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3 ГОД\new\"/>
    </mc:Choice>
  </mc:AlternateContent>
  <xr:revisionPtr revIDLastSave="0" documentId="13_ncr:1_{10A394C9-303C-4F0C-8BF7-EE6D99F8555E}" xr6:coauthVersionLast="47" xr6:coauthVersionMax="47" xr10:uidLastSave="{00000000-0000-0000-0000-000000000000}"/>
  <bookViews>
    <workbookView xWindow="-120" yWindow="-120" windowWidth="29040" windowHeight="15840" tabRatio="887" activeTab="1" xr2:uid="{238EA3AF-AD14-4559-9EF7-010CA475A2B2}"/>
  </bookViews>
  <sheets>
    <sheet name="Реестр_итог" sheetId="10" r:id="rId1"/>
    <sheet name="Перечень_итог" sheetId="5" r:id="rId2"/>
    <sheet name="РО_итог" sheetId="9" r:id="rId3"/>
    <sheet name="Плановые показатели" sheetId="11" r:id="rId4"/>
  </sheets>
  <definedNames>
    <definedName name="_xlnm._FilterDatabase" localSheetId="1" hidden="1">Перечень_итог!$A$12:$CR$687</definedName>
    <definedName name="_xlnm._FilterDatabase" localSheetId="3" hidden="1">'Плановые показатели'!$A$11:$F$11</definedName>
    <definedName name="_xlnm._FilterDatabase" localSheetId="0" hidden="1">Реестр_итог!$A$18:$CG$693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65" i="5" l="1"/>
  <c r="BJ273" i="10" l="1"/>
  <c r="BC273" i="10"/>
  <c r="CP687" i="5" l="1"/>
  <c r="CP686" i="5"/>
  <c r="CP685" i="5"/>
  <c r="CP684" i="5"/>
  <c r="CP683" i="5"/>
  <c r="CP682" i="5"/>
  <c r="CP681" i="5"/>
  <c r="CP680" i="5"/>
  <c r="CP679" i="5"/>
  <c r="CP678" i="5"/>
  <c r="CP677" i="5"/>
  <c r="CP676" i="5"/>
  <c r="CP675" i="5"/>
  <c r="CP674" i="5"/>
  <c r="CP673" i="5"/>
  <c r="CP672" i="5"/>
  <c r="CP671" i="5"/>
  <c r="CP670" i="5"/>
  <c r="CP669" i="5"/>
  <c r="CP668" i="5"/>
  <c r="CP667" i="5"/>
  <c r="CP666" i="5"/>
  <c r="CP665" i="5"/>
  <c r="CP664" i="5"/>
  <c r="CP663" i="5"/>
  <c r="CP662" i="5"/>
  <c r="CP661" i="5"/>
  <c r="CP660" i="5"/>
  <c r="CP659" i="5"/>
  <c r="CP658" i="5"/>
  <c r="CP657" i="5"/>
  <c r="CP656" i="5"/>
  <c r="CP655" i="5"/>
  <c r="CP654" i="5"/>
  <c r="CP653" i="5"/>
  <c r="CP652" i="5"/>
  <c r="CP651" i="5"/>
  <c r="CP650" i="5"/>
  <c r="CP649" i="5"/>
  <c r="CP648" i="5"/>
  <c r="CP647" i="5"/>
  <c r="CP646" i="5"/>
  <c r="CP645" i="5"/>
  <c r="CP644" i="5"/>
  <c r="CP643" i="5"/>
  <c r="CP642" i="5"/>
  <c r="CP641" i="5"/>
  <c r="CP640" i="5"/>
  <c r="CP639" i="5"/>
  <c r="CP638" i="5"/>
  <c r="CP637" i="5"/>
  <c r="CP636" i="5"/>
  <c r="CP635" i="5"/>
  <c r="CP634" i="5"/>
  <c r="CP633" i="5"/>
  <c r="CP632" i="5"/>
  <c r="CP631" i="5"/>
  <c r="CP630" i="5"/>
  <c r="CP629" i="5"/>
  <c r="CP628" i="5"/>
  <c r="CP627" i="5"/>
  <c r="CP626" i="5"/>
  <c r="CP625" i="5"/>
  <c r="CP624" i="5"/>
  <c r="CP623" i="5"/>
  <c r="CP622" i="5"/>
  <c r="CP621" i="5"/>
  <c r="CP620" i="5"/>
  <c r="CP619" i="5"/>
  <c r="CP618" i="5"/>
  <c r="CP617" i="5"/>
  <c r="CP616" i="5"/>
  <c r="CP615" i="5"/>
  <c r="CP614" i="5"/>
  <c r="CP613" i="5"/>
  <c r="CP612" i="5"/>
  <c r="CP611" i="5"/>
  <c r="CP610" i="5"/>
  <c r="CP609" i="5"/>
  <c r="CP608" i="5"/>
  <c r="CP607" i="5"/>
  <c r="CP606" i="5"/>
  <c r="CP605" i="5"/>
  <c r="CP604" i="5"/>
  <c r="CP603" i="5"/>
  <c r="CP602" i="5"/>
  <c r="CP601" i="5"/>
  <c r="CP600" i="5"/>
  <c r="CP599" i="5"/>
  <c r="CP598" i="5"/>
  <c r="CP597" i="5"/>
  <c r="CP596" i="5"/>
  <c r="CP595" i="5"/>
  <c r="CP594" i="5"/>
  <c r="CP593" i="5"/>
  <c r="CP592" i="5"/>
  <c r="CP591" i="5"/>
  <c r="CP590" i="5"/>
  <c r="CP589" i="5"/>
  <c r="CP588" i="5"/>
  <c r="CP587" i="5"/>
  <c r="CP586" i="5"/>
  <c r="CP585" i="5"/>
  <c r="CP584" i="5"/>
  <c r="CP583" i="5"/>
  <c r="CP582" i="5"/>
  <c r="CP581" i="5"/>
  <c r="CP580" i="5"/>
  <c r="CP579" i="5"/>
  <c r="CP578" i="5"/>
  <c r="CP577" i="5"/>
  <c r="CP576" i="5"/>
  <c r="CP575" i="5"/>
  <c r="CP574" i="5"/>
  <c r="CP573" i="5"/>
  <c r="CP572" i="5"/>
  <c r="CP571" i="5"/>
  <c r="CP570" i="5"/>
  <c r="CP569" i="5"/>
  <c r="CP568" i="5"/>
  <c r="CP567" i="5"/>
  <c r="CP566" i="5"/>
  <c r="CP565" i="5"/>
  <c r="CP564" i="5"/>
  <c r="CP563" i="5"/>
  <c r="CP562" i="5"/>
  <c r="CP561" i="5"/>
  <c r="CP560" i="5"/>
  <c r="CP559" i="5"/>
  <c r="CP558" i="5"/>
  <c r="CP557" i="5"/>
  <c r="CP556" i="5"/>
  <c r="CP555" i="5"/>
  <c r="CP554" i="5"/>
  <c r="CP553" i="5"/>
  <c r="CP552" i="5"/>
  <c r="CP551" i="5"/>
  <c r="CP550" i="5"/>
  <c r="CP549" i="5"/>
  <c r="CP548" i="5"/>
  <c r="CP547" i="5"/>
  <c r="CP546" i="5"/>
  <c r="CP545" i="5"/>
  <c r="CP544" i="5"/>
  <c r="CP543" i="5"/>
  <c r="CP542" i="5"/>
  <c r="CP541" i="5"/>
  <c r="CP540" i="5"/>
  <c r="CP539" i="5"/>
  <c r="CP538" i="5"/>
  <c r="CP537" i="5"/>
  <c r="CP536" i="5"/>
  <c r="CP535" i="5"/>
  <c r="CP534" i="5"/>
  <c r="CP533" i="5"/>
  <c r="CP532" i="5"/>
  <c r="CP531" i="5"/>
  <c r="CP530" i="5"/>
  <c r="CP529" i="5"/>
  <c r="CP528" i="5"/>
  <c r="CP527" i="5"/>
  <c r="CP526" i="5"/>
  <c r="CP525" i="5"/>
  <c r="CP524" i="5"/>
  <c r="CP523" i="5"/>
  <c r="CP522" i="5"/>
  <c r="CP521" i="5"/>
  <c r="CP520" i="5"/>
  <c r="CP519" i="5"/>
  <c r="CP518" i="5"/>
  <c r="CP517" i="5"/>
  <c r="CP516" i="5"/>
  <c r="CP515" i="5"/>
  <c r="CP514" i="5"/>
  <c r="CP513" i="5"/>
  <c r="CP512" i="5"/>
  <c r="CP511" i="5"/>
  <c r="CP510" i="5"/>
  <c r="CP509" i="5"/>
  <c r="CP508" i="5"/>
  <c r="CP507" i="5"/>
  <c r="CP506" i="5"/>
  <c r="CP505" i="5"/>
  <c r="CP504" i="5"/>
  <c r="CP503" i="5"/>
  <c r="CP502" i="5"/>
  <c r="CP501" i="5"/>
  <c r="CP500" i="5"/>
  <c r="CP499" i="5"/>
  <c r="CP498" i="5"/>
  <c r="CP497" i="5"/>
  <c r="CP496" i="5"/>
  <c r="CP495" i="5"/>
  <c r="CP494" i="5"/>
  <c r="CP493" i="5"/>
  <c r="CP492" i="5"/>
  <c r="CP491" i="5"/>
  <c r="CP490" i="5"/>
  <c r="CP489" i="5"/>
  <c r="CP488" i="5"/>
  <c r="CP487" i="5"/>
  <c r="CP486" i="5"/>
  <c r="CP485" i="5"/>
  <c r="CP484" i="5"/>
  <c r="CP483" i="5"/>
  <c r="CP482" i="5"/>
  <c r="CP481" i="5"/>
  <c r="CP480" i="5"/>
  <c r="CP479" i="5"/>
  <c r="CP478" i="5"/>
  <c r="CP477" i="5"/>
  <c r="CP476" i="5"/>
  <c r="CP475" i="5"/>
  <c r="CP474" i="5"/>
  <c r="CP473" i="5"/>
  <c r="CP472" i="5"/>
  <c r="CP471" i="5"/>
  <c r="CP470" i="5"/>
  <c r="CP469" i="5"/>
  <c r="CP468" i="5"/>
  <c r="CP467" i="5"/>
  <c r="CP466" i="5"/>
  <c r="CP465" i="5"/>
  <c r="CP464" i="5"/>
  <c r="CP463" i="5"/>
  <c r="CP462" i="5"/>
  <c r="CP461" i="5"/>
  <c r="CP460" i="5"/>
  <c r="CP459" i="5"/>
  <c r="CP458" i="5"/>
  <c r="CP457" i="5"/>
  <c r="CP456" i="5"/>
  <c r="CP455" i="5"/>
  <c r="CP454" i="5"/>
  <c r="CP453" i="5"/>
  <c r="CP452" i="5"/>
  <c r="CP451" i="5"/>
  <c r="CP450" i="5"/>
  <c r="CP449" i="5"/>
  <c r="CP448" i="5"/>
  <c r="CP447" i="5"/>
  <c r="CP446" i="5"/>
  <c r="CP445" i="5"/>
  <c r="CP444" i="5"/>
  <c r="CP443" i="5"/>
  <c r="CP442" i="5"/>
  <c r="CP441" i="5"/>
  <c r="CP440" i="5"/>
  <c r="CP439" i="5"/>
  <c r="CP438" i="5"/>
  <c r="CP437" i="5"/>
  <c r="CP436" i="5"/>
  <c r="CP435" i="5"/>
  <c r="CP434" i="5"/>
  <c r="CP433" i="5"/>
  <c r="CP432" i="5"/>
  <c r="CP431" i="5"/>
  <c r="CP430" i="5"/>
  <c r="CP429" i="5"/>
  <c r="CP428" i="5"/>
  <c r="CP427" i="5"/>
  <c r="CP426" i="5"/>
  <c r="CP425" i="5"/>
  <c r="CP424" i="5"/>
  <c r="CP423" i="5"/>
  <c r="CP422" i="5"/>
  <c r="CP421" i="5"/>
  <c r="CP420" i="5"/>
  <c r="CP419" i="5"/>
  <c r="CP418" i="5"/>
  <c r="CP417" i="5"/>
  <c r="CP416" i="5"/>
  <c r="CP415" i="5"/>
  <c r="CP414" i="5"/>
  <c r="CP413" i="5"/>
  <c r="CP412" i="5"/>
  <c r="CP411" i="5"/>
  <c r="CP410" i="5"/>
  <c r="CP409" i="5"/>
  <c r="CP408" i="5"/>
  <c r="CP407" i="5"/>
  <c r="CP406" i="5"/>
  <c r="CP405" i="5"/>
  <c r="CP404" i="5"/>
  <c r="CP403" i="5"/>
  <c r="CP402" i="5"/>
  <c r="CP401" i="5"/>
  <c r="CP400" i="5"/>
  <c r="CP399" i="5"/>
  <c r="CP398" i="5"/>
  <c r="CP397" i="5"/>
  <c r="CP396" i="5"/>
  <c r="CP395" i="5"/>
  <c r="CP394" i="5"/>
  <c r="CP393" i="5"/>
  <c r="CP392" i="5"/>
  <c r="CP391" i="5"/>
  <c r="CP390" i="5"/>
  <c r="CP389" i="5"/>
  <c r="CP388" i="5"/>
  <c r="CP387" i="5"/>
  <c r="CP386" i="5"/>
  <c r="CP385" i="5"/>
  <c r="CP384" i="5"/>
  <c r="CP383" i="5"/>
  <c r="CP382" i="5"/>
  <c r="CP381" i="5"/>
  <c r="CP380" i="5"/>
  <c r="CP379" i="5"/>
  <c r="CP378" i="5"/>
  <c r="CP377" i="5"/>
  <c r="CP376" i="5"/>
  <c r="CP375" i="5"/>
  <c r="CP374" i="5"/>
  <c r="CP373" i="5"/>
  <c r="CP372" i="5"/>
  <c r="CP371" i="5"/>
  <c r="CP370" i="5"/>
  <c r="CP369" i="5"/>
  <c r="CP368" i="5"/>
  <c r="CP367" i="5"/>
  <c r="CP366" i="5"/>
  <c r="CP365" i="5"/>
  <c r="CP364" i="5"/>
  <c r="CP363" i="5"/>
  <c r="CP362" i="5"/>
  <c r="CP361" i="5"/>
  <c r="CP360" i="5"/>
  <c r="CP359" i="5"/>
  <c r="CP358" i="5"/>
  <c r="CP357" i="5"/>
  <c r="CP356" i="5"/>
  <c r="CP355" i="5"/>
  <c r="CP354" i="5"/>
  <c r="CP353" i="5"/>
  <c r="CP352" i="5"/>
  <c r="CP351" i="5"/>
  <c r="CP350" i="5"/>
  <c r="CP349" i="5"/>
  <c r="CP348" i="5"/>
  <c r="CP347" i="5"/>
  <c r="CP345" i="5"/>
  <c r="CP344" i="5"/>
  <c r="CP343" i="5"/>
  <c r="CP342" i="5"/>
  <c r="CP341" i="5"/>
  <c r="CP340" i="5"/>
  <c r="CP339" i="5"/>
  <c r="CP338" i="5"/>
  <c r="CP337" i="5"/>
  <c r="CP56" i="5"/>
  <c r="CP336" i="5"/>
  <c r="CP335" i="5"/>
  <c r="CP334" i="5"/>
  <c r="CP333" i="5"/>
  <c r="CP332" i="5"/>
  <c r="CP331" i="5"/>
  <c r="CP330" i="5"/>
  <c r="CP329" i="5"/>
  <c r="CP328" i="5"/>
  <c r="CP327" i="5"/>
  <c r="CP326" i="5"/>
  <c r="CP325" i="5"/>
  <c r="CP324" i="5"/>
  <c r="CP323" i="5"/>
  <c r="CP322" i="5"/>
  <c r="CP321" i="5"/>
  <c r="CP320" i="5"/>
  <c r="CP319" i="5"/>
  <c r="CP318" i="5"/>
  <c r="CP317" i="5"/>
  <c r="CP316" i="5"/>
  <c r="CP315" i="5"/>
  <c r="CP314" i="5"/>
  <c r="CP313" i="5"/>
  <c r="CP312" i="5"/>
  <c r="CP311" i="5"/>
  <c r="CP310" i="5"/>
  <c r="CP309" i="5"/>
  <c r="CP308" i="5"/>
  <c r="CP307" i="5"/>
  <c r="CP306" i="5"/>
  <c r="CP305" i="5"/>
  <c r="CP304" i="5"/>
  <c r="CP303" i="5"/>
  <c r="CP302" i="5"/>
  <c r="CP301" i="5"/>
  <c r="CP300" i="5"/>
  <c r="CP299" i="5"/>
  <c r="CP298" i="5"/>
  <c r="CP297" i="5"/>
  <c r="CP296" i="5"/>
  <c r="CP295" i="5"/>
  <c r="CP293" i="5"/>
  <c r="CP292" i="5"/>
  <c r="CP291" i="5"/>
  <c r="CP290" i="5"/>
  <c r="CP289" i="5"/>
  <c r="CP288" i="5"/>
  <c r="CP287" i="5"/>
  <c r="CP285" i="5"/>
  <c r="CP284" i="5"/>
  <c r="CP283" i="5"/>
  <c r="CP282" i="5"/>
  <c r="CP281" i="5"/>
  <c r="CP279" i="5"/>
  <c r="CP278" i="5"/>
  <c r="CP277" i="5"/>
  <c r="CP276" i="5"/>
  <c r="CP275" i="5"/>
  <c r="CP274" i="5"/>
  <c r="CP273" i="5"/>
  <c r="CP272" i="5"/>
  <c r="CP271" i="5"/>
  <c r="CP270" i="5"/>
  <c r="CP269" i="5"/>
  <c r="CP264" i="5"/>
  <c r="CP263" i="5"/>
  <c r="CP261" i="5"/>
  <c r="CP260" i="5"/>
  <c r="CP259" i="5"/>
  <c r="CP258" i="5"/>
  <c r="CP257" i="5"/>
  <c r="CP256" i="5"/>
  <c r="CP255" i="5"/>
  <c r="CP254" i="5"/>
  <c r="CP253" i="5"/>
  <c r="CP252" i="5"/>
  <c r="CP251" i="5"/>
  <c r="CP250" i="5"/>
  <c r="CP249" i="5"/>
  <c r="CP248" i="5"/>
  <c r="CP246" i="5"/>
  <c r="CP245" i="5"/>
  <c r="CP244" i="5"/>
  <c r="CP243" i="5"/>
  <c r="CP242" i="5"/>
  <c r="CP241" i="5"/>
  <c r="CP240" i="5"/>
  <c r="CP239" i="5"/>
  <c r="CP238" i="5"/>
  <c r="CP237" i="5"/>
  <c r="CP236" i="5"/>
  <c r="CP235" i="5"/>
  <c r="CP234" i="5"/>
  <c r="CP233" i="5"/>
  <c r="CP232" i="5"/>
  <c r="CP231" i="5"/>
  <c r="CP230" i="5"/>
  <c r="CP229" i="5"/>
  <c r="CP228" i="5"/>
  <c r="CP227" i="5"/>
  <c r="CP226" i="5"/>
  <c r="CP225" i="5"/>
  <c r="CP222" i="5"/>
  <c r="CP221" i="5"/>
  <c r="CP220" i="5"/>
  <c r="CP219" i="5"/>
  <c r="CP218" i="5"/>
  <c r="CP217" i="5"/>
  <c r="CP216" i="5"/>
  <c r="CP215" i="5"/>
  <c r="CP214" i="5"/>
  <c r="CP213" i="5"/>
  <c r="CP212" i="5"/>
  <c r="CP211" i="5"/>
  <c r="CP210" i="5"/>
  <c r="CP209" i="5"/>
  <c r="CP208" i="5"/>
  <c r="CP207" i="5"/>
  <c r="CP206" i="5"/>
  <c r="CP204" i="5"/>
  <c r="CP203" i="5"/>
  <c r="CP202" i="5"/>
  <c r="CP201" i="5"/>
  <c r="CP200" i="5"/>
  <c r="CP199" i="5"/>
  <c r="CP198" i="5"/>
  <c r="CP197" i="5"/>
  <c r="CP196" i="5"/>
  <c r="CP195" i="5"/>
  <c r="CP194" i="5"/>
  <c r="CP193" i="5"/>
  <c r="CP192" i="5"/>
  <c r="CP191" i="5"/>
  <c r="CP186" i="5"/>
  <c r="CP185" i="5"/>
  <c r="CP184" i="5"/>
  <c r="CP183" i="5"/>
  <c r="CP182" i="5"/>
  <c r="CP181" i="5"/>
  <c r="CP180" i="5"/>
  <c r="CP179" i="5"/>
  <c r="CP178" i="5"/>
  <c r="CP177" i="5"/>
  <c r="CP176" i="5"/>
  <c r="CP175" i="5"/>
  <c r="CP174" i="5"/>
  <c r="CP173" i="5"/>
  <c r="CP172" i="5"/>
  <c r="CP171" i="5"/>
  <c r="CP170" i="5"/>
  <c r="CP169" i="5"/>
  <c r="CP168" i="5"/>
  <c r="CP167" i="5"/>
  <c r="CP166" i="5"/>
  <c r="CP165" i="5"/>
  <c r="CP164" i="5"/>
  <c r="CP163" i="5"/>
  <c r="CP162" i="5"/>
  <c r="CP161" i="5"/>
  <c r="CP160" i="5"/>
  <c r="CP159" i="5"/>
  <c r="CP158" i="5"/>
  <c r="CP157" i="5"/>
  <c r="CP156" i="5"/>
  <c r="CP155" i="5"/>
  <c r="CP154" i="5"/>
  <c r="CP153" i="5"/>
  <c r="CP152" i="5"/>
  <c r="CP151" i="5"/>
  <c r="CP150" i="5"/>
  <c r="CP149" i="5"/>
  <c r="CP148" i="5"/>
  <c r="CP147" i="5"/>
  <c r="CP146" i="5"/>
  <c r="CP145" i="5"/>
  <c r="CP144" i="5"/>
  <c r="CP143" i="5"/>
  <c r="CP142" i="5"/>
  <c r="CP141" i="5"/>
  <c r="CP140" i="5"/>
  <c r="CP138" i="5"/>
  <c r="CP137" i="5"/>
  <c r="CP136" i="5"/>
  <c r="CP135" i="5"/>
  <c r="CP134" i="5"/>
  <c r="CP133" i="5"/>
  <c r="CP132" i="5"/>
  <c r="CP131" i="5"/>
  <c r="CP130" i="5"/>
  <c r="CP129" i="5"/>
  <c r="CP128" i="5"/>
  <c r="CP127" i="5"/>
  <c r="CP126" i="5"/>
  <c r="CP125" i="5"/>
  <c r="CP124" i="5"/>
  <c r="CP123" i="5"/>
  <c r="CP122" i="5"/>
  <c r="CP121" i="5"/>
  <c r="CP119" i="5"/>
  <c r="CP118" i="5"/>
  <c r="CP117" i="5"/>
  <c r="CP116" i="5"/>
  <c r="CP115" i="5"/>
  <c r="CP114" i="5"/>
  <c r="CP113" i="5"/>
  <c r="CP112" i="5"/>
  <c r="CP111" i="5"/>
  <c r="CP110" i="5"/>
  <c r="CP109" i="5"/>
  <c r="CP108" i="5"/>
  <c r="CP107" i="5"/>
  <c r="CP106" i="5"/>
  <c r="CP105" i="5"/>
  <c r="CP104" i="5"/>
  <c r="CP103" i="5"/>
  <c r="CP102" i="5"/>
  <c r="CP101" i="5"/>
  <c r="CP100" i="5"/>
  <c r="CP99" i="5"/>
  <c r="CP98" i="5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4" i="5"/>
  <c r="CP63" i="5"/>
  <c r="CP62" i="5"/>
  <c r="CP61" i="5"/>
  <c r="CP60" i="5"/>
  <c r="CP59" i="5"/>
  <c r="CP58" i="5"/>
  <c r="CP57" i="5"/>
  <c r="CP51" i="5"/>
  <c r="CP50" i="5"/>
  <c r="CP49" i="5"/>
  <c r="CP48" i="5"/>
  <c r="CP47" i="5"/>
  <c r="CP46" i="5"/>
  <c r="CP45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P22" i="5"/>
  <c r="CP21" i="5"/>
  <c r="CP20" i="5"/>
  <c r="CP19" i="5"/>
  <c r="CP18" i="5"/>
  <c r="CP17" i="5"/>
  <c r="CP346" i="5"/>
  <c r="CP16" i="5"/>
  <c r="CM638" i="5" l="1"/>
  <c r="V57" i="5" l="1"/>
  <c r="CI635" i="5"/>
  <c r="CI634" i="5" s="1"/>
  <c r="BZ635" i="5"/>
  <c r="BZ634" i="5" s="1"/>
  <c r="BY635" i="5"/>
  <c r="CK635" i="5" s="1"/>
  <c r="CK634" i="5" s="1"/>
  <c r="BX635" i="5"/>
  <c r="BW635" i="5"/>
  <c r="BT635" i="5"/>
  <c r="CH634" i="5"/>
  <c r="CG634" i="5"/>
  <c r="CF634" i="5"/>
  <c r="CB634" i="5"/>
  <c r="CA634" i="5"/>
  <c r="CI456" i="5"/>
  <c r="CI455" i="5" s="1"/>
  <c r="BZ456" i="5"/>
  <c r="BZ455" i="5" s="1"/>
  <c r="BY456" i="5"/>
  <c r="CK456" i="5" s="1"/>
  <c r="CK455" i="5" s="1"/>
  <c r="BX456" i="5"/>
  <c r="BW456" i="5"/>
  <c r="BT456" i="5"/>
  <c r="CH455" i="5"/>
  <c r="CG455" i="5"/>
  <c r="CF455" i="5"/>
  <c r="CB455" i="5"/>
  <c r="CA455" i="5"/>
  <c r="CI439" i="5"/>
  <c r="CI438" i="5" s="1"/>
  <c r="BY439" i="5"/>
  <c r="CK439" i="5" s="1"/>
  <c r="CK438" i="5" s="1"/>
  <c r="BX439" i="5"/>
  <c r="BW439" i="5"/>
  <c r="BT439" i="5"/>
  <c r="CH438" i="5"/>
  <c r="CG438" i="5"/>
  <c r="CF438" i="5"/>
  <c r="CB438" i="5"/>
  <c r="CA438" i="5"/>
  <c r="BZ438" i="5"/>
  <c r="CK437" i="5"/>
  <c r="CK436" i="5" s="1"/>
  <c r="CJ437" i="5"/>
  <c r="CI437" i="5"/>
  <c r="CI436" i="5" s="1"/>
  <c r="BX437" i="5"/>
  <c r="BW437" i="5"/>
  <c r="BT437" i="5"/>
  <c r="CH436" i="5"/>
  <c r="CG436" i="5"/>
  <c r="CF436" i="5"/>
  <c r="CB436" i="5"/>
  <c r="CA436" i="5"/>
  <c r="BZ436" i="5"/>
  <c r="BY436" i="5"/>
  <c r="CK435" i="5"/>
  <c r="CJ435" i="5"/>
  <c r="CI435" i="5"/>
  <c r="BX435" i="5"/>
  <c r="BW435" i="5"/>
  <c r="BT435" i="5"/>
  <c r="CJ434" i="5"/>
  <c r="CI434" i="5"/>
  <c r="BX434" i="5"/>
  <c r="BW434" i="5"/>
  <c r="BT434" i="5"/>
  <c r="CK433" i="5"/>
  <c r="CJ433" i="5"/>
  <c r="CI433" i="5"/>
  <c r="BX433" i="5"/>
  <c r="BW433" i="5"/>
  <c r="BT433" i="5"/>
  <c r="CK432" i="5"/>
  <c r="CJ432" i="5"/>
  <c r="CI432" i="5"/>
  <c r="BX432" i="5"/>
  <c r="BW432" i="5"/>
  <c r="BT432" i="5"/>
  <c r="CK431" i="5"/>
  <c r="CJ431" i="5"/>
  <c r="CI431" i="5"/>
  <c r="BX431" i="5"/>
  <c r="BW431" i="5"/>
  <c r="BT431" i="5"/>
  <c r="CH430" i="5"/>
  <c r="CG430" i="5"/>
  <c r="CF430" i="5"/>
  <c r="CB430" i="5"/>
  <c r="CA430" i="5"/>
  <c r="BZ430" i="5"/>
  <c r="BY430" i="5"/>
  <c r="CI228" i="5"/>
  <c r="CI227" i="5" s="1"/>
  <c r="BY228" i="5"/>
  <c r="CK228" i="5" s="1"/>
  <c r="CK227" i="5" s="1"/>
  <c r="BX228" i="5"/>
  <c r="BW228" i="5"/>
  <c r="BT228" i="5"/>
  <c r="CH227" i="5"/>
  <c r="CG227" i="5"/>
  <c r="CF227" i="5"/>
  <c r="CB227" i="5"/>
  <c r="CA227" i="5"/>
  <c r="BZ227" i="5"/>
  <c r="CK226" i="5"/>
  <c r="CK225" i="5" s="1"/>
  <c r="CJ226" i="5"/>
  <c r="CI226" i="5"/>
  <c r="CI225" i="5" s="1"/>
  <c r="BX226" i="5"/>
  <c r="BW226" i="5"/>
  <c r="BT226" i="5"/>
  <c r="CH225" i="5"/>
  <c r="CG225" i="5"/>
  <c r="CF225" i="5"/>
  <c r="CB225" i="5"/>
  <c r="CA225" i="5"/>
  <c r="BZ225" i="5"/>
  <c r="BY225" i="5"/>
  <c r="CK222" i="5"/>
  <c r="CJ222" i="5"/>
  <c r="CI222" i="5"/>
  <c r="BX222" i="5"/>
  <c r="BW222" i="5"/>
  <c r="BT222" i="5"/>
  <c r="CK221" i="5"/>
  <c r="CJ221" i="5"/>
  <c r="CI221" i="5"/>
  <c r="BX221" i="5"/>
  <c r="BW221" i="5"/>
  <c r="BV221" i="5"/>
  <c r="BT221" i="5"/>
  <c r="CK220" i="5"/>
  <c r="CJ220" i="5"/>
  <c r="CI220" i="5"/>
  <c r="BX220" i="5"/>
  <c r="BW220" i="5"/>
  <c r="BV220" i="5"/>
  <c r="BT220" i="5"/>
  <c r="CK219" i="5"/>
  <c r="CJ219" i="5"/>
  <c r="CI219" i="5"/>
  <c r="BX219" i="5"/>
  <c r="BW219" i="5"/>
  <c r="BV219" i="5"/>
  <c r="BT219" i="5"/>
  <c r="CH218" i="5"/>
  <c r="CG218" i="5"/>
  <c r="CF218" i="5"/>
  <c r="CB218" i="5"/>
  <c r="CA218" i="5"/>
  <c r="BZ218" i="5"/>
  <c r="BY218" i="5"/>
  <c r="CK552" i="5"/>
  <c r="CJ552" i="5"/>
  <c r="CI552" i="5"/>
  <c r="BX552" i="5"/>
  <c r="BW552" i="5"/>
  <c r="BT552" i="5"/>
  <c r="CK551" i="5"/>
  <c r="CJ551" i="5"/>
  <c r="CI551" i="5"/>
  <c r="BX551" i="5"/>
  <c r="BW551" i="5"/>
  <c r="BT551" i="5"/>
  <c r="CJ550" i="5"/>
  <c r="CK550" i="5" s="1"/>
  <c r="CI550" i="5"/>
  <c r="BX550" i="5"/>
  <c r="BW550" i="5"/>
  <c r="BT550" i="5"/>
  <c r="CK549" i="5"/>
  <c r="CJ549" i="5"/>
  <c r="CI549" i="5"/>
  <c r="BX549" i="5"/>
  <c r="BW549" i="5"/>
  <c r="BT549" i="5"/>
  <c r="CK548" i="5"/>
  <c r="CJ548" i="5"/>
  <c r="CI548" i="5"/>
  <c r="BX548" i="5"/>
  <c r="BW548" i="5"/>
  <c r="BT548" i="5"/>
  <c r="CK547" i="5"/>
  <c r="CJ547" i="5"/>
  <c r="CI547" i="5"/>
  <c r="BX547" i="5"/>
  <c r="BW547" i="5"/>
  <c r="BT547" i="5"/>
  <c r="CK546" i="5"/>
  <c r="CJ546" i="5"/>
  <c r="CI546" i="5"/>
  <c r="BX546" i="5"/>
  <c r="BW546" i="5"/>
  <c r="BT546" i="5"/>
  <c r="CH545" i="5"/>
  <c r="CG545" i="5"/>
  <c r="CF545" i="5"/>
  <c r="CB545" i="5"/>
  <c r="CA545" i="5"/>
  <c r="BZ545" i="5"/>
  <c r="BY545" i="5"/>
  <c r="CK353" i="5"/>
  <c r="CJ353" i="5"/>
  <c r="CI353" i="5"/>
  <c r="BX353" i="5"/>
  <c r="BW353" i="5"/>
  <c r="BT353" i="5"/>
  <c r="CK352" i="5"/>
  <c r="CJ352" i="5"/>
  <c r="CI352" i="5"/>
  <c r="BX352" i="5"/>
  <c r="BW352" i="5"/>
  <c r="BT352" i="5"/>
  <c r="CK351" i="5"/>
  <c r="CJ351" i="5"/>
  <c r="CI351" i="5"/>
  <c r="BX351" i="5"/>
  <c r="BW351" i="5"/>
  <c r="BT351" i="5"/>
  <c r="CK350" i="5"/>
  <c r="CJ350" i="5"/>
  <c r="CI350" i="5"/>
  <c r="BX350" i="5"/>
  <c r="BW350" i="5"/>
  <c r="BT350" i="5"/>
  <c r="CK349" i="5"/>
  <c r="CJ349" i="5"/>
  <c r="CI349" i="5"/>
  <c r="BX349" i="5"/>
  <c r="BW349" i="5"/>
  <c r="BT349" i="5"/>
  <c r="CK348" i="5"/>
  <c r="CJ348" i="5"/>
  <c r="CI348" i="5"/>
  <c r="BX348" i="5"/>
  <c r="BW348" i="5"/>
  <c r="BT348" i="5"/>
  <c r="CH347" i="5"/>
  <c r="CG347" i="5"/>
  <c r="CF347" i="5"/>
  <c r="CB347" i="5"/>
  <c r="CA347" i="5"/>
  <c r="BZ347" i="5"/>
  <c r="BY347" i="5"/>
  <c r="CK64" i="5"/>
  <c r="CJ64" i="5"/>
  <c r="CI64" i="5"/>
  <c r="BX64" i="5"/>
  <c r="BW64" i="5"/>
  <c r="BT64" i="5"/>
  <c r="CK63" i="5"/>
  <c r="CJ63" i="5"/>
  <c r="CI63" i="5"/>
  <c r="BX63" i="5"/>
  <c r="BW63" i="5"/>
  <c r="BV63" i="5"/>
  <c r="BT63" i="5"/>
  <c r="CK62" i="5"/>
  <c r="CJ62" i="5"/>
  <c r="CI62" i="5"/>
  <c r="BX62" i="5"/>
  <c r="BW62" i="5"/>
  <c r="BT62" i="5"/>
  <c r="CK61" i="5"/>
  <c r="CJ61" i="5"/>
  <c r="CI61" i="5"/>
  <c r="BX61" i="5"/>
  <c r="BW61" i="5"/>
  <c r="BT61" i="5"/>
  <c r="CK60" i="5"/>
  <c r="CJ60" i="5"/>
  <c r="CI60" i="5"/>
  <c r="BX60" i="5"/>
  <c r="BW60" i="5"/>
  <c r="BT60" i="5"/>
  <c r="CK59" i="5"/>
  <c r="CJ59" i="5"/>
  <c r="CI59" i="5"/>
  <c r="BX59" i="5"/>
  <c r="BW59" i="5"/>
  <c r="BT59" i="5"/>
  <c r="CK58" i="5"/>
  <c r="CJ58" i="5"/>
  <c r="CI58" i="5"/>
  <c r="BX58" i="5"/>
  <c r="BW58" i="5"/>
  <c r="BT58" i="5"/>
  <c r="CH57" i="5"/>
  <c r="CG57" i="5"/>
  <c r="CF57" i="5"/>
  <c r="CB57" i="5"/>
  <c r="CA57" i="5"/>
  <c r="BZ57" i="5"/>
  <c r="BY57" i="5"/>
  <c r="CK591" i="5"/>
  <c r="CK590" i="5" s="1"/>
  <c r="CJ591" i="5"/>
  <c r="CI591" i="5"/>
  <c r="CI590" i="5" s="1"/>
  <c r="BX591" i="5"/>
  <c r="BW591" i="5"/>
  <c r="BT591" i="5"/>
  <c r="CH590" i="5"/>
  <c r="CG590" i="5"/>
  <c r="CF590" i="5"/>
  <c r="CB590" i="5"/>
  <c r="CA590" i="5"/>
  <c r="BZ590" i="5"/>
  <c r="BY590" i="5"/>
  <c r="CI589" i="5"/>
  <c r="BZ589" i="5"/>
  <c r="BY589" i="5"/>
  <c r="BX589" i="5"/>
  <c r="BW589" i="5"/>
  <c r="BT589" i="5"/>
  <c r="CI588" i="5"/>
  <c r="BY588" i="5"/>
  <c r="BX588" i="5"/>
  <c r="BW588" i="5"/>
  <c r="BT588" i="5"/>
  <c r="CI587" i="5"/>
  <c r="BZ587" i="5"/>
  <c r="BY587" i="5"/>
  <c r="CK587" i="5" s="1"/>
  <c r="CK586" i="5" s="1"/>
  <c r="BX587" i="5"/>
  <c r="BW587" i="5"/>
  <c r="BT587" i="5"/>
  <c r="CH586" i="5"/>
  <c r="CG586" i="5"/>
  <c r="CF586" i="5"/>
  <c r="CB586" i="5"/>
  <c r="CA586" i="5"/>
  <c r="CI585" i="5"/>
  <c r="BZ585" i="5"/>
  <c r="BY585" i="5"/>
  <c r="CK585" i="5" s="1"/>
  <c r="BX585" i="5"/>
  <c r="BW585" i="5"/>
  <c r="BT585" i="5"/>
  <c r="CK584" i="5"/>
  <c r="CJ584" i="5"/>
  <c r="CI584" i="5"/>
  <c r="BX584" i="5"/>
  <c r="BW584" i="5"/>
  <c r="BT584" i="5"/>
  <c r="CH583" i="5"/>
  <c r="CG583" i="5"/>
  <c r="CF583" i="5"/>
  <c r="CB583" i="5"/>
  <c r="CA583" i="5"/>
  <c r="BZ583" i="5"/>
  <c r="CI582" i="5"/>
  <c r="BY582" i="5"/>
  <c r="BW582" i="5"/>
  <c r="BT582" i="5"/>
  <c r="CI581" i="5"/>
  <c r="CI580" i="5" s="1"/>
  <c r="BY581" i="5"/>
  <c r="CJ581" i="5" s="1"/>
  <c r="BW581" i="5"/>
  <c r="BT581" i="5"/>
  <c r="CK580" i="5"/>
  <c r="CH580" i="5"/>
  <c r="CG580" i="5"/>
  <c r="CF580" i="5"/>
  <c r="CB580" i="5"/>
  <c r="CA580" i="5"/>
  <c r="BZ580" i="5"/>
  <c r="CI579" i="5"/>
  <c r="BZ579" i="5"/>
  <c r="BY579" i="5"/>
  <c r="BX579" i="5"/>
  <c r="BW579" i="5"/>
  <c r="BV579" i="5"/>
  <c r="BT579" i="5"/>
  <c r="CI578" i="5"/>
  <c r="BZ578" i="5"/>
  <c r="BY578" i="5"/>
  <c r="BX578" i="5"/>
  <c r="BW578" i="5"/>
  <c r="BT578" i="5"/>
  <c r="CI577" i="5"/>
  <c r="BZ577" i="5"/>
  <c r="BY577" i="5"/>
  <c r="CK577" i="5" s="1"/>
  <c r="BX577" i="5"/>
  <c r="BW577" i="5"/>
  <c r="BV577" i="5"/>
  <c r="BT577" i="5"/>
  <c r="CI576" i="5"/>
  <c r="BY576" i="5"/>
  <c r="BX576" i="5"/>
  <c r="BW576" i="5"/>
  <c r="BT576" i="5"/>
  <c r="CK575" i="5"/>
  <c r="CJ575" i="5"/>
  <c r="CI575" i="5"/>
  <c r="BZ575" i="5"/>
  <c r="BX575" i="5"/>
  <c r="BW575" i="5"/>
  <c r="BT575" i="5"/>
  <c r="CI574" i="5"/>
  <c r="BZ574" i="5"/>
  <c r="BY574" i="5"/>
  <c r="BX574" i="5"/>
  <c r="BW574" i="5"/>
  <c r="BT574" i="5"/>
  <c r="CI573" i="5"/>
  <c r="BZ573" i="5"/>
  <c r="BZ572" i="5" s="1"/>
  <c r="BY573" i="5"/>
  <c r="BX573" i="5"/>
  <c r="BW573" i="5"/>
  <c r="BT573" i="5"/>
  <c r="CH572" i="5"/>
  <c r="CG572" i="5"/>
  <c r="CF572" i="5"/>
  <c r="CB572" i="5"/>
  <c r="CA572" i="5"/>
  <c r="CI401" i="5"/>
  <c r="BZ401" i="5"/>
  <c r="BZ399" i="5" s="1"/>
  <c r="BY401" i="5"/>
  <c r="CJ401" i="5" s="1"/>
  <c r="BX401" i="5"/>
  <c r="BW401" i="5"/>
  <c r="BT401" i="5"/>
  <c r="CI400" i="5"/>
  <c r="BY400" i="5"/>
  <c r="CJ400" i="5" s="1"/>
  <c r="BX400" i="5"/>
  <c r="BW400" i="5"/>
  <c r="BT400" i="5"/>
  <c r="CH399" i="5"/>
  <c r="CG399" i="5"/>
  <c r="CF399" i="5"/>
  <c r="CB399" i="5"/>
  <c r="CA399" i="5"/>
  <c r="CI398" i="5"/>
  <c r="BY398" i="5"/>
  <c r="BX398" i="5"/>
  <c r="BW398" i="5"/>
  <c r="BT398" i="5"/>
  <c r="CK397" i="5"/>
  <c r="CJ397" i="5"/>
  <c r="CI397" i="5"/>
  <c r="BZ397" i="5"/>
  <c r="BZ396" i="5" s="1"/>
  <c r="BX397" i="5"/>
  <c r="BW397" i="5"/>
  <c r="BT397" i="5"/>
  <c r="CH396" i="5"/>
  <c r="CG396" i="5"/>
  <c r="CF396" i="5"/>
  <c r="CB396" i="5"/>
  <c r="CA396" i="5"/>
  <c r="CI395" i="5"/>
  <c r="BZ395" i="5"/>
  <c r="BY395" i="5"/>
  <c r="BW395" i="5"/>
  <c r="BT395" i="5"/>
  <c r="CI394" i="5"/>
  <c r="BZ394" i="5"/>
  <c r="BY394" i="5"/>
  <c r="CJ394" i="5" s="1"/>
  <c r="BW394" i="5"/>
  <c r="BT394" i="5"/>
  <c r="CK393" i="5"/>
  <c r="CH393" i="5"/>
  <c r="CG393" i="5"/>
  <c r="CF393" i="5"/>
  <c r="CB393" i="5"/>
  <c r="CA393" i="5"/>
  <c r="CK392" i="5"/>
  <c r="CJ392" i="5"/>
  <c r="CI392" i="5"/>
  <c r="BX392" i="5"/>
  <c r="BW392" i="5"/>
  <c r="BT392" i="5"/>
  <c r="CI391" i="5"/>
  <c r="BY391" i="5"/>
  <c r="CK391" i="5" s="1"/>
  <c r="BX391" i="5"/>
  <c r="BW391" i="5"/>
  <c r="BT391" i="5"/>
  <c r="CI390" i="5"/>
  <c r="BZ390" i="5"/>
  <c r="BY390" i="5"/>
  <c r="BX390" i="5"/>
  <c r="BW390" i="5"/>
  <c r="BT390" i="5"/>
  <c r="CK389" i="5"/>
  <c r="CJ389" i="5"/>
  <c r="CI389" i="5"/>
  <c r="BX389" i="5"/>
  <c r="BW389" i="5"/>
  <c r="BT389" i="5"/>
  <c r="CI388" i="5"/>
  <c r="BZ388" i="5"/>
  <c r="BY388" i="5"/>
  <c r="CJ388" i="5" s="1"/>
  <c r="BX388" i="5"/>
  <c r="BW388" i="5"/>
  <c r="BT388" i="5"/>
  <c r="CI387" i="5"/>
  <c r="BY387" i="5"/>
  <c r="CJ387" i="5" s="1"/>
  <c r="BX387" i="5"/>
  <c r="BW387" i="5"/>
  <c r="BT387" i="5"/>
  <c r="CK386" i="5"/>
  <c r="CJ386" i="5"/>
  <c r="CI386" i="5"/>
  <c r="BZ386" i="5"/>
  <c r="BX386" i="5"/>
  <c r="BW386" i="5"/>
  <c r="BT386" i="5"/>
  <c r="CI385" i="5"/>
  <c r="BY385" i="5"/>
  <c r="CK385" i="5" s="1"/>
  <c r="BX385" i="5"/>
  <c r="BW385" i="5"/>
  <c r="BT385" i="5"/>
  <c r="CI384" i="5"/>
  <c r="BY384" i="5"/>
  <c r="CJ384" i="5" s="1"/>
  <c r="CK384" i="5" s="1"/>
  <c r="BX384" i="5"/>
  <c r="BW384" i="5"/>
  <c r="BT384" i="5"/>
  <c r="CI383" i="5"/>
  <c r="BZ383" i="5"/>
  <c r="BY383" i="5"/>
  <c r="CJ383" i="5" s="1"/>
  <c r="BX383" i="5"/>
  <c r="BW383" i="5"/>
  <c r="BT383" i="5"/>
  <c r="CI382" i="5"/>
  <c r="BZ382" i="5"/>
  <c r="BZ381" i="5" s="1"/>
  <c r="BY382" i="5"/>
  <c r="BX382" i="5"/>
  <c r="BW382" i="5"/>
  <c r="BT382" i="5"/>
  <c r="CH381" i="5"/>
  <c r="CG381" i="5"/>
  <c r="CF381" i="5"/>
  <c r="CB381" i="5"/>
  <c r="CA381" i="5"/>
  <c r="CK178" i="5"/>
  <c r="CK177" i="5" s="1"/>
  <c r="CJ178" i="5"/>
  <c r="CI178" i="5"/>
  <c r="CI177" i="5" s="1"/>
  <c r="BX178" i="5"/>
  <c r="BW178" i="5"/>
  <c r="BT178" i="5"/>
  <c r="CH177" i="5"/>
  <c r="CG177" i="5"/>
  <c r="CF177" i="5"/>
  <c r="CB177" i="5"/>
  <c r="CA177" i="5"/>
  <c r="BZ177" i="5"/>
  <c r="BY177" i="5"/>
  <c r="CI176" i="5"/>
  <c r="BZ176" i="5"/>
  <c r="BY176" i="5"/>
  <c r="CJ176" i="5" s="1"/>
  <c r="BX176" i="5"/>
  <c r="BW176" i="5"/>
  <c r="BT176" i="5"/>
  <c r="CI175" i="5"/>
  <c r="BZ175" i="5"/>
  <c r="BY175" i="5"/>
  <c r="CK175" i="5" s="1"/>
  <c r="BX175" i="5"/>
  <c r="BW175" i="5"/>
  <c r="BT175" i="5"/>
  <c r="CI174" i="5"/>
  <c r="BZ174" i="5"/>
  <c r="BY174" i="5"/>
  <c r="CK174" i="5" s="1"/>
  <c r="BX174" i="5"/>
  <c r="BW174" i="5"/>
  <c r="BT174" i="5"/>
  <c r="CI173" i="5"/>
  <c r="BZ173" i="5"/>
  <c r="BZ172" i="5" s="1"/>
  <c r="BY173" i="5"/>
  <c r="CK173" i="5" s="1"/>
  <c r="CK172" i="5" s="1"/>
  <c r="BX173" i="5"/>
  <c r="BW173" i="5"/>
  <c r="BT173" i="5"/>
  <c r="CH172" i="5"/>
  <c r="CG172" i="5"/>
  <c r="CF172" i="5"/>
  <c r="CB172" i="5"/>
  <c r="CA172" i="5"/>
  <c r="CI171" i="5"/>
  <c r="BZ171" i="5"/>
  <c r="BY171" i="5"/>
  <c r="CK171" i="5" s="1"/>
  <c r="BX171" i="5"/>
  <c r="BW171" i="5"/>
  <c r="BT171" i="5"/>
  <c r="CK170" i="5"/>
  <c r="CJ170" i="5"/>
  <c r="CI170" i="5"/>
  <c r="CI169" i="5" s="1"/>
  <c r="BZ170" i="5"/>
  <c r="BZ169" i="5" s="1"/>
  <c r="BX170" i="5"/>
  <c r="BW170" i="5"/>
  <c r="BT170" i="5"/>
  <c r="CH169" i="5"/>
  <c r="CG169" i="5"/>
  <c r="CF169" i="5"/>
  <c r="CB169" i="5"/>
  <c r="CA169" i="5"/>
  <c r="BY169" i="5"/>
  <c r="CI168" i="5"/>
  <c r="BZ168" i="5"/>
  <c r="BY168" i="5"/>
  <c r="CJ168" i="5" s="1"/>
  <c r="BW168" i="5"/>
  <c r="BT168" i="5"/>
  <c r="CJ167" i="5"/>
  <c r="CI167" i="5"/>
  <c r="BZ167" i="5"/>
  <c r="BW167" i="5"/>
  <c r="BT167" i="5"/>
  <c r="CI166" i="5"/>
  <c r="BZ166" i="5"/>
  <c r="BY166" i="5"/>
  <c r="BW166" i="5"/>
  <c r="BT166" i="5"/>
  <c r="CI165" i="5"/>
  <c r="BZ165" i="5"/>
  <c r="BY165" i="5"/>
  <c r="CJ165" i="5" s="1"/>
  <c r="BW165" i="5"/>
  <c r="BT165" i="5"/>
  <c r="CK164" i="5"/>
  <c r="CH164" i="5"/>
  <c r="CG164" i="5"/>
  <c r="CF164" i="5"/>
  <c r="CB164" i="5"/>
  <c r="CA164" i="5"/>
  <c r="CI163" i="5"/>
  <c r="BZ163" i="5"/>
  <c r="BY163" i="5"/>
  <c r="CK163" i="5" s="1"/>
  <c r="BX163" i="5"/>
  <c r="BW163" i="5"/>
  <c r="BV163" i="5"/>
  <c r="BT163" i="5"/>
  <c r="CI162" i="5"/>
  <c r="BZ162" i="5"/>
  <c r="BY162" i="5"/>
  <c r="CJ162" i="5" s="1"/>
  <c r="BX162" i="5"/>
  <c r="BW162" i="5"/>
  <c r="BT162" i="5"/>
  <c r="CI161" i="5"/>
  <c r="BZ161" i="5"/>
  <c r="BY161" i="5"/>
  <c r="CJ161" i="5" s="1"/>
  <c r="BX161" i="5"/>
  <c r="BW161" i="5"/>
  <c r="BT161" i="5"/>
  <c r="CI160" i="5"/>
  <c r="BZ160" i="5"/>
  <c r="BY160" i="5"/>
  <c r="BX160" i="5"/>
  <c r="BW160" i="5"/>
  <c r="BV160" i="5"/>
  <c r="BT160" i="5"/>
  <c r="CI159" i="5"/>
  <c r="BY159" i="5"/>
  <c r="BW159" i="5"/>
  <c r="BT159" i="5"/>
  <c r="CK158" i="5"/>
  <c r="CJ158" i="5"/>
  <c r="CI158" i="5"/>
  <c r="BX158" i="5"/>
  <c r="BW158" i="5"/>
  <c r="BT158" i="5"/>
  <c r="CI157" i="5"/>
  <c r="BY157" i="5"/>
  <c r="CJ157" i="5" s="1"/>
  <c r="BX157" i="5"/>
  <c r="BW157" i="5"/>
  <c r="BT157" i="5"/>
  <c r="CI156" i="5"/>
  <c r="BZ156" i="5"/>
  <c r="CA156" i="5" s="1"/>
  <c r="CA150" i="5" s="1"/>
  <c r="BY156" i="5"/>
  <c r="CJ156" i="5" s="1"/>
  <c r="BX156" i="5"/>
  <c r="BW156" i="5"/>
  <c r="BV156" i="5"/>
  <c r="BT156" i="5"/>
  <c r="CI155" i="5"/>
  <c r="BZ155" i="5"/>
  <c r="BY155" i="5"/>
  <c r="CK155" i="5" s="1"/>
  <c r="BX155" i="5"/>
  <c r="BW155" i="5"/>
  <c r="BV155" i="5"/>
  <c r="BT155" i="5"/>
  <c r="CI154" i="5"/>
  <c r="BZ154" i="5"/>
  <c r="BY154" i="5"/>
  <c r="CK154" i="5" s="1"/>
  <c r="BX154" i="5"/>
  <c r="BW154" i="5"/>
  <c r="BT154" i="5"/>
  <c r="CI153" i="5"/>
  <c r="BZ153" i="5"/>
  <c r="BY153" i="5"/>
  <c r="BX153" i="5"/>
  <c r="BW153" i="5"/>
  <c r="BT153" i="5"/>
  <c r="CI152" i="5"/>
  <c r="BZ152" i="5"/>
  <c r="BY152" i="5"/>
  <c r="CK152" i="5" s="1"/>
  <c r="BX152" i="5"/>
  <c r="BW152" i="5"/>
  <c r="BT152" i="5"/>
  <c r="CI151" i="5"/>
  <c r="BZ151" i="5"/>
  <c r="BZ150" i="5" s="1"/>
  <c r="BY151" i="5"/>
  <c r="BX151" i="5"/>
  <c r="BW151" i="5"/>
  <c r="BT151" i="5"/>
  <c r="CH150" i="5"/>
  <c r="CG150" i="5"/>
  <c r="CF150" i="5"/>
  <c r="CB150" i="5"/>
  <c r="CK681" i="5"/>
  <c r="CK680" i="5" s="1"/>
  <c r="CJ681" i="5"/>
  <c r="CI681" i="5"/>
  <c r="CI680" i="5" s="1"/>
  <c r="BX681" i="5"/>
  <c r="BW681" i="5"/>
  <c r="BV681" i="5"/>
  <c r="BT681" i="5"/>
  <c r="CH680" i="5"/>
  <c r="CG680" i="5"/>
  <c r="CF680" i="5"/>
  <c r="CB680" i="5"/>
  <c r="CA680" i="5"/>
  <c r="BZ680" i="5"/>
  <c r="BY680" i="5"/>
  <c r="CI679" i="5"/>
  <c r="CI678" i="5" s="1"/>
  <c r="CB679" i="5"/>
  <c r="CB678" i="5" s="1"/>
  <c r="BY679" i="5"/>
  <c r="CK679" i="5" s="1"/>
  <c r="CK678" i="5" s="1"/>
  <c r="BX679" i="5"/>
  <c r="BW679" i="5"/>
  <c r="BT679" i="5"/>
  <c r="CH678" i="5"/>
  <c r="CG678" i="5"/>
  <c r="CF678" i="5"/>
  <c r="CA678" i="5"/>
  <c r="BZ678" i="5"/>
  <c r="CK499" i="5"/>
  <c r="CK498" i="5" s="1"/>
  <c r="CJ499" i="5"/>
  <c r="CI499" i="5"/>
  <c r="CI498" i="5" s="1"/>
  <c r="BX499" i="5"/>
  <c r="BW499" i="5"/>
  <c r="BT499" i="5"/>
  <c r="CH498" i="5"/>
  <c r="CG498" i="5"/>
  <c r="CF498" i="5"/>
  <c r="CB498" i="5"/>
  <c r="CA498" i="5"/>
  <c r="BZ498" i="5"/>
  <c r="BY498" i="5"/>
  <c r="CJ497" i="5"/>
  <c r="CI497" i="5"/>
  <c r="CI496" i="5" s="1"/>
  <c r="BZ497" i="5"/>
  <c r="BZ496" i="5" s="1"/>
  <c r="BX497" i="5"/>
  <c r="BW497" i="5"/>
  <c r="BT497" i="5"/>
  <c r="CK496" i="5"/>
  <c r="CH496" i="5"/>
  <c r="CG496" i="5"/>
  <c r="CF496" i="5"/>
  <c r="CB496" i="5"/>
  <c r="CA496" i="5"/>
  <c r="BY496" i="5"/>
  <c r="CI495" i="5"/>
  <c r="CI494" i="5" s="1"/>
  <c r="BZ495" i="5"/>
  <c r="CA495" i="5" s="1"/>
  <c r="CA494" i="5" s="1"/>
  <c r="BY495" i="5"/>
  <c r="BX495" i="5"/>
  <c r="BW495" i="5"/>
  <c r="BT495" i="5"/>
  <c r="CH494" i="5"/>
  <c r="CG494" i="5"/>
  <c r="CF494" i="5"/>
  <c r="CB494" i="5"/>
  <c r="CI300" i="5"/>
  <c r="CI299" i="5" s="1"/>
  <c r="BY300" i="5"/>
  <c r="BX300" i="5"/>
  <c r="BW300" i="5"/>
  <c r="BT300" i="5"/>
  <c r="CH299" i="5"/>
  <c r="CG299" i="5"/>
  <c r="CF299" i="5"/>
  <c r="CB299" i="5"/>
  <c r="CA299" i="5"/>
  <c r="BZ299" i="5"/>
  <c r="CJ298" i="5"/>
  <c r="CI298" i="5"/>
  <c r="CI297" i="5" s="1"/>
  <c r="BX298" i="5"/>
  <c r="BW298" i="5"/>
  <c r="BT298" i="5"/>
  <c r="CK297" i="5"/>
  <c r="CH297" i="5"/>
  <c r="CG297" i="5"/>
  <c r="CF297" i="5"/>
  <c r="CB297" i="5"/>
  <c r="CA297" i="5"/>
  <c r="BZ297" i="5"/>
  <c r="BY297" i="5"/>
  <c r="CI296" i="5"/>
  <c r="CI295" i="5" s="1"/>
  <c r="BZ296" i="5"/>
  <c r="CA296" i="5" s="1"/>
  <c r="CA295" i="5" s="1"/>
  <c r="BY296" i="5"/>
  <c r="BX296" i="5"/>
  <c r="BW296" i="5"/>
  <c r="BT296" i="5"/>
  <c r="CH295" i="5"/>
  <c r="CG295" i="5"/>
  <c r="CF295" i="5"/>
  <c r="CB295" i="5"/>
  <c r="CI293" i="5"/>
  <c r="BY293" i="5"/>
  <c r="CK293" i="5" s="1"/>
  <c r="BX293" i="5"/>
  <c r="BW293" i="5"/>
  <c r="BT293" i="5"/>
  <c r="CI292" i="5"/>
  <c r="BZ292" i="5"/>
  <c r="BZ291" i="5" s="1"/>
  <c r="BY292" i="5"/>
  <c r="BX292" i="5"/>
  <c r="BW292" i="5"/>
  <c r="BT292" i="5"/>
  <c r="CH291" i="5"/>
  <c r="CG291" i="5"/>
  <c r="CF291" i="5"/>
  <c r="CB291" i="5"/>
  <c r="CA291" i="5"/>
  <c r="CI605" i="5"/>
  <c r="CI604" i="5" s="1"/>
  <c r="CB605" i="5"/>
  <c r="CB604" i="5" s="1"/>
  <c r="BY605" i="5"/>
  <c r="BX605" i="5"/>
  <c r="BW605" i="5"/>
  <c r="BT605" i="5"/>
  <c r="CH604" i="5"/>
  <c r="CG604" i="5"/>
  <c r="CF604" i="5"/>
  <c r="CA604" i="5"/>
  <c r="BZ604" i="5"/>
  <c r="CI603" i="5"/>
  <c r="CI602" i="5" s="1"/>
  <c r="CB603" i="5"/>
  <c r="CB602" i="5" s="1"/>
  <c r="BY603" i="5"/>
  <c r="CK603" i="5" s="1"/>
  <c r="CK602" i="5" s="1"/>
  <c r="BX603" i="5"/>
  <c r="BW603" i="5"/>
  <c r="BT603" i="5"/>
  <c r="CH602" i="5"/>
  <c r="CG602" i="5"/>
  <c r="CF602" i="5"/>
  <c r="CA602" i="5"/>
  <c r="BZ602" i="5"/>
  <c r="CI601" i="5"/>
  <c r="CI600" i="5" s="1"/>
  <c r="BY601" i="5"/>
  <c r="BX601" i="5"/>
  <c r="BW601" i="5"/>
  <c r="BT601" i="5"/>
  <c r="CH600" i="5"/>
  <c r="CG600" i="5"/>
  <c r="CF600" i="5"/>
  <c r="CB600" i="5"/>
  <c r="CA600" i="5"/>
  <c r="BZ600" i="5"/>
  <c r="CI599" i="5"/>
  <c r="CI598" i="5" s="1"/>
  <c r="BZ599" i="5"/>
  <c r="CA599" i="5" s="1"/>
  <c r="CA598" i="5" s="1"/>
  <c r="BY599" i="5"/>
  <c r="BY598" i="5" s="1"/>
  <c r="BX599" i="5"/>
  <c r="BW599" i="5"/>
  <c r="BT599" i="5"/>
  <c r="CH598" i="5"/>
  <c r="CG598" i="5"/>
  <c r="CF598" i="5"/>
  <c r="CB598" i="5"/>
  <c r="CI597" i="5"/>
  <c r="CI596" i="5" s="1"/>
  <c r="CB597" i="5"/>
  <c r="CB596" i="5" s="1"/>
  <c r="BZ597" i="5"/>
  <c r="CA597" i="5" s="1"/>
  <c r="CA596" i="5" s="1"/>
  <c r="BY597" i="5"/>
  <c r="BX597" i="5"/>
  <c r="BW597" i="5"/>
  <c r="BT597" i="5"/>
  <c r="CH596" i="5"/>
  <c r="CG596" i="5"/>
  <c r="CF596" i="5"/>
  <c r="CI595" i="5"/>
  <c r="BY595" i="5"/>
  <c r="BW595" i="5"/>
  <c r="BT595" i="5"/>
  <c r="CK594" i="5"/>
  <c r="CJ594" i="5"/>
  <c r="CI594" i="5"/>
  <c r="BX594" i="5"/>
  <c r="BW594" i="5"/>
  <c r="BT594" i="5"/>
  <c r="CK593" i="5"/>
  <c r="CJ593" i="5"/>
  <c r="CI593" i="5"/>
  <c r="BZ593" i="5"/>
  <c r="BZ592" i="5" s="1"/>
  <c r="BX593" i="5"/>
  <c r="BW593" i="5"/>
  <c r="BT593" i="5"/>
  <c r="CH592" i="5"/>
  <c r="CG592" i="5"/>
  <c r="CF592" i="5"/>
  <c r="CB592" i="5"/>
  <c r="CA592" i="5"/>
  <c r="CI417" i="5"/>
  <c r="CI416" i="5" s="1"/>
  <c r="CB417" i="5"/>
  <c r="CB416" i="5" s="1"/>
  <c r="BZ417" i="5"/>
  <c r="BZ416" i="5" s="1"/>
  <c r="BY417" i="5"/>
  <c r="BY416" i="5" s="1"/>
  <c r="BX417" i="5"/>
  <c r="BW417" i="5"/>
  <c r="BT417" i="5"/>
  <c r="CH416" i="5"/>
  <c r="CG416" i="5"/>
  <c r="CF416" i="5"/>
  <c r="CA416" i="5"/>
  <c r="CI415" i="5"/>
  <c r="CI414" i="5" s="1"/>
  <c r="CB415" i="5"/>
  <c r="CB414" i="5" s="1"/>
  <c r="BY415" i="5"/>
  <c r="CK415" i="5" s="1"/>
  <c r="CK414" i="5" s="1"/>
  <c r="BX415" i="5"/>
  <c r="BW415" i="5"/>
  <c r="BT415" i="5"/>
  <c r="CH414" i="5"/>
  <c r="CG414" i="5"/>
  <c r="CF414" i="5"/>
  <c r="CA414" i="5"/>
  <c r="BZ414" i="5"/>
  <c r="CI413" i="5"/>
  <c r="CI412" i="5" s="1"/>
  <c r="CB413" i="5"/>
  <c r="CB412" i="5" s="1"/>
  <c r="BZ413" i="5"/>
  <c r="CA413" i="5" s="1"/>
  <c r="CA412" i="5" s="1"/>
  <c r="BY413" i="5"/>
  <c r="BY412" i="5" s="1"/>
  <c r="BX413" i="5"/>
  <c r="BW413" i="5"/>
  <c r="BT413" i="5"/>
  <c r="CH412" i="5"/>
  <c r="CG412" i="5"/>
  <c r="CF412" i="5"/>
  <c r="CI411" i="5"/>
  <c r="CI410" i="5" s="1"/>
  <c r="BY411" i="5"/>
  <c r="BX411" i="5"/>
  <c r="BW411" i="5"/>
  <c r="BT411" i="5"/>
  <c r="CK410" i="5"/>
  <c r="CH410" i="5"/>
  <c r="CG410" i="5"/>
  <c r="CF410" i="5"/>
  <c r="CB410" i="5"/>
  <c r="CA410" i="5"/>
  <c r="BZ410" i="5"/>
  <c r="CI409" i="5"/>
  <c r="CI408" i="5" s="1"/>
  <c r="BZ409" i="5"/>
  <c r="BZ408" i="5" s="1"/>
  <c r="BY409" i="5"/>
  <c r="BX409" i="5"/>
  <c r="BW409" i="5"/>
  <c r="BT409" i="5"/>
  <c r="CH408" i="5"/>
  <c r="CG408" i="5"/>
  <c r="CF408" i="5"/>
  <c r="CB408" i="5"/>
  <c r="CA408" i="5"/>
  <c r="CI407" i="5"/>
  <c r="CI406" i="5" s="1"/>
  <c r="BY407" i="5"/>
  <c r="CJ407" i="5" s="1"/>
  <c r="CK407" i="5" s="1"/>
  <c r="CK406" i="5" s="1"/>
  <c r="BX407" i="5"/>
  <c r="BW407" i="5"/>
  <c r="BT407" i="5"/>
  <c r="CH406" i="5"/>
  <c r="CG406" i="5"/>
  <c r="CF406" i="5"/>
  <c r="CB406" i="5"/>
  <c r="CA406" i="5"/>
  <c r="BZ406" i="5"/>
  <c r="CK405" i="5"/>
  <c r="CJ405" i="5"/>
  <c r="CI405" i="5"/>
  <c r="BZ405" i="5"/>
  <c r="BX405" i="5"/>
  <c r="BW405" i="5"/>
  <c r="BT405" i="5"/>
  <c r="CK404" i="5"/>
  <c r="CJ404" i="5"/>
  <c r="CI404" i="5"/>
  <c r="BZ404" i="5"/>
  <c r="BT404" i="5"/>
  <c r="CI403" i="5"/>
  <c r="BZ403" i="5"/>
  <c r="BY403" i="5"/>
  <c r="CK403" i="5" s="1"/>
  <c r="CK402" i="5" s="1"/>
  <c r="BX403" i="5"/>
  <c r="BW403" i="5"/>
  <c r="BV403" i="5"/>
  <c r="BT403" i="5"/>
  <c r="CH402" i="5"/>
  <c r="CG402" i="5"/>
  <c r="CF402" i="5"/>
  <c r="CB402" i="5"/>
  <c r="CA402" i="5"/>
  <c r="CI201" i="5"/>
  <c r="BZ201" i="5"/>
  <c r="CA201" i="5" s="1"/>
  <c r="CA199" i="5" s="1"/>
  <c r="BY201" i="5"/>
  <c r="BX201" i="5"/>
  <c r="BW201" i="5"/>
  <c r="BT201" i="5"/>
  <c r="CI200" i="5"/>
  <c r="BZ200" i="5"/>
  <c r="BY200" i="5"/>
  <c r="CK200" i="5" s="1"/>
  <c r="CK199" i="5" s="1"/>
  <c r="BX200" i="5"/>
  <c r="BW200" i="5"/>
  <c r="BT200" i="5"/>
  <c r="CH199" i="5"/>
  <c r="CG199" i="5"/>
  <c r="CF199" i="5"/>
  <c r="CB199" i="5"/>
  <c r="CI198" i="5"/>
  <c r="CI197" i="5" s="1"/>
  <c r="BY198" i="5"/>
  <c r="CJ198" i="5" s="1"/>
  <c r="BX198" i="5"/>
  <c r="BW198" i="5"/>
  <c r="BT198" i="5"/>
  <c r="CK197" i="5"/>
  <c r="CH197" i="5"/>
  <c r="CG197" i="5"/>
  <c r="CF197" i="5"/>
  <c r="CB197" i="5"/>
  <c r="CA197" i="5"/>
  <c r="BZ197" i="5"/>
  <c r="CI196" i="5"/>
  <c r="CI195" i="5" s="1"/>
  <c r="BZ196" i="5"/>
  <c r="BY196" i="5"/>
  <c r="CJ196" i="5" s="1"/>
  <c r="BX196" i="5"/>
  <c r="BW196" i="5"/>
  <c r="BT196" i="5"/>
  <c r="CK195" i="5"/>
  <c r="CH195" i="5"/>
  <c r="CG195" i="5"/>
  <c r="CF195" i="5"/>
  <c r="CB195" i="5"/>
  <c r="CK194" i="5"/>
  <c r="CK193" i="5" s="1"/>
  <c r="CJ194" i="5"/>
  <c r="CI194" i="5"/>
  <c r="CI193" i="5" s="1"/>
  <c r="BZ194" i="5"/>
  <c r="BZ193" i="5" s="1"/>
  <c r="BX194" i="5"/>
  <c r="BW194" i="5"/>
  <c r="BT194" i="5"/>
  <c r="CH193" i="5"/>
  <c r="CG193" i="5"/>
  <c r="CF193" i="5"/>
  <c r="CB193" i="5"/>
  <c r="CA193" i="5"/>
  <c r="BY193" i="5"/>
  <c r="CI192" i="5"/>
  <c r="CI191" i="5" s="1"/>
  <c r="BY192" i="5"/>
  <c r="CJ192" i="5" s="1"/>
  <c r="BX192" i="5"/>
  <c r="BW192" i="5"/>
  <c r="BT192" i="5"/>
  <c r="CH191" i="5"/>
  <c r="CG191" i="5"/>
  <c r="CF191" i="5"/>
  <c r="CB191" i="5"/>
  <c r="CA191" i="5"/>
  <c r="BZ191" i="5"/>
  <c r="CI186" i="5"/>
  <c r="BZ186" i="5"/>
  <c r="BY186" i="5"/>
  <c r="CK186" i="5" s="1"/>
  <c r="BX186" i="5"/>
  <c r="BW186" i="5"/>
  <c r="BT186" i="5"/>
  <c r="CK185" i="5"/>
  <c r="CJ185" i="5"/>
  <c r="CI185" i="5"/>
  <c r="BZ185" i="5"/>
  <c r="BX185" i="5"/>
  <c r="BW185" i="5"/>
  <c r="BT185" i="5"/>
  <c r="CI184" i="5"/>
  <c r="BZ184" i="5"/>
  <c r="BY184" i="5"/>
  <c r="CK184" i="5" s="1"/>
  <c r="BX184" i="5"/>
  <c r="BW184" i="5"/>
  <c r="BT184" i="5"/>
  <c r="CK183" i="5"/>
  <c r="CJ183" i="5"/>
  <c r="CI183" i="5"/>
  <c r="BZ183" i="5"/>
  <c r="BX183" i="5"/>
  <c r="BW183" i="5"/>
  <c r="BT183" i="5"/>
  <c r="CK182" i="5"/>
  <c r="CJ182" i="5"/>
  <c r="CI182" i="5"/>
  <c r="BZ182" i="5"/>
  <c r="BW182" i="5"/>
  <c r="BT182" i="5"/>
  <c r="CK181" i="5"/>
  <c r="CJ181" i="5"/>
  <c r="CI181" i="5"/>
  <c r="BZ181" i="5"/>
  <c r="BX181" i="5"/>
  <c r="BW181" i="5"/>
  <c r="BT181" i="5"/>
  <c r="CI180" i="5"/>
  <c r="BZ180" i="5"/>
  <c r="BZ179" i="5" s="1"/>
  <c r="BY180" i="5"/>
  <c r="CK180" i="5" s="1"/>
  <c r="CK179" i="5" s="1"/>
  <c r="BX180" i="5"/>
  <c r="BW180" i="5"/>
  <c r="BV180" i="5"/>
  <c r="BT180" i="5"/>
  <c r="CH179" i="5"/>
  <c r="CG179" i="5"/>
  <c r="CF179" i="5"/>
  <c r="CB179" i="5"/>
  <c r="CA179" i="5"/>
  <c r="CK561" i="5"/>
  <c r="CJ561" i="5"/>
  <c r="CI561" i="5"/>
  <c r="BX561" i="5"/>
  <c r="BW561" i="5"/>
  <c r="BV561" i="5"/>
  <c r="BT561" i="5"/>
  <c r="CK560" i="5"/>
  <c r="CJ560" i="5"/>
  <c r="CI560" i="5"/>
  <c r="BX560" i="5"/>
  <c r="BW560" i="5"/>
  <c r="BT560" i="5"/>
  <c r="CK559" i="5"/>
  <c r="CJ559" i="5"/>
  <c r="CI559" i="5"/>
  <c r="BX559" i="5"/>
  <c r="BW559" i="5"/>
  <c r="BT559" i="5"/>
  <c r="CK558" i="5"/>
  <c r="CJ558" i="5"/>
  <c r="CI558" i="5"/>
  <c r="BX558" i="5"/>
  <c r="BW558" i="5"/>
  <c r="BT558" i="5"/>
  <c r="CK557" i="5"/>
  <c r="CJ557" i="5"/>
  <c r="CI557" i="5"/>
  <c r="BX557" i="5"/>
  <c r="BW557" i="5"/>
  <c r="BT557" i="5"/>
  <c r="CK556" i="5"/>
  <c r="CJ556" i="5"/>
  <c r="CI556" i="5"/>
  <c r="BX556" i="5"/>
  <c r="BW556" i="5"/>
  <c r="BT556" i="5"/>
  <c r="CK555" i="5"/>
  <c r="CJ555" i="5"/>
  <c r="CI555" i="5"/>
  <c r="BX555" i="5"/>
  <c r="BW555" i="5"/>
  <c r="BV555" i="5"/>
  <c r="BT555" i="5"/>
  <c r="CK554" i="5"/>
  <c r="CJ554" i="5"/>
  <c r="CI554" i="5"/>
  <c r="BX554" i="5"/>
  <c r="BW554" i="5"/>
  <c r="BV554" i="5"/>
  <c r="BT554" i="5"/>
  <c r="CH553" i="5"/>
  <c r="CG553" i="5"/>
  <c r="CF553" i="5"/>
  <c r="CB553" i="5"/>
  <c r="CA553" i="5"/>
  <c r="BZ553" i="5"/>
  <c r="BY553" i="5"/>
  <c r="CK369" i="5"/>
  <c r="CJ369" i="5"/>
  <c r="CI369" i="5"/>
  <c r="BX369" i="5"/>
  <c r="BW369" i="5"/>
  <c r="BT369" i="5"/>
  <c r="CK368" i="5"/>
  <c r="CJ368" i="5"/>
  <c r="CI368" i="5"/>
  <c r="BX368" i="5"/>
  <c r="BW368" i="5"/>
  <c r="BT368" i="5"/>
  <c r="CK367" i="5"/>
  <c r="CJ367" i="5"/>
  <c r="CI367" i="5"/>
  <c r="BX367" i="5"/>
  <c r="BW367" i="5"/>
  <c r="BT367" i="5"/>
  <c r="CK366" i="5"/>
  <c r="CJ366" i="5"/>
  <c r="CI366" i="5"/>
  <c r="BX366" i="5"/>
  <c r="BW366" i="5"/>
  <c r="BT366" i="5"/>
  <c r="CK365" i="5"/>
  <c r="CJ365" i="5"/>
  <c r="CI365" i="5"/>
  <c r="BX365" i="5"/>
  <c r="BW365" i="5"/>
  <c r="BT365" i="5"/>
  <c r="CK364" i="5"/>
  <c r="CJ364" i="5"/>
  <c r="CI364" i="5"/>
  <c r="BX364" i="5"/>
  <c r="BW364" i="5"/>
  <c r="BT364" i="5"/>
  <c r="CK363" i="5"/>
  <c r="CJ363" i="5"/>
  <c r="CI363" i="5"/>
  <c r="BX363" i="5"/>
  <c r="BW363" i="5"/>
  <c r="BT363" i="5"/>
  <c r="CK362" i="5"/>
  <c r="CJ362" i="5"/>
  <c r="CI362" i="5"/>
  <c r="BX362" i="5"/>
  <c r="BW362" i="5"/>
  <c r="BT362" i="5"/>
  <c r="CK361" i="5"/>
  <c r="CJ361" i="5"/>
  <c r="CI361" i="5"/>
  <c r="BX361" i="5"/>
  <c r="BW361" i="5"/>
  <c r="BT361" i="5"/>
  <c r="CJ360" i="5"/>
  <c r="CI360" i="5"/>
  <c r="BX360" i="5"/>
  <c r="BW360" i="5"/>
  <c r="BT360" i="5"/>
  <c r="CK359" i="5"/>
  <c r="CJ359" i="5"/>
  <c r="CI359" i="5"/>
  <c r="BX359" i="5"/>
  <c r="BW359" i="5"/>
  <c r="BV359" i="5"/>
  <c r="BT359" i="5"/>
  <c r="CK358" i="5"/>
  <c r="CJ358" i="5"/>
  <c r="CI358" i="5"/>
  <c r="BX358" i="5"/>
  <c r="BW358" i="5"/>
  <c r="BV358" i="5"/>
  <c r="BT358" i="5"/>
  <c r="CK357" i="5"/>
  <c r="CJ357" i="5"/>
  <c r="CI357" i="5"/>
  <c r="BX357" i="5"/>
  <c r="BW357" i="5"/>
  <c r="BT357" i="5"/>
  <c r="CK356" i="5"/>
  <c r="CJ356" i="5"/>
  <c r="CI356" i="5"/>
  <c r="BX356" i="5"/>
  <c r="BW356" i="5"/>
  <c r="BT356" i="5"/>
  <c r="CK355" i="5"/>
  <c r="CJ355" i="5"/>
  <c r="CI355" i="5"/>
  <c r="BX355" i="5"/>
  <c r="BW355" i="5"/>
  <c r="BT355" i="5"/>
  <c r="CH354" i="5"/>
  <c r="CG354" i="5"/>
  <c r="CF354" i="5"/>
  <c r="CB354" i="5"/>
  <c r="CA354" i="5"/>
  <c r="BZ354" i="5"/>
  <c r="BY354" i="5"/>
  <c r="CK119" i="5"/>
  <c r="CJ119" i="5"/>
  <c r="CI119" i="5"/>
  <c r="BX119" i="5"/>
  <c r="BW119" i="5"/>
  <c r="BT119" i="5"/>
  <c r="CK118" i="5"/>
  <c r="CJ118" i="5"/>
  <c r="CI118" i="5"/>
  <c r="BX118" i="5"/>
  <c r="BW118" i="5"/>
  <c r="BV118" i="5"/>
  <c r="BT118" i="5"/>
  <c r="CK117" i="5"/>
  <c r="CJ117" i="5"/>
  <c r="CI117" i="5"/>
  <c r="BX117" i="5"/>
  <c r="BW117" i="5"/>
  <c r="BT117" i="5"/>
  <c r="CK116" i="5"/>
  <c r="CJ116" i="5"/>
  <c r="CI116" i="5"/>
  <c r="BX116" i="5"/>
  <c r="BW116" i="5"/>
  <c r="BV116" i="5"/>
  <c r="BT116" i="5"/>
  <c r="CK115" i="5"/>
  <c r="CJ115" i="5"/>
  <c r="CI115" i="5"/>
  <c r="BX115" i="5"/>
  <c r="BW115" i="5"/>
  <c r="BV115" i="5"/>
  <c r="BT115" i="5"/>
  <c r="CK114" i="5"/>
  <c r="CJ114" i="5"/>
  <c r="CI114" i="5"/>
  <c r="BX114" i="5"/>
  <c r="BW114" i="5"/>
  <c r="BT114" i="5"/>
  <c r="CK113" i="5"/>
  <c r="CJ113" i="5"/>
  <c r="CI113" i="5"/>
  <c r="BX113" i="5"/>
  <c r="BW113" i="5"/>
  <c r="BT113" i="5"/>
  <c r="CK112" i="5"/>
  <c r="CJ112" i="5"/>
  <c r="CI112" i="5"/>
  <c r="BX112" i="5"/>
  <c r="BW112" i="5"/>
  <c r="BT112" i="5"/>
  <c r="CK111" i="5"/>
  <c r="CJ111" i="5"/>
  <c r="CI111" i="5"/>
  <c r="BX111" i="5"/>
  <c r="BW111" i="5"/>
  <c r="BV111" i="5"/>
  <c r="BT111" i="5"/>
  <c r="CK110" i="5"/>
  <c r="CJ110" i="5"/>
  <c r="CI110" i="5"/>
  <c r="BX110" i="5"/>
  <c r="BW110" i="5"/>
  <c r="BV110" i="5"/>
  <c r="BT110" i="5"/>
  <c r="CK109" i="5"/>
  <c r="CJ109" i="5"/>
  <c r="CI109" i="5"/>
  <c r="BX109" i="5"/>
  <c r="BW109" i="5"/>
  <c r="BV109" i="5"/>
  <c r="BT109" i="5"/>
  <c r="CK108" i="5"/>
  <c r="CJ108" i="5"/>
  <c r="CI108" i="5"/>
  <c r="BX108" i="5"/>
  <c r="BW108" i="5"/>
  <c r="BV108" i="5"/>
  <c r="BT108" i="5"/>
  <c r="CK107" i="5"/>
  <c r="CJ107" i="5"/>
  <c r="CI107" i="5"/>
  <c r="BX107" i="5"/>
  <c r="BW107" i="5"/>
  <c r="BT107" i="5"/>
  <c r="CK106" i="5"/>
  <c r="CJ106" i="5"/>
  <c r="CI106" i="5"/>
  <c r="BX106" i="5"/>
  <c r="BW106" i="5"/>
  <c r="BT106" i="5"/>
  <c r="CK105" i="5"/>
  <c r="CJ105" i="5"/>
  <c r="CI105" i="5"/>
  <c r="BX105" i="5"/>
  <c r="BW105" i="5"/>
  <c r="BT105" i="5"/>
  <c r="CK104" i="5"/>
  <c r="CJ104" i="5"/>
  <c r="CI104" i="5"/>
  <c r="BX104" i="5"/>
  <c r="BW104" i="5"/>
  <c r="BV104" i="5"/>
  <c r="BT104" i="5"/>
  <c r="CK103" i="5"/>
  <c r="CJ103" i="5"/>
  <c r="CI103" i="5"/>
  <c r="BX103" i="5"/>
  <c r="BW103" i="5"/>
  <c r="BT103" i="5"/>
  <c r="CK102" i="5"/>
  <c r="CJ102" i="5"/>
  <c r="CI102" i="5"/>
  <c r="BX102" i="5"/>
  <c r="BW102" i="5"/>
  <c r="BT102" i="5"/>
  <c r="CK101" i="5"/>
  <c r="CJ101" i="5"/>
  <c r="CI101" i="5"/>
  <c r="BX101" i="5"/>
  <c r="BW101" i="5"/>
  <c r="BT101" i="5"/>
  <c r="CK100" i="5"/>
  <c r="CJ100" i="5"/>
  <c r="CI100" i="5"/>
  <c r="BX100" i="5"/>
  <c r="BW100" i="5"/>
  <c r="BT100" i="5"/>
  <c r="CK99" i="5"/>
  <c r="CJ99" i="5"/>
  <c r="CI99" i="5"/>
  <c r="BX99" i="5"/>
  <c r="BW99" i="5"/>
  <c r="BT99" i="5"/>
  <c r="CJ98" i="5"/>
  <c r="CI98" i="5"/>
  <c r="BX98" i="5"/>
  <c r="BW98" i="5"/>
  <c r="BT98" i="5"/>
  <c r="CK97" i="5"/>
  <c r="CJ97" i="5"/>
  <c r="CI97" i="5"/>
  <c r="BX97" i="5"/>
  <c r="BW97" i="5"/>
  <c r="BT97" i="5"/>
  <c r="CK96" i="5"/>
  <c r="CJ96" i="5"/>
  <c r="CI96" i="5"/>
  <c r="BX96" i="5"/>
  <c r="BW96" i="5"/>
  <c r="BT96" i="5"/>
  <c r="CK95" i="5"/>
  <c r="CJ95" i="5"/>
  <c r="CI95" i="5"/>
  <c r="BX95" i="5"/>
  <c r="BW95" i="5"/>
  <c r="BT95" i="5"/>
  <c r="CK94" i="5"/>
  <c r="CJ94" i="5"/>
  <c r="CI94" i="5"/>
  <c r="BX94" i="5"/>
  <c r="BW94" i="5"/>
  <c r="BV94" i="5"/>
  <c r="BT94" i="5"/>
  <c r="CK93" i="5"/>
  <c r="CJ93" i="5"/>
  <c r="CI93" i="5"/>
  <c r="BX93" i="5"/>
  <c r="BW93" i="5"/>
  <c r="BT93" i="5"/>
  <c r="CK92" i="5"/>
  <c r="CJ92" i="5"/>
  <c r="CI92" i="5"/>
  <c r="BX92" i="5"/>
  <c r="BW92" i="5"/>
  <c r="BT92" i="5"/>
  <c r="CK91" i="5"/>
  <c r="CJ91" i="5"/>
  <c r="CI91" i="5"/>
  <c r="BX91" i="5"/>
  <c r="BW91" i="5"/>
  <c r="BT91" i="5"/>
  <c r="CK90" i="5"/>
  <c r="CJ90" i="5"/>
  <c r="CI90" i="5"/>
  <c r="BX90" i="5"/>
  <c r="BW90" i="5"/>
  <c r="BT90" i="5"/>
  <c r="CK89" i="5"/>
  <c r="CJ89" i="5"/>
  <c r="CI89" i="5"/>
  <c r="BX89" i="5"/>
  <c r="BW89" i="5"/>
  <c r="BT89" i="5"/>
  <c r="CK88" i="5"/>
  <c r="CJ88" i="5"/>
  <c r="CI88" i="5"/>
  <c r="BX88" i="5"/>
  <c r="BW88" i="5"/>
  <c r="BT88" i="5"/>
  <c r="CK87" i="5"/>
  <c r="CJ87" i="5"/>
  <c r="CI87" i="5"/>
  <c r="BX87" i="5"/>
  <c r="BW87" i="5"/>
  <c r="BT87" i="5"/>
  <c r="CK86" i="5"/>
  <c r="CJ86" i="5"/>
  <c r="CI86" i="5"/>
  <c r="BX86" i="5"/>
  <c r="BW86" i="5"/>
  <c r="BV86" i="5"/>
  <c r="BT86" i="5"/>
  <c r="CK85" i="5"/>
  <c r="CJ85" i="5"/>
  <c r="CI85" i="5"/>
  <c r="BX85" i="5"/>
  <c r="BW85" i="5"/>
  <c r="BT85" i="5"/>
  <c r="CK84" i="5"/>
  <c r="CJ84" i="5"/>
  <c r="CI84" i="5"/>
  <c r="BX84" i="5"/>
  <c r="BW84" i="5"/>
  <c r="BT84" i="5"/>
  <c r="CK83" i="5"/>
  <c r="CJ83" i="5"/>
  <c r="CI83" i="5"/>
  <c r="BX83" i="5"/>
  <c r="BW83" i="5"/>
  <c r="BT83" i="5"/>
  <c r="CK82" i="5"/>
  <c r="CJ82" i="5"/>
  <c r="CI82" i="5"/>
  <c r="BX82" i="5"/>
  <c r="BW82" i="5"/>
  <c r="BT82" i="5"/>
  <c r="CK81" i="5"/>
  <c r="CJ81" i="5"/>
  <c r="CI81" i="5"/>
  <c r="BX81" i="5"/>
  <c r="BW81" i="5"/>
  <c r="BV81" i="5"/>
  <c r="BT81" i="5"/>
  <c r="CK80" i="5"/>
  <c r="CJ80" i="5"/>
  <c r="CI80" i="5"/>
  <c r="BX80" i="5"/>
  <c r="BW80" i="5"/>
  <c r="BV80" i="5"/>
  <c r="BT80" i="5"/>
  <c r="CK79" i="5"/>
  <c r="CJ79" i="5"/>
  <c r="CI79" i="5"/>
  <c r="BX79" i="5"/>
  <c r="BW79" i="5"/>
  <c r="BT79" i="5"/>
  <c r="CK78" i="5"/>
  <c r="CJ78" i="5"/>
  <c r="CI78" i="5"/>
  <c r="BX78" i="5"/>
  <c r="BW78" i="5"/>
  <c r="BV78" i="5"/>
  <c r="BT78" i="5"/>
  <c r="CK77" i="5"/>
  <c r="CJ77" i="5"/>
  <c r="CI77" i="5"/>
  <c r="BX77" i="5"/>
  <c r="BW77" i="5"/>
  <c r="BT77" i="5"/>
  <c r="CK76" i="5"/>
  <c r="CJ76" i="5"/>
  <c r="CI76" i="5"/>
  <c r="BX76" i="5"/>
  <c r="BW76" i="5"/>
  <c r="BT76" i="5"/>
  <c r="CK75" i="5"/>
  <c r="CJ75" i="5"/>
  <c r="CI75" i="5"/>
  <c r="BX75" i="5"/>
  <c r="BW75" i="5"/>
  <c r="BT75" i="5"/>
  <c r="CK74" i="5"/>
  <c r="CJ74" i="5"/>
  <c r="CI74" i="5"/>
  <c r="BX74" i="5"/>
  <c r="BW74" i="5"/>
  <c r="BT74" i="5"/>
  <c r="CK73" i="5"/>
  <c r="CJ73" i="5"/>
  <c r="CI73" i="5"/>
  <c r="BX73" i="5"/>
  <c r="BW73" i="5"/>
  <c r="BT73" i="5"/>
  <c r="CK72" i="5"/>
  <c r="CJ72" i="5"/>
  <c r="CI72" i="5"/>
  <c r="BX72" i="5"/>
  <c r="BW72" i="5"/>
  <c r="BT72" i="5"/>
  <c r="CK71" i="5"/>
  <c r="CJ71" i="5"/>
  <c r="CI71" i="5"/>
  <c r="BX71" i="5"/>
  <c r="BW71" i="5"/>
  <c r="BV71" i="5"/>
  <c r="BT71" i="5"/>
  <c r="CK70" i="5"/>
  <c r="CJ70" i="5"/>
  <c r="CI70" i="5"/>
  <c r="BX70" i="5"/>
  <c r="BW70" i="5"/>
  <c r="BT70" i="5"/>
  <c r="CK69" i="5"/>
  <c r="CJ69" i="5"/>
  <c r="CI69" i="5"/>
  <c r="BX69" i="5"/>
  <c r="BW69" i="5"/>
  <c r="BT69" i="5"/>
  <c r="CK68" i="5"/>
  <c r="CJ68" i="5"/>
  <c r="CI68" i="5"/>
  <c r="BX68" i="5"/>
  <c r="BW68" i="5"/>
  <c r="BT68" i="5"/>
  <c r="CH67" i="5"/>
  <c r="CG67" i="5"/>
  <c r="CF67" i="5"/>
  <c r="CB67" i="5"/>
  <c r="CA67" i="5"/>
  <c r="BZ67" i="5"/>
  <c r="BY67" i="5"/>
  <c r="CK633" i="5"/>
  <c r="CJ633" i="5"/>
  <c r="CI633" i="5"/>
  <c r="BZ633" i="5"/>
  <c r="BX633" i="5"/>
  <c r="BW633" i="5"/>
  <c r="BT633" i="5"/>
  <c r="CK632" i="5"/>
  <c r="CJ632" i="5"/>
  <c r="CI632" i="5"/>
  <c r="BZ632" i="5"/>
  <c r="BX632" i="5"/>
  <c r="BW632" i="5"/>
  <c r="BT632" i="5"/>
  <c r="CH631" i="5"/>
  <c r="CG631" i="5"/>
  <c r="CF631" i="5"/>
  <c r="CB631" i="5"/>
  <c r="CA631" i="5"/>
  <c r="BY631" i="5"/>
  <c r="CK454" i="5"/>
  <c r="CK453" i="5" s="1"/>
  <c r="CJ454" i="5"/>
  <c r="CI454" i="5"/>
  <c r="CI453" i="5" s="1"/>
  <c r="BZ454" i="5"/>
  <c r="BZ453" i="5" s="1"/>
  <c r="BX454" i="5"/>
  <c r="BW454" i="5"/>
  <c r="BT454" i="5"/>
  <c r="CH453" i="5"/>
  <c r="CG453" i="5"/>
  <c r="CF453" i="5"/>
  <c r="CB453" i="5"/>
  <c r="CA453" i="5"/>
  <c r="BY453" i="5"/>
  <c r="CK452" i="5"/>
  <c r="CK451" i="5" s="1"/>
  <c r="CJ452" i="5"/>
  <c r="CI452" i="5"/>
  <c r="CI451" i="5" s="1"/>
  <c r="BZ452" i="5"/>
  <c r="BZ451" i="5" s="1"/>
  <c r="BX452" i="5"/>
  <c r="BW452" i="5"/>
  <c r="BT452" i="5"/>
  <c r="CH451" i="5"/>
  <c r="CG451" i="5"/>
  <c r="CF451" i="5"/>
  <c r="CB451" i="5"/>
  <c r="CA451" i="5"/>
  <c r="BY451" i="5"/>
  <c r="CK246" i="5"/>
  <c r="CK245" i="5" s="1"/>
  <c r="CJ246" i="5"/>
  <c r="CI246" i="5"/>
  <c r="CI245" i="5" s="1"/>
  <c r="BX246" i="5"/>
  <c r="BW246" i="5"/>
  <c r="BT246" i="5"/>
  <c r="CH245" i="5"/>
  <c r="CG245" i="5"/>
  <c r="CF245" i="5"/>
  <c r="CB245" i="5"/>
  <c r="CA245" i="5"/>
  <c r="BZ245" i="5"/>
  <c r="BY245" i="5"/>
  <c r="CK244" i="5"/>
  <c r="CK243" i="5" s="1"/>
  <c r="CJ244" i="5"/>
  <c r="CI244" i="5"/>
  <c r="CI243" i="5" s="1"/>
  <c r="BX244" i="5"/>
  <c r="BW244" i="5"/>
  <c r="BT244" i="5"/>
  <c r="CH243" i="5"/>
  <c r="CG243" i="5"/>
  <c r="CF243" i="5"/>
  <c r="CB243" i="5"/>
  <c r="CA243" i="5"/>
  <c r="BZ243" i="5"/>
  <c r="BY243" i="5"/>
  <c r="CK656" i="5"/>
  <c r="CK655" i="5" s="1"/>
  <c r="CJ656" i="5"/>
  <c r="CI656" i="5"/>
  <c r="CI655" i="5" s="1"/>
  <c r="BX656" i="5"/>
  <c r="BW656" i="5"/>
  <c r="BT656" i="5"/>
  <c r="CH655" i="5"/>
  <c r="CG655" i="5"/>
  <c r="CF655" i="5"/>
  <c r="CB655" i="5"/>
  <c r="CA655" i="5"/>
  <c r="BZ655" i="5"/>
  <c r="BY655" i="5"/>
  <c r="CK470" i="5"/>
  <c r="CK469" i="5" s="1"/>
  <c r="CJ470" i="5"/>
  <c r="CI470" i="5"/>
  <c r="CI469" i="5" s="1"/>
  <c r="BX470" i="5"/>
  <c r="BW470" i="5"/>
  <c r="BT470" i="5"/>
  <c r="CH469" i="5"/>
  <c r="CG469" i="5"/>
  <c r="CF469" i="5"/>
  <c r="CB469" i="5"/>
  <c r="CA469" i="5"/>
  <c r="BZ469" i="5"/>
  <c r="BY469" i="5"/>
  <c r="CK270" i="5"/>
  <c r="CK269" i="5" s="1"/>
  <c r="CJ270" i="5"/>
  <c r="CI270" i="5"/>
  <c r="CI269" i="5" s="1"/>
  <c r="BX270" i="5"/>
  <c r="BW270" i="5"/>
  <c r="BT270" i="5"/>
  <c r="CH269" i="5"/>
  <c r="CG269" i="5"/>
  <c r="CF269" i="5"/>
  <c r="CB269" i="5"/>
  <c r="CA269" i="5"/>
  <c r="BZ269" i="5"/>
  <c r="BY269" i="5"/>
  <c r="CK619" i="5"/>
  <c r="CJ619" i="5"/>
  <c r="CI619" i="5"/>
  <c r="CI618" i="5" s="1"/>
  <c r="CB619" i="5"/>
  <c r="CB618" i="5" s="1"/>
  <c r="BX619" i="5"/>
  <c r="BW619" i="5"/>
  <c r="BV619" i="5"/>
  <c r="BT619" i="5"/>
  <c r="CK618" i="5"/>
  <c r="CH618" i="5"/>
  <c r="CG618" i="5"/>
  <c r="CF618" i="5"/>
  <c r="CA618" i="5"/>
  <c r="BZ618" i="5"/>
  <c r="BY618" i="5"/>
  <c r="CI617" i="5"/>
  <c r="CI616" i="5" s="1"/>
  <c r="BZ617" i="5"/>
  <c r="BZ616" i="5" s="1"/>
  <c r="BY617" i="5"/>
  <c r="BX617" i="5"/>
  <c r="BW617" i="5"/>
  <c r="BT617" i="5"/>
  <c r="CH616" i="5"/>
  <c r="CG616" i="5"/>
  <c r="CF616" i="5"/>
  <c r="CB616" i="5"/>
  <c r="CA616" i="5"/>
  <c r="CI429" i="5"/>
  <c r="CI428" i="5" s="1"/>
  <c r="BY429" i="5"/>
  <c r="CK429" i="5" s="1"/>
  <c r="CK428" i="5" s="1"/>
  <c r="BX429" i="5"/>
  <c r="BW429" i="5"/>
  <c r="BT429" i="5"/>
  <c r="CH428" i="5"/>
  <c r="CG428" i="5"/>
  <c r="CF428" i="5"/>
  <c r="CB428" i="5"/>
  <c r="CA428" i="5"/>
  <c r="BZ428" i="5"/>
  <c r="CI427" i="5"/>
  <c r="CI426" i="5" s="1"/>
  <c r="BZ427" i="5"/>
  <c r="BZ426" i="5" s="1"/>
  <c r="BY427" i="5"/>
  <c r="CK427" i="5" s="1"/>
  <c r="CK426" i="5" s="1"/>
  <c r="BX427" i="5"/>
  <c r="BW427" i="5"/>
  <c r="BT427" i="5"/>
  <c r="CH426" i="5"/>
  <c r="CG426" i="5"/>
  <c r="CF426" i="5"/>
  <c r="CB426" i="5"/>
  <c r="CA426" i="5"/>
  <c r="CJ217" i="5"/>
  <c r="CI217" i="5"/>
  <c r="CI216" i="5" s="1"/>
  <c r="BX217" i="5"/>
  <c r="BW217" i="5"/>
  <c r="BT217" i="5"/>
  <c r="CK216" i="5"/>
  <c r="CH216" i="5"/>
  <c r="CG216" i="5"/>
  <c r="CF216" i="5"/>
  <c r="CB216" i="5"/>
  <c r="CA216" i="5"/>
  <c r="BZ216" i="5"/>
  <c r="BY216" i="5"/>
  <c r="CI630" i="5"/>
  <c r="BZ630" i="5"/>
  <c r="BY630" i="5"/>
  <c r="CK630" i="5" s="1"/>
  <c r="BX630" i="5"/>
  <c r="BW630" i="5"/>
  <c r="BT630" i="5"/>
  <c r="CI629" i="5"/>
  <c r="BZ629" i="5"/>
  <c r="BY629" i="5"/>
  <c r="CK629" i="5" s="1"/>
  <c r="BX629" i="5"/>
  <c r="BW629" i="5"/>
  <c r="BT629" i="5"/>
  <c r="CI628" i="5"/>
  <c r="BZ628" i="5"/>
  <c r="BY628" i="5"/>
  <c r="CK628" i="5" s="1"/>
  <c r="BX628" i="5"/>
  <c r="BW628" i="5"/>
  <c r="BT628" i="5"/>
  <c r="CI627" i="5"/>
  <c r="BZ627" i="5"/>
  <c r="BY627" i="5"/>
  <c r="CK627" i="5" s="1"/>
  <c r="BX627" i="5"/>
  <c r="BW627" i="5"/>
  <c r="BT627" i="5"/>
  <c r="CI626" i="5"/>
  <c r="BZ626" i="5"/>
  <c r="BZ625" i="5" s="1"/>
  <c r="BY626" i="5"/>
  <c r="BX626" i="5"/>
  <c r="BW626" i="5"/>
  <c r="BT626" i="5"/>
  <c r="CH625" i="5"/>
  <c r="CG625" i="5"/>
  <c r="CF625" i="5"/>
  <c r="CB625" i="5"/>
  <c r="CA625" i="5"/>
  <c r="CI450" i="5"/>
  <c r="BZ450" i="5"/>
  <c r="BY450" i="5"/>
  <c r="BX450" i="5"/>
  <c r="BW450" i="5"/>
  <c r="BT450" i="5"/>
  <c r="CI449" i="5"/>
  <c r="BZ449" i="5"/>
  <c r="BY449" i="5"/>
  <c r="CJ449" i="5" s="1"/>
  <c r="BX449" i="5"/>
  <c r="BW449" i="5"/>
  <c r="BT449" i="5"/>
  <c r="CH448" i="5"/>
  <c r="CG448" i="5"/>
  <c r="CF448" i="5"/>
  <c r="CB448" i="5"/>
  <c r="CA448" i="5"/>
  <c r="CI242" i="5"/>
  <c r="CI241" i="5" s="1"/>
  <c r="BZ242" i="5"/>
  <c r="BZ241" i="5" s="1"/>
  <c r="BY242" i="5"/>
  <c r="CK242" i="5" s="1"/>
  <c r="CK241" i="5" s="1"/>
  <c r="BX242" i="5"/>
  <c r="BW242" i="5"/>
  <c r="BT242" i="5"/>
  <c r="CH241" i="5"/>
  <c r="CG241" i="5"/>
  <c r="CF241" i="5"/>
  <c r="CB241" i="5"/>
  <c r="CA241" i="5"/>
  <c r="CI240" i="5"/>
  <c r="CI239" i="5" s="1"/>
  <c r="BY240" i="5"/>
  <c r="BY239" i="5" s="1"/>
  <c r="BX240" i="5"/>
  <c r="BW240" i="5"/>
  <c r="BT240" i="5"/>
  <c r="CH239" i="5"/>
  <c r="CG239" i="5"/>
  <c r="CF239" i="5"/>
  <c r="CB239" i="5"/>
  <c r="CA239" i="5"/>
  <c r="BZ239" i="5"/>
  <c r="CI238" i="5"/>
  <c r="BZ238" i="5"/>
  <c r="BY238" i="5"/>
  <c r="CJ238" i="5" s="1"/>
  <c r="BX238" i="5"/>
  <c r="BW238" i="5"/>
  <c r="BT238" i="5"/>
  <c r="CI237" i="5"/>
  <c r="BZ237" i="5"/>
  <c r="BY237" i="5"/>
  <c r="CK237" i="5" s="1"/>
  <c r="CK236" i="5" s="1"/>
  <c r="BX237" i="5"/>
  <c r="BW237" i="5"/>
  <c r="BT237" i="5"/>
  <c r="CH236" i="5"/>
  <c r="CG236" i="5"/>
  <c r="CF236" i="5"/>
  <c r="CB236" i="5"/>
  <c r="CA236" i="5"/>
  <c r="CK615" i="5"/>
  <c r="CK614" i="5" s="1"/>
  <c r="CJ615" i="5"/>
  <c r="CI615" i="5"/>
  <c r="CI614" i="5" s="1"/>
  <c r="BX615" i="5"/>
  <c r="BW615" i="5"/>
  <c r="BT615" i="5"/>
  <c r="CH614" i="5"/>
  <c r="CG614" i="5"/>
  <c r="CF614" i="5"/>
  <c r="CB614" i="5"/>
  <c r="CA614" i="5"/>
  <c r="BZ614" i="5"/>
  <c r="BY614" i="5"/>
  <c r="CK613" i="5"/>
  <c r="CK612" i="5" s="1"/>
  <c r="CJ613" i="5"/>
  <c r="CI613" i="5"/>
  <c r="CI612" i="5" s="1"/>
  <c r="BX613" i="5"/>
  <c r="BW613" i="5"/>
  <c r="BT613" i="5"/>
  <c r="CH612" i="5"/>
  <c r="CG612" i="5"/>
  <c r="CF612" i="5"/>
  <c r="CB612" i="5"/>
  <c r="CA612" i="5"/>
  <c r="BZ612" i="5"/>
  <c r="BY612" i="5"/>
  <c r="CK425" i="5"/>
  <c r="CK424" i="5" s="1"/>
  <c r="CJ425" i="5"/>
  <c r="CI425" i="5"/>
  <c r="CI424" i="5" s="1"/>
  <c r="BW425" i="5"/>
  <c r="BT425" i="5"/>
  <c r="CH424" i="5"/>
  <c r="CG424" i="5"/>
  <c r="CF424" i="5"/>
  <c r="CB424" i="5"/>
  <c r="CA424" i="5"/>
  <c r="BZ424" i="5"/>
  <c r="BY424" i="5"/>
  <c r="CK423" i="5"/>
  <c r="CK422" i="5" s="1"/>
  <c r="CJ423" i="5"/>
  <c r="CI423" i="5"/>
  <c r="CI422" i="5" s="1"/>
  <c r="BX423" i="5"/>
  <c r="BW423" i="5"/>
  <c r="BT423" i="5"/>
  <c r="CH422" i="5"/>
  <c r="CG422" i="5"/>
  <c r="CF422" i="5"/>
  <c r="CB422" i="5"/>
  <c r="CA422" i="5"/>
  <c r="BZ422" i="5"/>
  <c r="BY422" i="5"/>
  <c r="CK215" i="5"/>
  <c r="CK214" i="5" s="1"/>
  <c r="CJ215" i="5"/>
  <c r="CI215" i="5"/>
  <c r="CI214" i="5" s="1"/>
  <c r="BX215" i="5"/>
  <c r="BW215" i="5"/>
  <c r="BT215" i="5"/>
  <c r="CH214" i="5"/>
  <c r="CG214" i="5"/>
  <c r="CF214" i="5"/>
  <c r="CB214" i="5"/>
  <c r="CA214" i="5"/>
  <c r="BZ214" i="5"/>
  <c r="BY214" i="5"/>
  <c r="CJ213" i="5"/>
  <c r="CI213" i="5"/>
  <c r="CI212" i="5" s="1"/>
  <c r="BX213" i="5"/>
  <c r="BW213" i="5"/>
  <c r="BV213" i="5"/>
  <c r="BT213" i="5"/>
  <c r="CK212" i="5"/>
  <c r="CH212" i="5"/>
  <c r="CG212" i="5"/>
  <c r="CF212" i="5"/>
  <c r="CB212" i="5"/>
  <c r="CA212" i="5"/>
  <c r="BZ212" i="5"/>
  <c r="BY212" i="5"/>
  <c r="CK211" i="5"/>
  <c r="CK210" i="5" s="1"/>
  <c r="CJ211" i="5"/>
  <c r="CI211" i="5"/>
  <c r="CI210" i="5" s="1"/>
  <c r="BX211" i="5"/>
  <c r="BW211" i="5"/>
  <c r="BT211" i="5"/>
  <c r="CH210" i="5"/>
  <c r="CG210" i="5"/>
  <c r="CF210" i="5"/>
  <c r="CB210" i="5"/>
  <c r="CA210" i="5"/>
  <c r="BZ210" i="5"/>
  <c r="BY210" i="5"/>
  <c r="CK149" i="5"/>
  <c r="CJ149" i="5"/>
  <c r="CI149" i="5"/>
  <c r="BX149" i="5"/>
  <c r="BW149" i="5"/>
  <c r="BV149" i="5"/>
  <c r="BT149" i="5"/>
  <c r="CK148" i="5"/>
  <c r="CJ148" i="5"/>
  <c r="CI148" i="5"/>
  <c r="BX148" i="5"/>
  <c r="BW148" i="5"/>
  <c r="BV148" i="5"/>
  <c r="BT148" i="5"/>
  <c r="CK147" i="5"/>
  <c r="CJ147" i="5"/>
  <c r="CI147" i="5"/>
  <c r="BX147" i="5"/>
  <c r="BW147" i="5"/>
  <c r="BV147" i="5"/>
  <c r="BT147" i="5"/>
  <c r="CK146" i="5"/>
  <c r="CJ146" i="5"/>
  <c r="CI146" i="5"/>
  <c r="BX146" i="5"/>
  <c r="BW146" i="5"/>
  <c r="BV146" i="5"/>
  <c r="BT146" i="5"/>
  <c r="CK145" i="5"/>
  <c r="CJ145" i="5"/>
  <c r="CI145" i="5"/>
  <c r="BX145" i="5"/>
  <c r="BW145" i="5"/>
  <c r="BV145" i="5"/>
  <c r="BT145" i="5"/>
  <c r="CK144" i="5"/>
  <c r="CJ144" i="5"/>
  <c r="CI144" i="5"/>
  <c r="BX144" i="5"/>
  <c r="BW144" i="5"/>
  <c r="BV144" i="5"/>
  <c r="BT144" i="5"/>
  <c r="CK143" i="5"/>
  <c r="CJ143" i="5"/>
  <c r="CI143" i="5"/>
  <c r="BX143" i="5"/>
  <c r="BW143" i="5"/>
  <c r="BV143" i="5"/>
  <c r="BT143" i="5"/>
  <c r="CK142" i="5"/>
  <c r="CJ142" i="5"/>
  <c r="CI142" i="5"/>
  <c r="BX142" i="5"/>
  <c r="BW142" i="5"/>
  <c r="BV142" i="5"/>
  <c r="BT142" i="5"/>
  <c r="CK141" i="5"/>
  <c r="CJ141" i="5"/>
  <c r="CI141" i="5"/>
  <c r="BX141" i="5"/>
  <c r="BW141" i="5"/>
  <c r="BT141" i="5"/>
  <c r="CH140" i="5"/>
  <c r="CG140" i="5"/>
  <c r="CF140" i="5"/>
  <c r="CB140" i="5"/>
  <c r="CA140" i="5"/>
  <c r="BZ140" i="5"/>
  <c r="BY140" i="5"/>
  <c r="CI687" i="5"/>
  <c r="BZ687" i="5"/>
  <c r="BY687" i="5"/>
  <c r="CK687" i="5" s="1"/>
  <c r="BX687" i="5"/>
  <c r="BW687" i="5"/>
  <c r="BV687" i="5"/>
  <c r="BT687" i="5"/>
  <c r="CI686" i="5"/>
  <c r="BZ686" i="5"/>
  <c r="BY686" i="5"/>
  <c r="CK686" i="5" s="1"/>
  <c r="CK685" i="5" s="1"/>
  <c r="BX686" i="5"/>
  <c r="BW686" i="5"/>
  <c r="BT686" i="5"/>
  <c r="CH685" i="5"/>
  <c r="CG685" i="5"/>
  <c r="CF685" i="5"/>
  <c r="CB685" i="5"/>
  <c r="CA685" i="5"/>
  <c r="CI684" i="5"/>
  <c r="BZ684" i="5"/>
  <c r="BY684" i="5"/>
  <c r="CK684" i="5" s="1"/>
  <c r="BX684" i="5"/>
  <c r="BW684" i="5"/>
  <c r="BV684" i="5"/>
  <c r="BT684" i="5"/>
  <c r="CI683" i="5"/>
  <c r="BZ683" i="5"/>
  <c r="BY683" i="5"/>
  <c r="CK683" i="5" s="1"/>
  <c r="CK682" i="5" s="1"/>
  <c r="BX683" i="5"/>
  <c r="BW683" i="5"/>
  <c r="BT683" i="5"/>
  <c r="CH682" i="5"/>
  <c r="CG682" i="5"/>
  <c r="CF682" i="5"/>
  <c r="CB682" i="5"/>
  <c r="CA682" i="5"/>
  <c r="CI505" i="5"/>
  <c r="BZ505" i="5"/>
  <c r="BY505" i="5"/>
  <c r="BX505" i="5"/>
  <c r="BW505" i="5"/>
  <c r="BV505" i="5"/>
  <c r="BT505" i="5"/>
  <c r="CI504" i="5"/>
  <c r="BZ504" i="5"/>
  <c r="BY504" i="5"/>
  <c r="CK504" i="5" s="1"/>
  <c r="CK503" i="5" s="1"/>
  <c r="BX504" i="5"/>
  <c r="BW504" i="5"/>
  <c r="BT504" i="5"/>
  <c r="CH503" i="5"/>
  <c r="CG503" i="5"/>
  <c r="CF503" i="5"/>
  <c r="CB503" i="5"/>
  <c r="CA503" i="5"/>
  <c r="CK502" i="5"/>
  <c r="CJ502" i="5"/>
  <c r="CI502" i="5"/>
  <c r="BZ502" i="5"/>
  <c r="BX502" i="5"/>
  <c r="BW502" i="5"/>
  <c r="BT502" i="5"/>
  <c r="CK501" i="5"/>
  <c r="CJ501" i="5"/>
  <c r="CI501" i="5"/>
  <c r="BZ501" i="5"/>
  <c r="BX501" i="5"/>
  <c r="BW501" i="5"/>
  <c r="BT501" i="5"/>
  <c r="CH500" i="5"/>
  <c r="CG500" i="5"/>
  <c r="CF500" i="5"/>
  <c r="CB500" i="5"/>
  <c r="CA500" i="5"/>
  <c r="BY500" i="5"/>
  <c r="CI303" i="5"/>
  <c r="BY303" i="5"/>
  <c r="BX303" i="5"/>
  <c r="BW303" i="5"/>
  <c r="BT303" i="5"/>
  <c r="CK302" i="5"/>
  <c r="CJ302" i="5"/>
  <c r="CI302" i="5"/>
  <c r="BX302" i="5"/>
  <c r="BW302" i="5"/>
  <c r="BT302" i="5"/>
  <c r="CH301" i="5"/>
  <c r="CG301" i="5"/>
  <c r="CF301" i="5"/>
  <c r="CB301" i="5"/>
  <c r="CA301" i="5"/>
  <c r="BZ301" i="5"/>
  <c r="CK611" i="5"/>
  <c r="CK610" i="5" s="1"/>
  <c r="CJ611" i="5"/>
  <c r="CI611" i="5"/>
  <c r="CI610" i="5" s="1"/>
  <c r="BZ611" i="5"/>
  <c r="BZ610" i="5" s="1"/>
  <c r="BX611" i="5"/>
  <c r="BW611" i="5"/>
  <c r="BT611" i="5"/>
  <c r="CH610" i="5"/>
  <c r="CG610" i="5"/>
  <c r="CF610" i="5"/>
  <c r="CB610" i="5"/>
  <c r="CA610" i="5"/>
  <c r="BY610" i="5"/>
  <c r="CK609" i="5"/>
  <c r="CJ609" i="5"/>
  <c r="CI609" i="5"/>
  <c r="BZ609" i="5"/>
  <c r="BX609" i="5"/>
  <c r="BW609" i="5"/>
  <c r="BT609" i="5"/>
  <c r="CI608" i="5"/>
  <c r="BZ608" i="5"/>
  <c r="BY608" i="5"/>
  <c r="BX608" i="5"/>
  <c r="BW608" i="5"/>
  <c r="BT608" i="5"/>
  <c r="CI607" i="5"/>
  <c r="BZ607" i="5"/>
  <c r="BZ606" i="5" s="1"/>
  <c r="BY607" i="5"/>
  <c r="BX607" i="5"/>
  <c r="BW607" i="5"/>
  <c r="BT607" i="5"/>
  <c r="CH606" i="5"/>
  <c r="CG606" i="5"/>
  <c r="CF606" i="5"/>
  <c r="CB606" i="5"/>
  <c r="CA606" i="5"/>
  <c r="CK421" i="5"/>
  <c r="CJ421" i="5"/>
  <c r="CI421" i="5"/>
  <c r="BZ421" i="5"/>
  <c r="BX421" i="5"/>
  <c r="BW421" i="5"/>
  <c r="BT421" i="5"/>
  <c r="CI420" i="5"/>
  <c r="BZ420" i="5"/>
  <c r="BY420" i="5"/>
  <c r="BX420" i="5"/>
  <c r="BW420" i="5"/>
  <c r="BT420" i="5"/>
  <c r="CI419" i="5"/>
  <c r="BZ419" i="5"/>
  <c r="BY419" i="5"/>
  <c r="CK419" i="5" s="1"/>
  <c r="CK418" i="5" s="1"/>
  <c r="BX419" i="5"/>
  <c r="BW419" i="5"/>
  <c r="BT419" i="5"/>
  <c r="CH418" i="5"/>
  <c r="CG418" i="5"/>
  <c r="CF418" i="5"/>
  <c r="CB418" i="5"/>
  <c r="CA418" i="5"/>
  <c r="CJ209" i="5"/>
  <c r="CK209" i="5" s="1"/>
  <c r="CI209" i="5"/>
  <c r="BZ209" i="5"/>
  <c r="BX209" i="5"/>
  <c r="BW209" i="5"/>
  <c r="BT209" i="5"/>
  <c r="CJ208" i="5"/>
  <c r="CK208" i="5" s="1"/>
  <c r="CI208" i="5"/>
  <c r="BZ208" i="5"/>
  <c r="BX208" i="5"/>
  <c r="BW208" i="5"/>
  <c r="BT208" i="5"/>
  <c r="CI207" i="5"/>
  <c r="BZ207" i="5"/>
  <c r="BY207" i="5"/>
  <c r="BX207" i="5"/>
  <c r="BW207" i="5"/>
  <c r="BV207" i="5"/>
  <c r="BT207" i="5"/>
  <c r="CH206" i="5"/>
  <c r="CG206" i="5"/>
  <c r="CF206" i="5"/>
  <c r="CB206" i="5"/>
  <c r="CA206" i="5"/>
  <c r="CK204" i="5"/>
  <c r="CJ204" i="5"/>
  <c r="CI204" i="5"/>
  <c r="BX204" i="5"/>
  <c r="BW204" i="5"/>
  <c r="BT204" i="5"/>
  <c r="CK203" i="5"/>
  <c r="CJ203" i="5"/>
  <c r="CI203" i="5"/>
  <c r="BX203" i="5"/>
  <c r="BW203" i="5"/>
  <c r="BT203" i="5"/>
  <c r="CH202" i="5"/>
  <c r="CG202" i="5"/>
  <c r="CF202" i="5"/>
  <c r="CB202" i="5"/>
  <c r="CA202" i="5"/>
  <c r="BZ202" i="5"/>
  <c r="BY202" i="5"/>
  <c r="CK667" i="5"/>
  <c r="CK666" i="5" s="1"/>
  <c r="CJ667" i="5"/>
  <c r="CI667" i="5"/>
  <c r="CI666" i="5" s="1"/>
  <c r="BZ667" i="5"/>
  <c r="BZ666" i="5" s="1"/>
  <c r="BX667" i="5"/>
  <c r="BW667" i="5"/>
  <c r="BV667" i="5"/>
  <c r="BT667" i="5"/>
  <c r="CH666" i="5"/>
  <c r="CG666" i="5"/>
  <c r="CF666" i="5"/>
  <c r="CB666" i="5"/>
  <c r="CA666" i="5"/>
  <c r="BY666" i="5"/>
  <c r="CI665" i="5"/>
  <c r="BY665" i="5"/>
  <c r="BX665" i="5"/>
  <c r="BW665" i="5"/>
  <c r="BT665" i="5"/>
  <c r="CK664" i="5"/>
  <c r="CJ664" i="5"/>
  <c r="CI664" i="5"/>
  <c r="BX664" i="5"/>
  <c r="BW664" i="5"/>
  <c r="BT664" i="5"/>
  <c r="CH663" i="5"/>
  <c r="CG663" i="5"/>
  <c r="CF663" i="5"/>
  <c r="CB663" i="5"/>
  <c r="CA663" i="5"/>
  <c r="BZ663" i="5"/>
  <c r="CI662" i="5"/>
  <c r="CI661" i="5" s="1"/>
  <c r="BY662" i="5"/>
  <c r="CJ662" i="5" s="1"/>
  <c r="BX662" i="5"/>
  <c r="BW662" i="5"/>
  <c r="BT662" i="5"/>
  <c r="CH661" i="5"/>
  <c r="CG661" i="5"/>
  <c r="CF661" i="5"/>
  <c r="CB661" i="5"/>
  <c r="CA661" i="5"/>
  <c r="BZ661" i="5"/>
  <c r="CI660" i="5"/>
  <c r="CI659" i="5" s="1"/>
  <c r="BY660" i="5"/>
  <c r="CJ660" i="5" s="1"/>
  <c r="BX660" i="5"/>
  <c r="BW660" i="5"/>
  <c r="BT660" i="5"/>
  <c r="CH659" i="5"/>
  <c r="CG659" i="5"/>
  <c r="CF659" i="5"/>
  <c r="CB659" i="5"/>
  <c r="CA659" i="5"/>
  <c r="BZ659" i="5"/>
  <c r="CI658" i="5"/>
  <c r="CI657" i="5" s="1"/>
  <c r="BZ658" i="5"/>
  <c r="BZ657" i="5" s="1"/>
  <c r="BY658" i="5"/>
  <c r="BX658" i="5"/>
  <c r="BW658" i="5"/>
  <c r="BT658" i="5"/>
  <c r="CH657" i="5"/>
  <c r="CG657" i="5"/>
  <c r="CF657" i="5"/>
  <c r="CB657" i="5"/>
  <c r="CA657" i="5"/>
  <c r="CK484" i="5"/>
  <c r="CJ484" i="5"/>
  <c r="CI484" i="5"/>
  <c r="CI483" i="5" s="1"/>
  <c r="BZ484" i="5"/>
  <c r="BZ483" i="5" s="1"/>
  <c r="BX484" i="5"/>
  <c r="BW484" i="5"/>
  <c r="BV484" i="5"/>
  <c r="BT484" i="5"/>
  <c r="CK483" i="5"/>
  <c r="CH483" i="5"/>
  <c r="CG483" i="5"/>
  <c r="CF483" i="5"/>
  <c r="CB483" i="5"/>
  <c r="CA483" i="5"/>
  <c r="BY483" i="5"/>
  <c r="CI482" i="5"/>
  <c r="BY482" i="5"/>
  <c r="BX482" i="5"/>
  <c r="BW482" i="5"/>
  <c r="BT482" i="5"/>
  <c r="CJ481" i="5"/>
  <c r="CI481" i="5"/>
  <c r="BX481" i="5"/>
  <c r="BW481" i="5"/>
  <c r="BT481" i="5"/>
  <c r="CH480" i="5"/>
  <c r="CG480" i="5"/>
  <c r="CF480" i="5"/>
  <c r="CB480" i="5"/>
  <c r="CA480" i="5"/>
  <c r="BZ480" i="5"/>
  <c r="CK479" i="5"/>
  <c r="CK478" i="5" s="1"/>
  <c r="CJ479" i="5"/>
  <c r="CI479" i="5"/>
  <c r="CI478" i="5" s="1"/>
  <c r="BX479" i="5"/>
  <c r="BW479" i="5"/>
  <c r="BT479" i="5"/>
  <c r="CH478" i="5"/>
  <c r="CG478" i="5"/>
  <c r="CF478" i="5"/>
  <c r="CB478" i="5"/>
  <c r="CA478" i="5"/>
  <c r="BZ478" i="5"/>
  <c r="BY478" i="5"/>
  <c r="CI477" i="5"/>
  <c r="CI476" i="5" s="1"/>
  <c r="BZ477" i="5"/>
  <c r="BZ476" i="5" s="1"/>
  <c r="BY477" i="5"/>
  <c r="BX477" i="5"/>
  <c r="BW477" i="5"/>
  <c r="BT477" i="5"/>
  <c r="CH476" i="5"/>
  <c r="CG476" i="5"/>
  <c r="CF476" i="5"/>
  <c r="CB476" i="5"/>
  <c r="CA476" i="5"/>
  <c r="CI475" i="5"/>
  <c r="CI474" i="5" s="1"/>
  <c r="BZ475" i="5"/>
  <c r="BZ474" i="5" s="1"/>
  <c r="BY475" i="5"/>
  <c r="CJ475" i="5" s="1"/>
  <c r="BX475" i="5"/>
  <c r="BW475" i="5"/>
  <c r="BT475" i="5"/>
  <c r="CK474" i="5"/>
  <c r="CH474" i="5"/>
  <c r="CG474" i="5"/>
  <c r="CF474" i="5"/>
  <c r="CB474" i="5"/>
  <c r="CA474" i="5"/>
  <c r="CI473" i="5"/>
  <c r="BY473" i="5"/>
  <c r="CK473" i="5" s="1"/>
  <c r="BX473" i="5"/>
  <c r="BW473" i="5"/>
  <c r="BT473" i="5"/>
  <c r="CI472" i="5"/>
  <c r="BY472" i="5"/>
  <c r="BX472" i="5"/>
  <c r="BW472" i="5"/>
  <c r="BT472" i="5"/>
  <c r="CH471" i="5"/>
  <c r="CG471" i="5"/>
  <c r="CF471" i="5"/>
  <c r="CB471" i="5"/>
  <c r="CA471" i="5"/>
  <c r="BZ471" i="5"/>
  <c r="CI283" i="5"/>
  <c r="BZ283" i="5"/>
  <c r="BY283" i="5"/>
  <c r="BX283" i="5"/>
  <c r="BW283" i="5"/>
  <c r="BV283" i="5"/>
  <c r="BT283" i="5"/>
  <c r="CI282" i="5"/>
  <c r="BZ282" i="5"/>
  <c r="BY282" i="5"/>
  <c r="CK282" i="5" s="1"/>
  <c r="CK281" i="5" s="1"/>
  <c r="BX282" i="5"/>
  <c r="BW282" i="5"/>
  <c r="BT282" i="5"/>
  <c r="CH281" i="5"/>
  <c r="CG281" i="5"/>
  <c r="CF281" i="5"/>
  <c r="CB281" i="5"/>
  <c r="CA281" i="5"/>
  <c r="CI279" i="5"/>
  <c r="BZ279" i="5"/>
  <c r="BY279" i="5"/>
  <c r="CK279" i="5" s="1"/>
  <c r="BW279" i="5"/>
  <c r="BT279" i="5"/>
  <c r="CK278" i="5"/>
  <c r="CJ278" i="5"/>
  <c r="CI278" i="5"/>
  <c r="BZ278" i="5"/>
  <c r="BX278" i="5"/>
  <c r="BW278" i="5"/>
  <c r="BT278" i="5"/>
  <c r="CH277" i="5"/>
  <c r="CG277" i="5"/>
  <c r="CF277" i="5"/>
  <c r="CB277" i="5"/>
  <c r="CA277" i="5"/>
  <c r="CK276" i="5"/>
  <c r="CK275" i="5" s="1"/>
  <c r="CJ276" i="5"/>
  <c r="CI276" i="5"/>
  <c r="CI275" i="5" s="1"/>
  <c r="BX276" i="5"/>
  <c r="BW276" i="5"/>
  <c r="BT276" i="5"/>
  <c r="CH275" i="5"/>
  <c r="CG275" i="5"/>
  <c r="CF275" i="5"/>
  <c r="CB275" i="5"/>
  <c r="CA275" i="5"/>
  <c r="BZ275" i="5"/>
  <c r="BY275" i="5"/>
  <c r="CI274" i="5"/>
  <c r="CI273" i="5" s="1"/>
  <c r="CB274" i="5"/>
  <c r="CB273" i="5" s="1"/>
  <c r="BY274" i="5"/>
  <c r="BX274" i="5"/>
  <c r="BW274" i="5"/>
  <c r="BT274" i="5"/>
  <c r="CH273" i="5"/>
  <c r="CG273" i="5"/>
  <c r="CF273" i="5"/>
  <c r="CA273" i="5"/>
  <c r="BZ273" i="5"/>
  <c r="CI272" i="5"/>
  <c r="CI271" i="5" s="1"/>
  <c r="BZ272" i="5"/>
  <c r="BZ271" i="5" s="1"/>
  <c r="BY272" i="5"/>
  <c r="CK272" i="5" s="1"/>
  <c r="CK271" i="5" s="1"/>
  <c r="BX272" i="5"/>
  <c r="BW272" i="5"/>
  <c r="BT272" i="5"/>
  <c r="CH271" i="5"/>
  <c r="CG271" i="5"/>
  <c r="CF271" i="5"/>
  <c r="CB271" i="5"/>
  <c r="CA271" i="5"/>
  <c r="CK654" i="5"/>
  <c r="CK653" i="5" s="1"/>
  <c r="CJ654" i="5"/>
  <c r="CI654" i="5"/>
  <c r="CI653" i="5" s="1"/>
  <c r="BX654" i="5"/>
  <c r="BW654" i="5"/>
  <c r="BT654" i="5"/>
  <c r="CH653" i="5"/>
  <c r="CG653" i="5"/>
  <c r="CF653" i="5"/>
  <c r="CB653" i="5"/>
  <c r="CA653" i="5"/>
  <c r="BZ653" i="5"/>
  <c r="BY653" i="5"/>
  <c r="CK652" i="5"/>
  <c r="CK651" i="5" s="1"/>
  <c r="CJ652" i="5"/>
  <c r="CI652" i="5"/>
  <c r="CI651" i="5" s="1"/>
  <c r="BX652" i="5"/>
  <c r="BW652" i="5"/>
  <c r="BT652" i="5"/>
  <c r="CH651" i="5"/>
  <c r="CG651" i="5"/>
  <c r="CF651" i="5"/>
  <c r="CB651" i="5"/>
  <c r="CA651" i="5"/>
  <c r="BZ651" i="5"/>
  <c r="BY651" i="5"/>
  <c r="CI650" i="5"/>
  <c r="BZ650" i="5"/>
  <c r="BY650" i="5"/>
  <c r="CK650" i="5" s="1"/>
  <c r="BX650" i="5"/>
  <c r="BW650" i="5"/>
  <c r="BT650" i="5"/>
  <c r="CI649" i="5"/>
  <c r="BZ649" i="5"/>
  <c r="BY649" i="5"/>
  <c r="CK649" i="5" s="1"/>
  <c r="BX649" i="5"/>
  <c r="BW649" i="5"/>
  <c r="BT649" i="5"/>
  <c r="CI648" i="5"/>
  <c r="BZ648" i="5"/>
  <c r="BY648" i="5"/>
  <c r="BX648" i="5"/>
  <c r="BW648" i="5"/>
  <c r="BT648" i="5"/>
  <c r="CI647" i="5"/>
  <c r="BZ647" i="5"/>
  <c r="BY647" i="5"/>
  <c r="CJ647" i="5" s="1"/>
  <c r="BX647" i="5"/>
  <c r="BW647" i="5"/>
  <c r="BT647" i="5"/>
  <c r="CI646" i="5"/>
  <c r="BZ646" i="5"/>
  <c r="BY646" i="5"/>
  <c r="BX646" i="5"/>
  <c r="BW646" i="5"/>
  <c r="BT646" i="5"/>
  <c r="CH645" i="5"/>
  <c r="CG645" i="5"/>
  <c r="CF645" i="5"/>
  <c r="CB645" i="5"/>
  <c r="CA645" i="5"/>
  <c r="CK644" i="5"/>
  <c r="CJ644" i="5"/>
  <c r="CI644" i="5"/>
  <c r="BX644" i="5"/>
  <c r="BW644" i="5"/>
  <c r="BT644" i="5"/>
  <c r="CK643" i="5"/>
  <c r="CJ643" i="5"/>
  <c r="CI643" i="5"/>
  <c r="BX643" i="5"/>
  <c r="BW643" i="5"/>
  <c r="BT643" i="5"/>
  <c r="CH642" i="5"/>
  <c r="CG642" i="5"/>
  <c r="CF642" i="5"/>
  <c r="CB642" i="5"/>
  <c r="CA642" i="5"/>
  <c r="BZ642" i="5"/>
  <c r="BY642" i="5"/>
  <c r="CK641" i="5"/>
  <c r="CJ641" i="5"/>
  <c r="CI641" i="5"/>
  <c r="BX641" i="5"/>
  <c r="BW641" i="5"/>
  <c r="BT641" i="5"/>
  <c r="CI640" i="5"/>
  <c r="BZ640" i="5"/>
  <c r="BZ639" i="5" s="1"/>
  <c r="BY640" i="5"/>
  <c r="CK640" i="5" s="1"/>
  <c r="CK639" i="5" s="1"/>
  <c r="BX640" i="5"/>
  <c r="BW640" i="5"/>
  <c r="BT640" i="5"/>
  <c r="CH639" i="5"/>
  <c r="CG639" i="5"/>
  <c r="CF639" i="5"/>
  <c r="CB639" i="5"/>
  <c r="CA639" i="5"/>
  <c r="CI638" i="5"/>
  <c r="BZ638" i="5"/>
  <c r="BY638" i="5"/>
  <c r="CJ638" i="5" s="1"/>
  <c r="BX638" i="5"/>
  <c r="BW638" i="5"/>
  <c r="BT638" i="5"/>
  <c r="CI637" i="5"/>
  <c r="BZ637" i="5"/>
  <c r="BY637" i="5"/>
  <c r="CK637" i="5" s="1"/>
  <c r="CK636" i="5" s="1"/>
  <c r="BX637" i="5"/>
  <c r="BW637" i="5"/>
  <c r="BT637" i="5"/>
  <c r="CH636" i="5"/>
  <c r="CG636" i="5"/>
  <c r="CF636" i="5"/>
  <c r="CB636" i="5"/>
  <c r="CA636" i="5"/>
  <c r="CI468" i="5"/>
  <c r="BZ468" i="5"/>
  <c r="BY468" i="5"/>
  <c r="BY466" i="5" s="1"/>
  <c r="BX468" i="5"/>
  <c r="BW468" i="5"/>
  <c r="BT468" i="5"/>
  <c r="CK467" i="5"/>
  <c r="CJ467" i="5"/>
  <c r="CI467" i="5"/>
  <c r="CI466" i="5" s="1"/>
  <c r="BX467" i="5"/>
  <c r="BW467" i="5"/>
  <c r="BT467" i="5"/>
  <c r="CH466" i="5"/>
  <c r="CG466" i="5"/>
  <c r="CF466" i="5"/>
  <c r="CB466" i="5"/>
  <c r="CA466" i="5"/>
  <c r="BZ466" i="5"/>
  <c r="CI465" i="5"/>
  <c r="CI464" i="5" s="1"/>
  <c r="BZ465" i="5"/>
  <c r="BZ464" i="5" s="1"/>
  <c r="BY465" i="5"/>
  <c r="BY464" i="5" s="1"/>
  <c r="BX465" i="5"/>
  <c r="BW465" i="5"/>
  <c r="BT465" i="5"/>
  <c r="CH464" i="5"/>
  <c r="CG464" i="5"/>
  <c r="CF464" i="5"/>
  <c r="CB464" i="5"/>
  <c r="CA464" i="5"/>
  <c r="CI463" i="5"/>
  <c r="BZ463" i="5"/>
  <c r="BZ461" i="5" s="1"/>
  <c r="BY463" i="5"/>
  <c r="CJ463" i="5" s="1"/>
  <c r="BX463" i="5"/>
  <c r="BW463" i="5"/>
  <c r="BT463" i="5"/>
  <c r="CK462" i="5"/>
  <c r="CJ462" i="5"/>
  <c r="CI462" i="5"/>
  <c r="CI461" i="5" s="1"/>
  <c r="BX462" i="5"/>
  <c r="BW462" i="5"/>
  <c r="BV462" i="5"/>
  <c r="BT462" i="5"/>
  <c r="CH461" i="5"/>
  <c r="CG461" i="5"/>
  <c r="CF461" i="5"/>
  <c r="CB461" i="5"/>
  <c r="CA461" i="5"/>
  <c r="CI460" i="5"/>
  <c r="CI459" i="5" s="1"/>
  <c r="BY460" i="5"/>
  <c r="BX460" i="5"/>
  <c r="BW460" i="5"/>
  <c r="BT460" i="5"/>
  <c r="CH459" i="5"/>
  <c r="CG459" i="5"/>
  <c r="CF459" i="5"/>
  <c r="CB459" i="5"/>
  <c r="CA459" i="5"/>
  <c r="BZ459" i="5"/>
  <c r="CI458" i="5"/>
  <c r="CI457" i="5" s="1"/>
  <c r="BZ458" i="5"/>
  <c r="BZ457" i="5" s="1"/>
  <c r="BY458" i="5"/>
  <c r="CK458" i="5" s="1"/>
  <c r="CK457" i="5" s="1"/>
  <c r="BX458" i="5"/>
  <c r="BW458" i="5"/>
  <c r="BT458" i="5"/>
  <c r="CH457" i="5"/>
  <c r="CG457" i="5"/>
  <c r="CF457" i="5"/>
  <c r="CB457" i="5"/>
  <c r="CA457" i="5"/>
  <c r="CK264" i="5"/>
  <c r="CK263" i="5" s="1"/>
  <c r="CJ264" i="5"/>
  <c r="CI264" i="5"/>
  <c r="CI263" i="5" s="1"/>
  <c r="BX264" i="5"/>
  <c r="BW264" i="5"/>
  <c r="BT264" i="5"/>
  <c r="CH263" i="5"/>
  <c r="CG263" i="5"/>
  <c r="CF263" i="5"/>
  <c r="CB263" i="5"/>
  <c r="CA263" i="5"/>
  <c r="BZ263" i="5"/>
  <c r="BY263" i="5"/>
  <c r="CI261" i="5"/>
  <c r="CI260" i="5" s="1"/>
  <c r="BZ261" i="5"/>
  <c r="BZ260" i="5" s="1"/>
  <c r="BY261" i="5"/>
  <c r="BX261" i="5"/>
  <c r="BW261" i="5"/>
  <c r="BT261" i="5"/>
  <c r="CH260" i="5"/>
  <c r="CG260" i="5"/>
  <c r="CF260" i="5"/>
  <c r="CB260" i="5"/>
  <c r="CA260" i="5"/>
  <c r="CK259" i="5"/>
  <c r="CJ259" i="5"/>
  <c r="CI259" i="5"/>
  <c r="BX259" i="5"/>
  <c r="BW259" i="5"/>
  <c r="BT259" i="5"/>
  <c r="CK258" i="5"/>
  <c r="CJ258" i="5"/>
  <c r="CI258" i="5"/>
  <c r="BX258" i="5"/>
  <c r="BW258" i="5"/>
  <c r="BT258" i="5"/>
  <c r="CK257" i="5"/>
  <c r="CJ257" i="5"/>
  <c r="CI257" i="5"/>
  <c r="BX257" i="5"/>
  <c r="BW257" i="5"/>
  <c r="BT257" i="5"/>
  <c r="CK256" i="5"/>
  <c r="CJ256" i="5"/>
  <c r="CI256" i="5"/>
  <c r="BZ256" i="5"/>
  <c r="BZ255" i="5" s="1"/>
  <c r="BX256" i="5"/>
  <c r="BW256" i="5"/>
  <c r="BT256" i="5"/>
  <c r="CH255" i="5"/>
  <c r="CG255" i="5"/>
  <c r="CF255" i="5"/>
  <c r="CB255" i="5"/>
  <c r="CA255" i="5"/>
  <c r="BY255" i="5"/>
  <c r="CI254" i="5"/>
  <c r="CI253" i="5" s="1"/>
  <c r="BZ254" i="5"/>
  <c r="BZ253" i="5" s="1"/>
  <c r="BY254" i="5"/>
  <c r="CK254" i="5" s="1"/>
  <c r="CK253" i="5" s="1"/>
  <c r="BX254" i="5"/>
  <c r="BW254" i="5"/>
  <c r="BT254" i="5"/>
  <c r="CH253" i="5"/>
  <c r="CG253" i="5"/>
  <c r="CF253" i="5"/>
  <c r="CB253" i="5"/>
  <c r="CA253" i="5"/>
  <c r="CK252" i="5"/>
  <c r="CJ252" i="5"/>
  <c r="CI252" i="5"/>
  <c r="BX252" i="5"/>
  <c r="BW252" i="5"/>
  <c r="BT252" i="5"/>
  <c r="CI251" i="5"/>
  <c r="BZ251" i="5"/>
  <c r="BZ250" i="5" s="1"/>
  <c r="BY251" i="5"/>
  <c r="CK251" i="5" s="1"/>
  <c r="CK250" i="5" s="1"/>
  <c r="BX251" i="5"/>
  <c r="BW251" i="5"/>
  <c r="BT251" i="5"/>
  <c r="CH250" i="5"/>
  <c r="CG250" i="5"/>
  <c r="CF250" i="5"/>
  <c r="CB250" i="5"/>
  <c r="CA250" i="5"/>
  <c r="CI249" i="5"/>
  <c r="CI248" i="5" s="1"/>
  <c r="BZ249" i="5"/>
  <c r="BZ248" i="5" s="1"/>
  <c r="BY249" i="5"/>
  <c r="CJ249" i="5" s="1"/>
  <c r="BX249" i="5"/>
  <c r="BW249" i="5"/>
  <c r="BT249" i="5"/>
  <c r="CH248" i="5"/>
  <c r="CG248" i="5"/>
  <c r="CF248" i="5"/>
  <c r="CB248" i="5"/>
  <c r="CA248" i="5"/>
  <c r="CK571" i="5"/>
  <c r="CJ571" i="5"/>
  <c r="CI571" i="5"/>
  <c r="BX571" i="5"/>
  <c r="BW571" i="5"/>
  <c r="BV571" i="5"/>
  <c r="BT571" i="5"/>
  <c r="CK570" i="5"/>
  <c r="CJ570" i="5"/>
  <c r="CI570" i="5"/>
  <c r="BX570" i="5"/>
  <c r="BW570" i="5"/>
  <c r="BT570" i="5"/>
  <c r="CK569" i="5"/>
  <c r="CJ569" i="5"/>
  <c r="CI569" i="5"/>
  <c r="BX569" i="5"/>
  <c r="BW569" i="5"/>
  <c r="BV569" i="5"/>
  <c r="BT569" i="5"/>
  <c r="CK568" i="5"/>
  <c r="CJ568" i="5"/>
  <c r="CI568" i="5"/>
  <c r="BX568" i="5"/>
  <c r="BW568" i="5"/>
  <c r="BT568" i="5"/>
  <c r="CK567" i="5"/>
  <c r="CJ567" i="5"/>
  <c r="CI567" i="5"/>
  <c r="BX567" i="5"/>
  <c r="BW567" i="5"/>
  <c r="BT567" i="5"/>
  <c r="CK566" i="5"/>
  <c r="CJ566" i="5"/>
  <c r="CI566" i="5"/>
  <c r="BX566" i="5"/>
  <c r="BW566" i="5"/>
  <c r="BT566" i="5"/>
  <c r="CK565" i="5"/>
  <c r="CJ565" i="5"/>
  <c r="CI565" i="5"/>
  <c r="BX565" i="5"/>
  <c r="BW565" i="5"/>
  <c r="BT565" i="5"/>
  <c r="CK564" i="5"/>
  <c r="CJ564" i="5"/>
  <c r="CI564" i="5"/>
  <c r="BX564" i="5"/>
  <c r="BW564" i="5"/>
  <c r="BV564" i="5"/>
  <c r="BT564" i="5"/>
  <c r="CK563" i="5"/>
  <c r="CJ563" i="5"/>
  <c r="CI563" i="5"/>
  <c r="BX563" i="5"/>
  <c r="BW563" i="5"/>
  <c r="BT563" i="5"/>
  <c r="CH562" i="5"/>
  <c r="CG562" i="5"/>
  <c r="CF562" i="5"/>
  <c r="CB562" i="5"/>
  <c r="CA562" i="5"/>
  <c r="BZ562" i="5"/>
  <c r="BY562" i="5"/>
  <c r="CK380" i="5"/>
  <c r="CJ380" i="5"/>
  <c r="CI380" i="5"/>
  <c r="BX380" i="5"/>
  <c r="BW380" i="5"/>
  <c r="BT380" i="5"/>
  <c r="CK379" i="5"/>
  <c r="CJ379" i="5"/>
  <c r="CI379" i="5"/>
  <c r="BX379" i="5"/>
  <c r="BW379" i="5"/>
  <c r="BT379" i="5"/>
  <c r="CK378" i="5"/>
  <c r="CJ378" i="5"/>
  <c r="CI378" i="5"/>
  <c r="BX378" i="5"/>
  <c r="BW378" i="5"/>
  <c r="BT378" i="5"/>
  <c r="CK377" i="5"/>
  <c r="CJ377" i="5"/>
  <c r="CI377" i="5"/>
  <c r="BX377" i="5"/>
  <c r="BW377" i="5"/>
  <c r="BT377" i="5"/>
  <c r="CK376" i="5"/>
  <c r="CJ376" i="5"/>
  <c r="CI376" i="5"/>
  <c r="BX376" i="5"/>
  <c r="BW376" i="5"/>
  <c r="BT376" i="5"/>
  <c r="CK375" i="5"/>
  <c r="CJ375" i="5"/>
  <c r="CI375" i="5"/>
  <c r="BX375" i="5"/>
  <c r="BW375" i="5"/>
  <c r="BT375" i="5"/>
  <c r="CK374" i="5"/>
  <c r="CJ374" i="5"/>
  <c r="CI374" i="5"/>
  <c r="BX374" i="5"/>
  <c r="BW374" i="5"/>
  <c r="BT374" i="5"/>
  <c r="CK373" i="5"/>
  <c r="CJ373" i="5"/>
  <c r="CI373" i="5"/>
  <c r="BX373" i="5"/>
  <c r="BW373" i="5"/>
  <c r="BT373" i="5"/>
  <c r="CK372" i="5"/>
  <c r="CJ372" i="5"/>
  <c r="CI372" i="5"/>
  <c r="BX372" i="5"/>
  <c r="BW372" i="5"/>
  <c r="BT372" i="5"/>
  <c r="CK371" i="5"/>
  <c r="CJ371" i="5"/>
  <c r="CI371" i="5"/>
  <c r="BX371" i="5"/>
  <c r="BW371" i="5"/>
  <c r="BT371" i="5"/>
  <c r="CH370" i="5"/>
  <c r="CG370" i="5"/>
  <c r="CF370" i="5"/>
  <c r="CB370" i="5"/>
  <c r="CA370" i="5"/>
  <c r="BZ370" i="5"/>
  <c r="BY370" i="5"/>
  <c r="CK138" i="5"/>
  <c r="CJ138" i="5"/>
  <c r="CI138" i="5"/>
  <c r="BX138" i="5"/>
  <c r="BW138" i="5"/>
  <c r="BT138" i="5"/>
  <c r="CK137" i="5"/>
  <c r="CJ137" i="5"/>
  <c r="CI137" i="5"/>
  <c r="BX137" i="5"/>
  <c r="BW137" i="5"/>
  <c r="BT137" i="5"/>
  <c r="CK136" i="5"/>
  <c r="CJ136" i="5"/>
  <c r="CI136" i="5"/>
  <c r="BX136" i="5"/>
  <c r="BW136" i="5"/>
  <c r="BT136" i="5"/>
  <c r="CK135" i="5"/>
  <c r="CJ135" i="5"/>
  <c r="CI135" i="5"/>
  <c r="BX135" i="5"/>
  <c r="BW135" i="5"/>
  <c r="BT135" i="5"/>
  <c r="CK134" i="5"/>
  <c r="CJ134" i="5"/>
  <c r="CI134" i="5"/>
  <c r="BX134" i="5"/>
  <c r="BW134" i="5"/>
  <c r="BT134" i="5"/>
  <c r="CK133" i="5"/>
  <c r="CJ133" i="5"/>
  <c r="CI133" i="5"/>
  <c r="BX133" i="5"/>
  <c r="BW133" i="5"/>
  <c r="BT133" i="5"/>
  <c r="CK132" i="5"/>
  <c r="CJ132" i="5"/>
  <c r="CI132" i="5"/>
  <c r="BX132" i="5"/>
  <c r="BW132" i="5"/>
  <c r="BT132" i="5"/>
  <c r="CK131" i="5"/>
  <c r="CJ131" i="5"/>
  <c r="CI131" i="5"/>
  <c r="BX131" i="5"/>
  <c r="BW131" i="5"/>
  <c r="BT131" i="5"/>
  <c r="CK130" i="5"/>
  <c r="CJ130" i="5"/>
  <c r="CI130" i="5"/>
  <c r="BX130" i="5"/>
  <c r="BW130" i="5"/>
  <c r="BT130" i="5"/>
  <c r="CK129" i="5"/>
  <c r="CJ129" i="5"/>
  <c r="CI129" i="5"/>
  <c r="BX129" i="5"/>
  <c r="BW129" i="5"/>
  <c r="BT129" i="5"/>
  <c r="CK128" i="5"/>
  <c r="CJ128" i="5"/>
  <c r="CI128" i="5"/>
  <c r="BX128" i="5"/>
  <c r="BW128" i="5"/>
  <c r="BT128" i="5"/>
  <c r="CK127" i="5"/>
  <c r="CJ127" i="5"/>
  <c r="CI127" i="5"/>
  <c r="BX127" i="5"/>
  <c r="BW127" i="5"/>
  <c r="BT127" i="5"/>
  <c r="CK126" i="5"/>
  <c r="CJ126" i="5"/>
  <c r="CI126" i="5"/>
  <c r="BX126" i="5"/>
  <c r="BW126" i="5"/>
  <c r="BV126" i="5"/>
  <c r="BT126" i="5"/>
  <c r="CK125" i="5"/>
  <c r="CJ125" i="5"/>
  <c r="CI125" i="5"/>
  <c r="BX125" i="5"/>
  <c r="BW125" i="5"/>
  <c r="BV125" i="5"/>
  <c r="BT125" i="5"/>
  <c r="CK124" i="5"/>
  <c r="CJ124" i="5"/>
  <c r="CI124" i="5"/>
  <c r="BX124" i="5"/>
  <c r="BW124" i="5"/>
  <c r="BT124" i="5"/>
  <c r="CK123" i="5"/>
  <c r="CJ123" i="5"/>
  <c r="CI123" i="5"/>
  <c r="BX123" i="5"/>
  <c r="BW123" i="5"/>
  <c r="BV123" i="5"/>
  <c r="BT123" i="5"/>
  <c r="CK122" i="5"/>
  <c r="CJ122" i="5"/>
  <c r="CI122" i="5"/>
  <c r="BX122" i="5"/>
  <c r="BW122" i="5"/>
  <c r="BV122" i="5"/>
  <c r="BT122" i="5"/>
  <c r="CH121" i="5"/>
  <c r="CG121" i="5"/>
  <c r="CF121" i="5"/>
  <c r="CB121" i="5"/>
  <c r="CA121" i="5"/>
  <c r="BZ121" i="5"/>
  <c r="BY121" i="5"/>
  <c r="CI544" i="5"/>
  <c r="BZ544" i="5"/>
  <c r="CA544" i="5" s="1"/>
  <c r="BY544" i="5"/>
  <c r="CK544" i="5" s="1"/>
  <c r="BT544" i="5"/>
  <c r="CI543" i="5"/>
  <c r="BZ543" i="5"/>
  <c r="CA543" i="5" s="1"/>
  <c r="BY543" i="5"/>
  <c r="CK543" i="5" s="1"/>
  <c r="BT543" i="5"/>
  <c r="CI542" i="5"/>
  <c r="BZ542" i="5"/>
  <c r="CA542" i="5" s="1"/>
  <c r="BY542" i="5"/>
  <c r="CJ542" i="5" s="1"/>
  <c r="BT542" i="5"/>
  <c r="CI541" i="5"/>
  <c r="BZ541" i="5"/>
  <c r="CA541" i="5" s="1"/>
  <c r="BY541" i="5"/>
  <c r="CJ541" i="5" s="1"/>
  <c r="BT541" i="5"/>
  <c r="CI540" i="5"/>
  <c r="BZ540" i="5"/>
  <c r="CA540" i="5" s="1"/>
  <c r="BY540" i="5"/>
  <c r="CK540" i="5" s="1"/>
  <c r="BT540" i="5"/>
  <c r="CI539" i="5"/>
  <c r="BZ539" i="5"/>
  <c r="CA539" i="5" s="1"/>
  <c r="BY539" i="5"/>
  <c r="CK539" i="5" s="1"/>
  <c r="BT539" i="5"/>
  <c r="CI538" i="5"/>
  <c r="BZ538" i="5"/>
  <c r="CA538" i="5" s="1"/>
  <c r="BY538" i="5"/>
  <c r="CJ538" i="5" s="1"/>
  <c r="BT538" i="5"/>
  <c r="CI537" i="5"/>
  <c r="BZ537" i="5"/>
  <c r="CA537" i="5" s="1"/>
  <c r="BY537" i="5"/>
  <c r="CK537" i="5" s="1"/>
  <c r="BV537" i="5"/>
  <c r="BT537" i="5"/>
  <c r="CI536" i="5"/>
  <c r="BZ536" i="5"/>
  <c r="CA536" i="5" s="1"/>
  <c r="BY536" i="5"/>
  <c r="BT536" i="5"/>
  <c r="CI535" i="5"/>
  <c r="BZ535" i="5"/>
  <c r="CA535" i="5" s="1"/>
  <c r="BY535" i="5"/>
  <c r="CK535" i="5" s="1"/>
  <c r="BT535" i="5"/>
  <c r="CI534" i="5"/>
  <c r="BZ534" i="5"/>
  <c r="CA534" i="5" s="1"/>
  <c r="BY534" i="5"/>
  <c r="CK534" i="5" s="1"/>
  <c r="BT534" i="5"/>
  <c r="CI533" i="5"/>
  <c r="BZ533" i="5"/>
  <c r="CA533" i="5" s="1"/>
  <c r="BY533" i="5"/>
  <c r="CJ533" i="5" s="1"/>
  <c r="BT533" i="5"/>
  <c r="CI532" i="5"/>
  <c r="BZ532" i="5"/>
  <c r="CA532" i="5" s="1"/>
  <c r="BY532" i="5"/>
  <c r="CJ532" i="5" s="1"/>
  <c r="BT532" i="5"/>
  <c r="CI531" i="5"/>
  <c r="BZ531" i="5"/>
  <c r="CA531" i="5" s="1"/>
  <c r="BY531" i="5"/>
  <c r="CK531" i="5" s="1"/>
  <c r="BT531" i="5"/>
  <c r="CI530" i="5"/>
  <c r="BZ530" i="5"/>
  <c r="CA530" i="5" s="1"/>
  <c r="BY530" i="5"/>
  <c r="CK530" i="5" s="1"/>
  <c r="BT530" i="5"/>
  <c r="CI529" i="5"/>
  <c r="BZ529" i="5"/>
  <c r="CA529" i="5" s="1"/>
  <c r="BY529" i="5"/>
  <c r="CK529" i="5" s="1"/>
  <c r="BT529" i="5"/>
  <c r="CI528" i="5"/>
  <c r="BZ528" i="5"/>
  <c r="CA528" i="5" s="1"/>
  <c r="BY528" i="5"/>
  <c r="CJ528" i="5" s="1"/>
  <c r="BT528" i="5"/>
  <c r="CK527" i="5"/>
  <c r="CJ527" i="5"/>
  <c r="CI527" i="5"/>
  <c r="CA527" i="5"/>
  <c r="BT527" i="5"/>
  <c r="CI526" i="5"/>
  <c r="BZ526" i="5"/>
  <c r="CA526" i="5" s="1"/>
  <c r="BY526" i="5"/>
  <c r="CJ526" i="5" s="1"/>
  <c r="BT526" i="5"/>
  <c r="CI525" i="5"/>
  <c r="BZ525" i="5"/>
  <c r="CA525" i="5" s="1"/>
  <c r="BY525" i="5"/>
  <c r="CJ525" i="5" s="1"/>
  <c r="BV525" i="5"/>
  <c r="BT525" i="5"/>
  <c r="CI524" i="5"/>
  <c r="BZ524" i="5"/>
  <c r="CA524" i="5" s="1"/>
  <c r="BY524" i="5"/>
  <c r="CJ524" i="5" s="1"/>
  <c r="BT524" i="5"/>
  <c r="CI523" i="5"/>
  <c r="BZ523" i="5"/>
  <c r="CA523" i="5" s="1"/>
  <c r="BY523" i="5"/>
  <c r="CJ523" i="5" s="1"/>
  <c r="BT523" i="5"/>
  <c r="CK522" i="5"/>
  <c r="CJ522" i="5"/>
  <c r="CI522" i="5"/>
  <c r="CA522" i="5"/>
  <c r="BT522" i="5"/>
  <c r="CI521" i="5"/>
  <c r="BZ521" i="5"/>
  <c r="CA521" i="5" s="1"/>
  <c r="BY521" i="5"/>
  <c r="CJ521" i="5" s="1"/>
  <c r="BV521" i="5"/>
  <c r="BT521" i="5"/>
  <c r="CI520" i="5"/>
  <c r="BZ520" i="5"/>
  <c r="CA520" i="5" s="1"/>
  <c r="BY520" i="5"/>
  <c r="CJ520" i="5" s="1"/>
  <c r="BT520" i="5"/>
  <c r="CI519" i="5"/>
  <c r="BZ519" i="5"/>
  <c r="CA519" i="5" s="1"/>
  <c r="BY519" i="5"/>
  <c r="CK519" i="5" s="1"/>
  <c r="BT519" i="5"/>
  <c r="CI518" i="5"/>
  <c r="BZ518" i="5"/>
  <c r="CA518" i="5" s="1"/>
  <c r="BY518" i="5"/>
  <c r="CJ518" i="5" s="1"/>
  <c r="BT518" i="5"/>
  <c r="CI517" i="5"/>
  <c r="BZ517" i="5"/>
  <c r="CA517" i="5" s="1"/>
  <c r="BY517" i="5"/>
  <c r="CK517" i="5" s="1"/>
  <c r="BT517" i="5"/>
  <c r="CI516" i="5"/>
  <c r="BZ516" i="5"/>
  <c r="CA516" i="5" s="1"/>
  <c r="BY516" i="5"/>
  <c r="CJ516" i="5" s="1"/>
  <c r="BT516" i="5"/>
  <c r="CI515" i="5"/>
  <c r="BZ515" i="5"/>
  <c r="CA515" i="5" s="1"/>
  <c r="BY515" i="5"/>
  <c r="CK515" i="5" s="1"/>
  <c r="BT515" i="5"/>
  <c r="CI514" i="5"/>
  <c r="BZ514" i="5"/>
  <c r="CA514" i="5" s="1"/>
  <c r="BY514" i="5"/>
  <c r="CJ514" i="5" s="1"/>
  <c r="BT514" i="5"/>
  <c r="CI513" i="5"/>
  <c r="BZ513" i="5"/>
  <c r="CA513" i="5" s="1"/>
  <c r="BY513" i="5"/>
  <c r="CJ513" i="5" s="1"/>
  <c r="BT513" i="5"/>
  <c r="CI512" i="5"/>
  <c r="BZ512" i="5"/>
  <c r="CA512" i="5" s="1"/>
  <c r="BY512" i="5"/>
  <c r="CJ512" i="5" s="1"/>
  <c r="BT512" i="5"/>
  <c r="CI511" i="5"/>
  <c r="BZ511" i="5"/>
  <c r="CA511" i="5" s="1"/>
  <c r="BY511" i="5"/>
  <c r="CK511" i="5" s="1"/>
  <c r="BT511" i="5"/>
  <c r="CK510" i="5"/>
  <c r="CJ510" i="5"/>
  <c r="CI510" i="5"/>
  <c r="CA510" i="5"/>
  <c r="BT510" i="5"/>
  <c r="CI509" i="5"/>
  <c r="BZ509" i="5"/>
  <c r="CA509" i="5" s="1"/>
  <c r="BY509" i="5"/>
  <c r="BT509" i="5"/>
  <c r="CK508" i="5"/>
  <c r="CJ508" i="5"/>
  <c r="CI508" i="5"/>
  <c r="CA508" i="5"/>
  <c r="BT508" i="5"/>
  <c r="CH507" i="5"/>
  <c r="CG507" i="5"/>
  <c r="CF507" i="5"/>
  <c r="CB507" i="5"/>
  <c r="CI345" i="5"/>
  <c r="BZ345" i="5"/>
  <c r="CA345" i="5" s="1"/>
  <c r="BY345" i="5"/>
  <c r="CK345" i="5" s="1"/>
  <c r="BT345" i="5"/>
  <c r="CI344" i="5"/>
  <c r="BZ344" i="5"/>
  <c r="CA344" i="5" s="1"/>
  <c r="BY344" i="5"/>
  <c r="CJ344" i="5" s="1"/>
  <c r="BT344" i="5"/>
  <c r="CI343" i="5"/>
  <c r="BZ343" i="5"/>
  <c r="CA343" i="5" s="1"/>
  <c r="BY343" i="5"/>
  <c r="CK343" i="5" s="1"/>
  <c r="BT343" i="5"/>
  <c r="CI342" i="5"/>
  <c r="BZ342" i="5"/>
  <c r="CA342" i="5" s="1"/>
  <c r="BY342" i="5"/>
  <c r="BT342" i="5"/>
  <c r="CI341" i="5"/>
  <c r="BZ341" i="5"/>
  <c r="CA341" i="5" s="1"/>
  <c r="BY341" i="5"/>
  <c r="CK341" i="5" s="1"/>
  <c r="BT341" i="5"/>
  <c r="CI340" i="5"/>
  <c r="BZ340" i="5"/>
  <c r="CA340" i="5" s="1"/>
  <c r="BY340" i="5"/>
  <c r="CJ340" i="5" s="1"/>
  <c r="BT340" i="5"/>
  <c r="CK339" i="5"/>
  <c r="CJ339" i="5"/>
  <c r="CI339" i="5"/>
  <c r="CA339" i="5"/>
  <c r="BT339" i="5"/>
  <c r="CK338" i="5"/>
  <c r="CJ338" i="5"/>
  <c r="CI338" i="5"/>
  <c r="CA338" i="5"/>
  <c r="BT338" i="5"/>
  <c r="CI337" i="5"/>
  <c r="BZ337" i="5"/>
  <c r="CA337" i="5" s="1"/>
  <c r="BY337" i="5"/>
  <c r="CJ337" i="5" s="1"/>
  <c r="BT337" i="5"/>
  <c r="CI56" i="5"/>
  <c r="BZ56" i="5"/>
  <c r="CA56" i="5" s="1"/>
  <c r="BY56" i="5"/>
  <c r="CJ56" i="5" s="1"/>
  <c r="BT56" i="5"/>
  <c r="CI336" i="5"/>
  <c r="BZ336" i="5"/>
  <c r="CA336" i="5" s="1"/>
  <c r="BY336" i="5"/>
  <c r="CK336" i="5" s="1"/>
  <c r="BT336" i="5"/>
  <c r="CK335" i="5"/>
  <c r="CJ335" i="5"/>
  <c r="CI335" i="5"/>
  <c r="CA335" i="5"/>
  <c r="BT335" i="5"/>
  <c r="CK334" i="5"/>
  <c r="CJ334" i="5"/>
  <c r="CI334" i="5"/>
  <c r="CA334" i="5"/>
  <c r="BT334" i="5"/>
  <c r="CI333" i="5"/>
  <c r="BZ333" i="5"/>
  <c r="CA333" i="5" s="1"/>
  <c r="BY333" i="5"/>
  <c r="CJ333" i="5" s="1"/>
  <c r="BT333" i="5"/>
  <c r="CI332" i="5"/>
  <c r="BZ332" i="5"/>
  <c r="CA332" i="5" s="1"/>
  <c r="BY332" i="5"/>
  <c r="CK332" i="5" s="1"/>
  <c r="BV332" i="5"/>
  <c r="BT332" i="5"/>
  <c r="CI331" i="5"/>
  <c r="BZ331" i="5"/>
  <c r="CA331" i="5" s="1"/>
  <c r="BY331" i="5"/>
  <c r="CK331" i="5" s="1"/>
  <c r="BV331" i="5"/>
  <c r="BT331" i="5"/>
  <c r="CI330" i="5"/>
  <c r="BZ330" i="5"/>
  <c r="CA330" i="5" s="1"/>
  <c r="BY330" i="5"/>
  <c r="CK330" i="5" s="1"/>
  <c r="BV330" i="5"/>
  <c r="BT330" i="5"/>
  <c r="CI329" i="5"/>
  <c r="BZ329" i="5"/>
  <c r="CA329" i="5" s="1"/>
  <c r="BY329" i="5"/>
  <c r="CK329" i="5" s="1"/>
  <c r="BT329" i="5"/>
  <c r="CI328" i="5"/>
  <c r="BZ328" i="5"/>
  <c r="CA328" i="5" s="1"/>
  <c r="BY328" i="5"/>
  <c r="CJ328" i="5" s="1"/>
  <c r="BT328" i="5"/>
  <c r="CI327" i="5"/>
  <c r="BZ327" i="5"/>
  <c r="CA327" i="5" s="1"/>
  <c r="BY327" i="5"/>
  <c r="CJ327" i="5" s="1"/>
  <c r="BT327" i="5"/>
  <c r="CI326" i="5"/>
  <c r="BZ326" i="5"/>
  <c r="CA326" i="5" s="1"/>
  <c r="BY326" i="5"/>
  <c r="BV326" i="5"/>
  <c r="BT326" i="5"/>
  <c r="CI325" i="5"/>
  <c r="BZ325" i="5"/>
  <c r="CA325" i="5" s="1"/>
  <c r="BY325" i="5"/>
  <c r="CJ325" i="5" s="1"/>
  <c r="BV325" i="5"/>
  <c r="BT325" i="5"/>
  <c r="CI324" i="5"/>
  <c r="BZ324" i="5"/>
  <c r="CA324" i="5" s="1"/>
  <c r="BY324" i="5"/>
  <c r="BT324" i="5"/>
  <c r="CI323" i="5"/>
  <c r="BZ323" i="5"/>
  <c r="CA323" i="5" s="1"/>
  <c r="BY323" i="5"/>
  <c r="CK323" i="5" s="1"/>
  <c r="BV323" i="5"/>
  <c r="BT323" i="5"/>
  <c r="CI322" i="5"/>
  <c r="BZ322" i="5"/>
  <c r="CA322" i="5" s="1"/>
  <c r="BY322" i="5"/>
  <c r="CK322" i="5" s="1"/>
  <c r="BV322" i="5"/>
  <c r="BT322" i="5"/>
  <c r="CK321" i="5"/>
  <c r="CJ321" i="5"/>
  <c r="CI321" i="5"/>
  <c r="CA321" i="5"/>
  <c r="BV321" i="5"/>
  <c r="BT321" i="5"/>
  <c r="CI320" i="5"/>
  <c r="BZ320" i="5"/>
  <c r="CA320" i="5" s="1"/>
  <c r="BY320" i="5"/>
  <c r="CK320" i="5" s="1"/>
  <c r="BT320" i="5"/>
  <c r="CI319" i="5"/>
  <c r="BZ319" i="5"/>
  <c r="CA319" i="5" s="1"/>
  <c r="BY319" i="5"/>
  <c r="BT319" i="5"/>
  <c r="CI318" i="5"/>
  <c r="BZ318" i="5"/>
  <c r="CA318" i="5" s="1"/>
  <c r="BY318" i="5"/>
  <c r="CK318" i="5" s="1"/>
  <c r="BV318" i="5"/>
  <c r="BT318" i="5"/>
  <c r="CI317" i="5"/>
  <c r="BZ317" i="5"/>
  <c r="CA317" i="5" s="1"/>
  <c r="BY317" i="5"/>
  <c r="CK317" i="5" s="1"/>
  <c r="BT317" i="5"/>
  <c r="CI316" i="5"/>
  <c r="BZ316" i="5"/>
  <c r="CA316" i="5" s="1"/>
  <c r="BY316" i="5"/>
  <c r="BT316" i="5"/>
  <c r="CK315" i="5"/>
  <c r="CJ315" i="5"/>
  <c r="CI315" i="5"/>
  <c r="CA315" i="5"/>
  <c r="BV315" i="5"/>
  <c r="BT315" i="5"/>
  <c r="CI314" i="5"/>
  <c r="BZ314" i="5"/>
  <c r="CA314" i="5" s="1"/>
  <c r="BY314" i="5"/>
  <c r="CK314" i="5" s="1"/>
  <c r="BT314" i="5"/>
  <c r="CI313" i="5"/>
  <c r="BZ313" i="5"/>
  <c r="CA313" i="5" s="1"/>
  <c r="BY313" i="5"/>
  <c r="BT313" i="5"/>
  <c r="CI312" i="5"/>
  <c r="BZ312" i="5"/>
  <c r="CA312" i="5" s="1"/>
  <c r="BY312" i="5"/>
  <c r="CK312" i="5" s="1"/>
  <c r="BT312" i="5"/>
  <c r="CI311" i="5"/>
  <c r="BZ311" i="5"/>
  <c r="CA311" i="5" s="1"/>
  <c r="BY311" i="5"/>
  <c r="CJ311" i="5" s="1"/>
  <c r="BT311" i="5"/>
  <c r="CI310" i="5"/>
  <c r="BZ310" i="5"/>
  <c r="CA310" i="5" s="1"/>
  <c r="BY310" i="5"/>
  <c r="CK310" i="5" s="1"/>
  <c r="BT310" i="5"/>
  <c r="CI309" i="5"/>
  <c r="BZ309" i="5"/>
  <c r="CA309" i="5" s="1"/>
  <c r="BY309" i="5"/>
  <c r="BT309" i="5"/>
  <c r="CI308" i="5"/>
  <c r="BZ308" i="5"/>
  <c r="CA308" i="5" s="1"/>
  <c r="BY308" i="5"/>
  <c r="CJ308" i="5" s="1"/>
  <c r="BT308" i="5"/>
  <c r="CI307" i="5"/>
  <c r="BZ307" i="5"/>
  <c r="CA307" i="5" s="1"/>
  <c r="BY307" i="5"/>
  <c r="CJ307" i="5" s="1"/>
  <c r="BT307" i="5"/>
  <c r="CI306" i="5"/>
  <c r="BZ306" i="5"/>
  <c r="BY306" i="5"/>
  <c r="CK306" i="5" s="1"/>
  <c r="CK305" i="5" s="1"/>
  <c r="BT306" i="5"/>
  <c r="CH305" i="5"/>
  <c r="CG305" i="5"/>
  <c r="CF305" i="5"/>
  <c r="CB305" i="5"/>
  <c r="CK51" i="5"/>
  <c r="CJ51" i="5"/>
  <c r="CI51" i="5"/>
  <c r="CA51" i="5"/>
  <c r="BV51" i="5"/>
  <c r="BT51" i="5"/>
  <c r="CI50" i="5"/>
  <c r="BZ50" i="5"/>
  <c r="CA50" i="5" s="1"/>
  <c r="BY50" i="5"/>
  <c r="CJ50" i="5" s="1"/>
  <c r="BT50" i="5"/>
  <c r="CI49" i="5"/>
  <c r="BZ49" i="5"/>
  <c r="CA49" i="5" s="1"/>
  <c r="BY49" i="5"/>
  <c r="CK49" i="5" s="1"/>
  <c r="BV49" i="5"/>
  <c r="BT49" i="5"/>
  <c r="CI48" i="5"/>
  <c r="BZ48" i="5"/>
  <c r="CA48" i="5" s="1"/>
  <c r="BY48" i="5"/>
  <c r="CJ48" i="5" s="1"/>
  <c r="BT48" i="5"/>
  <c r="CI47" i="5"/>
  <c r="BZ47" i="5"/>
  <c r="CA47" i="5" s="1"/>
  <c r="BY47" i="5"/>
  <c r="CJ47" i="5" s="1"/>
  <c r="BT47" i="5"/>
  <c r="CI46" i="5"/>
  <c r="BZ46" i="5"/>
  <c r="CA46" i="5" s="1"/>
  <c r="BY46" i="5"/>
  <c r="CK46" i="5" s="1"/>
  <c r="BT46" i="5"/>
  <c r="CI45" i="5"/>
  <c r="BZ45" i="5"/>
  <c r="CA45" i="5" s="1"/>
  <c r="BY45" i="5"/>
  <c r="CJ45" i="5" s="1"/>
  <c r="BT45" i="5"/>
  <c r="CI44" i="5"/>
  <c r="BZ44" i="5"/>
  <c r="CA44" i="5" s="1"/>
  <c r="BY44" i="5"/>
  <c r="CJ44" i="5" s="1"/>
  <c r="BT44" i="5"/>
  <c r="CI43" i="5"/>
  <c r="BZ43" i="5"/>
  <c r="CA43" i="5" s="1"/>
  <c r="BY43" i="5"/>
  <c r="CJ43" i="5" s="1"/>
  <c r="CK43" i="5" s="1"/>
  <c r="BT43" i="5"/>
  <c r="CI42" i="5"/>
  <c r="BZ42" i="5"/>
  <c r="CA42" i="5" s="1"/>
  <c r="BY42" i="5"/>
  <c r="CK42" i="5" s="1"/>
  <c r="BT42" i="5"/>
  <c r="CI41" i="5"/>
  <c r="BZ41" i="5"/>
  <c r="CA41" i="5" s="1"/>
  <c r="BY41" i="5"/>
  <c r="BT41" i="5"/>
  <c r="CI40" i="5"/>
  <c r="BZ40" i="5"/>
  <c r="CA40" i="5" s="1"/>
  <c r="BY40" i="5"/>
  <c r="CK40" i="5" s="1"/>
  <c r="BT40" i="5"/>
  <c r="CI39" i="5"/>
  <c r="BZ39" i="5"/>
  <c r="CA39" i="5" s="1"/>
  <c r="BY39" i="5"/>
  <c r="CJ39" i="5" s="1"/>
  <c r="BT39" i="5"/>
  <c r="CI38" i="5"/>
  <c r="BZ38" i="5"/>
  <c r="CA38" i="5" s="1"/>
  <c r="BY38" i="5"/>
  <c r="CK38" i="5" s="1"/>
  <c r="BT38" i="5"/>
  <c r="CI37" i="5"/>
  <c r="BZ37" i="5"/>
  <c r="CA37" i="5" s="1"/>
  <c r="BY37" i="5"/>
  <c r="BT37" i="5"/>
  <c r="CI36" i="5"/>
  <c r="BZ36" i="5"/>
  <c r="CA36" i="5" s="1"/>
  <c r="BY36" i="5"/>
  <c r="CJ36" i="5" s="1"/>
  <c r="BT36" i="5"/>
  <c r="CI35" i="5"/>
  <c r="BZ35" i="5"/>
  <c r="CA35" i="5" s="1"/>
  <c r="BY35" i="5"/>
  <c r="CJ35" i="5" s="1"/>
  <c r="BT35" i="5"/>
  <c r="CI34" i="5"/>
  <c r="BZ34" i="5"/>
  <c r="CA34" i="5" s="1"/>
  <c r="BY34" i="5"/>
  <c r="CK34" i="5" s="1"/>
  <c r="BT34" i="5"/>
  <c r="CI33" i="5"/>
  <c r="BZ33" i="5"/>
  <c r="CA33" i="5" s="1"/>
  <c r="BY33" i="5"/>
  <c r="BT33" i="5"/>
  <c r="CI32" i="5"/>
  <c r="BZ32" i="5"/>
  <c r="CA32" i="5" s="1"/>
  <c r="BY32" i="5"/>
  <c r="CJ32" i="5" s="1"/>
  <c r="BT32" i="5"/>
  <c r="CI31" i="5"/>
  <c r="BZ31" i="5"/>
  <c r="CA31" i="5" s="1"/>
  <c r="BY31" i="5"/>
  <c r="CJ31" i="5" s="1"/>
  <c r="BV31" i="5"/>
  <c r="BT31" i="5"/>
  <c r="CI30" i="5"/>
  <c r="BZ30" i="5"/>
  <c r="CA30" i="5" s="1"/>
  <c r="BY30" i="5"/>
  <c r="CK30" i="5" s="1"/>
  <c r="BT30" i="5"/>
  <c r="CI29" i="5"/>
  <c r="BZ29" i="5"/>
  <c r="CA29" i="5" s="1"/>
  <c r="BY29" i="5"/>
  <c r="CJ29" i="5" s="1"/>
  <c r="BT29" i="5"/>
  <c r="CI28" i="5"/>
  <c r="BZ28" i="5"/>
  <c r="CA28" i="5" s="1"/>
  <c r="BY28" i="5"/>
  <c r="CJ28" i="5" s="1"/>
  <c r="BT28" i="5"/>
  <c r="CI27" i="5"/>
  <c r="BZ27" i="5"/>
  <c r="CA27" i="5" s="1"/>
  <c r="BY27" i="5"/>
  <c r="CJ27" i="5" s="1"/>
  <c r="BT27" i="5"/>
  <c r="CI26" i="5"/>
  <c r="BZ26" i="5"/>
  <c r="CA26" i="5" s="1"/>
  <c r="BY26" i="5"/>
  <c r="CK26" i="5" s="1"/>
  <c r="BT26" i="5"/>
  <c r="CI25" i="5"/>
  <c r="BZ25" i="5"/>
  <c r="CA25" i="5" s="1"/>
  <c r="BY25" i="5"/>
  <c r="CJ25" i="5" s="1"/>
  <c r="BV25" i="5"/>
  <c r="BT25" i="5"/>
  <c r="CI24" i="5"/>
  <c r="BZ24" i="5"/>
  <c r="CA24" i="5" s="1"/>
  <c r="BY24" i="5"/>
  <c r="CJ24" i="5" s="1"/>
  <c r="CK24" i="5" s="1"/>
  <c r="BT24" i="5"/>
  <c r="CI23" i="5"/>
  <c r="BZ23" i="5"/>
  <c r="CA23" i="5" s="1"/>
  <c r="BY23" i="5"/>
  <c r="CJ23" i="5" s="1"/>
  <c r="BT23" i="5"/>
  <c r="CI22" i="5"/>
  <c r="BZ22" i="5"/>
  <c r="CA22" i="5" s="1"/>
  <c r="BY22" i="5"/>
  <c r="BV22" i="5"/>
  <c r="BT22" i="5"/>
  <c r="CI21" i="5"/>
  <c r="BZ21" i="5"/>
  <c r="CA21" i="5" s="1"/>
  <c r="BY21" i="5"/>
  <c r="CJ21" i="5" s="1"/>
  <c r="BV21" i="5"/>
  <c r="BT21" i="5"/>
  <c r="CI20" i="5"/>
  <c r="BZ20" i="5"/>
  <c r="CA20" i="5" s="1"/>
  <c r="BY20" i="5"/>
  <c r="BT20" i="5"/>
  <c r="CI19" i="5"/>
  <c r="BZ19" i="5"/>
  <c r="CA19" i="5" s="1"/>
  <c r="BY19" i="5"/>
  <c r="CK19" i="5" s="1"/>
  <c r="BT19" i="5"/>
  <c r="CI18" i="5"/>
  <c r="BZ18" i="5"/>
  <c r="CA18" i="5" s="1"/>
  <c r="BY18" i="5"/>
  <c r="CJ18" i="5" s="1"/>
  <c r="BT18" i="5"/>
  <c r="CI17" i="5"/>
  <c r="BZ17" i="5"/>
  <c r="CA17" i="5" s="1"/>
  <c r="BY17" i="5"/>
  <c r="CJ17" i="5" s="1"/>
  <c r="BV17" i="5"/>
  <c r="BT17" i="5"/>
  <c r="CI346" i="5"/>
  <c r="BZ346" i="5"/>
  <c r="CA346" i="5" s="1"/>
  <c r="BY346" i="5"/>
  <c r="CJ346" i="5" s="1"/>
  <c r="BT346" i="5"/>
  <c r="CI16" i="5"/>
  <c r="BZ16" i="5"/>
  <c r="CA16" i="5" s="1"/>
  <c r="CA15" i="5" s="1"/>
  <c r="BY16" i="5"/>
  <c r="CJ16" i="5" s="1"/>
  <c r="BT16" i="5"/>
  <c r="CH15" i="5"/>
  <c r="CG15" i="5"/>
  <c r="CF15" i="5"/>
  <c r="CB15" i="5"/>
  <c r="CI677" i="5"/>
  <c r="CI676" i="5" s="1"/>
  <c r="CB677" i="5"/>
  <c r="CB676" i="5" s="1"/>
  <c r="BZ677" i="5"/>
  <c r="BZ676" i="5" s="1"/>
  <c r="BY677" i="5"/>
  <c r="BY676" i="5" s="1"/>
  <c r="BX677" i="5"/>
  <c r="BW677" i="5"/>
  <c r="BT677" i="5"/>
  <c r="CH676" i="5"/>
  <c r="CG676" i="5"/>
  <c r="CF676" i="5"/>
  <c r="CA676" i="5"/>
  <c r="CK675" i="5"/>
  <c r="CK674" i="5" s="1"/>
  <c r="CJ675" i="5"/>
  <c r="CI675" i="5"/>
  <c r="CI674" i="5" s="1"/>
  <c r="CB675" i="5"/>
  <c r="CB674" i="5" s="1"/>
  <c r="BX675" i="5"/>
  <c r="BW675" i="5"/>
  <c r="BT675" i="5"/>
  <c r="CH674" i="5"/>
  <c r="CG674" i="5"/>
  <c r="CF674" i="5"/>
  <c r="CA674" i="5"/>
  <c r="BZ674" i="5"/>
  <c r="BY674" i="5"/>
  <c r="CI673" i="5"/>
  <c r="CI672" i="5" s="1"/>
  <c r="CB673" i="5"/>
  <c r="CB672" i="5" s="1"/>
  <c r="BZ673" i="5"/>
  <c r="BZ672" i="5" s="1"/>
  <c r="BY673" i="5"/>
  <c r="BY672" i="5" s="1"/>
  <c r="BX673" i="5"/>
  <c r="BW673" i="5"/>
  <c r="BT673" i="5"/>
  <c r="CH672" i="5"/>
  <c r="CG672" i="5"/>
  <c r="CF672" i="5"/>
  <c r="CA672" i="5"/>
  <c r="CI671" i="5"/>
  <c r="CI670" i="5" s="1"/>
  <c r="CB671" i="5"/>
  <c r="CB670" i="5" s="1"/>
  <c r="BY671" i="5"/>
  <c r="CK671" i="5" s="1"/>
  <c r="CK670" i="5" s="1"/>
  <c r="BX671" i="5"/>
  <c r="BW671" i="5"/>
  <c r="BT671" i="5"/>
  <c r="CH670" i="5"/>
  <c r="CG670" i="5"/>
  <c r="CF670" i="5"/>
  <c r="CA670" i="5"/>
  <c r="BZ670" i="5"/>
  <c r="CI669" i="5"/>
  <c r="CI668" i="5" s="1"/>
  <c r="CB669" i="5"/>
  <c r="CB668" i="5" s="1"/>
  <c r="BZ669" i="5"/>
  <c r="BZ668" i="5" s="1"/>
  <c r="BY669" i="5"/>
  <c r="BX669" i="5"/>
  <c r="BW669" i="5"/>
  <c r="BT669" i="5"/>
  <c r="CH668" i="5"/>
  <c r="CG668" i="5"/>
  <c r="CF668" i="5"/>
  <c r="CA668" i="5"/>
  <c r="CI493" i="5"/>
  <c r="CI492" i="5" s="1"/>
  <c r="CB493" i="5"/>
  <c r="CB492" i="5" s="1"/>
  <c r="BZ493" i="5"/>
  <c r="BZ492" i="5" s="1"/>
  <c r="BY493" i="5"/>
  <c r="BY492" i="5" s="1"/>
  <c r="BX493" i="5"/>
  <c r="BW493" i="5"/>
  <c r="BT493" i="5"/>
  <c r="CH492" i="5"/>
  <c r="CG492" i="5"/>
  <c r="CF492" i="5"/>
  <c r="CA492" i="5"/>
  <c r="CI491" i="5"/>
  <c r="CI490" i="5" s="1"/>
  <c r="CB491" i="5"/>
  <c r="CB490" i="5" s="1"/>
  <c r="BZ491" i="5"/>
  <c r="BZ490" i="5" s="1"/>
  <c r="BY491" i="5"/>
  <c r="CJ491" i="5" s="1"/>
  <c r="BX491" i="5"/>
  <c r="BW491" i="5"/>
  <c r="BT491" i="5"/>
  <c r="CH490" i="5"/>
  <c r="CG490" i="5"/>
  <c r="CF490" i="5"/>
  <c r="CA490" i="5"/>
  <c r="CK489" i="5"/>
  <c r="CK488" i="5" s="1"/>
  <c r="CJ489" i="5"/>
  <c r="CI489" i="5"/>
  <c r="CI488" i="5" s="1"/>
  <c r="CB489" i="5"/>
  <c r="CB488" i="5" s="1"/>
  <c r="BX489" i="5"/>
  <c r="BW489" i="5"/>
  <c r="BT489" i="5"/>
  <c r="CH488" i="5"/>
  <c r="CG488" i="5"/>
  <c r="CF488" i="5"/>
  <c r="CA488" i="5"/>
  <c r="BZ488" i="5"/>
  <c r="BY488" i="5"/>
  <c r="CK487" i="5"/>
  <c r="CJ487" i="5"/>
  <c r="CI487" i="5"/>
  <c r="CB487" i="5"/>
  <c r="BX487" i="5"/>
  <c r="BW487" i="5"/>
  <c r="BT487" i="5"/>
  <c r="CI486" i="5"/>
  <c r="CB486" i="5"/>
  <c r="BY486" i="5"/>
  <c r="CK486" i="5" s="1"/>
  <c r="CK485" i="5" s="1"/>
  <c r="BX486" i="5"/>
  <c r="BW486" i="5"/>
  <c r="BT486" i="5"/>
  <c r="CH485" i="5"/>
  <c r="CG485" i="5"/>
  <c r="CF485" i="5"/>
  <c r="CA485" i="5"/>
  <c r="BZ485" i="5"/>
  <c r="CI290" i="5"/>
  <c r="CI289" i="5" s="1"/>
  <c r="CB290" i="5"/>
  <c r="CB289" i="5" s="1"/>
  <c r="BZ290" i="5"/>
  <c r="BZ289" i="5" s="1"/>
  <c r="BY290" i="5"/>
  <c r="BY289" i="5" s="1"/>
  <c r="BX290" i="5"/>
  <c r="BW290" i="5"/>
  <c r="BT290" i="5"/>
  <c r="CH289" i="5"/>
  <c r="CG289" i="5"/>
  <c r="CF289" i="5"/>
  <c r="CA289" i="5"/>
  <c r="CI288" i="5"/>
  <c r="CI287" i="5" s="1"/>
  <c r="CB288" i="5"/>
  <c r="CB287" i="5" s="1"/>
  <c r="BZ288" i="5"/>
  <c r="BZ287" i="5" s="1"/>
  <c r="BY288" i="5"/>
  <c r="BX288" i="5"/>
  <c r="BW288" i="5"/>
  <c r="BV288" i="5"/>
  <c r="BT288" i="5"/>
  <c r="CH287" i="5"/>
  <c r="CG287" i="5"/>
  <c r="CF287" i="5"/>
  <c r="CA287" i="5"/>
  <c r="CI285" i="5"/>
  <c r="CI284" i="5" s="1"/>
  <c r="BZ285" i="5"/>
  <c r="BZ284" i="5" s="1"/>
  <c r="BY285" i="5"/>
  <c r="CK285" i="5" s="1"/>
  <c r="CK284" i="5" s="1"/>
  <c r="BX285" i="5"/>
  <c r="BW285" i="5"/>
  <c r="BT285" i="5"/>
  <c r="CH284" i="5"/>
  <c r="CG284" i="5"/>
  <c r="CF284" i="5"/>
  <c r="CB284" i="5"/>
  <c r="CA284" i="5"/>
  <c r="CK624" i="5"/>
  <c r="CK623" i="5" s="1"/>
  <c r="CJ624" i="5"/>
  <c r="CI624" i="5"/>
  <c r="CI623" i="5" s="1"/>
  <c r="BX624" i="5"/>
  <c r="BW624" i="5"/>
  <c r="BT624" i="5"/>
  <c r="CH623" i="5"/>
  <c r="CG623" i="5"/>
  <c r="CF623" i="5"/>
  <c r="CB623" i="5"/>
  <c r="CA623" i="5"/>
  <c r="BZ623" i="5"/>
  <c r="BY623" i="5"/>
  <c r="CK622" i="5"/>
  <c r="CJ622" i="5"/>
  <c r="CI622" i="5"/>
  <c r="BX622" i="5"/>
  <c r="BW622" i="5"/>
  <c r="BT622" i="5"/>
  <c r="CK621" i="5"/>
  <c r="CJ621" i="5"/>
  <c r="CI621" i="5"/>
  <c r="BX621" i="5"/>
  <c r="BW621" i="5"/>
  <c r="BT621" i="5"/>
  <c r="CH620" i="5"/>
  <c r="CG620" i="5"/>
  <c r="CF620" i="5"/>
  <c r="CB620" i="5"/>
  <c r="CA620" i="5"/>
  <c r="BZ620" i="5"/>
  <c r="BY620" i="5"/>
  <c r="CK447" i="5"/>
  <c r="CK446" i="5" s="1"/>
  <c r="CJ447" i="5"/>
  <c r="CI447" i="5"/>
  <c r="CI446" i="5" s="1"/>
  <c r="BX447" i="5"/>
  <c r="BW447" i="5"/>
  <c r="BT447" i="5"/>
  <c r="CH446" i="5"/>
  <c r="CG446" i="5"/>
  <c r="CF446" i="5"/>
  <c r="CB446" i="5"/>
  <c r="CA446" i="5"/>
  <c r="BZ446" i="5"/>
  <c r="BY446" i="5"/>
  <c r="CK445" i="5"/>
  <c r="CK444" i="5" s="1"/>
  <c r="CJ445" i="5"/>
  <c r="CI445" i="5"/>
  <c r="CI444" i="5" s="1"/>
  <c r="BX445" i="5"/>
  <c r="BW445" i="5"/>
  <c r="BV445" i="5"/>
  <c r="BT445" i="5"/>
  <c r="CH444" i="5"/>
  <c r="CG444" i="5"/>
  <c r="CF444" i="5"/>
  <c r="CB444" i="5"/>
  <c r="CA444" i="5"/>
  <c r="BZ444" i="5"/>
  <c r="BY444" i="5"/>
  <c r="CK443" i="5"/>
  <c r="CJ443" i="5"/>
  <c r="CI443" i="5"/>
  <c r="BX443" i="5"/>
  <c r="BW443" i="5"/>
  <c r="BT443" i="5"/>
  <c r="CK442" i="5"/>
  <c r="CJ442" i="5"/>
  <c r="CI442" i="5"/>
  <c r="BX442" i="5"/>
  <c r="BW442" i="5"/>
  <c r="BT442" i="5"/>
  <c r="CK441" i="5"/>
  <c r="CJ441" i="5"/>
  <c r="CI441" i="5"/>
  <c r="BX441" i="5"/>
  <c r="BW441" i="5"/>
  <c r="BT441" i="5"/>
  <c r="CH440" i="5"/>
  <c r="CG440" i="5"/>
  <c r="CF440" i="5"/>
  <c r="CB440" i="5"/>
  <c r="CA440" i="5"/>
  <c r="BZ440" i="5"/>
  <c r="BY440" i="5"/>
  <c r="CK235" i="5"/>
  <c r="CK234" i="5" s="1"/>
  <c r="CJ235" i="5"/>
  <c r="CI235" i="5"/>
  <c r="CI234" i="5" s="1"/>
  <c r="BX235" i="5"/>
  <c r="BW235" i="5"/>
  <c r="BT235" i="5"/>
  <c r="CH234" i="5"/>
  <c r="CG234" i="5"/>
  <c r="CF234" i="5"/>
  <c r="CB234" i="5"/>
  <c r="CA234" i="5"/>
  <c r="BZ234" i="5"/>
  <c r="BY234" i="5"/>
  <c r="CK233" i="5"/>
  <c r="CK232" i="5" s="1"/>
  <c r="CJ233" i="5"/>
  <c r="CI233" i="5"/>
  <c r="CI232" i="5" s="1"/>
  <c r="BX233" i="5"/>
  <c r="BW233" i="5"/>
  <c r="BT233" i="5"/>
  <c r="CH232" i="5"/>
  <c r="CG232" i="5"/>
  <c r="CF232" i="5"/>
  <c r="CB232" i="5"/>
  <c r="CA232" i="5"/>
  <c r="BZ232" i="5"/>
  <c r="BY232" i="5"/>
  <c r="CK231" i="5"/>
  <c r="CJ231" i="5"/>
  <c r="CI231" i="5"/>
  <c r="BX231" i="5"/>
  <c r="BW231" i="5"/>
  <c r="BT231" i="5"/>
  <c r="CK230" i="5"/>
  <c r="CJ230" i="5"/>
  <c r="CI230" i="5"/>
  <c r="BX230" i="5"/>
  <c r="BW230" i="5"/>
  <c r="BT230" i="5"/>
  <c r="CH229" i="5"/>
  <c r="CG229" i="5"/>
  <c r="CF229" i="5"/>
  <c r="CB229" i="5"/>
  <c r="CA229" i="5"/>
  <c r="BZ229" i="5"/>
  <c r="BY229" i="5"/>
  <c r="CI250" i="5" l="1"/>
  <c r="BZ412" i="5"/>
  <c r="BZ507" i="5"/>
  <c r="CK169" i="5"/>
  <c r="BZ596" i="5"/>
  <c r="BY438" i="5"/>
  <c r="CJ438" i="5" s="1"/>
  <c r="CJ439" i="5"/>
  <c r="BY455" i="5"/>
  <c r="CJ455" i="5" s="1"/>
  <c r="CJ422" i="5"/>
  <c r="CJ171" i="5"/>
  <c r="CK50" i="5"/>
  <c r="BZ295" i="5"/>
  <c r="BY195" i="5"/>
  <c r="CJ195" i="5" s="1"/>
  <c r="CK520" i="5"/>
  <c r="CJ649" i="5"/>
  <c r="CI301" i="5"/>
  <c r="CJ500" i="5"/>
  <c r="CJ154" i="5"/>
  <c r="CJ155" i="5"/>
  <c r="BZ393" i="5"/>
  <c r="CJ680" i="5"/>
  <c r="CK340" i="5"/>
  <c r="CK516" i="5"/>
  <c r="CK523" i="5"/>
  <c r="CI448" i="5"/>
  <c r="CJ577" i="5"/>
  <c r="CI685" i="5"/>
  <c r="CK430" i="5"/>
  <c r="BY457" i="5"/>
  <c r="CJ457" i="5" s="1"/>
  <c r="CJ458" i="5"/>
  <c r="BY428" i="5"/>
  <c r="CJ428" i="5" s="1"/>
  <c r="CJ429" i="5"/>
  <c r="CJ679" i="5"/>
  <c r="CK347" i="5"/>
  <c r="CI485" i="5"/>
  <c r="BY197" i="5"/>
  <c r="CJ197" i="5" s="1"/>
  <c r="CK240" i="5"/>
  <c r="CK239" i="5" s="1"/>
  <c r="CI281" i="5"/>
  <c r="CK370" i="5"/>
  <c r="CI682" i="5"/>
  <c r="CB485" i="5"/>
  <c r="CJ488" i="5"/>
  <c r="CK45" i="5"/>
  <c r="CK521" i="5"/>
  <c r="BZ636" i="5"/>
  <c r="BY241" i="5"/>
  <c r="CJ241" i="5" s="1"/>
  <c r="CI172" i="5"/>
  <c r="CK229" i="5"/>
  <c r="BY659" i="5"/>
  <c r="CJ659" i="5" s="1"/>
  <c r="CK660" i="5"/>
  <c r="CK659" i="5" s="1"/>
  <c r="CK56" i="5"/>
  <c r="CK512" i="5"/>
  <c r="CJ540" i="5"/>
  <c r="BY250" i="5"/>
  <c r="CJ250" i="5" s="1"/>
  <c r="CK553" i="5"/>
  <c r="CJ152" i="5"/>
  <c r="CI586" i="5"/>
  <c r="CJ67" i="5"/>
  <c r="CK518" i="5"/>
  <c r="CK528" i="5"/>
  <c r="CJ279" i="5"/>
  <c r="CK238" i="5"/>
  <c r="CK599" i="5"/>
  <c r="CK598" i="5" s="1"/>
  <c r="BY580" i="5"/>
  <c r="CJ580" i="5" s="1"/>
  <c r="CI545" i="5"/>
  <c r="CI507" i="5"/>
  <c r="CA507" i="5"/>
  <c r="CK121" i="5"/>
  <c r="CI370" i="5"/>
  <c r="CI636" i="5"/>
  <c r="BY639" i="5"/>
  <c r="CJ639" i="5" s="1"/>
  <c r="CK642" i="5"/>
  <c r="CI642" i="5"/>
  <c r="CI480" i="5"/>
  <c r="BY661" i="5"/>
  <c r="CJ661" i="5" s="1"/>
  <c r="CK662" i="5"/>
  <c r="CK661" i="5" s="1"/>
  <c r="BY179" i="5"/>
  <c r="CJ179" i="5" s="1"/>
  <c r="CI179" i="5"/>
  <c r="CI229" i="5"/>
  <c r="CK29" i="5"/>
  <c r="CK47" i="5"/>
  <c r="CK514" i="5"/>
  <c r="CK526" i="5"/>
  <c r="CJ640" i="5"/>
  <c r="CI663" i="5"/>
  <c r="CI503" i="5"/>
  <c r="CJ631" i="5"/>
  <c r="BZ598" i="5"/>
  <c r="CJ214" i="5"/>
  <c r="CI399" i="5"/>
  <c r="CI347" i="5"/>
  <c r="CI430" i="5"/>
  <c r="BZ277" i="5"/>
  <c r="CI354" i="5"/>
  <c r="CI440" i="5"/>
  <c r="CJ620" i="5"/>
  <c r="CK620" i="5"/>
  <c r="CJ473" i="5"/>
  <c r="BY191" i="5"/>
  <c r="CJ191" i="5" s="1"/>
  <c r="CK192" i="5"/>
  <c r="CK191" i="5" s="1"/>
  <c r="CJ416" i="5"/>
  <c r="BZ494" i="5"/>
  <c r="CK25" i="5"/>
  <c r="CI121" i="5"/>
  <c r="CJ650" i="5"/>
  <c r="CK277" i="5"/>
  <c r="BY474" i="5"/>
  <c r="CJ474" i="5" s="1"/>
  <c r="CK202" i="5"/>
  <c r="CI500" i="5"/>
  <c r="BY685" i="5"/>
  <c r="CJ685" i="5" s="1"/>
  <c r="CJ686" i="5"/>
  <c r="CI236" i="5"/>
  <c r="CJ240" i="5"/>
  <c r="BY406" i="5"/>
  <c r="CJ406" i="5" s="1"/>
  <c r="CI592" i="5"/>
  <c r="BY678" i="5"/>
  <c r="CJ678" i="5" s="1"/>
  <c r="CJ385" i="5"/>
  <c r="CJ582" i="5"/>
  <c r="CK387" i="5"/>
  <c r="CI396" i="5"/>
  <c r="CK401" i="5"/>
  <c r="CK491" i="5"/>
  <c r="CK490" i="5" s="1"/>
  <c r="CJ37" i="5"/>
  <c r="CK37" i="5"/>
  <c r="CJ313" i="5"/>
  <c r="CK313" i="5"/>
  <c r="CJ319" i="5"/>
  <c r="CK319" i="5"/>
  <c r="CK509" i="5"/>
  <c r="CK507" i="5" s="1"/>
  <c r="BY507" i="5"/>
  <c r="CJ507" i="5" s="1"/>
  <c r="CK533" i="5"/>
  <c r="CK536" i="5"/>
  <c r="CJ536" i="5"/>
  <c r="CK274" i="5"/>
  <c r="CK273" i="5" s="1"/>
  <c r="BY273" i="5"/>
  <c r="CJ273" i="5" s="1"/>
  <c r="CJ275" i="5"/>
  <c r="CK472" i="5"/>
  <c r="CK471" i="5" s="1"/>
  <c r="CJ472" i="5"/>
  <c r="BY471" i="5"/>
  <c r="CJ471" i="5" s="1"/>
  <c r="CK207" i="5"/>
  <c r="CK206" i="5" s="1"/>
  <c r="CJ207" i="5"/>
  <c r="BY206" i="5"/>
  <c r="CJ206" i="5" s="1"/>
  <c r="CK505" i="5"/>
  <c r="CJ505" i="5"/>
  <c r="BZ685" i="5"/>
  <c r="CJ424" i="5"/>
  <c r="CK450" i="5"/>
  <c r="CJ450" i="5"/>
  <c r="CJ553" i="5"/>
  <c r="CK201" i="5"/>
  <c r="BY199" i="5"/>
  <c r="CJ199" i="5" s="1"/>
  <c r="CJ169" i="5"/>
  <c r="CJ177" i="5"/>
  <c r="CJ326" i="5"/>
  <c r="CK326" i="5"/>
  <c r="CJ229" i="5"/>
  <c r="CJ232" i="5"/>
  <c r="CJ440" i="5"/>
  <c r="BY284" i="5"/>
  <c r="CJ284" i="5" s="1"/>
  <c r="BY485" i="5"/>
  <c r="CJ485" i="5" s="1"/>
  <c r="CJ669" i="5"/>
  <c r="BY668" i="5"/>
  <c r="CJ668" i="5" s="1"/>
  <c r="CK669" i="5"/>
  <c r="CK668" i="5" s="1"/>
  <c r="CJ20" i="5"/>
  <c r="CK20" i="5"/>
  <c r="CK21" i="5"/>
  <c r="CK35" i="5"/>
  <c r="CA306" i="5"/>
  <c r="CA305" i="5" s="1"/>
  <c r="BZ305" i="5"/>
  <c r="CK311" i="5"/>
  <c r="CJ324" i="5"/>
  <c r="CK324" i="5"/>
  <c r="CK325" i="5"/>
  <c r="CK333" i="5"/>
  <c r="CK538" i="5"/>
  <c r="CK542" i="5"/>
  <c r="BY253" i="5"/>
  <c r="CJ253" i="5" s="1"/>
  <c r="CJ466" i="5"/>
  <c r="CK468" i="5"/>
  <c r="CK466" i="5" s="1"/>
  <c r="CJ468" i="5"/>
  <c r="CK482" i="5"/>
  <c r="CK480" i="5" s="1"/>
  <c r="CJ482" i="5"/>
  <c r="BY480" i="5"/>
  <c r="CJ480" i="5" s="1"/>
  <c r="CJ212" i="5"/>
  <c r="CK449" i="5"/>
  <c r="CK448" i="5" s="1"/>
  <c r="BY448" i="5"/>
  <c r="CJ448" i="5" s="1"/>
  <c r="CK595" i="5"/>
  <c r="CK592" i="5" s="1"/>
  <c r="CJ595" i="5"/>
  <c r="BY592" i="5"/>
  <c r="CJ592" i="5" s="1"/>
  <c r="CJ601" i="5"/>
  <c r="CK601" i="5"/>
  <c r="CK600" i="5" s="1"/>
  <c r="BY600" i="5"/>
  <c r="CJ600" i="5" s="1"/>
  <c r="CJ496" i="5"/>
  <c r="CK398" i="5"/>
  <c r="CK396" i="5" s="1"/>
  <c r="BY396" i="5"/>
  <c r="CJ396" i="5" s="1"/>
  <c r="CJ398" i="5"/>
  <c r="CJ22" i="5"/>
  <c r="CK22" i="5"/>
  <c r="CK440" i="5"/>
  <c r="CJ446" i="5"/>
  <c r="CJ674" i="5"/>
  <c r="BY15" i="5"/>
  <c r="CJ15" i="5" s="1"/>
  <c r="CI15" i="5"/>
  <c r="CK18" i="5"/>
  <c r="CK27" i="5"/>
  <c r="CJ33" i="5"/>
  <c r="CK33" i="5"/>
  <c r="CJ41" i="5"/>
  <c r="CK41" i="5"/>
  <c r="CI305" i="5"/>
  <c r="CJ309" i="5"/>
  <c r="CK309" i="5"/>
  <c r="CJ316" i="5"/>
  <c r="CK316" i="5"/>
  <c r="CK344" i="5"/>
  <c r="CJ255" i="5"/>
  <c r="CK465" i="5"/>
  <c r="CK464" i="5" s="1"/>
  <c r="CJ465" i="5"/>
  <c r="CJ653" i="5"/>
  <c r="BZ281" i="5"/>
  <c r="CK658" i="5"/>
  <c r="CK657" i="5" s="1"/>
  <c r="BY657" i="5"/>
  <c r="CJ657" i="5" s="1"/>
  <c r="CJ665" i="5"/>
  <c r="CK665" i="5"/>
  <c r="CK663" i="5" s="1"/>
  <c r="CI606" i="5"/>
  <c r="BZ503" i="5"/>
  <c r="CK617" i="5"/>
  <c r="CK616" i="5" s="1"/>
  <c r="BY616" i="5"/>
  <c r="CJ616" i="5" s="1"/>
  <c r="CJ617" i="5"/>
  <c r="CJ297" i="5"/>
  <c r="CK300" i="5"/>
  <c r="CK299" i="5" s="1"/>
  <c r="CJ300" i="5"/>
  <c r="CK159" i="5"/>
  <c r="CJ159" i="5"/>
  <c r="CK583" i="5"/>
  <c r="CJ57" i="5"/>
  <c r="CJ623" i="5"/>
  <c r="CK288" i="5"/>
  <c r="CK287" i="5" s="1"/>
  <c r="BY287" i="5"/>
  <c r="CJ287" i="5" s="1"/>
  <c r="BY490" i="5"/>
  <c r="CJ490" i="5" s="1"/>
  <c r="CK16" i="5"/>
  <c r="CK15" i="5" s="1"/>
  <c r="CK39" i="5"/>
  <c r="CK307" i="5"/>
  <c r="CK328" i="5"/>
  <c r="CJ342" i="5"/>
  <c r="CK342" i="5"/>
  <c r="CJ121" i="5"/>
  <c r="CK249" i="5"/>
  <c r="CK248" i="5" s="1"/>
  <c r="BY248" i="5"/>
  <c r="CJ248" i="5" s="1"/>
  <c r="CJ464" i="5"/>
  <c r="CI639" i="5"/>
  <c r="CJ642" i="5"/>
  <c r="CK648" i="5"/>
  <c r="CK645" i="5" s="1"/>
  <c r="CJ648" i="5"/>
  <c r="CJ274" i="5"/>
  <c r="BY418" i="5"/>
  <c r="CJ418" i="5" s="1"/>
  <c r="CJ419" i="5"/>
  <c r="CK420" i="5"/>
  <c r="CJ420" i="5"/>
  <c r="CJ608" i="5"/>
  <c r="CK608" i="5"/>
  <c r="CJ614" i="5"/>
  <c r="CK626" i="5"/>
  <c r="CK625" i="5" s="1"/>
  <c r="BY625" i="5"/>
  <c r="CJ625" i="5" s="1"/>
  <c r="CK67" i="5"/>
  <c r="CI553" i="5"/>
  <c r="CJ186" i="5"/>
  <c r="BZ195" i="5"/>
  <c r="CA196" i="5"/>
  <c r="CA195" i="5" s="1"/>
  <c r="CJ411" i="5"/>
  <c r="BY410" i="5"/>
  <c r="CJ410" i="5" s="1"/>
  <c r="CK296" i="5"/>
  <c r="CK295" i="5" s="1"/>
  <c r="BY295" i="5"/>
  <c r="CJ295" i="5" s="1"/>
  <c r="BY299" i="5"/>
  <c r="CJ299" i="5" s="1"/>
  <c r="CK151" i="5"/>
  <c r="CK150" i="5" s="1"/>
  <c r="CJ151" i="5"/>
  <c r="BY150" i="5"/>
  <c r="CJ150" i="5" s="1"/>
  <c r="CJ382" i="5"/>
  <c r="BY381" i="5"/>
  <c r="CJ381" i="5" s="1"/>
  <c r="CJ576" i="5"/>
  <c r="CK576" i="5"/>
  <c r="CJ579" i="5"/>
  <c r="CK579" i="5"/>
  <c r="CK255" i="5"/>
  <c r="CI255" i="5"/>
  <c r="CJ263" i="5"/>
  <c r="CJ651" i="5"/>
  <c r="CI202" i="5"/>
  <c r="BZ206" i="5"/>
  <c r="CJ140" i="5"/>
  <c r="BZ236" i="5"/>
  <c r="BZ448" i="5"/>
  <c r="CK631" i="5"/>
  <c r="CK354" i="5"/>
  <c r="BZ402" i="5"/>
  <c r="CI402" i="5"/>
  <c r="CJ498" i="5"/>
  <c r="CK153" i="5"/>
  <c r="CJ153" i="5"/>
  <c r="CI150" i="5"/>
  <c r="CK578" i="5"/>
  <c r="CJ578" i="5"/>
  <c r="CJ590" i="5"/>
  <c r="CJ347" i="5"/>
  <c r="CJ234" i="5"/>
  <c r="CJ444" i="5"/>
  <c r="CI620" i="5"/>
  <c r="CJ370" i="5"/>
  <c r="CJ562" i="5"/>
  <c r="CK562" i="5"/>
  <c r="CI562" i="5"/>
  <c r="BZ645" i="5"/>
  <c r="BY277" i="5"/>
  <c r="CJ277" i="5" s="1"/>
  <c r="CK283" i="5"/>
  <c r="CJ283" i="5"/>
  <c r="CJ666" i="5"/>
  <c r="CJ202" i="5"/>
  <c r="CI206" i="5"/>
  <c r="CI418" i="5"/>
  <c r="CJ610" i="5"/>
  <c r="CK500" i="5"/>
  <c r="CK140" i="5"/>
  <c r="CJ210" i="5"/>
  <c r="CJ216" i="5"/>
  <c r="CJ618" i="5"/>
  <c r="CJ269" i="5"/>
  <c r="CJ655" i="5"/>
  <c r="CJ245" i="5"/>
  <c r="CJ453" i="5"/>
  <c r="CJ193" i="5"/>
  <c r="BZ199" i="5"/>
  <c r="CI199" i="5"/>
  <c r="CJ598" i="5"/>
  <c r="CI291" i="5"/>
  <c r="CI164" i="5"/>
  <c r="CI572" i="5"/>
  <c r="CJ574" i="5"/>
  <c r="CK574" i="5"/>
  <c r="CK589" i="5"/>
  <c r="CJ589" i="5"/>
  <c r="CJ545" i="5"/>
  <c r="CJ225" i="5"/>
  <c r="CJ430" i="5"/>
  <c r="CI471" i="5"/>
  <c r="CJ478" i="5"/>
  <c r="CJ483" i="5"/>
  <c r="BZ500" i="5"/>
  <c r="CJ612" i="5"/>
  <c r="CJ239" i="5"/>
  <c r="CI625" i="5"/>
  <c r="CJ469" i="5"/>
  <c r="CJ243" i="5"/>
  <c r="CJ451" i="5"/>
  <c r="BZ631" i="5"/>
  <c r="CJ354" i="5"/>
  <c r="CK417" i="5"/>
  <c r="CK416" i="5" s="1"/>
  <c r="CK156" i="5"/>
  <c r="BY399" i="5"/>
  <c r="CJ399" i="5" s="1"/>
  <c r="CK400" i="5"/>
  <c r="CK399" i="5" s="1"/>
  <c r="BZ586" i="5"/>
  <c r="CK57" i="5"/>
  <c r="CK545" i="5"/>
  <c r="CJ436" i="5"/>
  <c r="CJ218" i="5"/>
  <c r="BY227" i="5"/>
  <c r="CJ227" i="5" s="1"/>
  <c r="CJ456" i="5"/>
  <c r="CK218" i="5"/>
  <c r="CI218" i="5"/>
  <c r="CJ228" i="5"/>
  <c r="BY634" i="5"/>
  <c r="CJ634" i="5" s="1"/>
  <c r="CJ289" i="5"/>
  <c r="CJ492" i="5"/>
  <c r="CJ672" i="5"/>
  <c r="CJ676" i="5"/>
  <c r="CJ677" i="5"/>
  <c r="CJ40" i="5"/>
  <c r="CJ49" i="5"/>
  <c r="CJ312" i="5"/>
  <c r="CJ320" i="5"/>
  <c r="CJ341" i="5"/>
  <c r="CJ345" i="5"/>
  <c r="CJ517" i="5"/>
  <c r="CK532" i="5"/>
  <c r="CJ477" i="5"/>
  <c r="BY476" i="5"/>
  <c r="CJ476" i="5" s="1"/>
  <c r="CJ607" i="5"/>
  <c r="BY606" i="5"/>
  <c r="CJ285" i="5"/>
  <c r="CJ288" i="5"/>
  <c r="CK290" i="5"/>
  <c r="CK289" i="5" s="1"/>
  <c r="CK493" i="5"/>
  <c r="CK492" i="5" s="1"/>
  <c r="BY670" i="5"/>
  <c r="CJ670" i="5" s="1"/>
  <c r="CJ671" i="5"/>
  <c r="CK673" i="5"/>
  <c r="CK672" i="5" s="1"/>
  <c r="CK677" i="5"/>
  <c r="CK676" i="5" s="1"/>
  <c r="CK346" i="5"/>
  <c r="CK17" i="5"/>
  <c r="CK23" i="5"/>
  <c r="CK28" i="5"/>
  <c r="CK32" i="5"/>
  <c r="CK36" i="5"/>
  <c r="CK44" i="5"/>
  <c r="CK48" i="5"/>
  <c r="CK308" i="5"/>
  <c r="CK327" i="5"/>
  <c r="CK337" i="5"/>
  <c r="CK513" i="5"/>
  <c r="CK524" i="5"/>
  <c r="CK525" i="5"/>
  <c r="CJ535" i="5"/>
  <c r="CJ537" i="5"/>
  <c r="CJ544" i="5"/>
  <c r="BY461" i="5"/>
  <c r="CJ461" i="5" s="1"/>
  <c r="CK638" i="5"/>
  <c r="CJ646" i="5"/>
  <c r="BY645" i="5"/>
  <c r="CJ645" i="5" s="1"/>
  <c r="CI645" i="5"/>
  <c r="BZ418" i="5"/>
  <c r="CJ606" i="5"/>
  <c r="CK303" i="5"/>
  <c r="CK301" i="5" s="1"/>
  <c r="CJ303" i="5"/>
  <c r="BY301" i="5"/>
  <c r="CJ301" i="5" s="1"/>
  <c r="CK541" i="5"/>
  <c r="CJ486" i="5"/>
  <c r="CJ19" i="5"/>
  <c r="CJ26" i="5"/>
  <c r="CJ30" i="5"/>
  <c r="CJ34" i="5"/>
  <c r="CJ38" i="5"/>
  <c r="CJ42" i="5"/>
  <c r="CJ46" i="5"/>
  <c r="CJ306" i="5"/>
  <c r="CJ310" i="5"/>
  <c r="CJ314" i="5"/>
  <c r="CJ317" i="5"/>
  <c r="CJ318" i="5"/>
  <c r="CJ322" i="5"/>
  <c r="CJ323" i="5"/>
  <c r="CJ329" i="5"/>
  <c r="CJ330" i="5"/>
  <c r="CJ331" i="5"/>
  <c r="CJ332" i="5"/>
  <c r="CJ336" i="5"/>
  <c r="CJ343" i="5"/>
  <c r="CJ509" i="5"/>
  <c r="CJ511" i="5"/>
  <c r="CJ515" i="5"/>
  <c r="CJ519" i="5"/>
  <c r="CJ529" i="5"/>
  <c r="CJ531" i="5"/>
  <c r="CJ272" i="5"/>
  <c r="BY271" i="5"/>
  <c r="CJ271" i="5" s="1"/>
  <c r="CJ395" i="5"/>
  <c r="BY393" i="5"/>
  <c r="CJ393" i="5" s="1"/>
  <c r="CJ290" i="5"/>
  <c r="CJ493" i="5"/>
  <c r="CJ673" i="5"/>
  <c r="CJ261" i="5"/>
  <c r="BY260" i="5"/>
  <c r="CJ260" i="5" s="1"/>
  <c r="BZ15" i="5"/>
  <c r="BY305" i="5"/>
  <c r="CJ305" i="5" s="1"/>
  <c r="CK261" i="5"/>
  <c r="CK260" i="5" s="1"/>
  <c r="CK460" i="5"/>
  <c r="CK459" i="5" s="1"/>
  <c r="BY459" i="5"/>
  <c r="CJ459" i="5" s="1"/>
  <c r="CJ460" i="5"/>
  <c r="CK463" i="5"/>
  <c r="CK461" i="5" s="1"/>
  <c r="CJ637" i="5"/>
  <c r="BY636" i="5"/>
  <c r="CJ636" i="5" s="1"/>
  <c r="CI277" i="5"/>
  <c r="CJ282" i="5"/>
  <c r="BY281" i="5"/>
  <c r="CJ281" i="5" s="1"/>
  <c r="CK477" i="5"/>
  <c r="CK476" i="5" s="1"/>
  <c r="CK607" i="5"/>
  <c r="CK606" i="5" s="1"/>
  <c r="CJ292" i="5"/>
  <c r="BY291" i="5"/>
  <c r="CJ291" i="5" s="1"/>
  <c r="CK292" i="5"/>
  <c r="CK291" i="5" s="1"/>
  <c r="BY494" i="5"/>
  <c r="CJ494" i="5" s="1"/>
  <c r="CK495" i="5"/>
  <c r="CK494" i="5" s="1"/>
  <c r="CJ495" i="5"/>
  <c r="BZ682" i="5"/>
  <c r="CI140" i="5"/>
  <c r="CI67" i="5"/>
  <c r="CJ409" i="5"/>
  <c r="BY408" i="5"/>
  <c r="CJ408" i="5" s="1"/>
  <c r="CK409" i="5"/>
  <c r="CK408" i="5" s="1"/>
  <c r="CJ413" i="5"/>
  <c r="CK413" i="5"/>
  <c r="CK412" i="5" s="1"/>
  <c r="CI381" i="5"/>
  <c r="CJ573" i="5"/>
  <c r="BY572" i="5"/>
  <c r="CJ572" i="5" s="1"/>
  <c r="CK573" i="5"/>
  <c r="CK572" i="5" s="1"/>
  <c r="CJ530" i="5"/>
  <c r="CJ534" i="5"/>
  <c r="CJ539" i="5"/>
  <c r="CJ543" i="5"/>
  <c r="CJ251" i="5"/>
  <c r="CJ254" i="5"/>
  <c r="CJ658" i="5"/>
  <c r="BY663" i="5"/>
  <c r="CJ663" i="5" s="1"/>
  <c r="CJ504" i="5"/>
  <c r="BY503" i="5"/>
  <c r="CJ503" i="5" s="1"/>
  <c r="CJ237" i="5"/>
  <c r="BY236" i="5"/>
  <c r="CJ236" i="5" s="1"/>
  <c r="CJ427" i="5"/>
  <c r="BY426" i="5"/>
  <c r="CJ426" i="5" s="1"/>
  <c r="CJ412" i="5"/>
  <c r="CJ605" i="5"/>
  <c r="CK605" i="5" s="1"/>
  <c r="CK604" i="5" s="1"/>
  <c r="BY604" i="5"/>
  <c r="CJ604" i="5" s="1"/>
  <c r="CJ166" i="5"/>
  <c r="BY164" i="5"/>
  <c r="CJ164" i="5" s="1"/>
  <c r="CI583" i="5"/>
  <c r="CJ684" i="5"/>
  <c r="BY682" i="5"/>
  <c r="CJ682" i="5" s="1"/>
  <c r="CI631" i="5"/>
  <c r="BY402" i="5"/>
  <c r="CJ402" i="5" s="1"/>
  <c r="CJ403" i="5"/>
  <c r="BY596" i="5"/>
  <c r="CJ596" i="5" s="1"/>
  <c r="CK597" i="5"/>
  <c r="CK596" i="5" s="1"/>
  <c r="CJ597" i="5"/>
  <c r="CJ160" i="5"/>
  <c r="CK160" i="5"/>
  <c r="CJ390" i="5"/>
  <c r="CK390" i="5"/>
  <c r="CK588" i="5"/>
  <c r="CJ588" i="5"/>
  <c r="CJ683" i="5"/>
  <c r="CJ687" i="5"/>
  <c r="CJ242" i="5"/>
  <c r="CJ626" i="5"/>
  <c r="CJ627" i="5"/>
  <c r="CJ628" i="5"/>
  <c r="CJ629" i="5"/>
  <c r="CJ630" i="5"/>
  <c r="CJ180" i="5"/>
  <c r="CJ184" i="5"/>
  <c r="CJ293" i="5"/>
  <c r="CJ296" i="5"/>
  <c r="CK162" i="5"/>
  <c r="CJ163" i="5"/>
  <c r="BZ164" i="5"/>
  <c r="BY172" i="5"/>
  <c r="CJ172" i="5" s="1"/>
  <c r="CJ173" i="5"/>
  <c r="CJ174" i="5"/>
  <c r="CJ175" i="5"/>
  <c r="CK383" i="5"/>
  <c r="CJ391" i="5"/>
  <c r="CI393" i="5"/>
  <c r="CJ587" i="5"/>
  <c r="BY586" i="5"/>
  <c r="CJ586" i="5" s="1"/>
  <c r="CJ200" i="5"/>
  <c r="CJ201" i="5"/>
  <c r="BY414" i="5"/>
  <c r="CJ414" i="5" s="1"/>
  <c r="CJ415" i="5"/>
  <c r="CJ599" i="5"/>
  <c r="CK161" i="5"/>
  <c r="CK382" i="5"/>
  <c r="CK381" i="5" s="1"/>
  <c r="CK388" i="5"/>
  <c r="CJ585" i="5"/>
  <c r="BY583" i="5"/>
  <c r="CJ583" i="5" s="1"/>
  <c r="CJ417" i="5"/>
  <c r="CJ603" i="5"/>
  <c r="BY602" i="5"/>
  <c r="CJ602" i="5" s="1"/>
  <c r="CI57" i="5"/>
  <c r="CJ635" i="5"/>
  <c r="BC446" i="10" l="1"/>
  <c r="BJ446" i="10"/>
  <c r="AY11317" i="10" l="1"/>
  <c r="AY11316" i="10"/>
  <c r="AY11315" i="10"/>
  <c r="AY11314" i="10"/>
  <c r="AY11313" i="10"/>
  <c r="AY11312" i="10"/>
  <c r="AY11311" i="10"/>
  <c r="AY11310" i="10"/>
  <c r="AY11309" i="10"/>
  <c r="AY11308" i="10"/>
  <c r="AY11307" i="10"/>
  <c r="AY11306" i="10"/>
  <c r="AY11305" i="10"/>
  <c r="AY11304" i="10"/>
  <c r="AY11303" i="10"/>
  <c r="AY11302" i="10"/>
  <c r="AY11301" i="10"/>
  <c r="AY11300" i="10"/>
  <c r="AY11299" i="10"/>
  <c r="AY11298" i="10"/>
  <c r="AY11297" i="10"/>
  <c r="AY11296" i="10"/>
  <c r="AY11295" i="10"/>
  <c r="AY11294" i="10"/>
  <c r="AY11293" i="10"/>
  <c r="AY11292" i="10"/>
  <c r="AY11291" i="10"/>
  <c r="AY11290" i="10"/>
  <c r="AY11289" i="10"/>
  <c r="AY11288" i="10"/>
  <c r="AY11287" i="10"/>
  <c r="AY11286" i="10"/>
  <c r="AY11285" i="10"/>
  <c r="AY11284" i="10"/>
  <c r="AY11283" i="10"/>
  <c r="AY11282" i="10"/>
  <c r="AY11281" i="10"/>
  <c r="AY11280" i="10"/>
  <c r="AY11279" i="10"/>
  <c r="AY11278" i="10"/>
  <c r="AY11277" i="10"/>
  <c r="AY11276" i="10"/>
  <c r="AY11275" i="10"/>
  <c r="AY11274" i="10"/>
  <c r="AY11273" i="10"/>
  <c r="AY11272" i="10"/>
  <c r="AY11271" i="10"/>
  <c r="AY11270" i="10"/>
  <c r="AY11269" i="10"/>
  <c r="AY11268" i="10"/>
  <c r="AY11267" i="10"/>
  <c r="AY11266" i="10"/>
  <c r="AY11265" i="10"/>
  <c r="AY11264" i="10"/>
  <c r="AY11263" i="10"/>
  <c r="AY11262" i="10"/>
  <c r="AY11261" i="10"/>
  <c r="AY11260" i="10"/>
  <c r="AY11259" i="10"/>
  <c r="AY11258" i="10"/>
  <c r="AY11257" i="10"/>
  <c r="AY11256" i="10"/>
  <c r="AY11255" i="10"/>
  <c r="AY11254" i="10"/>
  <c r="AY11253" i="10"/>
  <c r="AY11252" i="10"/>
  <c r="AY11251" i="10"/>
  <c r="AY11250" i="10"/>
  <c r="AY11249" i="10"/>
  <c r="AY11248" i="10"/>
  <c r="AY11247" i="10"/>
  <c r="AY11246" i="10"/>
  <c r="AY11245" i="10"/>
  <c r="AY11244" i="10"/>
  <c r="AY11243" i="10"/>
  <c r="AY11242" i="10"/>
  <c r="AY11241" i="10"/>
  <c r="AY11240" i="10"/>
  <c r="AY11239" i="10"/>
  <c r="AY11238" i="10"/>
  <c r="AY11237" i="10"/>
  <c r="AY11236" i="10"/>
  <c r="AY11235" i="10"/>
  <c r="AY11234" i="10"/>
  <c r="AY11233" i="10"/>
  <c r="AY11232" i="10"/>
  <c r="AY11231" i="10"/>
  <c r="AY11230" i="10"/>
  <c r="AY11229" i="10"/>
  <c r="AY11228" i="10"/>
  <c r="AY11227" i="10"/>
  <c r="AY11226" i="10"/>
  <c r="AY11225" i="10"/>
  <c r="AY11224" i="10"/>
  <c r="AY11223" i="10"/>
  <c r="AY11222" i="10"/>
  <c r="AY11221" i="10"/>
  <c r="AY11220" i="10"/>
  <c r="AY11219" i="10"/>
  <c r="AY11218" i="10"/>
  <c r="AY11217" i="10"/>
  <c r="AY11216" i="10"/>
  <c r="AY11215" i="10"/>
  <c r="AY11214" i="10"/>
  <c r="AY11213" i="10"/>
  <c r="AY11212" i="10"/>
  <c r="AY11211" i="10"/>
  <c r="AY11210" i="10"/>
  <c r="AY11209" i="10"/>
  <c r="AY11208" i="10"/>
  <c r="AY11207" i="10"/>
  <c r="AY11206" i="10"/>
  <c r="AY11205" i="10"/>
  <c r="AY11204" i="10"/>
  <c r="AY11203" i="10"/>
  <c r="AY11202" i="10"/>
  <c r="AY11201" i="10"/>
  <c r="AY11200" i="10"/>
  <c r="AY11199" i="10"/>
  <c r="AY11198" i="10"/>
  <c r="AY11197" i="10"/>
  <c r="AY11196" i="10"/>
  <c r="AY11195" i="10"/>
  <c r="AY11194" i="10"/>
  <c r="AY11193" i="10"/>
  <c r="AY11192" i="10"/>
  <c r="AY11191" i="10"/>
  <c r="AY11190" i="10"/>
  <c r="AY11189" i="10"/>
  <c r="AY11188" i="10"/>
  <c r="AY11187" i="10"/>
  <c r="AY11186" i="10"/>
  <c r="AY11185" i="10"/>
  <c r="AY11184" i="10"/>
  <c r="AY11183" i="10"/>
  <c r="AY11182" i="10"/>
  <c r="AY11181" i="10"/>
  <c r="AY11180" i="10"/>
  <c r="AY11179" i="10"/>
  <c r="AY11178" i="10"/>
  <c r="AY11177" i="10"/>
  <c r="AY11176" i="10"/>
  <c r="AY11175" i="10"/>
  <c r="AY11174" i="10"/>
  <c r="AY11173" i="10"/>
  <c r="AY11172" i="10"/>
  <c r="AY11171" i="10"/>
  <c r="AY11170" i="10"/>
  <c r="AY11169" i="10"/>
  <c r="AY11168" i="10"/>
  <c r="AY11167" i="10"/>
  <c r="AY11166" i="10"/>
  <c r="AY11165" i="10"/>
  <c r="AY11164" i="10"/>
  <c r="AY11163" i="10"/>
  <c r="AY11162" i="10"/>
  <c r="AY11161" i="10"/>
  <c r="AY11160" i="10"/>
  <c r="AY11159" i="10"/>
  <c r="AY11158" i="10"/>
  <c r="AY11157" i="10"/>
  <c r="AY11156" i="10"/>
  <c r="AY11155" i="10"/>
  <c r="AY11154" i="10"/>
  <c r="AY11153" i="10"/>
  <c r="AY11152" i="10"/>
  <c r="AY11151" i="10"/>
  <c r="AY11150" i="10"/>
  <c r="AY11149" i="10"/>
  <c r="AY11148" i="10"/>
  <c r="AY11147" i="10"/>
  <c r="AY11146" i="10"/>
  <c r="AY11145" i="10"/>
  <c r="AY11144" i="10"/>
  <c r="AY11143" i="10"/>
  <c r="AY11142" i="10"/>
  <c r="AY11141" i="10"/>
  <c r="AY11140" i="10"/>
  <c r="AY11139" i="10"/>
  <c r="AY11138" i="10"/>
  <c r="AY11137" i="10"/>
  <c r="AY11136" i="10"/>
  <c r="AY11135" i="10"/>
  <c r="AY11134" i="10"/>
  <c r="AY11133" i="10"/>
  <c r="AY11132" i="10"/>
  <c r="AY11131" i="10"/>
  <c r="AY11130" i="10"/>
  <c r="AY11129" i="10"/>
  <c r="AY11128" i="10"/>
  <c r="AY11127" i="10"/>
  <c r="AY11126" i="10"/>
  <c r="AY11125" i="10"/>
  <c r="AY11124" i="10"/>
  <c r="AY11123" i="10"/>
  <c r="AY11122" i="10"/>
  <c r="AY11121" i="10"/>
  <c r="AY11120" i="10"/>
  <c r="AY11119" i="10"/>
  <c r="AY11118" i="10"/>
  <c r="AY11117" i="10"/>
  <c r="AY11116" i="10"/>
  <c r="AY11115" i="10"/>
  <c r="AY11114" i="10"/>
  <c r="AY11113" i="10"/>
  <c r="AY11112" i="10"/>
  <c r="AY11111" i="10"/>
  <c r="AY11110" i="10"/>
  <c r="AY11109" i="10"/>
  <c r="AY11108" i="10"/>
  <c r="AY11107" i="10"/>
  <c r="AY11106" i="10"/>
  <c r="AY11105" i="10"/>
  <c r="AY11104" i="10"/>
  <c r="AY11103" i="10"/>
  <c r="AY11102" i="10"/>
  <c r="AY11101" i="10"/>
  <c r="AY11100" i="10"/>
  <c r="AY11099" i="10"/>
  <c r="AY11098" i="10"/>
  <c r="AY11097" i="10"/>
  <c r="AY11096" i="10"/>
  <c r="AY11095" i="10"/>
  <c r="AY11094" i="10"/>
  <c r="AY11093" i="10"/>
  <c r="AY11092" i="10"/>
  <c r="AY11091" i="10"/>
  <c r="AY11090" i="10"/>
  <c r="AY11089" i="10"/>
  <c r="AY11088" i="10"/>
  <c r="AY11087" i="10"/>
  <c r="AY11086" i="10"/>
  <c r="AY11085" i="10"/>
  <c r="AY11084" i="10"/>
  <c r="AY11083" i="10"/>
  <c r="AY11082" i="10"/>
  <c r="AY11081" i="10"/>
  <c r="AY11080" i="10"/>
  <c r="AY11079" i="10"/>
  <c r="AY11078" i="10"/>
  <c r="AY11077" i="10"/>
  <c r="AY11076" i="10"/>
  <c r="AY11075" i="10"/>
  <c r="AY11074" i="10"/>
  <c r="AY11073" i="10"/>
  <c r="AY11072" i="10"/>
  <c r="AY11071" i="10"/>
  <c r="AY11070" i="10"/>
  <c r="AY11069" i="10"/>
  <c r="AY11068" i="10"/>
  <c r="AY11067" i="10"/>
  <c r="AY11066" i="10"/>
  <c r="AY11065" i="10"/>
  <c r="AY11064" i="10"/>
  <c r="AY11063" i="10"/>
  <c r="AY11062" i="10"/>
  <c r="AY11061" i="10"/>
  <c r="AY11060" i="10"/>
  <c r="AY11059" i="10"/>
  <c r="AY11058" i="10"/>
  <c r="AY11057" i="10"/>
  <c r="AY11056" i="10"/>
  <c r="AY11055" i="10"/>
  <c r="AY11054" i="10"/>
  <c r="AY11053" i="10"/>
  <c r="AY11052" i="10"/>
  <c r="AY11051" i="10"/>
  <c r="AY11050" i="10"/>
  <c r="AY11049" i="10"/>
  <c r="AY11048" i="10"/>
  <c r="AY11047" i="10"/>
  <c r="AY11046" i="10"/>
  <c r="AY11045" i="10"/>
  <c r="AY11044" i="10"/>
  <c r="AY11043" i="10"/>
  <c r="AY11042" i="10"/>
  <c r="AY11041" i="10"/>
  <c r="AY11040" i="10"/>
  <c r="AY11039" i="10"/>
  <c r="AY11038" i="10"/>
  <c r="AY11037" i="10"/>
  <c r="AY11036" i="10"/>
  <c r="AY11035" i="10"/>
  <c r="AY11034" i="10"/>
  <c r="AY11033" i="10"/>
  <c r="AY11032" i="10"/>
  <c r="AY11031" i="10"/>
  <c r="AY11030" i="10"/>
  <c r="AY11029" i="10"/>
  <c r="AY11028" i="10"/>
  <c r="AY11027" i="10"/>
  <c r="AY11026" i="10"/>
  <c r="AY11025" i="10"/>
  <c r="AY11024" i="10"/>
  <c r="AY11023" i="10"/>
  <c r="AY11022" i="10"/>
  <c r="AY11021" i="10"/>
  <c r="AY11020" i="10"/>
  <c r="AY11019" i="10"/>
  <c r="AY11018" i="10"/>
  <c r="AY11017" i="10"/>
  <c r="AY11016" i="10"/>
  <c r="AY11015" i="10"/>
  <c r="AY11014" i="10"/>
  <c r="AY11013" i="10"/>
  <c r="AY11012" i="10"/>
  <c r="AY11011" i="10"/>
  <c r="AY11010" i="10"/>
  <c r="AY11009" i="10"/>
  <c r="AY11008" i="10"/>
  <c r="AY11007" i="10"/>
  <c r="AY11006" i="10"/>
  <c r="AY11005" i="10"/>
  <c r="AY11004" i="10"/>
  <c r="AY11003" i="10"/>
  <c r="AY11002" i="10"/>
  <c r="AY11001" i="10"/>
  <c r="AY11000" i="10"/>
  <c r="AY10999" i="10"/>
  <c r="AY10998" i="10"/>
  <c r="AY10997" i="10"/>
  <c r="AY10996" i="10"/>
  <c r="AY10995" i="10"/>
  <c r="AY10994" i="10"/>
  <c r="AY10993" i="10"/>
  <c r="AY10992" i="10"/>
  <c r="AY10991" i="10"/>
  <c r="AY10990" i="10"/>
  <c r="AY10989" i="10"/>
  <c r="AY10988" i="10"/>
  <c r="AY10987" i="10"/>
  <c r="AY10986" i="10"/>
  <c r="AY10985" i="10"/>
  <c r="AY10984" i="10"/>
  <c r="AY10983" i="10"/>
  <c r="AY10982" i="10"/>
  <c r="AY10981" i="10"/>
  <c r="AY10980" i="10"/>
  <c r="AY10979" i="10"/>
  <c r="AY10978" i="10"/>
  <c r="AY10977" i="10"/>
  <c r="AY10976" i="10"/>
  <c r="AY10975" i="10"/>
  <c r="AY10974" i="10"/>
  <c r="AY10973" i="10"/>
  <c r="AY10972" i="10"/>
  <c r="AY10971" i="10"/>
  <c r="AY10970" i="10"/>
  <c r="AY10969" i="10"/>
  <c r="AY10968" i="10"/>
  <c r="AY10967" i="10"/>
  <c r="AY10966" i="10"/>
  <c r="AY10965" i="10"/>
  <c r="AY10964" i="10"/>
  <c r="AY10963" i="10"/>
  <c r="AY10962" i="10"/>
  <c r="AY10961" i="10"/>
  <c r="AY10960" i="10"/>
  <c r="AY10959" i="10"/>
  <c r="AY10958" i="10"/>
  <c r="AY10957" i="10"/>
  <c r="AY10956" i="10"/>
  <c r="AY10955" i="10"/>
  <c r="AY10954" i="10"/>
  <c r="AY10953" i="10"/>
  <c r="AY10952" i="10"/>
  <c r="AY10951" i="10"/>
  <c r="AY10950" i="10"/>
  <c r="AY10949" i="10"/>
  <c r="AY10948" i="10"/>
  <c r="AY10947" i="10"/>
  <c r="AY10946" i="10"/>
  <c r="AY10945" i="10"/>
  <c r="AY10944" i="10"/>
  <c r="AY10943" i="10"/>
  <c r="AY10942" i="10"/>
  <c r="AY10941" i="10"/>
  <c r="AY10940" i="10"/>
  <c r="AY10939" i="10"/>
  <c r="AY10938" i="10"/>
  <c r="AY10937" i="10"/>
  <c r="AY10936" i="10"/>
  <c r="AY10935" i="10"/>
  <c r="AY10934" i="10"/>
  <c r="AY10933" i="10"/>
  <c r="AY10932" i="10"/>
  <c r="AY10931" i="10"/>
  <c r="AY10930" i="10"/>
  <c r="AY10929" i="10"/>
  <c r="AY10928" i="10"/>
  <c r="AY10927" i="10"/>
  <c r="AY10926" i="10"/>
  <c r="AY10925" i="10"/>
  <c r="AY10924" i="10"/>
  <c r="AY10923" i="10"/>
  <c r="AY10922" i="10"/>
  <c r="AY10921" i="10"/>
  <c r="AY10920" i="10"/>
  <c r="AY10919" i="10"/>
  <c r="AY10918" i="10"/>
  <c r="AY10917" i="10"/>
  <c r="AY10916" i="10"/>
  <c r="AY10915" i="10"/>
  <c r="AY10914" i="10"/>
  <c r="AY10913" i="10"/>
  <c r="AY10912" i="10"/>
  <c r="AY10911" i="10"/>
  <c r="AY10910" i="10"/>
  <c r="AY10909" i="10"/>
  <c r="AY10908" i="10"/>
  <c r="AY10907" i="10"/>
  <c r="AY10906" i="10"/>
  <c r="AY10905" i="10"/>
  <c r="AY10904" i="10"/>
  <c r="AY10903" i="10"/>
  <c r="AY10902" i="10"/>
  <c r="AY10901" i="10"/>
  <c r="AY10900" i="10"/>
  <c r="AY10899" i="10"/>
  <c r="AY10898" i="10"/>
  <c r="AY10897" i="10"/>
  <c r="AY10896" i="10"/>
  <c r="AY10895" i="10"/>
  <c r="AY10894" i="10"/>
  <c r="AY10893" i="10"/>
  <c r="AY10892" i="10"/>
  <c r="AY10891" i="10"/>
  <c r="AY10890" i="10"/>
  <c r="AY10889" i="10"/>
  <c r="AY10888" i="10"/>
  <c r="AY10887" i="10"/>
  <c r="AY10886" i="10"/>
  <c r="AY10885" i="10"/>
  <c r="AY10884" i="10"/>
  <c r="AY10883" i="10"/>
  <c r="AY10882" i="10"/>
  <c r="AY10881" i="10"/>
  <c r="AY10880" i="10"/>
  <c r="AY10879" i="10"/>
  <c r="AY10878" i="10"/>
  <c r="AY10877" i="10"/>
  <c r="AY10876" i="10"/>
  <c r="AY10875" i="10"/>
  <c r="AY10874" i="10"/>
  <c r="AY10873" i="10"/>
  <c r="AY10872" i="10"/>
  <c r="AY10871" i="10"/>
  <c r="AY10870" i="10"/>
  <c r="AY10869" i="10"/>
  <c r="AY10868" i="10"/>
  <c r="AY10867" i="10"/>
  <c r="AY10866" i="10"/>
  <c r="AY10865" i="10"/>
  <c r="AY10864" i="10"/>
  <c r="AY10863" i="10"/>
  <c r="AY10862" i="10"/>
  <c r="AY10861" i="10"/>
  <c r="AY10860" i="10"/>
  <c r="AY10859" i="10"/>
  <c r="AY10858" i="10"/>
  <c r="AY10857" i="10"/>
  <c r="AY10856" i="10"/>
  <c r="AY10855" i="10"/>
  <c r="AY10854" i="10"/>
  <c r="AY10853" i="10"/>
  <c r="AY10852" i="10"/>
  <c r="AY10851" i="10"/>
  <c r="AY10850" i="10"/>
  <c r="AY10849" i="10"/>
  <c r="AY10848" i="10"/>
  <c r="AY10847" i="10"/>
  <c r="AY10846" i="10"/>
  <c r="AY10845" i="10"/>
  <c r="AY10844" i="10"/>
  <c r="AY10843" i="10"/>
  <c r="AY10842" i="10"/>
  <c r="AY10841" i="10"/>
  <c r="AY10840" i="10"/>
  <c r="AY10839" i="10"/>
  <c r="AY10838" i="10"/>
  <c r="AY10837" i="10"/>
  <c r="AY10836" i="10"/>
  <c r="AY10835" i="10"/>
  <c r="AY10834" i="10"/>
  <c r="AY10833" i="10"/>
  <c r="AY10832" i="10"/>
  <c r="AY10831" i="10"/>
  <c r="AY10830" i="10"/>
  <c r="AY10829" i="10"/>
  <c r="AY10828" i="10"/>
  <c r="AY10827" i="10"/>
  <c r="AY10826" i="10"/>
  <c r="AY10825" i="10"/>
  <c r="AY10824" i="10"/>
  <c r="AY10823" i="10"/>
  <c r="AY10822" i="10"/>
  <c r="AY10821" i="10"/>
  <c r="AY10820" i="10"/>
  <c r="AY10819" i="10"/>
  <c r="AY10818" i="10"/>
  <c r="AY10817" i="10"/>
  <c r="AY10816" i="10"/>
  <c r="AY10815" i="10"/>
  <c r="AY10814" i="10"/>
  <c r="AY10813" i="10"/>
  <c r="AY10812" i="10"/>
  <c r="AY10811" i="10"/>
  <c r="AY10810" i="10"/>
  <c r="AY10809" i="10"/>
  <c r="AY10808" i="10"/>
  <c r="AY10807" i="10"/>
  <c r="AY10806" i="10"/>
  <c r="AY10805" i="10"/>
  <c r="AY10804" i="10"/>
  <c r="AY10803" i="10"/>
  <c r="AY10802" i="10"/>
  <c r="AY10801" i="10"/>
  <c r="AY10800" i="10"/>
  <c r="AY10799" i="10"/>
  <c r="AY10798" i="10"/>
  <c r="AY10797" i="10"/>
  <c r="AY10796" i="10"/>
  <c r="AY10795" i="10"/>
  <c r="AY10794" i="10"/>
  <c r="AY10793" i="10"/>
  <c r="AY10792" i="10"/>
  <c r="AY10791" i="10"/>
  <c r="AY10790" i="10"/>
  <c r="AY10789" i="10"/>
  <c r="AY10788" i="10"/>
  <c r="AY10787" i="10"/>
  <c r="AY10786" i="10"/>
  <c r="AY10785" i="10"/>
  <c r="AY10784" i="10"/>
  <c r="AY10783" i="10"/>
  <c r="AY10782" i="10"/>
  <c r="AY10781" i="10"/>
  <c r="AY10780" i="10"/>
  <c r="AY10779" i="10"/>
  <c r="AY10778" i="10"/>
  <c r="AY10777" i="10"/>
  <c r="AY10776" i="10"/>
  <c r="AY10775" i="10"/>
  <c r="AY10774" i="10"/>
  <c r="AY10773" i="10"/>
  <c r="AY10772" i="10"/>
  <c r="AY10771" i="10"/>
  <c r="AY10770" i="10"/>
  <c r="AY10769" i="10"/>
  <c r="AY10768" i="10"/>
  <c r="AY10767" i="10"/>
  <c r="AY10766" i="10"/>
  <c r="AY10765" i="10"/>
  <c r="AY10764" i="10"/>
  <c r="AY10763" i="10"/>
  <c r="AY10762" i="10"/>
  <c r="AY10761" i="10"/>
  <c r="AY10760" i="10"/>
  <c r="AY10759" i="10"/>
  <c r="AY10758" i="10"/>
  <c r="AY10757" i="10"/>
  <c r="AY10756" i="10"/>
  <c r="AY10755" i="10"/>
  <c r="AY10754" i="10"/>
  <c r="AY10753" i="10"/>
  <c r="AY10752" i="10"/>
  <c r="AY10751" i="10"/>
  <c r="AY10750" i="10"/>
  <c r="AY10749" i="10"/>
  <c r="AY10748" i="10"/>
  <c r="AY10747" i="10"/>
  <c r="AY10746" i="10"/>
  <c r="AY10745" i="10"/>
  <c r="AY10744" i="10"/>
  <c r="AY10743" i="10"/>
  <c r="AY10742" i="10"/>
  <c r="AY10741" i="10"/>
  <c r="AY10740" i="10"/>
  <c r="AY10739" i="10"/>
  <c r="AY10738" i="10"/>
  <c r="AY10737" i="10"/>
  <c r="AY10736" i="10"/>
  <c r="AY10735" i="10"/>
  <c r="AY10734" i="10"/>
  <c r="AY10733" i="10"/>
  <c r="AY10732" i="10"/>
  <c r="AY10731" i="10"/>
  <c r="AY10730" i="10"/>
  <c r="AY10729" i="10"/>
  <c r="AY10728" i="10"/>
  <c r="AY10727" i="10"/>
  <c r="AY10726" i="10"/>
  <c r="AY10725" i="10"/>
  <c r="AY10724" i="10"/>
  <c r="AY10723" i="10"/>
  <c r="AY10722" i="10"/>
  <c r="AY10721" i="10"/>
  <c r="AY10720" i="10"/>
  <c r="AY10719" i="10"/>
  <c r="AY10718" i="10"/>
  <c r="AY10717" i="10"/>
  <c r="AY10716" i="10"/>
  <c r="AY10715" i="10"/>
  <c r="AY10714" i="10"/>
  <c r="AY10713" i="10"/>
  <c r="AY10712" i="10"/>
  <c r="AY10711" i="10"/>
  <c r="AY10710" i="10"/>
  <c r="AY10709" i="10"/>
  <c r="AY10708" i="10"/>
  <c r="AY10707" i="10"/>
  <c r="AY10706" i="10"/>
  <c r="AY10705" i="10"/>
  <c r="AY10704" i="10"/>
  <c r="AY10703" i="10"/>
  <c r="AY10702" i="10"/>
  <c r="AY10701" i="10"/>
  <c r="AY10700" i="10"/>
  <c r="AY10699" i="10"/>
  <c r="AY10698" i="10"/>
  <c r="AY10697" i="10"/>
  <c r="AY10696" i="10"/>
  <c r="AY10695" i="10"/>
  <c r="AY10694" i="10"/>
  <c r="AY10693" i="10"/>
  <c r="AY10692" i="10"/>
  <c r="AY10691" i="10"/>
  <c r="AY10690" i="10"/>
  <c r="AY10689" i="10"/>
  <c r="AY10688" i="10"/>
  <c r="AY10687" i="10"/>
  <c r="AY10686" i="10"/>
  <c r="AY10685" i="10"/>
  <c r="AY10684" i="10"/>
  <c r="AY10683" i="10"/>
  <c r="AY10682" i="10"/>
  <c r="AY10681" i="10"/>
  <c r="AY10680" i="10"/>
  <c r="AY10679" i="10"/>
  <c r="AY10678" i="10"/>
  <c r="AY10677" i="10"/>
  <c r="AY10676" i="10"/>
  <c r="AY10675" i="10"/>
  <c r="AY10674" i="10"/>
  <c r="AY10673" i="10"/>
  <c r="AY10672" i="10"/>
  <c r="AY10671" i="10"/>
  <c r="AY10670" i="10"/>
  <c r="AY10669" i="10"/>
  <c r="AY10668" i="10"/>
  <c r="AY10667" i="10"/>
  <c r="AY10666" i="10"/>
  <c r="AY10665" i="10"/>
  <c r="AY10664" i="10"/>
  <c r="AY10663" i="10"/>
  <c r="AY10662" i="10"/>
  <c r="AY10661" i="10"/>
  <c r="AY10660" i="10"/>
  <c r="AY10659" i="10"/>
  <c r="AY10658" i="10"/>
  <c r="AY10657" i="10"/>
  <c r="AY10656" i="10"/>
  <c r="AY10655" i="10"/>
  <c r="AY10654" i="10"/>
  <c r="AY10653" i="10"/>
  <c r="AY10652" i="10"/>
  <c r="AY10651" i="10"/>
  <c r="AY10650" i="10"/>
  <c r="AY10649" i="10"/>
  <c r="AY10648" i="10"/>
  <c r="AY10647" i="10"/>
  <c r="AY10646" i="10"/>
  <c r="AY10645" i="10"/>
  <c r="AY10644" i="10"/>
  <c r="AY10643" i="10"/>
  <c r="AY10642" i="10"/>
  <c r="AY10641" i="10"/>
  <c r="AY10640" i="10"/>
  <c r="AY10639" i="10"/>
  <c r="AY10638" i="10"/>
  <c r="AY10637" i="10"/>
  <c r="AY10636" i="10"/>
  <c r="AY10635" i="10"/>
  <c r="AY10634" i="10"/>
  <c r="AY10633" i="10"/>
  <c r="AY10632" i="10"/>
  <c r="AY10631" i="10"/>
  <c r="AY10630" i="10"/>
  <c r="AY10629" i="10"/>
  <c r="AY10628" i="10"/>
  <c r="AY10627" i="10"/>
  <c r="AY10626" i="10"/>
  <c r="AY10625" i="10"/>
  <c r="AY10624" i="10"/>
  <c r="AY10623" i="10"/>
  <c r="AY10622" i="10"/>
  <c r="AY10621" i="10"/>
  <c r="AY10620" i="10"/>
  <c r="AY10619" i="10"/>
  <c r="AY10618" i="10"/>
  <c r="AY10617" i="10"/>
  <c r="AY10616" i="10"/>
  <c r="AY10615" i="10"/>
  <c r="AY10614" i="10"/>
  <c r="AY10613" i="10"/>
  <c r="AY10612" i="10"/>
  <c r="AY10611" i="10"/>
  <c r="AY10610" i="10"/>
  <c r="AY10609" i="10"/>
  <c r="AY10608" i="10"/>
  <c r="AY10607" i="10"/>
  <c r="AY10606" i="10"/>
  <c r="AY10605" i="10"/>
  <c r="AY10604" i="10"/>
  <c r="AY10603" i="10"/>
  <c r="AY10602" i="10"/>
  <c r="AY10601" i="10"/>
  <c r="AY10600" i="10"/>
  <c r="AY10599" i="10"/>
  <c r="AY10598" i="10"/>
  <c r="AY10597" i="10"/>
  <c r="AY10596" i="10"/>
  <c r="AY10595" i="10"/>
  <c r="AY10594" i="10"/>
  <c r="AY10593" i="10"/>
  <c r="AY10592" i="10"/>
  <c r="AY10591" i="10"/>
  <c r="AY10590" i="10"/>
  <c r="AY10589" i="10"/>
  <c r="AY10588" i="10"/>
  <c r="AY10587" i="10"/>
  <c r="AY10586" i="10"/>
  <c r="AY10585" i="10"/>
  <c r="AY10584" i="10"/>
  <c r="AY10583" i="10"/>
  <c r="AY10582" i="10"/>
  <c r="AY10581" i="10"/>
  <c r="AY10580" i="10"/>
  <c r="AY10579" i="10"/>
  <c r="AY10578" i="10"/>
  <c r="AY10577" i="10"/>
  <c r="AY10576" i="10"/>
  <c r="AY10575" i="10"/>
  <c r="AY10574" i="10"/>
  <c r="AY10573" i="10"/>
  <c r="AY10572" i="10"/>
  <c r="AY10571" i="10"/>
  <c r="AY10570" i="10"/>
  <c r="AY10569" i="10"/>
  <c r="AY10568" i="10"/>
  <c r="AY10567" i="10"/>
  <c r="AY10566" i="10"/>
  <c r="AY10565" i="10"/>
  <c r="AY10564" i="10"/>
  <c r="AY10563" i="10"/>
  <c r="AY10562" i="10"/>
  <c r="AY10561" i="10"/>
  <c r="AY10560" i="10"/>
  <c r="AY10559" i="10"/>
  <c r="AY10558" i="10"/>
  <c r="AY10557" i="10"/>
  <c r="AY10556" i="10"/>
  <c r="AY10555" i="10"/>
  <c r="AY10554" i="10"/>
  <c r="AY10553" i="10"/>
  <c r="AY10552" i="10"/>
  <c r="AY10551" i="10"/>
  <c r="AY10550" i="10"/>
  <c r="AY10549" i="10"/>
  <c r="AY10548" i="10"/>
  <c r="AY10547" i="10"/>
  <c r="AY10546" i="10"/>
  <c r="AY10545" i="10"/>
  <c r="AY10544" i="10"/>
  <c r="AY10543" i="10"/>
  <c r="AY10542" i="10"/>
  <c r="AY10541" i="10"/>
  <c r="AY10540" i="10"/>
  <c r="AY10539" i="10"/>
  <c r="AY10538" i="10"/>
  <c r="AY10537" i="10"/>
  <c r="AY10536" i="10"/>
  <c r="AY10535" i="10"/>
  <c r="AY10534" i="10"/>
  <c r="AY10533" i="10"/>
  <c r="AY10532" i="10"/>
  <c r="AY10531" i="10"/>
  <c r="AY10530" i="10"/>
  <c r="AY10529" i="10"/>
  <c r="AY10528" i="10"/>
  <c r="AY10527" i="10"/>
  <c r="AY10526" i="10"/>
  <c r="AY10525" i="10"/>
  <c r="AY10524" i="10"/>
  <c r="AY10523" i="10"/>
  <c r="AY10522" i="10"/>
  <c r="AY10521" i="10"/>
  <c r="AY10520" i="10"/>
  <c r="AY10519" i="10"/>
  <c r="AY10518" i="10"/>
  <c r="AY10517" i="10"/>
  <c r="AY10516" i="10"/>
  <c r="AY10515" i="10"/>
  <c r="AY10514" i="10"/>
  <c r="AY10513" i="10"/>
  <c r="AY10512" i="10"/>
  <c r="AY10511" i="10"/>
  <c r="AY10510" i="10"/>
  <c r="AY10509" i="10"/>
  <c r="AY10508" i="10"/>
  <c r="AY10507" i="10"/>
  <c r="AY10506" i="10"/>
  <c r="AY10505" i="10"/>
  <c r="AY10504" i="10"/>
  <c r="AY10503" i="10"/>
  <c r="AY10502" i="10"/>
  <c r="AY10501" i="10"/>
  <c r="AY10500" i="10"/>
  <c r="AY10499" i="10"/>
  <c r="AY10498" i="10"/>
  <c r="AY10497" i="10"/>
  <c r="AY10496" i="10"/>
  <c r="AY10495" i="10"/>
  <c r="AY10494" i="10"/>
  <c r="AY10493" i="10"/>
  <c r="AY10492" i="10"/>
  <c r="AY10491" i="10"/>
  <c r="AY10490" i="10"/>
  <c r="AY10489" i="10"/>
  <c r="AY10488" i="10"/>
  <c r="AY10487" i="10"/>
  <c r="AY10486" i="10"/>
  <c r="AY10485" i="10"/>
  <c r="AY10484" i="10"/>
  <c r="AY10483" i="10"/>
  <c r="AY10482" i="10"/>
  <c r="AY10481" i="10"/>
  <c r="AY10480" i="10"/>
  <c r="AY10479" i="10"/>
  <c r="AY10478" i="10"/>
  <c r="AY10477" i="10"/>
  <c r="AY10476" i="10"/>
  <c r="AY10475" i="10"/>
  <c r="AY10474" i="10"/>
  <c r="AY10473" i="10"/>
  <c r="AY10472" i="10"/>
  <c r="AY10471" i="10"/>
  <c r="AY10470" i="10"/>
  <c r="AY10469" i="10"/>
  <c r="AY10468" i="10"/>
  <c r="AY10467" i="10"/>
  <c r="AY10466" i="10"/>
  <c r="AY10465" i="10"/>
  <c r="AY10464" i="10"/>
  <c r="AY10463" i="10"/>
  <c r="AY10462" i="10"/>
  <c r="AY10461" i="10"/>
  <c r="AY10460" i="10"/>
  <c r="AY10459" i="10"/>
  <c r="AY10458" i="10"/>
  <c r="AY10457" i="10"/>
  <c r="AY10456" i="10"/>
  <c r="AY10455" i="10"/>
  <c r="AY10454" i="10"/>
  <c r="AY10453" i="10"/>
  <c r="AY10452" i="10"/>
  <c r="AY10451" i="10"/>
  <c r="AY10450" i="10"/>
  <c r="AY10449" i="10"/>
  <c r="AY10448" i="10"/>
  <c r="AY10447" i="10"/>
  <c r="AY10446" i="10"/>
  <c r="AY10445" i="10"/>
  <c r="AY10444" i="10"/>
  <c r="AY10443" i="10"/>
  <c r="AY10442" i="10"/>
  <c r="AY10441" i="10"/>
  <c r="AY10440" i="10"/>
  <c r="AY10439" i="10"/>
  <c r="AY10438" i="10"/>
  <c r="AY10437" i="10"/>
  <c r="AY10436" i="10"/>
  <c r="AY10435" i="10"/>
  <c r="AY10434" i="10"/>
  <c r="AY10433" i="10"/>
  <c r="AY10432" i="10"/>
  <c r="AY10431" i="10"/>
  <c r="AY10430" i="10"/>
  <c r="AY10429" i="10"/>
  <c r="AY10428" i="10"/>
  <c r="AY10427" i="10"/>
  <c r="AY10426" i="10"/>
  <c r="AY10425" i="10"/>
  <c r="AY10424" i="10"/>
  <c r="AY10423" i="10"/>
  <c r="AY10422" i="10"/>
  <c r="AY10421" i="10"/>
  <c r="AY10420" i="10"/>
  <c r="AY10419" i="10"/>
  <c r="AY10418" i="10"/>
  <c r="AY10417" i="10"/>
  <c r="AY10416" i="10"/>
  <c r="AY10415" i="10"/>
  <c r="AY10414" i="10"/>
  <c r="AY10413" i="10"/>
  <c r="AY10412" i="10"/>
  <c r="AY10411" i="10"/>
  <c r="AY10410" i="10"/>
  <c r="AY10409" i="10"/>
  <c r="AY10408" i="10"/>
  <c r="AY10407" i="10"/>
  <c r="AY10406" i="10"/>
  <c r="AY10405" i="10"/>
  <c r="AY10404" i="10"/>
  <c r="AY10403" i="10"/>
  <c r="AY10402" i="10"/>
  <c r="AY10401" i="10"/>
  <c r="AY10400" i="10"/>
  <c r="AY10399" i="10"/>
  <c r="AY10398" i="10"/>
  <c r="AY10397" i="10"/>
  <c r="AY10396" i="10"/>
  <c r="AY10395" i="10"/>
  <c r="AY10394" i="10"/>
  <c r="AY10393" i="10"/>
  <c r="AY10392" i="10"/>
  <c r="AY10391" i="10"/>
  <c r="AY10390" i="10"/>
  <c r="AY10389" i="10"/>
  <c r="AY10388" i="10"/>
  <c r="AY10387" i="10"/>
  <c r="AY10386" i="10"/>
  <c r="AY10385" i="10"/>
  <c r="AY10384" i="10"/>
  <c r="AY10383" i="10"/>
  <c r="AY10382" i="10"/>
  <c r="AY10381" i="10"/>
  <c r="AY10380" i="10"/>
  <c r="AY10379" i="10"/>
  <c r="AY10378" i="10"/>
  <c r="AY10377" i="10"/>
  <c r="AY10376" i="10"/>
  <c r="AY10375" i="10"/>
  <c r="AY10374" i="10"/>
  <c r="AY10373" i="10"/>
  <c r="AY10372" i="10"/>
  <c r="AY10371" i="10"/>
  <c r="AY10370" i="10"/>
  <c r="AY10369" i="10"/>
  <c r="AY10368" i="10"/>
  <c r="AY10367" i="10"/>
  <c r="AY10366" i="10"/>
  <c r="AY10365" i="10"/>
  <c r="AY10364" i="10"/>
  <c r="AY10363" i="10"/>
  <c r="AY10362" i="10"/>
  <c r="AY10361" i="10"/>
  <c r="AY10360" i="10"/>
  <c r="AY10359" i="10"/>
  <c r="AY10358" i="10"/>
  <c r="AY10357" i="10"/>
  <c r="AY10356" i="10"/>
  <c r="AY10355" i="10"/>
  <c r="AY10354" i="10"/>
  <c r="AY10353" i="10"/>
  <c r="AY10352" i="10"/>
  <c r="AY10351" i="10"/>
  <c r="AY10350" i="10"/>
  <c r="AY10349" i="10"/>
  <c r="AY10348" i="10"/>
  <c r="AY10347" i="10"/>
  <c r="AY10346" i="10"/>
  <c r="AY10345" i="10"/>
  <c r="AY10344" i="10"/>
  <c r="AY10343" i="10"/>
  <c r="AY10342" i="10"/>
  <c r="AY10341" i="10"/>
  <c r="AY10340" i="10"/>
  <c r="AY10339" i="10"/>
  <c r="AY10338" i="10"/>
  <c r="AY10337" i="10"/>
  <c r="AY10336" i="10"/>
  <c r="AY10335" i="10"/>
  <c r="AY10334" i="10"/>
  <c r="AY10333" i="10"/>
  <c r="AY10332" i="10"/>
  <c r="AY10331" i="10"/>
  <c r="AY10330" i="10"/>
  <c r="AY10329" i="10"/>
  <c r="AY10328" i="10"/>
  <c r="AY10327" i="10"/>
  <c r="AY10326" i="10"/>
  <c r="AY10325" i="10"/>
  <c r="AY10324" i="10"/>
  <c r="AY10323" i="10"/>
  <c r="AY10322" i="10"/>
  <c r="AY10321" i="10"/>
  <c r="AY10320" i="10"/>
  <c r="AY10319" i="10"/>
  <c r="AY10318" i="10"/>
  <c r="AY10317" i="10"/>
  <c r="AY10316" i="10"/>
  <c r="AY10315" i="10"/>
  <c r="AY10314" i="10"/>
  <c r="AY10313" i="10"/>
  <c r="AY10312" i="10"/>
  <c r="AY10311" i="10"/>
  <c r="AY10310" i="10"/>
  <c r="AY10309" i="10"/>
  <c r="AY10308" i="10"/>
  <c r="AY10307" i="10"/>
  <c r="AY10306" i="10"/>
  <c r="AY10305" i="10"/>
  <c r="AY10304" i="10"/>
  <c r="AY10303" i="10"/>
  <c r="AY10302" i="10"/>
  <c r="AY10301" i="10"/>
  <c r="AY10300" i="10"/>
  <c r="AY10299" i="10"/>
  <c r="AY10298" i="10"/>
  <c r="AY10297" i="10"/>
  <c r="AY10296" i="10"/>
  <c r="AY10295" i="10"/>
  <c r="AY10294" i="10"/>
  <c r="AY10293" i="10"/>
  <c r="AY10292" i="10"/>
  <c r="AY10291" i="10"/>
  <c r="AY10290" i="10"/>
  <c r="AY10289" i="10"/>
  <c r="AY10288" i="10"/>
  <c r="AY10287" i="10"/>
  <c r="AY10286" i="10"/>
  <c r="AY10285" i="10"/>
  <c r="AY10284" i="10"/>
  <c r="AY10283" i="10"/>
  <c r="AY10282" i="10"/>
  <c r="AY10281" i="10"/>
  <c r="AY10280" i="10"/>
  <c r="AY10279" i="10"/>
  <c r="AY10278" i="10"/>
  <c r="AY10277" i="10"/>
  <c r="AY10276" i="10"/>
  <c r="AY10275" i="10"/>
  <c r="AY10274" i="10"/>
  <c r="AY10273" i="10"/>
  <c r="AY10272" i="10"/>
  <c r="AY10271" i="10"/>
  <c r="AY10270" i="10"/>
  <c r="AY10269" i="10"/>
  <c r="AY10268" i="10"/>
  <c r="AY10267" i="10"/>
  <c r="AY10266" i="10"/>
  <c r="AY10265" i="10"/>
  <c r="AY10264" i="10"/>
  <c r="AY10263" i="10"/>
  <c r="AY10262" i="10"/>
  <c r="AY10261" i="10"/>
  <c r="AY10260" i="10"/>
  <c r="AY10259" i="10"/>
  <c r="AY10258" i="10"/>
  <c r="AY10257" i="10"/>
  <c r="AY10256" i="10"/>
  <c r="AY10255" i="10"/>
  <c r="AY10254" i="10"/>
  <c r="AY10253" i="10"/>
  <c r="AY10252" i="10"/>
  <c r="AY10251" i="10"/>
  <c r="AY10250" i="10"/>
  <c r="AY10249" i="10"/>
  <c r="AY10248" i="10"/>
  <c r="AY10247" i="10"/>
  <c r="AY10246" i="10"/>
  <c r="AY10245" i="10"/>
  <c r="AY10244" i="10"/>
  <c r="AY10243" i="10"/>
  <c r="AY10242" i="10"/>
  <c r="AY10241" i="10"/>
  <c r="AY10240" i="10"/>
  <c r="AY10239" i="10"/>
  <c r="AY10238" i="10"/>
  <c r="AY10237" i="10"/>
  <c r="AY10236" i="10"/>
  <c r="AY10235" i="10"/>
  <c r="AY10234" i="10"/>
  <c r="AY10233" i="10"/>
  <c r="AY10232" i="10"/>
  <c r="AY10231" i="10"/>
  <c r="AY10230" i="10"/>
  <c r="AY10229" i="10"/>
  <c r="AY10228" i="10"/>
  <c r="AY10227" i="10"/>
  <c r="AY10226" i="10"/>
  <c r="AY10225" i="10"/>
  <c r="AY10224" i="10"/>
  <c r="AY10223" i="10"/>
  <c r="AY10222" i="10"/>
  <c r="AY10221" i="10"/>
  <c r="AY10220" i="10"/>
  <c r="AY10219" i="10"/>
  <c r="AY10218" i="10"/>
  <c r="AY10217" i="10"/>
  <c r="AY10216" i="10"/>
  <c r="AY10215" i="10"/>
  <c r="AY10214" i="10"/>
  <c r="AY10213" i="10"/>
  <c r="AY10212" i="10"/>
  <c r="AY10211" i="10"/>
  <c r="AY10210" i="10"/>
  <c r="AY10209" i="10"/>
  <c r="AY10208" i="10"/>
  <c r="AY10207" i="10"/>
  <c r="AY10206" i="10"/>
  <c r="AY10205" i="10"/>
  <c r="AY10204" i="10"/>
  <c r="AY10203" i="10"/>
  <c r="AY10202" i="10"/>
  <c r="AY10201" i="10"/>
  <c r="AY10200" i="10"/>
  <c r="AY10199" i="10"/>
  <c r="AY10198" i="10"/>
  <c r="AY10197" i="10"/>
  <c r="AY10196" i="10"/>
  <c r="AY10195" i="10"/>
  <c r="AY10194" i="10"/>
  <c r="AY10193" i="10"/>
  <c r="AY10192" i="10"/>
  <c r="AY10191" i="10"/>
  <c r="AY10190" i="10"/>
  <c r="AY10189" i="10"/>
  <c r="AY10188" i="10"/>
  <c r="AY10187" i="10"/>
  <c r="AY10186" i="10"/>
  <c r="AY10185" i="10"/>
  <c r="AY10184" i="10"/>
  <c r="AY10183" i="10"/>
  <c r="AY10182" i="10"/>
  <c r="AY10181" i="10"/>
  <c r="AY10180" i="10"/>
  <c r="AY10179" i="10"/>
  <c r="AY10178" i="10"/>
  <c r="AY10177" i="10"/>
  <c r="AY10176" i="10"/>
  <c r="AY10175" i="10"/>
  <c r="AY10174" i="10"/>
  <c r="AY10173" i="10"/>
  <c r="AY10172" i="10"/>
  <c r="AY10171" i="10"/>
  <c r="AY10170" i="10"/>
  <c r="AY10169" i="10"/>
  <c r="AY10168" i="10"/>
  <c r="AY10167" i="10"/>
  <c r="AY10166" i="10"/>
  <c r="AY10165" i="10"/>
  <c r="AY10164" i="10"/>
  <c r="AY10163" i="10"/>
  <c r="AY10162" i="10"/>
  <c r="AY10161" i="10"/>
  <c r="AY10160" i="10"/>
  <c r="AY10159" i="10"/>
  <c r="AY10158" i="10"/>
  <c r="AY10157" i="10"/>
  <c r="AY10156" i="10"/>
  <c r="AY10155" i="10"/>
  <c r="AY10154" i="10"/>
  <c r="AY10153" i="10"/>
  <c r="AY10152" i="10"/>
  <c r="AY10151" i="10"/>
  <c r="AY10150" i="10"/>
  <c r="AY10149" i="10"/>
  <c r="AY10148" i="10"/>
  <c r="AY10147" i="10"/>
  <c r="AY10146" i="10"/>
  <c r="AY10145" i="10"/>
  <c r="AY10144" i="10"/>
  <c r="AY10143" i="10"/>
  <c r="AY10142" i="10"/>
  <c r="AY10141" i="10"/>
  <c r="AY10140" i="10"/>
  <c r="AY10139" i="10"/>
  <c r="AY10138" i="10"/>
  <c r="AY10137" i="10"/>
  <c r="AY10136" i="10"/>
  <c r="AY10135" i="10"/>
  <c r="AY10134" i="10"/>
  <c r="AY10133" i="10"/>
  <c r="AY10132" i="10"/>
  <c r="AY10131" i="10"/>
  <c r="AY10130" i="10"/>
  <c r="AY10129" i="10"/>
  <c r="AY10128" i="10"/>
  <c r="AY10127" i="10"/>
  <c r="AY10126" i="10"/>
  <c r="AY10125" i="10"/>
  <c r="AY10124" i="10"/>
  <c r="AY10123" i="10"/>
  <c r="AY10122" i="10"/>
  <c r="AY10121" i="10"/>
  <c r="AY10120" i="10"/>
  <c r="AY10119" i="10"/>
  <c r="AY10118" i="10"/>
  <c r="AY10117" i="10"/>
  <c r="AY10116" i="10"/>
  <c r="AY10115" i="10"/>
  <c r="AY10114" i="10"/>
  <c r="AY10113" i="10"/>
  <c r="AY10112" i="10"/>
  <c r="AY10111" i="10"/>
  <c r="AY10110" i="10"/>
  <c r="AY10109" i="10"/>
  <c r="AY10108" i="10"/>
  <c r="AY10107" i="10"/>
  <c r="AY10106" i="10"/>
  <c r="AY10105" i="10"/>
  <c r="AY10104" i="10"/>
  <c r="AY10103" i="10"/>
  <c r="AY10102" i="10"/>
  <c r="AY10101" i="10"/>
  <c r="AY10100" i="10"/>
  <c r="AY10099" i="10"/>
  <c r="AY10098" i="10"/>
  <c r="AY10097" i="10"/>
  <c r="AY10096" i="10"/>
  <c r="AY10095" i="10"/>
  <c r="AY10094" i="10"/>
  <c r="AY10093" i="10"/>
  <c r="AY10092" i="10"/>
  <c r="AY10091" i="10"/>
  <c r="AY10090" i="10"/>
  <c r="AY10089" i="10"/>
  <c r="AY10088" i="10"/>
  <c r="AY10087" i="10"/>
  <c r="AY10086" i="10"/>
  <c r="AY10085" i="10"/>
  <c r="AY10084" i="10"/>
  <c r="AY10083" i="10"/>
  <c r="AY10082" i="10"/>
  <c r="AY10081" i="10"/>
  <c r="AY10080" i="10"/>
  <c r="AY10079" i="10"/>
  <c r="AY10078" i="10"/>
  <c r="AY10077" i="10"/>
  <c r="AY10076" i="10"/>
  <c r="AY10075" i="10"/>
  <c r="AY10074" i="10"/>
  <c r="AY10073" i="10"/>
  <c r="AY10072" i="10"/>
  <c r="AY10071" i="10"/>
  <c r="AY10070" i="10"/>
  <c r="AY10069" i="10"/>
  <c r="AY10068" i="10"/>
  <c r="AY10067" i="10"/>
  <c r="AY10066" i="10"/>
  <c r="AY10065" i="10"/>
  <c r="AY10064" i="10"/>
  <c r="AY10063" i="10"/>
  <c r="AY10062" i="10"/>
  <c r="AY10061" i="10"/>
  <c r="AY10060" i="10"/>
  <c r="AY10059" i="10"/>
  <c r="AY10058" i="10"/>
  <c r="AY10057" i="10"/>
  <c r="AY10056" i="10"/>
  <c r="AY10055" i="10"/>
  <c r="AY10054" i="10"/>
  <c r="AY10053" i="10"/>
  <c r="AY10052" i="10"/>
  <c r="AY10051" i="10"/>
  <c r="AY10050" i="10"/>
  <c r="AY10049" i="10"/>
  <c r="AY10048" i="10"/>
  <c r="AY10047" i="10"/>
  <c r="AY10046" i="10"/>
  <c r="AY10045" i="10"/>
  <c r="AY10044" i="10"/>
  <c r="AY10043" i="10"/>
  <c r="AY10042" i="10"/>
  <c r="AY10041" i="10"/>
  <c r="AY10040" i="10"/>
  <c r="AY10039" i="10"/>
  <c r="AY10038" i="10"/>
  <c r="AY10037" i="10"/>
  <c r="AY10036" i="10"/>
  <c r="AY10035" i="10"/>
  <c r="AY10034" i="10"/>
  <c r="AY10033" i="10"/>
  <c r="AY10032" i="10"/>
  <c r="AY10031" i="10"/>
  <c r="AY10030" i="10"/>
  <c r="AY10029" i="10"/>
  <c r="AY10028" i="10"/>
  <c r="AY10027" i="10"/>
  <c r="AY10026" i="10"/>
  <c r="AY10025" i="10"/>
  <c r="AY10024" i="10"/>
  <c r="AY10023" i="10"/>
  <c r="AY10022" i="10"/>
  <c r="AY10021" i="10"/>
  <c r="AY10020" i="10"/>
  <c r="AY10019" i="10"/>
  <c r="AY10018" i="10"/>
  <c r="AY10017" i="10"/>
  <c r="AY10016" i="10"/>
  <c r="AY10015" i="10"/>
  <c r="AY10014" i="10"/>
  <c r="AY10013" i="10"/>
  <c r="AY10012" i="10"/>
  <c r="AY10011" i="10"/>
  <c r="AY10010" i="10"/>
  <c r="AY10009" i="10"/>
  <c r="AY10008" i="10"/>
  <c r="AY10007" i="10"/>
  <c r="AY10006" i="10"/>
  <c r="AY10005" i="10"/>
  <c r="AY10004" i="10"/>
  <c r="AY10003" i="10"/>
  <c r="AY10002" i="10"/>
  <c r="AY10001" i="10"/>
  <c r="AY10000" i="10"/>
  <c r="AY9999" i="10"/>
  <c r="AY9998" i="10"/>
  <c r="AY9997" i="10"/>
  <c r="AY9996" i="10"/>
  <c r="AY9995" i="10"/>
  <c r="AY9994" i="10"/>
  <c r="AY9993" i="10"/>
  <c r="AY9992" i="10"/>
  <c r="AY9991" i="10"/>
  <c r="AY9990" i="10"/>
  <c r="AY9989" i="10"/>
  <c r="AY9988" i="10"/>
  <c r="AY9987" i="10"/>
  <c r="AY9986" i="10"/>
  <c r="AY9985" i="10"/>
  <c r="AY9984" i="10"/>
  <c r="AY9983" i="10"/>
  <c r="AY9982" i="10"/>
  <c r="AY9981" i="10"/>
  <c r="AY9980" i="10"/>
  <c r="AY9979" i="10"/>
  <c r="AY9978" i="10"/>
  <c r="AY9977" i="10"/>
  <c r="AY9976" i="10"/>
  <c r="AY9975" i="10"/>
  <c r="AY9974" i="10"/>
  <c r="AY9973" i="10"/>
  <c r="AY9972" i="10"/>
  <c r="AY9971" i="10"/>
  <c r="AY9970" i="10"/>
  <c r="AY9969" i="10"/>
  <c r="AY9968" i="10"/>
  <c r="AY9967" i="10"/>
  <c r="AY9966" i="10"/>
  <c r="AY9965" i="10"/>
  <c r="AY9964" i="10"/>
  <c r="AY9963" i="10"/>
  <c r="AY9962" i="10"/>
  <c r="AY9961" i="10"/>
  <c r="AY9960" i="10"/>
  <c r="AY9959" i="10"/>
  <c r="AY9958" i="10"/>
  <c r="AY9957" i="10"/>
  <c r="AY9956" i="10"/>
  <c r="AY9955" i="10"/>
  <c r="AY9954" i="10"/>
  <c r="AY9953" i="10"/>
  <c r="AY9952" i="10"/>
  <c r="AY9951" i="10"/>
  <c r="AY9950" i="10"/>
  <c r="AY9949" i="10"/>
  <c r="AY9948" i="10"/>
  <c r="AY9947" i="10"/>
  <c r="AY9946" i="10"/>
  <c r="AY9945" i="10"/>
  <c r="AY9944" i="10"/>
  <c r="AY9943" i="10"/>
  <c r="AY9942" i="10"/>
  <c r="AY9941" i="10"/>
  <c r="AY9940" i="10"/>
  <c r="AY9939" i="10"/>
  <c r="AY9938" i="10"/>
  <c r="AY9937" i="10"/>
  <c r="AY9936" i="10"/>
  <c r="AY9935" i="10"/>
  <c r="AY9934" i="10"/>
  <c r="AY9933" i="10"/>
  <c r="AY9932" i="10"/>
  <c r="AY9931" i="10"/>
  <c r="AY9930" i="10"/>
  <c r="AY9929" i="10"/>
  <c r="AY9928" i="10"/>
  <c r="AY9927" i="10"/>
  <c r="AY9926" i="10"/>
  <c r="AY9925" i="10"/>
  <c r="AY9924" i="10"/>
  <c r="AY9923" i="10"/>
  <c r="AY9922" i="10"/>
  <c r="AY9921" i="10"/>
  <c r="AY9920" i="10"/>
  <c r="AY9919" i="10"/>
  <c r="AY9918" i="10"/>
  <c r="AY9917" i="10"/>
  <c r="AY9916" i="10"/>
  <c r="AY9915" i="10"/>
  <c r="AY9914" i="10"/>
  <c r="AY9913" i="10"/>
  <c r="AY9912" i="10"/>
  <c r="AY9911" i="10"/>
  <c r="AY9910" i="10"/>
  <c r="AY9909" i="10"/>
  <c r="AY9908" i="10"/>
  <c r="AY9907" i="10"/>
  <c r="AY9906" i="10"/>
  <c r="AY9905" i="10"/>
  <c r="AY9904" i="10"/>
  <c r="AY9903" i="10"/>
  <c r="AY9902" i="10"/>
  <c r="AY9901" i="10"/>
  <c r="AY9900" i="10"/>
  <c r="AY9899" i="10"/>
  <c r="AY9898" i="10"/>
  <c r="AY9897" i="10"/>
  <c r="AY9896" i="10"/>
  <c r="AY9895" i="10"/>
  <c r="AY9894" i="10"/>
  <c r="AY9893" i="10"/>
  <c r="AY9892" i="10"/>
  <c r="AY9891" i="10"/>
  <c r="AY9890" i="10"/>
  <c r="AY9889" i="10"/>
  <c r="AY9888" i="10"/>
  <c r="AY9887" i="10"/>
  <c r="AY9886" i="10"/>
  <c r="AY9885" i="10"/>
  <c r="AY9884" i="10"/>
  <c r="AY9883" i="10"/>
  <c r="AY9882" i="10"/>
  <c r="AY9881" i="10"/>
  <c r="AY9880" i="10"/>
  <c r="AY9879" i="10"/>
  <c r="AY9878" i="10"/>
  <c r="AY9877" i="10"/>
  <c r="AY9876" i="10"/>
  <c r="AY9875" i="10"/>
  <c r="AY9874" i="10"/>
  <c r="AY9873" i="10"/>
  <c r="AY9872" i="10"/>
  <c r="AY9871" i="10"/>
  <c r="AY9870" i="10"/>
  <c r="AY9869" i="10"/>
  <c r="AY9868" i="10"/>
  <c r="AY9867" i="10"/>
  <c r="AY9866" i="10"/>
  <c r="AY9865" i="10"/>
  <c r="AY9864" i="10"/>
  <c r="AY9863" i="10"/>
  <c r="AY9862" i="10"/>
  <c r="AY9861" i="10"/>
  <c r="AY9860" i="10"/>
  <c r="AY9859" i="10"/>
  <c r="AY9858" i="10"/>
  <c r="AY9857" i="10"/>
  <c r="AY9856" i="10"/>
  <c r="AY9855" i="10"/>
  <c r="AY9854" i="10"/>
  <c r="AY9853" i="10"/>
  <c r="AY9852" i="10"/>
  <c r="AY9851" i="10"/>
  <c r="AY9850" i="10"/>
  <c r="AY9849" i="10"/>
  <c r="AY9848" i="10"/>
  <c r="AY9847" i="10"/>
  <c r="AY9846" i="10"/>
  <c r="AY9845" i="10"/>
  <c r="AY9844" i="10"/>
  <c r="AY9843" i="10"/>
  <c r="AY9842" i="10"/>
  <c r="AY9841" i="10"/>
  <c r="AY9840" i="10"/>
  <c r="AY9839" i="10"/>
  <c r="AY9838" i="10"/>
  <c r="AY9837" i="10"/>
  <c r="AY9836" i="10"/>
  <c r="AY9835" i="10"/>
  <c r="AY9834" i="10"/>
  <c r="AY9833" i="10"/>
  <c r="AY9832" i="10"/>
  <c r="AY9831" i="10"/>
  <c r="AY9830" i="10"/>
  <c r="AY9829" i="10"/>
  <c r="AY9828" i="10"/>
  <c r="AY9827" i="10"/>
  <c r="AY9826" i="10"/>
  <c r="AY9825" i="10"/>
  <c r="AY9824" i="10"/>
  <c r="AY9823" i="10"/>
  <c r="AY9822" i="10"/>
  <c r="AY9821" i="10"/>
  <c r="AY9820" i="10"/>
  <c r="AY9819" i="10"/>
  <c r="AY9818" i="10"/>
  <c r="AY9817" i="10"/>
  <c r="AY9816" i="10"/>
  <c r="AY9815" i="10"/>
  <c r="AY9814" i="10"/>
  <c r="AY9813" i="10"/>
  <c r="AY9812" i="10"/>
  <c r="AY9811" i="10"/>
  <c r="AY9810" i="10"/>
  <c r="AY9809" i="10"/>
  <c r="AY9808" i="10"/>
  <c r="AY9807" i="10"/>
  <c r="AY9806" i="10"/>
  <c r="AY9805" i="10"/>
  <c r="AY9804" i="10"/>
  <c r="AY9803" i="10"/>
  <c r="AY9802" i="10"/>
  <c r="AY9801" i="10"/>
  <c r="AY9800" i="10"/>
  <c r="AY9799" i="10"/>
  <c r="AY9798" i="10"/>
  <c r="AY9797" i="10"/>
  <c r="AY9796" i="10"/>
  <c r="AY9795" i="10"/>
  <c r="AY9794" i="10"/>
  <c r="AY9793" i="10"/>
  <c r="AY9792" i="10"/>
  <c r="AY9791" i="10"/>
  <c r="AY9790" i="10"/>
  <c r="AY9789" i="10"/>
  <c r="AY9788" i="10"/>
  <c r="AY9787" i="10"/>
  <c r="AY9786" i="10"/>
  <c r="AY9785" i="10"/>
  <c r="AY9784" i="10"/>
  <c r="AY9783" i="10"/>
  <c r="AY9782" i="10"/>
  <c r="AY9781" i="10"/>
  <c r="AY9780" i="10"/>
  <c r="AY9779" i="10"/>
  <c r="AY9778" i="10"/>
  <c r="AY9777" i="10"/>
  <c r="AY9776" i="10"/>
  <c r="AY9775" i="10"/>
  <c r="AY9774" i="10"/>
  <c r="AY9773" i="10"/>
  <c r="AY9772" i="10"/>
  <c r="AY9771" i="10"/>
  <c r="AY9770" i="10"/>
  <c r="AY9769" i="10"/>
  <c r="AY9768" i="10"/>
  <c r="AY9767" i="10"/>
  <c r="AY9766" i="10"/>
  <c r="AY9765" i="10"/>
  <c r="AY9764" i="10"/>
  <c r="AY9763" i="10"/>
  <c r="AY9762" i="10"/>
  <c r="AY9761" i="10"/>
  <c r="AY9760" i="10"/>
  <c r="AY9759" i="10"/>
  <c r="AY9758" i="10"/>
  <c r="AY9757" i="10"/>
  <c r="AY9756" i="10"/>
  <c r="AY9755" i="10"/>
  <c r="AY9754" i="10"/>
  <c r="AY9753" i="10"/>
  <c r="AY9752" i="10"/>
  <c r="AY9751" i="10"/>
  <c r="AY9750" i="10"/>
  <c r="AY9749" i="10"/>
  <c r="AY9748" i="10"/>
  <c r="AY9747" i="10"/>
  <c r="AY9746" i="10"/>
  <c r="AY9745" i="10"/>
  <c r="AY9744" i="10"/>
  <c r="AY9743" i="10"/>
  <c r="AY9742" i="10"/>
  <c r="AY9741" i="10"/>
  <c r="AY9740" i="10"/>
  <c r="AY9739" i="10"/>
  <c r="AY9738" i="10"/>
  <c r="AY9737" i="10"/>
  <c r="AY9736" i="10"/>
  <c r="AY9735" i="10"/>
  <c r="AY9734" i="10"/>
  <c r="AY9733" i="10"/>
  <c r="AY9732" i="10"/>
  <c r="AY9731" i="10"/>
  <c r="AY9730" i="10"/>
  <c r="AY9729" i="10"/>
  <c r="AY9728" i="10"/>
  <c r="AY9727" i="10"/>
  <c r="AY9726" i="10"/>
  <c r="AY9725" i="10"/>
  <c r="AY9724" i="10"/>
  <c r="AY9723" i="10"/>
  <c r="AY9722" i="10"/>
  <c r="AY9721" i="10"/>
  <c r="AY9720" i="10"/>
  <c r="AY9719" i="10"/>
  <c r="AY9718" i="10"/>
  <c r="AY9717" i="10"/>
  <c r="AY9716" i="10"/>
  <c r="AY9715" i="10"/>
  <c r="AY9714" i="10"/>
  <c r="AY9713" i="10"/>
  <c r="AY9712" i="10"/>
  <c r="AY9711" i="10"/>
  <c r="AY9710" i="10"/>
  <c r="AY9709" i="10"/>
  <c r="AY9708" i="10"/>
  <c r="AY9707" i="10"/>
  <c r="AY9706" i="10"/>
  <c r="AY9705" i="10"/>
  <c r="AY9704" i="10"/>
  <c r="AY9703" i="10"/>
  <c r="AY9702" i="10"/>
  <c r="AY9701" i="10"/>
  <c r="AY9700" i="10"/>
  <c r="AY9699" i="10"/>
  <c r="AY9698" i="10"/>
  <c r="AY9697" i="10"/>
  <c r="AY9696" i="10"/>
  <c r="AY9695" i="10"/>
  <c r="AY9694" i="10"/>
  <c r="AY9693" i="10"/>
  <c r="AY9692" i="10"/>
  <c r="AY9691" i="10"/>
  <c r="AY9690" i="10"/>
  <c r="AY9689" i="10"/>
  <c r="AY9688" i="10"/>
  <c r="AY9687" i="10"/>
  <c r="AY9686" i="10"/>
  <c r="AY9685" i="10"/>
  <c r="AY9684" i="10"/>
  <c r="AY9683" i="10"/>
  <c r="AY9682" i="10"/>
  <c r="AY9681" i="10"/>
  <c r="AY9680" i="10"/>
  <c r="AY9679" i="10"/>
  <c r="AY9678" i="10"/>
  <c r="AY9677" i="10"/>
  <c r="AY9676" i="10"/>
  <c r="AY9675" i="10"/>
  <c r="AY9674" i="10"/>
  <c r="AY9673" i="10"/>
  <c r="AY9672" i="10"/>
  <c r="AY9671" i="10"/>
  <c r="AY9670" i="10"/>
  <c r="AY9669" i="10"/>
  <c r="AY9668" i="10"/>
  <c r="AY9667" i="10"/>
  <c r="AY9666" i="10"/>
  <c r="AY9665" i="10"/>
  <c r="AY9664" i="10"/>
  <c r="AY9663" i="10"/>
  <c r="AY9662" i="10"/>
  <c r="AY9661" i="10"/>
  <c r="AY9660" i="10"/>
  <c r="AY9659" i="10"/>
  <c r="AY9658" i="10"/>
  <c r="AY9657" i="10"/>
  <c r="AY9656" i="10"/>
  <c r="AY9655" i="10"/>
  <c r="AY9654" i="10"/>
  <c r="AY9653" i="10"/>
  <c r="AY9652" i="10"/>
  <c r="AY9651" i="10"/>
  <c r="AY9650" i="10"/>
  <c r="AY9649" i="10"/>
  <c r="AY9648" i="10"/>
  <c r="AY9647" i="10"/>
  <c r="AY9646" i="10"/>
  <c r="AY9645" i="10"/>
  <c r="AY9644" i="10"/>
  <c r="AY9643" i="10"/>
  <c r="AY9642" i="10"/>
  <c r="AY9641" i="10"/>
  <c r="AY9640" i="10"/>
  <c r="AY9639" i="10"/>
  <c r="AY9638" i="10"/>
  <c r="AY9637" i="10"/>
  <c r="AY9636" i="10"/>
  <c r="AY9635" i="10"/>
  <c r="AY9634" i="10"/>
  <c r="AY9633" i="10"/>
  <c r="AY9632" i="10"/>
  <c r="AY9631" i="10"/>
  <c r="AY9630" i="10"/>
  <c r="AY9629" i="10"/>
  <c r="AY9628" i="10"/>
  <c r="AY9627" i="10"/>
  <c r="AY9626" i="10"/>
  <c r="AY9625" i="10"/>
  <c r="AY9624" i="10"/>
  <c r="AY9623" i="10"/>
  <c r="AY9622" i="10"/>
  <c r="AY9621" i="10"/>
  <c r="AY9620" i="10"/>
  <c r="AY9619" i="10"/>
  <c r="AY9618" i="10"/>
  <c r="AY9617" i="10"/>
  <c r="AY9616" i="10"/>
  <c r="AY9615" i="10"/>
  <c r="AY9614" i="10"/>
  <c r="AY9613" i="10"/>
  <c r="AY9612" i="10"/>
  <c r="AY9611" i="10"/>
  <c r="AY9610" i="10"/>
  <c r="AY9609" i="10"/>
  <c r="AY9608" i="10"/>
  <c r="AY9607" i="10"/>
  <c r="AY9606" i="10"/>
  <c r="AY9605" i="10"/>
  <c r="AY9604" i="10"/>
  <c r="AY9603" i="10"/>
  <c r="AY9602" i="10"/>
  <c r="AY9601" i="10"/>
  <c r="AY9600" i="10"/>
  <c r="AY9599" i="10"/>
  <c r="AY9598" i="10"/>
  <c r="AY9597" i="10"/>
  <c r="AY9596" i="10"/>
  <c r="AY9595" i="10"/>
  <c r="AY9594" i="10"/>
  <c r="AY9593" i="10"/>
  <c r="AY9592" i="10"/>
  <c r="AY9591" i="10"/>
  <c r="AY9590" i="10"/>
  <c r="AY9589" i="10"/>
  <c r="AY9588" i="10"/>
  <c r="AY9587" i="10"/>
  <c r="AY9586" i="10"/>
  <c r="AY9585" i="10"/>
  <c r="AY9584" i="10"/>
  <c r="AY9583" i="10"/>
  <c r="AY9582" i="10"/>
  <c r="AY9581" i="10"/>
  <c r="AY9580" i="10"/>
  <c r="AY9579" i="10"/>
  <c r="AY9578" i="10"/>
  <c r="AY9577" i="10"/>
  <c r="AY9576" i="10"/>
  <c r="AY9575" i="10"/>
  <c r="AY9574" i="10"/>
  <c r="AY9573" i="10"/>
  <c r="AY9572" i="10"/>
  <c r="AY9571" i="10"/>
  <c r="AY9570" i="10"/>
  <c r="AY9569" i="10"/>
  <c r="AY9568" i="10"/>
  <c r="AY9567" i="10"/>
  <c r="AY9566" i="10"/>
  <c r="AY9565" i="10"/>
  <c r="AY9564" i="10"/>
  <c r="AY9563" i="10"/>
  <c r="AY9562" i="10"/>
  <c r="AY9561" i="10"/>
  <c r="AY9560" i="10"/>
  <c r="AY9559" i="10"/>
  <c r="AY9558" i="10"/>
  <c r="AY9557" i="10"/>
  <c r="AY9556" i="10"/>
  <c r="AY9555" i="10"/>
  <c r="AY9554" i="10"/>
  <c r="AY9553" i="10"/>
  <c r="AY9552" i="10"/>
  <c r="AY9551" i="10"/>
  <c r="AY9550" i="10"/>
  <c r="AY9549" i="10"/>
  <c r="AY9548" i="10"/>
  <c r="AY9547" i="10"/>
  <c r="AY9546" i="10"/>
  <c r="AY9545" i="10"/>
  <c r="AY9544" i="10"/>
  <c r="AY9543" i="10"/>
  <c r="AY9542" i="10"/>
  <c r="AY9541" i="10"/>
  <c r="AY9540" i="10"/>
  <c r="AY9539" i="10"/>
  <c r="AY9538" i="10"/>
  <c r="AY9537" i="10"/>
  <c r="AY9536" i="10"/>
  <c r="AY9535" i="10"/>
  <c r="AY9534" i="10"/>
  <c r="AY9533" i="10"/>
  <c r="AY9532" i="10"/>
  <c r="AY9531" i="10"/>
  <c r="AY9530" i="10"/>
  <c r="AY9529" i="10"/>
  <c r="AY9528" i="10"/>
  <c r="AY9527" i="10"/>
  <c r="AY9526" i="10"/>
  <c r="AY9525" i="10"/>
  <c r="AY9524" i="10"/>
  <c r="AY9523" i="10"/>
  <c r="AY9522" i="10"/>
  <c r="AY9521" i="10"/>
  <c r="AY9520" i="10"/>
  <c r="AY9519" i="10"/>
  <c r="AY9518" i="10"/>
  <c r="AY9517" i="10"/>
  <c r="AY9516" i="10"/>
  <c r="AY9515" i="10"/>
  <c r="AY9514" i="10"/>
  <c r="AY9513" i="10"/>
  <c r="AY9512" i="10"/>
  <c r="AY9511" i="10"/>
  <c r="AY9510" i="10"/>
  <c r="AY9509" i="10"/>
  <c r="AY9508" i="10"/>
  <c r="AY9507" i="10"/>
  <c r="AY9506" i="10"/>
  <c r="AY9505" i="10"/>
  <c r="AY9504" i="10"/>
  <c r="AY9503" i="10"/>
  <c r="AY9502" i="10"/>
  <c r="AY9501" i="10"/>
  <c r="AY9500" i="10"/>
  <c r="AY9499" i="10"/>
  <c r="AY9498" i="10"/>
  <c r="AY9497" i="10"/>
  <c r="AY9496" i="10"/>
  <c r="AY9495" i="10"/>
  <c r="AY9494" i="10"/>
  <c r="AY9493" i="10"/>
  <c r="AY9492" i="10"/>
  <c r="AY9491" i="10"/>
  <c r="AY9490" i="10"/>
  <c r="AY9489" i="10"/>
  <c r="AY9488" i="10"/>
  <c r="AY9487" i="10"/>
  <c r="AY9486" i="10"/>
  <c r="AY9485" i="10"/>
  <c r="AY9484" i="10"/>
  <c r="AY9483" i="10"/>
  <c r="AY9482" i="10"/>
  <c r="AY9481" i="10"/>
  <c r="AY9480" i="10"/>
  <c r="AY9479" i="10"/>
  <c r="AY9478" i="10"/>
  <c r="AY9477" i="10"/>
  <c r="AY9476" i="10"/>
  <c r="AY9475" i="10"/>
  <c r="AY9474" i="10"/>
  <c r="AY9473" i="10"/>
  <c r="AY9472" i="10"/>
  <c r="AY9471" i="10"/>
  <c r="AY9470" i="10"/>
  <c r="AY9469" i="10"/>
  <c r="AY9468" i="10"/>
  <c r="AY9467" i="10"/>
  <c r="AY9466" i="10"/>
  <c r="AY9465" i="10"/>
  <c r="AY9464" i="10"/>
  <c r="AY9463" i="10"/>
  <c r="AY9462" i="10"/>
  <c r="AY9461" i="10"/>
  <c r="AY9460" i="10"/>
  <c r="AY9459" i="10"/>
  <c r="AY9458" i="10"/>
  <c r="AY9457" i="10"/>
  <c r="AY9456" i="10"/>
  <c r="AY9455" i="10"/>
  <c r="AY9454" i="10"/>
  <c r="AY9453" i="10"/>
  <c r="AY9452" i="10"/>
  <c r="AY9451" i="10"/>
  <c r="AY9450" i="10"/>
  <c r="AY9449" i="10"/>
  <c r="AY9448" i="10"/>
  <c r="AY9447" i="10"/>
  <c r="AY9446" i="10"/>
  <c r="AY9445" i="10"/>
  <c r="AY9444" i="10"/>
  <c r="AY9443" i="10"/>
  <c r="AY9442" i="10"/>
  <c r="AY9441" i="10"/>
  <c r="AY9440" i="10"/>
  <c r="AY9439" i="10"/>
  <c r="AY9438" i="10"/>
  <c r="AY9437" i="10"/>
  <c r="AY9436" i="10"/>
  <c r="AY9435" i="10"/>
  <c r="AY9434" i="10"/>
  <c r="AY9433" i="10"/>
  <c r="AY9432" i="10"/>
  <c r="AY9431" i="10"/>
  <c r="AY9430" i="10"/>
  <c r="AY9429" i="10"/>
  <c r="AY9428" i="10"/>
  <c r="AY9427" i="10"/>
  <c r="AY9426" i="10"/>
  <c r="AY9425" i="10"/>
  <c r="AY9424" i="10"/>
  <c r="AY9423" i="10"/>
  <c r="AY9422" i="10"/>
  <c r="AY9421" i="10"/>
  <c r="AY9420" i="10"/>
  <c r="AY9419" i="10"/>
  <c r="AY9418" i="10"/>
  <c r="AY9417" i="10"/>
  <c r="AY9416" i="10"/>
  <c r="AY9415" i="10"/>
  <c r="AY9414" i="10"/>
  <c r="AY9413" i="10"/>
  <c r="AY9412" i="10"/>
  <c r="AY9411" i="10"/>
  <c r="AY9410" i="10"/>
  <c r="AY9409" i="10"/>
  <c r="AY9408" i="10"/>
  <c r="AY9407" i="10"/>
  <c r="AY9406" i="10"/>
  <c r="AY9405" i="10"/>
  <c r="AY9404" i="10"/>
  <c r="AY9403" i="10"/>
  <c r="AY9402" i="10"/>
  <c r="AY9401" i="10"/>
  <c r="AY9400" i="10"/>
  <c r="AY9399" i="10"/>
  <c r="AY9398" i="10"/>
  <c r="AY9397" i="10"/>
  <c r="AY9396" i="10"/>
  <c r="AY9395" i="10"/>
  <c r="AY9394" i="10"/>
  <c r="AY9393" i="10"/>
  <c r="AY9392" i="10"/>
  <c r="AY9391" i="10"/>
  <c r="AY9390" i="10"/>
  <c r="AY9389" i="10"/>
  <c r="AY9388" i="10"/>
  <c r="AY9387" i="10"/>
  <c r="AY9386" i="10"/>
  <c r="AY9385" i="10"/>
  <c r="AY9384" i="10"/>
  <c r="AY9383" i="10"/>
  <c r="AY9382" i="10"/>
  <c r="AY9381" i="10"/>
  <c r="AY9380" i="10"/>
  <c r="AY9379" i="10"/>
  <c r="AY9378" i="10"/>
  <c r="AY9377" i="10"/>
  <c r="AY9376" i="10"/>
  <c r="AY9375" i="10"/>
  <c r="AY9374" i="10"/>
  <c r="AY9373" i="10"/>
  <c r="AY9372" i="10"/>
  <c r="AY9371" i="10"/>
  <c r="AY9370" i="10"/>
  <c r="AY9369" i="10"/>
  <c r="AY9368" i="10"/>
  <c r="AY9367" i="10"/>
  <c r="AY9366" i="10"/>
  <c r="AY9365" i="10"/>
  <c r="AY9364" i="10"/>
  <c r="AY9363" i="10"/>
  <c r="AY9362" i="10"/>
  <c r="AY9361" i="10"/>
  <c r="AY9360" i="10"/>
  <c r="AY9359" i="10"/>
  <c r="AY9358" i="10"/>
  <c r="AY9357" i="10"/>
  <c r="AY9356" i="10"/>
  <c r="AY9355" i="10"/>
  <c r="AY9354" i="10"/>
  <c r="AY9353" i="10"/>
  <c r="AY9352" i="10"/>
  <c r="AY9351" i="10"/>
  <c r="AY9350" i="10"/>
  <c r="AY9349" i="10"/>
  <c r="AY9348" i="10"/>
  <c r="AY9347" i="10"/>
  <c r="AY9346" i="10"/>
  <c r="AY9345" i="10"/>
  <c r="AY9344" i="10"/>
  <c r="AY9343" i="10"/>
  <c r="AY9342" i="10"/>
  <c r="AY9341" i="10"/>
  <c r="AY9340" i="10"/>
  <c r="AY9339" i="10"/>
  <c r="AY9338" i="10"/>
  <c r="AY9337" i="10"/>
  <c r="AY9336" i="10"/>
  <c r="AY9335" i="10"/>
  <c r="AY9334" i="10"/>
  <c r="AY9333" i="10"/>
  <c r="AY9332" i="10"/>
  <c r="AY9331" i="10"/>
  <c r="AY9330" i="10"/>
  <c r="AY9329" i="10"/>
  <c r="AY9328" i="10"/>
  <c r="AY9327" i="10"/>
  <c r="AY9326" i="10"/>
  <c r="AY9325" i="10"/>
  <c r="AY9324" i="10"/>
  <c r="AY9323" i="10"/>
  <c r="AY9322" i="10"/>
  <c r="AY9321" i="10"/>
  <c r="AY9320" i="10"/>
  <c r="AY9319" i="10"/>
  <c r="AY9318" i="10"/>
  <c r="AY9317" i="10"/>
  <c r="AY9316" i="10"/>
  <c r="AY9315" i="10"/>
  <c r="AY9314" i="10"/>
  <c r="AY9313" i="10"/>
  <c r="AY9312" i="10"/>
  <c r="AY9311" i="10"/>
  <c r="AY9310" i="10"/>
  <c r="AY9309" i="10"/>
  <c r="AY9308" i="10"/>
  <c r="AY9307" i="10"/>
  <c r="AY9306" i="10"/>
  <c r="AY9305" i="10"/>
  <c r="AY9304" i="10"/>
  <c r="AY9303" i="10"/>
  <c r="AY9302" i="10"/>
  <c r="AY9301" i="10"/>
  <c r="AY9300" i="10"/>
  <c r="AY9299" i="10"/>
  <c r="AY9298" i="10"/>
  <c r="AY9297" i="10"/>
  <c r="AY9296" i="10"/>
  <c r="AY9295" i="10"/>
  <c r="AY9294" i="10"/>
  <c r="AY9293" i="10"/>
  <c r="AY9292" i="10"/>
  <c r="AY9291" i="10"/>
  <c r="AY9290" i="10"/>
  <c r="AY9289" i="10"/>
  <c r="AY9288" i="10"/>
  <c r="AY9287" i="10"/>
  <c r="AY9286" i="10"/>
  <c r="AY9285" i="10"/>
  <c r="AY9284" i="10"/>
  <c r="AY9283" i="10"/>
  <c r="AY9282" i="10"/>
  <c r="AY9281" i="10"/>
  <c r="AY9280" i="10"/>
  <c r="AY9279" i="10"/>
  <c r="AY9278" i="10"/>
  <c r="AY9277" i="10"/>
  <c r="AY9276" i="10"/>
  <c r="AY9275" i="10"/>
  <c r="AY9274" i="10"/>
  <c r="AY9273" i="10"/>
  <c r="AY9272" i="10"/>
  <c r="AY9271" i="10"/>
  <c r="AY9270" i="10"/>
  <c r="AY9269" i="10"/>
  <c r="AY9268" i="10"/>
  <c r="AY9267" i="10"/>
  <c r="AY9266" i="10"/>
  <c r="AY9265" i="10"/>
  <c r="AY9264" i="10"/>
  <c r="AY9263" i="10"/>
  <c r="AY9262" i="10"/>
  <c r="AY9261" i="10"/>
  <c r="AY9260" i="10"/>
  <c r="AY9259" i="10"/>
  <c r="AY9258" i="10"/>
  <c r="AY9257" i="10"/>
  <c r="AY9256" i="10"/>
  <c r="AY9255" i="10"/>
  <c r="AY9254" i="10"/>
  <c r="AY9253" i="10"/>
  <c r="AY9252" i="10"/>
  <c r="AY9251" i="10"/>
  <c r="AY9250" i="10"/>
  <c r="AY9249" i="10"/>
  <c r="AY9248" i="10"/>
  <c r="AY9247" i="10"/>
  <c r="AY9246" i="10"/>
  <c r="AY9245" i="10"/>
  <c r="AY9244" i="10"/>
  <c r="AY9243" i="10"/>
  <c r="AY9242" i="10"/>
  <c r="AY9241" i="10"/>
  <c r="AY9240" i="10"/>
  <c r="AY9239" i="10"/>
  <c r="AY9238" i="10"/>
  <c r="AY9237" i="10"/>
  <c r="AY9236" i="10"/>
  <c r="AY9235" i="10"/>
  <c r="AY9234" i="10"/>
  <c r="AY9233" i="10"/>
  <c r="AY9232" i="10"/>
  <c r="AY9231" i="10"/>
  <c r="AY9230" i="10"/>
  <c r="AY9229" i="10"/>
  <c r="AY9228" i="10"/>
  <c r="AY9227" i="10"/>
  <c r="AY9226" i="10"/>
  <c r="AY9225" i="10"/>
  <c r="AY9224" i="10"/>
  <c r="AY9223" i="10"/>
  <c r="AY9222" i="10"/>
  <c r="AY9221" i="10"/>
  <c r="AY9220" i="10"/>
  <c r="AY9219" i="10"/>
  <c r="AY9218" i="10"/>
  <c r="AY9217" i="10"/>
  <c r="AY9216" i="10"/>
  <c r="AY9215" i="10"/>
  <c r="AY9214" i="10"/>
  <c r="AY9213" i="10"/>
  <c r="AY9212" i="10"/>
  <c r="AY9211" i="10"/>
  <c r="AY9210" i="10"/>
  <c r="AY9209" i="10"/>
  <c r="AY9208" i="10"/>
  <c r="AY9207" i="10"/>
  <c r="AY9206" i="10"/>
  <c r="AY9205" i="10"/>
  <c r="AY9204" i="10"/>
  <c r="AY9203" i="10"/>
  <c r="AY9202" i="10"/>
  <c r="AY9201" i="10"/>
  <c r="AY9200" i="10"/>
  <c r="AY9199" i="10"/>
  <c r="AY9198" i="10"/>
  <c r="AY9197" i="10"/>
  <c r="AY9196" i="10"/>
  <c r="AY9195" i="10"/>
  <c r="AY9194" i="10"/>
  <c r="AY9193" i="10"/>
  <c r="AY9192" i="10"/>
  <c r="AY9191" i="10"/>
  <c r="AY9190" i="10"/>
  <c r="AY9189" i="10"/>
  <c r="AY9188" i="10"/>
  <c r="AY9187" i="10"/>
  <c r="AY9186" i="10"/>
  <c r="AY9185" i="10"/>
  <c r="AY9184" i="10"/>
  <c r="AY9183" i="10"/>
  <c r="AY9182" i="10"/>
  <c r="AY9181" i="10"/>
  <c r="AY9180" i="10"/>
  <c r="AY9179" i="10"/>
  <c r="AY9178" i="10"/>
  <c r="AY9177" i="10"/>
  <c r="AY9176" i="10"/>
  <c r="AY9175" i="10"/>
  <c r="AY9174" i="10"/>
  <c r="AY9173" i="10"/>
  <c r="AY9172" i="10"/>
  <c r="AY9171" i="10"/>
  <c r="AY9170" i="10"/>
  <c r="AY9169" i="10"/>
  <c r="AY9168" i="10"/>
  <c r="AY9167" i="10"/>
  <c r="AY9166" i="10"/>
  <c r="AY9165" i="10"/>
  <c r="AY9164" i="10"/>
  <c r="AY9163" i="10"/>
  <c r="AY9162" i="10"/>
  <c r="AY9161" i="10"/>
  <c r="AY9160" i="10"/>
  <c r="AY9159" i="10"/>
  <c r="AY9158" i="10"/>
  <c r="AY9157" i="10"/>
  <c r="AY9156" i="10"/>
  <c r="AY9155" i="10"/>
  <c r="AY9154" i="10"/>
  <c r="AY9153" i="10"/>
  <c r="AY9152" i="10"/>
  <c r="AY9151" i="10"/>
  <c r="AY9150" i="10"/>
  <c r="AY9149" i="10"/>
  <c r="AY9148" i="10"/>
  <c r="AY9147" i="10"/>
  <c r="AY9146" i="10"/>
  <c r="AY9145" i="10"/>
  <c r="AY9144" i="10"/>
  <c r="AY9143" i="10"/>
  <c r="AY9142" i="10"/>
  <c r="AY9141" i="10"/>
  <c r="AY9140" i="10"/>
  <c r="AY9139" i="10"/>
  <c r="AY9138" i="10"/>
  <c r="AY9137" i="10"/>
  <c r="AY9136" i="10"/>
  <c r="AY9135" i="10"/>
  <c r="AY9134" i="10"/>
  <c r="AY9133" i="10"/>
  <c r="AY9132" i="10"/>
  <c r="AY9131" i="10"/>
  <c r="AY9130" i="10"/>
  <c r="AY9129" i="10"/>
  <c r="AY9128" i="10"/>
  <c r="AY9127" i="10"/>
  <c r="AY9126" i="10"/>
  <c r="AY9125" i="10"/>
  <c r="AY9124" i="10"/>
  <c r="AY9123" i="10"/>
  <c r="AY9122" i="10"/>
  <c r="AY9121" i="10"/>
  <c r="AY9120" i="10"/>
  <c r="AY9119" i="10"/>
  <c r="AY9118" i="10"/>
  <c r="AY9117" i="10"/>
  <c r="AY9116" i="10"/>
  <c r="AY9115" i="10"/>
  <c r="AY9114" i="10"/>
  <c r="AY9113" i="10"/>
  <c r="AY9112" i="10"/>
  <c r="AY9111" i="10"/>
  <c r="AY9110" i="10"/>
  <c r="AY9109" i="10"/>
  <c r="AY9108" i="10"/>
  <c r="AY9107" i="10"/>
  <c r="AY9106" i="10"/>
  <c r="AY9105" i="10"/>
  <c r="AY9104" i="10"/>
  <c r="AY9103" i="10"/>
  <c r="AY9102" i="10"/>
  <c r="AY9101" i="10"/>
  <c r="AY9100" i="10"/>
  <c r="AY9099" i="10"/>
  <c r="AY9098" i="10"/>
  <c r="AY9097" i="10"/>
  <c r="AY9096" i="10"/>
  <c r="AY9095" i="10"/>
  <c r="AY9094" i="10"/>
  <c r="AY9093" i="10"/>
  <c r="AY9092" i="10"/>
  <c r="AY9091" i="10"/>
  <c r="AY9090" i="10"/>
  <c r="AY9089" i="10"/>
  <c r="AY9088" i="10"/>
  <c r="AY9087" i="10"/>
  <c r="AY9086" i="10"/>
  <c r="AY9085" i="10"/>
  <c r="AY9084" i="10"/>
  <c r="AY9083" i="10"/>
  <c r="AY9082" i="10"/>
  <c r="AY9081" i="10"/>
  <c r="AY9080" i="10"/>
  <c r="AY9079" i="10"/>
  <c r="AY9078" i="10"/>
  <c r="AY9077" i="10"/>
  <c r="AY9076" i="10"/>
  <c r="AY9075" i="10"/>
  <c r="AY9074" i="10"/>
  <c r="AY9073" i="10"/>
  <c r="AY9072" i="10"/>
  <c r="AY9071" i="10"/>
  <c r="AY9070" i="10"/>
  <c r="AY9069" i="10"/>
  <c r="AY9068" i="10"/>
  <c r="AY9067" i="10"/>
  <c r="AY9066" i="10"/>
  <c r="AY9065" i="10"/>
  <c r="AY9064" i="10"/>
  <c r="AY9063" i="10"/>
  <c r="AY9062" i="10"/>
  <c r="AY9061" i="10"/>
  <c r="AY9060" i="10"/>
  <c r="AY9059" i="10"/>
  <c r="AY9058" i="10"/>
  <c r="AY9057" i="10"/>
  <c r="AY9056" i="10"/>
  <c r="AY9055" i="10"/>
  <c r="AY9054" i="10"/>
  <c r="AY9053" i="10"/>
  <c r="AY9052" i="10"/>
  <c r="AY9051" i="10"/>
  <c r="AY9050" i="10"/>
  <c r="AY9049" i="10"/>
  <c r="AY9048" i="10"/>
  <c r="AY9047" i="10"/>
  <c r="AY9046" i="10"/>
  <c r="AY9045" i="10"/>
  <c r="AY9044" i="10"/>
  <c r="AY9043" i="10"/>
  <c r="AY9042" i="10"/>
  <c r="AY9041" i="10"/>
  <c r="AY9040" i="10"/>
  <c r="AY9039" i="10"/>
  <c r="AY9038" i="10"/>
  <c r="AY9037" i="10"/>
  <c r="AY9036" i="10"/>
  <c r="AY9035" i="10"/>
  <c r="AY9034" i="10"/>
  <c r="AY9033" i="10"/>
  <c r="AY9032" i="10"/>
  <c r="AY9031" i="10"/>
  <c r="AY9030" i="10"/>
  <c r="AY9029" i="10"/>
  <c r="AY9028" i="10"/>
  <c r="AY9027" i="10"/>
  <c r="AY9026" i="10"/>
  <c r="AY9025" i="10"/>
  <c r="AY9024" i="10"/>
  <c r="AY9023" i="10"/>
  <c r="AY9022" i="10"/>
  <c r="AY9021" i="10"/>
  <c r="AY9020" i="10"/>
  <c r="AY9019" i="10"/>
  <c r="AY9018" i="10"/>
  <c r="AY9017" i="10"/>
  <c r="AY9016" i="10"/>
  <c r="AY9015" i="10"/>
  <c r="AY9014" i="10"/>
  <c r="AY9013" i="10"/>
  <c r="AY9012" i="10"/>
  <c r="AY9011" i="10"/>
  <c r="AY9010" i="10"/>
  <c r="AY9009" i="10"/>
  <c r="AY9008" i="10"/>
  <c r="AY9007" i="10"/>
  <c r="AY9006" i="10"/>
  <c r="AY9005" i="10"/>
  <c r="AY9004" i="10"/>
  <c r="AY9003" i="10"/>
  <c r="AY9002" i="10"/>
  <c r="AY9001" i="10"/>
  <c r="AY9000" i="10"/>
  <c r="AY8999" i="10"/>
  <c r="AY8998" i="10"/>
  <c r="AY8997" i="10"/>
  <c r="AY8996" i="10"/>
  <c r="AY8995" i="10"/>
  <c r="AY8994" i="10"/>
  <c r="AY8993" i="10"/>
  <c r="AY8992" i="10"/>
  <c r="AY8991" i="10"/>
  <c r="AY8990" i="10"/>
  <c r="AY8989" i="10"/>
  <c r="AY8988" i="10"/>
  <c r="AY8987" i="10"/>
  <c r="AY8986" i="10"/>
  <c r="AY8985" i="10"/>
  <c r="AY8984" i="10"/>
  <c r="AY8983" i="10"/>
  <c r="AY8982" i="10"/>
  <c r="AY8981" i="10"/>
  <c r="AY8980" i="10"/>
  <c r="AY8979" i="10"/>
  <c r="AY8978" i="10"/>
  <c r="AY8977" i="10"/>
  <c r="AY8976" i="10"/>
  <c r="AY8975" i="10"/>
  <c r="AY8974" i="10"/>
  <c r="AY8973" i="10"/>
  <c r="AY8972" i="10"/>
  <c r="AY8971" i="10"/>
  <c r="AY8970" i="10"/>
  <c r="AY8969" i="10"/>
  <c r="AY8968" i="10"/>
  <c r="AY8967" i="10"/>
  <c r="AY8966" i="10"/>
  <c r="AY8965" i="10"/>
  <c r="AY8964" i="10"/>
  <c r="AY8963" i="10"/>
  <c r="AY8962" i="10"/>
  <c r="AY8961" i="10"/>
  <c r="AY8960" i="10"/>
  <c r="AY8959" i="10"/>
  <c r="AY8958" i="10"/>
  <c r="AY8957" i="10"/>
  <c r="AY8956" i="10"/>
  <c r="AY8955" i="10"/>
  <c r="AY8954" i="10"/>
  <c r="AY8953" i="10"/>
  <c r="AY8952" i="10"/>
  <c r="AY8951" i="10"/>
  <c r="AY8950" i="10"/>
  <c r="AY8949" i="10"/>
  <c r="AY8948" i="10"/>
  <c r="AY8947" i="10"/>
  <c r="AY8946" i="10"/>
  <c r="AY8945" i="10"/>
  <c r="AY8944" i="10"/>
  <c r="AY8943" i="10"/>
  <c r="AY8942" i="10"/>
  <c r="AY8941" i="10"/>
  <c r="AY8940" i="10"/>
  <c r="AY8939" i="10"/>
  <c r="AY8938" i="10"/>
  <c r="AY8937" i="10"/>
  <c r="AY8936" i="10"/>
  <c r="AY8935" i="10"/>
  <c r="AY8934" i="10"/>
  <c r="AY8933" i="10"/>
  <c r="AY8932" i="10"/>
  <c r="AY8931" i="10"/>
  <c r="AY8930" i="10"/>
  <c r="AY8929" i="10"/>
  <c r="AY8928" i="10"/>
  <c r="AY8927" i="10"/>
  <c r="AY8926" i="10"/>
  <c r="AY8925" i="10"/>
  <c r="AY8924" i="10"/>
  <c r="AY8923" i="10"/>
  <c r="AY8922" i="10"/>
  <c r="AY8921" i="10"/>
  <c r="AY8920" i="10"/>
  <c r="AY8919" i="10"/>
  <c r="AY8918" i="10"/>
  <c r="AY8917" i="10"/>
  <c r="AY8916" i="10"/>
  <c r="AY8915" i="10"/>
  <c r="AY8914" i="10"/>
  <c r="AY8913" i="10"/>
  <c r="AY8912" i="10"/>
  <c r="AY8911" i="10"/>
  <c r="AY8910" i="10"/>
  <c r="AY8909" i="10"/>
  <c r="AY8908" i="10"/>
  <c r="AY8907" i="10"/>
  <c r="AY8906" i="10"/>
  <c r="AY8905" i="10"/>
  <c r="AY8904" i="10"/>
  <c r="AY8903" i="10"/>
  <c r="AY8902" i="10"/>
  <c r="AY8901" i="10"/>
  <c r="AY8900" i="10"/>
  <c r="AY8899" i="10"/>
  <c r="AY8898" i="10"/>
  <c r="AY8897" i="10"/>
  <c r="AY8896" i="10"/>
  <c r="AY8895" i="10"/>
  <c r="AY8894" i="10"/>
  <c r="AY8893" i="10"/>
  <c r="AY8892" i="10"/>
  <c r="AY8891" i="10"/>
  <c r="AY8890" i="10"/>
  <c r="AY8889" i="10"/>
  <c r="AY8888" i="10"/>
  <c r="AY8887" i="10"/>
  <c r="AY8886" i="10"/>
  <c r="AY8885" i="10"/>
  <c r="AY8884" i="10"/>
  <c r="AY8883" i="10"/>
  <c r="AY8882" i="10"/>
  <c r="AY8881" i="10"/>
  <c r="AY8880" i="10"/>
  <c r="AY8879" i="10"/>
  <c r="AY8878" i="10"/>
  <c r="AY8877" i="10"/>
  <c r="AY8876" i="10"/>
  <c r="AY8875" i="10"/>
  <c r="AY8874" i="10"/>
  <c r="AY8873" i="10"/>
  <c r="AY8872" i="10"/>
  <c r="AY8871" i="10"/>
  <c r="AY8870" i="10"/>
  <c r="AY8869" i="10"/>
  <c r="AY8868" i="10"/>
  <c r="AY8867" i="10"/>
  <c r="AY8866" i="10"/>
  <c r="AY8865" i="10"/>
  <c r="AY8864" i="10"/>
  <c r="AY8863" i="10"/>
  <c r="AY8862" i="10"/>
  <c r="AY8861" i="10"/>
  <c r="AY8860" i="10"/>
  <c r="AY8859" i="10"/>
  <c r="AY8858" i="10"/>
  <c r="AY8857" i="10"/>
  <c r="AY8856" i="10"/>
  <c r="AY8855" i="10"/>
  <c r="AY8854" i="10"/>
  <c r="AY8853" i="10"/>
  <c r="AY8852" i="10"/>
  <c r="AY8851" i="10"/>
  <c r="AY8850" i="10"/>
  <c r="AY8849" i="10"/>
  <c r="AY8848" i="10"/>
  <c r="AY8847" i="10"/>
  <c r="AY8846" i="10"/>
  <c r="AY8845" i="10"/>
  <c r="AY8844" i="10"/>
  <c r="AY8843" i="10"/>
  <c r="AY8842" i="10"/>
  <c r="AY8841" i="10"/>
  <c r="AY8840" i="10"/>
  <c r="AY8839" i="10"/>
  <c r="AY8838" i="10"/>
  <c r="AY8837" i="10"/>
  <c r="AY8836" i="10"/>
  <c r="AY8835" i="10"/>
  <c r="AY8834" i="10"/>
  <c r="AY8833" i="10"/>
  <c r="AY8832" i="10"/>
  <c r="AY8831" i="10"/>
  <c r="AY8830" i="10"/>
  <c r="AY8829" i="10"/>
  <c r="AY8828" i="10"/>
  <c r="AY8827" i="10"/>
  <c r="AY8826" i="10"/>
  <c r="AY8825" i="10"/>
  <c r="AY8824" i="10"/>
  <c r="AY8823" i="10"/>
  <c r="AY8822" i="10"/>
  <c r="AY8821" i="10"/>
  <c r="AY8820" i="10"/>
  <c r="AY8819" i="10"/>
  <c r="AY8818" i="10"/>
  <c r="AY8817" i="10"/>
  <c r="AY8816" i="10"/>
  <c r="AY8815" i="10"/>
  <c r="AY8814" i="10"/>
  <c r="AY8813" i="10"/>
  <c r="AY8812" i="10"/>
  <c r="AY8811" i="10"/>
  <c r="AY8810" i="10"/>
  <c r="AY8809" i="10"/>
  <c r="AY8808" i="10"/>
  <c r="AY8807" i="10"/>
  <c r="AY8806" i="10"/>
  <c r="AY8805" i="10"/>
  <c r="AY8804" i="10"/>
  <c r="AY8803" i="10"/>
  <c r="AY8802" i="10"/>
  <c r="AY8801" i="10"/>
  <c r="AY8800" i="10"/>
  <c r="AY8799" i="10"/>
  <c r="AY8798" i="10"/>
  <c r="AY8797" i="10"/>
  <c r="AY8796" i="10"/>
  <c r="AY8795" i="10"/>
  <c r="AY8794" i="10"/>
  <c r="AY8793" i="10"/>
  <c r="AY8792" i="10"/>
  <c r="AY8791" i="10"/>
  <c r="AY8790" i="10"/>
  <c r="AY8789" i="10"/>
  <c r="AY8788" i="10"/>
  <c r="AY8787" i="10"/>
  <c r="AY8786" i="10"/>
  <c r="AY8785" i="10"/>
  <c r="AY8784" i="10"/>
  <c r="AY8783" i="10"/>
  <c r="AY8782" i="10"/>
  <c r="AY8781" i="10"/>
  <c r="AY8780" i="10"/>
  <c r="AY8779" i="10"/>
  <c r="AY8778" i="10"/>
  <c r="AY8777" i="10"/>
  <c r="AY8776" i="10"/>
  <c r="AY8775" i="10"/>
  <c r="AY8774" i="10"/>
  <c r="AY8773" i="10"/>
  <c r="AY8772" i="10"/>
  <c r="AY8771" i="10"/>
  <c r="AY8770" i="10"/>
  <c r="AY8769" i="10"/>
  <c r="AY8768" i="10"/>
  <c r="AY8767" i="10"/>
  <c r="AY8766" i="10"/>
  <c r="AY8765" i="10"/>
  <c r="AY8764" i="10"/>
  <c r="AY8763" i="10"/>
  <c r="AY8762" i="10"/>
  <c r="AY8761" i="10"/>
  <c r="AY8760" i="10"/>
  <c r="AY8759" i="10"/>
  <c r="AY8758" i="10"/>
  <c r="AY8757" i="10"/>
  <c r="AY8756" i="10"/>
  <c r="AY8755" i="10"/>
  <c r="AY8754" i="10"/>
  <c r="AY8753" i="10"/>
  <c r="AY8752" i="10"/>
  <c r="AY8751" i="10"/>
  <c r="AY8750" i="10"/>
  <c r="AY8749" i="10"/>
  <c r="AY8748" i="10"/>
  <c r="AY8747" i="10"/>
  <c r="AY8746" i="10"/>
  <c r="AY8745" i="10"/>
  <c r="AY8744" i="10"/>
  <c r="AY8743" i="10"/>
  <c r="AY8742" i="10"/>
  <c r="AY8741" i="10"/>
  <c r="AY8740" i="10"/>
  <c r="AY8739" i="10"/>
  <c r="AY8738" i="10"/>
  <c r="AY8737" i="10"/>
  <c r="AY8736" i="10"/>
  <c r="AY8735" i="10"/>
  <c r="AY8734" i="10"/>
  <c r="AY8733" i="10"/>
  <c r="AY8732" i="10"/>
  <c r="AY8731" i="10"/>
  <c r="AY8730" i="10"/>
  <c r="AY8729" i="10"/>
  <c r="AY8728" i="10"/>
  <c r="AY8727" i="10"/>
  <c r="AY8726" i="10"/>
  <c r="AY8725" i="10"/>
  <c r="AY8724" i="10"/>
  <c r="AY8723" i="10"/>
  <c r="AY8722" i="10"/>
  <c r="AY8721" i="10"/>
  <c r="AY8720" i="10"/>
  <c r="AY8719" i="10"/>
  <c r="AY8718" i="10"/>
  <c r="AY8717" i="10"/>
  <c r="AY8716" i="10"/>
  <c r="AY8715" i="10"/>
  <c r="AY8714" i="10"/>
  <c r="AY8713" i="10"/>
  <c r="AY8712" i="10"/>
  <c r="AY8711" i="10"/>
  <c r="AY8710" i="10"/>
  <c r="AY8709" i="10"/>
  <c r="AY8708" i="10"/>
  <c r="AY8707" i="10"/>
  <c r="AY8706" i="10"/>
  <c r="AY8705" i="10"/>
  <c r="AY8704" i="10"/>
  <c r="AY8703" i="10"/>
  <c r="AY8702" i="10"/>
  <c r="AY8701" i="10"/>
  <c r="AY8700" i="10"/>
  <c r="AY8699" i="10"/>
  <c r="AY8698" i="10"/>
  <c r="AY8697" i="10"/>
  <c r="AY8696" i="10"/>
  <c r="AY8695" i="10"/>
  <c r="AY8694" i="10"/>
  <c r="AY8693" i="10"/>
  <c r="AY8692" i="10"/>
  <c r="AY8691" i="10"/>
  <c r="AY8690" i="10"/>
  <c r="AY8689" i="10"/>
  <c r="AY8688" i="10"/>
  <c r="AY8687" i="10"/>
  <c r="AY8686" i="10"/>
  <c r="AY8685" i="10"/>
  <c r="AY8684" i="10"/>
  <c r="AY8683" i="10"/>
  <c r="AY8682" i="10"/>
  <c r="AY8681" i="10"/>
  <c r="AY8680" i="10"/>
  <c r="AY8679" i="10"/>
  <c r="AY8678" i="10"/>
  <c r="AY8677" i="10"/>
  <c r="AY8676" i="10"/>
  <c r="AY8675" i="10"/>
  <c r="AY8674" i="10"/>
  <c r="AY8673" i="10"/>
  <c r="AY8672" i="10"/>
  <c r="AY8671" i="10"/>
  <c r="AY8670" i="10"/>
  <c r="AY8669" i="10"/>
  <c r="AY8668" i="10"/>
  <c r="AY8667" i="10"/>
  <c r="AY8666" i="10"/>
  <c r="AY8665" i="10"/>
  <c r="AY8664" i="10"/>
  <c r="AY8663" i="10"/>
  <c r="AY8662" i="10"/>
  <c r="AY8661" i="10"/>
  <c r="AY8660" i="10"/>
  <c r="AY8659" i="10"/>
  <c r="AY8658" i="10"/>
  <c r="AY8657" i="10"/>
  <c r="AY8656" i="10"/>
  <c r="AY8655" i="10"/>
  <c r="AY8654" i="10"/>
  <c r="AY8653" i="10"/>
  <c r="AY8652" i="10"/>
  <c r="AY8651" i="10"/>
  <c r="AY8650" i="10"/>
  <c r="AY8649" i="10"/>
  <c r="AY8648" i="10"/>
  <c r="AY8647" i="10"/>
  <c r="AY8646" i="10"/>
  <c r="AY8645" i="10"/>
  <c r="AY8644" i="10"/>
  <c r="AY8643" i="10"/>
  <c r="AY8642" i="10"/>
  <c r="AY8641" i="10"/>
  <c r="AY8640" i="10"/>
  <c r="AY8639" i="10"/>
  <c r="AY8638" i="10"/>
  <c r="AY8637" i="10"/>
  <c r="AY8636" i="10"/>
  <c r="AY8635" i="10"/>
  <c r="AY8634" i="10"/>
  <c r="AY8633" i="10"/>
  <c r="AY8632" i="10"/>
  <c r="AY8631" i="10"/>
  <c r="AY8630" i="10"/>
  <c r="AY8629" i="10"/>
  <c r="AY8628" i="10"/>
  <c r="AY8627" i="10"/>
  <c r="AY8626" i="10"/>
  <c r="AY8625" i="10"/>
  <c r="AY8624" i="10"/>
  <c r="AY8623" i="10"/>
  <c r="AY8622" i="10"/>
  <c r="AY8621" i="10"/>
  <c r="AY8620" i="10"/>
  <c r="AY8619" i="10"/>
  <c r="AY8618" i="10"/>
  <c r="AY8617" i="10"/>
  <c r="AY8616" i="10"/>
  <c r="AY8615" i="10"/>
  <c r="AY8614" i="10"/>
  <c r="AY8613" i="10"/>
  <c r="AY8612" i="10"/>
  <c r="AY8611" i="10"/>
  <c r="AY8610" i="10"/>
  <c r="AY8609" i="10"/>
  <c r="AY8608" i="10"/>
  <c r="AY8607" i="10"/>
  <c r="AY8606" i="10"/>
  <c r="AY8605" i="10"/>
  <c r="AY8604" i="10"/>
  <c r="AY8603" i="10"/>
  <c r="AY8602" i="10"/>
  <c r="AY8601" i="10"/>
  <c r="AY8600" i="10"/>
  <c r="AY8599" i="10"/>
  <c r="AY8598" i="10"/>
  <c r="AY8597" i="10"/>
  <c r="AY8596" i="10"/>
  <c r="AY8595" i="10"/>
  <c r="AY8594" i="10"/>
  <c r="AY8593" i="10"/>
  <c r="AY8592" i="10"/>
  <c r="AY8591" i="10"/>
  <c r="AY8590" i="10"/>
  <c r="AY8589" i="10"/>
  <c r="AY8588" i="10"/>
  <c r="AY8587" i="10"/>
  <c r="AY8586" i="10"/>
  <c r="AY8585" i="10"/>
  <c r="AY8584" i="10"/>
  <c r="AY8583" i="10"/>
  <c r="AY8582" i="10"/>
  <c r="AY8581" i="10"/>
  <c r="AY8580" i="10"/>
  <c r="AY8579" i="10"/>
  <c r="AY8578" i="10"/>
  <c r="AY8577" i="10"/>
  <c r="AY8576" i="10"/>
  <c r="AY8575" i="10"/>
  <c r="AY8574" i="10"/>
  <c r="AY8573" i="10"/>
  <c r="AY8572" i="10"/>
  <c r="AY8571" i="10"/>
  <c r="AY8570" i="10"/>
  <c r="AY8569" i="10"/>
  <c r="AY8568" i="10"/>
  <c r="AY8567" i="10"/>
  <c r="AY8566" i="10"/>
  <c r="AY8565" i="10"/>
  <c r="AY8564" i="10"/>
  <c r="AY8563" i="10"/>
  <c r="AY8562" i="10"/>
  <c r="AY8561" i="10"/>
  <c r="AY8560" i="10"/>
  <c r="AY8559" i="10"/>
  <c r="AY8558" i="10"/>
  <c r="AY8557" i="10"/>
  <c r="AY8556" i="10"/>
  <c r="AY8555" i="10"/>
  <c r="AY8554" i="10"/>
  <c r="AY8553" i="10"/>
  <c r="AY8552" i="10"/>
  <c r="AY8551" i="10"/>
  <c r="AY8550" i="10"/>
  <c r="AY8549" i="10"/>
  <c r="AY8548" i="10"/>
  <c r="AY8547" i="10"/>
  <c r="AY8546" i="10"/>
  <c r="AY8545" i="10"/>
  <c r="AY8544" i="10"/>
  <c r="AY8543" i="10"/>
  <c r="AY8542" i="10"/>
  <c r="AY8541" i="10"/>
  <c r="AY8540" i="10"/>
  <c r="AY8539" i="10"/>
  <c r="AY8538" i="10"/>
  <c r="AY8537" i="10"/>
  <c r="AY8536" i="10"/>
  <c r="AY8535" i="10"/>
  <c r="AY8534" i="10"/>
  <c r="AY8533" i="10"/>
  <c r="AY8532" i="10"/>
  <c r="AY8531" i="10"/>
  <c r="AY8530" i="10"/>
  <c r="AY8529" i="10"/>
  <c r="AY8528" i="10"/>
  <c r="AY8527" i="10"/>
  <c r="AY8526" i="10"/>
  <c r="AY8525" i="10"/>
  <c r="AY8524" i="10"/>
  <c r="AY8523" i="10"/>
  <c r="AY8522" i="10"/>
  <c r="AY8521" i="10"/>
  <c r="AY8520" i="10"/>
  <c r="AY8519" i="10"/>
  <c r="AY8518" i="10"/>
  <c r="AY8517" i="10"/>
  <c r="AY8516" i="10"/>
  <c r="AY8515" i="10"/>
  <c r="AY8514" i="10"/>
  <c r="AY8513" i="10"/>
  <c r="AY8512" i="10"/>
  <c r="AY8511" i="10"/>
  <c r="AY8510" i="10"/>
  <c r="AY8509" i="10"/>
  <c r="AY8508" i="10"/>
  <c r="AY8507" i="10"/>
  <c r="AY8506" i="10"/>
  <c r="AY8505" i="10"/>
  <c r="AY8504" i="10"/>
  <c r="AY8503" i="10"/>
  <c r="AY8502" i="10"/>
  <c r="AY8501" i="10"/>
  <c r="AY8500" i="10"/>
  <c r="AY8499" i="10"/>
  <c r="AY8498" i="10"/>
  <c r="AY8497" i="10"/>
  <c r="AY8496" i="10"/>
  <c r="AY8495" i="10"/>
  <c r="AY8494" i="10"/>
  <c r="AY8493" i="10"/>
  <c r="AY8492" i="10"/>
  <c r="AY8491" i="10"/>
  <c r="AY8490" i="10"/>
  <c r="AY8489" i="10"/>
  <c r="AY8488" i="10"/>
  <c r="AY8487" i="10"/>
  <c r="AY8486" i="10"/>
  <c r="AY8485" i="10"/>
  <c r="AY8484" i="10"/>
  <c r="AY8483" i="10"/>
  <c r="AY8482" i="10"/>
  <c r="AY8481" i="10"/>
  <c r="AY8480" i="10"/>
  <c r="AY8479" i="10"/>
  <c r="AY8478" i="10"/>
  <c r="AY8477" i="10"/>
  <c r="AY8476" i="10"/>
  <c r="AY8475" i="10"/>
  <c r="AY8474" i="10"/>
  <c r="AY8473" i="10"/>
  <c r="AY8472" i="10"/>
  <c r="AY8471" i="10"/>
  <c r="AY8470" i="10"/>
  <c r="AY8469" i="10"/>
  <c r="AY8468" i="10"/>
  <c r="AY8467" i="10"/>
  <c r="AY8466" i="10"/>
  <c r="AY8465" i="10"/>
  <c r="AY8464" i="10"/>
  <c r="AY8463" i="10"/>
  <c r="AY8462" i="10"/>
  <c r="AY8461" i="10"/>
  <c r="AY8460" i="10"/>
  <c r="AY8459" i="10"/>
  <c r="AY8458" i="10"/>
  <c r="AY8457" i="10"/>
  <c r="AY8456" i="10"/>
  <c r="AY8455" i="10"/>
  <c r="AY8454" i="10"/>
  <c r="AY8453" i="10"/>
  <c r="AY8452" i="10"/>
  <c r="AY8451" i="10"/>
  <c r="AY8450" i="10"/>
  <c r="AY8449" i="10"/>
  <c r="AY8448" i="10"/>
  <c r="AY8447" i="10"/>
  <c r="AY8446" i="10"/>
  <c r="AY8445" i="10"/>
  <c r="AY8444" i="10"/>
  <c r="AY8443" i="10"/>
  <c r="AY8442" i="10"/>
  <c r="AY8441" i="10"/>
  <c r="AY8440" i="10"/>
  <c r="AY8439" i="10"/>
  <c r="AY8438" i="10"/>
  <c r="AY8437" i="10"/>
  <c r="AY8436" i="10"/>
  <c r="AY8435" i="10"/>
  <c r="AY8434" i="10"/>
  <c r="AY8433" i="10"/>
  <c r="AY8432" i="10"/>
  <c r="AY8431" i="10"/>
  <c r="AY8430" i="10"/>
  <c r="AY8429" i="10"/>
  <c r="AY8428" i="10"/>
  <c r="AY8427" i="10"/>
  <c r="AY8426" i="10"/>
  <c r="AY8425" i="10"/>
  <c r="AY8424" i="10"/>
  <c r="AY8423" i="10"/>
  <c r="AY8422" i="10"/>
  <c r="AY8421" i="10"/>
  <c r="AY8420" i="10"/>
  <c r="AY8419" i="10"/>
  <c r="AY8418" i="10"/>
  <c r="AY8417" i="10"/>
  <c r="AY8416" i="10"/>
  <c r="AY8415" i="10"/>
  <c r="AY8414" i="10"/>
  <c r="AY8413" i="10"/>
  <c r="AY8412" i="10"/>
  <c r="AY8411" i="10"/>
  <c r="AY8410" i="10"/>
  <c r="AY8409" i="10"/>
  <c r="AY8408" i="10"/>
  <c r="AY8407" i="10"/>
  <c r="AY8406" i="10"/>
  <c r="AY8405" i="10"/>
  <c r="AY8404" i="10"/>
  <c r="AY8403" i="10"/>
  <c r="AY8402" i="10"/>
  <c r="AY8401" i="10"/>
  <c r="AY8400" i="10"/>
  <c r="AY8399" i="10"/>
  <c r="AY8398" i="10"/>
  <c r="AY8397" i="10"/>
  <c r="AY8396" i="10"/>
  <c r="AY8395" i="10"/>
  <c r="AY8394" i="10"/>
  <c r="AY8393" i="10"/>
  <c r="AY8392" i="10"/>
  <c r="AY8391" i="10"/>
  <c r="AY8390" i="10"/>
  <c r="AY8389" i="10"/>
  <c r="AY8388" i="10"/>
  <c r="AY8387" i="10"/>
  <c r="AY8386" i="10"/>
  <c r="AY8385" i="10"/>
  <c r="AY8384" i="10"/>
  <c r="AY8383" i="10"/>
  <c r="AY8382" i="10"/>
  <c r="AY8381" i="10"/>
  <c r="AY8380" i="10"/>
  <c r="AY8379" i="10"/>
  <c r="AY8378" i="10"/>
  <c r="AY8377" i="10"/>
  <c r="AY8376" i="10"/>
  <c r="AY8375" i="10"/>
  <c r="AY8374" i="10"/>
  <c r="AY8373" i="10"/>
  <c r="AY8372" i="10"/>
  <c r="AY8371" i="10"/>
  <c r="AY8370" i="10"/>
  <c r="AY8369" i="10"/>
  <c r="AY8368" i="10"/>
  <c r="AY8367" i="10"/>
  <c r="AY8366" i="10"/>
  <c r="AY8365" i="10"/>
  <c r="AY8364" i="10"/>
  <c r="AY8363" i="10"/>
  <c r="AY8362" i="10"/>
  <c r="AY8361" i="10"/>
  <c r="AY8360" i="10"/>
  <c r="AY8359" i="10"/>
  <c r="AY8358" i="10"/>
  <c r="AY8357" i="10"/>
  <c r="AY8356" i="10"/>
  <c r="AY8355" i="10"/>
  <c r="AY8354" i="10"/>
  <c r="AY8353" i="10"/>
  <c r="AY8352" i="10"/>
  <c r="AY8351" i="10"/>
  <c r="AY8350" i="10"/>
  <c r="AY8349" i="10"/>
  <c r="AY8348" i="10"/>
  <c r="AY8347" i="10"/>
  <c r="AY8346" i="10"/>
  <c r="AY8345" i="10"/>
  <c r="AY8344" i="10"/>
  <c r="AY8343" i="10"/>
  <c r="AY8342" i="10"/>
  <c r="AY8341" i="10"/>
  <c r="AY8340" i="10"/>
  <c r="AY8339" i="10"/>
  <c r="AY8338" i="10"/>
  <c r="AY8337" i="10"/>
  <c r="AY8336" i="10"/>
  <c r="AY8335" i="10"/>
  <c r="AY8334" i="10"/>
  <c r="AY8333" i="10"/>
  <c r="AY8332" i="10"/>
  <c r="AY8331" i="10"/>
  <c r="AY8330" i="10"/>
  <c r="AY8329" i="10"/>
  <c r="AY8328" i="10"/>
  <c r="AY8327" i="10"/>
  <c r="AY8326" i="10"/>
  <c r="AY8325" i="10"/>
  <c r="AY8324" i="10"/>
  <c r="AY8323" i="10"/>
  <c r="AY8322" i="10"/>
  <c r="AY8321" i="10"/>
  <c r="AY8320" i="10"/>
  <c r="AY8319" i="10"/>
  <c r="AY8318" i="10"/>
  <c r="AY8317" i="10"/>
  <c r="AY8316" i="10"/>
  <c r="AY8315" i="10"/>
  <c r="AY8314" i="10"/>
  <c r="AY8313" i="10"/>
  <c r="AY8312" i="10"/>
  <c r="AY8311" i="10"/>
  <c r="AY8310" i="10"/>
  <c r="AY8309" i="10"/>
  <c r="AY8308" i="10"/>
  <c r="AY8307" i="10"/>
  <c r="AY8306" i="10"/>
  <c r="AY8305" i="10"/>
  <c r="AY8304" i="10"/>
  <c r="AY8303" i="10"/>
  <c r="AY8302" i="10"/>
  <c r="AY8301" i="10"/>
  <c r="AY8300" i="10"/>
  <c r="AY8299" i="10"/>
  <c r="AY8298" i="10"/>
  <c r="AY8297" i="10"/>
  <c r="AY8296" i="10"/>
  <c r="AY8295" i="10"/>
  <c r="AY8294" i="10"/>
  <c r="AY8293" i="10"/>
  <c r="AY8292" i="10"/>
  <c r="AY8291" i="10"/>
  <c r="AY8290" i="10"/>
  <c r="AY8289" i="10"/>
  <c r="AY8288" i="10"/>
  <c r="AY8287" i="10"/>
  <c r="AY8286" i="10"/>
  <c r="AY8285" i="10"/>
  <c r="AY8284" i="10"/>
  <c r="AY8283" i="10"/>
  <c r="AY8282" i="10"/>
  <c r="AY8281" i="10"/>
  <c r="AY8280" i="10"/>
  <c r="AY8279" i="10"/>
  <c r="AY8278" i="10"/>
  <c r="AY8277" i="10"/>
  <c r="AY8276" i="10"/>
  <c r="AY8275" i="10"/>
  <c r="AY8274" i="10"/>
  <c r="AY8273" i="10"/>
  <c r="AY8272" i="10"/>
  <c r="AY8271" i="10"/>
  <c r="AY8270" i="10"/>
  <c r="AY8269" i="10"/>
  <c r="AY8268" i="10"/>
  <c r="AY8267" i="10"/>
  <c r="AY8266" i="10"/>
  <c r="AY8265" i="10"/>
  <c r="AY8264" i="10"/>
  <c r="AY8263" i="10"/>
  <c r="AY8262" i="10"/>
  <c r="AY8261" i="10"/>
  <c r="AY8260" i="10"/>
  <c r="AY8259" i="10"/>
  <c r="AY8258" i="10"/>
  <c r="AY8257" i="10"/>
  <c r="AY8256" i="10"/>
  <c r="AY8255" i="10"/>
  <c r="AY8254" i="10"/>
  <c r="AY8253" i="10"/>
  <c r="AY8252" i="10"/>
  <c r="AY8251" i="10"/>
  <c r="AY8250" i="10"/>
  <c r="AY8249" i="10"/>
  <c r="AY8248" i="10"/>
  <c r="AY8247" i="10"/>
  <c r="AY8246" i="10"/>
  <c r="AY8245" i="10"/>
  <c r="AY8244" i="10"/>
  <c r="AY8243" i="10"/>
  <c r="AY8242" i="10"/>
  <c r="AY8241" i="10"/>
  <c r="AY8240" i="10"/>
  <c r="AY8239" i="10"/>
  <c r="AY8238" i="10"/>
  <c r="AY8237" i="10"/>
  <c r="AY8236" i="10"/>
  <c r="AY8235" i="10"/>
  <c r="AY8234" i="10"/>
  <c r="AY8233" i="10"/>
  <c r="AY8232" i="10"/>
  <c r="AY8231" i="10"/>
  <c r="AY8230" i="10"/>
  <c r="AY8229" i="10"/>
  <c r="AY8228" i="10"/>
  <c r="AY8227" i="10"/>
  <c r="AY8226" i="10"/>
  <c r="AY8225" i="10"/>
  <c r="AY8224" i="10"/>
  <c r="AY8223" i="10"/>
  <c r="AY8222" i="10"/>
  <c r="AY8221" i="10"/>
  <c r="AY8220" i="10"/>
  <c r="AY8219" i="10"/>
  <c r="AY8218" i="10"/>
  <c r="AY8217" i="10"/>
  <c r="AY8216" i="10"/>
  <c r="AY8215" i="10"/>
  <c r="AY8214" i="10"/>
  <c r="AY8213" i="10"/>
  <c r="AY8212" i="10"/>
  <c r="AY8211" i="10"/>
  <c r="AY8210" i="10"/>
  <c r="AY8209" i="10"/>
  <c r="AY8208" i="10"/>
  <c r="AY8207" i="10"/>
  <c r="AY8206" i="10"/>
  <c r="AY8205" i="10"/>
  <c r="AY8204" i="10"/>
  <c r="AY8203" i="10"/>
  <c r="AY8202" i="10"/>
  <c r="AY8201" i="10"/>
  <c r="AY8200" i="10"/>
  <c r="AY8199" i="10"/>
  <c r="AY8198" i="10"/>
  <c r="AY8197" i="10"/>
  <c r="AY8196" i="10"/>
  <c r="AY8195" i="10"/>
  <c r="AY8194" i="10"/>
  <c r="AY8193" i="10"/>
  <c r="AY8192" i="10"/>
  <c r="AY8191" i="10"/>
  <c r="AY8190" i="10"/>
  <c r="AY8189" i="10"/>
  <c r="AY8188" i="10"/>
  <c r="AY8187" i="10"/>
  <c r="AY8186" i="10"/>
  <c r="AY8185" i="10"/>
  <c r="AY8184" i="10"/>
  <c r="AY8183" i="10"/>
  <c r="AY8182" i="10"/>
  <c r="AY8181" i="10"/>
  <c r="AY8180" i="10"/>
  <c r="AY8179" i="10"/>
  <c r="AY8178" i="10"/>
  <c r="AY8177" i="10"/>
  <c r="AY8176" i="10"/>
  <c r="AY8175" i="10"/>
  <c r="AY8174" i="10"/>
  <c r="AY8173" i="10"/>
  <c r="AY8172" i="10"/>
  <c r="AY8171" i="10"/>
  <c r="AY8170" i="10"/>
  <c r="AY8169" i="10"/>
  <c r="AY8168" i="10"/>
  <c r="AY8167" i="10"/>
  <c r="AY8166" i="10"/>
  <c r="AY8165" i="10"/>
  <c r="AY8164" i="10"/>
  <c r="AY8163" i="10"/>
  <c r="AY8162" i="10"/>
  <c r="AY8161" i="10"/>
  <c r="AY8160" i="10"/>
  <c r="AY8159" i="10"/>
  <c r="AY8158" i="10"/>
  <c r="AY8157" i="10"/>
  <c r="AY8156" i="10"/>
  <c r="AY8155" i="10"/>
  <c r="AY8154" i="10"/>
  <c r="AY8153" i="10"/>
  <c r="AY8152" i="10"/>
  <c r="AY8151" i="10"/>
  <c r="AY8150" i="10"/>
  <c r="AY8149" i="10"/>
  <c r="AY8148" i="10"/>
  <c r="AY8147" i="10"/>
  <c r="AY8146" i="10"/>
  <c r="AY8145" i="10"/>
  <c r="AY8144" i="10"/>
  <c r="AY8143" i="10"/>
  <c r="AY8142" i="10"/>
  <c r="AY8141" i="10"/>
  <c r="AY8140" i="10"/>
  <c r="AY8139" i="10"/>
  <c r="AY8138" i="10"/>
  <c r="AY8137" i="10"/>
  <c r="AY8136" i="10"/>
  <c r="AY8135" i="10"/>
  <c r="AY8134" i="10"/>
  <c r="AY8133" i="10"/>
  <c r="AY8132" i="10"/>
  <c r="AY8131" i="10"/>
  <c r="AY8130" i="10"/>
  <c r="AY8129" i="10"/>
  <c r="AY8128" i="10"/>
  <c r="AY8127" i="10"/>
  <c r="AY8126" i="10"/>
  <c r="AY8125" i="10"/>
  <c r="AY8124" i="10"/>
  <c r="AY8123" i="10"/>
  <c r="AY8122" i="10"/>
  <c r="AY8121" i="10"/>
  <c r="AY8120" i="10"/>
  <c r="AY8119" i="10"/>
  <c r="AY8118" i="10"/>
  <c r="AY8117" i="10"/>
  <c r="AY8116" i="10"/>
  <c r="AY8115" i="10"/>
  <c r="AY8114" i="10"/>
  <c r="AY8113" i="10"/>
  <c r="AY8112" i="10"/>
  <c r="AY8111" i="10"/>
  <c r="AY8110" i="10"/>
  <c r="AY8109" i="10"/>
  <c r="AY8108" i="10"/>
  <c r="AY8107" i="10"/>
  <c r="AY8106" i="10"/>
  <c r="AY8105" i="10"/>
  <c r="AY8104" i="10"/>
  <c r="AY8103" i="10"/>
  <c r="AY8102" i="10"/>
  <c r="AY8101" i="10"/>
  <c r="AY8100" i="10"/>
  <c r="AY8099" i="10"/>
  <c r="AY8098" i="10"/>
  <c r="AY8097" i="10"/>
  <c r="AY8096" i="10"/>
  <c r="AY8095" i="10"/>
  <c r="AY8094" i="10"/>
  <c r="AY8093" i="10"/>
  <c r="AY8092" i="10"/>
  <c r="AY8091" i="10"/>
  <c r="AY8090" i="10"/>
  <c r="AY8089" i="10"/>
  <c r="AY8088" i="10"/>
  <c r="AY8087" i="10"/>
  <c r="AY8086" i="10"/>
  <c r="AY8085" i="10"/>
  <c r="AY8084" i="10"/>
  <c r="AY8083" i="10"/>
  <c r="AY8082" i="10"/>
  <c r="AY8081" i="10"/>
  <c r="AY8080" i="10"/>
  <c r="AY8079" i="10"/>
  <c r="AY8078" i="10"/>
  <c r="AY8077" i="10"/>
  <c r="AY8076" i="10"/>
  <c r="AY8075" i="10"/>
  <c r="AY8074" i="10"/>
  <c r="AY8073" i="10"/>
  <c r="AY8072" i="10"/>
  <c r="AY8071" i="10"/>
  <c r="AY8070" i="10"/>
  <c r="AY8069" i="10"/>
  <c r="AY8068" i="10"/>
  <c r="AY8067" i="10"/>
  <c r="AY8066" i="10"/>
  <c r="AY8065" i="10"/>
  <c r="AY8064" i="10"/>
  <c r="AY8063" i="10"/>
  <c r="AY8062" i="10"/>
  <c r="AY8061" i="10"/>
  <c r="AY8060" i="10"/>
  <c r="AY8059" i="10"/>
  <c r="AY8058" i="10"/>
  <c r="AY8057" i="10"/>
  <c r="AY8056" i="10"/>
  <c r="AY8055" i="10"/>
  <c r="AY8054" i="10"/>
  <c r="AY8053" i="10"/>
  <c r="AY8052" i="10"/>
  <c r="AY8051" i="10"/>
  <c r="AY8050" i="10"/>
  <c r="AY8049" i="10"/>
  <c r="AY8048" i="10"/>
  <c r="AY8047" i="10"/>
  <c r="AY8046" i="10"/>
  <c r="AY8045" i="10"/>
  <c r="AY8044" i="10"/>
  <c r="AY8043" i="10"/>
  <c r="AY8042" i="10"/>
  <c r="AY8041" i="10"/>
  <c r="AY8040" i="10"/>
  <c r="AY8039" i="10"/>
  <c r="AY8038" i="10"/>
  <c r="AY8037" i="10"/>
  <c r="AY8036" i="10"/>
  <c r="AY8035" i="10"/>
  <c r="AY8034" i="10"/>
  <c r="AY8033" i="10"/>
  <c r="AY8032" i="10"/>
  <c r="AY8031" i="10"/>
  <c r="AY8030" i="10"/>
  <c r="AY8029" i="10"/>
  <c r="AY8028" i="10"/>
  <c r="AY8027" i="10"/>
  <c r="AY8026" i="10"/>
  <c r="AY8025" i="10"/>
  <c r="AY8024" i="10"/>
  <c r="AY8023" i="10"/>
  <c r="AY8022" i="10"/>
  <c r="AY8021" i="10"/>
  <c r="AY8020" i="10"/>
  <c r="AY8019" i="10"/>
  <c r="AY8018" i="10"/>
  <c r="AY8017" i="10"/>
  <c r="AY8016" i="10"/>
  <c r="AY8015" i="10"/>
  <c r="AY8014" i="10"/>
  <c r="AY8013" i="10"/>
  <c r="AY8012" i="10"/>
  <c r="AY8011" i="10"/>
  <c r="AY8010" i="10"/>
  <c r="AY8009" i="10"/>
  <c r="AY8008" i="10"/>
  <c r="AY8007" i="10"/>
  <c r="AY8006" i="10"/>
  <c r="AY8005" i="10"/>
  <c r="AY8004" i="10"/>
  <c r="AY8003" i="10"/>
  <c r="AY8002" i="10"/>
  <c r="AY8001" i="10"/>
  <c r="AY8000" i="10"/>
  <c r="AY7999" i="10"/>
  <c r="AY7998" i="10"/>
  <c r="AY7997" i="10"/>
  <c r="AY7996" i="10"/>
  <c r="AY7995" i="10"/>
  <c r="AY7994" i="10"/>
  <c r="AY7993" i="10"/>
  <c r="AY7992" i="10"/>
  <c r="AY7991" i="10"/>
  <c r="AY7990" i="10"/>
  <c r="AY7989" i="10"/>
  <c r="AY7988" i="10"/>
  <c r="AY7987" i="10"/>
  <c r="AY7986" i="10"/>
  <c r="AY7985" i="10"/>
  <c r="AY7984" i="10"/>
  <c r="AY7983" i="10"/>
  <c r="AY7982" i="10"/>
  <c r="AY7981" i="10"/>
  <c r="AY7980" i="10"/>
  <c r="AY7979" i="10"/>
  <c r="AY7978" i="10"/>
  <c r="AY7977" i="10"/>
  <c r="AY7976" i="10"/>
  <c r="AY7975" i="10"/>
  <c r="AY7974" i="10"/>
  <c r="AY7973" i="10"/>
  <c r="AY7972" i="10"/>
  <c r="AY7971" i="10"/>
  <c r="AY7970" i="10"/>
  <c r="AY7969" i="10"/>
  <c r="AY7968" i="10"/>
  <c r="AY7967" i="10"/>
  <c r="AY7966" i="10"/>
  <c r="AY7965" i="10"/>
  <c r="AY7964" i="10"/>
  <c r="AY7963" i="10"/>
  <c r="AY7962" i="10"/>
  <c r="AY7961" i="10"/>
  <c r="AY7960" i="10"/>
  <c r="AY7959" i="10"/>
  <c r="AY7958" i="10"/>
  <c r="AY7957" i="10"/>
  <c r="AY7956" i="10"/>
  <c r="AY7955" i="10"/>
  <c r="AY7954" i="10"/>
  <c r="AY7953" i="10"/>
  <c r="AY7952" i="10"/>
  <c r="AY7951" i="10"/>
  <c r="AY7950" i="10"/>
  <c r="AY7949" i="10"/>
  <c r="AY7948" i="10"/>
  <c r="AY7947" i="10"/>
  <c r="AY7946" i="10"/>
  <c r="AY7945" i="10"/>
  <c r="AY7944" i="10"/>
  <c r="AY7943" i="10"/>
  <c r="AY7942" i="10"/>
  <c r="AY7941" i="10"/>
  <c r="AY7940" i="10"/>
  <c r="AY7939" i="10"/>
  <c r="AY7938" i="10"/>
  <c r="AY7937" i="10"/>
  <c r="AY7936" i="10"/>
  <c r="AY7935" i="10"/>
  <c r="AY7934" i="10"/>
  <c r="AY7933" i="10"/>
  <c r="AY7932" i="10"/>
  <c r="AY7931" i="10"/>
  <c r="AY7930" i="10"/>
  <c r="AY7929" i="10"/>
  <c r="AY7928" i="10"/>
  <c r="AY7927" i="10"/>
  <c r="AY7926" i="10"/>
  <c r="AY7925" i="10"/>
  <c r="AY7924" i="10"/>
  <c r="AY7923" i="10"/>
  <c r="AY7922" i="10"/>
  <c r="AY7921" i="10"/>
  <c r="AY7920" i="10"/>
  <c r="AY7919" i="10"/>
  <c r="AY7918" i="10"/>
  <c r="AY7917" i="10"/>
  <c r="AY7916" i="10"/>
  <c r="AY7915" i="10"/>
  <c r="AY7914" i="10"/>
  <c r="AY7913" i="10"/>
  <c r="AY7912" i="10"/>
  <c r="AY7911" i="10"/>
  <c r="AY7910" i="10"/>
  <c r="AY7909" i="10"/>
  <c r="AY7908" i="10"/>
  <c r="AY7907" i="10"/>
  <c r="AY7906" i="10"/>
  <c r="AY7905" i="10"/>
  <c r="AY7904" i="10"/>
  <c r="AY7903" i="10"/>
  <c r="AY7902" i="10"/>
  <c r="AY7901" i="10"/>
  <c r="AY7900" i="10"/>
  <c r="AY7899" i="10"/>
  <c r="AY7898" i="10"/>
  <c r="AY7897" i="10"/>
  <c r="AY7896" i="10"/>
  <c r="AY7895" i="10"/>
  <c r="AY7894" i="10"/>
  <c r="AY7893" i="10"/>
  <c r="AY7892" i="10"/>
  <c r="AY7891" i="10"/>
  <c r="AY7890" i="10"/>
  <c r="AY7889" i="10"/>
  <c r="AY7888" i="10"/>
  <c r="AY7887" i="10"/>
  <c r="AY7886" i="10"/>
  <c r="AY7885" i="10"/>
  <c r="AY7884" i="10"/>
  <c r="AY7883" i="10"/>
  <c r="AY7882" i="10"/>
  <c r="AY7881" i="10"/>
  <c r="AY7880" i="10"/>
  <c r="AY7879" i="10"/>
  <c r="AY7878" i="10"/>
  <c r="AY7877" i="10"/>
  <c r="AY7876" i="10"/>
  <c r="AY7875" i="10"/>
  <c r="AY7874" i="10"/>
  <c r="AY7873" i="10"/>
  <c r="AY7872" i="10"/>
  <c r="AY7871" i="10"/>
  <c r="AY7870" i="10"/>
  <c r="AY7869" i="10"/>
  <c r="AY7868" i="10"/>
  <c r="AY7867" i="10"/>
  <c r="AY7866" i="10"/>
  <c r="AY7865" i="10"/>
  <c r="AY7864" i="10"/>
  <c r="AY7863" i="10"/>
  <c r="AY7862" i="10"/>
  <c r="AY7861" i="10"/>
  <c r="AY7860" i="10"/>
  <c r="AY7859" i="10"/>
  <c r="AY7858" i="10"/>
  <c r="AY7857" i="10"/>
  <c r="AY7856" i="10"/>
  <c r="AY7855" i="10"/>
  <c r="AY7854" i="10"/>
  <c r="AY7853" i="10"/>
  <c r="AY7852" i="10"/>
  <c r="AY7851" i="10"/>
  <c r="AY7850" i="10"/>
  <c r="AY7849" i="10"/>
  <c r="AY7848" i="10"/>
  <c r="AY7847" i="10"/>
  <c r="AY7846" i="10"/>
  <c r="AY7845" i="10"/>
  <c r="AY7844" i="10"/>
  <c r="AY7843" i="10"/>
  <c r="AY7842" i="10"/>
  <c r="AY7841" i="10"/>
  <c r="AY7840" i="10"/>
  <c r="AY7839" i="10"/>
  <c r="AY7838" i="10"/>
  <c r="AY7837" i="10"/>
  <c r="AY7836" i="10"/>
  <c r="AY7835" i="10"/>
  <c r="AY7834" i="10"/>
  <c r="AY7833" i="10"/>
  <c r="AY7832" i="10"/>
  <c r="AY7831" i="10"/>
  <c r="AY7830" i="10"/>
  <c r="AY7829" i="10"/>
  <c r="AY7828" i="10"/>
  <c r="AY7827" i="10"/>
  <c r="AY7826" i="10"/>
  <c r="AY7825" i="10"/>
  <c r="AY7824" i="10"/>
  <c r="AY7823" i="10"/>
  <c r="AY7822" i="10"/>
  <c r="AY7821" i="10"/>
  <c r="AY7820" i="10"/>
  <c r="AY7819" i="10"/>
  <c r="AY7818" i="10"/>
  <c r="AY7817" i="10"/>
  <c r="AY7816" i="10"/>
  <c r="AY7815" i="10"/>
  <c r="AY7814" i="10"/>
  <c r="AY7813" i="10"/>
  <c r="AY7812" i="10"/>
  <c r="AY7811" i="10"/>
  <c r="AY7810" i="10"/>
  <c r="AY7809" i="10"/>
  <c r="AY7808" i="10"/>
  <c r="AY7807" i="10"/>
  <c r="AY7806" i="10"/>
  <c r="AY7805" i="10"/>
  <c r="AY7804" i="10"/>
  <c r="AY7803" i="10"/>
  <c r="AY7802" i="10"/>
  <c r="AY7801" i="10"/>
  <c r="AY7800" i="10"/>
  <c r="AY7799" i="10"/>
  <c r="AY7798" i="10"/>
  <c r="AY7797" i="10"/>
  <c r="AY7796" i="10"/>
  <c r="AY7795" i="10"/>
  <c r="AY7794" i="10"/>
  <c r="AY7793" i="10"/>
  <c r="AY7792" i="10"/>
  <c r="AY7791" i="10"/>
  <c r="AY7790" i="10"/>
  <c r="AY7789" i="10"/>
  <c r="AY7788" i="10"/>
  <c r="AY7787" i="10"/>
  <c r="AY7786" i="10"/>
  <c r="AY7785" i="10"/>
  <c r="AY7784" i="10"/>
  <c r="AY7783" i="10"/>
  <c r="AY7782" i="10"/>
  <c r="AY7781" i="10"/>
  <c r="AY7780" i="10"/>
  <c r="AY7779" i="10"/>
  <c r="AY7778" i="10"/>
  <c r="AY7777" i="10"/>
  <c r="AY7776" i="10"/>
  <c r="AY7775" i="10"/>
  <c r="AY7774" i="10"/>
  <c r="AY7773" i="10"/>
  <c r="AY7772" i="10"/>
  <c r="AY7771" i="10"/>
  <c r="AY7770" i="10"/>
  <c r="AY7769" i="10"/>
  <c r="AY7768" i="10"/>
  <c r="AY7767" i="10"/>
  <c r="AY7766" i="10"/>
  <c r="AY7765" i="10"/>
  <c r="AY7764" i="10"/>
  <c r="AY7763" i="10"/>
  <c r="AY7762" i="10"/>
  <c r="AY7761" i="10"/>
  <c r="AY7760" i="10"/>
  <c r="AY7759" i="10"/>
  <c r="AY7758" i="10"/>
  <c r="AY7757" i="10"/>
  <c r="AY7756" i="10"/>
  <c r="AY7755" i="10"/>
  <c r="AY7754" i="10"/>
  <c r="AY7753" i="10"/>
  <c r="AY7752" i="10"/>
  <c r="AY7751" i="10"/>
  <c r="AY7750" i="10"/>
  <c r="AY7749" i="10"/>
  <c r="AY7748" i="10"/>
  <c r="AY7747" i="10"/>
  <c r="AY7746" i="10"/>
  <c r="AY7745" i="10"/>
  <c r="AY7744" i="10"/>
  <c r="AY7743" i="10"/>
  <c r="AY7742" i="10"/>
  <c r="AY7741" i="10"/>
  <c r="AY7740" i="10"/>
  <c r="AY7739" i="10"/>
  <c r="AY7738" i="10"/>
  <c r="AY7737" i="10"/>
  <c r="AY7736" i="10"/>
  <c r="AY7735" i="10"/>
  <c r="AY7734" i="10"/>
  <c r="AY7733" i="10"/>
  <c r="AY7732" i="10"/>
  <c r="AY7731" i="10"/>
  <c r="AY7730" i="10"/>
  <c r="AY7729" i="10"/>
  <c r="AY7728" i="10"/>
  <c r="AY7727" i="10"/>
  <c r="AY7726" i="10"/>
  <c r="AY7725" i="10"/>
  <c r="AY7724" i="10"/>
  <c r="AY7723" i="10"/>
  <c r="AY7722" i="10"/>
  <c r="AY7721" i="10"/>
  <c r="AY7720" i="10"/>
  <c r="AY7719" i="10"/>
  <c r="AY7718" i="10"/>
  <c r="AY7717" i="10"/>
  <c r="AY7716" i="10"/>
  <c r="AY7715" i="10"/>
  <c r="AY7714" i="10"/>
  <c r="AY7713" i="10"/>
  <c r="AY7712" i="10"/>
  <c r="AY7711" i="10"/>
  <c r="AY7710" i="10"/>
  <c r="AY7709" i="10"/>
  <c r="AY7708" i="10"/>
  <c r="AY7707" i="10"/>
  <c r="AY7706" i="10"/>
  <c r="AY7705" i="10"/>
  <c r="AY7704" i="10"/>
  <c r="AY7703" i="10"/>
  <c r="AY7702" i="10"/>
  <c r="AY7701" i="10"/>
  <c r="AY7700" i="10"/>
  <c r="AY7699" i="10"/>
  <c r="AY7698" i="10"/>
  <c r="AY7697" i="10"/>
  <c r="AY7696" i="10"/>
  <c r="AY7695" i="10"/>
  <c r="AY7694" i="10"/>
  <c r="AY7693" i="10"/>
  <c r="AY7692" i="10"/>
  <c r="AY7691" i="10"/>
  <c r="AY7690" i="10"/>
  <c r="AY7689" i="10"/>
  <c r="AY7688" i="10"/>
  <c r="AY7687" i="10"/>
  <c r="AY7686" i="10"/>
  <c r="AY7685" i="10"/>
  <c r="AY7684" i="10"/>
  <c r="AY7683" i="10"/>
  <c r="AY7682" i="10"/>
  <c r="AY7681" i="10"/>
  <c r="AY7680" i="10"/>
  <c r="AY7679" i="10"/>
  <c r="AY7678" i="10"/>
  <c r="AY7677" i="10"/>
  <c r="AY7676" i="10"/>
  <c r="AY7675" i="10"/>
  <c r="AY7674" i="10"/>
  <c r="AY7673" i="10"/>
  <c r="AY7672" i="10"/>
  <c r="AY7671" i="10"/>
  <c r="AY7670" i="10"/>
  <c r="AY7669" i="10"/>
  <c r="AY7668" i="10"/>
  <c r="AY7667" i="10"/>
  <c r="AY7666" i="10"/>
  <c r="AY7665" i="10"/>
  <c r="AY7664" i="10"/>
  <c r="AY7663" i="10"/>
  <c r="AY7662" i="10"/>
  <c r="AY7661" i="10"/>
  <c r="AY7660" i="10"/>
  <c r="AY7659" i="10"/>
  <c r="AY7658" i="10"/>
  <c r="AY7657" i="10"/>
  <c r="AY7656" i="10"/>
  <c r="AY7655" i="10"/>
  <c r="AY7654" i="10"/>
  <c r="AY7653" i="10"/>
  <c r="AY7652" i="10"/>
  <c r="AY7651" i="10"/>
  <c r="AY7650" i="10"/>
  <c r="AY7649" i="10"/>
  <c r="AY7648" i="10"/>
  <c r="AY7647" i="10"/>
  <c r="AY7646" i="10"/>
  <c r="AY7645" i="10"/>
  <c r="AY7644" i="10"/>
  <c r="AY7643" i="10"/>
  <c r="AY7642" i="10"/>
  <c r="AY7641" i="10"/>
  <c r="AY7640" i="10"/>
  <c r="AY7639" i="10"/>
  <c r="AY7638" i="10"/>
  <c r="AY7637" i="10"/>
  <c r="AY7636" i="10"/>
  <c r="AY7635" i="10"/>
  <c r="AY7634" i="10"/>
  <c r="AY7633" i="10"/>
  <c r="AY7632" i="10"/>
  <c r="AY7631" i="10"/>
  <c r="AY7630" i="10"/>
  <c r="AY7629" i="10"/>
  <c r="AY7628" i="10"/>
  <c r="AY7627" i="10"/>
  <c r="AY7626" i="10"/>
  <c r="AY7625" i="10"/>
  <c r="AY7624" i="10"/>
  <c r="AY7623" i="10"/>
  <c r="AY7622" i="10"/>
  <c r="AY7621" i="10"/>
  <c r="AY7620" i="10"/>
  <c r="AY7619" i="10"/>
  <c r="AY7618" i="10"/>
  <c r="AY7617" i="10"/>
  <c r="AY7616" i="10"/>
  <c r="AY7615" i="10"/>
  <c r="AY7614" i="10"/>
  <c r="AY7613" i="10"/>
  <c r="AY7612" i="10"/>
  <c r="AY7611" i="10"/>
  <c r="AY7610" i="10"/>
  <c r="AY7609" i="10"/>
  <c r="AY7608" i="10"/>
  <c r="AY7607" i="10"/>
  <c r="AY7606" i="10"/>
  <c r="AY7605" i="10"/>
  <c r="AY7604" i="10"/>
  <c r="AY7603" i="10"/>
  <c r="AY7602" i="10"/>
  <c r="AY7601" i="10"/>
  <c r="AY7600" i="10"/>
  <c r="AY7599" i="10"/>
  <c r="AY7598" i="10"/>
  <c r="AY7597" i="10"/>
  <c r="AY7596" i="10"/>
  <c r="AY7595" i="10"/>
  <c r="AY7594" i="10"/>
  <c r="AY7593" i="10"/>
  <c r="AY7592" i="10"/>
  <c r="AY7591" i="10"/>
  <c r="AY7590" i="10"/>
  <c r="AY7589" i="10"/>
  <c r="AY7588" i="10"/>
  <c r="AY7587" i="10"/>
  <c r="AY7586" i="10"/>
  <c r="AY7585" i="10"/>
  <c r="AY7584" i="10"/>
  <c r="AY7583" i="10"/>
  <c r="AY7582" i="10"/>
  <c r="AY7581" i="10"/>
  <c r="AY7580" i="10"/>
  <c r="AY7579" i="10"/>
  <c r="AY7578" i="10"/>
  <c r="AY7577" i="10"/>
  <c r="AY7576" i="10"/>
  <c r="AY7575" i="10"/>
  <c r="AY7574" i="10"/>
  <c r="AY7573" i="10"/>
  <c r="AY7572" i="10"/>
  <c r="AY7571" i="10"/>
  <c r="AY7570" i="10"/>
  <c r="AY7569" i="10"/>
  <c r="AY7568" i="10"/>
  <c r="AY7567" i="10"/>
  <c r="AY7566" i="10"/>
  <c r="AY7565" i="10"/>
  <c r="AY7564" i="10"/>
  <c r="AY7563" i="10"/>
  <c r="AY7562" i="10"/>
  <c r="AY7561" i="10"/>
  <c r="AY7560" i="10"/>
  <c r="AY7559" i="10"/>
  <c r="AY7558" i="10"/>
  <c r="AY7557" i="10"/>
  <c r="AY7556" i="10"/>
  <c r="AY7555" i="10"/>
  <c r="AY7554" i="10"/>
  <c r="AY7553" i="10"/>
  <c r="AY7552" i="10"/>
  <c r="AY7551" i="10"/>
  <c r="AY7550" i="10"/>
  <c r="AY7549" i="10"/>
  <c r="AY7548" i="10"/>
  <c r="AY7547" i="10"/>
  <c r="AY7546" i="10"/>
  <c r="AY7545" i="10"/>
  <c r="AY7544" i="10"/>
  <c r="AY7543" i="10"/>
  <c r="AY7542" i="10"/>
  <c r="AY7541" i="10"/>
  <c r="AY7540" i="10"/>
  <c r="AY7539" i="10"/>
  <c r="AY7538" i="10"/>
  <c r="AY7537" i="10"/>
  <c r="AY7536" i="10"/>
  <c r="AY7535" i="10"/>
  <c r="AY7534" i="10"/>
  <c r="AY7533" i="10"/>
  <c r="AY7532" i="10"/>
  <c r="AY7531" i="10"/>
  <c r="AY7530" i="10"/>
  <c r="AY7529" i="10"/>
  <c r="AY7528" i="10"/>
  <c r="AY7527" i="10"/>
  <c r="AY7526" i="10"/>
  <c r="AY7525" i="10"/>
  <c r="AY7524" i="10"/>
  <c r="AY7523" i="10"/>
  <c r="AY7522" i="10"/>
  <c r="AY7521" i="10"/>
  <c r="AY7520" i="10"/>
  <c r="AY7519" i="10"/>
  <c r="AY7518" i="10"/>
  <c r="AY7517" i="10"/>
  <c r="AY7516" i="10"/>
  <c r="AY7515" i="10"/>
  <c r="AY7514" i="10"/>
  <c r="AY7513" i="10"/>
  <c r="AY7512" i="10"/>
  <c r="AY7511" i="10"/>
  <c r="AY7510" i="10"/>
  <c r="AY7509" i="10"/>
  <c r="AY7508" i="10"/>
  <c r="AY7507" i="10"/>
  <c r="AY7506" i="10"/>
  <c r="AY7505" i="10"/>
  <c r="AY7504" i="10"/>
  <c r="AY7503" i="10"/>
  <c r="AY7502" i="10"/>
  <c r="AY7501" i="10"/>
  <c r="AY7500" i="10"/>
  <c r="AY7499" i="10"/>
  <c r="AY7498" i="10"/>
  <c r="AY7497" i="10"/>
  <c r="AY7496" i="10"/>
  <c r="AY7495" i="10"/>
  <c r="AY7494" i="10"/>
  <c r="AY7493" i="10"/>
  <c r="AY7492" i="10"/>
  <c r="AY7491" i="10"/>
  <c r="AY7490" i="10"/>
  <c r="AY7489" i="10"/>
  <c r="AY7488" i="10"/>
  <c r="AY7487" i="10"/>
  <c r="AY7486" i="10"/>
  <c r="AY7485" i="10"/>
  <c r="AY7484" i="10"/>
  <c r="AY7483" i="10"/>
  <c r="AY7482" i="10"/>
  <c r="AY7481" i="10"/>
  <c r="AY7480" i="10"/>
  <c r="AY7479" i="10"/>
  <c r="AY7478" i="10"/>
  <c r="AY7477" i="10"/>
  <c r="AY7476" i="10"/>
  <c r="AY7475" i="10"/>
  <c r="AY7474" i="10"/>
  <c r="AY7473" i="10"/>
  <c r="AY7472" i="10"/>
  <c r="AY7471" i="10"/>
  <c r="AY7470" i="10"/>
  <c r="AY7469" i="10"/>
  <c r="AY7468" i="10"/>
  <c r="AY7467" i="10"/>
  <c r="AY7466" i="10"/>
  <c r="AY7465" i="10"/>
  <c r="AY7464" i="10"/>
  <c r="AY7463" i="10"/>
  <c r="AY7462" i="10"/>
  <c r="AY7461" i="10"/>
  <c r="AY7460" i="10"/>
  <c r="AY7459" i="10"/>
  <c r="AY7458" i="10"/>
  <c r="AY7457" i="10"/>
  <c r="AY7456" i="10"/>
  <c r="AY7455" i="10"/>
  <c r="AY7454" i="10"/>
  <c r="AY7453" i="10"/>
  <c r="AY7452" i="10"/>
  <c r="AY7451" i="10"/>
  <c r="AY7450" i="10"/>
  <c r="AY7449" i="10"/>
  <c r="AY7448" i="10"/>
  <c r="AY7447" i="10"/>
  <c r="AY7446" i="10"/>
  <c r="AY7445" i="10"/>
  <c r="AY7444" i="10"/>
  <c r="AY7443" i="10"/>
  <c r="AY7442" i="10"/>
  <c r="AY7441" i="10"/>
  <c r="AY7440" i="10"/>
  <c r="AY7439" i="10"/>
  <c r="AY7438" i="10"/>
  <c r="AY7437" i="10"/>
  <c r="AY7436" i="10"/>
  <c r="AY7435" i="10"/>
  <c r="AY7434" i="10"/>
  <c r="AY7433" i="10"/>
  <c r="AY7432" i="10"/>
  <c r="AY7431" i="10"/>
  <c r="AY7430" i="10"/>
  <c r="AY7429" i="10"/>
  <c r="AY7428" i="10"/>
  <c r="AY7427" i="10"/>
  <c r="AY7426" i="10"/>
  <c r="AY7425" i="10"/>
  <c r="AY7424" i="10"/>
  <c r="AY7423" i="10"/>
  <c r="AY7422" i="10"/>
  <c r="AY7421" i="10"/>
  <c r="AY7420" i="10"/>
  <c r="AY7419" i="10"/>
  <c r="AY7418" i="10"/>
  <c r="AY7417" i="10"/>
  <c r="AY7416" i="10"/>
  <c r="AY7415" i="10"/>
  <c r="AY7414" i="10"/>
  <c r="AY7413" i="10"/>
  <c r="AY7412" i="10"/>
  <c r="AY7411" i="10"/>
  <c r="AY7410" i="10"/>
  <c r="AY7409" i="10"/>
  <c r="AY7408" i="10"/>
  <c r="AY7407" i="10"/>
  <c r="AY7406" i="10"/>
  <c r="AY7405" i="10"/>
  <c r="AY7404" i="10"/>
  <c r="AY7403" i="10"/>
  <c r="AY7402" i="10"/>
  <c r="AY7401" i="10"/>
  <c r="AY7400" i="10"/>
  <c r="AY7399" i="10"/>
  <c r="AY7398" i="10"/>
  <c r="AY7397" i="10"/>
  <c r="AY7396" i="10"/>
  <c r="AY7395" i="10"/>
  <c r="AY7394" i="10"/>
  <c r="AY7393" i="10"/>
  <c r="AY7392" i="10"/>
  <c r="AY7391" i="10"/>
  <c r="AY7390" i="10"/>
  <c r="AY7389" i="10"/>
  <c r="AY7388" i="10"/>
  <c r="AY7387" i="10"/>
  <c r="AY7386" i="10"/>
  <c r="AY7385" i="10"/>
  <c r="AY7384" i="10"/>
  <c r="AY7383" i="10"/>
  <c r="AY7382" i="10"/>
  <c r="AY7381" i="10"/>
  <c r="AY7380" i="10"/>
  <c r="AY7379" i="10"/>
  <c r="AY7378" i="10"/>
  <c r="AY7377" i="10"/>
  <c r="AY7376" i="10"/>
  <c r="AY7375" i="10"/>
  <c r="AY7374" i="10"/>
  <c r="AY7373" i="10"/>
  <c r="AY7372" i="10"/>
  <c r="AY7371" i="10"/>
  <c r="AY7370" i="10"/>
  <c r="AY7369" i="10"/>
  <c r="AY7368" i="10"/>
  <c r="AY7367" i="10"/>
  <c r="AY7366" i="10"/>
  <c r="AY7365" i="10"/>
  <c r="AY7364" i="10"/>
  <c r="AY7363" i="10"/>
  <c r="AY7362" i="10"/>
  <c r="AY7361" i="10"/>
  <c r="AY7360" i="10"/>
  <c r="AY7359" i="10"/>
  <c r="AY7358" i="10"/>
  <c r="AY7357" i="10"/>
  <c r="AY7356" i="10"/>
  <c r="AY7355" i="10"/>
  <c r="AY7354" i="10"/>
  <c r="AY7353" i="10"/>
  <c r="AY7352" i="10"/>
  <c r="AY7351" i="10"/>
  <c r="AY7350" i="10"/>
  <c r="AY7349" i="10"/>
  <c r="AY7348" i="10"/>
  <c r="AY7347" i="10"/>
  <c r="AY7346" i="10"/>
  <c r="AY7345" i="10"/>
  <c r="AY7344" i="10"/>
  <c r="AY7343" i="10"/>
  <c r="AY7342" i="10"/>
  <c r="AY7341" i="10"/>
  <c r="AY7340" i="10"/>
  <c r="AY7339" i="10"/>
  <c r="AY7338" i="10"/>
  <c r="AY7337" i="10"/>
  <c r="AY7336" i="10"/>
  <c r="AY7335" i="10"/>
  <c r="AY7334" i="10"/>
  <c r="AY7333" i="10"/>
  <c r="AY7332" i="10"/>
  <c r="AY7331" i="10"/>
  <c r="AY7330" i="10"/>
  <c r="AY7329" i="10"/>
  <c r="AY7328" i="10"/>
  <c r="AY7327" i="10"/>
  <c r="AY7326" i="10"/>
  <c r="AY7325" i="10"/>
  <c r="AY7324" i="10"/>
  <c r="AY7323" i="10"/>
  <c r="AY7322" i="10"/>
  <c r="AY7321" i="10"/>
  <c r="AY7320" i="10"/>
  <c r="AY7319" i="10"/>
  <c r="AY7318" i="10"/>
  <c r="AY7317" i="10"/>
  <c r="AY7316" i="10"/>
  <c r="AY7315" i="10"/>
  <c r="AY7314" i="10"/>
  <c r="AY7313" i="10"/>
  <c r="AY7312" i="10"/>
  <c r="AY7311" i="10"/>
  <c r="AY7310" i="10"/>
  <c r="AY7309" i="10"/>
  <c r="AY7308" i="10"/>
  <c r="AY7307" i="10"/>
  <c r="AY7306" i="10"/>
  <c r="AY7305" i="10"/>
  <c r="AY7304" i="10"/>
  <c r="AY7303" i="10"/>
  <c r="AY7302" i="10"/>
  <c r="AY7301" i="10"/>
  <c r="AY7300" i="10"/>
  <c r="AY7299" i="10"/>
  <c r="AY7298" i="10"/>
  <c r="AY7297" i="10"/>
  <c r="AY7296" i="10"/>
  <c r="AY7295" i="10"/>
  <c r="AY7294" i="10"/>
  <c r="AY7293" i="10"/>
  <c r="AY7292" i="10"/>
  <c r="AY7291" i="10"/>
  <c r="AY7290" i="10"/>
  <c r="AY7289" i="10"/>
  <c r="AY7288" i="10"/>
  <c r="AY7287" i="10"/>
  <c r="AY7286" i="10"/>
  <c r="AY7285" i="10"/>
  <c r="AY7284" i="10"/>
  <c r="AY7283" i="10"/>
  <c r="AY7282" i="10"/>
  <c r="AY7281" i="10"/>
  <c r="AY7280" i="10"/>
  <c r="AY7279" i="10"/>
  <c r="AY7278" i="10"/>
  <c r="AY7277" i="10"/>
  <c r="AY7276" i="10"/>
  <c r="AY7275" i="10"/>
  <c r="AY7274" i="10"/>
  <c r="AY7273" i="10"/>
  <c r="AY7272" i="10"/>
  <c r="AY7271" i="10"/>
  <c r="AY7270" i="10"/>
  <c r="AY7269" i="10"/>
  <c r="AY7268" i="10"/>
  <c r="AY7267" i="10"/>
  <c r="AY7266" i="10"/>
  <c r="AY7265" i="10"/>
  <c r="AY7264" i="10"/>
  <c r="AY7263" i="10"/>
  <c r="AY7262" i="10"/>
  <c r="AY7261" i="10"/>
  <c r="AY7260" i="10"/>
  <c r="AY7259" i="10"/>
  <c r="AY7258" i="10"/>
  <c r="AY7257" i="10"/>
  <c r="AY7256" i="10"/>
  <c r="AY7255" i="10"/>
  <c r="AY7254" i="10"/>
  <c r="AY7253" i="10"/>
  <c r="AY7252" i="10"/>
  <c r="AY7251" i="10"/>
  <c r="AY7250" i="10"/>
  <c r="AY7249" i="10"/>
  <c r="AY7248" i="10"/>
  <c r="AY7247" i="10"/>
  <c r="AY7246" i="10"/>
  <c r="AY7245" i="10"/>
  <c r="AY7244" i="10"/>
  <c r="AY7243" i="10"/>
  <c r="AY7242" i="10"/>
  <c r="AY7241" i="10"/>
  <c r="AY7240" i="10"/>
  <c r="AY7239" i="10"/>
  <c r="AY7238" i="10"/>
  <c r="AY7237" i="10"/>
  <c r="AY7236" i="10"/>
  <c r="AY7235" i="10"/>
  <c r="AY7234" i="10"/>
  <c r="AY7233" i="10"/>
  <c r="AY7232" i="10"/>
  <c r="AY7231" i="10"/>
  <c r="AY7230" i="10"/>
  <c r="AY7229" i="10"/>
  <c r="AY7228" i="10"/>
  <c r="AY7227" i="10"/>
  <c r="AY7226" i="10"/>
  <c r="AY7225" i="10"/>
  <c r="AY7224" i="10"/>
  <c r="AY7223" i="10"/>
  <c r="AY7222" i="10"/>
  <c r="AY7221" i="10"/>
  <c r="AY7220" i="10"/>
  <c r="AY7219" i="10"/>
  <c r="AY7218" i="10"/>
  <c r="AY7217" i="10"/>
  <c r="AY7216" i="10"/>
  <c r="AY7215" i="10"/>
  <c r="AY7214" i="10"/>
  <c r="AY7213" i="10"/>
  <c r="AY7212" i="10"/>
  <c r="AY7211" i="10"/>
  <c r="AY7210" i="10"/>
  <c r="AY7209" i="10"/>
  <c r="AY7208" i="10"/>
  <c r="AY7207" i="10"/>
  <c r="AY7206" i="10"/>
  <c r="AY7205" i="10"/>
  <c r="AY7204" i="10"/>
  <c r="AY7203" i="10"/>
  <c r="AY7202" i="10"/>
  <c r="AY7201" i="10"/>
  <c r="AY7200" i="10"/>
  <c r="AY7199" i="10"/>
  <c r="AY7198" i="10"/>
  <c r="AY7197" i="10"/>
  <c r="AY7196" i="10"/>
  <c r="AY7195" i="10"/>
  <c r="AY7194" i="10"/>
  <c r="AY7193" i="10"/>
  <c r="AY7192" i="10"/>
  <c r="AY7191" i="10"/>
  <c r="AY7190" i="10"/>
  <c r="AY7189" i="10"/>
  <c r="AY7188" i="10"/>
  <c r="AY7187" i="10"/>
  <c r="AY7186" i="10"/>
  <c r="AY7185" i="10"/>
  <c r="AY7184" i="10"/>
  <c r="AY7183" i="10"/>
  <c r="AY7182" i="10"/>
  <c r="AY7181" i="10"/>
  <c r="AY7180" i="10"/>
  <c r="AY7179" i="10"/>
  <c r="AY7178" i="10"/>
  <c r="AY7177" i="10"/>
  <c r="AY7176" i="10"/>
  <c r="AY7175" i="10"/>
  <c r="AY7174" i="10"/>
  <c r="AY7173" i="10"/>
  <c r="AY7172" i="10"/>
  <c r="AY7171" i="10"/>
  <c r="AY7170" i="10"/>
  <c r="AY7169" i="10"/>
  <c r="AY7168" i="10"/>
  <c r="AY7167" i="10"/>
  <c r="AY7166" i="10"/>
  <c r="AY7165" i="10"/>
  <c r="AY7164" i="10"/>
  <c r="AY7163" i="10"/>
  <c r="AY7162" i="10"/>
  <c r="AY7161" i="10"/>
  <c r="AY7160" i="10"/>
  <c r="AY7159" i="10"/>
  <c r="AY7158" i="10"/>
  <c r="AY7157" i="10"/>
  <c r="AY7156" i="10"/>
  <c r="AY7155" i="10"/>
  <c r="AY7154" i="10"/>
  <c r="AY7153" i="10"/>
  <c r="AY7152" i="10"/>
  <c r="AY7151" i="10"/>
  <c r="AY7150" i="10"/>
  <c r="AY7149" i="10"/>
  <c r="AY7148" i="10"/>
  <c r="AY7147" i="10"/>
  <c r="AY7146" i="10"/>
  <c r="AY7145" i="10"/>
  <c r="AY7144" i="10"/>
  <c r="AY7143" i="10"/>
  <c r="AY7142" i="10"/>
  <c r="AY7141" i="10"/>
  <c r="AY7140" i="10"/>
  <c r="AY7139" i="10"/>
  <c r="AY7138" i="10"/>
  <c r="AY7137" i="10"/>
  <c r="AY7136" i="10"/>
  <c r="AY7135" i="10"/>
  <c r="AY7134" i="10"/>
  <c r="AY7133" i="10"/>
  <c r="AY7132" i="10"/>
  <c r="AY7131" i="10"/>
  <c r="AY7130" i="10"/>
  <c r="AY7129" i="10"/>
  <c r="AY7128" i="10"/>
  <c r="AY7127" i="10"/>
  <c r="AY7126" i="10"/>
  <c r="AY7125" i="10"/>
  <c r="AY7124" i="10"/>
  <c r="AY7123" i="10"/>
  <c r="AY7122" i="10"/>
  <c r="AY7121" i="10"/>
  <c r="AY7120" i="10"/>
  <c r="AY7119" i="10"/>
  <c r="AY7118" i="10"/>
  <c r="AY7117" i="10"/>
  <c r="AY7116" i="10"/>
  <c r="AY7115" i="10"/>
  <c r="AY7114" i="10"/>
  <c r="AY7113" i="10"/>
  <c r="AY7112" i="10"/>
  <c r="AY7111" i="10"/>
  <c r="AY7110" i="10"/>
  <c r="AY7109" i="10"/>
  <c r="AY7108" i="10"/>
  <c r="AY7107" i="10"/>
  <c r="AY7106" i="10"/>
  <c r="AY7105" i="10"/>
  <c r="AY7104" i="10"/>
  <c r="AY7103" i="10"/>
  <c r="AY7102" i="10"/>
  <c r="AY7101" i="10"/>
  <c r="AY7100" i="10"/>
  <c r="AY7099" i="10"/>
  <c r="AY7098" i="10"/>
  <c r="AY7097" i="10"/>
  <c r="AY7096" i="10"/>
  <c r="AY7095" i="10"/>
  <c r="AY7094" i="10"/>
  <c r="AY7093" i="10"/>
  <c r="AY7092" i="10"/>
  <c r="AY7091" i="10"/>
  <c r="AY7090" i="10"/>
  <c r="AY7089" i="10"/>
  <c r="AY7088" i="10"/>
  <c r="AY7087" i="10"/>
  <c r="AY7086" i="10"/>
  <c r="AY7085" i="10"/>
  <c r="AY7084" i="10"/>
  <c r="AY7083" i="10"/>
  <c r="AY7082" i="10"/>
  <c r="AY7081" i="10"/>
  <c r="AY7080" i="10"/>
  <c r="AY7079" i="10"/>
  <c r="AY7078" i="10"/>
  <c r="AY7077" i="10"/>
  <c r="AY7076" i="10"/>
  <c r="AY7075" i="10"/>
  <c r="AY7074" i="10"/>
  <c r="AY7073" i="10"/>
  <c r="AY7072" i="10"/>
  <c r="AY7071" i="10"/>
  <c r="AY7070" i="10"/>
  <c r="AY7069" i="10"/>
  <c r="AY7068" i="10"/>
  <c r="AY7067" i="10"/>
  <c r="AY7066" i="10"/>
  <c r="AY7065" i="10"/>
  <c r="AY7064" i="10"/>
  <c r="AY7063" i="10"/>
  <c r="AY7062" i="10"/>
  <c r="AY7061" i="10"/>
  <c r="AY7060" i="10"/>
  <c r="AY7059" i="10"/>
  <c r="AY7058" i="10"/>
  <c r="AY7057" i="10"/>
  <c r="AY7056" i="10"/>
  <c r="AY7055" i="10"/>
  <c r="AY7054" i="10"/>
  <c r="AY7053" i="10"/>
  <c r="AY7052" i="10"/>
  <c r="AY7051" i="10"/>
  <c r="AY7050" i="10"/>
  <c r="AY7049" i="10"/>
  <c r="AY7048" i="10"/>
  <c r="AY7047" i="10"/>
  <c r="AY7046" i="10"/>
  <c r="AY7045" i="10"/>
  <c r="AY7044" i="10"/>
  <c r="AY7043" i="10"/>
  <c r="AY7042" i="10"/>
  <c r="AY7041" i="10"/>
  <c r="AY7040" i="10"/>
  <c r="AY7039" i="10"/>
  <c r="AY7038" i="10"/>
  <c r="AY7037" i="10"/>
  <c r="AY7036" i="10"/>
  <c r="AY7035" i="10"/>
  <c r="AY7034" i="10"/>
  <c r="AY7033" i="10"/>
  <c r="AY7032" i="10"/>
  <c r="AY7031" i="10"/>
  <c r="AY7030" i="10"/>
  <c r="AY7029" i="10"/>
  <c r="AY7028" i="10"/>
  <c r="AY7027" i="10"/>
  <c r="AY7026" i="10"/>
  <c r="AY7025" i="10"/>
  <c r="AY7024" i="10"/>
  <c r="AY7023" i="10"/>
  <c r="AY7022" i="10"/>
  <c r="AY7021" i="10"/>
  <c r="AY7020" i="10"/>
  <c r="AY7019" i="10"/>
  <c r="AY7018" i="10"/>
  <c r="AY7017" i="10"/>
  <c r="AY7016" i="10"/>
  <c r="AY7015" i="10"/>
  <c r="AY7014" i="10"/>
  <c r="AY7013" i="10"/>
  <c r="AY7012" i="10"/>
  <c r="AY7011" i="10"/>
  <c r="AY7010" i="10"/>
  <c r="AY7009" i="10"/>
  <c r="AY7008" i="10"/>
  <c r="AY7007" i="10"/>
  <c r="AY7006" i="10"/>
  <c r="AY7005" i="10"/>
  <c r="AY7004" i="10"/>
  <c r="AY7003" i="10"/>
  <c r="AY7002" i="10"/>
  <c r="AY7001" i="10"/>
  <c r="AY7000" i="10"/>
  <c r="AY6999" i="10"/>
  <c r="AY6998" i="10"/>
  <c r="AY6997" i="10"/>
  <c r="AY6996" i="10"/>
  <c r="AY6995" i="10"/>
  <c r="AY6994" i="10"/>
  <c r="AY6993" i="10"/>
  <c r="AY6992" i="10"/>
  <c r="AY6991" i="10"/>
  <c r="AY6990" i="10"/>
  <c r="AY6989" i="10"/>
  <c r="AY6988" i="10"/>
  <c r="AY6987" i="10"/>
  <c r="AY6986" i="10"/>
  <c r="AY6985" i="10"/>
  <c r="AY6984" i="10"/>
  <c r="AY6983" i="10"/>
  <c r="AY6982" i="10"/>
  <c r="AY6981" i="10"/>
  <c r="AY6980" i="10"/>
  <c r="AY6979" i="10"/>
  <c r="AY6978" i="10"/>
  <c r="AY6977" i="10"/>
  <c r="AY6976" i="10"/>
  <c r="AY6975" i="10"/>
  <c r="AY6974" i="10"/>
  <c r="AY6973" i="10"/>
  <c r="AY6972" i="10"/>
  <c r="AY6971" i="10"/>
  <c r="AY6970" i="10"/>
  <c r="AY6969" i="10"/>
  <c r="AY6968" i="10"/>
  <c r="AY6967" i="10"/>
  <c r="AY6966" i="10"/>
  <c r="AY6965" i="10"/>
  <c r="AY6964" i="10"/>
  <c r="AY6963" i="10"/>
  <c r="AY6962" i="10"/>
  <c r="AY6961" i="10"/>
  <c r="AY6960" i="10"/>
  <c r="AY6959" i="10"/>
  <c r="AY6958" i="10"/>
  <c r="AY6957" i="10"/>
  <c r="AY6956" i="10"/>
  <c r="AY6955" i="10"/>
  <c r="AY6954" i="10"/>
  <c r="AY6953" i="10"/>
  <c r="AY6952" i="10"/>
  <c r="AY6951" i="10"/>
  <c r="AY6950" i="10"/>
  <c r="AY6949" i="10"/>
  <c r="AY6948" i="10"/>
  <c r="AY6947" i="10"/>
  <c r="AY6946" i="10"/>
  <c r="AY6945" i="10"/>
  <c r="AY6944" i="10"/>
  <c r="AY6943" i="10"/>
  <c r="AY6942" i="10"/>
  <c r="AY6941" i="10"/>
  <c r="AY6940" i="10"/>
  <c r="AY6939" i="10"/>
  <c r="AY6938" i="10"/>
  <c r="AY6937" i="10"/>
  <c r="AY6936" i="10"/>
  <c r="AY6935" i="10"/>
  <c r="AY6934" i="10"/>
  <c r="AY6933" i="10"/>
  <c r="AY6932" i="10"/>
  <c r="AY6931" i="10"/>
  <c r="AY6930" i="10"/>
  <c r="AY6929" i="10"/>
  <c r="AY6928" i="10"/>
  <c r="AY6927" i="10"/>
  <c r="AY6926" i="10"/>
  <c r="AY6925" i="10"/>
  <c r="AY6924" i="10"/>
  <c r="AY6923" i="10"/>
  <c r="AY6922" i="10"/>
  <c r="AY6921" i="10"/>
  <c r="AY6920" i="10"/>
  <c r="AY6919" i="10"/>
  <c r="AY6918" i="10"/>
  <c r="AY6917" i="10"/>
  <c r="AY6916" i="10"/>
  <c r="AY6915" i="10"/>
  <c r="AY6914" i="10"/>
  <c r="AY6913" i="10"/>
  <c r="AY6912" i="10"/>
  <c r="AY6911" i="10"/>
  <c r="AY6910" i="10"/>
  <c r="AY6909" i="10"/>
  <c r="AY6908" i="10"/>
  <c r="AY6907" i="10"/>
  <c r="AY6906" i="10"/>
  <c r="AY6905" i="10"/>
  <c r="AY6904" i="10"/>
  <c r="AY6903" i="10"/>
  <c r="AY6902" i="10"/>
  <c r="AY6901" i="10"/>
  <c r="AY6900" i="10"/>
  <c r="AY6899" i="10"/>
  <c r="AY6898" i="10"/>
  <c r="AY6897" i="10"/>
  <c r="AY6896" i="10"/>
  <c r="AY6895" i="10"/>
  <c r="AY6894" i="10"/>
  <c r="AY6893" i="10"/>
  <c r="AY6892" i="10"/>
  <c r="AY6891" i="10"/>
  <c r="AY6890" i="10"/>
  <c r="AY6889" i="10"/>
  <c r="AY6888" i="10"/>
  <c r="AY6887" i="10"/>
  <c r="AY6886" i="10"/>
  <c r="AY6885" i="10"/>
  <c r="AY6884" i="10"/>
  <c r="AY6883" i="10"/>
  <c r="AY6882" i="10"/>
  <c r="AY6881" i="10"/>
  <c r="AY6880" i="10"/>
  <c r="AY6879" i="10"/>
  <c r="AY6878" i="10"/>
  <c r="AY6877" i="10"/>
  <c r="AY6876" i="10"/>
  <c r="AY6875" i="10"/>
  <c r="AY6874" i="10"/>
  <c r="AY6873" i="10"/>
  <c r="AY6872" i="10"/>
  <c r="AY6871" i="10"/>
  <c r="AY6870" i="10"/>
  <c r="AY6869" i="10"/>
  <c r="AY6868" i="10"/>
  <c r="AY6867" i="10"/>
  <c r="AY6866" i="10"/>
  <c r="AY6865" i="10"/>
  <c r="AY6864" i="10"/>
  <c r="AY6863" i="10"/>
  <c r="AY6862" i="10"/>
  <c r="AY6861" i="10"/>
  <c r="AY6860" i="10"/>
  <c r="AY6859" i="10"/>
  <c r="AY6858" i="10"/>
  <c r="AY6857" i="10"/>
  <c r="AY6856" i="10"/>
  <c r="AY6855" i="10"/>
  <c r="AY6854" i="10"/>
  <c r="AY6853" i="10"/>
  <c r="AY6852" i="10"/>
  <c r="AY6851" i="10"/>
  <c r="AY6850" i="10"/>
  <c r="AY6849" i="10"/>
  <c r="AY6848" i="10"/>
  <c r="AY6847" i="10"/>
  <c r="AY6846" i="10"/>
  <c r="AY6845" i="10"/>
  <c r="AY6844" i="10"/>
  <c r="AY6843" i="10"/>
  <c r="AY6842" i="10"/>
  <c r="AY6841" i="10"/>
  <c r="AY6840" i="10"/>
  <c r="AY6839" i="10"/>
  <c r="AY6838" i="10"/>
  <c r="AY6837" i="10"/>
  <c r="AY6836" i="10"/>
  <c r="AY6835" i="10"/>
  <c r="AY6834" i="10"/>
  <c r="AY6833" i="10"/>
  <c r="AY6832" i="10"/>
  <c r="AY6831" i="10"/>
  <c r="AY6830" i="10"/>
  <c r="AY6829" i="10"/>
  <c r="AY6828" i="10"/>
  <c r="AY6827" i="10"/>
  <c r="AY6826" i="10"/>
  <c r="AY6825" i="10"/>
  <c r="AY6824" i="10"/>
  <c r="AY6823" i="10"/>
  <c r="AY6822" i="10"/>
  <c r="AY6821" i="10"/>
  <c r="AY6820" i="10"/>
  <c r="AY6819" i="10"/>
  <c r="AY6818" i="10"/>
  <c r="AY6817" i="10"/>
  <c r="AY6816" i="10"/>
  <c r="AY6815" i="10"/>
  <c r="AY6814" i="10"/>
  <c r="AY6813" i="10"/>
  <c r="AY6812" i="10"/>
  <c r="AY6811" i="10"/>
  <c r="AY6810" i="10"/>
  <c r="AY6809" i="10"/>
  <c r="AY6808" i="10"/>
  <c r="AY6807" i="10"/>
  <c r="AY6806" i="10"/>
  <c r="AY6805" i="10"/>
  <c r="AY6804" i="10"/>
  <c r="AY6803" i="10"/>
  <c r="AY6802" i="10"/>
  <c r="AY6801" i="10"/>
  <c r="AY6800" i="10"/>
  <c r="AY6799" i="10"/>
  <c r="AY6798" i="10"/>
  <c r="AY6797" i="10"/>
  <c r="AY6796" i="10"/>
  <c r="AY6795" i="10"/>
  <c r="AY6794" i="10"/>
  <c r="AY6793" i="10"/>
  <c r="AY6792" i="10"/>
  <c r="AY6791" i="10"/>
  <c r="AY6790" i="10"/>
  <c r="AY6789" i="10"/>
  <c r="AY6788" i="10"/>
  <c r="AY6787" i="10"/>
  <c r="AY6786" i="10"/>
  <c r="AY6785" i="10"/>
  <c r="AY6784" i="10"/>
  <c r="AY6783" i="10"/>
  <c r="AY6782" i="10"/>
  <c r="AY6781" i="10"/>
  <c r="AY6780" i="10"/>
  <c r="AY6779" i="10"/>
  <c r="AY6778" i="10"/>
  <c r="AY6777" i="10"/>
  <c r="AY6776" i="10"/>
  <c r="AY6775" i="10"/>
  <c r="AY6774" i="10"/>
  <c r="AY6773" i="10"/>
  <c r="AY6772" i="10"/>
  <c r="AY6771" i="10"/>
  <c r="AY6770" i="10"/>
  <c r="AY6769" i="10"/>
  <c r="AY6768" i="10"/>
  <c r="AY6767" i="10"/>
  <c r="AY6766" i="10"/>
  <c r="AY6765" i="10"/>
  <c r="AY6764" i="10"/>
  <c r="AY6763" i="10"/>
  <c r="AY6762" i="10"/>
  <c r="AY6761" i="10"/>
  <c r="AY6760" i="10"/>
  <c r="AY6759" i="10"/>
  <c r="AY6758" i="10"/>
  <c r="AY6757" i="10"/>
  <c r="AY6756" i="10"/>
  <c r="AY6755" i="10"/>
  <c r="AY6754" i="10"/>
  <c r="AY6753" i="10"/>
  <c r="AY6752" i="10"/>
  <c r="AY6751" i="10"/>
  <c r="AY6750" i="10"/>
  <c r="AY6749" i="10"/>
  <c r="AY6748" i="10"/>
  <c r="AY6747" i="10"/>
  <c r="AY6746" i="10"/>
  <c r="AY6745" i="10"/>
  <c r="AY6744" i="10"/>
  <c r="AY6743" i="10"/>
  <c r="AY6742" i="10"/>
  <c r="AY6741" i="10"/>
  <c r="AY6740" i="10"/>
  <c r="AY6739" i="10"/>
  <c r="AY6738" i="10"/>
  <c r="AY6737" i="10"/>
  <c r="AY6736" i="10"/>
  <c r="AY6735" i="10"/>
  <c r="AY6734" i="10"/>
  <c r="AY6733" i="10"/>
  <c r="AY6732" i="10"/>
  <c r="AY6731" i="10"/>
  <c r="AY6730" i="10"/>
  <c r="AY6729" i="10"/>
  <c r="AY6728" i="10"/>
  <c r="AY6727" i="10"/>
  <c r="AY6726" i="10"/>
  <c r="AY6725" i="10"/>
  <c r="AY6724" i="10"/>
  <c r="AY6723" i="10"/>
  <c r="AY6722" i="10"/>
  <c r="AY6721" i="10"/>
  <c r="AY6720" i="10"/>
  <c r="AY6719" i="10"/>
  <c r="AY6718" i="10"/>
  <c r="AY6717" i="10"/>
  <c r="AY6716" i="10"/>
  <c r="AY6715" i="10"/>
  <c r="AY6714" i="10"/>
  <c r="AY6713" i="10"/>
  <c r="AY6712" i="10"/>
  <c r="AY6711" i="10"/>
  <c r="AY6710" i="10"/>
  <c r="AY6709" i="10"/>
  <c r="AY6708" i="10"/>
  <c r="AY6707" i="10"/>
  <c r="AY6706" i="10"/>
  <c r="AY6705" i="10"/>
  <c r="AY6704" i="10"/>
  <c r="AY6703" i="10"/>
  <c r="AY6702" i="10"/>
  <c r="AY6701" i="10"/>
  <c r="AY6700" i="10"/>
  <c r="AY6699" i="10"/>
  <c r="AY6698" i="10"/>
  <c r="AY6697" i="10"/>
  <c r="AY6696" i="10"/>
  <c r="AY6695" i="10"/>
  <c r="AY6694" i="10"/>
  <c r="AY6693" i="10"/>
  <c r="AY6692" i="10"/>
  <c r="AY6691" i="10"/>
  <c r="AY6690" i="10"/>
  <c r="AY6689" i="10"/>
  <c r="AY6688" i="10"/>
  <c r="AY6687" i="10"/>
  <c r="AY6686" i="10"/>
  <c r="AY6685" i="10"/>
  <c r="AY6684" i="10"/>
  <c r="AY6683" i="10"/>
  <c r="AY6682" i="10"/>
  <c r="AY6681" i="10"/>
  <c r="AY6680" i="10"/>
  <c r="AY6679" i="10"/>
  <c r="AY6678" i="10"/>
  <c r="AY6677" i="10"/>
  <c r="AY6676" i="10"/>
  <c r="AY6675" i="10"/>
  <c r="AY6674" i="10"/>
  <c r="AY6673" i="10"/>
  <c r="AY6672" i="10"/>
  <c r="AY6671" i="10"/>
  <c r="AY6670" i="10"/>
  <c r="AY6669" i="10"/>
  <c r="AY6668" i="10"/>
  <c r="AY6667" i="10"/>
  <c r="AY6666" i="10"/>
  <c r="AY6665" i="10"/>
  <c r="AY6664" i="10"/>
  <c r="AY6663" i="10"/>
  <c r="AY6662" i="10"/>
  <c r="AY6661" i="10"/>
  <c r="AY6660" i="10"/>
  <c r="AY6659" i="10"/>
  <c r="AY6658" i="10"/>
  <c r="AY6657" i="10"/>
  <c r="AY6656" i="10"/>
  <c r="AY6655" i="10"/>
  <c r="AY6654" i="10"/>
  <c r="AY6653" i="10"/>
  <c r="AY6652" i="10"/>
  <c r="AY6651" i="10"/>
  <c r="AY6650" i="10"/>
  <c r="AY6649" i="10"/>
  <c r="AY6648" i="10"/>
  <c r="AY6647" i="10"/>
  <c r="AY6646" i="10"/>
  <c r="AY6645" i="10"/>
  <c r="AY6644" i="10"/>
  <c r="AY6643" i="10"/>
  <c r="AY6642" i="10"/>
  <c r="AY6641" i="10"/>
  <c r="AY6640" i="10"/>
  <c r="AY6639" i="10"/>
  <c r="AY6638" i="10"/>
  <c r="AY6637" i="10"/>
  <c r="AY6636" i="10"/>
  <c r="AY6635" i="10"/>
  <c r="AY6634" i="10"/>
  <c r="AY6633" i="10"/>
  <c r="AY6632" i="10"/>
  <c r="AY6631" i="10"/>
  <c r="AY6630" i="10"/>
  <c r="AY6629" i="10"/>
  <c r="AY6628" i="10"/>
  <c r="AY6627" i="10"/>
  <c r="AY6626" i="10"/>
  <c r="AY6625" i="10"/>
  <c r="AY6624" i="10"/>
  <c r="AY6623" i="10"/>
  <c r="AY6622" i="10"/>
  <c r="AY6621" i="10"/>
  <c r="AY6620" i="10"/>
  <c r="AY6619" i="10"/>
  <c r="AY6618" i="10"/>
  <c r="AY6617" i="10"/>
  <c r="AY6616" i="10"/>
  <c r="AY6615" i="10"/>
  <c r="AY6614" i="10"/>
  <c r="AY6613" i="10"/>
  <c r="AY6612" i="10"/>
  <c r="AY6611" i="10"/>
  <c r="AY6610" i="10"/>
  <c r="AY6609" i="10"/>
  <c r="AY6608" i="10"/>
  <c r="AY6607" i="10"/>
  <c r="AY6606" i="10"/>
  <c r="AY6605" i="10"/>
  <c r="AY6604" i="10"/>
  <c r="AY6603" i="10"/>
  <c r="AY6602" i="10"/>
  <c r="AY6601" i="10"/>
  <c r="AY6600" i="10"/>
  <c r="AY6599" i="10"/>
  <c r="AY6598" i="10"/>
  <c r="AY6597" i="10"/>
  <c r="AY6596" i="10"/>
  <c r="AY6595" i="10"/>
  <c r="AY6594" i="10"/>
  <c r="AY6593" i="10"/>
  <c r="AY6592" i="10"/>
  <c r="AY6591" i="10"/>
  <c r="AY6590" i="10"/>
  <c r="AY6589" i="10"/>
  <c r="AY6588" i="10"/>
  <c r="AY6587" i="10"/>
  <c r="AY6586" i="10"/>
  <c r="AY6585" i="10"/>
  <c r="AY6584" i="10"/>
  <c r="AY6583" i="10"/>
  <c r="AY6582" i="10"/>
  <c r="AY6581" i="10"/>
  <c r="AY6580" i="10"/>
  <c r="AY6579" i="10"/>
  <c r="AY6578" i="10"/>
  <c r="AY6577" i="10"/>
  <c r="AY6576" i="10"/>
  <c r="AY6575" i="10"/>
  <c r="AY6574" i="10"/>
  <c r="AY6573" i="10"/>
  <c r="AY6572" i="10"/>
  <c r="AY6571" i="10"/>
  <c r="AY6570" i="10"/>
  <c r="AY6569" i="10"/>
  <c r="AY6568" i="10"/>
  <c r="AY6567" i="10"/>
  <c r="AY6566" i="10"/>
  <c r="AY6565" i="10"/>
  <c r="AY6564" i="10"/>
  <c r="AY6563" i="10"/>
  <c r="AY6562" i="10"/>
  <c r="AY6561" i="10"/>
  <c r="AY6560" i="10"/>
  <c r="AY6559" i="10"/>
  <c r="AY6558" i="10"/>
  <c r="AY6557" i="10"/>
  <c r="AY6556" i="10"/>
  <c r="AY6555" i="10"/>
  <c r="AY6554" i="10"/>
  <c r="AY6553" i="10"/>
  <c r="AY6552" i="10"/>
  <c r="AY6551" i="10"/>
  <c r="AY6550" i="10"/>
  <c r="AY6549" i="10"/>
  <c r="AY6548" i="10"/>
  <c r="AY6547" i="10"/>
  <c r="AY6546" i="10"/>
  <c r="AY6545" i="10"/>
  <c r="AY6544" i="10"/>
  <c r="AY6543" i="10"/>
  <c r="AY6542" i="10"/>
  <c r="AY6541" i="10"/>
  <c r="AY6540" i="10"/>
  <c r="AY6539" i="10"/>
  <c r="AY6538" i="10"/>
  <c r="AY6537" i="10"/>
  <c r="AY6536" i="10"/>
  <c r="AY6535" i="10"/>
  <c r="AY6534" i="10"/>
  <c r="AY6533" i="10"/>
  <c r="AY6532" i="10"/>
  <c r="AY6531" i="10"/>
  <c r="AY6530" i="10"/>
  <c r="AY6529" i="10"/>
  <c r="AY6528" i="10"/>
  <c r="AY6527" i="10"/>
  <c r="AY6526" i="10"/>
  <c r="AY6525" i="10"/>
  <c r="AY6524" i="10"/>
  <c r="AY6523" i="10"/>
  <c r="AY6522" i="10"/>
  <c r="AY6521" i="10"/>
  <c r="AY6520" i="10"/>
  <c r="AY6519" i="10"/>
  <c r="AY6518" i="10"/>
  <c r="AY6517" i="10"/>
  <c r="AY6516" i="10"/>
  <c r="AY6515" i="10"/>
  <c r="AY6514" i="10"/>
  <c r="AY6513" i="10"/>
  <c r="AY6512" i="10"/>
  <c r="AY6511" i="10"/>
  <c r="AY6510" i="10"/>
  <c r="AY6509" i="10"/>
  <c r="AY6508" i="10"/>
  <c r="AY6507" i="10"/>
  <c r="AY6506" i="10"/>
  <c r="AY6505" i="10"/>
  <c r="AY6504" i="10"/>
  <c r="AY6503" i="10"/>
  <c r="AY6502" i="10"/>
  <c r="AY6501" i="10"/>
  <c r="AY6500" i="10"/>
  <c r="AY6499" i="10"/>
  <c r="AY6498" i="10"/>
  <c r="AY6497" i="10"/>
  <c r="AY6496" i="10"/>
  <c r="AY6495" i="10"/>
  <c r="AY6494" i="10"/>
  <c r="AY6493" i="10"/>
  <c r="AY6492" i="10"/>
  <c r="AY6491" i="10"/>
  <c r="AY6490" i="10"/>
  <c r="AY6489" i="10"/>
  <c r="AY6488" i="10"/>
  <c r="AY6487" i="10"/>
  <c r="AY6486" i="10"/>
  <c r="AY6485" i="10"/>
  <c r="AY6484" i="10"/>
  <c r="AY6483" i="10"/>
  <c r="AY6482" i="10"/>
  <c r="AY6481" i="10"/>
  <c r="AY6480" i="10"/>
  <c r="AY6479" i="10"/>
  <c r="AY6478" i="10"/>
  <c r="AY6477" i="10"/>
  <c r="AY6476" i="10"/>
  <c r="AY6475" i="10"/>
  <c r="AY6474" i="10"/>
  <c r="AY6473" i="10"/>
  <c r="AY6472" i="10"/>
  <c r="AY6471" i="10"/>
  <c r="AY6470" i="10"/>
  <c r="AY6469" i="10"/>
  <c r="AY6468" i="10"/>
  <c r="AY6467" i="10"/>
  <c r="AY6466" i="10"/>
  <c r="AY6465" i="10"/>
  <c r="AY6464" i="10"/>
  <c r="AY6463" i="10"/>
  <c r="AY6462" i="10"/>
  <c r="AY6461" i="10"/>
  <c r="AY6460" i="10"/>
  <c r="AY6459" i="10"/>
  <c r="AY6458" i="10"/>
  <c r="AY6457" i="10"/>
  <c r="AY6456" i="10"/>
  <c r="AY6455" i="10"/>
  <c r="AY6454" i="10"/>
  <c r="AY6453" i="10"/>
  <c r="AY6452" i="10"/>
  <c r="AY6451" i="10"/>
  <c r="AY6450" i="10"/>
  <c r="AY6449" i="10"/>
  <c r="AY6448" i="10"/>
  <c r="AY6447" i="10"/>
  <c r="AY6446" i="10"/>
  <c r="AY6445" i="10"/>
  <c r="AY6444" i="10"/>
  <c r="AY6443" i="10"/>
  <c r="AY6442" i="10"/>
  <c r="AY6441" i="10"/>
  <c r="AY6440" i="10"/>
  <c r="AY6439" i="10"/>
  <c r="AY6438" i="10"/>
  <c r="AY6437" i="10"/>
  <c r="AY6436" i="10"/>
  <c r="AY6435" i="10"/>
  <c r="AY6434" i="10"/>
  <c r="AY6433" i="10"/>
  <c r="AY6432" i="10"/>
  <c r="AY6431" i="10"/>
  <c r="AY6430" i="10"/>
  <c r="AY6429" i="10"/>
  <c r="AY6428" i="10"/>
  <c r="AY6427" i="10"/>
  <c r="AY6426" i="10"/>
  <c r="AY6425" i="10"/>
  <c r="AY6424" i="10"/>
  <c r="AY6423" i="10"/>
  <c r="AY6422" i="10"/>
  <c r="AY6421" i="10"/>
  <c r="AY6420" i="10"/>
  <c r="AY6419" i="10"/>
  <c r="AY6418" i="10"/>
  <c r="AY6417" i="10"/>
  <c r="AY6416" i="10"/>
  <c r="AY6415" i="10"/>
  <c r="AY6414" i="10"/>
  <c r="AY6413" i="10"/>
  <c r="AY6412" i="10"/>
  <c r="AY6411" i="10"/>
  <c r="AY6410" i="10"/>
  <c r="AY6409" i="10"/>
  <c r="AY6408" i="10"/>
  <c r="AY6407" i="10"/>
  <c r="AY6406" i="10"/>
  <c r="AY6405" i="10"/>
  <c r="AY6404" i="10"/>
  <c r="AY6403" i="10"/>
  <c r="AY6402" i="10"/>
  <c r="AY6401" i="10"/>
  <c r="AY6400" i="10"/>
  <c r="AY6399" i="10"/>
  <c r="AY6398" i="10"/>
  <c r="AY6397" i="10"/>
  <c r="AY6396" i="10"/>
  <c r="AY6395" i="10"/>
  <c r="AY6394" i="10"/>
  <c r="AY6393" i="10"/>
  <c r="AY6392" i="10"/>
  <c r="AY6391" i="10"/>
  <c r="AY6390" i="10"/>
  <c r="AY6389" i="10"/>
  <c r="AY6388" i="10"/>
  <c r="AY6387" i="10"/>
  <c r="AY6386" i="10"/>
  <c r="AY6385" i="10"/>
  <c r="AY6384" i="10"/>
  <c r="AY6383" i="10"/>
  <c r="AY6382" i="10"/>
  <c r="AY6381" i="10"/>
  <c r="AY6380" i="10"/>
  <c r="AY6379" i="10"/>
  <c r="AY6378" i="10"/>
  <c r="AY6377" i="10"/>
  <c r="AY6376" i="10"/>
  <c r="AY6375" i="10"/>
  <c r="AY6374" i="10"/>
  <c r="AY6373" i="10"/>
  <c r="AY6372" i="10"/>
  <c r="AY6371" i="10"/>
  <c r="AY6370" i="10"/>
  <c r="AY6369" i="10"/>
  <c r="AY6368" i="10"/>
  <c r="AY6367" i="10"/>
  <c r="AY6366" i="10"/>
  <c r="AY6365" i="10"/>
  <c r="AY6364" i="10"/>
  <c r="AY6363" i="10"/>
  <c r="AY6362" i="10"/>
  <c r="AY6361" i="10"/>
  <c r="AY6360" i="10"/>
  <c r="AY6359" i="10"/>
  <c r="AY6358" i="10"/>
  <c r="AY6357" i="10"/>
  <c r="AY6356" i="10"/>
  <c r="AY6355" i="10"/>
  <c r="AY6354" i="10"/>
  <c r="AY6353" i="10"/>
  <c r="AY6352" i="10"/>
  <c r="AY6351" i="10"/>
  <c r="AY6350" i="10"/>
  <c r="AY6349" i="10"/>
  <c r="AY6348" i="10"/>
  <c r="AY6347" i="10"/>
  <c r="AY6346" i="10"/>
  <c r="AY6345" i="10"/>
  <c r="AY6344" i="10"/>
  <c r="AY6343" i="10"/>
  <c r="AY6342" i="10"/>
  <c r="AY6341" i="10"/>
  <c r="AY6340" i="10"/>
  <c r="AY6339" i="10"/>
  <c r="AY6338" i="10"/>
  <c r="AY6337" i="10"/>
  <c r="AY6336" i="10"/>
  <c r="AY6335" i="10"/>
  <c r="AY6334" i="10"/>
  <c r="AY6333" i="10"/>
  <c r="AY6332" i="10"/>
  <c r="AY6331" i="10"/>
  <c r="AY6330" i="10"/>
  <c r="AY6329" i="10"/>
  <c r="AY6328" i="10"/>
  <c r="AY6327" i="10"/>
  <c r="AY6326" i="10"/>
  <c r="AY6325" i="10"/>
  <c r="AY6324" i="10"/>
  <c r="AY6323" i="10"/>
  <c r="AY6322" i="10"/>
  <c r="AY6321" i="10"/>
  <c r="AY6320" i="10"/>
  <c r="AY6319" i="10"/>
  <c r="AY6318" i="10"/>
  <c r="AY6317" i="10"/>
  <c r="AY6316" i="10"/>
  <c r="AY6315" i="10"/>
  <c r="AY6314" i="10"/>
  <c r="AY6313" i="10"/>
  <c r="AY6312" i="10"/>
  <c r="AY6311" i="10"/>
  <c r="AY6310" i="10"/>
  <c r="AY6309" i="10"/>
  <c r="AY6308" i="10"/>
  <c r="AY6307" i="10"/>
  <c r="AY6306" i="10"/>
  <c r="AY6305" i="10"/>
  <c r="AY6304" i="10"/>
  <c r="AY6303" i="10"/>
  <c r="AY6302" i="10"/>
  <c r="AY6301" i="10"/>
  <c r="AY6300" i="10"/>
  <c r="AY6299" i="10"/>
  <c r="AY6298" i="10"/>
  <c r="AY6297" i="10"/>
  <c r="AY6296" i="10"/>
  <c r="AY6295" i="10"/>
  <c r="AY6294" i="10"/>
  <c r="AY6293" i="10"/>
  <c r="AY6292" i="10"/>
  <c r="AY6291" i="10"/>
  <c r="AY6290" i="10"/>
  <c r="AY6289" i="10"/>
  <c r="AY6288" i="10"/>
  <c r="AY6287" i="10"/>
  <c r="AY6286" i="10"/>
  <c r="AY6285" i="10"/>
  <c r="AY6284" i="10"/>
  <c r="AY6283" i="10"/>
  <c r="AY6282" i="10"/>
  <c r="AY6281" i="10"/>
  <c r="AY6280" i="10"/>
  <c r="AY6279" i="10"/>
  <c r="AY6278" i="10"/>
  <c r="AY6277" i="10"/>
  <c r="AY6276" i="10"/>
  <c r="AY6275" i="10"/>
  <c r="AY6274" i="10"/>
  <c r="AY6273" i="10"/>
  <c r="AY6272" i="10"/>
  <c r="AY6271" i="10"/>
  <c r="AY6270" i="10"/>
  <c r="AY6269" i="10"/>
  <c r="AY6268" i="10"/>
  <c r="AY6267" i="10"/>
  <c r="AY6266" i="10"/>
  <c r="AY6265" i="10"/>
  <c r="AY6264" i="10"/>
  <c r="AY6263" i="10"/>
  <c r="AY6262" i="10"/>
  <c r="AY6261" i="10"/>
  <c r="AY6260" i="10"/>
  <c r="AY6259" i="10"/>
  <c r="AY6258" i="10"/>
  <c r="AY6257" i="10"/>
  <c r="AY6256" i="10"/>
  <c r="AY6255" i="10"/>
  <c r="AY6254" i="10"/>
  <c r="AY6253" i="10"/>
  <c r="AY6252" i="10"/>
  <c r="AY6251" i="10"/>
  <c r="AY6250" i="10"/>
  <c r="AY6249" i="10"/>
  <c r="AY6248" i="10"/>
  <c r="AY6247" i="10"/>
  <c r="AY6246" i="10"/>
  <c r="AY6245" i="10"/>
  <c r="AY6244" i="10"/>
  <c r="AY6243" i="10"/>
  <c r="AY6242" i="10"/>
  <c r="AY6241" i="10"/>
  <c r="AY6240" i="10"/>
  <c r="AY6239" i="10"/>
  <c r="AY6238" i="10"/>
  <c r="AY6237" i="10"/>
  <c r="AY6236" i="10"/>
  <c r="AY6235" i="10"/>
  <c r="AY6234" i="10"/>
  <c r="AY6233" i="10"/>
  <c r="AY6232" i="10"/>
  <c r="AY6231" i="10"/>
  <c r="AY6230" i="10"/>
  <c r="AY6229" i="10"/>
  <c r="AY6228" i="10"/>
  <c r="AY6227" i="10"/>
  <c r="AY6226" i="10"/>
  <c r="AY6225" i="10"/>
  <c r="AY6224" i="10"/>
  <c r="AY6223" i="10"/>
  <c r="AY6222" i="10"/>
  <c r="AY6221" i="10"/>
  <c r="AY6220" i="10"/>
  <c r="AY6219" i="10"/>
  <c r="AY6218" i="10"/>
  <c r="AY6217" i="10"/>
  <c r="AY6216" i="10"/>
  <c r="AY6215" i="10"/>
  <c r="AY6214" i="10"/>
  <c r="AY6213" i="10"/>
  <c r="AY6212" i="10"/>
  <c r="AY6211" i="10"/>
  <c r="AY6210" i="10"/>
  <c r="AY6209" i="10"/>
  <c r="AY6208" i="10"/>
  <c r="AY6207" i="10"/>
  <c r="AY6206" i="10"/>
  <c r="AY6205" i="10"/>
  <c r="AY6204" i="10"/>
  <c r="AY6203" i="10"/>
  <c r="AY6202" i="10"/>
  <c r="AY6201" i="10"/>
  <c r="AY6200" i="10"/>
  <c r="AY6199" i="10"/>
  <c r="AY6198" i="10"/>
  <c r="AY6197" i="10"/>
  <c r="AY6196" i="10"/>
  <c r="AY6195" i="10"/>
  <c r="AY6194" i="10"/>
  <c r="AY6193" i="10"/>
  <c r="AY6192" i="10"/>
  <c r="AY6191" i="10"/>
  <c r="AY6190" i="10"/>
  <c r="AY6189" i="10"/>
  <c r="AY6188" i="10"/>
  <c r="AY6187" i="10"/>
  <c r="AY6186" i="10"/>
  <c r="AY6185" i="10"/>
  <c r="AY6184" i="10"/>
  <c r="AY6183" i="10"/>
  <c r="AY6182" i="10"/>
  <c r="AY6181" i="10"/>
  <c r="AY6180" i="10"/>
  <c r="AY6179" i="10"/>
  <c r="AY6178" i="10"/>
  <c r="AY6177" i="10"/>
  <c r="AY6176" i="10"/>
  <c r="AY6175" i="10"/>
  <c r="AY6174" i="10"/>
  <c r="AY6173" i="10"/>
  <c r="AY6172" i="10"/>
  <c r="AY6171" i="10"/>
  <c r="AY6170" i="10"/>
  <c r="AY6169" i="10"/>
  <c r="AY6168" i="10"/>
  <c r="AY6167" i="10"/>
  <c r="AY6166" i="10"/>
  <c r="AY6165" i="10"/>
  <c r="AY6164" i="10"/>
  <c r="AY6163" i="10"/>
  <c r="AY6162" i="10"/>
  <c r="AY6161" i="10"/>
  <c r="AY6160" i="10"/>
  <c r="AY6159" i="10"/>
  <c r="AY6158" i="10"/>
  <c r="AY6157" i="10"/>
  <c r="AY6156" i="10"/>
  <c r="AY6155" i="10"/>
  <c r="AY6154" i="10"/>
  <c r="AY6153" i="10"/>
  <c r="AY6152" i="10"/>
  <c r="AY6151" i="10"/>
  <c r="AY6150" i="10"/>
  <c r="AY6149" i="10"/>
  <c r="AY6148" i="10"/>
  <c r="AY6147" i="10"/>
  <c r="AY6146" i="10"/>
  <c r="AY6145" i="10"/>
  <c r="AY6144" i="10"/>
  <c r="AY6143" i="10"/>
  <c r="AY6142" i="10"/>
  <c r="AY6141" i="10"/>
  <c r="AY6140" i="10"/>
  <c r="AY6139" i="10"/>
  <c r="AY6138" i="10"/>
  <c r="AY6137" i="10"/>
  <c r="AY6136" i="10"/>
  <c r="AY6135" i="10"/>
  <c r="AY6134" i="10"/>
  <c r="AY6133" i="10"/>
  <c r="AY6132" i="10"/>
  <c r="AY6131" i="10"/>
  <c r="AY6130" i="10"/>
  <c r="AY6129" i="10"/>
  <c r="AY6128" i="10"/>
  <c r="AY6127" i="10"/>
  <c r="AY6126" i="10"/>
  <c r="AY6125" i="10"/>
  <c r="AY6124" i="10"/>
  <c r="AY6123" i="10"/>
  <c r="AY6122" i="10"/>
  <c r="AY6121" i="10"/>
  <c r="AY6120" i="10"/>
  <c r="AY6119" i="10"/>
  <c r="AY6118" i="10"/>
  <c r="AY6117" i="10"/>
  <c r="AY6116" i="10"/>
  <c r="AY6115" i="10"/>
  <c r="AY6114" i="10"/>
  <c r="AY6113" i="10"/>
  <c r="AY6112" i="10"/>
  <c r="AY6111" i="10"/>
  <c r="AY6110" i="10"/>
  <c r="AY6109" i="10"/>
  <c r="AY6108" i="10"/>
  <c r="AY6107" i="10"/>
  <c r="AY6106" i="10"/>
  <c r="AY6105" i="10"/>
  <c r="AY6104" i="10"/>
  <c r="AY6103" i="10"/>
  <c r="AY6102" i="10"/>
  <c r="AY6101" i="10"/>
  <c r="AY6100" i="10"/>
  <c r="AY6099" i="10"/>
  <c r="AY6098" i="10"/>
  <c r="AY6097" i="10"/>
  <c r="AY6096" i="10"/>
  <c r="AY6095" i="10"/>
  <c r="AY6094" i="10"/>
  <c r="AY6093" i="10"/>
  <c r="AY6092" i="10"/>
  <c r="AY6091" i="10"/>
  <c r="AY6090" i="10"/>
  <c r="AY6089" i="10"/>
  <c r="AY6088" i="10"/>
  <c r="AY6087" i="10"/>
  <c r="AY6086" i="10"/>
  <c r="AY6085" i="10"/>
  <c r="AY6084" i="10"/>
  <c r="AY6083" i="10"/>
  <c r="AY6082" i="10"/>
  <c r="AY6081" i="10"/>
  <c r="AY6080" i="10"/>
  <c r="AY6079" i="10"/>
  <c r="AY6078" i="10"/>
  <c r="AY6077" i="10"/>
  <c r="AY6076" i="10"/>
  <c r="AY6075" i="10"/>
  <c r="AY6074" i="10"/>
  <c r="AY6073" i="10"/>
  <c r="AY6072" i="10"/>
  <c r="AY6071" i="10"/>
  <c r="AY6070" i="10"/>
  <c r="AY6069" i="10"/>
  <c r="AY6068" i="10"/>
  <c r="AY6067" i="10"/>
  <c r="AY6066" i="10"/>
  <c r="AY6065" i="10"/>
  <c r="AY6064" i="10"/>
  <c r="AY6063" i="10"/>
  <c r="AY6062" i="10"/>
  <c r="AY6061" i="10"/>
  <c r="AY6060" i="10"/>
  <c r="AY6059" i="10"/>
  <c r="AY6058" i="10"/>
  <c r="AY6057" i="10"/>
  <c r="AY6056" i="10"/>
  <c r="AY6055" i="10"/>
  <c r="AY6054" i="10"/>
  <c r="AY6053" i="10"/>
  <c r="AY6052" i="10"/>
  <c r="AY6051" i="10"/>
  <c r="AY6050" i="10"/>
  <c r="AY6049" i="10"/>
  <c r="AY6048" i="10"/>
  <c r="AY6047" i="10"/>
  <c r="AY6046" i="10"/>
  <c r="AY6045" i="10"/>
  <c r="AY6044" i="10"/>
  <c r="AY6043" i="10"/>
  <c r="AY6042" i="10"/>
  <c r="AY6041" i="10"/>
  <c r="AY6040" i="10"/>
  <c r="AY6039" i="10"/>
  <c r="AY6038" i="10"/>
  <c r="AY6037" i="10"/>
  <c r="AY6036" i="10"/>
  <c r="AY6035" i="10"/>
  <c r="AY6034" i="10"/>
  <c r="AY6033" i="10"/>
  <c r="AY6032" i="10"/>
  <c r="AY6031" i="10"/>
  <c r="AY6030" i="10"/>
  <c r="AY6029" i="10"/>
  <c r="AY6028" i="10"/>
  <c r="AY6027" i="10"/>
  <c r="AY6026" i="10"/>
  <c r="AY6025" i="10"/>
  <c r="AY6024" i="10"/>
  <c r="AY6023" i="10"/>
  <c r="AY6022" i="10"/>
  <c r="AY6021" i="10"/>
  <c r="AY6020" i="10"/>
  <c r="AY6019" i="10"/>
  <c r="AY6018" i="10"/>
  <c r="AY6017" i="10"/>
  <c r="AY6016" i="10"/>
  <c r="AY6015" i="10"/>
  <c r="AY6014" i="10"/>
  <c r="AY6013" i="10"/>
  <c r="AY6012" i="10"/>
  <c r="AY6011" i="10"/>
  <c r="AY6010" i="10"/>
  <c r="AY6009" i="10"/>
  <c r="AY6008" i="10"/>
  <c r="AY6007" i="10"/>
  <c r="AY6006" i="10"/>
  <c r="AY6005" i="10"/>
  <c r="AY6004" i="10"/>
  <c r="AY6003" i="10"/>
  <c r="AY6002" i="10"/>
  <c r="AY6001" i="10"/>
  <c r="AY6000" i="10"/>
  <c r="AY5999" i="10"/>
  <c r="AY5998" i="10"/>
  <c r="AY5997" i="10"/>
  <c r="AY5996" i="10"/>
  <c r="AY5995" i="10"/>
  <c r="AY5994" i="10"/>
  <c r="AY5993" i="10"/>
  <c r="AY5992" i="10"/>
  <c r="AY5991" i="10"/>
  <c r="AY5990" i="10"/>
  <c r="AY5989" i="10"/>
  <c r="AY5988" i="10"/>
  <c r="AY5987" i="10"/>
  <c r="AY5986" i="10"/>
  <c r="AY5985" i="10"/>
  <c r="AY5984" i="10"/>
  <c r="AY5983" i="10"/>
  <c r="AY5982" i="10"/>
  <c r="AY5981" i="10"/>
  <c r="AY5980" i="10"/>
  <c r="AY5979" i="10"/>
  <c r="AY5978" i="10"/>
  <c r="AY5977" i="10"/>
  <c r="AY5976" i="10"/>
  <c r="AY5975" i="10"/>
  <c r="AY5974" i="10"/>
  <c r="AY5973" i="10"/>
  <c r="AY5972" i="10"/>
  <c r="AY5971" i="10"/>
  <c r="AY5970" i="10"/>
  <c r="AY5969" i="10"/>
  <c r="AY5968" i="10"/>
  <c r="AY5967" i="10"/>
  <c r="AY5966" i="10"/>
  <c r="AY5965" i="10"/>
  <c r="AY5964" i="10"/>
  <c r="AY5963" i="10"/>
  <c r="AY5962" i="10"/>
  <c r="AY5961" i="10"/>
  <c r="AY5960" i="10"/>
  <c r="AY5959" i="10"/>
  <c r="AY5958" i="10"/>
  <c r="AY5957" i="10"/>
  <c r="AY5956" i="10"/>
  <c r="AY5955" i="10"/>
  <c r="AY5954" i="10"/>
  <c r="AY5953" i="10"/>
  <c r="AY5952" i="10"/>
  <c r="AY5951" i="10"/>
  <c r="AY5950" i="10"/>
  <c r="AY5949" i="10"/>
  <c r="AY5948" i="10"/>
  <c r="AY5947" i="10"/>
  <c r="AY5946" i="10"/>
  <c r="AY5945" i="10"/>
  <c r="AY5944" i="10"/>
  <c r="AY5943" i="10"/>
  <c r="AY5942" i="10"/>
  <c r="AY5941" i="10"/>
  <c r="AY5940" i="10"/>
  <c r="AY5939" i="10"/>
  <c r="AY5938" i="10"/>
  <c r="AY5937" i="10"/>
  <c r="AY5936" i="10"/>
  <c r="AY5935" i="10"/>
  <c r="AY5934" i="10"/>
  <c r="AY5933" i="10"/>
  <c r="AY5932" i="10"/>
  <c r="AY5931" i="10"/>
  <c r="AY5930" i="10"/>
  <c r="AY5929" i="10"/>
  <c r="AY5928" i="10"/>
  <c r="AY5927" i="10"/>
  <c r="AY5926" i="10"/>
  <c r="AY5925" i="10"/>
  <c r="AY5924" i="10"/>
  <c r="AY5923" i="10"/>
  <c r="AY5922" i="10"/>
  <c r="AY5921" i="10"/>
  <c r="AY5920" i="10"/>
  <c r="AY5919" i="10"/>
  <c r="AY5918" i="10"/>
  <c r="AY5917" i="10"/>
  <c r="AY5916" i="10"/>
  <c r="AY5915" i="10"/>
  <c r="AY5914" i="10"/>
  <c r="AY5913" i="10"/>
  <c r="AY5912" i="10"/>
  <c r="AY5911" i="10"/>
  <c r="AY5910" i="10"/>
  <c r="AY5909" i="10"/>
  <c r="AY5908" i="10"/>
  <c r="AY5907" i="10"/>
  <c r="AY5906" i="10"/>
  <c r="AY5905" i="10"/>
  <c r="AY5904" i="10"/>
  <c r="AY5903" i="10"/>
  <c r="AY5902" i="10"/>
  <c r="AY5901" i="10"/>
  <c r="AY5900" i="10"/>
  <c r="AY5899" i="10"/>
  <c r="AY5898" i="10"/>
  <c r="AY5897" i="10"/>
  <c r="AY5896" i="10"/>
  <c r="AY5895" i="10"/>
  <c r="AY5894" i="10"/>
  <c r="AY5893" i="10"/>
  <c r="AY5892" i="10"/>
  <c r="AY5891" i="10"/>
  <c r="AY5890" i="10"/>
  <c r="AY5889" i="10"/>
  <c r="AY5888" i="10"/>
  <c r="AY5887" i="10"/>
  <c r="AY5886" i="10"/>
  <c r="AY5885" i="10"/>
  <c r="AY5884" i="10"/>
  <c r="AY5883" i="10"/>
  <c r="AY5882" i="10"/>
  <c r="AY5881" i="10"/>
  <c r="AY5880" i="10"/>
  <c r="AY5879" i="10"/>
  <c r="AY5878" i="10"/>
  <c r="AY5877" i="10"/>
  <c r="AY5876" i="10"/>
  <c r="AY5875" i="10"/>
  <c r="AY5874" i="10"/>
  <c r="AY5873" i="10"/>
  <c r="AY5872" i="10"/>
  <c r="AY5871" i="10"/>
  <c r="AY5870" i="10"/>
  <c r="AY5869" i="10"/>
  <c r="AY5868" i="10"/>
  <c r="AY5867" i="10"/>
  <c r="AY5866" i="10"/>
  <c r="AY5865" i="10"/>
  <c r="AY5864" i="10"/>
  <c r="AY5863" i="10"/>
  <c r="AY5862" i="10"/>
  <c r="AY5861" i="10"/>
  <c r="AY5860" i="10"/>
  <c r="AY5859" i="10"/>
  <c r="AY5858" i="10"/>
  <c r="AY5857" i="10"/>
  <c r="AY5856" i="10"/>
  <c r="AY5855" i="10"/>
  <c r="AY5854" i="10"/>
  <c r="AY5853" i="10"/>
  <c r="AY5852" i="10"/>
  <c r="AY5851" i="10"/>
  <c r="AY5850" i="10"/>
  <c r="AY5849" i="10"/>
  <c r="AY5848" i="10"/>
  <c r="AY5847" i="10"/>
  <c r="AY5846" i="10"/>
  <c r="AY5845" i="10"/>
  <c r="AY5844" i="10"/>
  <c r="AY5843" i="10"/>
  <c r="AY5842" i="10"/>
  <c r="AY5841" i="10"/>
  <c r="AY5840" i="10"/>
  <c r="AY5839" i="10"/>
  <c r="AY5838" i="10"/>
  <c r="AY5837" i="10"/>
  <c r="AY5836" i="10"/>
  <c r="AY5835" i="10"/>
  <c r="AY5834" i="10"/>
  <c r="AY5833" i="10"/>
  <c r="AY5832" i="10"/>
  <c r="AY5831" i="10"/>
  <c r="AY5830" i="10"/>
  <c r="AY5829" i="10"/>
  <c r="AY5828" i="10"/>
  <c r="AY5827" i="10"/>
  <c r="AY5826" i="10"/>
  <c r="AY5825" i="10"/>
  <c r="AY5824" i="10"/>
  <c r="AY5823" i="10"/>
  <c r="AY5822" i="10"/>
  <c r="AY5821" i="10"/>
  <c r="AY5820" i="10"/>
  <c r="AY5819" i="10"/>
  <c r="AY5818" i="10"/>
  <c r="AY5817" i="10"/>
  <c r="AY5816" i="10"/>
  <c r="AY5815" i="10"/>
  <c r="AY5814" i="10"/>
  <c r="AY5813" i="10"/>
  <c r="AY5812" i="10"/>
  <c r="AY5811" i="10"/>
  <c r="AY5810" i="10"/>
  <c r="AY5809" i="10"/>
  <c r="AY5808" i="10"/>
  <c r="AY5807" i="10"/>
  <c r="AY5806" i="10"/>
  <c r="AY5805" i="10"/>
  <c r="AY5804" i="10"/>
  <c r="AY5803" i="10"/>
  <c r="AY5802" i="10"/>
  <c r="AY5801" i="10"/>
  <c r="AY5800" i="10"/>
  <c r="AY5799" i="10"/>
  <c r="AY5798" i="10"/>
  <c r="AY5797" i="10"/>
  <c r="AY5796" i="10"/>
  <c r="AY5795" i="10"/>
  <c r="AY5794" i="10"/>
  <c r="AY5793" i="10"/>
  <c r="AY5792" i="10"/>
  <c r="AY5791" i="10"/>
  <c r="AY5790" i="10"/>
  <c r="AY5789" i="10"/>
  <c r="AY5788" i="10"/>
  <c r="AY5787" i="10"/>
  <c r="AY5786" i="10"/>
  <c r="AY5785" i="10"/>
  <c r="AY5784" i="10"/>
  <c r="AY5783" i="10"/>
  <c r="AY5782" i="10"/>
  <c r="AY5781" i="10"/>
  <c r="AY5780" i="10"/>
  <c r="AY5779" i="10"/>
  <c r="AY5778" i="10"/>
  <c r="AY5777" i="10"/>
  <c r="AY5776" i="10"/>
  <c r="AY5775" i="10"/>
  <c r="AY5774" i="10"/>
  <c r="AY5773" i="10"/>
  <c r="AY5772" i="10"/>
  <c r="AY5771" i="10"/>
  <c r="AY5770" i="10"/>
  <c r="AY5769" i="10"/>
  <c r="AY5768" i="10"/>
  <c r="AY5767" i="10"/>
  <c r="AY5766" i="10"/>
  <c r="AY5765" i="10"/>
  <c r="AY5764" i="10"/>
  <c r="AY5763" i="10"/>
  <c r="AY5762" i="10"/>
  <c r="AY5761" i="10"/>
  <c r="AY5760" i="10"/>
  <c r="AY5759" i="10"/>
  <c r="AY5758" i="10"/>
  <c r="AY5757" i="10"/>
  <c r="AY5756" i="10"/>
  <c r="AY5755" i="10"/>
  <c r="AY5754" i="10"/>
  <c r="AY5753" i="10"/>
  <c r="AY5752" i="10"/>
  <c r="AY5751" i="10"/>
  <c r="AY5750" i="10"/>
  <c r="AY5749" i="10"/>
  <c r="AY5748" i="10"/>
  <c r="AY5747" i="10"/>
  <c r="AY5746" i="10"/>
  <c r="AY5745" i="10"/>
  <c r="AY5744" i="10"/>
  <c r="AY5743" i="10"/>
  <c r="AY5742" i="10"/>
  <c r="AY5741" i="10"/>
  <c r="AY5740" i="10"/>
  <c r="AY5739" i="10"/>
  <c r="AY5738" i="10"/>
  <c r="AY5737" i="10"/>
  <c r="AY5736" i="10"/>
  <c r="AY5735" i="10"/>
  <c r="AY5734" i="10"/>
  <c r="AY5733" i="10"/>
  <c r="AY5732" i="10"/>
  <c r="AY5731" i="10"/>
  <c r="AY5730" i="10"/>
  <c r="AY5729" i="10"/>
  <c r="AY5728" i="10"/>
  <c r="AY5727" i="10"/>
  <c r="AY5726" i="10"/>
  <c r="AY5725" i="10"/>
  <c r="AY5724" i="10"/>
  <c r="AY5723" i="10"/>
  <c r="AY5722" i="10"/>
  <c r="AY5721" i="10"/>
  <c r="AY5720" i="10"/>
  <c r="AY5719" i="10"/>
  <c r="AY5718" i="10"/>
  <c r="AY5717" i="10"/>
  <c r="AY5716" i="10"/>
  <c r="AY5715" i="10"/>
  <c r="AY5714" i="10"/>
  <c r="AY5713" i="10"/>
  <c r="AY5712" i="10"/>
  <c r="AY5711" i="10"/>
  <c r="AY5710" i="10"/>
  <c r="AY5709" i="10"/>
  <c r="AY5708" i="10"/>
  <c r="AY5707" i="10"/>
  <c r="AY5706" i="10"/>
  <c r="AY5705" i="10"/>
  <c r="AY5704" i="10"/>
  <c r="AY5703" i="10"/>
  <c r="AY5702" i="10"/>
  <c r="AY5701" i="10"/>
  <c r="AY5700" i="10"/>
  <c r="AY5699" i="10"/>
  <c r="AY5698" i="10"/>
  <c r="AY5697" i="10"/>
  <c r="AY5696" i="10"/>
  <c r="AY5695" i="10"/>
  <c r="AY5694" i="10"/>
  <c r="AY5693" i="10"/>
  <c r="AY5692" i="10"/>
  <c r="AY5691" i="10"/>
  <c r="AY5690" i="10"/>
  <c r="AY5689" i="10"/>
  <c r="AY5688" i="10"/>
  <c r="AY5687" i="10"/>
  <c r="AY5686" i="10"/>
  <c r="AY5685" i="10"/>
  <c r="AY5684" i="10"/>
  <c r="AY5683" i="10"/>
  <c r="AY5682" i="10"/>
  <c r="AY5681" i="10"/>
  <c r="AY5680" i="10"/>
  <c r="AY5679" i="10"/>
  <c r="AY5678" i="10"/>
  <c r="AY5677" i="10"/>
  <c r="AY5676" i="10"/>
  <c r="AY5675" i="10"/>
  <c r="AY5674" i="10"/>
  <c r="AY5673" i="10"/>
  <c r="AY5672" i="10"/>
  <c r="AY5671" i="10"/>
  <c r="AY5670" i="10"/>
  <c r="AY5669" i="10"/>
  <c r="AY5668" i="10"/>
  <c r="AY5667" i="10"/>
  <c r="AY5666" i="10"/>
  <c r="AY5665" i="10"/>
  <c r="AY5664" i="10"/>
  <c r="AY5663" i="10"/>
  <c r="AY5662" i="10"/>
  <c r="AY5661" i="10"/>
  <c r="AY5660" i="10"/>
  <c r="AY5659" i="10"/>
  <c r="AY5658" i="10"/>
  <c r="AY5657" i="10"/>
  <c r="AY5656" i="10"/>
  <c r="AY5655" i="10"/>
  <c r="AY5654" i="10"/>
  <c r="AY5653" i="10"/>
  <c r="AY5652" i="10"/>
  <c r="AY5651" i="10"/>
  <c r="AY5650" i="10"/>
  <c r="AY5649" i="10"/>
  <c r="AY5648" i="10"/>
  <c r="AY5647" i="10"/>
  <c r="AY5646" i="10"/>
  <c r="AY5645" i="10"/>
  <c r="AY5644" i="10"/>
  <c r="AY5643" i="10"/>
  <c r="AY5642" i="10"/>
  <c r="AY5641" i="10"/>
  <c r="AY5640" i="10"/>
  <c r="AY5639" i="10"/>
  <c r="AY5638" i="10"/>
  <c r="AY5637" i="10"/>
  <c r="AY5636" i="10"/>
  <c r="AY5635" i="10"/>
  <c r="AY5634" i="10"/>
  <c r="AY5633" i="10"/>
  <c r="AY5632" i="10"/>
  <c r="AY5631" i="10"/>
  <c r="AY5630" i="10"/>
  <c r="AY5629" i="10"/>
  <c r="AY5628" i="10"/>
  <c r="AY5627" i="10"/>
  <c r="AY5626" i="10"/>
  <c r="AY5625" i="10"/>
  <c r="AY5624" i="10"/>
  <c r="AY5623" i="10"/>
  <c r="AY5622" i="10"/>
  <c r="AY5621" i="10"/>
  <c r="AY5620" i="10"/>
  <c r="AY5619" i="10"/>
  <c r="AY5618" i="10"/>
  <c r="AY5617" i="10"/>
  <c r="AY5616" i="10"/>
  <c r="AY5615" i="10"/>
  <c r="AY5614" i="10"/>
  <c r="AY5613" i="10"/>
  <c r="AY5612" i="10"/>
  <c r="AY5611" i="10"/>
  <c r="AY5610" i="10"/>
  <c r="AY5609" i="10"/>
  <c r="AY5608" i="10"/>
  <c r="AY5607" i="10"/>
  <c r="AY5606" i="10"/>
  <c r="AY5605" i="10"/>
  <c r="AY5604" i="10"/>
  <c r="AY5603" i="10"/>
  <c r="AY5602" i="10"/>
  <c r="AY5601" i="10"/>
  <c r="AY5600" i="10"/>
  <c r="AY5599" i="10"/>
  <c r="AY5598" i="10"/>
  <c r="AY5597" i="10"/>
  <c r="AY5596" i="10"/>
  <c r="AY5595" i="10"/>
  <c r="AY5594" i="10"/>
  <c r="AY5593" i="10"/>
  <c r="AY5592" i="10"/>
  <c r="AY5591" i="10"/>
  <c r="AY5590" i="10"/>
  <c r="AY5589" i="10"/>
  <c r="AY5588" i="10"/>
  <c r="AY5587" i="10"/>
  <c r="AY5586" i="10"/>
  <c r="AY5585" i="10"/>
  <c r="AY5584" i="10"/>
  <c r="AY5583" i="10"/>
  <c r="AY5582" i="10"/>
  <c r="AY5581" i="10"/>
  <c r="AY5580" i="10"/>
  <c r="AY5579" i="10"/>
  <c r="AY5578" i="10"/>
  <c r="AY5577" i="10"/>
  <c r="AY5576" i="10"/>
  <c r="AY5575" i="10"/>
  <c r="AY5574" i="10"/>
  <c r="AY5573" i="10"/>
  <c r="AY5572" i="10"/>
  <c r="AY5571" i="10"/>
  <c r="AY5570" i="10"/>
  <c r="AY5569" i="10"/>
  <c r="AY5568" i="10"/>
  <c r="AY5567" i="10"/>
  <c r="AY5566" i="10"/>
  <c r="AY5565" i="10"/>
  <c r="AY5564" i="10"/>
  <c r="AY5563" i="10"/>
  <c r="AY5562" i="10"/>
  <c r="AY5561" i="10"/>
  <c r="AY5560" i="10"/>
  <c r="AY5559" i="10"/>
  <c r="AY5558" i="10"/>
  <c r="AY5557" i="10"/>
  <c r="AY5556" i="10"/>
  <c r="AY5555" i="10"/>
  <c r="AY5554" i="10"/>
  <c r="AY5553" i="10"/>
  <c r="AY5552" i="10"/>
  <c r="AY5551" i="10"/>
  <c r="AY5550" i="10"/>
  <c r="AY5549" i="10"/>
  <c r="AY5548" i="10"/>
  <c r="AY5547" i="10"/>
  <c r="AY5546" i="10"/>
  <c r="AY5545" i="10"/>
  <c r="AY5544" i="10"/>
  <c r="AY5543" i="10"/>
  <c r="AY5542" i="10"/>
  <c r="AY5541" i="10"/>
  <c r="AY5540" i="10"/>
  <c r="AY5539" i="10"/>
  <c r="AY5538" i="10"/>
  <c r="AY5537" i="10"/>
  <c r="AY5536" i="10"/>
  <c r="AY5535" i="10"/>
  <c r="AY5534" i="10"/>
  <c r="AY5533" i="10"/>
  <c r="AY5532" i="10"/>
  <c r="AY5531" i="10"/>
  <c r="AY5530" i="10"/>
  <c r="AY5529" i="10"/>
  <c r="AY5528" i="10"/>
  <c r="AY5527" i="10"/>
  <c r="AY5526" i="10"/>
  <c r="AY5525" i="10"/>
  <c r="AY5524" i="10"/>
  <c r="AY5523" i="10"/>
  <c r="AY5522" i="10"/>
  <c r="AY5521" i="10"/>
  <c r="AY5520" i="10"/>
  <c r="AY5519" i="10"/>
  <c r="AY5518" i="10"/>
  <c r="AY5517" i="10"/>
  <c r="AY5516" i="10"/>
  <c r="AY5515" i="10"/>
  <c r="AY5514" i="10"/>
  <c r="AY5513" i="10"/>
  <c r="AY5512" i="10"/>
  <c r="AY5511" i="10"/>
  <c r="AY5510" i="10"/>
  <c r="AY5509" i="10"/>
  <c r="AY5508" i="10"/>
  <c r="AY5507" i="10"/>
  <c r="AY5506" i="10"/>
  <c r="AY5505" i="10"/>
  <c r="AY5504" i="10"/>
  <c r="AY5503" i="10"/>
  <c r="AY5502" i="10"/>
  <c r="AY5501" i="10"/>
  <c r="AY5500" i="10"/>
  <c r="AY5499" i="10"/>
  <c r="AY5498" i="10"/>
  <c r="AY5497" i="10"/>
  <c r="AY5496" i="10"/>
  <c r="AY5495" i="10"/>
  <c r="AY5494" i="10"/>
  <c r="AY5493" i="10"/>
  <c r="AY5492" i="10"/>
  <c r="AY5491" i="10"/>
  <c r="AY5490" i="10"/>
  <c r="AY5489" i="10"/>
  <c r="AY5488" i="10"/>
  <c r="AY5487" i="10"/>
  <c r="AY5486" i="10"/>
  <c r="AY5485" i="10"/>
  <c r="AY5484" i="10"/>
  <c r="AY5483" i="10"/>
  <c r="AY5482" i="10"/>
  <c r="AY5481" i="10"/>
  <c r="AY5480" i="10"/>
  <c r="AY5479" i="10"/>
  <c r="AY5478" i="10"/>
  <c r="AY5477" i="10"/>
  <c r="AY5476" i="10"/>
  <c r="AY5475" i="10"/>
  <c r="AY5474" i="10"/>
  <c r="AY5473" i="10"/>
  <c r="AY5472" i="10"/>
  <c r="AY5471" i="10"/>
  <c r="AY5470" i="10"/>
  <c r="AY5469" i="10"/>
  <c r="AY5468" i="10"/>
  <c r="AY5467" i="10"/>
  <c r="AY5466" i="10"/>
  <c r="AY5465" i="10"/>
  <c r="AY5464" i="10"/>
  <c r="AY5463" i="10"/>
  <c r="AY5462" i="10"/>
  <c r="AY5461" i="10"/>
  <c r="AY5460" i="10"/>
  <c r="AY5459" i="10"/>
  <c r="AY5458" i="10"/>
  <c r="AY5457" i="10"/>
  <c r="AY5456" i="10"/>
  <c r="AY5455" i="10"/>
  <c r="AY5454" i="10"/>
  <c r="AY5453" i="10"/>
  <c r="AY5452" i="10"/>
  <c r="AY5451" i="10"/>
  <c r="AY5450" i="10"/>
  <c r="AY5449" i="10"/>
  <c r="AY5448" i="10"/>
  <c r="AY5447" i="10"/>
  <c r="AY5446" i="10"/>
  <c r="AY5445" i="10"/>
  <c r="AY5444" i="10"/>
  <c r="AY5443" i="10"/>
  <c r="AY5442" i="10"/>
  <c r="AY5441" i="10"/>
  <c r="AY5440" i="10"/>
  <c r="AY5439" i="10"/>
  <c r="AY5438" i="10"/>
  <c r="AY5437" i="10"/>
  <c r="AY5436" i="10"/>
  <c r="AY5435" i="10"/>
  <c r="AY5434" i="10"/>
  <c r="AY5433" i="10"/>
  <c r="AY5432" i="10"/>
  <c r="AY5431" i="10"/>
  <c r="AY5430" i="10"/>
  <c r="AY5429" i="10"/>
  <c r="AY5428" i="10"/>
  <c r="AY5427" i="10"/>
  <c r="AY5426" i="10"/>
  <c r="AY5425" i="10"/>
  <c r="AY5424" i="10"/>
  <c r="AY5423" i="10"/>
  <c r="AY5422" i="10"/>
  <c r="AY5421" i="10"/>
  <c r="AY5420" i="10"/>
  <c r="AY5419" i="10"/>
  <c r="AY5418" i="10"/>
  <c r="AY5417" i="10"/>
  <c r="AY5416" i="10"/>
  <c r="AY5415" i="10"/>
  <c r="AY5414" i="10"/>
  <c r="AY5413" i="10"/>
  <c r="AY5412" i="10"/>
  <c r="AY5411" i="10"/>
  <c r="AY5410" i="10"/>
  <c r="AY5409" i="10"/>
  <c r="AY5408" i="10"/>
  <c r="AY5407" i="10"/>
  <c r="AY5406" i="10"/>
  <c r="AY5405" i="10"/>
  <c r="AY5404" i="10"/>
  <c r="AY5403" i="10"/>
  <c r="AY5402" i="10"/>
  <c r="AY5401" i="10"/>
  <c r="AY5400" i="10"/>
  <c r="AY5399" i="10"/>
  <c r="AY5398" i="10"/>
  <c r="AY5397" i="10"/>
  <c r="AY5396" i="10"/>
  <c r="AY5395" i="10"/>
  <c r="AY5394" i="10"/>
  <c r="AY5393" i="10"/>
  <c r="AY5392" i="10"/>
  <c r="AY5391" i="10"/>
  <c r="AY5390" i="10"/>
  <c r="AY5389" i="10"/>
  <c r="AY5388" i="10"/>
  <c r="AY5387" i="10"/>
  <c r="AY5386" i="10"/>
  <c r="AY5385" i="10"/>
  <c r="AY5384" i="10"/>
  <c r="AY5383" i="10"/>
  <c r="AY5382" i="10"/>
  <c r="AY5381" i="10"/>
  <c r="AY5380" i="10"/>
  <c r="AY5379" i="10"/>
  <c r="AY5378" i="10"/>
  <c r="AY5377" i="10"/>
  <c r="AY5376" i="10"/>
  <c r="AY5375" i="10"/>
  <c r="AY5374" i="10"/>
  <c r="AY5373" i="10"/>
  <c r="AY5372" i="10"/>
  <c r="AY5371" i="10"/>
  <c r="AY5370" i="10"/>
  <c r="AY5369" i="10"/>
  <c r="AY5368" i="10"/>
  <c r="AY5367" i="10"/>
  <c r="AY5366" i="10"/>
  <c r="AY5365" i="10"/>
  <c r="AY5364" i="10"/>
  <c r="AY5363" i="10"/>
  <c r="AY5362" i="10"/>
  <c r="AY5361" i="10"/>
  <c r="AY5360" i="10"/>
  <c r="AY5359" i="10"/>
  <c r="AY5358" i="10"/>
  <c r="AY5357" i="10"/>
  <c r="AY5356" i="10"/>
  <c r="AY5355" i="10"/>
  <c r="AY5354" i="10"/>
  <c r="AY5353" i="10"/>
  <c r="AY5352" i="10"/>
  <c r="AY5351" i="10"/>
  <c r="AY5350" i="10"/>
  <c r="AY5349" i="10"/>
  <c r="AY5348" i="10"/>
  <c r="AY5347" i="10"/>
  <c r="AY5346" i="10"/>
  <c r="AY5345" i="10"/>
  <c r="AY5344" i="10"/>
  <c r="AY5343" i="10"/>
  <c r="AY5342" i="10"/>
  <c r="AY5341" i="10"/>
  <c r="AY5340" i="10"/>
  <c r="AY5339" i="10"/>
  <c r="AY5338" i="10"/>
  <c r="AY5337" i="10"/>
  <c r="AY5336" i="10"/>
  <c r="AY5335" i="10"/>
  <c r="AY5334" i="10"/>
  <c r="AY5333" i="10"/>
  <c r="AY5332" i="10"/>
  <c r="AY5331" i="10"/>
  <c r="AY5330" i="10"/>
  <c r="AY5329" i="10"/>
  <c r="AY5328" i="10"/>
  <c r="AY5327" i="10"/>
  <c r="AY5326" i="10"/>
  <c r="AY5325" i="10"/>
  <c r="AY5324" i="10"/>
  <c r="AY5323" i="10"/>
  <c r="AY5322" i="10"/>
  <c r="AY5321" i="10"/>
  <c r="AY5320" i="10"/>
  <c r="AY5319" i="10"/>
  <c r="AY5318" i="10"/>
  <c r="AY5317" i="10"/>
  <c r="AY5316" i="10"/>
  <c r="AY5315" i="10"/>
  <c r="AY5314" i="10"/>
  <c r="AY5313" i="10"/>
  <c r="AY5312" i="10"/>
  <c r="AY5311" i="10"/>
  <c r="AY5310" i="10"/>
  <c r="AY5309" i="10"/>
  <c r="AY5308" i="10"/>
  <c r="AY5307" i="10"/>
  <c r="AY5306" i="10"/>
  <c r="AY5305" i="10"/>
  <c r="AY5304" i="10"/>
  <c r="AY5303" i="10"/>
  <c r="AY5302" i="10"/>
  <c r="AY5301" i="10"/>
  <c r="AY5300" i="10"/>
  <c r="AY5299" i="10"/>
  <c r="AY5298" i="10"/>
  <c r="AY5297" i="10"/>
  <c r="AY5296" i="10"/>
  <c r="AY5295" i="10"/>
  <c r="AY5294" i="10"/>
  <c r="AY5293" i="10"/>
  <c r="AY5292" i="10"/>
  <c r="AY5291" i="10"/>
  <c r="AY5290" i="10"/>
  <c r="AY5289" i="10"/>
  <c r="AY5288" i="10"/>
  <c r="AY5287" i="10"/>
  <c r="AY5286" i="10"/>
  <c r="AY5285" i="10"/>
  <c r="AY5284" i="10"/>
  <c r="AY5283" i="10"/>
  <c r="AY5282" i="10"/>
  <c r="AY5281" i="10"/>
  <c r="AY5280" i="10"/>
  <c r="AY5279" i="10"/>
  <c r="AY5278" i="10"/>
  <c r="AY5277" i="10"/>
  <c r="AY5276" i="10"/>
  <c r="AY5275" i="10"/>
  <c r="AY5274" i="10"/>
  <c r="AY5273" i="10"/>
  <c r="AY5272" i="10"/>
  <c r="AY5271" i="10"/>
  <c r="AY5270" i="10"/>
  <c r="AY5269" i="10"/>
  <c r="AY5268" i="10"/>
  <c r="AY5267" i="10"/>
  <c r="AY5266" i="10"/>
  <c r="AY5265" i="10"/>
  <c r="AY5264" i="10"/>
  <c r="AY5263" i="10"/>
  <c r="AY5262" i="10"/>
  <c r="AY5261" i="10"/>
  <c r="AY5260" i="10"/>
  <c r="AY5259" i="10"/>
  <c r="AY5258" i="10"/>
  <c r="AY5257" i="10"/>
  <c r="AY5256" i="10"/>
  <c r="AY5255" i="10"/>
  <c r="AY5254" i="10"/>
  <c r="AY5253" i="10"/>
  <c r="AY5252" i="10"/>
  <c r="AY5251" i="10"/>
  <c r="AY5250" i="10"/>
  <c r="AY5249" i="10"/>
  <c r="AY5248" i="10"/>
  <c r="AY5247" i="10"/>
  <c r="AY5246" i="10"/>
  <c r="AY5245" i="10"/>
  <c r="AY5244" i="10"/>
  <c r="AY5243" i="10"/>
  <c r="AY5242" i="10"/>
  <c r="AY5241" i="10"/>
  <c r="AY5240" i="10"/>
  <c r="AY5239" i="10"/>
  <c r="AY5238" i="10"/>
  <c r="AY5237" i="10"/>
  <c r="AY5236" i="10"/>
  <c r="AY5235" i="10"/>
  <c r="AY5234" i="10"/>
  <c r="AY5233" i="10"/>
  <c r="AY5232" i="10"/>
  <c r="AY5231" i="10"/>
  <c r="AY5230" i="10"/>
  <c r="AY5229" i="10"/>
  <c r="AY5228" i="10"/>
  <c r="AY5227" i="10"/>
  <c r="AY5226" i="10"/>
  <c r="AY5225" i="10"/>
  <c r="AY5224" i="10"/>
  <c r="AY5223" i="10"/>
  <c r="AY5222" i="10"/>
  <c r="AY5221" i="10"/>
  <c r="AY5220" i="10"/>
  <c r="AY5219" i="10"/>
  <c r="AY5218" i="10"/>
  <c r="AY5217" i="10"/>
  <c r="AY5216" i="10"/>
  <c r="AY5215" i="10"/>
  <c r="AY5214" i="10"/>
  <c r="AY5213" i="10"/>
  <c r="AY5212" i="10"/>
  <c r="AY5211" i="10"/>
  <c r="AY5210" i="10"/>
  <c r="AY5209" i="10"/>
  <c r="AY5208" i="10"/>
  <c r="AY5207" i="10"/>
  <c r="AY5206" i="10"/>
  <c r="AY5205" i="10"/>
  <c r="AY5204" i="10"/>
  <c r="AY5203" i="10"/>
  <c r="AY5202" i="10"/>
  <c r="AY5201" i="10"/>
  <c r="AY5200" i="10"/>
  <c r="AY5199" i="10"/>
  <c r="AY5198" i="10"/>
  <c r="AY5197" i="10"/>
  <c r="AY5196" i="10"/>
  <c r="AY5195" i="10"/>
  <c r="AY5194" i="10"/>
  <c r="AY5193" i="10"/>
  <c r="AY5192" i="10"/>
  <c r="AY5191" i="10"/>
  <c r="AY5190" i="10"/>
  <c r="AY5189" i="10"/>
  <c r="AY5188" i="10"/>
  <c r="AY5187" i="10"/>
  <c r="AY5186" i="10"/>
  <c r="AY5185" i="10"/>
  <c r="AY5184" i="10"/>
  <c r="AY5183" i="10"/>
  <c r="AY5182" i="10"/>
  <c r="AY5181" i="10"/>
  <c r="AY5180" i="10"/>
  <c r="AY5179" i="10"/>
  <c r="AY5178" i="10"/>
  <c r="AY5177" i="10"/>
  <c r="AY5176" i="10"/>
  <c r="AY5175" i="10"/>
  <c r="AY5174" i="10"/>
  <c r="AY5173" i="10"/>
  <c r="AY5172" i="10"/>
  <c r="AY5171" i="10"/>
  <c r="AY5170" i="10"/>
  <c r="AY5169" i="10"/>
  <c r="AY5168" i="10"/>
  <c r="AY5167" i="10"/>
  <c r="AY5166" i="10"/>
  <c r="AY5165" i="10"/>
  <c r="AY5164" i="10"/>
  <c r="AY5163" i="10"/>
  <c r="AY5162" i="10"/>
  <c r="AY5161" i="10"/>
  <c r="AY5160" i="10"/>
  <c r="AY5159" i="10"/>
  <c r="AY5158" i="10"/>
  <c r="AY5157" i="10"/>
  <c r="AY5156" i="10"/>
  <c r="AY5155" i="10"/>
  <c r="AY5154" i="10"/>
  <c r="AY5153" i="10"/>
  <c r="AY5152" i="10"/>
  <c r="AY5151" i="10"/>
  <c r="AY5150" i="10"/>
  <c r="AY5149" i="10"/>
  <c r="AY5148" i="10"/>
  <c r="AY5147" i="10"/>
  <c r="AY5146" i="10"/>
  <c r="AY5145" i="10"/>
  <c r="AY5144" i="10"/>
  <c r="AY5143" i="10"/>
  <c r="AY5142" i="10"/>
  <c r="AY5141" i="10"/>
  <c r="AY5140" i="10"/>
  <c r="AY5139" i="10"/>
  <c r="AY5138" i="10"/>
  <c r="AY5137" i="10"/>
  <c r="AY5136" i="10"/>
  <c r="AY5135" i="10"/>
  <c r="AY5134" i="10"/>
  <c r="AY5133" i="10"/>
  <c r="AY5132" i="10"/>
  <c r="AY5131" i="10"/>
  <c r="AY5130" i="10"/>
  <c r="AY5129" i="10"/>
  <c r="AY5128" i="10"/>
  <c r="AY5127" i="10"/>
  <c r="AY5126" i="10"/>
  <c r="AY5125" i="10"/>
  <c r="AY5124" i="10"/>
  <c r="AY5123" i="10"/>
  <c r="AY5122" i="10"/>
  <c r="AY5121" i="10"/>
  <c r="AY5120" i="10"/>
  <c r="AY5119" i="10"/>
  <c r="AY5118" i="10"/>
  <c r="AY5117" i="10"/>
  <c r="AY5116" i="10"/>
  <c r="AY5115" i="10"/>
  <c r="AY5114" i="10"/>
  <c r="AY5113" i="10"/>
  <c r="AY5112" i="10"/>
  <c r="AY5111" i="10"/>
  <c r="AY5110" i="10"/>
  <c r="AY5109" i="10"/>
  <c r="AY5108" i="10"/>
  <c r="AY5107" i="10"/>
  <c r="AY5106" i="10"/>
  <c r="AY5105" i="10"/>
  <c r="AY5104" i="10"/>
  <c r="AY5103" i="10"/>
  <c r="AY5102" i="10"/>
  <c r="AY5101" i="10"/>
  <c r="AY5100" i="10"/>
  <c r="AY5099" i="10"/>
  <c r="AY5098" i="10"/>
  <c r="AY5097" i="10"/>
  <c r="AY5096" i="10"/>
  <c r="AY5095" i="10"/>
  <c r="AY5094" i="10"/>
  <c r="AY5093" i="10"/>
  <c r="AY5092" i="10"/>
  <c r="AY5091" i="10"/>
  <c r="AY5090" i="10"/>
  <c r="AY5089" i="10"/>
  <c r="AY5088" i="10"/>
  <c r="AY5087" i="10"/>
  <c r="AY5086" i="10"/>
  <c r="AY5085" i="10"/>
  <c r="AY5084" i="10"/>
  <c r="AY5083" i="10"/>
  <c r="AY5082" i="10"/>
  <c r="AY5081" i="10"/>
  <c r="AY5080" i="10"/>
  <c r="AY5079" i="10"/>
  <c r="AY5078" i="10"/>
  <c r="AY5077" i="10"/>
  <c r="AY5076" i="10"/>
  <c r="AY5075" i="10"/>
  <c r="AY5074" i="10"/>
  <c r="AY5073" i="10"/>
  <c r="AY5072" i="10"/>
  <c r="AY5071" i="10"/>
  <c r="AY5070" i="10"/>
  <c r="AY5069" i="10"/>
  <c r="AY5068" i="10"/>
  <c r="AY5067" i="10"/>
  <c r="AY5066" i="10"/>
  <c r="AY5065" i="10"/>
  <c r="AY5064" i="10"/>
  <c r="AY5063" i="10"/>
  <c r="AY5062" i="10"/>
  <c r="AY5061" i="10"/>
  <c r="AY5060" i="10"/>
  <c r="AY5059" i="10"/>
  <c r="AY5058" i="10"/>
  <c r="AY5057" i="10"/>
  <c r="AY5056" i="10"/>
  <c r="AY5055" i="10"/>
  <c r="AY5054" i="10"/>
  <c r="AY5053" i="10"/>
  <c r="AY5052" i="10"/>
  <c r="AY5051" i="10"/>
  <c r="AY5050" i="10"/>
  <c r="AY5049" i="10"/>
  <c r="AY5048" i="10"/>
  <c r="AY5047" i="10"/>
  <c r="AY5046" i="10"/>
  <c r="AY5045" i="10"/>
  <c r="AY5044" i="10"/>
  <c r="AY5043" i="10"/>
  <c r="AY5042" i="10"/>
  <c r="AY5041" i="10"/>
  <c r="AY5040" i="10"/>
  <c r="AY5039" i="10"/>
  <c r="AY5038" i="10"/>
  <c r="AY5037" i="10"/>
  <c r="AY5036" i="10"/>
  <c r="AY5035" i="10"/>
  <c r="AY5034" i="10"/>
  <c r="AY5033" i="10"/>
  <c r="AY5032" i="10"/>
  <c r="AY5031" i="10"/>
  <c r="AY5030" i="10"/>
  <c r="AY5029" i="10"/>
  <c r="AY5028" i="10"/>
  <c r="AY5027" i="10"/>
  <c r="AY5026" i="10"/>
  <c r="AY5025" i="10"/>
  <c r="AY5024" i="10"/>
  <c r="AY5023" i="10"/>
  <c r="AY5022" i="10"/>
  <c r="AY5021" i="10"/>
  <c r="AY5020" i="10"/>
  <c r="AY5019" i="10"/>
  <c r="AY5018" i="10"/>
  <c r="AY5017" i="10"/>
  <c r="AY5016" i="10"/>
  <c r="AY5015" i="10"/>
  <c r="AY5014" i="10"/>
  <c r="AY5013" i="10"/>
  <c r="AY5012" i="10"/>
  <c r="AY5011" i="10"/>
  <c r="AY5010" i="10"/>
  <c r="AY5009" i="10"/>
  <c r="AY5008" i="10"/>
  <c r="AY5007" i="10"/>
  <c r="AY5006" i="10"/>
  <c r="AY5005" i="10"/>
  <c r="AY5004" i="10"/>
  <c r="AY5003" i="10"/>
  <c r="AY5002" i="10"/>
  <c r="AY5001" i="10"/>
  <c r="AY5000" i="10"/>
  <c r="AY4999" i="10"/>
  <c r="AY4998" i="10"/>
  <c r="AY4997" i="10"/>
  <c r="AY4996" i="10"/>
  <c r="AY4995" i="10"/>
  <c r="AY4994" i="10"/>
  <c r="AY4993" i="10"/>
  <c r="AY4992" i="10"/>
  <c r="AY4991" i="10"/>
  <c r="AY4990" i="10"/>
  <c r="AY4989" i="10"/>
  <c r="AY4988" i="10"/>
  <c r="AY4987" i="10"/>
  <c r="AY4986" i="10"/>
  <c r="AY4985" i="10"/>
  <c r="AY4984" i="10"/>
  <c r="AY4983" i="10"/>
  <c r="AY4982" i="10"/>
  <c r="AY4981" i="10"/>
  <c r="AY4980" i="10"/>
  <c r="AY4979" i="10"/>
  <c r="AY4978" i="10"/>
  <c r="AY4977" i="10"/>
  <c r="AY4976" i="10"/>
  <c r="AY4975" i="10"/>
  <c r="AY4974" i="10"/>
  <c r="AY4973" i="10"/>
  <c r="AY4972" i="10"/>
  <c r="AY4971" i="10"/>
  <c r="AY4970" i="10"/>
  <c r="AY4969" i="10"/>
  <c r="AY4968" i="10"/>
  <c r="AY4967" i="10"/>
  <c r="AY4966" i="10"/>
  <c r="AY4965" i="10"/>
  <c r="AY4964" i="10"/>
  <c r="AY4963" i="10"/>
  <c r="AY4962" i="10"/>
  <c r="AY4961" i="10"/>
  <c r="AY4960" i="10"/>
  <c r="AY4959" i="10"/>
  <c r="AY4958" i="10"/>
  <c r="AY4957" i="10"/>
  <c r="AY4956" i="10"/>
  <c r="AY4955" i="10"/>
  <c r="AY4954" i="10"/>
  <c r="AY4953" i="10"/>
  <c r="AY4952" i="10"/>
  <c r="AY4951" i="10"/>
  <c r="AY4950" i="10"/>
  <c r="AY4949" i="10"/>
  <c r="AY4948" i="10"/>
  <c r="AY4947" i="10"/>
  <c r="AY4946" i="10"/>
  <c r="AY4945" i="10"/>
  <c r="AY4944" i="10"/>
  <c r="AY4943" i="10"/>
  <c r="AY4942" i="10"/>
  <c r="AY4941" i="10"/>
  <c r="AY4940" i="10"/>
  <c r="AY4939" i="10"/>
  <c r="AY4938" i="10"/>
  <c r="AY4937" i="10"/>
  <c r="AY4936" i="10"/>
  <c r="AY4935" i="10"/>
  <c r="AY4934" i="10"/>
  <c r="AY4933" i="10"/>
  <c r="AY4932" i="10"/>
  <c r="AY4931" i="10"/>
  <c r="AY4930" i="10"/>
  <c r="AY4929" i="10"/>
  <c r="AY4928" i="10"/>
  <c r="AY4927" i="10"/>
  <c r="AY4926" i="10"/>
  <c r="AY4925" i="10"/>
  <c r="AY4924" i="10"/>
  <c r="AY4923" i="10"/>
  <c r="AY4922" i="10"/>
  <c r="AY4921" i="10"/>
  <c r="AY4920" i="10"/>
  <c r="AY4919" i="10"/>
  <c r="AY4918" i="10"/>
  <c r="AY4917" i="10"/>
  <c r="AY4916" i="10"/>
  <c r="AY4915" i="10"/>
  <c r="AY4914" i="10"/>
  <c r="AY4913" i="10"/>
  <c r="AY4912" i="10"/>
  <c r="AY4911" i="10"/>
  <c r="AY4910" i="10"/>
  <c r="AY4909" i="10"/>
  <c r="AY4908" i="10"/>
  <c r="AY4907" i="10"/>
  <c r="AY4906" i="10"/>
  <c r="AY4905" i="10"/>
  <c r="AY4904" i="10"/>
  <c r="AY4903" i="10"/>
  <c r="AY4902" i="10"/>
  <c r="AY4901" i="10"/>
  <c r="AY4900" i="10"/>
  <c r="AY4899" i="10"/>
  <c r="AY4898" i="10"/>
  <c r="AY4897" i="10"/>
  <c r="AY4896" i="10"/>
  <c r="AY4895" i="10"/>
  <c r="AY4894" i="10"/>
  <c r="AY4893" i="10"/>
  <c r="AY4892" i="10"/>
  <c r="AY4891" i="10"/>
  <c r="AY4890" i="10"/>
  <c r="AY4889" i="10"/>
  <c r="AY4888" i="10"/>
  <c r="AY4887" i="10"/>
  <c r="AY4886" i="10"/>
  <c r="AY4885" i="10"/>
  <c r="AY4884" i="10"/>
  <c r="AY4883" i="10"/>
  <c r="AY4882" i="10"/>
  <c r="AY4881" i="10"/>
  <c r="AY4880" i="10"/>
  <c r="AY4879" i="10"/>
  <c r="AY4878" i="10"/>
  <c r="AY4877" i="10"/>
  <c r="AY4876" i="10"/>
  <c r="AY4875" i="10"/>
  <c r="AY4874" i="10"/>
  <c r="AY4873" i="10"/>
  <c r="AY4872" i="10"/>
  <c r="AY4871" i="10"/>
  <c r="AY4870" i="10"/>
  <c r="AY4869" i="10"/>
  <c r="AY4868" i="10"/>
  <c r="AY4867" i="10"/>
  <c r="AY4866" i="10"/>
  <c r="AY4865" i="10"/>
  <c r="AY4864" i="10"/>
  <c r="AY4863" i="10"/>
  <c r="AY4862" i="10"/>
  <c r="AY4861" i="10"/>
  <c r="AY4860" i="10"/>
  <c r="AY4859" i="10"/>
  <c r="AY4858" i="10"/>
  <c r="AY4857" i="10"/>
  <c r="AY4856" i="10"/>
  <c r="AY4855" i="10"/>
  <c r="AY4854" i="10"/>
  <c r="AY4853" i="10"/>
  <c r="AY4852" i="10"/>
  <c r="AY4851" i="10"/>
  <c r="AY4850" i="10"/>
  <c r="AY4849" i="10"/>
  <c r="AY4848" i="10"/>
  <c r="AY4847" i="10"/>
  <c r="AY4846" i="10"/>
  <c r="AY4845" i="10"/>
  <c r="AY4844" i="10"/>
  <c r="AY4843" i="10"/>
  <c r="AY4842" i="10"/>
  <c r="AY4841" i="10"/>
  <c r="AY4840" i="10"/>
  <c r="AY4839" i="10"/>
  <c r="AY4838" i="10"/>
  <c r="AY4837" i="10"/>
  <c r="AY4836" i="10"/>
  <c r="AY4835" i="10"/>
  <c r="AY4834" i="10"/>
  <c r="AY4833" i="10"/>
  <c r="AY4832" i="10"/>
  <c r="AY4831" i="10"/>
  <c r="AY4830" i="10"/>
  <c r="AY4829" i="10"/>
  <c r="AY4828" i="10"/>
  <c r="AY4827" i="10"/>
  <c r="AY4826" i="10"/>
  <c r="AY4825" i="10"/>
  <c r="AY4824" i="10"/>
  <c r="AY4823" i="10"/>
  <c r="AY4822" i="10"/>
  <c r="AY4821" i="10"/>
  <c r="AY4820" i="10"/>
  <c r="AY4819" i="10"/>
  <c r="AY4818" i="10"/>
  <c r="AY4817" i="10"/>
  <c r="AY4816" i="10"/>
  <c r="AY4815" i="10"/>
  <c r="AY4814" i="10"/>
  <c r="AY4813" i="10"/>
  <c r="AY4812" i="10"/>
  <c r="AY4811" i="10"/>
  <c r="AY4810" i="10"/>
  <c r="AY4809" i="10"/>
  <c r="AY4808" i="10"/>
  <c r="AY4807" i="10"/>
  <c r="AY4806" i="10"/>
  <c r="AY4805" i="10"/>
  <c r="AY4804" i="10"/>
  <c r="AY4803" i="10"/>
  <c r="AY4802" i="10"/>
  <c r="AY4801" i="10"/>
  <c r="AY4800" i="10"/>
  <c r="AY4799" i="10"/>
  <c r="AY4798" i="10"/>
  <c r="AY4797" i="10"/>
  <c r="AY4796" i="10"/>
  <c r="AY4795" i="10"/>
  <c r="AY4794" i="10"/>
  <c r="AY4793" i="10"/>
  <c r="AY4792" i="10"/>
  <c r="AY4791" i="10"/>
  <c r="AY4790" i="10"/>
  <c r="AY4789" i="10"/>
  <c r="AY4788" i="10"/>
  <c r="AY4787" i="10"/>
  <c r="AY4786" i="10"/>
  <c r="AY4785" i="10"/>
  <c r="AY4784" i="10"/>
  <c r="AY4783" i="10"/>
  <c r="AY4782" i="10"/>
  <c r="AY4781" i="10"/>
  <c r="AY4780" i="10"/>
  <c r="AY4779" i="10"/>
  <c r="AY4778" i="10"/>
  <c r="AY4777" i="10"/>
  <c r="AY4776" i="10"/>
  <c r="AY4775" i="10"/>
  <c r="AY4774" i="10"/>
  <c r="AY4773" i="10"/>
  <c r="AY4772" i="10"/>
  <c r="AY4771" i="10"/>
  <c r="AY4770" i="10"/>
  <c r="AY4769" i="10"/>
  <c r="AY4768" i="10"/>
  <c r="AY4767" i="10"/>
  <c r="AY4766" i="10"/>
  <c r="AY4765" i="10"/>
  <c r="AY4764" i="10"/>
  <c r="AY4763" i="10"/>
  <c r="AY4762" i="10"/>
  <c r="AY4761" i="10"/>
  <c r="AY4760" i="10"/>
  <c r="AY4759" i="10"/>
  <c r="AY4758" i="10"/>
  <c r="AY4757" i="10"/>
  <c r="AY4756" i="10"/>
  <c r="AY4755" i="10"/>
  <c r="AY4754" i="10"/>
  <c r="AY4753" i="10"/>
  <c r="AY4752" i="10"/>
  <c r="AY4751" i="10"/>
  <c r="AY4750" i="10"/>
  <c r="AY4749" i="10"/>
  <c r="AY4748" i="10"/>
  <c r="AY4747" i="10"/>
  <c r="AY4746" i="10"/>
  <c r="AY4745" i="10"/>
  <c r="AY4744" i="10"/>
  <c r="AY4743" i="10"/>
  <c r="AY4742" i="10"/>
  <c r="AY4741" i="10"/>
  <c r="AY4740" i="10"/>
  <c r="AY4739" i="10"/>
  <c r="AY4738" i="10"/>
  <c r="AY4737" i="10"/>
  <c r="AY4736" i="10"/>
  <c r="AY4735" i="10"/>
  <c r="AY4734" i="10"/>
  <c r="AY4733" i="10"/>
  <c r="AY4732" i="10"/>
  <c r="AY4731" i="10"/>
  <c r="AY4730" i="10"/>
  <c r="AY4729" i="10"/>
  <c r="AY4728" i="10"/>
  <c r="AY4727" i="10"/>
  <c r="AY4726" i="10"/>
  <c r="AY4725" i="10"/>
  <c r="AY4724" i="10"/>
  <c r="AY4723" i="10"/>
  <c r="AY4722" i="10"/>
  <c r="AY4721" i="10"/>
  <c r="AY4720" i="10"/>
  <c r="AY4719" i="10"/>
  <c r="AY4718" i="10"/>
  <c r="AY4717" i="10"/>
  <c r="AY4716" i="10"/>
  <c r="AY4715" i="10"/>
  <c r="AY4714" i="10"/>
  <c r="AY4713" i="10"/>
  <c r="AY4712" i="10"/>
  <c r="AY4711" i="10"/>
  <c r="AY4710" i="10"/>
  <c r="AY4709" i="10"/>
  <c r="AY4708" i="10"/>
  <c r="AY4707" i="10"/>
  <c r="AY4706" i="10"/>
  <c r="AY4705" i="10"/>
  <c r="AY4704" i="10"/>
  <c r="AY4703" i="10"/>
  <c r="AY4702" i="10"/>
  <c r="AY4701" i="10"/>
  <c r="AY4700" i="10"/>
  <c r="AY4699" i="10"/>
  <c r="AY4698" i="10"/>
  <c r="AY4697" i="10"/>
  <c r="AY4696" i="10"/>
  <c r="AY4695" i="10"/>
  <c r="AY4694" i="10"/>
  <c r="AY4693" i="10"/>
  <c r="AY4692" i="10"/>
  <c r="AY4691" i="10"/>
  <c r="AY4690" i="10"/>
  <c r="AY4689" i="10"/>
  <c r="AY4688" i="10"/>
  <c r="AY4687" i="10"/>
  <c r="AY4686" i="10"/>
  <c r="AY4685" i="10"/>
  <c r="AY4684" i="10"/>
  <c r="AY4683" i="10"/>
  <c r="AY4682" i="10"/>
  <c r="AY4681" i="10"/>
  <c r="AY4680" i="10"/>
  <c r="AY4679" i="10"/>
  <c r="AY4678" i="10"/>
  <c r="AY4677" i="10"/>
  <c r="AY4676" i="10"/>
  <c r="AY4675" i="10"/>
  <c r="AY4674" i="10"/>
  <c r="AY4673" i="10"/>
  <c r="AY4672" i="10"/>
  <c r="AY4671" i="10"/>
  <c r="AY4670" i="10"/>
  <c r="AY4669" i="10"/>
  <c r="AY4668" i="10"/>
  <c r="AY4667" i="10"/>
  <c r="AY4666" i="10"/>
  <c r="AY4665" i="10"/>
  <c r="AY4664" i="10"/>
  <c r="AY4663" i="10"/>
  <c r="AY4662" i="10"/>
  <c r="AY4661" i="10"/>
  <c r="AY4660" i="10"/>
  <c r="AY4659" i="10"/>
  <c r="AY4658" i="10"/>
  <c r="AY4657" i="10"/>
  <c r="AY4656" i="10"/>
  <c r="AY4655" i="10"/>
  <c r="AY4654" i="10"/>
  <c r="AY4653" i="10"/>
  <c r="AY4652" i="10"/>
  <c r="AY4651" i="10"/>
  <c r="AY4650" i="10"/>
  <c r="AY4649" i="10"/>
  <c r="AY4648" i="10"/>
  <c r="AY4647" i="10"/>
  <c r="AY4646" i="10"/>
  <c r="AY4645" i="10"/>
  <c r="AY4644" i="10"/>
  <c r="AY4643" i="10"/>
  <c r="AY4642" i="10"/>
  <c r="AY4641" i="10"/>
  <c r="AY4640" i="10"/>
  <c r="AY4639" i="10"/>
  <c r="AY4638" i="10"/>
  <c r="AY4637" i="10"/>
  <c r="AY4636" i="10"/>
  <c r="AY4635" i="10"/>
  <c r="AY4634" i="10"/>
  <c r="AY4633" i="10"/>
  <c r="AY4632" i="10"/>
  <c r="AY4631" i="10"/>
  <c r="AY4630" i="10"/>
  <c r="AY4629" i="10"/>
  <c r="AY4628" i="10"/>
  <c r="AY4627" i="10"/>
  <c r="AY4626" i="10"/>
  <c r="AY4625" i="10"/>
  <c r="AY4624" i="10"/>
  <c r="AY4623" i="10"/>
  <c r="AY4622" i="10"/>
  <c r="AY4621" i="10"/>
  <c r="AY4620" i="10"/>
  <c r="AY4619" i="10"/>
  <c r="AY4618" i="10"/>
  <c r="AY4617" i="10"/>
  <c r="AY4616" i="10"/>
  <c r="AY4615" i="10"/>
  <c r="AY4614" i="10"/>
  <c r="AY4613" i="10"/>
  <c r="AY4612" i="10"/>
  <c r="AY4611" i="10"/>
  <c r="AY4610" i="10"/>
  <c r="AY4609" i="10"/>
  <c r="AY4608" i="10"/>
  <c r="AY4607" i="10"/>
  <c r="AY4606" i="10"/>
  <c r="AY4605" i="10"/>
  <c r="AY4604" i="10"/>
  <c r="AY4603" i="10"/>
  <c r="AY4602" i="10"/>
  <c r="AY4601" i="10"/>
  <c r="AY4600" i="10"/>
  <c r="AY4599" i="10"/>
  <c r="AY4598" i="10"/>
  <c r="AY4597" i="10"/>
  <c r="AY4596" i="10"/>
  <c r="AY4595" i="10"/>
  <c r="AY4594" i="10"/>
  <c r="AY4593" i="10"/>
  <c r="AY4592" i="10"/>
  <c r="AY4591" i="10"/>
  <c r="AY4590" i="10"/>
  <c r="AY4589" i="10"/>
  <c r="AY4588" i="10"/>
  <c r="AY4587" i="10"/>
  <c r="AY4586" i="10"/>
  <c r="AY4585" i="10"/>
  <c r="AY4584" i="10"/>
  <c r="AY4583" i="10"/>
  <c r="AY4582" i="10"/>
  <c r="AY4581" i="10"/>
  <c r="AY4580" i="10"/>
  <c r="AY4579" i="10"/>
  <c r="AY4578" i="10"/>
  <c r="AY4577" i="10"/>
  <c r="AY4576" i="10"/>
  <c r="AY4575" i="10"/>
  <c r="AY4574" i="10"/>
  <c r="AY4573" i="10"/>
  <c r="AY4572" i="10"/>
  <c r="AY4571" i="10"/>
  <c r="AY4570" i="10"/>
  <c r="AY4569" i="10"/>
  <c r="AY4568" i="10"/>
  <c r="AY4567" i="10"/>
  <c r="AY4566" i="10"/>
  <c r="AY4565" i="10"/>
  <c r="AY4564" i="10"/>
  <c r="AY4563" i="10"/>
  <c r="AY4562" i="10"/>
  <c r="AY4561" i="10"/>
  <c r="AY4560" i="10"/>
  <c r="AY4559" i="10"/>
  <c r="AY4558" i="10"/>
  <c r="AY4557" i="10"/>
  <c r="AY4556" i="10"/>
  <c r="AY4555" i="10"/>
  <c r="AY4554" i="10"/>
  <c r="AY4553" i="10"/>
  <c r="AY4552" i="10"/>
  <c r="AY4551" i="10"/>
  <c r="AY4550" i="10"/>
  <c r="AY4549" i="10"/>
  <c r="AY4548" i="10"/>
  <c r="AY4547" i="10"/>
  <c r="AY4546" i="10"/>
  <c r="AY4545" i="10"/>
  <c r="AY4544" i="10"/>
  <c r="AY4543" i="10"/>
  <c r="AY4542" i="10"/>
  <c r="AY4541" i="10"/>
  <c r="AY4540" i="10"/>
  <c r="AY4539" i="10"/>
  <c r="AY4538" i="10"/>
  <c r="AY4537" i="10"/>
  <c r="AY4536" i="10"/>
  <c r="AY4535" i="10"/>
  <c r="AY4534" i="10"/>
  <c r="AY4533" i="10"/>
  <c r="AY4532" i="10"/>
  <c r="AY4531" i="10"/>
  <c r="AY4530" i="10"/>
  <c r="AY4529" i="10"/>
  <c r="AY4528" i="10"/>
  <c r="AY4527" i="10"/>
  <c r="AY4526" i="10"/>
  <c r="AY4525" i="10"/>
  <c r="AY4524" i="10"/>
  <c r="AY4523" i="10"/>
  <c r="AY4522" i="10"/>
  <c r="AY4521" i="10"/>
  <c r="AY4520" i="10"/>
  <c r="AY4519" i="10"/>
  <c r="AY4518" i="10"/>
  <c r="AY4517" i="10"/>
  <c r="AY4516" i="10"/>
  <c r="AY4515" i="10"/>
  <c r="AY4514" i="10"/>
  <c r="AY4513" i="10"/>
  <c r="AY4512" i="10"/>
  <c r="AY4511" i="10"/>
  <c r="AY4510" i="10"/>
  <c r="AY4509" i="10"/>
  <c r="AY4508" i="10"/>
  <c r="AY4507" i="10"/>
  <c r="AY4506" i="10"/>
  <c r="AY4505" i="10"/>
  <c r="AY4504" i="10"/>
  <c r="AY4503" i="10"/>
  <c r="AY4502" i="10"/>
  <c r="AY4501" i="10"/>
  <c r="AY4500" i="10"/>
  <c r="AY4499" i="10"/>
  <c r="AY4498" i="10"/>
  <c r="AY4497" i="10"/>
  <c r="AY4496" i="10"/>
  <c r="AY4495" i="10"/>
  <c r="AY4494" i="10"/>
  <c r="AY4493" i="10"/>
  <c r="AY4492" i="10"/>
  <c r="AY4491" i="10"/>
  <c r="AY4490" i="10"/>
  <c r="AY4489" i="10"/>
  <c r="AY4488" i="10"/>
  <c r="AY4487" i="10"/>
  <c r="AY4486" i="10"/>
  <c r="AY4485" i="10"/>
  <c r="AY4484" i="10"/>
  <c r="AY4483" i="10"/>
  <c r="AY4482" i="10"/>
  <c r="AY4481" i="10"/>
  <c r="AY4480" i="10"/>
  <c r="AY4479" i="10"/>
  <c r="AY4478" i="10"/>
  <c r="AY4477" i="10"/>
  <c r="AY4476" i="10"/>
  <c r="AY4475" i="10"/>
  <c r="AY4474" i="10"/>
  <c r="AY4473" i="10"/>
  <c r="AY4472" i="10"/>
  <c r="AY4471" i="10"/>
  <c r="AY4470" i="10"/>
  <c r="AY4469" i="10"/>
  <c r="AY4468" i="10"/>
  <c r="AY4467" i="10"/>
  <c r="AY4466" i="10"/>
  <c r="AY4465" i="10"/>
  <c r="AY4464" i="10"/>
  <c r="AY4463" i="10"/>
  <c r="AY4462" i="10"/>
  <c r="AY4461" i="10"/>
  <c r="AY4460" i="10"/>
  <c r="AY4459" i="10"/>
  <c r="AY4458" i="10"/>
  <c r="AY4457" i="10"/>
  <c r="AY4456" i="10"/>
  <c r="AY4455" i="10"/>
  <c r="AY4454" i="10"/>
  <c r="AY4453" i="10"/>
  <c r="AY4452" i="10"/>
  <c r="AY4451" i="10"/>
  <c r="AY4450" i="10"/>
  <c r="AY4449" i="10"/>
  <c r="AY4448" i="10"/>
  <c r="AY4447" i="10"/>
  <c r="AY4446" i="10"/>
  <c r="AY4445" i="10"/>
  <c r="AY4444" i="10"/>
  <c r="AY4443" i="10"/>
  <c r="AY4442" i="10"/>
  <c r="AY4441" i="10"/>
  <c r="AY4440" i="10"/>
  <c r="AY4439" i="10"/>
  <c r="AY4438" i="10"/>
  <c r="AY4437" i="10"/>
  <c r="AY4436" i="10"/>
  <c r="AY4435" i="10"/>
  <c r="AY4434" i="10"/>
  <c r="AY4433" i="10"/>
  <c r="AY4432" i="10"/>
  <c r="AY4431" i="10"/>
  <c r="AY4430" i="10"/>
  <c r="AY4429" i="10"/>
  <c r="AY4428" i="10"/>
  <c r="AY4427" i="10"/>
  <c r="AY4426" i="10"/>
  <c r="AY4425" i="10"/>
  <c r="AY4424" i="10"/>
  <c r="AY4423" i="10"/>
  <c r="AY4422" i="10"/>
  <c r="AY4421" i="10"/>
  <c r="AY4420" i="10"/>
  <c r="AY4419" i="10"/>
  <c r="AY4418" i="10"/>
  <c r="AY4417" i="10"/>
  <c r="AY4416" i="10"/>
  <c r="AY4415" i="10"/>
  <c r="AY4414" i="10"/>
  <c r="AY4413" i="10"/>
  <c r="AY4412" i="10"/>
  <c r="AY4411" i="10"/>
  <c r="AY4410" i="10"/>
  <c r="AY4409" i="10"/>
  <c r="AY4408" i="10"/>
  <c r="AY4407" i="10"/>
  <c r="AY4406" i="10"/>
  <c r="AY4405" i="10"/>
  <c r="AY4404" i="10"/>
  <c r="AY4403" i="10"/>
  <c r="AY4402" i="10"/>
  <c r="AY4401" i="10"/>
  <c r="AY4400" i="10"/>
  <c r="AY4399" i="10"/>
  <c r="AY4398" i="10"/>
  <c r="AY4397" i="10"/>
  <c r="AY4396" i="10"/>
  <c r="AY4395" i="10"/>
  <c r="AY4394" i="10"/>
  <c r="AY4393" i="10"/>
  <c r="AY4392" i="10"/>
  <c r="AY4391" i="10"/>
  <c r="AY4390" i="10"/>
  <c r="AY4389" i="10"/>
  <c r="AY4388" i="10"/>
  <c r="AY4387" i="10"/>
  <c r="AY4386" i="10"/>
  <c r="AY4385" i="10"/>
  <c r="AY4384" i="10"/>
  <c r="AY4383" i="10"/>
  <c r="AY4382" i="10"/>
  <c r="AY4381" i="10"/>
  <c r="AY4380" i="10"/>
  <c r="AY4379" i="10"/>
  <c r="AY4378" i="10"/>
  <c r="AY4377" i="10"/>
  <c r="AY4376" i="10"/>
  <c r="AY4375" i="10"/>
  <c r="AY4374" i="10"/>
  <c r="AY4373" i="10"/>
  <c r="AY4372" i="10"/>
  <c r="AY4371" i="10"/>
  <c r="AY4370" i="10"/>
  <c r="AY4369" i="10"/>
  <c r="AY4368" i="10"/>
  <c r="AY4367" i="10"/>
  <c r="AY4366" i="10"/>
  <c r="AY4365" i="10"/>
  <c r="AY4364" i="10"/>
  <c r="AY4363" i="10"/>
  <c r="AY4362" i="10"/>
  <c r="AY4361" i="10"/>
  <c r="AY4360" i="10"/>
  <c r="AY4359" i="10"/>
  <c r="AY4358" i="10"/>
  <c r="AY4357" i="10"/>
  <c r="AY4356" i="10"/>
  <c r="AY4355" i="10"/>
  <c r="AY4354" i="10"/>
  <c r="AY4353" i="10"/>
  <c r="AY4352" i="10"/>
  <c r="AY4351" i="10"/>
  <c r="AY4350" i="10"/>
  <c r="AY4349" i="10"/>
  <c r="AY4348" i="10"/>
  <c r="AY4347" i="10"/>
  <c r="AY4346" i="10"/>
  <c r="AY4345" i="10"/>
  <c r="AY4344" i="10"/>
  <c r="AY4343" i="10"/>
  <c r="AY4342" i="10"/>
  <c r="AY4341" i="10"/>
  <c r="AY4340" i="10"/>
  <c r="AY4339" i="10"/>
  <c r="AY4338" i="10"/>
  <c r="AY4337" i="10"/>
  <c r="AY4336" i="10"/>
  <c r="AY4335" i="10"/>
  <c r="AY4334" i="10"/>
  <c r="AY4333" i="10"/>
  <c r="AY4332" i="10"/>
  <c r="AY4331" i="10"/>
  <c r="AY4330" i="10"/>
  <c r="AY4329" i="10"/>
  <c r="AY4328" i="10"/>
  <c r="AY4327" i="10"/>
  <c r="AY4326" i="10"/>
  <c r="AY4325" i="10"/>
  <c r="AY4324" i="10"/>
  <c r="AY4323" i="10"/>
  <c r="AY4322" i="10"/>
  <c r="AY4321" i="10"/>
  <c r="AY4320" i="10"/>
  <c r="AY4319" i="10"/>
  <c r="AY4318" i="10"/>
  <c r="AY4317" i="10"/>
  <c r="AY4316" i="10"/>
  <c r="AY4315" i="10"/>
  <c r="AY4314" i="10"/>
  <c r="AY4313" i="10"/>
  <c r="AY4312" i="10"/>
  <c r="AY4311" i="10"/>
  <c r="AY4310" i="10"/>
  <c r="AY4309" i="10"/>
  <c r="AY4308" i="10"/>
  <c r="AY4307" i="10"/>
  <c r="AY4306" i="10"/>
  <c r="AY4305" i="10"/>
  <c r="AY4304" i="10"/>
  <c r="AY4303" i="10"/>
  <c r="AY4302" i="10"/>
  <c r="AY4301" i="10"/>
  <c r="AY4300" i="10"/>
  <c r="AY4299" i="10"/>
  <c r="AY4298" i="10"/>
  <c r="AY4297" i="10"/>
  <c r="AY4296" i="10"/>
  <c r="AY4295" i="10"/>
  <c r="AY4294" i="10"/>
  <c r="AY4293" i="10"/>
  <c r="AY4292" i="10"/>
  <c r="AY4291" i="10"/>
  <c r="AY4290" i="10"/>
  <c r="AY4289" i="10"/>
  <c r="AY4288" i="10"/>
  <c r="AY4287" i="10"/>
  <c r="AY4286" i="10"/>
  <c r="AY4285" i="10"/>
  <c r="AY4284" i="10"/>
  <c r="AY4283" i="10"/>
  <c r="AY4282" i="10"/>
  <c r="AY4281" i="10"/>
  <c r="AY4280" i="10"/>
  <c r="AY4279" i="10"/>
  <c r="AY4278" i="10"/>
  <c r="AY4277" i="10"/>
  <c r="AY4276" i="10"/>
  <c r="AY4275" i="10"/>
  <c r="AY4274" i="10"/>
  <c r="AY4273" i="10"/>
  <c r="AY4272" i="10"/>
  <c r="AY4271" i="10"/>
  <c r="AY4270" i="10"/>
  <c r="AY4269" i="10"/>
  <c r="AY4268" i="10"/>
  <c r="AY4267" i="10"/>
  <c r="AY4266" i="10"/>
  <c r="AY4265" i="10"/>
  <c r="AY4264" i="10"/>
  <c r="AY4263" i="10"/>
  <c r="AY4262" i="10"/>
  <c r="AY4261" i="10"/>
  <c r="AY4260" i="10"/>
  <c r="AY4259" i="10"/>
  <c r="AY4258" i="10"/>
  <c r="AY4257" i="10"/>
  <c r="AY4256" i="10"/>
  <c r="AY4255" i="10"/>
  <c r="AY4254" i="10"/>
  <c r="AY4253" i="10"/>
  <c r="AY4252" i="10"/>
  <c r="AY4251" i="10"/>
  <c r="AY4250" i="10"/>
  <c r="AY4249" i="10"/>
  <c r="AY4248" i="10"/>
  <c r="AY4247" i="10"/>
  <c r="AY4246" i="10"/>
  <c r="AY4245" i="10"/>
  <c r="AY4244" i="10"/>
  <c r="AY4243" i="10"/>
  <c r="AY4242" i="10"/>
  <c r="AY4241" i="10"/>
  <c r="AY4240" i="10"/>
  <c r="AY4239" i="10"/>
  <c r="AY4238" i="10"/>
  <c r="AY4237" i="10"/>
  <c r="AY4236" i="10"/>
  <c r="AY4235" i="10"/>
  <c r="AY4234" i="10"/>
  <c r="AY4233" i="10"/>
  <c r="AY4232" i="10"/>
  <c r="AY4231" i="10"/>
  <c r="AY4230" i="10"/>
  <c r="AY4229" i="10"/>
  <c r="AY4228" i="10"/>
  <c r="AY4227" i="10"/>
  <c r="AY4226" i="10"/>
  <c r="AY4225" i="10"/>
  <c r="AY4224" i="10"/>
  <c r="AY4223" i="10"/>
  <c r="AY4222" i="10"/>
  <c r="AY4221" i="10"/>
  <c r="AY4220" i="10"/>
  <c r="AY4219" i="10"/>
  <c r="AY4218" i="10"/>
  <c r="AY4217" i="10"/>
  <c r="AY4216" i="10"/>
  <c r="AY4215" i="10"/>
  <c r="AY4214" i="10"/>
  <c r="AY4213" i="10"/>
  <c r="AY4212" i="10"/>
  <c r="AY4211" i="10"/>
  <c r="AY4210" i="10"/>
  <c r="AY4209" i="10"/>
  <c r="AY4208" i="10"/>
  <c r="AY4207" i="10"/>
  <c r="AY4206" i="10"/>
  <c r="AY4205" i="10"/>
  <c r="AY4204" i="10"/>
  <c r="AY4203" i="10"/>
  <c r="AY4202" i="10"/>
  <c r="AY4201" i="10"/>
  <c r="AY4200" i="10"/>
  <c r="AY4199" i="10"/>
  <c r="AY4198" i="10"/>
  <c r="AY4197" i="10"/>
  <c r="AY4196" i="10"/>
  <c r="AY4195" i="10"/>
  <c r="AY4194" i="10"/>
  <c r="AY4193" i="10"/>
  <c r="AY4192" i="10"/>
  <c r="AY4191" i="10"/>
  <c r="AY4190" i="10"/>
  <c r="AY4189" i="10"/>
  <c r="AY4188" i="10"/>
  <c r="AY4187" i="10"/>
  <c r="AY4186" i="10"/>
  <c r="AY4185" i="10"/>
  <c r="AY4184" i="10"/>
  <c r="AY4183" i="10"/>
  <c r="AY4182" i="10"/>
  <c r="AY4181" i="10"/>
  <c r="AY4180" i="10"/>
  <c r="AY4179" i="10"/>
  <c r="AY4178" i="10"/>
  <c r="AY4177" i="10"/>
  <c r="AY4176" i="10"/>
  <c r="AY4175" i="10"/>
  <c r="AY4174" i="10"/>
  <c r="AY4173" i="10"/>
  <c r="AY4172" i="10"/>
  <c r="AY4171" i="10"/>
  <c r="AY4170" i="10"/>
  <c r="AY4169" i="10"/>
  <c r="AY4168" i="10"/>
  <c r="AY4167" i="10"/>
  <c r="AY4166" i="10"/>
  <c r="AY4165" i="10"/>
  <c r="AY4164" i="10"/>
  <c r="AY4163" i="10"/>
  <c r="AY4162" i="10"/>
  <c r="AY4161" i="10"/>
  <c r="AY4160" i="10"/>
  <c r="AY4159" i="10"/>
  <c r="AY4158" i="10"/>
  <c r="AY4157" i="10"/>
  <c r="AY4156" i="10"/>
  <c r="AY4155" i="10"/>
  <c r="AY4154" i="10"/>
  <c r="AY4153" i="10"/>
  <c r="AY4152" i="10"/>
  <c r="AY4151" i="10"/>
  <c r="AY4150" i="10"/>
  <c r="AY4149" i="10"/>
  <c r="AY4148" i="10"/>
  <c r="AY4147" i="10"/>
  <c r="AY4146" i="10"/>
  <c r="AY4145" i="10"/>
  <c r="AY4144" i="10"/>
  <c r="AY4143" i="10"/>
  <c r="AY4142" i="10"/>
  <c r="AY4141" i="10"/>
  <c r="AY4140" i="10"/>
  <c r="AY4139" i="10"/>
  <c r="AY4138" i="10"/>
  <c r="AY4137" i="10"/>
  <c r="AY4136" i="10"/>
  <c r="AY4135" i="10"/>
  <c r="AY4134" i="10"/>
  <c r="AY4133" i="10"/>
  <c r="AY4132" i="10"/>
  <c r="AY4131" i="10"/>
  <c r="AY4130" i="10"/>
  <c r="AY4129" i="10"/>
  <c r="AY4128" i="10"/>
  <c r="AY4127" i="10"/>
  <c r="AY4126" i="10"/>
  <c r="AY4125" i="10"/>
  <c r="AY4124" i="10"/>
  <c r="AY4123" i="10"/>
  <c r="AY4122" i="10"/>
  <c r="AY4121" i="10"/>
  <c r="AY4120" i="10"/>
  <c r="AY4119" i="10"/>
  <c r="AY4118" i="10"/>
  <c r="AY4117" i="10"/>
  <c r="AY4116" i="10"/>
  <c r="AY4115" i="10"/>
  <c r="AY4114" i="10"/>
  <c r="AY4113" i="10"/>
  <c r="AY4112" i="10"/>
  <c r="AY4111" i="10"/>
  <c r="AY4110" i="10"/>
  <c r="AY4109" i="10"/>
  <c r="AY4108" i="10"/>
  <c r="AY4107" i="10"/>
  <c r="AY4106" i="10"/>
  <c r="AY4105" i="10"/>
  <c r="AY4104" i="10"/>
  <c r="AY4103" i="10"/>
  <c r="AY4102" i="10"/>
  <c r="AY4101" i="10"/>
  <c r="AY4100" i="10"/>
  <c r="AY4099" i="10"/>
  <c r="AY4098" i="10"/>
  <c r="AY4097" i="10"/>
  <c r="AY4096" i="10"/>
  <c r="AY4095" i="10"/>
  <c r="AY4094" i="10"/>
  <c r="AY4093" i="10"/>
  <c r="AY4092" i="10"/>
  <c r="AY4091" i="10"/>
  <c r="AY4090" i="10"/>
  <c r="AY4089" i="10"/>
  <c r="AY4088" i="10"/>
  <c r="AY4087" i="10"/>
  <c r="AY4086" i="10"/>
  <c r="AY4085" i="10"/>
  <c r="AY4084" i="10"/>
  <c r="AY4083" i="10"/>
  <c r="AY4082" i="10"/>
  <c r="AY4081" i="10"/>
  <c r="AY4080" i="10"/>
  <c r="AY4079" i="10"/>
  <c r="AY4078" i="10"/>
  <c r="AY4077" i="10"/>
  <c r="AY4076" i="10"/>
  <c r="AY4075" i="10"/>
  <c r="AY4074" i="10"/>
  <c r="AY4073" i="10"/>
  <c r="AY4072" i="10"/>
  <c r="AY4071" i="10"/>
  <c r="AY4070" i="10"/>
  <c r="AY4069" i="10"/>
  <c r="AY4068" i="10"/>
  <c r="AY4067" i="10"/>
  <c r="AY4066" i="10"/>
  <c r="AY4065" i="10"/>
  <c r="AY4064" i="10"/>
  <c r="AY4063" i="10"/>
  <c r="AY4062" i="10"/>
  <c r="AY4061" i="10"/>
  <c r="AY4060" i="10"/>
  <c r="AY4059" i="10"/>
  <c r="AY4058" i="10"/>
  <c r="AY4057" i="10"/>
  <c r="AY4056" i="10"/>
  <c r="AY4055" i="10"/>
  <c r="AY4054" i="10"/>
  <c r="AY4053" i="10"/>
  <c r="AY4052" i="10"/>
  <c r="AY4051" i="10"/>
  <c r="AY4050" i="10"/>
  <c r="AY4049" i="10"/>
  <c r="AY4048" i="10"/>
  <c r="AY4047" i="10"/>
  <c r="AY4046" i="10"/>
  <c r="AY4045" i="10"/>
  <c r="AY4044" i="10"/>
  <c r="AY4043" i="10"/>
  <c r="AY4042" i="10"/>
  <c r="AY4041" i="10"/>
  <c r="AY4040" i="10"/>
  <c r="AY4039" i="10"/>
  <c r="AY4038" i="10"/>
  <c r="AY4037" i="10"/>
  <c r="AY4036" i="10"/>
  <c r="AY4035" i="10"/>
  <c r="AY4034" i="10"/>
  <c r="AY4033" i="10"/>
  <c r="AY4032" i="10"/>
  <c r="AY4031" i="10"/>
  <c r="AY4030" i="10"/>
  <c r="AY4029" i="10"/>
  <c r="AY4028" i="10"/>
  <c r="AY4027" i="10"/>
  <c r="AY4026" i="10"/>
  <c r="AY4025" i="10"/>
  <c r="AY4024" i="10"/>
  <c r="AY4023" i="10"/>
  <c r="AY4022" i="10"/>
  <c r="AY4021" i="10"/>
  <c r="AY4020" i="10"/>
  <c r="AY4019" i="10"/>
  <c r="AY4018" i="10"/>
  <c r="AY4017" i="10"/>
  <c r="AY4016" i="10"/>
  <c r="AY4015" i="10"/>
  <c r="AY4014" i="10"/>
  <c r="AY4013" i="10"/>
  <c r="AY4012" i="10"/>
  <c r="AY4011" i="10"/>
  <c r="AY4010" i="10"/>
  <c r="AY4009" i="10"/>
  <c r="AY4008" i="10"/>
  <c r="AY4007" i="10"/>
  <c r="AY4006" i="10"/>
  <c r="AY4005" i="10"/>
  <c r="AY4004" i="10"/>
  <c r="AY4003" i="10"/>
  <c r="AY4002" i="10"/>
  <c r="AY4001" i="10"/>
  <c r="AY4000" i="10"/>
  <c r="AY3999" i="10"/>
  <c r="AY3998" i="10"/>
  <c r="AY3997" i="10"/>
  <c r="AY3996" i="10"/>
  <c r="AY3995" i="10"/>
  <c r="AY3994" i="10"/>
  <c r="AY3993" i="10"/>
  <c r="AY3992" i="10"/>
  <c r="AY3991" i="10"/>
  <c r="AY3990" i="10"/>
  <c r="AY3989" i="10"/>
  <c r="AY3988" i="10"/>
  <c r="AY3987" i="10"/>
  <c r="AY3986" i="10"/>
  <c r="AY3985" i="10"/>
  <c r="AY3984" i="10"/>
  <c r="AY3983" i="10"/>
  <c r="AY3982" i="10"/>
  <c r="AY3981" i="10"/>
  <c r="AY3980" i="10"/>
  <c r="AY3979" i="10"/>
  <c r="AY3978" i="10"/>
  <c r="AY3977" i="10"/>
  <c r="AY3976" i="10"/>
  <c r="AY3975" i="10"/>
  <c r="AY3974" i="10"/>
  <c r="AY3973" i="10"/>
  <c r="AY3972" i="10"/>
  <c r="AY3971" i="10"/>
  <c r="AY3970" i="10"/>
  <c r="AY3969" i="10"/>
  <c r="AY3968" i="10"/>
  <c r="AY3967" i="10"/>
  <c r="AY3966" i="10"/>
  <c r="AY3965" i="10"/>
  <c r="AY3964" i="10"/>
  <c r="AY3963" i="10"/>
  <c r="AY3962" i="10"/>
  <c r="AY3961" i="10"/>
  <c r="AY3960" i="10"/>
  <c r="AY3959" i="10"/>
  <c r="AY3958" i="10"/>
  <c r="AY3957" i="10"/>
  <c r="AY3956" i="10"/>
  <c r="AY3955" i="10"/>
  <c r="AY3954" i="10"/>
  <c r="AY3953" i="10"/>
  <c r="AY3952" i="10"/>
  <c r="AY3951" i="10"/>
  <c r="AY3950" i="10"/>
  <c r="AY3949" i="10"/>
  <c r="AY3948" i="10"/>
  <c r="AY3947" i="10"/>
  <c r="AY3946" i="10"/>
  <c r="AY3945" i="10"/>
  <c r="AY3944" i="10"/>
  <c r="AY3943" i="10"/>
  <c r="AY3942" i="10"/>
  <c r="AY3941" i="10"/>
  <c r="AY3940" i="10"/>
  <c r="AY3939" i="10"/>
  <c r="AY3938" i="10"/>
  <c r="AY3937" i="10"/>
  <c r="AY3936" i="10"/>
  <c r="AY3935" i="10"/>
  <c r="AY3934" i="10"/>
  <c r="AY3933" i="10"/>
  <c r="AY3932" i="10"/>
  <c r="AY3931" i="10"/>
  <c r="AY3930" i="10"/>
  <c r="AY3929" i="10"/>
  <c r="AY3928" i="10"/>
  <c r="AY3927" i="10"/>
  <c r="AY3926" i="10"/>
  <c r="AY3925" i="10"/>
  <c r="AY3924" i="10"/>
  <c r="AY3923" i="10"/>
  <c r="AY3922" i="10"/>
  <c r="AY3921" i="10"/>
  <c r="AY3920" i="10"/>
  <c r="AY3919" i="10"/>
  <c r="AY3918" i="10"/>
  <c r="AY3917" i="10"/>
  <c r="AY3916" i="10"/>
  <c r="AY3915" i="10"/>
  <c r="AY3914" i="10"/>
  <c r="AY3913" i="10"/>
  <c r="AY3912" i="10"/>
  <c r="AY3911" i="10"/>
  <c r="AY3910" i="10"/>
  <c r="AY3909" i="10"/>
  <c r="AY3908" i="10"/>
  <c r="AY3907" i="10"/>
  <c r="AY3906" i="10"/>
  <c r="AY3905" i="10"/>
  <c r="AY3904" i="10"/>
  <c r="AY3903" i="10"/>
  <c r="AY3902" i="10"/>
  <c r="AY3901" i="10"/>
  <c r="AY3900" i="10"/>
  <c r="AY3899" i="10"/>
  <c r="AY3898" i="10"/>
  <c r="AY3897" i="10"/>
  <c r="AY3896" i="10"/>
  <c r="AY3895" i="10"/>
  <c r="AY3894" i="10"/>
  <c r="AY3893" i="10"/>
  <c r="AY3892" i="10"/>
  <c r="AY3891" i="10"/>
  <c r="AY3890" i="10"/>
  <c r="AY3889" i="10"/>
  <c r="AY3888" i="10"/>
  <c r="AY3887" i="10"/>
  <c r="AY3886" i="10"/>
  <c r="AY3885" i="10"/>
  <c r="AY3884" i="10"/>
  <c r="AY3883" i="10"/>
  <c r="AY3882" i="10"/>
  <c r="AY3881" i="10"/>
  <c r="AY3880" i="10"/>
  <c r="AY3879" i="10"/>
  <c r="AY3878" i="10"/>
  <c r="AY3877" i="10"/>
  <c r="AY3876" i="10"/>
  <c r="AY3875" i="10"/>
  <c r="AY3874" i="10"/>
  <c r="AY3873" i="10"/>
  <c r="AY3872" i="10"/>
  <c r="AY3871" i="10"/>
  <c r="AY3870" i="10"/>
  <c r="AY3869" i="10"/>
  <c r="AY3868" i="10"/>
  <c r="AY3867" i="10"/>
  <c r="AY3866" i="10"/>
  <c r="AY3865" i="10"/>
  <c r="AY3864" i="10"/>
  <c r="AY3863" i="10"/>
  <c r="AY3862" i="10"/>
  <c r="AY3861" i="10"/>
  <c r="AY3860" i="10"/>
  <c r="AY3859" i="10"/>
  <c r="AY3858" i="10"/>
  <c r="AY3857" i="10"/>
  <c r="AY3856" i="10"/>
  <c r="AY3855" i="10"/>
  <c r="AY3854" i="10"/>
  <c r="AY3853" i="10"/>
  <c r="AY3852" i="10"/>
  <c r="AY3851" i="10"/>
  <c r="AY3850" i="10"/>
  <c r="AY3849" i="10"/>
  <c r="AY3848" i="10"/>
  <c r="AY3847" i="10"/>
  <c r="AY3846" i="10"/>
  <c r="AY3845" i="10"/>
  <c r="AY3844" i="10"/>
  <c r="AY3843" i="10"/>
  <c r="AY3842" i="10"/>
  <c r="AY3841" i="10"/>
  <c r="AY3840" i="10"/>
  <c r="AY3839" i="10"/>
  <c r="AY3838" i="10"/>
  <c r="AY3837" i="10"/>
  <c r="AY3836" i="10"/>
  <c r="AY3835" i="10"/>
  <c r="AY3834" i="10"/>
  <c r="AY3833" i="10"/>
  <c r="AY3832" i="10"/>
  <c r="AY3831" i="10"/>
  <c r="AY3830" i="10"/>
  <c r="AY3829" i="10"/>
  <c r="AY3828" i="10"/>
  <c r="AY3827" i="10"/>
  <c r="AY3826" i="10"/>
  <c r="AY3825" i="10"/>
  <c r="AY3824" i="10"/>
  <c r="AY3823" i="10"/>
  <c r="AY3822" i="10"/>
  <c r="AY3821" i="10"/>
  <c r="AY3820" i="10"/>
  <c r="AY3819" i="10"/>
  <c r="AY3818" i="10"/>
  <c r="AY3817" i="10"/>
  <c r="AY3816" i="10"/>
  <c r="AY3815" i="10"/>
  <c r="AY3814" i="10"/>
  <c r="AY3813" i="10"/>
  <c r="AY3812" i="10"/>
  <c r="AY3811" i="10"/>
  <c r="AY3810" i="10"/>
  <c r="AY3809" i="10"/>
  <c r="AY3808" i="10"/>
  <c r="AY3807" i="10"/>
  <c r="AY3806" i="10"/>
  <c r="AY3805" i="10"/>
  <c r="AY3804" i="10"/>
  <c r="AY3803" i="10"/>
  <c r="AY3802" i="10"/>
  <c r="AY3801" i="10"/>
  <c r="AY3800" i="10"/>
  <c r="AY3799" i="10"/>
  <c r="AY3798" i="10"/>
  <c r="AY3797" i="10"/>
  <c r="AY3796" i="10"/>
  <c r="AY3795" i="10"/>
  <c r="AY3794" i="10"/>
  <c r="AY3793" i="10"/>
  <c r="AY3792" i="10"/>
  <c r="AY3791" i="10"/>
  <c r="AY3790" i="10"/>
  <c r="AY3789" i="10"/>
  <c r="AY3788" i="10"/>
  <c r="AY3787" i="10"/>
  <c r="AY3786" i="10"/>
  <c r="AY3785" i="10"/>
  <c r="AY3784" i="10"/>
  <c r="AY3783" i="10"/>
  <c r="AY3782" i="10"/>
  <c r="AY3781" i="10"/>
  <c r="AY3780" i="10"/>
  <c r="AY3779" i="10"/>
  <c r="AY3778" i="10"/>
  <c r="AY3777" i="10"/>
  <c r="AY3776" i="10"/>
  <c r="AY3775" i="10"/>
  <c r="AY3774" i="10"/>
  <c r="AY3773" i="10"/>
  <c r="AY3772" i="10"/>
  <c r="AY3771" i="10"/>
  <c r="AY3770" i="10"/>
  <c r="AY3769" i="10"/>
  <c r="AY3768" i="10"/>
  <c r="AY3767" i="10"/>
  <c r="AY3766" i="10"/>
  <c r="AY3765" i="10"/>
  <c r="AY3764" i="10"/>
  <c r="AY3763" i="10"/>
  <c r="AY3762" i="10"/>
  <c r="AY3761" i="10"/>
  <c r="AY3760" i="10"/>
  <c r="AY3759" i="10"/>
  <c r="AY3758" i="10"/>
  <c r="AY3757" i="10"/>
  <c r="AY3756" i="10"/>
  <c r="AY3755" i="10"/>
  <c r="AY3754" i="10"/>
  <c r="AY3753" i="10"/>
  <c r="AY3752" i="10"/>
  <c r="AY3751" i="10"/>
  <c r="AY3750" i="10"/>
  <c r="AY3749" i="10"/>
  <c r="AY3748" i="10"/>
  <c r="AY3747" i="10"/>
  <c r="AY3746" i="10"/>
  <c r="AY3745" i="10"/>
  <c r="AY3744" i="10"/>
  <c r="AY3743" i="10"/>
  <c r="AY3742" i="10"/>
  <c r="AY3741" i="10"/>
  <c r="AY3740" i="10"/>
  <c r="AY3739" i="10"/>
  <c r="AY3738" i="10"/>
  <c r="AY3737" i="10"/>
  <c r="AY3736" i="10"/>
  <c r="AY3735" i="10"/>
  <c r="AY3734" i="10"/>
  <c r="AY3733" i="10"/>
  <c r="AY3732" i="10"/>
  <c r="AY3731" i="10"/>
  <c r="AY3730" i="10"/>
  <c r="AY3729" i="10"/>
  <c r="AY3728" i="10"/>
  <c r="AY3727" i="10"/>
  <c r="AY3726" i="10"/>
  <c r="AY3725" i="10"/>
  <c r="AY3724" i="10"/>
  <c r="AY3723" i="10"/>
  <c r="AY3722" i="10"/>
  <c r="AY3721" i="10"/>
  <c r="AY3720" i="10"/>
  <c r="AY3719" i="10"/>
  <c r="AY3718" i="10"/>
  <c r="AY3717" i="10"/>
  <c r="AY3716" i="10"/>
  <c r="AY3715" i="10"/>
  <c r="AY3714" i="10"/>
  <c r="AY3713" i="10"/>
  <c r="AY3712" i="10"/>
  <c r="AY3711" i="10"/>
  <c r="AY3710" i="10"/>
  <c r="AY3709" i="10"/>
  <c r="AY3708" i="10"/>
  <c r="AY3707" i="10"/>
  <c r="AY3706" i="10"/>
  <c r="AY3705" i="10"/>
  <c r="AY3704" i="10"/>
  <c r="AY3703" i="10"/>
  <c r="AY3702" i="10"/>
  <c r="AY3701" i="10"/>
  <c r="AY3700" i="10"/>
  <c r="AY3699" i="10"/>
  <c r="AY3698" i="10"/>
  <c r="AY3697" i="10"/>
  <c r="AY3696" i="10"/>
  <c r="AY3695" i="10"/>
  <c r="AY3694" i="10"/>
  <c r="AY3693" i="10"/>
  <c r="AY3692" i="10"/>
  <c r="AY3691" i="10"/>
  <c r="AY3690" i="10"/>
  <c r="AY3689" i="10"/>
  <c r="AY3688" i="10"/>
  <c r="AY3687" i="10"/>
  <c r="AY3686" i="10"/>
  <c r="AY3685" i="10"/>
  <c r="AY3684" i="10"/>
  <c r="AY3683" i="10"/>
  <c r="AY3682" i="10"/>
  <c r="AY3681" i="10"/>
  <c r="AY3680" i="10"/>
  <c r="AY3679" i="10"/>
  <c r="AY3678" i="10"/>
  <c r="AY3677" i="10"/>
  <c r="AY3676" i="10"/>
  <c r="AY3675" i="10"/>
  <c r="AY3674" i="10"/>
  <c r="AY3673" i="10"/>
  <c r="AY3672" i="10"/>
  <c r="AY3671" i="10"/>
  <c r="AY3670" i="10"/>
  <c r="AY3669" i="10"/>
  <c r="AY3668" i="10"/>
  <c r="AY3667" i="10"/>
  <c r="AY3666" i="10"/>
  <c r="AY3665" i="10"/>
  <c r="AY3664" i="10"/>
  <c r="AY3663" i="10"/>
  <c r="AY3662" i="10"/>
  <c r="AY3661" i="10"/>
  <c r="AY3660" i="10"/>
  <c r="AY3659" i="10"/>
  <c r="AY3658" i="10"/>
  <c r="AY3657" i="10"/>
  <c r="AY3656" i="10"/>
  <c r="AY3655" i="10"/>
  <c r="AY3654" i="10"/>
  <c r="AY3653" i="10"/>
  <c r="AY3652" i="10"/>
  <c r="AY3651" i="10"/>
  <c r="AY3650" i="10"/>
  <c r="AY3649" i="10"/>
  <c r="AY3648" i="10"/>
  <c r="AY3647" i="10"/>
  <c r="AY3646" i="10"/>
  <c r="AY3645" i="10"/>
  <c r="AY3644" i="10"/>
  <c r="AY3643" i="10"/>
  <c r="AY3642" i="10"/>
  <c r="AY3641" i="10"/>
  <c r="AY3640" i="10"/>
  <c r="AY3639" i="10"/>
  <c r="AY3638" i="10"/>
  <c r="AY3637" i="10"/>
  <c r="AY3636" i="10"/>
  <c r="AY3635" i="10"/>
  <c r="AY3634" i="10"/>
  <c r="AY3633" i="10"/>
  <c r="AY3632" i="10"/>
  <c r="AY3631" i="10"/>
  <c r="AY3630" i="10"/>
  <c r="AY3629" i="10"/>
  <c r="AY3628" i="10"/>
  <c r="AY3627" i="10"/>
  <c r="AY3626" i="10"/>
  <c r="AY3625" i="10"/>
  <c r="AY3624" i="10"/>
  <c r="AY3623" i="10"/>
  <c r="AY3622" i="10"/>
  <c r="AY3621" i="10"/>
  <c r="AY3620" i="10"/>
  <c r="AY3619" i="10"/>
  <c r="AY3618" i="10"/>
  <c r="AY3617" i="10"/>
  <c r="AY3616" i="10"/>
  <c r="AY3615" i="10"/>
  <c r="AY3614" i="10"/>
  <c r="AY3613" i="10"/>
  <c r="AY3612" i="10"/>
  <c r="AY3611" i="10"/>
  <c r="AY3610" i="10"/>
  <c r="AY3609" i="10"/>
  <c r="AY3608" i="10"/>
  <c r="AY3607" i="10"/>
  <c r="AY3606" i="10"/>
  <c r="AY3605" i="10"/>
  <c r="AY3604" i="10"/>
  <c r="AY3603" i="10"/>
  <c r="AY3602" i="10"/>
  <c r="AY3601" i="10"/>
  <c r="AY3600" i="10"/>
  <c r="AY3599" i="10"/>
  <c r="AY3598" i="10"/>
  <c r="AY3597" i="10"/>
  <c r="AY3596" i="10"/>
  <c r="AY3595" i="10"/>
  <c r="AY3594" i="10"/>
  <c r="AY3593" i="10"/>
  <c r="AY3592" i="10"/>
  <c r="AY3591" i="10"/>
  <c r="AY3590" i="10"/>
  <c r="AY3589" i="10"/>
  <c r="AY3588" i="10"/>
  <c r="AY3587" i="10"/>
  <c r="AY3586" i="10"/>
  <c r="AY3585" i="10"/>
  <c r="AY3584" i="10"/>
  <c r="AY3583" i="10"/>
  <c r="AY3582" i="10"/>
  <c r="AY3581" i="10"/>
  <c r="AY3580" i="10"/>
  <c r="AY3579" i="10"/>
  <c r="AY3578" i="10"/>
  <c r="AY3577" i="10"/>
  <c r="AY3576" i="10"/>
  <c r="AY3575" i="10"/>
  <c r="AY3574" i="10"/>
  <c r="AY3573" i="10"/>
  <c r="AY3572" i="10"/>
  <c r="AY3571" i="10"/>
  <c r="AY3570" i="10"/>
  <c r="AY3569" i="10"/>
  <c r="AY3568" i="10"/>
  <c r="AY3567" i="10"/>
  <c r="AY3566" i="10"/>
  <c r="AY3565" i="10"/>
  <c r="AY3564" i="10"/>
  <c r="AY3563" i="10"/>
  <c r="AY3562" i="10"/>
  <c r="AY3561" i="10"/>
  <c r="AY3560" i="10"/>
  <c r="AY3559" i="10"/>
  <c r="AY3558" i="10"/>
  <c r="AY3557" i="10"/>
  <c r="AY3556" i="10"/>
  <c r="AY3555" i="10"/>
  <c r="AY3554" i="10"/>
  <c r="AY3553" i="10"/>
  <c r="AY3552" i="10"/>
  <c r="AY3551" i="10"/>
  <c r="AY3550" i="10"/>
  <c r="AY3549" i="10"/>
  <c r="AY3548" i="10"/>
  <c r="AY3547" i="10"/>
  <c r="AY3546" i="10"/>
  <c r="AY3545" i="10"/>
  <c r="AY3544" i="10"/>
  <c r="AY3543" i="10"/>
  <c r="AY3542" i="10"/>
  <c r="AY3541" i="10"/>
  <c r="AY3540" i="10"/>
  <c r="AY3539" i="10"/>
  <c r="AY3538" i="10"/>
  <c r="AY3537" i="10"/>
  <c r="AY3536" i="10"/>
  <c r="AY3535" i="10"/>
  <c r="AY3534" i="10"/>
  <c r="AY3533" i="10"/>
  <c r="AY3532" i="10"/>
  <c r="AY3531" i="10"/>
  <c r="AY3530" i="10"/>
  <c r="AY3529" i="10"/>
  <c r="AY3528" i="10"/>
  <c r="AY3527" i="10"/>
  <c r="AY3526" i="10"/>
  <c r="AY3525" i="10"/>
  <c r="AY3524" i="10"/>
  <c r="AY3523" i="10"/>
  <c r="AY3522" i="10"/>
  <c r="AY3521" i="10"/>
  <c r="AY3520" i="10"/>
  <c r="AY3519" i="10"/>
  <c r="AY3518" i="10"/>
  <c r="AY3517" i="10"/>
  <c r="AY3516" i="10"/>
  <c r="AY3515" i="10"/>
  <c r="AY3514" i="10"/>
  <c r="AY3513" i="10"/>
  <c r="AY3512" i="10"/>
  <c r="AY3511" i="10"/>
  <c r="AY3510" i="10"/>
  <c r="AY3509" i="10"/>
  <c r="AY3508" i="10"/>
  <c r="AY3507" i="10"/>
  <c r="AY3506" i="10"/>
  <c r="AY3505" i="10"/>
  <c r="AY3504" i="10"/>
  <c r="AY3503" i="10"/>
  <c r="AY3502" i="10"/>
  <c r="AY3501" i="10"/>
  <c r="AY3500" i="10"/>
  <c r="AY3499" i="10"/>
  <c r="AY3498" i="10"/>
  <c r="AY3497" i="10"/>
  <c r="AY3496" i="10"/>
  <c r="AY3495" i="10"/>
  <c r="AY3494" i="10"/>
  <c r="AY3493" i="10"/>
  <c r="AY3492" i="10"/>
  <c r="AY3491" i="10"/>
  <c r="AY3490" i="10"/>
  <c r="AY3489" i="10"/>
  <c r="AY3488" i="10"/>
  <c r="AY3487" i="10"/>
  <c r="AY3486" i="10"/>
  <c r="AY3485" i="10"/>
  <c r="AY3484" i="10"/>
  <c r="AY3483" i="10"/>
  <c r="AY3482" i="10"/>
  <c r="AY3481" i="10"/>
  <c r="AY3480" i="10"/>
  <c r="AY3479" i="10"/>
  <c r="AY3478" i="10"/>
  <c r="AY3477" i="10"/>
  <c r="AY3476" i="10"/>
  <c r="AY3475" i="10"/>
  <c r="AY3474" i="10"/>
  <c r="AY3473" i="10"/>
  <c r="AY3472" i="10"/>
  <c r="AY3471" i="10"/>
  <c r="AY3470" i="10"/>
  <c r="AY3469" i="10"/>
  <c r="AY3468" i="10"/>
  <c r="AY3467" i="10"/>
  <c r="AY3466" i="10"/>
  <c r="AY3465" i="10"/>
  <c r="AY3464" i="10"/>
  <c r="AY3463" i="10"/>
  <c r="AY3462" i="10"/>
  <c r="AY3461" i="10"/>
  <c r="AY3460" i="10"/>
  <c r="AY3459" i="10"/>
  <c r="AY3458" i="10"/>
  <c r="AY3457" i="10"/>
  <c r="AY3456" i="10"/>
  <c r="AY3455" i="10"/>
  <c r="AY3454" i="10"/>
  <c r="AY3453" i="10"/>
  <c r="AY3452" i="10"/>
  <c r="AY3451" i="10"/>
  <c r="AY3450" i="10"/>
  <c r="AY3449" i="10"/>
  <c r="AY3448" i="10"/>
  <c r="AY3447" i="10"/>
  <c r="AY3446" i="10"/>
  <c r="AY3445" i="10"/>
  <c r="AY3444" i="10"/>
  <c r="AY3443" i="10"/>
  <c r="AY3442" i="10"/>
  <c r="AY3441" i="10"/>
  <c r="AY3440" i="10"/>
  <c r="AY3439" i="10"/>
  <c r="AY3438" i="10"/>
  <c r="AY3437" i="10"/>
  <c r="AY3436" i="10"/>
  <c r="AY3435" i="10"/>
  <c r="AY3434" i="10"/>
  <c r="AY3433" i="10"/>
  <c r="AY3432" i="10"/>
  <c r="AY3431" i="10"/>
  <c r="AY3430" i="10"/>
  <c r="AY3429" i="10"/>
  <c r="AY3428" i="10"/>
  <c r="AY3427" i="10"/>
  <c r="AY3426" i="10"/>
  <c r="AY3425" i="10"/>
  <c r="AY3424" i="10"/>
  <c r="AY3423" i="10"/>
  <c r="AY3422" i="10"/>
  <c r="AY3421" i="10"/>
  <c r="AY3420" i="10"/>
  <c r="AY3419" i="10"/>
  <c r="AY3418" i="10"/>
  <c r="AY3417" i="10"/>
  <c r="AY3416" i="10"/>
  <c r="AY3415" i="10"/>
  <c r="AY3414" i="10"/>
  <c r="AY3413" i="10"/>
  <c r="AY3412" i="10"/>
  <c r="AY3411" i="10"/>
  <c r="AY3410" i="10"/>
  <c r="AY3409" i="10"/>
  <c r="AY3408" i="10"/>
  <c r="AY3407" i="10"/>
  <c r="AY3406" i="10"/>
  <c r="AY3405" i="10"/>
  <c r="AY3404" i="10"/>
  <c r="AY3403" i="10"/>
  <c r="AY3402" i="10"/>
  <c r="AY3401" i="10"/>
  <c r="AY3400" i="10"/>
  <c r="AY3399" i="10"/>
  <c r="AY3398" i="10"/>
  <c r="AY3397" i="10"/>
  <c r="AY3396" i="10"/>
  <c r="AY3395" i="10"/>
  <c r="AY3394" i="10"/>
  <c r="AY3393" i="10"/>
  <c r="AY3392" i="10"/>
  <c r="AY3391" i="10"/>
  <c r="AY3390" i="10"/>
  <c r="AY3389" i="10"/>
  <c r="AY3388" i="10"/>
  <c r="AY3387" i="10"/>
  <c r="AY3386" i="10"/>
  <c r="AY3385" i="10"/>
  <c r="AY3384" i="10"/>
  <c r="AY3383" i="10"/>
  <c r="AY3382" i="10"/>
  <c r="AY3381" i="10"/>
  <c r="AY3380" i="10"/>
  <c r="AY3379" i="10"/>
  <c r="AY3378" i="10"/>
  <c r="AY3377" i="10"/>
  <c r="AY3376" i="10"/>
  <c r="AY3375" i="10"/>
  <c r="AY3374" i="10"/>
  <c r="AY3373" i="10"/>
  <c r="AY3372" i="10"/>
  <c r="AY3371" i="10"/>
  <c r="AY3370" i="10"/>
  <c r="AY3369" i="10"/>
  <c r="AY3368" i="10"/>
  <c r="AY3367" i="10"/>
  <c r="AY3366" i="10"/>
  <c r="AY3365" i="10"/>
  <c r="AY3364" i="10"/>
  <c r="AY3363" i="10"/>
  <c r="AY3362" i="10"/>
  <c r="AY3361" i="10"/>
  <c r="AY3360" i="10"/>
  <c r="AY3359" i="10"/>
  <c r="AY3358" i="10"/>
  <c r="AY3357" i="10"/>
  <c r="AY3356" i="10"/>
  <c r="AY3355" i="10"/>
  <c r="AY3354" i="10"/>
  <c r="AY3353" i="10"/>
  <c r="AY3352" i="10"/>
  <c r="AY3351" i="10"/>
  <c r="AY3350" i="10"/>
  <c r="AY3349" i="10"/>
  <c r="AY3348" i="10"/>
  <c r="AY3347" i="10"/>
  <c r="AY3346" i="10"/>
  <c r="AY3345" i="10"/>
  <c r="AY3344" i="10"/>
  <c r="AY3343" i="10"/>
  <c r="AY3342" i="10"/>
  <c r="AY3341" i="10"/>
  <c r="AY3340" i="10"/>
  <c r="AY3339" i="10"/>
  <c r="AY3338" i="10"/>
  <c r="AY3337" i="10"/>
  <c r="AY3336" i="10"/>
  <c r="AY3335" i="10"/>
  <c r="AY3334" i="10"/>
  <c r="AY3333" i="10"/>
  <c r="AY3332" i="10"/>
  <c r="AY3331" i="10"/>
  <c r="AY3330" i="10"/>
  <c r="AY3329" i="10"/>
  <c r="AY3328" i="10"/>
  <c r="AY3327" i="10"/>
  <c r="AY3326" i="10"/>
  <c r="AY3325" i="10"/>
  <c r="AY3324" i="10"/>
  <c r="AY3323" i="10"/>
  <c r="AY3322" i="10"/>
  <c r="AY3321" i="10"/>
  <c r="AY3320" i="10"/>
  <c r="AY3319" i="10"/>
  <c r="AY3318" i="10"/>
  <c r="AY3317" i="10"/>
  <c r="AY3316" i="10"/>
  <c r="AY3315" i="10"/>
  <c r="AY3314" i="10"/>
  <c r="AY3313" i="10"/>
  <c r="AY3312" i="10"/>
  <c r="AY3311" i="10"/>
  <c r="AY3310" i="10"/>
  <c r="AY3309" i="10"/>
  <c r="AY3308" i="10"/>
  <c r="AY3307" i="10"/>
  <c r="AY3306" i="10"/>
  <c r="AY3305" i="10"/>
  <c r="AY3304" i="10"/>
  <c r="AY3303" i="10"/>
  <c r="AY3302" i="10"/>
  <c r="AY3301" i="10"/>
  <c r="AY3300" i="10"/>
  <c r="AY3299" i="10"/>
  <c r="AY3298" i="10"/>
  <c r="AY3297" i="10"/>
  <c r="AY3296" i="10"/>
  <c r="AY3295" i="10"/>
  <c r="AY3294" i="10"/>
  <c r="AY3293" i="10"/>
  <c r="AY3292" i="10"/>
  <c r="AY3291" i="10"/>
  <c r="AY3290" i="10"/>
  <c r="AY3289" i="10"/>
  <c r="AY3288" i="10"/>
  <c r="AY3287" i="10"/>
  <c r="AY3286" i="10"/>
  <c r="AY3285" i="10"/>
  <c r="AY3284" i="10"/>
  <c r="AY3283" i="10"/>
  <c r="AY3282" i="10"/>
  <c r="AY3281" i="10"/>
  <c r="AY3280" i="10"/>
  <c r="AY3279" i="10"/>
  <c r="AY3278" i="10"/>
  <c r="AY3277" i="10"/>
  <c r="AY3276" i="10"/>
  <c r="AY3275" i="10"/>
  <c r="AY3274" i="10"/>
  <c r="AY3273" i="10"/>
  <c r="AY3272" i="10"/>
  <c r="AY3271" i="10"/>
  <c r="AY3270" i="10"/>
  <c r="AY3269" i="10"/>
  <c r="AY3268" i="10"/>
  <c r="AY3267" i="10"/>
  <c r="AY3266" i="10"/>
  <c r="AY3265" i="10"/>
  <c r="AY3264" i="10"/>
  <c r="AY3263" i="10"/>
  <c r="AY3262" i="10"/>
  <c r="AY3261" i="10"/>
  <c r="AY3260" i="10"/>
  <c r="AY3259" i="10"/>
  <c r="AY3258" i="10"/>
  <c r="AY3257" i="10"/>
  <c r="AY3256" i="10"/>
  <c r="AY3255" i="10"/>
  <c r="AY3254" i="10"/>
  <c r="AY3253" i="10"/>
  <c r="AY3252" i="10"/>
  <c r="AY3251" i="10"/>
  <c r="AY3250" i="10"/>
  <c r="AY3249" i="10"/>
  <c r="AY3248" i="10"/>
  <c r="AY3247" i="10"/>
  <c r="AY3246" i="10"/>
  <c r="AY3245" i="10"/>
  <c r="AY3244" i="10"/>
  <c r="AY3243" i="10"/>
  <c r="AY3242" i="10"/>
  <c r="AY3241" i="10"/>
  <c r="AY3240" i="10"/>
  <c r="AY3239" i="10"/>
  <c r="AY3238" i="10"/>
  <c r="AY3237" i="10"/>
  <c r="AY3236" i="10"/>
  <c r="AY3235" i="10"/>
  <c r="AY3234" i="10"/>
  <c r="AY3233" i="10"/>
  <c r="AY3232" i="10"/>
  <c r="AY3231" i="10"/>
  <c r="AY3230" i="10"/>
  <c r="AY3229" i="10"/>
  <c r="AY3228" i="10"/>
  <c r="AY3227" i="10"/>
  <c r="AY3226" i="10"/>
  <c r="AY3225" i="10"/>
  <c r="AY3224" i="10"/>
  <c r="AY3223" i="10"/>
  <c r="AY3222" i="10"/>
  <c r="AY3221" i="10"/>
  <c r="AY3220" i="10"/>
  <c r="AY3219" i="10"/>
  <c r="AY3218" i="10"/>
  <c r="AY3217" i="10"/>
  <c r="AY3216" i="10"/>
  <c r="AY3215" i="10"/>
  <c r="AY3214" i="10"/>
  <c r="AY3213" i="10"/>
  <c r="AY3212" i="10"/>
  <c r="AY3211" i="10"/>
  <c r="AY3210" i="10"/>
  <c r="AY3209" i="10"/>
  <c r="AY3208" i="10"/>
  <c r="AY3207" i="10"/>
  <c r="AY3206" i="10"/>
  <c r="AY3205" i="10"/>
  <c r="AY3204" i="10"/>
  <c r="AY3203" i="10"/>
  <c r="AY3202" i="10"/>
  <c r="AY3201" i="10"/>
  <c r="AY3200" i="10"/>
  <c r="AY3199" i="10"/>
  <c r="AY3198" i="10"/>
  <c r="AY3197" i="10"/>
  <c r="AY3196" i="10"/>
  <c r="AY3195" i="10"/>
  <c r="AY3194" i="10"/>
  <c r="AY3193" i="10"/>
  <c r="AY3192" i="10"/>
  <c r="AY3191" i="10"/>
  <c r="AY3190" i="10"/>
  <c r="AY3189" i="10"/>
  <c r="AY3188" i="10"/>
  <c r="AY3187" i="10"/>
  <c r="AY3186" i="10"/>
  <c r="AY3185" i="10"/>
  <c r="AY3184" i="10"/>
  <c r="AY3183" i="10"/>
  <c r="AY3182" i="10"/>
  <c r="AY3181" i="10"/>
  <c r="AY3180" i="10"/>
  <c r="AY3179" i="10"/>
  <c r="AY3178" i="10"/>
  <c r="AY3177" i="10"/>
  <c r="AY3176" i="10"/>
  <c r="AY3175" i="10"/>
  <c r="AY3174" i="10"/>
  <c r="AY3173" i="10"/>
  <c r="AY3172" i="10"/>
  <c r="AY3171" i="10"/>
  <c r="AY3170" i="10"/>
  <c r="AY3169" i="10"/>
  <c r="AY3168" i="10"/>
  <c r="AY3167" i="10"/>
  <c r="AY3166" i="10"/>
  <c r="AY3165" i="10"/>
  <c r="AY3164" i="10"/>
  <c r="AY3163" i="10"/>
  <c r="AY3162" i="10"/>
  <c r="AY3161" i="10"/>
  <c r="AY3160" i="10"/>
  <c r="AY3159" i="10"/>
  <c r="AY3158" i="10"/>
  <c r="AY3157" i="10"/>
  <c r="AY3156" i="10"/>
  <c r="AY3155" i="10"/>
  <c r="AY3154" i="10"/>
  <c r="AY3153" i="10"/>
  <c r="AY3152" i="10"/>
  <c r="AY3151" i="10"/>
  <c r="AY3150" i="10"/>
  <c r="AY3149" i="10"/>
  <c r="AY3148" i="10"/>
  <c r="AY3147" i="10"/>
  <c r="AY3146" i="10"/>
  <c r="AY3145" i="10"/>
  <c r="AY3144" i="10"/>
  <c r="AY3143" i="10"/>
  <c r="AY3142" i="10"/>
  <c r="AY3141" i="10"/>
  <c r="AY3140" i="10"/>
  <c r="AY3139" i="10"/>
  <c r="AY3138" i="10"/>
  <c r="AY3137" i="10"/>
  <c r="AY3136" i="10"/>
  <c r="AY3135" i="10"/>
  <c r="AY3134" i="10"/>
  <c r="AY3133" i="10"/>
  <c r="AY3132" i="10"/>
  <c r="AY3131" i="10"/>
  <c r="AY3130" i="10"/>
  <c r="AY3129" i="10"/>
  <c r="AY3128" i="10"/>
  <c r="AY3127" i="10"/>
  <c r="AY3126" i="10"/>
  <c r="AY3125" i="10"/>
  <c r="AY3124" i="10"/>
  <c r="AY3123" i="10"/>
  <c r="AY3122" i="10"/>
  <c r="AY3121" i="10"/>
  <c r="AY3120" i="10"/>
  <c r="AY3119" i="10"/>
  <c r="AY3118" i="10"/>
  <c r="AY3117" i="10"/>
  <c r="AY3116" i="10"/>
  <c r="AY3115" i="10"/>
  <c r="AY3114" i="10"/>
  <c r="AY3113" i="10"/>
  <c r="AY3112" i="10"/>
  <c r="AY3111" i="10"/>
  <c r="AY3110" i="10"/>
  <c r="AY3109" i="10"/>
  <c r="AY3108" i="10"/>
  <c r="AY3107" i="10"/>
  <c r="AY3106" i="10"/>
  <c r="AY3105" i="10"/>
  <c r="AY3104" i="10"/>
  <c r="AY3103" i="10"/>
  <c r="AY3102" i="10"/>
  <c r="AY3101" i="10"/>
  <c r="AY3100" i="10"/>
  <c r="AY3099" i="10"/>
  <c r="AY3098" i="10"/>
  <c r="AY3097" i="10"/>
  <c r="AY3096" i="10"/>
  <c r="AY3095" i="10"/>
  <c r="AY3094" i="10"/>
  <c r="AY3093" i="10"/>
  <c r="AY3092" i="10"/>
  <c r="AY3091" i="10"/>
  <c r="AY3090" i="10"/>
  <c r="AY3089" i="10"/>
  <c r="AY3088" i="10"/>
  <c r="AY3087" i="10"/>
  <c r="AY3086" i="10"/>
  <c r="AY3085" i="10"/>
  <c r="AY3084" i="10"/>
  <c r="AY3083" i="10"/>
  <c r="AY3082" i="10"/>
  <c r="AY3081" i="10"/>
  <c r="AY3080" i="10"/>
  <c r="AY3079" i="10"/>
  <c r="AY3078" i="10"/>
  <c r="AY3077" i="10"/>
  <c r="AY3076" i="10"/>
  <c r="AY3075" i="10"/>
  <c r="AY3074" i="10"/>
  <c r="AY3073" i="10"/>
  <c r="AY3072" i="10"/>
  <c r="AY3071" i="10"/>
  <c r="AY3070" i="10"/>
  <c r="AY3069" i="10"/>
  <c r="AY3068" i="10"/>
  <c r="AY3067" i="10"/>
  <c r="AY3066" i="10"/>
  <c r="AY3065" i="10"/>
  <c r="AY3064" i="10"/>
  <c r="AY3063" i="10"/>
  <c r="AY3062" i="10"/>
  <c r="AY3061" i="10"/>
  <c r="AY3060" i="10"/>
  <c r="AY3059" i="10"/>
  <c r="AY3058" i="10"/>
  <c r="AY3057" i="10"/>
  <c r="AY3056" i="10"/>
  <c r="AY3055" i="10"/>
  <c r="AY3054" i="10"/>
  <c r="AY3053" i="10"/>
  <c r="AY3052" i="10"/>
  <c r="AY3051" i="10"/>
  <c r="AY3050" i="10"/>
  <c r="AY3049" i="10"/>
  <c r="AY3048" i="10"/>
  <c r="AY3047" i="10"/>
  <c r="AY3046" i="10"/>
  <c r="AY3045" i="10"/>
  <c r="AY3044" i="10"/>
  <c r="AY3043" i="10"/>
  <c r="AY3042" i="10"/>
  <c r="AY3041" i="10"/>
  <c r="AY3040" i="10"/>
  <c r="AY3039" i="10"/>
  <c r="AY3038" i="10"/>
  <c r="AY3037" i="10"/>
  <c r="AY3036" i="10"/>
  <c r="AY3035" i="10"/>
  <c r="AY3034" i="10"/>
  <c r="AY3033" i="10"/>
  <c r="AY3032" i="10"/>
  <c r="AY3031" i="10"/>
  <c r="AY3030" i="10"/>
  <c r="AY3029" i="10"/>
  <c r="AY3028" i="10"/>
  <c r="AY3027" i="10"/>
  <c r="AY3026" i="10"/>
  <c r="AY3025" i="10"/>
  <c r="AY3024" i="10"/>
  <c r="AY3023" i="10"/>
  <c r="AY3022" i="10"/>
  <c r="AY3021" i="10"/>
  <c r="AY3020" i="10"/>
  <c r="AY3019" i="10"/>
  <c r="AY3018" i="10"/>
  <c r="AY3017" i="10"/>
  <c r="AY3016" i="10"/>
  <c r="AY3015" i="10"/>
  <c r="AY3014" i="10"/>
  <c r="AY3013" i="10"/>
  <c r="AY3012" i="10"/>
  <c r="AY3011" i="10"/>
  <c r="AY3010" i="10"/>
  <c r="AY3009" i="10"/>
  <c r="AY3008" i="10"/>
  <c r="AY3007" i="10"/>
  <c r="AY3006" i="10"/>
  <c r="AY3005" i="10"/>
  <c r="AY3004" i="10"/>
  <c r="AY3003" i="10"/>
  <c r="AY3002" i="10"/>
  <c r="AY3001" i="10"/>
  <c r="AY3000" i="10"/>
  <c r="AY2999" i="10"/>
  <c r="AY2998" i="10"/>
  <c r="AY2997" i="10"/>
  <c r="AY2996" i="10"/>
  <c r="AY2995" i="10"/>
  <c r="AY2994" i="10"/>
  <c r="AY2993" i="10"/>
  <c r="AY2992" i="10"/>
  <c r="AY2991" i="10"/>
  <c r="AY2990" i="10"/>
  <c r="AY2989" i="10"/>
  <c r="AY2988" i="10"/>
  <c r="AY2987" i="10"/>
  <c r="AY2986" i="10"/>
  <c r="AY2985" i="10"/>
  <c r="AY2984" i="10"/>
  <c r="AY2983" i="10"/>
  <c r="AY2982" i="10"/>
  <c r="AY2981" i="10"/>
  <c r="AY2980" i="10"/>
  <c r="AY2979" i="10"/>
  <c r="AY2978" i="10"/>
  <c r="AY2977" i="10"/>
  <c r="AY2976" i="10"/>
  <c r="AY2975" i="10"/>
  <c r="AY2974" i="10"/>
  <c r="AY2973" i="10"/>
  <c r="AY2972" i="10"/>
  <c r="AY2971" i="10"/>
  <c r="AY2970" i="10"/>
  <c r="AY2969" i="10"/>
  <c r="AY2968" i="10"/>
  <c r="AY2967" i="10"/>
  <c r="AY2966" i="10"/>
  <c r="AY2965" i="10"/>
  <c r="AY2964" i="10"/>
  <c r="AY2963" i="10"/>
  <c r="AY2962" i="10"/>
  <c r="AY2961" i="10"/>
  <c r="AY2960" i="10"/>
  <c r="AY2959" i="10"/>
  <c r="AY2958" i="10"/>
  <c r="AY2957" i="10"/>
  <c r="AY2956" i="10"/>
  <c r="AY2955" i="10"/>
  <c r="AY2954" i="10"/>
  <c r="AY2953" i="10"/>
  <c r="AY2952" i="10"/>
  <c r="AY2951" i="10"/>
  <c r="AY2950" i="10"/>
  <c r="AY2949" i="10"/>
  <c r="AY2948" i="10"/>
  <c r="AY2947" i="10"/>
  <c r="AY2946" i="10"/>
  <c r="AY2945" i="10"/>
  <c r="AY2944" i="10"/>
  <c r="AY2943" i="10"/>
  <c r="AY2942" i="10"/>
  <c r="AY2941" i="10"/>
  <c r="AY2940" i="10"/>
  <c r="AY2939" i="10"/>
  <c r="AY2938" i="10"/>
  <c r="AY2937" i="10"/>
  <c r="AY2936" i="10"/>
  <c r="AY2935" i="10"/>
  <c r="AY2934" i="10"/>
  <c r="AY2933" i="10"/>
  <c r="AY2932" i="10"/>
  <c r="AY2931" i="10"/>
  <c r="AY2930" i="10"/>
  <c r="AY2929" i="10"/>
  <c r="AY2928" i="10"/>
  <c r="AY2927" i="10"/>
  <c r="AY2926" i="10"/>
  <c r="AY2925" i="10"/>
  <c r="AY2924" i="10"/>
  <c r="AY2923" i="10"/>
  <c r="AY2922" i="10"/>
  <c r="AY2921" i="10"/>
  <c r="AY2920" i="10"/>
  <c r="AY2919" i="10"/>
  <c r="AY2918" i="10"/>
  <c r="AY2917" i="10"/>
  <c r="AY2916" i="10"/>
  <c r="AY2915" i="10"/>
  <c r="AY2914" i="10"/>
  <c r="AY2913" i="10"/>
  <c r="AY2912" i="10"/>
  <c r="AY2911" i="10"/>
  <c r="AY2910" i="10"/>
  <c r="AY2909" i="10"/>
  <c r="AY2908" i="10"/>
  <c r="AY2907" i="10"/>
  <c r="AY2906" i="10"/>
  <c r="AY2905" i="10"/>
  <c r="AY2904" i="10"/>
  <c r="AY2903" i="10"/>
  <c r="AY2902" i="10"/>
  <c r="AY2901" i="10"/>
  <c r="AY2900" i="10"/>
  <c r="AY2899" i="10"/>
  <c r="AY2898" i="10"/>
  <c r="AY2897" i="10"/>
  <c r="AY2896" i="10"/>
  <c r="AY2895" i="10"/>
  <c r="AY2894" i="10"/>
  <c r="AY2893" i="10"/>
  <c r="AY2892" i="10"/>
  <c r="AY2891" i="10"/>
  <c r="AY2890" i="10"/>
  <c r="AY2889" i="10"/>
  <c r="AY2888" i="10"/>
  <c r="AY2887" i="10"/>
  <c r="AY2886" i="10"/>
  <c r="AY2885" i="10"/>
  <c r="AY2884" i="10"/>
  <c r="AY2883" i="10"/>
  <c r="AY2882" i="10"/>
  <c r="AY2881" i="10"/>
  <c r="AY2880" i="10"/>
  <c r="AY2879" i="10"/>
  <c r="AY2878" i="10"/>
  <c r="AY2877" i="10"/>
  <c r="AY2876" i="10"/>
  <c r="AY2875" i="10"/>
  <c r="AY2874" i="10"/>
  <c r="AY2873" i="10"/>
  <c r="AY2872" i="10"/>
  <c r="AY2871" i="10"/>
  <c r="AY2870" i="10"/>
  <c r="AY2869" i="10"/>
  <c r="AY2868" i="10"/>
  <c r="AY2867" i="10"/>
  <c r="AY2866" i="10"/>
  <c r="AY2865" i="10"/>
  <c r="AY2864" i="10"/>
  <c r="AY2863" i="10"/>
  <c r="AY2862" i="10"/>
  <c r="AY2861" i="10"/>
  <c r="AY2860" i="10"/>
  <c r="AY2859" i="10"/>
  <c r="AY2858" i="10"/>
  <c r="AY2857" i="10"/>
  <c r="AY2856" i="10"/>
  <c r="AY2855" i="10"/>
  <c r="AY2854" i="10"/>
  <c r="AY2853" i="10"/>
  <c r="AY2852" i="10"/>
  <c r="AY2851" i="10"/>
  <c r="AY2850" i="10"/>
  <c r="AY2849" i="10"/>
  <c r="AY2848" i="10"/>
  <c r="AY2847" i="10"/>
  <c r="AY2846" i="10"/>
  <c r="AY2845" i="10"/>
  <c r="AY2844" i="10"/>
  <c r="AY2843" i="10"/>
  <c r="AY2842" i="10"/>
  <c r="AY2841" i="10"/>
  <c r="AY2840" i="10"/>
  <c r="AY2839" i="10"/>
  <c r="AY2838" i="10"/>
  <c r="AY2837" i="10"/>
  <c r="AY2836" i="10"/>
  <c r="AY2835" i="10"/>
  <c r="AY2834" i="10"/>
  <c r="AY2833" i="10"/>
  <c r="AY2832" i="10"/>
  <c r="AY2831" i="10"/>
  <c r="AY2830" i="10"/>
  <c r="AY2829" i="10"/>
  <c r="AY2828" i="10"/>
  <c r="AY2827" i="10"/>
  <c r="AY2826" i="10"/>
  <c r="AY2825" i="10"/>
  <c r="AY2824" i="10"/>
  <c r="AY2823" i="10"/>
  <c r="AY2822" i="10"/>
  <c r="AY2821" i="10"/>
  <c r="AY2820" i="10"/>
  <c r="AY2819" i="10"/>
  <c r="AY2818" i="10"/>
  <c r="AY2817" i="10"/>
  <c r="AY2816" i="10"/>
  <c r="AY2815" i="10"/>
  <c r="AY2814" i="10"/>
  <c r="AY2813" i="10"/>
  <c r="AY2812" i="10"/>
  <c r="AY2811" i="10"/>
  <c r="AY2810" i="10"/>
  <c r="AY2809" i="10"/>
  <c r="AY2808" i="10"/>
  <c r="AY2807" i="10"/>
  <c r="AY2806" i="10"/>
  <c r="AY2805" i="10"/>
  <c r="AY2804" i="10"/>
  <c r="AY2803" i="10"/>
  <c r="AY2802" i="10"/>
  <c r="AY2801" i="10"/>
  <c r="AY2800" i="10"/>
  <c r="AY2799" i="10"/>
  <c r="AY2798" i="10"/>
  <c r="AY2797" i="10"/>
  <c r="AY2796" i="10"/>
  <c r="AY2795" i="10"/>
  <c r="AY2794" i="10"/>
  <c r="AY2793" i="10"/>
  <c r="AY2792" i="10"/>
  <c r="AY2791" i="10"/>
  <c r="AY2790" i="10"/>
  <c r="AY2789" i="10"/>
  <c r="AY2788" i="10"/>
  <c r="AY2787" i="10"/>
  <c r="AY2786" i="10"/>
  <c r="AY2785" i="10"/>
  <c r="AY2784" i="10"/>
  <c r="AY2783" i="10"/>
  <c r="AY2782" i="10"/>
  <c r="AY2781" i="10"/>
  <c r="AY2780" i="10"/>
  <c r="AY2779" i="10"/>
  <c r="AY2778" i="10"/>
  <c r="AY2777" i="10"/>
  <c r="AY2776" i="10"/>
  <c r="AY2775" i="10"/>
  <c r="AY2774" i="10"/>
  <c r="AY2773" i="10"/>
  <c r="AY2772" i="10"/>
  <c r="AY2771" i="10"/>
  <c r="AY2770" i="10"/>
  <c r="AY2769" i="10"/>
  <c r="AY2768" i="10"/>
  <c r="AY2767" i="10"/>
  <c r="AY2766" i="10"/>
  <c r="AY2765" i="10"/>
  <c r="AY2764" i="10"/>
  <c r="AY2763" i="10"/>
  <c r="AY2762" i="10"/>
  <c r="AY2761" i="10"/>
  <c r="AY2760" i="10"/>
  <c r="AY2759" i="10"/>
  <c r="AY2758" i="10"/>
  <c r="AY2757" i="10"/>
  <c r="AY2756" i="10"/>
  <c r="AY2755" i="10"/>
  <c r="AY2754" i="10"/>
  <c r="AY2753" i="10"/>
  <c r="AY2752" i="10"/>
  <c r="AY2751" i="10"/>
  <c r="AY2750" i="10"/>
  <c r="AY2749" i="10"/>
  <c r="AY2748" i="10"/>
  <c r="AY2747" i="10"/>
  <c r="AY2746" i="10"/>
  <c r="AY2745" i="10"/>
  <c r="AY2744" i="10"/>
  <c r="AY2743" i="10"/>
  <c r="AY2742" i="10"/>
  <c r="AY2741" i="10"/>
  <c r="AY2740" i="10"/>
  <c r="AY2739" i="10"/>
  <c r="AY2738" i="10"/>
  <c r="AY2737" i="10"/>
  <c r="AY2736" i="10"/>
  <c r="AY2735" i="10"/>
  <c r="AY2734" i="10"/>
  <c r="AY2733" i="10"/>
  <c r="AY2732" i="10"/>
  <c r="AY2731" i="10"/>
  <c r="AY2730" i="10"/>
  <c r="AY2729" i="10"/>
  <c r="AY2728" i="10"/>
  <c r="AY2727" i="10"/>
  <c r="AY2726" i="10"/>
  <c r="AY2725" i="10"/>
  <c r="AY2724" i="10"/>
  <c r="AY2723" i="10"/>
  <c r="AY2722" i="10"/>
  <c r="AY2721" i="10"/>
  <c r="AY2720" i="10"/>
  <c r="AY2719" i="10"/>
  <c r="AY2718" i="10"/>
  <c r="AY2717" i="10"/>
  <c r="AY2716" i="10"/>
  <c r="AY2715" i="10"/>
  <c r="AY2714" i="10"/>
  <c r="AY2713" i="10"/>
  <c r="AY2712" i="10"/>
  <c r="AY2711" i="10"/>
  <c r="AY2710" i="10"/>
  <c r="AY2709" i="10"/>
  <c r="AY2708" i="10"/>
  <c r="AY2707" i="10"/>
  <c r="AY2706" i="10"/>
  <c r="AY2705" i="10"/>
  <c r="AY2704" i="10"/>
  <c r="AY2703" i="10"/>
  <c r="AY2702" i="10"/>
  <c r="AY2701" i="10"/>
  <c r="AY2700" i="10"/>
  <c r="AY2699" i="10"/>
  <c r="AY2698" i="10"/>
  <c r="AY2697" i="10"/>
  <c r="AY2696" i="10"/>
  <c r="AY2695" i="10"/>
  <c r="AY2694" i="10"/>
  <c r="AY2693" i="10"/>
  <c r="AY2692" i="10"/>
  <c r="AY2691" i="10"/>
  <c r="AY2690" i="10"/>
  <c r="AY2689" i="10"/>
  <c r="AY2688" i="10"/>
  <c r="AY2687" i="10"/>
  <c r="AY2686" i="10"/>
  <c r="AY2685" i="10"/>
  <c r="AY2684" i="10"/>
  <c r="AY2683" i="10"/>
  <c r="AY2682" i="10"/>
  <c r="AY2681" i="10"/>
  <c r="AY2680" i="10"/>
  <c r="AY2679" i="10"/>
  <c r="AY2678" i="10"/>
  <c r="AY2677" i="10"/>
  <c r="AY2676" i="10"/>
  <c r="AY2675" i="10"/>
  <c r="AY2674" i="10"/>
  <c r="AY2673" i="10"/>
  <c r="AY2672" i="10"/>
  <c r="AY2671" i="10"/>
  <c r="AY2670" i="10"/>
  <c r="AY2669" i="10"/>
  <c r="AY2668" i="10"/>
  <c r="AY2667" i="10"/>
  <c r="AY2666" i="10"/>
  <c r="AY2665" i="10"/>
  <c r="AY2664" i="10"/>
  <c r="AY2663" i="10"/>
  <c r="AY2662" i="10"/>
  <c r="AY2661" i="10"/>
  <c r="AY2660" i="10"/>
  <c r="AY2659" i="10"/>
  <c r="AY2658" i="10"/>
  <c r="AY2657" i="10"/>
  <c r="AY2656" i="10"/>
  <c r="AY2655" i="10"/>
  <c r="AY2654" i="10"/>
  <c r="AY2653" i="10"/>
  <c r="AY2652" i="10"/>
  <c r="AY2651" i="10"/>
  <c r="AY2650" i="10"/>
  <c r="AY2649" i="10"/>
  <c r="AY2648" i="10"/>
  <c r="AY2647" i="10"/>
  <c r="AY2646" i="10"/>
  <c r="AY2645" i="10"/>
  <c r="AY2644" i="10"/>
  <c r="AY2643" i="10"/>
  <c r="AY2642" i="10"/>
  <c r="AY2641" i="10"/>
  <c r="AY2640" i="10"/>
  <c r="AY2639" i="10"/>
  <c r="AY2638" i="10"/>
  <c r="AY2637" i="10"/>
  <c r="AY2636" i="10"/>
  <c r="AY2635" i="10"/>
  <c r="AY2634" i="10"/>
  <c r="AY2633" i="10"/>
  <c r="AY2632" i="10"/>
  <c r="AY2631" i="10"/>
  <c r="AY2630" i="10"/>
  <c r="AY2629" i="10"/>
  <c r="AY2628" i="10"/>
  <c r="AY2627" i="10"/>
  <c r="AY2626" i="10"/>
  <c r="AY2625" i="10"/>
  <c r="AY2624" i="10"/>
  <c r="AY2623" i="10"/>
  <c r="AY2622" i="10"/>
  <c r="AY2621" i="10"/>
  <c r="AY2620" i="10"/>
  <c r="AY2619" i="10"/>
  <c r="AY2618" i="10"/>
  <c r="AY2617" i="10"/>
  <c r="AY2616" i="10"/>
  <c r="AY2615" i="10"/>
  <c r="AY2614" i="10"/>
  <c r="AY2613" i="10"/>
  <c r="AY2612" i="10"/>
  <c r="AY2611" i="10"/>
  <c r="AY2610" i="10"/>
  <c r="AY2609" i="10"/>
  <c r="AY2608" i="10"/>
  <c r="AY2607" i="10"/>
  <c r="AY2606" i="10"/>
  <c r="AY2605" i="10"/>
  <c r="AY2604" i="10"/>
  <c r="AY2603" i="10"/>
  <c r="AY2602" i="10"/>
  <c r="AY2601" i="10"/>
  <c r="AY2600" i="10"/>
  <c r="AY2599" i="10"/>
  <c r="AY2598" i="10"/>
  <c r="AY2597" i="10"/>
  <c r="AY2596" i="10"/>
  <c r="AY2595" i="10"/>
  <c r="AY2594" i="10"/>
  <c r="AY2593" i="10"/>
  <c r="AY2592" i="10"/>
  <c r="AY2591" i="10"/>
  <c r="AY2590" i="10"/>
  <c r="AY2589" i="10"/>
  <c r="AY2588" i="10"/>
  <c r="AY2587" i="10"/>
  <c r="AY2586" i="10"/>
  <c r="AY2585" i="10"/>
  <c r="AY2584" i="10"/>
  <c r="AY2583" i="10"/>
  <c r="AY2582" i="10"/>
  <c r="AY2581" i="10"/>
  <c r="AY2580" i="10"/>
  <c r="AY2579" i="10"/>
  <c r="AY2578" i="10"/>
  <c r="AY2577" i="10"/>
  <c r="AY2576" i="10"/>
  <c r="AY2575" i="10"/>
  <c r="AY2574" i="10"/>
  <c r="AY2573" i="10"/>
  <c r="AY2572" i="10"/>
  <c r="AY2571" i="10"/>
  <c r="AY2570" i="10"/>
  <c r="AY2569" i="10"/>
  <c r="AY2568" i="10"/>
  <c r="AY2567" i="10"/>
  <c r="AY2566" i="10"/>
  <c r="AY2565" i="10"/>
  <c r="AY2564" i="10"/>
  <c r="AY2563" i="10"/>
  <c r="AY2562" i="10"/>
  <c r="AY2561" i="10"/>
  <c r="AY2560" i="10"/>
  <c r="AY2559" i="10"/>
  <c r="AY2558" i="10"/>
  <c r="AY2557" i="10"/>
  <c r="AY2556" i="10"/>
  <c r="AY2555" i="10"/>
  <c r="AY2554" i="10"/>
  <c r="AY2553" i="10"/>
  <c r="AY2552" i="10"/>
  <c r="AY2551" i="10"/>
  <c r="AY2550" i="10"/>
  <c r="AY2549" i="10"/>
  <c r="AY2548" i="10"/>
  <c r="AY2547" i="10"/>
  <c r="AY2546" i="10"/>
  <c r="AY2545" i="10"/>
  <c r="AY2544" i="10"/>
  <c r="AY2543" i="10"/>
  <c r="AY2542" i="10"/>
  <c r="AY2541" i="10"/>
  <c r="AY2540" i="10"/>
  <c r="AY2539" i="10"/>
  <c r="AY2538" i="10"/>
  <c r="AY2537" i="10"/>
  <c r="AY2536" i="10"/>
  <c r="AY2535" i="10"/>
  <c r="AY2534" i="10"/>
  <c r="AY2533" i="10"/>
  <c r="AY2532" i="10"/>
  <c r="AY2531" i="10"/>
  <c r="AY2530" i="10"/>
  <c r="AY2529" i="10"/>
  <c r="AY2528" i="10"/>
  <c r="AY2527" i="10"/>
  <c r="AY2526" i="10"/>
  <c r="AY2525" i="10"/>
  <c r="AY2524" i="10"/>
  <c r="AY2523" i="10"/>
  <c r="AY2522" i="10"/>
  <c r="AY2521" i="10"/>
  <c r="AY2520" i="10"/>
  <c r="AY2519" i="10"/>
  <c r="AY2518" i="10"/>
  <c r="AY2517" i="10"/>
  <c r="AY2516" i="10"/>
  <c r="AY2515" i="10"/>
  <c r="AY2514" i="10"/>
  <c r="AY2513" i="10"/>
  <c r="AY2512" i="10"/>
  <c r="AY2511" i="10"/>
  <c r="AY2510" i="10"/>
  <c r="AY2509" i="10"/>
  <c r="AY2508" i="10"/>
  <c r="AY2507" i="10"/>
  <c r="AY2506" i="10"/>
  <c r="AY2505" i="10"/>
  <c r="AY2504" i="10"/>
  <c r="AY2503" i="10"/>
  <c r="AY2502" i="10"/>
  <c r="AY2501" i="10"/>
  <c r="AY2500" i="10"/>
  <c r="AY2499" i="10"/>
  <c r="AY2498" i="10"/>
  <c r="AY2497" i="10"/>
  <c r="AY2496" i="10"/>
  <c r="AY2495" i="10"/>
  <c r="AY2494" i="10"/>
  <c r="AY2493" i="10"/>
  <c r="AY2492" i="10"/>
  <c r="AY2491" i="10"/>
  <c r="AY2490" i="10"/>
  <c r="AY2489" i="10"/>
  <c r="AY2488" i="10"/>
  <c r="AY2487" i="10"/>
  <c r="AY2486" i="10"/>
  <c r="AY2485" i="10"/>
  <c r="AY2484" i="10"/>
  <c r="AY2483" i="10"/>
  <c r="AY2482" i="10"/>
  <c r="AY2481" i="10"/>
  <c r="AY2480" i="10"/>
  <c r="AY2479" i="10"/>
  <c r="AY2478" i="10"/>
  <c r="AY2477" i="10"/>
  <c r="AY2476" i="10"/>
  <c r="AY2475" i="10"/>
  <c r="AY2474" i="10"/>
  <c r="AY2473" i="10"/>
  <c r="AY2472" i="10"/>
  <c r="AY2471" i="10"/>
  <c r="AY2470" i="10"/>
  <c r="AY2469" i="10"/>
  <c r="AY2468" i="10"/>
  <c r="AY2467" i="10"/>
  <c r="AY2466" i="10"/>
  <c r="AY2465" i="10"/>
  <c r="AY2464" i="10"/>
  <c r="AY2463" i="10"/>
  <c r="AY2462" i="10"/>
  <c r="AY2461" i="10"/>
  <c r="AY2460" i="10"/>
  <c r="AY2459" i="10"/>
  <c r="AY2458" i="10"/>
  <c r="AY2457" i="10"/>
  <c r="AY2456" i="10"/>
  <c r="AY2455" i="10"/>
  <c r="AY2454" i="10"/>
  <c r="AY2453" i="10"/>
  <c r="AY2452" i="10"/>
  <c r="AY2451" i="10"/>
  <c r="AY2450" i="10"/>
  <c r="AY2449" i="10"/>
  <c r="AY2448" i="10"/>
  <c r="AY2447" i="10"/>
  <c r="AY2446" i="10"/>
  <c r="AY2445" i="10"/>
  <c r="AY2444" i="10"/>
  <c r="AY2443" i="10"/>
  <c r="AY2442" i="10"/>
  <c r="AY2441" i="10"/>
  <c r="AY2440" i="10"/>
  <c r="AY2439" i="10"/>
  <c r="AY2438" i="10"/>
  <c r="AY2437" i="10"/>
  <c r="AY2436" i="10"/>
  <c r="AY2435" i="10"/>
  <c r="AY2434" i="10"/>
  <c r="AY2433" i="10"/>
  <c r="AY2432" i="10"/>
  <c r="AY2431" i="10"/>
  <c r="AY2430" i="10"/>
  <c r="AY2429" i="10"/>
  <c r="AY2428" i="10"/>
  <c r="AY2427" i="10"/>
  <c r="AY2426" i="10"/>
  <c r="AY2425" i="10"/>
  <c r="AY2424" i="10"/>
  <c r="AY2423" i="10"/>
  <c r="AY2422" i="10"/>
  <c r="AY2421" i="10"/>
  <c r="AY2420" i="10"/>
  <c r="AY2419" i="10"/>
  <c r="AY2418" i="10"/>
  <c r="AY2417" i="10"/>
  <c r="AY2416" i="10"/>
  <c r="AY2415" i="10"/>
  <c r="AY2414" i="10"/>
  <c r="AY2413" i="10"/>
  <c r="AY2412" i="10"/>
  <c r="AY2411" i="10"/>
  <c r="AY2410" i="10"/>
  <c r="AY2409" i="10"/>
  <c r="AY2408" i="10"/>
  <c r="AY2407" i="10"/>
  <c r="AY2406" i="10"/>
  <c r="AY2405" i="10"/>
  <c r="AY2404" i="10"/>
  <c r="AY2403" i="10"/>
  <c r="AY2402" i="10"/>
  <c r="AY2401" i="10"/>
  <c r="AY2400" i="10"/>
  <c r="AY2399" i="10"/>
  <c r="AY2398" i="10"/>
  <c r="AY2397" i="10"/>
  <c r="AY2396" i="10"/>
  <c r="AY2395" i="10"/>
  <c r="AY2394" i="10"/>
  <c r="AY2393" i="10"/>
  <c r="AY2392" i="10"/>
  <c r="AY2391" i="10"/>
  <c r="AY2390" i="10"/>
  <c r="AY2389" i="10"/>
  <c r="AY2388" i="10"/>
  <c r="AY2387" i="10"/>
  <c r="AY2386" i="10"/>
  <c r="AY2385" i="10"/>
  <c r="AY2384" i="10"/>
  <c r="AY2383" i="10"/>
  <c r="AY2382" i="10"/>
  <c r="AY2381" i="10"/>
  <c r="AY2380" i="10"/>
  <c r="AY2379" i="10"/>
  <c r="AY2378" i="10"/>
  <c r="AY2377" i="10"/>
  <c r="AY2376" i="10"/>
  <c r="AY2375" i="10"/>
  <c r="AY2374" i="10"/>
  <c r="AY2373" i="10"/>
  <c r="AY2372" i="10"/>
  <c r="AY2371" i="10"/>
  <c r="AY2370" i="10"/>
  <c r="AY2369" i="10"/>
  <c r="AY2368" i="10"/>
  <c r="AY2367" i="10"/>
  <c r="AY2366" i="10"/>
  <c r="AY2365" i="10"/>
  <c r="AY2364" i="10"/>
  <c r="AY2363" i="10"/>
  <c r="AY2362" i="10"/>
  <c r="AY2361" i="10"/>
  <c r="AY2360" i="10"/>
  <c r="AY2359" i="10"/>
  <c r="AY2358" i="10"/>
  <c r="AY2357" i="10"/>
  <c r="AY2356" i="10"/>
  <c r="AY2355" i="10"/>
  <c r="AY2354" i="10"/>
  <c r="AY2353" i="10"/>
  <c r="AY2352" i="10"/>
  <c r="AY2351" i="10"/>
  <c r="AY2350" i="10"/>
  <c r="AY2349" i="10"/>
  <c r="AY2348" i="10"/>
  <c r="AY2347" i="10"/>
  <c r="AY2346" i="10"/>
  <c r="AY2345" i="10"/>
  <c r="AY2344" i="10"/>
  <c r="AY2343" i="10"/>
  <c r="AY2342" i="10"/>
  <c r="AY2341" i="10"/>
  <c r="AY2340" i="10"/>
  <c r="AY2339" i="10"/>
  <c r="AY2338" i="10"/>
  <c r="AY2337" i="10"/>
  <c r="AY2336" i="10"/>
  <c r="AY2335" i="10"/>
  <c r="AY2334" i="10"/>
  <c r="AY2333" i="10"/>
  <c r="AY2332" i="10"/>
  <c r="AY2331" i="10"/>
  <c r="AY2330" i="10"/>
  <c r="AY2329" i="10"/>
  <c r="AY2328" i="10"/>
  <c r="AY2327" i="10"/>
  <c r="AY2326" i="10"/>
  <c r="AY2325" i="10"/>
  <c r="AY2324" i="10"/>
  <c r="AY2323" i="10"/>
  <c r="AY2322" i="10"/>
  <c r="AY2321" i="10"/>
  <c r="AY2320" i="10"/>
  <c r="AY2319" i="10"/>
  <c r="AY2318" i="10"/>
  <c r="AY2317" i="10"/>
  <c r="AY2316" i="10"/>
  <c r="AY2315" i="10"/>
  <c r="AY2314" i="10"/>
  <c r="AY2313" i="10"/>
  <c r="AY2312" i="10"/>
  <c r="AY2311" i="10"/>
  <c r="AY2310" i="10"/>
  <c r="AY2309" i="10"/>
  <c r="AY2308" i="10"/>
  <c r="AY2307" i="10"/>
  <c r="AY2306" i="10"/>
  <c r="AY2305" i="10"/>
  <c r="AY2304" i="10"/>
  <c r="AY2303" i="10"/>
  <c r="AY2302" i="10"/>
  <c r="AY2301" i="10"/>
  <c r="AY2300" i="10"/>
  <c r="AY2299" i="10"/>
  <c r="AY2298" i="10"/>
  <c r="AY2297" i="10"/>
  <c r="AY2296" i="10"/>
  <c r="AY2295" i="10"/>
  <c r="AY2294" i="10"/>
  <c r="AY2293" i="10"/>
  <c r="AY2292" i="10"/>
  <c r="AY2291" i="10"/>
  <c r="AY2290" i="10"/>
  <c r="AY2289" i="10"/>
  <c r="AY2288" i="10"/>
  <c r="AY2287" i="10"/>
  <c r="AY2286" i="10"/>
  <c r="AY2285" i="10"/>
  <c r="AY2284" i="10"/>
  <c r="AY2283" i="10"/>
  <c r="AY2282" i="10"/>
  <c r="AY2281" i="10"/>
  <c r="AY2280" i="10"/>
  <c r="AY2279" i="10"/>
  <c r="AY2278" i="10"/>
  <c r="AY2277" i="10"/>
  <c r="AY2276" i="10"/>
  <c r="AY2275" i="10"/>
  <c r="AY2274" i="10"/>
  <c r="AY2273" i="10"/>
  <c r="AY2272" i="10"/>
  <c r="AY2271" i="10"/>
  <c r="AY2270" i="10"/>
  <c r="AY2269" i="10"/>
  <c r="AY2268" i="10"/>
  <c r="AY2267" i="10"/>
  <c r="AY2266" i="10"/>
  <c r="AY2265" i="10"/>
  <c r="AY2264" i="10"/>
  <c r="AY2263" i="10"/>
  <c r="AY2262" i="10"/>
  <c r="AY2261" i="10"/>
  <c r="AY2260" i="10"/>
  <c r="AY2259" i="10"/>
  <c r="AY2258" i="10"/>
  <c r="AY2257" i="10"/>
  <c r="AY2256" i="10"/>
  <c r="AY2255" i="10"/>
  <c r="AY2254" i="10"/>
  <c r="AY2253" i="10"/>
  <c r="AY2252" i="10"/>
  <c r="AY2251" i="10"/>
  <c r="AY2250" i="10"/>
  <c r="AY2249" i="10"/>
  <c r="AY2248" i="10"/>
  <c r="AY2247" i="10"/>
  <c r="AY2246" i="10"/>
  <c r="AY2245" i="10"/>
  <c r="AY2244" i="10"/>
  <c r="AY2243" i="10"/>
  <c r="AY2242" i="10"/>
  <c r="AY2241" i="10"/>
  <c r="AY2240" i="10"/>
  <c r="AY2239" i="10"/>
  <c r="AY2238" i="10"/>
  <c r="AY2237" i="10"/>
  <c r="AY2236" i="10"/>
  <c r="AY2235" i="10"/>
  <c r="AY2234" i="10"/>
  <c r="AY2233" i="10"/>
  <c r="AY2232" i="10"/>
  <c r="AY2231" i="10"/>
  <c r="AY2230" i="10"/>
  <c r="AY2229" i="10"/>
  <c r="AY2228" i="10"/>
  <c r="AY2227" i="10"/>
  <c r="AY2226" i="10"/>
  <c r="AY2225" i="10"/>
  <c r="AY2224" i="10"/>
  <c r="AY2223" i="10"/>
  <c r="AY2222" i="10"/>
  <c r="AY2221" i="10"/>
  <c r="AY2220" i="10"/>
  <c r="AY2219" i="10"/>
  <c r="AY2218" i="10"/>
  <c r="AY2217" i="10"/>
  <c r="AY2216" i="10"/>
  <c r="AY2215" i="10"/>
  <c r="AY2214" i="10"/>
  <c r="AY2213" i="10"/>
  <c r="AY2212" i="10"/>
  <c r="AY2211" i="10"/>
  <c r="AY2210" i="10"/>
  <c r="AY2209" i="10"/>
  <c r="AY2208" i="10"/>
  <c r="AY2207" i="10"/>
  <c r="AY2206" i="10"/>
  <c r="AY2205" i="10"/>
  <c r="AY2204" i="10"/>
  <c r="AY2203" i="10"/>
  <c r="AY2202" i="10"/>
  <c r="AY2201" i="10"/>
  <c r="AY2200" i="10"/>
  <c r="AY2199" i="10"/>
  <c r="AY2198" i="10"/>
  <c r="AY2197" i="10"/>
  <c r="AY2196" i="10"/>
  <c r="AY2195" i="10"/>
  <c r="AY2194" i="10"/>
  <c r="AY2193" i="10"/>
  <c r="AY2192" i="10"/>
  <c r="AY2191" i="10"/>
  <c r="AY2190" i="10"/>
  <c r="AY2189" i="10"/>
  <c r="AY2188" i="10"/>
  <c r="AY2187" i="10"/>
  <c r="AY2186" i="10"/>
  <c r="AY2185" i="10"/>
  <c r="AY2184" i="10"/>
  <c r="AY2183" i="10"/>
  <c r="AY2182" i="10"/>
  <c r="AY2181" i="10"/>
  <c r="AY2180" i="10"/>
  <c r="AY2179" i="10"/>
  <c r="AY2178" i="10"/>
  <c r="AY2177" i="10"/>
  <c r="AY2176" i="10"/>
  <c r="AY2175" i="10"/>
  <c r="AY2174" i="10"/>
  <c r="AY2173" i="10"/>
  <c r="AY2172" i="10"/>
  <c r="AY2171" i="10"/>
  <c r="AY2170" i="10"/>
  <c r="AY2169" i="10"/>
  <c r="AY2168" i="10"/>
  <c r="AY2167" i="10"/>
  <c r="AY2166" i="10"/>
  <c r="AY2165" i="10"/>
  <c r="AY2164" i="10"/>
  <c r="AY2163" i="10"/>
  <c r="AY2162" i="10"/>
  <c r="AY2161" i="10"/>
  <c r="AY2160" i="10"/>
  <c r="AY2159" i="10"/>
  <c r="AY2158" i="10"/>
  <c r="AY2157" i="10"/>
  <c r="AY2156" i="10"/>
  <c r="AY2155" i="10"/>
  <c r="AY2154" i="10"/>
  <c r="AY2153" i="10"/>
  <c r="AY2152" i="10"/>
  <c r="AY2151" i="10"/>
  <c r="AY2150" i="10"/>
  <c r="AY2149" i="10"/>
  <c r="AY2148" i="10"/>
  <c r="AY2147" i="10"/>
  <c r="AY2146" i="10"/>
  <c r="AY2145" i="10"/>
  <c r="AY2144" i="10"/>
  <c r="AY2143" i="10"/>
  <c r="AY2142" i="10"/>
  <c r="AY2141" i="10"/>
  <c r="AY2140" i="10"/>
  <c r="AY2139" i="10"/>
  <c r="AY2138" i="10"/>
  <c r="AY2137" i="10"/>
  <c r="AY2136" i="10"/>
  <c r="AY2135" i="10"/>
  <c r="AY2134" i="10"/>
  <c r="AY2133" i="10"/>
  <c r="AY2132" i="10"/>
  <c r="AY2131" i="10"/>
  <c r="AY2130" i="10"/>
  <c r="AY2129" i="10"/>
  <c r="AY2128" i="10"/>
  <c r="AY2127" i="10"/>
  <c r="AY2126" i="10"/>
  <c r="AY2125" i="10"/>
  <c r="AY2124" i="10"/>
  <c r="AY2123" i="10"/>
  <c r="AY2122" i="10"/>
  <c r="AY2121" i="10"/>
  <c r="AY2120" i="10"/>
  <c r="AY2119" i="10"/>
  <c r="AY2118" i="10"/>
  <c r="AY2117" i="10"/>
  <c r="AY2116" i="10"/>
  <c r="AY2115" i="10"/>
  <c r="AY2114" i="10"/>
  <c r="AY2113" i="10"/>
  <c r="AY2112" i="10"/>
  <c r="AY2111" i="10"/>
  <c r="AY2110" i="10"/>
  <c r="AY2109" i="10"/>
  <c r="AY2108" i="10"/>
  <c r="AY2107" i="10"/>
  <c r="AY2106" i="10"/>
  <c r="AY2105" i="10"/>
  <c r="AY2104" i="10"/>
  <c r="AY2103" i="10"/>
  <c r="AY2102" i="10"/>
  <c r="AY2101" i="10"/>
  <c r="AY2100" i="10"/>
  <c r="AY2099" i="10"/>
  <c r="AY2098" i="10"/>
  <c r="AY2097" i="10"/>
  <c r="AY2096" i="10"/>
  <c r="AY2095" i="10"/>
  <c r="AY2094" i="10"/>
  <c r="AY2093" i="10"/>
  <c r="AY2092" i="10"/>
  <c r="AY2091" i="10"/>
  <c r="AY2090" i="10"/>
  <c r="AY2089" i="10"/>
  <c r="AY2088" i="10"/>
  <c r="AY2087" i="10"/>
  <c r="AY2086" i="10"/>
  <c r="AY2085" i="10"/>
  <c r="AY2084" i="10"/>
  <c r="AY2083" i="10"/>
  <c r="AY2082" i="10"/>
  <c r="AY2081" i="10"/>
  <c r="AY2080" i="10"/>
  <c r="AY2079" i="10"/>
  <c r="AY2078" i="10"/>
  <c r="AY2077" i="10"/>
  <c r="AY2076" i="10"/>
  <c r="AY2075" i="10"/>
  <c r="AY2074" i="10"/>
  <c r="AY2073" i="10"/>
  <c r="AY2072" i="10"/>
  <c r="AY2071" i="10"/>
  <c r="AY2070" i="10"/>
  <c r="AY2069" i="10"/>
  <c r="AY2068" i="10"/>
  <c r="AY2067" i="10"/>
  <c r="AY2066" i="10"/>
  <c r="AY2065" i="10"/>
  <c r="AY2064" i="10"/>
  <c r="AY2063" i="10"/>
  <c r="AY2062" i="10"/>
  <c r="AY2061" i="10"/>
  <c r="AY2060" i="10"/>
  <c r="AY2059" i="10"/>
  <c r="AY2058" i="10"/>
  <c r="AY2057" i="10"/>
  <c r="AY2056" i="10"/>
  <c r="AY2055" i="10"/>
  <c r="AY2054" i="10"/>
  <c r="AY2053" i="10"/>
  <c r="AY2052" i="10"/>
  <c r="AY2051" i="10"/>
  <c r="AY2050" i="10"/>
  <c r="AY2049" i="10"/>
  <c r="AY2048" i="10"/>
  <c r="AY2047" i="10"/>
  <c r="AY2046" i="10"/>
  <c r="AY2045" i="10"/>
  <c r="AY2044" i="10"/>
  <c r="AY2043" i="10"/>
  <c r="AY2042" i="10"/>
  <c r="AY2041" i="10"/>
  <c r="AY2040" i="10"/>
  <c r="AY2039" i="10"/>
  <c r="AY2038" i="10"/>
  <c r="AY2037" i="10"/>
  <c r="AY2036" i="10"/>
  <c r="AY2035" i="10"/>
  <c r="AY2034" i="10"/>
  <c r="AY2033" i="10"/>
  <c r="AY2032" i="10"/>
  <c r="AY2031" i="10"/>
  <c r="AY2030" i="10"/>
  <c r="AY2029" i="10"/>
  <c r="AY2028" i="10"/>
  <c r="AY2027" i="10"/>
  <c r="AY2026" i="10"/>
  <c r="AY2025" i="10"/>
  <c r="AY2024" i="10"/>
  <c r="AY2023" i="10"/>
  <c r="AY2022" i="10"/>
  <c r="AY2021" i="10"/>
  <c r="AY2020" i="10"/>
  <c r="AY2019" i="10"/>
  <c r="AY2018" i="10"/>
  <c r="AY2017" i="10"/>
  <c r="AY2016" i="10"/>
  <c r="AY2015" i="10"/>
  <c r="AY2014" i="10"/>
  <c r="AY2013" i="10"/>
  <c r="AY2012" i="10"/>
  <c r="AY2011" i="10"/>
  <c r="AY2010" i="10"/>
  <c r="AY2009" i="10"/>
  <c r="AY2008" i="10"/>
  <c r="AY2007" i="10"/>
  <c r="AY2006" i="10"/>
  <c r="AY2005" i="10"/>
  <c r="AY2004" i="10"/>
  <c r="AY2003" i="10"/>
  <c r="AY2002" i="10"/>
  <c r="AY2001" i="10"/>
  <c r="AY2000" i="10"/>
  <c r="AY1999" i="10"/>
  <c r="AY1998" i="10"/>
  <c r="AY1997" i="10"/>
  <c r="AY1996" i="10"/>
  <c r="AY1995" i="10"/>
  <c r="AY1994" i="10"/>
  <c r="AY1993" i="10"/>
  <c r="AY1992" i="10"/>
  <c r="AY1991" i="10"/>
  <c r="AY1990" i="10"/>
  <c r="AY1989" i="10"/>
  <c r="AY1988" i="10"/>
  <c r="AY1987" i="10"/>
  <c r="AY1986" i="10"/>
  <c r="AY1985" i="10"/>
  <c r="AY1984" i="10"/>
  <c r="AY1983" i="10"/>
  <c r="AY1982" i="10"/>
  <c r="AY1981" i="10"/>
  <c r="AY1980" i="10"/>
  <c r="AY1979" i="10"/>
  <c r="AY1978" i="10"/>
  <c r="AY1977" i="10"/>
  <c r="AY1976" i="10"/>
  <c r="AY1975" i="10"/>
  <c r="AY1974" i="10"/>
  <c r="AY1973" i="10"/>
  <c r="AY1972" i="10"/>
  <c r="AY1971" i="10"/>
  <c r="AY1970" i="10"/>
  <c r="AY1969" i="10"/>
  <c r="AY1968" i="10"/>
  <c r="AY1967" i="10"/>
  <c r="AY1966" i="10"/>
  <c r="AY1965" i="10"/>
  <c r="AY1964" i="10"/>
  <c r="AY1963" i="10"/>
  <c r="AY1962" i="10"/>
  <c r="AY1961" i="10"/>
  <c r="AY1960" i="10"/>
  <c r="AY1959" i="10"/>
  <c r="AY1958" i="10"/>
  <c r="AY1957" i="10"/>
  <c r="AY1956" i="10"/>
  <c r="AY1955" i="10"/>
  <c r="AY1954" i="10"/>
  <c r="AY1953" i="10"/>
  <c r="AY1952" i="10"/>
  <c r="AY1951" i="10"/>
  <c r="AY1950" i="10"/>
  <c r="AY1949" i="10"/>
  <c r="AY1948" i="10"/>
  <c r="AY1947" i="10"/>
  <c r="AY1946" i="10"/>
  <c r="AY1945" i="10"/>
  <c r="AY1944" i="10"/>
  <c r="AY1943" i="10"/>
  <c r="AY1942" i="10"/>
  <c r="AY1941" i="10"/>
  <c r="AY1940" i="10"/>
  <c r="AY1939" i="10"/>
  <c r="AY1938" i="10"/>
  <c r="AY1937" i="10"/>
  <c r="AY1936" i="10"/>
  <c r="AY1935" i="10"/>
  <c r="AY1934" i="10"/>
  <c r="AY1933" i="10"/>
  <c r="AY1932" i="10"/>
  <c r="AY1931" i="10"/>
  <c r="AY1930" i="10"/>
  <c r="AY1929" i="10"/>
  <c r="AY1928" i="10"/>
  <c r="AY1927" i="10"/>
  <c r="AY1926" i="10"/>
  <c r="AY1925" i="10"/>
  <c r="AY1924" i="10"/>
  <c r="AY1923" i="10"/>
  <c r="AY1922" i="10"/>
  <c r="AY1921" i="10"/>
  <c r="AY1920" i="10"/>
  <c r="AY1919" i="10"/>
  <c r="AY1918" i="10"/>
  <c r="AY1917" i="10"/>
  <c r="AY1916" i="10"/>
  <c r="AY1915" i="10"/>
  <c r="AY1914" i="10"/>
  <c r="AY1913" i="10"/>
  <c r="AY1912" i="10"/>
  <c r="AY1911" i="10"/>
  <c r="AY1910" i="10"/>
  <c r="AY1909" i="10"/>
  <c r="AY1908" i="10"/>
  <c r="AY1907" i="10"/>
  <c r="AY1906" i="10"/>
  <c r="AY1905" i="10"/>
  <c r="AY1904" i="10"/>
  <c r="AY1903" i="10"/>
  <c r="AY1902" i="10"/>
  <c r="AY1901" i="10"/>
  <c r="AY1900" i="10"/>
  <c r="AY1899" i="10"/>
  <c r="AY1898" i="10"/>
  <c r="AY1897" i="10"/>
  <c r="AY1896" i="10"/>
  <c r="AY1895" i="10"/>
  <c r="AY1894" i="10"/>
  <c r="AY1893" i="10"/>
  <c r="AY1892" i="10"/>
  <c r="AY1891" i="10"/>
  <c r="AY1890" i="10"/>
  <c r="AY1889" i="10"/>
  <c r="AY1888" i="10"/>
  <c r="AY1887" i="10"/>
  <c r="AY1886" i="10"/>
  <c r="AY1885" i="10"/>
  <c r="AY1884" i="10"/>
  <c r="AY1883" i="10"/>
  <c r="AY1882" i="10"/>
  <c r="AY1881" i="10"/>
  <c r="AY1880" i="10"/>
  <c r="AY1879" i="10"/>
  <c r="AY1878" i="10"/>
  <c r="AY1877" i="10"/>
  <c r="AY1876" i="10"/>
  <c r="AY1875" i="10"/>
  <c r="AY1874" i="10"/>
  <c r="AY1873" i="10"/>
  <c r="AY1872" i="10"/>
  <c r="AY1871" i="10"/>
  <c r="AY1870" i="10"/>
  <c r="AY1869" i="10"/>
  <c r="AY1868" i="10"/>
  <c r="AY1867" i="10"/>
  <c r="AY1866" i="10"/>
  <c r="AY1865" i="10"/>
  <c r="AY1864" i="10"/>
  <c r="AY1863" i="10"/>
  <c r="AY1862" i="10"/>
  <c r="AY1861" i="10"/>
  <c r="AY1860" i="10"/>
  <c r="AY1859" i="10"/>
  <c r="AY1858" i="10"/>
  <c r="AY1857" i="10"/>
  <c r="AY1856" i="10"/>
  <c r="AY1855" i="10"/>
  <c r="AY1854" i="10"/>
  <c r="AY1853" i="10"/>
  <c r="AY1852" i="10"/>
  <c r="AY1851" i="10"/>
  <c r="AY1850" i="10"/>
  <c r="AY1849" i="10"/>
  <c r="AY1848" i="10"/>
  <c r="AY1847" i="10"/>
  <c r="AY1846" i="10"/>
  <c r="AY1845" i="10"/>
  <c r="AY1844" i="10"/>
  <c r="AY1843" i="10"/>
  <c r="AY1842" i="10"/>
  <c r="AY1841" i="10"/>
  <c r="AY1840" i="10"/>
  <c r="AY1839" i="10"/>
  <c r="AY1838" i="10"/>
  <c r="AY1837" i="10"/>
  <c r="AY1836" i="10"/>
  <c r="AY1835" i="10"/>
  <c r="AY1834" i="10"/>
  <c r="AY1833" i="10"/>
  <c r="AY1832" i="10"/>
  <c r="AY1831" i="10"/>
  <c r="AY1830" i="10"/>
  <c r="AY1829" i="10"/>
  <c r="AY1828" i="10"/>
  <c r="AY1827" i="10"/>
  <c r="AY1826" i="10"/>
  <c r="AY1825" i="10"/>
  <c r="AY1824" i="10"/>
  <c r="AY1823" i="10"/>
  <c r="AY1822" i="10"/>
  <c r="AY1821" i="10"/>
  <c r="AY1820" i="10"/>
  <c r="AY1819" i="10"/>
  <c r="AY1818" i="10"/>
  <c r="AY1817" i="10"/>
  <c r="AY1816" i="10"/>
  <c r="AY1815" i="10"/>
  <c r="AY1814" i="10"/>
  <c r="AY1813" i="10"/>
  <c r="AY1812" i="10"/>
  <c r="AY1811" i="10"/>
  <c r="AY1810" i="10"/>
  <c r="AY1809" i="10"/>
  <c r="AY1808" i="10"/>
  <c r="AY1807" i="10"/>
  <c r="AY1806" i="10"/>
  <c r="AY1805" i="10"/>
  <c r="AY1804" i="10"/>
  <c r="AY1803" i="10"/>
  <c r="AY1802" i="10"/>
  <c r="AY1801" i="10"/>
  <c r="AY1800" i="10"/>
  <c r="AY1799" i="10"/>
  <c r="AY1798" i="10"/>
  <c r="AY1797" i="10"/>
  <c r="AY1796" i="10"/>
  <c r="AY1795" i="10"/>
  <c r="AY1794" i="10"/>
  <c r="AY1793" i="10"/>
  <c r="AY1792" i="10"/>
  <c r="AY1791" i="10"/>
  <c r="AY1790" i="10"/>
  <c r="AY1789" i="10"/>
  <c r="AY1788" i="10"/>
  <c r="AY1787" i="10"/>
  <c r="AY1786" i="10"/>
  <c r="AY1785" i="10"/>
  <c r="AY1784" i="10"/>
  <c r="AY1783" i="10"/>
  <c r="AY1782" i="10"/>
  <c r="AY1781" i="10"/>
  <c r="AY1780" i="10"/>
  <c r="AY1779" i="10"/>
  <c r="AY1778" i="10"/>
  <c r="AY1777" i="10"/>
  <c r="AY1776" i="10"/>
  <c r="AY1775" i="10"/>
  <c r="AY1774" i="10"/>
  <c r="AY1773" i="10"/>
  <c r="AY1772" i="10"/>
  <c r="AY1771" i="10"/>
  <c r="AY1770" i="10"/>
  <c r="AY1769" i="10"/>
  <c r="AY1768" i="10"/>
  <c r="AY1767" i="10"/>
  <c r="AY1766" i="10"/>
  <c r="AY1765" i="10"/>
  <c r="AY1764" i="10"/>
  <c r="AY1763" i="10"/>
  <c r="AY1762" i="10"/>
  <c r="AY1761" i="10"/>
  <c r="AY1760" i="10"/>
  <c r="AY1759" i="10"/>
  <c r="AY1758" i="10"/>
  <c r="AY1757" i="10"/>
  <c r="AY1756" i="10"/>
  <c r="AY1755" i="10"/>
  <c r="AY1754" i="10"/>
  <c r="AY1753" i="10"/>
  <c r="AY1752" i="10"/>
  <c r="AY1751" i="10"/>
  <c r="AY1750" i="10"/>
  <c r="AY1749" i="10"/>
  <c r="AY1748" i="10"/>
  <c r="AY1747" i="10"/>
  <c r="AY1746" i="10"/>
  <c r="AY1745" i="10"/>
  <c r="AY1744" i="10"/>
  <c r="AY1743" i="10"/>
  <c r="AY1742" i="10"/>
  <c r="AY1741" i="10"/>
  <c r="AY1740" i="10"/>
  <c r="AY1739" i="10"/>
  <c r="AY1738" i="10"/>
  <c r="AY1737" i="10"/>
  <c r="AY1736" i="10"/>
  <c r="AY1735" i="10"/>
  <c r="AY1734" i="10"/>
  <c r="AY1733" i="10"/>
  <c r="AY1732" i="10"/>
  <c r="AY1731" i="10"/>
  <c r="AY1730" i="10"/>
  <c r="AY1729" i="10"/>
  <c r="AY1728" i="10"/>
  <c r="AY1727" i="10"/>
  <c r="AY1726" i="10"/>
  <c r="AY1725" i="10"/>
  <c r="AY1724" i="10"/>
  <c r="AY1723" i="10"/>
  <c r="AY1722" i="10"/>
  <c r="AY1721" i="10"/>
  <c r="AY1720" i="10"/>
  <c r="AY1719" i="10"/>
  <c r="AY1718" i="10"/>
  <c r="AY1717" i="10"/>
  <c r="AY1716" i="10"/>
  <c r="AY1715" i="10"/>
  <c r="AY1714" i="10"/>
  <c r="AY1713" i="10"/>
  <c r="AY1712" i="10"/>
  <c r="AY1711" i="10"/>
  <c r="AY1710" i="10"/>
  <c r="AY1709" i="10"/>
  <c r="AY1708" i="10"/>
  <c r="AY1707" i="10"/>
  <c r="AY1706" i="10"/>
  <c r="AY1705" i="10"/>
  <c r="AY1704" i="10"/>
  <c r="AY1703" i="10"/>
  <c r="AY1702" i="10"/>
  <c r="AY1701" i="10"/>
  <c r="AY1700" i="10"/>
  <c r="AY1699" i="10"/>
  <c r="AY1698" i="10"/>
  <c r="AY1697" i="10"/>
  <c r="AY1696" i="10"/>
  <c r="AY1695" i="10"/>
  <c r="AY1694" i="10"/>
  <c r="AY1693" i="10"/>
  <c r="AY1692" i="10"/>
  <c r="AY1691" i="10"/>
  <c r="AY1690" i="10"/>
  <c r="AY1689" i="10"/>
  <c r="AY1688" i="10"/>
  <c r="AY1687" i="10"/>
  <c r="AY1686" i="10"/>
  <c r="AY1685" i="10"/>
  <c r="AY1684" i="10"/>
  <c r="AY1683" i="10"/>
  <c r="AY1682" i="10"/>
  <c r="AY1681" i="10"/>
  <c r="AY1680" i="10"/>
  <c r="AY1679" i="10"/>
  <c r="AY1678" i="10"/>
  <c r="AY1677" i="10"/>
  <c r="AY1676" i="10"/>
  <c r="AY1675" i="10"/>
  <c r="AY1674" i="10"/>
  <c r="AY1673" i="10"/>
  <c r="AY1672" i="10"/>
  <c r="AY1671" i="10"/>
  <c r="AY1670" i="10"/>
  <c r="AY1669" i="10"/>
  <c r="AY1668" i="10"/>
  <c r="AY1667" i="10"/>
  <c r="AY1666" i="10"/>
  <c r="AY1665" i="10"/>
  <c r="AY1664" i="10"/>
  <c r="AY1663" i="10"/>
  <c r="AY1662" i="10"/>
  <c r="AY1661" i="10"/>
  <c r="AY1660" i="10"/>
  <c r="AY1659" i="10"/>
  <c r="AY1658" i="10"/>
  <c r="AY1657" i="10"/>
  <c r="AY1656" i="10"/>
  <c r="AY1655" i="10"/>
  <c r="AY1654" i="10"/>
  <c r="AY1653" i="10"/>
  <c r="AY1652" i="10"/>
  <c r="AY1651" i="10"/>
  <c r="AY1650" i="10"/>
  <c r="AY1649" i="10"/>
  <c r="AY1648" i="10"/>
  <c r="AY1647" i="10"/>
  <c r="AY1646" i="10"/>
  <c r="AY1645" i="10"/>
  <c r="AY1644" i="10"/>
  <c r="AY1643" i="10"/>
  <c r="AY1642" i="10"/>
  <c r="AY1641" i="10"/>
  <c r="AY1640" i="10"/>
  <c r="AY1639" i="10"/>
  <c r="AY1638" i="10"/>
  <c r="AY1637" i="10"/>
  <c r="AY1636" i="10"/>
  <c r="AY1635" i="10"/>
  <c r="AY1634" i="10"/>
  <c r="AY1633" i="10"/>
  <c r="AY1632" i="10"/>
  <c r="AY1631" i="10"/>
  <c r="AY1630" i="10"/>
  <c r="AY1629" i="10"/>
  <c r="AY1628" i="10"/>
  <c r="AY1627" i="10"/>
  <c r="AY1626" i="10"/>
  <c r="AY1625" i="10"/>
  <c r="AY1624" i="10"/>
  <c r="AY1623" i="10"/>
  <c r="AY1622" i="10"/>
  <c r="AY1621" i="10"/>
  <c r="AY1620" i="10"/>
  <c r="AY1619" i="10"/>
  <c r="AY1618" i="10"/>
  <c r="AY1617" i="10"/>
  <c r="AY1616" i="10"/>
  <c r="AY1615" i="10"/>
  <c r="AY1614" i="10"/>
  <c r="AY1613" i="10"/>
  <c r="AY1612" i="10"/>
  <c r="AY1611" i="10"/>
  <c r="AY1610" i="10"/>
  <c r="AY1609" i="10"/>
  <c r="AY1608" i="10"/>
  <c r="AY1607" i="10"/>
  <c r="AY1606" i="10"/>
  <c r="AY1605" i="10"/>
  <c r="AY1604" i="10"/>
  <c r="AY1603" i="10"/>
  <c r="AY1602" i="10"/>
  <c r="AY1601" i="10"/>
  <c r="AY1600" i="10"/>
  <c r="AY1599" i="10"/>
  <c r="AY1598" i="10"/>
  <c r="AY1597" i="10"/>
  <c r="AY1596" i="10"/>
  <c r="AY1595" i="10"/>
  <c r="AY1594" i="10"/>
  <c r="AY1593" i="10"/>
  <c r="AY1592" i="10"/>
  <c r="AY1591" i="10"/>
  <c r="AY1590" i="10"/>
  <c r="AY1589" i="10"/>
  <c r="AY1588" i="10"/>
  <c r="AY1587" i="10"/>
  <c r="AY1586" i="10"/>
  <c r="AY1585" i="10"/>
  <c r="AY1584" i="10"/>
  <c r="AY1583" i="10"/>
  <c r="AY1582" i="10"/>
  <c r="AY1581" i="10"/>
  <c r="AY1580" i="10"/>
  <c r="AY1579" i="10"/>
  <c r="AY1578" i="10"/>
  <c r="AY1577" i="10"/>
  <c r="AY1576" i="10"/>
  <c r="AY1575" i="10"/>
  <c r="AY1574" i="10"/>
  <c r="AY1573" i="10"/>
  <c r="AY1572" i="10"/>
  <c r="AY1571" i="10"/>
  <c r="AY1570" i="10"/>
  <c r="AY1569" i="10"/>
  <c r="AY1568" i="10"/>
  <c r="AY1567" i="10"/>
  <c r="AY1566" i="10"/>
  <c r="AY1565" i="10"/>
  <c r="AY1564" i="10"/>
  <c r="AY1563" i="10"/>
  <c r="AY1562" i="10"/>
  <c r="AY1561" i="10"/>
  <c r="AY1560" i="10"/>
  <c r="AY1559" i="10"/>
  <c r="AY1558" i="10"/>
  <c r="AY1557" i="10"/>
  <c r="AY1556" i="10"/>
  <c r="AY1555" i="10"/>
  <c r="AY1554" i="10"/>
  <c r="AY1553" i="10"/>
  <c r="AY1552" i="10"/>
  <c r="AY1551" i="10"/>
  <c r="AY1550" i="10"/>
  <c r="AY1549" i="10"/>
  <c r="AY1548" i="10"/>
  <c r="AY1547" i="10"/>
  <c r="AY1546" i="10"/>
  <c r="AY1545" i="10"/>
  <c r="AY1544" i="10"/>
  <c r="AY1543" i="10"/>
  <c r="AY1542" i="10"/>
  <c r="AY1541" i="10"/>
  <c r="AY1540" i="10"/>
  <c r="AY1539" i="10"/>
  <c r="AY1538" i="10"/>
  <c r="AY1537" i="10"/>
  <c r="AY1536" i="10"/>
  <c r="AY1535" i="10"/>
  <c r="AY1534" i="10"/>
  <c r="AY1533" i="10"/>
  <c r="AY1532" i="10"/>
  <c r="AY1531" i="10"/>
  <c r="AY1530" i="10"/>
  <c r="AY1529" i="10"/>
  <c r="AY1528" i="10"/>
  <c r="AY1527" i="10"/>
  <c r="AY1526" i="10"/>
  <c r="AY1525" i="10"/>
  <c r="AY1524" i="10"/>
  <c r="AY1523" i="10"/>
  <c r="AY1522" i="10"/>
  <c r="AY1521" i="10"/>
  <c r="AY1520" i="10"/>
  <c r="AY1519" i="10"/>
  <c r="AY1518" i="10"/>
  <c r="AY1517" i="10"/>
  <c r="AY1516" i="10"/>
  <c r="AY1515" i="10"/>
  <c r="AY1514" i="10"/>
  <c r="AY1513" i="10"/>
  <c r="AY1512" i="10"/>
  <c r="AY1511" i="10"/>
  <c r="AY1510" i="10"/>
  <c r="AY1509" i="10"/>
  <c r="AY1508" i="10"/>
  <c r="AY1507" i="10"/>
  <c r="AY1506" i="10"/>
  <c r="AY1505" i="10"/>
  <c r="AY1504" i="10"/>
  <c r="AY1503" i="10"/>
  <c r="AY1502" i="10"/>
  <c r="AY1501" i="10"/>
  <c r="AY1500" i="10"/>
  <c r="AY1499" i="10"/>
  <c r="AY1498" i="10"/>
  <c r="AY1497" i="10"/>
  <c r="AY1496" i="10"/>
  <c r="AY1495" i="10"/>
  <c r="AY1494" i="10"/>
  <c r="AY1493" i="10"/>
  <c r="AY1492" i="10"/>
  <c r="AY1491" i="10"/>
  <c r="AY1490" i="10"/>
  <c r="AY1489" i="10"/>
  <c r="AY1488" i="10"/>
  <c r="AY1487" i="10"/>
  <c r="AY1486" i="10"/>
  <c r="AY1485" i="10"/>
  <c r="AY1484" i="10"/>
  <c r="AY1483" i="10"/>
  <c r="AY1482" i="10"/>
  <c r="AY1481" i="10"/>
  <c r="AY1480" i="10"/>
  <c r="AY1479" i="10"/>
  <c r="AY1478" i="10"/>
  <c r="AY1477" i="10"/>
  <c r="AY1476" i="10"/>
  <c r="AY1475" i="10"/>
  <c r="AY1474" i="10"/>
  <c r="AY1473" i="10"/>
  <c r="AY1472" i="10"/>
  <c r="AY1471" i="10"/>
  <c r="AY1470" i="10"/>
  <c r="AY1469" i="10"/>
  <c r="AY1468" i="10"/>
  <c r="AY1467" i="10"/>
  <c r="AY1466" i="10"/>
  <c r="AY1465" i="10"/>
  <c r="AY1464" i="10"/>
  <c r="AY1463" i="10"/>
  <c r="AY1462" i="10"/>
  <c r="AY1461" i="10"/>
  <c r="AY1460" i="10"/>
  <c r="AY1459" i="10"/>
  <c r="AY1458" i="10"/>
  <c r="AY1457" i="10"/>
  <c r="AY1456" i="10"/>
  <c r="AY1455" i="10"/>
  <c r="AY1454" i="10"/>
  <c r="AY1453" i="10"/>
  <c r="AY1452" i="10"/>
  <c r="AY1451" i="10"/>
  <c r="AY1450" i="10"/>
  <c r="AY1449" i="10"/>
  <c r="AY1448" i="10"/>
  <c r="AY1447" i="10"/>
  <c r="AY1446" i="10"/>
  <c r="AY1445" i="10"/>
  <c r="AY1444" i="10"/>
  <c r="AY1443" i="10"/>
  <c r="AY1442" i="10"/>
  <c r="AY1441" i="10"/>
  <c r="AY1440" i="10"/>
  <c r="AY1439" i="10"/>
  <c r="AY1438" i="10"/>
  <c r="AY1437" i="10"/>
  <c r="AY1436" i="10"/>
  <c r="AY1435" i="10"/>
  <c r="AY1434" i="10"/>
  <c r="AY1433" i="10"/>
  <c r="AY1432" i="10"/>
  <c r="AY1431" i="10"/>
  <c r="AY1430" i="10"/>
  <c r="AY1429" i="10"/>
  <c r="AY1428" i="10"/>
  <c r="AY1427" i="10"/>
  <c r="AY1426" i="10"/>
  <c r="AY1425" i="10"/>
  <c r="AY1424" i="10"/>
  <c r="AY1423" i="10"/>
  <c r="AY1422" i="10"/>
  <c r="AY1421" i="10"/>
  <c r="AY1420" i="10"/>
  <c r="AY1419" i="10"/>
  <c r="AY1418" i="10"/>
  <c r="AY1417" i="10"/>
  <c r="AY1416" i="10"/>
  <c r="AY1415" i="10"/>
  <c r="AY1414" i="10"/>
  <c r="AY1413" i="10"/>
  <c r="AY1412" i="10"/>
  <c r="AY1411" i="10"/>
  <c r="AY1410" i="10"/>
  <c r="AY1409" i="10"/>
  <c r="AY1408" i="10"/>
  <c r="AY1407" i="10"/>
  <c r="AY1406" i="10"/>
  <c r="AY1405" i="10"/>
  <c r="AY1404" i="10"/>
  <c r="AY1403" i="10"/>
  <c r="AY1402" i="10"/>
  <c r="AY1401" i="10"/>
  <c r="AY1400" i="10"/>
  <c r="AY1399" i="10"/>
  <c r="AY1398" i="10"/>
  <c r="AY1397" i="10"/>
  <c r="AY1396" i="10"/>
  <c r="AY1395" i="10"/>
  <c r="AY1394" i="10"/>
  <c r="AY1393" i="10"/>
  <c r="AY1392" i="10"/>
  <c r="AY1391" i="10"/>
  <c r="AY1390" i="10"/>
  <c r="AY1389" i="10"/>
  <c r="AY1388" i="10"/>
  <c r="AY1387" i="10"/>
  <c r="AY1386" i="10"/>
  <c r="AY1385" i="10"/>
  <c r="AY1384" i="10"/>
  <c r="AY1383" i="10"/>
  <c r="AY1382" i="10"/>
  <c r="AY1381" i="10"/>
  <c r="AY1380" i="10"/>
  <c r="AY1379" i="10"/>
  <c r="AY1378" i="10"/>
  <c r="AY1377" i="10"/>
  <c r="AY1376" i="10"/>
  <c r="AY1375" i="10"/>
  <c r="AY1374" i="10"/>
  <c r="AY1373" i="10"/>
  <c r="AY1372" i="10"/>
  <c r="AY1371" i="10"/>
  <c r="AY1370" i="10"/>
  <c r="AY1369" i="10"/>
  <c r="AY1368" i="10"/>
  <c r="AY1367" i="10"/>
  <c r="AY1366" i="10"/>
  <c r="AY1365" i="10"/>
  <c r="AY1364" i="10"/>
  <c r="AY1363" i="10"/>
  <c r="AY1362" i="10"/>
  <c r="AY1361" i="10"/>
  <c r="AY1360" i="10"/>
  <c r="AY1359" i="10"/>
  <c r="AY1358" i="10"/>
  <c r="AY1357" i="10"/>
  <c r="AY1356" i="10"/>
  <c r="AY1355" i="10"/>
  <c r="AY1354" i="10"/>
  <c r="AY1353" i="10"/>
  <c r="AY1352" i="10"/>
  <c r="AY1351" i="10"/>
  <c r="AY1350" i="10"/>
  <c r="AY1349" i="10"/>
  <c r="AY1348" i="10"/>
  <c r="AY1347" i="10"/>
  <c r="AY1346" i="10"/>
  <c r="AY1345" i="10"/>
  <c r="AY1344" i="10"/>
  <c r="AY1343" i="10"/>
  <c r="AY1342" i="10"/>
  <c r="AY1341" i="10"/>
  <c r="AY1340" i="10"/>
  <c r="AY1339" i="10"/>
  <c r="AY1338" i="10"/>
  <c r="AY1337" i="10"/>
  <c r="AY1336" i="10"/>
  <c r="AY1335" i="10"/>
  <c r="AY1334" i="10"/>
  <c r="AY1333" i="10"/>
  <c r="AY1332" i="10"/>
  <c r="AY1331" i="10"/>
  <c r="AY1330" i="10"/>
  <c r="AY1329" i="10"/>
  <c r="AY1328" i="10"/>
  <c r="AY1327" i="10"/>
  <c r="AY1326" i="10"/>
  <c r="AY1325" i="10"/>
  <c r="AY1324" i="10"/>
  <c r="AY1323" i="10"/>
  <c r="AY1322" i="10"/>
  <c r="AY1321" i="10"/>
  <c r="AY1320" i="10"/>
  <c r="AY1319" i="10"/>
  <c r="AY1318" i="10"/>
  <c r="AY1317" i="10"/>
  <c r="AY1316" i="10"/>
  <c r="AY1315" i="10"/>
  <c r="AY1314" i="10"/>
  <c r="AY1313" i="10"/>
  <c r="AY1312" i="10"/>
  <c r="AY1311" i="10"/>
  <c r="AY1310" i="10"/>
  <c r="AY1309" i="10"/>
  <c r="AY1308" i="10"/>
  <c r="AY1307" i="10"/>
  <c r="AY1306" i="10"/>
  <c r="AY1305" i="10"/>
  <c r="AY1304" i="10"/>
  <c r="AY1303" i="10"/>
  <c r="AY1302" i="10"/>
  <c r="AY1301" i="10"/>
  <c r="AY1300" i="10"/>
  <c r="AY1299" i="10"/>
  <c r="AY1298" i="10"/>
  <c r="AY1297" i="10"/>
  <c r="AY1296" i="10"/>
  <c r="AY1295" i="10"/>
  <c r="AY1294" i="10"/>
  <c r="AY1293" i="10"/>
  <c r="AY1292" i="10"/>
  <c r="AY1291" i="10"/>
  <c r="AY1290" i="10"/>
  <c r="AY1289" i="10"/>
  <c r="AY1288" i="10"/>
  <c r="AY1287" i="10"/>
  <c r="AY1286" i="10"/>
  <c r="AY1285" i="10"/>
  <c r="AY1284" i="10"/>
  <c r="AY1283" i="10"/>
  <c r="AY1282" i="10"/>
  <c r="AY1281" i="10"/>
  <c r="AY1280" i="10"/>
  <c r="AY1279" i="10"/>
  <c r="AY1278" i="10"/>
  <c r="AY1277" i="10"/>
  <c r="AY1276" i="10"/>
  <c r="AY1275" i="10"/>
  <c r="AY1274" i="10"/>
  <c r="AY1273" i="10"/>
  <c r="AY1272" i="10"/>
  <c r="AY1271" i="10"/>
  <c r="AY1270" i="10"/>
  <c r="AY1269" i="10"/>
  <c r="AY1268" i="10"/>
  <c r="AY1267" i="10"/>
  <c r="AY1266" i="10"/>
  <c r="AY1265" i="10"/>
  <c r="AY1264" i="10"/>
  <c r="AY1263" i="10"/>
  <c r="AY1262" i="10"/>
  <c r="AY1261" i="10"/>
  <c r="AY1260" i="10"/>
  <c r="AY1259" i="10"/>
  <c r="AY1258" i="10"/>
  <c r="AY1257" i="10"/>
  <c r="AY1256" i="10"/>
  <c r="AY1255" i="10"/>
  <c r="AY1254" i="10"/>
  <c r="AY1253" i="10"/>
  <c r="AY1252" i="10"/>
  <c r="AY1251" i="10"/>
  <c r="AY1250" i="10"/>
  <c r="AY1249" i="10"/>
  <c r="AY1248" i="10"/>
  <c r="AY1247" i="10"/>
  <c r="AY1246" i="10"/>
  <c r="AY1245" i="10"/>
  <c r="AY1244" i="10"/>
  <c r="AY1243" i="10"/>
  <c r="AY1242" i="10"/>
  <c r="AY1241" i="10"/>
  <c r="AY1240" i="10"/>
  <c r="AY1239" i="10"/>
  <c r="AY1238" i="10"/>
  <c r="AY1237" i="10"/>
  <c r="AY1236" i="10"/>
  <c r="AY1235" i="10"/>
  <c r="AY1234" i="10"/>
  <c r="AY1233" i="10"/>
  <c r="AY1232" i="10"/>
  <c r="AY1231" i="10"/>
  <c r="AY1230" i="10"/>
  <c r="AY1229" i="10"/>
  <c r="AY1228" i="10"/>
  <c r="AY1227" i="10"/>
  <c r="AY1226" i="10"/>
  <c r="AY1225" i="10"/>
  <c r="AY1224" i="10"/>
  <c r="AY1223" i="10"/>
  <c r="AY1222" i="10"/>
  <c r="AY1221" i="10"/>
  <c r="AY1220" i="10"/>
  <c r="AY1219" i="10"/>
  <c r="AY1218" i="10"/>
  <c r="AY1217" i="10"/>
  <c r="AY1216" i="10"/>
  <c r="AY1215" i="10"/>
  <c r="AY1214" i="10"/>
  <c r="AY1213" i="10"/>
  <c r="AY1212" i="10"/>
  <c r="AY1211" i="10"/>
  <c r="AY1210" i="10"/>
  <c r="AY1209" i="10"/>
  <c r="AY1208" i="10"/>
  <c r="AY1207" i="10"/>
  <c r="AY1206" i="10"/>
  <c r="AY1205" i="10"/>
  <c r="AY1204" i="10"/>
  <c r="AY1203" i="10"/>
  <c r="AY1202" i="10"/>
  <c r="AY1201" i="10"/>
  <c r="AY1200" i="10"/>
  <c r="AY1199" i="10"/>
  <c r="AY1198" i="10"/>
  <c r="AY1197" i="10"/>
  <c r="AY1196" i="10"/>
  <c r="AY1195" i="10"/>
  <c r="AY1194" i="10"/>
  <c r="AY1193" i="10"/>
  <c r="AY1192" i="10"/>
  <c r="AY1191" i="10"/>
  <c r="AY1190" i="10"/>
  <c r="AY1189" i="10"/>
  <c r="AY1188" i="10"/>
  <c r="AY1187" i="10"/>
  <c r="AY1186" i="10"/>
  <c r="AY1185" i="10"/>
  <c r="AY1184" i="10"/>
  <c r="AY1183" i="10"/>
  <c r="AY1182" i="10"/>
  <c r="AY1181" i="10"/>
  <c r="AY1180" i="10"/>
  <c r="AY1179" i="10"/>
  <c r="AY1178" i="10"/>
  <c r="AY1177" i="10"/>
  <c r="AY1176" i="10"/>
  <c r="AY1175" i="10"/>
  <c r="AY1174" i="10"/>
  <c r="AY1173" i="10"/>
  <c r="AY1172" i="10"/>
  <c r="AY1171" i="10"/>
  <c r="AY1170" i="10"/>
  <c r="AY1169" i="10"/>
  <c r="AY1168" i="10"/>
  <c r="AY1167" i="10"/>
  <c r="AY1166" i="10"/>
  <c r="AY1165" i="10"/>
  <c r="AY1164" i="10"/>
  <c r="AY1163" i="10"/>
  <c r="AY1162" i="10"/>
  <c r="AY1161" i="10"/>
  <c r="AY1160" i="10"/>
  <c r="AY1159" i="10"/>
  <c r="AY1158" i="10"/>
  <c r="AY1157" i="10"/>
  <c r="AY1156" i="10"/>
  <c r="AY1155" i="10"/>
  <c r="AY1154" i="10"/>
  <c r="AY1153" i="10"/>
  <c r="AY1152" i="10"/>
  <c r="AY1151" i="10"/>
  <c r="AY1150" i="10"/>
  <c r="AY1149" i="10"/>
  <c r="AY1148" i="10"/>
  <c r="AY1147" i="10"/>
  <c r="AY1146" i="10"/>
  <c r="AY1145" i="10"/>
  <c r="AY1144" i="10"/>
  <c r="AY1143" i="10"/>
  <c r="AY1142" i="10"/>
  <c r="AY1141" i="10"/>
  <c r="AY1140" i="10"/>
  <c r="AY1139" i="10"/>
  <c r="AY1138" i="10"/>
  <c r="AY1137" i="10"/>
  <c r="AY1136" i="10"/>
  <c r="AY1135" i="10"/>
  <c r="AY1134" i="10"/>
  <c r="AY1133" i="10"/>
  <c r="AY1132" i="10"/>
  <c r="AY1131" i="10"/>
  <c r="AY1130" i="10"/>
  <c r="AY1129" i="10"/>
  <c r="AY1128" i="10"/>
  <c r="AY1127" i="10"/>
  <c r="AY1126" i="10"/>
  <c r="AY1125" i="10"/>
  <c r="AY1124" i="10"/>
  <c r="AY1123" i="10"/>
  <c r="AY1122" i="10"/>
  <c r="AY1121" i="10"/>
  <c r="AY1120" i="10"/>
  <c r="AY1119" i="10"/>
  <c r="AY1118" i="10"/>
  <c r="AY1117" i="10"/>
  <c r="AY1116" i="10"/>
  <c r="AY1115" i="10"/>
  <c r="AY1114" i="10"/>
  <c r="AY1113" i="10"/>
  <c r="AY1112" i="10"/>
  <c r="AY1111" i="10"/>
  <c r="AY1110" i="10"/>
  <c r="AY1109" i="10"/>
  <c r="AY1108" i="10"/>
  <c r="AY1107" i="10"/>
  <c r="AY1106" i="10"/>
  <c r="AY1105" i="10"/>
  <c r="AY1104" i="10"/>
  <c r="AY1103" i="10"/>
  <c r="AY1102" i="10"/>
  <c r="AY1101" i="10"/>
  <c r="AY1100" i="10"/>
  <c r="AY1099" i="10"/>
  <c r="AY1098" i="10"/>
  <c r="AY1097" i="10"/>
  <c r="AY1096" i="10"/>
  <c r="AY1095" i="10"/>
  <c r="AY1094" i="10"/>
  <c r="AY1093" i="10"/>
  <c r="AY1092" i="10"/>
  <c r="AY1091" i="10"/>
  <c r="AY1090" i="10"/>
  <c r="AY1089" i="10"/>
  <c r="AY1088" i="10"/>
  <c r="AY1087" i="10"/>
  <c r="AY1086" i="10"/>
  <c r="AY1085" i="10"/>
  <c r="AY1084" i="10"/>
  <c r="AY1083" i="10"/>
  <c r="AY1082" i="10"/>
  <c r="AY1081" i="10"/>
  <c r="AY1080" i="10"/>
  <c r="AY1079" i="10"/>
  <c r="AY1078" i="10"/>
  <c r="AY1077" i="10"/>
  <c r="AY1076" i="10"/>
  <c r="AY1075" i="10"/>
  <c r="AY1074" i="10"/>
  <c r="AY1073" i="10"/>
  <c r="AY1072" i="10"/>
  <c r="AY1071" i="10"/>
  <c r="AY1070" i="10"/>
  <c r="AY1069" i="10"/>
  <c r="AY1068" i="10"/>
  <c r="AY1067" i="10"/>
  <c r="AY1066" i="10"/>
  <c r="AY1065" i="10"/>
  <c r="AY1064" i="10"/>
  <c r="AY1063" i="10"/>
  <c r="AY1062" i="10"/>
  <c r="AY1061" i="10"/>
  <c r="AY1060" i="10"/>
  <c r="AY1059" i="10"/>
  <c r="AY1058" i="10"/>
  <c r="AY1057" i="10"/>
  <c r="AY1056" i="10"/>
  <c r="AY1055" i="10"/>
  <c r="AY1054" i="10"/>
  <c r="AY1053" i="10"/>
  <c r="AY1052" i="10"/>
  <c r="AY1051" i="10"/>
  <c r="AY1050" i="10"/>
  <c r="AY1049" i="10"/>
  <c r="AY1048" i="10"/>
  <c r="AY1047" i="10"/>
  <c r="AY1046" i="10"/>
  <c r="AY1045" i="10"/>
  <c r="AY1044" i="10"/>
  <c r="AY1043" i="10"/>
  <c r="AY1042" i="10"/>
  <c r="AY1041" i="10"/>
  <c r="AY1040" i="10"/>
  <c r="AY1039" i="10"/>
  <c r="AY1038" i="10"/>
  <c r="AY1037" i="10"/>
  <c r="AY1036" i="10"/>
  <c r="AY1035" i="10"/>
  <c r="AY1034" i="10"/>
  <c r="AY1033" i="10"/>
  <c r="AY1032" i="10"/>
  <c r="AY1031" i="10"/>
  <c r="AY1030" i="10"/>
  <c r="AY1029" i="10"/>
  <c r="AY1028" i="10"/>
  <c r="AY1027" i="10"/>
  <c r="AY1026" i="10"/>
  <c r="AY1025" i="10"/>
  <c r="AY1024" i="10"/>
  <c r="AY1023" i="10"/>
  <c r="AY1022" i="10"/>
  <c r="AY1021" i="10"/>
  <c r="AY1020" i="10"/>
  <c r="AY1019" i="10"/>
  <c r="AY1018" i="10"/>
  <c r="AY1017" i="10"/>
  <c r="AY1016" i="10"/>
  <c r="AY1015" i="10"/>
  <c r="AY1014" i="10"/>
  <c r="AY1013" i="10"/>
  <c r="AY1012" i="10"/>
  <c r="AY1011" i="10"/>
  <c r="AY1010" i="10"/>
  <c r="AY1009" i="10"/>
  <c r="AY1008" i="10"/>
  <c r="AY1007" i="10"/>
  <c r="AY1006" i="10"/>
  <c r="AY1005" i="10"/>
  <c r="AY1004" i="10"/>
  <c r="AY1003" i="10"/>
  <c r="AY1002" i="10"/>
  <c r="AY1001" i="10"/>
  <c r="AY1000" i="10"/>
  <c r="AY999" i="10"/>
  <c r="AY998" i="10"/>
  <c r="AY997" i="10"/>
  <c r="AY996" i="10"/>
  <c r="AY995" i="10"/>
  <c r="AY994" i="10"/>
  <c r="AY993" i="10"/>
  <c r="AY992" i="10"/>
  <c r="AY991" i="10"/>
  <c r="AY990" i="10"/>
  <c r="AY989" i="10"/>
  <c r="AY988" i="10"/>
  <c r="AY987" i="10"/>
  <c r="AY986" i="10"/>
  <c r="AY985" i="10"/>
  <c r="AY984" i="10"/>
  <c r="AY983" i="10"/>
  <c r="AY982" i="10"/>
  <c r="AY981" i="10"/>
  <c r="AY980" i="10"/>
  <c r="AY979" i="10"/>
  <c r="AY978" i="10"/>
  <c r="AY977" i="10"/>
  <c r="AY976" i="10"/>
  <c r="AY975" i="10"/>
  <c r="AY974" i="10"/>
  <c r="AY973" i="10"/>
  <c r="AY972" i="10"/>
  <c r="AY971" i="10"/>
  <c r="AY970" i="10"/>
  <c r="AY969" i="10"/>
  <c r="AY968" i="10"/>
  <c r="AY967" i="10"/>
  <c r="AY966" i="10"/>
  <c r="AY965" i="10"/>
  <c r="AY964" i="10"/>
  <c r="AY963" i="10"/>
  <c r="AY962" i="10"/>
  <c r="AY961" i="10"/>
  <c r="AY960" i="10"/>
  <c r="AY959" i="10"/>
  <c r="AY958" i="10"/>
  <c r="AY957" i="10"/>
  <c r="AY956" i="10"/>
  <c r="AY955" i="10"/>
  <c r="AY954" i="10"/>
  <c r="AY953" i="10"/>
  <c r="AY952" i="10"/>
  <c r="AY951" i="10"/>
  <c r="AY950" i="10"/>
  <c r="AY949" i="10"/>
  <c r="AY948" i="10"/>
  <c r="AY947" i="10"/>
  <c r="AY946" i="10"/>
  <c r="AY945" i="10"/>
  <c r="AY944" i="10"/>
  <c r="AY943" i="10"/>
  <c r="AY942" i="10"/>
  <c r="AY941" i="10"/>
  <c r="AY940" i="10"/>
  <c r="AY939" i="10"/>
  <c r="AY938" i="10"/>
  <c r="AY937" i="10"/>
  <c r="AY936" i="10"/>
  <c r="AY935" i="10"/>
  <c r="AY934" i="10"/>
  <c r="AY933" i="10"/>
  <c r="AY932" i="10"/>
  <c r="AY931" i="10"/>
  <c r="AY930" i="10"/>
  <c r="AY929" i="10"/>
  <c r="AY928" i="10"/>
  <c r="AY927" i="10"/>
  <c r="AY926" i="10"/>
  <c r="AY925" i="10"/>
  <c r="AY924" i="10"/>
  <c r="AY923" i="10"/>
  <c r="AY922" i="10"/>
  <c r="AY921" i="10"/>
  <c r="AY920" i="10"/>
  <c r="AY919" i="10"/>
  <c r="AY918" i="10"/>
  <c r="AY917" i="10"/>
  <c r="AY916" i="10"/>
  <c r="AY915" i="10"/>
  <c r="AY914" i="10"/>
  <c r="AY913" i="10"/>
  <c r="AY912" i="10"/>
  <c r="AY911" i="10"/>
  <c r="AY910" i="10"/>
  <c r="AY909" i="10"/>
  <c r="AY908" i="10"/>
  <c r="AY907" i="10"/>
  <c r="AY906" i="10"/>
  <c r="AY905" i="10"/>
  <c r="AY904" i="10"/>
  <c r="AY903" i="10"/>
  <c r="AY902" i="10"/>
  <c r="AY901" i="10"/>
  <c r="AY900" i="10"/>
  <c r="AY899" i="10"/>
  <c r="AY898" i="10"/>
  <c r="AY897" i="10"/>
  <c r="AY896" i="10"/>
  <c r="AY895" i="10"/>
  <c r="AY894" i="10"/>
  <c r="AY893" i="10"/>
  <c r="AY892" i="10"/>
  <c r="AY891" i="10"/>
  <c r="AY890" i="10"/>
  <c r="AY889" i="10"/>
  <c r="AY888" i="10"/>
  <c r="AY887" i="10"/>
  <c r="AY886" i="10"/>
  <c r="AY885" i="10"/>
  <c r="AY884" i="10"/>
  <c r="AY883" i="10"/>
  <c r="AY882" i="10"/>
  <c r="AY881" i="10"/>
  <c r="AY880" i="10"/>
  <c r="AY879" i="10"/>
  <c r="AY878" i="10"/>
  <c r="AY877" i="10"/>
  <c r="AY876" i="10"/>
  <c r="AY875" i="10"/>
  <c r="AY874" i="10"/>
  <c r="AY873" i="10"/>
  <c r="AY872" i="10"/>
  <c r="AY871" i="10"/>
  <c r="AY870" i="10"/>
  <c r="AY869" i="10"/>
  <c r="AY868" i="10"/>
  <c r="AY867" i="10"/>
  <c r="AY866" i="10"/>
  <c r="AY865" i="10"/>
  <c r="AY864" i="10"/>
  <c r="AY863" i="10"/>
  <c r="AY862" i="10"/>
  <c r="AY861" i="10"/>
  <c r="AY860" i="10"/>
  <c r="AY859" i="10"/>
  <c r="AY858" i="10"/>
  <c r="AY857" i="10"/>
  <c r="AY856" i="10"/>
  <c r="AY855" i="10"/>
  <c r="AY854" i="10"/>
  <c r="AY853" i="10"/>
  <c r="AY852" i="10"/>
  <c r="AY851" i="10"/>
  <c r="AY850" i="10"/>
  <c r="AY849" i="10"/>
  <c r="AY848" i="10"/>
  <c r="AY847" i="10"/>
  <c r="AY846" i="10"/>
  <c r="AY845" i="10"/>
  <c r="AY844" i="10"/>
  <c r="AY843" i="10"/>
  <c r="AY842" i="10"/>
  <c r="AY841" i="10"/>
  <c r="AY840" i="10"/>
  <c r="AY839" i="10"/>
  <c r="AY838" i="10"/>
  <c r="AY837" i="10"/>
  <c r="AY836" i="10"/>
  <c r="AY835" i="10"/>
  <c r="AY834" i="10"/>
  <c r="AY833" i="10"/>
  <c r="AY832" i="10"/>
  <c r="AY831" i="10"/>
  <c r="AY830" i="10"/>
  <c r="AY829" i="10"/>
  <c r="AY828" i="10"/>
  <c r="AY827" i="10"/>
  <c r="AY826" i="10"/>
  <c r="AY825" i="10"/>
  <c r="AY824" i="10"/>
  <c r="AY823" i="10"/>
  <c r="AY822" i="10"/>
  <c r="AY821" i="10"/>
  <c r="AY820" i="10"/>
  <c r="AY819" i="10"/>
  <c r="AY818" i="10"/>
  <c r="AY817" i="10"/>
  <c r="AY816" i="10"/>
  <c r="AY815" i="10"/>
  <c r="AY814" i="10"/>
  <c r="AY813" i="10"/>
  <c r="AY812" i="10"/>
  <c r="AY811" i="10"/>
  <c r="AY810" i="10"/>
  <c r="AY809" i="10"/>
  <c r="AY808" i="10"/>
  <c r="AY807" i="10"/>
  <c r="AY806" i="10"/>
  <c r="AY805" i="10"/>
  <c r="AY804" i="10"/>
  <c r="AY803" i="10"/>
  <c r="AY802" i="10"/>
  <c r="AY801" i="10"/>
  <c r="AY800" i="10"/>
  <c r="BJ445" i="10"/>
  <c r="BC445" i="10"/>
  <c r="BJ444" i="10"/>
  <c r="BC444" i="10"/>
  <c r="BJ443" i="10"/>
  <c r="BC443" i="10"/>
  <c r="BJ442" i="10"/>
  <c r="BC442" i="10"/>
  <c r="BJ441" i="10"/>
  <c r="BC441" i="10"/>
  <c r="BJ440" i="10"/>
  <c r="BC440" i="10"/>
  <c r="BJ439" i="10"/>
  <c r="BC439" i="10"/>
  <c r="BJ438" i="10"/>
  <c r="BC438" i="10"/>
  <c r="BJ437" i="10"/>
  <c r="BC437" i="10"/>
  <c r="BJ436" i="10"/>
  <c r="BC436" i="10"/>
  <c r="BJ234" i="10"/>
  <c r="BC234" i="10"/>
  <c r="BJ233" i="10"/>
  <c r="BC233" i="10"/>
  <c r="BJ232" i="10"/>
  <c r="BC232" i="10"/>
  <c r="BJ231" i="10"/>
  <c r="BC231" i="10"/>
  <c r="BJ228" i="10"/>
  <c r="BC228" i="10"/>
  <c r="BJ227" i="10"/>
  <c r="BC227" i="10"/>
  <c r="BJ226" i="10"/>
  <c r="BC226" i="10"/>
  <c r="BJ224" i="10"/>
  <c r="BC224" i="10"/>
  <c r="BJ556" i="10"/>
  <c r="BC556" i="10"/>
  <c r="BJ555" i="10"/>
  <c r="BC555" i="10"/>
  <c r="BJ552" i="10"/>
  <c r="BC552" i="10"/>
  <c r="BJ551" i="10"/>
  <c r="BC551" i="10"/>
  <c r="BJ357" i="10"/>
  <c r="BC357" i="10"/>
  <c r="BJ356" i="10"/>
  <c r="BC356" i="10"/>
  <c r="BJ354" i="10"/>
  <c r="BC354" i="10"/>
  <c r="BJ353" i="10"/>
  <c r="BC353" i="10"/>
  <c r="BJ70" i="10"/>
  <c r="BC70" i="10"/>
  <c r="BJ69" i="10"/>
  <c r="BC69" i="10"/>
  <c r="BJ67" i="10"/>
  <c r="BC67" i="10"/>
  <c r="BJ65" i="10"/>
  <c r="BC65" i="10"/>
  <c r="BJ64" i="10"/>
  <c r="BC64" i="10"/>
  <c r="BJ63" i="10"/>
  <c r="BC63" i="10"/>
  <c r="BJ597" i="10"/>
  <c r="BC597" i="10"/>
  <c r="BJ596" i="10"/>
  <c r="BC596" i="10"/>
  <c r="BJ595" i="10"/>
  <c r="BC595" i="10"/>
  <c r="BJ594" i="10"/>
  <c r="BC594" i="10"/>
  <c r="BJ593" i="10"/>
  <c r="BC593" i="10"/>
  <c r="BJ592" i="10"/>
  <c r="BC592" i="10"/>
  <c r="BJ591" i="10"/>
  <c r="BC591" i="10"/>
  <c r="BJ590" i="10"/>
  <c r="BC590" i="10"/>
  <c r="BJ589" i="10"/>
  <c r="BC589" i="10"/>
  <c r="BJ588" i="10"/>
  <c r="BC588" i="10"/>
  <c r="BJ587" i="10"/>
  <c r="BC587" i="10"/>
  <c r="BJ586" i="10"/>
  <c r="BC586" i="10"/>
  <c r="BC585" i="10"/>
  <c r="BJ584" i="10"/>
  <c r="BC584" i="10"/>
  <c r="BJ583" i="10"/>
  <c r="BC583" i="10"/>
  <c r="BJ582" i="10"/>
  <c r="BC582" i="10"/>
  <c r="BJ581" i="10"/>
  <c r="BC581" i="10"/>
  <c r="BC580" i="10"/>
  <c r="BJ579" i="10"/>
  <c r="BC579" i="10"/>
  <c r="BJ578" i="10"/>
  <c r="BC578" i="10"/>
  <c r="BJ407" i="10"/>
  <c r="BC407" i="10"/>
  <c r="BJ406" i="10"/>
  <c r="BC406" i="10"/>
  <c r="BJ405" i="10"/>
  <c r="BC405" i="10"/>
  <c r="BJ404" i="10"/>
  <c r="BC404" i="10"/>
  <c r="BJ403" i="10"/>
  <c r="BC403" i="10"/>
  <c r="BJ402" i="10"/>
  <c r="BC402" i="10"/>
  <c r="BC401" i="10"/>
  <c r="BJ400" i="10"/>
  <c r="BC400" i="10"/>
  <c r="BJ399" i="10"/>
  <c r="BC399" i="10"/>
  <c r="BJ398" i="10"/>
  <c r="BC398" i="10"/>
  <c r="BJ397" i="10"/>
  <c r="BC397" i="10"/>
  <c r="BJ396" i="10"/>
  <c r="BC396" i="10"/>
  <c r="BJ395" i="10"/>
  <c r="BC395" i="10"/>
  <c r="BJ394" i="10"/>
  <c r="BC394" i="10"/>
  <c r="BJ393" i="10"/>
  <c r="BC393" i="10"/>
  <c r="BC392" i="10"/>
  <c r="BJ391" i="10"/>
  <c r="BC391" i="10"/>
  <c r="BJ390" i="10"/>
  <c r="BC390" i="10"/>
  <c r="BJ389" i="10"/>
  <c r="BC389" i="10"/>
  <c r="BJ388" i="10"/>
  <c r="BC388" i="10"/>
  <c r="BJ387" i="10"/>
  <c r="BC387" i="10"/>
  <c r="BJ184" i="10"/>
  <c r="BC184" i="10"/>
  <c r="BJ183" i="10"/>
  <c r="BC183" i="10"/>
  <c r="BJ182" i="10"/>
  <c r="BC182" i="10"/>
  <c r="AU182" i="10"/>
  <c r="BJ181" i="10"/>
  <c r="BC181" i="10"/>
  <c r="BJ180" i="10"/>
  <c r="BC180" i="10"/>
  <c r="BJ179" i="10"/>
  <c r="BC179" i="10"/>
  <c r="BJ178" i="10"/>
  <c r="BC178" i="10"/>
  <c r="BJ177" i="10"/>
  <c r="BC177" i="10"/>
  <c r="BJ176" i="10"/>
  <c r="BC176" i="10"/>
  <c r="BJ175" i="10"/>
  <c r="BC175" i="10"/>
  <c r="BJ174" i="10"/>
  <c r="BC174" i="10"/>
  <c r="BJ173" i="10"/>
  <c r="BC173" i="10"/>
  <c r="BJ172" i="10"/>
  <c r="BC172" i="10"/>
  <c r="BJ171" i="10"/>
  <c r="BC171" i="10"/>
  <c r="BJ170" i="10"/>
  <c r="BC170" i="10"/>
  <c r="BJ169" i="10"/>
  <c r="BC169" i="10"/>
  <c r="BJ168" i="10"/>
  <c r="BC168" i="10"/>
  <c r="BJ167" i="10"/>
  <c r="BC167" i="10"/>
  <c r="BJ166" i="10"/>
  <c r="BC166" i="10"/>
  <c r="BJ165" i="10"/>
  <c r="BC165" i="10"/>
  <c r="BJ164" i="10"/>
  <c r="BC164" i="10"/>
  <c r="BC163" i="10"/>
  <c r="BJ162" i="10"/>
  <c r="BC162" i="10"/>
  <c r="BJ161" i="10"/>
  <c r="BC161" i="10"/>
  <c r="BJ160" i="10"/>
  <c r="BC160" i="10"/>
  <c r="BJ159" i="10"/>
  <c r="BC159" i="10"/>
  <c r="BJ158" i="10"/>
  <c r="BC158" i="10"/>
  <c r="BJ157" i="10"/>
  <c r="BC157" i="10"/>
  <c r="BJ156" i="10"/>
  <c r="BC156" i="10"/>
  <c r="BJ687" i="10"/>
  <c r="BC687" i="10"/>
  <c r="BJ686" i="10"/>
  <c r="BC686" i="10"/>
  <c r="BJ685" i="10"/>
  <c r="BC685" i="10"/>
  <c r="BJ684" i="10"/>
  <c r="BC684" i="10"/>
  <c r="BJ505" i="10"/>
  <c r="BC505" i="10"/>
  <c r="BJ504" i="10"/>
  <c r="BC504" i="10"/>
  <c r="BJ503" i="10"/>
  <c r="BC503" i="10"/>
  <c r="BJ502" i="10"/>
  <c r="BC502" i="10"/>
  <c r="BJ501" i="10"/>
  <c r="BC501" i="10"/>
  <c r="BJ500" i="10"/>
  <c r="BC500" i="10"/>
  <c r="BJ306" i="10"/>
  <c r="BC306" i="10"/>
  <c r="BJ305" i="10"/>
  <c r="BC305" i="10"/>
  <c r="BJ304" i="10"/>
  <c r="BC304" i="10"/>
  <c r="BJ303" i="10"/>
  <c r="BC303" i="10"/>
  <c r="BJ302" i="10"/>
  <c r="BC302" i="10"/>
  <c r="BJ301" i="10"/>
  <c r="BC301" i="10"/>
  <c r="BJ299" i="10"/>
  <c r="BC299" i="10"/>
  <c r="BJ298" i="10"/>
  <c r="BC298" i="10"/>
  <c r="BJ297" i="10"/>
  <c r="BC297" i="10"/>
  <c r="BJ611" i="10"/>
  <c r="BC611" i="10"/>
  <c r="BJ610" i="10"/>
  <c r="BC610" i="10"/>
  <c r="BJ609" i="10"/>
  <c r="BC609" i="10"/>
  <c r="BJ608" i="10"/>
  <c r="BC608" i="10"/>
  <c r="BJ607" i="10"/>
  <c r="BC607" i="10"/>
  <c r="BJ606" i="10"/>
  <c r="BC606" i="10"/>
  <c r="BJ605" i="10"/>
  <c r="BC605" i="10"/>
  <c r="BJ604" i="10"/>
  <c r="BC604" i="10"/>
  <c r="BJ603" i="10"/>
  <c r="BC603" i="10"/>
  <c r="BJ602" i="10"/>
  <c r="BC602" i="10"/>
  <c r="BJ601" i="10"/>
  <c r="BC601" i="10"/>
  <c r="BJ600" i="10"/>
  <c r="BC600" i="10"/>
  <c r="BJ599" i="10"/>
  <c r="BC599" i="10"/>
  <c r="BJ598" i="10"/>
  <c r="BC598" i="10"/>
  <c r="BJ423" i="10"/>
  <c r="BC423" i="10"/>
  <c r="BJ422" i="10"/>
  <c r="BC422" i="10"/>
  <c r="BJ421" i="10"/>
  <c r="BC421" i="10"/>
  <c r="BJ420" i="10"/>
  <c r="BC420" i="10"/>
  <c r="BJ419" i="10"/>
  <c r="BC419" i="10"/>
  <c r="BJ418" i="10"/>
  <c r="BC418" i="10"/>
  <c r="BJ417" i="10"/>
  <c r="BC417" i="10"/>
  <c r="BJ416" i="10"/>
  <c r="BC416" i="10"/>
  <c r="BJ415" i="10"/>
  <c r="BC415" i="10"/>
  <c r="BJ414" i="10"/>
  <c r="BC414" i="10"/>
  <c r="BJ413" i="10"/>
  <c r="BC413" i="10"/>
  <c r="BJ412" i="10"/>
  <c r="BC412" i="10"/>
  <c r="BJ411" i="10"/>
  <c r="BC411" i="10"/>
  <c r="BJ410" i="10"/>
  <c r="BC410" i="10"/>
  <c r="BJ409" i="10"/>
  <c r="BC409" i="10"/>
  <c r="BJ408" i="10"/>
  <c r="BC408" i="10"/>
  <c r="BJ207" i="10"/>
  <c r="BC207" i="10"/>
  <c r="BJ206" i="10"/>
  <c r="BC206" i="10"/>
  <c r="BJ205" i="10"/>
  <c r="BC205" i="10"/>
  <c r="BJ204" i="10"/>
  <c r="BC204" i="10"/>
  <c r="BJ203" i="10"/>
  <c r="BC203" i="10"/>
  <c r="BJ202" i="10"/>
  <c r="BC202" i="10"/>
  <c r="BJ201" i="10"/>
  <c r="BC201" i="10"/>
  <c r="BJ200" i="10"/>
  <c r="BC200" i="10"/>
  <c r="BJ199" i="10"/>
  <c r="BC199" i="10"/>
  <c r="BJ198" i="10"/>
  <c r="BC198" i="10"/>
  <c r="BJ197" i="10"/>
  <c r="BC197" i="10"/>
  <c r="BJ192" i="10"/>
  <c r="BC192" i="10"/>
  <c r="BJ191" i="10"/>
  <c r="BC191" i="10"/>
  <c r="BJ190" i="10"/>
  <c r="BC190" i="10"/>
  <c r="BJ189" i="10"/>
  <c r="BC189" i="10"/>
  <c r="BJ188" i="10"/>
  <c r="BC188" i="10"/>
  <c r="BJ187" i="10"/>
  <c r="BC187" i="10"/>
  <c r="BJ186" i="10"/>
  <c r="BC186" i="10"/>
  <c r="BJ185" i="10"/>
  <c r="BC185" i="10"/>
  <c r="BJ566" i="10"/>
  <c r="BC566" i="10"/>
  <c r="BJ565" i="10"/>
  <c r="BC565" i="10"/>
  <c r="BJ564" i="10"/>
  <c r="BC564" i="10"/>
  <c r="BC563" i="10"/>
  <c r="BJ562" i="10"/>
  <c r="BC562" i="10"/>
  <c r="BJ561" i="10"/>
  <c r="BC561" i="10"/>
  <c r="BC560" i="10"/>
  <c r="BJ559" i="10"/>
  <c r="BC559" i="10"/>
  <c r="BJ375" i="10"/>
  <c r="BC375" i="10"/>
  <c r="BJ374" i="10"/>
  <c r="BC374" i="10"/>
  <c r="BJ373" i="10"/>
  <c r="BC373" i="10"/>
  <c r="BJ372" i="10"/>
  <c r="BC372" i="10"/>
  <c r="BJ371" i="10"/>
  <c r="BC371" i="10"/>
  <c r="BJ370" i="10"/>
  <c r="BC370" i="10"/>
  <c r="BJ369" i="10"/>
  <c r="BC369" i="10"/>
  <c r="BJ368" i="10"/>
  <c r="BC368" i="10"/>
  <c r="BJ367" i="10"/>
  <c r="BC367" i="10"/>
  <c r="BJ366" i="10"/>
  <c r="BC366" i="10"/>
  <c r="BJ365" i="10"/>
  <c r="BC365" i="10"/>
  <c r="BJ364" i="10"/>
  <c r="BC364" i="10"/>
  <c r="BJ363" i="10"/>
  <c r="BC363" i="10"/>
  <c r="BJ362" i="10"/>
  <c r="BC362" i="10"/>
  <c r="BJ361" i="10"/>
  <c r="BC361" i="10"/>
  <c r="BJ360" i="10"/>
  <c r="BC360" i="10"/>
  <c r="BJ125" i="10"/>
  <c r="BC125" i="10"/>
  <c r="BJ124" i="10"/>
  <c r="BC124" i="10"/>
  <c r="BJ123" i="10"/>
  <c r="BC123" i="10"/>
  <c r="BJ122" i="10"/>
  <c r="BC122" i="10"/>
  <c r="BJ121" i="10"/>
  <c r="BC121" i="10"/>
  <c r="BJ120" i="10"/>
  <c r="BC120" i="10"/>
  <c r="BJ119" i="10"/>
  <c r="BC119" i="10"/>
  <c r="BJ118" i="10"/>
  <c r="BC118" i="10"/>
  <c r="BJ117" i="10"/>
  <c r="BC117" i="10"/>
  <c r="BJ115" i="10"/>
  <c r="BC115" i="10"/>
  <c r="BJ114" i="10"/>
  <c r="BC114" i="10"/>
  <c r="BJ113" i="10"/>
  <c r="BC113" i="10"/>
  <c r="BJ112" i="10"/>
  <c r="BC112" i="10"/>
  <c r="BJ111" i="10"/>
  <c r="BC111" i="10"/>
  <c r="BJ110" i="10"/>
  <c r="BC110" i="10"/>
  <c r="BJ109" i="10"/>
  <c r="BC109" i="10"/>
  <c r="BJ108" i="10"/>
  <c r="BC108" i="10"/>
  <c r="BJ107" i="10"/>
  <c r="BC107" i="10"/>
  <c r="BJ106" i="10"/>
  <c r="BC106" i="10"/>
  <c r="BJ105" i="10"/>
  <c r="BC105" i="10"/>
  <c r="BJ104" i="10"/>
  <c r="BC104" i="10"/>
  <c r="BJ103" i="10"/>
  <c r="BC103" i="10"/>
  <c r="BJ102" i="10"/>
  <c r="BC102" i="10"/>
  <c r="BJ101" i="10"/>
  <c r="BC101" i="10"/>
  <c r="BJ100" i="10"/>
  <c r="BC100" i="10"/>
  <c r="BJ99" i="10"/>
  <c r="BC99" i="10"/>
  <c r="BJ98" i="10"/>
  <c r="BC98" i="10"/>
  <c r="BJ97" i="10"/>
  <c r="BC97" i="10"/>
  <c r="BJ96" i="10"/>
  <c r="BC96" i="10"/>
  <c r="BJ95" i="10"/>
  <c r="BC95" i="10"/>
  <c r="BJ94" i="10"/>
  <c r="BC94" i="10"/>
  <c r="BJ93" i="10"/>
  <c r="BC93" i="10"/>
  <c r="BJ92" i="10"/>
  <c r="BC92" i="10"/>
  <c r="BJ91" i="10"/>
  <c r="BC91" i="10"/>
  <c r="BJ90" i="10"/>
  <c r="BC90" i="10"/>
  <c r="BJ89" i="10"/>
  <c r="BC89" i="10"/>
  <c r="BJ88" i="10"/>
  <c r="BC88" i="10"/>
  <c r="BJ87" i="10"/>
  <c r="BC87" i="10"/>
  <c r="BJ86" i="10"/>
  <c r="BC86" i="10"/>
  <c r="BJ85" i="10"/>
  <c r="BC85" i="10"/>
  <c r="BJ84" i="10"/>
  <c r="BC84" i="10"/>
  <c r="BJ83" i="10"/>
  <c r="BC83" i="10"/>
  <c r="BJ82" i="10"/>
  <c r="BC82" i="10"/>
  <c r="BJ81" i="10"/>
  <c r="BC81" i="10"/>
  <c r="BJ80" i="10"/>
  <c r="BC80" i="10"/>
  <c r="BJ79" i="10"/>
  <c r="BC79" i="10"/>
  <c r="BJ78" i="10"/>
  <c r="BC78" i="10"/>
  <c r="BJ77" i="10"/>
  <c r="BC77" i="10"/>
  <c r="BJ76" i="10"/>
  <c r="BC76" i="10"/>
  <c r="BJ75" i="10"/>
  <c r="BC75" i="10"/>
  <c r="BJ74" i="10"/>
  <c r="BC74" i="10"/>
  <c r="BJ73" i="10"/>
  <c r="BC73" i="10"/>
  <c r="BJ639" i="10"/>
  <c r="BC639" i="10"/>
  <c r="BJ638" i="10"/>
  <c r="BC638" i="10"/>
  <c r="BJ637" i="10"/>
  <c r="BC637" i="10"/>
  <c r="BJ460" i="10"/>
  <c r="BC460" i="10"/>
  <c r="BJ459" i="10"/>
  <c r="BC459" i="10"/>
  <c r="BJ458" i="10"/>
  <c r="BC458" i="10"/>
  <c r="BJ457" i="10"/>
  <c r="BC457" i="10"/>
  <c r="BJ252" i="10"/>
  <c r="BC252" i="10"/>
  <c r="BJ251" i="10"/>
  <c r="BC251" i="10"/>
  <c r="BJ250" i="10"/>
  <c r="BC250" i="10"/>
  <c r="BJ249" i="10"/>
  <c r="BJ662" i="10"/>
  <c r="BC662" i="10"/>
  <c r="BJ661" i="10"/>
  <c r="BC661" i="10"/>
  <c r="BJ476" i="10"/>
  <c r="BC476" i="10"/>
  <c r="BJ475" i="10"/>
  <c r="BC475" i="10"/>
  <c r="BJ276" i="10"/>
  <c r="BC276" i="10"/>
  <c r="BJ275" i="10"/>
  <c r="BC275" i="10"/>
  <c r="BJ625" i="10"/>
  <c r="BC625" i="10"/>
  <c r="BJ624" i="10"/>
  <c r="BC624" i="10"/>
  <c r="BJ623" i="10"/>
  <c r="BC623" i="10"/>
  <c r="BJ622" i="10"/>
  <c r="BC622" i="10"/>
  <c r="BJ435" i="10"/>
  <c r="BC435" i="10"/>
  <c r="BJ434" i="10"/>
  <c r="BC434" i="10"/>
  <c r="BJ433" i="10"/>
  <c r="BC433" i="10"/>
  <c r="BJ432" i="10"/>
  <c r="BC432" i="10"/>
  <c r="BJ223" i="10"/>
  <c r="BC223" i="10"/>
  <c r="BJ222" i="10"/>
  <c r="BC222" i="10"/>
  <c r="BJ636" i="10"/>
  <c r="BC636" i="10"/>
  <c r="BJ635" i="10"/>
  <c r="BC635" i="10"/>
  <c r="BJ634" i="10"/>
  <c r="BC634" i="10"/>
  <c r="BJ633" i="10"/>
  <c r="BC633" i="10"/>
  <c r="BJ632" i="10"/>
  <c r="BC632" i="10"/>
  <c r="BJ631" i="10"/>
  <c r="BC631" i="10"/>
  <c r="BJ456" i="10"/>
  <c r="BC456" i="10"/>
  <c r="BJ455" i="10"/>
  <c r="BC455" i="10"/>
  <c r="BJ454" i="10"/>
  <c r="BC454" i="10"/>
  <c r="BJ248" i="10"/>
  <c r="BC248" i="10"/>
  <c r="BJ247" i="10"/>
  <c r="BC247" i="10"/>
  <c r="BJ246" i="10"/>
  <c r="BC246" i="10"/>
  <c r="BJ245" i="10"/>
  <c r="BC245" i="10"/>
  <c r="BJ244" i="10"/>
  <c r="BC244" i="10"/>
  <c r="BJ243" i="10"/>
  <c r="BC243" i="10"/>
  <c r="BJ242" i="10"/>
  <c r="BC242" i="10"/>
  <c r="BJ621" i="10"/>
  <c r="BC621" i="10"/>
  <c r="BJ620" i="10"/>
  <c r="BC620" i="10"/>
  <c r="BJ619" i="10"/>
  <c r="BC619" i="10"/>
  <c r="BJ618" i="10"/>
  <c r="BC618" i="10"/>
  <c r="BJ431" i="10"/>
  <c r="BC431" i="10"/>
  <c r="BJ430" i="10"/>
  <c r="BC430" i="10"/>
  <c r="BJ429" i="10"/>
  <c r="BC429" i="10"/>
  <c r="BJ428" i="10"/>
  <c r="BC428" i="10"/>
  <c r="BJ221" i="10"/>
  <c r="BC221" i="10"/>
  <c r="BJ220" i="10"/>
  <c r="BC220" i="10"/>
  <c r="BJ219" i="10"/>
  <c r="BC219" i="10"/>
  <c r="BJ218" i="10"/>
  <c r="BC218" i="10"/>
  <c r="BJ217" i="10"/>
  <c r="BC217" i="10"/>
  <c r="BJ216" i="10"/>
  <c r="BC216" i="10"/>
  <c r="BJ155" i="10"/>
  <c r="BC155" i="10"/>
  <c r="BJ154" i="10"/>
  <c r="BC154" i="10"/>
  <c r="BJ153" i="10"/>
  <c r="BC153" i="10"/>
  <c r="BJ152" i="10"/>
  <c r="BC152" i="10"/>
  <c r="BJ151" i="10"/>
  <c r="BC151" i="10"/>
  <c r="BJ150" i="10"/>
  <c r="BC150" i="10"/>
  <c r="BJ149" i="10"/>
  <c r="BC149" i="10"/>
  <c r="BJ148" i="10"/>
  <c r="BC148" i="10"/>
  <c r="BJ147" i="10"/>
  <c r="BC147" i="10"/>
  <c r="BJ146" i="10"/>
  <c r="BC146" i="10"/>
  <c r="BJ693" i="10"/>
  <c r="BC693" i="10"/>
  <c r="BJ692" i="10"/>
  <c r="BC692" i="10"/>
  <c r="BJ691" i="10"/>
  <c r="BC691" i="10"/>
  <c r="BJ690" i="10"/>
  <c r="BC690" i="10"/>
  <c r="BJ689" i="10"/>
  <c r="BC689" i="10"/>
  <c r="BJ688" i="10"/>
  <c r="BC688" i="10"/>
  <c r="BJ511" i="10"/>
  <c r="BC511" i="10"/>
  <c r="BJ510" i="10"/>
  <c r="BC510" i="10"/>
  <c r="BJ509" i="10"/>
  <c r="BC509" i="10"/>
  <c r="BJ508" i="10"/>
  <c r="BC508" i="10"/>
  <c r="BJ507" i="10"/>
  <c r="BC507" i="10"/>
  <c r="BJ506" i="10"/>
  <c r="BC506" i="10"/>
  <c r="BJ309" i="10"/>
  <c r="BC309" i="10"/>
  <c r="BJ308" i="10"/>
  <c r="BC308" i="10"/>
  <c r="BJ307" i="10"/>
  <c r="BC307" i="10"/>
  <c r="BJ617" i="10"/>
  <c r="BC617" i="10"/>
  <c r="BJ616" i="10"/>
  <c r="BC616" i="10"/>
  <c r="BJ615" i="10"/>
  <c r="BC615" i="10"/>
  <c r="BJ614" i="10"/>
  <c r="BC614" i="10"/>
  <c r="BJ613" i="10"/>
  <c r="BC613" i="10"/>
  <c r="BJ612" i="10"/>
  <c r="BC612" i="10"/>
  <c r="BJ427" i="10"/>
  <c r="BC427" i="10"/>
  <c r="BJ426" i="10"/>
  <c r="BC426" i="10"/>
  <c r="BJ425" i="10"/>
  <c r="BC425" i="10"/>
  <c r="BJ424" i="10"/>
  <c r="BC424" i="10"/>
  <c r="BJ215" i="10"/>
  <c r="BC215" i="10"/>
  <c r="BJ214" i="10"/>
  <c r="BC214" i="10"/>
  <c r="BJ213" i="10"/>
  <c r="BC213" i="10"/>
  <c r="BJ212" i="10"/>
  <c r="BC212" i="10"/>
  <c r="BJ210" i="10"/>
  <c r="BC210" i="10"/>
  <c r="BJ209" i="10"/>
  <c r="BC209" i="10"/>
  <c r="BJ208" i="10"/>
  <c r="BC208" i="10"/>
  <c r="BJ673" i="10"/>
  <c r="BC673" i="10"/>
  <c r="BJ672" i="10"/>
  <c r="BC672" i="10"/>
  <c r="BJ671" i="10"/>
  <c r="BC671" i="10"/>
  <c r="BJ670" i="10"/>
  <c r="BC670" i="10"/>
  <c r="BJ669" i="10"/>
  <c r="BC669" i="10"/>
  <c r="BJ668" i="10"/>
  <c r="BC668" i="10"/>
  <c r="BJ667" i="10"/>
  <c r="BC667" i="10"/>
  <c r="BJ666" i="10"/>
  <c r="BC666" i="10"/>
  <c r="AU666" i="10"/>
  <c r="BJ665" i="10"/>
  <c r="BC665" i="10"/>
  <c r="BJ664" i="10"/>
  <c r="BC664" i="10"/>
  <c r="BJ663" i="10"/>
  <c r="BC663" i="10"/>
  <c r="BJ490" i="10"/>
  <c r="BC490" i="10"/>
  <c r="BJ489" i="10"/>
  <c r="BC489" i="10"/>
  <c r="BJ488" i="10"/>
  <c r="BC488" i="10"/>
  <c r="BJ487" i="10"/>
  <c r="BC487" i="10"/>
  <c r="BJ486" i="10"/>
  <c r="BC486" i="10"/>
  <c r="BJ485" i="10"/>
  <c r="BC485" i="10"/>
  <c r="BJ484" i="10"/>
  <c r="BC484" i="10"/>
  <c r="BJ483" i="10"/>
  <c r="BC483" i="10"/>
  <c r="BJ482" i="10"/>
  <c r="BC482" i="10"/>
  <c r="BJ481" i="10"/>
  <c r="BC481" i="10"/>
  <c r="BJ480" i="10"/>
  <c r="BC480" i="10"/>
  <c r="BJ479" i="10"/>
  <c r="BC479" i="10"/>
  <c r="BJ478" i="10"/>
  <c r="BC478" i="10"/>
  <c r="BJ477" i="10"/>
  <c r="BC477" i="10"/>
  <c r="BJ289" i="10"/>
  <c r="BC289" i="10"/>
  <c r="BJ288" i="10"/>
  <c r="BC288" i="10"/>
  <c r="BJ287" i="10"/>
  <c r="BC287" i="10"/>
  <c r="BJ285" i="10"/>
  <c r="BC285" i="10"/>
  <c r="BJ284" i="10"/>
  <c r="BC284" i="10"/>
  <c r="BJ283" i="10"/>
  <c r="BC283" i="10"/>
  <c r="BJ282" i="10"/>
  <c r="BC282" i="10"/>
  <c r="BJ281" i="10"/>
  <c r="BC281" i="10"/>
  <c r="BJ280" i="10"/>
  <c r="BC280" i="10"/>
  <c r="AU280" i="10"/>
  <c r="BJ279" i="10"/>
  <c r="BC279" i="10"/>
  <c r="BJ278" i="10"/>
  <c r="BC278" i="10"/>
  <c r="BJ277" i="10"/>
  <c r="BC277" i="10"/>
  <c r="BJ660" i="10"/>
  <c r="BC660" i="10"/>
  <c r="BJ659" i="10"/>
  <c r="BC659" i="10"/>
  <c r="BJ658" i="10"/>
  <c r="BC658" i="10"/>
  <c r="BJ657" i="10"/>
  <c r="BC657" i="10"/>
  <c r="BJ656" i="10"/>
  <c r="BC656" i="10"/>
  <c r="BJ655" i="10"/>
  <c r="BC655" i="10"/>
  <c r="BJ654" i="10"/>
  <c r="BC654" i="10"/>
  <c r="BJ653" i="10"/>
  <c r="BC653" i="10"/>
  <c r="BJ652" i="10"/>
  <c r="BC652" i="10"/>
  <c r="BJ651" i="10"/>
  <c r="BC651" i="10"/>
  <c r="BJ650" i="10"/>
  <c r="BC650" i="10"/>
  <c r="BJ649" i="10"/>
  <c r="BC649" i="10"/>
  <c r="BJ648" i="10"/>
  <c r="BC648" i="10"/>
  <c r="BJ647" i="10"/>
  <c r="BC647" i="10"/>
  <c r="BJ646" i="10"/>
  <c r="BC646" i="10"/>
  <c r="BJ645" i="10"/>
  <c r="BC645" i="10"/>
  <c r="BJ644" i="10"/>
  <c r="BC644" i="10"/>
  <c r="BJ643" i="10"/>
  <c r="BC643" i="10"/>
  <c r="BJ642" i="10"/>
  <c r="BC642" i="10"/>
  <c r="BJ474" i="10"/>
  <c r="BC474" i="10"/>
  <c r="BJ473" i="10"/>
  <c r="BC473" i="10"/>
  <c r="BJ472" i="10"/>
  <c r="BC472" i="10"/>
  <c r="BJ471" i="10"/>
  <c r="BC471" i="10"/>
  <c r="BJ470" i="10"/>
  <c r="BC470" i="10"/>
  <c r="BJ469" i="10"/>
  <c r="BC469" i="10"/>
  <c r="BJ468" i="10"/>
  <c r="BC468" i="10"/>
  <c r="BJ467" i="10"/>
  <c r="BC467" i="10"/>
  <c r="BJ466" i="10"/>
  <c r="BC466" i="10"/>
  <c r="BJ465" i="10"/>
  <c r="BC465" i="10"/>
  <c r="BJ464" i="10"/>
  <c r="BC464" i="10"/>
  <c r="BJ463" i="10"/>
  <c r="BC463" i="10"/>
  <c r="BJ270" i="10"/>
  <c r="BC270" i="10"/>
  <c r="BJ269" i="10"/>
  <c r="BC269" i="10"/>
  <c r="BJ267" i="10"/>
  <c r="BC267" i="10"/>
  <c r="BJ266" i="10"/>
  <c r="BC266" i="10"/>
  <c r="BJ265" i="10"/>
  <c r="BC265" i="10"/>
  <c r="BJ264" i="10"/>
  <c r="BC264" i="10"/>
  <c r="BJ263" i="10"/>
  <c r="BC263" i="10"/>
  <c r="BJ262" i="10"/>
  <c r="BC262" i="10"/>
  <c r="BJ261" i="10"/>
  <c r="BC261" i="10"/>
  <c r="BJ260" i="10"/>
  <c r="BC260" i="10"/>
  <c r="BJ259" i="10"/>
  <c r="BC259" i="10"/>
  <c r="BJ258" i="10"/>
  <c r="BC258" i="10"/>
  <c r="BJ257" i="10"/>
  <c r="BC257" i="10"/>
  <c r="BJ256" i="10"/>
  <c r="BC256" i="10"/>
  <c r="BJ255" i="10"/>
  <c r="BC255" i="10"/>
  <c r="BJ254" i="10"/>
  <c r="BC254" i="10"/>
  <c r="BJ577" i="10"/>
  <c r="BC577" i="10"/>
  <c r="BJ576" i="10"/>
  <c r="BC576" i="10"/>
  <c r="BJ575" i="10"/>
  <c r="BC575" i="10"/>
  <c r="BJ574" i="10"/>
  <c r="BC574" i="10"/>
  <c r="BJ573" i="10"/>
  <c r="BC573" i="10"/>
  <c r="BJ572" i="10"/>
  <c r="BC572" i="10"/>
  <c r="BJ571" i="10"/>
  <c r="BC571" i="10"/>
  <c r="BJ570" i="10"/>
  <c r="BC570" i="10"/>
  <c r="BJ569" i="10"/>
  <c r="BC569" i="10"/>
  <c r="BJ568" i="10"/>
  <c r="BC568" i="10"/>
  <c r="BJ386" i="10"/>
  <c r="BC386" i="10"/>
  <c r="BJ385" i="10"/>
  <c r="BC385" i="10"/>
  <c r="BJ384" i="10"/>
  <c r="BC384" i="10"/>
  <c r="BJ383" i="10"/>
  <c r="BC383" i="10"/>
  <c r="BJ382" i="10"/>
  <c r="BC382" i="10"/>
  <c r="BJ381" i="10"/>
  <c r="BC381" i="10"/>
  <c r="BJ380" i="10"/>
  <c r="BC380" i="10"/>
  <c r="BJ379" i="10"/>
  <c r="BC379" i="10"/>
  <c r="BJ378" i="10"/>
  <c r="BC378" i="10"/>
  <c r="BJ377" i="10"/>
  <c r="BC377" i="10"/>
  <c r="BJ376" i="10"/>
  <c r="BC376" i="10"/>
  <c r="BJ144" i="10"/>
  <c r="BC144" i="10"/>
  <c r="BJ143" i="10"/>
  <c r="BC143" i="10"/>
  <c r="BJ142" i="10"/>
  <c r="BC142" i="10"/>
  <c r="BJ141" i="10"/>
  <c r="BC141" i="10"/>
  <c r="BJ140" i="10"/>
  <c r="BC140" i="10"/>
  <c r="BJ139" i="10"/>
  <c r="BC139" i="10"/>
  <c r="BJ138" i="10"/>
  <c r="BC138" i="10"/>
  <c r="BJ137" i="10"/>
  <c r="BC137" i="10"/>
  <c r="BJ136" i="10"/>
  <c r="BC136" i="10"/>
  <c r="BJ135" i="10"/>
  <c r="BC135" i="10"/>
  <c r="BJ134" i="10"/>
  <c r="BC134" i="10"/>
  <c r="BJ133" i="10"/>
  <c r="BC133" i="10"/>
  <c r="BJ132" i="10"/>
  <c r="BC132" i="10"/>
  <c r="BJ131" i="10"/>
  <c r="BC131" i="10"/>
  <c r="BJ130" i="10"/>
  <c r="BC130" i="10"/>
  <c r="BJ129" i="10"/>
  <c r="BC129" i="10"/>
  <c r="BJ128" i="10"/>
  <c r="BC128" i="10"/>
  <c r="BJ127" i="10"/>
  <c r="BC127" i="10"/>
  <c r="BJ550" i="10"/>
  <c r="BC550" i="10"/>
  <c r="BJ549" i="10"/>
  <c r="BC549" i="10"/>
  <c r="BJ548" i="10"/>
  <c r="BC548" i="10"/>
  <c r="BJ547" i="10"/>
  <c r="BC547" i="10"/>
  <c r="BJ546" i="10"/>
  <c r="BC546" i="10"/>
  <c r="BJ545" i="10"/>
  <c r="BC545" i="10"/>
  <c r="BJ544" i="10"/>
  <c r="BC544" i="10"/>
  <c r="BJ543" i="10"/>
  <c r="BC543" i="10"/>
  <c r="BJ542" i="10"/>
  <c r="BC542" i="10"/>
  <c r="BJ541" i="10"/>
  <c r="BC541" i="10"/>
  <c r="BJ540" i="10"/>
  <c r="BC540" i="10"/>
  <c r="BJ539" i="10"/>
  <c r="BC539" i="10"/>
  <c r="BJ538" i="10"/>
  <c r="BC538" i="10"/>
  <c r="BJ537" i="10"/>
  <c r="BC537" i="10"/>
  <c r="BJ536" i="10"/>
  <c r="BC536" i="10"/>
  <c r="BJ534" i="10"/>
  <c r="BC534" i="10"/>
  <c r="BJ533" i="10"/>
  <c r="BC533" i="10"/>
  <c r="BJ532" i="10"/>
  <c r="BC532" i="10"/>
  <c r="BJ531" i="10"/>
  <c r="BC531" i="10"/>
  <c r="BJ530" i="10"/>
  <c r="BC530" i="10"/>
  <c r="BJ529" i="10"/>
  <c r="BC529" i="10"/>
  <c r="BJ528" i="10"/>
  <c r="BC528" i="10"/>
  <c r="BJ527" i="10"/>
  <c r="BC527" i="10"/>
  <c r="BJ526" i="10"/>
  <c r="BC526" i="10"/>
  <c r="BJ525" i="10"/>
  <c r="BC525" i="10"/>
  <c r="BJ524" i="10"/>
  <c r="BC524" i="10"/>
  <c r="BJ523" i="10"/>
  <c r="BC523" i="10"/>
  <c r="BJ522" i="10"/>
  <c r="BC522" i="10"/>
  <c r="BJ521" i="10"/>
  <c r="BC521" i="10"/>
  <c r="BJ520" i="10"/>
  <c r="BC520" i="10"/>
  <c r="BJ519" i="10"/>
  <c r="BC519" i="10"/>
  <c r="BJ518" i="10"/>
  <c r="BC518" i="10"/>
  <c r="BJ517" i="10"/>
  <c r="BC517" i="10"/>
  <c r="BJ516" i="10"/>
  <c r="BC516" i="10"/>
  <c r="BJ515" i="10"/>
  <c r="BC515" i="10"/>
  <c r="BJ514" i="10"/>
  <c r="BC514" i="10"/>
  <c r="BJ513" i="10"/>
  <c r="BJ351" i="10"/>
  <c r="BC351" i="10"/>
  <c r="BJ350" i="10"/>
  <c r="BC350" i="10"/>
  <c r="BJ349" i="10"/>
  <c r="BC349" i="10"/>
  <c r="BJ348" i="10"/>
  <c r="BC348" i="10"/>
  <c r="BJ347" i="10"/>
  <c r="BC347" i="10"/>
  <c r="BJ346" i="10"/>
  <c r="BC346" i="10"/>
  <c r="BJ345" i="10"/>
  <c r="BC345" i="10"/>
  <c r="BJ344" i="10"/>
  <c r="BC344" i="10"/>
  <c r="BJ343" i="10"/>
  <c r="BC343" i="10"/>
  <c r="BJ62" i="10"/>
  <c r="BC62" i="10"/>
  <c r="BJ342" i="10"/>
  <c r="BC342" i="10"/>
  <c r="BJ341" i="10"/>
  <c r="BC341" i="10"/>
  <c r="BJ340" i="10"/>
  <c r="BC340" i="10"/>
  <c r="BJ339" i="10"/>
  <c r="BC339" i="10"/>
  <c r="BJ338" i="10"/>
  <c r="BC338" i="10"/>
  <c r="BJ337" i="10"/>
  <c r="BC337" i="10"/>
  <c r="BJ336" i="10"/>
  <c r="BC336" i="10"/>
  <c r="BJ335" i="10"/>
  <c r="BC335" i="10"/>
  <c r="BJ334" i="10"/>
  <c r="BC334" i="10"/>
  <c r="BJ333" i="10"/>
  <c r="BC333" i="10"/>
  <c r="BJ332" i="10"/>
  <c r="BC332" i="10"/>
  <c r="BJ331" i="10"/>
  <c r="BC331" i="10"/>
  <c r="BJ330" i="10"/>
  <c r="BC330" i="10"/>
  <c r="BJ329" i="10"/>
  <c r="BC329" i="10"/>
  <c r="BJ328" i="10"/>
  <c r="BC328" i="10"/>
  <c r="BJ327" i="10"/>
  <c r="BC327" i="10"/>
  <c r="BJ326" i="10"/>
  <c r="BC326" i="10"/>
  <c r="BJ325" i="10"/>
  <c r="BC325" i="10"/>
  <c r="BJ324" i="10"/>
  <c r="BC324" i="10"/>
  <c r="BJ323" i="10"/>
  <c r="BC323" i="10"/>
  <c r="BJ322" i="10"/>
  <c r="BC322" i="10"/>
  <c r="BJ321" i="10"/>
  <c r="BC321" i="10"/>
  <c r="BJ320" i="10"/>
  <c r="BC320" i="10"/>
  <c r="BJ319" i="10"/>
  <c r="BC319" i="10"/>
  <c r="BJ318" i="10"/>
  <c r="BC318" i="10"/>
  <c r="BJ317" i="10"/>
  <c r="BC317" i="10"/>
  <c r="BJ316" i="10"/>
  <c r="BC316" i="10"/>
  <c r="BJ315" i="10"/>
  <c r="BC315" i="10"/>
  <c r="BJ314" i="10"/>
  <c r="BC314" i="10"/>
  <c r="BJ313" i="10"/>
  <c r="BC313" i="10"/>
  <c r="BJ312" i="10"/>
  <c r="BC312" i="10"/>
  <c r="BJ311" i="10"/>
  <c r="BJ57" i="10"/>
  <c r="BC57" i="10"/>
  <c r="BJ56" i="10"/>
  <c r="BC56" i="10"/>
  <c r="BJ55" i="10"/>
  <c r="BC55" i="10"/>
  <c r="BJ54" i="10"/>
  <c r="BC54" i="10"/>
  <c r="BJ53" i="10"/>
  <c r="BC53" i="10"/>
  <c r="BJ52" i="10"/>
  <c r="BC52" i="10"/>
  <c r="BJ51" i="10"/>
  <c r="BC51" i="10"/>
  <c r="BJ50" i="10"/>
  <c r="BC50" i="10"/>
  <c r="BJ49" i="10"/>
  <c r="BC49" i="10"/>
  <c r="BJ48" i="10"/>
  <c r="BC48" i="10"/>
  <c r="BJ47" i="10"/>
  <c r="BC47" i="10"/>
  <c r="BJ46" i="10"/>
  <c r="BC46" i="10"/>
  <c r="BJ45" i="10"/>
  <c r="BC45" i="10"/>
  <c r="BJ44" i="10"/>
  <c r="BC44" i="10"/>
  <c r="BJ43" i="10"/>
  <c r="BC43" i="10"/>
  <c r="BJ42" i="10"/>
  <c r="BC42" i="10"/>
  <c r="BJ41" i="10"/>
  <c r="BC41" i="10"/>
  <c r="BJ40" i="10"/>
  <c r="BC40" i="10"/>
  <c r="BJ39" i="10"/>
  <c r="BC39" i="10"/>
  <c r="BJ38" i="10"/>
  <c r="BC38" i="10"/>
  <c r="BJ37" i="10"/>
  <c r="BC37" i="10"/>
  <c r="BJ36" i="10"/>
  <c r="BC36" i="10"/>
  <c r="BJ35" i="10"/>
  <c r="BC35" i="10"/>
  <c r="BJ34" i="10"/>
  <c r="BC34" i="10"/>
  <c r="BJ33" i="10"/>
  <c r="BC33" i="10"/>
  <c r="BJ32" i="10"/>
  <c r="BC32" i="10"/>
  <c r="BJ31" i="10"/>
  <c r="BC31" i="10"/>
  <c r="BJ30" i="10"/>
  <c r="BC30" i="10"/>
  <c r="BJ29" i="10"/>
  <c r="BC29" i="10"/>
  <c r="BJ28" i="10"/>
  <c r="BC28" i="10"/>
  <c r="BJ27" i="10"/>
  <c r="BC27" i="10"/>
  <c r="BJ26" i="10"/>
  <c r="BC26" i="10"/>
  <c r="BJ25" i="10"/>
  <c r="BC25" i="10"/>
  <c r="BJ24" i="10"/>
  <c r="BC24" i="10"/>
  <c r="BJ23" i="10"/>
  <c r="BC23" i="10"/>
  <c r="BJ352" i="10"/>
  <c r="BC352" i="10"/>
  <c r="BJ22" i="10"/>
  <c r="BC22" i="10"/>
  <c r="BJ21" i="10"/>
  <c r="BJ683" i="10"/>
  <c r="BC683" i="10"/>
  <c r="BJ682" i="10"/>
  <c r="BC682" i="10"/>
  <c r="BJ681" i="10"/>
  <c r="BC681" i="10"/>
  <c r="BJ680" i="10"/>
  <c r="BC680" i="10"/>
  <c r="BJ679" i="10"/>
  <c r="BC679" i="10"/>
  <c r="BJ678" i="10"/>
  <c r="BC678" i="10"/>
  <c r="BJ677" i="10"/>
  <c r="BC677" i="10"/>
  <c r="BJ676" i="10"/>
  <c r="BC676" i="10"/>
  <c r="BJ675" i="10"/>
  <c r="BC675" i="10"/>
  <c r="BJ674" i="10"/>
  <c r="BC674" i="10"/>
  <c r="BJ499" i="10"/>
  <c r="BC499" i="10"/>
  <c r="BJ498" i="10"/>
  <c r="BC498" i="10"/>
  <c r="BJ497" i="10"/>
  <c r="BC497" i="10"/>
  <c r="BJ496" i="10"/>
  <c r="BC496" i="10"/>
  <c r="BJ495" i="10"/>
  <c r="BC495" i="10"/>
  <c r="BJ494" i="10"/>
  <c r="BC494" i="10"/>
  <c r="BJ493" i="10"/>
  <c r="BC493" i="10"/>
  <c r="BJ492" i="10"/>
  <c r="BC492" i="10"/>
  <c r="BJ491" i="10"/>
  <c r="BC491" i="10"/>
  <c r="BJ296" i="10"/>
  <c r="BC296" i="10"/>
  <c r="BJ295" i="10"/>
  <c r="BC295" i="10"/>
  <c r="BJ294" i="10"/>
  <c r="BC294" i="10"/>
  <c r="BJ293" i="10"/>
  <c r="BC293" i="10"/>
  <c r="BJ291" i="10"/>
  <c r="BC291" i="10"/>
  <c r="BJ290" i="10"/>
  <c r="BC290" i="10"/>
  <c r="BJ630" i="10"/>
  <c r="BC630" i="10"/>
  <c r="BJ629" i="10"/>
  <c r="BC629" i="10"/>
  <c r="BJ628" i="10"/>
  <c r="BC628" i="10"/>
  <c r="BJ627" i="10"/>
  <c r="BC627" i="10"/>
  <c r="BJ626" i="10"/>
  <c r="BC626" i="10"/>
  <c r="BJ453" i="10"/>
  <c r="BC453" i="10"/>
  <c r="BJ452" i="10"/>
  <c r="BC452" i="10"/>
  <c r="BJ451" i="10"/>
  <c r="BC451" i="10"/>
  <c r="BJ450" i="10"/>
  <c r="BC450" i="10"/>
  <c r="BJ449" i="10"/>
  <c r="BC449" i="10"/>
  <c r="BC448" i="10"/>
  <c r="BJ447" i="10"/>
  <c r="BC447" i="10"/>
  <c r="BJ241" i="10"/>
  <c r="BC241" i="10"/>
  <c r="BJ240" i="10"/>
  <c r="BC240" i="10"/>
  <c r="BJ239" i="10"/>
  <c r="BC239" i="10"/>
  <c r="BJ238" i="10"/>
  <c r="BC238" i="10"/>
  <c r="BJ237" i="10"/>
  <c r="BC237" i="10"/>
  <c r="BC249" i="10" l="1"/>
  <c r="BC513" i="10"/>
  <c r="BC311" i="10"/>
  <c r="BC21" i="10"/>
  <c r="BI231" i="5" l="1"/>
  <c r="BI232" i="5"/>
  <c r="BI233" i="5"/>
  <c r="BI234" i="5"/>
  <c r="BI235" i="5"/>
  <c r="BI440" i="5"/>
  <c r="BI441" i="5"/>
  <c r="BI442" i="5"/>
  <c r="BI443" i="5"/>
  <c r="BI444" i="5"/>
  <c r="BI445" i="5"/>
  <c r="BI446" i="5"/>
  <c r="BI447" i="5"/>
  <c r="BI620" i="5"/>
  <c r="BI621" i="5"/>
  <c r="BI622" i="5"/>
  <c r="BI623" i="5"/>
  <c r="BI624" i="5"/>
  <c r="BI284" i="5"/>
  <c r="BI285" i="5"/>
  <c r="BI287" i="5"/>
  <c r="BI288" i="5"/>
  <c r="BI289" i="5"/>
  <c r="BI290" i="5"/>
  <c r="BI485" i="5"/>
  <c r="BI486" i="5"/>
  <c r="BI487" i="5"/>
  <c r="BI488" i="5"/>
  <c r="BI489" i="5"/>
  <c r="BI490" i="5"/>
  <c r="BI491" i="5"/>
  <c r="BI492" i="5"/>
  <c r="BI493" i="5"/>
  <c r="BI668" i="5"/>
  <c r="BI669" i="5"/>
  <c r="BI670" i="5"/>
  <c r="BI671" i="5"/>
  <c r="BI672" i="5"/>
  <c r="BI673" i="5"/>
  <c r="BI674" i="5"/>
  <c r="BI675" i="5"/>
  <c r="BI676" i="5"/>
  <c r="BI677" i="5"/>
  <c r="BI15" i="5"/>
  <c r="BI16" i="5"/>
  <c r="BI34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305" i="5"/>
  <c r="BI306" i="5"/>
  <c r="BI307" i="5"/>
  <c r="BI308" i="5"/>
  <c r="BI309" i="5"/>
  <c r="BI310" i="5"/>
  <c r="BI311" i="5"/>
  <c r="BI312" i="5"/>
  <c r="BI313" i="5"/>
  <c r="BI314" i="5"/>
  <c r="BI315" i="5"/>
  <c r="BI316" i="5"/>
  <c r="BI317" i="5"/>
  <c r="BI318" i="5"/>
  <c r="BI319" i="5"/>
  <c r="BI320" i="5"/>
  <c r="BI321" i="5"/>
  <c r="BI322" i="5"/>
  <c r="BI323" i="5"/>
  <c r="BI324" i="5"/>
  <c r="BI325" i="5"/>
  <c r="BI326" i="5"/>
  <c r="BI327" i="5"/>
  <c r="BI328" i="5"/>
  <c r="BI329" i="5"/>
  <c r="BI330" i="5"/>
  <c r="BI331" i="5"/>
  <c r="BI332" i="5"/>
  <c r="BI333" i="5"/>
  <c r="BI334" i="5"/>
  <c r="BI335" i="5"/>
  <c r="BI336" i="5"/>
  <c r="BI56" i="5"/>
  <c r="BI337" i="5"/>
  <c r="BI338" i="5"/>
  <c r="BI339" i="5"/>
  <c r="BI340" i="5"/>
  <c r="BI341" i="5"/>
  <c r="BI342" i="5"/>
  <c r="BI343" i="5"/>
  <c r="BI344" i="5"/>
  <c r="BI345" i="5"/>
  <c r="BI507" i="5"/>
  <c r="BI508" i="5"/>
  <c r="BI509" i="5"/>
  <c r="BI510" i="5"/>
  <c r="BI511" i="5"/>
  <c r="BI512" i="5"/>
  <c r="BI513" i="5"/>
  <c r="BI514" i="5"/>
  <c r="BI515" i="5"/>
  <c r="BI516" i="5"/>
  <c r="BI517" i="5"/>
  <c r="BI518" i="5"/>
  <c r="BI519" i="5"/>
  <c r="BI520" i="5"/>
  <c r="BI521" i="5"/>
  <c r="BI522" i="5"/>
  <c r="BI523" i="5"/>
  <c r="BI524" i="5"/>
  <c r="BI525" i="5"/>
  <c r="BI526" i="5"/>
  <c r="BI527" i="5"/>
  <c r="BI528" i="5"/>
  <c r="BI529" i="5"/>
  <c r="BI530" i="5"/>
  <c r="BI531" i="5"/>
  <c r="BI532" i="5"/>
  <c r="BI533" i="5"/>
  <c r="BI534" i="5"/>
  <c r="BI535" i="5"/>
  <c r="BI536" i="5"/>
  <c r="BI537" i="5"/>
  <c r="BI538" i="5"/>
  <c r="BI539" i="5"/>
  <c r="BI540" i="5"/>
  <c r="BI541" i="5"/>
  <c r="BI542" i="5"/>
  <c r="BI543" i="5"/>
  <c r="BI544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370" i="5"/>
  <c r="BI371" i="5"/>
  <c r="BI372" i="5"/>
  <c r="BI373" i="5"/>
  <c r="BI374" i="5"/>
  <c r="BI375" i="5"/>
  <c r="BI376" i="5"/>
  <c r="BI377" i="5"/>
  <c r="BI378" i="5"/>
  <c r="BI379" i="5"/>
  <c r="BI380" i="5"/>
  <c r="BI562" i="5"/>
  <c r="BI563" i="5"/>
  <c r="BI564" i="5"/>
  <c r="BI565" i="5"/>
  <c r="BI566" i="5"/>
  <c r="BI567" i="5"/>
  <c r="BI568" i="5"/>
  <c r="BI569" i="5"/>
  <c r="BI570" i="5"/>
  <c r="BI571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263" i="5"/>
  <c r="BI264" i="5"/>
  <c r="BI457" i="5"/>
  <c r="BI458" i="5"/>
  <c r="BI459" i="5"/>
  <c r="BI460" i="5"/>
  <c r="BI461" i="5"/>
  <c r="BI462" i="5"/>
  <c r="BI463" i="5"/>
  <c r="BI464" i="5"/>
  <c r="BI465" i="5"/>
  <c r="BI466" i="5"/>
  <c r="BI467" i="5"/>
  <c r="BI468" i="5"/>
  <c r="BI636" i="5"/>
  <c r="BI637" i="5"/>
  <c r="BI638" i="5"/>
  <c r="BI639" i="5"/>
  <c r="BI640" i="5"/>
  <c r="BI641" i="5"/>
  <c r="BI642" i="5"/>
  <c r="BI643" i="5"/>
  <c r="BI644" i="5"/>
  <c r="BI645" i="5"/>
  <c r="BI646" i="5"/>
  <c r="BI647" i="5"/>
  <c r="BI648" i="5"/>
  <c r="BI649" i="5"/>
  <c r="BI650" i="5"/>
  <c r="BI651" i="5"/>
  <c r="BI652" i="5"/>
  <c r="BI653" i="5"/>
  <c r="BI654" i="5"/>
  <c r="BI271" i="5"/>
  <c r="BI272" i="5"/>
  <c r="BI273" i="5"/>
  <c r="BI274" i="5"/>
  <c r="BI275" i="5"/>
  <c r="BI276" i="5"/>
  <c r="BI277" i="5"/>
  <c r="BI278" i="5"/>
  <c r="BI279" i="5"/>
  <c r="BI281" i="5"/>
  <c r="BI282" i="5"/>
  <c r="BI283" i="5"/>
  <c r="BI471" i="5"/>
  <c r="BI472" i="5"/>
  <c r="BI473" i="5"/>
  <c r="BI474" i="5"/>
  <c r="BI475" i="5"/>
  <c r="BI476" i="5"/>
  <c r="BI477" i="5"/>
  <c r="BI478" i="5"/>
  <c r="BI479" i="5"/>
  <c r="BI480" i="5"/>
  <c r="BI481" i="5"/>
  <c r="BI482" i="5"/>
  <c r="BI483" i="5"/>
  <c r="BI484" i="5"/>
  <c r="BI657" i="5"/>
  <c r="BI658" i="5"/>
  <c r="BI659" i="5"/>
  <c r="BI660" i="5"/>
  <c r="BI661" i="5"/>
  <c r="BI662" i="5"/>
  <c r="BI663" i="5"/>
  <c r="BI664" i="5"/>
  <c r="BI665" i="5"/>
  <c r="BI666" i="5"/>
  <c r="BI667" i="5"/>
  <c r="BI202" i="5"/>
  <c r="BI203" i="5"/>
  <c r="BI204" i="5"/>
  <c r="BI206" i="5"/>
  <c r="BI207" i="5"/>
  <c r="BI208" i="5"/>
  <c r="BI209" i="5"/>
  <c r="BI418" i="5"/>
  <c r="BI419" i="5"/>
  <c r="BI420" i="5"/>
  <c r="BI421" i="5"/>
  <c r="BI606" i="5"/>
  <c r="BI607" i="5"/>
  <c r="BI608" i="5"/>
  <c r="BI609" i="5"/>
  <c r="BI610" i="5"/>
  <c r="BI611" i="5"/>
  <c r="BI301" i="5"/>
  <c r="BI302" i="5"/>
  <c r="BI303" i="5"/>
  <c r="BI500" i="5"/>
  <c r="BI501" i="5"/>
  <c r="BI502" i="5"/>
  <c r="BI503" i="5"/>
  <c r="BI504" i="5"/>
  <c r="BI505" i="5"/>
  <c r="BI682" i="5"/>
  <c r="BI683" i="5"/>
  <c r="BI684" i="5"/>
  <c r="BI685" i="5"/>
  <c r="BI686" i="5"/>
  <c r="BI687" i="5"/>
  <c r="BI140" i="5"/>
  <c r="BI141" i="5"/>
  <c r="BI142" i="5"/>
  <c r="BI143" i="5"/>
  <c r="BI144" i="5"/>
  <c r="BI145" i="5"/>
  <c r="BI146" i="5"/>
  <c r="BI147" i="5"/>
  <c r="BI148" i="5"/>
  <c r="BI149" i="5"/>
  <c r="BI210" i="5"/>
  <c r="BI211" i="5"/>
  <c r="BI212" i="5"/>
  <c r="BI213" i="5"/>
  <c r="BI214" i="5"/>
  <c r="BI215" i="5"/>
  <c r="BI422" i="5"/>
  <c r="BI423" i="5"/>
  <c r="BI424" i="5"/>
  <c r="BI425" i="5"/>
  <c r="BI612" i="5"/>
  <c r="BI613" i="5"/>
  <c r="BI614" i="5"/>
  <c r="BI615" i="5"/>
  <c r="BI236" i="5"/>
  <c r="BI237" i="5"/>
  <c r="BI238" i="5"/>
  <c r="BI239" i="5"/>
  <c r="BI240" i="5"/>
  <c r="BI241" i="5"/>
  <c r="BI242" i="5"/>
  <c r="BI448" i="5"/>
  <c r="BI449" i="5"/>
  <c r="BI450" i="5"/>
  <c r="BI625" i="5"/>
  <c r="BI626" i="5"/>
  <c r="BI627" i="5"/>
  <c r="BI628" i="5"/>
  <c r="BI629" i="5"/>
  <c r="BI630" i="5"/>
  <c r="BI216" i="5"/>
  <c r="BI217" i="5"/>
  <c r="BI426" i="5"/>
  <c r="BI427" i="5"/>
  <c r="BI428" i="5"/>
  <c r="BI429" i="5"/>
  <c r="BI616" i="5"/>
  <c r="BI617" i="5"/>
  <c r="BI618" i="5"/>
  <c r="BI619" i="5"/>
  <c r="BI269" i="5"/>
  <c r="BI270" i="5"/>
  <c r="BI469" i="5"/>
  <c r="BI470" i="5"/>
  <c r="BI655" i="5"/>
  <c r="BI656" i="5"/>
  <c r="BI243" i="5"/>
  <c r="BI244" i="5"/>
  <c r="BI245" i="5"/>
  <c r="BI246" i="5"/>
  <c r="BI451" i="5"/>
  <c r="BI452" i="5"/>
  <c r="BI453" i="5"/>
  <c r="BI454" i="5"/>
  <c r="BI631" i="5"/>
  <c r="BI632" i="5"/>
  <c r="BI633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354" i="5"/>
  <c r="BI355" i="5"/>
  <c r="BI356" i="5"/>
  <c r="BI357" i="5"/>
  <c r="BI358" i="5"/>
  <c r="BI359" i="5"/>
  <c r="BI360" i="5"/>
  <c r="BI361" i="5"/>
  <c r="BI362" i="5"/>
  <c r="BI363" i="5"/>
  <c r="BI364" i="5"/>
  <c r="BI365" i="5"/>
  <c r="BI366" i="5"/>
  <c r="BI367" i="5"/>
  <c r="BI368" i="5"/>
  <c r="BI369" i="5"/>
  <c r="BI553" i="5"/>
  <c r="BI554" i="5"/>
  <c r="BI555" i="5"/>
  <c r="BI556" i="5"/>
  <c r="BI557" i="5"/>
  <c r="BI558" i="5"/>
  <c r="BI559" i="5"/>
  <c r="BI560" i="5"/>
  <c r="BI561" i="5"/>
  <c r="BI179" i="5"/>
  <c r="BI180" i="5"/>
  <c r="BI181" i="5"/>
  <c r="BI182" i="5"/>
  <c r="BI183" i="5"/>
  <c r="BI184" i="5"/>
  <c r="BI185" i="5"/>
  <c r="BI186" i="5"/>
  <c r="BI191" i="5"/>
  <c r="BI192" i="5"/>
  <c r="BI193" i="5"/>
  <c r="BI194" i="5"/>
  <c r="BI195" i="5"/>
  <c r="BI196" i="5"/>
  <c r="BI197" i="5"/>
  <c r="BI198" i="5"/>
  <c r="BI199" i="5"/>
  <c r="BI200" i="5"/>
  <c r="BI201" i="5"/>
  <c r="BI402" i="5"/>
  <c r="BI403" i="5"/>
  <c r="BI404" i="5"/>
  <c r="BI405" i="5"/>
  <c r="BI406" i="5"/>
  <c r="BI407" i="5"/>
  <c r="BI408" i="5"/>
  <c r="BI409" i="5"/>
  <c r="BI410" i="5"/>
  <c r="BI411" i="5"/>
  <c r="BI412" i="5"/>
  <c r="BI413" i="5"/>
  <c r="BI414" i="5"/>
  <c r="BI415" i="5"/>
  <c r="BI416" i="5"/>
  <c r="BI417" i="5"/>
  <c r="BI592" i="5"/>
  <c r="BI593" i="5"/>
  <c r="BI594" i="5"/>
  <c r="BI595" i="5"/>
  <c r="BI596" i="5"/>
  <c r="BI597" i="5"/>
  <c r="BI598" i="5"/>
  <c r="BI599" i="5"/>
  <c r="BI600" i="5"/>
  <c r="BI601" i="5"/>
  <c r="BI602" i="5"/>
  <c r="BI603" i="5"/>
  <c r="BI604" i="5"/>
  <c r="BI605" i="5"/>
  <c r="BI291" i="5"/>
  <c r="BI292" i="5"/>
  <c r="BI293" i="5"/>
  <c r="BI295" i="5"/>
  <c r="BI296" i="5"/>
  <c r="BI297" i="5"/>
  <c r="BI298" i="5"/>
  <c r="BI299" i="5"/>
  <c r="BI300" i="5"/>
  <c r="BI494" i="5"/>
  <c r="BI495" i="5"/>
  <c r="BI496" i="5"/>
  <c r="BI497" i="5"/>
  <c r="BI498" i="5"/>
  <c r="BI499" i="5"/>
  <c r="BI678" i="5"/>
  <c r="BI679" i="5"/>
  <c r="BI680" i="5"/>
  <c r="BI681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381" i="5"/>
  <c r="BI382" i="5"/>
  <c r="BI383" i="5"/>
  <c r="BI384" i="5"/>
  <c r="BI385" i="5"/>
  <c r="BI386" i="5"/>
  <c r="BI387" i="5"/>
  <c r="BI388" i="5"/>
  <c r="BI389" i="5"/>
  <c r="BI390" i="5"/>
  <c r="BI391" i="5"/>
  <c r="BI392" i="5"/>
  <c r="BI393" i="5"/>
  <c r="BI394" i="5"/>
  <c r="BI395" i="5"/>
  <c r="BI396" i="5"/>
  <c r="BI397" i="5"/>
  <c r="BI398" i="5"/>
  <c r="BI399" i="5"/>
  <c r="BI400" i="5"/>
  <c r="BI401" i="5"/>
  <c r="BI572" i="5"/>
  <c r="BI573" i="5"/>
  <c r="BI574" i="5"/>
  <c r="BI575" i="5"/>
  <c r="BI576" i="5"/>
  <c r="BI577" i="5"/>
  <c r="BI578" i="5"/>
  <c r="BI579" i="5"/>
  <c r="BI580" i="5"/>
  <c r="BI581" i="5"/>
  <c r="BI582" i="5"/>
  <c r="BI583" i="5"/>
  <c r="BI584" i="5"/>
  <c r="BI585" i="5"/>
  <c r="BI586" i="5"/>
  <c r="BI587" i="5"/>
  <c r="BI588" i="5"/>
  <c r="BI589" i="5"/>
  <c r="BI590" i="5"/>
  <c r="BI591" i="5"/>
  <c r="BI57" i="5"/>
  <c r="BI58" i="5"/>
  <c r="BI59" i="5"/>
  <c r="BI60" i="5"/>
  <c r="BI61" i="5"/>
  <c r="BI62" i="5"/>
  <c r="BI63" i="5"/>
  <c r="BI64" i="5"/>
  <c r="BI347" i="5"/>
  <c r="BI348" i="5"/>
  <c r="BI349" i="5"/>
  <c r="BI350" i="5"/>
  <c r="BI351" i="5"/>
  <c r="BI352" i="5"/>
  <c r="BI353" i="5"/>
  <c r="BI545" i="5"/>
  <c r="BI546" i="5"/>
  <c r="BI547" i="5"/>
  <c r="BI548" i="5"/>
  <c r="BI549" i="5"/>
  <c r="BI550" i="5"/>
  <c r="BI551" i="5"/>
  <c r="BI552" i="5"/>
  <c r="BI218" i="5"/>
  <c r="BI219" i="5"/>
  <c r="BI220" i="5"/>
  <c r="BI221" i="5"/>
  <c r="BI222" i="5"/>
  <c r="BI225" i="5"/>
  <c r="BI226" i="5"/>
  <c r="BI227" i="5"/>
  <c r="BI228" i="5"/>
  <c r="BI430" i="5"/>
  <c r="BI431" i="5"/>
  <c r="BI432" i="5"/>
  <c r="BI433" i="5"/>
  <c r="BI434" i="5"/>
  <c r="BI435" i="5"/>
  <c r="BI436" i="5"/>
  <c r="BI437" i="5"/>
  <c r="BI438" i="5"/>
  <c r="BI439" i="5"/>
  <c r="BI455" i="5"/>
  <c r="BI456" i="5"/>
  <c r="BI634" i="5"/>
  <c r="BI635" i="5"/>
  <c r="BI230" i="5"/>
  <c r="BC231" i="5" l="1"/>
  <c r="BC232" i="5"/>
  <c r="BC233" i="5"/>
  <c r="BC234" i="5"/>
  <c r="BC235" i="5"/>
  <c r="BC440" i="5"/>
  <c r="BC441" i="5"/>
  <c r="BC442" i="5"/>
  <c r="BC443" i="5"/>
  <c r="BC444" i="5"/>
  <c r="BC445" i="5"/>
  <c r="BC446" i="5"/>
  <c r="BC447" i="5"/>
  <c r="BC620" i="5"/>
  <c r="BC621" i="5"/>
  <c r="BC622" i="5"/>
  <c r="BC623" i="5"/>
  <c r="BC624" i="5"/>
  <c r="BC284" i="5"/>
  <c r="BC285" i="5"/>
  <c r="BC287" i="5"/>
  <c r="BC288" i="5"/>
  <c r="BC289" i="5"/>
  <c r="BC290" i="5"/>
  <c r="BC485" i="5"/>
  <c r="BC486" i="5"/>
  <c r="BC487" i="5"/>
  <c r="BC488" i="5"/>
  <c r="BC489" i="5"/>
  <c r="BC490" i="5"/>
  <c r="BC491" i="5"/>
  <c r="BC492" i="5"/>
  <c r="BC493" i="5"/>
  <c r="BC668" i="5"/>
  <c r="BC669" i="5"/>
  <c r="BC670" i="5"/>
  <c r="BC671" i="5"/>
  <c r="BC672" i="5"/>
  <c r="BC673" i="5"/>
  <c r="BC674" i="5"/>
  <c r="BC675" i="5"/>
  <c r="BC676" i="5"/>
  <c r="BC677" i="5"/>
  <c r="BC15" i="5"/>
  <c r="BC16" i="5"/>
  <c r="BC34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56" i="5"/>
  <c r="BC337" i="5"/>
  <c r="BC338" i="5"/>
  <c r="BC339" i="5"/>
  <c r="BC340" i="5"/>
  <c r="BC341" i="5"/>
  <c r="BC342" i="5"/>
  <c r="BC343" i="5"/>
  <c r="BC344" i="5"/>
  <c r="BC345" i="5"/>
  <c r="BC507" i="5"/>
  <c r="BC508" i="5"/>
  <c r="BC509" i="5"/>
  <c r="BC510" i="5"/>
  <c r="BC511" i="5"/>
  <c r="BC512" i="5"/>
  <c r="BC513" i="5"/>
  <c r="BC514" i="5"/>
  <c r="BC515" i="5"/>
  <c r="BC516" i="5"/>
  <c r="BC517" i="5"/>
  <c r="BC518" i="5"/>
  <c r="BC519" i="5"/>
  <c r="BC520" i="5"/>
  <c r="BC521" i="5"/>
  <c r="BC522" i="5"/>
  <c r="BC523" i="5"/>
  <c r="BC524" i="5"/>
  <c r="BC525" i="5"/>
  <c r="BC526" i="5"/>
  <c r="BC527" i="5"/>
  <c r="BC528" i="5"/>
  <c r="BC529" i="5"/>
  <c r="BC530" i="5"/>
  <c r="BC531" i="5"/>
  <c r="BC532" i="5"/>
  <c r="BC533" i="5"/>
  <c r="BC534" i="5"/>
  <c r="BC535" i="5"/>
  <c r="BC536" i="5"/>
  <c r="BC537" i="5"/>
  <c r="BC538" i="5"/>
  <c r="BC539" i="5"/>
  <c r="BC540" i="5"/>
  <c r="BC541" i="5"/>
  <c r="BC542" i="5"/>
  <c r="BC543" i="5"/>
  <c r="BC544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370" i="5"/>
  <c r="BC371" i="5"/>
  <c r="BC372" i="5"/>
  <c r="BC373" i="5"/>
  <c r="BC374" i="5"/>
  <c r="BC375" i="5"/>
  <c r="BC376" i="5"/>
  <c r="BC377" i="5"/>
  <c r="BC378" i="5"/>
  <c r="BC379" i="5"/>
  <c r="BC380" i="5"/>
  <c r="BC562" i="5"/>
  <c r="BC563" i="5"/>
  <c r="BC564" i="5"/>
  <c r="BC565" i="5"/>
  <c r="BC566" i="5"/>
  <c r="BC567" i="5"/>
  <c r="BC568" i="5"/>
  <c r="BC569" i="5"/>
  <c r="BC570" i="5"/>
  <c r="BC571" i="5"/>
  <c r="BC248" i="5"/>
  <c r="BC249" i="5"/>
  <c r="BC250" i="5"/>
  <c r="BC251" i="5"/>
  <c r="BC252" i="5"/>
  <c r="BC253" i="5"/>
  <c r="BC254" i="5"/>
  <c r="BC255" i="5"/>
  <c r="BC256" i="5"/>
  <c r="BC257" i="5"/>
  <c r="BC258" i="5"/>
  <c r="BC259" i="5"/>
  <c r="BC260" i="5"/>
  <c r="BC261" i="5"/>
  <c r="BC263" i="5"/>
  <c r="BC264" i="5"/>
  <c r="BC457" i="5"/>
  <c r="BC458" i="5"/>
  <c r="BC459" i="5"/>
  <c r="BC460" i="5"/>
  <c r="BC461" i="5"/>
  <c r="BC462" i="5"/>
  <c r="BC463" i="5"/>
  <c r="BC464" i="5"/>
  <c r="BC465" i="5"/>
  <c r="BC466" i="5"/>
  <c r="BC467" i="5"/>
  <c r="BC468" i="5"/>
  <c r="BC636" i="5"/>
  <c r="BC637" i="5"/>
  <c r="BC638" i="5"/>
  <c r="BC639" i="5"/>
  <c r="BC640" i="5"/>
  <c r="BC641" i="5"/>
  <c r="BC642" i="5"/>
  <c r="BC643" i="5"/>
  <c r="BC644" i="5"/>
  <c r="BC645" i="5"/>
  <c r="BC646" i="5"/>
  <c r="BC647" i="5"/>
  <c r="BC648" i="5"/>
  <c r="BC649" i="5"/>
  <c r="BC650" i="5"/>
  <c r="BC651" i="5"/>
  <c r="BC652" i="5"/>
  <c r="BC653" i="5"/>
  <c r="BC654" i="5"/>
  <c r="BC271" i="5"/>
  <c r="BC272" i="5"/>
  <c r="BC273" i="5"/>
  <c r="BC274" i="5"/>
  <c r="BC275" i="5"/>
  <c r="BC276" i="5"/>
  <c r="BC277" i="5"/>
  <c r="BC278" i="5"/>
  <c r="BC279" i="5"/>
  <c r="BC281" i="5"/>
  <c r="BC282" i="5"/>
  <c r="BC283" i="5"/>
  <c r="BC471" i="5"/>
  <c r="BC472" i="5"/>
  <c r="BC473" i="5"/>
  <c r="BC474" i="5"/>
  <c r="BC475" i="5"/>
  <c r="BC476" i="5"/>
  <c r="BC477" i="5"/>
  <c r="BC478" i="5"/>
  <c r="BC479" i="5"/>
  <c r="BC480" i="5"/>
  <c r="BC481" i="5"/>
  <c r="BC482" i="5"/>
  <c r="BC483" i="5"/>
  <c r="BC484" i="5"/>
  <c r="BC657" i="5"/>
  <c r="BC658" i="5"/>
  <c r="BC659" i="5"/>
  <c r="BC660" i="5"/>
  <c r="BC661" i="5"/>
  <c r="BC662" i="5"/>
  <c r="BC663" i="5"/>
  <c r="BC664" i="5"/>
  <c r="BC665" i="5"/>
  <c r="BC666" i="5"/>
  <c r="BC667" i="5"/>
  <c r="BC202" i="5"/>
  <c r="BC203" i="5"/>
  <c r="BC204" i="5"/>
  <c r="BC206" i="5"/>
  <c r="BC207" i="5"/>
  <c r="BC208" i="5"/>
  <c r="BC209" i="5"/>
  <c r="BC418" i="5"/>
  <c r="BC419" i="5"/>
  <c r="BC420" i="5"/>
  <c r="BC421" i="5"/>
  <c r="BC606" i="5"/>
  <c r="BC607" i="5"/>
  <c r="BC608" i="5"/>
  <c r="BC609" i="5"/>
  <c r="BC610" i="5"/>
  <c r="BC611" i="5"/>
  <c r="BC301" i="5"/>
  <c r="BC302" i="5"/>
  <c r="BC303" i="5"/>
  <c r="BC500" i="5"/>
  <c r="BC501" i="5"/>
  <c r="BC502" i="5"/>
  <c r="BC503" i="5"/>
  <c r="BC504" i="5"/>
  <c r="BC505" i="5"/>
  <c r="BC682" i="5"/>
  <c r="BC683" i="5"/>
  <c r="BC684" i="5"/>
  <c r="BC685" i="5"/>
  <c r="BC686" i="5"/>
  <c r="BC687" i="5"/>
  <c r="BC140" i="5"/>
  <c r="BC141" i="5"/>
  <c r="BC142" i="5"/>
  <c r="BC143" i="5"/>
  <c r="BC144" i="5"/>
  <c r="BC145" i="5"/>
  <c r="BC146" i="5"/>
  <c r="BC147" i="5"/>
  <c r="BC148" i="5"/>
  <c r="BC149" i="5"/>
  <c r="BC210" i="5"/>
  <c r="BC211" i="5"/>
  <c r="BC212" i="5"/>
  <c r="BC213" i="5"/>
  <c r="BC214" i="5"/>
  <c r="BC215" i="5"/>
  <c r="BC422" i="5"/>
  <c r="BC423" i="5"/>
  <c r="BC424" i="5"/>
  <c r="BC425" i="5"/>
  <c r="BC612" i="5"/>
  <c r="BC613" i="5"/>
  <c r="BC614" i="5"/>
  <c r="BC615" i="5"/>
  <c r="BC236" i="5"/>
  <c r="BC237" i="5"/>
  <c r="BC238" i="5"/>
  <c r="BC239" i="5"/>
  <c r="BC240" i="5"/>
  <c r="BC241" i="5"/>
  <c r="BC242" i="5"/>
  <c r="BC448" i="5"/>
  <c r="BC449" i="5"/>
  <c r="BC450" i="5"/>
  <c r="BC625" i="5"/>
  <c r="BC626" i="5"/>
  <c r="BC627" i="5"/>
  <c r="BC628" i="5"/>
  <c r="BC629" i="5"/>
  <c r="BC630" i="5"/>
  <c r="BC216" i="5"/>
  <c r="BC217" i="5"/>
  <c r="BC426" i="5"/>
  <c r="BC427" i="5"/>
  <c r="BC428" i="5"/>
  <c r="BC429" i="5"/>
  <c r="BC616" i="5"/>
  <c r="BC617" i="5"/>
  <c r="BC618" i="5"/>
  <c r="BC619" i="5"/>
  <c r="BC269" i="5"/>
  <c r="BC270" i="5"/>
  <c r="BC469" i="5"/>
  <c r="BC470" i="5"/>
  <c r="BC655" i="5"/>
  <c r="BC656" i="5"/>
  <c r="BC243" i="5"/>
  <c r="BC244" i="5"/>
  <c r="BC245" i="5"/>
  <c r="BC246" i="5"/>
  <c r="BC451" i="5"/>
  <c r="BC452" i="5"/>
  <c r="BC453" i="5"/>
  <c r="BC454" i="5"/>
  <c r="BC631" i="5"/>
  <c r="BC632" i="5"/>
  <c r="BC633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354" i="5"/>
  <c r="BC355" i="5"/>
  <c r="BC356" i="5"/>
  <c r="BC357" i="5"/>
  <c r="BC358" i="5"/>
  <c r="BC359" i="5"/>
  <c r="BC360" i="5"/>
  <c r="BC361" i="5"/>
  <c r="BC362" i="5"/>
  <c r="BC363" i="5"/>
  <c r="BC364" i="5"/>
  <c r="BC365" i="5"/>
  <c r="BC366" i="5"/>
  <c r="BC367" i="5"/>
  <c r="BC368" i="5"/>
  <c r="BC369" i="5"/>
  <c r="BC553" i="5"/>
  <c r="BC554" i="5"/>
  <c r="BC555" i="5"/>
  <c r="BC556" i="5"/>
  <c r="BC557" i="5"/>
  <c r="BC558" i="5"/>
  <c r="BC559" i="5"/>
  <c r="BC560" i="5"/>
  <c r="BC561" i="5"/>
  <c r="BC179" i="5"/>
  <c r="BC180" i="5"/>
  <c r="BC181" i="5"/>
  <c r="BC182" i="5"/>
  <c r="BC183" i="5"/>
  <c r="BC184" i="5"/>
  <c r="BC185" i="5"/>
  <c r="BC186" i="5"/>
  <c r="BC191" i="5"/>
  <c r="BC192" i="5"/>
  <c r="BC193" i="5"/>
  <c r="BC194" i="5"/>
  <c r="BC195" i="5"/>
  <c r="BC196" i="5"/>
  <c r="BC197" i="5"/>
  <c r="BC198" i="5"/>
  <c r="BC199" i="5"/>
  <c r="BC200" i="5"/>
  <c r="BC201" i="5"/>
  <c r="BC402" i="5"/>
  <c r="BC403" i="5"/>
  <c r="BC404" i="5"/>
  <c r="BC405" i="5"/>
  <c r="BC406" i="5"/>
  <c r="BC407" i="5"/>
  <c r="BC408" i="5"/>
  <c r="BC409" i="5"/>
  <c r="BC410" i="5"/>
  <c r="BC411" i="5"/>
  <c r="BC412" i="5"/>
  <c r="BC413" i="5"/>
  <c r="BC414" i="5"/>
  <c r="BC415" i="5"/>
  <c r="BC416" i="5"/>
  <c r="BC417" i="5"/>
  <c r="BC592" i="5"/>
  <c r="BC593" i="5"/>
  <c r="BC594" i="5"/>
  <c r="BC595" i="5"/>
  <c r="BC596" i="5"/>
  <c r="BC597" i="5"/>
  <c r="BC598" i="5"/>
  <c r="BC599" i="5"/>
  <c r="BC600" i="5"/>
  <c r="BC601" i="5"/>
  <c r="BC602" i="5"/>
  <c r="BC603" i="5"/>
  <c r="BC604" i="5"/>
  <c r="BC605" i="5"/>
  <c r="BC291" i="5"/>
  <c r="BC292" i="5"/>
  <c r="BC293" i="5"/>
  <c r="BC295" i="5"/>
  <c r="BC296" i="5"/>
  <c r="BC297" i="5"/>
  <c r="BC298" i="5"/>
  <c r="BC299" i="5"/>
  <c r="BC300" i="5"/>
  <c r="BC494" i="5"/>
  <c r="BC495" i="5"/>
  <c r="BC496" i="5"/>
  <c r="BC497" i="5"/>
  <c r="BC498" i="5"/>
  <c r="BC499" i="5"/>
  <c r="BC678" i="5"/>
  <c r="BC679" i="5"/>
  <c r="BC680" i="5"/>
  <c r="BC681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381" i="5"/>
  <c r="BC382" i="5"/>
  <c r="BC383" i="5"/>
  <c r="BC384" i="5"/>
  <c r="BC385" i="5"/>
  <c r="BC386" i="5"/>
  <c r="BC387" i="5"/>
  <c r="BC388" i="5"/>
  <c r="BC389" i="5"/>
  <c r="BC390" i="5"/>
  <c r="BC391" i="5"/>
  <c r="BC392" i="5"/>
  <c r="BC393" i="5"/>
  <c r="BC394" i="5"/>
  <c r="BC395" i="5"/>
  <c r="BC396" i="5"/>
  <c r="BC397" i="5"/>
  <c r="BC398" i="5"/>
  <c r="BC399" i="5"/>
  <c r="BC400" i="5"/>
  <c r="BC401" i="5"/>
  <c r="BC572" i="5"/>
  <c r="BC573" i="5"/>
  <c r="BC574" i="5"/>
  <c r="BC575" i="5"/>
  <c r="BC576" i="5"/>
  <c r="BC577" i="5"/>
  <c r="BC578" i="5"/>
  <c r="BC579" i="5"/>
  <c r="BC580" i="5"/>
  <c r="BC581" i="5"/>
  <c r="BC582" i="5"/>
  <c r="BC583" i="5"/>
  <c r="BC584" i="5"/>
  <c r="BC585" i="5"/>
  <c r="BC586" i="5"/>
  <c r="BC587" i="5"/>
  <c r="BC588" i="5"/>
  <c r="BC589" i="5"/>
  <c r="BC590" i="5"/>
  <c r="BC591" i="5"/>
  <c r="BC57" i="5"/>
  <c r="BC58" i="5"/>
  <c r="BC59" i="5"/>
  <c r="BC60" i="5"/>
  <c r="BC61" i="5"/>
  <c r="BC62" i="5"/>
  <c r="BC63" i="5"/>
  <c r="BC64" i="5"/>
  <c r="BC347" i="5"/>
  <c r="BC348" i="5"/>
  <c r="BC349" i="5"/>
  <c r="BC350" i="5"/>
  <c r="BC351" i="5"/>
  <c r="BC352" i="5"/>
  <c r="BC353" i="5"/>
  <c r="BC545" i="5"/>
  <c r="BC546" i="5"/>
  <c r="BC547" i="5"/>
  <c r="BC548" i="5"/>
  <c r="BC549" i="5"/>
  <c r="BC550" i="5"/>
  <c r="BC551" i="5"/>
  <c r="BC552" i="5"/>
  <c r="BC218" i="5"/>
  <c r="BC219" i="5"/>
  <c r="BC220" i="5"/>
  <c r="BC221" i="5"/>
  <c r="BC222" i="5"/>
  <c r="BC225" i="5"/>
  <c r="BC226" i="5"/>
  <c r="BC227" i="5"/>
  <c r="BC228" i="5"/>
  <c r="BC430" i="5"/>
  <c r="BC431" i="5"/>
  <c r="BC432" i="5"/>
  <c r="BC433" i="5"/>
  <c r="BC434" i="5"/>
  <c r="BC435" i="5"/>
  <c r="BC436" i="5"/>
  <c r="BC437" i="5"/>
  <c r="BC438" i="5"/>
  <c r="BC439" i="5"/>
  <c r="BC455" i="5"/>
  <c r="BC456" i="5"/>
  <c r="BC634" i="5"/>
  <c r="BC635" i="5"/>
  <c r="BC230" i="5"/>
  <c r="AU231" i="5"/>
  <c r="AV231" i="5"/>
  <c r="AU232" i="5"/>
  <c r="AV232" i="5"/>
  <c r="AU233" i="5"/>
  <c r="AV233" i="5"/>
  <c r="AU234" i="5"/>
  <c r="AV234" i="5"/>
  <c r="AU235" i="5"/>
  <c r="AV235" i="5"/>
  <c r="AU440" i="5"/>
  <c r="AV440" i="5"/>
  <c r="AU441" i="5"/>
  <c r="AV441" i="5"/>
  <c r="AU442" i="5"/>
  <c r="AV442" i="5"/>
  <c r="AU443" i="5"/>
  <c r="AV443" i="5"/>
  <c r="AU444" i="5"/>
  <c r="AV444" i="5"/>
  <c r="AU445" i="5"/>
  <c r="AV445" i="5"/>
  <c r="AU446" i="5"/>
  <c r="AV446" i="5"/>
  <c r="AU447" i="5"/>
  <c r="AV447" i="5"/>
  <c r="AU620" i="5"/>
  <c r="AV620" i="5"/>
  <c r="AU621" i="5"/>
  <c r="AV621" i="5"/>
  <c r="AU622" i="5"/>
  <c r="AV622" i="5"/>
  <c r="AU623" i="5"/>
  <c r="AV623" i="5"/>
  <c r="AU624" i="5"/>
  <c r="AV624" i="5"/>
  <c r="AU284" i="5"/>
  <c r="AV284" i="5"/>
  <c r="AU285" i="5"/>
  <c r="AV285" i="5"/>
  <c r="AU287" i="5"/>
  <c r="AV287" i="5"/>
  <c r="AU288" i="5"/>
  <c r="AV288" i="5"/>
  <c r="AU289" i="5"/>
  <c r="AV289" i="5"/>
  <c r="AU290" i="5"/>
  <c r="AV290" i="5"/>
  <c r="AU485" i="5"/>
  <c r="AV485" i="5"/>
  <c r="AU486" i="5"/>
  <c r="AV486" i="5"/>
  <c r="AU487" i="5"/>
  <c r="AV487" i="5"/>
  <c r="AU488" i="5"/>
  <c r="AV488" i="5"/>
  <c r="AU489" i="5"/>
  <c r="AV489" i="5"/>
  <c r="AU490" i="5"/>
  <c r="AV490" i="5"/>
  <c r="AU491" i="5"/>
  <c r="AV491" i="5"/>
  <c r="AU492" i="5"/>
  <c r="AV492" i="5"/>
  <c r="AU493" i="5"/>
  <c r="AV493" i="5"/>
  <c r="AU668" i="5"/>
  <c r="AV668" i="5"/>
  <c r="AU669" i="5"/>
  <c r="AV669" i="5"/>
  <c r="AU670" i="5"/>
  <c r="AV670" i="5"/>
  <c r="AU671" i="5"/>
  <c r="AV671" i="5"/>
  <c r="AU672" i="5"/>
  <c r="AV672" i="5"/>
  <c r="AU673" i="5"/>
  <c r="AV673" i="5"/>
  <c r="AU674" i="5"/>
  <c r="AV674" i="5"/>
  <c r="AU675" i="5"/>
  <c r="AV675" i="5"/>
  <c r="AU676" i="5"/>
  <c r="AV676" i="5"/>
  <c r="AU677" i="5"/>
  <c r="AV677" i="5"/>
  <c r="AU15" i="5"/>
  <c r="AV15" i="5"/>
  <c r="AU16" i="5"/>
  <c r="AV16" i="5"/>
  <c r="AU346" i="5"/>
  <c r="AV346" i="5"/>
  <c r="AU17" i="5"/>
  <c r="AV17" i="5"/>
  <c r="AU18" i="5"/>
  <c r="AV18" i="5"/>
  <c r="AU19" i="5"/>
  <c r="AV19" i="5"/>
  <c r="AU20" i="5"/>
  <c r="AV20" i="5"/>
  <c r="AU21" i="5"/>
  <c r="AV21" i="5"/>
  <c r="AU22" i="5"/>
  <c r="AV22" i="5"/>
  <c r="AU23" i="5"/>
  <c r="AV23" i="5"/>
  <c r="AU24" i="5"/>
  <c r="AV24" i="5"/>
  <c r="AU25" i="5"/>
  <c r="AV25" i="5"/>
  <c r="AU26" i="5"/>
  <c r="AV26" i="5"/>
  <c r="AU27" i="5"/>
  <c r="AV27" i="5"/>
  <c r="AU28" i="5"/>
  <c r="AV28" i="5"/>
  <c r="AU29" i="5"/>
  <c r="AV29" i="5"/>
  <c r="AU30" i="5"/>
  <c r="AV30" i="5"/>
  <c r="AU31" i="5"/>
  <c r="AV31" i="5"/>
  <c r="AU32" i="5"/>
  <c r="AV32" i="5"/>
  <c r="AU33" i="5"/>
  <c r="AV33" i="5"/>
  <c r="AU34" i="5"/>
  <c r="AV34" i="5"/>
  <c r="AU35" i="5"/>
  <c r="AV35" i="5"/>
  <c r="AU36" i="5"/>
  <c r="AV36" i="5"/>
  <c r="AU37" i="5"/>
  <c r="AV37" i="5"/>
  <c r="AU38" i="5"/>
  <c r="AV38" i="5"/>
  <c r="AU39" i="5"/>
  <c r="AV39" i="5"/>
  <c r="AU40" i="5"/>
  <c r="AV40" i="5"/>
  <c r="AU41" i="5"/>
  <c r="AV41" i="5"/>
  <c r="AU42" i="5"/>
  <c r="AV42" i="5"/>
  <c r="AU43" i="5"/>
  <c r="AV43" i="5"/>
  <c r="AU44" i="5"/>
  <c r="AV44" i="5"/>
  <c r="AU45" i="5"/>
  <c r="AV45" i="5"/>
  <c r="AU46" i="5"/>
  <c r="AV46" i="5"/>
  <c r="AU47" i="5"/>
  <c r="AV47" i="5"/>
  <c r="AU48" i="5"/>
  <c r="AV48" i="5"/>
  <c r="AU49" i="5"/>
  <c r="AV49" i="5"/>
  <c r="AU50" i="5"/>
  <c r="AV50" i="5"/>
  <c r="AU51" i="5"/>
  <c r="AV51" i="5"/>
  <c r="AU305" i="5"/>
  <c r="AV305" i="5"/>
  <c r="AU306" i="5"/>
  <c r="AV306" i="5"/>
  <c r="AU307" i="5"/>
  <c r="AV307" i="5"/>
  <c r="AU308" i="5"/>
  <c r="AV308" i="5"/>
  <c r="AU309" i="5"/>
  <c r="AV309" i="5"/>
  <c r="AU310" i="5"/>
  <c r="AV310" i="5"/>
  <c r="AU311" i="5"/>
  <c r="AV311" i="5"/>
  <c r="AU312" i="5"/>
  <c r="AV312" i="5"/>
  <c r="AU313" i="5"/>
  <c r="AV313" i="5"/>
  <c r="AU314" i="5"/>
  <c r="AV314" i="5"/>
  <c r="AU315" i="5"/>
  <c r="AV315" i="5"/>
  <c r="AU316" i="5"/>
  <c r="AV316" i="5"/>
  <c r="AU317" i="5"/>
  <c r="AV317" i="5"/>
  <c r="AU318" i="5"/>
  <c r="AV318" i="5"/>
  <c r="AU319" i="5"/>
  <c r="AV319" i="5"/>
  <c r="AU320" i="5"/>
  <c r="AV320" i="5"/>
  <c r="AU321" i="5"/>
  <c r="AV321" i="5"/>
  <c r="AU322" i="5"/>
  <c r="AV322" i="5"/>
  <c r="AU323" i="5"/>
  <c r="AV323" i="5"/>
  <c r="AU324" i="5"/>
  <c r="AV324" i="5"/>
  <c r="AU325" i="5"/>
  <c r="AV325" i="5"/>
  <c r="AU326" i="5"/>
  <c r="AV326" i="5"/>
  <c r="AU327" i="5"/>
  <c r="AV327" i="5"/>
  <c r="AU328" i="5"/>
  <c r="AV328" i="5"/>
  <c r="AU329" i="5"/>
  <c r="AV329" i="5"/>
  <c r="AU330" i="5"/>
  <c r="AV330" i="5"/>
  <c r="AU331" i="5"/>
  <c r="AV331" i="5"/>
  <c r="AU332" i="5"/>
  <c r="AV332" i="5"/>
  <c r="AU333" i="5"/>
  <c r="AV333" i="5"/>
  <c r="AU334" i="5"/>
  <c r="AV334" i="5"/>
  <c r="AU335" i="5"/>
  <c r="AV335" i="5"/>
  <c r="AU336" i="5"/>
  <c r="AV336" i="5"/>
  <c r="AU56" i="5"/>
  <c r="AV56" i="5"/>
  <c r="AU337" i="5"/>
  <c r="AV337" i="5"/>
  <c r="AU338" i="5"/>
  <c r="AV338" i="5"/>
  <c r="AU339" i="5"/>
  <c r="AV339" i="5"/>
  <c r="AU340" i="5"/>
  <c r="AV340" i="5"/>
  <c r="AU341" i="5"/>
  <c r="AV341" i="5"/>
  <c r="AU342" i="5"/>
  <c r="AV342" i="5"/>
  <c r="AU343" i="5"/>
  <c r="AV343" i="5"/>
  <c r="AU344" i="5"/>
  <c r="AV344" i="5"/>
  <c r="AU345" i="5"/>
  <c r="AV345" i="5"/>
  <c r="AU507" i="5"/>
  <c r="AV507" i="5"/>
  <c r="AU508" i="5"/>
  <c r="AV508" i="5"/>
  <c r="AU509" i="5"/>
  <c r="AV509" i="5"/>
  <c r="AU510" i="5"/>
  <c r="AV510" i="5"/>
  <c r="AU511" i="5"/>
  <c r="AV511" i="5"/>
  <c r="AU512" i="5"/>
  <c r="AV512" i="5"/>
  <c r="AU513" i="5"/>
  <c r="AV513" i="5"/>
  <c r="AU514" i="5"/>
  <c r="AV514" i="5"/>
  <c r="AU515" i="5"/>
  <c r="AV515" i="5"/>
  <c r="AU516" i="5"/>
  <c r="AV516" i="5"/>
  <c r="AU517" i="5"/>
  <c r="AV517" i="5"/>
  <c r="AU518" i="5"/>
  <c r="AV518" i="5"/>
  <c r="AU519" i="5"/>
  <c r="AV519" i="5"/>
  <c r="AU520" i="5"/>
  <c r="AV520" i="5"/>
  <c r="AU521" i="5"/>
  <c r="AV521" i="5"/>
  <c r="AU522" i="5"/>
  <c r="AV522" i="5"/>
  <c r="AU523" i="5"/>
  <c r="AV523" i="5"/>
  <c r="AU524" i="5"/>
  <c r="AV524" i="5"/>
  <c r="AU525" i="5"/>
  <c r="AV525" i="5"/>
  <c r="AU526" i="5"/>
  <c r="AV526" i="5"/>
  <c r="AU527" i="5"/>
  <c r="AV527" i="5"/>
  <c r="AU528" i="5"/>
  <c r="AV528" i="5"/>
  <c r="AU529" i="5"/>
  <c r="AV529" i="5"/>
  <c r="AU530" i="5"/>
  <c r="AV530" i="5"/>
  <c r="AU531" i="5"/>
  <c r="AV531" i="5"/>
  <c r="AU532" i="5"/>
  <c r="AV532" i="5"/>
  <c r="AU533" i="5"/>
  <c r="AV533" i="5"/>
  <c r="AU534" i="5"/>
  <c r="AV534" i="5"/>
  <c r="AU535" i="5"/>
  <c r="AV535" i="5"/>
  <c r="AU536" i="5"/>
  <c r="AV536" i="5"/>
  <c r="AU537" i="5"/>
  <c r="AV537" i="5"/>
  <c r="AU538" i="5"/>
  <c r="AV538" i="5"/>
  <c r="AU539" i="5"/>
  <c r="AV539" i="5"/>
  <c r="AU540" i="5"/>
  <c r="AV540" i="5"/>
  <c r="AU541" i="5"/>
  <c r="AV541" i="5"/>
  <c r="AU542" i="5"/>
  <c r="AV542" i="5"/>
  <c r="AU543" i="5"/>
  <c r="AV543" i="5"/>
  <c r="AU544" i="5"/>
  <c r="AV544" i="5"/>
  <c r="AU121" i="5"/>
  <c r="AV121" i="5"/>
  <c r="AU122" i="5"/>
  <c r="AV122" i="5"/>
  <c r="AU123" i="5"/>
  <c r="AV123" i="5"/>
  <c r="AU124" i="5"/>
  <c r="AV124" i="5"/>
  <c r="AU125" i="5"/>
  <c r="AV125" i="5"/>
  <c r="AU126" i="5"/>
  <c r="AV126" i="5"/>
  <c r="AU127" i="5"/>
  <c r="AV127" i="5"/>
  <c r="AU128" i="5"/>
  <c r="AV128" i="5"/>
  <c r="AU129" i="5"/>
  <c r="AV129" i="5"/>
  <c r="AU130" i="5"/>
  <c r="AV130" i="5"/>
  <c r="AU131" i="5"/>
  <c r="AV131" i="5"/>
  <c r="AU132" i="5"/>
  <c r="AV132" i="5"/>
  <c r="AU133" i="5"/>
  <c r="AV133" i="5"/>
  <c r="AU134" i="5"/>
  <c r="AV134" i="5"/>
  <c r="AU135" i="5"/>
  <c r="AV135" i="5"/>
  <c r="AU136" i="5"/>
  <c r="AV136" i="5"/>
  <c r="AU137" i="5"/>
  <c r="AV137" i="5"/>
  <c r="AU138" i="5"/>
  <c r="AV138" i="5"/>
  <c r="AU370" i="5"/>
  <c r="AV370" i="5"/>
  <c r="AU371" i="5"/>
  <c r="AV371" i="5"/>
  <c r="AU372" i="5"/>
  <c r="AV372" i="5"/>
  <c r="AU373" i="5"/>
  <c r="AV373" i="5"/>
  <c r="AU374" i="5"/>
  <c r="AV374" i="5"/>
  <c r="AU375" i="5"/>
  <c r="AV375" i="5"/>
  <c r="AU376" i="5"/>
  <c r="AV376" i="5"/>
  <c r="AU377" i="5"/>
  <c r="AV377" i="5"/>
  <c r="AU378" i="5"/>
  <c r="AV378" i="5"/>
  <c r="AU379" i="5"/>
  <c r="AV379" i="5"/>
  <c r="AU380" i="5"/>
  <c r="AV380" i="5"/>
  <c r="AU562" i="5"/>
  <c r="AV562" i="5"/>
  <c r="AU563" i="5"/>
  <c r="AV563" i="5"/>
  <c r="AU564" i="5"/>
  <c r="AV564" i="5"/>
  <c r="AU565" i="5"/>
  <c r="AV565" i="5"/>
  <c r="AU566" i="5"/>
  <c r="AV566" i="5"/>
  <c r="AU567" i="5"/>
  <c r="AV567" i="5"/>
  <c r="AU568" i="5"/>
  <c r="AV568" i="5"/>
  <c r="AU569" i="5"/>
  <c r="AV569" i="5"/>
  <c r="AU570" i="5"/>
  <c r="AV570" i="5"/>
  <c r="AU571" i="5"/>
  <c r="AV571" i="5"/>
  <c r="AU248" i="5"/>
  <c r="AV248" i="5"/>
  <c r="AU249" i="5"/>
  <c r="AV249" i="5"/>
  <c r="AU250" i="5"/>
  <c r="AV250" i="5"/>
  <c r="AU251" i="5"/>
  <c r="AV251" i="5"/>
  <c r="AU252" i="5"/>
  <c r="AV252" i="5"/>
  <c r="AU253" i="5"/>
  <c r="AV253" i="5"/>
  <c r="AU254" i="5"/>
  <c r="AV254" i="5"/>
  <c r="AU255" i="5"/>
  <c r="AV255" i="5"/>
  <c r="AU256" i="5"/>
  <c r="AV256" i="5"/>
  <c r="AU257" i="5"/>
  <c r="AV257" i="5"/>
  <c r="AU258" i="5"/>
  <c r="AV258" i="5"/>
  <c r="AU259" i="5"/>
  <c r="AV259" i="5"/>
  <c r="AU260" i="5"/>
  <c r="AV260" i="5"/>
  <c r="AU261" i="5"/>
  <c r="AV261" i="5"/>
  <c r="AU263" i="5"/>
  <c r="AV263" i="5"/>
  <c r="AU264" i="5"/>
  <c r="AV264" i="5"/>
  <c r="AU457" i="5"/>
  <c r="AV457" i="5"/>
  <c r="AU458" i="5"/>
  <c r="AV458" i="5"/>
  <c r="AU459" i="5"/>
  <c r="AV459" i="5"/>
  <c r="AU460" i="5"/>
  <c r="AV460" i="5"/>
  <c r="AU461" i="5"/>
  <c r="AV461" i="5"/>
  <c r="AU462" i="5"/>
  <c r="AV462" i="5"/>
  <c r="AU463" i="5"/>
  <c r="AV463" i="5"/>
  <c r="AU464" i="5"/>
  <c r="AV464" i="5"/>
  <c r="AU465" i="5"/>
  <c r="AV465" i="5"/>
  <c r="AU466" i="5"/>
  <c r="AV466" i="5"/>
  <c r="AU467" i="5"/>
  <c r="AV467" i="5"/>
  <c r="AU468" i="5"/>
  <c r="AV468" i="5"/>
  <c r="AU636" i="5"/>
  <c r="AV636" i="5"/>
  <c r="AU637" i="5"/>
  <c r="AV637" i="5"/>
  <c r="AU638" i="5"/>
  <c r="AV638" i="5"/>
  <c r="AU639" i="5"/>
  <c r="AV639" i="5"/>
  <c r="AU640" i="5"/>
  <c r="AV640" i="5"/>
  <c r="AU641" i="5"/>
  <c r="AV641" i="5"/>
  <c r="AU642" i="5"/>
  <c r="AV642" i="5"/>
  <c r="AU643" i="5"/>
  <c r="AV643" i="5"/>
  <c r="AU644" i="5"/>
  <c r="AV644" i="5"/>
  <c r="AU645" i="5"/>
  <c r="AV645" i="5"/>
  <c r="AU646" i="5"/>
  <c r="AV646" i="5"/>
  <c r="AU647" i="5"/>
  <c r="AV647" i="5"/>
  <c r="AU648" i="5"/>
  <c r="AV648" i="5"/>
  <c r="AU649" i="5"/>
  <c r="AV649" i="5"/>
  <c r="AU650" i="5"/>
  <c r="AV650" i="5"/>
  <c r="AU651" i="5"/>
  <c r="AV651" i="5"/>
  <c r="AU652" i="5"/>
  <c r="AV652" i="5"/>
  <c r="AU653" i="5"/>
  <c r="AV653" i="5"/>
  <c r="AU654" i="5"/>
  <c r="AV654" i="5"/>
  <c r="AU271" i="5"/>
  <c r="AV271" i="5"/>
  <c r="AU272" i="5"/>
  <c r="AV272" i="5"/>
  <c r="AU273" i="5"/>
  <c r="AV273" i="5"/>
  <c r="AU274" i="5"/>
  <c r="AV274" i="5"/>
  <c r="AU275" i="5"/>
  <c r="AV275" i="5"/>
  <c r="AU276" i="5"/>
  <c r="AV276" i="5"/>
  <c r="AU277" i="5"/>
  <c r="AV277" i="5"/>
  <c r="AU278" i="5"/>
  <c r="AV278" i="5"/>
  <c r="AU279" i="5"/>
  <c r="AV279" i="5"/>
  <c r="AU281" i="5"/>
  <c r="AV281" i="5"/>
  <c r="AU282" i="5"/>
  <c r="AV282" i="5"/>
  <c r="AU283" i="5"/>
  <c r="AV283" i="5"/>
  <c r="AU471" i="5"/>
  <c r="AV471" i="5"/>
  <c r="AU472" i="5"/>
  <c r="AV472" i="5"/>
  <c r="AU473" i="5"/>
  <c r="AV473" i="5"/>
  <c r="AU474" i="5"/>
  <c r="AV474" i="5"/>
  <c r="AU475" i="5"/>
  <c r="AV475" i="5"/>
  <c r="AU476" i="5"/>
  <c r="AV476" i="5"/>
  <c r="AU477" i="5"/>
  <c r="AV477" i="5"/>
  <c r="AU478" i="5"/>
  <c r="AV478" i="5"/>
  <c r="AU479" i="5"/>
  <c r="AV479" i="5"/>
  <c r="AU480" i="5"/>
  <c r="AV480" i="5"/>
  <c r="AU481" i="5"/>
  <c r="AV481" i="5"/>
  <c r="AU482" i="5"/>
  <c r="AV482" i="5"/>
  <c r="AU483" i="5"/>
  <c r="AV483" i="5"/>
  <c r="AU484" i="5"/>
  <c r="AV484" i="5"/>
  <c r="AU657" i="5"/>
  <c r="AV657" i="5"/>
  <c r="AU658" i="5"/>
  <c r="AV658" i="5"/>
  <c r="AU659" i="5"/>
  <c r="AV659" i="5"/>
  <c r="AU660" i="5"/>
  <c r="AV660" i="5"/>
  <c r="AU661" i="5"/>
  <c r="AV661" i="5"/>
  <c r="AU662" i="5"/>
  <c r="AV662" i="5"/>
  <c r="AU663" i="5"/>
  <c r="AV663" i="5"/>
  <c r="AU664" i="5"/>
  <c r="AV664" i="5"/>
  <c r="AU665" i="5"/>
  <c r="AV665" i="5"/>
  <c r="AU666" i="5"/>
  <c r="AV666" i="5"/>
  <c r="AU667" i="5"/>
  <c r="AV667" i="5"/>
  <c r="AU202" i="5"/>
  <c r="AV202" i="5"/>
  <c r="AU203" i="5"/>
  <c r="AV203" i="5"/>
  <c r="AU204" i="5"/>
  <c r="AV204" i="5"/>
  <c r="AU206" i="5"/>
  <c r="AV206" i="5"/>
  <c r="AU207" i="5"/>
  <c r="AV207" i="5"/>
  <c r="AU208" i="5"/>
  <c r="AV208" i="5"/>
  <c r="AU209" i="5"/>
  <c r="AV209" i="5"/>
  <c r="AU418" i="5"/>
  <c r="AV418" i="5"/>
  <c r="AU419" i="5"/>
  <c r="AV419" i="5"/>
  <c r="AU420" i="5"/>
  <c r="AV420" i="5"/>
  <c r="AU421" i="5"/>
  <c r="AV421" i="5"/>
  <c r="AU606" i="5"/>
  <c r="AV606" i="5"/>
  <c r="AU607" i="5"/>
  <c r="AV607" i="5"/>
  <c r="AU608" i="5"/>
  <c r="AV608" i="5"/>
  <c r="AU609" i="5"/>
  <c r="AV609" i="5"/>
  <c r="AU610" i="5"/>
  <c r="AV610" i="5"/>
  <c r="AU611" i="5"/>
  <c r="AV611" i="5"/>
  <c r="AU301" i="5"/>
  <c r="AV301" i="5"/>
  <c r="AU302" i="5"/>
  <c r="AV302" i="5"/>
  <c r="AU303" i="5"/>
  <c r="AV303" i="5"/>
  <c r="AU500" i="5"/>
  <c r="AV500" i="5"/>
  <c r="AU501" i="5"/>
  <c r="AV501" i="5"/>
  <c r="AU502" i="5"/>
  <c r="AV502" i="5"/>
  <c r="AU503" i="5"/>
  <c r="AV503" i="5"/>
  <c r="AU504" i="5"/>
  <c r="AV504" i="5"/>
  <c r="AU505" i="5"/>
  <c r="AV505" i="5"/>
  <c r="AU682" i="5"/>
  <c r="AV682" i="5"/>
  <c r="AU683" i="5"/>
  <c r="AV683" i="5"/>
  <c r="AU684" i="5"/>
  <c r="AV684" i="5"/>
  <c r="AU685" i="5"/>
  <c r="AV685" i="5"/>
  <c r="AU686" i="5"/>
  <c r="AV686" i="5"/>
  <c r="AU687" i="5"/>
  <c r="AV687" i="5"/>
  <c r="AU140" i="5"/>
  <c r="AV140" i="5"/>
  <c r="AU141" i="5"/>
  <c r="AV141" i="5"/>
  <c r="AU142" i="5"/>
  <c r="AV142" i="5"/>
  <c r="AU143" i="5"/>
  <c r="AV143" i="5"/>
  <c r="AU144" i="5"/>
  <c r="AV144" i="5"/>
  <c r="AU145" i="5"/>
  <c r="AV145" i="5"/>
  <c r="AU146" i="5"/>
  <c r="AV146" i="5"/>
  <c r="AU147" i="5"/>
  <c r="AV147" i="5"/>
  <c r="AU148" i="5"/>
  <c r="AV148" i="5"/>
  <c r="AU149" i="5"/>
  <c r="AV149" i="5"/>
  <c r="AU210" i="5"/>
  <c r="AV210" i="5"/>
  <c r="AU211" i="5"/>
  <c r="AV211" i="5"/>
  <c r="AU212" i="5"/>
  <c r="AV212" i="5"/>
  <c r="AU213" i="5"/>
  <c r="AV213" i="5"/>
  <c r="AU214" i="5"/>
  <c r="AV214" i="5"/>
  <c r="AU215" i="5"/>
  <c r="AV215" i="5"/>
  <c r="AU422" i="5"/>
  <c r="AV422" i="5"/>
  <c r="AU423" i="5"/>
  <c r="AV423" i="5"/>
  <c r="AU424" i="5"/>
  <c r="AV424" i="5"/>
  <c r="AU425" i="5"/>
  <c r="AV425" i="5"/>
  <c r="AU612" i="5"/>
  <c r="AV612" i="5"/>
  <c r="AU613" i="5"/>
  <c r="AV613" i="5"/>
  <c r="AU614" i="5"/>
  <c r="AV614" i="5"/>
  <c r="AU615" i="5"/>
  <c r="AV615" i="5"/>
  <c r="AU236" i="5"/>
  <c r="AV236" i="5"/>
  <c r="AU237" i="5"/>
  <c r="AV237" i="5"/>
  <c r="AU238" i="5"/>
  <c r="AV238" i="5"/>
  <c r="AU239" i="5"/>
  <c r="AV239" i="5"/>
  <c r="AU240" i="5"/>
  <c r="AV240" i="5"/>
  <c r="AU241" i="5"/>
  <c r="AV241" i="5"/>
  <c r="AU242" i="5"/>
  <c r="AV242" i="5"/>
  <c r="AU448" i="5"/>
  <c r="AV448" i="5"/>
  <c r="AU449" i="5"/>
  <c r="AV449" i="5"/>
  <c r="AU450" i="5"/>
  <c r="AV450" i="5"/>
  <c r="AU625" i="5"/>
  <c r="AV625" i="5"/>
  <c r="AU626" i="5"/>
  <c r="AV626" i="5"/>
  <c r="AU627" i="5"/>
  <c r="AV627" i="5"/>
  <c r="AU628" i="5"/>
  <c r="AV628" i="5"/>
  <c r="AU629" i="5"/>
  <c r="AV629" i="5"/>
  <c r="AU630" i="5"/>
  <c r="AV630" i="5"/>
  <c r="AU216" i="5"/>
  <c r="AV216" i="5"/>
  <c r="AU217" i="5"/>
  <c r="AV217" i="5"/>
  <c r="AU426" i="5"/>
  <c r="AV426" i="5"/>
  <c r="AU427" i="5"/>
  <c r="AV427" i="5"/>
  <c r="AU428" i="5"/>
  <c r="AV428" i="5"/>
  <c r="AU429" i="5"/>
  <c r="AV429" i="5"/>
  <c r="AU616" i="5"/>
  <c r="AV616" i="5"/>
  <c r="AU617" i="5"/>
  <c r="AV617" i="5"/>
  <c r="AU618" i="5"/>
  <c r="AV618" i="5"/>
  <c r="AU619" i="5"/>
  <c r="AV619" i="5"/>
  <c r="AU269" i="5"/>
  <c r="AV269" i="5"/>
  <c r="AU270" i="5"/>
  <c r="AV270" i="5"/>
  <c r="AU469" i="5"/>
  <c r="AV469" i="5"/>
  <c r="AU470" i="5"/>
  <c r="AV470" i="5"/>
  <c r="AU655" i="5"/>
  <c r="AV655" i="5"/>
  <c r="AU656" i="5"/>
  <c r="AV656" i="5"/>
  <c r="AU243" i="5"/>
  <c r="AV243" i="5"/>
  <c r="AU244" i="5"/>
  <c r="AV244" i="5"/>
  <c r="AU245" i="5"/>
  <c r="AV245" i="5"/>
  <c r="AU246" i="5"/>
  <c r="AV246" i="5"/>
  <c r="AU451" i="5"/>
  <c r="AV451" i="5"/>
  <c r="AU452" i="5"/>
  <c r="AV452" i="5"/>
  <c r="AU453" i="5"/>
  <c r="AV453" i="5"/>
  <c r="AU454" i="5"/>
  <c r="AV454" i="5"/>
  <c r="AU631" i="5"/>
  <c r="AV631" i="5"/>
  <c r="AU632" i="5"/>
  <c r="AV632" i="5"/>
  <c r="AU633" i="5"/>
  <c r="AV633" i="5"/>
  <c r="AU67" i="5"/>
  <c r="AV67" i="5"/>
  <c r="AU68" i="5"/>
  <c r="AV68" i="5"/>
  <c r="AU69" i="5"/>
  <c r="AV69" i="5"/>
  <c r="AU70" i="5"/>
  <c r="AV70" i="5"/>
  <c r="AU71" i="5"/>
  <c r="AV71" i="5"/>
  <c r="AU72" i="5"/>
  <c r="AV72" i="5"/>
  <c r="AU73" i="5"/>
  <c r="AV73" i="5"/>
  <c r="AU74" i="5"/>
  <c r="AV74" i="5"/>
  <c r="AU75" i="5"/>
  <c r="AV75" i="5"/>
  <c r="AU76" i="5"/>
  <c r="AV76" i="5"/>
  <c r="AU77" i="5"/>
  <c r="AV77" i="5"/>
  <c r="AU78" i="5"/>
  <c r="AV78" i="5"/>
  <c r="AU79" i="5"/>
  <c r="AV79" i="5"/>
  <c r="AU80" i="5"/>
  <c r="AV80" i="5"/>
  <c r="AU81" i="5"/>
  <c r="AV81" i="5"/>
  <c r="AU82" i="5"/>
  <c r="AV82" i="5"/>
  <c r="AU83" i="5"/>
  <c r="AV83" i="5"/>
  <c r="AU84" i="5"/>
  <c r="AV84" i="5"/>
  <c r="AU85" i="5"/>
  <c r="AV85" i="5"/>
  <c r="AU86" i="5"/>
  <c r="AV86" i="5"/>
  <c r="AU87" i="5"/>
  <c r="AV87" i="5"/>
  <c r="AU88" i="5"/>
  <c r="AV88" i="5"/>
  <c r="AU89" i="5"/>
  <c r="AV89" i="5"/>
  <c r="AU90" i="5"/>
  <c r="AV90" i="5"/>
  <c r="AU91" i="5"/>
  <c r="AV91" i="5"/>
  <c r="AU92" i="5"/>
  <c r="AV92" i="5"/>
  <c r="AU93" i="5"/>
  <c r="AV93" i="5"/>
  <c r="AU94" i="5"/>
  <c r="AV94" i="5"/>
  <c r="AU95" i="5"/>
  <c r="AV95" i="5"/>
  <c r="AU96" i="5"/>
  <c r="AV96" i="5"/>
  <c r="AU97" i="5"/>
  <c r="AV97" i="5"/>
  <c r="AU98" i="5"/>
  <c r="AV98" i="5"/>
  <c r="AU99" i="5"/>
  <c r="AV99" i="5"/>
  <c r="AU100" i="5"/>
  <c r="AV100" i="5"/>
  <c r="AU101" i="5"/>
  <c r="AV101" i="5"/>
  <c r="AU102" i="5"/>
  <c r="AV102" i="5"/>
  <c r="AU103" i="5"/>
  <c r="AV103" i="5"/>
  <c r="AU104" i="5"/>
  <c r="AV104" i="5"/>
  <c r="AU105" i="5"/>
  <c r="AV105" i="5"/>
  <c r="AU106" i="5"/>
  <c r="AV106" i="5"/>
  <c r="AU107" i="5"/>
  <c r="AV107" i="5"/>
  <c r="AU108" i="5"/>
  <c r="AV108" i="5"/>
  <c r="AU109" i="5"/>
  <c r="AV109" i="5"/>
  <c r="AU110" i="5"/>
  <c r="AV110" i="5"/>
  <c r="AU111" i="5"/>
  <c r="AV111" i="5"/>
  <c r="AU112" i="5"/>
  <c r="AV112" i="5"/>
  <c r="AU113" i="5"/>
  <c r="AV113" i="5"/>
  <c r="AU114" i="5"/>
  <c r="AV114" i="5"/>
  <c r="AU115" i="5"/>
  <c r="AV115" i="5"/>
  <c r="AU116" i="5"/>
  <c r="AV116" i="5"/>
  <c r="AU117" i="5"/>
  <c r="AV117" i="5"/>
  <c r="AU118" i="5"/>
  <c r="AV118" i="5"/>
  <c r="AU119" i="5"/>
  <c r="AV119" i="5"/>
  <c r="AU354" i="5"/>
  <c r="AV354" i="5"/>
  <c r="AU355" i="5"/>
  <c r="AV355" i="5"/>
  <c r="AU356" i="5"/>
  <c r="AV356" i="5"/>
  <c r="AU357" i="5"/>
  <c r="AV357" i="5"/>
  <c r="AU358" i="5"/>
  <c r="AV358" i="5"/>
  <c r="AU359" i="5"/>
  <c r="AV359" i="5"/>
  <c r="AU360" i="5"/>
  <c r="AV360" i="5"/>
  <c r="AU361" i="5"/>
  <c r="AV361" i="5"/>
  <c r="AU362" i="5"/>
  <c r="AV362" i="5"/>
  <c r="AU363" i="5"/>
  <c r="AV363" i="5"/>
  <c r="AU364" i="5"/>
  <c r="AV364" i="5"/>
  <c r="AU365" i="5"/>
  <c r="AV365" i="5"/>
  <c r="AU366" i="5"/>
  <c r="AV366" i="5"/>
  <c r="AU367" i="5"/>
  <c r="AV367" i="5"/>
  <c r="AU368" i="5"/>
  <c r="AV368" i="5"/>
  <c r="AU369" i="5"/>
  <c r="AV369" i="5"/>
  <c r="AU553" i="5"/>
  <c r="AV553" i="5"/>
  <c r="AU554" i="5"/>
  <c r="AV554" i="5"/>
  <c r="AU555" i="5"/>
  <c r="AV555" i="5"/>
  <c r="AU556" i="5"/>
  <c r="AV556" i="5"/>
  <c r="AU557" i="5"/>
  <c r="AV557" i="5"/>
  <c r="AU558" i="5"/>
  <c r="AV558" i="5"/>
  <c r="AU559" i="5"/>
  <c r="AV559" i="5"/>
  <c r="AU560" i="5"/>
  <c r="AV560" i="5"/>
  <c r="AU561" i="5"/>
  <c r="AV561" i="5"/>
  <c r="AU179" i="5"/>
  <c r="AV179" i="5"/>
  <c r="AU180" i="5"/>
  <c r="AV180" i="5"/>
  <c r="AU181" i="5"/>
  <c r="AV181" i="5"/>
  <c r="AU182" i="5"/>
  <c r="AV182" i="5"/>
  <c r="AU183" i="5"/>
  <c r="AV183" i="5"/>
  <c r="AU184" i="5"/>
  <c r="AV184" i="5"/>
  <c r="AU185" i="5"/>
  <c r="AV185" i="5"/>
  <c r="AU186" i="5"/>
  <c r="AV186" i="5"/>
  <c r="AU191" i="5"/>
  <c r="AV191" i="5"/>
  <c r="AU192" i="5"/>
  <c r="AV192" i="5"/>
  <c r="AU193" i="5"/>
  <c r="AV193" i="5"/>
  <c r="AU194" i="5"/>
  <c r="AV194" i="5"/>
  <c r="AU195" i="5"/>
  <c r="AV195" i="5"/>
  <c r="AU196" i="5"/>
  <c r="AV196" i="5"/>
  <c r="AU197" i="5"/>
  <c r="AV197" i="5"/>
  <c r="AU198" i="5"/>
  <c r="AV198" i="5"/>
  <c r="AU199" i="5"/>
  <c r="AV199" i="5"/>
  <c r="AU200" i="5"/>
  <c r="AV200" i="5"/>
  <c r="AU201" i="5"/>
  <c r="AV201" i="5"/>
  <c r="AU402" i="5"/>
  <c r="AV402" i="5"/>
  <c r="AU403" i="5"/>
  <c r="AV403" i="5"/>
  <c r="AU404" i="5"/>
  <c r="AV404" i="5"/>
  <c r="AU405" i="5"/>
  <c r="AV405" i="5"/>
  <c r="AU406" i="5"/>
  <c r="AV406" i="5"/>
  <c r="AU407" i="5"/>
  <c r="AV407" i="5"/>
  <c r="AU408" i="5"/>
  <c r="AV408" i="5"/>
  <c r="AU409" i="5"/>
  <c r="AV409" i="5"/>
  <c r="AU410" i="5"/>
  <c r="AV410" i="5"/>
  <c r="AU411" i="5"/>
  <c r="AV411" i="5"/>
  <c r="AU412" i="5"/>
  <c r="AV412" i="5"/>
  <c r="AU413" i="5"/>
  <c r="AV413" i="5"/>
  <c r="AU414" i="5"/>
  <c r="AV414" i="5"/>
  <c r="AU415" i="5"/>
  <c r="AV415" i="5"/>
  <c r="AU416" i="5"/>
  <c r="AV416" i="5"/>
  <c r="AU417" i="5"/>
  <c r="AV417" i="5"/>
  <c r="AU592" i="5"/>
  <c r="AV592" i="5"/>
  <c r="AU593" i="5"/>
  <c r="AV593" i="5"/>
  <c r="AU594" i="5"/>
  <c r="AV594" i="5"/>
  <c r="AU595" i="5"/>
  <c r="AV595" i="5"/>
  <c r="AU596" i="5"/>
  <c r="AV596" i="5"/>
  <c r="AU597" i="5"/>
  <c r="AV597" i="5"/>
  <c r="AU598" i="5"/>
  <c r="AV598" i="5"/>
  <c r="AU599" i="5"/>
  <c r="AV599" i="5"/>
  <c r="AU600" i="5"/>
  <c r="AV600" i="5"/>
  <c r="AU601" i="5"/>
  <c r="AV601" i="5"/>
  <c r="AU602" i="5"/>
  <c r="AV602" i="5"/>
  <c r="AU603" i="5"/>
  <c r="AV603" i="5"/>
  <c r="AU604" i="5"/>
  <c r="AV604" i="5"/>
  <c r="AU605" i="5"/>
  <c r="AV605" i="5"/>
  <c r="AU291" i="5"/>
  <c r="AV291" i="5"/>
  <c r="AU292" i="5"/>
  <c r="AV292" i="5"/>
  <c r="AU293" i="5"/>
  <c r="AV293" i="5"/>
  <c r="AU295" i="5"/>
  <c r="AV295" i="5"/>
  <c r="AU296" i="5"/>
  <c r="AV296" i="5"/>
  <c r="AU297" i="5"/>
  <c r="AV297" i="5"/>
  <c r="AU298" i="5"/>
  <c r="AV298" i="5"/>
  <c r="AU299" i="5"/>
  <c r="AV299" i="5"/>
  <c r="AU300" i="5"/>
  <c r="AV300" i="5"/>
  <c r="AU494" i="5"/>
  <c r="AV494" i="5"/>
  <c r="AU495" i="5"/>
  <c r="AV495" i="5"/>
  <c r="AU496" i="5"/>
  <c r="AV496" i="5"/>
  <c r="AU497" i="5"/>
  <c r="AV497" i="5"/>
  <c r="AU498" i="5"/>
  <c r="AV498" i="5"/>
  <c r="AU499" i="5"/>
  <c r="AV499" i="5"/>
  <c r="AU678" i="5"/>
  <c r="AV678" i="5"/>
  <c r="AU679" i="5"/>
  <c r="AV679" i="5"/>
  <c r="AU680" i="5"/>
  <c r="AV680" i="5"/>
  <c r="AU681" i="5"/>
  <c r="AV681" i="5"/>
  <c r="AU150" i="5"/>
  <c r="AV150" i="5"/>
  <c r="AU151" i="5"/>
  <c r="AV151" i="5"/>
  <c r="AU152" i="5"/>
  <c r="AV152" i="5"/>
  <c r="AU153" i="5"/>
  <c r="AV153" i="5"/>
  <c r="AU154" i="5"/>
  <c r="AV154" i="5"/>
  <c r="AU155" i="5"/>
  <c r="AV155" i="5"/>
  <c r="AU156" i="5"/>
  <c r="AV156" i="5"/>
  <c r="AU157" i="5"/>
  <c r="AV157" i="5"/>
  <c r="AU158" i="5"/>
  <c r="AV158" i="5"/>
  <c r="AU159" i="5"/>
  <c r="AV159" i="5"/>
  <c r="AU160" i="5"/>
  <c r="AV160" i="5"/>
  <c r="AU161" i="5"/>
  <c r="AV161" i="5"/>
  <c r="AU162" i="5"/>
  <c r="AV162" i="5"/>
  <c r="AU163" i="5"/>
  <c r="AV163" i="5"/>
  <c r="AU164" i="5"/>
  <c r="AV164" i="5"/>
  <c r="AU165" i="5"/>
  <c r="AV165" i="5"/>
  <c r="AU166" i="5"/>
  <c r="AV166" i="5"/>
  <c r="AU167" i="5"/>
  <c r="AV167" i="5"/>
  <c r="AU168" i="5"/>
  <c r="AV168" i="5"/>
  <c r="AU169" i="5"/>
  <c r="AV169" i="5"/>
  <c r="AU170" i="5"/>
  <c r="AV170" i="5"/>
  <c r="AU171" i="5"/>
  <c r="AV171" i="5"/>
  <c r="AU172" i="5"/>
  <c r="AV172" i="5"/>
  <c r="AU173" i="5"/>
  <c r="AV173" i="5"/>
  <c r="AU174" i="5"/>
  <c r="AV174" i="5"/>
  <c r="AU175" i="5"/>
  <c r="AV175" i="5"/>
  <c r="AU176" i="5"/>
  <c r="AV176" i="5"/>
  <c r="AU177" i="5"/>
  <c r="AV177" i="5"/>
  <c r="AU178" i="5"/>
  <c r="AV178" i="5"/>
  <c r="AU381" i="5"/>
  <c r="AV381" i="5"/>
  <c r="AU382" i="5"/>
  <c r="AV382" i="5"/>
  <c r="AU383" i="5"/>
  <c r="AV383" i="5"/>
  <c r="AU384" i="5"/>
  <c r="AV384" i="5"/>
  <c r="AU385" i="5"/>
  <c r="AV385" i="5"/>
  <c r="AU386" i="5"/>
  <c r="AV386" i="5"/>
  <c r="AU387" i="5"/>
  <c r="AV387" i="5"/>
  <c r="AU388" i="5"/>
  <c r="AV388" i="5"/>
  <c r="AU389" i="5"/>
  <c r="AV389" i="5"/>
  <c r="AU390" i="5"/>
  <c r="AV390" i="5"/>
  <c r="AU391" i="5"/>
  <c r="AV391" i="5"/>
  <c r="AU392" i="5"/>
  <c r="AV392" i="5"/>
  <c r="AU393" i="5"/>
  <c r="AV393" i="5"/>
  <c r="AU394" i="5"/>
  <c r="AV394" i="5"/>
  <c r="AU395" i="5"/>
  <c r="AV395" i="5"/>
  <c r="AU396" i="5"/>
  <c r="AV396" i="5"/>
  <c r="AU397" i="5"/>
  <c r="AV397" i="5"/>
  <c r="AU398" i="5"/>
  <c r="AV398" i="5"/>
  <c r="AU399" i="5"/>
  <c r="AV399" i="5"/>
  <c r="AU400" i="5"/>
  <c r="AV400" i="5"/>
  <c r="AU401" i="5"/>
  <c r="AV401" i="5"/>
  <c r="AU572" i="5"/>
  <c r="AV572" i="5"/>
  <c r="AU573" i="5"/>
  <c r="AV573" i="5"/>
  <c r="AU574" i="5"/>
  <c r="AV574" i="5"/>
  <c r="AU575" i="5"/>
  <c r="AV575" i="5"/>
  <c r="AU576" i="5"/>
  <c r="AV576" i="5"/>
  <c r="AU577" i="5"/>
  <c r="AV577" i="5"/>
  <c r="AU578" i="5"/>
  <c r="AV578" i="5"/>
  <c r="AU579" i="5"/>
  <c r="AV579" i="5"/>
  <c r="AU580" i="5"/>
  <c r="AV580" i="5"/>
  <c r="AU581" i="5"/>
  <c r="AV581" i="5"/>
  <c r="AU582" i="5"/>
  <c r="AV582" i="5"/>
  <c r="AU583" i="5"/>
  <c r="AV583" i="5"/>
  <c r="AU584" i="5"/>
  <c r="AV584" i="5"/>
  <c r="AU585" i="5"/>
  <c r="AV585" i="5"/>
  <c r="AU586" i="5"/>
  <c r="AV586" i="5"/>
  <c r="AU587" i="5"/>
  <c r="AV587" i="5"/>
  <c r="AU588" i="5"/>
  <c r="AV588" i="5"/>
  <c r="AU589" i="5"/>
  <c r="AV589" i="5"/>
  <c r="AU590" i="5"/>
  <c r="AV590" i="5"/>
  <c r="AU591" i="5"/>
  <c r="AV591" i="5"/>
  <c r="AU57" i="5"/>
  <c r="AV57" i="5"/>
  <c r="AU58" i="5"/>
  <c r="AV58" i="5"/>
  <c r="AU59" i="5"/>
  <c r="AV59" i="5"/>
  <c r="AU60" i="5"/>
  <c r="AV60" i="5"/>
  <c r="AU61" i="5"/>
  <c r="AV61" i="5"/>
  <c r="AU62" i="5"/>
  <c r="AV62" i="5"/>
  <c r="AU63" i="5"/>
  <c r="AV63" i="5"/>
  <c r="AU64" i="5"/>
  <c r="AV64" i="5"/>
  <c r="AU347" i="5"/>
  <c r="AV347" i="5"/>
  <c r="AU348" i="5"/>
  <c r="AV348" i="5"/>
  <c r="AU349" i="5"/>
  <c r="AV349" i="5"/>
  <c r="AU350" i="5"/>
  <c r="AV350" i="5"/>
  <c r="AU351" i="5"/>
  <c r="AV351" i="5"/>
  <c r="AU352" i="5"/>
  <c r="AV352" i="5"/>
  <c r="AU353" i="5"/>
  <c r="AV353" i="5"/>
  <c r="AU545" i="5"/>
  <c r="AV545" i="5"/>
  <c r="AU546" i="5"/>
  <c r="AV546" i="5"/>
  <c r="AU547" i="5"/>
  <c r="AV547" i="5"/>
  <c r="AU548" i="5"/>
  <c r="AV548" i="5"/>
  <c r="AU549" i="5"/>
  <c r="AV549" i="5"/>
  <c r="AU550" i="5"/>
  <c r="AV550" i="5"/>
  <c r="AU551" i="5"/>
  <c r="AV551" i="5"/>
  <c r="AU552" i="5"/>
  <c r="AV552" i="5"/>
  <c r="AU218" i="5"/>
  <c r="AV218" i="5"/>
  <c r="AU219" i="5"/>
  <c r="AV219" i="5"/>
  <c r="AU220" i="5"/>
  <c r="AV220" i="5"/>
  <c r="AU221" i="5"/>
  <c r="AV221" i="5"/>
  <c r="AU222" i="5"/>
  <c r="AV222" i="5"/>
  <c r="AU225" i="5"/>
  <c r="AV225" i="5"/>
  <c r="AU226" i="5"/>
  <c r="AV226" i="5"/>
  <c r="AU227" i="5"/>
  <c r="AV227" i="5"/>
  <c r="AU228" i="5"/>
  <c r="AV228" i="5"/>
  <c r="AU430" i="5"/>
  <c r="AV430" i="5"/>
  <c r="AU431" i="5"/>
  <c r="AV431" i="5"/>
  <c r="AU432" i="5"/>
  <c r="AV432" i="5"/>
  <c r="AU433" i="5"/>
  <c r="AV433" i="5"/>
  <c r="AU434" i="5"/>
  <c r="AV434" i="5"/>
  <c r="AU435" i="5"/>
  <c r="AV435" i="5"/>
  <c r="AU436" i="5"/>
  <c r="AV436" i="5"/>
  <c r="AU437" i="5"/>
  <c r="AV437" i="5"/>
  <c r="AU438" i="5"/>
  <c r="AV438" i="5"/>
  <c r="AU439" i="5"/>
  <c r="AV439" i="5"/>
  <c r="AU455" i="5"/>
  <c r="AV455" i="5"/>
  <c r="AU456" i="5"/>
  <c r="AV456" i="5"/>
  <c r="AU634" i="5"/>
  <c r="AV634" i="5"/>
  <c r="AU635" i="5"/>
  <c r="AV635" i="5"/>
  <c r="AV230" i="5"/>
  <c r="AU230" i="5"/>
  <c r="V462" i="5" l="1"/>
  <c r="V226" i="5" l="1"/>
  <c r="V230" i="5"/>
  <c r="V231" i="5"/>
  <c r="V232" i="5"/>
  <c r="V233" i="5"/>
  <c r="V234" i="5"/>
  <c r="V235" i="5"/>
  <c r="V440" i="5"/>
  <c r="V441" i="5"/>
  <c r="V442" i="5"/>
  <c r="V443" i="5"/>
  <c r="V444" i="5"/>
  <c r="V445" i="5"/>
  <c r="V446" i="5"/>
  <c r="V447" i="5"/>
  <c r="V620" i="5"/>
  <c r="V621" i="5"/>
  <c r="V622" i="5"/>
  <c r="V623" i="5"/>
  <c r="V624" i="5"/>
  <c r="V487" i="5"/>
  <c r="V488" i="5"/>
  <c r="V489" i="5"/>
  <c r="V674" i="5"/>
  <c r="V675" i="5"/>
  <c r="V51" i="5"/>
  <c r="V315" i="5"/>
  <c r="V321" i="5"/>
  <c r="V334" i="5"/>
  <c r="V335" i="5"/>
  <c r="V338" i="5"/>
  <c r="V339" i="5"/>
  <c r="V508" i="5"/>
  <c r="V510" i="5"/>
  <c r="V522" i="5"/>
  <c r="V527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370" i="5"/>
  <c r="V371" i="5"/>
  <c r="V372" i="5"/>
  <c r="V373" i="5"/>
  <c r="V374" i="5"/>
  <c r="V375" i="5"/>
  <c r="V376" i="5"/>
  <c r="V377" i="5"/>
  <c r="V378" i="5"/>
  <c r="V379" i="5"/>
  <c r="V380" i="5"/>
  <c r="V562" i="5"/>
  <c r="V563" i="5"/>
  <c r="V564" i="5"/>
  <c r="V565" i="5"/>
  <c r="V566" i="5"/>
  <c r="V567" i="5"/>
  <c r="V568" i="5"/>
  <c r="V569" i="5"/>
  <c r="V570" i="5"/>
  <c r="V571" i="5"/>
  <c r="V252" i="5"/>
  <c r="V255" i="5"/>
  <c r="V256" i="5"/>
  <c r="V263" i="5"/>
  <c r="V642" i="5"/>
  <c r="V651" i="5"/>
  <c r="V653" i="5"/>
  <c r="V275" i="5"/>
  <c r="V478" i="5"/>
  <c r="V483" i="5"/>
  <c r="V666" i="5"/>
  <c r="V202" i="5"/>
  <c r="V610" i="5"/>
  <c r="V500" i="5"/>
  <c r="V140" i="5"/>
  <c r="V141" i="5"/>
  <c r="V142" i="5"/>
  <c r="V143" i="5"/>
  <c r="V144" i="5"/>
  <c r="V145" i="5"/>
  <c r="V146" i="5"/>
  <c r="V147" i="5"/>
  <c r="V148" i="5"/>
  <c r="V149" i="5"/>
  <c r="V210" i="5"/>
  <c r="V212" i="5"/>
  <c r="V214" i="5"/>
  <c r="V422" i="5"/>
  <c r="V424" i="5"/>
  <c r="V612" i="5"/>
  <c r="V614" i="5"/>
  <c r="V216" i="5"/>
  <c r="V217" i="5"/>
  <c r="V618" i="5"/>
  <c r="V619" i="5"/>
  <c r="V269" i="5"/>
  <c r="V270" i="5"/>
  <c r="V469" i="5"/>
  <c r="V470" i="5"/>
  <c r="V655" i="5"/>
  <c r="V656" i="5"/>
  <c r="V243" i="5"/>
  <c r="V244" i="5"/>
  <c r="V245" i="5"/>
  <c r="V246" i="5"/>
  <c r="V451" i="5"/>
  <c r="V452" i="5"/>
  <c r="V453" i="5"/>
  <c r="V454" i="5"/>
  <c r="V631" i="5"/>
  <c r="V632" i="5"/>
  <c r="V633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553" i="5"/>
  <c r="V554" i="5"/>
  <c r="V555" i="5"/>
  <c r="V556" i="5"/>
  <c r="V557" i="5"/>
  <c r="V558" i="5"/>
  <c r="V559" i="5"/>
  <c r="V560" i="5"/>
  <c r="V561" i="5"/>
  <c r="V193" i="5"/>
  <c r="V297" i="5"/>
  <c r="V496" i="5"/>
  <c r="V498" i="5"/>
  <c r="V680" i="5"/>
  <c r="V177" i="5"/>
  <c r="V590" i="5"/>
  <c r="V58" i="5"/>
  <c r="V59" i="5"/>
  <c r="V60" i="5"/>
  <c r="V61" i="5"/>
  <c r="V62" i="5"/>
  <c r="V63" i="5"/>
  <c r="V64" i="5"/>
  <c r="V347" i="5"/>
  <c r="V348" i="5"/>
  <c r="V349" i="5"/>
  <c r="V350" i="5"/>
  <c r="V351" i="5"/>
  <c r="V352" i="5"/>
  <c r="V353" i="5"/>
  <c r="V546" i="5"/>
  <c r="V547" i="5"/>
  <c r="V548" i="5"/>
  <c r="V549" i="5"/>
  <c r="V551" i="5"/>
  <c r="V552" i="5"/>
  <c r="V218" i="5"/>
  <c r="V219" i="5"/>
  <c r="V220" i="5"/>
  <c r="V221" i="5"/>
  <c r="V222" i="5"/>
  <c r="V225" i="5"/>
  <c r="V430" i="5"/>
  <c r="V431" i="5"/>
  <c r="V432" i="5"/>
  <c r="V433" i="5"/>
  <c r="V434" i="5"/>
  <c r="V435" i="5"/>
  <c r="V436" i="5"/>
  <c r="V437" i="5"/>
  <c r="AK231" i="5"/>
  <c r="AK232" i="5"/>
  <c r="AK233" i="5"/>
  <c r="AK234" i="5"/>
  <c r="AK235" i="5"/>
  <c r="AK440" i="5"/>
  <c r="AK441" i="5"/>
  <c r="AK442" i="5"/>
  <c r="AK443" i="5"/>
  <c r="AK444" i="5"/>
  <c r="AK445" i="5"/>
  <c r="AK446" i="5"/>
  <c r="AK447" i="5"/>
  <c r="AK620" i="5"/>
  <c r="AK621" i="5"/>
  <c r="AK622" i="5"/>
  <c r="AK623" i="5"/>
  <c r="AK624" i="5"/>
  <c r="AK284" i="5"/>
  <c r="AK285" i="5"/>
  <c r="AK287" i="5"/>
  <c r="AK288" i="5"/>
  <c r="AK289" i="5"/>
  <c r="AK290" i="5"/>
  <c r="AK485" i="5"/>
  <c r="AK486" i="5"/>
  <c r="AK487" i="5"/>
  <c r="AK488" i="5"/>
  <c r="AK489" i="5"/>
  <c r="AK490" i="5"/>
  <c r="AK491" i="5"/>
  <c r="AK492" i="5"/>
  <c r="AK493" i="5"/>
  <c r="AK668" i="5"/>
  <c r="AK669" i="5"/>
  <c r="AK670" i="5"/>
  <c r="AK671" i="5"/>
  <c r="AK672" i="5"/>
  <c r="AK673" i="5"/>
  <c r="AK674" i="5"/>
  <c r="AK675" i="5"/>
  <c r="AK676" i="5"/>
  <c r="AK677" i="5"/>
  <c r="AK15" i="5"/>
  <c r="AK16" i="5"/>
  <c r="AK34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305" i="5"/>
  <c r="AK306" i="5"/>
  <c r="AK307" i="5"/>
  <c r="AK308" i="5"/>
  <c r="AK309" i="5"/>
  <c r="AK310" i="5"/>
  <c r="AK311" i="5"/>
  <c r="AK312" i="5"/>
  <c r="AK313" i="5"/>
  <c r="AK314" i="5"/>
  <c r="AK315" i="5"/>
  <c r="AK316" i="5"/>
  <c r="AK317" i="5"/>
  <c r="AK318" i="5"/>
  <c r="AK319" i="5"/>
  <c r="AK320" i="5"/>
  <c r="AK321" i="5"/>
  <c r="AK322" i="5"/>
  <c r="AK323" i="5"/>
  <c r="AK324" i="5"/>
  <c r="AK325" i="5"/>
  <c r="AK326" i="5"/>
  <c r="AK327" i="5"/>
  <c r="AK328" i="5"/>
  <c r="AK329" i="5"/>
  <c r="AK330" i="5"/>
  <c r="AK331" i="5"/>
  <c r="AK332" i="5"/>
  <c r="AK333" i="5"/>
  <c r="AK334" i="5"/>
  <c r="AK335" i="5"/>
  <c r="AK336" i="5"/>
  <c r="AK56" i="5"/>
  <c r="AK337" i="5"/>
  <c r="AK338" i="5"/>
  <c r="AK339" i="5"/>
  <c r="AK340" i="5"/>
  <c r="AK341" i="5"/>
  <c r="AK342" i="5"/>
  <c r="AK343" i="5"/>
  <c r="AK344" i="5"/>
  <c r="AK345" i="5"/>
  <c r="AK507" i="5"/>
  <c r="AK508" i="5"/>
  <c r="AK509" i="5"/>
  <c r="AK510" i="5"/>
  <c r="AK511" i="5"/>
  <c r="AK512" i="5"/>
  <c r="AK513" i="5"/>
  <c r="AK514" i="5"/>
  <c r="AK515" i="5"/>
  <c r="AK516" i="5"/>
  <c r="AK517" i="5"/>
  <c r="AK518" i="5"/>
  <c r="AK519" i="5"/>
  <c r="AK520" i="5"/>
  <c r="AK521" i="5"/>
  <c r="AK522" i="5"/>
  <c r="AK523" i="5"/>
  <c r="AK524" i="5"/>
  <c r="AK525" i="5"/>
  <c r="AK526" i="5"/>
  <c r="AK527" i="5"/>
  <c r="AK528" i="5"/>
  <c r="AK529" i="5"/>
  <c r="AK530" i="5"/>
  <c r="AK531" i="5"/>
  <c r="AK532" i="5"/>
  <c r="AK533" i="5"/>
  <c r="AK534" i="5"/>
  <c r="AK535" i="5"/>
  <c r="AK536" i="5"/>
  <c r="AK537" i="5"/>
  <c r="AK538" i="5"/>
  <c r="AK539" i="5"/>
  <c r="AK540" i="5"/>
  <c r="AK541" i="5"/>
  <c r="AK542" i="5"/>
  <c r="AK543" i="5"/>
  <c r="AK544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370" i="5"/>
  <c r="AK371" i="5"/>
  <c r="AK372" i="5"/>
  <c r="AK373" i="5"/>
  <c r="AK374" i="5"/>
  <c r="AK375" i="5"/>
  <c r="AK376" i="5"/>
  <c r="AK377" i="5"/>
  <c r="AK378" i="5"/>
  <c r="AK379" i="5"/>
  <c r="AK380" i="5"/>
  <c r="AK562" i="5"/>
  <c r="AK563" i="5"/>
  <c r="AK564" i="5"/>
  <c r="AK565" i="5"/>
  <c r="AK566" i="5"/>
  <c r="AK567" i="5"/>
  <c r="AK568" i="5"/>
  <c r="AK569" i="5"/>
  <c r="AK570" i="5"/>
  <c r="AK571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3" i="5"/>
  <c r="AK264" i="5"/>
  <c r="AK457" i="5"/>
  <c r="AK458" i="5"/>
  <c r="AK459" i="5"/>
  <c r="AK460" i="5"/>
  <c r="AK461" i="5"/>
  <c r="AK462" i="5"/>
  <c r="AK463" i="5"/>
  <c r="AK464" i="5"/>
  <c r="AK465" i="5"/>
  <c r="AK466" i="5"/>
  <c r="AK467" i="5"/>
  <c r="AK468" i="5"/>
  <c r="AK636" i="5"/>
  <c r="AK637" i="5"/>
  <c r="AK638" i="5"/>
  <c r="AK639" i="5"/>
  <c r="AK640" i="5"/>
  <c r="AK641" i="5"/>
  <c r="AK642" i="5"/>
  <c r="AK643" i="5"/>
  <c r="AK644" i="5"/>
  <c r="AK645" i="5"/>
  <c r="AK646" i="5"/>
  <c r="AK647" i="5"/>
  <c r="AK648" i="5"/>
  <c r="AK649" i="5"/>
  <c r="AK650" i="5"/>
  <c r="AK651" i="5"/>
  <c r="AK652" i="5"/>
  <c r="AK653" i="5"/>
  <c r="AK654" i="5"/>
  <c r="AK271" i="5"/>
  <c r="AK272" i="5"/>
  <c r="AK273" i="5"/>
  <c r="AK274" i="5"/>
  <c r="AK275" i="5"/>
  <c r="AK276" i="5"/>
  <c r="AK277" i="5"/>
  <c r="AK278" i="5"/>
  <c r="AK279" i="5"/>
  <c r="AK281" i="5"/>
  <c r="AK282" i="5"/>
  <c r="AK283" i="5"/>
  <c r="AK471" i="5"/>
  <c r="AK472" i="5"/>
  <c r="AK473" i="5"/>
  <c r="AK474" i="5"/>
  <c r="AK475" i="5"/>
  <c r="AK476" i="5"/>
  <c r="AK477" i="5"/>
  <c r="AK478" i="5"/>
  <c r="AK479" i="5"/>
  <c r="AK480" i="5"/>
  <c r="AK481" i="5"/>
  <c r="AK482" i="5"/>
  <c r="AK483" i="5"/>
  <c r="AK484" i="5"/>
  <c r="AK657" i="5"/>
  <c r="AK658" i="5"/>
  <c r="AK659" i="5"/>
  <c r="AK660" i="5"/>
  <c r="AK661" i="5"/>
  <c r="AK662" i="5"/>
  <c r="AK663" i="5"/>
  <c r="AK664" i="5"/>
  <c r="AK665" i="5"/>
  <c r="AK666" i="5"/>
  <c r="AK667" i="5"/>
  <c r="AK202" i="5"/>
  <c r="AK203" i="5"/>
  <c r="AK204" i="5"/>
  <c r="AK206" i="5"/>
  <c r="AK207" i="5"/>
  <c r="AK208" i="5"/>
  <c r="AK209" i="5"/>
  <c r="AK418" i="5"/>
  <c r="AK419" i="5"/>
  <c r="AK420" i="5"/>
  <c r="AK421" i="5"/>
  <c r="AK606" i="5"/>
  <c r="AK607" i="5"/>
  <c r="AK608" i="5"/>
  <c r="AK609" i="5"/>
  <c r="AK610" i="5"/>
  <c r="AK611" i="5"/>
  <c r="AK301" i="5"/>
  <c r="AK302" i="5"/>
  <c r="AK303" i="5"/>
  <c r="AK500" i="5"/>
  <c r="AK501" i="5"/>
  <c r="AK502" i="5"/>
  <c r="AK503" i="5"/>
  <c r="AK504" i="5"/>
  <c r="AK505" i="5"/>
  <c r="AK682" i="5"/>
  <c r="AK683" i="5"/>
  <c r="AK684" i="5"/>
  <c r="AK685" i="5"/>
  <c r="AK686" i="5"/>
  <c r="AK687" i="5"/>
  <c r="AK140" i="5"/>
  <c r="AK141" i="5"/>
  <c r="AK142" i="5"/>
  <c r="AK143" i="5"/>
  <c r="AK144" i="5"/>
  <c r="AK145" i="5"/>
  <c r="AK146" i="5"/>
  <c r="AK147" i="5"/>
  <c r="AK148" i="5"/>
  <c r="AK149" i="5"/>
  <c r="AK210" i="5"/>
  <c r="AK211" i="5"/>
  <c r="AK212" i="5"/>
  <c r="AK213" i="5"/>
  <c r="AK214" i="5"/>
  <c r="AK215" i="5"/>
  <c r="AK422" i="5"/>
  <c r="AK423" i="5"/>
  <c r="AK424" i="5"/>
  <c r="AK425" i="5"/>
  <c r="AK612" i="5"/>
  <c r="AK613" i="5"/>
  <c r="AK614" i="5"/>
  <c r="AK615" i="5"/>
  <c r="AK236" i="5"/>
  <c r="AK237" i="5"/>
  <c r="AK238" i="5"/>
  <c r="AK239" i="5"/>
  <c r="AK240" i="5"/>
  <c r="AK241" i="5"/>
  <c r="AK242" i="5"/>
  <c r="AK448" i="5"/>
  <c r="AK449" i="5"/>
  <c r="AK450" i="5"/>
  <c r="AK625" i="5"/>
  <c r="AK626" i="5"/>
  <c r="AK627" i="5"/>
  <c r="AK628" i="5"/>
  <c r="AK629" i="5"/>
  <c r="AK630" i="5"/>
  <c r="AK216" i="5"/>
  <c r="AK217" i="5"/>
  <c r="AK426" i="5"/>
  <c r="AK427" i="5"/>
  <c r="AK428" i="5"/>
  <c r="AK429" i="5"/>
  <c r="AK616" i="5"/>
  <c r="AK617" i="5"/>
  <c r="AK618" i="5"/>
  <c r="AK619" i="5"/>
  <c r="AK269" i="5"/>
  <c r="AK270" i="5"/>
  <c r="AK469" i="5"/>
  <c r="AK470" i="5"/>
  <c r="AK655" i="5"/>
  <c r="AK656" i="5"/>
  <c r="AK243" i="5"/>
  <c r="AK244" i="5"/>
  <c r="AK245" i="5"/>
  <c r="AK246" i="5"/>
  <c r="AK451" i="5"/>
  <c r="AK452" i="5"/>
  <c r="AK453" i="5"/>
  <c r="AK454" i="5"/>
  <c r="AK631" i="5"/>
  <c r="AK632" i="5"/>
  <c r="AK633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354" i="5"/>
  <c r="AK355" i="5"/>
  <c r="AK356" i="5"/>
  <c r="AK357" i="5"/>
  <c r="AK358" i="5"/>
  <c r="AK359" i="5"/>
  <c r="AK360" i="5"/>
  <c r="AK361" i="5"/>
  <c r="AK362" i="5"/>
  <c r="AK363" i="5"/>
  <c r="AK364" i="5"/>
  <c r="AK365" i="5"/>
  <c r="AK366" i="5"/>
  <c r="AK367" i="5"/>
  <c r="AK368" i="5"/>
  <c r="AK369" i="5"/>
  <c r="AK553" i="5"/>
  <c r="AK554" i="5"/>
  <c r="AK555" i="5"/>
  <c r="AK556" i="5"/>
  <c r="AK557" i="5"/>
  <c r="AK558" i="5"/>
  <c r="AK559" i="5"/>
  <c r="AK560" i="5"/>
  <c r="AK561" i="5"/>
  <c r="AK179" i="5"/>
  <c r="AK180" i="5"/>
  <c r="AK181" i="5"/>
  <c r="AK182" i="5"/>
  <c r="AK183" i="5"/>
  <c r="AK184" i="5"/>
  <c r="AK185" i="5"/>
  <c r="AK186" i="5"/>
  <c r="AK191" i="5"/>
  <c r="AK192" i="5"/>
  <c r="AK193" i="5"/>
  <c r="AK194" i="5"/>
  <c r="AK195" i="5"/>
  <c r="AK196" i="5"/>
  <c r="AK197" i="5"/>
  <c r="AK198" i="5"/>
  <c r="AK199" i="5"/>
  <c r="AK200" i="5"/>
  <c r="AK201" i="5"/>
  <c r="AK402" i="5"/>
  <c r="AK403" i="5"/>
  <c r="AK404" i="5"/>
  <c r="AK405" i="5"/>
  <c r="AK406" i="5"/>
  <c r="AK407" i="5"/>
  <c r="AK408" i="5"/>
  <c r="AK409" i="5"/>
  <c r="AK410" i="5"/>
  <c r="AK411" i="5"/>
  <c r="AK412" i="5"/>
  <c r="AK413" i="5"/>
  <c r="AK414" i="5"/>
  <c r="AK415" i="5"/>
  <c r="AK416" i="5"/>
  <c r="AK417" i="5"/>
  <c r="AK592" i="5"/>
  <c r="AK593" i="5"/>
  <c r="AK594" i="5"/>
  <c r="AK595" i="5"/>
  <c r="AK596" i="5"/>
  <c r="AK597" i="5"/>
  <c r="AK598" i="5"/>
  <c r="AK599" i="5"/>
  <c r="AK600" i="5"/>
  <c r="AK601" i="5"/>
  <c r="AK602" i="5"/>
  <c r="AK603" i="5"/>
  <c r="AK604" i="5"/>
  <c r="AK605" i="5"/>
  <c r="AK291" i="5"/>
  <c r="AK292" i="5"/>
  <c r="AK293" i="5"/>
  <c r="AK295" i="5"/>
  <c r="AK296" i="5"/>
  <c r="AK297" i="5"/>
  <c r="AK298" i="5"/>
  <c r="AK299" i="5"/>
  <c r="AK300" i="5"/>
  <c r="AK494" i="5"/>
  <c r="AK495" i="5"/>
  <c r="AK496" i="5"/>
  <c r="AK497" i="5"/>
  <c r="AK498" i="5"/>
  <c r="AK499" i="5"/>
  <c r="AK678" i="5"/>
  <c r="AK679" i="5"/>
  <c r="AK680" i="5"/>
  <c r="AK681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381" i="5"/>
  <c r="AK382" i="5"/>
  <c r="AK383" i="5"/>
  <c r="AK384" i="5"/>
  <c r="AK385" i="5"/>
  <c r="AK386" i="5"/>
  <c r="AK387" i="5"/>
  <c r="AK388" i="5"/>
  <c r="AK389" i="5"/>
  <c r="AK390" i="5"/>
  <c r="AK391" i="5"/>
  <c r="AK392" i="5"/>
  <c r="AK393" i="5"/>
  <c r="AK394" i="5"/>
  <c r="AK395" i="5"/>
  <c r="AK396" i="5"/>
  <c r="AK397" i="5"/>
  <c r="AK398" i="5"/>
  <c r="AK399" i="5"/>
  <c r="AK400" i="5"/>
  <c r="AK401" i="5"/>
  <c r="AK572" i="5"/>
  <c r="AK573" i="5"/>
  <c r="AK574" i="5"/>
  <c r="AK575" i="5"/>
  <c r="AK576" i="5"/>
  <c r="AK577" i="5"/>
  <c r="AK578" i="5"/>
  <c r="AK579" i="5"/>
  <c r="AK580" i="5"/>
  <c r="AK581" i="5"/>
  <c r="AK582" i="5"/>
  <c r="AK583" i="5"/>
  <c r="AK584" i="5"/>
  <c r="AK585" i="5"/>
  <c r="AK586" i="5"/>
  <c r="AK587" i="5"/>
  <c r="AK588" i="5"/>
  <c r="AK589" i="5"/>
  <c r="AK590" i="5"/>
  <c r="AK591" i="5"/>
  <c r="AK57" i="5"/>
  <c r="AK58" i="5"/>
  <c r="AK59" i="5"/>
  <c r="AK60" i="5"/>
  <c r="AK61" i="5"/>
  <c r="AK62" i="5"/>
  <c r="AK63" i="5"/>
  <c r="AK64" i="5"/>
  <c r="AK347" i="5"/>
  <c r="AK348" i="5"/>
  <c r="AK349" i="5"/>
  <c r="AK350" i="5"/>
  <c r="AK351" i="5"/>
  <c r="AK352" i="5"/>
  <c r="AK353" i="5"/>
  <c r="AK545" i="5"/>
  <c r="AK546" i="5"/>
  <c r="AK547" i="5"/>
  <c r="AK548" i="5"/>
  <c r="AK549" i="5"/>
  <c r="AK550" i="5"/>
  <c r="AK551" i="5"/>
  <c r="AK552" i="5"/>
  <c r="AK218" i="5"/>
  <c r="AK219" i="5"/>
  <c r="AK220" i="5"/>
  <c r="AK221" i="5"/>
  <c r="AK222" i="5"/>
  <c r="AK225" i="5"/>
  <c r="AK226" i="5"/>
  <c r="AK227" i="5"/>
  <c r="AK228" i="5"/>
  <c r="AK430" i="5"/>
  <c r="AK431" i="5"/>
  <c r="AK432" i="5"/>
  <c r="AK433" i="5"/>
  <c r="AK434" i="5"/>
  <c r="AK435" i="5"/>
  <c r="AK436" i="5"/>
  <c r="AK437" i="5"/>
  <c r="AK438" i="5"/>
  <c r="AK439" i="5"/>
  <c r="AK455" i="5"/>
  <c r="AK456" i="5"/>
  <c r="AK634" i="5"/>
  <c r="AK635" i="5"/>
  <c r="AK688" i="5"/>
  <c r="AK230" i="5"/>
  <c r="V550" i="5" l="1"/>
  <c r="V545" i="5"/>
  <c r="V257" i="5"/>
  <c r="V258" i="5"/>
  <c r="V259" i="5"/>
  <c r="V264" i="5"/>
  <c r="V467" i="5"/>
  <c r="V641" i="5"/>
  <c r="V643" i="5"/>
  <c r="V644" i="5"/>
  <c r="V647" i="5"/>
  <c r="V652" i="5"/>
  <c r="V654" i="5"/>
  <c r="V276" i="5"/>
  <c r="V278" i="5"/>
  <c r="V479" i="5"/>
  <c r="V484" i="5"/>
  <c r="V664" i="5"/>
  <c r="V667" i="5"/>
  <c r="V203" i="5"/>
  <c r="V204" i="5"/>
  <c r="V421" i="5"/>
  <c r="V609" i="5"/>
  <c r="V611" i="5"/>
  <c r="V302" i="5"/>
  <c r="V501" i="5"/>
  <c r="V502" i="5"/>
  <c r="V211" i="5"/>
  <c r="V213" i="5"/>
  <c r="V215" i="5"/>
  <c r="V423" i="5"/>
  <c r="V425" i="5"/>
  <c r="V613" i="5"/>
  <c r="V615" i="5"/>
  <c r="V181" i="5"/>
  <c r="V182" i="5"/>
  <c r="V183" i="5"/>
  <c r="V185" i="5"/>
  <c r="V194" i="5"/>
  <c r="V197" i="5"/>
  <c r="V404" i="5"/>
  <c r="V405" i="5"/>
  <c r="V593" i="5"/>
  <c r="V594" i="5"/>
  <c r="V298" i="5"/>
  <c r="V497" i="5"/>
  <c r="V499" i="5"/>
  <c r="V681" i="5"/>
  <c r="V157" i="5"/>
  <c r="V158" i="5"/>
  <c r="V166" i="5"/>
  <c r="V167" i="5"/>
  <c r="V168" i="5"/>
  <c r="V170" i="5"/>
  <c r="V176" i="5"/>
  <c r="V178" i="5"/>
  <c r="V386" i="5"/>
  <c r="V389" i="5"/>
  <c r="V392" i="5"/>
  <c r="V395" i="5"/>
  <c r="V397" i="5"/>
  <c r="V575" i="5"/>
  <c r="V582" i="5"/>
  <c r="V584" i="5"/>
  <c r="V591" i="5"/>
  <c r="V208" i="5" l="1"/>
  <c r="V209" i="5"/>
  <c r="V394" i="5"/>
  <c r="V393" i="5"/>
  <c r="V241" i="5"/>
  <c r="V165" i="5"/>
  <c r="V164" i="5"/>
  <c r="V598" i="5"/>
  <c r="V411" i="5"/>
  <c r="V410" i="5"/>
  <c r="V426" i="5"/>
  <c r="V606" i="5"/>
  <c r="V676" i="5"/>
  <c r="V284" i="5"/>
  <c r="V414" i="5"/>
  <c r="V428" i="5"/>
  <c r="V625" i="5"/>
  <c r="V239" i="5"/>
  <c r="V418" i="5"/>
  <c r="V461" i="5"/>
  <c r="V485" i="5"/>
  <c r="V289" i="5"/>
  <c r="V196" i="5"/>
  <c r="V195" i="5"/>
  <c r="V616" i="5"/>
  <c r="V657" i="5"/>
  <c r="V277" i="5"/>
  <c r="V464" i="5"/>
  <c r="V581" i="5"/>
  <c r="V448" i="5"/>
  <c r="V236" i="5"/>
  <c r="V646" i="5"/>
  <c r="V645" i="5"/>
  <c r="V672" i="5"/>
  <c r="V670" i="5"/>
  <c r="V668" i="5"/>
  <c r="V492" i="5"/>
  <c r="V490" i="5"/>
  <c r="V600" i="5"/>
  <c r="V459" i="5"/>
  <c r="V206" i="5"/>
  <c r="V43" i="5"/>
  <c r="V24" i="5"/>
  <c r="V198" i="5"/>
  <c r="V384" i="5"/>
  <c r="V31" i="5"/>
  <c r="V287" i="5"/>
  <c r="V661" i="5"/>
  <c r="V402" i="5"/>
  <c r="V401" i="5"/>
  <c r="V390" i="5"/>
  <c r="V174" i="5"/>
  <c r="V159" i="5"/>
  <c r="V293" i="5"/>
  <c r="V628" i="5"/>
  <c r="V482" i="5"/>
  <c r="V650" i="5"/>
  <c r="V526" i="5"/>
  <c r="V524" i="5"/>
  <c r="V319" i="5"/>
  <c r="V317" i="5"/>
  <c r="V50" i="5"/>
  <c r="V46" i="5"/>
  <c r="V44" i="5"/>
  <c r="V40" i="5"/>
  <c r="V38" i="5"/>
  <c r="V36" i="5"/>
  <c r="V34" i="5"/>
  <c r="V32" i="5"/>
  <c r="V30" i="5"/>
  <c r="V28" i="5"/>
  <c r="V26" i="5"/>
  <c r="V22" i="5"/>
  <c r="V20" i="5"/>
  <c r="V18" i="5"/>
  <c r="V346" i="5"/>
  <c r="V588" i="5"/>
  <c r="V577" i="5"/>
  <c r="V387" i="5"/>
  <c r="V175" i="5"/>
  <c r="V629" i="5"/>
  <c r="V450" i="5"/>
  <c r="V238" i="5"/>
  <c r="V544" i="5"/>
  <c r="V538" i="5"/>
  <c r="V536" i="5"/>
  <c r="V534" i="5"/>
  <c r="V532" i="5"/>
  <c r="V521" i="5"/>
  <c r="V519" i="5"/>
  <c r="V517" i="5"/>
  <c r="V515" i="5"/>
  <c r="V513" i="5"/>
  <c r="V511" i="5"/>
  <c r="V342" i="5"/>
  <c r="V340" i="5"/>
  <c r="V337" i="5"/>
  <c r="V336" i="5"/>
  <c r="V333" i="5"/>
  <c r="V331" i="5"/>
  <c r="V329" i="5"/>
  <c r="V327" i="5"/>
  <c r="V325" i="5"/>
  <c r="V323" i="5"/>
  <c r="V314" i="5"/>
  <c r="V312" i="5"/>
  <c r="V310" i="5"/>
  <c r="V589" i="5"/>
  <c r="V578" i="5"/>
  <c r="V574" i="5"/>
  <c r="V161" i="5"/>
  <c r="V201" i="5"/>
  <c r="V630" i="5"/>
  <c r="V608" i="5"/>
  <c r="V648" i="5"/>
  <c r="V525" i="5"/>
  <c r="V523" i="5"/>
  <c r="V320" i="5"/>
  <c r="V318" i="5"/>
  <c r="V316" i="5"/>
  <c r="V49" i="5"/>
  <c r="V47" i="5"/>
  <c r="V45" i="5"/>
  <c r="V41" i="5"/>
  <c r="V39" i="5"/>
  <c r="V37" i="5"/>
  <c r="V35" i="5"/>
  <c r="V33" i="5"/>
  <c r="V29" i="5"/>
  <c r="V27" i="5"/>
  <c r="V25" i="5"/>
  <c r="V23" i="5"/>
  <c r="V21" i="5"/>
  <c r="V19" i="5"/>
  <c r="V17" i="5"/>
  <c r="V579" i="5"/>
  <c r="V385" i="5"/>
  <c r="V162" i="5"/>
  <c r="V627" i="5"/>
  <c r="V420" i="5"/>
  <c r="V473" i="5"/>
  <c r="V649" i="5"/>
  <c r="V638" i="5"/>
  <c r="V543" i="5"/>
  <c r="V541" i="5"/>
  <c r="V537" i="5"/>
  <c r="V533" i="5"/>
  <c r="V531" i="5"/>
  <c r="V520" i="5"/>
  <c r="V518" i="5"/>
  <c r="V516" i="5"/>
  <c r="V514" i="5"/>
  <c r="V345" i="5"/>
  <c r="V343" i="5"/>
  <c r="V341" i="5"/>
  <c r="V56" i="5"/>
  <c r="V332" i="5"/>
  <c r="V330" i="5"/>
  <c r="V328" i="5"/>
  <c r="V326" i="5"/>
  <c r="V324" i="5"/>
  <c r="V322" i="5"/>
  <c r="V313" i="5"/>
  <c r="V311" i="5"/>
  <c r="V309" i="5"/>
  <c r="V307" i="5"/>
  <c r="V253" i="5" l="1"/>
  <c r="V248" i="5"/>
  <c r="V457" i="5"/>
  <c r="V636" i="5"/>
  <c r="V412" i="5"/>
  <c r="V471" i="5"/>
  <c r="V476" i="5"/>
  <c r="V191" i="5"/>
  <c r="V596" i="5"/>
  <c r="V42" i="5"/>
  <c r="V687" i="5"/>
  <c r="V383" i="5"/>
  <c r="V576" i="5"/>
  <c r="V281" i="5"/>
  <c r="V586" i="5"/>
  <c r="V466" i="5"/>
  <c r="V639" i="5"/>
  <c r="V273" i="5"/>
  <c r="V474" i="5"/>
  <c r="V494" i="5"/>
  <c r="V227" i="5"/>
  <c r="V602" i="5"/>
  <c r="V634" i="5"/>
  <c r="V295" i="5"/>
  <c r="V399" i="5"/>
  <c r="V409" i="5"/>
  <c r="V408" i="5"/>
  <c r="V179" i="5"/>
  <c r="V381" i="5"/>
  <c r="V682" i="5"/>
  <c r="V299" i="5"/>
  <c r="V172" i="5"/>
  <c r="V15" i="5"/>
  <c r="V301" i="5"/>
  <c r="V169" i="5"/>
  <c r="V572" i="5"/>
  <c r="V250" i="5"/>
  <c r="V271" i="5"/>
  <c r="V480" i="5"/>
  <c r="V663" i="5"/>
  <c r="V503" i="5"/>
  <c r="V438" i="5"/>
  <c r="V505" i="5"/>
  <c r="V417" i="5"/>
  <c r="V416" i="5"/>
  <c r="V200" i="5"/>
  <c r="V199" i="5"/>
  <c r="V163" i="5"/>
  <c r="V391" i="5"/>
  <c r="V155" i="5"/>
  <c r="V152" i="5"/>
  <c r="V153" i="5"/>
  <c r="V48" i="5"/>
  <c r="V151" i="5"/>
  <c r="V150" i="5"/>
  <c r="V512" i="5"/>
  <c r="V539" i="5"/>
  <c r="V685" i="5"/>
  <c r="V260" i="5"/>
  <c r="V659" i="5"/>
  <c r="V592" i="5"/>
  <c r="V291" i="5"/>
  <c r="V678" i="5"/>
  <c r="V396" i="5"/>
  <c r="V305" i="5"/>
  <c r="V583" i="5"/>
  <c r="V400" i="5"/>
  <c r="V686" i="5"/>
  <c r="V604" i="5"/>
  <c r="V542" i="5"/>
  <c r="V528" i="5"/>
  <c r="V154" i="5"/>
  <c r="V180" i="5"/>
  <c r="V344" i="5"/>
  <c r="V529" i="5"/>
  <c r="V207" i="5"/>
  <c r="V535" i="5"/>
  <c r="V460" i="5"/>
  <c r="V530" i="5"/>
  <c r="V601" i="5"/>
  <c r="V308" i="5"/>
  <c r="V540" i="5"/>
  <c r="V491" i="5"/>
  <c r="V669" i="5"/>
  <c r="V673" i="5"/>
  <c r="V261" i="5"/>
  <c r="V282" i="5"/>
  <c r="V660" i="5"/>
  <c r="V449" i="5"/>
  <c r="V495" i="5"/>
  <c r="V228" i="5"/>
  <c r="V486" i="5"/>
  <c r="V249" i="5"/>
  <c r="V458" i="5"/>
  <c r="V637" i="5"/>
  <c r="V303" i="5"/>
  <c r="V626" i="5"/>
  <c r="V413" i="5"/>
  <c r="V171" i="5"/>
  <c r="V456" i="5"/>
  <c r="V192" i="5"/>
  <c r="V597" i="5"/>
  <c r="V296" i="5"/>
  <c r="V573" i="5"/>
  <c r="V242" i="5"/>
  <c r="V585" i="5"/>
  <c r="V403" i="5"/>
  <c r="V283" i="5"/>
  <c r="V184" i="5"/>
  <c r="V160" i="5"/>
  <c r="V587" i="5"/>
  <c r="V251" i="5"/>
  <c r="V272" i="5"/>
  <c r="V481" i="5"/>
  <c r="V665" i="5"/>
  <c r="V617" i="5"/>
  <c r="V603" i="5"/>
  <c r="V300" i="5"/>
  <c r="V173" i="5"/>
  <c r="V677" i="5"/>
  <c r="V468" i="5"/>
  <c r="V607" i="5"/>
  <c r="V427" i="5"/>
  <c r="V493" i="5"/>
  <c r="V671" i="5"/>
  <c r="V509" i="5"/>
  <c r="V640" i="5"/>
  <c r="V274" i="5"/>
  <c r="V475" i="5"/>
  <c r="V237" i="5"/>
  <c r="V595" i="5"/>
  <c r="V290" i="5"/>
  <c r="V16" i="5"/>
  <c r="V254" i="5"/>
  <c r="V463" i="5"/>
  <c r="V472" i="5"/>
  <c r="V419" i="5"/>
  <c r="V240" i="5"/>
  <c r="V429" i="5"/>
  <c r="V415" i="5"/>
  <c r="V398" i="5"/>
  <c r="V599" i="5"/>
  <c r="V439" i="5"/>
  <c r="V635" i="5"/>
  <c r="V186" i="5"/>
  <c r="V388" i="5"/>
  <c r="V662" i="5"/>
  <c r="V156" i="5"/>
  <c r="V684" i="5"/>
  <c r="V288" i="5"/>
  <c r="V382" i="5"/>
  <c r="V465" i="5"/>
  <c r="V279" i="5"/>
  <c r="V658" i="5"/>
  <c r="V683" i="5"/>
  <c r="V292" i="5"/>
  <c r="V679" i="5"/>
  <c r="V285" i="5"/>
  <c r="V306" i="5"/>
  <c r="V477" i="5"/>
  <c r="V504" i="5"/>
  <c r="V605" i="5" l="1"/>
  <c r="V407" i="5"/>
  <c r="V406" i="5"/>
  <c r="V507" i="5"/>
  <c r="V580" i="5"/>
  <c r="V45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AY44" authorId="0" shapeId="0" xr:uid="{5B84D886-AB42-4514-8CCA-1591CBFA4F3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AY685" authorId="0" shapeId="0" xr:uid="{8A7891E0-62A8-4DA2-836D-D4AD67668C1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</commentList>
</comments>
</file>

<file path=xl/sharedStrings.xml><?xml version="1.0" encoding="utf-8"?>
<sst xmlns="http://schemas.openxmlformats.org/spreadsheetml/2006/main" count="138199" uniqueCount="18104">
  <si>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</si>
  <si>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</si>
  <si>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</si>
  <si>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</si>
  <si>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</si>
  <si>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</si>
  <si>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</si>
  <si>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</si>
  <si>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</si>
  <si>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</si>
  <si>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</si>
  <si>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</si>
  <si>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</si>
  <si>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</si>
  <si>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</si>
  <si>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</si>
  <si>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</si>
  <si>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</si>
  <si>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</si>
  <si>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</si>
  <si>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</si>
  <si>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</si>
  <si>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</si>
  <si>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</si>
  <si>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</si>
  <si>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</si>
  <si>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</si>
  <si>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</si>
  <si>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</si>
  <si>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</si>
  <si>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</si>
  <si>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</si>
  <si>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</si>
  <si>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</si>
  <si>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</si>
  <si>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Ковровский р-н, Клязьминский Городок с, Клязьминская ПМК ул, 20</t>
  </si>
  <si>
    <t>Итого по Клязьминское</t>
  </si>
  <si>
    <t>Ковровский р-н, Достижение п, Фабричная ул, 1а</t>
  </si>
  <si>
    <t>Итого по поселок Мелехово</t>
  </si>
  <si>
    <t>Ковровский р-н, Мелехово пгт, Школьный пер, 24</t>
  </si>
  <si>
    <t>Итого по Малыгинское</t>
  </si>
  <si>
    <t>Ковровский р-н, Малыгино п, Школьная ул, 56</t>
  </si>
  <si>
    <t>Ковровский р-н, Глебово д, Школьная ул, 24</t>
  </si>
  <si>
    <t>Ковровский р-н, Гигант п, Юбилейная ул, 65</t>
  </si>
  <si>
    <t>Ковровский р-н, Малыгино п, Школьная ул, 60</t>
  </si>
  <si>
    <t>Итого по Новосельское</t>
  </si>
  <si>
    <t>Ковровский р-н, Нерехта п, Молодежная ул, 5</t>
  </si>
  <si>
    <t>Ковровский р-н, Мелехово пгт, Советская ул, 5</t>
  </si>
  <si>
    <t>Ковровский р-н, Ручей д, Молодежная ул, 32</t>
  </si>
  <si>
    <t>Ковровский р-н, Клязьминский Городок с, Клязьминская ПМК ул, 14</t>
  </si>
  <si>
    <t>Ковровский р-н, Клязьминский Городок с, Клязьминская ПМК ул, 21</t>
  </si>
  <si>
    <t>Ковровский р-н, Первомайский п, 8</t>
  </si>
  <si>
    <t>Итого по город Судогда</t>
  </si>
  <si>
    <t>Итого по Андреевское</t>
  </si>
  <si>
    <t>Итого по Муромцевское</t>
  </si>
  <si>
    <t>Итого по Головинское</t>
  </si>
  <si>
    <t>Итого по Мошокское</t>
  </si>
  <si>
    <t>Судогда г, 2-й Первомайский пер, 3</t>
  </si>
  <si>
    <t>Судогодский р-н, Андреево п, Первомайская ул, 1</t>
  </si>
  <si>
    <t>Судогодский р-н, Муромцево п, Октябрьская ул, 9</t>
  </si>
  <si>
    <t>Судогда г, Пролетарская ул, 21</t>
  </si>
  <si>
    <t>Судогда г, Ленина ул, 9</t>
  </si>
  <si>
    <t>Судогодский р-н, Ликино с, Лесная ул, 5</t>
  </si>
  <si>
    <t>Судогодский р-н, Сойма д, Молодежная ул, 11</t>
  </si>
  <si>
    <t>Судогодский р-н, Муромцево п, Комсомольская ул, 12</t>
  </si>
  <si>
    <t>Судогда г, Гагарина ул, 12</t>
  </si>
  <si>
    <t>Судогодский р-н, Андреево п, Коммунистическая ул, 6/2</t>
  </si>
  <si>
    <t>Судогодский р-н, Головино п, Радужная ул, 10</t>
  </si>
  <si>
    <t>Судогодский р-н, Мошок с, Заводская ул, 24</t>
  </si>
  <si>
    <t>Судогодский р-н, Муромцево п, Комсомольская ул, 5</t>
  </si>
  <si>
    <t>Владимир г, 1-я Пионерская ул, 76А</t>
  </si>
  <si>
    <t>Итого по город Владимир</t>
  </si>
  <si>
    <t>Владимир г, 9 Января ул, 1</t>
  </si>
  <si>
    <t>Владимир г, Безыменского ул, 10б</t>
  </si>
  <si>
    <t>Владимир г, Белоконской ул, 10</t>
  </si>
  <si>
    <t>Владимир г, Большая Московская ул, 53</t>
  </si>
  <si>
    <t>Владимир г, Василисина ул, 13</t>
  </si>
  <si>
    <t>Владимир г, Верхняя Дуброва ул, 14</t>
  </si>
  <si>
    <t>Владимир г, Девическая ул, 2</t>
  </si>
  <si>
    <t>Владимир г, Диктора Левитана ул, 26</t>
  </si>
  <si>
    <t>Владимир г, Добросельская ул, 161б</t>
  </si>
  <si>
    <t>Владимир г, Завадского ул, 1</t>
  </si>
  <si>
    <t>Владимир г, Заклязьменский п, Зеленая ул, 16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</si>
  <si>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</si>
  <si>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</si>
  <si>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Центральная ул, 2</t>
  </si>
  <si>
    <t>Владимир г, Комиссарова ул, 1</t>
  </si>
  <si>
    <t>Владимир г, Полины Осипенко ул, 5</t>
  </si>
  <si>
    <t>Владимир г, Коммунар мкр, Песочная ул, 2</t>
  </si>
  <si>
    <t>Владимир г, Краснознаменная ул, 8</t>
  </si>
  <si>
    <t>Владимир г, Крупской ул, 6А</t>
  </si>
  <si>
    <t>Владимир г, Ленина пр-кт, 11</t>
  </si>
  <si>
    <t>Владимир г, Ленина пр-кт, 22</t>
  </si>
  <si>
    <t>Владимир г, Ленина пр-кт, 26</t>
  </si>
  <si>
    <t>Владимир г, Ленина пр-кт, 28А</t>
  </si>
  <si>
    <t>Владимир г, Ленина пр-кт, 61</t>
  </si>
  <si>
    <t>Владимир г, Михайловская ул, 51</t>
  </si>
  <si>
    <t>Владимир г, Разина ул, 22</t>
  </si>
  <si>
    <t>Владимир г, Солнечная ул, 52</t>
  </si>
  <si>
    <t>Владимир г, Суздальская ул, 6А</t>
  </si>
  <si>
    <t>Владимир г, Сурикова ул, 1</t>
  </si>
  <si>
    <t>Владимир г, Сурикова ул, 12/26</t>
  </si>
  <si>
    <t>Владимир г, Тракторная ул, 5А</t>
  </si>
  <si>
    <t>Владимир г, Усти-на-Лабе ул, 14</t>
  </si>
  <si>
    <t>Владимир г, Фатьянова ул, 25</t>
  </si>
  <si>
    <t>Владимир г, Электроприборовский проезд, 3А</t>
  </si>
  <si>
    <t>Владимир г, Юбилейная ул, 2</t>
  </si>
  <si>
    <t>Владимир г, Большая Московская ул, 55</t>
  </si>
  <si>
    <t>Владимир г, 2-й Коллективный проезд, 4А</t>
  </si>
  <si>
    <t>Владимир г, 9 Января ул, 1а</t>
  </si>
  <si>
    <t>Владимир г, Алябьева ул, 15</t>
  </si>
  <si>
    <t>Владимир г, Асаткина ул, 1</t>
  </si>
  <si>
    <t>Владимир г, Асаткина ул, 13</t>
  </si>
  <si>
    <t>Владимир г, Асаткина ул, 16</t>
  </si>
  <si>
    <t>Владимир г, Асаткина ул, 4/6</t>
  </si>
  <si>
    <t>Владимир г, Асаткина ул, 28</t>
  </si>
  <si>
    <t>Владимир г, Асаткина ул, 5</t>
  </si>
  <si>
    <t>Владимир г, Безыменского ул, 18</t>
  </si>
  <si>
    <t>Владимир г, Березина ул, 2</t>
  </si>
  <si>
    <t>Владимир г, Горького ул, 100</t>
  </si>
  <si>
    <t>Владимир г, Горького ул, 105</t>
  </si>
  <si>
    <t>Владимир г, Горького ул, 58</t>
  </si>
  <si>
    <t>Владимир г, Добросельская ул, 2в</t>
  </si>
  <si>
    <t>Владимир г, Юрьевец мкр, Институтский городок, 12</t>
  </si>
  <si>
    <t>Владимир г, Юбилейная ул, 64</t>
  </si>
  <si>
    <t>Владимир г, Энергетик мкр, Энергетиков ул, 29А</t>
  </si>
  <si>
    <t>Владимир г, Электроприборовский проезд, 5</t>
  </si>
  <si>
    <t>Владимир г, Чайковского ул, 12/22</t>
  </si>
  <si>
    <t>Владимир г, Фейгина ул, 1</t>
  </si>
  <si>
    <t>Владимир г, Труда ул, 14Б</t>
  </si>
  <si>
    <t>Владимир г, Судогодское ш, 11а</t>
  </si>
  <si>
    <t>Владимир г, Строителей ул, 8А</t>
  </si>
  <si>
    <t>Владимир г, Северная ул, 15А</t>
  </si>
  <si>
    <t>Владимир г, Северная ул, 36А</t>
  </si>
  <si>
    <t>Владимир г, Растопчина ул, 33</t>
  </si>
  <si>
    <t>Владимир г, Растопчина ул, 37</t>
  </si>
  <si>
    <t>Владимир г, Поселок РТС ул, 3</t>
  </si>
  <si>
    <t>Владимир г, Оргтруд мкр, Новая ул, 9</t>
  </si>
  <si>
    <t>Владимир г, Октябрьский пр-кт, 41Б</t>
  </si>
  <si>
    <t>Владимир г, Нижняя Дуброва ул, 25</t>
  </si>
  <si>
    <t>Владимир г, МОПРа ул, 15</t>
  </si>
  <si>
    <t>Владимир г, Лермонтова ул, 28</t>
  </si>
  <si>
    <t>Владимир г, Лермонтова ул, 34а</t>
  </si>
  <si>
    <t>Владимир г, Лакина ул, 191А</t>
  </si>
  <si>
    <t>Владимир г, Кирова ул, 16</t>
  </si>
  <si>
    <t>Владимир г, Заклязьменский п, Центральная ул, 14</t>
  </si>
  <si>
    <t>Владимир г, Заклязьменский п, Зеленая ул, 10</t>
  </si>
  <si>
    <t>Владимир г, Заклязьменский п, Восточная ул, 5</t>
  </si>
  <si>
    <t>Владимир г, Заклязьменский п, Восточная ул, 3</t>
  </si>
  <si>
    <t>Владимир г, Жуковского ул, 18</t>
  </si>
  <si>
    <t>Владимир г, Алябьева ул, 21</t>
  </si>
  <si>
    <t>Владимир г, Алябьева ул, 6</t>
  </si>
  <si>
    <t>Владимир г, Алябьева ул, 8</t>
  </si>
  <si>
    <t>Владимир г, Асаткина ул, 32</t>
  </si>
  <si>
    <t>Владимир г, Асаткина ул, 6</t>
  </si>
  <si>
    <t>Владимир г, Василисина ул, 20а</t>
  </si>
  <si>
    <t>Владимир г, Вокзальная ул, 13</t>
  </si>
  <si>
    <t>Владимир г, Гастелло ул, 17</t>
  </si>
  <si>
    <t>Владимир г, Гастелло ул, 2</t>
  </si>
  <si>
    <t>Владимир г, Горького ул, 40</t>
  </si>
  <si>
    <t>Владимир г, Горького ул, 77А</t>
  </si>
  <si>
    <t>Владимир г, Завадского ул, 13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</si>
  <si>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</si>
  <si>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</si>
  <si>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</si>
  <si>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Заклязьменский п, Центральная ул, 16</t>
  </si>
  <si>
    <t>Владимир г, Зеленая ул, 4</t>
  </si>
  <si>
    <t>Владимир г, Лакина ул, 163</t>
  </si>
  <si>
    <t>Владимир г, Лакина ул, 181</t>
  </si>
  <si>
    <t>Владимир г, Лермонтова ул, 44а</t>
  </si>
  <si>
    <t>Владимир г, Малые Ременники ул, 11А</t>
  </si>
  <si>
    <t>Владимир г, Мира ул, 38</t>
  </si>
  <si>
    <t>Владимир г, Ново-Ямская ул, 6</t>
  </si>
  <si>
    <t>Владимир г, Полины Осипенко ул, 16</t>
  </si>
  <si>
    <t>Владимир г, Разина ул, 24</t>
  </si>
  <si>
    <t>Владимир г, Северная ул, 18А</t>
  </si>
  <si>
    <t>Владимир г, Стрелецкий городок, 58</t>
  </si>
  <si>
    <t>Владимир г, Суворова ул, 2а</t>
  </si>
  <si>
    <t>Владимир г, Суздальская ул, 24</t>
  </si>
  <si>
    <t>Владимир г, Суздальская ул, 8А</t>
  </si>
  <si>
    <t>Владимир г, Суздальская ул, 8Б</t>
  </si>
  <si>
    <t>Владимир г, Тракторная ул, 38</t>
  </si>
  <si>
    <t>Владимир г, Труда ул, 1/5</t>
  </si>
  <si>
    <t>Владимир г, Усти-на-Лабе ул, 13/19</t>
  </si>
  <si>
    <t>Владимир г, Фейгина ул, 18/72</t>
  </si>
  <si>
    <t>Муром г, Владимирская ул, 3а</t>
  </si>
  <si>
    <t>Муром г, Чкалова ул, 20</t>
  </si>
  <si>
    <t>Муром г, Щербакова ул, 10</t>
  </si>
  <si>
    <t>Муром г, Осипенко ул, 9</t>
  </si>
  <si>
    <t>Муром г, Энгельса ул, 25</t>
  </si>
  <si>
    <t>Муром г, Артема ул, 29А</t>
  </si>
  <si>
    <t>Муром г, Куликова ул, 14а</t>
  </si>
  <si>
    <t>Муром г, Лакина ул, 88</t>
  </si>
  <si>
    <t>Муром г, Московская ул, 100</t>
  </si>
  <si>
    <t>Муром г, Московская ул, 102</t>
  </si>
  <si>
    <t>Муром г, Московская ул, 122</t>
  </si>
  <si>
    <t>Муром г, Октябрьская ул, 106</t>
  </si>
  <si>
    <t>Муром г, Московская ул, 48</t>
  </si>
  <si>
    <t>Муромский р-н, Муромский п, Садовая ул, 26</t>
  </si>
  <si>
    <t>Итого по округ Муром</t>
  </si>
  <si>
    <t>Муром г, Сурикова ул, 2</t>
  </si>
  <si>
    <t>Муром г, Кооперативная ул, 4</t>
  </si>
  <si>
    <t>Муром г, 30 лет Победы ул, 1</t>
  </si>
  <si>
    <t>Муром г, Кооперативная ул, 1</t>
  </si>
  <si>
    <t>Муром г, Кооперативная ул, 3</t>
  </si>
  <si>
    <t>Муром г, Кирова ул, 26</t>
  </si>
  <si>
    <t>Муром г, Московская ул, 107</t>
  </si>
  <si>
    <t>Муром г, Ковровская ул, 3</t>
  </si>
  <si>
    <t>Муром г, Коммунистическая ул, 34</t>
  </si>
  <si>
    <t>Муром г, Мечникова ул, 60</t>
  </si>
  <si>
    <t>Муром г, Льва Толстого ул, 109</t>
  </si>
  <si>
    <t>Муром г, Мечникова ул, 47</t>
  </si>
  <si>
    <t>Муром г, Московская ул, 37а</t>
  </si>
  <si>
    <t>Муром г, Московская ул, 40а</t>
  </si>
  <si>
    <t>Муромский р-н, Муромский п, Центральная ул, 24</t>
  </si>
  <si>
    <t>Муром г, Радиозаводское ш, 31</t>
  </si>
  <si>
    <t>Муром г, Спортивная ул, 14</t>
  </si>
  <si>
    <t>Муром г, Пролетарская ул, 19</t>
  </si>
  <si>
    <t>Муромский р-н, Фабрики им П.Л.Войкова п, 33</t>
  </si>
  <si>
    <t>Итого по Нагорное</t>
  </si>
  <si>
    <t>Итого по город Покров</t>
  </si>
  <si>
    <t>Итого по город Костерево</t>
  </si>
  <si>
    <t>Итого по город Петушки</t>
  </si>
  <si>
    <t>Итого по Петушинское</t>
  </si>
  <si>
    <t>Итого по Пекшинское</t>
  </si>
  <si>
    <t>Петушинский р-н, Покров г, 3 Интернационала ул, 53</t>
  </si>
  <si>
    <t>Петушинский р-н, Покров г, Школьный проезд, 4</t>
  </si>
  <si>
    <t>Петушинский р-н, Нагорный п, Владимирская ул, 4</t>
  </si>
  <si>
    <t>Петушинский р-н, Костерево г, им Серебренникова ул, 35</t>
  </si>
  <si>
    <t>Петушки г, Советская пл, 10</t>
  </si>
  <si>
    <t>Петушки г, Спортивная ул, 15</t>
  </si>
  <si>
    <t>Петушки г, Трудовая ул, 12</t>
  </si>
  <si>
    <t>Петушки г, Московская ул, 13</t>
  </si>
  <si>
    <t>Петушинский р-н, Новое Аннино д, Центральная ул, 2</t>
  </si>
  <si>
    <t>Петушинский р-н, Труд п, Профсоюзная ул, 1</t>
  </si>
  <si>
    <t>Итого по поселок Вольгинский</t>
  </si>
  <si>
    <t>Петушинский р-н, Вольгинский п, Новосеменковская ул, 29</t>
  </si>
  <si>
    <t>Петушинский р-н, Костерево г, 40 лет Октября ул, 15</t>
  </si>
  <si>
    <t>Петушки г, Маяковского ул, 23</t>
  </si>
  <si>
    <t>Петушки г, Трудовая ул, 10</t>
  </si>
  <si>
    <t>Петушинский р-н, Нагорный п, Владимирская ул, 6</t>
  </si>
  <si>
    <t>Петушинский р-н, Покров г, К.Либкнехта ул, 6</t>
  </si>
  <si>
    <t>Петушинский р-н, Покров г, Введенский п, 37</t>
  </si>
  <si>
    <t>Петушинский р-н, Нагорный п, Владимирская ул, 5</t>
  </si>
  <si>
    <t>Петушинский р-н, Санинского ДОКа п, Клубная ул, 13</t>
  </si>
  <si>
    <t>Петушинский р-н, Покров г, Октябрьская ул, 113б</t>
  </si>
  <si>
    <t>Петушинский р-н, Покров г, Фейгина ул, 1а</t>
  </si>
  <si>
    <t>Петушинский р-н, Костерево г, Ленина ул, 12</t>
  </si>
  <si>
    <t>Петушинский р-н, Вольгинский п, Старовская ул, 6</t>
  </si>
  <si>
    <t xml:space="preserve">Итого по Петушинское </t>
  </si>
  <si>
    <t>Петушинский р-н, Воспушка д, Ленина ул, 3</t>
  </si>
  <si>
    <t>Петушинский р-н, Костерево г, им Серебренникова ул, 33</t>
  </si>
  <si>
    <t>Петушки г, Московская ул, 18</t>
  </si>
  <si>
    <t>Петушки г, Советская пл, 3</t>
  </si>
  <si>
    <t>Петушки г, Советская пл, 8</t>
  </si>
  <si>
    <t>Петушки г, Советская пл, 6</t>
  </si>
  <si>
    <t>Петушки г, Фабричный проезд, 10</t>
  </si>
  <si>
    <t>Итого по Куриловское</t>
  </si>
  <si>
    <t>Собинский р-н, Курилово д, Молодежная ул, 6</t>
  </si>
  <si>
    <t>Итого по Черкутинское</t>
  </si>
  <si>
    <t>Собинский р-н, Черкутино с, Им В.А.Солоухина ул, 1</t>
  </si>
  <si>
    <t>Итого по поселок Ставрово</t>
  </si>
  <si>
    <t>Собинский р-н, Ставрово п, Садовая ул, 3</t>
  </si>
  <si>
    <t>Итого по город Лакинск</t>
  </si>
  <si>
    <t>Собинский р-н, Лакинск г, Мира ул, 101</t>
  </si>
  <si>
    <t>Собинский р-н, Лакинск г, Мира ул, 96</t>
  </si>
  <si>
    <t>Итого по город Собинка</t>
  </si>
  <si>
    <t>Собинка г, Парковая ул, 7</t>
  </si>
  <si>
    <t>Собинка г, Лакина ул, 1</t>
  </si>
  <si>
    <t>Итого по Воршинское</t>
  </si>
  <si>
    <t>Итого по Колокшанское</t>
  </si>
  <si>
    <t>Итого по Толпуховское</t>
  </si>
  <si>
    <t>Собинский р-н, Ворша с, Молодежная ул, 10</t>
  </si>
  <si>
    <t>Собинский р-н, Ворша с, Молодежная ул, 11</t>
  </si>
  <si>
    <t>Собинский р-н, Колокша п, Железнодорожная ул, 2А</t>
  </si>
  <si>
    <t>Собинский р-н, Жерехово с, Оболенского ул, 2</t>
  </si>
  <si>
    <t>Собинский р-н, Ставрово п, Советская ул, 90</t>
  </si>
  <si>
    <t>Собинский р-н, Лакинск г, Текстильщиков ул, 11</t>
  </si>
  <si>
    <t>Собинский р-н, Лакинск г, 10 Октября ул, 6</t>
  </si>
  <si>
    <t>Собинка г, Гагарина ул, 20</t>
  </si>
  <si>
    <t>Итого по Рождественское</t>
  </si>
  <si>
    <t>Собинский р-н, Ворша с, Молодежная ул, 12</t>
  </si>
  <si>
    <t>Собинский р-н, Фетинино с, Молодежная ул, 2</t>
  </si>
  <si>
    <t>Собинский р-н, Черкутино с, Им В.А.Солоухина ул, 3</t>
  </si>
  <si>
    <t>Собинский р-н, Ставрово п, Механизаторов ул, 5А</t>
  </si>
  <si>
    <t>Собинский р-н, Лакинск г, Лермонтова ул, 33</t>
  </si>
  <si>
    <t>Собинский р-н, Лакинск г, 10 Октября ул, 7</t>
  </si>
  <si>
    <t>Собинка г, Гагарина ул, 13</t>
  </si>
  <si>
    <t>Владимир г, Асаткина ул, 2Б</t>
  </si>
  <si>
    <t>Итого по город Гороховец</t>
  </si>
  <si>
    <t>Гороховец г, Гагарина ул, 5</t>
  </si>
  <si>
    <t>Гороховец г, Горького ул, 35а</t>
  </si>
  <si>
    <t>Итого по Денисовское</t>
  </si>
  <si>
    <t>Гороховец г, Краснова ул, 11</t>
  </si>
  <si>
    <t>Гороховец г, Полевая ул, 41</t>
  </si>
  <si>
    <t>Гороховец г, Мира ул, 29</t>
  </si>
  <si>
    <t>Гороховец г, Парковая ул, 60а</t>
  </si>
  <si>
    <t>Гороховец г, Кутузова ул, 15</t>
  </si>
  <si>
    <t>Итого по Куприяновское</t>
  </si>
  <si>
    <t>Гороховецкий р-н, Выезд д, Полевая ул, 4</t>
  </si>
  <si>
    <t>Гороховецкий р-н, Пролетарский п, Октябрьская ул, 4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</si>
  <si>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</si>
  <si>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</si>
  <si>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 г, Кирова пер, 3</t>
  </si>
  <si>
    <t>Юрьев-Польский г, Вокзальная ул, 16</t>
  </si>
  <si>
    <t>Итого по город Юрьев-Польский</t>
  </si>
  <si>
    <t>Юрьев-Польский г, Горького ул, 11</t>
  </si>
  <si>
    <t>Юрьев-Польский г, Авангардский пер, 27</t>
  </si>
  <si>
    <t>Юрьев-Польский г, Луговая ул, 17А</t>
  </si>
  <si>
    <t>Итого по Небыловское</t>
  </si>
  <si>
    <t>Юрьев-Польский р-н, Федоровское с, 74</t>
  </si>
  <si>
    <t>Юрьев-Польский р-н, Шихобалово с, 7</t>
  </si>
  <si>
    <t>Юрьев-Польский р-н, Сосновый Бор с, Центральная ул, 4</t>
  </si>
  <si>
    <t>Итого по Красносельское</t>
  </si>
  <si>
    <t>Юрьев-Польский р-н, Энтузиаст с, Центральная ул, 25</t>
  </si>
  <si>
    <t>Юрьев-Польский р-н, Небылое с, Первомайская ул, 89</t>
  </si>
  <si>
    <t>Юрьев-Польский р-н, Шихобалово с, 6</t>
  </si>
  <si>
    <t>Радужный г, 1-й кв-л, 34</t>
  </si>
  <si>
    <t>Радужный г, 3-й кв-л, 4</t>
  </si>
  <si>
    <t>Радужный г, 3-й кв-л, 19</t>
  </si>
  <si>
    <t>Радужный г, 3-й кв-л, 29</t>
  </si>
  <si>
    <t>Радужный г, 1-й кв-л, 30</t>
  </si>
  <si>
    <t>Радужный г, 1-й кв-л, 36</t>
  </si>
  <si>
    <t>Радужный г, 1-й кв-л, 33</t>
  </si>
  <si>
    <t>Радужный г, 3-й кв-л, 26</t>
  </si>
  <si>
    <t>Радужный г, 3-й кв-л, 17А</t>
  </si>
  <si>
    <t>Итого по ЗАТО город Радужный</t>
  </si>
  <si>
    <t>Итого по поселок Уршельский</t>
  </si>
  <si>
    <t>Итого по Григорьевское</t>
  </si>
  <si>
    <t>Итого по поселок Анопино</t>
  </si>
  <si>
    <t>Гусь-Хрустальный р-н, Тасинский Бор п, Центральная ул, 5</t>
  </si>
  <si>
    <t>Гусь-Хрустальный р-н, Григорьево с, Железнодорожная ул, 10</t>
  </si>
  <si>
    <t>Гусь-Хрустальный р-н, Анопино п, Чехова ул, 11</t>
  </si>
  <si>
    <t>Итого по город Курлово</t>
  </si>
  <si>
    <t>Итого по поселок Иванищи</t>
  </si>
  <si>
    <t>Гусь-Хрустальный р-н, Курлово г, ПМК ул, 12</t>
  </si>
  <si>
    <t>Гусь-Хрустальный р-н, Иванищи п, Южная ул, 2</t>
  </si>
  <si>
    <t>Итого по поселок Великодворский</t>
  </si>
  <si>
    <t>Итого по поселок Красное Эхо</t>
  </si>
  <si>
    <t>Гусь-Хрустальный р-н, Великодворский п, Песочная ул, 18</t>
  </si>
  <si>
    <t>Гусь-Хрустальный р-н, Красное Эхо п, Зеленая ул, 14</t>
  </si>
  <si>
    <t>Кольчугино г, 5 Линия Ленинского поселка ул, 5</t>
  </si>
  <si>
    <t>Кольчугино г, 5 Линия Ленинского поселка ул, 4</t>
  </si>
  <si>
    <t>Итого по город Кольчугино</t>
  </si>
  <si>
    <t>Итого по Бавленское</t>
  </si>
  <si>
    <t>Кольчугинский р-н, Бавлены п, Станционная ул, 5</t>
  </si>
  <si>
    <t>Итого по Раздольевское</t>
  </si>
  <si>
    <t>Кольчугинский р-н, Павловка д, Первая ул, 6</t>
  </si>
  <si>
    <t>Кольчугино г, Белая Речка мкр, Новая ул, 1</t>
  </si>
  <si>
    <t>Кольчугино г, Щорса ул, 16</t>
  </si>
  <si>
    <t>Итого по Кольчугино</t>
  </si>
  <si>
    <t>Кольчугино г, КИМ ул, 4</t>
  </si>
  <si>
    <t>Кольчугино г, Белая Речка мкр, Школьная ул, 13</t>
  </si>
  <si>
    <t>Кольчугино г, Ульяновская ул, 49</t>
  </si>
  <si>
    <t>Кольчугино г, Ульяновская ул, 51</t>
  </si>
  <si>
    <t>Кольчугино г, 4 Линия Ленинского поселка ул, 4</t>
  </si>
  <si>
    <t>Итого по город Камешково</t>
  </si>
  <si>
    <t>Камешково г, Молодежная ул, 7</t>
  </si>
  <si>
    <t>Камешково г, Комсомольская пл, 8</t>
  </si>
  <si>
    <t>Итого по Брызгаловское</t>
  </si>
  <si>
    <t>Камешковский р-н, Новки п, Чапаева ул, 12</t>
  </si>
  <si>
    <t>Итого по Второвское</t>
  </si>
  <si>
    <t>Итого по Пенкинское</t>
  </si>
  <si>
    <t>Камешковский р-н, Второво с, Железнодорожная ул, 9</t>
  </si>
  <si>
    <t>Камешковский р-н, Гатиха с, Шоссейная ул, 5</t>
  </si>
  <si>
    <t>Итого по Новлянское</t>
  </si>
  <si>
    <t>Селивановский р-н, Новлянка д, Совхозная ул, 2</t>
  </si>
  <si>
    <t>Селивановский р-н, Копнино д, Октябрьская ул, 11</t>
  </si>
  <si>
    <t>Итого по Малышевское</t>
  </si>
  <si>
    <t>Селивановский р-н, Малышево с, Ленина ул, 5А</t>
  </si>
  <si>
    <t>Селивановский р-н, Новлянка п, Парковая ул, 11</t>
  </si>
  <si>
    <t>Селивановский р-н, Красная Ушна п, Заводская ул, 6</t>
  </si>
  <si>
    <t>Итого по Денятинское</t>
  </si>
  <si>
    <t>Итого по город Меленки</t>
  </si>
  <si>
    <t>Меленковский р-н, Папулино д, Коммунистическая ул, 11</t>
  </si>
  <si>
    <t>Меленки г, Конышева ул, 1В</t>
  </si>
  <si>
    <t>Итого по Ляховское</t>
  </si>
  <si>
    <t>Меленки г, Валентины Суздальцевой ул, 30</t>
  </si>
  <si>
    <t>Меленковский р-н, Ляхи с, Советская ул, 145</t>
  </si>
  <si>
    <t>Меленки г, Конышева ул, 1Б</t>
  </si>
  <si>
    <t>Меленки г, Академика Королева ул, 1</t>
  </si>
  <si>
    <t>Итого по город Ковров</t>
  </si>
  <si>
    <t>Ковров г, Абельмана ул, 140</t>
  </si>
  <si>
    <t>Ковров г, Бабушкина ул, 5</t>
  </si>
  <si>
    <t>Ковров г, Белинского ул, 13а</t>
  </si>
  <si>
    <t>Ковров г, Брюсова ул, 54/1</t>
  </si>
  <si>
    <t>Ковров г, Васильева ул, 18</t>
  </si>
  <si>
    <t>Ковров г, Васильева ул, 80</t>
  </si>
  <si>
    <t>Ковров г, Волго-Донская ул, 6а</t>
  </si>
  <si>
    <t>Ковров г, Восточный проезд, 29а</t>
  </si>
  <si>
    <t>Ковров г, Грибоедова ул, 11</t>
  </si>
  <si>
    <t>Ковров г, Дачная ул, 31б</t>
  </si>
  <si>
    <t>Ковров г, Дзержинского ул, 1</t>
  </si>
  <si>
    <t>Ковров г, Еловая ул, 96</t>
  </si>
  <si>
    <t>Ковров г, Зои Космодемьянской ул, 26/2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</si>
  <si>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</si>
  <si>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</si>
  <si>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</si>
  <si>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36</t>
  </si>
  <si>
    <t>Ковров г, Клязьменская ул, 3А</t>
  </si>
  <si>
    <t>Ковров г, Ковров-8 тер, 10</t>
  </si>
  <si>
    <t>Ковров г, Комсомольская ул, 102</t>
  </si>
  <si>
    <t>Ковров г, Летняя ул, 43</t>
  </si>
  <si>
    <t>Ковров г, Машиностроителей ул, 13</t>
  </si>
  <si>
    <t>Ковров г, Молодогвардейская ул, 8</t>
  </si>
  <si>
    <t>Ковров г, МОПРа ул, 20</t>
  </si>
  <si>
    <t>Ковров г, Моховая ул, 2</t>
  </si>
  <si>
    <t>Ковров г, Пионерская ул, 21</t>
  </si>
  <si>
    <t>Ковров г, Пролетарская ул, 14</t>
  </si>
  <si>
    <t>Ковров г, Ленина пр-кт, 16А</t>
  </si>
  <si>
    <t>Ковров г, Лизы Чайкиной ул, 40</t>
  </si>
  <si>
    <t>Ковров г, Мира пр-кт, 4</t>
  </si>
  <si>
    <t>Ковров г, Муромский проезд, 8</t>
  </si>
  <si>
    <t>Ковров г, Олега Кошевого ул, 4</t>
  </si>
  <si>
    <t>Ковров г, Першутова ул, 35/1</t>
  </si>
  <si>
    <t>Ковров г, Пугачева ул, 23а</t>
  </si>
  <si>
    <t>Ковров г, Свердлова ул, 82б</t>
  </si>
  <si>
    <t>Ковров г, Сергея Лазо ул, 6/1</t>
  </si>
  <si>
    <t>Ковров г, Советская ул, 3</t>
  </si>
  <si>
    <t>Ковров г, Сосновая ул, 26</t>
  </si>
  <si>
    <t>Ковров г, Строителей ул, 24</t>
  </si>
  <si>
    <t>Ковров г, Тимофея Павловского ул, 7</t>
  </si>
  <si>
    <t>Ковров г, Фабричный проезд, 4</t>
  </si>
  <si>
    <t>Ковров г, Федорова ул, 97</t>
  </si>
  <si>
    <t>Ковров г, Федорова ул, 101</t>
  </si>
  <si>
    <t>Ковров г, Фрунзе ул, 9</t>
  </si>
  <si>
    <t>Ковров г, Циолковского ул, 3</t>
  </si>
  <si>
    <t>Ковров г, Щорса ул, 13</t>
  </si>
  <si>
    <t>Ковров г, 3 Интернационала ул, 30</t>
  </si>
  <si>
    <t>Ковров г, Ватутина ул, 2г</t>
  </si>
  <si>
    <t>Ковров г, Волго-Донская ул, 4</t>
  </si>
  <si>
    <t>Ковров г, Еловая ул, 86/5</t>
  </si>
  <si>
    <t>Ковров г, Киркижа ул, 2</t>
  </si>
  <si>
    <t>Ковров г, Краснознаменная ул, 9</t>
  </si>
  <si>
    <t>Ковров г, Ленина пр-кт, 14</t>
  </si>
  <si>
    <t>Ковров г, Лепсе ул, 1</t>
  </si>
  <si>
    <t>Ковров г, Лопатина ул, 57</t>
  </si>
  <si>
    <t>Ковров г, Лопатина ул, 59</t>
  </si>
  <si>
    <t>Ковров г, Металлистов ул, 10</t>
  </si>
  <si>
    <t>Ковров г, МОПРа ул, 31</t>
  </si>
  <si>
    <t>Ковров г, Набережная ул, 16</t>
  </si>
  <si>
    <t>Ковров г, Октябрьская ул, 20</t>
  </si>
  <si>
    <t>Ковров г, Пионерская ул, 5</t>
  </si>
  <si>
    <t>Ковров г, Туманова ул, 18</t>
  </si>
  <si>
    <t>Ковров г, Урожайная ул, 79</t>
  </si>
  <si>
    <t>Ковров г, Щеглова ул, 60</t>
  </si>
  <si>
    <t>Ковров г, Свердлова ул, 80а</t>
  </si>
  <si>
    <t>Ковров г, Северный проезд, 12</t>
  </si>
  <si>
    <t>Ковров г, Тимофея Павловского ул, 5</t>
  </si>
  <si>
    <t>Ковров г, Еловая ул, 86/6</t>
  </si>
  <si>
    <t>Ковров г, Зои Космодемьянской ул, 1/1</t>
  </si>
  <si>
    <t>Ковров г, Летняя ул, 21</t>
  </si>
  <si>
    <t>Ковров г, Лопатина ул, 48</t>
  </si>
  <si>
    <t>Ковров г, Лопатина ул, 50</t>
  </si>
  <si>
    <t>Ковров г, Малеева ул, 4</t>
  </si>
  <si>
    <t>Ковров г, Пионерская ул, 29</t>
  </si>
  <si>
    <t>Владимир г, Василисина ул, 13а</t>
  </si>
  <si>
    <t>Вязниковский р-н, Октябрьский п, Первомайская ул, 9</t>
  </si>
  <si>
    <t>Вязниковский р-н, Лукново п, Фабричная ул, 11</t>
  </si>
  <si>
    <t>Вязники г, Ефимьево ул, 1</t>
  </si>
  <si>
    <t>Итого по город Вязники</t>
  </si>
  <si>
    <t>Вязники г, Калинина ул, 16</t>
  </si>
  <si>
    <t>Вязники г, Заготзерно ул, 3</t>
  </si>
  <si>
    <t>Вязники г, Новая ул, 7</t>
  </si>
  <si>
    <t>Вязниковский р-н, Первомайский п, Полевая ул, 8</t>
  </si>
  <si>
    <t>Вязники г, Чехова ул, 28б</t>
  </si>
  <si>
    <t>Вязники г, Дечинский мкр, 15</t>
  </si>
  <si>
    <t>Итого по Сарыевское</t>
  </si>
  <si>
    <t>Вязниковский р-н, Шустово д, Молодежная ул, 3</t>
  </si>
  <si>
    <t>Итого по Октябрьское</t>
  </si>
  <si>
    <t>Вязниковский р-н, Степанцево п, Ленина ул, 16</t>
  </si>
  <si>
    <t>Итого по Степанцевское</t>
  </si>
  <si>
    <t>Итого по Паустовское</t>
  </si>
  <si>
    <t>Вязниковский р-н, Октябрьская д, Новая ул, 1</t>
  </si>
  <si>
    <t>Итого по поселок Никологоры</t>
  </si>
  <si>
    <t>Вязниковский р-н, Ерофеево д, Профсоюзная ул, 15</t>
  </si>
  <si>
    <t>Вязниковский р-н, Шатнево д, Нагорная ул, 6</t>
  </si>
  <si>
    <t>Вязники г, Куйбышева ул, 2</t>
  </si>
  <si>
    <t>Вязники г, Антошкина ул, 22</t>
  </si>
  <si>
    <t>Вязниковский р-н, Первомайский п, Полевая ул, 6</t>
  </si>
  <si>
    <t>Вязниковский р-н, Шустово д, Центральная ул, 4</t>
  </si>
  <si>
    <t>Вязниковский р-н, Степанцево п, Ленина ул, 12</t>
  </si>
  <si>
    <t>Вязниковский р-н, Барское Татарово с, Совхозная ул, 6</t>
  </si>
  <si>
    <t>Итого по поселок Мстера</t>
  </si>
  <si>
    <t>Вязниковский р-н, Октябрьская д, Механизаторов ул, 16</t>
  </si>
  <si>
    <t>Вязниковский р-н, Никологоры п, 2-я Пролетарская ул, 21</t>
  </si>
  <si>
    <t>Вязники г, Железнодорожная ул, 23</t>
  </si>
  <si>
    <t>Вязники г, Горького ул, 100</t>
  </si>
  <si>
    <t>Вязники г, Спортивная ул, 1а</t>
  </si>
  <si>
    <t>Вязниковский р-н, Приозерный п, Пушкинская ул, 118</t>
  </si>
  <si>
    <t>Вязниковский р-н, Буторлино д, Шоссейная ул, 18</t>
  </si>
  <si>
    <t>Вязниковский р-н, Барское Татарово с, Совхозная ул, 12</t>
  </si>
  <si>
    <t>Вязниковский р-н, Октябрьская д, Молодежная ул, 4</t>
  </si>
  <si>
    <t>Вязниковский р-н, Октябрьский п, Первомайская ул, 8</t>
  </si>
  <si>
    <t>Итого по город Суздаль</t>
  </si>
  <si>
    <t>Суздаль г, Ленина ул, 74</t>
  </si>
  <si>
    <t>Суздаль г, Гоголя ул, 7</t>
  </si>
  <si>
    <t>Суздаль г, Всполье б-р, 10</t>
  </si>
  <si>
    <t>Суздальский р-н, Боголюбово п, Заводская ул, 1</t>
  </si>
  <si>
    <t>Итого по Боголюбовское</t>
  </si>
  <si>
    <t>Итого по Павловское</t>
  </si>
  <si>
    <t>Суздальский р-н, Спасское-Городище с, Центральная ул, 8</t>
  </si>
  <si>
    <t>Суздальский р-н, Новый п, Центральная ул, 32</t>
  </si>
  <si>
    <t>Итого по Селецкое</t>
  </si>
  <si>
    <t>Суздальский р-н, Боголюбово п, Западная ул, 3</t>
  </si>
  <si>
    <t>Суздальский р-н, Боголюбово п, Ленина ул, 12а</t>
  </si>
  <si>
    <t>Суздальский р-н, Спасское-Городище с, Центральная ул, 10</t>
  </si>
  <si>
    <t>Суздальский р-н, Новый п, Центральная ул, 6</t>
  </si>
  <si>
    <t>Суздальский р-н, Цибеево с, Западная ул, 1</t>
  </si>
  <si>
    <t>Итого по Новоалександровское</t>
  </si>
  <si>
    <t>Итого по город Александров</t>
  </si>
  <si>
    <t>Александров г, Горького ул, 1</t>
  </si>
  <si>
    <t>Александров г, Горького ул, 9</t>
  </si>
  <si>
    <t>Александров г, Красный Переулок ул, 25 корп. 1</t>
  </si>
  <si>
    <t>Александров г, Красный Переулок ул, 23</t>
  </si>
  <si>
    <t>Александров г, Гагарина ул, 9</t>
  </si>
  <si>
    <t>Александров г, Гагарина ул, 11</t>
  </si>
  <si>
    <t>Александров г, Ленина ул, 15</t>
  </si>
  <si>
    <t>Александров г, Революции ул, 81</t>
  </si>
  <si>
    <t>Александров г, Сосновский пер, 18</t>
  </si>
  <si>
    <t>Александров г, Фабрика Калинина ул, 15</t>
  </si>
  <si>
    <t>Александров г, Юбилейная ул, 6</t>
  </si>
  <si>
    <t>Александров г, Юбилейная ул, 16</t>
  </si>
  <si>
    <t>Александров г, Энтузиастов ул, 5</t>
  </si>
  <si>
    <t>Александровский р-н, Балакирево п, Вокзальная ул, 14</t>
  </si>
  <si>
    <t>Александровский р-н, Балакирево п, Заводская ул, 4</t>
  </si>
  <si>
    <t>Александровский р-н, Балакирево п, Совхозная ул, 5</t>
  </si>
  <si>
    <t>Александровский р-н, Балакирево п, Центральный кв-л, 4</t>
  </si>
  <si>
    <t>Александровский р-н, Карабаново г, Мира ул, 20</t>
  </si>
  <si>
    <t>Александровский р-н, Карабаново г, Пушкина ул, 25</t>
  </si>
  <si>
    <t>Александровский р-н, Струнино г, Чкалова пер, 4</t>
  </si>
  <si>
    <t>Александровский р-н, Струнино г, Заречная ул, 34</t>
  </si>
  <si>
    <t>Александровский р-н, Струнино г, Заречная ул, 38</t>
  </si>
  <si>
    <t>Александровский р-н, Струнино г, Дубки кв-л, 1</t>
  </si>
  <si>
    <t>Александровский р-н, Следнево д, Октябрьский кв-л, 5</t>
  </si>
  <si>
    <t>Итого по поселок Балакирево</t>
  </si>
  <si>
    <t>Итого по город Карабаново</t>
  </si>
  <si>
    <t>Итого по город Струнино</t>
  </si>
  <si>
    <t>Итого по Следневское</t>
  </si>
  <si>
    <t>Александров г, Институтская ул, 6 корп. 3</t>
  </si>
  <si>
    <t>Александров г, Красный Переулок ул, 7 корп. 1</t>
  </si>
  <si>
    <t>Александров г, Красный Переулок ул, 25</t>
  </si>
  <si>
    <t>Александров г, Ленина ул, 66</t>
  </si>
  <si>
    <t>Александров г, Первомайская ул, 125</t>
  </si>
  <si>
    <t>Александров г, Революции ул, 57 корп. 1</t>
  </si>
  <si>
    <t>Александров г, Терешковой ул, 6</t>
  </si>
  <si>
    <t>Александров г, Терешковой ул, 7</t>
  </si>
  <si>
    <t>Александров г, Терешковой ул, 15</t>
  </si>
  <si>
    <t>Александров г, Юбилейная ул, 4</t>
  </si>
  <si>
    <t>Александров г, Энтузиастов ул, 9</t>
  </si>
  <si>
    <t>Александровский р-н, Балакирево п, Юго-Западный кв-л, 2</t>
  </si>
  <si>
    <t>Александровский р-н, Карабаново г, Лермонтова пл, 5</t>
  </si>
  <si>
    <t>Александровский р-н, Карабаново г, Маяковского ул, 13</t>
  </si>
  <si>
    <t>Александровский р-н, Струнино г, Кирова пл, 7</t>
  </si>
  <si>
    <t>Александровский р-н, Струнино г, Заречная ул, 23</t>
  </si>
  <si>
    <t>Александровский р-н, Майский п, Первомайская ул, 24</t>
  </si>
  <si>
    <t>Александров г, Лермонтова ул, 6</t>
  </si>
  <si>
    <t>Александров г, Кирпичный проезд ул, 1а</t>
  </si>
  <si>
    <t>Александров г, Лермонтова ул, 1 корп. 2</t>
  </si>
  <si>
    <t>Александров г, Маяковского ул, 48 корп. 1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</si>
  <si>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</si>
  <si>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</si>
  <si>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</si>
  <si>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Советская ул, 88</t>
  </si>
  <si>
    <t>Александровский р-н, Балакирево п, Вокзальная ул, 9</t>
  </si>
  <si>
    <t>Александровский р-н, Балакирево п, Юго-Западный кв-л, 15</t>
  </si>
  <si>
    <t>Александровский р-н, Карабаново г, Лермонтова пл, 4</t>
  </si>
  <si>
    <t>Александровский р-н, Карабаново г, Маяковского ул, 14</t>
  </si>
  <si>
    <t>Александровский р-н, Струнино г, Шувалова пер, 5</t>
  </si>
  <si>
    <t>Александровский р-н, Струнино г, Больничный проезд, 12</t>
  </si>
  <si>
    <t>Итого по город Гусь-Хрустальный</t>
  </si>
  <si>
    <t>Гусь-Хрустальный г, Каховского ул, 8</t>
  </si>
  <si>
    <t>Гусь-Хрустальный г, Интернациональная ул, 24</t>
  </si>
  <si>
    <t>Гусь-Хрустальный г, 50 лет Советской Власти пр-кт, 41</t>
  </si>
  <si>
    <t>Гусь-Хрустальный г, 50 лет Советской Власти пр-кт, 45</t>
  </si>
  <si>
    <t>Гусь-Хрустальный г, Садовая ул, 65</t>
  </si>
  <si>
    <t>Гусь-Хрустальный г, Садовая ул, 73</t>
  </si>
  <si>
    <t>Гусь-Хрустальный г, Садовая ул, 63</t>
  </si>
  <si>
    <t>Гусь-Хрустальный г, Полевая ул, 3а</t>
  </si>
  <si>
    <t>Гусь-Хрустальный г, Микрорайон ул, 17</t>
  </si>
  <si>
    <t>Гусь-Хрустальный г, Микрорайон ул, 50а</t>
  </si>
  <si>
    <t>Гусь-Хрустальный г, Демократическая ул, 10</t>
  </si>
  <si>
    <t>Гусь-Хрустальный г, 50 лет Советской Власти пр-кт, 37</t>
  </si>
  <si>
    <t>Гусь-Хрустальный г, Садовая ул, 69а</t>
  </si>
  <si>
    <t>Гусь-Хрустальный г, Гусевский п, Октябрьская ул, 1</t>
  </si>
  <si>
    <t>Гусь-Хрустальный г, Гусевский п, Пионерская ул, 18</t>
  </si>
  <si>
    <t>Гусь-Хрустальный г, Гусевский п, Южная ул, 15</t>
  </si>
  <si>
    <t>Гусь-Хрустальный г, Дорожная ул, 6</t>
  </si>
  <si>
    <t>Гусь-Хрустальный г, Осьмова ул, 23</t>
  </si>
  <si>
    <t>Гусь-Хрустальный г, Демократическая ул, 5</t>
  </si>
  <si>
    <t>Способ формирования ФКР</t>
  </si>
  <si>
    <t>Собираемость, %</t>
  </si>
  <si>
    <t>Годы по РПКР</t>
  </si>
  <si>
    <t>крыша</t>
  </si>
  <si>
    <t>ВИС</t>
  </si>
  <si>
    <t>лифты</t>
  </si>
  <si>
    <t>фасад</t>
  </si>
  <si>
    <t>фундамент</t>
  </si>
  <si>
    <t>подвал</t>
  </si>
  <si>
    <t>Год постройки</t>
  </si>
  <si>
    <t>Площадь дома</t>
  </si>
  <si>
    <t>Площадь крыши</t>
  </si>
  <si>
    <t>Начислено, руб.</t>
  </si>
  <si>
    <t>Оплачено, руб.</t>
  </si>
  <si>
    <t>Александров г, 1-я Крестьянская ул, 16</t>
  </si>
  <si>
    <t>Александров г, 1-я Лесная ул, 6</t>
  </si>
  <si>
    <t>Александров г, 1-я Пригородная ул, 12</t>
  </si>
  <si>
    <t>Александров г, Гагарина ул, 1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</si>
  <si>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</si>
  <si>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</si>
  <si>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</si>
  <si>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Геологов ул, 9</t>
  </si>
  <si>
    <t>Александров г, Горького ул, 1а</t>
  </si>
  <si>
    <t>Александров г, Горького ул, 3</t>
  </si>
  <si>
    <t>Александров г, Горького ул, 7 корп. 1</t>
  </si>
  <si>
    <t>Александров г, Горького ул, 7 корп. 2</t>
  </si>
  <si>
    <t>Александров г, Институтская ул, 10</t>
  </si>
  <si>
    <t>1955</t>
  </si>
  <si>
    <t>1960</t>
  </si>
  <si>
    <t>1977</t>
  </si>
  <si>
    <t>900.000</t>
  </si>
  <si>
    <t>1965</t>
  </si>
  <si>
    <t>1966</t>
  </si>
  <si>
    <t>1050.000</t>
  </si>
  <si>
    <t>1964</t>
  </si>
  <si>
    <t>495.000</t>
  </si>
  <si>
    <t>1988</t>
  </si>
  <si>
    <t>780.000</t>
  </si>
  <si>
    <t>1999</t>
  </si>
  <si>
    <t>360.000</t>
  </si>
  <si>
    <t>2004</t>
  </si>
  <si>
    <t>2001</t>
  </si>
  <si>
    <t>1260.000</t>
  </si>
  <si>
    <t>2006</t>
  </si>
  <si>
    <t>1550.000</t>
  </si>
  <si>
    <t>Александров г, Институтская ул, 9</t>
  </si>
  <si>
    <t>1963</t>
  </si>
  <si>
    <t>Александров г, Карабановский Тупик ул, 20</t>
  </si>
  <si>
    <t>Александров г, Космическая ул, 1</t>
  </si>
  <si>
    <t>Александров г, Коссович ул, 1</t>
  </si>
  <si>
    <t>Александров г, Коссович ул, 6</t>
  </si>
  <si>
    <t>315.000</t>
  </si>
  <si>
    <t>1962</t>
  </si>
  <si>
    <t>1987</t>
  </si>
  <si>
    <t>760.000</t>
  </si>
  <si>
    <t>1961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</si>
  <si>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</si>
  <si>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</si>
  <si>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3</t>
  </si>
  <si>
    <t>Александров г, Красный Переулок ул, 4</t>
  </si>
  <si>
    <t>Александров г, Красный Переулок ул, 9</t>
  </si>
  <si>
    <t>Александров г, Кубасова ул, 1</t>
  </si>
  <si>
    <t>Александров г, Ленина ул, 26</t>
  </si>
  <si>
    <t>Александров г, Ленина ул, 32</t>
  </si>
  <si>
    <t>Александров г, Ленина ул, 63</t>
  </si>
  <si>
    <t>Александров г, Лермонтова ул, 14</t>
  </si>
  <si>
    <t>Александров г, Лермонтова ул, 26</t>
  </si>
  <si>
    <t>Александров г, Лермонтова ул, 3</t>
  </si>
  <si>
    <t>Александров г, Лермонтова ул, 4 корп. 1</t>
  </si>
  <si>
    <t>Александров г, Локомотивная ул, 1б</t>
  </si>
  <si>
    <t>2350.000</t>
  </si>
  <si>
    <t>1996</t>
  </si>
  <si>
    <t>1120.000</t>
  </si>
  <si>
    <t>1991</t>
  </si>
  <si>
    <t>1993</t>
  </si>
  <si>
    <t>500.000</t>
  </si>
  <si>
    <t>600.000</t>
  </si>
  <si>
    <t>1990</t>
  </si>
  <si>
    <t>1959</t>
  </si>
  <si>
    <t>1967</t>
  </si>
  <si>
    <t>766.000</t>
  </si>
  <si>
    <t>590.000</t>
  </si>
  <si>
    <t>1969</t>
  </si>
  <si>
    <t>1989</t>
  </si>
  <si>
    <t>674.700</t>
  </si>
  <si>
    <t>1994</t>
  </si>
  <si>
    <t>Александров г, Маяковского ул, 13</t>
  </si>
  <si>
    <t>Александров г, Маяковского ул, 14</t>
  </si>
  <si>
    <t>Александров г, Маяковского ул, 18</t>
  </si>
  <si>
    <t>Александров г, Маяковского ул, 2</t>
  </si>
  <si>
    <t>Александров г, Маяковского ул, 28</t>
  </si>
  <si>
    <t>Александров г, Маяковского ул, 38</t>
  </si>
  <si>
    <t>Александров г, Маяковского ул, 7</t>
  </si>
  <si>
    <t>Александров г, Нагорный пер, 2а</t>
  </si>
  <si>
    <t>Александров г, Ново-Стрелецкий проезд ул, 14</t>
  </si>
  <si>
    <t>Александров г, Охотный луг ул, 23</t>
  </si>
  <si>
    <t>Александров г, П.Топоркова ул, 1</t>
  </si>
  <si>
    <t>Александров г, П.Топоркова ул, 4</t>
  </si>
  <si>
    <t>Александров г, П.Топоркова ул, 5</t>
  </si>
  <si>
    <t>Александров г, П.Топоркова ул, 6</t>
  </si>
  <si>
    <t>Александров г, Перфильева ул, 18</t>
  </si>
  <si>
    <t>Александров г, Перфильева ул, 8</t>
  </si>
  <si>
    <t>Александров г, Пионерская ул, 1</t>
  </si>
  <si>
    <t>Александров г, Радио ул, 19</t>
  </si>
  <si>
    <t>Александров г, Радио ул, 23</t>
  </si>
  <si>
    <t>Александров г, Революции ул, 1а</t>
  </si>
  <si>
    <t>Александров г, Революции ул, 46</t>
  </si>
  <si>
    <t>Александров г, Революции ул, 48</t>
  </si>
  <si>
    <t>Александров г, Революции ул, 5</t>
  </si>
  <si>
    <t>Александров г, Революции ул, 71</t>
  </si>
  <si>
    <t>578.000</t>
  </si>
  <si>
    <t>1250.000</t>
  </si>
  <si>
    <t>506.100</t>
  </si>
  <si>
    <t>1954</t>
  </si>
  <si>
    <t>490.000</t>
  </si>
  <si>
    <t>1956</t>
  </si>
  <si>
    <t>1200.000</t>
  </si>
  <si>
    <t>498.000</t>
  </si>
  <si>
    <t>580.000</t>
  </si>
  <si>
    <t>1998</t>
  </si>
  <si>
    <t>726.800</t>
  </si>
  <si>
    <t>920.000</t>
  </si>
  <si>
    <t>873.500</t>
  </si>
  <si>
    <t>1981</t>
  </si>
  <si>
    <t>2268.000</t>
  </si>
  <si>
    <t>1995</t>
  </si>
  <si>
    <t>878.800</t>
  </si>
  <si>
    <t>1237.000</t>
  </si>
  <si>
    <t>400.000</t>
  </si>
  <si>
    <t>450.000</t>
  </si>
  <si>
    <t>1936</t>
  </si>
  <si>
    <t>471.700</t>
  </si>
  <si>
    <t>443.000</t>
  </si>
  <si>
    <t>468.500</t>
  </si>
  <si>
    <t>465.700</t>
  </si>
  <si>
    <t>2005</t>
  </si>
  <si>
    <t>810.000</t>
  </si>
  <si>
    <t>700.000</t>
  </si>
  <si>
    <t>1500.000</t>
  </si>
  <si>
    <t>2003</t>
  </si>
  <si>
    <t>Александров г, Совхоз Правда ул, 37</t>
  </si>
  <si>
    <t>Александров г, Сосновский пер, 15</t>
  </si>
  <si>
    <t>Александров г, Сосновский пер, 17</t>
  </si>
  <si>
    <t>Александров г, Фабрика Калинина ул, 28</t>
  </si>
  <si>
    <t>Александров г, Энтузиастов ул, 19</t>
  </si>
  <si>
    <t>Александров г, Энтузиастов ул, 21</t>
  </si>
  <si>
    <t>650.000</t>
  </si>
  <si>
    <t>1059.500</t>
  </si>
  <si>
    <t>845.000</t>
  </si>
  <si>
    <t>822.400</t>
  </si>
  <si>
    <t>1100.000</t>
  </si>
  <si>
    <t>1560.000</t>
  </si>
  <si>
    <t>1992</t>
  </si>
  <si>
    <t>1108.800</t>
  </si>
  <si>
    <t>Александров г, Юбилейная ул, 2 корп. 3</t>
  </si>
  <si>
    <t>Александров г, Юбилейная ул, 2</t>
  </si>
  <si>
    <t>Александров г, Юбилейная ул, 4 корп. 2</t>
  </si>
  <si>
    <t>1978</t>
  </si>
  <si>
    <t>1018.400</t>
  </si>
  <si>
    <t>Александровский р-н, Андреевское с, Советская А ул, 1</t>
  </si>
  <si>
    <t>Александровский р-н, Андреевское с, Советская А ул, 2</t>
  </si>
  <si>
    <t>Александровский р-н, Андреевское с, Советская А ул, 7</t>
  </si>
  <si>
    <t>Александровский р-н, Андреевское с, Советская А ул, 8</t>
  </si>
  <si>
    <t>Александровский р-н, Андреевское с, Советская А ул, 9</t>
  </si>
  <si>
    <t>Александровский р-н, Балакирево п, 60 лет Октября ул, 3</t>
  </si>
  <si>
    <t>Александровский р-н, Балакирево п, Вокзальная ул, 13</t>
  </si>
  <si>
    <t>Александровский р-н, Балакирево п, Заводская ул, 8</t>
  </si>
  <si>
    <t>Александровский р-н, Балакирево п, Совхозная ул, 1</t>
  </si>
  <si>
    <t>Александровский р-н, Балакирево п, Юго-Западный кв-л, 19</t>
  </si>
  <si>
    <t>Александровский р-н, Балакирево п, Юго-Западный кв-л, 6</t>
  </si>
  <si>
    <t>Александровский р-н, Балакирево п, Юго-Западный кв-л, 7</t>
  </si>
  <si>
    <t>Александровский р-н, Елькино д, Мира ул, 1</t>
  </si>
  <si>
    <t>Александровский р-н, Елькино д, Мира ул, 2</t>
  </si>
  <si>
    <t>Александровский р-н, Карабаново г, Гагарина ул, 3</t>
  </si>
  <si>
    <t>Александровский р-н, Карабаново г, Западная ул, 8</t>
  </si>
  <si>
    <t>Александровский р-н, Карабаново г, Комсомольская ул, 1</t>
  </si>
  <si>
    <t>Александровский р-н, Карабаново г, Комсомольская ул, 10</t>
  </si>
  <si>
    <t>Александровский р-н, Карабаново г, Комсомольская ул, 8</t>
  </si>
  <si>
    <t>Александровский р-н, Карабаново г, Кооперативная ул, 25</t>
  </si>
  <si>
    <t>Александровский р-н, Карабаново г, Лермонтова пл, 1</t>
  </si>
  <si>
    <t>Александровский р-н, Карабаново г, Мира ул, 17</t>
  </si>
  <si>
    <t>Александровский р-н, Карабаново г, Мира ул, 19</t>
  </si>
  <si>
    <t>Александровский р-н, Карабаново г, Мира ул, 2</t>
  </si>
  <si>
    <t>Александровский р-н, Карабаново г, Мира ул, 3</t>
  </si>
  <si>
    <t>Александровский р-н, Карабаново г, Мира ул, 6</t>
  </si>
  <si>
    <t>Александровский р-н, Карабаново г, Мира ул, 7</t>
  </si>
  <si>
    <t>Александровский р-н, Карабаново г, Мира ул, 8</t>
  </si>
  <si>
    <t>Александровский р-н, Карабаново г, Ногина ул, 13</t>
  </si>
  <si>
    <t>Александровский р-н, Карабаново г, Победы ул, 3</t>
  </si>
  <si>
    <t>Александровский р-н, Карабаново г, Победы ул, 5</t>
  </si>
  <si>
    <t>Александровский р-н, Карабаново г, Почтовая ул, 19</t>
  </si>
  <si>
    <t>1110.000</t>
  </si>
  <si>
    <t>0.000</t>
  </si>
  <si>
    <t>1980</t>
  </si>
  <si>
    <t>462.000</t>
  </si>
  <si>
    <t>264.000</t>
  </si>
  <si>
    <t>1297.600</t>
  </si>
  <si>
    <t>1974</t>
  </si>
  <si>
    <t>531.100</t>
  </si>
  <si>
    <t>888.700</t>
  </si>
  <si>
    <t>1973</t>
  </si>
  <si>
    <t>394.600</t>
  </si>
  <si>
    <t>1972</t>
  </si>
  <si>
    <t>881.400</t>
  </si>
  <si>
    <t>1249.000</t>
  </si>
  <si>
    <t>1986</t>
  </si>
  <si>
    <t>293.000</t>
  </si>
  <si>
    <t>304.000</t>
  </si>
  <si>
    <t>616.000</t>
  </si>
  <si>
    <t>1970</t>
  </si>
  <si>
    <t>515.000</t>
  </si>
  <si>
    <t>379.000</t>
  </si>
  <si>
    <t>354.000</t>
  </si>
  <si>
    <t>1933</t>
  </si>
  <si>
    <t>410.000</t>
  </si>
  <si>
    <t>542.000</t>
  </si>
  <si>
    <t>1949</t>
  </si>
  <si>
    <t>601.200</t>
  </si>
  <si>
    <t>1950.000</t>
  </si>
  <si>
    <t>1958</t>
  </si>
  <si>
    <t>1094.000</t>
  </si>
  <si>
    <t>1957</t>
  </si>
  <si>
    <t>345.000</t>
  </si>
  <si>
    <t>442.000</t>
  </si>
  <si>
    <t>1937</t>
  </si>
  <si>
    <t>1975</t>
  </si>
  <si>
    <t>Александровский р-н, Карабаново г, Пригородная ул, 8</t>
  </si>
  <si>
    <t>Александровский р-н, Карабаново г, Садовая ул, 8</t>
  </si>
  <si>
    <t>Александровский р-н, Карабаново г, Текстильщиков ул, 1</t>
  </si>
  <si>
    <t>Александровский р-н, Карабаново г, Чулкова ул, 5</t>
  </si>
  <si>
    <t>Александровский р-н, Легково д, Весенняя ул, 1</t>
  </si>
  <si>
    <t>704.800</t>
  </si>
  <si>
    <t>1971</t>
  </si>
  <si>
    <t>465.000</t>
  </si>
  <si>
    <t>Александровский р-н, Майский п, Новая ул, 19</t>
  </si>
  <si>
    <t>Александровский р-н, Майский п, Новая ул, 21</t>
  </si>
  <si>
    <t>Александровский р-н, Майский п, Парковая ул, 4</t>
  </si>
  <si>
    <t>Александровский р-н, Майский п, Первомайская ул, 18</t>
  </si>
  <si>
    <t>Александровский р-н, Майский п, Первомайская ул, 22</t>
  </si>
  <si>
    <t>Александровский р-н, Недюревка д, Полевая ул, 8</t>
  </si>
  <si>
    <t>Александровский р-н, Светлый п, Садовая ул, 6</t>
  </si>
  <si>
    <t>Александровский р-н, Светлый п, Садовая ул, 8</t>
  </si>
  <si>
    <t>Александровский р-н, Следнево д, Октябрьский кв-л, 4</t>
  </si>
  <si>
    <t>Александровский р-н, Струнино г, Больничный проезд, 15</t>
  </si>
  <si>
    <t>Александровский р-н, Струнино г, Дзержинского ул, 1</t>
  </si>
  <si>
    <t>Александровский р-н, Струнино г, Дзержинского ул, 3</t>
  </si>
  <si>
    <t>Александровский р-н, Струнино г, Дзержинского ул, 7</t>
  </si>
  <si>
    <t>Александровский р-н, Струнино г, Дубки кв-л, 14</t>
  </si>
  <si>
    <t>Александровский р-н, Струнино г, Дубки кв-л, 4</t>
  </si>
  <si>
    <t>Александровский р-н, Струнино г, Дубки кв-л, 8</t>
  </si>
  <si>
    <t>Александровский р-н, Струнино г, Заречная ул, 36</t>
  </si>
  <si>
    <t>Александровский р-н, Струнино г, Заречная ул, 42</t>
  </si>
  <si>
    <t>Александровский р-н, Струнино г, Норильская ул, 3</t>
  </si>
  <si>
    <t>Александровский р-н, Струнино г, Норильская ул, 5</t>
  </si>
  <si>
    <t>Александровский р-н, Струнино г, Фролова ул, 4</t>
  </si>
  <si>
    <t>Александровский р-н, Струнино г, Шувалова ул, 13</t>
  </si>
  <si>
    <t>Александровский р-н, Струнино г, Шувалова ул, 5а</t>
  </si>
  <si>
    <t>Владимир г, 1-я Пионерская ул, 59</t>
  </si>
  <si>
    <t>Владимир г, 1-я Пионерская ул, 61А</t>
  </si>
  <si>
    <t>Владимир г, 1-я Пионерская ул, 63</t>
  </si>
  <si>
    <t>Владимир г, 1-я Пионерская ул, 84А</t>
  </si>
  <si>
    <t>Владимир г, 2-й Коллективный проезд, 3А</t>
  </si>
  <si>
    <t>804.000</t>
  </si>
  <si>
    <t>1968</t>
  </si>
  <si>
    <t>456.000</t>
  </si>
  <si>
    <t>693.000</t>
  </si>
  <si>
    <t>694.000</t>
  </si>
  <si>
    <t>684.000</t>
  </si>
  <si>
    <t>1305.000</t>
  </si>
  <si>
    <t>2000.000</t>
  </si>
  <si>
    <t>1267.400</t>
  </si>
  <si>
    <t>2000</t>
  </si>
  <si>
    <t>2420.600</t>
  </si>
  <si>
    <t>1278.000</t>
  </si>
  <si>
    <t>1976</t>
  </si>
  <si>
    <t>1277.760</t>
  </si>
  <si>
    <t>337.500</t>
  </si>
  <si>
    <t>680.000</t>
  </si>
  <si>
    <t>1300.000</t>
  </si>
  <si>
    <t>439.000</t>
  </si>
  <si>
    <t>654.600</t>
  </si>
  <si>
    <t>8500.000</t>
  </si>
  <si>
    <t>911.000</t>
  </si>
  <si>
    <t>715.400</t>
  </si>
  <si>
    <t>2007</t>
  </si>
  <si>
    <t>548.000</t>
  </si>
  <si>
    <t>1026.000</t>
  </si>
  <si>
    <t>Владимир г, Алябьева ул, 13а</t>
  </si>
  <si>
    <t>Владимир г, Алябьева ул, 23а</t>
  </si>
  <si>
    <t>Владимир г, Алябьева ул, 25</t>
  </si>
  <si>
    <t>Владимир г, Алябьева ул, 9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</si>
  <si>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</si>
  <si>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</si>
  <si>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</si>
  <si>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14</t>
  </si>
  <si>
    <t>Владимир г, Асаткина ул, 27</t>
  </si>
  <si>
    <t>Владимир г, Асаткина ул, 9</t>
  </si>
  <si>
    <t>Владимир г, Балакирева ул, 28</t>
  </si>
  <si>
    <t>Владимир г, Балакирева ул, 37в</t>
  </si>
  <si>
    <t>Владимир г, Балакирева ул, 41а</t>
  </si>
  <si>
    <t>Владимир г, Балакирева ул, 43д</t>
  </si>
  <si>
    <t>Владимир г, Балакирева ул, 51</t>
  </si>
  <si>
    <t>Владимир г, Балакирева ул, 55</t>
  </si>
  <si>
    <t>Владимир г, Батурина ул, 37</t>
  </si>
  <si>
    <t>Владимир г, Батурина ул, 37А</t>
  </si>
  <si>
    <t>Владимир г, Батурина ул, 37Б</t>
  </si>
  <si>
    <t>Владимир г, Батурина ул, 37Г</t>
  </si>
  <si>
    <t>Владимир г, Безыменского ул, 12</t>
  </si>
  <si>
    <t>Владимир г, Безыменского ул, 5а</t>
  </si>
  <si>
    <t>Владимир г, Безыменского ул, 5б</t>
  </si>
  <si>
    <t>Владимир г, Безыменского ул, 6б</t>
  </si>
  <si>
    <t>Владимир г, Безыменского ул, 9а</t>
  </si>
  <si>
    <t>Владимир г, Безыменского ул, 9д</t>
  </si>
  <si>
    <t>Владимир г, Белоконской ул, 12Б</t>
  </si>
  <si>
    <t>Владимир г, Белоконской ул, 15В</t>
  </si>
  <si>
    <t>Владимир г, Белоконской ул, 8А</t>
  </si>
  <si>
    <t>Владимир г, Бобкова ул, 7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</si>
  <si>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</si>
  <si>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</si>
  <si>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</si>
  <si>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</si>
  <si>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</si>
  <si>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</si>
  <si>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</si>
  <si>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</si>
  <si>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Василисина ул, 10б</t>
  </si>
  <si>
    <t>Владимир г, Василисина ул, 10в</t>
  </si>
  <si>
    <t>629.200</t>
  </si>
  <si>
    <t>230.000</t>
  </si>
  <si>
    <t>857.400</t>
  </si>
  <si>
    <t>597.000</t>
  </si>
  <si>
    <t>257.000</t>
  </si>
  <si>
    <t>438.200</t>
  </si>
  <si>
    <t>550.000</t>
  </si>
  <si>
    <t>1950</t>
  </si>
  <si>
    <t>567.000</t>
  </si>
  <si>
    <t>412.000</t>
  </si>
  <si>
    <t>884.000</t>
  </si>
  <si>
    <t>940.000</t>
  </si>
  <si>
    <t>1410.000</t>
  </si>
  <si>
    <t>960.000</t>
  </si>
  <si>
    <t>722.000</t>
  </si>
  <si>
    <t>520.000</t>
  </si>
  <si>
    <t>970.000</t>
  </si>
  <si>
    <t>660.000</t>
  </si>
  <si>
    <t>1985</t>
  </si>
  <si>
    <t>531.000</t>
  </si>
  <si>
    <t>1147.000</t>
  </si>
  <si>
    <t>1983</t>
  </si>
  <si>
    <t>1475.000</t>
  </si>
  <si>
    <t>1982</t>
  </si>
  <si>
    <t>1284.700</t>
  </si>
  <si>
    <t>917.000</t>
  </si>
  <si>
    <t>980.000</t>
  </si>
  <si>
    <t>855.000</t>
  </si>
  <si>
    <t>934.300</t>
  </si>
  <si>
    <t>890.000</t>
  </si>
  <si>
    <t>965.000</t>
  </si>
  <si>
    <t>720.000</t>
  </si>
  <si>
    <t>1939</t>
  </si>
  <si>
    <t>1320.000</t>
  </si>
  <si>
    <t>954.000</t>
  </si>
  <si>
    <t>1952</t>
  </si>
  <si>
    <t>905.000</t>
  </si>
  <si>
    <t>1917</t>
  </si>
  <si>
    <t>886.000</t>
  </si>
  <si>
    <t>806.000</t>
  </si>
  <si>
    <t>1507.500</t>
  </si>
  <si>
    <t>1934</t>
  </si>
  <si>
    <t>710.000</t>
  </si>
  <si>
    <t>1276.600</t>
  </si>
  <si>
    <t>Владимир г, Василисина ул, 7</t>
  </si>
  <si>
    <t>Владимир г, Василисина ул, 8</t>
  </si>
  <si>
    <t>Владимир г, Верхняя Дуброва ул, 22</t>
  </si>
  <si>
    <t>Владимир г, Верхняя Дуброва ул, 26Ж</t>
  </si>
  <si>
    <t>Владимир г, Верхняя Дуброва ул, 28</t>
  </si>
  <si>
    <t>Владимир г, Верхняя Дуброва ул, 28Б</t>
  </si>
  <si>
    <t>770.000</t>
  </si>
  <si>
    <t>883.000</t>
  </si>
  <si>
    <t>4650.000</t>
  </si>
  <si>
    <t>765.000</t>
  </si>
  <si>
    <t>783.000</t>
  </si>
  <si>
    <t>Владимир г, Вознесенская ул, 3</t>
  </si>
  <si>
    <t>Владимир г, Вокзальная ул, 16А</t>
  </si>
  <si>
    <t>Владимир г, Вокзальная ул, 71</t>
  </si>
  <si>
    <t>Владимир г, Гагарина ул, 10</t>
  </si>
  <si>
    <t>Владимир г, Герцена ул, 20</t>
  </si>
  <si>
    <t>Владимир г, Горького ул, 52А</t>
  </si>
  <si>
    <t>Владимир г, Горького ул, 67</t>
  </si>
  <si>
    <t>Владимир г, Горького ул, 79А</t>
  </si>
  <si>
    <t>Владимир г, Горького ул, 98</t>
  </si>
  <si>
    <t>Владимир г, Горького ул, 99</t>
  </si>
  <si>
    <t>Владимир г, Гражданская ул, 2Б</t>
  </si>
  <si>
    <t>Владимир г, Даргомыжского ул, 10/20</t>
  </si>
  <si>
    <t>Владимир г, Дворянская ул, 13</t>
  </si>
  <si>
    <t>Владимир г, Дворянская ул, 15</t>
  </si>
  <si>
    <t>Владимир г, Диктора Левитана ул, 1А</t>
  </si>
  <si>
    <t>Владимир г, Диктора Левитана ул, 33</t>
  </si>
  <si>
    <t>Владимир г, Диктора Левитана ул, 38А</t>
  </si>
  <si>
    <t>Владимир г, Диктора Левитана ул, 3Б</t>
  </si>
  <si>
    <t>Владимир г, Диктора Левитана ул, 3В</t>
  </si>
  <si>
    <t>Владимир г, Диктора Левитана ул, 4А</t>
  </si>
  <si>
    <t>Владимир г, Добросельская ул, 190а</t>
  </si>
  <si>
    <t>Владимир г, Добросельская ул, 191А</t>
  </si>
  <si>
    <t>Владимир г, Добросельская ул, 193б</t>
  </si>
  <si>
    <t>Владимир г, Добросельская ул, 199а</t>
  </si>
  <si>
    <t>Владимир г, Добросельская ул, 205</t>
  </si>
  <si>
    <t>Владимир г, Добросельская ул, 207</t>
  </si>
  <si>
    <t>Владимир г, Добросельская ул, 209а</t>
  </si>
  <si>
    <t>Владимир г, Добросельская ул, 211а</t>
  </si>
  <si>
    <t>Владимир г, Добросельская ул, 213</t>
  </si>
  <si>
    <t>Владимир г, Добросельская ул, 4</t>
  </si>
  <si>
    <t>Владимир г, Добросельский проезд, 4</t>
  </si>
  <si>
    <t>Владимир г, Егорова ул, 10а</t>
  </si>
  <si>
    <t>260.000</t>
  </si>
  <si>
    <t>310.000</t>
  </si>
  <si>
    <t>1953</t>
  </si>
  <si>
    <t>1119.000</t>
  </si>
  <si>
    <t>702.000</t>
  </si>
  <si>
    <t>1932</t>
  </si>
  <si>
    <t>1020.000</t>
  </si>
  <si>
    <t>445.000</t>
  </si>
  <si>
    <t>612.000</t>
  </si>
  <si>
    <t>1495.000</t>
  </si>
  <si>
    <t>1342.000</t>
  </si>
  <si>
    <t>1941</t>
  </si>
  <si>
    <t>1180.000</t>
  </si>
  <si>
    <t>445.850</t>
  </si>
  <si>
    <t>430.000</t>
  </si>
  <si>
    <t>1947</t>
  </si>
  <si>
    <t>581.000</t>
  </si>
  <si>
    <t>1938</t>
  </si>
  <si>
    <t>1118.000</t>
  </si>
  <si>
    <t>775.000</t>
  </si>
  <si>
    <t>663.000</t>
  </si>
  <si>
    <t>1979</t>
  </si>
  <si>
    <t>1043.000</t>
  </si>
  <si>
    <t>1380.000</t>
  </si>
  <si>
    <t>1400.000</t>
  </si>
  <si>
    <t>544.800</t>
  </si>
  <si>
    <t>1037.000</t>
  </si>
  <si>
    <t>470.000</t>
  </si>
  <si>
    <t>767.000</t>
  </si>
  <si>
    <t>Владимир г, Егорова ул, 3</t>
  </si>
  <si>
    <t>Владимир г, Ерофеевский спуск, 3</t>
  </si>
  <si>
    <t>Владимир г, Завадского ул, 13Б</t>
  </si>
  <si>
    <t>Владимир г, Завадского ул, 3</t>
  </si>
  <si>
    <t>Владимир г, Завадского ул, 9Б</t>
  </si>
  <si>
    <t>Владимир г, Заклязьменский п, Зеленая ул, 14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</si>
  <si>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</si>
  <si>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</si>
  <si>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</si>
  <si>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</si>
  <si>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</si>
  <si>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Зеленая ул, 2</t>
  </si>
  <si>
    <t>Владимир г, Казарменная ул, 5</t>
  </si>
  <si>
    <t>Владимир г, Каманина ул, 22</t>
  </si>
  <si>
    <t>Владимир г, Каманина ул, 27</t>
  </si>
  <si>
    <t>Владимир г, Кирова ул, 10</t>
  </si>
  <si>
    <t>Владимир г, Кирова ул, 19</t>
  </si>
  <si>
    <t>Владимир г, Кирова ул, 1А</t>
  </si>
  <si>
    <t>Владимир г, Кирова ул, 20</t>
  </si>
  <si>
    <t>Владимир г, Кирова ул, 22</t>
  </si>
  <si>
    <t>Владимир г, Кирова ул, 3А</t>
  </si>
  <si>
    <t>Владимир г, Комиссарова ул, 21</t>
  </si>
  <si>
    <t>Владимир г, Комиссарова ул, 28</t>
  </si>
  <si>
    <t>Владимир г, Комиссарова ул, 35а</t>
  </si>
  <si>
    <t>Владимир г, Комиссарова ул, 6</t>
  </si>
  <si>
    <t>1024.600</t>
  </si>
  <si>
    <t>672.000</t>
  </si>
  <si>
    <t>585.000</t>
  </si>
  <si>
    <t>374.000</t>
  </si>
  <si>
    <t>395.000</t>
  </si>
  <si>
    <t>785.000</t>
  </si>
  <si>
    <t>560.000</t>
  </si>
  <si>
    <t>814.000</t>
  </si>
  <si>
    <t>655.000</t>
  </si>
  <si>
    <t>628.000</t>
  </si>
  <si>
    <t>670.000</t>
  </si>
  <si>
    <t>630.000</t>
  </si>
  <si>
    <t>892.000</t>
  </si>
  <si>
    <t>331.000</t>
  </si>
  <si>
    <t>384.000</t>
  </si>
  <si>
    <t>333.000</t>
  </si>
  <si>
    <t>380.000</t>
  </si>
  <si>
    <t>1139.000</t>
  </si>
  <si>
    <t>635.000</t>
  </si>
  <si>
    <t>356.000</t>
  </si>
  <si>
    <t>447.700</t>
  </si>
  <si>
    <t>741.000</t>
  </si>
  <si>
    <t>352.000</t>
  </si>
  <si>
    <t>570.000</t>
  </si>
  <si>
    <t>1997</t>
  </si>
  <si>
    <t>480.000</t>
  </si>
  <si>
    <t>247.000</t>
  </si>
  <si>
    <t>Владимир г, Коммунар мкр, Зеленая ул, 68</t>
  </si>
  <si>
    <t>Владимир г, Коммунар мкр, Школьная ул, 4</t>
  </si>
  <si>
    <t>Владимир г, Крайнова ул, 18</t>
  </si>
  <si>
    <t>Владимир г, Куйбышева ул, 40</t>
  </si>
  <si>
    <t>Владимир г, Куйбышева ул, 46</t>
  </si>
  <si>
    <t>Владимир г, Куйбышева ул, 52</t>
  </si>
  <si>
    <t>Владимир г, Лакина проезд, 6</t>
  </si>
  <si>
    <t>Владимир г, Лакина ул, 129А</t>
  </si>
  <si>
    <t>Владимир г, Лакина ул, 137А</t>
  </si>
  <si>
    <t>2462.000</t>
  </si>
  <si>
    <t>565.000</t>
  </si>
  <si>
    <t>429.700</t>
  </si>
  <si>
    <t>3456.000</t>
  </si>
  <si>
    <t>802.000</t>
  </si>
  <si>
    <t>Владимир г, Лакина ул, 139</t>
  </si>
  <si>
    <t>Владимир г, Лакина ул, 147А</t>
  </si>
  <si>
    <t>Владимир г, Лакина ул, 147Б</t>
  </si>
  <si>
    <t>Владимир г, Лакина ул, 151</t>
  </si>
  <si>
    <t>Владимир г, Лакина ул, 153А</t>
  </si>
  <si>
    <t>Владимир г, Лакина ул, 191</t>
  </si>
  <si>
    <t>Владимир г, Ленина пр-кт, 15</t>
  </si>
  <si>
    <t>Владимир г, Ленина пр-кт, 18А</t>
  </si>
  <si>
    <t>Владимир г, Ленина пр-кт, 20</t>
  </si>
  <si>
    <t>1213.000</t>
  </si>
  <si>
    <t>776.000</t>
  </si>
  <si>
    <t>971.000</t>
  </si>
  <si>
    <t>364.000</t>
  </si>
  <si>
    <t>861.000</t>
  </si>
  <si>
    <t>Владимир г, Ленина пр-кт, 62</t>
  </si>
  <si>
    <t>Владимир г, Ленина пр-кт, 71</t>
  </si>
  <si>
    <t>Владимир г, Ленина пр-кт, 9</t>
  </si>
  <si>
    <t>Владимир г, Лермонтова ул, 26</t>
  </si>
  <si>
    <t>Владимир г, Лермонтова ул, 39</t>
  </si>
  <si>
    <t>Владимир г, Лермонтова ул, 41</t>
  </si>
  <si>
    <t>Владимир г, Лесная ул, 9/9</t>
  </si>
  <si>
    <t>Владимир г, Лесной мкр, Лесная ул, 15</t>
  </si>
  <si>
    <t>Владимир г, Лесной мкр, Лесная ул, 6</t>
  </si>
  <si>
    <t>Владимир г, Луговая ул, 20</t>
  </si>
  <si>
    <t>Владимир г, Луначарского ул, 35</t>
  </si>
  <si>
    <t>Владимир г, Лыбедский проезд, 1</t>
  </si>
  <si>
    <t>Владимир г, Мира ул, 17А</t>
  </si>
  <si>
    <t>Владимир г, Мира ул, 30</t>
  </si>
  <si>
    <t>Владимир г, Мира ул, 32Б</t>
  </si>
  <si>
    <t>Владимир г, Мира ул, 42</t>
  </si>
  <si>
    <t>Владимир г, Мира ул, 84</t>
  </si>
  <si>
    <t>Владимир г, Михайловская ул, 10А</t>
  </si>
  <si>
    <t>1742.000</t>
  </si>
  <si>
    <t>751.200</t>
  </si>
  <si>
    <t>1654.000</t>
  </si>
  <si>
    <t>1265.000</t>
  </si>
  <si>
    <t>704.000</t>
  </si>
  <si>
    <t>749.800</t>
  </si>
  <si>
    <t>504.300</t>
  </si>
  <si>
    <t>1901</t>
  </si>
  <si>
    <t>210.000</t>
  </si>
  <si>
    <t>376.000</t>
  </si>
  <si>
    <t>563.000</t>
  </si>
  <si>
    <t>962.600</t>
  </si>
  <si>
    <t>1350.000</t>
  </si>
  <si>
    <t>Владимир г, Михайловская ул, 59А</t>
  </si>
  <si>
    <t>Владимир г, МОПРа ул, 13</t>
  </si>
  <si>
    <t>Владимир г, Народная ул, 16</t>
  </si>
  <si>
    <t>Владимир г, Нижняя Дуброва ул, 32А</t>
  </si>
  <si>
    <t>Владимир г, Нижняя Дуброва ул, 3а</t>
  </si>
  <si>
    <t>Владимир г, Нижняя Дуброва ул, 44</t>
  </si>
  <si>
    <t>522.200</t>
  </si>
  <si>
    <t>2095.000</t>
  </si>
  <si>
    <t>2013</t>
  </si>
  <si>
    <t>Владимир г, Ново-Ямская ул, 25</t>
  </si>
  <si>
    <t>Владимир г, Ново-Ямская ул, 26</t>
  </si>
  <si>
    <t>592.000</t>
  </si>
  <si>
    <t>1344.000</t>
  </si>
  <si>
    <t>1101.600</t>
  </si>
  <si>
    <t>Владимир г, Октябрьский военный городок, 24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</si>
  <si>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</si>
  <si>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</si>
  <si>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</si>
  <si>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Оргтруд мкр, Молодежная ул, 13</t>
  </si>
  <si>
    <t>Владимир г, Оргтруд мкр, Молодежная ул, 15</t>
  </si>
  <si>
    <t>Владимир г, Оргтруд мкр, Молодежная ул, 20</t>
  </si>
  <si>
    <t>Владимир г, Оргтруд мкр, Молодежная ул, 7</t>
  </si>
  <si>
    <t>Владимир г, Оргтруд мкр, Строителей ул, 1</t>
  </si>
  <si>
    <t>Владимир г, Оргтруд мкр, Строителей ул, 4</t>
  </si>
  <si>
    <t>Владимир г, Оргтруд мкр, Строителей ул, 7</t>
  </si>
  <si>
    <t>Владимир г, Осьмова ул, 2</t>
  </si>
  <si>
    <t>934.100</t>
  </si>
  <si>
    <t>822.000</t>
  </si>
  <si>
    <t>897.300</t>
  </si>
  <si>
    <t>584.000</t>
  </si>
  <si>
    <t>535.000</t>
  </si>
  <si>
    <t>537.000</t>
  </si>
  <si>
    <t>1800.000</t>
  </si>
  <si>
    <t>1197.100</t>
  </si>
  <si>
    <t>881.500</t>
  </si>
  <si>
    <t>719.000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</si>
  <si>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</si>
  <si>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</si>
  <si>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</si>
  <si>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22</t>
  </si>
  <si>
    <t>Владимир г, Перекопский военный городок, 28</t>
  </si>
  <si>
    <t>Владимир г, Перекопский военный городок, 6</t>
  </si>
  <si>
    <t>Владимир г, Перекопский военный городок, 6а</t>
  </si>
  <si>
    <t>Владимир г, Пичугина ул, 11Б</t>
  </si>
  <si>
    <t>Владимир г, Погодина ул, 3</t>
  </si>
  <si>
    <t>Владимир г, Подбельского ул, 6</t>
  </si>
  <si>
    <t>Владимир г, Полины Осипенко ул, 12</t>
  </si>
  <si>
    <t>Владимир г, Полины Осипенко ул, 15</t>
  </si>
  <si>
    <t>Владимир г, Полины Осипенко ул, 18</t>
  </si>
  <si>
    <t>Владимир г, Полины Осипенко ул, 20</t>
  </si>
  <si>
    <t>Владимир г, Полины Осипенко ул, 22</t>
  </si>
  <si>
    <t>Владимир г, Полины Осипенко ул, 24</t>
  </si>
  <si>
    <t>Владимир г, Полины Осипенко ул, 3</t>
  </si>
  <si>
    <t>Владимир г, Поселок РТС ул, 1</t>
  </si>
  <si>
    <t>Владимир г, Поселок РТС ул, 4</t>
  </si>
  <si>
    <t>Владимир г, Почаевская ул, 25</t>
  </si>
  <si>
    <t>Владимир г, Почаевская ул, 3</t>
  </si>
  <si>
    <t>Владимир г, Почаевская ул, 30</t>
  </si>
  <si>
    <t>Владимир г, Разина ул, 1</t>
  </si>
  <si>
    <t>489.000</t>
  </si>
  <si>
    <t>1912</t>
  </si>
  <si>
    <t>534.000</t>
  </si>
  <si>
    <t>1085.000</t>
  </si>
  <si>
    <t>791.000</t>
  </si>
  <si>
    <t>950.000</t>
  </si>
  <si>
    <t>1195.000</t>
  </si>
  <si>
    <t>924.000</t>
  </si>
  <si>
    <t>1290.000</t>
  </si>
  <si>
    <t>633.000</t>
  </si>
  <si>
    <t>1214.900</t>
  </si>
  <si>
    <t>800.000</t>
  </si>
  <si>
    <t>546.000</t>
  </si>
  <si>
    <t>797.000</t>
  </si>
  <si>
    <t>860.000</t>
  </si>
  <si>
    <t>868.000</t>
  </si>
  <si>
    <t>1160.000</t>
  </si>
  <si>
    <t>1174.000</t>
  </si>
  <si>
    <t>903.600</t>
  </si>
  <si>
    <t>1181.000</t>
  </si>
  <si>
    <t>361.900</t>
  </si>
  <si>
    <t>441.100</t>
  </si>
  <si>
    <t>1660.000</t>
  </si>
  <si>
    <t>Владимир г, Разина ул, 7</t>
  </si>
  <si>
    <t>Владимир г, Разина ул, 8</t>
  </si>
  <si>
    <t>Владимир г, Растопчина ул, 35</t>
  </si>
  <si>
    <t>Владимир г, Растопчина ул, 41а</t>
  </si>
  <si>
    <t>Владимир г, Растопчина ул, 51</t>
  </si>
  <si>
    <t>Владимир г, Садовая ул, 10</t>
  </si>
  <si>
    <t>Владимир г, Садовая ул, 26</t>
  </si>
  <si>
    <t>Владимир г, Связи ул, 3</t>
  </si>
  <si>
    <t>Владимир г, Северная ул, 1</t>
  </si>
  <si>
    <t>386.100</t>
  </si>
  <si>
    <t>424.400</t>
  </si>
  <si>
    <t>350.000</t>
  </si>
  <si>
    <t>2013.000</t>
  </si>
  <si>
    <t>316.100</t>
  </si>
  <si>
    <t>682.500</t>
  </si>
  <si>
    <t>991.000</t>
  </si>
  <si>
    <t>2100.000</t>
  </si>
  <si>
    <t>1216.000</t>
  </si>
  <si>
    <t>Владимир г, Северная ул, 4а</t>
  </si>
  <si>
    <t>Владимир г, Северный проезд, 2</t>
  </si>
  <si>
    <t>Владимир г, Семашко ул, 4</t>
  </si>
  <si>
    <t>Владимир г, Совхоз Вышка ул, 10</t>
  </si>
  <si>
    <t>Владимир г, Соколова-Соколенка ул, 11б</t>
  </si>
  <si>
    <t>Владимир г, Соколова-Соколенка ул, 17б</t>
  </si>
  <si>
    <t>Владимир г, Соколова-Соколенка ул, 21б</t>
  </si>
  <si>
    <t>Владимир г, Соколова-Соколенка ул, 27</t>
  </si>
  <si>
    <t>Владимир г, Соколова-Соколенка ул, 28</t>
  </si>
  <si>
    <t>Владимир г, Соколова-Соколенка ул, 30</t>
  </si>
  <si>
    <t>Владимир г, Соколова-Соколенка ул, 5б</t>
  </si>
  <si>
    <t>Владимир г, Соколова-Соколенка ул, 7</t>
  </si>
  <si>
    <t>Владимир г, Соколова-Соколенка ул, 9</t>
  </si>
  <si>
    <t>Владимир г, Солнечная ул, 41А</t>
  </si>
  <si>
    <t>Владимир г, Солнечная ул, 54</t>
  </si>
  <si>
    <t>Владимир г, Спасское с, Садовая ул, 2</t>
  </si>
  <si>
    <t>Владимир г, Спасское с, Совхозная ул, 5</t>
  </si>
  <si>
    <t>Владимир г, Стасова ул, 1/36</t>
  </si>
  <si>
    <t>Владимир г, Стасова ул, 19/11</t>
  </si>
  <si>
    <t>Владимир г, Стрелецкая ул, 27А</t>
  </si>
  <si>
    <t>Владимир г, Стрелецкая ул, 27Б</t>
  </si>
  <si>
    <t>Владимир г, Стрелецкий городок, 57</t>
  </si>
  <si>
    <t>Владимир г, Строителей пр-кт, 14</t>
  </si>
  <si>
    <t>Владимир г, Строителей пр-кт, 30</t>
  </si>
  <si>
    <t>Владимир г, Строителей пр-кт, 32А</t>
  </si>
  <si>
    <t>Владимир г, Строителей ул, 10</t>
  </si>
  <si>
    <t>Владимир г, Строителей ул, 2</t>
  </si>
  <si>
    <t>Владимир г, Строителей ул, 8</t>
  </si>
  <si>
    <t>467.000</t>
  </si>
  <si>
    <t>1946</t>
  </si>
  <si>
    <t>219.700</t>
  </si>
  <si>
    <t>300.000</t>
  </si>
  <si>
    <t>290.000</t>
  </si>
  <si>
    <t>830.800</t>
  </si>
  <si>
    <t>828.000</t>
  </si>
  <si>
    <t>1087.000</t>
  </si>
  <si>
    <t>1984</t>
  </si>
  <si>
    <t>378.000</t>
  </si>
  <si>
    <t>2011</t>
  </si>
  <si>
    <t>1.000</t>
  </si>
  <si>
    <t>2500.000</t>
  </si>
  <si>
    <t>2002</t>
  </si>
  <si>
    <t>432.600</t>
  </si>
  <si>
    <t>404.000</t>
  </si>
  <si>
    <t>605.000</t>
  </si>
  <si>
    <t>579.800</t>
  </si>
  <si>
    <t>640.000</t>
  </si>
  <si>
    <t>410.300</t>
  </si>
  <si>
    <t>1948</t>
  </si>
  <si>
    <t>410.800</t>
  </si>
  <si>
    <t>815.000</t>
  </si>
  <si>
    <t>1540.000</t>
  </si>
  <si>
    <t>962.000</t>
  </si>
  <si>
    <t>200.000</t>
  </si>
  <si>
    <t>568.000</t>
  </si>
  <si>
    <t>1121.000</t>
  </si>
  <si>
    <t>545.000</t>
  </si>
  <si>
    <t>Владимир г, Студенческая ул, 1</t>
  </si>
  <si>
    <t>Владимир г, Студенческая ул, 1А</t>
  </si>
  <si>
    <t>Владимир г, Суворова ул, 1</t>
  </si>
  <si>
    <t>Владимир г, Суворова ул, 3а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</si>
  <si>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</si>
  <si>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</si>
  <si>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</si>
  <si>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29д</t>
  </si>
  <si>
    <t>Владимир г, Судогодское ш, 31</t>
  </si>
  <si>
    <t>Владимир г, Судогодское ш, 45</t>
  </si>
  <si>
    <t>Владимир г, Суздальский пр-кт, 11А</t>
  </si>
  <si>
    <t>Владимир г, Суздальский пр-кт, 11Д</t>
  </si>
  <si>
    <t>Владимир г, Суздальский пр-кт, 13</t>
  </si>
  <si>
    <t>Владимир г, Суздальский пр-кт, 17а</t>
  </si>
  <si>
    <t>Владимир г, Суздальский пр-кт, 26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</si>
  <si>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</si>
  <si>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</si>
  <si>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</si>
  <si>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Сущевская ул, 7 стр. 4</t>
  </si>
  <si>
    <t>Владимир г, Сущевская ул, 7А</t>
  </si>
  <si>
    <t>Владимир г, Сущевский проезд, 1</t>
  </si>
  <si>
    <t>Владимир г, Тихонравова ул, 10</t>
  </si>
  <si>
    <t>Владимир г, Тракторная ул, 14</t>
  </si>
  <si>
    <t>Владимир г, Тракторная ул, 3</t>
  </si>
  <si>
    <t>Владимир г, Тракторная ул, 9</t>
  </si>
  <si>
    <t>Владимир г, Турбаза Ладога нп, Сосновая ул, 7</t>
  </si>
  <si>
    <t>Владимир г, Университетская ул, 8А</t>
  </si>
  <si>
    <t>Владимир г, Усти-на-Лабе ул, 22</t>
  </si>
  <si>
    <t>Владимир г, Усти-на-Лабе ул, 27</t>
  </si>
  <si>
    <t>Владимир г, Усти-на-Лабе ул, 5Д</t>
  </si>
  <si>
    <t>Владимир г, Усти-на-Лабе ул, 6</t>
  </si>
  <si>
    <t>Владимир г, Фатьянова ул, 21</t>
  </si>
  <si>
    <t>Владимир г, Фатьянова ул, 24</t>
  </si>
  <si>
    <t>Владимир г, Фатьянова ул, 28</t>
  </si>
  <si>
    <t>Владимир г, Хирурга Орлова ул, 10</t>
  </si>
  <si>
    <t>Владимир г, Чайковского ул, 32</t>
  </si>
  <si>
    <t>Владимир г, Чайковского ул, 36Б</t>
  </si>
  <si>
    <t>651.000</t>
  </si>
  <si>
    <t>1283.000</t>
  </si>
  <si>
    <t>879.000</t>
  </si>
  <si>
    <t>1036.100</t>
  </si>
  <si>
    <t>645.600</t>
  </si>
  <si>
    <t>698.000</t>
  </si>
  <si>
    <t>725.000</t>
  </si>
  <si>
    <t>574.000</t>
  </si>
  <si>
    <t>1156.000</t>
  </si>
  <si>
    <t>620.000</t>
  </si>
  <si>
    <t>1450.000</t>
  </si>
  <si>
    <t>391.000</t>
  </si>
  <si>
    <t>420.000</t>
  </si>
  <si>
    <t>952.000</t>
  </si>
  <si>
    <t>1130.000</t>
  </si>
  <si>
    <t>901.000</t>
  </si>
  <si>
    <t>622.000</t>
  </si>
  <si>
    <t>2010</t>
  </si>
  <si>
    <t>629.000</t>
  </si>
  <si>
    <t>897.000</t>
  </si>
  <si>
    <t>916.600</t>
  </si>
  <si>
    <t>Владимир г, Чайковского ул, 40</t>
  </si>
  <si>
    <t>Владимир г, Чапаева ул, 3</t>
  </si>
  <si>
    <t>Владимир г, Чернышевского ул, 3</t>
  </si>
  <si>
    <t>Владимир г, Чехова ул, 4</t>
  </si>
  <si>
    <t>Владимир г, Электроприборовский проезд, 2</t>
  </si>
  <si>
    <t>Владимир г, Электроприборовский проезд, 7А</t>
  </si>
  <si>
    <t>Владимир г, Энергетик мкр, Северная ул, 11А</t>
  </si>
  <si>
    <t>Владимир г, Энергетик мкр, Энергетиков ул, 12Б</t>
  </si>
  <si>
    <t>Владимир г, Энергетик мкр, Энергетиков ул, 3А</t>
  </si>
  <si>
    <t>Владимир г, Энергетик мкр, Энергетиков ул, 9</t>
  </si>
  <si>
    <t>Владимир г, Юбилейная ул, 10</t>
  </si>
  <si>
    <t>Владимир г, Юбилейная ул, 11А</t>
  </si>
  <si>
    <t>Владимир г, Юбилейная ул, 18А</t>
  </si>
  <si>
    <t>Владимир г, Юбилейная ул, 26</t>
  </si>
  <si>
    <t>Владимир г, Юбилейная ул, 30</t>
  </si>
  <si>
    <t>Владимир г, Юбилейная ул, 40</t>
  </si>
  <si>
    <t>Владимир г, Юбилейная ул, 42</t>
  </si>
  <si>
    <t>Владимир г, Юбилейная ул, 74</t>
  </si>
  <si>
    <t>Владимир г, Юрьевец мкр, Институтский городок, 17</t>
  </si>
  <si>
    <t>Владимир г, Юрьевец мкр, Институтский городок, 24</t>
  </si>
  <si>
    <t>Владимир г, Юрьевец мкр, Институтский городок, 4</t>
  </si>
  <si>
    <t>Владимир г, Юрьевец мкр, Михалькова ул, 1</t>
  </si>
  <si>
    <t>Владимир г, Юрьевец мкр, Ноябрьская ул, 107</t>
  </si>
  <si>
    <t>Владимир г, Юрьевец мкр, Ноябрьская ул, 107А</t>
  </si>
  <si>
    <t>Владимир г, Юрьевец мкр, Ноябрьская ул, 109</t>
  </si>
  <si>
    <t>Владимир г, Юрьевец мкр, Ноябрьская ул, 113</t>
  </si>
  <si>
    <t>Владимир г, Юрьевец мкр, Ноябрьская ул, 8Б</t>
  </si>
  <si>
    <t>961.000</t>
  </si>
  <si>
    <t>968.000</t>
  </si>
  <si>
    <t>1632.000</t>
  </si>
  <si>
    <t>556.000</t>
  </si>
  <si>
    <t>591.900</t>
  </si>
  <si>
    <t>445.800</t>
  </si>
  <si>
    <t>955.000</t>
  </si>
  <si>
    <t>2680.000</t>
  </si>
  <si>
    <t>1430.000</t>
  </si>
  <si>
    <t>2360.000</t>
  </si>
  <si>
    <t>1551.000</t>
  </si>
  <si>
    <t>1080.000</t>
  </si>
  <si>
    <t>869.000</t>
  </si>
  <si>
    <t>429.000</t>
  </si>
  <si>
    <t>618.000</t>
  </si>
  <si>
    <t>571.000</t>
  </si>
  <si>
    <t>615.000</t>
  </si>
  <si>
    <t>340.000</t>
  </si>
  <si>
    <t>Владимир г, Юрьевец мкр, Школьный проезд, 1А</t>
  </si>
  <si>
    <t>Вязники г, 1 Мая ул, 16а</t>
  </si>
  <si>
    <t>Вязники г, 1-я Набережная ул, 3</t>
  </si>
  <si>
    <t>Вязники г, 2-й Кутузовский проезд, 2</t>
  </si>
  <si>
    <t>Вязники г, 2-й Кутузовский проезд, 4</t>
  </si>
  <si>
    <t>Вязники г, 2-й Кутузовский проезд, 6</t>
  </si>
  <si>
    <t>280.000</t>
  </si>
  <si>
    <t>394.100</t>
  </si>
  <si>
    <t>439.400</t>
  </si>
  <si>
    <t>1935</t>
  </si>
  <si>
    <t>538.000</t>
  </si>
  <si>
    <t>295.000</t>
  </si>
  <si>
    <t>269.000</t>
  </si>
  <si>
    <t>Вязники г, Благовещенская ул, 30</t>
  </si>
  <si>
    <t>296.400</t>
  </si>
  <si>
    <t>400.500</t>
  </si>
  <si>
    <t>Вязники г, Владимирская ул, 10</t>
  </si>
  <si>
    <t>Вязники г, Владимирская ул, 12/15</t>
  </si>
  <si>
    <t>725.400</t>
  </si>
  <si>
    <t>840.000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</si>
  <si>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</si>
  <si>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</si>
  <si>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</si>
  <si>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</si>
  <si>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Горького ул, 84</t>
  </si>
  <si>
    <t>Вязники г, Дечинский мкр, 12а</t>
  </si>
  <si>
    <t>920.800</t>
  </si>
  <si>
    <t>763.000</t>
  </si>
  <si>
    <t>735.600</t>
  </si>
  <si>
    <t>931.500</t>
  </si>
  <si>
    <t>1925</t>
  </si>
  <si>
    <t>946.000</t>
  </si>
  <si>
    <t>Вязники г, Дечинский мкр, 2</t>
  </si>
  <si>
    <t>Вязники г, Ефимьево ул, 12</t>
  </si>
  <si>
    <t>1270.000</t>
  </si>
  <si>
    <t>Вязники г, Ефимьево ул, 7</t>
  </si>
  <si>
    <t>Вязники г, Железнодорожная ул, 29</t>
  </si>
  <si>
    <t>639.000</t>
  </si>
  <si>
    <t>Вязники г, Заготзерно ул, 11</t>
  </si>
  <si>
    <t>Вязники г, Заготзерно ул, 14</t>
  </si>
  <si>
    <t>Вязники г, Заливная ул, 7</t>
  </si>
  <si>
    <t>Вязники г, Калинина ул, 7</t>
  </si>
  <si>
    <t>807.000</t>
  </si>
  <si>
    <t>498.400</t>
  </si>
  <si>
    <t>617.200</t>
  </si>
  <si>
    <t>Вязники г, Мичуринская ул, 74</t>
  </si>
  <si>
    <t>Вязники г, Мичуринская ул, 79</t>
  </si>
  <si>
    <t>Вязники г, Мичуринская ул, 81</t>
  </si>
  <si>
    <t>Вязники г, Нововязники мкр, Карла Маркса ул, 4</t>
  </si>
  <si>
    <t>Вязники г, Нововязники мкр, Клубная ул, 20</t>
  </si>
  <si>
    <t>Вязники г, Нововязники мкр, Красина ул, 1Б</t>
  </si>
  <si>
    <t>286.300</t>
  </si>
  <si>
    <t>288.000</t>
  </si>
  <si>
    <t>463.400</t>
  </si>
  <si>
    <t>1951</t>
  </si>
  <si>
    <t>Вязники г, Нововязники мкр, Привокзальная ул, 22</t>
  </si>
  <si>
    <t>Вязники г, Нововязники мкр, Привокзальная ул, 56</t>
  </si>
  <si>
    <t>358.500</t>
  </si>
  <si>
    <t>Вязники г, Нововязники мкр, Привокзальная ул, 58</t>
  </si>
  <si>
    <t>Вязники г, Нововязники мкр, Привокзальная ул, 61</t>
  </si>
  <si>
    <t>Вязники г, Нововязники мкр, Текстильная ул, 11</t>
  </si>
  <si>
    <t>Вязники г, Нововязники мкр, Южная ул, 11</t>
  </si>
  <si>
    <t>Вязники г, Победы ул, 1а</t>
  </si>
  <si>
    <t>461.000</t>
  </si>
  <si>
    <t>524.800</t>
  </si>
  <si>
    <t>Вязники г, Советская ул, 19</t>
  </si>
  <si>
    <t>Вязники г, Советская ул, 39/1</t>
  </si>
  <si>
    <t>Вязники г, Советская ул, 64</t>
  </si>
  <si>
    <t>435.600</t>
  </si>
  <si>
    <t>609.100</t>
  </si>
  <si>
    <t>1923</t>
  </si>
  <si>
    <t>Вязники г, Чехова ул, 42</t>
  </si>
  <si>
    <t>Вязники г, Чехова ул, 44</t>
  </si>
  <si>
    <t>Вязниковский р-н, Барское Татарово с, Совхозная ул, 14</t>
  </si>
  <si>
    <t>Вязниковский р-н, Барское Татарово с, Совхозная ул, 16</t>
  </si>
  <si>
    <t>Вязниковский р-н, Большевысоково д, Дорожная ул, 6</t>
  </si>
  <si>
    <t>Вязниковский р-н, Воробьевка д, Главная ул, 5</t>
  </si>
  <si>
    <t>Вязниковский р-н, Воробьевка д, Главная ул, 6</t>
  </si>
  <si>
    <t>877.500</t>
  </si>
  <si>
    <t>762.000</t>
  </si>
  <si>
    <t>Вязниковский р-н, Мстёра п, Мира ул, 5</t>
  </si>
  <si>
    <t>Вязниковский р-н, Мстёра п, Советская ул, 76а</t>
  </si>
  <si>
    <t>Вязниковский р-н, Мстёра п, Советская ул, 80</t>
  </si>
  <si>
    <t>Вязниковский р-н, Мстёра п, Советская ул, 86</t>
  </si>
  <si>
    <t>Вязниковский р-н, Мстёра п, Советская ул, 96</t>
  </si>
  <si>
    <t>Вязниковский р-н, Мстёра ст, Мира ул, 3</t>
  </si>
  <si>
    <t>Вязниковский р-н, Никологоры п, 3-я Пролетарская ул, 3</t>
  </si>
  <si>
    <t>Вязниковский р-н, Никологоры п, 3-я Пролетарская ул, 5а</t>
  </si>
  <si>
    <t>Вязниковский р-н, Никологоры п, Красноармейский пер, 1</t>
  </si>
  <si>
    <t>Вязниковский р-н, Никологоры п, Рассвет ул, 7</t>
  </si>
  <si>
    <t>Вязниковский р-н, Никологоры п, Советская ул, 14</t>
  </si>
  <si>
    <t>Вязниковский р-н, Никологоры п, Солнечная ул, 10</t>
  </si>
  <si>
    <t>Вязниковский р-н, Никологоры п, Солнечная ул, 8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</si>
  <si>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</si>
  <si>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</si>
  <si>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</si>
  <si>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Октябрьская д, Молодежная ул, 2</t>
  </si>
  <si>
    <t>Вязниковский р-н, Октябрьская д, Новая ул, 2</t>
  </si>
  <si>
    <t>880.000</t>
  </si>
  <si>
    <t>625.000</t>
  </si>
  <si>
    <t>850.000</t>
  </si>
  <si>
    <t>1237.600</t>
  </si>
  <si>
    <t>801.600</t>
  </si>
  <si>
    <t>838.800</t>
  </si>
  <si>
    <t>320.500</t>
  </si>
  <si>
    <t>1940</t>
  </si>
  <si>
    <t>1588.500</t>
  </si>
  <si>
    <t>983.000</t>
  </si>
  <si>
    <t>270.400</t>
  </si>
  <si>
    <t>156.000</t>
  </si>
  <si>
    <t>1890</t>
  </si>
  <si>
    <t>688.000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</si>
  <si>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</si>
  <si>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</si>
  <si>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</si>
  <si>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Октябрьская д, Садовая ул, 2</t>
  </si>
  <si>
    <t>492.000</t>
  </si>
  <si>
    <t>335.400</t>
  </si>
  <si>
    <t>Вязниковский р-н, Октябрьский п, Железнодорожная ул, 2</t>
  </si>
  <si>
    <t>Вязниковский р-н, Октябрьский п, Советская ул, 1</t>
  </si>
  <si>
    <t>Вязниковский р-н, Паустово д, Мира ул, 30</t>
  </si>
  <si>
    <t>Вязниковский р-н, Паустово д, Текстильщиков ул, 14</t>
  </si>
  <si>
    <t>Вязниковский р-н, Паустово д, Текстильщиков ул, 20</t>
  </si>
  <si>
    <t>Вязниковский р-н, Паустово д, Фабричная ул, 11</t>
  </si>
  <si>
    <t>Вязниковский р-н, Паустово д, Фабричная ул, 6</t>
  </si>
  <si>
    <t>Вязниковский р-н, Паустово д, Фабричная ул, 9</t>
  </si>
  <si>
    <t>Вязниковский р-н, Паустово д, Школьная ул, 30</t>
  </si>
  <si>
    <t>397.000</t>
  </si>
  <si>
    <t>1942</t>
  </si>
  <si>
    <t>218.300</t>
  </si>
  <si>
    <t>275.600</t>
  </si>
  <si>
    <t>Вязниковский р-н, Пески д, Новая ул, 6</t>
  </si>
  <si>
    <t>705.000</t>
  </si>
  <si>
    <t>805.500</t>
  </si>
  <si>
    <t>Вязниковский р-н, Пировы-Городищи д, Молодежная ул, 6</t>
  </si>
  <si>
    <t>Вязниковский р-н, Пировы-Городищи д, Новая ул, 1</t>
  </si>
  <si>
    <t>Вязниковский р-н, Приозерный п, Пушкинская ул, 120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</si>
  <si>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</si>
  <si>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</si>
  <si>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Приозерный п, Пушкинская ул, 124</t>
  </si>
  <si>
    <t>Вязниковский р-н, Сергеево д, Ткацкая ул, 26</t>
  </si>
  <si>
    <t>Вязниковский р-н, Сергеево д, Ткацкая ул, 27</t>
  </si>
  <si>
    <t>Вязниковский р-н, Сергиевы Горки с, Молодежная ул, 4</t>
  </si>
  <si>
    <t>Вязниковский р-н, Серково д, Новая ул, 2</t>
  </si>
  <si>
    <t>Вязниковский р-н, Станки с, Рябиновая ул, 5</t>
  </si>
  <si>
    <t>564.000</t>
  </si>
  <si>
    <t>331.400</t>
  </si>
  <si>
    <t>838.500</t>
  </si>
  <si>
    <t>2325.000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</si>
  <si>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</si>
  <si>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</si>
  <si>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Лесная ул, 5</t>
  </si>
  <si>
    <t>Вязниковский р-н, Степанцево п, Пролетарская ул, 3</t>
  </si>
  <si>
    <t>Вязниковский р-н, Степанцево п, Совхозная ул, 8</t>
  </si>
  <si>
    <t>Вязниковский р-н, Степанцево п, Фабричная ул, 10</t>
  </si>
  <si>
    <t>Вязниковский р-н, Степанцево п, Фабричная ул, 24</t>
  </si>
  <si>
    <t>Вязниковский р-н, Центральный п, Зоотехническая ул, 11а</t>
  </si>
  <si>
    <t>Вязниковский р-н, Центральный п, Молодежная ул, 2</t>
  </si>
  <si>
    <t>1414.000</t>
  </si>
  <si>
    <t>649.000</t>
  </si>
  <si>
    <t>908.000</t>
  </si>
  <si>
    <t>1470.000</t>
  </si>
  <si>
    <t>Вязниковский р-н, Центральный п, Молодежная ул, 3</t>
  </si>
  <si>
    <t>Вязниковский р-н, Чудиново д, Полевая ул, 33</t>
  </si>
  <si>
    <t>450.800</t>
  </si>
  <si>
    <t>Вязниковский р-н, Чудиново д, Центральная ул, 1</t>
  </si>
  <si>
    <t>Вязниковский р-н, Чудиново д, Центральная ул, 8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</si>
  <si>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</si>
  <si>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</si>
  <si>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</si>
  <si>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13</t>
  </si>
  <si>
    <t>Гороховец г, Гагарина пер, 15</t>
  </si>
  <si>
    <t>Гороховец г, Гагарина ул, 52</t>
  </si>
  <si>
    <t>Гороховец г, Кирова ул, 11</t>
  </si>
  <si>
    <t>Гороховец г, Кирова ул, 13</t>
  </si>
  <si>
    <t>Гороховец г, Кирова ул, 3</t>
  </si>
  <si>
    <t>Гороховец г, Кирова ул, 6</t>
  </si>
  <si>
    <t>Гороховец г, Краснова ул, 2</t>
  </si>
  <si>
    <t>Гороховец г, Краснова ул, 8</t>
  </si>
  <si>
    <t>Гороховец г, Кутузова ул, 10</t>
  </si>
  <si>
    <t>Гороховец г, Кутузова ул, 19</t>
  </si>
  <si>
    <t>Гороховец г, Кутузова ул, 9</t>
  </si>
  <si>
    <t>Гороховец г, Ленина ул, 59</t>
  </si>
  <si>
    <t>Гороховец г, Ленина ул, 6</t>
  </si>
  <si>
    <t>Гороховец г, Лермонтова ул, 4</t>
  </si>
  <si>
    <t>Гороховец г, Льва Толстого ул, 46</t>
  </si>
  <si>
    <t>Гороховец г, Мелиораторов ул, 3</t>
  </si>
  <si>
    <t>Гороховец г, Мира ул, 11</t>
  </si>
  <si>
    <t>Гороховец г, Мира ул, 17</t>
  </si>
  <si>
    <t>Гороховец г, Мира ул, 22</t>
  </si>
  <si>
    <t>Гороховец г, Московская ул, 124</t>
  </si>
  <si>
    <t>Гороховец г, Набережная ул, 28</t>
  </si>
  <si>
    <t>Гороховец г, Парковая ул, 60</t>
  </si>
  <si>
    <t>Гороховец г, Полевая ул, 6</t>
  </si>
  <si>
    <t>Гороховец г, Сиреневая ул, 1</t>
  </si>
  <si>
    <t>Гороховец г, Сиреневая ул, 3</t>
  </si>
  <si>
    <t>Гороховец г, Строителей ул, 1</t>
  </si>
  <si>
    <t>Гороховец г, Строителей ул, 2</t>
  </si>
  <si>
    <t>Гороховец г, Строителей ул, 6</t>
  </si>
  <si>
    <t>610.000</t>
  </si>
  <si>
    <t>478.000</t>
  </si>
  <si>
    <t>530.000</t>
  </si>
  <si>
    <t>1104.000</t>
  </si>
  <si>
    <t>716.000</t>
  </si>
  <si>
    <t>665.000</t>
  </si>
  <si>
    <t>626.000</t>
  </si>
  <si>
    <t>415.000</t>
  </si>
  <si>
    <t>740.000</t>
  </si>
  <si>
    <t>382.000</t>
  </si>
  <si>
    <t>417.000</t>
  </si>
  <si>
    <t>394.800</t>
  </si>
  <si>
    <t>1230.000</t>
  </si>
  <si>
    <t>706.500</t>
  </si>
  <si>
    <t>358.000</t>
  </si>
  <si>
    <t>464.300</t>
  </si>
  <si>
    <t>461.100</t>
  </si>
  <si>
    <t>324.000</t>
  </si>
  <si>
    <t>416.000</t>
  </si>
  <si>
    <t>583.000</t>
  </si>
  <si>
    <t>579.000</t>
  </si>
  <si>
    <t>506.000</t>
  </si>
  <si>
    <t>809.000</t>
  </si>
  <si>
    <t>645.000</t>
  </si>
  <si>
    <t>1299.500</t>
  </si>
  <si>
    <t>2937.000</t>
  </si>
  <si>
    <t>434.000</t>
  </si>
  <si>
    <t>Гороховец г, Строителей ул, 7</t>
  </si>
  <si>
    <t>Гороховецкий р-н, Арефино д, Совхозная ул, 1</t>
  </si>
  <si>
    <t>Гороховецкий р-н, Арефино д, Совхозная ул, 10</t>
  </si>
  <si>
    <t>Гороховецкий р-н, Великово д, Путейская ул, 1</t>
  </si>
  <si>
    <t>Гороховецкий р-н, Великово д, Путейская ул, 2</t>
  </si>
  <si>
    <t>Гороховецкий р-н, Гришино с, Ленина ул, 54</t>
  </si>
  <si>
    <t>Гороховецкий р-н, Гришино с, Ленина ул, 56</t>
  </si>
  <si>
    <t>Гороховецкий р-н, Гришино с, Ленина ул, 58</t>
  </si>
  <si>
    <t>Гороховецкий р-н, Куприяново д, Дорожная ул, 15</t>
  </si>
  <si>
    <t>Гороховецкий р-н, Куприяново д, Дорожная ул, 22</t>
  </si>
  <si>
    <t>Гороховецкий р-н, Торфопредприятия Большое п, Октябрьская ул, 4</t>
  </si>
  <si>
    <t>Гороховецкий р-н, Чулково п, Дома подстанции ул, 2</t>
  </si>
  <si>
    <t>Гороховецкий р-н, Чулково п, Дома подстанции ул, 4</t>
  </si>
  <si>
    <t>Гороховецкий р-н, Чулково п, Парковая ул, 1</t>
  </si>
  <si>
    <t>Гороховецкий р-н, Юрово д, Колхозная ул, 7</t>
  </si>
  <si>
    <t>Гусь-Хрустальный г, 2-ая Народная ул, 2</t>
  </si>
  <si>
    <t>Гусь-Хрустальный г, 2-ая Народная ул, 4а</t>
  </si>
  <si>
    <t>Гусь-Хрустальный г, 2-ая Народная ул, 9</t>
  </si>
  <si>
    <t>Гусь-Хрустальный г, Владимирская ул, 1</t>
  </si>
  <si>
    <t>Гусь-Хрустальный г, Гражданский пер, 20/1</t>
  </si>
  <si>
    <t>Гусь-Хрустальный г, Гражданский пер, 22/2</t>
  </si>
  <si>
    <t>Гусь-Хрустальный г, Гусевский п, Мира ул, 13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</si>
  <si>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</si>
  <si>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</si>
  <si>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</si>
  <si>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</si>
  <si>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</si>
  <si>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15</t>
  </si>
  <si>
    <t>Гусь-Хрустальный г, Гусевский п, Пионерская ул, 17</t>
  </si>
  <si>
    <t>Гусь-Хрустальный г, Гусевский п, Садовая ул, 6</t>
  </si>
  <si>
    <t>Гусь-Хрустальный г, Гусевский п, Советская ул, 28</t>
  </si>
  <si>
    <t>Гусь-Хрустальный г, Гусевский п, Спортивный пер, 30</t>
  </si>
  <si>
    <t>Гусь-Хрустальный г, Гусевский п, Спортивный пер, 30а</t>
  </si>
  <si>
    <t>Гусь-Хрустальный г, Гусевский п, Южная ул, 13а</t>
  </si>
  <si>
    <t>Гусь-Хрустальный г, Зеркальная ул, 10</t>
  </si>
  <si>
    <t>Гусь-Хрустальный г, Зеркальная ул, 5</t>
  </si>
  <si>
    <t>Гусь-Хрустальный г, Зеркальная ул, 7</t>
  </si>
  <si>
    <t>Гусь-Хрустальный г, Зеркальная ул, 8</t>
  </si>
  <si>
    <t>Гусь-Хрустальный г, Иркутская ул, 21</t>
  </si>
  <si>
    <t>278.400</t>
  </si>
  <si>
    <t>454.700</t>
  </si>
  <si>
    <t>264.800</t>
  </si>
  <si>
    <t>264.900</t>
  </si>
  <si>
    <t>559.000</t>
  </si>
  <si>
    <t>561.000</t>
  </si>
  <si>
    <t>305.000</t>
  </si>
  <si>
    <t>320.000</t>
  </si>
  <si>
    <t>286.000</t>
  </si>
  <si>
    <t>388.600</t>
  </si>
  <si>
    <t>306.000</t>
  </si>
  <si>
    <t>876.000</t>
  </si>
  <si>
    <t>1323.000</t>
  </si>
  <si>
    <t>267.800</t>
  </si>
  <si>
    <t>280.500</t>
  </si>
  <si>
    <t>613.900</t>
  </si>
  <si>
    <t>648.000</t>
  </si>
  <si>
    <t>379.300</t>
  </si>
  <si>
    <t>380.200</t>
  </si>
  <si>
    <t>576.000</t>
  </si>
  <si>
    <t>448.500</t>
  </si>
  <si>
    <t>669.900</t>
  </si>
  <si>
    <t>590.600</t>
  </si>
  <si>
    <t>Гусь-Хрустальный г, Калинина ул, 32/14</t>
  </si>
  <si>
    <t>Гусь-Хрустальный г, Калинина ул, 55</t>
  </si>
  <si>
    <t>Гусь-Хрустальный г, Каляевская ул, 3</t>
  </si>
  <si>
    <t>Гусь-Хрустальный г, Карла Маркса ул, 10/13</t>
  </si>
  <si>
    <t>Гусь-Хрустальный г, Каховского ул, 10</t>
  </si>
  <si>
    <t>Гусь-Хрустальный г, Каховского ул, 5</t>
  </si>
  <si>
    <t>Гусь-Хрустальный г, Коммунистическая ул, 4</t>
  </si>
  <si>
    <t>1589.000</t>
  </si>
  <si>
    <t>256.000</t>
  </si>
  <si>
    <t>245.000</t>
  </si>
  <si>
    <t>455.000</t>
  </si>
  <si>
    <t>634.600</t>
  </si>
  <si>
    <t>1927</t>
  </si>
  <si>
    <t>547.000</t>
  </si>
  <si>
    <t>820.000</t>
  </si>
  <si>
    <t>Гусь-Хрустальный г, Коммунистическая ул, 8</t>
  </si>
  <si>
    <t>Гусь-Хрустальный г, Красноармейская ул, 17</t>
  </si>
  <si>
    <t>Гусь-Хрустальный г, Красноармейская ул, 19</t>
  </si>
  <si>
    <t>Гусь-Хрустальный г, Красноармейская ул, 23</t>
  </si>
  <si>
    <t>Гусь-Хрустальный г, Красных Партизан ул, 5</t>
  </si>
  <si>
    <t>Гусь-Хрустальный г, Курловская ул, 11</t>
  </si>
  <si>
    <t>Гусь-Хрустальный г, Ленинградская ул, 12</t>
  </si>
  <si>
    <t>Гусь-Хрустальный г, Ленинградская ул, 1а</t>
  </si>
  <si>
    <t>Гусь-Хрустальный г, Луначарского ул, 4</t>
  </si>
  <si>
    <t>Гусь-Хрустальный г, Луначарского ул, 7</t>
  </si>
  <si>
    <t>Гусь-Хрустальный г, Люксембургская ул, 8</t>
  </si>
  <si>
    <t>Гусь-Хрустальный г, Маяковского ул, 15</t>
  </si>
  <si>
    <t>Гусь-Хрустальный г, Маяковского ул, 4а</t>
  </si>
  <si>
    <t>Гусь-Хрустальный г, Маяковского ул, 6/23</t>
  </si>
  <si>
    <t>Гусь-Хрустальный г, Менделеева ул, 19б</t>
  </si>
  <si>
    <t>Гусь-Хрустальный г, Менделеева ул, 23</t>
  </si>
  <si>
    <t>Гусь-Хрустальный г, Микрорайон ул, 13</t>
  </si>
  <si>
    <t>Гусь-Хрустальный г, Микрорайон ул, 23</t>
  </si>
  <si>
    <t>Гусь-Хрустальный г, Микрорайон ул, 27</t>
  </si>
  <si>
    <t>Гусь-Хрустальный г, Микрорайон ул, 28</t>
  </si>
  <si>
    <t>Гусь-Хрустальный г, Микрорайон ул, 31</t>
  </si>
  <si>
    <t>Гусь-Хрустальный г, Микрорайон ул, 32а</t>
  </si>
  <si>
    <t>Гусь-Хрустальный г, Микрорайон ул, 35</t>
  </si>
  <si>
    <t>Гусь-Хрустальный г, Микрорайон ул, 37</t>
  </si>
  <si>
    <t>Гусь-Хрустальный г, Микрорайон ул, 38</t>
  </si>
  <si>
    <t>Гусь-Хрустальный г, Микрорайон ул, 39</t>
  </si>
  <si>
    <t>Гусь-Хрустальный г, Микрорайон ул, 42</t>
  </si>
  <si>
    <t>Гусь-Хрустальный г, Микрорайон ул, 45</t>
  </si>
  <si>
    <t>Гусь-Хрустальный г, Мира ул, 5</t>
  </si>
  <si>
    <t>Гусь-Хрустальный г, Муравьева-Апостола ул, 10</t>
  </si>
  <si>
    <t>Гусь-Хрустальный г, Муравьева-Апостола ул, 17</t>
  </si>
  <si>
    <t>Гусь-Хрустальный г, Новый п, Ленина ул, 13</t>
  </si>
  <si>
    <t>795.000</t>
  </si>
  <si>
    <t>1218.000</t>
  </si>
  <si>
    <t>620.900</t>
  </si>
  <si>
    <t>644.000</t>
  </si>
  <si>
    <t>291.000</t>
  </si>
  <si>
    <t>1880</t>
  </si>
  <si>
    <t>627.200</t>
  </si>
  <si>
    <t>1928</t>
  </si>
  <si>
    <t>1280.000</t>
  </si>
  <si>
    <t>1242.000</t>
  </si>
  <si>
    <t>1600.000</t>
  </si>
  <si>
    <t>1510.000</t>
  </si>
  <si>
    <t>440.000</t>
  </si>
  <si>
    <t>835.000</t>
  </si>
  <si>
    <t>1545.000</t>
  </si>
  <si>
    <t>898.000</t>
  </si>
  <si>
    <t>707.000</t>
  </si>
  <si>
    <t>1581.200</t>
  </si>
  <si>
    <t>577.000</t>
  </si>
  <si>
    <t>864.000</t>
  </si>
  <si>
    <t>805.000</t>
  </si>
  <si>
    <t>398.300</t>
  </si>
  <si>
    <t>2170.000</t>
  </si>
  <si>
    <t>2800.000</t>
  </si>
  <si>
    <t>623.000</t>
  </si>
  <si>
    <t>Гусь-Хрустальный г, Новый п, Ленина ул, 9</t>
  </si>
  <si>
    <t>Гусь-Хрустальный г, Октябрьская ул, 23а</t>
  </si>
  <si>
    <t>Гусь-Хрустальный г, Октябрьская ул, 25а</t>
  </si>
  <si>
    <t>Гусь-Хрустальный г, Осьмова ул, 6</t>
  </si>
  <si>
    <t>Гусь-Хрустальный г, Осьмова ул, 9</t>
  </si>
  <si>
    <t>Гусь-Хрустальный г, Писарева ул, 14</t>
  </si>
  <si>
    <t>Гусь-Хрустальный г, Полярная ул, 9</t>
  </si>
  <si>
    <t>Гусь-Хрустальный г, Ремонтная ул, 9/3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</si>
  <si>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</si>
  <si>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</si>
  <si>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</si>
  <si>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69</t>
  </si>
  <si>
    <t>Гусь-Хрустальный г, Свердлова ул, 25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</si>
  <si>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</si>
  <si>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</si>
  <si>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</si>
  <si>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</si>
  <si>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22</t>
  </si>
  <si>
    <t>Гусь-Хрустальный г, Теплицкий пр-кт, 26</t>
  </si>
  <si>
    <t>Гусь-Хрустальный г, Теплицкий пр-кт, 37</t>
  </si>
  <si>
    <t>Гусь-Хрустальный г, Теплицкий пр-кт, 4</t>
  </si>
  <si>
    <t>Гусь-Хрустальный г, Теплицкий пр-кт, 9</t>
  </si>
  <si>
    <t>Гусь-Хрустальный г, Транспортная ул, 29</t>
  </si>
  <si>
    <t>Гусь-Хрустальный г, Транспортная ул, 7</t>
  </si>
  <si>
    <t>Гусь-Хрустальный г, Транспортная ул, 8</t>
  </si>
  <si>
    <t>510.000</t>
  </si>
  <si>
    <t>1760.000</t>
  </si>
  <si>
    <t>3675.000</t>
  </si>
  <si>
    <t>275.300</t>
  </si>
  <si>
    <t>419.000</t>
  </si>
  <si>
    <t>222.000</t>
  </si>
  <si>
    <t>1929</t>
  </si>
  <si>
    <t>711.000</t>
  </si>
  <si>
    <t>475.000</t>
  </si>
  <si>
    <t>502.700</t>
  </si>
  <si>
    <t>1586.000</t>
  </si>
  <si>
    <t>690.000</t>
  </si>
  <si>
    <t>418.000</t>
  </si>
  <si>
    <t>594.000</t>
  </si>
  <si>
    <t>1186.000</t>
  </si>
  <si>
    <t>1044.000</t>
  </si>
  <si>
    <t>947.700</t>
  </si>
  <si>
    <t>277.900</t>
  </si>
  <si>
    <t>544.900</t>
  </si>
  <si>
    <t>Гусь-Хрустальный г, Фрезерная ул, 4</t>
  </si>
  <si>
    <t>Гусь-Хрустальный г, Чайковского ул, 1</t>
  </si>
  <si>
    <t>Гусь-Хрустальный г, Чайковского ул, 13</t>
  </si>
  <si>
    <t>Гусь-Хрустальный г, Чайковского ул, 4</t>
  </si>
  <si>
    <t>Гусь-Хрустальный г, Чайковского ул, 7</t>
  </si>
  <si>
    <t>337.000</t>
  </si>
  <si>
    <t>1620.000</t>
  </si>
  <si>
    <t>Гусь-Хрустальный р-н, Анопино п, Южная ул, 2</t>
  </si>
  <si>
    <t>Гусь-Хрустальный р-н, Вашутино д, Микрорайон ул, 4</t>
  </si>
  <si>
    <t>582.000</t>
  </si>
  <si>
    <t>393.000</t>
  </si>
  <si>
    <t>472.000</t>
  </si>
  <si>
    <t>Гусь-Хрустальный р-н, Вашутино д, Микрорайон ул, 5</t>
  </si>
  <si>
    <t>Гусь-Хрустальный р-н, Вековка ст, 6</t>
  </si>
  <si>
    <t>Гусь-Хрустальный р-н, Великодворский п, Песочная ул, 16</t>
  </si>
  <si>
    <t>Гусь-Хрустальный р-н, Великодворский п, Пролетарская ул, 14</t>
  </si>
  <si>
    <t>170.000</t>
  </si>
  <si>
    <t>540.000</t>
  </si>
  <si>
    <t>Гусь-Хрустальный р-н, Добрятино п, 60 лет Октября ул, 3</t>
  </si>
  <si>
    <t>Гусь-Хрустальный р-н, Золотково п, 40 лет Октября ул, 4</t>
  </si>
  <si>
    <t>Гусь-Хрустальный р-н, Золотково п, 40 лет Октября ул, 6</t>
  </si>
  <si>
    <t>Гусь-Хрустальный р-н, Золотково п, Ломоносова ул, 14</t>
  </si>
  <si>
    <t>Гусь-Хрустальный р-н, Золотково п, Ломоносова ул, 18</t>
  </si>
  <si>
    <t>Гусь-Хрустальный р-н, Золотково п, Ломоносова ул, 20</t>
  </si>
  <si>
    <t>Гусь-Хрустальный р-н, Золотково п, Ломоносова ул, 7</t>
  </si>
  <si>
    <t>Гусь-Хрустальный р-н, Золотково п, Социалистическая ул, 27</t>
  </si>
  <si>
    <t>Гусь-Хрустальный р-н, Иванищи п, Южная ул, 1а</t>
  </si>
  <si>
    <t>Гусь-Хрустальный р-н, Иванищи п, Южная ул, 6</t>
  </si>
  <si>
    <t>Гусь-Хрустальный р-н, Красное Эхо п, Зеленая ул, 14А</t>
  </si>
  <si>
    <t>Гусь-Хрустальный р-н, Курлово г, Володарского ул, 7</t>
  </si>
  <si>
    <t>Гусь-Хрустальный р-н, Курлово г, Володарского ул, 9А</t>
  </si>
  <si>
    <t>Гусь-Хрустальный р-н, Курлово г, Советская ул, 12</t>
  </si>
  <si>
    <t>Гусь-Хрустальный р-н, Курлово г, Советская ул, 21</t>
  </si>
  <si>
    <t>Гусь-Хрустальный р-н, Курлово г, Чкалова ул, 18</t>
  </si>
  <si>
    <t>Гусь-Хрустальный р-н, Мезиновский п, Мира ул, 9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</si>
  <si>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</si>
  <si>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</si>
  <si>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</si>
  <si>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750.000</t>
  </si>
  <si>
    <t>697.500</t>
  </si>
  <si>
    <t>685.800</t>
  </si>
  <si>
    <t>743.000</t>
  </si>
  <si>
    <t>514.600</t>
  </si>
  <si>
    <t>468.000</t>
  </si>
  <si>
    <t>557.600</t>
  </si>
  <si>
    <t>353.800</t>
  </si>
  <si>
    <t>1931</t>
  </si>
  <si>
    <t>Гусь-Хрустальный р-н, Тасинский Бор п, Новая ул, 4</t>
  </si>
  <si>
    <t>Гусь-Хрустальный р-н, Тасинский п, Новая ул, 1</t>
  </si>
  <si>
    <t>Гусь-Хрустальный р-н, Тасинский п, Новая ул, 1а</t>
  </si>
  <si>
    <t>Гусь-Хрустальный р-н, Тасинский п, Новая ул, 2</t>
  </si>
  <si>
    <t>Гусь-Хрустальный р-н, Уршельский п, Мира ул, 4</t>
  </si>
  <si>
    <t>Гусь-Хрустальный р-н, Уршельский п, Свердлова ул, 10</t>
  </si>
  <si>
    <t>Гусь-Хрустальный р-н, Уршельский п, Свердлова ул, 8</t>
  </si>
  <si>
    <t>Гусь-Хрустальный р-н, Уршельский п, Театральная ул, 18</t>
  </si>
  <si>
    <t>Камешково г, Абрамова ул, 2</t>
  </si>
  <si>
    <t>Камешково г, Долбилкина ул, 1</t>
  </si>
  <si>
    <t>Камешково г, Дорофеичева ул, 5</t>
  </si>
  <si>
    <t>Камешково г, Дорофеичева ул, 7</t>
  </si>
  <si>
    <t>365.000</t>
  </si>
  <si>
    <t>215.400</t>
  </si>
  <si>
    <t>274.000</t>
  </si>
  <si>
    <t>518.000</t>
  </si>
  <si>
    <t>508.000</t>
  </si>
  <si>
    <t>566.000</t>
  </si>
  <si>
    <t>Камешково г, Дорофеичева ул, 9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</si>
  <si>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</si>
  <si>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</si>
  <si>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</si>
  <si>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Крупской ул, 8А</t>
  </si>
  <si>
    <t>Камешково г, Молодежная ул, 9</t>
  </si>
  <si>
    <t>Камешково г, Ногина ул, 18</t>
  </si>
  <si>
    <t>895.000</t>
  </si>
  <si>
    <t>240.600</t>
  </si>
  <si>
    <t>272.200</t>
  </si>
  <si>
    <t>Камешково г, Свердлова ул, 19А</t>
  </si>
  <si>
    <t>Камешково г, Свердлова ул, 9</t>
  </si>
  <si>
    <t>Камешково г, Совхозная ул, 18</t>
  </si>
  <si>
    <t>Камешковский р-н, Второво с, Железнодорожная ул, 7</t>
  </si>
  <si>
    <t>Камешковский р-н, Дружба п, Мира ул, 13</t>
  </si>
  <si>
    <t>Камешковский р-н, Дружба п, Мира ул, 2</t>
  </si>
  <si>
    <t>Камешковский р-н, Дружба п, Мира ул, 3</t>
  </si>
  <si>
    <t>Камешковский р-н, Дружба п, Мира ул, 5</t>
  </si>
  <si>
    <t>Камешковский р-н, Дружба п, Мира ул, 9</t>
  </si>
  <si>
    <t>Камешковский р-н, им Кирова п, Школьная ул, 24/2</t>
  </si>
  <si>
    <t>Камешковский р-н, им Кирова п, Школьная ул, 26</t>
  </si>
  <si>
    <t>Камешковский р-н, им Красина п, Садовая ул, 8</t>
  </si>
  <si>
    <t>Камешковский р-н, им Максима Горького п, Морозова ул, 3</t>
  </si>
  <si>
    <t>Камешковский р-н, им Максима Горького п, Морозова ул, 4</t>
  </si>
  <si>
    <t>Камешковский р-н, им Максима Горького п, Морозова ул, 6</t>
  </si>
  <si>
    <t>Камешковский р-н, им Максима Горького п, Шоссейная ул, 1</t>
  </si>
  <si>
    <t>Камешковский р-н, Коверино с, Садовая ул, 3б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</si>
  <si>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</si>
  <si>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</si>
  <si>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</si>
  <si>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Камешковский р-н, Новки п, Калинина ул, 2</t>
  </si>
  <si>
    <t>Камешковский р-н, Новки п, Чапаева ул, 14</t>
  </si>
  <si>
    <t>Камешковский р-н, Новки п, Чапаева ул, 16</t>
  </si>
  <si>
    <t>Камешковский р-н, Новки п, Чапаева ул, 17</t>
  </si>
  <si>
    <t>Камешковский р-н, Новки п, Чапаева ул, 21</t>
  </si>
  <si>
    <t>Камешковский р-н, Сергеиха д, Фрунзе ул, 68</t>
  </si>
  <si>
    <t>Киржач г, 40 лет Октября ул, 13</t>
  </si>
  <si>
    <t>Киржач г, 40 лет Октября ул, 36</t>
  </si>
  <si>
    <t>Киржач г, 50 лет Октября ул, 9</t>
  </si>
  <si>
    <t>Киржач г, Больничный проезд, 5</t>
  </si>
  <si>
    <t>Киржач г, Владимирская ул, 31</t>
  </si>
  <si>
    <t>Киржач г, Вокзальная ул, 26а</t>
  </si>
  <si>
    <t>557.000</t>
  </si>
  <si>
    <t>1003.000</t>
  </si>
  <si>
    <t>1619.000</t>
  </si>
  <si>
    <t>240.000</t>
  </si>
  <si>
    <t>316.000</t>
  </si>
  <si>
    <t>933.100</t>
  </si>
  <si>
    <t>830.000</t>
  </si>
  <si>
    <t>632.000</t>
  </si>
  <si>
    <t>361.200</t>
  </si>
  <si>
    <t>1879.500</t>
  </si>
  <si>
    <t>975.800</t>
  </si>
  <si>
    <t>231.200</t>
  </si>
  <si>
    <t>696.600</t>
  </si>
  <si>
    <t>Киржач г, Денисенко ул, 15</t>
  </si>
  <si>
    <t>Киржач г, Красный Октябрь мкр, Метленкова ул, 4</t>
  </si>
  <si>
    <t>Киржач г, Красный Октябрь мкр, Пушкина ул, 19</t>
  </si>
  <si>
    <t>Киржач г, Красный Октябрь мкр, Пушкина ул, 21</t>
  </si>
  <si>
    <t>Киржач г, Красный Октябрь мкр, Пушкина ул, 4а</t>
  </si>
  <si>
    <t>Киржач г, Красный Октябрь мкр, Свердлова ул, 9</t>
  </si>
  <si>
    <t>Киржач г, Красный Октябрь мкр, Солнечный кв-л, 3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</si>
  <si>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</si>
  <si>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</si>
  <si>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</si>
  <si>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</si>
  <si>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</si>
  <si>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</si>
  <si>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24</t>
  </si>
  <si>
    <t>Киржач г, Красный Октябрь мкр, Фурманова ул, 39</t>
  </si>
  <si>
    <t>Киржач г, Ленинградская ул, 108</t>
  </si>
  <si>
    <t>Киржач г, Ленинградская ул, 98</t>
  </si>
  <si>
    <t>Киржач г, Магистральная ул, 1а</t>
  </si>
  <si>
    <t>Киржач г, Магистральная ул, 2</t>
  </si>
  <si>
    <t>Киржач г, Магистральная ул, 8</t>
  </si>
  <si>
    <t>Киржач г, Морозовская ул, 120</t>
  </si>
  <si>
    <t>Киржач г, Морозовская ул, 99а</t>
  </si>
  <si>
    <t>Киржач г, Некрасовская ул, 18</t>
  </si>
  <si>
    <t>Киржач г, Островского ул, 18</t>
  </si>
  <si>
    <t>Киржач г, Островского ул, 19</t>
  </si>
  <si>
    <t>Киржач г, Островского ул, 5</t>
  </si>
  <si>
    <t>Киржач г, Павловского ул, 28</t>
  </si>
  <si>
    <t>Киржач г, Привокзальная ул, 9</t>
  </si>
  <si>
    <t>Киржач г, Приозерная ул, 1в</t>
  </si>
  <si>
    <t>Киржач г, Пугачева ул, 6</t>
  </si>
  <si>
    <t>Киржач г, Свобода ул, 113А</t>
  </si>
  <si>
    <t>Киржач г, Советская ул, 33</t>
  </si>
  <si>
    <t>Киржач г, Совхозная ул, 5</t>
  </si>
  <si>
    <t>Киржач г, Станционная ул, 65</t>
  </si>
  <si>
    <t>Киржач г, Томаровича ул, 7</t>
  </si>
  <si>
    <t>Киржач г, Чехова ул, 3</t>
  </si>
  <si>
    <t>Киржач г, Шелковиков ул, 15</t>
  </si>
  <si>
    <t>Киржачский р-н, Горка п, Шелковиков ул, 3</t>
  </si>
  <si>
    <t>Киржачский р-н, Горка п, Шелковиков ул, 5</t>
  </si>
  <si>
    <t>Киржачский р-н, Горка п, Шелковиков ул, 6</t>
  </si>
  <si>
    <t>718.000</t>
  </si>
  <si>
    <t>517.300</t>
  </si>
  <si>
    <t>512.400</t>
  </si>
  <si>
    <t>1066.800</t>
  </si>
  <si>
    <t>935.000</t>
  </si>
  <si>
    <t>934.000</t>
  </si>
  <si>
    <t>729.600</t>
  </si>
  <si>
    <t>585.600</t>
  </si>
  <si>
    <t>646.000</t>
  </si>
  <si>
    <t>1483.700</t>
  </si>
  <si>
    <t>328.000</t>
  </si>
  <si>
    <t>728.400</t>
  </si>
  <si>
    <t>825.000</t>
  </si>
  <si>
    <t>1184.000</t>
  </si>
  <si>
    <t>400.600</t>
  </si>
  <si>
    <t>Киржачский р-н, Дубки тер, 136</t>
  </si>
  <si>
    <t>Киржачский р-н, Дубки тер, 137</t>
  </si>
  <si>
    <t>Киржачский р-н, Ефремово д, Восточная ул, 1</t>
  </si>
  <si>
    <t>Киржачский р-н, Ефремово д, Восточная ул, 5</t>
  </si>
  <si>
    <t>438.000</t>
  </si>
  <si>
    <t>Киржачский р-н, Илькино д, Центральная ул, 50а</t>
  </si>
  <si>
    <t>Киржачский р-н, Кипрево д, Новая ул, 2</t>
  </si>
  <si>
    <t>532.000</t>
  </si>
  <si>
    <t>Киржачский р-н, Першино п, Проезд октябрят ул, 1</t>
  </si>
  <si>
    <t>Киржачский р-н, Першино п, Проезд октябрят ул, 3</t>
  </si>
  <si>
    <t>Киржачский р-н, Першино п, Проезд октябрят ул, 5</t>
  </si>
  <si>
    <t>Киржачский р-н, Федоровское д, Колхозная ул, 19</t>
  </si>
  <si>
    <t>Киржачский р-н, Федоровское д, Советская ул, 4</t>
  </si>
  <si>
    <t>Киржачский р-н, Федоровское д, Советская ул, 6</t>
  </si>
  <si>
    <t>Ковров г, Абельмана ул, 118</t>
  </si>
  <si>
    <t>Ковров г, Абельмана ул, 13</t>
  </si>
  <si>
    <t>Ковров г, Абельмана ул, 137</t>
  </si>
  <si>
    <t>Ковров г, Абельмана ул, 139/2</t>
  </si>
  <si>
    <t>Ковров г, Абельмана ул, 139</t>
  </si>
  <si>
    <t>Ковров г, Абельмана ул, 21</t>
  </si>
  <si>
    <t>Ковров г, Абельмана ул, 23</t>
  </si>
  <si>
    <t>Ковров г, Абельмана ул, 43</t>
  </si>
  <si>
    <t>Ковров г, Абельмана ул, 46</t>
  </si>
  <si>
    <t>Ковров г, Абельмана ул, 61</t>
  </si>
  <si>
    <t>Ковров г, Абельмана ул, 86</t>
  </si>
  <si>
    <t>Ковров г, Барсукова ул, 14а</t>
  </si>
  <si>
    <t>Ковров г, Барсукова ул, 27/8</t>
  </si>
  <si>
    <t>Ковров г, Блинова ул, 74</t>
  </si>
  <si>
    <t>Ковров г, Брюсова проезд, 4</t>
  </si>
  <si>
    <t>Ковров г, Брюсова ул, 52/2</t>
  </si>
  <si>
    <t>Ковров г, Васильева ул, 11</t>
  </si>
  <si>
    <t>Ковров г, Ватутина ул, 45</t>
  </si>
  <si>
    <t>Ковров г, Волго-Донская ул, 11б</t>
  </si>
  <si>
    <t>Ковров г, Волго-Донская ул, 23</t>
  </si>
  <si>
    <t>Ковров г, Волго-Донская ул, 29</t>
  </si>
  <si>
    <t>Ковров г, Володарского ул, 12</t>
  </si>
  <si>
    <t>Ковров г, Восточный проезд, 14/3</t>
  </si>
  <si>
    <t>Ковров г, Генералова ул, 10</t>
  </si>
  <si>
    <t>Ковров г, Грибоедова ул, 1</t>
  </si>
  <si>
    <t>508.100</t>
  </si>
  <si>
    <t>1873</t>
  </si>
  <si>
    <t>798.600</t>
  </si>
  <si>
    <t>150.000</t>
  </si>
  <si>
    <t>993.000</t>
  </si>
  <si>
    <t>Ковров г, Грибоедова ул, 119</t>
  </si>
  <si>
    <t>Ковров г, Грибоедова ул, 121</t>
  </si>
  <si>
    <t>Ковров г, Грибоедова ул, 5 корп. 2</t>
  </si>
  <si>
    <t>Ковров г, Грибоедова ул, 7</t>
  </si>
  <si>
    <t>Ковров г, Грибоедова ул, 70</t>
  </si>
  <si>
    <t>Ковров г, Грибоедова ул, 74</t>
  </si>
  <si>
    <t>Ковров г, Дегтярева ул, 4</t>
  </si>
  <si>
    <t>Ковров г, Дегтярева ул, 60</t>
  </si>
  <si>
    <t>Ковров г, Дзержинского ул, 2</t>
  </si>
  <si>
    <t>Ковров г, Еловая ул, 82/2</t>
  </si>
  <si>
    <t>Ковров г, Еловая ул, 82/3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</si>
  <si>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</si>
  <si>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</si>
  <si>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</si>
  <si>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</si>
  <si>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86/7</t>
  </si>
  <si>
    <t>Ковров г, Еловая ул, 86/8</t>
  </si>
  <si>
    <t>Ковров г, Еловая ул, 90/2</t>
  </si>
  <si>
    <t>Ковров г, Зои Космодемьянской ул, 1 корп. 7</t>
  </si>
  <si>
    <t>Ковров г, Зои Космодемьянской ул, 7 корп. 1</t>
  </si>
  <si>
    <t>Ковров г, Киркижа ул, 14А</t>
  </si>
  <si>
    <t>Ковров г, Киркижа ул, 14Б</t>
  </si>
  <si>
    <t>Ковров г, Кирова ул, 67</t>
  </si>
  <si>
    <t>Ковров г, Кирова ул, 69</t>
  </si>
  <si>
    <t>Ковров г, Ковров-8 тер, 2</t>
  </si>
  <si>
    <t>Ковров г, Ковров-8 тер, 9</t>
  </si>
  <si>
    <t>Ковров г, Ковровская ул, 19</t>
  </si>
  <si>
    <t>Ковров г, Колхозная ул, 27</t>
  </si>
  <si>
    <t>Ковров г, Комсомольская ул, 104</t>
  </si>
  <si>
    <t>Ковров г, Комсомольская ул, 95</t>
  </si>
  <si>
    <t>Ковров г, Космонавтов ул, 2 корп. 3</t>
  </si>
  <si>
    <t>Ковров г, Кузнечная ул, 3</t>
  </si>
  <si>
    <t>Ковров г, Ленина пр-кт, 19</t>
  </si>
  <si>
    <t>Ковров г, Ленина пр-кт, 2</t>
  </si>
  <si>
    <t>Ковров г, Ленина пр-кт, 23</t>
  </si>
  <si>
    <t>Ковров г, Ленина пр-кт, 42</t>
  </si>
  <si>
    <t>Ковров г, Ленина пр-кт, 51</t>
  </si>
  <si>
    <t>Ковров г, Ленина пр-кт, 61</t>
  </si>
  <si>
    <t>Ковров г, Летняя ул, 49</t>
  </si>
  <si>
    <t>Ковров г, Летняя ул, 86</t>
  </si>
  <si>
    <t>265.000</t>
  </si>
  <si>
    <t>526.000</t>
  </si>
  <si>
    <t>4800.000</t>
  </si>
  <si>
    <t>587.000</t>
  </si>
  <si>
    <t>1017.000</t>
  </si>
  <si>
    <t>938.200</t>
  </si>
  <si>
    <t>1251.100</t>
  </si>
  <si>
    <t>868.800</t>
  </si>
  <si>
    <t>1316.000</t>
  </si>
  <si>
    <t>1358.000</t>
  </si>
  <si>
    <t>451.000</t>
  </si>
  <si>
    <t>824.000</t>
  </si>
  <si>
    <t>831.000</t>
  </si>
  <si>
    <t>2640.000</t>
  </si>
  <si>
    <t>1171.700</t>
  </si>
  <si>
    <t>751.000</t>
  </si>
  <si>
    <t>514.000</t>
  </si>
  <si>
    <t>252.000</t>
  </si>
  <si>
    <t>Ковров г, Либерецкая ул, 9</t>
  </si>
  <si>
    <t>Ковров г, Лизы Чайкиной ул, 104</t>
  </si>
  <si>
    <t>Ковров г, Лизы Чайкиной ул, 108</t>
  </si>
  <si>
    <t>Ковров г, Лопатина ул, 44</t>
  </si>
  <si>
    <t>Ковров г, Машиностроителей ул, 15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</si>
  <si>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</si>
  <si>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</si>
  <si>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</si>
  <si>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</si>
  <si>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</si>
  <si>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</si>
  <si>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89</t>
  </si>
  <si>
    <t>Ковров г, Моховая ул, 4</t>
  </si>
  <si>
    <t>Ковров г, Моховая ул, 6</t>
  </si>
  <si>
    <t>Ковров г, Моховая ул, 7</t>
  </si>
  <si>
    <t>Ковров г, Муромская ул, 11</t>
  </si>
  <si>
    <t>Ковров г, Муромская ул, 9</t>
  </si>
  <si>
    <t>Ковров г, Набережная 2-я ул, 10</t>
  </si>
  <si>
    <t>Ковров г, Набережная ул, 17/2</t>
  </si>
  <si>
    <t>609.000</t>
  </si>
  <si>
    <t>608.900</t>
  </si>
  <si>
    <t>910.000</t>
  </si>
  <si>
    <t>527.000</t>
  </si>
  <si>
    <t>828.600</t>
  </si>
  <si>
    <t>675.000</t>
  </si>
  <si>
    <t>847.000</t>
  </si>
  <si>
    <t>870.000</t>
  </si>
  <si>
    <t>586.000</t>
  </si>
  <si>
    <t>361.000</t>
  </si>
  <si>
    <t>931.000</t>
  </si>
  <si>
    <t>Ковров г, Ногина ул, 20</t>
  </si>
  <si>
    <t>Ковров г, Олега Кошевого ул, 11</t>
  </si>
  <si>
    <t>Ковров г, Островского ул, 57/2</t>
  </si>
  <si>
    <t>Ковров г, Островского ул, 75</t>
  </si>
  <si>
    <t>Ковров г, Парковая ул, 2/2</t>
  </si>
  <si>
    <t>Ковров г, Першутова ул, 24</t>
  </si>
  <si>
    <t>589.000</t>
  </si>
  <si>
    <t>562.000</t>
  </si>
  <si>
    <t>486.000</t>
  </si>
  <si>
    <t>Ковров г, Подлесная ул, 24</t>
  </si>
  <si>
    <t>Ковров г, Правды ул, 12</t>
  </si>
  <si>
    <t>Ковров г, Преображенская ул, 1</t>
  </si>
  <si>
    <t>Ковров г, Пролетарская ул, 42</t>
  </si>
  <si>
    <t>Ковров г, Пугачева ул, 31</t>
  </si>
  <si>
    <t>Ковров г, Ранжева ул, 5</t>
  </si>
  <si>
    <t>Ковров г, Свердлова ул, 8</t>
  </si>
  <si>
    <t>424.000</t>
  </si>
  <si>
    <t>608.000</t>
  </si>
  <si>
    <t>1083.000</t>
  </si>
  <si>
    <t>Ковров г, Социалистическая ул, 23</t>
  </si>
  <si>
    <t>Ковров г, Социалистическая ул, 27</t>
  </si>
  <si>
    <t>Ковров г, Станиславского ул, 1/1</t>
  </si>
  <si>
    <t>572.000</t>
  </si>
  <si>
    <t>696.000</t>
  </si>
  <si>
    <t>Ковров г, Строителей ул, 26/2</t>
  </si>
  <si>
    <t>Ковров г, Текстильная ул, 8</t>
  </si>
  <si>
    <t>Ковров г, Туманова ул, 15</t>
  </si>
  <si>
    <t>Ковров г, Туманова ул, 31</t>
  </si>
  <si>
    <t>Ковров г, Туманова ул, 6а</t>
  </si>
  <si>
    <t>Ковров г, Туманова ул, 9</t>
  </si>
  <si>
    <t>Ковров г, Федорова ул, 91</t>
  </si>
  <si>
    <t>Ковров г, Чернышевского ул, 13</t>
  </si>
  <si>
    <t>Ковров г, Чернышевского ул, 17</t>
  </si>
  <si>
    <t>Ковров г, Чернышевского ул, 2</t>
  </si>
  <si>
    <t>Ковров г, Щорса ул, 23</t>
  </si>
  <si>
    <t>972.000</t>
  </si>
  <si>
    <t>884.900</t>
  </si>
  <si>
    <t>343.000</t>
  </si>
  <si>
    <t>1891</t>
  </si>
  <si>
    <t>923.000</t>
  </si>
  <si>
    <t>1916</t>
  </si>
  <si>
    <t>Ковровский р-н, Достижение п, Фабричная ул, 34</t>
  </si>
  <si>
    <t>Ковровский р-н, Клязьминский Городок с, Клязьминская ПМК ул, 15</t>
  </si>
  <si>
    <t>Ковровский р-н, Ковров-35 городок, Центральная ул, 111</t>
  </si>
  <si>
    <t>Ковровский р-н, Красный Октябрь п, Мира ул, 11</t>
  </si>
  <si>
    <t>Ковровский р-н, Красный Октябрь п, Мира ул, 15</t>
  </si>
  <si>
    <t>Ковровский р-н, Крутово с, Просторная ул, 6</t>
  </si>
  <si>
    <t>Ковровский р-н, Малыгино п, Школьная ул, 55</t>
  </si>
  <si>
    <t>Ковровский р-н, Малыгино п, Юбилейная ул, 49</t>
  </si>
  <si>
    <t>Ковровский р-н, Мелехово пгт, Гагарина ул, 4</t>
  </si>
  <si>
    <t>Ковровский р-н, Мелехово пгт, Гагарина ул, 9</t>
  </si>
  <si>
    <t>Ковровский р-н, Мелехово пгт, Комарова ул, 8</t>
  </si>
  <si>
    <t>Ковровский р-н, Мелехово пгт, Пионерская ул, 2</t>
  </si>
  <si>
    <t>Ковровский р-н, Мелехово пгт, Советская ул, 11</t>
  </si>
  <si>
    <t>Ковровский р-н, Мелехово пгт, Советская ул, 14</t>
  </si>
  <si>
    <t>Ковровский р-н, Мелехово пгт, Советская ул, 9</t>
  </si>
  <si>
    <t>Ковровский р-н, Мелехово пгт, Школьный пер, 26</t>
  </si>
  <si>
    <t>Ковровский р-н, Новый п, Першутова ул, 4</t>
  </si>
  <si>
    <t>Ковровский р-н, Новый п, Школьная ул, 5</t>
  </si>
  <si>
    <t>Ковровский р-н, Пакино п, Центральная ул, 20</t>
  </si>
  <si>
    <t>Ковровский р-н, Пакино п, Центральная ул, 20а</t>
  </si>
  <si>
    <t>Ковровский р-н, Первомайский п, 10</t>
  </si>
  <si>
    <t>745.200</t>
  </si>
  <si>
    <t>727.500</t>
  </si>
  <si>
    <t>268.800</t>
  </si>
  <si>
    <t>292.400</t>
  </si>
  <si>
    <t>926.000</t>
  </si>
  <si>
    <t>715.000</t>
  </si>
  <si>
    <t>1170.000</t>
  </si>
  <si>
    <t>155.000</t>
  </si>
  <si>
    <t>437.000</t>
  </si>
  <si>
    <t>342.000</t>
  </si>
  <si>
    <t>313.000</t>
  </si>
  <si>
    <t>858.000</t>
  </si>
  <si>
    <t>322.000</t>
  </si>
  <si>
    <t>Ковровский р-н, Первомайский п, 11</t>
  </si>
  <si>
    <t>Ковровский р-н, Первомайский п, 12</t>
  </si>
  <si>
    <t>Ковровский р-н, Первомайский п, 13</t>
  </si>
  <si>
    <t>Ковровский р-н, Первомайский п, 5</t>
  </si>
  <si>
    <t>Ковровский р-н, подстанция Заря р-н, 1</t>
  </si>
  <si>
    <t>Ковровский р-н, подстанция Заря р-н, 2</t>
  </si>
  <si>
    <t>Ковровский р-н, подстанция Заря р-н, 3</t>
  </si>
  <si>
    <t>Ковровский р-н, Ручей д, Центральная ул, 10</t>
  </si>
  <si>
    <t>Ковровский р-н, Ручей д, Центральная ул, 2</t>
  </si>
  <si>
    <t>Ковровский р-н, Санниково с, Центральная ул, 18</t>
  </si>
  <si>
    <t>Кольчугино г, 3 Интернационала ул, 53</t>
  </si>
  <si>
    <t>Кольчугино г, 3 Линия Леспромхоза ул, 2</t>
  </si>
  <si>
    <t>505.000</t>
  </si>
  <si>
    <t>409.200</t>
  </si>
  <si>
    <t>511.000</t>
  </si>
  <si>
    <t>513.000</t>
  </si>
  <si>
    <t>330.000</t>
  </si>
  <si>
    <t>408.800</t>
  </si>
  <si>
    <t>336.000</t>
  </si>
  <si>
    <t>501.000</t>
  </si>
  <si>
    <t>593.600</t>
  </si>
  <si>
    <t>Кольчугино г, 50 лет Октября ул, 5</t>
  </si>
  <si>
    <t>Кольчугино г, 50 лет Октября ул, 9</t>
  </si>
  <si>
    <t>Кольчугино г, 50 лет СССР ул, 12</t>
  </si>
  <si>
    <t>Кольчугино г, 6 Линия Ленинского поселка ул, 31</t>
  </si>
  <si>
    <t>Кольчугино г, Алексеева ул, 2</t>
  </si>
  <si>
    <t>Кольчугино г, Белая Речка мкр, Молодежная ул, 2</t>
  </si>
  <si>
    <t>Кольчугино г, Белая Речка мкр, Родниковая ул, 43</t>
  </si>
  <si>
    <t>Кольчугино г, Белая Речка мкр, Школьная ул, 11</t>
  </si>
  <si>
    <t>Кольчугино г, Белая Речка мкр, Школьная ул, 9</t>
  </si>
  <si>
    <t>Кольчугино г, Веденеева ул, 16</t>
  </si>
  <si>
    <t>Кольчугино г, Веденеева ул, 18</t>
  </si>
  <si>
    <t>Кольчугино г, Веденеева ул, 3</t>
  </si>
  <si>
    <t>Кольчугино г, Веденеева ул, 6</t>
  </si>
  <si>
    <t>Кольчугино г, Дружбы ул, 8а</t>
  </si>
  <si>
    <t>Кольчугино г, КИМ ул, 10</t>
  </si>
  <si>
    <t>Кольчугино г, КИМ ул, 12</t>
  </si>
  <si>
    <t>Кольчугино г, КИМ ул, 16</t>
  </si>
  <si>
    <t>Кольчугино г, КИМ ул, 20</t>
  </si>
  <si>
    <t>Кольчугино г, Коллективная ул, 43</t>
  </si>
  <si>
    <t>Кольчугино г, Котовского ул, 23</t>
  </si>
  <si>
    <t>Кольчугино г, Ленина ул, 12</t>
  </si>
  <si>
    <t>Кольчугино г, Лермонтова ул, 5</t>
  </si>
  <si>
    <t>Кольчугино г, Лермонтова ул, 7</t>
  </si>
  <si>
    <t>Кольчугино г, Ломако ул, 14</t>
  </si>
  <si>
    <t>680.400</t>
  </si>
  <si>
    <t>1930</t>
  </si>
  <si>
    <t>Кольчугино г, Луговая ул, 7</t>
  </si>
  <si>
    <t>Кольчугино г, Луговая ул, 8</t>
  </si>
  <si>
    <t>Кольчугино г, Мира ул, 15</t>
  </si>
  <si>
    <t>Кольчугино г, Мира ул, 25</t>
  </si>
  <si>
    <t>Кольчугино г, Мира ул, 9</t>
  </si>
  <si>
    <t>Кольчугино г, Поселок Зеленоборский ул, 18</t>
  </si>
  <si>
    <t>Кольчугино г, Темкина ул, 9</t>
  </si>
  <si>
    <t>Кольчугино г, Ульяновская ул, 27</t>
  </si>
  <si>
    <t>Кольчугино г, Чапаева ул, 1а</t>
  </si>
  <si>
    <t>Кольчугино г, Чапаева ул, 2а</t>
  </si>
  <si>
    <t>Кольчугино г, Чапаева ул, 4</t>
  </si>
  <si>
    <t>Кольчугино г, Чапаева ул, 5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</si>
  <si>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</si>
  <si>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</si>
  <si>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</si>
  <si>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18</t>
  </si>
  <si>
    <t>Кольчугино г, Шмелева ул, 4</t>
  </si>
  <si>
    <t>729.000</t>
  </si>
  <si>
    <t>1264.200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</si>
  <si>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</si>
  <si>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</si>
  <si>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</si>
  <si>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9</t>
  </si>
  <si>
    <t>Кольчугинский р-н, Бавлены п, Лесная ул, 5</t>
  </si>
  <si>
    <t>Кольчугинский р-н, Бавлены п, Лесной пер, 3</t>
  </si>
  <si>
    <t>Кольчугинский р-н, Бавлены п, Мира ул, 7</t>
  </si>
  <si>
    <t>701.800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</si>
  <si>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</si>
  <si>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</si>
  <si>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Бавлены п, Южный пер, 4</t>
  </si>
  <si>
    <t>Кольчугинский р-н, Большевик п, Дорожная ул, 3</t>
  </si>
  <si>
    <t>375.000</t>
  </si>
  <si>
    <t>160.000</t>
  </si>
  <si>
    <t>621.000</t>
  </si>
  <si>
    <t>Кольчугинский р-н, Золотуха п, Пятнадцатая ул, 3</t>
  </si>
  <si>
    <t>Кольчугинский р-н, Металлист п, Молодежная ул, 1</t>
  </si>
  <si>
    <t>Кольчугинский р-н, Металлист п, Молодежная ул, 3</t>
  </si>
  <si>
    <t>504.000</t>
  </si>
  <si>
    <t>Кольчугинский р-н, Металлист п, Молодежная ул, 5</t>
  </si>
  <si>
    <t>Кольчугинский р-н, Металлист п, Центральная ул, 1</t>
  </si>
  <si>
    <t>Кольчугинский р-н, Металлист п, Центральная ул, 2</t>
  </si>
  <si>
    <t>Кольчугинский р-н, Металлист п, Центральная ул, 4</t>
  </si>
  <si>
    <t>664.000</t>
  </si>
  <si>
    <t>Кольчугинский р-н, Павловка д, Первая ул, 3</t>
  </si>
  <si>
    <t>Кольчугинский р-н, Павловка д, Первая ул, 5</t>
  </si>
  <si>
    <t>Кольчугинский р-н, Раздолье п, Новоселов ул, 10</t>
  </si>
  <si>
    <t>Кольчугинский р-н, Раздолье п, Новоселов ул, 12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</si>
  <si>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</si>
  <si>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</si>
  <si>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</si>
  <si>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Кольчугинский р-н, Раздолье п, Первомайская ул, 7</t>
  </si>
  <si>
    <t>Кольчугинский р-н, Раздолье п, Совхозная ул, 2</t>
  </si>
  <si>
    <t>Меленки г, Академика Королева ул, 3</t>
  </si>
  <si>
    <t>Меленки г, Академика Королева ул, 5</t>
  </si>
  <si>
    <t>Меленки г, Дзержинского ул, 23а</t>
  </si>
  <si>
    <t>Меленки г, Дзержинского ул, 44</t>
  </si>
  <si>
    <t>Меленки г, Коминтерна ул, 104</t>
  </si>
  <si>
    <t>Меленки г, Коммунистическая ул, 19</t>
  </si>
  <si>
    <t>Меленки г, Коммунистическая ул, 24</t>
  </si>
  <si>
    <t>Меленки г, Коммунистическая ул, 8</t>
  </si>
  <si>
    <t>Меленки г, Красноармейская ул, 202</t>
  </si>
  <si>
    <t>Меленки г, Муромская ул, 25</t>
  </si>
  <si>
    <t>Меленки г, Чернышевского ул, 41</t>
  </si>
  <si>
    <t>Меленки г, Чкалова ул, 60</t>
  </si>
  <si>
    <t>Меленки г, Школьный пер, 4</t>
  </si>
  <si>
    <t>Меленковский р-н, Архангел с, Молодежная ул, 15</t>
  </si>
  <si>
    <t>Меленковский р-н, Архангел с, Молодежная ул, 16</t>
  </si>
  <si>
    <t>Меленковский р-н, Бутылицы с, Садовая ул, 3</t>
  </si>
  <si>
    <t>Меленковский р-н, Бутылицы с, Садовая ул, 4</t>
  </si>
  <si>
    <t>Меленковский р-н, Бутылицы с, Садовая ул, 5</t>
  </si>
  <si>
    <t>Меленковский р-н, Бутылицы с, Садовая ул, 6</t>
  </si>
  <si>
    <t>Меленковский р-н, Бутылицы с, Садовая ул, 7</t>
  </si>
  <si>
    <t>602.000</t>
  </si>
  <si>
    <t>432.000</t>
  </si>
  <si>
    <t>662.000</t>
  </si>
  <si>
    <t>1163.000</t>
  </si>
  <si>
    <t>597.300</t>
  </si>
  <si>
    <t>1830.000</t>
  </si>
  <si>
    <t>654.000</t>
  </si>
  <si>
    <t>199.000</t>
  </si>
  <si>
    <t>460.000</t>
  </si>
  <si>
    <t>Меленковский р-н, Денятино с, Механизаторов ул, 2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</si>
  <si>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</si>
  <si>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</si>
  <si>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</si>
  <si>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Меленковский р-н, Ляхи с, Октябрьская ул, 87</t>
  </si>
  <si>
    <t>853.000</t>
  </si>
  <si>
    <t>1024.000</t>
  </si>
  <si>
    <t>390.200</t>
  </si>
  <si>
    <t>422.200</t>
  </si>
  <si>
    <t>Меленковский р-н, Паново д, Молодежная ул, 2</t>
  </si>
  <si>
    <t>Меленковский р-н, Софроново д, Молодежная ул, 16</t>
  </si>
  <si>
    <t>Меленковский р-н, Софроново д, Молодежная ул, 5</t>
  </si>
  <si>
    <t>Меленковский р-н, Тургенево д, Совхозная ул, 2</t>
  </si>
  <si>
    <t>Меленковский р-н, Тургенево д, Школьная ул, 8</t>
  </si>
  <si>
    <t>Муром г, 30 лет Победы ул, 7</t>
  </si>
  <si>
    <t>Муром г, Владимирская ул, 35а</t>
  </si>
  <si>
    <t>Муром г, Владимирское ш, 6а</t>
  </si>
  <si>
    <t>Муром г, Войкова ул, 21</t>
  </si>
  <si>
    <t>Муром г, Войкова ул, 3</t>
  </si>
  <si>
    <t>Муром г, Воровского ул, 22</t>
  </si>
  <si>
    <t>Муром г, Воровского ул, 32</t>
  </si>
  <si>
    <t>Муром г, Воровского ул, 34</t>
  </si>
  <si>
    <t>Муром г, Воровского ул, 69</t>
  </si>
  <si>
    <t>Муром г, Воровского ул, 94</t>
  </si>
  <si>
    <t>Муром г, Воровского ул, 96</t>
  </si>
  <si>
    <t>Муром г, Воровского ул, 97</t>
  </si>
  <si>
    <t>Муром г, Воровского ул, 98</t>
  </si>
  <si>
    <t>Муром г, Гастелло ул, 17</t>
  </si>
  <si>
    <t>Муром г, Губкина ул, 15</t>
  </si>
  <si>
    <t>Муром г, Губкина ул, 17</t>
  </si>
  <si>
    <t>Муром г, Дзержинского ул, 20</t>
  </si>
  <si>
    <t>Муром г, Дзержинского ул, 50</t>
  </si>
  <si>
    <t>Муром г, Заводская ул, 10</t>
  </si>
  <si>
    <t>Муром г, Заводская ул, 5</t>
  </si>
  <si>
    <t>Муром г, Казанская ул, 1а</t>
  </si>
  <si>
    <t>Муром г, Калинина ул, 17</t>
  </si>
  <si>
    <t>Муром г, Калинина ул, 19</t>
  </si>
  <si>
    <t>Муром г, Карачаровское ш, 10</t>
  </si>
  <si>
    <t>Муром г, Карачаровское ш, 69</t>
  </si>
  <si>
    <t>Муром г, Карла Маркса ул, 36</t>
  </si>
  <si>
    <t>Муром г, Карла Маркса ул, 48</t>
  </si>
  <si>
    <t>Муром г, Кирова проезд, 1</t>
  </si>
  <si>
    <t>Муром г, Кирова проезд, 3</t>
  </si>
  <si>
    <t>Муром г, Кирова проезд, 9</t>
  </si>
  <si>
    <t>Муром г, Кирова ул, 20</t>
  </si>
  <si>
    <t>Муром г, Кирова ул, 4</t>
  </si>
  <si>
    <t>Муром г, Кирова ул, 6</t>
  </si>
  <si>
    <t>Муром г, Кленовая ул, 1 корп. 2</t>
  </si>
  <si>
    <t>488.000</t>
  </si>
  <si>
    <t>519.800</t>
  </si>
  <si>
    <t>735.000</t>
  </si>
  <si>
    <t>624.000</t>
  </si>
  <si>
    <t>1185.000</t>
  </si>
  <si>
    <t>363.000</t>
  </si>
  <si>
    <t>262.000</t>
  </si>
  <si>
    <t>373.000</t>
  </si>
  <si>
    <t>220.000</t>
  </si>
  <si>
    <t>863.000</t>
  </si>
  <si>
    <t>529.000</t>
  </si>
  <si>
    <t>426.000</t>
  </si>
  <si>
    <t>522.000</t>
  </si>
  <si>
    <t>425.000</t>
  </si>
  <si>
    <t>250.000</t>
  </si>
  <si>
    <t>1911</t>
  </si>
  <si>
    <t>349.000</t>
  </si>
  <si>
    <t>1016.930</t>
  </si>
  <si>
    <t>1066.000</t>
  </si>
  <si>
    <t>390.000</t>
  </si>
  <si>
    <t>275.000</t>
  </si>
  <si>
    <t>469.000</t>
  </si>
  <si>
    <t>516.000</t>
  </si>
  <si>
    <t>1018.000</t>
  </si>
  <si>
    <t>1011.000</t>
  </si>
  <si>
    <t>745.000</t>
  </si>
  <si>
    <t>332.000</t>
  </si>
  <si>
    <t>389.000</t>
  </si>
  <si>
    <t>525.000</t>
  </si>
  <si>
    <t>421.000</t>
  </si>
  <si>
    <t>Муром г, Кленовая ул, 1/3</t>
  </si>
  <si>
    <t>Муром г, Ковровская ул, 12</t>
  </si>
  <si>
    <t>Муром г, Ковровская ул, 2</t>
  </si>
  <si>
    <t>Муром г, Ковровская ул, 20</t>
  </si>
  <si>
    <t>Муром г, Коммунальная ул, 18</t>
  </si>
  <si>
    <t>Муром г, Комсомольская ул, 37</t>
  </si>
  <si>
    <t>Муром г, Комсомольская ул, 39</t>
  </si>
  <si>
    <t>Муром г, Комсомольская ул, 49</t>
  </si>
  <si>
    <t>Муром г, Комсомольская ул, 53</t>
  </si>
  <si>
    <t>512.000</t>
  </si>
  <si>
    <t>1150.000</t>
  </si>
  <si>
    <t>1926</t>
  </si>
  <si>
    <t>1102.700</t>
  </si>
  <si>
    <t>398.000</t>
  </si>
  <si>
    <t>657.000</t>
  </si>
  <si>
    <t>Муром г, Комсомольская ул, 78</t>
  </si>
  <si>
    <t>Муром г, Красноармейская ул, 25</t>
  </si>
  <si>
    <t>732.000</t>
  </si>
  <si>
    <t>803.000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</si>
  <si>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</si>
  <si>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</si>
  <si>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</si>
  <si>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Куликова ул, 11</t>
  </si>
  <si>
    <t>Муром г, Куликова ул, 2</t>
  </si>
  <si>
    <t>Муром г, Куликова ул, 25</t>
  </si>
  <si>
    <t>Муром г, Лаврентьева ул, 21</t>
  </si>
  <si>
    <t>Муром г, Лаврентьева ул, 23</t>
  </si>
  <si>
    <t>Муром г, Лакина съезд ул, 1а</t>
  </si>
  <si>
    <t>Муром г, Лакина ул, 17а</t>
  </si>
  <si>
    <t>Муром г, Ленина ул, 25</t>
  </si>
  <si>
    <t>Муром г, Ленинградская ул, 21</t>
  </si>
  <si>
    <t>Муром г, Ленинградская ул, 32/3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</si>
  <si>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</si>
  <si>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</si>
  <si>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</si>
  <si>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15</t>
  </si>
  <si>
    <t>Муром г, Льва Толстого ул, 78</t>
  </si>
  <si>
    <t>Муром г, Мечтателей ул, 10</t>
  </si>
  <si>
    <t>Муром г, Мичуринская ул, 11</t>
  </si>
  <si>
    <t>Муром г, Мичуринская ул, 27</t>
  </si>
  <si>
    <t>Муром г, Московская ул, 18</t>
  </si>
  <si>
    <t>1945</t>
  </si>
  <si>
    <t>519.000</t>
  </si>
  <si>
    <t>448.000</t>
  </si>
  <si>
    <t>355.000</t>
  </si>
  <si>
    <t>647.000</t>
  </si>
  <si>
    <t>1850</t>
  </si>
  <si>
    <t>1036.000</t>
  </si>
  <si>
    <t>1372.000</t>
  </si>
  <si>
    <t>792.000</t>
  </si>
  <si>
    <t>1875</t>
  </si>
  <si>
    <t>517.000</t>
  </si>
  <si>
    <t>Муром г, Московская ул, 38</t>
  </si>
  <si>
    <t>Муром г, Московская ул, 42</t>
  </si>
  <si>
    <t>Муром г, Московская ул, 68</t>
  </si>
  <si>
    <t>Муром г, Московская ул, 85А</t>
  </si>
  <si>
    <t>Муром г, Московская ул, 86</t>
  </si>
  <si>
    <t>Муром г, Муромская ул, 17</t>
  </si>
  <si>
    <t>Муром г, Муромская ул, 23</t>
  </si>
  <si>
    <t>Муром г, Муромская ул, 27</t>
  </si>
  <si>
    <t>Муром г, Набережная ул, 14</t>
  </si>
  <si>
    <t>Муром г, Набережная ул, 17</t>
  </si>
  <si>
    <t>Муром г, Нежиловка мкр, 1б</t>
  </si>
  <si>
    <t>658.000</t>
  </si>
  <si>
    <t>912.000</t>
  </si>
  <si>
    <t>266.000</t>
  </si>
  <si>
    <t>Муром г, Первомайская ул, 38</t>
  </si>
  <si>
    <t>Муром г, Первомайская ул, 47</t>
  </si>
  <si>
    <t>383.000</t>
  </si>
  <si>
    <t>1910</t>
  </si>
  <si>
    <t>387.000</t>
  </si>
  <si>
    <t>Муром г, Поселок Строителей ул, 12</t>
  </si>
  <si>
    <t>Муром г, Пролетарская ул, 50</t>
  </si>
  <si>
    <t>Муром г, Пролетарская ул, 60</t>
  </si>
  <si>
    <t>Муром г, Пролетарская ул, 63</t>
  </si>
  <si>
    <t>495.500</t>
  </si>
  <si>
    <t>1944</t>
  </si>
  <si>
    <t>619.000</t>
  </si>
  <si>
    <t>Муром г, Свердлова ул, 34</t>
  </si>
  <si>
    <t>Муром г, Свердлова ул, 36</t>
  </si>
  <si>
    <t>483.000</t>
  </si>
  <si>
    <t>Муром г, Свердлова ул, 49</t>
  </si>
  <si>
    <t>Муром г, Северный проезд, 13</t>
  </si>
  <si>
    <t>Муром г, Советская ул, 45</t>
  </si>
  <si>
    <t>Муром г, Советская ул, 46А</t>
  </si>
  <si>
    <t>Муром г, Советская ул, 66</t>
  </si>
  <si>
    <t>Муром г, Совхозная ул, 3</t>
  </si>
  <si>
    <t>Муром г, Спортивная ул, 11</t>
  </si>
  <si>
    <t>Муром г, Спортивная ул, 12</t>
  </si>
  <si>
    <t>Муром г, Стахановская ул, 20</t>
  </si>
  <si>
    <t>Муром г, Стахановская ул, 26</t>
  </si>
  <si>
    <t>484.000</t>
  </si>
  <si>
    <t>476.000</t>
  </si>
  <si>
    <t>Муром г, Трудовая ул, 21</t>
  </si>
  <si>
    <t>1153.000</t>
  </si>
  <si>
    <t>Муром г, Фрунзе ул, 2</t>
  </si>
  <si>
    <t>974.000</t>
  </si>
  <si>
    <t>Муром г, Цветочный б-р, 4</t>
  </si>
  <si>
    <t>Муром г, Цветочный б-р, 6</t>
  </si>
  <si>
    <t>Муром г, Чкалова ул, 29</t>
  </si>
  <si>
    <t>Муром г, Щербакова ул, 2</t>
  </si>
  <si>
    <t>Муром г, Щербакова ул, 35</t>
  </si>
  <si>
    <t>Муром г, Щербакова ул, 9</t>
  </si>
  <si>
    <t>Муром г, Экземплярского ул, 100</t>
  </si>
  <si>
    <t>Муром г, Экземплярского ул, 59а</t>
  </si>
  <si>
    <t>Муром г, Энгельса ул, 19</t>
  </si>
  <si>
    <t>Муром г, Юбилейная ул, 50</t>
  </si>
  <si>
    <t>Муром г, Юбилейная ул, 52</t>
  </si>
  <si>
    <t>Муром г, Южная ул, 7</t>
  </si>
  <si>
    <t>Муромский р-н, Зимёнки п, Кооперативная ул, 13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</si>
  <si>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</si>
  <si>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</si>
  <si>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Кондраково п, Зеленая ул, 10</t>
  </si>
  <si>
    <t>Муромский р-н, Механизаторов п, 49</t>
  </si>
  <si>
    <t>Муромский р-н, Механизаторов п, 50</t>
  </si>
  <si>
    <t>435.000</t>
  </si>
  <si>
    <t>915.000</t>
  </si>
  <si>
    <t>503.000</t>
  </si>
  <si>
    <t>912.500</t>
  </si>
  <si>
    <t>666.600</t>
  </si>
  <si>
    <t>Муромский р-н, Механизаторов п, 67</t>
  </si>
  <si>
    <t>Муромский р-н, Механизаторов п, 69</t>
  </si>
  <si>
    <t>Муромский р-н, Муромский п, Кольцевая ул, 17</t>
  </si>
  <si>
    <t>Муромский р-н, Муромский п, Кольцевая ул, 25</t>
  </si>
  <si>
    <t>Муромский р-н, Муромский п, Центральная ул, 16</t>
  </si>
  <si>
    <t>362.000</t>
  </si>
  <si>
    <t>679.000</t>
  </si>
  <si>
    <t>872.100</t>
  </si>
  <si>
    <t>421.600</t>
  </si>
  <si>
    <t>Муромский р-н, Муромский п, Центральная ул, 32</t>
  </si>
  <si>
    <t>Муромский р-н, Муромский п, Центральная ул, 33</t>
  </si>
  <si>
    <t>Муромский р-н, Пестенькино д, Центральная ул, 52</t>
  </si>
  <si>
    <t>Муромский р-н, Савково д, Советская ул, 15</t>
  </si>
  <si>
    <t>Муромский р-н, Савково д, Советская ул, 17</t>
  </si>
  <si>
    <t>Муромский р-н, Фабрики им П.Л.Войкова п, 11</t>
  </si>
  <si>
    <t>Муромский р-н, Фабрики им П.Л.Войкова п, 12</t>
  </si>
  <si>
    <t>Петушинский р-н, Андреевское с, 17</t>
  </si>
  <si>
    <t>Петушинский р-н, Березка п, Центральная ул, 13</t>
  </si>
  <si>
    <t>Петушинский р-н, Березка п, Центральная ул, 15</t>
  </si>
  <si>
    <t>Петушинский р-н, Вольгинский п, Новосеменковская ул, 11</t>
  </si>
  <si>
    <t>Петушинский р-н, Вольгинский п, Новосеменковская ул, 4</t>
  </si>
  <si>
    <t>Петушинский р-н, Вольгинский п, Новосеменковская ул, 9</t>
  </si>
  <si>
    <t>Петушинский р-н, Вольгинский п, Старовская ул, 1</t>
  </si>
  <si>
    <t>Петушинский р-н, Вольгинский п, Старовская ул, 16</t>
  </si>
  <si>
    <t>Петушинский р-н, Воспушка д, Ленина ул, 5</t>
  </si>
  <si>
    <t>Петушинский р-н, Городищи п, К.Соловьева ул, 2а</t>
  </si>
  <si>
    <t>Петушинский р-н, Городищи п, Ленина ул, 10</t>
  </si>
  <si>
    <t>Петушинский р-н, Городищи п, Ленина ул, 3</t>
  </si>
  <si>
    <t>Петушинский р-н, Городищи п, Советская ул, 38а</t>
  </si>
  <si>
    <t>Петушинский р-н, Костерево г, 40 лет Октября ул, 13</t>
  </si>
  <si>
    <t>Петушинский р-н, Костерево г, им Горького ул, 14</t>
  </si>
  <si>
    <t>Петушинский р-н, Костерево г, им Горького ул, 9</t>
  </si>
  <si>
    <t>Петушинский р-н, Костерево г, Ленина ул, 4а</t>
  </si>
  <si>
    <t>Петушинский р-н, Костерево г, Ленина ул, 7а</t>
  </si>
  <si>
    <t>Петушинский р-н, Костерево г, Чехова ул, 2</t>
  </si>
  <si>
    <t>Петушинский р-н, Костерево г, Чехова ул, 5</t>
  </si>
  <si>
    <t>Петушинский р-н, Костерево г, Школьная ул, 25</t>
  </si>
  <si>
    <t>Петушинский р-н, Липна д, Дачная ул, 4</t>
  </si>
  <si>
    <t>Петушинский р-н, Нагорный п, Владимирская ул, 11</t>
  </si>
  <si>
    <t>Петушинский р-н, Нагорный п, Владимирская ул, 7</t>
  </si>
  <si>
    <t>680.200</t>
  </si>
  <si>
    <t>759.000</t>
  </si>
  <si>
    <t>1175.200</t>
  </si>
  <si>
    <t>205.000</t>
  </si>
  <si>
    <t>693.600</t>
  </si>
  <si>
    <t>444.000</t>
  </si>
  <si>
    <t>841.000</t>
  </si>
  <si>
    <t>1540.100</t>
  </si>
  <si>
    <t>560.480</t>
  </si>
  <si>
    <t>697.700</t>
  </si>
  <si>
    <t>705.700</t>
  </si>
  <si>
    <t>734.500</t>
  </si>
  <si>
    <t>800.400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</si>
  <si>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</si>
  <si>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</si>
  <si>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Пахомово д, 37</t>
  </si>
  <si>
    <t>Петушинский р-н, Пекша д, Октябрьская ул, 1</t>
  </si>
  <si>
    <t>Петушинский р-н, Пекша д, Октябрьская ул, 2</t>
  </si>
  <si>
    <t>Петушинский р-н, Пекша д, Центральная ул, 1</t>
  </si>
  <si>
    <t>Петушинский р-н, Покров г, 3 Интернационала ул, 64а</t>
  </si>
  <si>
    <t>Петушинский р-н, Покров г, 3 Интернационала ул, 64б</t>
  </si>
  <si>
    <t>Петушинский р-н, Покров г, 3 Интернационала ул, 68</t>
  </si>
  <si>
    <t>Петушинский р-н, Покров г, Больничный проезд, 18</t>
  </si>
  <si>
    <t>Петушинский р-н, Покров г, Больничный проезд, 2</t>
  </si>
  <si>
    <t>Петушинский р-н, Покров г, Больничный проезд, 21</t>
  </si>
  <si>
    <t>712.600</t>
  </si>
  <si>
    <t>719.400</t>
  </si>
  <si>
    <t>Петушинский р-н, Покров г, Герасимова ул, 17</t>
  </si>
  <si>
    <t>Петушинский р-н, Покров г, Испытателей ул, 1</t>
  </si>
  <si>
    <t>Петушинский р-н, Покров г, Октябрьская ул, 1</t>
  </si>
  <si>
    <t>Петушинский р-н, Покров г, Октябрьская ул, 113</t>
  </si>
  <si>
    <t>Петушинский р-н, Покров г, Октябрьская ул, 3</t>
  </si>
  <si>
    <t>Петушинский р-н, Покров г, Пролетарская ул, 1</t>
  </si>
  <si>
    <t>832.700</t>
  </si>
  <si>
    <t>704.100</t>
  </si>
  <si>
    <t>780.900</t>
  </si>
  <si>
    <t>Петушинский р-н, Санино д, Лесная ул, 171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</si>
  <si>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</si>
  <si>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</si>
  <si>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Сосновый Бор п, Центральная ул, 7</t>
  </si>
  <si>
    <t>Петушинский р-н, Сушнево-1 п, Центральная ул, 2</t>
  </si>
  <si>
    <t>Петушинский р-н, Труд п, Советская ул, 4</t>
  </si>
  <si>
    <t>Петушинский р-н, Труд п, Советская ул, 7</t>
  </si>
  <si>
    <t>Петушки г, Кирова ул, 4</t>
  </si>
  <si>
    <t>Петушки г, Коммунальная ул, 1</t>
  </si>
  <si>
    <t>Петушки г, Лесная ул, 15</t>
  </si>
  <si>
    <t>Петушки г, Лесная ул, 18</t>
  </si>
  <si>
    <t>Петушки г, Лесная ул, 2а</t>
  </si>
  <si>
    <t>Петушки г, Маяковского ул, 21</t>
  </si>
  <si>
    <t>Петушки г, Маяковского ул, 27</t>
  </si>
  <si>
    <t>Петушки г, Московская ул, 13а</t>
  </si>
  <si>
    <t>Петушки г, Московская ул, 16</t>
  </si>
  <si>
    <t>Петушки г, Московская ул, 2</t>
  </si>
  <si>
    <t>187.000</t>
  </si>
  <si>
    <t>724.100</t>
  </si>
  <si>
    <t>651.200</t>
  </si>
  <si>
    <t>Петушки г, Московская ул, 26</t>
  </si>
  <si>
    <t>Петушки г, Московская ул, 7</t>
  </si>
  <si>
    <t>Петушки г, Полевая ул, 1а</t>
  </si>
  <si>
    <t>Петушки г, Полевой проезд, 7</t>
  </si>
  <si>
    <t>Петушки г, Профсоюзная ул, 14</t>
  </si>
  <si>
    <t>Петушки г, Профсоюзная ул, 14а</t>
  </si>
  <si>
    <t>Петушки г, Советская пл, 1</t>
  </si>
  <si>
    <t>Петушки г, Советская пл, 2</t>
  </si>
  <si>
    <t>Петушки г, Спортивная ул, 17</t>
  </si>
  <si>
    <t>Петушки г, Спортивная ул, 8</t>
  </si>
  <si>
    <t>Петушки г, Строителей ул, 20</t>
  </si>
  <si>
    <t>Петушки г, Строителей ул, 22</t>
  </si>
  <si>
    <t>Петушки г, Строителей ул, 24</t>
  </si>
  <si>
    <t>Петушки г, Строителей ул, 6</t>
  </si>
  <si>
    <t>Петушки г, Трудовая ул, 4</t>
  </si>
  <si>
    <t>Радужный г, 1-й кв-л, 12А</t>
  </si>
  <si>
    <t>Радужный г, 1-й кв-л, 16</t>
  </si>
  <si>
    <t>Радужный г, 1-й кв-л, 17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</si>
  <si>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</si>
  <si>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</si>
  <si>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</si>
  <si>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</si>
  <si>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</si>
  <si>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</si>
  <si>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4</t>
  </si>
  <si>
    <t>Радужный г, 1-й кв-л, 5</t>
  </si>
  <si>
    <t>Радужный г, 1-й кв-л, 7</t>
  </si>
  <si>
    <t>Радужный г, 9-й кв-л, 8</t>
  </si>
  <si>
    <t>Селивановский р-н, Губино д, Административная ул, 2</t>
  </si>
  <si>
    <t>Селивановский р-н, Драчево с, Кирпичная ул, 5</t>
  </si>
  <si>
    <t>Селивановский р-н, Копнино д, Октябрьская ул, 15</t>
  </si>
  <si>
    <t>Селивановский р-н, Костенец п, 18</t>
  </si>
  <si>
    <t>Селивановский р-н, Костенец п, 19</t>
  </si>
  <si>
    <t>Селивановский р-н, Красная Горбатка п, 2-я Заводская ул, 4</t>
  </si>
  <si>
    <t>Селивановский р-н, Красная Горбатка п, 2-я Заводская ул, 5</t>
  </si>
  <si>
    <t>Селивановский р-н, Красная Горбатка п, Комсомольская ул, 74</t>
  </si>
  <si>
    <t>Селивановский р-н, Красная Горбатка п, Красноармейская ул, 26</t>
  </si>
  <si>
    <t>Селивановский р-н, Красная Горбатка п, Луговая ул, 33</t>
  </si>
  <si>
    <t>Селивановский р-н, Красная Горбатка п, Первомайская ул, 102</t>
  </si>
  <si>
    <t>Селивановский р-н, Красная Горбатка п, Первомайская ул, 129</t>
  </si>
  <si>
    <t>1084.100</t>
  </si>
  <si>
    <t>1690.000</t>
  </si>
  <si>
    <t>512.700</t>
  </si>
  <si>
    <t>380.900</t>
  </si>
  <si>
    <t>1240.000</t>
  </si>
  <si>
    <t>1664.000</t>
  </si>
  <si>
    <t>604.000</t>
  </si>
  <si>
    <t>933.000</t>
  </si>
  <si>
    <t>1194.000</t>
  </si>
  <si>
    <t>930.000</t>
  </si>
  <si>
    <t>924.200</t>
  </si>
  <si>
    <t>638.000</t>
  </si>
  <si>
    <t>494.000</t>
  </si>
  <si>
    <t>746.000</t>
  </si>
  <si>
    <t>875.000</t>
  </si>
  <si>
    <t>645.800</t>
  </si>
  <si>
    <t>449.400</t>
  </si>
  <si>
    <t>925.000</t>
  </si>
  <si>
    <t>749.000</t>
  </si>
  <si>
    <t>Селивановский р-н, Красная Горбатка п, Садовая ул, 10</t>
  </si>
  <si>
    <t>Селивановский р-н, Красная Горбатка п, Садовая ул, 12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</si>
  <si>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</si>
  <si>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</si>
  <si>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Горбатка п, Станко ул, 3</t>
  </si>
  <si>
    <t>Селивановский р-н, Красная Горбатка п, Станко ул, 9</t>
  </si>
  <si>
    <t>Селивановский р-н, Красная Горбатка п, Школьная ул, 27</t>
  </si>
  <si>
    <t>Селивановский р-н, Красная Горбатка п, Школьная ул, 29</t>
  </si>
  <si>
    <t>Селивановский р-н, Красная Ушна п, Заводская ул, 4</t>
  </si>
  <si>
    <t>Селивановский р-н, Надеждино д, Школьная ул, 8</t>
  </si>
  <si>
    <t>Селивановский р-н, Новлянка д, Совхозная ул, 18</t>
  </si>
  <si>
    <t>Селивановский р-н, Новлянка п, Молодежная ул, 3</t>
  </si>
  <si>
    <t>Селивановский р-н, Новлянка п, Молодежная ул, 4</t>
  </si>
  <si>
    <t>Селивановский р-н, Новлянка п, Парковая ул, 12</t>
  </si>
  <si>
    <t>Селивановский р-н, Новый Быт п, Песочная ул, 31</t>
  </si>
  <si>
    <t>Селивановский р-н, Новый Быт п, Песочная ул, 32</t>
  </si>
  <si>
    <t>Собинка г, Гагарина ул, 12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</si>
  <si>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</si>
  <si>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</si>
  <si>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</si>
  <si>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3</t>
  </si>
  <si>
    <t>Собинка г, Гагарина ул, 38</t>
  </si>
  <si>
    <t>Собинка г, Гагарина ул, 40</t>
  </si>
  <si>
    <t>Собинка г, Димитрова ул, 17</t>
  </si>
  <si>
    <t>Собинка г, Димитрова ул, 24</t>
  </si>
  <si>
    <t>Собинка г, Красная Звезда ул, 3</t>
  </si>
  <si>
    <t>Собинка г, Мира ул, 11</t>
  </si>
  <si>
    <t>Собинка г, Молодежная ул, 20</t>
  </si>
  <si>
    <t>Собинка г, Молодежная ул, 26</t>
  </si>
  <si>
    <t>Собинка г, Центральная ул, 20</t>
  </si>
  <si>
    <t>Собинка г, Центральная ул, 22</t>
  </si>
  <si>
    <t>Собинка г, Центральная ул, 23</t>
  </si>
  <si>
    <t>Собинка г, Шибаева ул, 1</t>
  </si>
  <si>
    <t>Собинка г, Шибаева ул, 18</t>
  </si>
  <si>
    <t>420.500</t>
  </si>
  <si>
    <t>836.000</t>
  </si>
  <si>
    <t>340.800</t>
  </si>
  <si>
    <t>942.000</t>
  </si>
  <si>
    <t>576.400</t>
  </si>
  <si>
    <t>973.000</t>
  </si>
  <si>
    <t>576.900</t>
  </si>
  <si>
    <t>708.200</t>
  </si>
  <si>
    <t>1101.800</t>
  </si>
  <si>
    <t>717.970</t>
  </si>
  <si>
    <t>707.950</t>
  </si>
  <si>
    <t>Собинский р-н, Асерхово п, Лесной пр-кт, 10</t>
  </si>
  <si>
    <t>Собинский р-н, Ворша с, Молодежная ул, 15</t>
  </si>
  <si>
    <t>754.500</t>
  </si>
  <si>
    <t>669.000</t>
  </si>
  <si>
    <t>Собинский р-н, Ермонино д, Юбилейная ул, 17</t>
  </si>
  <si>
    <t>Собинский р-н, Заречное с, Парковая ул, 7</t>
  </si>
  <si>
    <t>Собинский р-н, Колокша п, сан Строитель тер, 2</t>
  </si>
  <si>
    <t>Собинский р-н, Курилово д, Молодежная ул, 5</t>
  </si>
  <si>
    <t>Собинский р-н, Лакинск г, 17 Партсъезда ул, 5а</t>
  </si>
  <si>
    <t>Собинский р-н, Лакинск г, 21 Партсъезда ул, 13</t>
  </si>
  <si>
    <t>Собинский р-н, Лакинск г, 21 Партсъезда ул, 4</t>
  </si>
  <si>
    <t>Собинский р-н, Лакинск г, Ленина пр-кт, 71/1</t>
  </si>
  <si>
    <t>Собинский р-н, Лакинск г, Ленина пр-кт, 73</t>
  </si>
  <si>
    <t>Собинский р-н, Лакинск г, Лермонтова ул, 41</t>
  </si>
  <si>
    <t>771.100</t>
  </si>
  <si>
    <t>395.500</t>
  </si>
  <si>
    <t>538.700</t>
  </si>
  <si>
    <t>888.000</t>
  </si>
  <si>
    <t>402.000</t>
  </si>
  <si>
    <t>Собинский р-н, Лакинск г, Мира ул, 100</t>
  </si>
  <si>
    <t>Собинский р-н, Лакинск г, Мира ул, 102</t>
  </si>
  <si>
    <t>Собинский р-н, Лакинск г, Мира ул, 92</t>
  </si>
  <si>
    <t>Собинский р-н, Лакинск г, Спортивная ул, 19</t>
  </si>
  <si>
    <t>Собинский р-н, Лакинск г, Спортивная ул, 21</t>
  </si>
  <si>
    <t>Собинский р-н, Ставрово п, Комсомольская ул, 14</t>
  </si>
  <si>
    <t>Собинский р-н, Ставрово п, Комсомольская ул, 7</t>
  </si>
  <si>
    <t>Собинский р-н, Ставрово п, Комсомольская ул, 8</t>
  </si>
  <si>
    <t>Собинский р-н, Ставрово п, Ленина ул, 12</t>
  </si>
  <si>
    <t>Собинский р-н, Ставрово п, Ленина ул, 4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</si>
  <si>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</si>
  <si>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</si>
  <si>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Советская ул, 92А</t>
  </si>
  <si>
    <t>Собинский р-н, Ставрово п, Совхозная ул, 11</t>
  </si>
  <si>
    <t>Собинский р-н, Ставрово п, Юбилейная ул, 11</t>
  </si>
  <si>
    <t>Собинский р-н, Ставрово п, Юбилейная ул, 17</t>
  </si>
  <si>
    <t>Собинский р-н, Толпухово д, Молодежная ул, 10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</si>
  <si>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</si>
  <si>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</si>
  <si>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13</t>
  </si>
  <si>
    <t>Собинский р-н, Ундольский п, Школьная ул, 33</t>
  </si>
  <si>
    <t>Собинский р-н, Черкутино с, Им В.А.Солоухина ул, 2</t>
  </si>
  <si>
    <t>Судогда г, Гагарина ул, 5б</t>
  </si>
  <si>
    <t>Судогда г, Гагарина ул, 6</t>
  </si>
  <si>
    <t>Судогда г, Гагарина ул, 7а</t>
  </si>
  <si>
    <t>553.000</t>
  </si>
  <si>
    <t>533.000</t>
  </si>
  <si>
    <t>1064.700</t>
  </si>
  <si>
    <t>159.000</t>
  </si>
  <si>
    <t>214.000</t>
  </si>
  <si>
    <t>829.500</t>
  </si>
  <si>
    <t>414.000</t>
  </si>
  <si>
    <t>442.400</t>
  </si>
  <si>
    <t>575.000</t>
  </si>
  <si>
    <t>583.100</t>
  </si>
  <si>
    <t>592.900</t>
  </si>
  <si>
    <t>Судогда г, Карла Маркса ул, 42</t>
  </si>
  <si>
    <t>Судогда г, Ленина ул, 61</t>
  </si>
  <si>
    <t>Судогда г, Текстильщиков ул, 5</t>
  </si>
  <si>
    <t>Судогда г, Чапаева ул, 45</t>
  </si>
  <si>
    <t>Судогодский р-н, Андреево п, Коммунистическая ул, 2</t>
  </si>
  <si>
    <t>Судогодский р-н, Бег п, Октябрьская ул, 27</t>
  </si>
  <si>
    <t>Судогодский р-н, Бег п, Спортивная ул, 11</t>
  </si>
  <si>
    <t>Судогодский р-н, Головино п, Радужная ул, 15</t>
  </si>
  <si>
    <t>464.000</t>
  </si>
  <si>
    <t>Судогодский р-н, Головино п, Радужная ул, 2</t>
  </si>
  <si>
    <t>Судогодский р-н, Головино п, Садовая ул, 1</t>
  </si>
  <si>
    <t>Судогодский р-н, Головино п, Советская ул, 24А</t>
  </si>
  <si>
    <t>Судогодский р-н, Головино п, Шолохова ул, 17</t>
  </si>
  <si>
    <t>873.000</t>
  </si>
  <si>
    <t>Судогодский р-н, Ильино д, Молодежная ул, 4</t>
  </si>
  <si>
    <t>Судогодский р-н, Ильино д, Молодежная ул, 7</t>
  </si>
  <si>
    <t>Судогодский р-н, им Воровского п, Спортивная ул, 7</t>
  </si>
  <si>
    <t>755.200</t>
  </si>
  <si>
    <t>Судогодский р-н, Коняево п, 44</t>
  </si>
  <si>
    <t>Судогодский р-н, Ликино с, Лесная ул, 13</t>
  </si>
  <si>
    <t>Судогодский р-н, Муромцево п, Комсомольская ул, 10</t>
  </si>
  <si>
    <t>Судогодский р-н, Муромцево п, Комсомольская ул, 10а</t>
  </si>
  <si>
    <t>Судогодский р-н, Муромцево п, Комсомольская ул, 3</t>
  </si>
  <si>
    <t>Судогодский р-н, Муромцево п, Комсомольская ул, 4</t>
  </si>
  <si>
    <t>Судогодский р-н, Муромцево п, Комсомольская ул, 6</t>
  </si>
  <si>
    <t>Судогодский р-н, Муромцево п, Октябрьская ул, 11</t>
  </si>
  <si>
    <t>Судогодский р-н, Муромцево п, Шкурина ул, 11</t>
  </si>
  <si>
    <t>Судогодский р-н, Муромцево п, Шкурина ул, 12</t>
  </si>
  <si>
    <t>Судогодский р-н, Муромцево п, Шкурина ул, 8</t>
  </si>
  <si>
    <t>Судогодский р-н, Муромцево п, Шкурина ул, 9</t>
  </si>
  <si>
    <t>188.400</t>
  </si>
  <si>
    <t>677.000</t>
  </si>
  <si>
    <t>Судогодский р-н, Сойма д, Молодежная ул, 10</t>
  </si>
  <si>
    <t>Судогодский р-н, Тюрмеровка п, Краснознаменная ул, 36</t>
  </si>
  <si>
    <t>585.200</t>
  </si>
  <si>
    <t>502.000</t>
  </si>
  <si>
    <t>496.500</t>
  </si>
  <si>
    <t>Суздаль г, Всполье б-р, 25</t>
  </si>
  <si>
    <t>Суздаль г, Всполье б-р, 4</t>
  </si>
  <si>
    <t>Суздаль г, Гоголя ул, 15</t>
  </si>
  <si>
    <t>Суздаль г, Гоголя ул, 17А</t>
  </si>
  <si>
    <t>Суздаль г, Гоголя ул, 31А</t>
  </si>
  <si>
    <t>Суздаль г, Гоголя ул, 31Б</t>
  </si>
  <si>
    <t>Суздаль г, Гоголя ул, 3А</t>
  </si>
  <si>
    <t>Суздаль г, Гоголя ул, 43</t>
  </si>
  <si>
    <t>Суздаль г, Гоголя ул, 47</t>
  </si>
  <si>
    <t>893.000</t>
  </si>
  <si>
    <t>902.000</t>
  </si>
  <si>
    <t>Суздаль г, Гоголя ул, 55</t>
  </si>
  <si>
    <t>Суздаль г, Гоголя ул, 7А</t>
  </si>
  <si>
    <t>Суздаль г, Лоунская ул, 10</t>
  </si>
  <si>
    <t>Суздаль г, Лоунская ул, 4</t>
  </si>
  <si>
    <t>Суздаль г, Лоунская ул, 5</t>
  </si>
  <si>
    <t>Суздаль г, Михайловская ул, 84А</t>
  </si>
  <si>
    <t>Суздаль г, Пожарского ул, 6Б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</si>
  <si>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</si>
  <si>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</si>
  <si>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</si>
  <si>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21</t>
  </si>
  <si>
    <t>Суздаль г, Советская ул, 22</t>
  </si>
  <si>
    <t>1224.000</t>
  </si>
  <si>
    <t>1165.000</t>
  </si>
  <si>
    <t>Суздаль г, Советская ул, 43</t>
  </si>
  <si>
    <t>Суздальский р-н, Боголюбово п, Заводская ул, 3</t>
  </si>
  <si>
    <t>Суздальский р-н, Боголюбово п, Западная ул, 23</t>
  </si>
  <si>
    <t>Суздальский р-н, Боголюбово п, Западная ул, 27</t>
  </si>
  <si>
    <t>Суздальский р-н, Боголюбово п, Западная ул, 29</t>
  </si>
  <si>
    <t>Суздальский р-н, Боголюбово п, Ленина ул, 172б</t>
  </si>
  <si>
    <t>452.600</t>
  </si>
  <si>
    <t>488.500</t>
  </si>
  <si>
    <t>641.800</t>
  </si>
  <si>
    <t>Суздальский р-н, Боголюбово п, Ленина ул, 172в</t>
  </si>
  <si>
    <t>Суздальский р-н, Боголюбово п, Ленина ул, 182б</t>
  </si>
  <si>
    <t>Суздальский р-н, Боголюбово п, Ленина ул, 182в</t>
  </si>
  <si>
    <t>Суздальский р-н, Кутуково с, Школьная ул, 2</t>
  </si>
  <si>
    <t>Суздальский р-н, Новоалександрово с, Рабочая ул, 4</t>
  </si>
  <si>
    <t>Суздальский р-н, Павловское с, Школьная ул, 21</t>
  </si>
  <si>
    <t>Суздальский р-н, Павловское с, Школьная ул, 22</t>
  </si>
  <si>
    <t>Суздальский р-н, Павловское с, Школьная ул, 23</t>
  </si>
  <si>
    <t>Суздальский р-н, Садовый п, Садовая ул, 3</t>
  </si>
  <si>
    <t>Суздальский р-н, Садовый п, Строителей ул, 3</t>
  </si>
  <si>
    <t>Суздальский р-н, Сновицы с, Школьная ул, 6</t>
  </si>
  <si>
    <t>Суздальский р-н, Сокол п, 8</t>
  </si>
  <si>
    <t>Суздальский р-н, Цибеево с, Западная ул, 3</t>
  </si>
  <si>
    <t>Юрьев-Польский г, 1 Мая ул, 18</t>
  </si>
  <si>
    <t>Юрьев-Польский г, 1 Мая ул, 30</t>
  </si>
  <si>
    <t>Юрьев-Польский г, 1 Мая ул, 44</t>
  </si>
  <si>
    <t>Юрьев-Польский г, 1 Мая ул, 49</t>
  </si>
  <si>
    <t>Юрьев-Польский г, 1 Мая ул, 50</t>
  </si>
  <si>
    <t>Юрьев-Польский г, 1 Мая ул, 7</t>
  </si>
  <si>
    <t>Юрьев-Польский г, 1 Мая ул, 76</t>
  </si>
  <si>
    <t>Юрьев-Польский г, Артиллерийская ул, 15</t>
  </si>
  <si>
    <t>Юрьев-Польский г, Герцена ул, 13А</t>
  </si>
  <si>
    <t>Юрьев-Польский г, Герцена ул, 15</t>
  </si>
  <si>
    <t>Юрьев-Польский г, Герцена ул, 3</t>
  </si>
  <si>
    <t>Юрьев-Польский г, Горького ул, 24</t>
  </si>
  <si>
    <t>Юрьев-Польский г, Железнодорожная ул, 11</t>
  </si>
  <si>
    <t>Юрьев-Польский г, Комсомольская ул, 10</t>
  </si>
  <si>
    <t>Юрьев-Польский г, Комсомольская ул, 6</t>
  </si>
  <si>
    <t>Юрьев-Польский г, Комсомольская ул, 90А</t>
  </si>
  <si>
    <t>Юрьев-Польский г, Краснооктябрьская ул, 32</t>
  </si>
  <si>
    <t>Юрьев-Польский г, Красный поселок ул, 12</t>
  </si>
  <si>
    <t>Юрьев-Польский г, Луговая ул, 41</t>
  </si>
  <si>
    <t>Юрьев-Польский г, Николаева пер, 7</t>
  </si>
  <si>
    <t>Юрьев-Польский г, Перфильева ул, 34А</t>
  </si>
  <si>
    <t>Юрьев-Польский г, Промышленный пер, 11</t>
  </si>
  <si>
    <t>Юрьев-Польский г, Промышленный пер, 12</t>
  </si>
  <si>
    <t>Юрьев-Польский г, Садовый пер, 23</t>
  </si>
  <si>
    <t>Юрьев-Польский г, Свободы ул, 141</t>
  </si>
  <si>
    <t>Юрьев-Польский г, Свободы ул, 6</t>
  </si>
  <si>
    <t>Юрьев-Польский г, Свободы ул, 77А</t>
  </si>
  <si>
    <t>444.500</t>
  </si>
  <si>
    <t>536.800</t>
  </si>
  <si>
    <t>420.200</t>
  </si>
  <si>
    <t>458.800</t>
  </si>
  <si>
    <t>2012.000</t>
  </si>
  <si>
    <t>325.000</t>
  </si>
  <si>
    <t>388.000</t>
  </si>
  <si>
    <t>282.800</t>
  </si>
  <si>
    <t>1183.000</t>
  </si>
  <si>
    <t>865.000</t>
  </si>
  <si>
    <t>614.000</t>
  </si>
  <si>
    <t>302.000</t>
  </si>
  <si>
    <t>511.700</t>
  </si>
  <si>
    <t>485.100</t>
  </si>
  <si>
    <t>197.200</t>
  </si>
  <si>
    <t>1621.000</t>
  </si>
  <si>
    <t>449.000</t>
  </si>
  <si>
    <t>411.600</t>
  </si>
  <si>
    <t>790.000</t>
  </si>
  <si>
    <t>1198.000</t>
  </si>
  <si>
    <t>629.700</t>
  </si>
  <si>
    <t>1903</t>
  </si>
  <si>
    <t>276.000</t>
  </si>
  <si>
    <t>Юрьев-Польский г, Связистов ул, 3</t>
  </si>
  <si>
    <t>Юрьев-Польский г, Советская пл, 10</t>
  </si>
  <si>
    <t>Юрьев-Польский г, Советская пл, 8</t>
  </si>
  <si>
    <t>Юрьев-Польский г, Станционная ул, 17</t>
  </si>
  <si>
    <t>Юрьев-Польский г, Шибанкова ул, 103</t>
  </si>
  <si>
    <t>Юрьев-Польский г, Шибанкова ул, 105</t>
  </si>
  <si>
    <t>Юрьев-Польский г, Шибанкова ул, 118</t>
  </si>
  <si>
    <t>Юрьев-Польский г, Шибанкова ул, 156</t>
  </si>
  <si>
    <t>Юрьев-Польский г, Шибанкова ул, 17</t>
  </si>
  <si>
    <t>Юрьев-Польский г, Шибанкова ул, 40</t>
  </si>
  <si>
    <t>Юрьев-Польский г, Шибанкова ул, 42</t>
  </si>
  <si>
    <t>Юрьев-Польский г, Шибанкова ул, 80</t>
  </si>
  <si>
    <t>Юрьев-Польский г, Шибанкова ул, 84</t>
  </si>
  <si>
    <t>Юрьев-Польский р-н, Андреевское с, Гагарина ул, 6</t>
  </si>
  <si>
    <t>Юрьев-Польский р-н, Горки с, Механическая ул, 1</t>
  </si>
  <si>
    <t>Юрьев-Польский р-н, Городище с, Школьная ул, 2</t>
  </si>
  <si>
    <t>Юрьев-Польский р-н, Городище с, Школьная ул, 4</t>
  </si>
  <si>
    <t>Юрьев-Польский р-н, Городище с, Школьная ул, 6</t>
  </si>
  <si>
    <t>Юрьев-Польский р-н, Красное с, 1</t>
  </si>
  <si>
    <t>Юрьев-Польский р-н, Красное с, 1Г</t>
  </si>
  <si>
    <t>Юрьев-Польский р-н, Небылое с, Первомайская ул, 83</t>
  </si>
  <si>
    <t>Юрьев-Польский р-н, Небылое с, Школьная ул, 2</t>
  </si>
  <si>
    <t>Юрьев-Польский р-н, Небылое с, Школьная ул, 9</t>
  </si>
  <si>
    <t>Юрьев-Польский р-н, Ополье с, 10</t>
  </si>
  <si>
    <t>Юрьев-Польский р-н, Ополье с, 4</t>
  </si>
  <si>
    <t>Юрьев-Польский р-н, Сима с, Багратиона ул, 36</t>
  </si>
  <si>
    <t>Юрьев-Польский р-н, Сима с, Луговая ул, 2</t>
  </si>
  <si>
    <t>Юрьев-Польский р-н, Федоровское с, 69</t>
  </si>
  <si>
    <t>Юрьев-Польский р-н, Федоровское с, 72</t>
  </si>
  <si>
    <t>Юрьев-Польский р-н, Федоровское с, 73</t>
  </si>
  <si>
    <t>Юрьев-Польский р-н, Федоровское с, 77</t>
  </si>
  <si>
    <t>Юрьев-Польский р-н, Шихобалово с, 8</t>
  </si>
  <si>
    <t>Юрьев-Польский р-н, Шихобалово с, 9</t>
  </si>
  <si>
    <t>Юрьев-Польский р-н, Энтузиаст с, Центральная ул, 1</t>
  </si>
  <si>
    <t>Юрьев-Польский р-н, Энтузиаст с, Центральная ул, 7</t>
  </si>
  <si>
    <t>Юрьев-Польский р-н, Энтузиаст с, Центральная ул, 8</t>
  </si>
  <si>
    <t>381.700</t>
  </si>
  <si>
    <t>324.800</t>
  </si>
  <si>
    <t>770.400</t>
  </si>
  <si>
    <t>963.800</t>
  </si>
  <si>
    <t>673.000</t>
  </si>
  <si>
    <t>549.000</t>
  </si>
  <si>
    <t>661.000</t>
  </si>
  <si>
    <t>643.000</t>
  </si>
  <si>
    <t>474.000</t>
  </si>
  <si>
    <t>400.800</t>
  </si>
  <si>
    <t>554.000</t>
  </si>
  <si>
    <t>686.000</t>
  </si>
  <si>
    <t>381.500</t>
  </si>
  <si>
    <t>588.000</t>
  </si>
  <si>
    <t>758.000</t>
  </si>
  <si>
    <t>Киржач г, Красный Октябрь мкр, Октябрьская ул, 11а</t>
  </si>
  <si>
    <t>Киржач г, Морозовская ул, 126</t>
  </si>
  <si>
    <t>Киржачский р-н, Горка п, Больничная ул, 8</t>
  </si>
  <si>
    <t>Киржачский р-н, Кипрево д, Лесная ул, 1</t>
  </si>
  <si>
    <t>Итого по город Киржач</t>
  </si>
  <si>
    <t>Итого по Першинское</t>
  </si>
  <si>
    <t>Киржач г, Ленинградская ул, 106</t>
  </si>
  <si>
    <t>Киржач г, Томаровича ул, 30</t>
  </si>
  <si>
    <t>Киржач г, Десантников ул, 11</t>
  </si>
  <si>
    <t>Киржач г, Морозовская ул, 93</t>
  </si>
  <si>
    <t>Киржач г, Магистральная ул, 4</t>
  </si>
  <si>
    <t>Киржачский р-н, Кипрево д, Лесная ул, 2</t>
  </si>
  <si>
    <t>Киржачский р-н, Аленино д, Прибрежная ул, 10</t>
  </si>
  <si>
    <t>Итого по Филипповское</t>
  </si>
  <si>
    <t>Итого по Кипревское</t>
  </si>
  <si>
    <t>Киржач г, Первомайская ул, 24</t>
  </si>
  <si>
    <t>Киржач г, Красный Октябрь мкр, Первомайская ул, 20</t>
  </si>
  <si>
    <t>Киржач г, Первомайская ул, 22</t>
  </si>
  <si>
    <t>Киржач г, Денисенко ул, 13</t>
  </si>
  <si>
    <t>Киржач г, Красный Октябрь мкр, Калинина ул, 59</t>
  </si>
  <si>
    <t>Киржач г, Красный Октябрь мкр, Первомайская ул, 24</t>
  </si>
  <si>
    <t>Киржачский р-н, Ефремово д, Восточная ул, 7</t>
  </si>
  <si>
    <t>Киржачский р-н, Кашино д, Кашино п. тер, 28</t>
  </si>
  <si>
    <t>Александров г, 1-я Крестьянская ул, 12</t>
  </si>
  <si>
    <t>Скатная деревянная</t>
  </si>
  <si>
    <t>620.500</t>
  </si>
  <si>
    <t>254.600</t>
  </si>
  <si>
    <t>Александров г, 1-я Крестьянская ул, 18</t>
  </si>
  <si>
    <t>427.400</t>
  </si>
  <si>
    <t>402.400</t>
  </si>
  <si>
    <t>819.700</t>
  </si>
  <si>
    <t>Александров г, 1-я Крестьянская ул, 20</t>
  </si>
  <si>
    <t>369.800</t>
  </si>
  <si>
    <t>291.500</t>
  </si>
  <si>
    <t>Александров г, 1-я Крестьянская ул, 22</t>
  </si>
  <si>
    <t>290.900</t>
  </si>
  <si>
    <t>370.600</t>
  </si>
  <si>
    <t>2012</t>
  </si>
  <si>
    <t>541.400</t>
  </si>
  <si>
    <t>437.200</t>
  </si>
  <si>
    <t>676.900</t>
  </si>
  <si>
    <t>285.200</t>
  </si>
  <si>
    <t>нет данных</t>
  </si>
  <si>
    <t>379.600</t>
  </si>
  <si>
    <t>Александров г, 2-я Стрелецкая ул, 17</t>
  </si>
  <si>
    <t>Александров г, 3-я Ликоушинская ул, 1А</t>
  </si>
  <si>
    <t>927.000</t>
  </si>
  <si>
    <t>Александров г, 3-я Ликоушинская ул, 2А</t>
  </si>
  <si>
    <t>Александров г, Ануфриева ул, 1</t>
  </si>
  <si>
    <t>1750.000</t>
  </si>
  <si>
    <t>Плоская железобетонная сборная (чердачная)</t>
  </si>
  <si>
    <t>Александров г, Ануфриева ул, 11</t>
  </si>
  <si>
    <t>463.720</t>
  </si>
  <si>
    <t>Александров г, Ануфриева ул, 2</t>
  </si>
  <si>
    <t>Александров г, Ануфриева ул, 5</t>
  </si>
  <si>
    <t>997.200</t>
  </si>
  <si>
    <t>1082.500</t>
  </si>
  <si>
    <t>Александров г, Ануфриева ул, 6</t>
  </si>
  <si>
    <t>372.000</t>
  </si>
  <si>
    <t>Александров г, Ануфриева ул, 7</t>
  </si>
  <si>
    <t>757.900</t>
  </si>
  <si>
    <t>Александров г, Ануфриева ул, 8</t>
  </si>
  <si>
    <t>201.300</t>
  </si>
  <si>
    <t>434.300</t>
  </si>
  <si>
    <t>Александров г, Базунова ул, 14</t>
  </si>
  <si>
    <t>2014</t>
  </si>
  <si>
    <t>Александров г, Базунова ул, 17</t>
  </si>
  <si>
    <t>561.600</t>
  </si>
  <si>
    <t>2016</t>
  </si>
  <si>
    <t>Александров г, Базунова ул, 26</t>
  </si>
  <si>
    <t>Александров г, Военная ул, 7</t>
  </si>
  <si>
    <t>653.600</t>
  </si>
  <si>
    <t>728.200</t>
  </si>
  <si>
    <t>Александров г, Вокзальная ул, 20 корп. 2</t>
  </si>
  <si>
    <t>294.600</t>
  </si>
  <si>
    <t>598.000</t>
  </si>
  <si>
    <t>Александров г, Вокзальная ул, 20</t>
  </si>
  <si>
    <t>442.800</t>
  </si>
  <si>
    <t>1261.000</t>
  </si>
  <si>
    <t>423.740</t>
  </si>
  <si>
    <t>Александров г, Вокзальный пер, 1</t>
  </si>
  <si>
    <t>Александров г, Вокзальный пер, 10</t>
  </si>
  <si>
    <t>Александров г, Вокзальный пер, 3</t>
  </si>
  <si>
    <t>180.000</t>
  </si>
  <si>
    <t>871.200</t>
  </si>
  <si>
    <t>Александров г, Вокзальный пер, 5</t>
  </si>
  <si>
    <t>907.200</t>
  </si>
  <si>
    <t>Александров г, Восстания 1905 г ул, 1</t>
  </si>
  <si>
    <t>Александров г, Восстания 1905 г ул, 16</t>
  </si>
  <si>
    <t>206.000</t>
  </si>
  <si>
    <t>Александров г, Восстания 1905 г ул, 18</t>
  </si>
  <si>
    <t>2019</t>
  </si>
  <si>
    <t>Александров г, Гагарина ул, 1 корп. 1</t>
  </si>
  <si>
    <t>956.000</t>
  </si>
  <si>
    <t>Александров г, Гагарина ул, 11 корп. 1</t>
  </si>
  <si>
    <t>964.950</t>
  </si>
  <si>
    <t>679.350</t>
  </si>
  <si>
    <t>Александров г, Гагарина ул, 13 корп. 2</t>
  </si>
  <si>
    <t>Александров г, Гагарина ул, 13 корп. 3</t>
  </si>
  <si>
    <t>1325.000</t>
  </si>
  <si>
    <t>Александров г, Гагарина ул, 13</t>
  </si>
  <si>
    <t>Александров г, Гагарина ул, 15</t>
  </si>
  <si>
    <t>Плоская совмещенная из сборных железобетонных слоистых панелей</t>
  </si>
  <si>
    <t>1692.480</t>
  </si>
  <si>
    <t>Александров г, Гагарина ул, 17</t>
  </si>
  <si>
    <t>Александров г, Гагарина ул, 19</t>
  </si>
  <si>
    <t>1061.600</t>
  </si>
  <si>
    <t>Александров г, Гагарина ул, 23 корп. 1</t>
  </si>
  <si>
    <t>2009</t>
  </si>
  <si>
    <t>2227.100</t>
  </si>
  <si>
    <t>Александров г, Гагарина ул, 23 корп. 2</t>
  </si>
  <si>
    <t>1742.400</t>
  </si>
  <si>
    <t>Александров г, Гагарина ул, 23 корп. 3</t>
  </si>
  <si>
    <t>1236.000</t>
  </si>
  <si>
    <t>Александров г, Гагарина ул, 25</t>
  </si>
  <si>
    <t>703.180</t>
  </si>
  <si>
    <t>882.200</t>
  </si>
  <si>
    <t>Александров г, Гагарина ул, 9 корп. 2</t>
  </si>
  <si>
    <t>1014.000</t>
  </si>
  <si>
    <t>1437.000</t>
  </si>
  <si>
    <t>899.100</t>
  </si>
  <si>
    <t>Александров г, Геологов ул, 2</t>
  </si>
  <si>
    <t>1048.000</t>
  </si>
  <si>
    <t>Александров г, Геологов ул, 3</t>
  </si>
  <si>
    <t>949.000</t>
  </si>
  <si>
    <t>736.000</t>
  </si>
  <si>
    <t>Александров г, Геологов ул, 4</t>
  </si>
  <si>
    <t>504.190</t>
  </si>
  <si>
    <t>Александров г, Геологов ул, 7</t>
  </si>
  <si>
    <t>1378.000</t>
  </si>
  <si>
    <t>1266.800</t>
  </si>
  <si>
    <t>Александров г, Геологов ул, 8</t>
  </si>
  <si>
    <t>913.000</t>
  </si>
  <si>
    <t>704.470</t>
  </si>
  <si>
    <t>336.700</t>
  </si>
  <si>
    <t>Александров г, Горького ул, 3 корп. 2</t>
  </si>
  <si>
    <t>2480.000</t>
  </si>
  <si>
    <t>713.710</t>
  </si>
  <si>
    <t>Александров г, Горького ул, 5</t>
  </si>
  <si>
    <t>492.300</t>
  </si>
  <si>
    <t>771.300</t>
  </si>
  <si>
    <t>868.500</t>
  </si>
  <si>
    <t>1172.000</t>
  </si>
  <si>
    <t>Александров г, Гусева М. ул, 1</t>
  </si>
  <si>
    <t>1199.100</t>
  </si>
  <si>
    <t>495.200</t>
  </si>
  <si>
    <t>Александров г, Гусева М. ул, 4</t>
  </si>
  <si>
    <t>511.400</t>
  </si>
  <si>
    <t>Александров г, Данилова ул, 19</t>
  </si>
  <si>
    <t>2018</t>
  </si>
  <si>
    <t>8673.800</t>
  </si>
  <si>
    <t>Александров г, Данилова ул, 20</t>
  </si>
  <si>
    <t>Александров г, Данилова ул, 21</t>
  </si>
  <si>
    <t>2017</t>
  </si>
  <si>
    <t>Александров г, Двориковское шоссе ул, 52</t>
  </si>
  <si>
    <t>222.400</t>
  </si>
  <si>
    <t>Александров г, Двориковское шоссе ул, 54</t>
  </si>
  <si>
    <t>221.900</t>
  </si>
  <si>
    <t>Александров г, Жулева ул, 1 корп. 1</t>
  </si>
  <si>
    <t>931.600</t>
  </si>
  <si>
    <t>Александров г, Жулева ул, 2 корп. 1</t>
  </si>
  <si>
    <t>501.700</t>
  </si>
  <si>
    <t>Александров г, Жулева ул, 2 корп. 2</t>
  </si>
  <si>
    <t>504.900</t>
  </si>
  <si>
    <t>Александров г, Жулева ул, 3</t>
  </si>
  <si>
    <t>Александров г, Жулева ул, 4 корп. 1</t>
  </si>
  <si>
    <t>2020</t>
  </si>
  <si>
    <t>Александров г, Жулева ул, 4 корп. 2</t>
  </si>
  <si>
    <t>Александров г, Жулева ул, 5</t>
  </si>
  <si>
    <t>Александров г, Жулева ул, 8 корп. 2</t>
  </si>
  <si>
    <t>Александров г, Жулева ул, 8 корп. 4</t>
  </si>
  <si>
    <t>Александров г, Жулева ул, 8</t>
  </si>
  <si>
    <t>881.000</t>
  </si>
  <si>
    <t>Александров г, Институтская ул, 11</t>
  </si>
  <si>
    <t>288.900</t>
  </si>
  <si>
    <t>Александров г, Институтская ул, 12</t>
  </si>
  <si>
    <t>324.300</t>
  </si>
  <si>
    <t>Александров г, Институтская ул, 13</t>
  </si>
  <si>
    <t>Александров г, Институтская ул, 14</t>
  </si>
  <si>
    <t>538.800</t>
  </si>
  <si>
    <t>914.100</t>
  </si>
  <si>
    <t>Александров г, Институтская ул, 15</t>
  </si>
  <si>
    <t>926.700</t>
  </si>
  <si>
    <t>Александров г, Институтская ул, 16</t>
  </si>
  <si>
    <t>323.200</t>
  </si>
  <si>
    <t>816.300</t>
  </si>
  <si>
    <t>Александров г, Институтская ул, 18</t>
  </si>
  <si>
    <t>329.400</t>
  </si>
  <si>
    <t>503.200</t>
  </si>
  <si>
    <t>Александров г, Институтская ул, 20</t>
  </si>
  <si>
    <t>290.700</t>
  </si>
  <si>
    <t>Александров г, Институтская ул, 21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</si>
  <si>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</si>
  <si>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</si>
  <si>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4</t>
  </si>
  <si>
    <t>Александров г, Институтская ул, 6 корп. 2</t>
  </si>
  <si>
    <t>900.500</t>
  </si>
  <si>
    <t>1105.000</t>
  </si>
  <si>
    <t>422.800</t>
  </si>
  <si>
    <t>Александров г, Институтская ул, 6 корп. 4</t>
  </si>
  <si>
    <t>732.700</t>
  </si>
  <si>
    <t>Александров г, Институтская ул, 6</t>
  </si>
  <si>
    <t>489.500</t>
  </si>
  <si>
    <t>Александров г, Институтская ул, 8</t>
  </si>
  <si>
    <t>2056.900</t>
  </si>
  <si>
    <t>443.100</t>
  </si>
  <si>
    <t>Александров г, Казарменный пер, 2</t>
  </si>
  <si>
    <t>Александров г, Калининская ул, 2</t>
  </si>
  <si>
    <t>Александров г, Карабановский Парк ул, 1</t>
  </si>
  <si>
    <t>345.400</t>
  </si>
  <si>
    <t>301.400</t>
  </si>
  <si>
    <t>904.000</t>
  </si>
  <si>
    <t>Александров г, Карабановский Парк ул, 3</t>
  </si>
  <si>
    <t>Александров г, Карабановский Парк ул, 6</t>
  </si>
  <si>
    <t>527.600</t>
  </si>
  <si>
    <t>Александров г, Карабановский Парк ул, 7</t>
  </si>
  <si>
    <t>Александров г, Карабановский Парк ул, 8</t>
  </si>
  <si>
    <t>518.800</t>
  </si>
  <si>
    <t>Александров г, Карабановский Парк ул, 9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</si>
  <si>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</si>
  <si>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</si>
  <si>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</si>
  <si>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</si>
  <si>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576.100</t>
  </si>
  <si>
    <t>918.700</t>
  </si>
  <si>
    <t>Александров г, Карабановский Тупик ул, 21</t>
  </si>
  <si>
    <t>1058.000</t>
  </si>
  <si>
    <t>Александров г, Киржачская ул, 3</t>
  </si>
  <si>
    <t>Александров г, Киржачская ул, 5</t>
  </si>
  <si>
    <t>Александров г, Кирпичный Завод ул, 8</t>
  </si>
  <si>
    <t>452.400</t>
  </si>
  <si>
    <t>Александров г, Кирпичный Завод ул, 9</t>
  </si>
  <si>
    <t>427.000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</si>
  <si>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</si>
  <si>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</si>
  <si>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</si>
  <si>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</si>
  <si>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</si>
  <si>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</si>
  <si>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</si>
  <si>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407.000</t>
  </si>
  <si>
    <t>Александров г, Коллективная Аллея ул, 16</t>
  </si>
  <si>
    <t>403.400</t>
  </si>
  <si>
    <t>565.400</t>
  </si>
  <si>
    <t>Александров г, Коллективная Аллея ул, 17</t>
  </si>
  <si>
    <t>Александров г, Коллективная Аллея ул, 1а</t>
  </si>
  <si>
    <t>388.500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</si>
  <si>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</si>
  <si>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</si>
  <si>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4</t>
  </si>
  <si>
    <t>Александров г, Коллективная Аллея ул, 5</t>
  </si>
  <si>
    <t>Александров г, Коллективная Аллея ул, 6</t>
  </si>
  <si>
    <t>339.700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</si>
  <si>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</si>
  <si>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</si>
  <si>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</si>
  <si>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393.800</t>
  </si>
  <si>
    <t>Александров г, Кольчугинская ул, 50</t>
  </si>
  <si>
    <t>272.000</t>
  </si>
  <si>
    <t>Александров г, Коммунальников ул, 3</t>
  </si>
  <si>
    <t>425.200</t>
  </si>
  <si>
    <t>Александров г, Комсомольский поселок ул, 36</t>
  </si>
  <si>
    <t>Александров г, Комсомольский поселок ул, 38</t>
  </si>
  <si>
    <t>496.200</t>
  </si>
  <si>
    <t>798.000</t>
  </si>
  <si>
    <t>Александров г, Комсомольский поселок ул, 53</t>
  </si>
  <si>
    <t>438.500</t>
  </si>
  <si>
    <t>Александров г, Кооперативная ул, 4</t>
  </si>
  <si>
    <t>Александров г, Королева ул, 1</t>
  </si>
  <si>
    <t>Александров г, Королева ул, 11</t>
  </si>
  <si>
    <t>1771.000</t>
  </si>
  <si>
    <t>Александров г, Королева ул, 12</t>
  </si>
  <si>
    <t>6610.000</t>
  </si>
  <si>
    <t>Александров г, Королева ул, 16</t>
  </si>
  <si>
    <t>Александров г, Королева ул, 18</t>
  </si>
  <si>
    <t>2008</t>
  </si>
  <si>
    <t>Александров г, Королева ул, 20</t>
  </si>
  <si>
    <t>Александров г, Королева ул, 22</t>
  </si>
  <si>
    <t>718.200</t>
  </si>
  <si>
    <t>Александров г, Королева ул, 3</t>
  </si>
  <si>
    <t>1011.900</t>
  </si>
  <si>
    <t>Александров г, Королева ул, 4 корп. 1</t>
  </si>
  <si>
    <t>1813.600</t>
  </si>
  <si>
    <t>Александров г, Королева ул, 4 корп. 2</t>
  </si>
  <si>
    <t>1513.900</t>
  </si>
  <si>
    <t>Александров г, Королева ул, 4 корп. 3</t>
  </si>
  <si>
    <t>Александров г, Королева ул, 5</t>
  </si>
  <si>
    <t>1240.330</t>
  </si>
  <si>
    <t>Александров г, Королева ул, 7</t>
  </si>
  <si>
    <t>1677.800</t>
  </si>
  <si>
    <t>Александров г, Королева ул, 8</t>
  </si>
  <si>
    <t>1740.000</t>
  </si>
  <si>
    <t>Александров г, Королева ул, 9 корп. 1</t>
  </si>
  <si>
    <t>3000.000</t>
  </si>
  <si>
    <t>635.100</t>
  </si>
  <si>
    <t>Александров г, Королева ул, 9</t>
  </si>
  <si>
    <t>1146.100</t>
  </si>
  <si>
    <t>1535.900</t>
  </si>
  <si>
    <t>Александров г, Коссович ул, 11</t>
  </si>
  <si>
    <t>Александров г, Коссович ул, 2</t>
  </si>
  <si>
    <t>699.000</t>
  </si>
  <si>
    <t>Александров г, Коссович ул, 3</t>
  </si>
  <si>
    <t>454.400</t>
  </si>
  <si>
    <t>Александров г, Коссович ул, 4</t>
  </si>
  <si>
    <t>457.600</t>
  </si>
  <si>
    <t>Александров г, Коссович ул, 5</t>
  </si>
  <si>
    <t>453.200</t>
  </si>
  <si>
    <t>695.000</t>
  </si>
  <si>
    <t>Александров г, Коссович ул, 7 корп. 1</t>
  </si>
  <si>
    <t>Александров г, Коссович ул, 7</t>
  </si>
  <si>
    <t>953.900</t>
  </si>
  <si>
    <t>Александров г, Коссович ул, 8</t>
  </si>
  <si>
    <t>1000.000</t>
  </si>
  <si>
    <t>Александров г, Коссович ул, 9</t>
  </si>
  <si>
    <t>Александров г, Красной Молодежи ул, 17</t>
  </si>
  <si>
    <t>Александров г, Красной Молодежи ул, 19</t>
  </si>
  <si>
    <t>344.400</t>
  </si>
  <si>
    <t>Александров г, Красной Молодежи ул, 27</t>
  </si>
  <si>
    <t>Александров г, Красной Молодежи ул, 4</t>
  </si>
  <si>
    <t>907.800</t>
  </si>
  <si>
    <t>Александров г, Красной Молодежи ул, 8</t>
  </si>
  <si>
    <t>Александров г, Красный Переулок ул, 11</t>
  </si>
  <si>
    <t>1384.000</t>
  </si>
  <si>
    <t>Александров г, Красный Переулок ул, 14</t>
  </si>
  <si>
    <t>Александров г, Красный Переулок ул, 16</t>
  </si>
  <si>
    <t>1004.100</t>
  </si>
  <si>
    <t>Александров г, Красный Переулок ул, 17 корп. 1</t>
  </si>
  <si>
    <t>Александров г, Красный Переулок ул, 17 корп. 2</t>
  </si>
  <si>
    <t>652.700</t>
  </si>
  <si>
    <t>Александров г, Красный Переулок ул, 17</t>
  </si>
  <si>
    <t>Александров г, Красный Переулок ул, 18 корп. 1</t>
  </si>
  <si>
    <t>469.300</t>
  </si>
  <si>
    <t>3224.600</t>
  </si>
  <si>
    <t>Александров г, Красный Переулок ул, 18 корп. 2</t>
  </si>
  <si>
    <t>2015</t>
  </si>
  <si>
    <t>5893.900</t>
  </si>
  <si>
    <t>Александров г, Красный Переулок ул, 18 корп. 3</t>
  </si>
  <si>
    <t>Александров г, Красный Переулок ул, 18</t>
  </si>
  <si>
    <t>988.000</t>
  </si>
  <si>
    <t>986.900</t>
  </si>
  <si>
    <t>Александров г, Красный Переулок ул, 2</t>
  </si>
  <si>
    <t>2968.360</t>
  </si>
  <si>
    <t>Александров г, Красный Переулок ул, 21 корп. 2</t>
  </si>
  <si>
    <t>844.200</t>
  </si>
  <si>
    <t>Александров г, Красный Переулок ул, 21</t>
  </si>
  <si>
    <t>851.800</t>
  </si>
  <si>
    <t>1304.000</t>
  </si>
  <si>
    <t>859.400</t>
  </si>
  <si>
    <t>Александров г, Красный Переулок ул, 7</t>
  </si>
  <si>
    <t>1721.900</t>
  </si>
  <si>
    <t>1079.800</t>
  </si>
  <si>
    <t>1360.000</t>
  </si>
  <si>
    <t>Александров г, Кубасова ул, 3</t>
  </si>
  <si>
    <t>2408.000</t>
  </si>
  <si>
    <t>Александров г, Кубасова ул, 5</t>
  </si>
  <si>
    <t>759.700</t>
  </si>
  <si>
    <t>Александров г, Кубасова ул, 7</t>
  </si>
  <si>
    <t>1697.000</t>
  </si>
  <si>
    <t>Александров г, Кубасова ул, 9</t>
  </si>
  <si>
    <t>1137.000</t>
  </si>
  <si>
    <t>Александров г, Ленина ул, 1 корп. 1</t>
  </si>
  <si>
    <t>893.400</t>
  </si>
  <si>
    <t>Александров г, Ленина ул, 1 корп. 2</t>
  </si>
  <si>
    <t>2558.000</t>
  </si>
  <si>
    <t>Александров г, Ленина ул, 1</t>
  </si>
  <si>
    <t>1022.300</t>
  </si>
  <si>
    <t>Александров г, Ленина ул, 10</t>
  </si>
  <si>
    <t>631.000</t>
  </si>
  <si>
    <t>1140.000</t>
  </si>
  <si>
    <t>Александров г, Ленина ул, 12</t>
  </si>
  <si>
    <t>Александров г, Ленина ул, 14</t>
  </si>
  <si>
    <t>1263.000</t>
  </si>
  <si>
    <t>886.900</t>
  </si>
  <si>
    <t>Александров г, Ленина ул, 17</t>
  </si>
  <si>
    <t>754.650</t>
  </si>
  <si>
    <t>Александров г, Ленина ул, 2</t>
  </si>
  <si>
    <t>986.260</t>
  </si>
  <si>
    <t>Александров г, Ленина ул, 20</t>
  </si>
  <si>
    <t>Александров г, Ленина ул, 22</t>
  </si>
  <si>
    <t>1274.300</t>
  </si>
  <si>
    <t>Александров г, Ленина ул, 3</t>
  </si>
  <si>
    <t>855.750</t>
  </si>
  <si>
    <t>Александров г, Ленина ул, 30</t>
  </si>
  <si>
    <t>Александров г, Ленина ул, 5</t>
  </si>
  <si>
    <t>1031.300</t>
  </si>
  <si>
    <t>Александров г, Ленина ул, 6</t>
  </si>
  <si>
    <t>593.000</t>
  </si>
  <si>
    <t>476.500</t>
  </si>
  <si>
    <t>500.500</t>
  </si>
  <si>
    <t>Александров г, Ленина ул, 7</t>
  </si>
  <si>
    <t>1963.000</t>
  </si>
  <si>
    <t>Александров г, Лермонтова ул, 1</t>
  </si>
  <si>
    <t>444.160</t>
  </si>
  <si>
    <t>Александров г, Лермонтова ул, 10</t>
  </si>
  <si>
    <t>688.300</t>
  </si>
  <si>
    <t>521.400</t>
  </si>
  <si>
    <t>Александров г, Лермонтова ул, 11</t>
  </si>
  <si>
    <t>508.700</t>
  </si>
  <si>
    <t>Александров г, Лермонтова ул, 12</t>
  </si>
  <si>
    <t>894.400</t>
  </si>
  <si>
    <t>Александров г, Лермонтова ул, 13</t>
  </si>
  <si>
    <t>510.800</t>
  </si>
  <si>
    <t>Александров г, Лермонтова ул, 15</t>
  </si>
  <si>
    <t>522.700</t>
  </si>
  <si>
    <t>Александров г, Лермонтова ул, 16</t>
  </si>
  <si>
    <t>522.800</t>
  </si>
  <si>
    <t>Александров г, Лермонтова ул, 17</t>
  </si>
  <si>
    <t>Александров г, Лермонтова ул, 18</t>
  </si>
  <si>
    <t>631.200</t>
  </si>
  <si>
    <t>525.500</t>
  </si>
  <si>
    <t>Александров г, Лермонтова ул, 19</t>
  </si>
  <si>
    <t>Александров г, Лермонтова ул, 20</t>
  </si>
  <si>
    <t>Александров г, Лермонтова ул, 21</t>
  </si>
  <si>
    <t>563.200</t>
  </si>
  <si>
    <t>Александров г, Лермонтова ул, 22</t>
  </si>
  <si>
    <t>517.900</t>
  </si>
  <si>
    <t>1183.700</t>
  </si>
  <si>
    <t>Александров г, Лермонтова ул, 23</t>
  </si>
  <si>
    <t>852.800</t>
  </si>
  <si>
    <t>Александров г, Лермонтова ул, 24 корп. 1</t>
  </si>
  <si>
    <t>Александров г, Лермонтова ул, 24</t>
  </si>
  <si>
    <t>741.100</t>
  </si>
  <si>
    <t>Александров г, Лермонтова ул, 25</t>
  </si>
  <si>
    <t>761.400</t>
  </si>
  <si>
    <t>Александров г, Лермонтова ул, 28</t>
  </si>
  <si>
    <t>808.900</t>
  </si>
  <si>
    <t>496.800</t>
  </si>
  <si>
    <t>495.100</t>
  </si>
  <si>
    <t>Александров г, Лермонтова ул, 4</t>
  </si>
  <si>
    <t>502.500</t>
  </si>
  <si>
    <t>Александров г, Лермонтова ул, 5</t>
  </si>
  <si>
    <t>506.980</t>
  </si>
  <si>
    <t>757.000</t>
  </si>
  <si>
    <t>Александров г, Лермонтова ул, 7</t>
  </si>
  <si>
    <t>666.700</t>
  </si>
  <si>
    <t>Александров г, Лермонтова ул, 8</t>
  </si>
  <si>
    <t>599.700</t>
  </si>
  <si>
    <t>Александров г, Лермонтова ул, 8а корп. 1</t>
  </si>
  <si>
    <t>499.200</t>
  </si>
  <si>
    <t>381.800</t>
  </si>
  <si>
    <t>614.300</t>
  </si>
  <si>
    <t>Александров г, Лермонтова ул, 8а</t>
  </si>
  <si>
    <t>690.100</t>
  </si>
  <si>
    <t>Александров г, Лермонтова ул, 9</t>
  </si>
  <si>
    <t>512.600</t>
  </si>
  <si>
    <t>Александров г, Ликеро-Водочный завод ул, 1</t>
  </si>
  <si>
    <t>505.100</t>
  </si>
  <si>
    <t>383.040</t>
  </si>
  <si>
    <t>253.800</t>
  </si>
  <si>
    <t>695.800</t>
  </si>
  <si>
    <t>Александров г, Маяковского ул, 10</t>
  </si>
  <si>
    <t>186.000</t>
  </si>
  <si>
    <t>Александров г, Маяковского ул, 11</t>
  </si>
  <si>
    <t>Александров г, Маяковского ул, 12</t>
  </si>
  <si>
    <t>199.600</t>
  </si>
  <si>
    <t>451.500</t>
  </si>
  <si>
    <t>199.800</t>
  </si>
  <si>
    <t>304.100</t>
  </si>
  <si>
    <t>Александров г, Маяковского ул, 16</t>
  </si>
  <si>
    <t>423.600</t>
  </si>
  <si>
    <t>323.300</t>
  </si>
  <si>
    <t>Александров г, Маяковского ул, 20</t>
  </si>
  <si>
    <t>Александров г, Маяковского ул, 22</t>
  </si>
  <si>
    <t>399.520</t>
  </si>
  <si>
    <t>Александров г, Маяковского ул, 24</t>
  </si>
  <si>
    <t>446.500</t>
  </si>
  <si>
    <t>Александров г, Маяковского ул, 26</t>
  </si>
  <si>
    <t>445.400</t>
  </si>
  <si>
    <t>Александров г, Маяковского ул, 3</t>
  </si>
  <si>
    <t>555.000</t>
  </si>
  <si>
    <t>Александров г, Маяковского ул, 32</t>
  </si>
  <si>
    <t>Александров г, Маяковского ул, 34</t>
  </si>
  <si>
    <t>650.300</t>
  </si>
  <si>
    <t>516.400</t>
  </si>
  <si>
    <t>Александров г, Маяковского ул, 34а</t>
  </si>
  <si>
    <t>Александров г, Маяковского ул, 36а</t>
  </si>
  <si>
    <t>1393.000</t>
  </si>
  <si>
    <t>1281.400</t>
  </si>
  <si>
    <t>401.200</t>
  </si>
  <si>
    <t>378.100</t>
  </si>
  <si>
    <t>Александров г, Маяковского ул, 4</t>
  </si>
  <si>
    <t>199.900</t>
  </si>
  <si>
    <t>312.700</t>
  </si>
  <si>
    <t>Александров г, Маяковского ул, 46</t>
  </si>
  <si>
    <t>400.650</t>
  </si>
  <si>
    <t>Александров г, Маяковского ул, 48 корп. 2</t>
  </si>
  <si>
    <t>Александров г, Маяковского ул, 48</t>
  </si>
  <si>
    <t>596.000</t>
  </si>
  <si>
    <t>396.900</t>
  </si>
  <si>
    <t>638.300</t>
  </si>
  <si>
    <t>Александров г, Маяковского ул, 5</t>
  </si>
  <si>
    <t>Александров г, Маяковского ул, 6</t>
  </si>
  <si>
    <t>224.600</t>
  </si>
  <si>
    <t>Александров г, Маяковского ул, 9</t>
  </si>
  <si>
    <t>Александров г, Мосэнерго ул, 7</t>
  </si>
  <si>
    <t>888.200</t>
  </si>
  <si>
    <t>452.800</t>
  </si>
  <si>
    <t>Александров г, Ново-Стрелецкий проезд ул, 1</t>
  </si>
  <si>
    <t>397.300</t>
  </si>
  <si>
    <t>Александров г, Ново-Стрелецкий проезд ул, 11</t>
  </si>
  <si>
    <t>474.600</t>
  </si>
  <si>
    <t>Александров г, Ново-Стрелецкий проезд ул, 13</t>
  </si>
  <si>
    <t>296.500</t>
  </si>
  <si>
    <t>383.400</t>
  </si>
  <si>
    <t>Александров г, Ново-Стрелецкий проезд ул, 18</t>
  </si>
  <si>
    <t>Александров г, Ново-Стрелецкий проезд ул, 20</t>
  </si>
  <si>
    <t>612.700</t>
  </si>
  <si>
    <t>1046.500</t>
  </si>
  <si>
    <t>Александров г, Новые Коноплянники ул, 1</t>
  </si>
  <si>
    <t>501.800</t>
  </si>
  <si>
    <t>369.000</t>
  </si>
  <si>
    <t>Александров г, Новые Коноплянники ул, 2</t>
  </si>
  <si>
    <t>501.500</t>
  </si>
  <si>
    <t>394.900</t>
  </si>
  <si>
    <t>359.800</t>
  </si>
  <si>
    <t>547.600</t>
  </si>
  <si>
    <t>Александров г, Овражная ул, 3</t>
  </si>
  <si>
    <t>Александров г, Огородная ул, 9</t>
  </si>
  <si>
    <t>174.900</t>
  </si>
  <si>
    <t>Александров г, Октябрьская ул, 10</t>
  </si>
  <si>
    <t>1713.000</t>
  </si>
  <si>
    <t>Александров г, Октябрьская ул, 12</t>
  </si>
  <si>
    <t>Александров г, Октябрьская ул, 14 корп. 1</t>
  </si>
  <si>
    <t>754.400</t>
  </si>
  <si>
    <t>Александров г, Октябрьская ул, 14 корп. 2</t>
  </si>
  <si>
    <t>1028.900</t>
  </si>
  <si>
    <t>Александров г, Октябрьская ул, 2</t>
  </si>
  <si>
    <t>1250.800</t>
  </si>
  <si>
    <t>Александров г, Октябрьская ул, 4 стр. 4</t>
  </si>
  <si>
    <t>1929.600</t>
  </si>
  <si>
    <t>Александров г, Октябрьская ул, 4</t>
  </si>
  <si>
    <t>1255.000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</si>
  <si>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</si>
  <si>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</si>
  <si>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</si>
  <si>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1318.400</t>
  </si>
  <si>
    <t>Александров г, Октябрьская ул, 8</t>
  </si>
  <si>
    <t>3500.000</t>
  </si>
  <si>
    <t>525.200</t>
  </si>
  <si>
    <t>Александров г, Охотный луг ул, 25</t>
  </si>
  <si>
    <t>2027.000</t>
  </si>
  <si>
    <t>Александров г, П.Топоркова ул, 2 корп. 1</t>
  </si>
  <si>
    <t>625.500</t>
  </si>
  <si>
    <t>Александров г, П.Топоркова ул, 2</t>
  </si>
  <si>
    <t>1419.700</t>
  </si>
  <si>
    <t>Александров г, П.Топоркова ул, 3</t>
  </si>
  <si>
    <t>661.890</t>
  </si>
  <si>
    <t>1074.000</t>
  </si>
  <si>
    <t>Александров г, Первомайская ул, 48</t>
  </si>
  <si>
    <t>1172.600</t>
  </si>
  <si>
    <t>Александров г, Первомайская ул, 50</t>
  </si>
  <si>
    <t>878.500</t>
  </si>
  <si>
    <t>Александров г, Первомайская ул, 73</t>
  </si>
  <si>
    <t>1035.000</t>
  </si>
  <si>
    <t>Александров г, Первомайская ул, 91</t>
  </si>
  <si>
    <t>1256.000</t>
  </si>
  <si>
    <t>478.100</t>
  </si>
  <si>
    <t>Александров г, Перфильева ул, 10</t>
  </si>
  <si>
    <t>608.200</t>
  </si>
  <si>
    <t>Александров г, Перфильева ул, 12</t>
  </si>
  <si>
    <t>763.500</t>
  </si>
  <si>
    <t>Александров г, Перфильева ул, 15</t>
  </si>
  <si>
    <t>862.400</t>
  </si>
  <si>
    <t>686.600</t>
  </si>
  <si>
    <t>Александров г, Перфильева ул, 1а</t>
  </si>
  <si>
    <t>Александров г, Перфильева ул, 4</t>
  </si>
  <si>
    <t>314.900</t>
  </si>
  <si>
    <t>472.600</t>
  </si>
  <si>
    <t>482.000</t>
  </si>
  <si>
    <t>Александров г, Пионерская ул, 2</t>
  </si>
  <si>
    <t>337.700</t>
  </si>
  <si>
    <t>Александров г, Пионерская ул, 4</t>
  </si>
  <si>
    <t>471.500</t>
  </si>
  <si>
    <t>Александров г, Радио ул, 1</t>
  </si>
  <si>
    <t>430.700</t>
  </si>
  <si>
    <t>502.100</t>
  </si>
  <si>
    <t>Александров г, Радио ул, 11</t>
  </si>
  <si>
    <t>330.800</t>
  </si>
  <si>
    <t>834.800</t>
  </si>
  <si>
    <t>Александров г, Радио ул, 13</t>
  </si>
  <si>
    <t>335.500</t>
  </si>
  <si>
    <t>503.100</t>
  </si>
  <si>
    <t>Александров г, Радио ул, 15</t>
  </si>
  <si>
    <t>543.000</t>
  </si>
  <si>
    <t>435.200</t>
  </si>
  <si>
    <t>621.700</t>
  </si>
  <si>
    <t>Александров г, Радио ул, 17</t>
  </si>
  <si>
    <t>430.600</t>
  </si>
  <si>
    <t>394.200</t>
  </si>
  <si>
    <t>1032.600</t>
  </si>
  <si>
    <t>634.300</t>
  </si>
  <si>
    <t>Александров г, Радио ул, 21</t>
  </si>
  <si>
    <t>448.800</t>
  </si>
  <si>
    <t>398.200</t>
  </si>
  <si>
    <t>389.100</t>
  </si>
  <si>
    <t>Александров г, Радио ул, 3</t>
  </si>
  <si>
    <t>412.100</t>
  </si>
  <si>
    <t>Александров г, Радио ул, 5</t>
  </si>
  <si>
    <t>419.800</t>
  </si>
  <si>
    <t>Александров г, Радио ул, 7</t>
  </si>
  <si>
    <t>332.500</t>
  </si>
  <si>
    <t>Александров г, Радио ул, 9</t>
  </si>
  <si>
    <t>328.800</t>
  </si>
  <si>
    <t>817.900</t>
  </si>
  <si>
    <t>425.900</t>
  </si>
  <si>
    <t>Александров г, Революции ул, 2</t>
  </si>
  <si>
    <t>896.600</t>
  </si>
  <si>
    <t>Александров г, Революции ул, 22</t>
  </si>
  <si>
    <t>Александров г, Революции ул, 24</t>
  </si>
  <si>
    <t>1020.600</t>
  </si>
  <si>
    <t>Александров г, Революции ул, 34</t>
  </si>
  <si>
    <t>1650.000</t>
  </si>
  <si>
    <t>Александров г, Революции ул, 36</t>
  </si>
  <si>
    <t>1262.900</t>
  </si>
  <si>
    <t>Александров г, Революции ул, 38</t>
  </si>
  <si>
    <t>Александров г, Революции ул, 4</t>
  </si>
  <si>
    <t>1055.700</t>
  </si>
  <si>
    <t>Александров г, Революции ул, 40</t>
  </si>
  <si>
    <t>1235.700</t>
  </si>
  <si>
    <t>Александров г, Революции ул, 41</t>
  </si>
  <si>
    <t>426.300</t>
  </si>
  <si>
    <t>Александров г, Революции ул, 47</t>
  </si>
  <si>
    <t>495.300</t>
  </si>
  <si>
    <t>2814.200</t>
  </si>
  <si>
    <t>Александров г, Революции ул, 51</t>
  </si>
  <si>
    <t>585.100</t>
  </si>
  <si>
    <t>Александров г, Революции ул, 57</t>
  </si>
  <si>
    <t>Александров г, Революции ул, 67</t>
  </si>
  <si>
    <t>458.000</t>
  </si>
  <si>
    <t>Александров г, Революции ул, 72</t>
  </si>
  <si>
    <t>Александров г, Революции ул, 79</t>
  </si>
  <si>
    <t>207.000</t>
  </si>
  <si>
    <t>447.000</t>
  </si>
  <si>
    <t>397.600</t>
  </si>
  <si>
    <t>286.700</t>
  </si>
  <si>
    <t>Александров г, Революции ул, 91</t>
  </si>
  <si>
    <t>195.500</t>
  </si>
  <si>
    <t>303.000</t>
  </si>
  <si>
    <t>Александров г, Садово-Огородная ул, 3</t>
  </si>
  <si>
    <t>Александров г, Свердлова ул, 1</t>
  </si>
  <si>
    <t>Александров г, Свердлова ул, 3</t>
  </si>
  <si>
    <t>1193.600</t>
  </si>
  <si>
    <t>Александров г, Свердлова ул, 39 корп. 1</t>
  </si>
  <si>
    <t>4300.000</t>
  </si>
  <si>
    <t>Александров г, Свердлова ул, 39</t>
  </si>
  <si>
    <t>1686.200</t>
  </si>
  <si>
    <t>Александров г, Свердлова ул, 41</t>
  </si>
  <si>
    <t>893.100</t>
  </si>
  <si>
    <t>1209.000</t>
  </si>
  <si>
    <t>Александров г, Свердлова ул, 42</t>
  </si>
  <si>
    <t>2600.000</t>
  </si>
  <si>
    <t>Александров г, Свердлова ул, 43</t>
  </si>
  <si>
    <t>1191.900</t>
  </si>
  <si>
    <t>Александров г, Свердлова ул, 64</t>
  </si>
  <si>
    <t>Александров г, Советская ул, 10</t>
  </si>
  <si>
    <t>Александров г, Советская ул, 23</t>
  </si>
  <si>
    <t>166.100</t>
  </si>
  <si>
    <t>Александров г, Советская ул, 30</t>
  </si>
  <si>
    <t>479.260</t>
  </si>
  <si>
    <t>Александров г, Советская ул, 38</t>
  </si>
  <si>
    <t>Александров г, Советская ул, 4</t>
  </si>
  <si>
    <t>Александров г, Советская ул, 48</t>
  </si>
  <si>
    <t>Александров г, Советская ул, 9</t>
  </si>
  <si>
    <t>300.500</t>
  </si>
  <si>
    <t>Александров г, Советский пер, 12</t>
  </si>
  <si>
    <t>Александров г, Советский пер, 3</t>
  </si>
  <si>
    <t>286.200</t>
  </si>
  <si>
    <t>Александров г, Советский пер, 4</t>
  </si>
  <si>
    <t>Александров г, Совхоз Правда ул, 17</t>
  </si>
  <si>
    <t>Александров г, Совхоз Правда ул, 18</t>
  </si>
  <si>
    <t>Александров г, Совхоз Правда ул, 21</t>
  </si>
  <si>
    <t>821.100</t>
  </si>
  <si>
    <t>Александров г, Совхоз Правда ул, 23</t>
  </si>
  <si>
    <t>Александров г, Совхоз Правда ул, 26</t>
  </si>
  <si>
    <t>1204.000</t>
  </si>
  <si>
    <t>904.800</t>
  </si>
  <si>
    <t>Александров г, Совхоз Правда ул, 27</t>
  </si>
  <si>
    <t>Александров г, Совхоз Правда ул, 28</t>
  </si>
  <si>
    <t>Александров г, Совхоз Правда ул, 32</t>
  </si>
  <si>
    <t>Александров г, Совхоз Правда ул, 33</t>
  </si>
  <si>
    <t>Александров г, Совхоз Правда ул, 34</t>
  </si>
  <si>
    <t>575.400</t>
  </si>
  <si>
    <t>Александров г, Совхоз Правда ул, 35</t>
  </si>
  <si>
    <t>Александров г, Совхоз Правда ул, 36</t>
  </si>
  <si>
    <t>384.400</t>
  </si>
  <si>
    <t>Александров г, Сосновский пер, 14</t>
  </si>
  <si>
    <t>1570.600</t>
  </si>
  <si>
    <t>827.700</t>
  </si>
  <si>
    <t>Александров г, Сосновский пер, 16</t>
  </si>
  <si>
    <t>1267.300</t>
  </si>
  <si>
    <t>843.200</t>
  </si>
  <si>
    <t>Александров г, Сосновский пер, 19</t>
  </si>
  <si>
    <t>823.900</t>
  </si>
  <si>
    <t>Александров г, Сосновский пер, 20</t>
  </si>
  <si>
    <t>463.500</t>
  </si>
  <si>
    <t>2400.000</t>
  </si>
  <si>
    <t>Александров г, Сосновский пер, 21/1</t>
  </si>
  <si>
    <t>Александров г, Ст. Александров-2 ул, 1</t>
  </si>
  <si>
    <t>475.600</t>
  </si>
  <si>
    <t>Александров г, Ст. Александров-2 ул, 3</t>
  </si>
  <si>
    <t>285.000</t>
  </si>
  <si>
    <t>Александров г, Стрелецкая Набережная ул, 1</t>
  </si>
  <si>
    <t>552.700</t>
  </si>
  <si>
    <t>525.300</t>
  </si>
  <si>
    <t>Александров г, Стрелецкая Набережная ул, 10</t>
  </si>
  <si>
    <t>399.300</t>
  </si>
  <si>
    <t>973.300</t>
  </si>
  <si>
    <t>Александров г, Стрелецкая Набережная ул, 2</t>
  </si>
  <si>
    <t>286.800</t>
  </si>
  <si>
    <t>447.100</t>
  </si>
  <si>
    <t>Александров г, Стрелецкая Набережная ул, 3</t>
  </si>
  <si>
    <t>330.300</t>
  </si>
  <si>
    <t>Александров г, Стрелецкая Набережная ул, 4</t>
  </si>
  <si>
    <t>475.800</t>
  </si>
  <si>
    <t>Александров г, Стрелецкая Набережная ул, 7</t>
  </si>
  <si>
    <t>624.800</t>
  </si>
  <si>
    <t>Александров г, Стрелецкая Набережная ул, 8</t>
  </si>
  <si>
    <t>Александров г, Стрелецкая Набережная ул, 9</t>
  </si>
  <si>
    <t>570.880</t>
  </si>
  <si>
    <t>885.400</t>
  </si>
  <si>
    <t>Александров г, Терешковой ул, 10 корп. 2</t>
  </si>
  <si>
    <t>946.800</t>
  </si>
  <si>
    <t>Александров г, Терешковой ул, 10</t>
  </si>
  <si>
    <t>935.400</t>
  </si>
  <si>
    <t>Александров г, Терешковой ул, 11 корп. 2</t>
  </si>
  <si>
    <t>3448.000</t>
  </si>
  <si>
    <t>Александров г, Терешковой ул, 11 корп. 3</t>
  </si>
  <si>
    <t>818.000</t>
  </si>
  <si>
    <t>Александров г, Терешковой ул, 11 корп. 4</t>
  </si>
  <si>
    <t>1675.000</t>
  </si>
  <si>
    <t>819.200</t>
  </si>
  <si>
    <t>Александров г, Терешковой ул, 11</t>
  </si>
  <si>
    <t>Александров г, Терешковой ул, 12</t>
  </si>
  <si>
    <t>1727.890</t>
  </si>
  <si>
    <t>Александров г, Терешковой ул, 13 корп. 2</t>
  </si>
  <si>
    <t>820.600</t>
  </si>
  <si>
    <t>1698.000</t>
  </si>
  <si>
    <t>821.000</t>
  </si>
  <si>
    <t>Александров г, Терешковой ул, 13 корп. 3</t>
  </si>
  <si>
    <t>822.500</t>
  </si>
  <si>
    <t>Александров г, Терешковой ул, 13</t>
  </si>
  <si>
    <t>1695.100</t>
  </si>
  <si>
    <t>Александров г, Терешковой ул, 14</t>
  </si>
  <si>
    <t>999.500</t>
  </si>
  <si>
    <t>Александров г, Терешковой ул, 15 корп. 2</t>
  </si>
  <si>
    <t>Александров г, Терешковой ул, 2 корп. 2</t>
  </si>
  <si>
    <t>Александров г, Терешковой ул, 2</t>
  </si>
  <si>
    <t>901.300</t>
  </si>
  <si>
    <t>Александров г, Терешковой ул, 4 корп. 2</t>
  </si>
  <si>
    <t>Александров г, Терешковой ул, 4 корп. 3</t>
  </si>
  <si>
    <t>Александров г, Терешковой ул, 4</t>
  </si>
  <si>
    <t>Александров г, Терешковой ул, 6 корп. 1</t>
  </si>
  <si>
    <t>964.500</t>
  </si>
  <si>
    <t>706.400</t>
  </si>
  <si>
    <t>Александров г, Терешковой ул, 6 корп. 2</t>
  </si>
  <si>
    <t>Александров г, Терешковой ул, 6 корп. 3</t>
  </si>
  <si>
    <t>716.400</t>
  </si>
  <si>
    <t>2101.000</t>
  </si>
  <si>
    <t>874.900</t>
  </si>
  <si>
    <t>Александров г, Терешковой ул, 7 корп. 2</t>
  </si>
  <si>
    <t>1010.500</t>
  </si>
  <si>
    <t>693.900</t>
  </si>
  <si>
    <t>Александров г, Терешковой ул, 7 корп. 3</t>
  </si>
  <si>
    <t>856.600</t>
  </si>
  <si>
    <t>779.500</t>
  </si>
  <si>
    <t>Александров г, Терешковой ул, 8 корп. 1</t>
  </si>
  <si>
    <t>Александров г, Терешковой ул, 8</t>
  </si>
  <si>
    <t>843.700</t>
  </si>
  <si>
    <t>Александров г, Терешковой ул, 9 корп. 2</t>
  </si>
  <si>
    <t>Александров г, Терешковой ул, 9 корп. 3</t>
  </si>
  <si>
    <t>Александров г, Терешковой ул, 9</t>
  </si>
  <si>
    <t>883.650</t>
  </si>
  <si>
    <t>Александров г, Фабрика Калинина ул, 10</t>
  </si>
  <si>
    <t>Александров г, Фабрика Калинина ул, 11</t>
  </si>
  <si>
    <t>494.800</t>
  </si>
  <si>
    <t>Александров г, Фабрика Калинина ул, 12</t>
  </si>
  <si>
    <t>Александров г, Фабрика Калинина ул, 14</t>
  </si>
  <si>
    <t>933.800</t>
  </si>
  <si>
    <t>1008.500</t>
  </si>
  <si>
    <t>195.200</t>
  </si>
  <si>
    <t>Александров г, Фабрика Калинина ул, 19</t>
  </si>
  <si>
    <t>Александров г, Фабрика Калинина ул, 22</t>
  </si>
  <si>
    <t>540.600</t>
  </si>
  <si>
    <t>Александров г, Фабрика Калинина ул, 24</t>
  </si>
  <si>
    <t>1257.900</t>
  </si>
  <si>
    <t>Александров г, Фабрика Калинина ул, 26</t>
  </si>
  <si>
    <t>1225.000</t>
  </si>
  <si>
    <t>1187.400</t>
  </si>
  <si>
    <t>1527.200</t>
  </si>
  <si>
    <t>Александров г, Фабрика Калинина ул, 3</t>
  </si>
  <si>
    <t>Александров г, Фабрика Калинина ул, 3А</t>
  </si>
  <si>
    <t>502.800</t>
  </si>
  <si>
    <t>Александров г, Фабрика Калинина ул, 4</t>
  </si>
  <si>
    <t>437.800</t>
  </si>
  <si>
    <t>312.600</t>
  </si>
  <si>
    <t>Александров г, Ческа-Липа ул, 10</t>
  </si>
  <si>
    <t>Александров г, Ческа-Липа ул, 11</t>
  </si>
  <si>
    <t>Александров г, Ческа-Липа ул, 2</t>
  </si>
  <si>
    <t>2178.300</t>
  </si>
  <si>
    <t>Александров г, Ческа-Липа ул, 3</t>
  </si>
  <si>
    <t>Александров г, Ческа-Липа ул, 4</t>
  </si>
  <si>
    <t>897.500</t>
  </si>
  <si>
    <t>Александров г, Ческа-Липа ул, 6</t>
  </si>
  <si>
    <t>891.820</t>
  </si>
  <si>
    <t>Александров г, Ческа-Липа ул, 7</t>
  </si>
  <si>
    <t>739.100</t>
  </si>
  <si>
    <t>Александров г, Ческа-Липа ул, 8</t>
  </si>
  <si>
    <t>Александров г, Ческа-Липа ул, 9</t>
  </si>
  <si>
    <t>771.000</t>
  </si>
  <si>
    <t>Александров г, Энтузиастов ул, 1</t>
  </si>
  <si>
    <t>2158.700</t>
  </si>
  <si>
    <t>Александров г, Энтузиастов ул, 11 корп. 1</t>
  </si>
  <si>
    <t>853.200</t>
  </si>
  <si>
    <t>Александров г, Энтузиастов ул, 11</t>
  </si>
  <si>
    <t>Александров г, Энтузиастов ул, 13</t>
  </si>
  <si>
    <t>923.300</t>
  </si>
  <si>
    <t>931.200</t>
  </si>
  <si>
    <t>Александров г, Энтузиастов ул, 15</t>
  </si>
  <si>
    <t>827.460</t>
  </si>
  <si>
    <t>Александров г, Энтузиастов ул, 17</t>
  </si>
  <si>
    <t>Александров г, Энтузиастов ул, 23</t>
  </si>
  <si>
    <t>1169.300</t>
  </si>
  <si>
    <t>943.000</t>
  </si>
  <si>
    <t>1561.100</t>
  </si>
  <si>
    <t>Александров г, Юбилейная ул, 18</t>
  </si>
  <si>
    <t>1437.100</t>
  </si>
  <si>
    <t>Александров г, Юбилейная ул, 2 корп. 2</t>
  </si>
  <si>
    <t>693.200</t>
  </si>
  <si>
    <t>933.500</t>
  </si>
  <si>
    <t>675.700</t>
  </si>
  <si>
    <t>783.400</t>
  </si>
  <si>
    <t>676.200</t>
  </si>
  <si>
    <t>1450.400</t>
  </si>
  <si>
    <t>505.600</t>
  </si>
  <si>
    <t>Александровский р-н, Андреевское с, Мелиораторов ул, 2</t>
  </si>
  <si>
    <t>364.700</t>
  </si>
  <si>
    <t>729.400</t>
  </si>
  <si>
    <t>Александровский р-н, Андреевское с, Мелиораторов ул, 4</t>
  </si>
  <si>
    <t>121.000</t>
  </si>
  <si>
    <t>1207.000</t>
  </si>
  <si>
    <t>Александровский р-н, Андреевское с, Советская А ул, 3</t>
  </si>
  <si>
    <t>573.200</t>
  </si>
  <si>
    <t>573.000</t>
  </si>
  <si>
    <t>Александровский р-н, Андреевское с, Советская А ул, 4</t>
  </si>
  <si>
    <t>Александровский р-н, Андреевское с, Советская А ул, 5</t>
  </si>
  <si>
    <t>Александровский р-н, Андреевское с, Советская А ул, 6</t>
  </si>
  <si>
    <t>521.500</t>
  </si>
  <si>
    <t>Александровский р-н, Андреевское с, Советская ул, 1</t>
  </si>
  <si>
    <t>Александровский р-н, Андреевское с, Советская ул, 3</t>
  </si>
  <si>
    <t>Александровский р-н, Арсаки п, 11</t>
  </si>
  <si>
    <t>399.000</t>
  </si>
  <si>
    <t>Александровский р-н, Арсаки п, Плеханы ул, 120</t>
  </si>
  <si>
    <t>552.000</t>
  </si>
  <si>
    <t>506.900</t>
  </si>
  <si>
    <t>471.000</t>
  </si>
  <si>
    <t>Александровский р-н, Арсаки п, Плеханы ул, 121</t>
  </si>
  <si>
    <t>Александровский р-н, Арсаки п, Плеханы ул, 122</t>
  </si>
  <si>
    <t>481.000</t>
  </si>
  <si>
    <t>Александровский р-н, Арсаки п, Плеханы ул, 123</t>
  </si>
  <si>
    <t>497.000</t>
  </si>
  <si>
    <t>Александровский р-н, Арсаки п, Плеханы ул, 124</t>
  </si>
  <si>
    <t>Александровский р-н, Арсаки п, Плеханы ул, 125</t>
  </si>
  <si>
    <t>541.000</t>
  </si>
  <si>
    <t>Александровский р-н, Арсаки п, Плеханы ул, 126</t>
  </si>
  <si>
    <t>7582.000</t>
  </si>
  <si>
    <t>Александровский р-н, Арсаки п, Плеханы ул, 127</t>
  </si>
  <si>
    <t>1205.100</t>
  </si>
  <si>
    <t>Александровский р-н, Арсаки п, Плеханы ул, 128</t>
  </si>
  <si>
    <t>1030.000</t>
  </si>
  <si>
    <t>3572.000</t>
  </si>
  <si>
    <t>Александровский р-н, Арсаки п, Плеханы ул, 129</t>
  </si>
  <si>
    <t>689.000</t>
  </si>
  <si>
    <t>1421.000</t>
  </si>
  <si>
    <t>Александровский р-н, Арсаки п, Плеханы ул, 2</t>
  </si>
  <si>
    <t>284.000</t>
  </si>
  <si>
    <t>282.000</t>
  </si>
  <si>
    <t>Александровский р-н, Бакшеево с, Совхозная ул, 2</t>
  </si>
  <si>
    <t>395.100</t>
  </si>
  <si>
    <t>Александровский р-н, Бакшеево с, Совхозная ул, 3</t>
  </si>
  <si>
    <t>Александровский р-н, Бакшеево с, Совхозная ул, 5</t>
  </si>
  <si>
    <t>452.000</t>
  </si>
  <si>
    <t>273.700</t>
  </si>
  <si>
    <t>Александровский р-н, Балакирево п, 60 лет Октября ул, 1</t>
  </si>
  <si>
    <t>1428.000</t>
  </si>
  <si>
    <t>3309.000</t>
  </si>
  <si>
    <t>Александровский р-н, Балакирево п, 60 лет Октября ул, 10</t>
  </si>
  <si>
    <t>851.500</t>
  </si>
  <si>
    <t>5051.000</t>
  </si>
  <si>
    <t>Александровский р-н, Балакирево п, 60 лет Октября ул, 12</t>
  </si>
  <si>
    <t>1942.100</t>
  </si>
  <si>
    <t>Александровский р-н, Балакирево п, 60 лет Октября ул, 2</t>
  </si>
  <si>
    <t>472.200</t>
  </si>
  <si>
    <t>1458.000</t>
  </si>
  <si>
    <t>487.300</t>
  </si>
  <si>
    <t>1258.200</t>
  </si>
  <si>
    <t>Александровский р-н, Балакирево п, 60 лет Октября ул, 4</t>
  </si>
  <si>
    <t>Александровский р-н, Балакирево п, 60 лет Октября ул, 5</t>
  </si>
  <si>
    <t>1259.300</t>
  </si>
  <si>
    <t>Александровский р-н, Балакирево п, 60 лет Октября ул, 6</t>
  </si>
  <si>
    <t>505.900</t>
  </si>
  <si>
    <t>Александровский р-н, Балакирево п, 60 лет Октября ул, 7</t>
  </si>
  <si>
    <t>925.400</t>
  </si>
  <si>
    <t>Александровский р-н, Балакирево п, 60 лет Октября ул, 8</t>
  </si>
  <si>
    <t>958.400</t>
  </si>
  <si>
    <t>930.100</t>
  </si>
  <si>
    <t>Александровский р-н, Балакирево п, 60 лет Октября ул, 9</t>
  </si>
  <si>
    <t>Александровский р-н, Балакирево п, Вокзальная ул, 10</t>
  </si>
  <si>
    <t>1391.500</t>
  </si>
  <si>
    <t>Александровский р-н, Балакирево п, Вокзальная ул, 11</t>
  </si>
  <si>
    <t>1035.400</t>
  </si>
  <si>
    <t>Александровский р-н, Балакирево п, Вокзальная ул, 12</t>
  </si>
  <si>
    <t>1045.900</t>
  </si>
  <si>
    <t>684.200</t>
  </si>
  <si>
    <t>617.900</t>
  </si>
  <si>
    <t>1047.000</t>
  </si>
  <si>
    <t>984.200</t>
  </si>
  <si>
    <t>Александровский р-н, Балакирево п, Заводская ул, 1</t>
  </si>
  <si>
    <t>405.800</t>
  </si>
  <si>
    <t>380.400</t>
  </si>
  <si>
    <t>672.500</t>
  </si>
  <si>
    <t>404.700</t>
  </si>
  <si>
    <t>Александровский р-н, Балакирево п, Заводская ул, 3</t>
  </si>
  <si>
    <t>400.200</t>
  </si>
  <si>
    <t>Александровский р-н, Балакирево п, Заводская ул, 5</t>
  </si>
  <si>
    <t>652.500</t>
  </si>
  <si>
    <t>1494.600</t>
  </si>
  <si>
    <t>Александровский р-н, Балакирево п, Заводская ул, 6</t>
  </si>
  <si>
    <t>506.600</t>
  </si>
  <si>
    <t>835.200</t>
  </si>
  <si>
    <t>Александровский р-н, Балакирево п, Заводская ул, 7</t>
  </si>
  <si>
    <t>529.800</t>
  </si>
  <si>
    <t>887.000</t>
  </si>
  <si>
    <t>527.100</t>
  </si>
  <si>
    <t>Александровский р-н, Балакирево п, Заводская ул, 9</t>
  </si>
  <si>
    <t>693.500</t>
  </si>
  <si>
    <t>Александровский р-н, Балакирево п, Радужный кв-л, 2</t>
  </si>
  <si>
    <t>Александровский р-н, Балакирево п, Радужный кв-л, 3</t>
  </si>
  <si>
    <t>1332.700</t>
  </si>
  <si>
    <t>364.400</t>
  </si>
  <si>
    <t>1426.000</t>
  </si>
  <si>
    <t>Александровский р-н, Балакирево п, Совхозная ул, 3</t>
  </si>
  <si>
    <t>Александровский р-н, Балакирево п, Совхозная ул, 7</t>
  </si>
  <si>
    <t>408.200</t>
  </si>
  <si>
    <t>Александровский р-н, Балакирево п, Центральный кв-л, 1</t>
  </si>
  <si>
    <t>687.800</t>
  </si>
  <si>
    <t>Александровский р-н, Балакирево п, Центральный кв-л, 2</t>
  </si>
  <si>
    <t>1032.400</t>
  </si>
  <si>
    <t>Александровский р-н, Балакирево п, Центральный кв-л, 3</t>
  </si>
  <si>
    <t>684.600</t>
  </si>
  <si>
    <t>Александровский р-н, Балакирево п, Энергетиков ул, 4</t>
  </si>
  <si>
    <t>Александровский р-н, Балакирево п, Юго-Западный кв-л, 1</t>
  </si>
  <si>
    <t>1248.000</t>
  </si>
  <si>
    <t>Александровский р-н, Балакирево п, Юго-Западный кв-л, 10</t>
  </si>
  <si>
    <t>1071.400</t>
  </si>
  <si>
    <t>Александровский р-н, Балакирево п, Юго-Западный кв-л, 11</t>
  </si>
  <si>
    <t>1238.400</t>
  </si>
  <si>
    <t>Александровский р-н, Балакирево п, Юго-Западный кв-л, 12</t>
  </si>
  <si>
    <t>1063.000</t>
  </si>
  <si>
    <t>Александровский р-н, Балакирево п, Юго-Западный кв-л, 13</t>
  </si>
  <si>
    <t>965.900</t>
  </si>
  <si>
    <t>Александровский р-н, Балакирево п, Юго-Западный кв-л, 14</t>
  </si>
  <si>
    <t>1119.400</t>
  </si>
  <si>
    <t>Александровский р-н, Балакирево п, Юго-Западный кв-л, 16</t>
  </si>
  <si>
    <t>896.000</t>
  </si>
  <si>
    <t>894.700</t>
  </si>
  <si>
    <t>Александровский р-н, Балакирево п, Юго-Западный кв-л, 18</t>
  </si>
  <si>
    <t>876.500</t>
  </si>
  <si>
    <t>857.700</t>
  </si>
  <si>
    <t>1051.000</t>
  </si>
  <si>
    <t>Александровский р-н, Балакирево п, Юго-Западный кв-л, 3</t>
  </si>
  <si>
    <t>Александровский р-н, Балакирево п, Юго-Западный кв-л, 4</t>
  </si>
  <si>
    <t>Александровский р-н, Балакирево п, Юго-Западный кв-л, 5</t>
  </si>
  <si>
    <t>1266.600</t>
  </si>
  <si>
    <t>1138.000</t>
  </si>
  <si>
    <t>Александровский р-н, Балакирево п, Юго-Западный кв-л, 8</t>
  </si>
  <si>
    <t>Александровский р-н, Балакирево п, Юго-Западный кв-л, 9</t>
  </si>
  <si>
    <t>Александровский р-н, Большое Каринское с, Новая ул, 1</t>
  </si>
  <si>
    <t>383.600</t>
  </si>
  <si>
    <t>383.800</t>
  </si>
  <si>
    <t>419.900</t>
  </si>
  <si>
    <t>Александровский р-н, Большое Каринское с, Новая ул, 2</t>
  </si>
  <si>
    <t>Александровский р-н, Большое Каринское с, Новая ул, 3</t>
  </si>
  <si>
    <t>Александровский р-н, Большое Каринское с, Новая ул, 6</t>
  </si>
  <si>
    <t>499.500</t>
  </si>
  <si>
    <t>Александровский р-н, Большое Каринское с, Новая ул, 7</t>
  </si>
  <si>
    <t>Александровский р-н, Большое Каринское с, Новая ул, 8</t>
  </si>
  <si>
    <t>645.200</t>
  </si>
  <si>
    <t>Александровский р-н, Большое Шимоново д, Весенняя ул, 1</t>
  </si>
  <si>
    <t>Александровский р-н, Годуново с, Центральная ул, 2</t>
  </si>
  <si>
    <t>Александровский р-н, Годуново с, Центральная ул, 5</t>
  </si>
  <si>
    <t>779.000</t>
  </si>
  <si>
    <t>Александровский р-н, Годуново с, Центральная ул, 6</t>
  </si>
  <si>
    <t>634.700</t>
  </si>
  <si>
    <t>Александровский р-н, Григорово д, Мира ул, 1</t>
  </si>
  <si>
    <t>277.400</t>
  </si>
  <si>
    <t>408.700</t>
  </si>
  <si>
    <t>Александровский р-н, Григорово д, Мира ул, 3</t>
  </si>
  <si>
    <t>705.100</t>
  </si>
  <si>
    <t>Александровский р-н, Дворики д, Центральная ул, 2</t>
  </si>
  <si>
    <t>788.600</t>
  </si>
  <si>
    <t>347.200</t>
  </si>
  <si>
    <t>752.000</t>
  </si>
  <si>
    <t>Александровский р-н, Елькино д, Мира ул, 3</t>
  </si>
  <si>
    <t>Александровский р-н, Елькино д, Мира ул, 4</t>
  </si>
  <si>
    <t>528.600</t>
  </si>
  <si>
    <t>Александровский р-н, Искра п, Кооперативная ул, 11</t>
  </si>
  <si>
    <t>Александровский р-н, Карабаново г, Гагарина ул, 1</t>
  </si>
  <si>
    <t>1577.000</t>
  </si>
  <si>
    <t>Александровский р-н, Карабаново г, Гагарина ул, 2</t>
  </si>
  <si>
    <t>519.680</t>
  </si>
  <si>
    <t>Александровский р-н, Карабаново г, Железнодорожный туп, 11</t>
  </si>
  <si>
    <t>614.800</t>
  </si>
  <si>
    <t>Александровский р-н, Карабаново г, Западная ул, 4</t>
  </si>
  <si>
    <t>Александровский р-н, Карабаново г, Западная ул, 5</t>
  </si>
  <si>
    <t>Александровский р-н, Карабаново г, Западная ул, 5А</t>
  </si>
  <si>
    <t>Александровский р-н, Карабаново г, Западная ул, 6</t>
  </si>
  <si>
    <t>Александровский р-н, Карабаново г, Западная ул, 7</t>
  </si>
  <si>
    <t>1440.000</t>
  </si>
  <si>
    <t>2344.600</t>
  </si>
  <si>
    <t>Александровский р-н, Карабаново г, Карпова ул, 1</t>
  </si>
  <si>
    <t>667.660</t>
  </si>
  <si>
    <t>379.150</t>
  </si>
  <si>
    <t>400.900</t>
  </si>
  <si>
    <t>Александровский р-н, Карабаново г, Комсомольская ул, 3</t>
  </si>
  <si>
    <t>472.400</t>
  </si>
  <si>
    <t>Александровский р-н, Карабаново г, Комсомольская ул, 4</t>
  </si>
  <si>
    <t>394.000</t>
  </si>
  <si>
    <t>450.200</t>
  </si>
  <si>
    <t>Александровский р-н, Карабаново г, Комсомольская ул, 6</t>
  </si>
  <si>
    <t>Александровский р-н, Карабаново г, Комсомольская ул, 7</t>
  </si>
  <si>
    <t>408.000</t>
  </si>
  <si>
    <t>870.800</t>
  </si>
  <si>
    <t>467.900</t>
  </si>
  <si>
    <t>Александровский р-н, Карабаново г, Кооперативная ул, 26</t>
  </si>
  <si>
    <t>266.190</t>
  </si>
  <si>
    <t>Александровский р-н, Карабаново г, Красногорская ул, 52</t>
  </si>
  <si>
    <t>338.000</t>
  </si>
  <si>
    <t>258.900</t>
  </si>
  <si>
    <t>376.500</t>
  </si>
  <si>
    <t>Александровский р-н, Карабаново г, Ленина пл, 3</t>
  </si>
  <si>
    <t>446.000</t>
  </si>
  <si>
    <t>509.500</t>
  </si>
  <si>
    <t>508.400</t>
  </si>
  <si>
    <t>Александровский р-н, Карабаново г, Лермонтова пл, 10</t>
  </si>
  <si>
    <t>Александровский р-н, Карабаново г, Лермонтова пл, 12</t>
  </si>
  <si>
    <t>Александровский р-н, Карабаново г, Лермонтова пл, 13</t>
  </si>
  <si>
    <t>1151.500</t>
  </si>
  <si>
    <t>Александровский р-н, Карабаново г, Лермонтова пл, 14</t>
  </si>
  <si>
    <t>Александровский р-н, Карабаново г, Лермонтова пл, 2</t>
  </si>
  <si>
    <t>515.430</t>
  </si>
  <si>
    <t>Александровский р-н, Карабаново г, Лермонтова пл, 3</t>
  </si>
  <si>
    <t>1167.000</t>
  </si>
  <si>
    <t>Александровский р-н, Карабаново г, Лермонтова пл, 6</t>
  </si>
  <si>
    <t>Александровский р-н, Карабаново г, Лермонтова пл, 7</t>
  </si>
  <si>
    <t>Александровский р-н, Карабаново г, Лермонтова пл, 8</t>
  </si>
  <si>
    <t>Александровский р-н, Карабаново г, Лермонтова пл, 9</t>
  </si>
  <si>
    <t>507.400</t>
  </si>
  <si>
    <t>Александровский р-н, Карабаново г, Маяковского ул, 10</t>
  </si>
  <si>
    <t>Александровский р-н, Карабаново г, Маяковского ул, 11</t>
  </si>
  <si>
    <t>Александровский р-н, Карабаново г, Маяковского ул, 12</t>
  </si>
  <si>
    <t>885.000</t>
  </si>
  <si>
    <t>750.700</t>
  </si>
  <si>
    <t>812.700</t>
  </si>
  <si>
    <t>Александровский р-н, Карабаново г, Маяковского ул, 4</t>
  </si>
  <si>
    <t>662.480</t>
  </si>
  <si>
    <t>Александровский р-н, Карабаново г, Маяковского ул, 5</t>
  </si>
  <si>
    <t>Александровский р-н, Карабаново г, Маяковского ул, 7</t>
  </si>
  <si>
    <t>Александровский р-н, Карабаново г, Маяковского ул, 8</t>
  </si>
  <si>
    <t>672.100</t>
  </si>
  <si>
    <t>532.440</t>
  </si>
  <si>
    <t>734.600</t>
  </si>
  <si>
    <t>Александровский р-н, Карабаново г, Маяковского ул, 9</t>
  </si>
  <si>
    <t>Александровский р-н, Карабаново г, Мира ул, 1</t>
  </si>
  <si>
    <t>Александровский р-н, Карабаново г, Мира ул, 10</t>
  </si>
  <si>
    <t>Александровский р-н, Карабаново г, Мира ул, 12</t>
  </si>
  <si>
    <t>Александровский р-н, Карабаново г, Мира ул, 13</t>
  </si>
  <si>
    <t>Александровский р-н, Карабаново г, Мира ул, 15</t>
  </si>
  <si>
    <t>831.900</t>
  </si>
  <si>
    <t>519.400</t>
  </si>
  <si>
    <t>Александровский р-н, Карабаново г, Мира ул, 16</t>
  </si>
  <si>
    <t>Александровский р-н, Карабаново г, Мира ул, 18</t>
  </si>
  <si>
    <t>874.100</t>
  </si>
  <si>
    <t>889.900</t>
  </si>
  <si>
    <t>Александровский р-н, Карабаново г, Мира ул, 22</t>
  </si>
  <si>
    <t>824.590</t>
  </si>
  <si>
    <t>Александровский р-н, Карабаново г, Мира ул, 23</t>
  </si>
  <si>
    <t>Александровский р-н, Карабаново г, Мира ул, 26</t>
  </si>
  <si>
    <t>Александровский р-н, Карабаново г, Мира ул, 28</t>
  </si>
  <si>
    <t>1245.400</t>
  </si>
  <si>
    <t>1304.100</t>
  </si>
  <si>
    <t>Александровский р-н, Карабаново г, Мира ул, 30</t>
  </si>
  <si>
    <t>Александровский р-н, Карабаново г, Мира ул, 32</t>
  </si>
  <si>
    <t>1629.450</t>
  </si>
  <si>
    <t>Александровский р-н, Карабаново г, Мира ул, 4</t>
  </si>
  <si>
    <t>637.600</t>
  </si>
  <si>
    <t>1359.400</t>
  </si>
  <si>
    <t>Александровский р-н, Карабаново г, Мира ул, 5</t>
  </si>
  <si>
    <t>522.450</t>
  </si>
  <si>
    <t>637.500</t>
  </si>
  <si>
    <t>674.770</t>
  </si>
  <si>
    <t>Александровский р-н, Карабаново г, Мира ул, 9</t>
  </si>
  <si>
    <t>506.870</t>
  </si>
  <si>
    <t>266.600</t>
  </si>
  <si>
    <t>Александровский р-н, Карабаново г, Очистные Сооружения ул, 1</t>
  </si>
  <si>
    <t>493.600</t>
  </si>
  <si>
    <t>Александровский р-н, Карабаново г, Первомайская ул, 19</t>
  </si>
  <si>
    <t>454.600</t>
  </si>
  <si>
    <t>Александровский р-н, Карабаново г, Победы ул, 1</t>
  </si>
  <si>
    <t>1310.000</t>
  </si>
  <si>
    <t>946.860</t>
  </si>
  <si>
    <t>Александровский р-н, Карабаново г, Победы ул, 2</t>
  </si>
  <si>
    <t>Александровский р-н, Карабаново г, Победы ул, 4</t>
  </si>
  <si>
    <t>1350.360</t>
  </si>
  <si>
    <t>Александровский р-н, Карабаново г, Победы ул, 4а</t>
  </si>
  <si>
    <t>Александровский р-н, Карабаново г, Победы ул, 6</t>
  </si>
  <si>
    <t>1278.700</t>
  </si>
  <si>
    <t>983.600</t>
  </si>
  <si>
    <t>3068.600</t>
  </si>
  <si>
    <t>Александровский р-н, Карабаново г, Победы ул, 8</t>
  </si>
  <si>
    <t>1490.450</t>
  </si>
  <si>
    <t>Александровский р-н, Карабаново г, Победы ул, 8А</t>
  </si>
  <si>
    <t>Александровский р-н, Карабаново г, Почтовая ул, 18</t>
  </si>
  <si>
    <t>641.300</t>
  </si>
  <si>
    <t>537.320</t>
  </si>
  <si>
    <t>Александровский р-н, Карабаново г, Почтовая ул, 20</t>
  </si>
  <si>
    <t>881.250</t>
  </si>
  <si>
    <t>Александровский р-н, Карабаново г, Почтовая ул, 21</t>
  </si>
  <si>
    <t>824.780</t>
  </si>
  <si>
    <t>265.950</t>
  </si>
  <si>
    <t>441.000</t>
  </si>
  <si>
    <t>Александровский р-н, Карабаново г, Пушкина ул, 26</t>
  </si>
  <si>
    <t>348.000</t>
  </si>
  <si>
    <t>267.300</t>
  </si>
  <si>
    <t>Александровский р-н, Карабаново г, Садовая ул, 3</t>
  </si>
  <si>
    <t>Александровский р-н, Карабаново г, Садовая ул, 4</t>
  </si>
  <si>
    <t>682.700</t>
  </si>
  <si>
    <t>Александровский р-н, Карабаново г, Садовая ул, 5</t>
  </si>
  <si>
    <t>694.400</t>
  </si>
  <si>
    <t>641.000</t>
  </si>
  <si>
    <t>Александровский р-н, Карабаново г, Садовая ул, 6</t>
  </si>
  <si>
    <t>Александровский р-н, Карабаново г, Садовая ул, 7</t>
  </si>
  <si>
    <t>Александровский р-н, Карабаново г, Садовая ул, 9</t>
  </si>
  <si>
    <t>Александровский р-н, Карабаново г, Садовый 1-й пер, 14</t>
  </si>
  <si>
    <t>1114.000</t>
  </si>
  <si>
    <t>Александровский р-н, Карабаново г, Садовый 1-й пер, 16</t>
  </si>
  <si>
    <t>764.000</t>
  </si>
  <si>
    <t>542.880</t>
  </si>
  <si>
    <t>Александровский р-н, Карабаново г, Советская ул, 20</t>
  </si>
  <si>
    <t>605.240</t>
  </si>
  <si>
    <t>Александровский р-н, Карабаново г, Совхозная ул, 13</t>
  </si>
  <si>
    <t>837.100</t>
  </si>
  <si>
    <t>Александровский р-н, Карабаново г, Текстильщиков ул, 3</t>
  </si>
  <si>
    <t>Александровский р-н, Карабаново г, Текстильщиков ул, 5</t>
  </si>
  <si>
    <t>Александровский р-н, Карабаново г, Чулкова ул, 1</t>
  </si>
  <si>
    <t>1256.220</t>
  </si>
  <si>
    <t>Александровский р-н, Карабаново г, Штыкова ул, 27</t>
  </si>
  <si>
    <t>515.900</t>
  </si>
  <si>
    <t>Александровский р-н, Красное Пламя п, Центральная ул, 14</t>
  </si>
  <si>
    <t>481.100</t>
  </si>
  <si>
    <t>Александровский р-н, Красное Пламя п, Школьная ул, 40</t>
  </si>
  <si>
    <t>Александровский р-н, Красное Пламя п, Школьная ул, 41</t>
  </si>
  <si>
    <t>319.000</t>
  </si>
  <si>
    <t>Александровский р-н, Красное Пламя п, Школьная ул, 42</t>
  </si>
  <si>
    <t>309.000</t>
  </si>
  <si>
    <t>Александровский р-н, Красное Пламя п, Школьная ул, 43</t>
  </si>
  <si>
    <t>Александровский р-н, Красное Пламя п, Школьная ул, 44</t>
  </si>
  <si>
    <t>Александровский р-н, Красное Пламя п, Школьная ул, 45</t>
  </si>
  <si>
    <t>Александровский р-н, Красное Пламя п, Школьная ул, 46</t>
  </si>
  <si>
    <t>706.200</t>
  </si>
  <si>
    <t>711.200</t>
  </si>
  <si>
    <t>507.600</t>
  </si>
  <si>
    <t>Александровский р-н, Легково д, Весенняя ул, 2</t>
  </si>
  <si>
    <t>537.300</t>
  </si>
  <si>
    <t>595.000</t>
  </si>
  <si>
    <t>Александровский р-н, Лизуново д, Рябиновая ул, 10</t>
  </si>
  <si>
    <t>796.100</t>
  </si>
  <si>
    <t>Александровский р-н, Лизуново д, Рябиновая ул, 3</t>
  </si>
  <si>
    <t>266.200</t>
  </si>
  <si>
    <t>403.500</t>
  </si>
  <si>
    <t>Александровский р-н, Лисавы д, Зеленая ул, 2</t>
  </si>
  <si>
    <t>725.500</t>
  </si>
  <si>
    <t>Александровский р-н, Лисавы д, Центральная ул, 2</t>
  </si>
  <si>
    <t>Александровский р-н, Лисавы д, Центральная ул, 6</t>
  </si>
  <si>
    <t>300.900</t>
  </si>
  <si>
    <t>Александровский р-н, Лисавы д, Центральная ул, 8</t>
  </si>
  <si>
    <t>Александровский р-н, Лобково д, Кирпичная ул, 1</t>
  </si>
  <si>
    <t>Александровский р-н, Лобково д, Кирпичная ул, 10</t>
  </si>
  <si>
    <t>389.110</t>
  </si>
  <si>
    <t>Александровский р-н, Лобково д, Кирпичная ул, 2</t>
  </si>
  <si>
    <t>515.800</t>
  </si>
  <si>
    <t>Александровский р-н, Лобково д, Кирпичная ул, 3</t>
  </si>
  <si>
    <t>351.400</t>
  </si>
  <si>
    <t>Александровский р-н, Лобково д, Кирпичная ул, 4</t>
  </si>
  <si>
    <t>Александровский р-н, Лобково д, Кирпичная ул, 6</t>
  </si>
  <si>
    <t>401.000</t>
  </si>
  <si>
    <t>Александровский р-н, Лобково д, Кирпичная ул, 8</t>
  </si>
  <si>
    <t>Александровский р-н, Майский п, Новая ул, 23</t>
  </si>
  <si>
    <t>816.000</t>
  </si>
  <si>
    <t>764.400</t>
  </si>
  <si>
    <t>Александровский р-н, Майский п, Парковая ул, 10</t>
  </si>
  <si>
    <t>Александровский р-н, Майский п, Парковая ул, 2</t>
  </si>
  <si>
    <t>292.600</t>
  </si>
  <si>
    <t>299.000</t>
  </si>
  <si>
    <t>292.000</t>
  </si>
  <si>
    <t>Александровский р-н, Майский п, Парковая ул, 8</t>
  </si>
  <si>
    <t>273.000</t>
  </si>
  <si>
    <t>Александровский р-н, Майский п, Первомайская ул, 20</t>
  </si>
  <si>
    <t>286.500</t>
  </si>
  <si>
    <t>317.000</t>
  </si>
  <si>
    <t>Александровский р-н, Марино д, Деревенская ул, 33</t>
  </si>
  <si>
    <t>389.300</t>
  </si>
  <si>
    <t>Александровский р-н, Маяк п, Дорожная ул, 11</t>
  </si>
  <si>
    <t>839.000</t>
  </si>
  <si>
    <t>Александровский р-н, Маяк п, Дорожная ул, 5</t>
  </si>
  <si>
    <t>367.000</t>
  </si>
  <si>
    <t>Александровский р-н, Маяк п, Дорожная ул, 6</t>
  </si>
  <si>
    <t>Александровский р-н, Маяк п, Дорожная ул, 8</t>
  </si>
  <si>
    <t>367.400</t>
  </si>
  <si>
    <t>798.700</t>
  </si>
  <si>
    <t>Александровский р-н, Светлый п, Садовая ул, 1</t>
  </si>
  <si>
    <t>Александровский р-н, Светлый п, Садовая ул, 2</t>
  </si>
  <si>
    <t>Александровский р-н, Светлый п, Садовая ул, 3</t>
  </si>
  <si>
    <t>Александровский р-н, Светлый п, Садовая ул, 4</t>
  </si>
  <si>
    <t>363.200</t>
  </si>
  <si>
    <t>392.000</t>
  </si>
  <si>
    <t>Александровский р-н, Светлый п, Садовая ул, 5</t>
  </si>
  <si>
    <t>801.800</t>
  </si>
  <si>
    <t>Александровский р-н, Светлый п, Садовая ул, 7</t>
  </si>
  <si>
    <t>366.000</t>
  </si>
  <si>
    <t>809.900</t>
  </si>
  <si>
    <t>Александровский р-н, Следнево д, Лесная ул, 2</t>
  </si>
  <si>
    <t>338.500</t>
  </si>
  <si>
    <t>Александровский р-н, Следнево д, Октябрьский кв-л, 1</t>
  </si>
  <si>
    <t>432.550</t>
  </si>
  <si>
    <t>Александровский р-н, Следнево д, Октябрьский кв-л, 2</t>
  </si>
  <si>
    <t>Александровский р-н, Следнево д, Октябрьский кв-л, 3</t>
  </si>
  <si>
    <t>1679.000</t>
  </si>
  <si>
    <t>Александровский р-н, Следнево д, Октябрьский кв-л, 6</t>
  </si>
  <si>
    <t>381.400</t>
  </si>
  <si>
    <t>672.900</t>
  </si>
  <si>
    <t>Александровский р-н, Следнево д, Октябрьский кв-л, 7</t>
  </si>
  <si>
    <t>361.400</t>
  </si>
  <si>
    <t>645.700</t>
  </si>
  <si>
    <t>Александровский р-н, Следнево д, Октябрьский кв-л, 9</t>
  </si>
  <si>
    <t>494.170</t>
  </si>
  <si>
    <t>Александровский р-н, Струнино г, Больничный городок, 1</t>
  </si>
  <si>
    <t>338.600</t>
  </si>
  <si>
    <t>Александровский р-н, Струнино г, Больничный проезд, 10</t>
  </si>
  <si>
    <t>1084.200</t>
  </si>
  <si>
    <t>Александровский р-н, Струнино г, Больничный проезд, 11</t>
  </si>
  <si>
    <t>911.600</t>
  </si>
  <si>
    <t>520.800</t>
  </si>
  <si>
    <t>Александровский р-н, Струнино г, Больничный проезд, 13</t>
  </si>
  <si>
    <t>808.400</t>
  </si>
  <si>
    <t>Александровский р-н, Струнино г, Больничный проезд, 14</t>
  </si>
  <si>
    <t>4771.300</t>
  </si>
  <si>
    <t>Александровский р-н, Струнино г, Больничный проезд, 5</t>
  </si>
  <si>
    <t>Александровский р-н, Струнино г, Больничный проезд, 6</t>
  </si>
  <si>
    <t>Александровский р-н, Струнино г, Больничный проезд, 7</t>
  </si>
  <si>
    <t>509.000</t>
  </si>
  <si>
    <t>501.550</t>
  </si>
  <si>
    <t>Александровский р-н, Струнино г, Больничный проезд, 8</t>
  </si>
  <si>
    <t>Александровский р-н, Струнино г, Воронина ул, 6</t>
  </si>
  <si>
    <t>175.000</t>
  </si>
  <si>
    <t>1187.300</t>
  </si>
  <si>
    <t>Александровский р-н, Струнино г, Дзержинского ул, 11</t>
  </si>
  <si>
    <t>772.500</t>
  </si>
  <si>
    <t>Александровский р-н, Струнино г, Дзержинского ул, 1а</t>
  </si>
  <si>
    <t>3701.600</t>
  </si>
  <si>
    <t>963.300</t>
  </si>
  <si>
    <t>Александровский р-н, Струнино г, Дзержинского ул, 32</t>
  </si>
  <si>
    <t>Александровский р-н, Струнино г, Дзержинского ул, 38</t>
  </si>
  <si>
    <t>Александровский р-н, Струнино г, Дзержинского ул, 5</t>
  </si>
  <si>
    <t>1052.100</t>
  </si>
  <si>
    <t>1367.100</t>
  </si>
  <si>
    <t>Александровский р-н, Струнино г, Дзержинского ул, 9</t>
  </si>
  <si>
    <t>1212.100</t>
  </si>
  <si>
    <t>1669.800</t>
  </si>
  <si>
    <t>Александровский р-н, Струнино г, Дубки кв-л, 10</t>
  </si>
  <si>
    <t>1032.900</t>
  </si>
  <si>
    <t>Александровский р-н, Струнино г, Дубки кв-л, 11</t>
  </si>
  <si>
    <t>935.660</t>
  </si>
  <si>
    <t>Александровский р-н, Струнино г, Дубки кв-л, 12</t>
  </si>
  <si>
    <t>Александровский р-н, Струнино г, Дубки кв-л, 13</t>
  </si>
  <si>
    <t>919.800</t>
  </si>
  <si>
    <t>1280.500</t>
  </si>
  <si>
    <t>Александровский р-н, Струнино г, Дубки кв-л, 15</t>
  </si>
  <si>
    <t>793.600</t>
  </si>
  <si>
    <t>Александровский р-н, Струнино г, Дубки кв-л, 16</t>
  </si>
  <si>
    <t>941.200</t>
  </si>
  <si>
    <t>Александровский р-н, Струнино г, Дубки кв-л, 17</t>
  </si>
  <si>
    <t>1269.000</t>
  </si>
  <si>
    <t>940.800</t>
  </si>
  <si>
    <t>Александровский р-н, Струнино г, Дубки кв-л, 18</t>
  </si>
  <si>
    <t>2104.000</t>
  </si>
  <si>
    <t>Александровский р-н, Струнино г, Дубки кв-л, 19</t>
  </si>
  <si>
    <t>846.900</t>
  </si>
  <si>
    <t>Александровский р-н, Струнино г, Дубки кв-л, 2</t>
  </si>
  <si>
    <t>1662.080</t>
  </si>
  <si>
    <t>Александровский р-н, Струнино г, Дубки кв-л, 3</t>
  </si>
  <si>
    <t>1305.800</t>
  </si>
  <si>
    <t>1351.800</t>
  </si>
  <si>
    <t>Александровский р-н, Струнино г, Дубки кв-л, 5</t>
  </si>
  <si>
    <t>Александровский р-н, Струнино г, Дубки кв-л, 6</t>
  </si>
  <si>
    <t>821.030</t>
  </si>
  <si>
    <t>Александровский р-н, Струнино г, Дубки кв-л, 7</t>
  </si>
  <si>
    <t>947.920</t>
  </si>
  <si>
    <t>951.800</t>
  </si>
  <si>
    <t>Александровский р-н, Струнино г, Дубки кв-л, 9</t>
  </si>
  <si>
    <t>1188.000</t>
  </si>
  <si>
    <t>913.800</t>
  </si>
  <si>
    <t>Александровский р-н, Струнино г, Заречная ул, 10</t>
  </si>
  <si>
    <t>Александровский р-н, Струнино г, Заречная ул, 15</t>
  </si>
  <si>
    <t>347.600</t>
  </si>
  <si>
    <t>Александровский р-н, Струнино г, Заречная ул, 17</t>
  </si>
  <si>
    <t>505.800</t>
  </si>
  <si>
    <t>339.600</t>
  </si>
  <si>
    <t>Александровский р-н, Струнино г, Заречная ул, 1а</t>
  </si>
  <si>
    <t>679.140</t>
  </si>
  <si>
    <t>403.600</t>
  </si>
  <si>
    <t>Александровский р-н, Струнино г, Заречная ул, 27</t>
  </si>
  <si>
    <t>547.900</t>
  </si>
  <si>
    <t>Александровский р-н, Струнино г, Заречная ул, 28</t>
  </si>
  <si>
    <t>424.200</t>
  </si>
  <si>
    <t>263.000</t>
  </si>
  <si>
    <t>Александровский р-н, Струнино г, Заречная ул, 29</t>
  </si>
  <si>
    <t>745.600</t>
  </si>
  <si>
    <t>Александровский р-н, Струнино г, Заречная ул, 3 корп. 2</t>
  </si>
  <si>
    <t>Александровский р-н, Струнино г, Заречная ул, 3</t>
  </si>
  <si>
    <t>3001.000</t>
  </si>
  <si>
    <t>Александровский р-н, Струнино г, Заречная ул, 32</t>
  </si>
  <si>
    <t>968.200</t>
  </si>
  <si>
    <t>745.240</t>
  </si>
  <si>
    <t>441.150</t>
  </si>
  <si>
    <t>444.800</t>
  </si>
  <si>
    <t>Александровский р-н, Струнино г, Заречная ул, 40</t>
  </si>
  <si>
    <t>453.700</t>
  </si>
  <si>
    <t>451.100</t>
  </si>
  <si>
    <t>Александровский р-н, Струнино г, Заречная ул, 44</t>
  </si>
  <si>
    <t>Александровский р-н, Струнино г, Заречная ул, 46</t>
  </si>
  <si>
    <t>Александровский р-н, Струнино г, Заречная ул, 48</t>
  </si>
  <si>
    <t>Александровский р-н, Струнино г, Заречная ул, 8</t>
  </si>
  <si>
    <t>2019.100</t>
  </si>
  <si>
    <t>Александровский р-н, Струнино г, Кирова пл, 10</t>
  </si>
  <si>
    <t>856.700</t>
  </si>
  <si>
    <t>1204.200</t>
  </si>
  <si>
    <t>Александровский р-н, Струнино г, Кирова пл, 8</t>
  </si>
  <si>
    <t>707.200</t>
  </si>
  <si>
    <t>Александровский р-н, Струнино г, Кирова пл, 9</t>
  </si>
  <si>
    <t>439.590</t>
  </si>
  <si>
    <t>Александровский р-н, Струнино г, Лермонтова ул, 10</t>
  </si>
  <si>
    <t>1265.300</t>
  </si>
  <si>
    <t>Александровский р-н, Струнино г, Норильская ул, 1</t>
  </si>
  <si>
    <t>1277.800</t>
  </si>
  <si>
    <t>Александровский р-н, Струнино г, Норильская ул, 7</t>
  </si>
  <si>
    <t>1286.900</t>
  </si>
  <si>
    <t>4132.900</t>
  </si>
  <si>
    <t>Александровский р-н, Струнино г, Островского ул, 3</t>
  </si>
  <si>
    <t>853.900</t>
  </si>
  <si>
    <t>Александровский р-н, Струнино г, ПМК ул, 18</t>
  </si>
  <si>
    <t>204.600</t>
  </si>
  <si>
    <t>327.000</t>
  </si>
  <si>
    <t>Александровский р-н, Струнино г, Суворова ул, 18</t>
  </si>
  <si>
    <t>Александровский р-н, Струнино г, Фролова ул, 3</t>
  </si>
  <si>
    <t>204.900</t>
  </si>
  <si>
    <t>375.960</t>
  </si>
  <si>
    <t>Александровский р-н, Струнино г, Фролова ул, 5а</t>
  </si>
  <si>
    <t>295.400</t>
  </si>
  <si>
    <t>Александровский р-н, Струнино г, Фрунзе ул, 2</t>
  </si>
  <si>
    <t>854.600</t>
  </si>
  <si>
    <t>Александровский р-н, Струнино г, Фрунзе ул, 9</t>
  </si>
  <si>
    <t>2405.700</t>
  </si>
  <si>
    <t>Александровский р-н, Струнино г, Чкалова пер, 1</t>
  </si>
  <si>
    <t>1101.000</t>
  </si>
  <si>
    <t>690.610</t>
  </si>
  <si>
    <t>Александровский р-н, Струнино г, Шувалова пер, 3</t>
  </si>
  <si>
    <t>289.300</t>
  </si>
  <si>
    <t>656.000</t>
  </si>
  <si>
    <t>Александровский р-н, Струнино г, Шувалова ул, 10</t>
  </si>
  <si>
    <t>Александровский р-н, Струнино г, Шувалова ул, 12</t>
  </si>
  <si>
    <t>574.800</t>
  </si>
  <si>
    <t>449.300</t>
  </si>
  <si>
    <t>445.600</t>
  </si>
  <si>
    <t>665.400</t>
  </si>
  <si>
    <t>Александровский р-н, Струнино г, Шувалова ул, 14</t>
  </si>
  <si>
    <t>762.500</t>
  </si>
  <si>
    <t>Александровский р-н, Струнино г, Шувалова ул, 1а</t>
  </si>
  <si>
    <t>437.600</t>
  </si>
  <si>
    <t>864.500</t>
  </si>
  <si>
    <t>Александровский р-н, Струнино г, Шувалова ул, 2</t>
  </si>
  <si>
    <t>506.300</t>
  </si>
  <si>
    <t>375.100</t>
  </si>
  <si>
    <t>Александровский р-н, Струнино г, Шувалова ул, 2А</t>
  </si>
  <si>
    <t>Александровский р-н, Струнино г, Шувалова ул, 3а</t>
  </si>
  <si>
    <t>653.200</t>
  </si>
  <si>
    <t>Александровский р-н, Струнино г, Шувалова ул, 4</t>
  </si>
  <si>
    <t>613.700</t>
  </si>
  <si>
    <t>Александровский р-н, Струнино г, Шувалова ул, 5</t>
  </si>
  <si>
    <t>203.400</t>
  </si>
  <si>
    <t>299.700</t>
  </si>
  <si>
    <t>2287.600</t>
  </si>
  <si>
    <t>Александровский р-н, Струнино г, Шувалова ул, 7а</t>
  </si>
  <si>
    <t>Александровский р-н, Струнино г, Шувалова ул, 8</t>
  </si>
  <si>
    <t>298.700</t>
  </si>
  <si>
    <t>Александровский р-н, Струнино г, Шувалова ул, 9</t>
  </si>
  <si>
    <t>395.400</t>
  </si>
  <si>
    <t>Александровский р-н, Таратино д, Октябрьская ул, 1</t>
  </si>
  <si>
    <t>Александровский р-н, Таратино д, Октябрьская ул, 2</t>
  </si>
  <si>
    <t>Александровский р-н, Таратино д, Октябрьская ул, 3</t>
  </si>
  <si>
    <t>Александровский р-н, Таратино д, Октябрьская ул, 31</t>
  </si>
  <si>
    <t>413.000</t>
  </si>
  <si>
    <t>Александровский р-н, Таратино д, Октябрьская ул, 32</t>
  </si>
  <si>
    <t>Александровский р-н, Таратино д, Октябрьская ул, 33</t>
  </si>
  <si>
    <t>Александровский р-н, Таратино д, Октябрьская ул, 4</t>
  </si>
  <si>
    <t>Александровский р-н, Таратино д, Октябрьская ул, 5</t>
  </si>
  <si>
    <t>Александровский р-н, Таратино д, Спортивная ул, 10</t>
  </si>
  <si>
    <t>2539.000</t>
  </si>
  <si>
    <t>Александровский р-н, Таратино д, Спортивная ул, 11</t>
  </si>
  <si>
    <t>Александровский р-н, Таратино д, Спортивная ул, 13</t>
  </si>
  <si>
    <t>Александровский р-н, Таратино д, Спортивная ул, 131</t>
  </si>
  <si>
    <t>Александровский р-н, Таратино д, Спортивная ул, 134</t>
  </si>
  <si>
    <t>Александровский р-н, Таратино д, Спортивная ул, 6</t>
  </si>
  <si>
    <t>Александровский р-н, Таратино д, Спортивная ул, 7</t>
  </si>
  <si>
    <t>Александровский р-н, Таратино д, Спортивная ул, 8</t>
  </si>
  <si>
    <t>Александровский р-н, Таратино д, Спортивная ул, 9</t>
  </si>
  <si>
    <t>Владимир г, 1-й Коллективный проезд, 2</t>
  </si>
  <si>
    <t>599.000</t>
  </si>
  <si>
    <t>Владимир г, 1-й Коллективный проезд, 3</t>
  </si>
  <si>
    <t>551.300</t>
  </si>
  <si>
    <t>Владимир г, 1-й Коллективный проезд, 4</t>
  </si>
  <si>
    <t>Владимир г, 1-й Коллективный проезд, 5</t>
  </si>
  <si>
    <t>457.000</t>
  </si>
  <si>
    <t>335.100</t>
  </si>
  <si>
    <t>Владимир г, 1-й Коллективный проезд, 5А</t>
  </si>
  <si>
    <t>Владимир г, 1-й Коллективный проезд, 6</t>
  </si>
  <si>
    <t>Владимир г, 1-й Коллективный проезд, 6А</t>
  </si>
  <si>
    <t>1265.900</t>
  </si>
  <si>
    <t>Владимир г, 1-й Коллективный проезд, 7</t>
  </si>
  <si>
    <t>566.300</t>
  </si>
  <si>
    <t>Владимир г, 1-я Кольцевая ул, 28а</t>
  </si>
  <si>
    <t>876.400</t>
  </si>
  <si>
    <t>Владимир г, 1-я Никольская ул, 12</t>
  </si>
  <si>
    <t>Владимир г, 1-я Пионерская ул, 28</t>
  </si>
  <si>
    <t>587.700</t>
  </si>
  <si>
    <t>Владимир г, 1-я Пионерская ул, 30</t>
  </si>
  <si>
    <t>767.200</t>
  </si>
  <si>
    <t>Владимир г, 1-я Пионерская ул, 32</t>
  </si>
  <si>
    <t>1092.000</t>
  </si>
  <si>
    <t>1571.000</t>
  </si>
  <si>
    <t>Владимир г, 1-я Пионерская ул, 34</t>
  </si>
  <si>
    <t>448.250</t>
  </si>
  <si>
    <t>Владимир г, 1-я Пионерская ул, 36</t>
  </si>
  <si>
    <t>448.200</t>
  </si>
  <si>
    <t>Владимир г, 1-я Пионерская ул, 38</t>
  </si>
  <si>
    <t>460.400</t>
  </si>
  <si>
    <t>Владимир г, 1-я Пионерская ул, 40</t>
  </si>
  <si>
    <t>Владимир г, 1-я Пионерская ул, 55</t>
  </si>
  <si>
    <t>Владимир г, 1-я Пионерская ул, 55А</t>
  </si>
  <si>
    <t>Владимир г, 1-я Пионерская ул, 57</t>
  </si>
  <si>
    <t>447.200</t>
  </si>
  <si>
    <t>Владимир г, 1-я Пионерская ул, 61</t>
  </si>
  <si>
    <t>651.900</t>
  </si>
  <si>
    <t>3600.000</t>
  </si>
  <si>
    <t>836.300</t>
  </si>
  <si>
    <t>Владимир г, 1-я Пионерская ул, 64</t>
  </si>
  <si>
    <t>Владимир г, 1-я Пионерская ул, 65</t>
  </si>
  <si>
    <t>871.600</t>
  </si>
  <si>
    <t>666.400</t>
  </si>
  <si>
    <t>Владимир г, 1-я Пионерская ул, 67</t>
  </si>
  <si>
    <t>801.000</t>
  </si>
  <si>
    <t>Владимир г, 1-я Пионерская ул, 68А</t>
  </si>
  <si>
    <t>431.900</t>
  </si>
  <si>
    <t>Владимир г, 1-я Пионерская ул, 76</t>
  </si>
  <si>
    <t>423.900</t>
  </si>
  <si>
    <t>671.000</t>
  </si>
  <si>
    <t>Владимир г, 1-я Пионерская ул, 78</t>
  </si>
  <si>
    <t>568.470</t>
  </si>
  <si>
    <t>Владимир г, 1-я Пионерская ул, 80</t>
  </si>
  <si>
    <t>1064.900</t>
  </si>
  <si>
    <t>Владимир г, 1-я Пионерская ул, 80А</t>
  </si>
  <si>
    <t>470.100</t>
  </si>
  <si>
    <t>1038.400</t>
  </si>
  <si>
    <t>Владимир г, 1-я Пионерская ул, 82А</t>
  </si>
  <si>
    <t>457.500</t>
  </si>
  <si>
    <t>1001.000</t>
  </si>
  <si>
    <t>Владимир г, 1-я Пионерская ул, 86</t>
  </si>
  <si>
    <t>482.380</t>
  </si>
  <si>
    <t>632.100</t>
  </si>
  <si>
    <t>Владимир г, 1-я Пионерская ул, 86А</t>
  </si>
  <si>
    <t>197.400</t>
  </si>
  <si>
    <t>690.200</t>
  </si>
  <si>
    <t>689.500</t>
  </si>
  <si>
    <t>Владимир г, 1-я Пионерская ул, 88</t>
  </si>
  <si>
    <t>982.200</t>
  </si>
  <si>
    <t>Владимир г, 1-я Пионерская ул, 88Г</t>
  </si>
  <si>
    <t>665.280</t>
  </si>
  <si>
    <t>Владимир г, 2-й Кирпичный проезд, 2</t>
  </si>
  <si>
    <t>Владимир г, 2-й Коллективный проезд, 1</t>
  </si>
  <si>
    <t>Владимир г, 2-й Коллективный проезд, 2</t>
  </si>
  <si>
    <t>297.800</t>
  </si>
  <si>
    <t>273.900</t>
  </si>
  <si>
    <t>Владимир г, 2-й Коллективный проезд, 3</t>
  </si>
  <si>
    <t>583.700</t>
  </si>
  <si>
    <t>294.000</t>
  </si>
  <si>
    <t>Владимир г, 2-й Коллективный проезд, 4</t>
  </si>
  <si>
    <t>Владимир г, 2-й Коллективный проезд, 5</t>
  </si>
  <si>
    <t>194.200</t>
  </si>
  <si>
    <t>293.900</t>
  </si>
  <si>
    <t>Владимир г, 2-й Коллективный проезд, 6</t>
  </si>
  <si>
    <t>496.000</t>
  </si>
  <si>
    <t>Владимир г, 2-й Коллективный проезд, 6А</t>
  </si>
  <si>
    <t>386.000</t>
  </si>
  <si>
    <t>Владимир г, 2-й Почаевский проезд, 4</t>
  </si>
  <si>
    <t>797.900</t>
  </si>
  <si>
    <t>Владимир г, 2-я Кольцевая ул, 26а</t>
  </si>
  <si>
    <t>Владимир г, 2-я Кольцевая ул, 31а</t>
  </si>
  <si>
    <t>Владимир г, 2-я Кольцевая ул, 31б</t>
  </si>
  <si>
    <t>Владимир г, 2-я Кольцевая ул, 70</t>
  </si>
  <si>
    <t>Владимир г, 2-я Никольская ул, 7</t>
  </si>
  <si>
    <t>227.300</t>
  </si>
  <si>
    <t>288.500</t>
  </si>
  <si>
    <t>284.300</t>
  </si>
  <si>
    <t>Владимир г, 3-я Кольцевая ул, 10</t>
  </si>
  <si>
    <t>Владимир г, 3-я Кольцевая ул, 12</t>
  </si>
  <si>
    <t>Владимир г, 3-я Кольцевая ул, 14</t>
  </si>
  <si>
    <t>Владимир г, 3-я Кольцевая ул, 16</t>
  </si>
  <si>
    <t>Владимир г, 3-я Кольцевая ул, 18</t>
  </si>
  <si>
    <t>Владимир г, 3-я Кольцевая ул, 25а</t>
  </si>
  <si>
    <t>Владимир г, 3-я Кольцевая ул, 34</t>
  </si>
  <si>
    <t>Владимир г, 3-я Кольцевая ул, 36</t>
  </si>
  <si>
    <t>Владимир г, 850-летия ул, 2</t>
  </si>
  <si>
    <t>1089.000</t>
  </si>
  <si>
    <t>613.400</t>
  </si>
  <si>
    <t>Владимир г, 850-летия ул, 3</t>
  </si>
  <si>
    <t>1624.000</t>
  </si>
  <si>
    <t>1144.000</t>
  </si>
  <si>
    <t>Владимир г, 850-летия ул, 4</t>
  </si>
  <si>
    <t>1253.600</t>
  </si>
  <si>
    <t>Владимир г, 850-летия ул, 4А</t>
  </si>
  <si>
    <t>582.950</t>
  </si>
  <si>
    <t>932.100</t>
  </si>
  <si>
    <t>Владимир г, 850-летия ул, 4Б</t>
  </si>
  <si>
    <t>855.100</t>
  </si>
  <si>
    <t>Владимир г, 850-летия ул, 5</t>
  </si>
  <si>
    <t>1210.000</t>
  </si>
  <si>
    <t>862.000</t>
  </si>
  <si>
    <t>1879.900</t>
  </si>
  <si>
    <t>Владимир г, 850-летия ул, 6</t>
  </si>
  <si>
    <t>Владимир г, 850-летия ул, 7</t>
  </si>
  <si>
    <t>2660.000</t>
  </si>
  <si>
    <t>2327.000</t>
  </si>
  <si>
    <t>1229.500</t>
  </si>
  <si>
    <t>Владимир г, 9 Января ул, 2</t>
  </si>
  <si>
    <t>1178.700</t>
  </si>
  <si>
    <t>Владимир г, 9 Января ул, 3</t>
  </si>
  <si>
    <t>1031.100</t>
  </si>
  <si>
    <t>Владимир г, 9 Января ул, 4а</t>
  </si>
  <si>
    <t>491.000</t>
  </si>
  <si>
    <t>Владимир г, Алябьева ул, 10</t>
  </si>
  <si>
    <t>527.900</t>
  </si>
  <si>
    <t>Владимир г, Алябьева ул, 11/24</t>
  </si>
  <si>
    <t>683.800</t>
  </si>
  <si>
    <t>Владимир г, Алябьева ул, 12/26</t>
  </si>
  <si>
    <t>443.700</t>
  </si>
  <si>
    <t>Владимир г, Алябьева ул, 13</t>
  </si>
  <si>
    <t>582.700</t>
  </si>
  <si>
    <t>558.200</t>
  </si>
  <si>
    <t>600.400</t>
  </si>
  <si>
    <t>Владимир г, Алябьева ул, 14/13</t>
  </si>
  <si>
    <t>467.700</t>
  </si>
  <si>
    <t>272.500</t>
  </si>
  <si>
    <t>299.500</t>
  </si>
  <si>
    <t>Владимир г, Алябьева ул, 16</t>
  </si>
  <si>
    <t>2433.100</t>
  </si>
  <si>
    <t>Владимир г, Алябьева ул, 17</t>
  </si>
  <si>
    <t>274.650</t>
  </si>
  <si>
    <t>301.000</t>
  </si>
  <si>
    <t>Владимир г, Алябьева ул, 17а</t>
  </si>
  <si>
    <t>642.800</t>
  </si>
  <si>
    <t>802.100</t>
  </si>
  <si>
    <t>Владимир г, Алябьева ул, 18</t>
  </si>
  <si>
    <t>Владимир г, Алябьева ул, 19</t>
  </si>
  <si>
    <t>276.700</t>
  </si>
  <si>
    <t>Владимир г, Алябьева ул, 19а</t>
  </si>
  <si>
    <t>644.800</t>
  </si>
  <si>
    <t>559.300</t>
  </si>
  <si>
    <t>619.300</t>
  </si>
  <si>
    <t>Владимир г, Алябьева ул, 20</t>
  </si>
  <si>
    <t>892.200</t>
  </si>
  <si>
    <t>269.500</t>
  </si>
  <si>
    <t>Владимир г, Алябьева ул, 23</t>
  </si>
  <si>
    <t>297.200</t>
  </si>
  <si>
    <t>607.000</t>
  </si>
  <si>
    <t>659.100</t>
  </si>
  <si>
    <t>Владимир г, Алябьева ул, 3</t>
  </si>
  <si>
    <t>393.600</t>
  </si>
  <si>
    <t>391.600</t>
  </si>
  <si>
    <t>Владимир г, Алябьева ул, 3а</t>
  </si>
  <si>
    <t>697.000</t>
  </si>
  <si>
    <t>Владимир г, Алябьева ул, 4</t>
  </si>
  <si>
    <t>323.400</t>
  </si>
  <si>
    <t>345.800</t>
  </si>
  <si>
    <t>508.300</t>
  </si>
  <si>
    <t>Владимир г, Алябьева ул, 7</t>
  </si>
  <si>
    <t>436.400</t>
  </si>
  <si>
    <t>281.000</t>
  </si>
  <si>
    <t>951.500</t>
  </si>
  <si>
    <t>276.500</t>
  </si>
  <si>
    <t>992.000</t>
  </si>
  <si>
    <t>848.850</t>
  </si>
  <si>
    <t>719.640</t>
  </si>
  <si>
    <t>500.700</t>
  </si>
  <si>
    <t>372.100</t>
  </si>
  <si>
    <t>676.000</t>
  </si>
  <si>
    <t>Владимир г, Асаткина ул, 15</t>
  </si>
  <si>
    <t>548.900</t>
  </si>
  <si>
    <t>Владимир г, Асаткина ул, 17</t>
  </si>
  <si>
    <t>Владимир г, Асаткина ул, 18</t>
  </si>
  <si>
    <t>Владимир г, Асаткина ул, 19</t>
  </si>
  <si>
    <t>627.700</t>
  </si>
  <si>
    <t>Владимир г, Асаткина ул, 2</t>
  </si>
  <si>
    <t>958.000</t>
  </si>
  <si>
    <t>1862.000</t>
  </si>
  <si>
    <t>Владимир г, Асаткина ул, 20</t>
  </si>
  <si>
    <t>593.400</t>
  </si>
  <si>
    <t>549.500</t>
  </si>
  <si>
    <t>Владимир г, Асаткина ул, 21</t>
  </si>
  <si>
    <t>396.000</t>
  </si>
  <si>
    <t>Владимир г, Асаткина ул, 22</t>
  </si>
  <si>
    <t>Владимир г, Асаткина ул, 23</t>
  </si>
  <si>
    <t>Владимир г, Асаткина ул, 24</t>
  </si>
  <si>
    <t>197.000</t>
  </si>
  <si>
    <t>Владимир г, Асаткина ул, 25</t>
  </si>
  <si>
    <t>Владимир г, Асаткина ул, 26</t>
  </si>
  <si>
    <t>970.200</t>
  </si>
  <si>
    <t>Владимир г, Асаткина ул, 29</t>
  </si>
  <si>
    <t>959.600</t>
  </si>
  <si>
    <t>Владимир г, Асаткина ул, 2А</t>
  </si>
  <si>
    <t>436.000</t>
  </si>
  <si>
    <t>778.700</t>
  </si>
  <si>
    <t>980.100</t>
  </si>
  <si>
    <t>Владимир г, Асаткина ул, 3/8</t>
  </si>
  <si>
    <t>Владимир г, Асаткина ул, 30</t>
  </si>
  <si>
    <t>Владимир г, Асаткина ул, 31</t>
  </si>
  <si>
    <t>782.000</t>
  </si>
  <si>
    <t>542.700</t>
  </si>
  <si>
    <t>Владимир г, Асаткина ул, 34</t>
  </si>
  <si>
    <t>Владимир г, Асаткина ул, 36</t>
  </si>
  <si>
    <t>872.000</t>
  </si>
  <si>
    <t>560.400</t>
  </si>
  <si>
    <t>Владимир г, Асаткина ул, 7</t>
  </si>
  <si>
    <t>Владимир г, Асаткина ул, 8</t>
  </si>
  <si>
    <t>Владимир г, Балакирева ул, 22</t>
  </si>
  <si>
    <t>347.700</t>
  </si>
  <si>
    <t>Владимир г, Балакирева ул, 24</t>
  </si>
  <si>
    <t>1065.000</t>
  </si>
  <si>
    <t>985.500</t>
  </si>
  <si>
    <t>Владимир г, Балакирева ул, 25</t>
  </si>
  <si>
    <t>2077.000</t>
  </si>
  <si>
    <t>Владимир г, Балакирева ул, 25а</t>
  </si>
  <si>
    <t>Владимир г, Балакирева ул, 26а</t>
  </si>
  <si>
    <t>1541.000</t>
  </si>
  <si>
    <t>Владимир г, Балакирева ул, 27</t>
  </si>
  <si>
    <t>Владимир г, Балакирева ул, 29</t>
  </si>
  <si>
    <t>Владимир г, Балакирева ул, 31</t>
  </si>
  <si>
    <t>6441.000</t>
  </si>
  <si>
    <t>Владимир г, Балакирева ул, 33</t>
  </si>
  <si>
    <t>Владимир г, Балакирева ул, 35</t>
  </si>
  <si>
    <t>964.000</t>
  </si>
  <si>
    <t>Владимир г, Балакирева ул, 37</t>
  </si>
  <si>
    <t>Владимир г, Балакирева ул, 37а</t>
  </si>
  <si>
    <t>632.550</t>
  </si>
  <si>
    <t>Владимир г, Балакирева ул, 37б</t>
  </si>
  <si>
    <t>2934.000</t>
  </si>
  <si>
    <t>Владимир г, Балакирева ул, 37г</t>
  </si>
  <si>
    <t>Владимир г, Балакирева ул, 37д</t>
  </si>
  <si>
    <t>1860.000</t>
  </si>
  <si>
    <t>Владимир г, Балакирева ул, 39</t>
  </si>
  <si>
    <t>948.000</t>
  </si>
  <si>
    <t>Владимир г, Балакирева ул, 43</t>
  </si>
  <si>
    <t>1082.000</t>
  </si>
  <si>
    <t>4500.000</t>
  </si>
  <si>
    <t>Владимир г, Балакирева ул, 43а</t>
  </si>
  <si>
    <t>Владимир г, Балакирева ул, 43б</t>
  </si>
  <si>
    <t>1661.000</t>
  </si>
  <si>
    <t>Владимир г, Балакирева ул, 43в</t>
  </si>
  <si>
    <t>Владимир г, Балакирева ул, 43г</t>
  </si>
  <si>
    <t>Владимир г, Балакирева ул, 45</t>
  </si>
  <si>
    <t>Владимир г, Балакирева ул, 45а</t>
  </si>
  <si>
    <t>Владимир г, Балакирева ул, 47</t>
  </si>
  <si>
    <t>1234.000</t>
  </si>
  <si>
    <t>Владимир г, Балакирева ул, 47а</t>
  </si>
  <si>
    <t>Владимир г, Балакирева ул, 49</t>
  </si>
  <si>
    <t>1116.000</t>
  </si>
  <si>
    <t>636.000</t>
  </si>
  <si>
    <t>Владимир г, Балакирева ул, 51Б</t>
  </si>
  <si>
    <t>268.000</t>
  </si>
  <si>
    <t>3223.700</t>
  </si>
  <si>
    <t>Владимир г, Балакирева ул, 53</t>
  </si>
  <si>
    <t>1148.000</t>
  </si>
  <si>
    <t>Владимир г, Балакирева ул, 57</t>
  </si>
  <si>
    <t>1666.000</t>
  </si>
  <si>
    <t>Владимир г, Балакирева ул, 57а</t>
  </si>
  <si>
    <t>Владимир г, Батурина ул, 12Б</t>
  </si>
  <si>
    <t>278.900</t>
  </si>
  <si>
    <t>Владимир г, Батурина ул, 1А</t>
  </si>
  <si>
    <t>527.350</t>
  </si>
  <si>
    <t>639.400</t>
  </si>
  <si>
    <t>Владимир г, Батурина ул, 21</t>
  </si>
  <si>
    <t>1288.600</t>
  </si>
  <si>
    <t>Владимир г, Батурина ул, 2А</t>
  </si>
  <si>
    <t>1594.000</t>
  </si>
  <si>
    <t>Владимир г, Батурина ул, 33</t>
  </si>
  <si>
    <t>933.400</t>
  </si>
  <si>
    <t>3485.400</t>
  </si>
  <si>
    <t>Владимир г, Баумана ул, 10</t>
  </si>
  <si>
    <t>Владимир г, Баумана ул, 4</t>
  </si>
  <si>
    <t>543.400</t>
  </si>
  <si>
    <t>628.300</t>
  </si>
  <si>
    <t>Владимир г, Баумана ул, 6</t>
  </si>
  <si>
    <t>623.200</t>
  </si>
  <si>
    <t>Владимир г, Баумана ул, 8</t>
  </si>
  <si>
    <t>806.100</t>
  </si>
  <si>
    <t>Владимир г, Безыменского ул, 1</t>
  </si>
  <si>
    <t>2528.000</t>
  </si>
  <si>
    <t>Владимир г, Безыменского ул, 10</t>
  </si>
  <si>
    <t>Владимир г, Безыменского ул, 10а</t>
  </si>
  <si>
    <t>377.200</t>
  </si>
  <si>
    <t>382.700</t>
  </si>
  <si>
    <t>Владимир г, Безыменского ул, 11</t>
  </si>
  <si>
    <t>900.400</t>
  </si>
  <si>
    <t>922.300</t>
  </si>
  <si>
    <t>Владимир г, Безыменского ул, 11а</t>
  </si>
  <si>
    <t>8043.750</t>
  </si>
  <si>
    <t>Владимир г, Безыменского ул, 11Б</t>
  </si>
  <si>
    <t>19233.000</t>
  </si>
  <si>
    <t>1479.000</t>
  </si>
  <si>
    <t>Владимир г, Безыменского ул, 13</t>
  </si>
  <si>
    <t>6369.000</t>
  </si>
  <si>
    <t>Владимир г, Безыменского ул, 13а</t>
  </si>
  <si>
    <t>1832.000</t>
  </si>
  <si>
    <t>4371.000</t>
  </si>
  <si>
    <t>Владимир г, Безыменского ул, 13б</t>
  </si>
  <si>
    <t>Владимир г, Безыменского ул, 14</t>
  </si>
  <si>
    <t>1071.000</t>
  </si>
  <si>
    <t>Владимир г, Безыменского ул, 14а</t>
  </si>
  <si>
    <t>Владимир г, Безыменского ул, 15</t>
  </si>
  <si>
    <t>1780.000</t>
  </si>
  <si>
    <t>7780.900</t>
  </si>
  <si>
    <t>Владимир г, Безыменского ул, 16</t>
  </si>
  <si>
    <t>Владимир г, Безыменского ул, 16а</t>
  </si>
  <si>
    <t>Владимир г, Безыменского ул, 16б</t>
  </si>
  <si>
    <t>634.000</t>
  </si>
  <si>
    <t>Владимир г, Безыменского ул, 16в</t>
  </si>
  <si>
    <t>Владимир г, Безыменского ул, 17а</t>
  </si>
  <si>
    <t>Владимир г, Безыменского ул, 17г</t>
  </si>
  <si>
    <t>17400.000</t>
  </si>
  <si>
    <t>2150.000</t>
  </si>
  <si>
    <t>Владимир г, Безыменского ул, 18а</t>
  </si>
  <si>
    <t>1927.000</t>
  </si>
  <si>
    <t>Владимир г, Безыменского ул, 18б</t>
  </si>
  <si>
    <t>765.800</t>
  </si>
  <si>
    <t>Владимир г, Безыменского ул, 19</t>
  </si>
  <si>
    <t>904.500</t>
  </si>
  <si>
    <t>Владимир г, Безыменского ул, 1а</t>
  </si>
  <si>
    <t>451.700</t>
  </si>
  <si>
    <t>6439.000</t>
  </si>
  <si>
    <t>Владимир г, Безыменского ул, 2</t>
  </si>
  <si>
    <t>891.000</t>
  </si>
  <si>
    <t>Владимир г, Безыменского ул, 20</t>
  </si>
  <si>
    <t>832.000</t>
  </si>
  <si>
    <t>Владимир г, Безыменского ул, 21</t>
  </si>
  <si>
    <t>5910.000</t>
  </si>
  <si>
    <t>Владимир г, Безыменского ул, 21а</t>
  </si>
  <si>
    <t>4543.100</t>
  </si>
  <si>
    <t>Владимир г, Безыменского ул, 21б</t>
  </si>
  <si>
    <t>3972.000</t>
  </si>
  <si>
    <t>Владимир г, Безыменского ул, 22</t>
  </si>
  <si>
    <t>658.600</t>
  </si>
  <si>
    <t>Владимир г, Безыменского ул, 22а</t>
  </si>
  <si>
    <t>1708.000</t>
  </si>
  <si>
    <t>Владимир г, Безыменского ул, 23</t>
  </si>
  <si>
    <t>5849.000</t>
  </si>
  <si>
    <t>Владимир г, Безыменского ул, 26</t>
  </si>
  <si>
    <t>Владимир г, Безыменского ул, 26а</t>
  </si>
  <si>
    <t>1680.450</t>
  </si>
  <si>
    <t>Владимир г, Безыменского ул, 3</t>
  </si>
  <si>
    <t>894.900</t>
  </si>
  <si>
    <t>3296.000</t>
  </si>
  <si>
    <t>Владимир г, Безыменского ул, 3а</t>
  </si>
  <si>
    <t>10885.000</t>
  </si>
  <si>
    <t>Владимир г, Безыменского ул, 4</t>
  </si>
  <si>
    <t>Владимир г, Безыменского ул, 4А</t>
  </si>
  <si>
    <t>1228.000</t>
  </si>
  <si>
    <t>Владимир г, Безыменского ул, 5</t>
  </si>
  <si>
    <t>5934.000</t>
  </si>
  <si>
    <t>5884.000</t>
  </si>
  <si>
    <t>3702.000</t>
  </si>
  <si>
    <t>Владимир г, Безыменского ул, 6</t>
  </si>
  <si>
    <t>1529.000</t>
  </si>
  <si>
    <t>Владимир г, Безыменского ул, 6а</t>
  </si>
  <si>
    <t>1849.800</t>
  </si>
  <si>
    <t>1860.700</t>
  </si>
  <si>
    <t>Владимир г, Безыменского ул, 7</t>
  </si>
  <si>
    <t>6189.000</t>
  </si>
  <si>
    <t>Владимир г, Безыменского ул, 8</t>
  </si>
  <si>
    <t>1366.100</t>
  </si>
  <si>
    <t>10000.000</t>
  </si>
  <si>
    <t>Владимир г, Безыменского ул, 9б</t>
  </si>
  <si>
    <t>833.000</t>
  </si>
  <si>
    <t>Владимир г, Безыменского ул, 9в</t>
  </si>
  <si>
    <t>1782.700</t>
  </si>
  <si>
    <t>871.000</t>
  </si>
  <si>
    <t>Владимир г, Белоконской ул, 12</t>
  </si>
  <si>
    <t>842.800</t>
  </si>
  <si>
    <t>Владимир г, Белоконской ул, 13</t>
  </si>
  <si>
    <t>Владимир г, Белоконской ул, 13А</t>
  </si>
  <si>
    <t>Владимир г, Белоконской ул, 13Б</t>
  </si>
  <si>
    <t>Владимир г, Белоконской ул, 14</t>
  </si>
  <si>
    <t>Владимир г, Белоконской ул, 14б</t>
  </si>
  <si>
    <t>1247.000</t>
  </si>
  <si>
    <t>Владимир г, Белоконской ул, 15</t>
  </si>
  <si>
    <t>863.200</t>
  </si>
  <si>
    <t>Владимир г, Белоконской ул, 15А</t>
  </si>
  <si>
    <t>Владимир г, Белоконской ул, 15Б</t>
  </si>
  <si>
    <t>982.000</t>
  </si>
  <si>
    <t>857.900</t>
  </si>
  <si>
    <t>857.200</t>
  </si>
  <si>
    <t>Владимир г, Белоконской ул, 16</t>
  </si>
  <si>
    <t>870.700</t>
  </si>
  <si>
    <t>Владимир г, Белоконской ул, 17</t>
  </si>
  <si>
    <t>890.400</t>
  </si>
  <si>
    <t>Владимир г, Белоконской ул, 18</t>
  </si>
  <si>
    <t>979.400</t>
  </si>
  <si>
    <t>Владимир г, Белоконской ул, 19</t>
  </si>
  <si>
    <t>888.400</t>
  </si>
  <si>
    <t>Владимир г, Белоконской ул, 19А</t>
  </si>
  <si>
    <t>975.000</t>
  </si>
  <si>
    <t>866.300</t>
  </si>
  <si>
    <t>Владимир г, Белоконской ул, 21</t>
  </si>
  <si>
    <t>893.700</t>
  </si>
  <si>
    <t>Владимир г, Белоконской ул, 21А</t>
  </si>
  <si>
    <t>Владимир г, Белоконской ул, 23</t>
  </si>
  <si>
    <t>Владимир г, Белоконской ул, 25</t>
  </si>
  <si>
    <t>1149.500</t>
  </si>
  <si>
    <t>Владимир г, Белоконской ул, 6</t>
  </si>
  <si>
    <t>944.200</t>
  </si>
  <si>
    <t>Владимир г, Белоконской ул, 8</t>
  </si>
  <si>
    <t>1074.900</t>
  </si>
  <si>
    <t>Владимир г, Березина ул, 1</t>
  </si>
  <si>
    <t>512.800</t>
  </si>
  <si>
    <t>Владимир г, Березина ул, 2А</t>
  </si>
  <si>
    <t>2343.000</t>
  </si>
  <si>
    <t>564.800</t>
  </si>
  <si>
    <t>Владимир г, Березина ул, 3</t>
  </si>
  <si>
    <t>874.600</t>
  </si>
  <si>
    <t>Владимир г, Березина ул, 3А</t>
  </si>
  <si>
    <t>507.000</t>
  </si>
  <si>
    <t>256.350</t>
  </si>
  <si>
    <t>443.600</t>
  </si>
  <si>
    <t>409.800</t>
  </si>
  <si>
    <t>Владимир г, Березина ул, 5</t>
  </si>
  <si>
    <t>469.200</t>
  </si>
  <si>
    <t>Владимир г, Благонравова ул, 5</t>
  </si>
  <si>
    <t>12831.300</t>
  </si>
  <si>
    <t>Владимир г, Благонравова ул, 7</t>
  </si>
  <si>
    <t>934.600</t>
  </si>
  <si>
    <t>Владимир г, Благонравова ул, 9</t>
  </si>
  <si>
    <t>881.200</t>
  </si>
  <si>
    <t>Владимир г, Бобкова ул, 1</t>
  </si>
  <si>
    <t>265.600</t>
  </si>
  <si>
    <t>204.300</t>
  </si>
  <si>
    <t>315.900</t>
  </si>
  <si>
    <t>Владимир г, Бобкова ул, 1а</t>
  </si>
  <si>
    <t>200.200</t>
  </si>
  <si>
    <t>688.400</t>
  </si>
  <si>
    <t>Владимир г, Бобкова ул, 3</t>
  </si>
  <si>
    <t>203.700</t>
  </si>
  <si>
    <t>Владимир г, Бобкова ул, 3а</t>
  </si>
  <si>
    <t>688.600</t>
  </si>
  <si>
    <t>210.900</t>
  </si>
  <si>
    <t>Владимир г, Бобкова ул, 5</t>
  </si>
  <si>
    <t>878.200</t>
  </si>
  <si>
    <t>Владимир г, Бобкова ул, 8</t>
  </si>
  <si>
    <t>655.500</t>
  </si>
  <si>
    <t>518.300</t>
  </si>
  <si>
    <t>Владимир г, Большая Московская ул, 100</t>
  </si>
  <si>
    <t>Владимир г, Большая Московская ул, 4/6</t>
  </si>
  <si>
    <t>1659.000</t>
  </si>
  <si>
    <t>Владимир г, Большая Московская ул, 46</t>
  </si>
  <si>
    <t>408.600</t>
  </si>
  <si>
    <t>1435.000</t>
  </si>
  <si>
    <t>628.100</t>
  </si>
  <si>
    <t>1155.760</t>
  </si>
  <si>
    <t>515.500</t>
  </si>
  <si>
    <t>528.000</t>
  </si>
  <si>
    <t>1641.240</t>
  </si>
  <si>
    <t>Владимир г, Большая Московская ул, 69</t>
  </si>
  <si>
    <t>343.100</t>
  </si>
  <si>
    <t>Владимир г, Большая Московская ул, 71а</t>
  </si>
  <si>
    <t>Владимир г, Большая Московская ул, 75б</t>
  </si>
  <si>
    <t>2226.000</t>
  </si>
  <si>
    <t>Владимир г, Большая Московская ул, 86</t>
  </si>
  <si>
    <t>782.600</t>
  </si>
  <si>
    <t>2351.000</t>
  </si>
  <si>
    <t>3555.000</t>
  </si>
  <si>
    <t>2785.000</t>
  </si>
  <si>
    <t>Владимир г, Большая Нижегородская ул, 100</t>
  </si>
  <si>
    <t>453.400</t>
  </si>
  <si>
    <t>Владимир г, Большая Нижегородская ул, 101а</t>
  </si>
  <si>
    <t>450.100</t>
  </si>
  <si>
    <t>Владимир г, Большая Нижегородская ул, 104</t>
  </si>
  <si>
    <t>938.000</t>
  </si>
  <si>
    <t>Владимир г, Большая Нижегородская ул, 105д</t>
  </si>
  <si>
    <t>412.300</t>
  </si>
  <si>
    <t>Владимир г, Большая Нижегородская ул, 107а</t>
  </si>
  <si>
    <t>584.800</t>
  </si>
  <si>
    <t>529.630</t>
  </si>
  <si>
    <t>Владимир г, Большая Нижегородская ул, 109а</t>
  </si>
  <si>
    <t>Владимир г, Большая Нижегородская ул, 1а</t>
  </si>
  <si>
    <t>1770.000</t>
  </si>
  <si>
    <t>Владимир г, Большая Нижегородская ул, 27</t>
  </si>
  <si>
    <t>4634.700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</si>
  <si>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</si>
  <si>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</si>
  <si>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</si>
  <si>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Большая Нижегородская ул, 32</t>
  </si>
  <si>
    <t>1449.100</t>
  </si>
  <si>
    <t>Владимир г, Большая Нижегородская ул, 33б</t>
  </si>
  <si>
    <t>Владимир г, Большая Нижегородская ул, 34</t>
  </si>
  <si>
    <t>6323.000</t>
  </si>
  <si>
    <t>3747.700</t>
  </si>
  <si>
    <t>Владимир г, Большая Нижегородская ул, 36</t>
  </si>
  <si>
    <t>1253.000</t>
  </si>
  <si>
    <t>1197.000</t>
  </si>
  <si>
    <t>Владимир г, Большая Нижегородская ул, 50</t>
  </si>
  <si>
    <t>647.900</t>
  </si>
  <si>
    <t>1377.200</t>
  </si>
  <si>
    <t>1172.200</t>
  </si>
  <si>
    <t>639.700</t>
  </si>
  <si>
    <t>575.600</t>
  </si>
  <si>
    <t>Владимир г, Большая Нижегородская ул, 73а</t>
  </si>
  <si>
    <t>387.200</t>
  </si>
  <si>
    <t>638.700</t>
  </si>
  <si>
    <t>Владимир г, Большая Нижегородская ул, 95</t>
  </si>
  <si>
    <t>723.000</t>
  </si>
  <si>
    <t>Владимир г, Большая Нижегородская ул, 97а</t>
  </si>
  <si>
    <t>1313.000</t>
  </si>
  <si>
    <t>Владимир г, Большая Нижегородская ул, 99а</t>
  </si>
  <si>
    <t>Владимир г, Большие Ременники ул, 13</t>
  </si>
  <si>
    <t>Владимир г, Большие Ременники ул, 17а</t>
  </si>
  <si>
    <t>Владимир г, Большие Ременники ул, 2а</t>
  </si>
  <si>
    <t>1498.700</t>
  </si>
  <si>
    <t>Владимир г, Большой проезд, 15а</t>
  </si>
  <si>
    <t>2069.300</t>
  </si>
  <si>
    <t>Владимир г, Бородина ул, 35</t>
  </si>
  <si>
    <t>1520.000</t>
  </si>
  <si>
    <t>353.200</t>
  </si>
  <si>
    <t>Владимир г, Варваринский проезд, 3</t>
  </si>
  <si>
    <t>Владимир г, Василисина ул, 1</t>
  </si>
  <si>
    <t>1172.300</t>
  </si>
  <si>
    <t>Владимир г, Василисина ул, 10</t>
  </si>
  <si>
    <t>Владимир г, Василисина ул, 10а</t>
  </si>
  <si>
    <t>932.000</t>
  </si>
  <si>
    <t>882.800</t>
  </si>
  <si>
    <t>508.080</t>
  </si>
  <si>
    <t>Владимир г, Василисина ул, 11</t>
  </si>
  <si>
    <t>1790.600</t>
  </si>
  <si>
    <t>Владимир г, Василисина ул, 12</t>
  </si>
  <si>
    <t>Владимир г, Василисина ул, 12а</t>
  </si>
  <si>
    <t>759.900</t>
  </si>
  <si>
    <t>Владимир г, Василисина ул, 12б</t>
  </si>
  <si>
    <t>877.000</t>
  </si>
  <si>
    <t>817.000</t>
  </si>
  <si>
    <t>604.500</t>
  </si>
  <si>
    <t>Владимир г, Василисина ул, 14</t>
  </si>
  <si>
    <t>884.700</t>
  </si>
  <si>
    <t>Владимир г, Василисина ул, 14а</t>
  </si>
  <si>
    <t>1301.200</t>
  </si>
  <si>
    <t>Владимир г, Василисина ул, 14б</t>
  </si>
  <si>
    <t>727.300</t>
  </si>
  <si>
    <t>Владимир г, Василисина ул, 15</t>
  </si>
  <si>
    <t>Владимир г, Василисина ул, 16</t>
  </si>
  <si>
    <t>1122.000</t>
  </si>
  <si>
    <t>Владимир г, Василисина ул, 17</t>
  </si>
  <si>
    <t>598.200</t>
  </si>
  <si>
    <t>Владимир г, Василисина ул, 18</t>
  </si>
  <si>
    <t>Владимир г, Василисина ул, 18а</t>
  </si>
  <si>
    <t>Владимир г, Василисина ул, 18б</t>
  </si>
  <si>
    <t>1277.000</t>
  </si>
  <si>
    <t>Владимир г, Василисина ул, 2</t>
  </si>
  <si>
    <t>1609.200</t>
  </si>
  <si>
    <t>Владимир г, Василисина ул, 20</t>
  </si>
  <si>
    <t>1966.000</t>
  </si>
  <si>
    <t>Владимир г, Василисина ул, 22а</t>
  </si>
  <si>
    <t>1008.000</t>
  </si>
  <si>
    <t>Владимир г, Василисина ул, 2а</t>
  </si>
  <si>
    <t>Владимир г, Василисина ул, 3</t>
  </si>
  <si>
    <t>Владимир г, Василисина ул, 4</t>
  </si>
  <si>
    <t>866.200</t>
  </si>
  <si>
    <t>Владимир г, Василисина ул, 4а</t>
  </si>
  <si>
    <t>Владимир г, Василисина ул, 5</t>
  </si>
  <si>
    <t>Владимир г, Василисина ул, 6</t>
  </si>
  <si>
    <t>1492.400</t>
  </si>
  <si>
    <t>2862.000</t>
  </si>
  <si>
    <t>Владимир г, Василисина ул, 8а</t>
  </si>
  <si>
    <t>1696.000</t>
  </si>
  <si>
    <t>533.600</t>
  </si>
  <si>
    <t>Владимир г, Василисина ул, 8б</t>
  </si>
  <si>
    <t>1825.000</t>
  </si>
  <si>
    <t>Владимир г, Василисина ул, 9</t>
  </si>
  <si>
    <t>7900.200</t>
  </si>
  <si>
    <t>Владимир г, Василисина ул, 9а</t>
  </si>
  <si>
    <t>Владимир г, Верхняя Дуброва ул, 1</t>
  </si>
  <si>
    <t>662.800</t>
  </si>
  <si>
    <t>Владимир г, Верхняя Дуброва ул, 10</t>
  </si>
  <si>
    <t>1645.000</t>
  </si>
  <si>
    <t>Владимир г, Верхняя Дуброва ул, 12</t>
  </si>
  <si>
    <t>336.300</t>
  </si>
  <si>
    <t>Владимир г, Верхняя Дуброва ул, 13</t>
  </si>
  <si>
    <t>336.800</t>
  </si>
  <si>
    <t>Владимир г, Верхняя Дуброва ул, 15</t>
  </si>
  <si>
    <t>Владимир г, Верхняя Дуброва ул, 16</t>
  </si>
  <si>
    <t>310.080</t>
  </si>
  <si>
    <t>Владимир г, Верхняя Дуброва ул, 17</t>
  </si>
  <si>
    <t>1318.800</t>
  </si>
  <si>
    <t>Владимир г, Верхняя Дуброва ул, 18</t>
  </si>
  <si>
    <t>Владимир г, Верхняя Дуброва ул, 18А</t>
  </si>
  <si>
    <t>1378.600</t>
  </si>
  <si>
    <t>1247.400</t>
  </si>
  <si>
    <t>Владимир г, Верхняя Дуброва ул, 18Б</t>
  </si>
  <si>
    <t>1656.200</t>
  </si>
  <si>
    <t>Владимир г, Верхняя Дуброва ул, 19</t>
  </si>
  <si>
    <t>250.400</t>
  </si>
  <si>
    <t>Владимир г, Верхняя Дуброва ул, 2</t>
  </si>
  <si>
    <t>Владимир г, Верхняя Дуброва ул, 20</t>
  </si>
  <si>
    <t>Владимир г, Верхняя Дуброва ул, 20А</t>
  </si>
  <si>
    <t>2466.000</t>
  </si>
  <si>
    <t>450.400</t>
  </si>
  <si>
    <t>Владимир г, Верхняя Дуброва ул, 21</t>
  </si>
  <si>
    <t>4480.000</t>
  </si>
  <si>
    <t>962.200</t>
  </si>
  <si>
    <t>Владимир г, Верхняя Дуброва ул, 22А</t>
  </si>
  <si>
    <t>1904.200</t>
  </si>
  <si>
    <t>Владимир г, Верхняя Дуброва ул, 22Б</t>
  </si>
  <si>
    <t>773.000</t>
  </si>
  <si>
    <t>900.800</t>
  </si>
  <si>
    <t>Владимир г, Верхняя Дуброва ул, 23</t>
  </si>
  <si>
    <t>11984.000</t>
  </si>
  <si>
    <t>Владимир г, Верхняя Дуброва ул, 25</t>
  </si>
  <si>
    <t>Владимир г, Верхняя Дуброва ул, 26А</t>
  </si>
  <si>
    <t>2276.100</t>
  </si>
  <si>
    <t>Владимир г, Верхняя Дуброва ул, 26Г</t>
  </si>
  <si>
    <t>Владимир г, Верхняя Дуброва ул, 27</t>
  </si>
  <si>
    <t>605.400</t>
  </si>
  <si>
    <t>756.600</t>
  </si>
  <si>
    <t>Владимир г, Верхняя Дуброва ул, 28А</t>
  </si>
  <si>
    <t>831.100</t>
  </si>
  <si>
    <t>773.500</t>
  </si>
  <si>
    <t>Владимир г, Верхняя Дуброва ул, 28В</t>
  </si>
  <si>
    <t>Владимир г, Верхняя Дуброва ул, 29</t>
  </si>
  <si>
    <t>938.600</t>
  </si>
  <si>
    <t>Владимир г, Верхняя Дуброва ул, 2Б</t>
  </si>
  <si>
    <t>Владимир г, Верхняя Дуброва ул, 3</t>
  </si>
  <si>
    <t>Владимир г, Верхняя Дуброва ул, 30</t>
  </si>
  <si>
    <t>3046.600</t>
  </si>
  <si>
    <t>Владимир г, Верхняя Дуброва ул, 31</t>
  </si>
  <si>
    <t>Владимир г, Верхняя Дуброва ул, 32</t>
  </si>
  <si>
    <t>621.600</t>
  </si>
  <si>
    <t>Владимир г, Верхняя Дуброва ул, 33</t>
  </si>
  <si>
    <t>Владимир г, Верхняя Дуброва ул, 34</t>
  </si>
  <si>
    <t>Владимир г, Верхняя Дуброва ул, 36</t>
  </si>
  <si>
    <t>631.500</t>
  </si>
  <si>
    <t>Владимир г, Верхняя Дуброва ул, 36Г</t>
  </si>
  <si>
    <t>1535.000</t>
  </si>
  <si>
    <t>1528.500</t>
  </si>
  <si>
    <t>Владимир г, Верхняя Дуброва ул, 36Ж</t>
  </si>
  <si>
    <t>Владимир г, Верхняя Дуброва ул, 37</t>
  </si>
  <si>
    <t>606.300</t>
  </si>
  <si>
    <t>Владимир г, Верхняя Дуброва ул, 38</t>
  </si>
  <si>
    <t>Владимир г, Верхняя Дуброва ул, 38А</t>
  </si>
  <si>
    <t>Владимир г, Верхняя Дуброва ул, 38Б</t>
  </si>
  <si>
    <t>591.000</t>
  </si>
  <si>
    <t>Владимир г, Верхняя Дуброва ул, 38В</t>
  </si>
  <si>
    <t>794.000</t>
  </si>
  <si>
    <t>Владимир г, Верхняя Дуброва ул, 38Г</t>
  </si>
  <si>
    <t>596.900</t>
  </si>
  <si>
    <t>Владимир г, Верхняя Дуброва ул, 38Д</t>
  </si>
  <si>
    <t>538.100</t>
  </si>
  <si>
    <t>Владимир г, Верхняя Дуброва ул, 39</t>
  </si>
  <si>
    <t>1093.300</t>
  </si>
  <si>
    <t>Владимир г, Верхняя Дуброва ул, 4</t>
  </si>
  <si>
    <t>1295.800</t>
  </si>
  <si>
    <t>Владимир г, Верхняя Дуброва ул, 41</t>
  </si>
  <si>
    <t>971.700</t>
  </si>
  <si>
    <t>Владимир г, Верхняя Дуброва ул, 43</t>
  </si>
  <si>
    <t>646.200</t>
  </si>
  <si>
    <t>Владимир г, Верхняя Дуброва ул, 5</t>
  </si>
  <si>
    <t>Владимир г, Верхняя Дуброва ул, 6</t>
  </si>
  <si>
    <t>Владимир г, Верхняя Дуброва ул, 8</t>
  </si>
  <si>
    <t>Владимир г, Верхняя Дуброва ул, 9</t>
  </si>
  <si>
    <t>Владимир г, Вознесенская ул, 15</t>
  </si>
  <si>
    <t>3352.600</t>
  </si>
  <si>
    <t>183.000</t>
  </si>
  <si>
    <t>Владимир г, Вокзальная ул, 11</t>
  </si>
  <si>
    <t>690.400</t>
  </si>
  <si>
    <t>Владимир г, Вокзальная ул, 15А</t>
  </si>
  <si>
    <t>1321.600</t>
  </si>
  <si>
    <t>Владимир г, Вокзальная ул, 23</t>
  </si>
  <si>
    <t>2693.000</t>
  </si>
  <si>
    <t>Владимир г, Вокзальная ул, 65</t>
  </si>
  <si>
    <t>1542.000</t>
  </si>
  <si>
    <t>273.100</t>
  </si>
  <si>
    <t>Владимир г, Вокзальная ул, 67</t>
  </si>
  <si>
    <t>209.400</t>
  </si>
  <si>
    <t>308.900</t>
  </si>
  <si>
    <t>281.300</t>
  </si>
  <si>
    <t>Владимир г, Вокзальная ул, 69</t>
  </si>
  <si>
    <t>Владимир г, Вокзальная ул, 9</t>
  </si>
  <si>
    <t>Владимир г, Володарского ул, 2</t>
  </si>
  <si>
    <t>Владимир г, Воровского ул, 10</t>
  </si>
  <si>
    <t>1054.700</t>
  </si>
  <si>
    <t>563.900</t>
  </si>
  <si>
    <t>Владимир г, Воровского ул, 4</t>
  </si>
  <si>
    <t>Владимир г, Воровского ул, 6</t>
  </si>
  <si>
    <t>620.300</t>
  </si>
  <si>
    <t>Владимир г, Воровского ул, 8а</t>
  </si>
  <si>
    <t>Владимир г, Воронцовский пер, 1А</t>
  </si>
  <si>
    <t>Владимир г, Восточная ул, 80</t>
  </si>
  <si>
    <t>2407.000</t>
  </si>
  <si>
    <t>Владимир г, Восточная ул, 80а</t>
  </si>
  <si>
    <t>Владимир г, Восточная ул, 80б</t>
  </si>
  <si>
    <t>1468.000</t>
  </si>
  <si>
    <t>Владимир г, Гагарина ул, 12</t>
  </si>
  <si>
    <t>1547.000</t>
  </si>
  <si>
    <t>Владимир г, Гагарина ул, 29</t>
  </si>
  <si>
    <t>354.800</t>
  </si>
  <si>
    <t>397.200</t>
  </si>
  <si>
    <t>Владимир г, Гагарина ул, 8</t>
  </si>
  <si>
    <t>2642.200</t>
  </si>
  <si>
    <t>Владимир г, Гастелло ул, 1</t>
  </si>
  <si>
    <t>549.900</t>
  </si>
  <si>
    <t>890.200</t>
  </si>
  <si>
    <t>1039.800</t>
  </si>
  <si>
    <t>Владимир г, Гастелло ул, 3</t>
  </si>
  <si>
    <t>910.600</t>
  </si>
  <si>
    <t>Владимир г, Гастелло ул, 4</t>
  </si>
  <si>
    <t>Владимир г, Гастелло ул, 7</t>
  </si>
  <si>
    <t>Владимир г, Гастелло ул, 7А</t>
  </si>
  <si>
    <t>2260.000</t>
  </si>
  <si>
    <t>896.800</t>
  </si>
  <si>
    <t>Владимир г, Гастелло ул, 7г</t>
  </si>
  <si>
    <t>538.900</t>
  </si>
  <si>
    <t>Владимир г, Георгиевская ул, 15</t>
  </si>
  <si>
    <t>267.000</t>
  </si>
  <si>
    <t>953.000</t>
  </si>
  <si>
    <t>Владимир г, Герцена ул, 17</t>
  </si>
  <si>
    <t>1042.700</t>
  </si>
  <si>
    <t>Владимир г, Герцена ул, 22</t>
  </si>
  <si>
    <t>372.700</t>
  </si>
  <si>
    <t>Владимир г, Глинки ул, 2</t>
  </si>
  <si>
    <t>1110.500</t>
  </si>
  <si>
    <t>Владимир г, Глинки ул, 5 корп. 1</t>
  </si>
  <si>
    <t>378.300</t>
  </si>
  <si>
    <t>Владимир г, Глинки ул, 7/14</t>
  </si>
  <si>
    <t>891.600</t>
  </si>
  <si>
    <t>787.900</t>
  </si>
  <si>
    <t>Владимир г, Горная ул, 5</t>
  </si>
  <si>
    <t>Владимир г, Горный проезд, 13</t>
  </si>
  <si>
    <t>878.900</t>
  </si>
  <si>
    <t>Владимир г, Горького ул, 102</t>
  </si>
  <si>
    <t>Владимир г, Горького ул, 103</t>
  </si>
  <si>
    <t>1208.000</t>
  </si>
  <si>
    <t>Владимир г, Горького ул, 104</t>
  </si>
  <si>
    <t>654.850</t>
  </si>
  <si>
    <t>Владимир г, Горького ул, 113</t>
  </si>
  <si>
    <t>918.000</t>
  </si>
  <si>
    <t>899.200</t>
  </si>
  <si>
    <t>Владимир г, Горького ул, 113Б</t>
  </si>
  <si>
    <t>2350.300</t>
  </si>
  <si>
    <t>Владимир г, Горького ул, 115</t>
  </si>
  <si>
    <t>Владимир г, Горького ул, 117</t>
  </si>
  <si>
    <t>2805.600</t>
  </si>
  <si>
    <t>Владимир г, Горького ул, 125</t>
  </si>
  <si>
    <t>6782.000</t>
  </si>
  <si>
    <t>Владимир г, Горького ул, 129</t>
  </si>
  <si>
    <t>3896.600</t>
  </si>
  <si>
    <t>Владимир г, Горького ул, 131</t>
  </si>
  <si>
    <t>1761.000</t>
  </si>
  <si>
    <t>Владимир г, Горького ул, 133</t>
  </si>
  <si>
    <t>5369.000</t>
  </si>
  <si>
    <t>Владимир г, Горького ул, 27</t>
  </si>
  <si>
    <t>3317.800</t>
  </si>
  <si>
    <t>Владимир г, Горького ул, 32</t>
  </si>
  <si>
    <t>Владимир г, Горького ул, 34</t>
  </si>
  <si>
    <t>3897.000</t>
  </si>
  <si>
    <t>Владимир г, Горького ул, 38</t>
  </si>
  <si>
    <t>452.700</t>
  </si>
  <si>
    <t>1461.200</t>
  </si>
  <si>
    <t>1293.000</t>
  </si>
  <si>
    <t>Владимир г, Горького ул, 44</t>
  </si>
  <si>
    <t>1236.200</t>
  </si>
  <si>
    <t>Владимир г, Горького ул, 48</t>
  </si>
  <si>
    <t>612.800</t>
  </si>
  <si>
    <t>Владимир г, Горького ул, 55</t>
  </si>
  <si>
    <t>475.900</t>
  </si>
  <si>
    <t>Владимир г, Горького ул, 56</t>
  </si>
  <si>
    <t>Владимир г, Горького ул, 57</t>
  </si>
  <si>
    <t>781.800</t>
  </si>
  <si>
    <t>1205.000</t>
  </si>
  <si>
    <t>Владимир г, Горького ул, 60</t>
  </si>
  <si>
    <t>Владимир г, Горького ул, 61</t>
  </si>
  <si>
    <t>919.300</t>
  </si>
  <si>
    <t>Владимир г, Горького ул, 63</t>
  </si>
  <si>
    <t>541.300</t>
  </si>
  <si>
    <t>1189.400</t>
  </si>
  <si>
    <t>Владимир г, Горького ул, 64</t>
  </si>
  <si>
    <t>1115.000</t>
  </si>
  <si>
    <t>995.400</t>
  </si>
  <si>
    <t>Владимир г, Горького ул, 65</t>
  </si>
  <si>
    <t>1086.000</t>
  </si>
  <si>
    <t>1233.900</t>
  </si>
  <si>
    <t>Владимир г, Горького ул, 66</t>
  </si>
  <si>
    <t>359.600</t>
  </si>
  <si>
    <t>Владимир г, Горького ул, 68</t>
  </si>
  <si>
    <t>1112.200</t>
  </si>
  <si>
    <t>Владимир г, Горького ул, 71</t>
  </si>
  <si>
    <t>1146.600</t>
  </si>
  <si>
    <t>Владимир г, Горького ул, 72</t>
  </si>
  <si>
    <t>599.800</t>
  </si>
  <si>
    <t>939.700</t>
  </si>
  <si>
    <t>Владимир г, Горького ул, 73</t>
  </si>
  <si>
    <t>1166.000</t>
  </si>
  <si>
    <t>553.400</t>
  </si>
  <si>
    <t>Владимир г, Горького ул, 73А</t>
  </si>
  <si>
    <t>1637.000</t>
  </si>
  <si>
    <t>686.200</t>
  </si>
  <si>
    <t>Владимир г, Горького ул, 74</t>
  </si>
  <si>
    <t>Владимир г, Горького ул, 75</t>
  </si>
  <si>
    <t>1316.800</t>
  </si>
  <si>
    <t>Владимир г, Горького ул, 76</t>
  </si>
  <si>
    <t>1196.000</t>
  </si>
  <si>
    <t>1791.000</t>
  </si>
  <si>
    <t>Владимир г, Горького ул, 77</t>
  </si>
  <si>
    <t>1943.300</t>
  </si>
  <si>
    <t>580.700</t>
  </si>
  <si>
    <t>456.200</t>
  </si>
  <si>
    <t>Владимир г, Горького ул, 78</t>
  </si>
  <si>
    <t>702.900</t>
  </si>
  <si>
    <t>696.700</t>
  </si>
  <si>
    <t>Владимир г, Горького ул, 80</t>
  </si>
  <si>
    <t>1275.000</t>
  </si>
  <si>
    <t>Владимир г, Горького ул, 81</t>
  </si>
  <si>
    <t>1772.300</t>
  </si>
  <si>
    <t>Владимир г, Горького ул, 82</t>
  </si>
  <si>
    <t>856.000</t>
  </si>
  <si>
    <t>Владимир г, Горького ул, 84</t>
  </si>
  <si>
    <t>Владимир г, Горького ул, 85</t>
  </si>
  <si>
    <t>842.400</t>
  </si>
  <si>
    <t>Владимир г, Горького ул, 85А</t>
  </si>
  <si>
    <t>Владимир г, Горького ул, 85Б</t>
  </si>
  <si>
    <t>Владимир г, Горького ул, 86</t>
  </si>
  <si>
    <t>Владимир г, Горького ул, 89</t>
  </si>
  <si>
    <t>851.900</t>
  </si>
  <si>
    <t>Владимир г, Горького ул, 91</t>
  </si>
  <si>
    <t>Владимир г, Горького ул, 93</t>
  </si>
  <si>
    <t>755.000</t>
  </si>
  <si>
    <t>2538.000</t>
  </si>
  <si>
    <t>Владимир г, Горького ул, 96</t>
  </si>
  <si>
    <t>910.700</t>
  </si>
  <si>
    <t>Владимир г, Грибоедова ул, 1</t>
  </si>
  <si>
    <t>206.300</t>
  </si>
  <si>
    <t>276.600</t>
  </si>
  <si>
    <t>Владимир г, Грибоедова ул, 3</t>
  </si>
  <si>
    <t>Владимир г, Грибоедова ул, 6/88</t>
  </si>
  <si>
    <t>Владимир г, Грибоедова ул, 9</t>
  </si>
  <si>
    <t>473.090</t>
  </si>
  <si>
    <t>625.200</t>
  </si>
  <si>
    <t>Владимир г, Даргомыжского ул, 1</t>
  </si>
  <si>
    <t>716.900</t>
  </si>
  <si>
    <t>447.400</t>
  </si>
  <si>
    <t>Владимир г, Даргомыжского ул, 14</t>
  </si>
  <si>
    <t>464.500</t>
  </si>
  <si>
    <t>Владимир г, Даргомыжского ул, 18</t>
  </si>
  <si>
    <t>521.000</t>
  </si>
  <si>
    <t>Владимир г, Даргомыжского ул, 2</t>
  </si>
  <si>
    <t>393.500</t>
  </si>
  <si>
    <t>214.400</t>
  </si>
  <si>
    <t>Владимир г, Даргомыжского ул, 20</t>
  </si>
  <si>
    <t>488.800</t>
  </si>
  <si>
    <t>474.200</t>
  </si>
  <si>
    <t>Владимир г, Даргомыжского ул, 22/20</t>
  </si>
  <si>
    <t>Владимир г, Даргомыжского ул, 4</t>
  </si>
  <si>
    <t>314.000</t>
  </si>
  <si>
    <t>Владимир г, Даргомыжского ул, 5</t>
  </si>
  <si>
    <t>397.800</t>
  </si>
  <si>
    <t>Владимир г, Даргомыжского ул, 8</t>
  </si>
  <si>
    <t>337.200</t>
  </si>
  <si>
    <t>456.800</t>
  </si>
  <si>
    <t>525.100</t>
  </si>
  <si>
    <t>1246.000</t>
  </si>
  <si>
    <t>Владимир г, Дворянская ул, 5/1</t>
  </si>
  <si>
    <t>1216.100</t>
  </si>
  <si>
    <t>697.300</t>
  </si>
  <si>
    <t>Владимир г, Диктора Левитана ул, 1</t>
  </si>
  <si>
    <t>732.400</t>
  </si>
  <si>
    <t>1168.400</t>
  </si>
  <si>
    <t>Владимир г, Диктора Левитана ул, 25</t>
  </si>
  <si>
    <t>1248.200</t>
  </si>
  <si>
    <t>1240.800</t>
  </si>
  <si>
    <t>Владимир г, Диктора Левитана ул, 29</t>
  </si>
  <si>
    <t>Владимир г, Диктора Левитана ул, 3</t>
  </si>
  <si>
    <t>1553.000</t>
  </si>
  <si>
    <t>1411.000</t>
  </si>
  <si>
    <t>Владимир г, Диктора Левитана ул, 31</t>
  </si>
  <si>
    <t>368.000</t>
  </si>
  <si>
    <t>761.100</t>
  </si>
  <si>
    <t>758.100</t>
  </si>
  <si>
    <t>Владимир г, Диктора Левитана ул, 39</t>
  </si>
  <si>
    <t>1596.700</t>
  </si>
  <si>
    <t>1175.500</t>
  </si>
  <si>
    <t>Владимир г, Диктора Левитана ул, 42</t>
  </si>
  <si>
    <t>1457.200</t>
  </si>
  <si>
    <t>Владимир г, Диктора Левитана ул, 44</t>
  </si>
  <si>
    <t>11434.700</t>
  </si>
  <si>
    <t>Владимир г, Диктора Левитана ул, 46</t>
  </si>
  <si>
    <t>Владимир г, Диктора Левитана ул, 49</t>
  </si>
  <si>
    <t>1928.700</t>
  </si>
  <si>
    <t>1288.500</t>
  </si>
  <si>
    <t>Владимир г, Диктора Левитана ул, 4Г</t>
  </si>
  <si>
    <t>Владимир г, Диктора Левитана ул, 5</t>
  </si>
  <si>
    <t>2475.400</t>
  </si>
  <si>
    <t>Владимир г, Диктора Левитана ул, 51</t>
  </si>
  <si>
    <t>459.000</t>
  </si>
  <si>
    <t>Владимир г, Диктора Левитана ул, 51Б</t>
  </si>
  <si>
    <t>315.100</t>
  </si>
  <si>
    <t>Владимир г, Диктора Левитана ул, 53</t>
  </si>
  <si>
    <t>1052.900</t>
  </si>
  <si>
    <t>Владимир г, Диктора Левитана ул, 55</t>
  </si>
  <si>
    <t>927.200</t>
  </si>
  <si>
    <t>Владимир г, Диктора Левитана ул, 55А</t>
  </si>
  <si>
    <t>Владимир г, Диктора Левитана ул, 57</t>
  </si>
  <si>
    <t>837.600</t>
  </si>
  <si>
    <t>Владимир г, Диктора Левитана ул, 5А</t>
  </si>
  <si>
    <t>Владимир г, Добросельская ул, 161</t>
  </si>
  <si>
    <t>1211.000</t>
  </si>
  <si>
    <t>Владимир г, Добросельская ул, 161а</t>
  </si>
  <si>
    <t>Владимир г, Добросельская ул, 163</t>
  </si>
  <si>
    <t>Владимир г, Добросельская ул, 165</t>
  </si>
  <si>
    <t>2243.000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</si>
  <si>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</si>
  <si>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</si>
  <si>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</si>
  <si>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167а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</si>
  <si>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</si>
  <si>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</si>
  <si>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</si>
  <si>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</si>
  <si>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</si>
  <si>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2918.000</t>
  </si>
  <si>
    <t>Владимир г, Добросельская ул, 177</t>
  </si>
  <si>
    <t>Владимир г, Добросельская ул, 183</t>
  </si>
  <si>
    <t>1258.000</t>
  </si>
  <si>
    <t>Владимир г, Добросельская ул, 185</t>
  </si>
  <si>
    <t>Владимир г, Добросельская ул, 185а</t>
  </si>
  <si>
    <t>Владимир г, Добросельская ул, 188б корп. 1</t>
  </si>
  <si>
    <t>Владимир г, Добросельская ул, 189</t>
  </si>
  <si>
    <t>1264.000</t>
  </si>
  <si>
    <t>Владимир г, Добросельская ул, 189а</t>
  </si>
  <si>
    <t>Владимир г, Добросельская ул, 190</t>
  </si>
  <si>
    <t>Владимир г, Добросельская ул, 191</t>
  </si>
  <si>
    <t>1266.000</t>
  </si>
  <si>
    <t>Владимир г, Добросельская ул, 191Б</t>
  </si>
  <si>
    <t>Владимир г, Добросельская ул, 191В</t>
  </si>
  <si>
    <t>1670.000</t>
  </si>
  <si>
    <t>Владимир г, Добросельская ул, 192</t>
  </si>
  <si>
    <t>Владимир г, Добросельская ул, 193</t>
  </si>
  <si>
    <t>446.700</t>
  </si>
  <si>
    <t>337.840</t>
  </si>
  <si>
    <t>1038.300</t>
  </si>
  <si>
    <t>Владимир г, Добросельская ул, 193г</t>
  </si>
  <si>
    <t>919.000</t>
  </si>
  <si>
    <t>Владимир г, Добросельская ул, 194</t>
  </si>
  <si>
    <t>Владимир г, Добросельская ул, 195</t>
  </si>
  <si>
    <t>330.340</t>
  </si>
  <si>
    <t>Владимир г, Добросельская ул, 195а</t>
  </si>
  <si>
    <t>1273.000</t>
  </si>
  <si>
    <t>Владимир г, Добросельская ул, 195б</t>
  </si>
  <si>
    <t>Владимир г, Добросельская ул, 195в</t>
  </si>
  <si>
    <t>Владимир г, Добросельская ул, 196</t>
  </si>
  <si>
    <t>500.300</t>
  </si>
  <si>
    <t>Владимир г, Добросельская ул, 196а</t>
  </si>
  <si>
    <t>581.500</t>
  </si>
  <si>
    <t>Владимир г, Добросельская ул, 197б</t>
  </si>
  <si>
    <t>Владимир г, Добросельская ул, 198</t>
  </si>
  <si>
    <t>1649.000</t>
  </si>
  <si>
    <t>Владимир г, Добросельская ул, 200</t>
  </si>
  <si>
    <t>324.400</t>
  </si>
  <si>
    <t>511.300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</si>
  <si>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</si>
  <si>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</si>
  <si>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</si>
  <si>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</si>
  <si>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880.100</t>
  </si>
  <si>
    <t>Владимир г, Добросельская ул, 206</t>
  </si>
  <si>
    <t>60.000</t>
  </si>
  <si>
    <t>Владимир г, Добросельская ул, 207а</t>
  </si>
  <si>
    <t>1068.000</t>
  </si>
  <si>
    <t>Владимир г, Добросельская ул, 208</t>
  </si>
  <si>
    <t>697.900</t>
  </si>
  <si>
    <t>Владимир г, Добросельская ул, 209</t>
  </si>
  <si>
    <t>Владимир г, Добросельская ул, 211</t>
  </si>
  <si>
    <t>907.000</t>
  </si>
  <si>
    <t>3436.000</t>
  </si>
  <si>
    <t>Владимир г, Добросельская ул, 215</t>
  </si>
  <si>
    <t>3055.500</t>
  </si>
  <si>
    <t>721.700</t>
  </si>
  <si>
    <t>1005.000</t>
  </si>
  <si>
    <t>Владимир г, Добросельский проезд, 2</t>
  </si>
  <si>
    <t>Владимир г, Доватора ул, 2</t>
  </si>
  <si>
    <t>531.700</t>
  </si>
  <si>
    <t>Владимир г, Доватора ул, 3</t>
  </si>
  <si>
    <t>1122.400</t>
  </si>
  <si>
    <t>Владимир г, Доватора ул, 3А</t>
  </si>
  <si>
    <t>1260.600</t>
  </si>
  <si>
    <t>Владимир г, Егорова ул, 1</t>
  </si>
  <si>
    <t>1858.100</t>
  </si>
  <si>
    <t>Владимир г, Егорова ул, 10</t>
  </si>
  <si>
    <t>1448.000</t>
  </si>
  <si>
    <t>Владимир г, Егорова ул, 10б</t>
  </si>
  <si>
    <t>Владимир г, Егорова ул, 11</t>
  </si>
  <si>
    <t>7039.000</t>
  </si>
  <si>
    <t>Владимир г, Егорова ул, 11а</t>
  </si>
  <si>
    <t>1334.000</t>
  </si>
  <si>
    <t>1082.800</t>
  </si>
  <si>
    <t>Владимир г, Егорова ул, 12</t>
  </si>
  <si>
    <t>778.000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</si>
  <si>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</si>
  <si>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</si>
  <si>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</si>
  <si>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</si>
  <si>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</si>
  <si>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4</t>
  </si>
  <si>
    <t>1028.000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</si>
  <si>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</si>
  <si>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</si>
  <si>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</si>
  <si>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</si>
  <si>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1493.000</t>
  </si>
  <si>
    <t>1536.000</t>
  </si>
  <si>
    <t>Владимир г, Жуковского ул, 2</t>
  </si>
  <si>
    <t>1201.000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</si>
  <si>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</si>
  <si>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</si>
  <si>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</si>
  <si>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29</t>
  </si>
  <si>
    <t>Владимир г, Жуковского ул, 8</t>
  </si>
  <si>
    <t>464.700</t>
  </si>
  <si>
    <t>Владимир г, Жуковского ул, 8А</t>
  </si>
  <si>
    <t>Владимир г, Жуковского ул, 8Б</t>
  </si>
  <si>
    <t>Владимир г, Жуковского ул, 8д</t>
  </si>
  <si>
    <t>1556.000</t>
  </si>
  <si>
    <t>703.900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</si>
  <si>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</si>
  <si>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</si>
  <si>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</si>
  <si>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</si>
  <si>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667.700</t>
  </si>
  <si>
    <t>876.200</t>
  </si>
  <si>
    <t>627.800</t>
  </si>
  <si>
    <t>Владимир г, Завадского ул, 15</t>
  </si>
  <si>
    <t>Владимир г, Завадского ул, 15А</t>
  </si>
  <si>
    <t>Владимир г, Завадского ул, 5</t>
  </si>
  <si>
    <t>725.300</t>
  </si>
  <si>
    <t>Владимир г, Завадского ул, 7А</t>
  </si>
  <si>
    <t>389.400</t>
  </si>
  <si>
    <t>Владимир г, Завадского ул, 9</t>
  </si>
  <si>
    <t>877.400</t>
  </si>
  <si>
    <t>Владимир г, Завадского ул, 9А</t>
  </si>
  <si>
    <t>884.200</t>
  </si>
  <si>
    <t>391.400</t>
  </si>
  <si>
    <t>377.500</t>
  </si>
  <si>
    <t>376.700</t>
  </si>
  <si>
    <t>Владимир г, Заклязьменский п, Восточная ул, 7</t>
  </si>
  <si>
    <t>378.700</t>
  </si>
  <si>
    <t>560.100</t>
  </si>
  <si>
    <t>Владимир г, Заклязьменский п, Восточная ул, 9</t>
  </si>
  <si>
    <t>872.400</t>
  </si>
  <si>
    <t>Владимир г, Заклязьменский п, Зеленая ул, 2</t>
  </si>
  <si>
    <t>278.000</t>
  </si>
  <si>
    <t>867.500</t>
  </si>
  <si>
    <t>Владимир г, Заклязьменский п, Зеленая ул, 4</t>
  </si>
  <si>
    <t>786.000</t>
  </si>
  <si>
    <t>432.900</t>
  </si>
  <si>
    <t>506.700</t>
  </si>
  <si>
    <t>513.600</t>
  </si>
  <si>
    <t>524.600</t>
  </si>
  <si>
    <t>Владимир г, Заклязьменский п, Центральная ул, 10</t>
  </si>
  <si>
    <t>166.300</t>
  </si>
  <si>
    <t>258.300</t>
  </si>
  <si>
    <t>390.300</t>
  </si>
  <si>
    <t>1006.000</t>
  </si>
  <si>
    <t>777.400</t>
  </si>
  <si>
    <t>761.900</t>
  </si>
  <si>
    <t>Владимир г, Заклязьменский п, Центральная ул, 18</t>
  </si>
  <si>
    <t>878.000</t>
  </si>
  <si>
    <t>737.000</t>
  </si>
  <si>
    <t>936.700</t>
  </si>
  <si>
    <t>895.700</t>
  </si>
  <si>
    <t>371.900</t>
  </si>
  <si>
    <t>232.100</t>
  </si>
  <si>
    <t>Владимир г, Западная ул, 57</t>
  </si>
  <si>
    <t>Владимир г, Западная ул, 59</t>
  </si>
  <si>
    <t>Владимир г, Западная ул, 60</t>
  </si>
  <si>
    <t>603.600</t>
  </si>
  <si>
    <t>1758.000</t>
  </si>
  <si>
    <t>Владимир г, Западный проезд, 8</t>
  </si>
  <si>
    <t>Владимир г, Зеленая ул, 3</t>
  </si>
  <si>
    <t>Владимир г, Зеленая ул, 6</t>
  </si>
  <si>
    <t>1506.000</t>
  </si>
  <si>
    <t>Владимир г, Ильича ул, 11</t>
  </si>
  <si>
    <t>482.500</t>
  </si>
  <si>
    <t>Владимир г, Ильича ул, 13</t>
  </si>
  <si>
    <t>363.800</t>
  </si>
  <si>
    <t>279.800</t>
  </si>
  <si>
    <t>447.300</t>
  </si>
  <si>
    <t>386.500</t>
  </si>
  <si>
    <t>Владимир г, Ильича ул, 14</t>
  </si>
  <si>
    <t>Владимир г, Ильича ул, 22а</t>
  </si>
  <si>
    <t>212.200</t>
  </si>
  <si>
    <t>289.400</t>
  </si>
  <si>
    <t>Владимир г, Ильича ул, 7б</t>
  </si>
  <si>
    <t>284.700</t>
  </si>
  <si>
    <t>Владимир г, Ильича ул, 9</t>
  </si>
  <si>
    <t>573.800</t>
  </si>
  <si>
    <t>Владимир г, Казарменная ул, 5А</t>
  </si>
  <si>
    <t>845.600</t>
  </si>
  <si>
    <t>Владимир г, Казарменная ул, 7</t>
  </si>
  <si>
    <t>851.000</t>
  </si>
  <si>
    <t>Владимир г, Казарменная ул, 9</t>
  </si>
  <si>
    <t>1573.000</t>
  </si>
  <si>
    <t>Владимир г, Каманина ул, 10/18</t>
  </si>
  <si>
    <t>466.800</t>
  </si>
  <si>
    <t>Владимир г, Каманина ул, 14</t>
  </si>
  <si>
    <t>1066.900</t>
  </si>
  <si>
    <t>Владимир г, Каманина ул, 18</t>
  </si>
  <si>
    <t>455.900</t>
  </si>
  <si>
    <t>Владимир г, Каманина ул, 24</t>
  </si>
  <si>
    <t>Владимир г, Каманина ул, 26</t>
  </si>
  <si>
    <t>509.400</t>
  </si>
  <si>
    <t>373.100</t>
  </si>
  <si>
    <t>Владимир г, Каманина ул, 28</t>
  </si>
  <si>
    <t>644.700</t>
  </si>
  <si>
    <t>Владимир г, Каманина ул, 29/16</t>
  </si>
  <si>
    <t>1227.200</t>
  </si>
  <si>
    <t>Владимир г, Каманина ул, 35</t>
  </si>
  <si>
    <t>501.400</t>
  </si>
  <si>
    <t>Владимир г, Каманина ул, 37</t>
  </si>
  <si>
    <t>198.100</t>
  </si>
  <si>
    <t>275.900</t>
  </si>
  <si>
    <t>Владимир г, Каманина ул, 4</t>
  </si>
  <si>
    <t>Владимир г, Каманина ул, 5</t>
  </si>
  <si>
    <t>663.200</t>
  </si>
  <si>
    <t>Владимир г, Карла Маркса ул, 16</t>
  </si>
  <si>
    <t>Владимир г, Кирова ул, 1</t>
  </si>
  <si>
    <t>390.100</t>
  </si>
  <si>
    <t>444.300</t>
  </si>
  <si>
    <t>Владимир г, Кирова ул, 12</t>
  </si>
  <si>
    <t>902.600</t>
  </si>
  <si>
    <t>Владимир г, Кирова ул, 13</t>
  </si>
  <si>
    <t>Владимир г, Кирова ул, 14</t>
  </si>
  <si>
    <t>Владимир г, Кирова ул, 14А</t>
  </si>
  <si>
    <t>Владимир г, Кирова ул, 16А</t>
  </si>
  <si>
    <t>Владимир г, Кирова ул, 17</t>
  </si>
  <si>
    <t>617.800</t>
  </si>
  <si>
    <t>601.100</t>
  </si>
  <si>
    <t>275.500</t>
  </si>
  <si>
    <t>397.100</t>
  </si>
  <si>
    <t>1082.100</t>
  </si>
  <si>
    <t>Владимир г, Кирова ул, 21</t>
  </si>
  <si>
    <t>1299.700</t>
  </si>
  <si>
    <t>1573.100</t>
  </si>
  <si>
    <t>Владимир г, Кирова ул, 3</t>
  </si>
  <si>
    <t>463.980</t>
  </si>
  <si>
    <t>438.900</t>
  </si>
  <si>
    <t>Владимир г, Кирова ул, 6</t>
  </si>
  <si>
    <t>4476.000</t>
  </si>
  <si>
    <t>Владимир г, Кирова ул, 7</t>
  </si>
  <si>
    <t>1522.200</t>
  </si>
  <si>
    <t>Владимир г, Кирова ул, 8</t>
  </si>
  <si>
    <t>841.800</t>
  </si>
  <si>
    <t>Владимир г, Кирова ул, 8А</t>
  </si>
  <si>
    <t>811.200</t>
  </si>
  <si>
    <t>Владимир г, Кирова ул, 9</t>
  </si>
  <si>
    <t>795.600</t>
  </si>
  <si>
    <t>Владимир г, Княгининская ул, 3</t>
  </si>
  <si>
    <t>270.000</t>
  </si>
  <si>
    <t>283.000</t>
  </si>
  <si>
    <t>Владимир г, Княгининская ул, 6а</t>
  </si>
  <si>
    <t>1116.200</t>
  </si>
  <si>
    <t>501.100</t>
  </si>
  <si>
    <t>Владимир г, Княгининская ул, 7в</t>
  </si>
  <si>
    <t>315.400</t>
  </si>
  <si>
    <t>630.400</t>
  </si>
  <si>
    <t>Владимир г, Комиссарова ул, 10/13</t>
  </si>
  <si>
    <t>2174.000</t>
  </si>
  <si>
    <t>Владимир г, Комиссарова ул, 11</t>
  </si>
  <si>
    <t>Владимир г, Комиссарова ул, 12а</t>
  </si>
  <si>
    <t>Владимир г, Комиссарова ул, 13</t>
  </si>
  <si>
    <t>1524.000</t>
  </si>
  <si>
    <t>Владимир г, Комиссарова ул, 14</t>
  </si>
  <si>
    <t>2304.000</t>
  </si>
  <si>
    <t>Владимир г, Комиссарова ул, 17</t>
  </si>
  <si>
    <t>Владимир г, Комиссарова ул, 18</t>
  </si>
  <si>
    <t>2168.700</t>
  </si>
  <si>
    <t>Владимир г, Комиссарова ул, 19</t>
  </si>
  <si>
    <t>Владимир г, Комиссарова ул, 1А</t>
  </si>
  <si>
    <t>1173.000</t>
  </si>
  <si>
    <t>Владимир г, Комиссарова ул, 1Б</t>
  </si>
  <si>
    <t>1234.800</t>
  </si>
  <si>
    <t>Владимир г, Комиссарова ул, 1Г</t>
  </si>
  <si>
    <t>1353.900</t>
  </si>
  <si>
    <t>Владимир г, Комиссарова ул, 2</t>
  </si>
  <si>
    <t>1199.000</t>
  </si>
  <si>
    <t>1190.500</t>
  </si>
  <si>
    <t>Владимир г, Комиссарова ул, 22</t>
  </si>
  <si>
    <t>2426.000</t>
  </si>
  <si>
    <t>Владимир г, Комиссарова ул, 22а</t>
  </si>
  <si>
    <t>Владимир г, Комиссарова ул, 23</t>
  </si>
  <si>
    <t>991.600</t>
  </si>
  <si>
    <t>Владимир г, Комиссарова ул, 23а</t>
  </si>
  <si>
    <t>Владимир г, Комиссарова ул, 25</t>
  </si>
  <si>
    <t>2392.300</t>
  </si>
  <si>
    <t>Владимир г, Комиссарова ул, 26</t>
  </si>
  <si>
    <t>880.500</t>
  </si>
  <si>
    <t>982.600</t>
  </si>
  <si>
    <t>Владимир г, Комиссарова ул, 2а</t>
  </si>
  <si>
    <t>Владимир г, Комиссарова ул, 33</t>
  </si>
  <si>
    <t>1191.400</t>
  </si>
  <si>
    <t>Владимир г, Комиссарова ул, 35</t>
  </si>
  <si>
    <t>192.000</t>
  </si>
  <si>
    <t>Владимир г, Комиссарова ул, 37</t>
  </si>
  <si>
    <t>824.500</t>
  </si>
  <si>
    <t>Владимир г, Комиссарова ул, 37а</t>
  </si>
  <si>
    <t>694.900</t>
  </si>
  <si>
    <t>Владимир г, Комиссарова ул, 3А</t>
  </si>
  <si>
    <t>2531.000</t>
  </si>
  <si>
    <t>Владимир г, Комиссарова ул, 3Б</t>
  </si>
  <si>
    <t>Владимир г, Комиссарова ул, 4</t>
  </si>
  <si>
    <t>1090.000</t>
  </si>
  <si>
    <t>Владимир г, Комиссарова ул, 41</t>
  </si>
  <si>
    <t>1192.400</t>
  </si>
  <si>
    <t>Владимир г, Комиссарова ул, 43</t>
  </si>
  <si>
    <t>Владимир г, Комиссарова ул, 47</t>
  </si>
  <si>
    <t>Владимир г, Комиссарова ул, 49</t>
  </si>
  <si>
    <t>996.000</t>
  </si>
  <si>
    <t>Владимир г, Комиссарова ул, 4а</t>
  </si>
  <si>
    <t>1692.000</t>
  </si>
  <si>
    <t>Владимир г, Комиссарова ул, 4б</t>
  </si>
  <si>
    <t>1192.000</t>
  </si>
  <si>
    <t>Владимир г, Комиссарова ул, 51</t>
  </si>
  <si>
    <t>777.200</t>
  </si>
  <si>
    <t>Владимир г, Комиссарова ул, 59</t>
  </si>
  <si>
    <t>901.500</t>
  </si>
  <si>
    <t>Владимир г, Комиссарова ул, 61</t>
  </si>
  <si>
    <t>Владимир г, Комиссарова ул, 63</t>
  </si>
  <si>
    <t>Владимир г, Комиссарова ул, 67</t>
  </si>
  <si>
    <t>405.000</t>
  </si>
  <si>
    <t>Владимир г, Комиссарова ул, 69</t>
  </si>
  <si>
    <t>848.000</t>
  </si>
  <si>
    <t>Владимир г, Комиссарова ул, 69а</t>
  </si>
  <si>
    <t>Владимир г, Комиссарова ул, 6а</t>
  </si>
  <si>
    <t>Владимир г, Комиссарова ул, 7</t>
  </si>
  <si>
    <t>2314.000</t>
  </si>
  <si>
    <t>Владимир г, Комиссарова ул, 8</t>
  </si>
  <si>
    <t>Владимир г, Комиссарова ул, 9</t>
  </si>
  <si>
    <t>1854.400</t>
  </si>
  <si>
    <t>Владимир г, Коммунар мкр, Зеленая ул, 53а</t>
  </si>
  <si>
    <t>Владимир г, Коммунар мкр, Зеленая ул, 58</t>
  </si>
  <si>
    <t>1630.400</t>
  </si>
  <si>
    <t>Владимир г, Коммунар мкр, Зеленая ул, 60</t>
  </si>
  <si>
    <t>28169.000</t>
  </si>
  <si>
    <t>Владимир г, Коммунар мкр, Зеленая ул, 62</t>
  </si>
  <si>
    <t>2405.000</t>
  </si>
  <si>
    <t>Владимир г, Коммунар мкр, Зеленая ул, 64</t>
  </si>
  <si>
    <t>1057.660</t>
  </si>
  <si>
    <t>Владимир г, Коммунар мкр, Зеленая ул, 66</t>
  </si>
  <si>
    <t>7595.100</t>
  </si>
  <si>
    <t>Владимир г, Коммунар мкр, Песочная ул, 11</t>
  </si>
  <si>
    <t>1136.000</t>
  </si>
  <si>
    <t>Владимир г, Коммунар мкр, Песочная ул, 13</t>
  </si>
  <si>
    <t>939.100</t>
  </si>
  <si>
    <t>Владимир г, Коммунар мкр, Песочная ул, 15</t>
  </si>
  <si>
    <t>920.500</t>
  </si>
  <si>
    <t>Владимир г, Коммунар мкр, Песочная ул, 17а</t>
  </si>
  <si>
    <t>6322.000</t>
  </si>
  <si>
    <t>Владимир г, Коммунар мкр, Песочная ул, 19</t>
  </si>
  <si>
    <t>8777.800</t>
  </si>
  <si>
    <t>Владимир г, Коммунар мкр, Песочная ул, 19а</t>
  </si>
  <si>
    <t>3507.000</t>
  </si>
  <si>
    <t>8401.000</t>
  </si>
  <si>
    <t>Владимир г, Коммунар мкр, Песочная ул, 19Б</t>
  </si>
  <si>
    <t>Владимир г, Коммунар мкр, Песочная ул, 19Г</t>
  </si>
  <si>
    <t>1223.820</t>
  </si>
  <si>
    <t>Владимир г, Коммунар мкр, Песочная ул, 19д</t>
  </si>
  <si>
    <t>9063.400</t>
  </si>
  <si>
    <t>2662.100</t>
  </si>
  <si>
    <t>Владимир г, Коммунар мкр, Песочная ул, 2д</t>
  </si>
  <si>
    <t>Владимир г, Коммунар мкр, Песочная ул, 4</t>
  </si>
  <si>
    <t>1460.200</t>
  </si>
  <si>
    <t>Владимир г, Коммунар мкр, Песочная ул, 7</t>
  </si>
  <si>
    <t>1011.700</t>
  </si>
  <si>
    <t>Владимир г, Коммунар мкр, Песочная ул, 9</t>
  </si>
  <si>
    <t>Владимир г, Коммунар мкр, Центральная ул, 13</t>
  </si>
  <si>
    <t>Владимир г, Коммунар мкр, Центральная ул, 15</t>
  </si>
  <si>
    <t>279.100</t>
  </si>
  <si>
    <t>371.100</t>
  </si>
  <si>
    <t>Владимир г, Коммунар мкр, Центральная ул, 17</t>
  </si>
  <si>
    <t>Владимир г, Коммунар мкр, Центральная ул, 17А корп. 1</t>
  </si>
  <si>
    <t>9908.300</t>
  </si>
  <si>
    <t>Владимир г, Коммунар мкр, Центральная ул, 17А корп. 2</t>
  </si>
  <si>
    <t>Владимир г, Коммунар мкр, Центральная ул, 19ж</t>
  </si>
  <si>
    <t>Владимир г, Коммунар мкр, Центральная ул, 5</t>
  </si>
  <si>
    <t>Владимир г, Коммунар мкр, Центральная ул, 5А</t>
  </si>
  <si>
    <t>Владимир г, Коммунар мкр, Школьная ул, 2</t>
  </si>
  <si>
    <t>Владимир г, Костерин пер, 10</t>
  </si>
  <si>
    <t>552.130</t>
  </si>
  <si>
    <t>Владимир г, Крайнова ул, 12</t>
  </si>
  <si>
    <t>Владимир г, Крайнова ул, 14</t>
  </si>
  <si>
    <t>3136.000</t>
  </si>
  <si>
    <t>Владимир г, Крайнова ул, 16</t>
  </si>
  <si>
    <t>3456.300</t>
  </si>
  <si>
    <t>1084.700</t>
  </si>
  <si>
    <t>Владимир г, Крайнова ул, 3а</t>
  </si>
  <si>
    <t>Владимир г, Крайнова ул, 4</t>
  </si>
  <si>
    <t>Владимир г, Крайнова ул, 5 корп. 1</t>
  </si>
  <si>
    <t>Владимир г, Красная ул, 13</t>
  </si>
  <si>
    <t>Владимир г, Красноармейская ул, 22</t>
  </si>
  <si>
    <t>967.000</t>
  </si>
  <si>
    <t>Владимир г, Красноармейская ул, 24</t>
  </si>
  <si>
    <t>578.100</t>
  </si>
  <si>
    <t>Владимир г, Красноармейская ул, 24А</t>
  </si>
  <si>
    <t>321.000</t>
  </si>
  <si>
    <t>1361.400</t>
  </si>
  <si>
    <t>Владимир г, Красноармейская ул, 26</t>
  </si>
  <si>
    <t>782.800</t>
  </si>
  <si>
    <t>Владимир г, Красноармейская ул, 32</t>
  </si>
  <si>
    <t>Владимир г, Красноармейская ул, 37</t>
  </si>
  <si>
    <t>Владимир г, Красноармейская ул, 42</t>
  </si>
  <si>
    <t>720.800</t>
  </si>
  <si>
    <t>Владимир г, Красноармейская ул, 43</t>
  </si>
  <si>
    <t>929.900</t>
  </si>
  <si>
    <t>Владимир г, Красноармейская ул, 43Г</t>
  </si>
  <si>
    <t>1439.900</t>
  </si>
  <si>
    <t>Владимир г, Красноармейская ул, 43к</t>
  </si>
  <si>
    <t>Владимир г, Красноармейская ул, 44</t>
  </si>
  <si>
    <t>793.000</t>
  </si>
  <si>
    <t>Владимир г, Красноармейская ул, 45</t>
  </si>
  <si>
    <t>312.900</t>
  </si>
  <si>
    <t>Владимир г, Красноармейская ул, 45А</t>
  </si>
  <si>
    <t>506.800</t>
  </si>
  <si>
    <t>Владимир г, Красноармейская ул, 46</t>
  </si>
  <si>
    <t>Владимир г, Красноармейская ул, 49</t>
  </si>
  <si>
    <t>1343.300</t>
  </si>
  <si>
    <t>Владимир г, Краснознаменная ул, 1</t>
  </si>
  <si>
    <t>1690.100</t>
  </si>
  <si>
    <t>Владимир г, Краснознаменная ул, 10</t>
  </si>
  <si>
    <t>1142.000</t>
  </si>
  <si>
    <t>579.300</t>
  </si>
  <si>
    <t>Владимир г, Краснознаменная ул, 1А</t>
  </si>
  <si>
    <t>631.800</t>
  </si>
  <si>
    <t>Владимир г, Краснознаменная ул, 4</t>
  </si>
  <si>
    <t>Владимир г, Краснознаменная ул, 5</t>
  </si>
  <si>
    <t>468.600</t>
  </si>
  <si>
    <t>1662.400</t>
  </si>
  <si>
    <t>Владимир г, Краснознаменная ул, 8А</t>
  </si>
  <si>
    <t>225.500</t>
  </si>
  <si>
    <t>Владимир г, Красносельский проезд, 15</t>
  </si>
  <si>
    <t>216.300</t>
  </si>
  <si>
    <t>Владимир г, Кремлевская ул, 10</t>
  </si>
  <si>
    <t>Владимир г, Кремлевская ул, 4</t>
  </si>
  <si>
    <t>411.300</t>
  </si>
  <si>
    <t>Владимир г, Крупской ул, 2</t>
  </si>
  <si>
    <t>473.300</t>
  </si>
  <si>
    <t>Владимир г, Крупской ул, 2А</t>
  </si>
  <si>
    <t>508.900</t>
  </si>
  <si>
    <t>333.400</t>
  </si>
  <si>
    <t>Владимир г, Крупской ул, 4</t>
  </si>
  <si>
    <t>730.500</t>
  </si>
  <si>
    <t>Владимир г, Крупской ул, 4А</t>
  </si>
  <si>
    <t>248.000</t>
  </si>
  <si>
    <t>240.700</t>
  </si>
  <si>
    <t>Владимир г, Крупской ул, 6</t>
  </si>
  <si>
    <t>476.900</t>
  </si>
  <si>
    <t>Владимир г, Крупской ул, 8</t>
  </si>
  <si>
    <t>Владимир г, Куйбышева ул, 26Б</t>
  </si>
  <si>
    <t>Владимир г, Куйбышева ул, 36</t>
  </si>
  <si>
    <t>2814.000</t>
  </si>
  <si>
    <t>Владимир г, Куйбышева ул, 36а</t>
  </si>
  <si>
    <t>461.600</t>
  </si>
  <si>
    <t>Владимир г, Куйбышева ул, 42</t>
  </si>
  <si>
    <t>876.100</t>
  </si>
  <si>
    <t>1291.600</t>
  </si>
  <si>
    <t>Владимир г, Куйбышева ул, 46а</t>
  </si>
  <si>
    <t>2744.900</t>
  </si>
  <si>
    <t>Владимир г, Куйбышева ул, 48</t>
  </si>
  <si>
    <t>Владимир г, Куйбышева ул, 5</t>
  </si>
  <si>
    <t>1070.000</t>
  </si>
  <si>
    <t>Владимир г, Куйбышева ул, 52а</t>
  </si>
  <si>
    <t>Владимир г, Куйбышева ул, 54</t>
  </si>
  <si>
    <t>2341.000</t>
  </si>
  <si>
    <t>Владимир г, Куйбышева ул, 58</t>
  </si>
  <si>
    <t>3125.000</t>
  </si>
  <si>
    <t>Владимир г, Куйбышева ул, 5а</t>
  </si>
  <si>
    <t>Владимир г, Куйбышева ул, 5б</t>
  </si>
  <si>
    <t>Владимир г, Куйбышева ул, 5г</t>
  </si>
  <si>
    <t>835.900</t>
  </si>
  <si>
    <t>Владимир г, Куйбышева ул, 5д</t>
  </si>
  <si>
    <t>Владимир г, Куйбышева ул, 5ж</t>
  </si>
  <si>
    <t>Владимир г, Куйбышева ул, 5и</t>
  </si>
  <si>
    <t>1924.000</t>
  </si>
  <si>
    <t>Владимир г, Куйбышева ул, 66</t>
  </si>
  <si>
    <t>1462.000</t>
  </si>
  <si>
    <t>Владимир г, Куйбышева ул, 66а</t>
  </si>
  <si>
    <t>518.500</t>
  </si>
  <si>
    <t>Владимир г, Куйбышева ул, 9</t>
  </si>
  <si>
    <t>Владимир г, Куйбышева ул, 9а</t>
  </si>
  <si>
    <t>Владимир г, Кулибина ул, 10</t>
  </si>
  <si>
    <t>1002.600</t>
  </si>
  <si>
    <t>Владимир г, Лакина проезд, 2</t>
  </si>
  <si>
    <t>691.500</t>
  </si>
  <si>
    <t>Владимир г, Лакина проезд, 4</t>
  </si>
  <si>
    <t>687.400</t>
  </si>
  <si>
    <t>708.500</t>
  </si>
  <si>
    <t>Владимир г, Лакина проезд, 8</t>
  </si>
  <si>
    <t>690.600</t>
  </si>
  <si>
    <t>Владимир г, Лакина ул, 1</t>
  </si>
  <si>
    <t>902.300</t>
  </si>
  <si>
    <t>Владимир г, Лакина ул, 129</t>
  </si>
  <si>
    <t>863.400</t>
  </si>
  <si>
    <t>897.200</t>
  </si>
  <si>
    <t>Владимир г, Лакина ул, 129Б</t>
  </si>
  <si>
    <t>791.500</t>
  </si>
  <si>
    <t>Владимир г, Лакина ул, 129В</t>
  </si>
  <si>
    <t>Владимир г, Лакина ул, 129Г</t>
  </si>
  <si>
    <t>Владимир г, Лакина ул, 131</t>
  </si>
  <si>
    <t>609.700</t>
  </si>
  <si>
    <t>Владимир г, Лакина ул, 133</t>
  </si>
  <si>
    <t>Владимир г, Лакина ул, 133А</t>
  </si>
  <si>
    <t>883.800</t>
  </si>
  <si>
    <t>Владимир г, Лакина ул, 135</t>
  </si>
  <si>
    <t>Владимир г, Лакина ул, 137</t>
  </si>
  <si>
    <t>978.400</t>
  </si>
  <si>
    <t>Владимир г, Лакина ул, 137Б</t>
  </si>
  <si>
    <t>898.800</t>
  </si>
  <si>
    <t>1332.000</t>
  </si>
  <si>
    <t>Владимир г, Лакина ул, 139А</t>
  </si>
  <si>
    <t>Владимир г, Лакина ул, 139Б</t>
  </si>
  <si>
    <t>Владимир г, Лакина ул, 139В</t>
  </si>
  <si>
    <t>2327.800</t>
  </si>
  <si>
    <t>Владимир г, Лакина ул, 141</t>
  </si>
  <si>
    <t>657.400</t>
  </si>
  <si>
    <t>Владимир г, Лакина ул, 141А</t>
  </si>
  <si>
    <t>Владимир г, Лакина ул, 141Б</t>
  </si>
  <si>
    <t>Владимир г, Лакина ул, 141В</t>
  </si>
  <si>
    <t>646.400</t>
  </si>
  <si>
    <t>Владимир г, Лакина ул, 141Г</t>
  </si>
  <si>
    <t>Владимир г, Лакина ул, 143</t>
  </si>
  <si>
    <t>897.900</t>
  </si>
  <si>
    <t>Владимир г, Лакина ул, 143А</t>
  </si>
  <si>
    <t>772.000</t>
  </si>
  <si>
    <t>Владимир г, Лакина ул, 145</t>
  </si>
  <si>
    <t>897.100</t>
  </si>
  <si>
    <t>Владимир г, Лакина ул, 147</t>
  </si>
  <si>
    <t>889.300</t>
  </si>
  <si>
    <t>641.400</t>
  </si>
  <si>
    <t>Владимир г, Лакина ул, 149</t>
  </si>
  <si>
    <t>894.300</t>
  </si>
  <si>
    <t>Владимир г, Лакина ул, 149А</t>
  </si>
  <si>
    <t>Владимир г, Лакина ул, 153</t>
  </si>
  <si>
    <t>889.200</t>
  </si>
  <si>
    <t>Владимир г, Лакина ул, 155</t>
  </si>
  <si>
    <t>Владимир г, Лакина ул, 155А</t>
  </si>
  <si>
    <t>204.000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</si>
  <si>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</si>
  <si>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</si>
  <si>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</si>
  <si>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</si>
  <si>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</si>
  <si>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159А</t>
  </si>
  <si>
    <t>1091.100</t>
  </si>
  <si>
    <t>293.800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</si>
  <si>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</si>
  <si>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</si>
  <si>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</si>
  <si>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</si>
  <si>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</si>
  <si>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</si>
  <si>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</si>
  <si>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537.900</t>
  </si>
  <si>
    <t>651.100</t>
  </si>
  <si>
    <t>Владимир г, Лакина ул, 177</t>
  </si>
  <si>
    <t>1064.000</t>
  </si>
  <si>
    <t>Владимир г, Лакина ул, 185</t>
  </si>
  <si>
    <t>1009.000</t>
  </si>
  <si>
    <t>Владимир г, Лакина ул, 187</t>
  </si>
  <si>
    <t>Владимир г, Лакина ул, 187А</t>
  </si>
  <si>
    <t>1217.000</t>
  </si>
  <si>
    <t>Владимир г, Лакина ул, 189</t>
  </si>
  <si>
    <t>Владимир г, Лакина ул, 191Б</t>
  </si>
  <si>
    <t>Владимир г, Лакина ул, 193</t>
  </si>
  <si>
    <t>Владимир г, Лакина ул, 195</t>
  </si>
  <si>
    <t>Владимир г, Лакина ул, 197</t>
  </si>
  <si>
    <t>Владимир г, Лакина ул, 199</t>
  </si>
  <si>
    <t>329.000</t>
  </si>
  <si>
    <t>Владимир г, Лакина ул, 205</t>
  </si>
  <si>
    <t>Владимир г, Лакина ул, 209</t>
  </si>
  <si>
    <t>Владимир г, Лакина ул, 3</t>
  </si>
  <si>
    <t>Владимир г, Левино Поле ул, 46</t>
  </si>
  <si>
    <t>2005.000</t>
  </si>
  <si>
    <t>Владимир г, Левино Поле ул, 47</t>
  </si>
  <si>
    <t>Владимир г, Ленина пр-кт, 10</t>
  </si>
  <si>
    <t>457.300</t>
  </si>
  <si>
    <t>Владимир г, Ленина пр-кт, 12</t>
  </si>
  <si>
    <t>Владимир г, Ленина пр-кт, 13</t>
  </si>
  <si>
    <t>462.900</t>
  </si>
  <si>
    <t>Владимир г, Ленина пр-кт, 13Б</t>
  </si>
  <si>
    <t>Владимир г, Ленина пр-кт, 14</t>
  </si>
  <si>
    <t>908.100</t>
  </si>
  <si>
    <t>Владимир г, Ленина пр-кт, 16</t>
  </si>
  <si>
    <t>942.200</t>
  </si>
  <si>
    <t>Владимир г, Ленина пр-кт, 17</t>
  </si>
  <si>
    <t>810.100</t>
  </si>
  <si>
    <t>817.300</t>
  </si>
  <si>
    <t>Владимир г, Ленина пр-кт, 19</t>
  </si>
  <si>
    <t>1087.200</t>
  </si>
  <si>
    <t>Владимир г, Ленина пр-кт, 2</t>
  </si>
  <si>
    <t>4605.200</t>
  </si>
  <si>
    <t>1010.300</t>
  </si>
  <si>
    <t>Владимир г, Ленина пр-кт, 20а</t>
  </si>
  <si>
    <t>Владимир г, Ленина пр-кт, 21</t>
  </si>
  <si>
    <t>486.100</t>
  </si>
  <si>
    <t>414.600</t>
  </si>
  <si>
    <t>Владимир г, Ленина пр-кт, 24</t>
  </si>
  <si>
    <t>1058.400</t>
  </si>
  <si>
    <t>Владимир г, Ленина пр-кт, 25</t>
  </si>
  <si>
    <t>1770.400</t>
  </si>
  <si>
    <t>Владимир г, Ленина пр-кт, 25А</t>
  </si>
  <si>
    <t>Владимир г, Ленина пр-кт, 27</t>
  </si>
  <si>
    <t>Владимир г, Ленина пр-кт, 27А</t>
  </si>
  <si>
    <t>Владимир г, Ленина пр-кт, 27Б</t>
  </si>
  <si>
    <t>1149.000</t>
  </si>
  <si>
    <t>937.800</t>
  </si>
  <si>
    <t>Владимир г, Ленина пр-кт, 28</t>
  </si>
  <si>
    <t>Владимир г, Ленина пр-кт, 3</t>
  </si>
  <si>
    <t>1351.500</t>
  </si>
  <si>
    <t>Владимир г, Ленина пр-кт, 30</t>
  </si>
  <si>
    <t>Владимир г, Ленина пр-кт, 32</t>
  </si>
  <si>
    <t>1386.400</t>
  </si>
  <si>
    <t>Владимир г, Ленина пр-кт, 34</t>
  </si>
  <si>
    <t>645.100</t>
  </si>
  <si>
    <t>636.500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</si>
  <si>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</si>
  <si>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</si>
  <si>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</si>
  <si>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</si>
  <si>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2795.000</t>
  </si>
  <si>
    <t>Владимир г, Ленина пр-кт, 38</t>
  </si>
  <si>
    <t>937.200</t>
  </si>
  <si>
    <t>Владимир г, Ленина пр-кт, 39</t>
  </si>
  <si>
    <t>1051.300</t>
  </si>
  <si>
    <t>Владимир г, Ленина пр-кт, 40</t>
  </si>
  <si>
    <t>2180.300</t>
  </si>
  <si>
    <t>Владимир г, Ленина пр-кт, 41</t>
  </si>
  <si>
    <t>Владимир г, Ленина пр-кт, 42</t>
  </si>
  <si>
    <t>14344.900</t>
  </si>
  <si>
    <t>Владимир г, Ленина пр-кт, 42а</t>
  </si>
  <si>
    <t>Владимир г, Ленина пр-кт, 43</t>
  </si>
  <si>
    <t>Владимир г, Ленина пр-кт, 44</t>
  </si>
  <si>
    <t>3398.100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</si>
  <si>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</si>
  <si>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</si>
  <si>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</si>
  <si>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48</t>
  </si>
  <si>
    <t>Владимир г, Ленина пр-кт, 49</t>
  </si>
  <si>
    <t>Владимир г, Ленина пр-кт, 5</t>
  </si>
  <si>
    <t>700.400</t>
  </si>
  <si>
    <t>Владимир г, Ленина пр-кт, 51</t>
  </si>
  <si>
    <t>959.000</t>
  </si>
  <si>
    <t>Владимир г, Ленина пр-кт, 5А</t>
  </si>
  <si>
    <t>Владимир г, Ленина пр-кт, 60</t>
  </si>
  <si>
    <t>881.300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</si>
  <si>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</si>
  <si>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</si>
  <si>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</si>
  <si>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</si>
  <si>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1597.200</t>
  </si>
  <si>
    <t>Владимир г, Ленина пр-кт, 67</t>
  </si>
  <si>
    <t>1202.000</t>
  </si>
  <si>
    <t>Владимир г, Ленина пр-кт, 67А</t>
  </si>
  <si>
    <t>768.000</t>
  </si>
  <si>
    <t>1220.000</t>
  </si>
  <si>
    <t>Владимир г, Ленина пр-кт, 67Б</t>
  </si>
  <si>
    <t>876.800</t>
  </si>
  <si>
    <t>Владимир г, Ленина пр-кт, 67В</t>
  </si>
  <si>
    <t>859.000</t>
  </si>
  <si>
    <t>859.600</t>
  </si>
  <si>
    <t>Владимир г, Ленина пр-кт, 68</t>
  </si>
  <si>
    <t>1214.000</t>
  </si>
  <si>
    <t>930.200</t>
  </si>
  <si>
    <t>Владимир г, Ленина пр-кт, 69</t>
  </si>
  <si>
    <t>699.300</t>
  </si>
  <si>
    <t>Владимир г, Ленина пр-кт, 7</t>
  </si>
  <si>
    <t>759.200</t>
  </si>
  <si>
    <t>Владимир г, Ленина пр-кт, 71а</t>
  </si>
  <si>
    <t>Владимир г, Ленина пр-кт, 71б</t>
  </si>
  <si>
    <t>745.300</t>
  </si>
  <si>
    <t>Владимир г, Лермонтова ул, 13/2</t>
  </si>
  <si>
    <t>1015.000</t>
  </si>
  <si>
    <t>Владимир г, Лермонтова ул, 17/9</t>
  </si>
  <si>
    <t>Владимир г, Лермонтова ул, 19</t>
  </si>
  <si>
    <t>520.500</t>
  </si>
  <si>
    <t>Владимир г, Лермонтова ул, 21</t>
  </si>
  <si>
    <t>1010.400</t>
  </si>
  <si>
    <t>Владимир г, Лермонтова ул, 21б</t>
  </si>
  <si>
    <t>2136.700</t>
  </si>
  <si>
    <t>Владимир г, Лермонтова ул, 22</t>
  </si>
  <si>
    <t>Владимир г, Лермонтова ул, 26б</t>
  </si>
  <si>
    <t>Владимир г, Лермонтова ул, 26в</t>
  </si>
  <si>
    <t>Владимир г, Лермонтова ул, 28а</t>
  </si>
  <si>
    <t>402.600</t>
  </si>
  <si>
    <t>Владимир г, Лермонтова ул, 28б</t>
  </si>
  <si>
    <t>307.400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</si>
  <si>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</si>
  <si>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</si>
  <si>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</si>
  <si>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</si>
  <si>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</si>
  <si>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482.800</t>
  </si>
  <si>
    <t>Владимир г, Лермонтова ул, 30в</t>
  </si>
  <si>
    <t>622.900</t>
  </si>
  <si>
    <t>Владимир г, Лермонтова ул, 30г</t>
  </si>
  <si>
    <t>696.500</t>
  </si>
  <si>
    <t>642.900</t>
  </si>
  <si>
    <t>Владимир г, Лермонтова ул, 34</t>
  </si>
  <si>
    <t>453.000</t>
  </si>
  <si>
    <t>Владимир г, Лермонтова ул, 36</t>
  </si>
  <si>
    <t>429.300</t>
  </si>
  <si>
    <t>685.200</t>
  </si>
  <si>
    <t>Владимир г, Лермонтова ул, 37</t>
  </si>
  <si>
    <t>Владимир г, Лермонтова ул, 38</t>
  </si>
  <si>
    <t>677.100</t>
  </si>
  <si>
    <t>1458.500</t>
  </si>
  <si>
    <t>Владимир г, Лермонтова ул, 40</t>
  </si>
  <si>
    <t>537.600</t>
  </si>
  <si>
    <t>Владимир г, Лермонтова ул, 42</t>
  </si>
  <si>
    <t>554.700</t>
  </si>
  <si>
    <t>Владимир г, Лермонтова ул, 43</t>
  </si>
  <si>
    <t>807.200</t>
  </si>
  <si>
    <t>Владимир г, Лермонтова ул, 44</t>
  </si>
  <si>
    <t>466.000</t>
  </si>
  <si>
    <t>656.200</t>
  </si>
  <si>
    <t>Владимир г, Лермонтова ул, 45</t>
  </si>
  <si>
    <t>752.800</t>
  </si>
  <si>
    <t>563.300</t>
  </si>
  <si>
    <t>Владимир г, Лесной мкр, Лесная ул, 1</t>
  </si>
  <si>
    <t>Владимир г, Лесной мкр, Лесная ул, 10</t>
  </si>
  <si>
    <t>1229.400</t>
  </si>
  <si>
    <t>Владимир г, Лесной мкр, Лесная ул, 11</t>
  </si>
  <si>
    <t>Владимир г, Лесной мкр, Лесная ул, 12</t>
  </si>
  <si>
    <t>1236.900</t>
  </si>
  <si>
    <t>Владимир г, Лесной мкр, Лесная ул, 13</t>
  </si>
  <si>
    <t>Владимир г, Лесной мкр, Лесная ул, 14</t>
  </si>
  <si>
    <t>1434.900</t>
  </si>
  <si>
    <t>Владимир г, Лесной мкр, Лесная ул, 2</t>
  </si>
  <si>
    <t>825.300</t>
  </si>
  <si>
    <t>Владимир г, Лесной мкр, Лесная ул, 3</t>
  </si>
  <si>
    <t>826.700</t>
  </si>
  <si>
    <t>Владимир г, Лесной мкр, Лесная ул, 4</t>
  </si>
  <si>
    <t>799.200</t>
  </si>
  <si>
    <t>Владимир г, Лесной мкр, Лесная ул, 5</t>
  </si>
  <si>
    <t>1212.400</t>
  </si>
  <si>
    <t>820.300</t>
  </si>
  <si>
    <t>Владимир г, Лесной мкр, Лесная ул, 7</t>
  </si>
  <si>
    <t>Владимир г, Лесной мкр, Лесная ул, 8</t>
  </si>
  <si>
    <t>833.400</t>
  </si>
  <si>
    <t>Владимир г, Лесной мкр, Лесная ул, 9</t>
  </si>
  <si>
    <t>1298.600</t>
  </si>
  <si>
    <t>Владимир г, Летне-Перевозинская ул, 20</t>
  </si>
  <si>
    <t>480.400</t>
  </si>
  <si>
    <t>Владимир г, Ломоносова ул, 1</t>
  </si>
  <si>
    <t>759.500</t>
  </si>
  <si>
    <t>Владимир г, Ломоносова ул, 10А</t>
  </si>
  <si>
    <t>513.700</t>
  </si>
  <si>
    <t>1225.200</t>
  </si>
  <si>
    <t>Владимир г, Луговая ул, 4</t>
  </si>
  <si>
    <t>Владимир г, Луначарского ул, 18</t>
  </si>
  <si>
    <t>1870</t>
  </si>
  <si>
    <t>271.100</t>
  </si>
  <si>
    <t>Владимир г, Луначарского ул, 19</t>
  </si>
  <si>
    <t>723.400</t>
  </si>
  <si>
    <t>Владимир г, Луначарского ул, 23</t>
  </si>
  <si>
    <t>Владимир г, Луначарского ул, 24</t>
  </si>
  <si>
    <t>668.400</t>
  </si>
  <si>
    <t>Владимир г, Луначарского ул, 25</t>
  </si>
  <si>
    <t>1583.400</t>
  </si>
  <si>
    <t>Владимир г, Луначарского ул, 27</t>
  </si>
  <si>
    <t>1494.700</t>
  </si>
  <si>
    <t>Владимир г, Луначарского ул, 28</t>
  </si>
  <si>
    <t>638.100</t>
  </si>
  <si>
    <t>903.300</t>
  </si>
  <si>
    <t>Владимир г, Луначарского ул, 28А</t>
  </si>
  <si>
    <t>1011.800</t>
  </si>
  <si>
    <t>Владимир г, Луначарского ул, 29</t>
  </si>
  <si>
    <t>440.200</t>
  </si>
  <si>
    <t>Владимир г, Луначарского ул, 31</t>
  </si>
  <si>
    <t>Владимир г, Луначарского ул, 31А</t>
  </si>
  <si>
    <t>450.600</t>
  </si>
  <si>
    <t>Владимир г, Луначарского ул, 33</t>
  </si>
  <si>
    <t>664.700</t>
  </si>
  <si>
    <t>1149.100</t>
  </si>
  <si>
    <t>Владимир г, Луначарского ул, 37</t>
  </si>
  <si>
    <t>Владимир г, Луначарского ул, 37А</t>
  </si>
  <si>
    <t>Владимир г, Луначарского ул, 37Б</t>
  </si>
  <si>
    <t>Владимир г, Луначарского ул, 39</t>
  </si>
  <si>
    <t>Владимир г, Луначарского ул, 41</t>
  </si>
  <si>
    <t>469.900</t>
  </si>
  <si>
    <t>Владимир г, Луначарского ул, 43</t>
  </si>
  <si>
    <t>466.200</t>
  </si>
  <si>
    <t>568.900</t>
  </si>
  <si>
    <t>Владимир г, Малые Ременники ул, 11</t>
  </si>
  <si>
    <t>Владимир г, Малые Ременники ул, 9</t>
  </si>
  <si>
    <t>Владимир г, Мира ул, 15</t>
  </si>
  <si>
    <t>3272.300</t>
  </si>
  <si>
    <t>Владимир г, Мира ул, 15А</t>
  </si>
  <si>
    <t>Владимир г, Мира ул, 15Б</t>
  </si>
  <si>
    <t>Владимир г, Мира ул, 17</t>
  </si>
  <si>
    <t>1279.000</t>
  </si>
  <si>
    <t>Владимир г, Мира ул, 19</t>
  </si>
  <si>
    <t>1219.200</t>
  </si>
  <si>
    <t>Владимир г, Мира ул, 2</t>
  </si>
  <si>
    <t>Владимир г, Мира ул, 21</t>
  </si>
  <si>
    <t>1096.300</t>
  </si>
  <si>
    <t>Владимир г, Мира ул, 22</t>
  </si>
  <si>
    <t>5672.000</t>
  </si>
  <si>
    <t>Владимир г, Мира ул, 22А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</si>
  <si>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</si>
  <si>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</si>
  <si>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</si>
  <si>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</si>
  <si>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585.800</t>
  </si>
  <si>
    <t>Владимир г, Мира ул, 2В</t>
  </si>
  <si>
    <t>Владимир г, Мира ул, 2Г</t>
  </si>
  <si>
    <t>Владимир г, Мира ул, 2Д</t>
  </si>
  <si>
    <t>Владимир г, Мира ул, 32</t>
  </si>
  <si>
    <t>1168.500</t>
  </si>
  <si>
    <t>182.000</t>
  </si>
  <si>
    <t>629.800</t>
  </si>
  <si>
    <t>Владимир г, Мира ул, 34А</t>
  </si>
  <si>
    <t>1764.200</t>
  </si>
  <si>
    <t>Владимир г, Мира ул, 37</t>
  </si>
  <si>
    <t>Владимир г, Мира ул, 37А</t>
  </si>
  <si>
    <t>472.700</t>
  </si>
  <si>
    <t>Владимир г, Мира ул, 39</t>
  </si>
  <si>
    <t>Владимир г, Мира ул, 4</t>
  </si>
  <si>
    <t>2062.600</t>
  </si>
  <si>
    <t>Владимир г, Мира ул, 40</t>
  </si>
  <si>
    <t>721.400</t>
  </si>
  <si>
    <t>Владимир г, Мира ул, 41</t>
  </si>
  <si>
    <t>918.300</t>
  </si>
  <si>
    <t>Владимир г, Мира ул, 41а</t>
  </si>
  <si>
    <t>585.980</t>
  </si>
  <si>
    <t>328.500</t>
  </si>
  <si>
    <t>Владимир г, Мира ул, 44/9</t>
  </si>
  <si>
    <t>Владимир г, Мира ул, 45</t>
  </si>
  <si>
    <t>Владимир г, Мира ул, 46/12</t>
  </si>
  <si>
    <t>955.900</t>
  </si>
  <si>
    <t>Владимир г, Мира ул, 47</t>
  </si>
  <si>
    <t>Владимир г, Мира ул, 49</t>
  </si>
  <si>
    <t>Владимир г, Мира ул, 4А</t>
  </si>
  <si>
    <t>Владимир г, Мира ул, 4Б</t>
  </si>
  <si>
    <t>23488.000</t>
  </si>
  <si>
    <t>Владимир г, Мира ул, 4В</t>
  </si>
  <si>
    <t>Владимир г, Мира ул, 51</t>
  </si>
  <si>
    <t>920.900</t>
  </si>
  <si>
    <t>Владимир г, Мира ул, 6</t>
  </si>
  <si>
    <t>Владимир г, Мира ул, 6Б</t>
  </si>
  <si>
    <t>Владимир г, Мира ул, 70</t>
  </si>
  <si>
    <t>1060.200</t>
  </si>
  <si>
    <t>Владимир г, Мира ул, 72</t>
  </si>
  <si>
    <t>Владимир г, Мира ул, 74</t>
  </si>
  <si>
    <t>7644.500</t>
  </si>
  <si>
    <t>Владимир г, Мира ул, 76</t>
  </si>
  <si>
    <t>755.300</t>
  </si>
  <si>
    <t>Владимир г, Мира ул, 78/23</t>
  </si>
  <si>
    <t>1046.200</t>
  </si>
  <si>
    <t>Владимир г, Мира ул, 80/24</t>
  </si>
  <si>
    <t>Владимир г, Мира ул, 82</t>
  </si>
  <si>
    <t>946.400</t>
  </si>
  <si>
    <t>435.700</t>
  </si>
  <si>
    <t>Владимир г, Мира ул, 86/11</t>
  </si>
  <si>
    <t>1022.000</t>
  </si>
  <si>
    <t>751.250</t>
  </si>
  <si>
    <t>Владимир г, Мира ул, 9</t>
  </si>
  <si>
    <t>10733.000</t>
  </si>
  <si>
    <t>Владимир г, Мира ул, 90</t>
  </si>
  <si>
    <t>906.900</t>
  </si>
  <si>
    <t>Владимир г, Мира ул, 92</t>
  </si>
  <si>
    <t>909.100</t>
  </si>
  <si>
    <t>Владимир г, Мира ул, 94</t>
  </si>
  <si>
    <t>1029.600</t>
  </si>
  <si>
    <t>Владимир г, Мира ул, 9в</t>
  </si>
  <si>
    <t>Владимир г, Михайловская ул, 12</t>
  </si>
  <si>
    <t>Владимир г, Михайловская ул, 14</t>
  </si>
  <si>
    <t>Владимир г, Михайловская ул, 16</t>
  </si>
  <si>
    <t>Владимир г, Михайловская ул, 18</t>
  </si>
  <si>
    <t>504.100</t>
  </si>
  <si>
    <t>Владимир г, Михайловская ул, 20</t>
  </si>
  <si>
    <t>1093.000</t>
  </si>
  <si>
    <t>Владимир г, Михайловская ул, 24А</t>
  </si>
  <si>
    <t>Владимир г, Михайловская ул, 28</t>
  </si>
  <si>
    <t>928.500</t>
  </si>
  <si>
    <t>Владимир г, Михайловская ул, 28А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</si>
  <si>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</si>
  <si>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</si>
  <si>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</si>
  <si>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</si>
  <si>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</si>
  <si>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53</t>
  </si>
  <si>
    <t>2225.200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</si>
  <si>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</si>
  <si>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</si>
  <si>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</si>
  <si>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</si>
  <si>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1296.000</t>
  </si>
  <si>
    <t>Владимир г, Михайловская ул, 8</t>
  </si>
  <si>
    <t>Владимир г, Михайловская ул, 8А</t>
  </si>
  <si>
    <t>1549.600</t>
  </si>
  <si>
    <t>Владимир г, Модорова ул, 3</t>
  </si>
  <si>
    <t>633.100</t>
  </si>
  <si>
    <t>Владимир г, Модорова ул, 4</t>
  </si>
  <si>
    <t>576.200</t>
  </si>
  <si>
    <t>Владимир г, Модорова ул, 5</t>
  </si>
  <si>
    <t>Владимир г, Модорова ул, 6</t>
  </si>
  <si>
    <t>Владимир г, Модорова ул, 8</t>
  </si>
  <si>
    <t>1206.000</t>
  </si>
  <si>
    <t>Владимир г, Молодежная ул, 1</t>
  </si>
  <si>
    <t>Владимир г, Молодежная ул, 10</t>
  </si>
  <si>
    <t>Владимир г, Молодежная ул, 2</t>
  </si>
  <si>
    <t>510.100</t>
  </si>
  <si>
    <t>Владимир г, Молодежная ул, 3</t>
  </si>
  <si>
    <t>1328.000</t>
  </si>
  <si>
    <t>Владимир г, Молодежная ул, 4</t>
  </si>
  <si>
    <t>212.000</t>
  </si>
  <si>
    <t>872.800</t>
  </si>
  <si>
    <t>Владимир г, Молодежная ул, 5</t>
  </si>
  <si>
    <t>Владимир г, МОПРа ул, 12</t>
  </si>
  <si>
    <t>Владимир г, МОПРа ул, 12А</t>
  </si>
  <si>
    <t>459.600</t>
  </si>
  <si>
    <t>918.900</t>
  </si>
  <si>
    <t>Владимир г, МОПРа ул, 14А</t>
  </si>
  <si>
    <t>1539.800</t>
  </si>
  <si>
    <t>Владимир г, Московское ш, 1</t>
  </si>
  <si>
    <t>385.000</t>
  </si>
  <si>
    <t>200.670</t>
  </si>
  <si>
    <t>Владимир г, Московское ш, 1б</t>
  </si>
  <si>
    <t>886.600</t>
  </si>
  <si>
    <t>Владимир г, Московское ш, 3</t>
  </si>
  <si>
    <t>Владимир г, Мостострой мкр, Школьная ул, 1</t>
  </si>
  <si>
    <t>787.400</t>
  </si>
  <si>
    <t>Владимир г, Мостострой мкр, Школьная ул, 10</t>
  </si>
  <si>
    <t>Владимир г, Мостострой мкр, Школьная ул, 12</t>
  </si>
  <si>
    <t>Владимир г, Мостострой мкр, Школьная ул, 14</t>
  </si>
  <si>
    <t>549.200</t>
  </si>
  <si>
    <t>Владимир г, Мостострой мкр, Школьная ул, 16</t>
  </si>
  <si>
    <t>Владимир г, Мостострой мкр, Школьная ул, 3</t>
  </si>
  <si>
    <t>514.200</t>
  </si>
  <si>
    <t>Владимир г, Мостострой мкр, Школьная ул, 4</t>
  </si>
  <si>
    <t>423.000</t>
  </si>
  <si>
    <t>Владимир г, Музейная ул, 13</t>
  </si>
  <si>
    <t>427.600</t>
  </si>
  <si>
    <t>6465.700</t>
  </si>
  <si>
    <t>Владимир г, Народная ул, 1А</t>
  </si>
  <si>
    <t>215.000</t>
  </si>
  <si>
    <t>321.800</t>
  </si>
  <si>
    <t>Владимир г, Народная ул, 8</t>
  </si>
  <si>
    <t>1078.900</t>
  </si>
  <si>
    <t>Владимир г, Нижняя Дуброва ул, 1</t>
  </si>
  <si>
    <t>Владимир г, Нижняя Дуброва ул, 11</t>
  </si>
  <si>
    <t>Владимир г, Нижняя Дуброва ул, 11а</t>
  </si>
  <si>
    <t>Владимир г, Нижняя Дуброва ул, 13а</t>
  </si>
  <si>
    <t>Владимир г, Нижняя Дуброва ул, 13б</t>
  </si>
  <si>
    <t>Владимир г, Нижняя Дуброва ул, 15</t>
  </si>
  <si>
    <t>1536.900</t>
  </si>
  <si>
    <t>Владимир г, Нижняя Дуброва ул, 17</t>
  </si>
  <si>
    <t>Владимир г, Нижняя Дуброва ул, 17а</t>
  </si>
  <si>
    <t>Владимир г, Нижняя Дуброва ул, 19</t>
  </si>
  <si>
    <t>Владимир г, Нижняя Дуброва ул, 19А</t>
  </si>
  <si>
    <t>1325.100</t>
  </si>
  <si>
    <t>Владимир г, Нижняя Дуброва ул, 20</t>
  </si>
  <si>
    <t>Владимир г, Нижняя Дуброва ул, 21</t>
  </si>
  <si>
    <t>1786.300</t>
  </si>
  <si>
    <t>Владимир г, Нижняя Дуброва ул, 21А</t>
  </si>
  <si>
    <t>Владимир г, Нижняя Дуброва ул, 22</t>
  </si>
  <si>
    <t>1461.000</t>
  </si>
  <si>
    <t>Владимир г, Нижняя Дуброва ул, 23</t>
  </si>
  <si>
    <t>922.000</t>
  </si>
  <si>
    <t>Владимир г, Нижняя Дуброва ул, 24</t>
  </si>
  <si>
    <t>2561.900</t>
  </si>
  <si>
    <t>Владимир г, Нижняя Дуброва ул, 26</t>
  </si>
  <si>
    <t>Владимир г, Нижняя Дуброва ул, 27</t>
  </si>
  <si>
    <t>611.000</t>
  </si>
  <si>
    <t>604.900</t>
  </si>
  <si>
    <t>Владимир г, Нижняя Дуброва ул, 28</t>
  </si>
  <si>
    <t>Владимир г, Нижняя Дуброва ул, 29</t>
  </si>
  <si>
    <t>1238.000</t>
  </si>
  <si>
    <t>Владимир г, Нижняя Дуброва ул, 3</t>
  </si>
  <si>
    <t>Владимир г, Нижняя Дуброва ул, 30</t>
  </si>
  <si>
    <t>734.000</t>
  </si>
  <si>
    <t>622.600</t>
  </si>
  <si>
    <t>Владимир г, Нижняя Дуброва ул, 31</t>
  </si>
  <si>
    <t>1232.900</t>
  </si>
  <si>
    <t>Владимир г, Нижняя Дуброва ул, 32</t>
  </si>
  <si>
    <t>910.500</t>
  </si>
  <si>
    <t>1532.200</t>
  </si>
  <si>
    <t>Владимир г, Нижняя Дуброва ул, 33</t>
  </si>
  <si>
    <t>Владимир г, Нижняя Дуброва ул, 34</t>
  </si>
  <si>
    <t>3624.500</t>
  </si>
  <si>
    <t>Владимир г, Нижняя Дуброва ул, 35</t>
  </si>
  <si>
    <t>Владимир г, Нижняя Дуброва ул, 37</t>
  </si>
  <si>
    <t>660.400</t>
  </si>
  <si>
    <t>Владимир г, Нижняя Дуброва ул, 37А</t>
  </si>
  <si>
    <t>5896.000</t>
  </si>
  <si>
    <t>509.600</t>
  </si>
  <si>
    <t>Владимир г, Нижняя Дуброва ул, 39</t>
  </si>
  <si>
    <t>628.400</t>
  </si>
  <si>
    <t>Владимир г, Нижняя Дуброва ул, 40</t>
  </si>
  <si>
    <t>Владимир г, Нижняя Дуброва ул, 42</t>
  </si>
  <si>
    <t>1567.600</t>
  </si>
  <si>
    <t>Владимир г, Нижняя Дуброва ул, 46</t>
  </si>
  <si>
    <t>910.900</t>
  </si>
  <si>
    <t>Владимир г, Нижняя Дуброва ул, 46А</t>
  </si>
  <si>
    <t>Владимир г, Нижняя Дуброва ул, 46Б</t>
  </si>
  <si>
    <t>3138.000</t>
  </si>
  <si>
    <t>Владимир г, Нижняя Дуброва ул, 47 корп. 1</t>
  </si>
  <si>
    <t>2265.280</t>
  </si>
  <si>
    <t>Владимир г, Нижняя Дуброва ул, 47 корп. 3</t>
  </si>
  <si>
    <t>11440.400</t>
  </si>
  <si>
    <t>Владимир г, Нижняя Дуброва ул, 48</t>
  </si>
  <si>
    <t>Владимир г, Нижняя Дуброва ул, 48а</t>
  </si>
  <si>
    <t>Владимир г, Нижняя Дуброва ул, 48б</t>
  </si>
  <si>
    <t>595.850</t>
  </si>
  <si>
    <t>Владимир г, Нижняя Дуброва ул, 5</t>
  </si>
  <si>
    <t>786.700</t>
  </si>
  <si>
    <t>Владимир г, Нижняя Дуброва ул, 50 корп. 1</t>
  </si>
  <si>
    <t>883.500</t>
  </si>
  <si>
    <t>Владимир г, Нижняя Дуброва ул, 50 корп. 2</t>
  </si>
  <si>
    <t>37135.000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</si>
  <si>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</si>
  <si>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</si>
  <si>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</si>
  <si>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7</t>
  </si>
  <si>
    <t>2169.400</t>
  </si>
  <si>
    <t>Владимир г, Нижняя Дуброва ул, 9</t>
  </si>
  <si>
    <t>Владимир г, Никитина ул, 1/52</t>
  </si>
  <si>
    <t>236.800</t>
  </si>
  <si>
    <t>Владимир г, Никитина ул, 2</t>
  </si>
  <si>
    <t>Владимир г, Никитина ул, 2А</t>
  </si>
  <si>
    <t>Владимир г, Никитина ул, 3</t>
  </si>
  <si>
    <t>324.500</t>
  </si>
  <si>
    <t>Владимир г, Никитина ул, 4</t>
  </si>
  <si>
    <t>934.900</t>
  </si>
  <si>
    <t>Владимир г, Никитина ул, 4А</t>
  </si>
  <si>
    <t>1976.800</t>
  </si>
  <si>
    <t>Владимир г, Никитина ул, 5</t>
  </si>
  <si>
    <t>386.750</t>
  </si>
  <si>
    <t>Владимир г, Никитина ул, 6</t>
  </si>
  <si>
    <t>Владимир г, Никитина ул, 7</t>
  </si>
  <si>
    <t>788.000</t>
  </si>
  <si>
    <t>1286.000</t>
  </si>
  <si>
    <t>Владимир г, Никитская ул, 10</t>
  </si>
  <si>
    <t>432.100</t>
  </si>
  <si>
    <t>333.600</t>
  </si>
  <si>
    <t>326.300</t>
  </si>
  <si>
    <t>Владимир г, Никитская ул, 19А</t>
  </si>
  <si>
    <t>Владимир г, Никитская ул, 23</t>
  </si>
  <si>
    <t>727.000</t>
  </si>
  <si>
    <t>1352.400</t>
  </si>
  <si>
    <t>1246.900</t>
  </si>
  <si>
    <t>Владимир г, Никитская ул, 25</t>
  </si>
  <si>
    <t>Владимир г, Николая Островского ул, 62</t>
  </si>
  <si>
    <t>Владимир г, Николая Островского ул, 64</t>
  </si>
  <si>
    <t>529.300</t>
  </si>
  <si>
    <t>Владимир г, Николая Островского ул, 66</t>
  </si>
  <si>
    <t>Владимир г, Николо-Галейская ул, 1</t>
  </si>
  <si>
    <t>Владимир г, Новгородская ул, 19А</t>
  </si>
  <si>
    <t>Владимир г, Новгородская ул, 2</t>
  </si>
  <si>
    <t>Владимир г, Новгородская ул, 35А</t>
  </si>
  <si>
    <t>Владимир г, Новгородская ул, 36</t>
  </si>
  <si>
    <t>19701.030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</si>
  <si>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</si>
  <si>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</si>
  <si>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</si>
  <si>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</si>
  <si>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 корп. 1</t>
  </si>
  <si>
    <t>Владимир г, Новгородская ул, 39 корп. 2</t>
  </si>
  <si>
    <t>1131.000</t>
  </si>
  <si>
    <t>Владимир г, Новгородская ул, 4</t>
  </si>
  <si>
    <t>570.370</t>
  </si>
  <si>
    <t>Владимир г, Новгородская ул, 6</t>
  </si>
  <si>
    <t>Владимир г, Новгородская ул, 8</t>
  </si>
  <si>
    <t>6000.000</t>
  </si>
  <si>
    <t>Владимир г, Ново-Гончарная ул, 24</t>
  </si>
  <si>
    <t>833.500</t>
  </si>
  <si>
    <t>Владимир г, Ново-Ямская ул, 10</t>
  </si>
  <si>
    <t>326.200</t>
  </si>
  <si>
    <t>Владимир г, Ново-Ямская ул, 12</t>
  </si>
  <si>
    <t>671.460</t>
  </si>
  <si>
    <t>Владимир г, Ново-Ямская ул, 16</t>
  </si>
  <si>
    <t>395.700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</si>
  <si>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</si>
  <si>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</si>
  <si>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</si>
  <si>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</si>
  <si>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</si>
  <si>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21А</t>
  </si>
  <si>
    <t>Владимир г, Ново-Ямская ул, 23</t>
  </si>
  <si>
    <t>Владимир г, Ново-Ямская ул, 23А</t>
  </si>
  <si>
    <t>632.300</t>
  </si>
  <si>
    <t>Владимир г, Ново-Ямская ул, 27</t>
  </si>
  <si>
    <t>Владимир г, Ново-Ямская ул, 28</t>
  </si>
  <si>
    <t>461.700</t>
  </si>
  <si>
    <t>3139.400</t>
  </si>
  <si>
    <t>392.400</t>
  </si>
  <si>
    <t>Владимир г, Ново-Ямская ул, 29</t>
  </si>
  <si>
    <t>1141.000</t>
  </si>
  <si>
    <t>1266.200</t>
  </si>
  <si>
    <t>Владимир г, Ново-Ямская ул, 29А</t>
  </si>
  <si>
    <t>1071.900</t>
  </si>
  <si>
    <t>Владимир г, Ново-Ямская ул, 2А</t>
  </si>
  <si>
    <t>1254.000</t>
  </si>
  <si>
    <t>Владимир г, Ново-Ямская ул, 3</t>
  </si>
  <si>
    <t>Владимир г, Ново-Ямская ул, 30</t>
  </si>
  <si>
    <t>483.600</t>
  </si>
  <si>
    <t>584.100</t>
  </si>
  <si>
    <t>Владимир г, Ново-Ямская ул, 31</t>
  </si>
  <si>
    <t>600.100</t>
  </si>
  <si>
    <t>618.400</t>
  </si>
  <si>
    <t>Владимир г, Ново-Ямская ул, 31А</t>
  </si>
  <si>
    <t>1159.900</t>
  </si>
  <si>
    <t>Владимир г, Ново-Ямская ул, 32</t>
  </si>
  <si>
    <t>395.800</t>
  </si>
  <si>
    <t>Владимир г, Ново-Ямская ул, 4</t>
  </si>
  <si>
    <t>Владимир г, Ново-Ямская ул, 44</t>
  </si>
  <si>
    <t>Владимир г, Ново-Ямская ул, 70</t>
  </si>
  <si>
    <t>815.400</t>
  </si>
  <si>
    <t>579.100</t>
  </si>
  <si>
    <t>Владимир г, Ново-Ямская ул, 79</t>
  </si>
  <si>
    <t>Владимир г, Ново-Ямская ул, 8</t>
  </si>
  <si>
    <t>463.700</t>
  </si>
  <si>
    <t>Владимир г, Ново-Ямская ул, 9</t>
  </si>
  <si>
    <t>Владимир г, Ново-Ямской пер, 2</t>
  </si>
  <si>
    <t>454.000</t>
  </si>
  <si>
    <t>1572.200</t>
  </si>
  <si>
    <t>Владимир г, Ново-Ямской пер, 4б</t>
  </si>
  <si>
    <t>Владимир г, Ново-Ямской пер, 6</t>
  </si>
  <si>
    <t>Владимир г, Ново-Ямской пер, 6а</t>
  </si>
  <si>
    <t>Владимир г, Ново-Ямской пер, 6б</t>
  </si>
  <si>
    <t>272.400</t>
  </si>
  <si>
    <t>Владимир г, Ново-Ямской пер, 8</t>
  </si>
  <si>
    <t>Владимир г, Октябрьский военный городок, 21</t>
  </si>
  <si>
    <t>933.600</t>
  </si>
  <si>
    <t>Владимир г, Октябрьский военный городок, 22</t>
  </si>
  <si>
    <t>977.000</t>
  </si>
  <si>
    <t>815.500</t>
  </si>
  <si>
    <t>Владимир г, Октябрьский военный городок, 23</t>
  </si>
  <si>
    <t>918.200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</si>
  <si>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</si>
  <si>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</si>
  <si>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</si>
  <si>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613.300</t>
  </si>
  <si>
    <t>Владимир г, Октябрьский пр-кт, 12</t>
  </si>
  <si>
    <t>1229.300</t>
  </si>
  <si>
    <t>Владимир г, Октябрьский пр-кт, 16</t>
  </si>
  <si>
    <t>1811.000</t>
  </si>
  <si>
    <t>Владимир г, Октябрьский пр-кт, 25</t>
  </si>
  <si>
    <t>Владимир г, Октябрьский пр-кт, 27</t>
  </si>
  <si>
    <t>Владимир г, Октябрьский пр-кт, 36</t>
  </si>
  <si>
    <t>4703.000</t>
  </si>
  <si>
    <t>Владимир г, Октябрьский пр-кт, 4</t>
  </si>
  <si>
    <t>849.100</t>
  </si>
  <si>
    <t>Владимир г, Октябрьский пр-кт, 41</t>
  </si>
  <si>
    <t>799.900</t>
  </si>
  <si>
    <t>Владимир г, Октябрьский пр-кт, 42</t>
  </si>
  <si>
    <t>2527.500</t>
  </si>
  <si>
    <t>Владимир г, Октябрьский пр-кт, 43А</t>
  </si>
  <si>
    <t>Владимир г, Октябрьский пр-кт, 44</t>
  </si>
  <si>
    <t>950.500</t>
  </si>
  <si>
    <t>448.900</t>
  </si>
  <si>
    <t>Владимир г, Октябрьский пр-кт, 45Б</t>
  </si>
  <si>
    <t>928.100</t>
  </si>
  <si>
    <t>Владимир г, Октябрьский пр-кт, 46</t>
  </si>
  <si>
    <t>460.200</t>
  </si>
  <si>
    <t>Владимир г, Оргтруд мкр, 9 Октября ул, 28</t>
  </si>
  <si>
    <t>416.700</t>
  </si>
  <si>
    <t>Владимир г, Оргтруд мкр, Молодежная ул, 11</t>
  </si>
  <si>
    <t>Владимир г, Оргтруд мкр, Молодежная ул, 12</t>
  </si>
  <si>
    <t>578.500</t>
  </si>
  <si>
    <t>433.600</t>
  </si>
  <si>
    <t>Владимир г, Оргтруд мкр, Молодежная ул, 14</t>
  </si>
  <si>
    <t>827.100</t>
  </si>
  <si>
    <t>939.200</t>
  </si>
  <si>
    <t>592.100</t>
  </si>
  <si>
    <t>827.800</t>
  </si>
  <si>
    <t>435.300</t>
  </si>
  <si>
    <t>646.700</t>
  </si>
  <si>
    <t>Владимир г, Оргтруд мкр, Молодежная ул, 16</t>
  </si>
  <si>
    <t>561.300</t>
  </si>
  <si>
    <t>Владимир г, Оргтруд мкр, Молодежная ул, 17</t>
  </si>
  <si>
    <t>1508.000</t>
  </si>
  <si>
    <t>Владимир г, Оргтруд мкр, Молодежная ул, 18</t>
  </si>
  <si>
    <t>Владимир г, Оргтруд мкр, Молодежная ул, 19</t>
  </si>
  <si>
    <t>1073.100</t>
  </si>
  <si>
    <t>569.000</t>
  </si>
  <si>
    <t>618.800</t>
  </si>
  <si>
    <t>Владимир г, Оргтруд мкр, Октябрьская ул, 10</t>
  </si>
  <si>
    <t>654.270</t>
  </si>
  <si>
    <t>Владимир г, Оргтруд мкр, Октябрьская ул, 16</t>
  </si>
  <si>
    <t>1018.500</t>
  </si>
  <si>
    <t>Владимир г, Оргтруд мкр, Октябрьская ул, 18</t>
  </si>
  <si>
    <t>691.730</t>
  </si>
  <si>
    <t>Владимир г, Оргтруд мкр, Октябрьская ул, 25</t>
  </si>
  <si>
    <t>801.660</t>
  </si>
  <si>
    <t>Владимир г, Оргтруд мкр, Октябрьская ул, 27</t>
  </si>
  <si>
    <t>1799.500</t>
  </si>
  <si>
    <t>Владимир г, Оргтруд мкр, Октябрьская ул, 4</t>
  </si>
  <si>
    <t>546.400</t>
  </si>
  <si>
    <t>1301.800</t>
  </si>
  <si>
    <t>Владимир г, Оргтруд мкр, Рабочая ул, 12</t>
  </si>
  <si>
    <t>Владимир г, Оргтруд мкр, Строителей ул, 2</t>
  </si>
  <si>
    <t>880.400</t>
  </si>
  <si>
    <t>Владимир г, Оргтруд мкр, Строителей ул, 3</t>
  </si>
  <si>
    <t>1090.900</t>
  </si>
  <si>
    <t>Владимир г, Оргтруд мкр, Строителей ул, 5</t>
  </si>
  <si>
    <t>Владимир г, Оргтруд мкр, Строителей ул, 6</t>
  </si>
  <si>
    <t>879.700</t>
  </si>
  <si>
    <t>2022.000</t>
  </si>
  <si>
    <t>3051.200</t>
  </si>
  <si>
    <t>800.100</t>
  </si>
  <si>
    <t>507.200</t>
  </si>
  <si>
    <t>784.600</t>
  </si>
  <si>
    <t>Владимир г, Осьмова ул, 4</t>
  </si>
  <si>
    <t>375.900</t>
  </si>
  <si>
    <t>571.200</t>
  </si>
  <si>
    <t>Владимир г, Офицерская ул, 1</t>
  </si>
  <si>
    <t>452.500</t>
  </si>
  <si>
    <t>Владимир г, Офицерская ул, 11А</t>
  </si>
  <si>
    <t>Владимир г, Офицерская ул, 16</t>
  </si>
  <si>
    <t>3025.000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</si>
  <si>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</si>
  <si>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</si>
  <si>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</si>
  <si>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3</t>
  </si>
  <si>
    <t>120.000</t>
  </si>
  <si>
    <t>576.800</t>
  </si>
  <si>
    <t>Владимир г, Офицерская ул, 8</t>
  </si>
  <si>
    <t>441.200</t>
  </si>
  <si>
    <t>Владимир г, Офицерская ул, 9А</t>
  </si>
  <si>
    <t>2618.800</t>
  </si>
  <si>
    <t>Владимир г, Офицерский проезд, 13</t>
  </si>
  <si>
    <t>Владимир г, Перекопский военный городок, 1</t>
  </si>
  <si>
    <t>491.500</t>
  </si>
  <si>
    <t>794.500</t>
  </si>
  <si>
    <t>Владимир г, Перекопский военный городок, 13</t>
  </si>
  <si>
    <t>Владимир г, Перекопский военный городок, 14</t>
  </si>
  <si>
    <t>674.200</t>
  </si>
  <si>
    <t>Владимир г, Перекопский военный городок, 17</t>
  </si>
  <si>
    <t>864.600</t>
  </si>
  <si>
    <t>Владимир г, Перекопский военный городок, 18</t>
  </si>
  <si>
    <t>2781.600</t>
  </si>
  <si>
    <t>Владимир г, Перекопский военный городок, 19</t>
  </si>
  <si>
    <t>846.800</t>
  </si>
  <si>
    <t>Владимир г, Перекопский военный городок, 2</t>
  </si>
  <si>
    <t>Владимир г, Перекопский военный городок, 20</t>
  </si>
  <si>
    <t>1665.000</t>
  </si>
  <si>
    <t>573.900</t>
  </si>
  <si>
    <t>Владимир г, Перекопский военный городок, 21</t>
  </si>
  <si>
    <t>Владимир г, Перекопский военный городок, 25</t>
  </si>
  <si>
    <t>Владимир г, Перекопский военный городок, 27</t>
  </si>
  <si>
    <t>Владимир г, Перекопский военный городок, 30</t>
  </si>
  <si>
    <t>1000.700</t>
  </si>
  <si>
    <t>Владимир г, Перекопский военный городок, 31</t>
  </si>
  <si>
    <t>1147.800</t>
  </si>
  <si>
    <t>Владимир г, Перекопский военный городок, 33</t>
  </si>
  <si>
    <t>1388.200</t>
  </si>
  <si>
    <t>Владимир г, Перекопский военный городок, 4</t>
  </si>
  <si>
    <t>926.900</t>
  </si>
  <si>
    <t>820.700</t>
  </si>
  <si>
    <t>Владимир г, Перекопский военный городок, 5</t>
  </si>
  <si>
    <t>928.300</t>
  </si>
  <si>
    <t>958.200</t>
  </si>
  <si>
    <t>730.200</t>
  </si>
  <si>
    <t>Владимир г, Перекопский военный городок, 7</t>
  </si>
  <si>
    <t>Владимир г, Перекопский военный городок, 8</t>
  </si>
  <si>
    <t>Владимир г, Пиганово мкр, Бородинская ул, 4 корп. 1</t>
  </si>
  <si>
    <t>2098.340</t>
  </si>
  <si>
    <t>Владимир г, Пиганово мкр, Бородинская ул, 4 корп. 10</t>
  </si>
  <si>
    <t>Владимир г, Пиганово мкр, Бородинская ул, 4 корп. 13</t>
  </si>
  <si>
    <t>Владимир г, Пиганово мкр, Бородинская ул, 4 корп. 2</t>
  </si>
  <si>
    <t>48892.000</t>
  </si>
  <si>
    <t>Владимир г, Пиганово мкр, Бородинская ул, 4 корп. 3</t>
  </si>
  <si>
    <t>Владимир г, Пиганово мкр, Бородинская ул, 4 корп. 4</t>
  </si>
  <si>
    <t>Владимир г, Пиганово мкр, Бородинская ул, 4 корп. 5</t>
  </si>
  <si>
    <t>Владимир г, Пиганово мкр, Бородинская ул, 4 корп. 6</t>
  </si>
  <si>
    <t>Владимир г, Пиганово мкр, Бородинская ул, 4 корп. 7</t>
  </si>
  <si>
    <t>Владимир г, Пиганово мкр, Бородинская ул, 4 корп. 8</t>
  </si>
  <si>
    <t>1258.400</t>
  </si>
  <si>
    <t>Владимир г, Пиганово мкр, Бородинская ул, 4 корп. 9</t>
  </si>
  <si>
    <t>Владимир г, Пиганово мкр, Центральная ул, 2</t>
  </si>
  <si>
    <t>Владимир г, Пиганово мкр, Центральная ул, 30</t>
  </si>
  <si>
    <t>1147.700</t>
  </si>
  <si>
    <t>Владимир г, Пиганово мкр, Центральная ул, 30а</t>
  </si>
  <si>
    <t>Владимир г, Пиганово мкр, Центральная ул, 30б</t>
  </si>
  <si>
    <t>Владимир г, Пиганово мкр, Центральная ул, 30В</t>
  </si>
  <si>
    <t>Владимир г, Пиганово мкр, Центральная ул, 32 корп. 1</t>
  </si>
  <si>
    <t>Владимир г, Пиганово мкр, Центральная ул, 32 корп. 2</t>
  </si>
  <si>
    <t>Владимир г, Пиганово мкр, Центральная ул, 32 корп. 3</t>
  </si>
  <si>
    <t>Владимир г, Пиганово мкр, Центральная ул, 32 корп. 4</t>
  </si>
  <si>
    <t>Владимир г, Пиганово мкр, Центральная ул, 32 корп. 5</t>
  </si>
  <si>
    <t>Владимир г, Пиганово мкр, Центральная ул, 32 корп. 6</t>
  </si>
  <si>
    <t>Владимир г, Пиганово мкр, Центральная ул, 4</t>
  </si>
  <si>
    <t>1052.000</t>
  </si>
  <si>
    <t>Владимир г, Пиганово мкр, Центральная ул, 9</t>
  </si>
  <si>
    <t>448.600</t>
  </si>
  <si>
    <t>Владимир г, Пичугина ул, 1/2</t>
  </si>
  <si>
    <t>378.800</t>
  </si>
  <si>
    <t>Владимир г, Пичугина ул, 11</t>
  </si>
  <si>
    <t>Владимир г, Пичугина ул, 11А</t>
  </si>
  <si>
    <t>1161.000</t>
  </si>
  <si>
    <t>900.600</t>
  </si>
  <si>
    <t>509.700</t>
  </si>
  <si>
    <t>Владимир г, Пичугина ул, 12</t>
  </si>
  <si>
    <t>3788.000</t>
  </si>
  <si>
    <t>Владимир г, Пичугина ул, 12А</t>
  </si>
  <si>
    <t>705.800</t>
  </si>
  <si>
    <t>Владимир г, Пичугина ул, 13</t>
  </si>
  <si>
    <t>844.600</t>
  </si>
  <si>
    <t>Владимир г, Пичугина ул, 14</t>
  </si>
  <si>
    <t>581.300</t>
  </si>
  <si>
    <t>Владимир г, Пичугина ул, 3</t>
  </si>
  <si>
    <t>925.700</t>
  </si>
  <si>
    <t>444.900</t>
  </si>
  <si>
    <t>Владимир г, Пичугина ул, 5</t>
  </si>
  <si>
    <t>2110.700</t>
  </si>
  <si>
    <t>Владимир г, Пичугина ул, 7</t>
  </si>
  <si>
    <t>486.900</t>
  </si>
  <si>
    <t>Владимир г, Пичугина ул, 8</t>
  </si>
  <si>
    <t>744.000</t>
  </si>
  <si>
    <t>Владимир г, Пичугина ул, 9</t>
  </si>
  <si>
    <t>453.900</t>
  </si>
  <si>
    <t>Владимир г, Погодина ул, 24</t>
  </si>
  <si>
    <t>706.600</t>
  </si>
  <si>
    <t>Владимир г, Подбельского ул, 14</t>
  </si>
  <si>
    <t>Владимир г, Подбельского ул, 19</t>
  </si>
  <si>
    <t>310.700</t>
  </si>
  <si>
    <t>737.600</t>
  </si>
  <si>
    <t>Владимир г, Полины Осипенко ул, 1</t>
  </si>
  <si>
    <t>Владимир г, Полины Осипенко ул, 10</t>
  </si>
  <si>
    <t>1004.400</t>
  </si>
  <si>
    <t>Владимир г, Полины Осипенко ул, 11</t>
  </si>
  <si>
    <t>474.900</t>
  </si>
  <si>
    <t>986.600</t>
  </si>
  <si>
    <t>Владимир г, Полины Осипенко ул, 14/43</t>
  </si>
  <si>
    <t>2208.000</t>
  </si>
  <si>
    <t>452.300</t>
  </si>
  <si>
    <t>532.700</t>
  </si>
  <si>
    <t>769.500</t>
  </si>
  <si>
    <t>Владимир г, Полины Осипенко ул, 17</t>
  </si>
  <si>
    <t>905.700</t>
  </si>
  <si>
    <t>Владимир г, Полины Осипенко ул, 1А</t>
  </si>
  <si>
    <t>Владимир г, Полины Осипенко ул, 2</t>
  </si>
  <si>
    <t>873.200</t>
  </si>
  <si>
    <t>583.500</t>
  </si>
  <si>
    <t>Владимир г, Полины Осипенко ул, 23А</t>
  </si>
  <si>
    <t>1302.300</t>
  </si>
  <si>
    <t>358.200</t>
  </si>
  <si>
    <t>Владимир г, Полины Осипенко ул, 27</t>
  </si>
  <si>
    <t>587.200</t>
  </si>
  <si>
    <t>Владимир г, Полины Осипенко ул, 30</t>
  </si>
  <si>
    <t>924.800</t>
  </si>
  <si>
    <t>Владимир г, Полины Осипенко ул, 31</t>
  </si>
  <si>
    <t>945.500</t>
  </si>
  <si>
    <t>Владимир г, Полины Осипенко ул, 32</t>
  </si>
  <si>
    <t>860.940</t>
  </si>
  <si>
    <t>Владимир г, Полины Осипенко ул, 33</t>
  </si>
  <si>
    <t>Владимир г, Полины Осипенко ул, 4</t>
  </si>
  <si>
    <t>Владимир г, Полины Осипенко ул, 9</t>
  </si>
  <si>
    <t>760.500</t>
  </si>
  <si>
    <t>Владимир г, Помпецкий пер, 1</t>
  </si>
  <si>
    <t>1119.300</t>
  </si>
  <si>
    <t>Владимир г, Поселок РТС ул, 5</t>
  </si>
  <si>
    <t>862.900</t>
  </si>
  <si>
    <t>Владимир г, Почаевская ул, 1</t>
  </si>
  <si>
    <t>947.600</t>
  </si>
  <si>
    <t>Владимир г, Почаевская ул, 10</t>
  </si>
  <si>
    <t>1132.000</t>
  </si>
  <si>
    <t>907.600</t>
  </si>
  <si>
    <t>Владимир г, Почаевская ул, 10а</t>
  </si>
  <si>
    <t>399.100</t>
  </si>
  <si>
    <t>Владимир г, Почаевская ул, 17а</t>
  </si>
  <si>
    <t>396.760</t>
  </si>
  <si>
    <t>Владимир г, Почаевская ул, 18</t>
  </si>
  <si>
    <t>442.300</t>
  </si>
  <si>
    <t>Владимир г, Почаевская ул, 19</t>
  </si>
  <si>
    <t>Владимир г, Почаевская ул, 2</t>
  </si>
  <si>
    <t>2446.900</t>
  </si>
  <si>
    <t>Владимир г, Почаевская ул, 20</t>
  </si>
  <si>
    <t>1842.500</t>
  </si>
  <si>
    <t>Владимир г, Почаевская ул, 20А</t>
  </si>
  <si>
    <t>391.230</t>
  </si>
  <si>
    <t>612.500</t>
  </si>
  <si>
    <t>Владимир г, Почаевская ул, 21</t>
  </si>
  <si>
    <t>3251.200</t>
  </si>
  <si>
    <t>Владимир г, Почаевская ул, 21А</t>
  </si>
  <si>
    <t>913.400</t>
  </si>
  <si>
    <t>Владимир г, Почаевская ул, 22</t>
  </si>
  <si>
    <t>2409.200</t>
  </si>
  <si>
    <t>Владимир г, Почаевская ул, 22А</t>
  </si>
  <si>
    <t>756.500</t>
  </si>
  <si>
    <t>Владимир г, Почаевская ул, 23</t>
  </si>
  <si>
    <t>786.100</t>
  </si>
  <si>
    <t>Владимир г, Почаевская ул, 24</t>
  </si>
  <si>
    <t>790.940</t>
  </si>
  <si>
    <t>2594.110</t>
  </si>
  <si>
    <t>Владимир г, Почаевская ул, 26</t>
  </si>
  <si>
    <t>754.000</t>
  </si>
  <si>
    <t>Владимир г, Почаевская ул, 2а</t>
  </si>
  <si>
    <t>Владимир г, Почаевская ул, 2б</t>
  </si>
  <si>
    <t>1126.400</t>
  </si>
  <si>
    <t>Владимир г, Почаевская ул, 5</t>
  </si>
  <si>
    <t>Владимир г, Почаевская ул, 7</t>
  </si>
  <si>
    <t>598.900</t>
  </si>
  <si>
    <t>Владимир г, Пугачева ул, 60А</t>
  </si>
  <si>
    <t>Владимир г, Пугачева ул, 62</t>
  </si>
  <si>
    <t>1826.500</t>
  </si>
  <si>
    <t>Владимир г, Пугачева ул, 75</t>
  </si>
  <si>
    <t>Владимир г, Пугачева ул, 77</t>
  </si>
  <si>
    <t>Владимир г, Пугачева ул, 79</t>
  </si>
  <si>
    <t>Владимир г, Пушкарская ул, 44</t>
  </si>
  <si>
    <t>Владимир г, Пушкарская ул, 46</t>
  </si>
  <si>
    <t>1630.800</t>
  </si>
  <si>
    <t>Владимир г, Рабочая ул, 13</t>
  </si>
  <si>
    <t>377.000</t>
  </si>
  <si>
    <t>445.100</t>
  </si>
  <si>
    <t>Владимир г, Рабочая ул, 4А</t>
  </si>
  <si>
    <t>Владимир г, Рабочий спуск, 3</t>
  </si>
  <si>
    <t>709.000</t>
  </si>
  <si>
    <t>323.100</t>
  </si>
  <si>
    <t>427.500</t>
  </si>
  <si>
    <t>662.900</t>
  </si>
  <si>
    <t>Владимир г, Разина ул, 11</t>
  </si>
  <si>
    <t>1351.100</t>
  </si>
  <si>
    <t>Владимир г, Разина ул, 12</t>
  </si>
  <si>
    <t>Владимир г, Разина ул, 12А</t>
  </si>
  <si>
    <t>547.800</t>
  </si>
  <si>
    <t>Владимир г, Разина ул, 18</t>
  </si>
  <si>
    <t>1373.700</t>
  </si>
  <si>
    <t>Владимир г, Разина ул, 20</t>
  </si>
  <si>
    <t>1133.000</t>
  </si>
  <si>
    <t>1723.600</t>
  </si>
  <si>
    <t>Владимир г, Разина ул, 26</t>
  </si>
  <si>
    <t>Владимир г, Разина ул, 28</t>
  </si>
  <si>
    <t>1809.900</t>
  </si>
  <si>
    <t>Владимир г, Разина ул, 2А</t>
  </si>
  <si>
    <t>215.700</t>
  </si>
  <si>
    <t>Владимир г, Разина ул, 3</t>
  </si>
  <si>
    <t>Владимир г, Разина ул, 31</t>
  </si>
  <si>
    <t>1543.300</t>
  </si>
  <si>
    <t>Владимир г, Разина ул, 33</t>
  </si>
  <si>
    <t>1344.600</t>
  </si>
  <si>
    <t>Владимир г, Разина ул, 4А</t>
  </si>
  <si>
    <t>Владимир г, Разина ул, 5</t>
  </si>
  <si>
    <t>626.800</t>
  </si>
  <si>
    <t>Владимир г, Разина ул, 6</t>
  </si>
  <si>
    <t>75.000</t>
  </si>
  <si>
    <t>383.900</t>
  </si>
  <si>
    <t>Владимир г, Разина ул, 7А</t>
  </si>
  <si>
    <t>889.500</t>
  </si>
  <si>
    <t>858.100</t>
  </si>
  <si>
    <t>Владимир г, Разина ул, 7Б</t>
  </si>
  <si>
    <t>922.400</t>
  </si>
  <si>
    <t>Владимир г, Растопчина ул, 1</t>
  </si>
  <si>
    <t>2185.000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</si>
  <si>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</si>
  <si>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</si>
  <si>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</si>
  <si>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1г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</si>
  <si>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</si>
  <si>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</si>
  <si>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</si>
  <si>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</si>
  <si>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</si>
  <si>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1106.000</t>
  </si>
  <si>
    <t>Владимир г, Растопчина ул, 33а</t>
  </si>
  <si>
    <t>Владимир г, Растопчина ул, 33в</t>
  </si>
  <si>
    <t>1517.100</t>
  </si>
  <si>
    <t>Владимир г, Растопчина ул, 39</t>
  </si>
  <si>
    <t>1103.000</t>
  </si>
  <si>
    <t>Владимир г, Растопчина ул, 39а</t>
  </si>
  <si>
    <t>Владимир г, Растопчина ул, 39б</t>
  </si>
  <si>
    <t>874.000</t>
  </si>
  <si>
    <t>3529.700</t>
  </si>
  <si>
    <t>Владимир г, Растопчина ул, 39в</t>
  </si>
  <si>
    <t>Владимир г, Растопчина ул, 3а</t>
  </si>
  <si>
    <t>Владимир г, Растопчина ул, 41</t>
  </si>
  <si>
    <t>803.800</t>
  </si>
  <si>
    <t>587.900</t>
  </si>
  <si>
    <t>855.300</t>
  </si>
  <si>
    <t>Владимир г, Растопчина ул, 43</t>
  </si>
  <si>
    <t>Владимир г, Растопчина ул, 45</t>
  </si>
  <si>
    <t>1201.700</t>
  </si>
  <si>
    <t>Владимир г, Растопчина ул, 45а</t>
  </si>
  <si>
    <t>1248.300</t>
  </si>
  <si>
    <t>Владимир г, Растопчина ул, 45б</t>
  </si>
  <si>
    <t>Владимир г, Растопчина ул, 47</t>
  </si>
  <si>
    <t>1811.600</t>
  </si>
  <si>
    <t>Владимир г, Растопчина ул, 49</t>
  </si>
  <si>
    <t>1205.600</t>
  </si>
  <si>
    <t>Владимир г, Растопчина ул, 49а</t>
  </si>
  <si>
    <t>1753.000</t>
  </si>
  <si>
    <t>Владимир г, Растопчина ул, 49б</t>
  </si>
  <si>
    <t>804.200</t>
  </si>
  <si>
    <t>Владимир г, Растопчина ул, 5</t>
  </si>
  <si>
    <t>Владимир г, Растопчина ул, 53</t>
  </si>
  <si>
    <t>Владимир г, Растопчина ул, 53а</t>
  </si>
  <si>
    <t>Владимир г, Растопчина ул, 53б</t>
  </si>
  <si>
    <t>824.600</t>
  </si>
  <si>
    <t>Владимир г, Растопчина ул, 55</t>
  </si>
  <si>
    <t>3186.000</t>
  </si>
  <si>
    <t>1618.900</t>
  </si>
  <si>
    <t>Владимир г, Растопчина ул, 55а</t>
  </si>
  <si>
    <t>1823.000</t>
  </si>
  <si>
    <t>Владимир г, Растопчина ул, 57</t>
  </si>
  <si>
    <t>1315.000</t>
  </si>
  <si>
    <t>Владимир г, Растопчина ул, 59</t>
  </si>
  <si>
    <t>Владимир г, Растопчина ул, 61</t>
  </si>
  <si>
    <t>Владимир г, Растопчина ул, 61а пристрой</t>
  </si>
  <si>
    <t>212.800</t>
  </si>
  <si>
    <t>1198.500</t>
  </si>
  <si>
    <t>Владимир г, Растопчина ул, 61а</t>
  </si>
  <si>
    <t>799.000</t>
  </si>
  <si>
    <t>Владимир г, Растопчина ул, 61б</t>
  </si>
  <si>
    <t>Владимир г, Растопчина ул, 7</t>
  </si>
  <si>
    <t>1569.000</t>
  </si>
  <si>
    <t>662.300</t>
  </si>
  <si>
    <t>Владимир г, Садовая ул, 11а</t>
  </si>
  <si>
    <t>Владимир г, Садовая ул, 12</t>
  </si>
  <si>
    <t>713.400</t>
  </si>
  <si>
    <t>Владимир г, Садовая ул, 17</t>
  </si>
  <si>
    <t>Владимир г, Сакко и Ванцетти ул, 23</t>
  </si>
  <si>
    <t>5854.700</t>
  </si>
  <si>
    <t>Владимир г, Сакко и Ванцетти ул, 23Б</t>
  </si>
  <si>
    <t>3377.200</t>
  </si>
  <si>
    <t>Владимир г, Сакко и Ванцетти ул, 39</t>
  </si>
  <si>
    <t>1410.500</t>
  </si>
  <si>
    <t>Владимир г, Сакко и Ванцетти ул, 42</t>
  </si>
  <si>
    <t>203.000</t>
  </si>
  <si>
    <t>Владимир г, Связи ул, 1</t>
  </si>
  <si>
    <t>440.500</t>
  </si>
  <si>
    <t>Владимир г, Связи ул, 3А</t>
  </si>
  <si>
    <t>289.500</t>
  </si>
  <si>
    <t>977.800</t>
  </si>
  <si>
    <t>Владимир г, Северная ул, 10/32</t>
  </si>
  <si>
    <t>2084.300</t>
  </si>
  <si>
    <t>Владимир г, Северная ул, 108</t>
  </si>
  <si>
    <t>9401.000</t>
  </si>
  <si>
    <t>Владимир г, Северная ул, 11</t>
  </si>
  <si>
    <t>Владимир г, Северная ул, 110</t>
  </si>
  <si>
    <t>Владимир г, Северная ул, 110а</t>
  </si>
  <si>
    <t>Владимир г, Северная ул, 12</t>
  </si>
  <si>
    <t>1495.500</t>
  </si>
  <si>
    <t>Владимир г, Северная ул, 13</t>
  </si>
  <si>
    <t>462.700</t>
  </si>
  <si>
    <t>Владимир г, Северная ул, 14</t>
  </si>
  <si>
    <t>706.300</t>
  </si>
  <si>
    <t>Владимир г, Северная ул, 15</t>
  </si>
  <si>
    <t>1125.000</t>
  </si>
  <si>
    <t>775.600</t>
  </si>
  <si>
    <t>Владимир г, Северная ул, 2</t>
  </si>
  <si>
    <t>Владимир г, Северная ул, 22</t>
  </si>
  <si>
    <t>Владимир г, Северная ул, 24</t>
  </si>
  <si>
    <t>Владимир г, Северная ул, 25</t>
  </si>
  <si>
    <t>1344.100</t>
  </si>
  <si>
    <t>Владимир г, Северная ул, 26</t>
  </si>
  <si>
    <t>766.900</t>
  </si>
  <si>
    <t>Владимир г, Северная ул, 26А</t>
  </si>
  <si>
    <t>Владимир г, Северная ул, 28</t>
  </si>
  <si>
    <t>1064.800</t>
  </si>
  <si>
    <t>Владимир г, Северная ул, 3</t>
  </si>
  <si>
    <t>Владимир г, Северная ул, 30</t>
  </si>
  <si>
    <t>Владимир г, Северная ул, 32</t>
  </si>
  <si>
    <t>1107.000</t>
  </si>
  <si>
    <t>Владимир г, Северная ул, 34</t>
  </si>
  <si>
    <t>625.400</t>
  </si>
  <si>
    <t>Владимир г, Северная ул, 34А</t>
  </si>
  <si>
    <t>1274.100</t>
  </si>
  <si>
    <t>Владимир г, Северная ул, 36</t>
  </si>
  <si>
    <t>1017.900</t>
  </si>
  <si>
    <t>1444.400</t>
  </si>
  <si>
    <t>Владимир г, Северная ул, 38/2</t>
  </si>
  <si>
    <t>1236.300</t>
  </si>
  <si>
    <t>Владимир г, Северная ул, 4</t>
  </si>
  <si>
    <t>1875.000</t>
  </si>
  <si>
    <t>Владимир г, Северная ул, 45А</t>
  </si>
  <si>
    <t>459.700</t>
  </si>
  <si>
    <t>Владимир г, Северная ул, 49</t>
  </si>
  <si>
    <t>516.500</t>
  </si>
  <si>
    <t>1371.100</t>
  </si>
  <si>
    <t>Владимир г, Северная ул, 5</t>
  </si>
  <si>
    <t>627.500</t>
  </si>
  <si>
    <t>Владимир г, Северная ул, 55</t>
  </si>
  <si>
    <t>18355.000</t>
  </si>
  <si>
    <t>Владимир г, Северная ул, 55А</t>
  </si>
  <si>
    <t>7055.500</t>
  </si>
  <si>
    <t>Владимир г, Северная ул, 7</t>
  </si>
  <si>
    <t>Владимир г, Северная ул, 73</t>
  </si>
  <si>
    <t>467.400</t>
  </si>
  <si>
    <t>Владимир г, Северная ул, 75</t>
  </si>
  <si>
    <t>381.300</t>
  </si>
  <si>
    <t>581.100</t>
  </si>
  <si>
    <t>Владимир г, Северная ул, 79</t>
  </si>
  <si>
    <t>Владимир г, Северная ул, 81</t>
  </si>
  <si>
    <t>462.300</t>
  </si>
  <si>
    <t>Владимир г, Северная ул, 83</t>
  </si>
  <si>
    <t>619.500</t>
  </si>
  <si>
    <t>Владимир г, Северная ул, 9б</t>
  </si>
  <si>
    <t>903.000</t>
  </si>
  <si>
    <t>736.800</t>
  </si>
  <si>
    <t>327.300</t>
  </si>
  <si>
    <t>534.500</t>
  </si>
  <si>
    <t>Владимир г, Северный проезд, 3</t>
  </si>
  <si>
    <t>301.300</t>
  </si>
  <si>
    <t>Владимир г, Северный проезд, 4</t>
  </si>
  <si>
    <t>Владимир г, Северный проезд, 5</t>
  </si>
  <si>
    <t>Владимир г, Северный проезд, 5а</t>
  </si>
  <si>
    <t>570.200</t>
  </si>
  <si>
    <t>Владимир г, Северный проезд, 6</t>
  </si>
  <si>
    <t>Владимир г, Семашко ул, 13</t>
  </si>
  <si>
    <t>941.800</t>
  </si>
  <si>
    <t>Владимир г, Семашко ул, 16</t>
  </si>
  <si>
    <t>544.700</t>
  </si>
  <si>
    <t>684.900</t>
  </si>
  <si>
    <t>365.700</t>
  </si>
  <si>
    <t>399.400</t>
  </si>
  <si>
    <t>Владимир г, Семашко ул, 8</t>
  </si>
  <si>
    <t>2947.100</t>
  </si>
  <si>
    <t>Владимир г, Смоленская ул, 8</t>
  </si>
  <si>
    <t>223.000</t>
  </si>
  <si>
    <t>Владимир г, Совхоз Вышка ул, 12</t>
  </si>
  <si>
    <t>228.800</t>
  </si>
  <si>
    <t>355.800</t>
  </si>
  <si>
    <t>Владимир г, Совхоз Вышка ул, 4</t>
  </si>
  <si>
    <t>442.100</t>
  </si>
  <si>
    <t>Владимир г, Соколова-Соколенка ул, 10</t>
  </si>
  <si>
    <t>Владимир г, Соколова-Соколенка ул, 11</t>
  </si>
  <si>
    <t>11422.300</t>
  </si>
  <si>
    <t>Владимир г, Соколова-Соколенка ул, 16</t>
  </si>
  <si>
    <t>1754.800</t>
  </si>
  <si>
    <t>Владимир г, Соколова-Соколенка ул, 17</t>
  </si>
  <si>
    <t>1292.000</t>
  </si>
  <si>
    <t>Владимир г, Соколова-Соколенка ул, 17а</t>
  </si>
  <si>
    <t>Владимир г, Соколова-Соколенка ул, 18</t>
  </si>
  <si>
    <t>829.000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</si>
  <si>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</si>
  <si>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</si>
  <si>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</si>
  <si>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969.000</t>
  </si>
  <si>
    <t>Владимир г, Соколова-Соколенка ул, 19в</t>
  </si>
  <si>
    <t>Владимир г, Соколова-Соколенка ул, 20</t>
  </si>
  <si>
    <t>Владимир г, Соколова-Соколенка ул, 21</t>
  </si>
  <si>
    <t>Владимир г, Соколова-Соколенка ул, 21а</t>
  </si>
  <si>
    <t>920.960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</si>
  <si>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</si>
  <si>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</si>
  <si>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</si>
  <si>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24б</t>
  </si>
  <si>
    <t>728.000</t>
  </si>
  <si>
    <t>Владимир г, Соколова-Соколенка ул, 25</t>
  </si>
  <si>
    <t>Владимир г, Соколова-Соколенка ул, 26</t>
  </si>
  <si>
    <t>917.500</t>
  </si>
  <si>
    <t>1824.800</t>
  </si>
  <si>
    <t>Владимир г, Соколова-Соколенка ул, 29</t>
  </si>
  <si>
    <t>Владимир г, Соколова-Соколенка ул, 3</t>
  </si>
  <si>
    <t>1882.000</t>
  </si>
  <si>
    <t>Владимир г, Соколова-Соколенка ул, 31</t>
  </si>
  <si>
    <t>2513.000</t>
  </si>
  <si>
    <t>Владимир г, Соколова-Соколенка ул, 3Б</t>
  </si>
  <si>
    <t>Владимир г, Соколова-Соколенка ул, 4</t>
  </si>
  <si>
    <t>2975.500</t>
  </si>
  <si>
    <t>Владимир г, Соколова-Соколенка ул, 5</t>
  </si>
  <si>
    <t>Владимир г, Соколова-Соколенка ул, 5а</t>
  </si>
  <si>
    <t>Владимир г, Соколова-Соколенка ул, 6</t>
  </si>
  <si>
    <t>1849.000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</si>
  <si>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</si>
  <si>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</si>
  <si>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</si>
  <si>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2102.000</t>
  </si>
  <si>
    <t>Владимир г, Соколова-Соколенка ул, 7а</t>
  </si>
  <si>
    <t>Владимир г, Соколова-Соколенка ул, 8</t>
  </si>
  <si>
    <t>1765.000</t>
  </si>
  <si>
    <t>1765.700</t>
  </si>
  <si>
    <t>906.000</t>
  </si>
  <si>
    <t>Владимир г, Соколова-Соколенка ул, 9а</t>
  </si>
  <si>
    <t>1129.000</t>
  </si>
  <si>
    <t>2193.000</t>
  </si>
  <si>
    <t>6700.000</t>
  </si>
  <si>
    <t>Владимир г, Спасское с, Садовая ул, 1</t>
  </si>
  <si>
    <t>Владимир г, Спасское с, Садовая ул, 3</t>
  </si>
  <si>
    <t>367.100</t>
  </si>
  <si>
    <t>Владимир г, Спасское с, Садовая ул, 4</t>
  </si>
  <si>
    <t>377.800</t>
  </si>
  <si>
    <t>900.700</t>
  </si>
  <si>
    <t>Владимир г, Спасское с, Совхозная ул, 1</t>
  </si>
  <si>
    <t>284.200</t>
  </si>
  <si>
    <t>Владимир г, Спасское с, Совхозная ул, 3</t>
  </si>
  <si>
    <t>404.900</t>
  </si>
  <si>
    <t>Владимир г, Спасское с, Совхозная ул, 4</t>
  </si>
  <si>
    <t>Владимир г, Сперанского ул, 1</t>
  </si>
  <si>
    <t>Владимир г, Сперанского ул, 17</t>
  </si>
  <si>
    <t>Владимир г, Ставровская ул, 1</t>
  </si>
  <si>
    <t>Владимир г, Ставровская ул, 2</t>
  </si>
  <si>
    <t>1309.500</t>
  </si>
  <si>
    <t>Владимир г, Ставровская ул, 2А</t>
  </si>
  <si>
    <t>1258.900</t>
  </si>
  <si>
    <t>Владимир г, Ставровская ул, 2Б</t>
  </si>
  <si>
    <t>1259.700</t>
  </si>
  <si>
    <t>Владимир г, Ставровская ул, 3</t>
  </si>
  <si>
    <t>539.400</t>
  </si>
  <si>
    <t>Владимир г, Ставровская ул, 4</t>
  </si>
  <si>
    <t>Владимир г, Ставровская ул, 5а</t>
  </si>
  <si>
    <t>1851.600</t>
  </si>
  <si>
    <t>Владимир г, Ставровская ул, 6</t>
  </si>
  <si>
    <t>Владимир г, Ставровская ул, 6А</t>
  </si>
  <si>
    <t>332.100</t>
  </si>
  <si>
    <t>614.900</t>
  </si>
  <si>
    <t>Владимир г, Стасова ул, 1</t>
  </si>
  <si>
    <t>459.100</t>
  </si>
  <si>
    <t>Владимир г, Стасова ул, 11</t>
  </si>
  <si>
    <t>253.900</t>
  </si>
  <si>
    <t>399.800</t>
  </si>
  <si>
    <t>372.800</t>
  </si>
  <si>
    <t>Владимир г, Стасова ул, 15/12</t>
  </si>
  <si>
    <t>259.000</t>
  </si>
  <si>
    <t>406.600</t>
  </si>
  <si>
    <t>Владимир г, Стасова ул, 22</t>
  </si>
  <si>
    <t>756.200</t>
  </si>
  <si>
    <t>Владимир г, Стасова ул, 23</t>
  </si>
  <si>
    <t>254.900</t>
  </si>
  <si>
    <t>Владимир г, Стасова ул, 25</t>
  </si>
  <si>
    <t>Владимир г, Стасова ул, 30</t>
  </si>
  <si>
    <t>401.800</t>
  </si>
  <si>
    <t>323.000</t>
  </si>
  <si>
    <t>317.500</t>
  </si>
  <si>
    <t>Владимир г, Стасова ул, 31</t>
  </si>
  <si>
    <t>450.500</t>
  </si>
  <si>
    <t>Владимир г, Стасова ул, 36</t>
  </si>
  <si>
    <t>201.600</t>
  </si>
  <si>
    <t>Владимир г, Стасова ул, 36А</t>
  </si>
  <si>
    <t>187.700</t>
  </si>
  <si>
    <t>Владимир г, Стасова ул, 38</t>
  </si>
  <si>
    <t>Владимир г, Стасова ул, 40</t>
  </si>
  <si>
    <t>202.000</t>
  </si>
  <si>
    <t>316.800</t>
  </si>
  <si>
    <t>Владимир г, Стасова ул, 40А</t>
  </si>
  <si>
    <t>178.000</t>
  </si>
  <si>
    <t>Владимир г, Стасова ул, 42</t>
  </si>
  <si>
    <t>191.000</t>
  </si>
  <si>
    <t>Владимир г, Стасова ул, 44/11</t>
  </si>
  <si>
    <t>416.200</t>
  </si>
  <si>
    <t>Владимир г, Стасова ул, 5/2</t>
  </si>
  <si>
    <t>330.400</t>
  </si>
  <si>
    <t>Владимир г, Стасова ул, 7/29</t>
  </si>
  <si>
    <t>Владимир г, Столетовых ул, 5</t>
  </si>
  <si>
    <t>1203.000</t>
  </si>
  <si>
    <t>Владимир г, Стрелецкая ул, 1</t>
  </si>
  <si>
    <t>789.500</t>
  </si>
  <si>
    <t>Владимир г, Стрелецкая ул, 2</t>
  </si>
  <si>
    <t>870.600</t>
  </si>
  <si>
    <t>485.300</t>
  </si>
  <si>
    <t>Владимир г, Стрелецкая ул, 3</t>
  </si>
  <si>
    <t>894.100</t>
  </si>
  <si>
    <t>Владимир г, Стрелецкая ул, 30А</t>
  </si>
  <si>
    <t>7000.280</t>
  </si>
  <si>
    <t>Владимир г, Стрелецкая ул, 32</t>
  </si>
  <si>
    <t>913.500</t>
  </si>
  <si>
    <t>Владимир г, Стрелецкая ул, 36А</t>
  </si>
  <si>
    <t>3042.000</t>
  </si>
  <si>
    <t>Владимир г, Стрелецкий городок, 1</t>
  </si>
  <si>
    <t>Владимир г, Стрелецкий городок, 49</t>
  </si>
  <si>
    <t>748.300</t>
  </si>
  <si>
    <t>Владимир г, Стрелецкий городок, 51</t>
  </si>
  <si>
    <t>196.200</t>
  </si>
  <si>
    <t>303.500</t>
  </si>
  <si>
    <t>Владимир г, Стрелецкий городок, 52</t>
  </si>
  <si>
    <t>201.900</t>
  </si>
  <si>
    <t>Владимир г, Стрелецкий городок, 54</t>
  </si>
  <si>
    <t>444.980</t>
  </si>
  <si>
    <t>Владимир г, Стрелецкий городок, 60</t>
  </si>
  <si>
    <t>Владимир г, Стрелецкий городок, 63</t>
  </si>
  <si>
    <t>854.000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</si>
  <si>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</si>
  <si>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</si>
  <si>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</si>
  <si>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1А</t>
  </si>
  <si>
    <t>Владимир г, Стрелецкий пер, 3</t>
  </si>
  <si>
    <t>Владимир г, Стрелецкий пер, 3б</t>
  </si>
  <si>
    <t>Владимир г, Строителей пр-кт, 1</t>
  </si>
  <si>
    <t>Владимир г, Строителей пр-кт, 12</t>
  </si>
  <si>
    <t>918.400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</si>
  <si>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</si>
  <si>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</si>
  <si>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</si>
  <si>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</si>
  <si>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895.600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</si>
  <si>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</si>
  <si>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</si>
  <si>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</si>
  <si>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15Д</t>
  </si>
  <si>
    <t>9268.900</t>
  </si>
  <si>
    <t>Владимир г, Строителей пр-кт, 15Е</t>
  </si>
  <si>
    <t>Владимир г, Строителей пр-кт, 15Ж</t>
  </si>
  <si>
    <t>7302.300</t>
  </si>
  <si>
    <t>Владимир г, Строителей пр-кт, 16</t>
  </si>
  <si>
    <t>Владимир г, Строителей пр-кт, 16А</t>
  </si>
  <si>
    <t>888.600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</si>
  <si>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</si>
  <si>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</si>
  <si>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</si>
  <si>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</si>
  <si>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3530.500</t>
  </si>
  <si>
    <t>Владимир г, Строителей пр-кт, 19</t>
  </si>
  <si>
    <t>1343.000</t>
  </si>
  <si>
    <t>Владимир г, Строителей пр-кт, 1А</t>
  </si>
  <si>
    <t>1062.700</t>
  </si>
  <si>
    <t>Владимир г, Строителей пр-кт, 2</t>
  </si>
  <si>
    <t>1324.800</t>
  </si>
  <si>
    <t>Владимир г, Строителей пр-кт, 21</t>
  </si>
  <si>
    <t>484.600</t>
  </si>
  <si>
    <t>Владимир г, Строителей пр-кт, 22</t>
  </si>
  <si>
    <t>550.200</t>
  </si>
  <si>
    <t>Владимир г, Строителей пр-кт, 23</t>
  </si>
  <si>
    <t>364.800</t>
  </si>
  <si>
    <t>Владимир г, Строителей пр-кт, 24</t>
  </si>
  <si>
    <t>Владимир г, Строителей пр-кт, 24А</t>
  </si>
  <si>
    <t>Владимир г, Строителей пр-кт, 24Б</t>
  </si>
  <si>
    <t>Владимир г, Строителей пр-кт, 25</t>
  </si>
  <si>
    <t>Владимир г, Строителей пр-кт, 26</t>
  </si>
  <si>
    <t>1115.700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</si>
  <si>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</si>
  <si>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</si>
  <si>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</si>
  <si>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</si>
  <si>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</si>
  <si>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</si>
  <si>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2А</t>
  </si>
  <si>
    <t>8775.900</t>
  </si>
  <si>
    <t>Владимир г, Строителей пр-кт, 2Г</t>
  </si>
  <si>
    <t>901.900</t>
  </si>
  <si>
    <t>Владимир г, Строителей пр-кт, 30А</t>
  </si>
  <si>
    <t>891.400</t>
  </si>
  <si>
    <t>Владимир г, Строителей пр-кт, 30В</t>
  </si>
  <si>
    <t>1243.500</t>
  </si>
  <si>
    <t>Владимир г, Строителей пр-кт, 32</t>
  </si>
  <si>
    <t>1120.400</t>
  </si>
  <si>
    <t>Владимир г, Строителей пр-кт, 34</t>
  </si>
  <si>
    <t>Владимир г, Строителей пр-кт, 34А</t>
  </si>
  <si>
    <t>4284.300</t>
  </si>
  <si>
    <t>Владимир г, Строителей пр-кт, 34Б</t>
  </si>
  <si>
    <t>Владимир г, Строителей пр-кт, 34В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</si>
  <si>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</si>
  <si>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</si>
  <si>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</si>
  <si>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</si>
  <si>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</t>
  </si>
  <si>
    <t>854.200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</si>
  <si>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</si>
  <si>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</si>
  <si>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</si>
  <si>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42Г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</si>
  <si>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</si>
  <si>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</si>
  <si>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</si>
  <si>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</si>
  <si>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</si>
  <si>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1041.200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</si>
  <si>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</si>
  <si>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</si>
  <si>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</si>
  <si>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</si>
  <si>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</si>
  <si>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891.700</t>
  </si>
  <si>
    <t>Владимир г, Строителей пр-кт, 6</t>
  </si>
  <si>
    <t>Владимир г, Строителей пр-кт, 6А</t>
  </si>
  <si>
    <t>897.700</t>
  </si>
  <si>
    <t>Владимир г, Строителей пр-кт, 8</t>
  </si>
  <si>
    <t>Владимир г, Строителей пр-кт, 9 корп. 3</t>
  </si>
  <si>
    <t>Владимир г, Строителей пр-кт, 9 корп. 4</t>
  </si>
  <si>
    <t>Владимир г, Строителей ул, 10А</t>
  </si>
  <si>
    <t>Владимир г, Строителей ул, 12</t>
  </si>
  <si>
    <t>Владимир г, Строителей ул, 3</t>
  </si>
  <si>
    <t>Владимир г, Строителей ул, 4</t>
  </si>
  <si>
    <t>1943</t>
  </si>
  <si>
    <t>640.600</t>
  </si>
  <si>
    <t>Владимир г, Строителей ул, 6</t>
  </si>
  <si>
    <t>698.900</t>
  </si>
  <si>
    <t>Владимир г, Строителей ул, 6А</t>
  </si>
  <si>
    <t>548.700</t>
  </si>
  <si>
    <t>633.600</t>
  </si>
  <si>
    <t>648.200</t>
  </si>
  <si>
    <t>Владимир г, Студеная Гора ул, 14</t>
  </si>
  <si>
    <t>Владимир г, Студеная Гора ул, 34А</t>
  </si>
  <si>
    <t>826.600</t>
  </si>
  <si>
    <t>Владимир г, Студеная Гора ул, 7</t>
  </si>
  <si>
    <t>960.700</t>
  </si>
  <si>
    <t>Владимир г, Студенческая ул, 12</t>
  </si>
  <si>
    <t>Владимир г, Студенческая ул, 16Б</t>
  </si>
  <si>
    <t>509.640</t>
  </si>
  <si>
    <t>Владимир г, Студенческая ул, 16г</t>
  </si>
  <si>
    <t>732.200</t>
  </si>
  <si>
    <t>Владимир г, Студенческая ул, 16д</t>
  </si>
  <si>
    <t>Владимир г, Студенческая ул, 18А</t>
  </si>
  <si>
    <t>Владимир г, Студенческая ул, 18Д</t>
  </si>
  <si>
    <t>Владимир г, Студенческая ул, 2</t>
  </si>
  <si>
    <t>Владимир г, Студенческая ул, 2А</t>
  </si>
  <si>
    <t>824.100</t>
  </si>
  <si>
    <t>Владимир г, Студенческая ул, 3/12</t>
  </si>
  <si>
    <t>Владимир г, Студенческая ул, 4</t>
  </si>
  <si>
    <t>969.200</t>
  </si>
  <si>
    <t>Владимир г, Студенческая ул, 4А</t>
  </si>
  <si>
    <t>1909.800</t>
  </si>
  <si>
    <t>Владимир г, Студенческая ул, 6</t>
  </si>
  <si>
    <t>Владимир г, Студенческая ул, 6б</t>
  </si>
  <si>
    <t>984.800</t>
  </si>
  <si>
    <t>Владимир г, Студенческая ул, 6Д</t>
  </si>
  <si>
    <t>2237.600</t>
  </si>
  <si>
    <t>Владимир г, Суворова ул, 11</t>
  </si>
  <si>
    <t>1042.900</t>
  </si>
  <si>
    <t>Владимир г, Суворова ул, 1а</t>
  </si>
  <si>
    <t>Владимир г, Суворова ул, 2</t>
  </si>
  <si>
    <t>642.600</t>
  </si>
  <si>
    <t>Владимир г, Суворова ул, 3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</si>
  <si>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</si>
  <si>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</si>
  <si>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</si>
  <si>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</si>
  <si>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</si>
  <si>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</si>
  <si>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Суворова ул, 9а</t>
  </si>
  <si>
    <t>Владимир г, Судогодское ш, 1</t>
  </si>
  <si>
    <t>3016.000</t>
  </si>
  <si>
    <t>Владимир г, Судогодское ш, 11</t>
  </si>
  <si>
    <t>667.000</t>
  </si>
  <si>
    <t>Владимир г, Судогодское ш, 19</t>
  </si>
  <si>
    <t>Владимир г, Судогодское ш, 23</t>
  </si>
  <si>
    <t>Владимир г, Судогодское ш, 23б</t>
  </si>
  <si>
    <t>Владимир г, Судогодское ш, 25</t>
  </si>
  <si>
    <t>Владимир г, Судогодское ш, 25а</t>
  </si>
  <si>
    <t>Владимир г, Судогодское ш, 27</t>
  </si>
  <si>
    <t>1538.500</t>
  </si>
  <si>
    <t>Владимир г, Судогодское ш, 27а</t>
  </si>
  <si>
    <t>Владимир г, Судогодское ш, 27ж</t>
  </si>
  <si>
    <t>5313.300</t>
  </si>
  <si>
    <t>Владимир г, Судогодское ш, 29</t>
  </si>
  <si>
    <t>1065.800</t>
  </si>
  <si>
    <t>Владимир г, Судогодское ш, 29а</t>
  </si>
  <si>
    <t>916.000</t>
  </si>
  <si>
    <t>1408.800</t>
  </si>
  <si>
    <t>Владимир г, Судогодское ш, 29и</t>
  </si>
  <si>
    <t>Владимир г, Судогодское ш, 33</t>
  </si>
  <si>
    <t>Владимир г, Судогодское ш, 35</t>
  </si>
  <si>
    <t>577.600</t>
  </si>
  <si>
    <t>Владимир г, Судогодское ш, 37</t>
  </si>
  <si>
    <t>Владимир г, Судогодское ш, 3а</t>
  </si>
  <si>
    <t>490.300</t>
  </si>
  <si>
    <t>Владимир г, Судогодское ш, 51г</t>
  </si>
  <si>
    <t>Владимир г, Судогодское ш, 51д</t>
  </si>
  <si>
    <t>1102.100</t>
  </si>
  <si>
    <t>Владимир г, Судогодское ш, 5а</t>
  </si>
  <si>
    <t>Владимир г, Судогодское ш, 7</t>
  </si>
  <si>
    <t>297.000</t>
  </si>
  <si>
    <t>571.800</t>
  </si>
  <si>
    <t>Владимир г, Судогодское ш, 7а</t>
  </si>
  <si>
    <t>Владимир г, Судогодское ш, 9</t>
  </si>
  <si>
    <t>Владимир г, Судогодское ш, 9а</t>
  </si>
  <si>
    <t>Владимир г, Суздальская ул, 2</t>
  </si>
  <si>
    <t>675.200</t>
  </si>
  <si>
    <t>371.500</t>
  </si>
  <si>
    <t>301.100</t>
  </si>
  <si>
    <t>481.600</t>
  </si>
  <si>
    <t>Владимир г, Суздальская ул, 2А</t>
  </si>
  <si>
    <t>357.000</t>
  </si>
  <si>
    <t>Владимир г, Суздальская ул, 4</t>
  </si>
  <si>
    <t>331.500</t>
  </si>
  <si>
    <t>299.150</t>
  </si>
  <si>
    <t>Владимир г, Суздальская ул, 5</t>
  </si>
  <si>
    <t>3724.000</t>
  </si>
  <si>
    <t>Владимир г, Суздальская ул, 5б</t>
  </si>
  <si>
    <t>Владимир г, Суздальская ул, 6</t>
  </si>
  <si>
    <t>234.000</t>
  </si>
  <si>
    <t>Владимир г, Суздальская ул, 7А</t>
  </si>
  <si>
    <t>431.300</t>
  </si>
  <si>
    <t>Владимир г, Суздальская ул, 8</t>
  </si>
  <si>
    <t>463.900</t>
  </si>
  <si>
    <t>446.300</t>
  </si>
  <si>
    <t>Владимир г, Суздальская ул, 8В</t>
  </si>
  <si>
    <t>Владимир г, Суздальская ул, 8Г</t>
  </si>
  <si>
    <t>Владимир г, Суздальский пр-кт, 13А</t>
  </si>
  <si>
    <t>1623.000</t>
  </si>
  <si>
    <t>Владимир г, Суздальский пр-кт, 14</t>
  </si>
  <si>
    <t>Владимир г, Суздальский пр-кт, 15</t>
  </si>
  <si>
    <t>1262.300</t>
  </si>
  <si>
    <t>Владимир г, Суздальский пр-кт, 15а</t>
  </si>
  <si>
    <t>1233.000</t>
  </si>
  <si>
    <t>Владимир г, Суздальский пр-кт, 16</t>
  </si>
  <si>
    <t>Владимир г, Суздальский пр-кт, 17</t>
  </si>
  <si>
    <t>807.130</t>
  </si>
  <si>
    <t>Владимир г, Суздальский пр-кт, 17б</t>
  </si>
  <si>
    <t>Владимир г, Суздальский пр-кт, 18</t>
  </si>
  <si>
    <t>1197.900</t>
  </si>
  <si>
    <t>Владимир г, Суздальский пр-кт, 19</t>
  </si>
  <si>
    <t>1032.200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</si>
  <si>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</si>
  <si>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</si>
  <si>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</si>
  <si>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</si>
  <si>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</si>
  <si>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2986.000</t>
  </si>
  <si>
    <t>Владимир г, Суздальский пр-кт, 25</t>
  </si>
  <si>
    <t>436.100</t>
  </si>
  <si>
    <t>523.000</t>
  </si>
  <si>
    <t>Владимир г, Суздальский пр-кт, 26А</t>
  </si>
  <si>
    <t>1386.100</t>
  </si>
  <si>
    <t>Владимир г, Суздальский пр-кт, 27</t>
  </si>
  <si>
    <t>Владимир г, Суздальский пр-кт, 29</t>
  </si>
  <si>
    <t>1191.000</t>
  </si>
  <si>
    <t>Владимир г, Суздальский пр-кт, 3</t>
  </si>
  <si>
    <t>3224.000</t>
  </si>
  <si>
    <t>Владимир г, Суздальский пр-кт, 31</t>
  </si>
  <si>
    <t>Владимир г, Суздальский пр-кт, 35</t>
  </si>
  <si>
    <t>Владимир г, Суздальский пр-кт, 5</t>
  </si>
  <si>
    <t>3486.800</t>
  </si>
  <si>
    <t>3124.000</t>
  </si>
  <si>
    <t>Владимир г, Суздальский пр-кт, 7</t>
  </si>
  <si>
    <t>Владимир г, Суздальский пр-кт, 9А</t>
  </si>
  <si>
    <t>600.800</t>
  </si>
  <si>
    <t>Владимир г, Суздальский пр-кт, 9Г</t>
  </si>
  <si>
    <t>658.400</t>
  </si>
  <si>
    <t>292.500</t>
  </si>
  <si>
    <t>383.100</t>
  </si>
  <si>
    <t>Владимир г, Сурикова ул, 10/34</t>
  </si>
  <si>
    <t>Владимир г, Сурикова ул, 10А</t>
  </si>
  <si>
    <t>Владимир г, Сурикова ул, 10Б</t>
  </si>
  <si>
    <t>Владимир г, Сурикова ул, 11/32</t>
  </si>
  <si>
    <t>989.000</t>
  </si>
  <si>
    <t>Владимир г, Сурикова ул, 13/27</t>
  </si>
  <si>
    <t>Владимир г, Сурикова ул, 14</t>
  </si>
  <si>
    <t>Владимир г, Сурикова ул, 16</t>
  </si>
  <si>
    <t>Владимир г, Сурикова ул, 16А</t>
  </si>
  <si>
    <t>Владимир г, Сурикова ул, 16Б</t>
  </si>
  <si>
    <t>Владимир г, Сурикова ул, 18</t>
  </si>
  <si>
    <t>Владимир г, Сурикова ул, 2</t>
  </si>
  <si>
    <t>297.600</t>
  </si>
  <si>
    <t>272.300</t>
  </si>
  <si>
    <t>Владимир г, Сурикова ул, 20</t>
  </si>
  <si>
    <t>Владимир г, Сурикова ул, 22</t>
  </si>
  <si>
    <t>1965.000</t>
  </si>
  <si>
    <t>Владимир г, Сурикова ул, 24</t>
  </si>
  <si>
    <t>1655.000</t>
  </si>
  <si>
    <t>Владимир г, Сурикова ул, 26</t>
  </si>
  <si>
    <t>769.000</t>
  </si>
  <si>
    <t>Владимир г, Сурикова ул, 3</t>
  </si>
  <si>
    <t>392.100</t>
  </si>
  <si>
    <t>Владимир г, Сурикова ул, 4</t>
  </si>
  <si>
    <t>212.410</t>
  </si>
  <si>
    <t>Владимир г, Сурикова ул, 5</t>
  </si>
  <si>
    <t>414.500</t>
  </si>
  <si>
    <t>Владимир г, Сурикова ул, 6</t>
  </si>
  <si>
    <t>Владимир г, Сурикова ул, 7</t>
  </si>
  <si>
    <t>269.600</t>
  </si>
  <si>
    <t>Владимир г, Сурикова ул, 8</t>
  </si>
  <si>
    <t>377.700</t>
  </si>
  <si>
    <t>Владимир г, Сущевская ул, 1</t>
  </si>
  <si>
    <t>1628.600</t>
  </si>
  <si>
    <t>Владимир г, Сущевская ул, 13А</t>
  </si>
  <si>
    <t>2215.600</t>
  </si>
  <si>
    <t>Владимир г, Сущевская ул, 2</t>
  </si>
  <si>
    <t>954.300</t>
  </si>
  <si>
    <t>Владимир г, Сущевская ул, 3</t>
  </si>
  <si>
    <t>Владимир г, Сущевская ул, 4</t>
  </si>
  <si>
    <t>1512.300</t>
  </si>
  <si>
    <t>Владимир г, Сущевская ул, 5</t>
  </si>
  <si>
    <t>954.500</t>
  </si>
  <si>
    <t>Владимир г, Сущевская ул, 50</t>
  </si>
  <si>
    <t>Владимир г, Сущевская ул, 5А</t>
  </si>
  <si>
    <t>542.100</t>
  </si>
  <si>
    <t>Владимир г, Сущевская ул, 7</t>
  </si>
  <si>
    <t>741.700</t>
  </si>
  <si>
    <t>970.400</t>
  </si>
  <si>
    <t>Владимир г, Сущевский проезд, 2</t>
  </si>
  <si>
    <t>449.500</t>
  </si>
  <si>
    <t>Владимир г, Тихонравова ул, 11</t>
  </si>
  <si>
    <t>1170.600</t>
  </si>
  <si>
    <t>Владимир г, Тихонравова ул, 12</t>
  </si>
  <si>
    <t>619.200</t>
  </si>
  <si>
    <t>Владимир г, Тихонравова ул, 13</t>
  </si>
  <si>
    <t>1168.620</t>
  </si>
  <si>
    <t>Владимир г, Тихонравова ул, 3</t>
  </si>
  <si>
    <t>937.000</t>
  </si>
  <si>
    <t>Владимир г, Тихонравова ул, 3А</t>
  </si>
  <si>
    <t>Владимир г, Тихонравова ул, 4</t>
  </si>
  <si>
    <t>842.000</t>
  </si>
  <si>
    <t>885.900</t>
  </si>
  <si>
    <t>Владимир г, Тихонравова ул, 6</t>
  </si>
  <si>
    <t>2496.000</t>
  </si>
  <si>
    <t>941.000</t>
  </si>
  <si>
    <t>Владимир г, Тихонравова ул, 8</t>
  </si>
  <si>
    <t>Владимир г, Тихонравова ул, 9</t>
  </si>
  <si>
    <t>1426.900</t>
  </si>
  <si>
    <t>Владимир г, Токарева ул, 10</t>
  </si>
  <si>
    <t>901.600</t>
  </si>
  <si>
    <t>Владимир г, Токарева ул, 1Г</t>
  </si>
  <si>
    <t>Владимир г, Токарева ул, 2</t>
  </si>
  <si>
    <t>Владимир г, Токарева ул, 4</t>
  </si>
  <si>
    <t>10150.900</t>
  </si>
  <si>
    <t>Владимир г, Токарева ул, 6</t>
  </si>
  <si>
    <t>690.500</t>
  </si>
  <si>
    <t>Владимир г, Токарева ул, 8</t>
  </si>
  <si>
    <t>Владимир г, Тракторная ул, 1</t>
  </si>
  <si>
    <t>817.700</t>
  </si>
  <si>
    <t>Владимир г, Тракторная ул, 10</t>
  </si>
  <si>
    <t>Владимир г, Тракторная ул, 11</t>
  </si>
  <si>
    <t>2182.000</t>
  </si>
  <si>
    <t>Владимир г, Тракторная ул, 12</t>
  </si>
  <si>
    <t>4050.000</t>
  </si>
  <si>
    <t>862.700</t>
  </si>
  <si>
    <t>Владимир г, Тракторная ул, 13</t>
  </si>
  <si>
    <t>1636.800</t>
  </si>
  <si>
    <t>Владимир г, Тракторная ул, 15</t>
  </si>
  <si>
    <t>Владимир г, Тракторная ул, 1А</t>
  </si>
  <si>
    <t>Владимир г, Тракторная ул, 1Б</t>
  </si>
  <si>
    <t>1504.100</t>
  </si>
  <si>
    <t>Владимир г, Тракторная ул, 1В</t>
  </si>
  <si>
    <t>2092.800</t>
  </si>
  <si>
    <t>Владимир г, Тракторная ул, 1Г</t>
  </si>
  <si>
    <t>Владимир г, Тракторная ул, 3Б</t>
  </si>
  <si>
    <t>1225.400</t>
  </si>
  <si>
    <t>Владимир г, Тракторная ул, 4</t>
  </si>
  <si>
    <t>731.270</t>
  </si>
  <si>
    <t>Владимир г, Тракторная ул, 40</t>
  </si>
  <si>
    <t>Владимир г, Тракторная ул, 48</t>
  </si>
  <si>
    <t>558.400</t>
  </si>
  <si>
    <t>Владимир г, Тракторная ул, 5</t>
  </si>
  <si>
    <t>797.300</t>
  </si>
  <si>
    <t>819.300</t>
  </si>
  <si>
    <t>Владимир г, Тракторная ул, 50</t>
  </si>
  <si>
    <t>849.400</t>
  </si>
  <si>
    <t>Владимир г, Тракторная ул, 54</t>
  </si>
  <si>
    <t>Владимир г, Тракторная ул, 56</t>
  </si>
  <si>
    <t>Владимир г, Тракторная ул, 58</t>
  </si>
  <si>
    <t>4350.000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</si>
  <si>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</si>
  <si>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</si>
  <si>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</si>
  <si>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</si>
  <si>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1793.300</t>
  </si>
  <si>
    <t>Владимир г, Тракторная ул, 9Б</t>
  </si>
  <si>
    <t>717.000</t>
  </si>
  <si>
    <t>534.200</t>
  </si>
  <si>
    <t>Владимир г, Труда ул, 10/20</t>
  </si>
  <si>
    <t>559.700</t>
  </si>
  <si>
    <t>Владимир г, Труда ул, 11</t>
  </si>
  <si>
    <t>516.100</t>
  </si>
  <si>
    <t>796.000</t>
  </si>
  <si>
    <t>Владимир г, Труда ул, 13</t>
  </si>
  <si>
    <t>Владимир г, Труда ул, 14</t>
  </si>
  <si>
    <t>991.800</t>
  </si>
  <si>
    <t>Владимир г, Труда ул, 14А</t>
  </si>
  <si>
    <t>671.560</t>
  </si>
  <si>
    <t>1081.000</t>
  </si>
  <si>
    <t>804.380</t>
  </si>
  <si>
    <t>Владимир г, Труда ул, 16</t>
  </si>
  <si>
    <t>582.200</t>
  </si>
  <si>
    <t>Владимир г, Труда ул, 16А</t>
  </si>
  <si>
    <t>655.400</t>
  </si>
  <si>
    <t>721.900</t>
  </si>
  <si>
    <t>Владимир г, Труда ул, 17</t>
  </si>
  <si>
    <t>520.200</t>
  </si>
  <si>
    <t>Владимир г, Труда ул, 18</t>
  </si>
  <si>
    <t>934.400</t>
  </si>
  <si>
    <t>Владимир г, Труда ул, 19</t>
  </si>
  <si>
    <t>Владимир г, Труда ул, 2/7</t>
  </si>
  <si>
    <t>732.500</t>
  </si>
  <si>
    <t>Владимир г, Труда ул, 20</t>
  </si>
  <si>
    <t>1452.800</t>
  </si>
  <si>
    <t>Владимир г, Труда ул, 21</t>
  </si>
  <si>
    <t>571.700</t>
  </si>
  <si>
    <t>Владимир г, Труда ул, 23</t>
  </si>
  <si>
    <t>553.900</t>
  </si>
  <si>
    <t>Владимир г, Труда ул, 24</t>
  </si>
  <si>
    <t>479.700</t>
  </si>
  <si>
    <t>Владимир г, Труда ул, 27</t>
  </si>
  <si>
    <t>2256.200</t>
  </si>
  <si>
    <t>Владимир г, Труда ул, 3</t>
  </si>
  <si>
    <t>436.700</t>
  </si>
  <si>
    <t>393.900</t>
  </si>
  <si>
    <t>Владимир г, Труда ул, 30/7</t>
  </si>
  <si>
    <t>735.200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</si>
  <si>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</si>
  <si>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</si>
  <si>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</si>
  <si>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</si>
  <si>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431.000</t>
  </si>
  <si>
    <t>379.500</t>
  </si>
  <si>
    <t>327.900</t>
  </si>
  <si>
    <t>Владимир г, Труда ул, 5</t>
  </si>
  <si>
    <t>Владимир г, Труда ул, 6</t>
  </si>
  <si>
    <t>Владимир г, Труда ул, 8</t>
  </si>
  <si>
    <t>340.500</t>
  </si>
  <si>
    <t>Владимир г, Труда ул, 8а</t>
  </si>
  <si>
    <t>612.300</t>
  </si>
  <si>
    <t>291.400</t>
  </si>
  <si>
    <t>Владимир г, Турбаза Ладога нп, Сосновая ул, 8</t>
  </si>
  <si>
    <t>Владимир г, Турбаза Ладога нп, Сосновая ул, 9</t>
  </si>
  <si>
    <t>618.500</t>
  </si>
  <si>
    <t>Владимир г, Университетская ул, 10</t>
  </si>
  <si>
    <t>Владимир г, Университетская ул, 11</t>
  </si>
  <si>
    <t>Владимир г, Университетская ул, 12</t>
  </si>
  <si>
    <t>1881.700</t>
  </si>
  <si>
    <t>Владимир г, Университетская ул, 7</t>
  </si>
  <si>
    <t>Владимир г, Университетская ул, 8</t>
  </si>
  <si>
    <t>384.200</t>
  </si>
  <si>
    <t>Владимир г, Университетская ул, 9</t>
  </si>
  <si>
    <t>Владимир г, Урицкого ул, 26</t>
  </si>
  <si>
    <t>429.800</t>
  </si>
  <si>
    <t>455.600</t>
  </si>
  <si>
    <t>Владимир г, Урицкого ул, 30а</t>
  </si>
  <si>
    <t>504.500</t>
  </si>
  <si>
    <t>Владимир г, Усти-на-Лабе ул, 1</t>
  </si>
  <si>
    <t>374.900</t>
  </si>
  <si>
    <t>Владимир г, Усти-на-Лабе ул, 11</t>
  </si>
  <si>
    <t>1343.200</t>
  </si>
  <si>
    <t>705.400</t>
  </si>
  <si>
    <t>5111.500</t>
  </si>
  <si>
    <t>Владимир г, Усти-на-Лабе ул, 15</t>
  </si>
  <si>
    <t>Владимир г, Усти-на-Лабе ул, 16</t>
  </si>
  <si>
    <t>1409.800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</si>
  <si>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</si>
  <si>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</si>
  <si>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</si>
  <si>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</si>
  <si>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1656.900</t>
  </si>
  <si>
    <t>Владимир г, Усти-на-Лабе ул, 23</t>
  </si>
  <si>
    <t>Владимир г, Усти-на-Лабе ул, 25</t>
  </si>
  <si>
    <t>3443.000</t>
  </si>
  <si>
    <t>753.600</t>
  </si>
  <si>
    <t>Владимир г, Усти-на-Лабе ул, 27А</t>
  </si>
  <si>
    <t>760.700</t>
  </si>
  <si>
    <t>Владимир г, Усти-на-Лабе ул, 29/18</t>
  </si>
  <si>
    <t>3811.700</t>
  </si>
  <si>
    <t>Владимир г, Усти-на-Лабе ул, 2а</t>
  </si>
  <si>
    <t>1114.900</t>
  </si>
  <si>
    <t>Владимир г, Усти-на-Лабе ул, 31</t>
  </si>
  <si>
    <t>396.100</t>
  </si>
  <si>
    <t>619.900</t>
  </si>
  <si>
    <t>Владимир г, Усти-на-Лабе ул, 31А</t>
  </si>
  <si>
    <t>411.500</t>
  </si>
  <si>
    <t>Владимир г, Усти-на-Лабе ул, 32/16</t>
  </si>
  <si>
    <t>1247.700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</si>
  <si>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</si>
  <si>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</si>
  <si>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</si>
  <si>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</si>
  <si>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1439.300</t>
  </si>
  <si>
    <t>Владимир г, Усти-на-Лабе ул, 4</t>
  </si>
  <si>
    <t>Владимир г, Усти-на-Лабе ул, 4а</t>
  </si>
  <si>
    <t>1017.500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</si>
  <si>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</si>
  <si>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</si>
  <si>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</si>
  <si>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</si>
  <si>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439.100</t>
  </si>
  <si>
    <t>Владимир г, Усти-на-Лабе ул, 5Г</t>
  </si>
  <si>
    <t>Владимир г, Усти-на-Лабе ул, 7</t>
  </si>
  <si>
    <t>Владимир г, Усти-на-Лабе ул, 7А</t>
  </si>
  <si>
    <t>1057.200</t>
  </si>
  <si>
    <t>Владимир г, Усти-на-Лабе ул, 7Б</t>
  </si>
  <si>
    <t>471.600</t>
  </si>
  <si>
    <t>Владимир г, Усти-на-Лабе ул, 8</t>
  </si>
  <si>
    <t>929.300</t>
  </si>
  <si>
    <t>Владимир г, Фатьянова ул, 10</t>
  </si>
  <si>
    <t>Владимир г, Фатьянова ул, 12</t>
  </si>
  <si>
    <t>2100.500</t>
  </si>
  <si>
    <t>Владимир г, Фатьянова ул, 16</t>
  </si>
  <si>
    <t>Владимир г, Фатьянова ул, 18</t>
  </si>
  <si>
    <t>1735.600</t>
  </si>
  <si>
    <t>Владимир г, Фатьянова ул, 18А</t>
  </si>
  <si>
    <t>Владимир г, Фатьянова ул, 2</t>
  </si>
  <si>
    <t>Владимир г, Фатьянова ул, 20</t>
  </si>
  <si>
    <t>17457.400</t>
  </si>
  <si>
    <t>1375.600</t>
  </si>
  <si>
    <t>Владимир г, Фатьянова ул, 23</t>
  </si>
  <si>
    <t>1527.900</t>
  </si>
  <si>
    <t>Владимир г, Фатьянова ул, 26</t>
  </si>
  <si>
    <t>1904.000</t>
  </si>
  <si>
    <t>Владимир г, Фатьянова ул, 27</t>
  </si>
  <si>
    <t>839.100</t>
  </si>
  <si>
    <t>Владимир г, Фатьянова ул, 27А</t>
  </si>
  <si>
    <t>661.300</t>
  </si>
  <si>
    <t>638.600</t>
  </si>
  <si>
    <t>Владимир г, Фатьянова ул, 2А</t>
  </si>
  <si>
    <t>Владимир г, Фатьянова ул, 4</t>
  </si>
  <si>
    <t>1759.800</t>
  </si>
  <si>
    <t>Владимир г, Фатьянова ул, 6</t>
  </si>
  <si>
    <t>1804.300</t>
  </si>
  <si>
    <t>Владимир г, Фатьянова ул, 8</t>
  </si>
  <si>
    <t>702.800</t>
  </si>
  <si>
    <t>762.700</t>
  </si>
  <si>
    <t>Владимир г, Фейгина ул, 10</t>
  </si>
  <si>
    <t>468.200</t>
  </si>
  <si>
    <t>1179.400</t>
  </si>
  <si>
    <t>Владимир г, Фейгина ул, 11/74</t>
  </si>
  <si>
    <t>Владимир г, Фейгина ул, 13</t>
  </si>
  <si>
    <t>484.300</t>
  </si>
  <si>
    <t>200.100</t>
  </si>
  <si>
    <t>Владимир г, Фейгина ул, 13А</t>
  </si>
  <si>
    <t>Владимир г, Фейгина ул, 15</t>
  </si>
  <si>
    <t>196.000</t>
  </si>
  <si>
    <t>1067.500</t>
  </si>
  <si>
    <t>200.400</t>
  </si>
  <si>
    <t>Владимир г, Фейгина ул, 16</t>
  </si>
  <si>
    <t>706.000</t>
  </si>
  <si>
    <t>615.300</t>
  </si>
  <si>
    <t>Владимир г, Фейгина ул, 2/20</t>
  </si>
  <si>
    <t>814.600</t>
  </si>
  <si>
    <t>Владимир г, Фейгина ул, 22</t>
  </si>
  <si>
    <t>1030.230</t>
  </si>
  <si>
    <t>Владимир г, Фейгина ул, 23/23</t>
  </si>
  <si>
    <t>465.400</t>
  </si>
  <si>
    <t>239.200</t>
  </si>
  <si>
    <t>Владимир г, Фейгина ул, 23А</t>
  </si>
  <si>
    <t>450.900</t>
  </si>
  <si>
    <t>740.700</t>
  </si>
  <si>
    <t>Владимир г, Фейгина ул, 6/25</t>
  </si>
  <si>
    <t>806.600</t>
  </si>
  <si>
    <t>Владимир г, Фейгина ул, 8/26</t>
  </si>
  <si>
    <t>Владимир г, Фейгина ул, 9</t>
  </si>
  <si>
    <t>878.600</t>
  </si>
  <si>
    <t>Владимир г, Хирурга Орлова ул, 18</t>
  </si>
  <si>
    <t>271.000</t>
  </si>
  <si>
    <t>Владимир г, Хирурга Орлова ул, 2б</t>
  </si>
  <si>
    <t>1303.300</t>
  </si>
  <si>
    <t>Владимир г, Хирурга Орлова ул, 6</t>
  </si>
  <si>
    <t>Владимир г, Хирурга Орлова ул, 6а</t>
  </si>
  <si>
    <t>755.700</t>
  </si>
  <si>
    <t>Владимир г, Хирурга Орлова ул, 8</t>
  </si>
  <si>
    <t>413.100</t>
  </si>
  <si>
    <t>Владимир г, Хирурга Орлова ул, 8а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</si>
  <si>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</si>
  <si>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</si>
  <si>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</si>
  <si>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241.000</t>
  </si>
  <si>
    <t>Владимир г, Чайковского проезд, 7</t>
  </si>
  <si>
    <t>298.800</t>
  </si>
  <si>
    <t>Владимир г, Чайковского проезд, 9</t>
  </si>
  <si>
    <t>423.400</t>
  </si>
  <si>
    <t>Владимир г, Чайковского ул, 10/11</t>
  </si>
  <si>
    <t>779.200</t>
  </si>
  <si>
    <t>Владимир г, Чайковского ул, 11</t>
  </si>
  <si>
    <t>732.600</t>
  </si>
  <si>
    <t>470.500</t>
  </si>
  <si>
    <t>Владимир г, Чайковского ул, 13/1</t>
  </si>
  <si>
    <t>448.400</t>
  </si>
  <si>
    <t>1311.000</t>
  </si>
  <si>
    <t>Владимир г, Чайковского ул, 15/2</t>
  </si>
  <si>
    <t>455.500</t>
  </si>
  <si>
    <t>Владимир г, Чайковского ул, 17</t>
  </si>
  <si>
    <t>505.490</t>
  </si>
  <si>
    <t>Владимир г, Чайковского ул, 19/1</t>
  </si>
  <si>
    <t>452.200</t>
  </si>
  <si>
    <t>Владимир г, Чайковского ул, 2</t>
  </si>
  <si>
    <t>Владимир г, Чайковского ул, 21</t>
  </si>
  <si>
    <t>Владимир г, Чайковского ул, 25А</t>
  </si>
  <si>
    <t>Владимир г, Чайковского ул, 26</t>
  </si>
  <si>
    <t>254.000</t>
  </si>
  <si>
    <t>Владимир г, Чайковского ул, 28</t>
  </si>
  <si>
    <t>909.600</t>
  </si>
  <si>
    <t>Владимир г, Чайковского ул, 30</t>
  </si>
  <si>
    <t>Владимир г, Чайковского ул, 32А</t>
  </si>
  <si>
    <t>966.600</t>
  </si>
  <si>
    <t>Владимир г, Чайковского ул, 34</t>
  </si>
  <si>
    <t>733.300</t>
  </si>
  <si>
    <t>Владимир г, Чайковского ул, 34А</t>
  </si>
  <si>
    <t>973.200</t>
  </si>
  <si>
    <t>885.200</t>
  </si>
  <si>
    <t>Владимир г, Чайковского ул, 36</t>
  </si>
  <si>
    <t>Владимир г, Чайковского ул, 36А</t>
  </si>
  <si>
    <t>898.500</t>
  </si>
  <si>
    <t>Владимир г, Чайковского ул, 38</t>
  </si>
  <si>
    <t>724.400</t>
  </si>
  <si>
    <t>Владимир г, Чайковского ул, 38А</t>
  </si>
  <si>
    <t>457.700</t>
  </si>
  <si>
    <t>Владимир г, Чайковского ул, 38В</t>
  </si>
  <si>
    <t>908.900</t>
  </si>
  <si>
    <t>Владимир г, Чайковского ул, 38Г</t>
  </si>
  <si>
    <t>842.600</t>
  </si>
  <si>
    <t>2399.000</t>
  </si>
  <si>
    <t>Владимир г, Чайковского ул, 40Б</t>
  </si>
  <si>
    <t>465.800</t>
  </si>
  <si>
    <t>Владимир г, Чайковского ул, 42</t>
  </si>
  <si>
    <t>Владимир г, Чайковского ул, 44</t>
  </si>
  <si>
    <t>1902.400</t>
  </si>
  <si>
    <t>Владимир г, Чайковского ул, 44А</t>
  </si>
  <si>
    <t>880.600</t>
  </si>
  <si>
    <t>Владимир г, Чайковского ул, 44Б</t>
  </si>
  <si>
    <t>915.200</t>
  </si>
  <si>
    <t>Владимир г, Чайковского ул, 46</t>
  </si>
  <si>
    <t>875.600</t>
  </si>
  <si>
    <t>Владимир г, Чайковского ул, 46А</t>
  </si>
  <si>
    <t>690.900</t>
  </si>
  <si>
    <t>Владимир г, Чайковского ул, 48</t>
  </si>
  <si>
    <t>Владимир г, Чайковского ул, 5</t>
  </si>
  <si>
    <t>449.900</t>
  </si>
  <si>
    <t>1485.000</t>
  </si>
  <si>
    <t>Владимир г, Чайковского ул, 50</t>
  </si>
  <si>
    <t>905.200</t>
  </si>
  <si>
    <t>777.000</t>
  </si>
  <si>
    <t>Владимир г, Чайковского ул, 50А</t>
  </si>
  <si>
    <t>Владимир г, Чайковского ул, 52</t>
  </si>
  <si>
    <t>859.300</t>
  </si>
  <si>
    <t>Владимир г, Чайковского ул, 9</t>
  </si>
  <si>
    <t>455.200</t>
  </si>
  <si>
    <t>Владимир г, Чапаева ул, 5</t>
  </si>
  <si>
    <t>1395.100</t>
  </si>
  <si>
    <t>Владимир г, Чапаева ул, 6</t>
  </si>
  <si>
    <t>Владимир г, Чапаева ул, 8</t>
  </si>
  <si>
    <t>Владимир г, Чапаева ул, 8а</t>
  </si>
  <si>
    <t>1487.700</t>
  </si>
  <si>
    <t>Владимир г, Чехова ул, 2</t>
  </si>
  <si>
    <t>761.700</t>
  </si>
  <si>
    <t>Владимир г, Элеваторная ул, 14</t>
  </si>
  <si>
    <t>882.500</t>
  </si>
  <si>
    <t>511.500</t>
  </si>
  <si>
    <t>Владимир г, Элеваторная ул, 14А</t>
  </si>
  <si>
    <t>228.900</t>
  </si>
  <si>
    <t>327.500</t>
  </si>
  <si>
    <t>Владимир г, Элеваторная ул, 14Б</t>
  </si>
  <si>
    <t>Владимир г, Элеваторная ул, 16</t>
  </si>
  <si>
    <t>476.600</t>
  </si>
  <si>
    <t>Владимир г, Элеваторная ул, 18</t>
  </si>
  <si>
    <t>673.500</t>
  </si>
  <si>
    <t>518.100</t>
  </si>
  <si>
    <t>797.400</t>
  </si>
  <si>
    <t>Владимир г, Элеваторная ул, 20А</t>
  </si>
  <si>
    <t>562.500</t>
  </si>
  <si>
    <t>Владимир г, Элеваторная ул, 24</t>
  </si>
  <si>
    <t>664.800</t>
  </si>
  <si>
    <t>Владимир г, Электроприборовский проезд, 3</t>
  </si>
  <si>
    <t>Владимир г, Электроприборовский проезд, 4</t>
  </si>
  <si>
    <t>372.500</t>
  </si>
  <si>
    <t>Владимир г, Электроприборовский проезд, 7</t>
  </si>
  <si>
    <t>515.400</t>
  </si>
  <si>
    <t>Владимир г, Электроприборовский проезд, 9/77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</si>
  <si>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</si>
  <si>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</si>
  <si>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11</t>
  </si>
  <si>
    <t>Владимир г, Энергетик мкр, Северная ул, 13</t>
  </si>
  <si>
    <t>Владимир г, Энергетик мкр, Северная ул, 2</t>
  </si>
  <si>
    <t>Владимир г, Энергетик мкр, Северная ул, 4</t>
  </si>
  <si>
    <t>Владимир г, Энергетик мкр, Совхозная ул, 1</t>
  </si>
  <si>
    <t>Владимир г, Энергетик мкр, Совхозная ул, 3</t>
  </si>
  <si>
    <t>Владимир г, Энергетик мкр, Совхозная ул, 4</t>
  </si>
  <si>
    <t>741.200</t>
  </si>
  <si>
    <t>Владимир г, Энергетик мкр, Совхозная ул, 6</t>
  </si>
  <si>
    <t>727.400</t>
  </si>
  <si>
    <t>796.600</t>
  </si>
  <si>
    <t>Владимир г, Энергетик мкр, Совхозная ул, 7</t>
  </si>
  <si>
    <t>Владимир г, Энергетик мкр, Совхозная ул, 9</t>
  </si>
  <si>
    <t>1588.600</t>
  </si>
  <si>
    <t>Владимир г, Энергетик мкр, Энергетиков ул, 10Б</t>
  </si>
  <si>
    <t>Владимир г, Энергетик мкр, Энергетиков ул, 11Б</t>
  </si>
  <si>
    <t>850.300</t>
  </si>
  <si>
    <t>1853.600</t>
  </si>
  <si>
    <t>Владимир г, Энергетик мкр, Энергетиков ул, 14Б</t>
  </si>
  <si>
    <t>1401.900</t>
  </si>
  <si>
    <t>Владимир г, Энергетик мкр, Энергетиков ул, 1А</t>
  </si>
  <si>
    <t>5039.900</t>
  </si>
  <si>
    <t>Владимир г, Энергетик мкр, Энергетиков ул, 1Б</t>
  </si>
  <si>
    <t>Владимир г, Энергетик мкр, Энергетиков ул, 2</t>
  </si>
  <si>
    <t>352.800</t>
  </si>
  <si>
    <t>5291.100</t>
  </si>
  <si>
    <t>Владимир г, Энергетик мкр, Энергетиков ул, 23</t>
  </si>
  <si>
    <t>5325.900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</si>
  <si>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</si>
  <si>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</si>
  <si>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</si>
  <si>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153.000</t>
  </si>
  <si>
    <t>Владимир г, Энергетик мкр, Энергетиков ул, 29Б</t>
  </si>
  <si>
    <t>Владимир г, Энергетик мкр, Энергетиков ул, 2Б</t>
  </si>
  <si>
    <t>Владимир г, Энергетик мкр, Энергетиков ул, 3</t>
  </si>
  <si>
    <t>Владимир г, Энергетик мкр, Энергетиков ул, 4А</t>
  </si>
  <si>
    <t>Владимир г, Энергетик мкр, Энергетиков ул, 5А</t>
  </si>
  <si>
    <t>Владимир г, Энергетик мкр, Энергетиков ул, 6</t>
  </si>
  <si>
    <t>Владимир г, Энергетик мкр, Энергетиков ул, 6б</t>
  </si>
  <si>
    <t>1124.300</t>
  </si>
  <si>
    <t>Владимир г, Энергетик мкр, Энергетиков ул, 8Б</t>
  </si>
  <si>
    <t>677.700</t>
  </si>
  <si>
    <t>Владимир г, Энергетик мкр, Энергетиков ул, 9Б</t>
  </si>
  <si>
    <t>Владимир г, Юбилейная ул, 12</t>
  </si>
  <si>
    <t>803.540</t>
  </si>
  <si>
    <t>Владимир г, Юбилейная ул, 14</t>
  </si>
  <si>
    <t>Владимир г, Юбилейная ул, 15</t>
  </si>
  <si>
    <t>1689.300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</si>
  <si>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</si>
  <si>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</si>
  <si>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</si>
  <si>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20</t>
  </si>
  <si>
    <t>Владимир г, Юбилейная ул, 22</t>
  </si>
  <si>
    <t>1648.000</t>
  </si>
  <si>
    <t>Владимир г, Юбилейная ул, 24</t>
  </si>
  <si>
    <t>1491.000</t>
  </si>
  <si>
    <t>Владимир г, Юбилейная ул, 28</t>
  </si>
  <si>
    <t>Владимир г, Юбилейная ул, 3</t>
  </si>
  <si>
    <t>1273.100</t>
  </si>
  <si>
    <t>Владимир г, Юбилейная ул, 32</t>
  </si>
  <si>
    <t>Владимир г, Юбилейная ул, 34</t>
  </si>
  <si>
    <t>Владимир г, Юбилейная ул, 36</t>
  </si>
  <si>
    <t>999.000</t>
  </si>
  <si>
    <t>Владимир г, Юбилейная ул, 38</t>
  </si>
  <si>
    <t>Владимир г, Юбилейная ул, 38А</t>
  </si>
  <si>
    <t>Владимир г, Юбилейная ул, 4</t>
  </si>
  <si>
    <t>1668.000</t>
  </si>
  <si>
    <t>Владимир г, Юбилейная ул, 46</t>
  </si>
  <si>
    <t>894.000</t>
  </si>
  <si>
    <t>Владимир г, Юбилейная ул, 46А</t>
  </si>
  <si>
    <t>409.000</t>
  </si>
  <si>
    <t>Владимир г, Юбилейная ул, 5</t>
  </si>
  <si>
    <t>1166.500</t>
  </si>
  <si>
    <t>Владимир г, Юбилейная ул, 50</t>
  </si>
  <si>
    <t>2329.600</t>
  </si>
  <si>
    <t>Владимир г, Юбилейная ул, 52</t>
  </si>
  <si>
    <t>Владимир г, Юбилейная ул, 56</t>
  </si>
  <si>
    <t>Владимир г, Юбилейная ул, 58</t>
  </si>
  <si>
    <t>Владимир г, Юбилейная ул, 6</t>
  </si>
  <si>
    <t>Владимир г, Юбилейная ул, 60</t>
  </si>
  <si>
    <t>1215.210</t>
  </si>
  <si>
    <t>Владимир г, Юбилейная ул, 62</t>
  </si>
  <si>
    <t>Владимир г, Юбилейная ул, 66</t>
  </si>
  <si>
    <t>Владимир г, Юбилейная ул, 68</t>
  </si>
  <si>
    <t>928.000</t>
  </si>
  <si>
    <t>Владимир г, Юбилейная ул, 7</t>
  </si>
  <si>
    <t>Владимир г, Юбилейная ул, 70</t>
  </si>
  <si>
    <t>Владимир г, Юбилейная ул, 76</t>
  </si>
  <si>
    <t>Владимир г, Юбилейная ул, 76А</t>
  </si>
  <si>
    <t>584.700</t>
  </si>
  <si>
    <t>Владимир г, Юбилейная ул, 78</t>
  </si>
  <si>
    <t>Владимир г, Юбилейная ул, 7А</t>
  </si>
  <si>
    <t>Владимир г, Юбилейная ул, 8</t>
  </si>
  <si>
    <t>Владимир г, Юбилейная ул, 9</t>
  </si>
  <si>
    <t>Владимир г, Юрьевец мкр, Всесвятская ул, 15а</t>
  </si>
  <si>
    <t>Владимир г, Юрьевец мкр, Всесвятская ул, 15б</t>
  </si>
  <si>
    <t>Владимир г, Юрьевец мкр, Всесвятская ул, 17а</t>
  </si>
  <si>
    <t>Владимир г, Юрьевец мкр, Всесвятская ул, 8</t>
  </si>
  <si>
    <t>Владимир г, Юрьевец мкр, Гвардейская ул, 11</t>
  </si>
  <si>
    <t>Владимир г, Юрьевец мкр, Гвардейская ул, 11б</t>
  </si>
  <si>
    <t>Владимир г, Юрьевец мкр, Гвардейская ул, 13</t>
  </si>
  <si>
    <t>Владимир г, Юрьевец мкр, Гвардейская ул, 13Б</t>
  </si>
  <si>
    <t>Владимир г, Юрьевец мкр, Гвардейская ул, 15</t>
  </si>
  <si>
    <t>Владимир г, Юрьевец мкр, Гвардейская ул, 17</t>
  </si>
  <si>
    <t>Владимир г, Юрьевец мкр, Институтский городок, 10</t>
  </si>
  <si>
    <t>939.600</t>
  </si>
  <si>
    <t>Владимир г, Юрьевец мкр, Институтский городок, 11</t>
  </si>
  <si>
    <t>935.300</t>
  </si>
  <si>
    <t>1318.600</t>
  </si>
  <si>
    <t>Владимир г, Юрьевец мкр, Институтский городок, 13</t>
  </si>
  <si>
    <t>1317.000</t>
  </si>
  <si>
    <t>Владимир г, Юрьевец мкр, Институтский городок, 14</t>
  </si>
  <si>
    <t>Владимир г, Юрьевец мкр, Институтский городок, 14а</t>
  </si>
  <si>
    <t>Владимир г, Юрьевец мкр, Институтский городок, 15</t>
  </si>
  <si>
    <t>Владимир г, Юрьевец мкр, Институтский городок, 19</t>
  </si>
  <si>
    <t>Владимир г, Юрьевец мкр, Институтский городок, 21</t>
  </si>
  <si>
    <t>447.600</t>
  </si>
  <si>
    <t>Владимир г, Юрьевец мкр, Институтский городок, 26</t>
  </si>
  <si>
    <t>Владимир г, Юрьевец мкр, Институтский городок, 28</t>
  </si>
  <si>
    <t>Владимир г, Юрьевец мкр, Институтский городок, 3</t>
  </si>
  <si>
    <t>Владимир г, Юрьевец мкр, Институтский городок, 30</t>
  </si>
  <si>
    <t>1314.000</t>
  </si>
  <si>
    <t>651.800</t>
  </si>
  <si>
    <t>Владимир г, Юрьевец мкр, Институтский городок, 32</t>
  </si>
  <si>
    <t>932.600</t>
  </si>
  <si>
    <t>Владимир г, Юрьевец мкр, Институтский городок, 5</t>
  </si>
  <si>
    <t>Владимир г, Юрьевец мкр, Институтский городок, 6</t>
  </si>
  <si>
    <t>964.800</t>
  </si>
  <si>
    <t>Владимир г, Юрьевец мкр, Институтский городок, 9</t>
  </si>
  <si>
    <t>Владимир г, Юрьевец мкр, Михалькова ул, 10</t>
  </si>
  <si>
    <t>Владимир г, Юрьевец мкр, Михалькова ул, 11</t>
  </si>
  <si>
    <t>801.200</t>
  </si>
  <si>
    <t>Владимир г, Юрьевец мкр, Михалькова ул, 12</t>
  </si>
  <si>
    <t>Владимир г, Юрьевец мкр, Михалькова ул, 13</t>
  </si>
  <si>
    <t>840.500</t>
  </si>
  <si>
    <t>Владимир г, Юрьевец мкр, Михалькова ул, 13а</t>
  </si>
  <si>
    <t>552.800</t>
  </si>
  <si>
    <t>Владимир г, Юрьевец мкр, Михалькова ул, 15</t>
  </si>
  <si>
    <t>Владимир г, Юрьевец мкр, Михалькова ул, 1А</t>
  </si>
  <si>
    <t>1209.700</t>
  </si>
  <si>
    <t>Владимир г, Юрьевец мкр, Михалькова ул, 1Б</t>
  </si>
  <si>
    <t>Владимир г, Юрьевец мкр, Михалькова ул, 1В</t>
  </si>
  <si>
    <t>355.400</t>
  </si>
  <si>
    <t>Владимир г, Юрьевец мкр, Михалькова ул, 2</t>
  </si>
  <si>
    <t>796.400</t>
  </si>
  <si>
    <t>Владимир г, Юрьевец мкр, Михалькова ул, 2Б</t>
  </si>
  <si>
    <t>Владимир г, Юрьевец мкр, Михалькова ул, 3</t>
  </si>
  <si>
    <t>1456.200</t>
  </si>
  <si>
    <t>Владимир г, Юрьевец мкр, Михалькова ул, 3Б</t>
  </si>
  <si>
    <t>1514.000</t>
  </si>
  <si>
    <t>Владимир г, Юрьевец мкр, Михалькова ул, 3В</t>
  </si>
  <si>
    <t>4157.100</t>
  </si>
  <si>
    <t>Владимир г, Юрьевец мкр, Михалькова ул, 4</t>
  </si>
  <si>
    <t>Владимир г, Юрьевец мкр, Михалькова ул, 5</t>
  </si>
  <si>
    <t>2347.000</t>
  </si>
  <si>
    <t>1123.200</t>
  </si>
  <si>
    <t>Владимир г, Юрьевец мкр, Михалькова ул, 5А</t>
  </si>
  <si>
    <t>1217.400</t>
  </si>
  <si>
    <t>Владимир г, Юрьевец мкр, Михалькова ул, 6</t>
  </si>
  <si>
    <t>610.400</t>
  </si>
  <si>
    <t>Владимир г, Юрьевец мкр, Михалькова ул, 8</t>
  </si>
  <si>
    <t>834.200</t>
  </si>
  <si>
    <t>Владимир г, Юрьевец мкр, Михалькова ул, 9</t>
  </si>
  <si>
    <t>902.500</t>
  </si>
  <si>
    <t>Владимир г, Юрьевец мкр, Ноябрьская ул, 1</t>
  </si>
  <si>
    <t>756.400</t>
  </si>
  <si>
    <t>Владимир г, Юрьевец мкр, Ноябрьская ул, 105</t>
  </si>
  <si>
    <t>689.200</t>
  </si>
  <si>
    <t>Владимир г, Юрьевец мкр, Ноябрьская ул, 111</t>
  </si>
  <si>
    <t>788.500</t>
  </si>
  <si>
    <t>Владимир г, Юрьевец мкр, Ноябрьская ул, 115</t>
  </si>
  <si>
    <t>829.800</t>
  </si>
  <si>
    <t>Владимир г, Юрьевец мкр, Ноябрьская ул, 117</t>
  </si>
  <si>
    <t>Владимир г, Юрьевец мкр, Ноябрьская ул, 119</t>
  </si>
  <si>
    <t>Владимир г, Юрьевец мкр, Ноябрьская ул, 119А</t>
  </si>
  <si>
    <t>Владимир г, Юрьевец мкр, Ноябрьская ул, 119Б</t>
  </si>
  <si>
    <t>1478.000</t>
  </si>
  <si>
    <t>953.800</t>
  </si>
  <si>
    <t>Владимир г, Юрьевец мкр, Ноябрьская ул, 121</t>
  </si>
  <si>
    <t>617.000</t>
  </si>
  <si>
    <t>514.500</t>
  </si>
  <si>
    <t>Владимир г, Юрьевец мкр, Ноябрьская ул, 123</t>
  </si>
  <si>
    <t>227.000</t>
  </si>
  <si>
    <t>Владимир г, Юрьевец мкр, Ноябрьская ул, 125</t>
  </si>
  <si>
    <t>306.100</t>
  </si>
  <si>
    <t>Владимир г, Юрьевец мкр, Ноябрьская ул, 132</t>
  </si>
  <si>
    <t>1800</t>
  </si>
  <si>
    <t>372.900</t>
  </si>
  <si>
    <t>Владимир г, Юрьевец мкр, Ноябрьская ул, 2</t>
  </si>
  <si>
    <t>826.200</t>
  </si>
  <si>
    <t>Владимир г, Юрьевец мкр, Ноябрьская ул, 3А</t>
  </si>
  <si>
    <t>Владимир г, Юрьевец мкр, Ноябрьская ул, 4</t>
  </si>
  <si>
    <t>391.500</t>
  </si>
  <si>
    <t>Владимир г, Юрьевец мкр, Ноябрьская ул, 41А</t>
  </si>
  <si>
    <t>Владимир г, Юрьевец мкр, Ноябрьская ул, 5</t>
  </si>
  <si>
    <t>478.600</t>
  </si>
  <si>
    <t>Владимир г, Юрьевец мкр, Ноябрьская ул, 6</t>
  </si>
  <si>
    <t>Владимир г, Юрьевец мкр, Ноябрьская ул, 7</t>
  </si>
  <si>
    <t>216.000</t>
  </si>
  <si>
    <t>Владимир г, Юрьевец мкр, Ноябрьская ул, 8</t>
  </si>
  <si>
    <t>830.300</t>
  </si>
  <si>
    <t>Владимир г, Юрьевец мкр, Ноябрьская ул, 8А</t>
  </si>
  <si>
    <t>1201.600</t>
  </si>
  <si>
    <t>Владимир г, Юрьевец мкр, Ноябрьская ул, 9</t>
  </si>
  <si>
    <t>Владимир г, Юрьевец мкр, Ноябрьская ул, 9А</t>
  </si>
  <si>
    <t>818.700</t>
  </si>
  <si>
    <t>Владимир г, Юрьевец мкр, Православная ул, 9</t>
  </si>
  <si>
    <t>Владимир г, Юрьевец мкр, Славная ул, 10</t>
  </si>
  <si>
    <t>Владимир г, Юрьевец мкр, Славная ул, 12</t>
  </si>
  <si>
    <t>Владимир г, Юрьевец мкр, Славная ул, 15</t>
  </si>
  <si>
    <t>1947.300</t>
  </si>
  <si>
    <t>Владимир г, Юрьевец мкр, Славная ул, 17</t>
  </si>
  <si>
    <t>3699.000</t>
  </si>
  <si>
    <t>Владимир г, Юрьевец мкр, Славная ул, 4</t>
  </si>
  <si>
    <t>Владимир г, Юрьевец мкр, Славная ул, 6</t>
  </si>
  <si>
    <t>Владимир г, Юрьевец мкр, Строительный проезд, 11</t>
  </si>
  <si>
    <t>1662.900</t>
  </si>
  <si>
    <t>Владимир г, Юрьевец мкр, Строительный проезд, 11а</t>
  </si>
  <si>
    <t>Владимир г, Юрьевец мкр, Строительный проезд, 3</t>
  </si>
  <si>
    <t>727.100</t>
  </si>
  <si>
    <t>Владимир г, Юрьевец мкр, Школьный проезд, 4</t>
  </si>
  <si>
    <t>952.600</t>
  </si>
  <si>
    <t>Владимир г, Юрьевец мкр, Школьный проезд, 4А</t>
  </si>
  <si>
    <t>883.700</t>
  </si>
  <si>
    <t>Вязники г, 1 Мая ул, 10/34</t>
  </si>
  <si>
    <t>446.100</t>
  </si>
  <si>
    <t>623.100</t>
  </si>
  <si>
    <t>Вязники г, 1 Мая ул, 12/23</t>
  </si>
  <si>
    <t>1751.600</t>
  </si>
  <si>
    <t>1719.800</t>
  </si>
  <si>
    <t>Вязники г, 1 Мая ул, 14</t>
  </si>
  <si>
    <t>1432.000</t>
  </si>
  <si>
    <t>Вязники г, 1 Мая ул, 16/15</t>
  </si>
  <si>
    <t>362.600</t>
  </si>
  <si>
    <t>282.200</t>
  </si>
  <si>
    <t>Вязники г, 1 Мая ул, 27</t>
  </si>
  <si>
    <t>Вязники г, 1 Мая ул, 33/21</t>
  </si>
  <si>
    <t>Вязники г, 1 Мая ул, 5</t>
  </si>
  <si>
    <t>Вязники г, 1 Мая ул, 7</t>
  </si>
  <si>
    <t>Вязники г, 1 Мая ул, 8</t>
  </si>
  <si>
    <t>178.400</t>
  </si>
  <si>
    <t>288.200</t>
  </si>
  <si>
    <t>Вязники г, 1-й Кутузовский проезд, 2</t>
  </si>
  <si>
    <t>288.600</t>
  </si>
  <si>
    <t>Вязники г, 1-я Набережная ул, 1/6</t>
  </si>
  <si>
    <t>281.500</t>
  </si>
  <si>
    <t>207.500</t>
  </si>
  <si>
    <t>208.700</t>
  </si>
  <si>
    <t>Вязники г, 3-й Чапаевский пер, 1</t>
  </si>
  <si>
    <t>Вязники г, 3-й Чапаевский пер, 22</t>
  </si>
  <si>
    <t>Вязники г, 3-й Чапаевский пер, 23</t>
  </si>
  <si>
    <t>3867.000</t>
  </si>
  <si>
    <t>862.200</t>
  </si>
  <si>
    <t>Вязники г, Антошкина ул, 26</t>
  </si>
  <si>
    <t>Вязники г, Антошкина ул, 7</t>
  </si>
  <si>
    <t>570.300</t>
  </si>
  <si>
    <t>Вязники г, Б.Хмельницкого ул, 33</t>
  </si>
  <si>
    <t>1045.500</t>
  </si>
  <si>
    <t>Вязники г, Б.Хмельницкого ул, 35</t>
  </si>
  <si>
    <t>434.700</t>
  </si>
  <si>
    <t>Вязники г, Благовещенская ул, 10</t>
  </si>
  <si>
    <t>443.300</t>
  </si>
  <si>
    <t>233.100</t>
  </si>
  <si>
    <t>Вязники г, Благовещенская ул, 13</t>
  </si>
  <si>
    <t>277.500</t>
  </si>
  <si>
    <t>Вязники г, Благовещенская ул, 131</t>
  </si>
  <si>
    <t>649.900</t>
  </si>
  <si>
    <t>253.200</t>
  </si>
  <si>
    <t>Вязники г, Благовещенская ул, 133</t>
  </si>
  <si>
    <t>112.500</t>
  </si>
  <si>
    <t>Вязники г, Благовещенская ул, 149/1</t>
  </si>
  <si>
    <t>237.900</t>
  </si>
  <si>
    <t>184.800</t>
  </si>
  <si>
    <t>Вязники г, Благовещенская ул, 17</t>
  </si>
  <si>
    <t>Вязники г, Благовещенская ул, 18</t>
  </si>
  <si>
    <t>359.100</t>
  </si>
  <si>
    <t>457.900</t>
  </si>
  <si>
    <t>283.800</t>
  </si>
  <si>
    <t>Вязники г, Благовещенская ул, 26/17</t>
  </si>
  <si>
    <t>194.500</t>
  </si>
  <si>
    <t>257.900</t>
  </si>
  <si>
    <t>Вязники г, Благовещенская ул, 35а</t>
  </si>
  <si>
    <t>294.300</t>
  </si>
  <si>
    <t>Вязники г, Благовещенская ул, 37а</t>
  </si>
  <si>
    <t>331.800</t>
  </si>
  <si>
    <t>223.500</t>
  </si>
  <si>
    <t>Вязники г, Благовещенская ул, 38</t>
  </si>
  <si>
    <t>460.800</t>
  </si>
  <si>
    <t>Вязники г, Благовещенская ул, 41/9</t>
  </si>
  <si>
    <t>Вязники г, Благовещенская ул, 42</t>
  </si>
  <si>
    <t>Вязники г, Благовещенская ул, 49</t>
  </si>
  <si>
    <t>Вязники г, Благовещенская ул, 6</t>
  </si>
  <si>
    <t>Вязники г, Большая Московская ул, 11</t>
  </si>
  <si>
    <t>297.400</t>
  </si>
  <si>
    <t>Вязники г, Вишневая ул, 34</t>
  </si>
  <si>
    <t>667.500</t>
  </si>
  <si>
    <t>558.500</t>
  </si>
  <si>
    <t>Вязники г, Владимирская ул, 2</t>
  </si>
  <si>
    <t>607.400</t>
  </si>
  <si>
    <t>Вязники г, Владимирская ул, 4</t>
  </si>
  <si>
    <t>464.400</t>
  </si>
  <si>
    <t>497.600</t>
  </si>
  <si>
    <t>Вязники г, Владимирская ул, 6</t>
  </si>
  <si>
    <t>512.200</t>
  </si>
  <si>
    <t>Вязники г, Владимирская ул, 7</t>
  </si>
  <si>
    <t>Вязники г, Владимирская ул, 8/16</t>
  </si>
  <si>
    <t>731.000</t>
  </si>
  <si>
    <t>Вязники г, Владимирская ул, 9</t>
  </si>
  <si>
    <t>Вязники г, Вокзальная ул, 18</t>
  </si>
  <si>
    <t>813.100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</si>
  <si>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</si>
  <si>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</si>
  <si>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</si>
  <si>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</si>
  <si>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310.900</t>
  </si>
  <si>
    <t>1915</t>
  </si>
  <si>
    <t>Вязники г, Вокзальная ул, 5</t>
  </si>
  <si>
    <t>Вязники г, Володарского ул, 4/2</t>
  </si>
  <si>
    <t>Вязники г, Высоковольтная ул, 61</t>
  </si>
  <si>
    <t>830.700</t>
  </si>
  <si>
    <t>988.200</t>
  </si>
  <si>
    <t>1056.000</t>
  </si>
  <si>
    <t>678.800</t>
  </si>
  <si>
    <t>Вязники г, Герцена ул, 34</t>
  </si>
  <si>
    <t>437.100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</si>
  <si>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</si>
  <si>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</si>
  <si>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</si>
  <si>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</si>
  <si>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</si>
  <si>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539.200</t>
  </si>
  <si>
    <t>682.400</t>
  </si>
  <si>
    <t>350.800</t>
  </si>
  <si>
    <t>Вязники г, Гоголя ул, 19/13</t>
  </si>
  <si>
    <t>207.800</t>
  </si>
  <si>
    <t>Вязники г, Гоголя ул, 21/14</t>
  </si>
  <si>
    <t>Вязники г, Гоголя ул, 23</t>
  </si>
  <si>
    <t>280.900</t>
  </si>
  <si>
    <t>2166.500</t>
  </si>
  <si>
    <t>Вязники г, Горького ул, 102</t>
  </si>
  <si>
    <t>8183.900</t>
  </si>
  <si>
    <t>149.100</t>
  </si>
  <si>
    <t>Вязники г, Дечинский мкр, 1</t>
  </si>
  <si>
    <t>Вязники г, Дечинский мкр, 10</t>
  </si>
  <si>
    <t>597.400</t>
  </si>
  <si>
    <t>Вязники г, Дечинский мкр, 12</t>
  </si>
  <si>
    <t>3813.800</t>
  </si>
  <si>
    <t>Вязники г, Дечинский мкр, 14</t>
  </si>
  <si>
    <t>Вязники г, Дечинский мкр, 16</t>
  </si>
  <si>
    <t>Вязники г, Дечинский мкр, 17</t>
  </si>
  <si>
    <t>1260.100</t>
  </si>
  <si>
    <t>Вязники г, Дечинский мкр, 4</t>
  </si>
  <si>
    <t>Вязники г, Дечинский мкр, 5</t>
  </si>
  <si>
    <t>Вязники г, Дечинский мкр, 6</t>
  </si>
  <si>
    <t>Вязники г, Дечинский мкр, 7</t>
  </si>
  <si>
    <t>Вязники г, Дечинский мкр, 8</t>
  </si>
  <si>
    <t>Вязники г, Ефимьево ул, 10</t>
  </si>
  <si>
    <t>Вязники г, Ефимьево ул, 11</t>
  </si>
  <si>
    <t>553.500</t>
  </si>
  <si>
    <t>1552.300</t>
  </si>
  <si>
    <t>Вязники г, Ефимьево ул, 13</t>
  </si>
  <si>
    <t>Вязники г, Ефимьево ул, 2</t>
  </si>
  <si>
    <t>Вязники г, Ефимьево ул, 3</t>
  </si>
  <si>
    <t>Вязники г, Ефимьево ул, 4</t>
  </si>
  <si>
    <t>Вязники г, Ефимьево ул, 5</t>
  </si>
  <si>
    <t>Вязники г, Ефимьево ул, 6</t>
  </si>
  <si>
    <t>848.200</t>
  </si>
  <si>
    <t>Вязники г, Ефимьево ул, 9</t>
  </si>
  <si>
    <t>1078.000</t>
  </si>
  <si>
    <t>Вязники г, Железнодорожная ул, 21</t>
  </si>
  <si>
    <t>Вязники г, Железнодорожная ул, 21а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</si>
  <si>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</si>
  <si>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</si>
  <si>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</si>
  <si>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202.500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</si>
  <si>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</si>
  <si>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</si>
  <si>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</si>
  <si>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</si>
  <si>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</si>
  <si>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</si>
  <si>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517.600</t>
  </si>
  <si>
    <t>1155.300</t>
  </si>
  <si>
    <t>Вязники г, Железнодорожная ул, 47</t>
  </si>
  <si>
    <t>Вязники г, Железнодорожная ул, 51</t>
  </si>
  <si>
    <t>Вязники г, Жуковского ул, 1</t>
  </si>
  <si>
    <t>296.000</t>
  </si>
  <si>
    <t>322.100</t>
  </si>
  <si>
    <t>Вязники г, Жуковского ул, 11</t>
  </si>
  <si>
    <t>Вязники г, Жуковского ул, 13</t>
  </si>
  <si>
    <t>Вязники г, Жуковского ул, 3</t>
  </si>
  <si>
    <t>509.300</t>
  </si>
  <si>
    <t>Вязники г, Жуковского ул, 5</t>
  </si>
  <si>
    <t>343.400</t>
  </si>
  <si>
    <t>Вязники г, Жуковского ул, 7</t>
  </si>
  <si>
    <t>419.700</t>
  </si>
  <si>
    <t>Вязники г, Жуковского ул, 9</t>
  </si>
  <si>
    <t>Вязники г, Заготзерно ул, 1</t>
  </si>
  <si>
    <t>208.500</t>
  </si>
  <si>
    <t>Вязники г, Заготзерно ул, 10</t>
  </si>
  <si>
    <t>287.600</t>
  </si>
  <si>
    <t>Вязники г, Заготзерно ул, 11А</t>
  </si>
  <si>
    <t>Вязники г, Заготзерно ул, 12</t>
  </si>
  <si>
    <t>Вязники г, Заготзерно ул, 13</t>
  </si>
  <si>
    <t>238.900</t>
  </si>
  <si>
    <t>1294.000</t>
  </si>
  <si>
    <t>Вязники г, Заготзерно ул, 15</t>
  </si>
  <si>
    <t>Вязники г, Заготзерно ул, 16</t>
  </si>
  <si>
    <t>232.600</t>
  </si>
  <si>
    <t>Вязники г, Заготзерно ул, 17</t>
  </si>
  <si>
    <t>263.800</t>
  </si>
  <si>
    <t>Вязники г, Заготзерно ул, 19А</t>
  </si>
  <si>
    <t>268.200</t>
  </si>
  <si>
    <t>Вязники г, Заготзерно ул, 2</t>
  </si>
  <si>
    <t>509.800</t>
  </si>
  <si>
    <t>709.500</t>
  </si>
  <si>
    <t>559.200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</si>
  <si>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</si>
  <si>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</si>
  <si>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</si>
  <si>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</si>
  <si>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680.300</t>
  </si>
  <si>
    <t>Вязники г, Заготзерно ул, 9</t>
  </si>
  <si>
    <t>Вязники г, Заливная ул, 20</t>
  </si>
  <si>
    <t>Вязники г, Заливная ул, 22</t>
  </si>
  <si>
    <t>565.300</t>
  </si>
  <si>
    <t>Вязники г, Заливная ул, 30</t>
  </si>
  <si>
    <t>Вязники г, Заливная ул, 32</t>
  </si>
  <si>
    <t>160.200</t>
  </si>
  <si>
    <t>356.900</t>
  </si>
  <si>
    <t>Вязники г, Заливная ул, 9</t>
  </si>
  <si>
    <t>257.200</t>
  </si>
  <si>
    <t>Вязники г, И.Симонова ул, 11/9</t>
  </si>
  <si>
    <t>2807.380</t>
  </si>
  <si>
    <t>Вязники г, И.Симонова ул, 24</t>
  </si>
  <si>
    <t>1900</t>
  </si>
  <si>
    <t>Вязники г, Ивгрэс ул, 3</t>
  </si>
  <si>
    <t>Вязники г, имени К.Либкнехта пл, 6</t>
  </si>
  <si>
    <t>Вязники г, Калинина ул, 1/7</t>
  </si>
  <si>
    <t>Вязники г, Калинина ул, 10</t>
  </si>
  <si>
    <t>774.500</t>
  </si>
  <si>
    <t>Вязники г, Калинина ул, 14</t>
  </si>
  <si>
    <t>374.600</t>
  </si>
  <si>
    <t>Вязники г, Калинина ул, 18/3</t>
  </si>
  <si>
    <t>Вязники г, Калинина ул, 20</t>
  </si>
  <si>
    <t>Вязники г, Калинина ул, 5</t>
  </si>
  <si>
    <t>283.600</t>
  </si>
  <si>
    <t>Вязники г, Калинина ул, 5а</t>
  </si>
  <si>
    <t>199.100</t>
  </si>
  <si>
    <t>Вязники г, Калинина ул, 6</t>
  </si>
  <si>
    <t>Вязники г, Калинина ул, 8</t>
  </si>
  <si>
    <t>499.900</t>
  </si>
  <si>
    <t>Вязники г, Калинина ул, 9</t>
  </si>
  <si>
    <t>Вязники г, Киселева ул, 42</t>
  </si>
  <si>
    <t>381.600</t>
  </si>
  <si>
    <t>Вязники г, Киселева ул, 57</t>
  </si>
  <si>
    <t>220.800</t>
  </si>
  <si>
    <t>Вязники г, Киселева ул, 60/1</t>
  </si>
  <si>
    <t>183.200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</si>
  <si>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</si>
  <si>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</si>
  <si>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</si>
  <si>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12</t>
  </si>
  <si>
    <t>Вязники г, Комсомольская ул, 14</t>
  </si>
  <si>
    <t>Вязники г, Комсомольская ул, 16</t>
  </si>
  <si>
    <t>Вязники г, Комсомольская ул, 18</t>
  </si>
  <si>
    <t>814.700</t>
  </si>
  <si>
    <t>Вязники г, Комсомольская ул, 2</t>
  </si>
  <si>
    <t>Вязники г, Комсомольская ул, 20/50</t>
  </si>
  <si>
    <t>556.900</t>
  </si>
  <si>
    <t>624.600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</si>
  <si>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</si>
  <si>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</si>
  <si>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</si>
  <si>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</si>
  <si>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549.300</t>
  </si>
  <si>
    <t>Вязники г, Комсомольская ул, 8</t>
  </si>
  <si>
    <t>Вязники г, Комсомольская ул, 8а</t>
  </si>
  <si>
    <t>Вязники г, Красное шоссе ул, 17</t>
  </si>
  <si>
    <t>436.800</t>
  </si>
  <si>
    <t>Вязники г, Краснофлотская ул, 2</t>
  </si>
  <si>
    <t>1614.600</t>
  </si>
  <si>
    <t>Вязники г, Куйбышева ул, 4</t>
  </si>
  <si>
    <t>Вязники г, Кутузова ул, 3</t>
  </si>
  <si>
    <t>Вязники г, Кутузова ул, 5</t>
  </si>
  <si>
    <t>Вязники г, Кутузова ул, 7</t>
  </si>
  <si>
    <t>443.800</t>
  </si>
  <si>
    <t>Вязники г, Л.Толстого ул, 16</t>
  </si>
  <si>
    <t>197.800</t>
  </si>
  <si>
    <t>Вязники г, Л.Толстого ул, 2/26</t>
  </si>
  <si>
    <t>200.300</t>
  </si>
  <si>
    <t>Вязники г, Л.Толстого ул, 39</t>
  </si>
  <si>
    <t>Вязники г, Л.Толстого ул, 51/22</t>
  </si>
  <si>
    <t>Вязники г, Ленина ул, 10</t>
  </si>
  <si>
    <t>Вязники г, Ленина ул, 11</t>
  </si>
  <si>
    <t>Вязники г, Ленина ул, 13</t>
  </si>
  <si>
    <t>Вязники г, Ленина ул, 16</t>
  </si>
  <si>
    <t>406.000</t>
  </si>
  <si>
    <t>Вязники г, Ленина ул, 18</t>
  </si>
  <si>
    <t>Вязники г, Ленина ул, 19</t>
  </si>
  <si>
    <t>5344.400</t>
  </si>
  <si>
    <t>Вязники г, Ленина ул, 2</t>
  </si>
  <si>
    <t>Вязники г, Ленина ул, 21</t>
  </si>
  <si>
    <t>1868.900</t>
  </si>
  <si>
    <t>Вязники г, Ленина ул, 23</t>
  </si>
  <si>
    <t>Вязники г, Ленина ул, 24</t>
  </si>
  <si>
    <t>282.400</t>
  </si>
  <si>
    <t>Вязники г, Ленина ул, 29</t>
  </si>
  <si>
    <t>660.100</t>
  </si>
  <si>
    <t>Вязники г, Ленина ул, 3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</si>
  <si>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</si>
  <si>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</si>
  <si>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</si>
  <si>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</si>
  <si>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</si>
  <si>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253.300</t>
  </si>
  <si>
    <t>Вязники г, Ленина ул, 4</t>
  </si>
  <si>
    <t>Вязники г, Ленина ул, 40</t>
  </si>
  <si>
    <t>275.800</t>
  </si>
  <si>
    <t>297.300</t>
  </si>
  <si>
    <t>Вязники г, Ленина ул, 48</t>
  </si>
  <si>
    <t>Вязники г, Ленина ул, 5</t>
  </si>
  <si>
    <t>Вязники г, Ленина ул, 50</t>
  </si>
  <si>
    <t>551.100</t>
  </si>
  <si>
    <t>Вязники г, Ленина ул, 52</t>
  </si>
  <si>
    <t>Вязники г, Ленина ул, 54</t>
  </si>
  <si>
    <t>Вязники г, Ленина ул, 56а</t>
  </si>
  <si>
    <t>311.800</t>
  </si>
  <si>
    <t>Вязники г, Ленина ул, 58</t>
  </si>
  <si>
    <t>Вязники г, Ленина ул, 6</t>
  </si>
  <si>
    <t>Вязники г, Ленина ул, 60</t>
  </si>
  <si>
    <t>Вязники г, Ленина ул, 7</t>
  </si>
  <si>
    <t>Вязники г, Ленина ул, 8</t>
  </si>
  <si>
    <t>Вязники г, Ленина ул, 9</t>
  </si>
  <si>
    <t>Вязники г, Мельничный проезд, 4</t>
  </si>
  <si>
    <t>1052.700</t>
  </si>
  <si>
    <t>Вязники г, Металлистов ул, 1</t>
  </si>
  <si>
    <t>319.300</t>
  </si>
  <si>
    <t>Вязники г, Металлистов ул, 10</t>
  </si>
  <si>
    <t>Вязники г, Металлистов ул, 11</t>
  </si>
  <si>
    <t>Вязники г, Металлистов ул, 12</t>
  </si>
  <si>
    <t>Вязники г, Металлистов ул, 13</t>
  </si>
  <si>
    <t>Вязники г, Металлистов ул, 14</t>
  </si>
  <si>
    <t>Вязники г, Металлистов ул, 15</t>
  </si>
  <si>
    <t>647.700</t>
  </si>
  <si>
    <t>Вязники г, Металлистов ул, 16</t>
  </si>
  <si>
    <t>Вязники г, Металлистов ул, 16Б</t>
  </si>
  <si>
    <t>Вязники г, Металлистов ул, 17</t>
  </si>
  <si>
    <t>1647.000</t>
  </si>
  <si>
    <t>543.300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</si>
  <si>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</si>
  <si>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</si>
  <si>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</si>
  <si>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</si>
  <si>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</si>
  <si>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</si>
  <si>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2653.600</t>
  </si>
  <si>
    <t>Вязники г, Металлистов ул, 28</t>
  </si>
  <si>
    <t>97.630</t>
  </si>
  <si>
    <t>Вязники г, Металлистов ул, 3</t>
  </si>
  <si>
    <t>Вязники г, Металлистов ул, 30</t>
  </si>
  <si>
    <t>1589.100</t>
  </si>
  <si>
    <t>Вязники г, Металлистов ул, 4</t>
  </si>
  <si>
    <t>1303.600</t>
  </si>
  <si>
    <t>Вязники г, Металлистов ул, 5</t>
  </si>
  <si>
    <t>Вязники г, Металлистов ул, 7</t>
  </si>
  <si>
    <t>Вязники г, Металлистов ул, 8</t>
  </si>
  <si>
    <t>Вязники г, Металлистов ул, 9</t>
  </si>
  <si>
    <t>Вязники г, Мичуринская ул, 69</t>
  </si>
  <si>
    <t>Вязники г, Мичуринская ул, 71</t>
  </si>
  <si>
    <t>208.000</t>
  </si>
  <si>
    <t>Вязники г, Мичуринская ул, 73</t>
  </si>
  <si>
    <t>Вязники г, Мичуринская ул, 75</t>
  </si>
  <si>
    <t>204.400</t>
  </si>
  <si>
    <t>Вязники г, Мичуринская ул, 76</t>
  </si>
  <si>
    <t>Вязники г, Мичуринская ул, 77</t>
  </si>
  <si>
    <t>927.300</t>
  </si>
  <si>
    <t>204.500</t>
  </si>
  <si>
    <t>205.800</t>
  </si>
  <si>
    <t>Вязники г, Мичуринская ул, 81а</t>
  </si>
  <si>
    <t>Вязники г, Мичуринская ул, 83</t>
  </si>
  <si>
    <t>Вязники г, Мичуринская ул, 85</t>
  </si>
  <si>
    <t>749.900</t>
  </si>
  <si>
    <t>1316.500</t>
  </si>
  <si>
    <t>Вязники г, Молодежная ул, 12</t>
  </si>
  <si>
    <t>Вязники г, Молодежная ул, 14</t>
  </si>
  <si>
    <t>589.100</t>
  </si>
  <si>
    <t>Вязники г, Молодежная ул, 16</t>
  </si>
  <si>
    <t>311.300</t>
  </si>
  <si>
    <t>Вязники г, Молодежная ул, 22</t>
  </si>
  <si>
    <t>3183.000</t>
  </si>
  <si>
    <t>Вязники г, Молодежная ул, 24</t>
  </si>
  <si>
    <t>Вязники г, Молодежная ул, 26</t>
  </si>
  <si>
    <t>1235.000</t>
  </si>
  <si>
    <t>Вязники г, Мошина ул, 28</t>
  </si>
  <si>
    <t>458.100</t>
  </si>
  <si>
    <t>681.800</t>
  </si>
  <si>
    <t>339.800</t>
  </si>
  <si>
    <t>Вязники г, Мошина ул, 38</t>
  </si>
  <si>
    <t>Вязники г, Мошина ул, 43/21</t>
  </si>
  <si>
    <t>Вязники г, Мошина ул, 6</t>
  </si>
  <si>
    <t>337.900</t>
  </si>
  <si>
    <t>Вязники г, Музейный проезд, 7</t>
  </si>
  <si>
    <t>1920</t>
  </si>
  <si>
    <t>329.700</t>
  </si>
  <si>
    <t>Вязники г, Новая ул, 1/4</t>
  </si>
  <si>
    <t>Вязники г, Новая ул, 11</t>
  </si>
  <si>
    <t>339.000</t>
  </si>
  <si>
    <t>Вязники г, Новая ул, 12</t>
  </si>
  <si>
    <t>624.300</t>
  </si>
  <si>
    <t>Вязники г, Новая ул, 13</t>
  </si>
  <si>
    <t>Вязники г, Новая ул, 14</t>
  </si>
  <si>
    <t>283.500</t>
  </si>
  <si>
    <t>Вязники г, Новая ул, 2/2</t>
  </si>
  <si>
    <t>580.100</t>
  </si>
  <si>
    <t>Вязники г, Новая ул, 3</t>
  </si>
  <si>
    <t>Вязники г, Новая ул, 4</t>
  </si>
  <si>
    <t>719.900</t>
  </si>
  <si>
    <t>Вязники г, Новая ул, 4а</t>
  </si>
  <si>
    <t>521.300</t>
  </si>
  <si>
    <t>Вязники г, Новая ул, 5</t>
  </si>
  <si>
    <t>Вязники г, Новая ул, 6</t>
  </si>
  <si>
    <t>Вязники г, Новая ул, 8</t>
  </si>
  <si>
    <t>Вязники г, Новая ул, 9</t>
  </si>
  <si>
    <t>Вязники г, Нововязники мкр, Карла Маркса ул, 1</t>
  </si>
  <si>
    <t>428.200</t>
  </si>
  <si>
    <t>Вязники г, Нововязники мкр, Карла Маркса ул, 2</t>
  </si>
  <si>
    <t>433.100</t>
  </si>
  <si>
    <t>Вязники г, Нововязники мкр, Карла Маркса ул, 3</t>
  </si>
  <si>
    <t>Вязники г, Нововязники мкр, Карла Маркса ул, 5</t>
  </si>
  <si>
    <t>503.900</t>
  </si>
  <si>
    <t>Вязники г, Нововязники мкр, Карла Маркса ул, 6</t>
  </si>
  <si>
    <t>668.000</t>
  </si>
  <si>
    <t>504.800</t>
  </si>
  <si>
    <t>Вязники г, Нововязники мкр, Кировский пер, 1</t>
  </si>
  <si>
    <t>798.500</t>
  </si>
  <si>
    <t>Вязники г, Нововязники мкр, Клубная ул, 12</t>
  </si>
  <si>
    <t>318.100</t>
  </si>
  <si>
    <t>Вязники г, Нововязники мкр, Клубная ул, 14</t>
  </si>
  <si>
    <t>293.600</t>
  </si>
  <si>
    <t>467.600</t>
  </si>
  <si>
    <t>Вязники г, Нововязники мкр, Красина ул, 37</t>
  </si>
  <si>
    <t>Вязники г, Нововязники мкр, Механизаторов ул, 106</t>
  </si>
  <si>
    <t>760.300</t>
  </si>
  <si>
    <t>Вязники г, Нововязники мкр, Механизаторов ул, 107</t>
  </si>
  <si>
    <t>738.600</t>
  </si>
  <si>
    <t>1043.600</t>
  </si>
  <si>
    <t>Вязники г, Нововязники мкр, Механизаторов ул, 108</t>
  </si>
  <si>
    <t>Вязники г, Нововязники мкр, Механизаторов ул, 109</t>
  </si>
  <si>
    <t>Вязники г, Нововязники мкр, Механизаторов ул, 111</t>
  </si>
  <si>
    <t>Вязники г, Нововязники мкр, Механизаторов ул, 112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</si>
  <si>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</si>
  <si>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</si>
  <si>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</si>
  <si>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</si>
  <si>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</si>
  <si>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385.600</t>
  </si>
  <si>
    <t>Вязники г, Нововязники мкр, Привокзальная ул, 16</t>
  </si>
  <si>
    <t>404.500</t>
  </si>
  <si>
    <t>Вязники г, Нововязники мкр, Привокзальная ул, 46</t>
  </si>
  <si>
    <t>390.800</t>
  </si>
  <si>
    <t>Вязники г, Нововязники мкр, Привокзальная ул, 47</t>
  </si>
  <si>
    <t>219.200</t>
  </si>
  <si>
    <t>Вязники г, Нововязники мкр, Привокзальная ул, 48</t>
  </si>
  <si>
    <t>359.000</t>
  </si>
  <si>
    <t>217.900</t>
  </si>
  <si>
    <t>Вязники г, Нововязники мкр, Привокзальная ул, 49</t>
  </si>
  <si>
    <t>214.200</t>
  </si>
  <si>
    <t>Вязники г, Нововязники мкр, Привокзальная ул, 50</t>
  </si>
  <si>
    <t>195.100</t>
  </si>
  <si>
    <t>Вязники г, Нововязники мкр, Привокзальная ул, 52</t>
  </si>
  <si>
    <t>225.200</t>
  </si>
  <si>
    <t>Вязники г, Нововязники мкр, Привокзальная ул, 53</t>
  </si>
  <si>
    <t>219.300</t>
  </si>
  <si>
    <t>Вязники г, Нововязники мкр, Привокзальная ул, 54</t>
  </si>
  <si>
    <t>220.400</t>
  </si>
  <si>
    <t>Вязники г, Нововязники мкр, Привокзальная ул, 55/30</t>
  </si>
  <si>
    <t>232.000</t>
  </si>
  <si>
    <t>348.100</t>
  </si>
  <si>
    <t>Вязники г, Нововязники мкр, Привокзальная ул, 57</t>
  </si>
  <si>
    <t>364.600</t>
  </si>
  <si>
    <t>Вязники г, Нововязники мкр, Привокзальная ул, 59</t>
  </si>
  <si>
    <t>Вязники г, Нововязники мкр, Привокзальная ул, 60</t>
  </si>
  <si>
    <t>711.800</t>
  </si>
  <si>
    <t>528.400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</si>
  <si>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</si>
  <si>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</si>
  <si>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</si>
  <si>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3</t>
  </si>
  <si>
    <t>Вязники г, Нововязники мкр, Текстильная ул, 5</t>
  </si>
  <si>
    <t>849.500</t>
  </si>
  <si>
    <t>Вязники г, Нововязники мкр, Юбилейная ул, 1</t>
  </si>
  <si>
    <t>Вязники г, Нововязники мкр, Юбилейная ул, 2</t>
  </si>
  <si>
    <t>621.800</t>
  </si>
  <si>
    <t>Вязники г, Нововязники мкр, Юбилейная ул, 3</t>
  </si>
  <si>
    <t>Вязники г, Нововязники мкр, Юбилейная ул, 4</t>
  </si>
  <si>
    <t>Вязники г, Нововязники мкр, Юбилейная ул, 6</t>
  </si>
  <si>
    <t>862.300</t>
  </si>
  <si>
    <t>Вязники г, Нововязники мкр, Юбилейная ул, 7</t>
  </si>
  <si>
    <t>828.200</t>
  </si>
  <si>
    <t>Вязники г, Ново-Фабричная ул, 21</t>
  </si>
  <si>
    <t>382.600</t>
  </si>
  <si>
    <t>218.900</t>
  </si>
  <si>
    <t>Вязники г, Октябрьская ул, 1/4</t>
  </si>
  <si>
    <t>Вязники г, Октябрьская ул, 3</t>
  </si>
  <si>
    <t>Вязники г, Октябрьская ул, 5</t>
  </si>
  <si>
    <t>681.000</t>
  </si>
  <si>
    <t>Вязники г, Пролетарская ул, 29/7</t>
  </si>
  <si>
    <t>297.500</t>
  </si>
  <si>
    <t>Вязники г, Пролетарская ул, 55/10</t>
  </si>
  <si>
    <t>66.000</t>
  </si>
  <si>
    <t>Вязники г, Пролетарская ул, 56</t>
  </si>
  <si>
    <t>Вязники г, Пролетарская ул, 60</t>
  </si>
  <si>
    <t>263.400</t>
  </si>
  <si>
    <t>266.300</t>
  </si>
  <si>
    <t>242.900</t>
  </si>
  <si>
    <t>Вязники г, Пушкинская ул, 21/7</t>
  </si>
  <si>
    <t>1918</t>
  </si>
  <si>
    <t>Вязники г, Пушкинская ул, 23/14</t>
  </si>
  <si>
    <t>258.500</t>
  </si>
  <si>
    <t>Вязники г, Пушкинская ул, 25</t>
  </si>
  <si>
    <t>Вязники г, Пушкинская ул, 8/12</t>
  </si>
  <si>
    <t>292.900</t>
  </si>
  <si>
    <t>457.200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</si>
  <si>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</si>
  <si>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</si>
  <si>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</si>
  <si>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</si>
  <si>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1143.000</t>
  </si>
  <si>
    <t>Вязники г, С.Лазо ул, 2</t>
  </si>
  <si>
    <t>Вязники г, Свердлова ул, 32</t>
  </si>
  <si>
    <t>Вязники г, Сенькова ул, 20</t>
  </si>
  <si>
    <t>309.900</t>
  </si>
  <si>
    <t>Вязники г, Сенькова ул, 22</t>
  </si>
  <si>
    <t>196.300</t>
  </si>
  <si>
    <t>Вязники г, Сенькова ул, 32</t>
  </si>
  <si>
    <t>516.900</t>
  </si>
  <si>
    <t>Вязники г, Сенькова ул, 50</t>
  </si>
  <si>
    <t>Вязники г, Сергиевских ул, 16</t>
  </si>
  <si>
    <t>365.500</t>
  </si>
  <si>
    <t>230.500</t>
  </si>
  <si>
    <t>Вязники г, Сергиевских ул, 19/9</t>
  </si>
  <si>
    <t>Вязники г, Сергиевских ул, 4</t>
  </si>
  <si>
    <t>366.200</t>
  </si>
  <si>
    <t>Вязники г, Сергиевских ул, 42</t>
  </si>
  <si>
    <t>Вязники г, Сергиевских ул, 6</t>
  </si>
  <si>
    <t>1919</t>
  </si>
  <si>
    <t>Вязники г, Сиреневая ул, 1</t>
  </si>
  <si>
    <t>Вязники г, Сиреневая ул, 10</t>
  </si>
  <si>
    <t>Вязники г, Сиреневая ул, 3</t>
  </si>
  <si>
    <t>303.300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</si>
  <si>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</si>
  <si>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</si>
  <si>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</si>
  <si>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</si>
  <si>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Соборная пл, 11</t>
  </si>
  <si>
    <t>284.100</t>
  </si>
  <si>
    <t>202.900</t>
  </si>
  <si>
    <t>Вязники г, Соборная пл, 3</t>
  </si>
  <si>
    <t>Вязники г, Соборная пл, 4</t>
  </si>
  <si>
    <t>333.800</t>
  </si>
  <si>
    <t>Вязники г, Соборная пл, 7</t>
  </si>
  <si>
    <t>630.200</t>
  </si>
  <si>
    <t>Вязники г, Соборная пл, 8</t>
  </si>
  <si>
    <t>226.800</t>
  </si>
  <si>
    <t>Вязники г, Соборная пл, 9</t>
  </si>
  <si>
    <t>Вязники г, Советская ул, 13/4</t>
  </si>
  <si>
    <t>623.400</t>
  </si>
  <si>
    <t>Вязники г, Советская ул, 21</t>
  </si>
  <si>
    <t>Вязники г, Советская ул, 23а</t>
  </si>
  <si>
    <t>386.200</t>
  </si>
  <si>
    <t>314.600</t>
  </si>
  <si>
    <t>Вязники г, Советская ул, 36/2</t>
  </si>
  <si>
    <t>386.800</t>
  </si>
  <si>
    <t>603.900</t>
  </si>
  <si>
    <t>Вязники г, Советская ул, 52</t>
  </si>
  <si>
    <t>Вязники г, Советская ул, 56</t>
  </si>
  <si>
    <t>Вязники г, Советская ул, 58</t>
  </si>
  <si>
    <t>193.100</t>
  </si>
  <si>
    <t>Вязники г, Советская ул, 60/2</t>
  </si>
  <si>
    <t>520.400</t>
  </si>
  <si>
    <t>Вязники г, Советская ул, 62/1</t>
  </si>
  <si>
    <t>966.900</t>
  </si>
  <si>
    <t>Вязники г, Советская ул, 88</t>
  </si>
  <si>
    <t>467.100</t>
  </si>
  <si>
    <t>378.600</t>
  </si>
  <si>
    <t>Вязники г, Спортивная ул, 1</t>
  </si>
  <si>
    <t>Вязники г, Спортивная ул, 3</t>
  </si>
  <si>
    <t>Вязники г, Спортивная ул, 4</t>
  </si>
  <si>
    <t>Вязники г, Спортивная ул, 8</t>
  </si>
  <si>
    <t>794.400</t>
  </si>
  <si>
    <t>Вязники г, Стахановская ул, 16</t>
  </si>
  <si>
    <t>1251.200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</si>
  <si>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</si>
  <si>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</si>
  <si>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</si>
  <si>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</si>
  <si>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</si>
  <si>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1193.900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</si>
  <si>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</si>
  <si>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</si>
  <si>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</si>
  <si>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</si>
  <si>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</si>
  <si>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</si>
  <si>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210.800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</si>
  <si>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</si>
  <si>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</si>
  <si>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</si>
  <si>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</si>
  <si>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</si>
  <si>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337.100</t>
  </si>
  <si>
    <t>Вязники г, Чехова ул, 17а</t>
  </si>
  <si>
    <t>874.800</t>
  </si>
  <si>
    <t>Вязники г, Чехова ул, 19</t>
  </si>
  <si>
    <t>Вязники г, Чехова ул, 19а</t>
  </si>
  <si>
    <t>Вязники г, Чехова ул, 25</t>
  </si>
  <si>
    <t>3813.680</t>
  </si>
  <si>
    <t>Вязники г, Чехова ул, 27</t>
  </si>
  <si>
    <t>Вязники г, Чехова ул, 28</t>
  </si>
  <si>
    <t>414.400</t>
  </si>
  <si>
    <t>Вязники г, Чехова ул, 28а</t>
  </si>
  <si>
    <t>280.600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</si>
  <si>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</si>
  <si>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</si>
  <si>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</si>
  <si>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</si>
  <si>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</si>
  <si>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269.900</t>
  </si>
  <si>
    <t>Вязники г, Чехова ул, 46</t>
  </si>
  <si>
    <t>Вязники г, Чехова ул, 48</t>
  </si>
  <si>
    <t>202.400</t>
  </si>
  <si>
    <t>316.200</t>
  </si>
  <si>
    <t>Вязниковский р-н, Барское Татарово с, Совхозная ул, 10</t>
  </si>
  <si>
    <t>497.500</t>
  </si>
  <si>
    <t>Вязниковский р-н, Барское Татарово с, Совхозная ул, 11</t>
  </si>
  <si>
    <t>Вязниковский р-н, Барское Татарово с, Совхозная ул, 13</t>
  </si>
  <si>
    <t>816.600</t>
  </si>
  <si>
    <t>660.800</t>
  </si>
  <si>
    <t>Вязниковский р-н, Барское Татарово с, Совхозная ул, 15</t>
  </si>
  <si>
    <t>375.700</t>
  </si>
  <si>
    <t>664.500</t>
  </si>
  <si>
    <t>Вязниковский р-н, Барское Татарово с, Шибанова ул, 118б</t>
  </si>
  <si>
    <t>296.800</t>
  </si>
  <si>
    <t>730.700</t>
  </si>
  <si>
    <t>Вязниковский р-н, Большевысоково д, Садовая ул, 13</t>
  </si>
  <si>
    <t>444.400</t>
  </si>
  <si>
    <t>Вязниковский р-н, Буторлино д, Нагорная ул, 1</t>
  </si>
  <si>
    <t>225.000</t>
  </si>
  <si>
    <t>Вязниковский р-н, Буторлино д, Фабричный пер, 9</t>
  </si>
  <si>
    <t>Вязниковский р-н, Буторлино д, Шоссейная ул, 16</t>
  </si>
  <si>
    <t>313.400</t>
  </si>
  <si>
    <t>574.300</t>
  </si>
  <si>
    <t>Вязниковский р-н, Буторлино д, Шоссейная ул, 21</t>
  </si>
  <si>
    <t>480.700</t>
  </si>
  <si>
    <t>Вязниковский р-н, Воробьевка д, Главная ул, 1</t>
  </si>
  <si>
    <t>460.500</t>
  </si>
  <si>
    <t>Вязниковский р-н, Воробьевка д, Главная ул, 2</t>
  </si>
  <si>
    <t>520.100</t>
  </si>
  <si>
    <t>Вязниковский р-н, Воробьевка д, Главная ул, 3</t>
  </si>
  <si>
    <t>Вязниковский р-н, Воробьевка д, Главная ул, 4</t>
  </si>
  <si>
    <t>673.400</t>
  </si>
  <si>
    <t>769.900</t>
  </si>
  <si>
    <t>Вязниковский р-н, Галкино д, Победы ул, 2</t>
  </si>
  <si>
    <t>Вязниковский р-н, Галкино д, Победы ул, 3</t>
  </si>
  <si>
    <t>513.570</t>
  </si>
  <si>
    <t>Вязниковский р-н, Ерофеево д, Профсоюзная ул, 6</t>
  </si>
  <si>
    <t>197.900</t>
  </si>
  <si>
    <t>331.100</t>
  </si>
  <si>
    <t>Вязниковский р-н, Ерофеево д, Прядильная ул, 18</t>
  </si>
  <si>
    <t>Вязниковский р-н, Заречный п, 25</t>
  </si>
  <si>
    <t>Вязниковский р-н, Заречный п, 26</t>
  </si>
  <si>
    <t>252.200</t>
  </si>
  <si>
    <t>333.300</t>
  </si>
  <si>
    <t>343.600</t>
  </si>
  <si>
    <t>Вязниковский р-н, Заречный п, 27</t>
  </si>
  <si>
    <t>359.400</t>
  </si>
  <si>
    <t>Вязниковский р-н, Заречный п, 28</t>
  </si>
  <si>
    <t>Вязниковский р-н, Заречный п, 29</t>
  </si>
  <si>
    <t>Вязниковский р-н, Заречный п, 30</t>
  </si>
  <si>
    <t>647.800</t>
  </si>
  <si>
    <t>Вязниковский р-н, Заречный п, 31</t>
  </si>
  <si>
    <t>591.700</t>
  </si>
  <si>
    <t>Вязниковский р-н, Коурково д, Школьная ул, 5</t>
  </si>
  <si>
    <t>379.200</t>
  </si>
  <si>
    <t>Вязниковский р-н, Лукново п, Возрождения ул, 6</t>
  </si>
  <si>
    <t>237.100</t>
  </si>
  <si>
    <t>Вязниковский р-н, Лукново п, Возрождения ул, 8</t>
  </si>
  <si>
    <t>Вязниковский р-н, Лукново п, Лермонтова ул, 17</t>
  </si>
  <si>
    <t>641.100</t>
  </si>
  <si>
    <t>Вязниковский р-н, Лукново п, Лермонтова ул, 21</t>
  </si>
  <si>
    <t>Вязниковский р-н, Лукново п, Лермонтова ул, 27</t>
  </si>
  <si>
    <t>Вязниковский р-н, Лукново п, Лермонтова ул, 29</t>
  </si>
  <si>
    <t>Вязниковский р-н, Лукново п, Октябрьская ул, 26</t>
  </si>
  <si>
    <t>Вязниковский р-н, Лукново п, Фабричная ул, 1</t>
  </si>
  <si>
    <t>594.100</t>
  </si>
  <si>
    <t>674.000</t>
  </si>
  <si>
    <t>530.600</t>
  </si>
  <si>
    <t>Вязниковский р-н, Лукново п, Фабричная ул, 13</t>
  </si>
  <si>
    <t>Вязниковский р-н, Лукново п, Фабричная ул, 15</t>
  </si>
  <si>
    <t>Вязниковский р-н, Лукново п, Фабричная ул, 16</t>
  </si>
  <si>
    <t>348.700</t>
  </si>
  <si>
    <t>Вязниковский р-н, Лукново п, Фабричная ул, 17</t>
  </si>
  <si>
    <t>Вязниковский р-н, Лукново п, Фабричная ул, 19</t>
  </si>
  <si>
    <t>Вязниковский р-н, Лукново п, Фабричная ул, 2</t>
  </si>
  <si>
    <t>532.100</t>
  </si>
  <si>
    <t>Вязниковский р-н, Лукново п, Фабричная ул, 21</t>
  </si>
  <si>
    <t>500.900</t>
  </si>
  <si>
    <t>Вязниковский р-н, Лукново п, Фабричная ул, 23</t>
  </si>
  <si>
    <t>Вязниковский р-н, Лукново п, Фабричная ул, 25</t>
  </si>
  <si>
    <t>334.000</t>
  </si>
  <si>
    <t>277.100</t>
  </si>
  <si>
    <t>Вязниковский р-н, Лукново п, Фабричная ул, 26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</si>
  <si>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</si>
  <si>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</si>
  <si>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</t>
  </si>
  <si>
    <t>Вязниковский р-н, Лукново п, Фабричная ул, 31</t>
  </si>
  <si>
    <t>Вязниковский р-н, Лукново п, Фабричная ул, 7</t>
  </si>
  <si>
    <t>Вязниковский р-н, Лукново п, Фабричная ул, 8</t>
  </si>
  <si>
    <t>385.700</t>
  </si>
  <si>
    <t>Вязниковский р-н, Лукново п, Фабричная ул, 9</t>
  </si>
  <si>
    <t>Вязниковский р-н, Лукново п, Центральная ул, 16</t>
  </si>
  <si>
    <t>378.400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</si>
  <si>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</si>
  <si>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</si>
  <si>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</si>
  <si>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23</t>
  </si>
  <si>
    <t>390.700</t>
  </si>
  <si>
    <t>Вязниковский р-н, Лукново п, Центральная ул, 24</t>
  </si>
  <si>
    <t>560.300</t>
  </si>
  <si>
    <t>Вязниковский р-н, Лукново п, Центральная ул, 25</t>
  </si>
  <si>
    <t>641.200</t>
  </si>
  <si>
    <t>Вязниковский р-н, Лукново п, Центральная ул, 26</t>
  </si>
  <si>
    <t>516.200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</si>
  <si>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</si>
  <si>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</si>
  <si>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Шоссейная ул, 3</t>
  </si>
  <si>
    <t>391.300</t>
  </si>
  <si>
    <t>Вязниковский р-н, Лукново п, Юбилейная ул, 10</t>
  </si>
  <si>
    <t>850.600</t>
  </si>
  <si>
    <t>Вязниковский р-н, Лукново п, Юбилейная ул, 11</t>
  </si>
  <si>
    <t>Вязниковский р-н, Лукново п, Юбилейная ул, 3</t>
  </si>
  <si>
    <t>Вязниковский р-н, Лукново п, Юбилейная ул, 4</t>
  </si>
  <si>
    <t>812.000</t>
  </si>
  <si>
    <t>621.900</t>
  </si>
  <si>
    <t>Вязниковский р-н, Лукново п, Юбилейная ул, 5</t>
  </si>
  <si>
    <t>Вязниковский р-н, Лукново п, Юбилейная ул, 6</t>
  </si>
  <si>
    <t>Вязниковский р-н, Лукново п, Юбилейная ул, 7</t>
  </si>
  <si>
    <t>676.700</t>
  </si>
  <si>
    <t>Вязниковский р-н, Лукново п, Юбилейная ул, 8</t>
  </si>
  <si>
    <t>Вязниковский р-н, Маловская д, Рабочая ул, 3</t>
  </si>
  <si>
    <t>556.500</t>
  </si>
  <si>
    <t>Вязниковский р-н, Мстёра п, Мира ул, 3</t>
  </si>
  <si>
    <t>633.700</t>
  </si>
  <si>
    <t>Вязниковский р-н, Мстёра п, Мичурина ул, 31</t>
  </si>
  <si>
    <t>312.300</t>
  </si>
  <si>
    <t>Вязниковский р-н, Мстёра п, Мичурина ул, 33</t>
  </si>
  <si>
    <t>674.400</t>
  </si>
  <si>
    <t>Вязниковский р-н, Мстёра п, Мичурина ул, 35</t>
  </si>
  <si>
    <t>508.500</t>
  </si>
  <si>
    <t>Вязниковский р-н, Мстёра п, Мичурина ул, 37</t>
  </si>
  <si>
    <t>Вязниковский р-н, Мстёра п, Мичурина ул, 44</t>
  </si>
  <si>
    <t>334.500</t>
  </si>
  <si>
    <t>Вязниковский р-н, Мстёра п, Профсоюзная ул, 1</t>
  </si>
  <si>
    <t>Вязниковский р-н, Мстёра п, Профсоюзная ул, 2</t>
  </si>
  <si>
    <t>499.600</t>
  </si>
  <si>
    <t>Вязниковский р-н, Мстёра п, Профсоюзная ул, 3</t>
  </si>
  <si>
    <t>Вязниковский р-н, Мстёра п, Профсоюзная ул, 4</t>
  </si>
  <si>
    <t>Вязниковский р-н, Мстёра п, Профсоюзная ул, 5</t>
  </si>
  <si>
    <t>475.500</t>
  </si>
  <si>
    <t>Вязниковский р-н, Мстёра п, Профсоюзная ул, 6</t>
  </si>
  <si>
    <t>514.700</t>
  </si>
  <si>
    <t>Вязниковский р-н, Мстёра п, Советская ул, 78</t>
  </si>
  <si>
    <t>Вязниковский р-н, Мстёра п, Советская ул, 82</t>
  </si>
  <si>
    <t>631.100</t>
  </si>
  <si>
    <t>Вязниковский р-н, Мстёра п, Советская ул, 88</t>
  </si>
  <si>
    <t>Вязниковский р-н, Мстёра п, Советская ул, 90</t>
  </si>
  <si>
    <t>960.770</t>
  </si>
  <si>
    <t>866.700</t>
  </si>
  <si>
    <t>Вязниковский р-н, Мстёра ст, Дома подстанции ул, 1</t>
  </si>
  <si>
    <t>354.400</t>
  </si>
  <si>
    <t>Вязниковский р-н, Мстёра ст, Мира ул, 1</t>
  </si>
  <si>
    <t>828.800</t>
  </si>
  <si>
    <t>Вязниковский р-н, Мстёра ст, Мира ул, 2</t>
  </si>
  <si>
    <t>1381.000</t>
  </si>
  <si>
    <t>Вязниковский р-н, Мстёра ст, Школьная ул, 8</t>
  </si>
  <si>
    <t>1907</t>
  </si>
  <si>
    <t>439.800</t>
  </si>
  <si>
    <t>Вязниковский р-н, Никологоры п, 1-я Пролетарская ул, 51</t>
  </si>
  <si>
    <t>Вязниковский р-н, Никологоры п, 1-я Пролетарская ул, 53</t>
  </si>
  <si>
    <t>Вязниковский р-н, Никологоры п, 1-я Пролетарская ул, 55</t>
  </si>
  <si>
    <t>Вязниковский р-н, Никологоры п, 1-я Пролетарская ул, 57</t>
  </si>
  <si>
    <t>Вязниковский р-н, Никологоры п, 1-я Пролетарская ул, 59</t>
  </si>
  <si>
    <t>845.100</t>
  </si>
  <si>
    <t>Вязниковский р-н, Никологоры п, 1-я Пролетарская ул, 61</t>
  </si>
  <si>
    <t>Вязниковский р-н, Никологоры п, 3-я Пролетарская ул, 20</t>
  </si>
  <si>
    <t>Вязниковский р-н, Никологоры п, 3-я Пролетарская ул, 20а</t>
  </si>
  <si>
    <t>Вязниковский р-н, Никологоры п, 3-я Пролетарская ул, 22</t>
  </si>
  <si>
    <t>Вязниковский р-н, Никологоры п, 3-я Пролетарская ул, 24</t>
  </si>
  <si>
    <t>712.000</t>
  </si>
  <si>
    <t>711.600</t>
  </si>
  <si>
    <t>Вязниковский р-н, Никологоры п, 3-я Пролетарская ул, 26</t>
  </si>
  <si>
    <t>777.800</t>
  </si>
  <si>
    <t>Вязниковский р-н, Никологоры п, 3-я Пролетарская ул, 28</t>
  </si>
  <si>
    <t>7829.000</t>
  </si>
  <si>
    <t>Вязниковский р-н, Никологоры п, 3-я Пролетарская ул, 30</t>
  </si>
  <si>
    <t>242.000</t>
  </si>
  <si>
    <t>Вязниковский р-н, Никологоры п, 3-я Пролетарская ул, 32</t>
  </si>
  <si>
    <t>969.900</t>
  </si>
  <si>
    <t>Вязниковский р-н, Никологоры п, 3-я Пролетарская ул, 32а</t>
  </si>
  <si>
    <t>679.800</t>
  </si>
  <si>
    <t>Вязниковский р-н, Никологоры п, 3-я Пролетарская ул, 34</t>
  </si>
  <si>
    <t>932.900</t>
  </si>
  <si>
    <t>Вязниковский р-н, Никологоры п, 3-я Пролетарская ул, 36</t>
  </si>
  <si>
    <t>Вязниковский р-н, Никологоры п, 3-я Пролетарская ул, 5</t>
  </si>
  <si>
    <t>Вязниковский р-н, Никологоры п, 40 лет Октября ул, 2</t>
  </si>
  <si>
    <t>332.600</t>
  </si>
  <si>
    <t>303.200</t>
  </si>
  <si>
    <t>Вязниковский р-н, Никологоры п, 40 лет Октября ул, 2а</t>
  </si>
  <si>
    <t>346.800</t>
  </si>
  <si>
    <t>239.400</t>
  </si>
  <si>
    <t>Вязниковский р-н, Никологоры п, Е.Игошина ул, 10а</t>
  </si>
  <si>
    <t>259.400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</si>
  <si>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</si>
  <si>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</si>
  <si>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</si>
  <si>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</si>
  <si>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620.800</t>
  </si>
  <si>
    <t>Вязниковский р-н, Никологоры п, Е.Игошина ул, 1а</t>
  </si>
  <si>
    <t>194.600</t>
  </si>
  <si>
    <t>Вязниковский р-н, Никологоры п, Е.Игошина ул, 20а</t>
  </si>
  <si>
    <t>Вязниковский р-н, Никологоры п, Е.Игошина ул, 22а</t>
  </si>
  <si>
    <t>856.900</t>
  </si>
  <si>
    <t>Вязниковский р-н, Никологоры п, Е.Игошина ул, 2а</t>
  </si>
  <si>
    <t>Вязниковский р-н, Никологоры п, Е.Игошина ул, 3а</t>
  </si>
  <si>
    <t>265.200</t>
  </si>
  <si>
    <t>276.200</t>
  </si>
  <si>
    <t>Вязниковский р-н, Никологоры п, Е.Игошина ул, 4а</t>
  </si>
  <si>
    <t>224.300</t>
  </si>
  <si>
    <t>Вязниковский р-н, Никологоры п, Е.Игошина ул, 5а</t>
  </si>
  <si>
    <t>332.400</t>
  </si>
  <si>
    <t>Вязниковский р-н, Никологоры п, Е.Игошина ул, 6а</t>
  </si>
  <si>
    <t>Вязниковский р-н, Никологоры п, Е.Игошина ул, 7а</t>
  </si>
  <si>
    <t>266.900</t>
  </si>
  <si>
    <t>246.200</t>
  </si>
  <si>
    <t>360.300</t>
  </si>
  <si>
    <t>Вязниковский р-н, Никологоры п, Е.Игошина ул, 8а</t>
  </si>
  <si>
    <t>262.100</t>
  </si>
  <si>
    <t>Вязниковский р-н, Никологоры п, Кооперативная ул, 1а</t>
  </si>
  <si>
    <t>Вязниковский р-н, Никологоры п, Красноармейский пер, 2</t>
  </si>
  <si>
    <t>Вязниковский р-н, Никологоры п, Красноармейский пер, 7</t>
  </si>
  <si>
    <t>1343.800</t>
  </si>
  <si>
    <t>Вязниковский р-н, Никологоры п, Механическая ул, 55</t>
  </si>
  <si>
    <t>190.200</t>
  </si>
  <si>
    <t>261.200</t>
  </si>
  <si>
    <t>Вязниковский р-н, Никологоры п, Механическая ул, 59</t>
  </si>
  <si>
    <t>118.900</t>
  </si>
  <si>
    <t>Вязниковский р-н, Никологоры п, Молодежная ул, 1</t>
  </si>
  <si>
    <t>355.200</t>
  </si>
  <si>
    <t>274.100</t>
  </si>
  <si>
    <t>295.900</t>
  </si>
  <si>
    <t>Вязниковский р-н, Никологоры п, Молодежная ул, 5</t>
  </si>
  <si>
    <t>302.100</t>
  </si>
  <si>
    <t>Вязниковский р-н, Никологоры п, Первомайская ул, 50</t>
  </si>
  <si>
    <t>Вязниковский р-н, Никологоры п, Первомайская ул, 52</t>
  </si>
  <si>
    <t>304.500</t>
  </si>
  <si>
    <t>416.400</t>
  </si>
  <si>
    <t>Вязниковский р-н, Никологоры п, Первомайская ул, 54</t>
  </si>
  <si>
    <t>454.800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</si>
  <si>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</si>
  <si>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</si>
  <si>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Подгорье ул, 13</t>
  </si>
  <si>
    <t>Вязниковский р-н, Никологоры п, Пушкинская ул, 48</t>
  </si>
  <si>
    <t>242.300</t>
  </si>
  <si>
    <t>Вязниковский р-н, Никологоры п, Пушкинский пер, 11</t>
  </si>
  <si>
    <t>264.700</t>
  </si>
  <si>
    <t>Вязниковский р-н, Никологоры п, Пушкинский пер, 12</t>
  </si>
  <si>
    <t>Вязниковский р-н, Никологоры п, Пушкинский пер, 14</t>
  </si>
  <si>
    <t>Вязниковский р-н, Никологоры п, Пушкинский пер, 15</t>
  </si>
  <si>
    <t>Вязниковский р-н, Никологоры п, Пушкинский пер, 1а</t>
  </si>
  <si>
    <t>365.400</t>
  </si>
  <si>
    <t>Вязниковский р-н, Никологоры п, Рассвет ул, 6</t>
  </si>
  <si>
    <t>484.400</t>
  </si>
  <si>
    <t>Вязниковский р-н, Никологоры п, Советская ул, 26</t>
  </si>
  <si>
    <t>Вязниковский р-н, Никологоры п, Юбилейная ул, 1</t>
  </si>
  <si>
    <t>Вязниковский р-н, Никологоры п, Юбилейная ул, 7б</t>
  </si>
  <si>
    <t>890.100</t>
  </si>
  <si>
    <t>Вязниковский р-н, Никологоры п, Юбилейная ул, 8б</t>
  </si>
  <si>
    <t>828.700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</si>
  <si>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</si>
  <si>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</si>
  <si>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Октябрьская д, Молодежная ул, 1</t>
  </si>
  <si>
    <t>Вязниковский р-н, Октябрьская д, Молодежная ул, 5</t>
  </si>
  <si>
    <t>Вязниковский р-н, Октябрьская д, Молодежная ул, 6</t>
  </si>
  <si>
    <t>947.000</t>
  </si>
  <si>
    <t>Вязниковский р-н, Октябрьская д, Садовая ул, 1</t>
  </si>
  <si>
    <t>Вязниковский р-н, Октябрьская д, Садовая ул, 3</t>
  </si>
  <si>
    <t>Вязниковский р-н, Октябрьская д, Текстильщиков ул, 5</t>
  </si>
  <si>
    <t>Вязниковский р-н, Октябрьская д, Шоссейная ул, 7</t>
  </si>
  <si>
    <t>298.000</t>
  </si>
  <si>
    <t>Вязниковский р-н, Октябрьский п, Железнодорожная ул, 1</t>
  </si>
  <si>
    <t>Вязниковский р-н, Октябрьский п, Железнодорожная ул, 3</t>
  </si>
  <si>
    <t>Вязниковский р-н, Октябрьский п, Железнодорожная ул, 4</t>
  </si>
  <si>
    <t>262.400</t>
  </si>
  <si>
    <t>Вязниковский р-н, Октябрьский п, Железнодорожная ул, 5</t>
  </si>
  <si>
    <t>292.700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</si>
  <si>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</si>
  <si>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</si>
  <si>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Железнодорожная ул, 8</t>
  </si>
  <si>
    <t>Вязниковский р-н, Октябрьский п, Клубная ул, 3</t>
  </si>
  <si>
    <t>559.900</t>
  </si>
  <si>
    <t>Вязниковский р-н, Октябрьский п, Клубная ул, 4</t>
  </si>
  <si>
    <t>Вязниковский р-н, Октябрьский п, Клубная ул, 5</t>
  </si>
  <si>
    <t>Вязниковский р-н, Октябрьский п, Маяковского ул, 3а</t>
  </si>
  <si>
    <t>832.300</t>
  </si>
  <si>
    <t>Вязниковский р-н, Октябрьский п, Первомайская ул, 2</t>
  </si>
  <si>
    <t>Вязниковский р-н, Октябрьский п, Первомайская ул, 3</t>
  </si>
  <si>
    <t>409.100</t>
  </si>
  <si>
    <t>Вязниковский р-н, Октябрьский п, Первомайская ул, 6</t>
  </si>
  <si>
    <t>544.400</t>
  </si>
  <si>
    <t>Вязниковский р-н, Октябрьский п, Первомайская ул, 7</t>
  </si>
  <si>
    <t>547.500</t>
  </si>
  <si>
    <t>749.200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</si>
  <si>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</si>
  <si>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</si>
  <si>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</si>
  <si>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</si>
  <si>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</si>
  <si>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7</t>
  </si>
  <si>
    <t>Вязниковский р-н, Октябрьский п, Советская ул, 8</t>
  </si>
  <si>
    <t>Вязниковский р-н, Паустово д, Текстильщиков ул, 1</t>
  </si>
  <si>
    <t>506.610</t>
  </si>
  <si>
    <t>Вязниковский р-н, Паустово д, Текстильщиков ул, 10</t>
  </si>
  <si>
    <t>Вязниковский р-н, Паустово д, Текстильщиков ул, 11</t>
  </si>
  <si>
    <t>Вязниковский р-н, Паустово д, Текстильщиков ул, 12</t>
  </si>
  <si>
    <t>Вязниковский р-н, Паустово д, Текстильщиков ул, 13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</si>
  <si>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</si>
  <si>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</si>
  <si>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17</t>
  </si>
  <si>
    <t>989.500</t>
  </si>
  <si>
    <t>562.200</t>
  </si>
  <si>
    <t>Вязниковский р-н, Паустово д, Текстильщиков ул, 4</t>
  </si>
  <si>
    <t>Вязниковский р-н, Паустово д, Текстильщиков ул, 6</t>
  </si>
  <si>
    <t>653.000</t>
  </si>
  <si>
    <t>1091.000</t>
  </si>
  <si>
    <t>Вязниковский р-н, Паустово д, Текстильщиков ул, 8</t>
  </si>
  <si>
    <t>244.900</t>
  </si>
  <si>
    <t>Вязниковский р-н, Паустово д, Центральная ул, 35</t>
  </si>
  <si>
    <t>Вязниковский р-н, Паустово д, Центральная ул, 54</t>
  </si>
  <si>
    <t>Вязниковский р-н, Первомайский п, Полевая ул, 10</t>
  </si>
  <si>
    <t>323.600</t>
  </si>
  <si>
    <t>Вязниковский р-н, Первомайский п, Полевая ул, 11</t>
  </si>
  <si>
    <t>Вязниковский р-н, Первомайский п, Полевая ул, 5</t>
  </si>
  <si>
    <t>646.600</t>
  </si>
  <si>
    <t>Вязниковский р-н, Первомайский п, Полевая ул, 7</t>
  </si>
  <si>
    <t>Вязниковский р-н, Перово д, Молодежная ул, 2</t>
  </si>
  <si>
    <t>Вязниковский р-н, Пески д, Новая ул, 2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</si>
  <si>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</si>
  <si>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</si>
  <si>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</si>
  <si>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7</t>
  </si>
  <si>
    <t>Вязниковский р-н, Пески д, Новая ул, 8</t>
  </si>
  <si>
    <t>Вязниковский р-н, Пировы-Городищи д, Молодежная ул, 1</t>
  </si>
  <si>
    <t>318.200</t>
  </si>
  <si>
    <t>Вязниковский р-н, Пировы-Городищи д, Молодежная ул, 2</t>
  </si>
  <si>
    <t>256.500</t>
  </si>
  <si>
    <t>Вязниковский р-н, Пировы-Городищи д, Молодежная ул, 3</t>
  </si>
  <si>
    <t>634.100</t>
  </si>
  <si>
    <t>Вязниковский р-н, Пировы-Городищи д, Молодежная ул, 4</t>
  </si>
  <si>
    <t>Вязниковский р-н, Пировы-Городищи д, Молодежная ул, 5</t>
  </si>
  <si>
    <t>840.800</t>
  </si>
  <si>
    <t>648.700</t>
  </si>
  <si>
    <t>Вязниковский р-н, Пировы-Городищи д, Садовая ул, 1</t>
  </si>
  <si>
    <t>Вязниковский р-н, Приозерный п, Кирзаводская ул, 1</t>
  </si>
  <si>
    <t>334.300</t>
  </si>
  <si>
    <t>514.300</t>
  </si>
  <si>
    <t>Вязниковский р-н, Приозерный п, Кирзаводская ул, 2</t>
  </si>
  <si>
    <t>Вязниковский р-н, Приозерный п, Пушкинская ул, 116</t>
  </si>
  <si>
    <t>1111.500</t>
  </si>
  <si>
    <t>Вязниковский р-н, Приозерный п, Чкалова ул, 18</t>
  </si>
  <si>
    <t>Вязниковский р-н, Приозерный п, Чкалова ул, 20</t>
  </si>
  <si>
    <t>Вязниковский р-н, Сарыево с, Школьная ул, 21</t>
  </si>
  <si>
    <t>368.400</t>
  </si>
  <si>
    <t>Вязниковский р-н, Сарыево с, Школьная ул, 22</t>
  </si>
  <si>
    <t>Вязниковский р-н, Сарыево с, Школьная ул, 23</t>
  </si>
  <si>
    <t>352.500</t>
  </si>
  <si>
    <t>Вязниковский р-н, Сергеево д, Ткацкая ул, 12</t>
  </si>
  <si>
    <t>417.500</t>
  </si>
  <si>
    <t>Вязниковский р-н, Сергеево д, Ткацкая ул, 2</t>
  </si>
  <si>
    <t>Вязниковский р-н, Сергеево д, Ткацкая ул, 22</t>
  </si>
  <si>
    <t>635.400</t>
  </si>
  <si>
    <t>628.600</t>
  </si>
  <si>
    <t>Вязниковский р-н, Сергеево д, Ткацкая ул, 23</t>
  </si>
  <si>
    <t>Вязниковский р-н, Сергеево д, Ткацкая ул, 24</t>
  </si>
  <si>
    <t>Вязниковский р-н, Сергеево д, Ткацкая ул, 25</t>
  </si>
  <si>
    <t>304.300</t>
  </si>
  <si>
    <t>Вязниковский р-н, Сергеево д, Ткацкая ул, 3</t>
  </si>
  <si>
    <t>Вязниковский р-н, Сергеево д, Ткацкая ул, 4</t>
  </si>
  <si>
    <t>Вязниковский р-н, Сергеево д, Ткацкая ул, 5</t>
  </si>
  <si>
    <t>Вязниковский р-н, Сергеево д, Ткацкая ул, 6</t>
  </si>
  <si>
    <t>451.600</t>
  </si>
  <si>
    <t>515.700</t>
  </si>
  <si>
    <t>Вязниковский р-н, Сергиевы Горки с, Молодежная ул, 1</t>
  </si>
  <si>
    <t>827.300</t>
  </si>
  <si>
    <t>827.000</t>
  </si>
  <si>
    <t>Вязниковский р-н, Сергиевы Горки с, Молодежная ул, 2</t>
  </si>
  <si>
    <t>Вязниковский р-н, Сергиевы Горки с, Молодежная ул, 3</t>
  </si>
  <si>
    <t>Вязниковский р-н, Сергиевы Горки с, Садовая ул, 4</t>
  </si>
  <si>
    <t>705.900</t>
  </si>
  <si>
    <t>Вязниковский р-н, Сергиевы Горки с, Тополиная ул, 10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</si>
  <si>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</si>
  <si>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</si>
  <si>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Серково д, Заречная 2-я ул, 3</t>
  </si>
  <si>
    <t>256.800</t>
  </si>
  <si>
    <t>Вязниковский р-н, Серково д, Новая ул, 3</t>
  </si>
  <si>
    <t>Вязниковский р-н, Серково д, Новая ул, 4</t>
  </si>
  <si>
    <t>Вязниковский р-н, Серково д, Новая ул, 5</t>
  </si>
  <si>
    <t>510.200</t>
  </si>
  <si>
    <t>Вязниковский р-н, Серково д, Новая ул, 6</t>
  </si>
  <si>
    <t>Вязниковский р-н, Серково д, Новая ул, 7</t>
  </si>
  <si>
    <t>229.900</t>
  </si>
  <si>
    <t>Вязниковский р-н, Серково д, Новая ул, 9</t>
  </si>
  <si>
    <t>342.800</t>
  </si>
  <si>
    <t>Вязниковский р-н, Серково д, Пролетарская ул, 5</t>
  </si>
  <si>
    <t>622.200</t>
  </si>
  <si>
    <t>Вязниковский р-н, Станки с, Клязьминская ул, 5</t>
  </si>
  <si>
    <t>259.200</t>
  </si>
  <si>
    <t>Вязниковский р-н, Станки с, Рябиновая ул, 1</t>
  </si>
  <si>
    <t>507.900</t>
  </si>
  <si>
    <t>881.900</t>
  </si>
  <si>
    <t>Вязниковский р-н, Станки с, Рябиновая ул, 3</t>
  </si>
  <si>
    <t>678.100</t>
  </si>
  <si>
    <t>614.700</t>
  </si>
  <si>
    <t>847.100</t>
  </si>
  <si>
    <t>Вязниковский р-н, Станки с, Центральная ул, 2</t>
  </si>
  <si>
    <t>512.100</t>
  </si>
  <si>
    <t>Вязниковский р-н, Станки с, Центральная ул, 2а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</si>
  <si>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</si>
  <si>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</si>
  <si>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Станции Сарыево п, Клубная ул, 3</t>
  </si>
  <si>
    <t>Вязниковский р-н, Степанцево п, Ленина ул, 10</t>
  </si>
  <si>
    <t>Вязниковский р-н, Степанцево п, Ленина ул, 13</t>
  </si>
  <si>
    <t>813.000</t>
  </si>
  <si>
    <t>Вязниковский р-н, Степанцево п, Ленина ул, 14</t>
  </si>
  <si>
    <t>798.250</t>
  </si>
  <si>
    <t>Вязниковский р-н, Степанцево п, Ленина ул, 15</t>
  </si>
  <si>
    <t>1019.000</t>
  </si>
  <si>
    <t>779.700</t>
  </si>
  <si>
    <t>798.400</t>
  </si>
  <si>
    <t>Вязниковский р-н, Степанцево п, Ленина ул, 4</t>
  </si>
  <si>
    <t>2025.000</t>
  </si>
  <si>
    <t>281.400</t>
  </si>
  <si>
    <t>Вязниковский р-н, Степанцево п, Ленина ул, 5</t>
  </si>
  <si>
    <t>659.000</t>
  </si>
  <si>
    <t>Вязниковский р-н, Степанцево п, Ленина ул, 6</t>
  </si>
  <si>
    <t>Вязниковский р-н, Степанцево п, Ленина ул, 7</t>
  </si>
  <si>
    <t>Вязниковский р-н, Степанцево п, Ленина ул, 8</t>
  </si>
  <si>
    <t>Вязниковский р-н, Степанцево п, Ленина ул, 9</t>
  </si>
  <si>
    <t>854.100</t>
  </si>
  <si>
    <t>623.800</t>
  </si>
  <si>
    <t>807.700</t>
  </si>
  <si>
    <t>Вязниковский р-н, Степанцево п, Совхозная ул, 4</t>
  </si>
  <si>
    <t>794.900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</si>
  <si>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</si>
  <si>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</si>
  <si>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7</t>
  </si>
  <si>
    <t>941.100</t>
  </si>
  <si>
    <t>Вязниковский р-н, Степанцево п, Фабричная ул, 22</t>
  </si>
  <si>
    <t>206.700</t>
  </si>
  <si>
    <t>Вязниковский р-н, Степанцево п, Фабричная ул, 25</t>
  </si>
  <si>
    <t>819.100</t>
  </si>
  <si>
    <t>Вязниковский р-н, Участок Липки нп, 5</t>
  </si>
  <si>
    <t>612.200</t>
  </si>
  <si>
    <t>Вязниковский р-н, Центральный п, Главная ул, 18</t>
  </si>
  <si>
    <t>Вязниковский р-н, Центральный п, Главная ул, 20</t>
  </si>
  <si>
    <t>688.800</t>
  </si>
  <si>
    <t>Вязниковский р-н, Центральный п, Главная ул, 22</t>
  </si>
  <si>
    <t>Вязниковский р-н, Центральный п, Клубная ул, 1</t>
  </si>
  <si>
    <t>Вязниковский р-н, Центральный п, Клубная ул, 10</t>
  </si>
  <si>
    <t>Вязниковский р-н, Центральный п, Клубная ул, 2</t>
  </si>
  <si>
    <t>Вязниковский р-н, Центральный п, Клубная ул, 3</t>
  </si>
  <si>
    <t>401.100</t>
  </si>
  <si>
    <t>Вязниковский р-н, Центральный п, Клубная ул, 4</t>
  </si>
  <si>
    <t>406.800</t>
  </si>
  <si>
    <t>647.600</t>
  </si>
  <si>
    <t>Вязниковский р-н, Центральный п, Клубная ул, 5</t>
  </si>
  <si>
    <t>632.600</t>
  </si>
  <si>
    <t>Вязниковский р-н, Центральный п, Клубная ул, 6</t>
  </si>
  <si>
    <t>Вязниковский р-н, Центральный п, Клубная ул, 7</t>
  </si>
  <si>
    <t>Вязниковский р-н, Центральный п, Клубная ул, 8</t>
  </si>
  <si>
    <t>Вязниковский р-н, Центральный п, Клубная ул, 9</t>
  </si>
  <si>
    <t>Вязниковский р-н, Центральный п, Молодежная ул, 1</t>
  </si>
  <si>
    <t>1623.400</t>
  </si>
  <si>
    <t>1012.000</t>
  </si>
  <si>
    <t>Вязниковский р-н, Центральный п, Садовая ул, 2</t>
  </si>
  <si>
    <t>474.300</t>
  </si>
  <si>
    <t>402.700</t>
  </si>
  <si>
    <t>Вязниковский р-н, Чудиново д, Зеленый пер, 2</t>
  </si>
  <si>
    <t>Вязниковский р-н, Чудиново д, Зеленый пер, 3</t>
  </si>
  <si>
    <t>450.300</t>
  </si>
  <si>
    <t>Вязниковский р-н, Чудиново д, Зеленый пер, 4</t>
  </si>
  <si>
    <t>Вязниковский р-н, Чудиново д, Клубная ул, 18</t>
  </si>
  <si>
    <t>Вязниковский р-н, Чудиново д, Полевая ул, 27</t>
  </si>
  <si>
    <t>398.100</t>
  </si>
  <si>
    <t>Вязниковский р-н, Чудиново д, Полевая ул, 31</t>
  </si>
  <si>
    <t>Вязниковский р-н, Чудиново д, Полевая ул, 32</t>
  </si>
  <si>
    <t>677.300</t>
  </si>
  <si>
    <t>Вязниковский р-н, Чудиново д, Садовый пер, 1</t>
  </si>
  <si>
    <t>198.000</t>
  </si>
  <si>
    <t>Вязниковский р-н, Чудиново д, Центральная ул, 10</t>
  </si>
  <si>
    <t>Вязниковский р-н, Чудиново д, Центральная ул, 3</t>
  </si>
  <si>
    <t>Вязниковский р-н, Чудиново д, Центральная ул, 4</t>
  </si>
  <si>
    <t>229.700</t>
  </si>
  <si>
    <t>Вязниковский р-н, Чудиново д, Центральная ул, 7</t>
  </si>
  <si>
    <t>448.100</t>
  </si>
  <si>
    <t>Вязниковский р-н, Чудиново д, Центральная ул, 9</t>
  </si>
  <si>
    <t>Вязниковский р-н, Шатнево д, Нагорная ул, 1</t>
  </si>
  <si>
    <t>Вязниковский р-н, Шатнево д, Нагорная ул, 3</t>
  </si>
  <si>
    <t>Вязниковский р-н, Шатнево д, Нагорная ул, 4</t>
  </si>
  <si>
    <t>Вязниковский р-н, Шатнево д, Нагорная ул, 5</t>
  </si>
  <si>
    <t>Вязниковский р-н, Шустово д, Молодежная ул, 1</t>
  </si>
  <si>
    <t>Вязниковский р-н, Шустово д, Молодежная ул, 2</t>
  </si>
  <si>
    <t>433.000</t>
  </si>
  <si>
    <t>Вязниковский р-н, Эдон д, Советская ул, 14</t>
  </si>
  <si>
    <t>363.400</t>
  </si>
  <si>
    <t>Вязниковский р-н, Эдон д, Советская ул, 15</t>
  </si>
  <si>
    <t>Вязниковский р-н, Эдон д, Советская ул, 16</t>
  </si>
  <si>
    <t>198.900</t>
  </si>
  <si>
    <t>Вязниковский р-н, Эдон д, Советская ул, 17</t>
  </si>
  <si>
    <t>Вязниковский р-н, Эдон д, Советская ул, 21</t>
  </si>
  <si>
    <t>Вязниковский р-н, Эдон д, Советская ул, 26</t>
  </si>
  <si>
    <t>Вязниковский р-н, Эдон д, Советская ул, 28</t>
  </si>
  <si>
    <t>Гороховец г, 1 Мая ул, 33</t>
  </si>
  <si>
    <t>3111.100</t>
  </si>
  <si>
    <t>Гороховец г, Братьев Бесединых ул, 10</t>
  </si>
  <si>
    <t>739.300</t>
  </si>
  <si>
    <t>Гороховец г, Братьев Бесединых ул, 6</t>
  </si>
  <si>
    <t>524.200</t>
  </si>
  <si>
    <t>398.500</t>
  </si>
  <si>
    <t>1189.000</t>
  </si>
  <si>
    <t>Гороховец г, Гагарина пер, 11</t>
  </si>
  <si>
    <t>1874.000</t>
  </si>
  <si>
    <t>Гороховец г, Гагарина пер, 17</t>
  </si>
  <si>
    <t>812.100</t>
  </si>
  <si>
    <t>Гороховец г, Гагарина ул, 11</t>
  </si>
  <si>
    <t>Гороховец г, Гагарина ул, 12</t>
  </si>
  <si>
    <t>733.600</t>
  </si>
  <si>
    <t>Гороховец г, Гагарина ул, 19</t>
  </si>
  <si>
    <t>449.600</t>
  </si>
  <si>
    <t>Гороховец г, Гагарина ул, 21</t>
  </si>
  <si>
    <t>450.700</t>
  </si>
  <si>
    <t>Гороховец г, Гагарина ул, 24</t>
  </si>
  <si>
    <t>504.200</t>
  </si>
  <si>
    <t>718.400</t>
  </si>
  <si>
    <t>Гороховец г, Гагарина ул, 26</t>
  </si>
  <si>
    <t>Гороховец г, Гагарина ул, 28</t>
  </si>
  <si>
    <t>602.400</t>
  </si>
  <si>
    <t>642.500</t>
  </si>
  <si>
    <t>Гороховец г, Гагарина ул, 3</t>
  </si>
  <si>
    <t>Гороховец г, Гагарина ул, 33</t>
  </si>
  <si>
    <t>Гороховец г, Гагарина ул, 35</t>
  </si>
  <si>
    <t>86.900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</si>
  <si>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</si>
  <si>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</si>
  <si>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</si>
  <si>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</si>
  <si>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309.700</t>
  </si>
  <si>
    <t>384.600</t>
  </si>
  <si>
    <t>Гороховец г, Гагарина ул, 44</t>
  </si>
  <si>
    <t>1493.500</t>
  </si>
  <si>
    <t>Гороховец г, Гагарина ул, 50</t>
  </si>
  <si>
    <t>836.500</t>
  </si>
  <si>
    <t>Гороховец г, Гагарина ул, 58</t>
  </si>
  <si>
    <t>Гороховец г, Гагарина ул, 66</t>
  </si>
  <si>
    <t>499.800</t>
  </si>
  <si>
    <t>Гороховец г, Гагарина ул, 7</t>
  </si>
  <si>
    <t>823.300</t>
  </si>
  <si>
    <t>695.700</t>
  </si>
  <si>
    <t>954.600</t>
  </si>
  <si>
    <t>Гороховец г, Гагарина ул, 70</t>
  </si>
  <si>
    <t>861.300</t>
  </si>
  <si>
    <t>Гороховец г, Гагарина ул, 9</t>
  </si>
  <si>
    <t>Гороховец г, Гоголя ул, 14</t>
  </si>
  <si>
    <t>509.900</t>
  </si>
  <si>
    <t>Гороховец г, Гоголя ул, 8</t>
  </si>
  <si>
    <t>382.900</t>
  </si>
  <si>
    <t>Гороховец г, Горького ул, 25</t>
  </si>
  <si>
    <t>908.800</t>
  </si>
  <si>
    <t>Гороховец г, Горького ул, 27</t>
  </si>
  <si>
    <t>236.000</t>
  </si>
  <si>
    <t>Гороховец г, Горького ул, 29</t>
  </si>
  <si>
    <t>10258.000</t>
  </si>
  <si>
    <t>Гороховец г, Горького ул, 35</t>
  </si>
  <si>
    <t>2547.000</t>
  </si>
  <si>
    <t>Гороховец г, Горького ул, 48</t>
  </si>
  <si>
    <t>789.000</t>
  </si>
  <si>
    <t>Гороховец г, Горького ул, 50</t>
  </si>
  <si>
    <t>449.800</t>
  </si>
  <si>
    <t>Гороховец г, Кирова пер, 1</t>
  </si>
  <si>
    <t>Гороховец г, Кирова пер, 2</t>
  </si>
  <si>
    <t>537.800</t>
  </si>
  <si>
    <t>Гороховец г, Кирова пер, 4</t>
  </si>
  <si>
    <t>Гороховец г, Кирова пер, 6</t>
  </si>
  <si>
    <t>Гороховец г, Кирова пер, 7</t>
  </si>
  <si>
    <t>8657.000</t>
  </si>
  <si>
    <t>Гороховец г, Кирова ул, 10</t>
  </si>
  <si>
    <t>Гороховец г, Кирова ул, 12</t>
  </si>
  <si>
    <t>404.200</t>
  </si>
  <si>
    <t>Гороховец г, Кирова ул, 2</t>
  </si>
  <si>
    <t>661.600</t>
  </si>
  <si>
    <t>Гороховец г, Кирова ул, 4</t>
  </si>
  <si>
    <t>392.200</t>
  </si>
  <si>
    <t>Гороховец г, Кирова ул, 5</t>
  </si>
  <si>
    <t>784.000</t>
  </si>
  <si>
    <t>576.500</t>
  </si>
  <si>
    <t>Гороховец г, Кирова ул, 7</t>
  </si>
  <si>
    <t>591.300</t>
  </si>
  <si>
    <t>Гороховец г, Кирова ул, 8</t>
  </si>
  <si>
    <t>514.900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</si>
  <si>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</si>
  <si>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</si>
  <si>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</si>
  <si>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12</t>
  </si>
  <si>
    <t>334.100</t>
  </si>
  <si>
    <t>Гороховец г, Краснова ул, 5</t>
  </si>
  <si>
    <t>391.700</t>
  </si>
  <si>
    <t>Гороховец г, Краснова ул, 7</t>
  </si>
  <si>
    <t>Гороховец г, Краснова ул, 9</t>
  </si>
  <si>
    <t>Гороховец г, Кутузова ул, 1</t>
  </si>
  <si>
    <t>Гороховец г, Кутузова ул, 11</t>
  </si>
  <si>
    <t>1804.200</t>
  </si>
  <si>
    <t>Гороховец г, Кутузова ул, 13</t>
  </si>
  <si>
    <t>1987.000</t>
  </si>
  <si>
    <t>1456.000</t>
  </si>
  <si>
    <t>Гороховец г, Кутузова ул, 17</t>
  </si>
  <si>
    <t>Гороховец г, Кутузова ул, 3</t>
  </si>
  <si>
    <t>2987.000</t>
  </si>
  <si>
    <t>Гороховец г, Кутузова ул, 5</t>
  </si>
  <si>
    <t>Гороховец г, Кутузова ул, 8</t>
  </si>
  <si>
    <t>Гороховец г, Ленина ул, 13</t>
  </si>
  <si>
    <t>2078.000</t>
  </si>
  <si>
    <t>Гороховец г, Ленина ул, 15</t>
  </si>
  <si>
    <t>231.500</t>
  </si>
  <si>
    <t>124.000</t>
  </si>
  <si>
    <t>Гороховец г, Ленина ул, 29</t>
  </si>
  <si>
    <t>470.400</t>
  </si>
  <si>
    <t>389.700</t>
  </si>
  <si>
    <t>Гороховец г, Ленина ул, 32</t>
  </si>
  <si>
    <t>Гороховец г, Ленина ул, 38</t>
  </si>
  <si>
    <t>605.100</t>
  </si>
  <si>
    <t>229.600</t>
  </si>
  <si>
    <t>Гороховец г, Ленина ул, 61</t>
  </si>
  <si>
    <t>396.500</t>
  </si>
  <si>
    <t>839.800</t>
  </si>
  <si>
    <t>Гороховец г, Ленина ул, 7</t>
  </si>
  <si>
    <t>378.500</t>
  </si>
  <si>
    <t>Гороховец г, Ленина ул, 70</t>
  </si>
  <si>
    <t>Гороховец г, Ленина ул, 71</t>
  </si>
  <si>
    <t>336.200</t>
  </si>
  <si>
    <t>Гороховец г, Лермонтова ул, 1</t>
  </si>
  <si>
    <t>Гороховец г, Лермонтова ул, 2</t>
  </si>
  <si>
    <t>866.500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</si>
  <si>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</si>
  <si>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</si>
  <si>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</si>
  <si>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48</t>
  </si>
  <si>
    <t>521.200</t>
  </si>
  <si>
    <t>442.700</t>
  </si>
  <si>
    <t>Гороховец г, Мелиораторов ул, 1</t>
  </si>
  <si>
    <t>864.800</t>
  </si>
  <si>
    <t>Гороховец г, Мелиораторов ул, 4</t>
  </si>
  <si>
    <t>652.900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</si>
  <si>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</si>
  <si>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</si>
  <si>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</si>
  <si>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</si>
  <si>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12</t>
  </si>
  <si>
    <t>Гороховец г, Мира ул, 13</t>
  </si>
  <si>
    <t>812.400</t>
  </si>
  <si>
    <t>Гороховец г, Мира ул, 14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</si>
  <si>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</si>
  <si>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</si>
  <si>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</si>
  <si>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</si>
  <si>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464.100</t>
  </si>
  <si>
    <t>Гороховец г, Мира ул, 24</t>
  </si>
  <si>
    <t>806.900</t>
  </si>
  <si>
    <t>Гороховец г, Мира ул, 25</t>
  </si>
  <si>
    <t>915.300</t>
  </si>
  <si>
    <t>Гороховец г, Мира ул, 26</t>
  </si>
  <si>
    <t>1126.200</t>
  </si>
  <si>
    <t>950.100</t>
  </si>
  <si>
    <t>Гороховец г, Мира ул, 27</t>
  </si>
  <si>
    <t>Гороховец г, Мира ул, 3</t>
  </si>
  <si>
    <t>Гороховец г, Мира ул, 30</t>
  </si>
  <si>
    <t>1563.000</t>
  </si>
  <si>
    <t>1335.100</t>
  </si>
  <si>
    <t>Гороховец г, Мира ул, 32</t>
  </si>
  <si>
    <t>Гороховец г, Мира ул, 34</t>
  </si>
  <si>
    <t>935.500</t>
  </si>
  <si>
    <t>Гороховец г, Мира ул, 36</t>
  </si>
  <si>
    <t>2848.000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</si>
  <si>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</si>
  <si>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</si>
  <si>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</si>
  <si>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</si>
  <si>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</si>
  <si>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</si>
  <si>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</si>
  <si>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</t>
  </si>
  <si>
    <t>673.900</t>
  </si>
  <si>
    <t>Гороховец г, Набережная ул, 41</t>
  </si>
  <si>
    <t>319.100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</si>
  <si>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</si>
  <si>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</si>
  <si>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</si>
  <si>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</si>
  <si>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5454.000</t>
  </si>
  <si>
    <t>3654.000</t>
  </si>
  <si>
    <t>Гороховец г, Парковая ул, 60б</t>
  </si>
  <si>
    <t>Гороховец г, Полевая ул, 1</t>
  </si>
  <si>
    <t>631.600</t>
  </si>
  <si>
    <t>Гороховец г, Полевая ул, 2</t>
  </si>
  <si>
    <t>Гороховец г, Полевая ул, 39</t>
  </si>
  <si>
    <t>Гороховец г, Полевая ул, 43</t>
  </si>
  <si>
    <t>2321.700</t>
  </si>
  <si>
    <t>Гороховец г, Полевая ул, 46</t>
  </si>
  <si>
    <t>957.600</t>
  </si>
  <si>
    <t>1663.000</t>
  </si>
  <si>
    <t>Гороховец г, Полевая ул, 7</t>
  </si>
  <si>
    <t>686.900</t>
  </si>
  <si>
    <t>Гороховец г, Полевая ул, 9</t>
  </si>
  <si>
    <t>Гороховец г, Революции ул, 40</t>
  </si>
  <si>
    <t>1440.800</t>
  </si>
  <si>
    <t>Гороховец г, Саваренского ул, 11</t>
  </si>
  <si>
    <t>115.000</t>
  </si>
  <si>
    <t>241.400</t>
  </si>
  <si>
    <t>Гороховец г, Саваренского ул, 9</t>
  </si>
  <si>
    <t>226.200</t>
  </si>
  <si>
    <t>258.100</t>
  </si>
  <si>
    <t>4111.000</t>
  </si>
  <si>
    <t>Гороховец г, Советская ул, 13</t>
  </si>
  <si>
    <t>607.100</t>
  </si>
  <si>
    <t>Гороховец г, Строителей ул, 3</t>
  </si>
  <si>
    <t>Гороховец г, Строителей ул, 4</t>
  </si>
  <si>
    <t>843.900</t>
  </si>
  <si>
    <t>Гороховец г, Строителей ул, 5</t>
  </si>
  <si>
    <t>Гороховец г, Суворова ул, 11</t>
  </si>
  <si>
    <t>Гороховец г, Тимирязева ул, 4</t>
  </si>
  <si>
    <t>Гороховец г, Тимирязева ул, 6</t>
  </si>
  <si>
    <t>800.700</t>
  </si>
  <si>
    <t>951.100</t>
  </si>
  <si>
    <t>Гороховец г, Школьный пер, 2</t>
  </si>
  <si>
    <t>216.630</t>
  </si>
  <si>
    <t>Гороховецкий р-н, Арефино д, Совхозная ул, 11</t>
  </si>
  <si>
    <t>Гороховецкий р-н, Арефино д, Совхозная ул, 12</t>
  </si>
  <si>
    <t>218.500</t>
  </si>
  <si>
    <t>609.500</t>
  </si>
  <si>
    <t>Гороховецкий р-н, Арефино д, Совхозная ул, 13</t>
  </si>
  <si>
    <t>414.200</t>
  </si>
  <si>
    <t>Гороховецкий р-н, Арефино д, Совхозная ул, 14</t>
  </si>
  <si>
    <t>Гороховецкий р-н, Арефино д, Совхозная ул, 2</t>
  </si>
  <si>
    <t>221.130</t>
  </si>
  <si>
    <t>Гороховецкий р-н, Арефино д, Совхозная ул, 3</t>
  </si>
  <si>
    <t>Гороховецкий р-н, Арефино д, Совхозная ул, 4</t>
  </si>
  <si>
    <t>229.100</t>
  </si>
  <si>
    <t>Гороховецкий р-н, Арефино д, Совхозная ул, 5</t>
  </si>
  <si>
    <t>328.300</t>
  </si>
  <si>
    <t>Гороховецкий р-н, Арефино д, Совхозная ул, 6</t>
  </si>
  <si>
    <t>235.700</t>
  </si>
  <si>
    <t>Гороховецкий р-н, Арефино д, Совхозная ул, 7</t>
  </si>
  <si>
    <t>Гороховецкий р-н, Арефино д, Совхозная ул, 8</t>
  </si>
  <si>
    <t>509.200</t>
  </si>
  <si>
    <t>407.200</t>
  </si>
  <si>
    <t>681.300</t>
  </si>
  <si>
    <t>Гороховецкий р-н, Арефино д, Совхозная ул, 9</t>
  </si>
  <si>
    <t>Гороховецкий р-н, Васильчиково д, 18</t>
  </si>
  <si>
    <t>253.700</t>
  </si>
  <si>
    <t>Гороховецкий р-н, Васильчиково д, 22</t>
  </si>
  <si>
    <t>Гороховецкий р-н, Васильчиково д, 23</t>
  </si>
  <si>
    <t>611.600</t>
  </si>
  <si>
    <t>432.200</t>
  </si>
  <si>
    <t>Гороховецкий р-н, Великово д, Путейская ул, 3</t>
  </si>
  <si>
    <t>Гороховецкий р-н, Выезд д, Полевая ул, 2</t>
  </si>
  <si>
    <t>Гороховецкий р-н, Выезд д, Полевая ул, 3</t>
  </si>
  <si>
    <t>Гороховецкий р-н, Галицы п, Гагарина ул, 18</t>
  </si>
  <si>
    <t>432.400</t>
  </si>
  <si>
    <t>211.800</t>
  </si>
  <si>
    <t>Гороховецкий р-н, Галицы п, Гагарина ул, 3</t>
  </si>
  <si>
    <t>Гороховецкий р-н, Галицы п, Гагарина ул, 4</t>
  </si>
  <si>
    <t>Гороховецкий р-н, Галицы п, Железнодорожная ул, 2</t>
  </si>
  <si>
    <t>Гороховецкий р-н, Галицы п, Пролетарская ул, 2</t>
  </si>
  <si>
    <t>Гороховецкий р-н, Галицы п, Пролетарская ул, 34</t>
  </si>
  <si>
    <t>228.000</t>
  </si>
  <si>
    <t>Гороховецкий р-н, Галицы п, Пролетарская ул, 36</t>
  </si>
  <si>
    <t>243.900</t>
  </si>
  <si>
    <t>Гороховецкий р-н, Галицы п, Пролетарская ул, 38</t>
  </si>
  <si>
    <t>Гороховецкий р-н, Гришино с, Ленина ул, 52</t>
  </si>
  <si>
    <t>Гороховецкий р-н, Кондюрино д, 6</t>
  </si>
  <si>
    <t>Гороховецкий р-н, Крутово д, Колхозная ул, 15</t>
  </si>
  <si>
    <t>Гороховецкий р-н, Крутово д, Колхозная ул, 16</t>
  </si>
  <si>
    <t>640.500</t>
  </si>
  <si>
    <t>Гороховецкий р-н, Крутово д, Колхозная ул, 17</t>
  </si>
  <si>
    <t>261.900</t>
  </si>
  <si>
    <t>Гороховецкий р-н, Куприяново д, Дорожная ул, 2</t>
  </si>
  <si>
    <t>246.900</t>
  </si>
  <si>
    <t>371.000</t>
  </si>
  <si>
    <t>Гороховецкий р-н, Куприяново д, Дорожная ул, 5</t>
  </si>
  <si>
    <t>Гороховецкий р-н, Лучинки д, Лучинковская ул, 65</t>
  </si>
  <si>
    <t>Гороховецкий р-н, Лучинки д, Лучинковская ул, 66</t>
  </si>
  <si>
    <t>294.900</t>
  </si>
  <si>
    <t>Гороховецкий р-н, Нововладимировка д, 40</t>
  </si>
  <si>
    <t>440.600</t>
  </si>
  <si>
    <t>396.800</t>
  </si>
  <si>
    <t>Гороховецкий р-н, Отводное д, Заречная ул, 15</t>
  </si>
  <si>
    <t>239.900</t>
  </si>
  <si>
    <t>Гороховецкий р-н, Пролетарский п, Комсомольская ул, 1</t>
  </si>
  <si>
    <t>559.100</t>
  </si>
  <si>
    <t>Гороховецкий р-н, Пролетарский п, Комсомольская ул, 2</t>
  </si>
  <si>
    <t>500.850</t>
  </si>
  <si>
    <t>753.900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</si>
  <si>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</si>
  <si>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</si>
  <si>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</si>
  <si>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</si>
  <si>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913.900</t>
  </si>
  <si>
    <t>Гороховецкий р-н, Пролетарский п, Кооперативная ул, 28</t>
  </si>
  <si>
    <t>Гороховецкий р-н, Пролетарский п, Новофабричная ул, 22</t>
  </si>
  <si>
    <t>330.750</t>
  </si>
  <si>
    <t>Гороховецкий р-н, Пролетарский п, Новофабричная ул, 23</t>
  </si>
  <si>
    <t>Гороховецкий р-н, Пролетарский п, Новофабричная ул, 24</t>
  </si>
  <si>
    <t>Гороховецкий р-н, Пролетарский п, Октябрьская ул, 1</t>
  </si>
  <si>
    <t>Гороховецкий р-н, Пролетарский п, Октябрьская ул, 12</t>
  </si>
  <si>
    <t>518.400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</si>
  <si>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</si>
  <si>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</si>
  <si>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Совхозная ул, 1</t>
  </si>
  <si>
    <t>255.800</t>
  </si>
  <si>
    <t>Гороховецкий р-н, Торфопредприятия Большое п, Ленина ул, 11</t>
  </si>
  <si>
    <t>Гороховецкий р-н, Торфопредприятия Большое п, Ленина ул, 7</t>
  </si>
  <si>
    <t>218.100</t>
  </si>
  <si>
    <t>Гороховецкий р-н, Торфопредприятия Большое п, Ленина ул, 9</t>
  </si>
  <si>
    <t>218.800</t>
  </si>
  <si>
    <t>Гороховецкий р-н, Торфопредприятия Большое п, Октябрьская ул, 10</t>
  </si>
  <si>
    <t>220.200</t>
  </si>
  <si>
    <t>Гороховецкий р-н, Торфопредприятия Большое п, Октябрьская ул, 12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</si>
  <si>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</si>
  <si>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</si>
  <si>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149.000</t>
  </si>
  <si>
    <t>Гороховецкий р-н, Торфопредприятия Большое п, Октябрьская ул, 7</t>
  </si>
  <si>
    <t>Гороховецкий р-н, Торфопредприятия Большое п, Октябрьская ул, 8</t>
  </si>
  <si>
    <t>407.900</t>
  </si>
  <si>
    <t>Гороховецкий р-н, Торфопредприятия Большое п, Фрунзе ул, 6</t>
  </si>
  <si>
    <t>Гороховецкий р-н, Фоминки с, Муромская ул, 7</t>
  </si>
  <si>
    <t>Гороховецкий р-н, Фоминки с, Советская ул, 16</t>
  </si>
  <si>
    <t>260.100</t>
  </si>
  <si>
    <t>Гороховецкий р-н, Фоминки с, Совхозная ул, 11</t>
  </si>
  <si>
    <t>Гороховецкий р-н, Фоминки с, Совхозная ул, 2</t>
  </si>
  <si>
    <t>795.300</t>
  </si>
  <si>
    <t>Гороховецкий р-н, Фоминки с, Совхозная ул, 3</t>
  </si>
  <si>
    <t>Гороховецкий р-н, Фоминки с, Совхозная ул, 4</t>
  </si>
  <si>
    <t>1362.100</t>
  </si>
  <si>
    <t>Гороховецкий р-н, Фоминки с, Совхозная ул, 5</t>
  </si>
  <si>
    <t>Гороховецкий р-н, Фоминки с, Совхозная ул, 7</t>
  </si>
  <si>
    <t>Гороховецкий р-н, Фоминки с, Совхозная ул, 9</t>
  </si>
  <si>
    <t>702.300</t>
  </si>
  <si>
    <t>Гороховецкий р-н, Фоминки с, Чекунова ул, 1</t>
  </si>
  <si>
    <t>Гороховецкий р-н, Фоминки с, Чекунова ул, 2</t>
  </si>
  <si>
    <t>669.500</t>
  </si>
  <si>
    <t>940.700</t>
  </si>
  <si>
    <t>Гороховецкий р-н, Фоминки с, Чекунова ул, 3</t>
  </si>
  <si>
    <t>670.200</t>
  </si>
  <si>
    <t>Гороховецкий р-н, Фоминки с, Чекунова ул, 4</t>
  </si>
  <si>
    <t>Гороховецкий р-н, Фоминки с, Чекунова ул, 5</t>
  </si>
  <si>
    <t>Гороховецкий р-н, Хорошево п, 5</t>
  </si>
  <si>
    <t>Гороховецкий р-н, Чулково п, Дома подстанции ул, 3</t>
  </si>
  <si>
    <t>341.000</t>
  </si>
  <si>
    <t>987.900</t>
  </si>
  <si>
    <t>Гороховецкий р-н, Чулково п, Производственная ул, 1</t>
  </si>
  <si>
    <t>Гороховецкий р-н, Чулково п, Производственная ул, 4</t>
  </si>
  <si>
    <t>Гороховецкий р-н, Чулково п, Производственная ул, 5</t>
  </si>
  <si>
    <t>528.500</t>
  </si>
  <si>
    <t>Гороховецкий р-н, Чулково п, Советская ул, 27</t>
  </si>
  <si>
    <t>225.600</t>
  </si>
  <si>
    <t>Гороховецкий р-н, Чулково п, Сосновая ул, 1</t>
  </si>
  <si>
    <t>Гороховецкий р-н, Чулково п, Сосновая ул, 2</t>
  </si>
  <si>
    <t>380.100</t>
  </si>
  <si>
    <t>Гороховецкий р-н, Чулково п, Сосновая ул, 3</t>
  </si>
  <si>
    <t>Гороховецкий р-н, Чулково п, Центральная ул, 13</t>
  </si>
  <si>
    <t>Гороховецкий р-н, Юрово д, Колхозная ул, 6</t>
  </si>
  <si>
    <t>469.700</t>
  </si>
  <si>
    <t>Гороховецкий р-н, Юрово д, Колхозная ул, 8</t>
  </si>
  <si>
    <t>Гороховецкий р-н, Юрово д, Колхозная ул, 9</t>
  </si>
  <si>
    <t>Гусь-Хрустальный г, 2-ая Народная ул, 13</t>
  </si>
  <si>
    <t>1739.700</t>
  </si>
  <si>
    <t>1392.200</t>
  </si>
  <si>
    <t>Гусь-Хрустальный г, 2-ая Народная ул, 3</t>
  </si>
  <si>
    <t>747.520</t>
  </si>
  <si>
    <t>Гусь-Хрустальный г, 2-ая Народная ул, 6а</t>
  </si>
  <si>
    <t>1071.100</t>
  </si>
  <si>
    <t>Гусь-Хрустальный г, 50 лет Советской Власти пр-кт, 24</t>
  </si>
  <si>
    <t>Гусь-Хрустальный г, 50 лет Советской Власти пр-кт, 25</t>
  </si>
  <si>
    <t>405.100</t>
  </si>
  <si>
    <t>Гусь-Хрустальный г, 50 лет Советской Власти пр-кт, 26/8</t>
  </si>
  <si>
    <t>1021.400</t>
  </si>
  <si>
    <t>966.100</t>
  </si>
  <si>
    <t>Гусь-Хрустальный г, 50 лет Советской Власти пр-кт, 27</t>
  </si>
  <si>
    <t>989.600</t>
  </si>
  <si>
    <t>Гусь-Хрустальный г, 50 лет Советской Власти пр-кт, 28</t>
  </si>
  <si>
    <t>Гусь-Хрустальный г, 50 лет Советской Власти пр-кт, 29</t>
  </si>
  <si>
    <t>752.300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</si>
  <si>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</si>
  <si>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</si>
  <si>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31</t>
  </si>
  <si>
    <t>Гусь-Хрустальный г, 50 лет Советской Власти пр-кт, 32</t>
  </si>
  <si>
    <t>995.700</t>
  </si>
  <si>
    <t>Гусь-Хрустальный г, 50 лет Советской Власти пр-кт, 33</t>
  </si>
  <si>
    <t>Гусь-Хрустальный г, 50 лет Советской Власти пр-кт, 35</t>
  </si>
  <si>
    <t>1252.000</t>
  </si>
  <si>
    <t>1269.200</t>
  </si>
  <si>
    <t>2053.400</t>
  </si>
  <si>
    <t>Гусь-Хрустальный г, 50 лет Советской Власти пр-кт, 43</t>
  </si>
  <si>
    <t>1605.800</t>
  </si>
  <si>
    <t>Гусь-Хрустальный г, 50 лет Советской Власти пр-кт, 6</t>
  </si>
  <si>
    <t>723.200</t>
  </si>
  <si>
    <t>Гусь-Хрустальный г, Васильева ул, 16</t>
  </si>
  <si>
    <t>2106.000</t>
  </si>
  <si>
    <t>Гусь-Хрустальный г, Владимирская ул, 3а</t>
  </si>
  <si>
    <t>Гусь-Хрустальный г, Володарского ул, 8</t>
  </si>
  <si>
    <t>448.300</t>
  </si>
  <si>
    <t>Гусь-Хрустальный г, Гражданский пер, 10</t>
  </si>
  <si>
    <t>287.400</t>
  </si>
  <si>
    <t>Гусь-Хрустальный г, Гражданский пер, 12</t>
  </si>
  <si>
    <t>Гусь-Хрустальный г, Гражданский пер, 14</t>
  </si>
  <si>
    <t>445.700</t>
  </si>
  <si>
    <t>Гусь-Хрустальный г, Гражданский пер, 16</t>
  </si>
  <si>
    <t>Гусь-Хрустальный г, Гражданский пер, 18</t>
  </si>
  <si>
    <t>191.300</t>
  </si>
  <si>
    <t>Гусь-Хрустальный г, Гражданский пер, 24</t>
  </si>
  <si>
    <t>Гусь-Хрустальный г, Гражданский пер, 26</t>
  </si>
  <si>
    <t>398.890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</si>
  <si>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</si>
  <si>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</si>
  <si>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</si>
  <si>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</si>
  <si>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658.800</t>
  </si>
  <si>
    <t>Гусь-Хрустальный г, Гусевский п, Интернациональная ул, 6</t>
  </si>
  <si>
    <t>526.400</t>
  </si>
  <si>
    <t>Гусь-Хрустальный г, Гусевский п, Интернациональная ул, 8</t>
  </si>
  <si>
    <t>Гусь-Хрустальный г, Гусевский п, Мира ул, 11</t>
  </si>
  <si>
    <t>728.300</t>
  </si>
  <si>
    <t>1165.500</t>
  </si>
  <si>
    <t>Гусь-Хрустальный г, Гусевский п, Мира ул, 15</t>
  </si>
  <si>
    <t>734.300</t>
  </si>
  <si>
    <t>Гусь-Хрустальный г, Гусевский п, Мира ул, 6</t>
  </si>
  <si>
    <t>569.400</t>
  </si>
  <si>
    <t>Гусь-Хрустальный г, Гусевский п, Мира ул, 8</t>
  </si>
  <si>
    <t>953.020</t>
  </si>
  <si>
    <t>Гусь-Хрустальный г, Гусевский п, Октябрьская ул, 11</t>
  </si>
  <si>
    <t>Гусь-Хрустальный г, Гусевский п, Октябрьская ул, 2</t>
  </si>
  <si>
    <t>516.700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</si>
  <si>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</si>
  <si>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</si>
  <si>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</si>
  <si>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</si>
  <si>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700.800</t>
  </si>
  <si>
    <t>781.500</t>
  </si>
  <si>
    <t>753.700</t>
  </si>
  <si>
    <t>Гусь-Хрустальный г, Гусевский п, Пионерская ул, 14</t>
  </si>
  <si>
    <t>981.800</t>
  </si>
  <si>
    <t>882.400</t>
  </si>
  <si>
    <t>Гусь-Хрустальный г, Гусевский п, Пионерская ул, 16</t>
  </si>
  <si>
    <t>594.800</t>
  </si>
  <si>
    <t>Гусь-Хрустальный г, Гусевский п, Садовая ул, 1/6</t>
  </si>
  <si>
    <t>Гусь-Хрустальный г, Гусевский п, Садовая ул, 1</t>
  </si>
  <si>
    <t>Гусь-Хрустальный г, Гусевский п, Садовая ул, 13</t>
  </si>
  <si>
    <t>679.500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</si>
  <si>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</si>
  <si>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</si>
  <si>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</si>
  <si>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678.700</t>
  </si>
  <si>
    <t>Гусь-Хрустальный г, Гусевский п, Садовая ул, 5</t>
  </si>
  <si>
    <t>615.440</t>
  </si>
  <si>
    <t>677.400</t>
  </si>
  <si>
    <t>Гусь-Хрустальный г, Гусевский п, Садовая ул, 7</t>
  </si>
  <si>
    <t>Гусь-Хрустальный г, Гусевский п, Садовая ул, 9</t>
  </si>
  <si>
    <t>678.900</t>
  </si>
  <si>
    <t>866.000</t>
  </si>
  <si>
    <t>Гусь-Хрустальный г, Гусевский п, Советская ул, 11</t>
  </si>
  <si>
    <t>804.500</t>
  </si>
  <si>
    <t>Гусь-Хрустальный г, Гусевский п, Советская ул, 16</t>
  </si>
  <si>
    <t>331.700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</si>
  <si>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</si>
  <si>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</si>
  <si>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</si>
  <si>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</si>
  <si>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746.100</t>
  </si>
  <si>
    <t>Гусь-Хрустальный г, Гусевский п, Советская ул, 29</t>
  </si>
  <si>
    <t>573.700</t>
  </si>
  <si>
    <t>270.900</t>
  </si>
  <si>
    <t>Гусь-Хрустальный г, Гусевский п, Строительная ул, 20</t>
  </si>
  <si>
    <t>544.600</t>
  </si>
  <si>
    <t>539.700</t>
  </si>
  <si>
    <t>Гусь-Хрустальный г, Гусевский п, Строительная ул, 22</t>
  </si>
  <si>
    <t>536.620</t>
  </si>
  <si>
    <t>Гусь-Хрустальный г, Гусевский п, Строительная ул, 24</t>
  </si>
  <si>
    <t>293.760</t>
  </si>
  <si>
    <t>Гусь-Хрустальный г, Демократическая ул, 15</t>
  </si>
  <si>
    <t>293.200</t>
  </si>
  <si>
    <t>Гусь-Хрустальный г, Демократическая ул, 17</t>
  </si>
  <si>
    <t>1434.700</t>
  </si>
  <si>
    <t>Гусь-Хрустальный г, Демократическая ул, 3</t>
  </si>
  <si>
    <t>Гусь-Хрустальный г, Демократическая ул, 4</t>
  </si>
  <si>
    <t>398.800</t>
  </si>
  <si>
    <t>Гусь-Хрустальный г, Демократическая ул, 6</t>
  </si>
  <si>
    <t>501.900</t>
  </si>
  <si>
    <t>Гусь-Хрустальный г, Демократическая ул, 7</t>
  </si>
  <si>
    <t>289.000</t>
  </si>
  <si>
    <t>579.700</t>
  </si>
  <si>
    <t>Гусь-Хрустальный г, Демократическая ул, 8</t>
  </si>
  <si>
    <t>443.900</t>
  </si>
  <si>
    <t>443.200</t>
  </si>
  <si>
    <t>Гусь-Хрустальный г, Демократическая ул, 9</t>
  </si>
  <si>
    <t>Гусь-Хрустальный г, Димитрова ул, 27/59</t>
  </si>
  <si>
    <t>Гусь-Хрустальный г, Димитрова ул, 31</t>
  </si>
  <si>
    <t>1307.400</t>
  </si>
  <si>
    <t>Гусь-Хрустальный г, Димитрова ул, 34</t>
  </si>
  <si>
    <t>1191.500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</si>
  <si>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</si>
  <si>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</si>
  <si>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</si>
  <si>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</si>
  <si>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1302.200</t>
  </si>
  <si>
    <t>Гусь-Хрустальный г, Добролюбова ул, 4</t>
  </si>
  <si>
    <t>Гусь-Хрустальный г, Добролюбова ул, 8</t>
  </si>
  <si>
    <t>415.500</t>
  </si>
  <si>
    <t>528.700</t>
  </si>
  <si>
    <t>Гусь-Хрустальный г, Дружбы Народов ул, 10</t>
  </si>
  <si>
    <t>262.700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</si>
  <si>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</si>
  <si>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</si>
  <si>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</si>
  <si>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680.500</t>
  </si>
  <si>
    <t>Гусь-Хрустальный г, Дружбы Народов ул, 4</t>
  </si>
  <si>
    <t>288.100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</si>
  <si>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</si>
  <si>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</si>
  <si>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</si>
  <si>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478.500</t>
  </si>
  <si>
    <t>694.100</t>
  </si>
  <si>
    <t>Гусь-Хрустальный г, Зеркальная ул, 2</t>
  </si>
  <si>
    <t>648.900</t>
  </si>
  <si>
    <t>Гусь-Хрустальный г, Зеркальная ул, 3</t>
  </si>
  <si>
    <t>Гусь-Хрустальный г, Зеркальная ул, 4</t>
  </si>
  <si>
    <t>Гусь-Хрустальный г, Зеркальная ул, 6</t>
  </si>
  <si>
    <t>654.200</t>
  </si>
  <si>
    <t>437.500</t>
  </si>
  <si>
    <t>Гусь-Хрустальный г, Интернациональная ул, 1/7</t>
  </si>
  <si>
    <t>Гусь-Хрустальный г, Интернациональная ул, 2/9</t>
  </si>
  <si>
    <t>392.300</t>
  </si>
  <si>
    <t>1010.600</t>
  </si>
  <si>
    <t>Гусь-Хрустальный г, Интернациональная ул, 40а</t>
  </si>
  <si>
    <t>1460.000</t>
  </si>
  <si>
    <t>3219.200</t>
  </si>
  <si>
    <t>Гусь-Хрустальный г, Интернациональная ул, 40б</t>
  </si>
  <si>
    <t>5680.000</t>
  </si>
  <si>
    <t>Гусь-Хрустальный г, Интернациональная ул, 42а</t>
  </si>
  <si>
    <t>1484.200</t>
  </si>
  <si>
    <t>Гусь-Хрустальный г, Интернациональная ул, 42б</t>
  </si>
  <si>
    <t>Гусь-Хрустальный г, Интернациональная ул, 44</t>
  </si>
  <si>
    <t>Гусь-Хрустальный г, Интернациональная ул, 46</t>
  </si>
  <si>
    <t>1714.800</t>
  </si>
  <si>
    <t>Гусь-Хрустальный г, Иркутская ул, 26а</t>
  </si>
  <si>
    <t>Гусь-Хрустальный г, Калинина ул, 21</t>
  </si>
  <si>
    <t>1485.500</t>
  </si>
  <si>
    <t>957.000</t>
  </si>
  <si>
    <t>Гусь-Хрустальный г, Калинина ул, 41</t>
  </si>
  <si>
    <t>1285.000</t>
  </si>
  <si>
    <t>Гусь-Хрустальный г, Калинина ул, 50б</t>
  </si>
  <si>
    <t>1091.700</t>
  </si>
  <si>
    <t>Гусь-Хрустальный г, Калинина ул, 53</t>
  </si>
  <si>
    <t>698.700</t>
  </si>
  <si>
    <t>Гусь-Хрустальный г, Калинина ул, 54а</t>
  </si>
  <si>
    <t>1226.800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</si>
  <si>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</si>
  <si>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</si>
  <si>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</si>
  <si>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</si>
  <si>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681.200</t>
  </si>
  <si>
    <t>1019.300</t>
  </si>
  <si>
    <t>Гусь-Хрустальный г, Каляевская ул, 26</t>
  </si>
  <si>
    <t>1878.000</t>
  </si>
  <si>
    <t>1023.500</t>
  </si>
  <si>
    <t>561.200</t>
  </si>
  <si>
    <t>522.400</t>
  </si>
  <si>
    <t>Гусь-Хрустальный г, Карла Либкнехта ул, 1</t>
  </si>
  <si>
    <t>Гусь-Хрустальный г, Карла Либкнехта ул, 1а</t>
  </si>
  <si>
    <t>1498.300</t>
  </si>
  <si>
    <t>Гусь-Хрустальный г, Карла Либкнехта ул, 3а</t>
  </si>
  <si>
    <t>Гусь-Хрустальный г, Карла Либкнехта ул, 5а</t>
  </si>
  <si>
    <t>2979.800</t>
  </si>
  <si>
    <t>Гусь-Хрустальный г, Карла Маркса ул, 2</t>
  </si>
  <si>
    <t>1235.400</t>
  </si>
  <si>
    <t>Гусь-Хрустальный г, Карла Маркса ул, 23</t>
  </si>
  <si>
    <t>780.400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</si>
  <si>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</si>
  <si>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</si>
  <si>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</si>
  <si>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58а</t>
  </si>
  <si>
    <t>1326.000</t>
  </si>
  <si>
    <t>1526.300</t>
  </si>
  <si>
    <t>Гусь-Хрустальный г, Карла Маркса ул, 60</t>
  </si>
  <si>
    <t>575.500</t>
  </si>
  <si>
    <t>Гусь-Хрустальный г, Карьерная ул, 1</t>
  </si>
  <si>
    <t>Гусь-Хрустальный г, Карьерная ул, 7</t>
  </si>
  <si>
    <t>Гусь-Хрустальный г, Каховского ул, 10а</t>
  </si>
  <si>
    <t>772.400</t>
  </si>
  <si>
    <t>Гусь-Хрустальный г, Каховского ул, 12</t>
  </si>
  <si>
    <t>Гусь-Хрустальный г, Каховского ул, 2</t>
  </si>
  <si>
    <t>4009.000</t>
  </si>
  <si>
    <t>Гусь-Хрустальный г, Каховского ул, 4</t>
  </si>
  <si>
    <t>5245.000</t>
  </si>
  <si>
    <t>Гусь-Хрустальный г, Каховского ул, 6</t>
  </si>
  <si>
    <t>1622.000</t>
  </si>
  <si>
    <t>Гусь-Хрустальный г, Коммунистическая ул, 2</t>
  </si>
  <si>
    <t>799.400</t>
  </si>
  <si>
    <t>972.700</t>
  </si>
  <si>
    <t>Гусь-Хрустальный г, Коммунистическая ул, 6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</si>
  <si>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</si>
  <si>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</si>
  <si>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21</t>
  </si>
  <si>
    <t>Гусь-Хрустальный г, Красноармейская ул, 22</t>
  </si>
  <si>
    <t>195.400</t>
  </si>
  <si>
    <t>1386.800</t>
  </si>
  <si>
    <t>Гусь-Хрустальный г, Красноармейская ул, 8</t>
  </si>
  <si>
    <t>Гусь-Хрустальный г, Красных Партизан ул, 61</t>
  </si>
  <si>
    <t>649.100</t>
  </si>
  <si>
    <t>Гусь-Хрустальный г, Красных Партизан ул, 72/29</t>
  </si>
  <si>
    <t>1171.800</t>
  </si>
  <si>
    <t>Гусь-Хрустальный г, Курловская ул, 10</t>
  </si>
  <si>
    <t>285.700</t>
  </si>
  <si>
    <t>Гусь-Хрустальный г, Курловская ул, 12</t>
  </si>
  <si>
    <t>Гусь-Хрустальный г, Курловская ул, 13</t>
  </si>
  <si>
    <t>640.200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</si>
  <si>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</si>
  <si>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</si>
  <si>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</si>
  <si>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699.400</t>
  </si>
  <si>
    <t>Гусь-Хрустальный г, Курловская ул, 17</t>
  </si>
  <si>
    <t>Гусь-Хрустальный г, Курловская ул, 18</t>
  </si>
  <si>
    <t>804.300</t>
  </si>
  <si>
    <t>Гусь-Хрустальный г, Курловская ул, 19</t>
  </si>
  <si>
    <t>Гусь-Хрустальный г, Курловская ул, 20</t>
  </si>
  <si>
    <t>Гусь-Хрустальный г, Курловская ул, 21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</si>
  <si>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</si>
  <si>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</si>
  <si>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</si>
  <si>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374.700</t>
  </si>
  <si>
    <t>Гусь-Хрустальный г, Курловская ул, 27</t>
  </si>
  <si>
    <t>Гусь-Хрустальный г, Курловская ул, 28</t>
  </si>
  <si>
    <t>Гусь-Хрустальный г, Курловская ул, 29</t>
  </si>
  <si>
    <t>498.600</t>
  </si>
  <si>
    <t>Гусь-Хрустальный г, Курловская ул, 30</t>
  </si>
  <si>
    <t>Гусь-Хрустальный г, Курловская ул, 33</t>
  </si>
  <si>
    <t>929.400</t>
  </si>
  <si>
    <t>Гусь-Хрустальный г, Курловская ул, 8</t>
  </si>
  <si>
    <t>Гусь-Хрустальный г, Курловская ул, 9</t>
  </si>
  <si>
    <t>693.800</t>
  </si>
  <si>
    <t>Гусь-Хрустальный г, Ленинградская ул, 6</t>
  </si>
  <si>
    <t>554.300</t>
  </si>
  <si>
    <t>633.500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</si>
  <si>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</si>
  <si>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</si>
  <si>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24</t>
  </si>
  <si>
    <t>848.300</t>
  </si>
  <si>
    <t>Гусь-Хрустальный г, Ломоносова ул, 24а</t>
  </si>
  <si>
    <t>1373.300</t>
  </si>
  <si>
    <t>Гусь-Хрустальный г, Ломоносова ул, 26</t>
  </si>
  <si>
    <t>1255.600</t>
  </si>
  <si>
    <t>Гусь-Хрустальный г, Ломоносова ул, 2а/8а</t>
  </si>
  <si>
    <t>1083.300</t>
  </si>
  <si>
    <t>Гусь-Хрустальный г, Ломоносова ул, 30</t>
  </si>
  <si>
    <t>598.700</t>
  </si>
  <si>
    <t>Гусь-Хрустальный г, Луначарского ул, 15</t>
  </si>
  <si>
    <t>261.000</t>
  </si>
  <si>
    <t>Гусь-Хрустальный г, Луначарского ул, 17</t>
  </si>
  <si>
    <t>855.700</t>
  </si>
  <si>
    <t>Гусь-Хрустальный г, Луначарского ул, 5</t>
  </si>
  <si>
    <t>494.600</t>
  </si>
  <si>
    <t>Гусь-Хрустальный г, Луначарского ул, 6</t>
  </si>
  <si>
    <t>1121.200</t>
  </si>
  <si>
    <t>Гусь-Хрустальный г, Луначарского ул, 8</t>
  </si>
  <si>
    <t>1195.800</t>
  </si>
  <si>
    <t>Гусь-Хрустальный г, Луначарского ул, 8а</t>
  </si>
  <si>
    <t>Гусь-Хрустальный г, Люксембургская ул, 26</t>
  </si>
  <si>
    <t>197.700</t>
  </si>
  <si>
    <t>Гусь-Хрустальный г, Люксембургская ул, 28</t>
  </si>
  <si>
    <t>201.000</t>
  </si>
  <si>
    <t>Гусь-Хрустальный г, Люксембургская ул, 5</t>
  </si>
  <si>
    <t>1333.000</t>
  </si>
  <si>
    <t>Гусь-Хрустальный г, Маяковского ул, 12а</t>
  </si>
  <si>
    <t>1465.900</t>
  </si>
  <si>
    <t>Гусь-Хрустальный г, Маяковского ул, 1а</t>
  </si>
  <si>
    <t>Гусь-Хрустальный г, Маяковского ул, 2а</t>
  </si>
  <si>
    <t>1272.200</t>
  </si>
  <si>
    <t>Гусь-Хрустальный г, Маяковского ул, 3а</t>
  </si>
  <si>
    <t>1677.000</t>
  </si>
  <si>
    <t>1677.030</t>
  </si>
  <si>
    <t>Гусь-Хрустальный г, Маяковского ул, 5а</t>
  </si>
  <si>
    <t>4992.800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</si>
  <si>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</si>
  <si>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</si>
  <si>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14</t>
  </si>
  <si>
    <t>1546.000</t>
  </si>
  <si>
    <t>834.900</t>
  </si>
  <si>
    <t>Гусь-Хрустальный г, Мезиновская ул, 16</t>
  </si>
  <si>
    <t>1043.500</t>
  </si>
  <si>
    <t>Гусь-Хрустальный г, Мезиновская ул, 4</t>
  </si>
  <si>
    <t>340.200</t>
  </si>
  <si>
    <t>308.100</t>
  </si>
  <si>
    <t>Гусь-Хрустальный г, Мезиновская ул, 8</t>
  </si>
  <si>
    <t>Гусь-Хрустальный г, Менделеева ул, 15а</t>
  </si>
  <si>
    <t>3211.000</t>
  </si>
  <si>
    <t>Гусь-Хрустальный г, Менделеева ул, 17а</t>
  </si>
  <si>
    <t>Гусь-Хрустальный г, Менделеева ул, 19</t>
  </si>
  <si>
    <t>1297.100</t>
  </si>
  <si>
    <t>Гусь-Хрустальный г, Менделеева ул, 19а</t>
  </si>
  <si>
    <t>779.800</t>
  </si>
  <si>
    <t>756.280</t>
  </si>
  <si>
    <t>Гусь-Хрустальный г, Менделеева ул, 21</t>
  </si>
  <si>
    <t>1328.600</t>
  </si>
  <si>
    <t>1616.100</t>
  </si>
  <si>
    <t>Гусь-Хрустальный г, Менделеева ул, 25</t>
  </si>
  <si>
    <t>11688.300</t>
  </si>
  <si>
    <t>Гусь-Хрустальный г, Микрорайон ул, 1</t>
  </si>
  <si>
    <t>Гусь-Хрустальный г, Микрорайон ул, 12</t>
  </si>
  <si>
    <t>452.900</t>
  </si>
  <si>
    <t>637.200</t>
  </si>
  <si>
    <t>451.400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</si>
  <si>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</si>
  <si>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</si>
  <si>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</si>
  <si>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911.100</t>
  </si>
  <si>
    <t>695.500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</si>
  <si>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</si>
  <si>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</si>
  <si>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</si>
  <si>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</si>
  <si>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888.800</t>
  </si>
  <si>
    <t>Гусь-Хрустальный г, Микрорайон ул, 21</t>
  </si>
  <si>
    <t>Гусь-Хрустальный г, Микрорайон ул, 24</t>
  </si>
  <si>
    <t>Гусь-Хрустальный г, Микрорайон ул, 25</t>
  </si>
  <si>
    <t>455.800</t>
  </si>
  <si>
    <t>Гусь-Хрустальный г, Микрорайон ул, 26</t>
  </si>
  <si>
    <t>726.400</t>
  </si>
  <si>
    <t>1079.200</t>
  </si>
  <si>
    <t>Гусь-Хрустальный г, Микрорайон ул, 29</t>
  </si>
  <si>
    <t>1213.200</t>
  </si>
  <si>
    <t>Гусь-Хрустальный г, Микрорайон ул, 3</t>
  </si>
  <si>
    <t>Гусь-Хрустальный г, Микрорайон ул, 30</t>
  </si>
  <si>
    <t>Гусь-Хрустальный г, Микрорайон ул, 32</t>
  </si>
  <si>
    <t>Гусь-Хрустальный г, Микрорайон ул, 33</t>
  </si>
  <si>
    <t>Гусь-Хрустальный г, Микрорайон ул, 34</t>
  </si>
  <si>
    <t>Гусь-Хрустальный г, Микрорайон ул, 36</t>
  </si>
  <si>
    <t>Гусь-Хрустальный г, Микрорайон ул, 37а</t>
  </si>
  <si>
    <t>801.900</t>
  </si>
  <si>
    <t>467.200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</si>
  <si>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</si>
  <si>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</si>
  <si>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</si>
  <si>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43</t>
  </si>
  <si>
    <t>Гусь-Хрустальный г, Микрорайон ул, 47</t>
  </si>
  <si>
    <t>762.900</t>
  </si>
  <si>
    <t>Гусь-Хрустальный г, Микрорайон ул, 50</t>
  </si>
  <si>
    <t>1039.700</t>
  </si>
  <si>
    <t>Гусь-Хрустальный г, Минская ул, 19</t>
  </si>
  <si>
    <t>Гусь-Хрустальный г, Минская ул, 3</t>
  </si>
  <si>
    <t>825.400</t>
  </si>
  <si>
    <t>Гусь-Хрустальный г, Минская ул, 9</t>
  </si>
  <si>
    <t>1056.200</t>
  </si>
  <si>
    <t>Гусь-Хрустальный г, Мира ул, 12</t>
  </si>
  <si>
    <t>Гусь-Хрустальный г, Мира ул, 13</t>
  </si>
  <si>
    <t>Гусь-Хрустальный г, Мира ул, 18</t>
  </si>
  <si>
    <t>437.300</t>
  </si>
  <si>
    <t>Гусь-Хрустальный г, Мира ул, 20</t>
  </si>
  <si>
    <t>Гусь-Хрустальный г, Мира ул, 21</t>
  </si>
  <si>
    <t>1492.200</t>
  </si>
  <si>
    <t>Гусь-Хрустальный г, Мира ул, 22</t>
  </si>
  <si>
    <t>510.300</t>
  </si>
  <si>
    <t>Гусь-Хрустальный г, Мира ул, 7</t>
  </si>
  <si>
    <t>Гусь-Хрустальный г, Мира ул, 8/11</t>
  </si>
  <si>
    <t>261.400</t>
  </si>
  <si>
    <t>Гусь-Хрустальный г, Мира ул, 9</t>
  </si>
  <si>
    <t>Гусь-Хрустальный г, Мичурина ул, 2</t>
  </si>
  <si>
    <t>894.600</t>
  </si>
  <si>
    <t>Гусь-Хрустальный г, Мостовая ул, 10</t>
  </si>
  <si>
    <t>548.500</t>
  </si>
  <si>
    <t>Гусь-Хрустальный г, Мостовая ул, 15</t>
  </si>
  <si>
    <t>Гусь-Хрустальный г, Мостовая ул, 4</t>
  </si>
  <si>
    <t>Гусь-Хрустальный г, Мостовая ул, 8</t>
  </si>
  <si>
    <t>511.800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</si>
  <si>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</si>
  <si>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</si>
  <si>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</si>
  <si>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</si>
  <si>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816.400</t>
  </si>
  <si>
    <t>Гусь-Хрустальный г, Муравьева-Апостола ул, 15а</t>
  </si>
  <si>
    <t>1042.800</t>
  </si>
  <si>
    <t>Гусь-Хрустальный г, Муравьева-Апостола ул, 16</t>
  </si>
  <si>
    <t>1169.900</t>
  </si>
  <si>
    <t>3203.400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</si>
  <si>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</si>
  <si>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</si>
  <si>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</si>
  <si>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</si>
  <si>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1354.000</t>
  </si>
  <si>
    <t>Гусь-Хрустальный г, Муравьева-Апостола ул, 7</t>
  </si>
  <si>
    <t>857.000</t>
  </si>
  <si>
    <t>Гусь-Хрустальный г, Набережная ул, 101</t>
  </si>
  <si>
    <t>327.600</t>
  </si>
  <si>
    <t>Гусь-Хрустальный г, Набережная ул, 103</t>
  </si>
  <si>
    <t>Гусь-Хрустальный г, Набережная ул, 12</t>
  </si>
  <si>
    <t>223.700</t>
  </si>
  <si>
    <t>Гусь-Хрустальный г, Набережная ул, 14</t>
  </si>
  <si>
    <t>Гусь-Хрустальный г, Набережная ул, 87/16</t>
  </si>
  <si>
    <t>400.300</t>
  </si>
  <si>
    <t>Гусь-Хрустальный г, Новый п, Ленина ул, 11</t>
  </si>
  <si>
    <t>Гусь-Хрустальный г, Новый п, Ленина ул, 12</t>
  </si>
  <si>
    <t>367.900</t>
  </si>
  <si>
    <t>574.730</t>
  </si>
  <si>
    <t>Гусь-Хрустальный г, Новый п, Ленина ул, 15</t>
  </si>
  <si>
    <t>Гусь-Хрустальный г, Новый п, Ленина ул, 16</t>
  </si>
  <si>
    <t>671.600</t>
  </si>
  <si>
    <t>Гусь-Хрустальный г, Новый п, Ленина ул, 16а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</si>
  <si>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</si>
  <si>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</si>
  <si>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</si>
  <si>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</si>
  <si>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</si>
  <si>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68</t>
  </si>
  <si>
    <t>3003.000</t>
  </si>
  <si>
    <t>Гусь-Хрустальный г, Октябрьская ул, 74</t>
  </si>
  <si>
    <t>2911.000</t>
  </si>
  <si>
    <t>Гусь-Хрустальный г, Октябрьская ул, 76</t>
  </si>
  <si>
    <t>1631.900</t>
  </si>
  <si>
    <t>Гусь-Хрустальный г, Осьмова ул, 10</t>
  </si>
  <si>
    <t>Гусь-Хрустальный г, Осьмова ул, 11</t>
  </si>
  <si>
    <t>458.400</t>
  </si>
  <si>
    <t>Гусь-Хрустальный г, Осьмова ул, 12</t>
  </si>
  <si>
    <t>698.400</t>
  </si>
  <si>
    <t>Гусь-Хрустальный г, Осьмова ул, 13</t>
  </si>
  <si>
    <t>Гусь-Хрустальный г, Осьмова ул, 14</t>
  </si>
  <si>
    <t>301.200</t>
  </si>
  <si>
    <t>461.900</t>
  </si>
  <si>
    <t>Гусь-Хрустальный г, Осьмова ул, 16</t>
  </si>
  <si>
    <t>428.700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</si>
  <si>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</si>
  <si>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</si>
  <si>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</si>
  <si>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279.200</t>
  </si>
  <si>
    <t>Гусь-Хрустальный г, Осьмова ул, 24</t>
  </si>
  <si>
    <t>Гусь-Хрустальный г, Осьмова ул, 25</t>
  </si>
  <si>
    <t>1407.600</t>
  </si>
  <si>
    <t>Гусь-Хрустальный г, Осьмова ул, 26</t>
  </si>
  <si>
    <t>636.200</t>
  </si>
  <si>
    <t>Гусь-Хрустальный г, Осьмова ул, 4</t>
  </si>
  <si>
    <t>312.500</t>
  </si>
  <si>
    <t>Гусь-Хрустальный г, Осьмова ул, 7</t>
  </si>
  <si>
    <t>658.900</t>
  </si>
  <si>
    <t>Гусь-Хрустальный г, Осьмова ул, 8</t>
  </si>
  <si>
    <t>Гусь-Хрустальный г, Панфилово п, 1а</t>
  </si>
  <si>
    <t>Гусь-Хрустальный г, Панфилово п, 28</t>
  </si>
  <si>
    <t>417.900</t>
  </si>
  <si>
    <t>Гусь-Хрустальный г, Панфилово п, 3</t>
  </si>
  <si>
    <t>961.400</t>
  </si>
  <si>
    <t>Гусь-Хрустальный г, Панфилово п, 36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</si>
  <si>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</si>
  <si>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</si>
  <si>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</si>
  <si>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</si>
  <si>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1124.200</t>
  </si>
  <si>
    <t>293.100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</si>
  <si>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</si>
  <si>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</si>
  <si>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</si>
  <si>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</si>
  <si>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Плеханова ул, 4</t>
  </si>
  <si>
    <t>Гусь-Хрустальный г, Полевая ул, 3</t>
  </si>
  <si>
    <t>890.500</t>
  </si>
  <si>
    <t>Гусь-Хрустальный г, Полевая ул, 5</t>
  </si>
  <si>
    <t>1265.600</t>
  </si>
  <si>
    <t>1505.900</t>
  </si>
  <si>
    <t>Гусь-Хрустальный г, Пролетарская ул, 18</t>
  </si>
  <si>
    <t>7680.700</t>
  </si>
  <si>
    <t>Гусь-Хрустальный г, Прудинская ул, 13</t>
  </si>
  <si>
    <t>227.800</t>
  </si>
  <si>
    <t>Гусь-Хрустальный г, Прудинская ул, 15</t>
  </si>
  <si>
    <t>Гусь-Хрустальный г, Прудинская ул, 17</t>
  </si>
  <si>
    <t>421.300</t>
  </si>
  <si>
    <t>Гусь-Хрустальный г, Прудинская ул, 19</t>
  </si>
  <si>
    <t>3341.000</t>
  </si>
  <si>
    <t>Гусь-Хрустальный г, Прудинская ул, 2а</t>
  </si>
  <si>
    <t>4433.000</t>
  </si>
  <si>
    <t>Гусь-Хрустальный г, Прудинская ул, 3</t>
  </si>
  <si>
    <t>Гусь-Хрустальный г, Прудинская ул, 4а</t>
  </si>
  <si>
    <t>Гусь-Хрустальный г, Революции ул, 12</t>
  </si>
  <si>
    <t>916.100</t>
  </si>
  <si>
    <t>Гусь-Хрустальный г, Революции ул, 14а</t>
  </si>
  <si>
    <t>658.100</t>
  </si>
  <si>
    <t>567.900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</si>
  <si>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</si>
  <si>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</si>
  <si>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</si>
  <si>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485.200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</si>
  <si>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</si>
  <si>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</si>
  <si>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</si>
  <si>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704.600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</si>
  <si>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</si>
  <si>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</si>
  <si>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</si>
  <si>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796.700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</si>
  <si>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</si>
  <si>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</si>
  <si>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</si>
  <si>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458.300</t>
  </si>
  <si>
    <t>444.700</t>
  </si>
  <si>
    <t>Гусь-Хрустальный г, Рудницкой ул, 13</t>
  </si>
  <si>
    <t>388.400</t>
  </si>
  <si>
    <t>Гусь-Хрустальный г, Рязанская ул, 10</t>
  </si>
  <si>
    <t>Гусь-Хрустальный г, Рязанская ул, 10а</t>
  </si>
  <si>
    <t>1018.300</t>
  </si>
  <si>
    <t>Гусь-Хрустальный г, Рязанская ул, 10б</t>
  </si>
  <si>
    <t>1084.400</t>
  </si>
  <si>
    <t>Гусь-Хрустальный г, Рязанская ул, 19</t>
  </si>
  <si>
    <t>Гусь-Хрустальный г, Рязанская ул, 2</t>
  </si>
  <si>
    <t>Гусь-Хрустальный г, Рязанская ул, 23</t>
  </si>
  <si>
    <t>1237.500</t>
  </si>
  <si>
    <t>2307.600</t>
  </si>
  <si>
    <t>Гусь-Хрустальный г, Садовая ул, 59</t>
  </si>
  <si>
    <t>Гусь-Хрустальный г, Садовая ул, 59а</t>
  </si>
  <si>
    <t>1067.000</t>
  </si>
  <si>
    <t>994.300</t>
  </si>
  <si>
    <t>Гусь-Хрустальный г, Садовая ул, 67</t>
  </si>
  <si>
    <t>Гусь-Хрустальный г, Садовая ул, 67а</t>
  </si>
  <si>
    <t>Гусь-Хрустальный г, Садовая ул, 71</t>
  </si>
  <si>
    <t>1380.500</t>
  </si>
  <si>
    <t>Гусь-Хрустальный г, Свердлова ул, 21</t>
  </si>
  <si>
    <t>567.800</t>
  </si>
  <si>
    <t>Гусь-Хрустальный г, Свердлова ул, 29</t>
  </si>
  <si>
    <t>489.800</t>
  </si>
  <si>
    <t>Гусь-Хрустальный г, Свердлова ул, 2а</t>
  </si>
  <si>
    <t>957.300</t>
  </si>
  <si>
    <t>Гусь-Хрустальный г, Свердлова ул, 30</t>
  </si>
  <si>
    <t>Гусь-Хрустальный г, Свердлова ул, 31</t>
  </si>
  <si>
    <t>776.800</t>
  </si>
  <si>
    <t>Гусь-Хрустальный г, Свердлова ул, 32</t>
  </si>
  <si>
    <t>519.500</t>
  </si>
  <si>
    <t>Гусь-Хрустальный г, Северная ул, 3</t>
  </si>
  <si>
    <t>846.400</t>
  </si>
  <si>
    <t>Гусь-Хрустальный г, Старых Большевиков ул, 17а</t>
  </si>
  <si>
    <t>1139.400</t>
  </si>
  <si>
    <t>Гусь-Хрустальный г, Старых Большевиков ул, 19а</t>
  </si>
  <si>
    <t>Гусь-Хрустальный г, Старых Большевиков ул, 21</t>
  </si>
  <si>
    <t>Гусь-Хрустальный г, Старых Большевиков ул, 21а</t>
  </si>
  <si>
    <t>1186.300</t>
  </si>
  <si>
    <t>Гусь-Хрустальный г, Старых Большевиков ул, 30</t>
  </si>
  <si>
    <t>Гусь-Хрустальный г, Теплицкий пр-кт, 10</t>
  </si>
  <si>
    <t>Гусь-Хрустальный г, Теплицкий пр-кт, 11</t>
  </si>
  <si>
    <t>Гусь-Хрустальный г, Теплицкий пр-кт, 12</t>
  </si>
  <si>
    <t>1582.500</t>
  </si>
  <si>
    <t>Гусь-Хрустальный г, Теплицкий пр-кт, 17</t>
  </si>
  <si>
    <t>984.400</t>
  </si>
  <si>
    <t>Гусь-Хрустальный г, Теплицкий пр-кт, 20</t>
  </si>
  <si>
    <t>1070.900</t>
  </si>
  <si>
    <t>Гусь-Хрустальный г, Теплицкий пр-кт, 21</t>
  </si>
  <si>
    <t>2407.700</t>
  </si>
  <si>
    <t>2040.300</t>
  </si>
  <si>
    <t>Гусь-Хрустальный г, Теплицкий пр-кт, 24</t>
  </si>
  <si>
    <t>Гусь-Хрустальный г, Теплицкий пр-кт, 25</t>
  </si>
  <si>
    <t>663.800</t>
  </si>
  <si>
    <t>Гусь-Хрустальный г, Теплицкий пр-кт, 28</t>
  </si>
  <si>
    <t>Гусь-Хрустальный г, Теплицкий пр-кт, 30</t>
  </si>
  <si>
    <t>690.800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</si>
  <si>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</si>
  <si>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</si>
  <si>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</si>
  <si>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7533.000</t>
  </si>
  <si>
    <t>Гусь-Хрустальный г, Теплицкий пр-кт, 39</t>
  </si>
  <si>
    <t>980.600</t>
  </si>
  <si>
    <t>1739.900</t>
  </si>
  <si>
    <t>Гусь-Хрустальный г, Теплицкий пр-кт, 41</t>
  </si>
  <si>
    <t>Гусь-Хрустальный г, Теплицкий пр-кт, 43</t>
  </si>
  <si>
    <t>Гусь-Хрустальный г, Теплицкий пр-кт, 44</t>
  </si>
  <si>
    <t>Гусь-Хрустальный г, Теплицкий пр-кт, 56</t>
  </si>
  <si>
    <t>1317.400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</si>
  <si>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</si>
  <si>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</si>
  <si>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</si>
  <si>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1014.900</t>
  </si>
  <si>
    <t>Гусь-Хрустальный г, Торфяная ул, 13</t>
  </si>
  <si>
    <t>Гусь-Хрустальный г, Торфяная ул, 15</t>
  </si>
  <si>
    <t>1786.000</t>
  </si>
  <si>
    <t>40471.000</t>
  </si>
  <si>
    <t>Гусь-Хрустальный г, Торфяная ул, 4</t>
  </si>
  <si>
    <t>Гусь-Хрустальный г, Торфяная ул, 7</t>
  </si>
  <si>
    <t>Гусь-Хрустальный г, Тракторная ул, 4</t>
  </si>
  <si>
    <t>389.600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</si>
  <si>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</si>
  <si>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</si>
  <si>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</si>
  <si>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</si>
  <si>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</si>
  <si>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1329.000</t>
  </si>
  <si>
    <t>Гусь-Хрустальный г, Транспортная ул, 14</t>
  </si>
  <si>
    <t>4803.200</t>
  </si>
  <si>
    <t>Гусь-Хрустальный г, Транспортная ул, 15</t>
  </si>
  <si>
    <t>1237.200</t>
  </si>
  <si>
    <t>Гусь-Хрустальный г, Транспортная ул, 16</t>
  </si>
  <si>
    <t>5180.000</t>
  </si>
  <si>
    <t>Гусь-Хрустальный г, Транспортная ул, 16а</t>
  </si>
  <si>
    <t>869.600</t>
  </si>
  <si>
    <t>Гусь-Хрустальный г, Транспортная ул, 16б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</si>
  <si>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</si>
  <si>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</si>
  <si>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</si>
  <si>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</si>
  <si>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</si>
  <si>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2а</t>
  </si>
  <si>
    <t>361.350</t>
  </si>
  <si>
    <t>Гусь-Хрустальный г, Транспортная ул, 31</t>
  </si>
  <si>
    <t>574.600</t>
  </si>
  <si>
    <t>Гусь-Хрустальный г, Транспортная ул, 4а</t>
  </si>
  <si>
    <t>Гусь-Хрустальный г, Транспортная ул, 6</t>
  </si>
  <si>
    <t>276.800</t>
  </si>
  <si>
    <t>713.900</t>
  </si>
  <si>
    <t>546.500</t>
  </si>
  <si>
    <t>Гусь-Хрустальный г, Урожайная ул, 10а</t>
  </si>
  <si>
    <t>Гусь-Хрустальный г, Фрезерная ул, 2/10</t>
  </si>
  <si>
    <t>399.900</t>
  </si>
  <si>
    <t>Гусь-Хрустальный г, Фрезерная ул, 3</t>
  </si>
  <si>
    <t>Гусь-Хрустальный г, Фрезерная ул, 6</t>
  </si>
  <si>
    <t>Гусь-Хрустальный г, Фрезерная ул, 7</t>
  </si>
  <si>
    <t>892.500</t>
  </si>
  <si>
    <t>Гусь-Хрустальный г, Чайковского ул, 11</t>
  </si>
  <si>
    <t>853.450</t>
  </si>
  <si>
    <t>4609.800</t>
  </si>
  <si>
    <t>Гусь-Хрустальный г, Чайковского ул, 15</t>
  </si>
  <si>
    <t>886.500</t>
  </si>
  <si>
    <t>Гусь-Хрустальный г, Чайковского ул, 17</t>
  </si>
  <si>
    <t>Гусь-Хрустальный г, Чайковского ул, 17а</t>
  </si>
  <si>
    <t>1015.400</t>
  </si>
  <si>
    <t>Гусь-Хрустальный г, Чайковского ул, 5</t>
  </si>
  <si>
    <t>Гусь-Хрустальный г, Чайковского ул, 9</t>
  </si>
  <si>
    <t>Гусь-Хрустальный г, Чапаева ул, 1</t>
  </si>
  <si>
    <t>797.800</t>
  </si>
  <si>
    <t>Гусь-Хрустальный г, Чапаева ул, 10</t>
  </si>
  <si>
    <t>1158.500</t>
  </si>
  <si>
    <t>Гусь-Хрустальный г, Чапаева ул, 3</t>
  </si>
  <si>
    <t>Гусь-Хрустальный г, Чапаева ул, 4</t>
  </si>
  <si>
    <t>1358.500</t>
  </si>
  <si>
    <t>Гусь-Хрустальный г, Чапаева ул, 5</t>
  </si>
  <si>
    <t>Гусь-Хрустальный г, Чапаева ул, 6</t>
  </si>
  <si>
    <t>1113.100</t>
  </si>
  <si>
    <t>Гусь-Хрустальный г, Шатурская ул, 5</t>
  </si>
  <si>
    <t>Гусь-Хрустальный р-н, Анопино п, Горького ул, 12</t>
  </si>
  <si>
    <t>Гусь-Хрустальный р-н, Анопино п, Октябрьская ул, 2</t>
  </si>
  <si>
    <t>380.500</t>
  </si>
  <si>
    <t>Гусь-Хрустальный р-н, Анопино п, Октябрьская ул, 4</t>
  </si>
  <si>
    <t>Гусь-Хрустальный р-н, Анопино п, Чехова ул, 1</t>
  </si>
  <si>
    <t>388.700</t>
  </si>
  <si>
    <t>409.700</t>
  </si>
  <si>
    <t>Гусь-Хрустальный р-н, Анопино п, Чехова ул, 10</t>
  </si>
  <si>
    <t>Гусь-Хрустальный р-н, Анопино п, Чехова ул, 2</t>
  </si>
  <si>
    <t>Гусь-Хрустальный р-н, Анопино п, Чехова ул, 3</t>
  </si>
  <si>
    <t>Гусь-Хрустальный р-н, Анопино п, Чехова ул, 4</t>
  </si>
  <si>
    <t>Гусь-Хрустальный р-н, Анопино п, Чехова ул, 5</t>
  </si>
  <si>
    <t>338.700</t>
  </si>
  <si>
    <t>Гусь-Хрустальный р-н, Анопино п, Чехова ул, 6</t>
  </si>
  <si>
    <t>385.900</t>
  </si>
  <si>
    <t>Гусь-Хрустальный р-н, Анопино п, Чехова ул, 7</t>
  </si>
  <si>
    <t>Гусь-Хрустальный р-н, Анопино п, Чехова ул, 8</t>
  </si>
  <si>
    <t>Гусь-Хрустальный р-н, Анопино п, Чехова ул, 9</t>
  </si>
  <si>
    <t>Гусь-Хрустальный р-н, Анопино п, Южная ул, 11</t>
  </si>
  <si>
    <t>Гусь-Хрустальный р-н, Анопино п, Южная ул, 13</t>
  </si>
  <si>
    <t>Гусь-Хрустальный р-н, Вашутино д, Микрорайон ул, 2</t>
  </si>
  <si>
    <t>577.900</t>
  </si>
  <si>
    <t>395.300</t>
  </si>
  <si>
    <t>Гусь-Хрустальный р-н, Вашутино д, Микрорайон ул, 3</t>
  </si>
  <si>
    <t>587.400</t>
  </si>
  <si>
    <t>589.700</t>
  </si>
  <si>
    <t>Гусь-Хрустальный р-н, Вашутино д, Центральная ул, 12</t>
  </si>
  <si>
    <t>265.800</t>
  </si>
  <si>
    <t>389.800</t>
  </si>
  <si>
    <t>Гусь-Хрустальный р-н, Вашутино д, Центральная ул, 14</t>
  </si>
  <si>
    <t>Гусь-Хрустальный р-н, Вашутино д, Школьная ул, 1</t>
  </si>
  <si>
    <t>905.800</t>
  </si>
  <si>
    <t>Гусь-Хрустальный р-н, Вашутино д, Школьная ул, 1А</t>
  </si>
  <si>
    <t>Гусь-Хрустальный р-н, Вашутино д, Школьная ул, 3</t>
  </si>
  <si>
    <t>820.800</t>
  </si>
  <si>
    <t>Гусь-Хрустальный р-н, Вековка ст, 1</t>
  </si>
  <si>
    <t>856.800</t>
  </si>
  <si>
    <t>Гусь-Хрустальный р-н, Вековка ст, 3</t>
  </si>
  <si>
    <t>Гусь-Хрустальный р-н, Вековка ст, 4</t>
  </si>
  <si>
    <t>3159.200</t>
  </si>
  <si>
    <t>Гусь-Хрустальный р-н, Вековка ст, 5</t>
  </si>
  <si>
    <t>755.600</t>
  </si>
  <si>
    <t>Гусь-Хрустальный р-н, Вековка ст, 6а</t>
  </si>
  <si>
    <t>Гусь-Хрустальный р-н, Вековка ст, 7а</t>
  </si>
  <si>
    <t>Гусь-Хрустальный р-н, Вековка ст, 7б</t>
  </si>
  <si>
    <t>937.400</t>
  </si>
  <si>
    <t>Гусь-Хрустальный р-н, Вековка ст, 9а</t>
  </si>
  <si>
    <t>Гусь-Хрустальный р-н, Вековка ст, 9б</t>
  </si>
  <si>
    <t>Гусь-Хрустальный р-н, Великодворский п, Калинина ул, 14а</t>
  </si>
  <si>
    <t>755.500</t>
  </si>
  <si>
    <t>653.900</t>
  </si>
  <si>
    <t>Гусь-Хрустальный р-н, Великодворский п, Песочная ул, 20</t>
  </si>
  <si>
    <t>Гусь-Хрустальный р-н, Великодворский п, Песочная ул, 22</t>
  </si>
  <si>
    <t>Гусь-Хрустальный р-н, Великодворский п, Песочная ул, 24</t>
  </si>
  <si>
    <t>891.500</t>
  </si>
  <si>
    <t>735.400</t>
  </si>
  <si>
    <t>Гусь-Хрустальный р-н, Великодворский п, Пролетарская ул, 16</t>
  </si>
  <si>
    <t>Гусь-Хрустальный р-н, Великодворский п, Пролетарская ул, 18</t>
  </si>
  <si>
    <t>Гусь-Хрустальный р-н, Великодворский п, Пролетарская ул, 20</t>
  </si>
  <si>
    <t>Гусь-Хрустальный р-н, Великодворский п, Пролетарская ул, 24</t>
  </si>
  <si>
    <t>Гусь-Хрустальный р-н, Григорьево с, Черемушки ул, 1</t>
  </si>
  <si>
    <t>Гусь-Хрустальный р-н, Григорьево с, Черемушки ул, 11</t>
  </si>
  <si>
    <t>Гусь-Хрустальный р-н, Демидово д, Центральная ул, 10</t>
  </si>
  <si>
    <t>Гусь-Хрустальный р-н, Демидово д, Центральная ул, 13</t>
  </si>
  <si>
    <t>375.200</t>
  </si>
  <si>
    <t>Гусь-Хрустальный р-н, Демидово д, Центральная ул, 14</t>
  </si>
  <si>
    <t>Гусь-Хрустальный р-н, Демидово д, Центральная ул, 19</t>
  </si>
  <si>
    <t>Гусь-Хрустальный р-н, Добрятино п, 60 лет Октября ул, 1</t>
  </si>
  <si>
    <t>Гусь-Хрустальный р-н, Добрятино п, 60 лет Октября ул, 12</t>
  </si>
  <si>
    <t>Гусь-Хрустальный р-н, Добрятино п, 60 лет Октября ул, 8</t>
  </si>
  <si>
    <t>792.300</t>
  </si>
  <si>
    <t>849.700</t>
  </si>
  <si>
    <t>Гусь-Хрустальный р-н, Добрятино п, Гагарина ул, 39</t>
  </si>
  <si>
    <t>1157.600</t>
  </si>
  <si>
    <t>908.400</t>
  </si>
  <si>
    <t>Гусь-Хрустальный р-н, Добрятино п, Калинина ул, 1</t>
  </si>
  <si>
    <t>Гусь-Хрустальный р-н, Добрятино п, Ленина ул, 2</t>
  </si>
  <si>
    <t>Гусь-Хрустальный р-н, Добрятино п, Ленина ул, 2а</t>
  </si>
  <si>
    <t>913.300</t>
  </si>
  <si>
    <t>Гусь-Хрустальный р-н, Добрятино п, Ленина ул, 4а</t>
  </si>
  <si>
    <t>760.900</t>
  </si>
  <si>
    <t>Гусь-Хрустальный р-н, Добрятино п, Ленина ул, 6а</t>
  </si>
  <si>
    <t>982.700</t>
  </si>
  <si>
    <t>Гусь-Хрустальный р-н, Добрятино-4 п, 164</t>
  </si>
  <si>
    <t>233.700</t>
  </si>
  <si>
    <t>Гусь-Хрустальный р-н, Добрятино-4 п, 181</t>
  </si>
  <si>
    <t>Гусь-Хрустальный р-н, Добрятино-4 п, 191</t>
  </si>
  <si>
    <t>782.100</t>
  </si>
  <si>
    <t>Гусь-Хрустальный р-н, Добрятино-4 п, 193</t>
  </si>
  <si>
    <t>Гусь-Хрустальный р-н, Добрятино-4 п, 207</t>
  </si>
  <si>
    <t>Гусь-Хрустальный р-н, Добрятино-4 п, 209</t>
  </si>
  <si>
    <t>Гусь-Хрустальный р-н, Добрятино-4 п, 210</t>
  </si>
  <si>
    <t>Гусь-Хрустальный р-н, Добрятино-4 п, 211</t>
  </si>
  <si>
    <t>Гусь-Хрустальный р-н, Золотково п, 40 лет Октября ул, 2</t>
  </si>
  <si>
    <t>775.400</t>
  </si>
  <si>
    <t>1096.000</t>
  </si>
  <si>
    <t>Гусь-Хрустальный р-н, Золотково п, Карла Маркса ул, 1</t>
  </si>
  <si>
    <t>Гусь-Хрустальный р-н, Золотково п, Карла Маркса ул, 2</t>
  </si>
  <si>
    <t>925.200</t>
  </si>
  <si>
    <t>Гусь-Хрустальный р-н, Золотково п, Карла Маркса ул, 4</t>
  </si>
  <si>
    <t>Гусь-Хрустальный р-н, Золотково п, Ломоносова ул, 1</t>
  </si>
  <si>
    <t>1390.000</t>
  </si>
  <si>
    <t>Гусь-Хрустальный р-н, Золотково п, Ломоносова ул, 10</t>
  </si>
  <si>
    <t>Гусь-Хрустальный р-н, Золотково п, Ломоносова ул, 11</t>
  </si>
  <si>
    <t>Гусь-Хрустальный р-н, Золотково п, Ломоносова ул, 12</t>
  </si>
  <si>
    <t>Гусь-Хрустальный р-н, Золотково п, Ломоносова ул, 15</t>
  </si>
  <si>
    <t>Гусь-Хрустальный р-н, Золотково п, Ломоносова ул, 16</t>
  </si>
  <si>
    <t>Гусь-Хрустальный р-н, Золотково п, Ломоносова ул, 17</t>
  </si>
  <si>
    <t>Гусь-Хрустальный р-н, Золотково п, Ломоносова ул, 19</t>
  </si>
  <si>
    <t>Гусь-Хрустальный р-н, Золотково п, Ломоносова ул, 2</t>
  </si>
  <si>
    <t>Гусь-Хрустальный р-н, Золотково п, Ломоносова ул, 3</t>
  </si>
  <si>
    <t>Гусь-Хрустальный р-н, Золотково п, Ломоносова ул, 4</t>
  </si>
  <si>
    <t>Гусь-Хрустальный р-н, Золотково п, Ломоносова ул, 5</t>
  </si>
  <si>
    <t>Гусь-Хрустальный р-н, Золотково п, Ломоносова ул, 6</t>
  </si>
  <si>
    <t>Гусь-Хрустальный р-н, Золотково п, Ломоносова ул, 8</t>
  </si>
  <si>
    <t>1337.000</t>
  </si>
  <si>
    <t>Гусь-Хрустальный р-н, Золотково п, Ломоносова ул, 9</t>
  </si>
  <si>
    <t>614.100</t>
  </si>
  <si>
    <t>3260.000</t>
  </si>
  <si>
    <t>Гусь-Хрустальный р-н, Иванищи п, Фрунзе ул, 1а</t>
  </si>
  <si>
    <t>814.800</t>
  </si>
  <si>
    <t>Гусь-Хрустальный р-н, Иванищи п, Южная ул, 4</t>
  </si>
  <si>
    <t>355.500</t>
  </si>
  <si>
    <t>321.500</t>
  </si>
  <si>
    <t>533.700</t>
  </si>
  <si>
    <t>Гусь-Хрустальный р-н, Иванищи п, Южная ул, 6а</t>
  </si>
  <si>
    <t>1085.700</t>
  </si>
  <si>
    <t>Гусь-Хрустальный р-н, Иванищи п, Южная ул, 7а</t>
  </si>
  <si>
    <t>Гусь-Хрустальный р-н, Иванищи п, Южная ул, 7б</t>
  </si>
  <si>
    <t>535.800</t>
  </si>
  <si>
    <t>Гусь-Хрустальный р-н, Красное Эхо п, Зеленая ул, 10</t>
  </si>
  <si>
    <t>259.600</t>
  </si>
  <si>
    <t>Гусь-Хрустальный р-н, Красное Эхо п, Зеленая ул, 12</t>
  </si>
  <si>
    <t>326.100</t>
  </si>
  <si>
    <t>Гусь-Хрустальный р-н, Красное Эхо п, Зеленая ул, 12А</t>
  </si>
  <si>
    <t>Гусь-Хрустальный р-н, Красное Эхо п, Зеленая ул, 16</t>
  </si>
  <si>
    <t>Гусь-Хрустальный р-н, Красное Эхо п, Зеленая ул, 18</t>
  </si>
  <si>
    <t>Гусь-Хрустальный р-н, Красное Эхо п, Зеленая ул, 20</t>
  </si>
  <si>
    <t>Гусь-Хрустальный р-н, Красное Эхо п, Красный Октябрь ул, 5</t>
  </si>
  <si>
    <t>Гусь-Хрустальный р-н, Красное Эхо п, Лесная ул, 3</t>
  </si>
  <si>
    <t>Гусь-Хрустальный р-н, Красное Эхо п, Советская ул, 1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</si>
  <si>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</si>
  <si>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</si>
  <si>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Красное Эхо п, Советская ул, 23</t>
  </si>
  <si>
    <t>Гусь-Хрустальный р-н, Красное Эхо п, Советская ул, 25</t>
  </si>
  <si>
    <t>Гусь-Хрустальный р-н, Курлово г, Базарная ул, 33А</t>
  </si>
  <si>
    <t>Гусь-Хрустальный р-н, Курлово г, Базарная ул, 34Б</t>
  </si>
  <si>
    <t>680.700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</si>
  <si>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</si>
  <si>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</si>
  <si>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Володарского ул, 3</t>
  </si>
  <si>
    <t>Гусь-Хрустальный р-н, Курлово г, Володарского ул, 3А</t>
  </si>
  <si>
    <t>338.900</t>
  </si>
  <si>
    <t>Гусь-Хрустальный р-н, Курлово г, Володарского ул, 5</t>
  </si>
  <si>
    <t>Гусь-Хрустальный р-н, Курлово г, Володарского ул, 6А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</si>
  <si>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</si>
  <si>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</si>
  <si>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Красной Армии ул, 2А</t>
  </si>
  <si>
    <t>Гусь-Хрустальный р-н, Курлово г, Красной Армии ул, 2Б</t>
  </si>
  <si>
    <t>Гусь-Хрустальный р-н, Курлово г, Красной Армии ул, 3А</t>
  </si>
  <si>
    <t>809.300</t>
  </si>
  <si>
    <t>Гусь-Хрустальный р-н, Курлово г, Ленина ул, 1</t>
  </si>
  <si>
    <t>686.300</t>
  </si>
  <si>
    <t>Гусь-Хрустальный р-н, Курлово г, Ленина ул, 3</t>
  </si>
  <si>
    <t>Гусь-Хрустальный р-н, Курлово г, Ленина ул, 6А</t>
  </si>
  <si>
    <t>689.300</t>
  </si>
  <si>
    <t>Гусь-Хрустальный р-н, Курлово г, Ленина ул, 7Б</t>
  </si>
  <si>
    <t>Гусь-Хрустальный р-н, Курлово г, Ленина ул, 8А</t>
  </si>
  <si>
    <t>Гусь-Хрустальный р-н, Курлово г, Литвинова ул, 98В</t>
  </si>
  <si>
    <t>Гусь-Хрустальный р-н, Курлово г, Октябрьская ул, 1А</t>
  </si>
  <si>
    <t>Гусь-Хрустальный р-н, Курлово г, ПМК ул, 13</t>
  </si>
  <si>
    <t>Гусь-Хрустальный р-н, Курлово г, ПМК ул, 14</t>
  </si>
  <si>
    <t>692.500</t>
  </si>
  <si>
    <t>Гусь-Хрустальный р-н, Курлово г, ПМК ул, 15</t>
  </si>
  <si>
    <t>Гусь-Хрустальный р-н, Курлово г, ПМК ул, 16</t>
  </si>
  <si>
    <t>Гусь-Хрустальный р-н, Курлово г, ПМК ул, 17</t>
  </si>
  <si>
    <t>Гусь-Хрустальный р-н, Курлово г, ПМК ул, 18</t>
  </si>
  <si>
    <t>Гусь-Хрустальный р-н, Курлово г, Садовая ул, 10А</t>
  </si>
  <si>
    <t>Гусь-Хрустальный р-н, Курлово г, Садовая ул, 12А</t>
  </si>
  <si>
    <t>Гусь-Хрустальный р-н, Курлово г, Садовая ул, 14А</t>
  </si>
  <si>
    <t>354.300</t>
  </si>
  <si>
    <t>Гусь-Хрустальный р-н, Курлово г, Садовая ул, 16Б</t>
  </si>
  <si>
    <t>Гусь-Хрустальный р-н, Курлово г, Садовая ул, 4А</t>
  </si>
  <si>
    <t>Гусь-Хрустальный р-н, Курлово г, Садовая ул, 6А</t>
  </si>
  <si>
    <t>311.100</t>
  </si>
  <si>
    <t>Гусь-Хрустальный р-н, Курлово г, Садовая ул, 8А</t>
  </si>
  <si>
    <t>Гусь-Хрустальный р-н, Курлово г, Советская ул, 15</t>
  </si>
  <si>
    <t>Гусь-Хрустальный р-н, Курлово г, Советская ул, 17</t>
  </si>
  <si>
    <t>Гусь-Хрустальный р-н, Курлово г, Советская ул, 18</t>
  </si>
  <si>
    <t>Гусь-Хрустальный р-н, Курлово г, Советская ул, 19</t>
  </si>
  <si>
    <t>Гусь-Хрустальный р-н, Курлово г, Советская ул, 2</t>
  </si>
  <si>
    <t>332.700</t>
  </si>
  <si>
    <t>Гусь-Хрустальный р-н, Курлово г, Стекольщиков ул, 1А</t>
  </si>
  <si>
    <t>1292.400</t>
  </si>
  <si>
    <t>Гусь-Хрустальный р-н, Курлово г, Центральная ул, 11</t>
  </si>
  <si>
    <t>Гусь-Хрустальный р-н, Курлово г, Центральная ул, 13</t>
  </si>
  <si>
    <t>1244.000</t>
  </si>
  <si>
    <t>Гусь-Хрустальный р-н, Курлово г, Центральная ул, 1А</t>
  </si>
  <si>
    <t>Гусь-Хрустальный р-н, Курлово г, Центральная ул, 9</t>
  </si>
  <si>
    <t>Гусь-Хрустальный р-н, Курлово г, Центральная ул, 9А</t>
  </si>
  <si>
    <t>691.000</t>
  </si>
  <si>
    <t>Гусь-Хрустальный р-н, Лесниково д, Молодежная ул, 2</t>
  </si>
  <si>
    <t>Гусь-Хрустальный р-н, Мезиновский п, Вокзальная ул, 32</t>
  </si>
  <si>
    <t>Гусь-Хрустальный р-н, Мезиновский п, Кирова ул, 27</t>
  </si>
  <si>
    <t>Гусь-Хрустальный р-н, Мезиновский п, Мира ул, 10</t>
  </si>
  <si>
    <t>Гусь-Хрустальный р-н, Мезиновский п, Мира ул, 4</t>
  </si>
  <si>
    <t>Гусь-Хрустальный р-н, Мезиновский п, Новая ул, 3</t>
  </si>
  <si>
    <t>Гусь-Хрустальный р-н, Мезиновский п, Строительная ул, 10</t>
  </si>
  <si>
    <t>Гусь-Хрустальный р-н, Мезиновский п, Строительная ул, 16</t>
  </si>
  <si>
    <t>532.300</t>
  </si>
  <si>
    <t>Гусь-Хрустальный р-н, Мезиновский п, Строительная ул, 17</t>
  </si>
  <si>
    <t>607.200</t>
  </si>
  <si>
    <t>Гусь-Хрустальный р-н, Мезиновский п, Строительная ул, 18</t>
  </si>
  <si>
    <t>Гусь-Хрустальный р-н, Мезиновский п, Строительная ул, 19</t>
  </si>
  <si>
    <t>Гусь-Хрустальный р-н, Мезиновский п, Строительная ул, 20</t>
  </si>
  <si>
    <t>636.100</t>
  </si>
  <si>
    <t>Гусь-Хрустальный р-н, Мезиновский п, Строительная ул, 21</t>
  </si>
  <si>
    <t>Гусь-Хрустальный р-н, Мезиновский п, Строительная ул, 27</t>
  </si>
  <si>
    <t>Гусь-Хрустальный р-н, Мезиновский п, Строительная ул, 34</t>
  </si>
  <si>
    <t>Гусь-Хрустальный р-н, Мезиновский п, Строительная ул, 35</t>
  </si>
  <si>
    <t>628.200</t>
  </si>
  <si>
    <t>Гусь-Хрустальный р-н, Мезиновский п, Строительная ул, 36</t>
  </si>
  <si>
    <t>Гусь-Хрустальный р-н, Мезиновский п, Строительная ул, 37</t>
  </si>
  <si>
    <t>578.400</t>
  </si>
  <si>
    <t>Гусь-Хрустальный р-н, Мезиновский п, Строительная ул, 39</t>
  </si>
  <si>
    <t>528.900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</si>
  <si>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</si>
  <si>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</si>
  <si>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44</t>
  </si>
  <si>
    <t>Гусь-Хрустальный р-н, Мезиновский п, Строительная ул, 45</t>
  </si>
  <si>
    <t>Гусь-Хрустальный р-н, Мезиновский п, Строительная ул, 46</t>
  </si>
  <si>
    <t>773.300</t>
  </si>
  <si>
    <t>641.700</t>
  </si>
  <si>
    <t>995.800</t>
  </si>
  <si>
    <t>Гусь-Хрустальный р-н, Мезиновский п, Строительная ул, 47</t>
  </si>
  <si>
    <t>Гусь-Хрустальный р-н, Мезиновский п, Строительная ул, 7</t>
  </si>
  <si>
    <t>550.100</t>
  </si>
  <si>
    <t>Гусь-Хрустальный р-н, Мезиновский п, Строительная ул, 8</t>
  </si>
  <si>
    <t>738.300</t>
  </si>
  <si>
    <t>Гусь-Хрустальный р-н, Мезиновский п, Строительная ул, 9</t>
  </si>
  <si>
    <t>639.500</t>
  </si>
  <si>
    <t>Гусь-Хрустальный р-н, Мезиновский п, Фрезерная ул, 10</t>
  </si>
  <si>
    <t>1820.200</t>
  </si>
  <si>
    <t>Гусь-Хрустальный р-н, Мезиновский п, Фрезерная ул, 11</t>
  </si>
  <si>
    <t>847.500</t>
  </si>
  <si>
    <t>Гусь-Хрустальный р-н, Мезиновский п, Фрезерная ул, 12</t>
  </si>
  <si>
    <t>540.700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</si>
  <si>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</si>
  <si>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</si>
  <si>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Мезиновский п, Фрезерная ул, 18</t>
  </si>
  <si>
    <t>Гусь-Хрустальный р-н, Мезиновский п, Фрезерная ул, 20</t>
  </si>
  <si>
    <t>Гусь-Хрустальный р-н, Мезиновский п, Фрезерная ул, 22</t>
  </si>
  <si>
    <t>Гусь-Хрустальный р-н, Мезиновский п, Фрезерная ул, 9</t>
  </si>
  <si>
    <t>Гусь-Хрустальный р-н, Мезиновский п, Центральная ул, 14</t>
  </si>
  <si>
    <t>273.400</t>
  </si>
  <si>
    <t>398.700</t>
  </si>
  <si>
    <t>Гусь-Хрустальный р-н, Мезиновский п, Центральная ул, 3</t>
  </si>
  <si>
    <t>Гусь-Хрустальный р-н, Мезиновский п, Центральная ул, 5</t>
  </si>
  <si>
    <t>385.400</t>
  </si>
  <si>
    <t>Гусь-Хрустальный р-н, Нечаевская д, Железнодорожная ул, 1</t>
  </si>
  <si>
    <t>545.800</t>
  </si>
  <si>
    <t>870.900</t>
  </si>
  <si>
    <t>Гусь-Хрустальный р-н, Нечаевская д, Железнодорожная ул, 2</t>
  </si>
  <si>
    <t>Гусь-Хрустальный р-н, Нечаевская д, Железнодорожная ул, 3</t>
  </si>
  <si>
    <t>Гусь-Хрустальный р-н, Никулино д, Центральная ул, 17</t>
  </si>
  <si>
    <t>Гусь-Хрустальный р-н, Никулино д, Центральная ул, 17а</t>
  </si>
  <si>
    <t>Гусь-Хрустальный р-н, Никулино д, Центральная ул, 19</t>
  </si>
  <si>
    <t>Гусь-Хрустальный р-н, Никулино д, Центральная ул, 19А</t>
  </si>
  <si>
    <t>1070.610</t>
  </si>
  <si>
    <t>Гусь-Хрустальный р-н, Облепиха д, 1</t>
  </si>
  <si>
    <t>Гусь-Хрустальный р-н, Облепиха д, 2</t>
  </si>
  <si>
    <t>Гусь-Хрустальный р-н, Тасинский Бор п, Новая ул, 2</t>
  </si>
  <si>
    <t>275.400</t>
  </si>
  <si>
    <t>Гусь-Хрустальный р-н, Тасинский Бор п, Новая ул, 3</t>
  </si>
  <si>
    <t>Гусь-Хрустальный р-н, Тасинский Бор п, Центральная ул, 11а</t>
  </si>
  <si>
    <t>898.600</t>
  </si>
  <si>
    <t>Гусь-Хрустальный р-н, Тасинский Бор п, Центральная ул, 15</t>
  </si>
  <si>
    <t>230.300</t>
  </si>
  <si>
    <t>Гусь-Хрустальный р-н, Тасинский Бор п, Центральная ул, 17</t>
  </si>
  <si>
    <t>388.900</t>
  </si>
  <si>
    <t>646.900</t>
  </si>
  <si>
    <t>Гусь-Хрустальный р-н, Тасинский Бор п, Центральная ул, 6</t>
  </si>
  <si>
    <t>Гусь-Хрустальный р-н, Тасинский Бор п, Центральная ул, 8</t>
  </si>
  <si>
    <t>Гусь-Хрустальный р-н, Тасинский Бор п, Центральная ул, 9</t>
  </si>
  <si>
    <t>921.700</t>
  </si>
  <si>
    <t>Гусь-Хрустальный р-н, Тасинский п, Новая ул, 2а</t>
  </si>
  <si>
    <t>Гусь-Хрустальный р-н, Уршельский п, Интернациональная ул, 12</t>
  </si>
  <si>
    <t>Гусь-Хрустальный р-н, Уршельский п, Мира ул, 10</t>
  </si>
  <si>
    <t>Гусь-Хрустальный р-н, Уршельский п, Мира ул, 12</t>
  </si>
  <si>
    <t>Гусь-Хрустальный р-н, Уршельский п, Мира ул, 2</t>
  </si>
  <si>
    <t>Гусь-Хрустальный р-н, Уршельский п, Мира ул, 6</t>
  </si>
  <si>
    <t>Гусь-Хрустальный р-н, Уршельский п, Московская ул, 11а</t>
  </si>
  <si>
    <t>654.700</t>
  </si>
  <si>
    <t>Гусь-Хрустальный р-н, Уршельский п, Московская ул, 13а</t>
  </si>
  <si>
    <t>2229.300</t>
  </si>
  <si>
    <t>Гусь-Хрустальный р-н, Уршельский п, Московская ул, 1а</t>
  </si>
  <si>
    <t>Гусь-Хрустальный р-н, Уршельский п, Московская ул, 2а</t>
  </si>
  <si>
    <t>Гусь-Хрустальный р-н, Уршельский п, Московская ул, 2Б корп. 1</t>
  </si>
  <si>
    <t>Гусь-Хрустальный р-н, Уршельский п, Московская ул, 3а</t>
  </si>
  <si>
    <t>Гусь-Хрустальный р-н, Уршельский п, Московская ул, 5а</t>
  </si>
  <si>
    <t>2080.000</t>
  </si>
  <si>
    <t>Гусь-Хрустальный р-н, Уршельский п, Московская ул, 7а</t>
  </si>
  <si>
    <t>1180.400</t>
  </si>
  <si>
    <t>Гусь-Хрустальный р-н, Уршельский п, Московская ул, 9а</t>
  </si>
  <si>
    <t>2135.000</t>
  </si>
  <si>
    <t>454.500</t>
  </si>
  <si>
    <t>Гусь-Хрустальный р-н, Уршельский п, Театральная ул, 27</t>
  </si>
  <si>
    <t>Гусь-Хрустальный р-н, Уршельский п, Театральная ул, 32</t>
  </si>
  <si>
    <t>Гусь-Хрустальный р-н, Уршельский п, Театральная ул, 33</t>
  </si>
  <si>
    <t>264.600</t>
  </si>
  <si>
    <t>Гусь-Хрустальный р-н, Уршельский п, Театральная ул, 34</t>
  </si>
  <si>
    <t>Гусь-Хрустальный р-н, Уршельский п, Театральная ул, 35</t>
  </si>
  <si>
    <t>Гусь-Хрустальный р-н, Уршельский п, Театральная ул, 38</t>
  </si>
  <si>
    <t>2715.000</t>
  </si>
  <si>
    <t>978.600</t>
  </si>
  <si>
    <t>Гусь-Хрустальный р-н, Уршельский п, Театральная ул, 3а</t>
  </si>
  <si>
    <t>455.700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</si>
  <si>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</si>
  <si>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</si>
  <si>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50</t>
  </si>
  <si>
    <t>Гусь-Хрустальный р-н, Уршельский п, Театральная ул, 8</t>
  </si>
  <si>
    <t>Камешково г, 3 Интернационала ул, 1</t>
  </si>
  <si>
    <t>Камешково г, 3 Интернационала ул, 3</t>
  </si>
  <si>
    <t>Камешково г, Абрамова ул, 4</t>
  </si>
  <si>
    <t>644.200</t>
  </si>
  <si>
    <t>Камешково г, Абрамова ул, 5</t>
  </si>
  <si>
    <t>Камешково г, Абрамова ул, 6</t>
  </si>
  <si>
    <t>Камешково г, Абрамова ул, 7</t>
  </si>
  <si>
    <t>207.100</t>
  </si>
  <si>
    <t>Камешково г, Володарского ул, 2</t>
  </si>
  <si>
    <t>Камешково г, Володарского ул, 4</t>
  </si>
  <si>
    <t>Камешково г, Володарского ул, 6</t>
  </si>
  <si>
    <t>1345.000</t>
  </si>
  <si>
    <t>Камешково г, Герцена ул, 12</t>
  </si>
  <si>
    <t>Камешково г, Герцена ул, 19</t>
  </si>
  <si>
    <t>338.300</t>
  </si>
  <si>
    <t>511.900</t>
  </si>
  <si>
    <t>Камешково г, Дорожная ул, 4</t>
  </si>
  <si>
    <t>Камешково г, Дорофеичева ул, 10</t>
  </si>
  <si>
    <t>Камешково г, Дорофеичева ул, 11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</si>
  <si>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</si>
  <si>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</si>
  <si>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</si>
  <si>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</si>
  <si>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</si>
  <si>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7а</t>
  </si>
  <si>
    <t>307.500</t>
  </si>
  <si>
    <t>Камешково г, Дорофеичева ул, 7б</t>
  </si>
  <si>
    <t>265.400</t>
  </si>
  <si>
    <t>Камешково г, Дорофеичева ул, 8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</si>
  <si>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</si>
  <si>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</si>
  <si>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</si>
  <si>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</si>
  <si>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150.700</t>
  </si>
  <si>
    <t>Камешково г, Карла Маркса ул, 64</t>
  </si>
  <si>
    <t>Камешково г, Карла Маркса ул, 66</t>
  </si>
  <si>
    <t>Камешково г, Комсомольская пл, 10</t>
  </si>
  <si>
    <t>Камешково г, Комсомольская пл, 10б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</si>
  <si>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</si>
  <si>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</si>
  <si>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</si>
  <si>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</si>
  <si>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503.560</t>
  </si>
  <si>
    <t>Камешково г, Комсомольская пл, 6</t>
  </si>
  <si>
    <t>509.840</t>
  </si>
  <si>
    <t>Камешково г, Комсомольская пл, 69Б</t>
  </si>
  <si>
    <t>Камешково г, Комсомольская пл, 6а</t>
  </si>
  <si>
    <t>4586.450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</si>
  <si>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</si>
  <si>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</si>
  <si>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</si>
  <si>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</si>
  <si>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502.330</t>
  </si>
  <si>
    <t>Камешково г, Крупской ул, 17Б</t>
  </si>
  <si>
    <t>837.000</t>
  </si>
  <si>
    <t>Камешково г, Крупской ул, 17В</t>
  </si>
  <si>
    <t>963.200</t>
  </si>
  <si>
    <t>Камешково г, Крупской ул, 19А</t>
  </si>
  <si>
    <t>Камешково г, Ленина ул, 3</t>
  </si>
  <si>
    <t>Камешково г, Ленина ул, 4</t>
  </si>
  <si>
    <t>Камешково г, Ленина ул, 5</t>
  </si>
  <si>
    <t>Камешково г, Ленина ул, 6</t>
  </si>
  <si>
    <t>Камешково г, Ленина ул, 7</t>
  </si>
  <si>
    <t>Камешково г, Ленина ул, 8</t>
  </si>
  <si>
    <t>4926.000</t>
  </si>
  <si>
    <t>Камешково г, Ленина ул, 9</t>
  </si>
  <si>
    <t>Камешково г, Молодежная ул, 11</t>
  </si>
  <si>
    <t>Камешково г, Молодежная ул, 2</t>
  </si>
  <si>
    <t>1274.000</t>
  </si>
  <si>
    <t>1300.400</t>
  </si>
  <si>
    <t>Камешково г, Молодежная ул, 7А</t>
  </si>
  <si>
    <t>Камешково г, Ногина ул, 16</t>
  </si>
  <si>
    <t>1273.600</t>
  </si>
  <si>
    <t>3083.700</t>
  </si>
  <si>
    <t>Камешково г, Ногина ул, 5</t>
  </si>
  <si>
    <t>884.340</t>
  </si>
  <si>
    <t>Камешково г, Рабочая ул, 7А</t>
  </si>
  <si>
    <t>439.200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</si>
  <si>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</si>
  <si>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</si>
  <si>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</si>
  <si>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</si>
  <si>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</si>
  <si>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</si>
  <si>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304.440</t>
  </si>
  <si>
    <t>Камешково г, Рабочая ул, 9Б</t>
  </si>
  <si>
    <t>Камешково г, Свердлова ул, 11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</si>
  <si>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</si>
  <si>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</si>
  <si>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</si>
  <si>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20</t>
  </si>
  <si>
    <t>467.210</t>
  </si>
  <si>
    <t>Камешково г, Свердлова ул, 22</t>
  </si>
  <si>
    <t>Камешково г, Свердлова ул, 24</t>
  </si>
  <si>
    <t>Камешково г, Свердлова ул, 26</t>
  </si>
  <si>
    <t>Камешково г, Свердлова ул, 7</t>
  </si>
  <si>
    <t>Камешково г, Смурова ул, 10</t>
  </si>
  <si>
    <t>Камешково г, Смурова ул, 11</t>
  </si>
  <si>
    <t>Камешково г, Смурова ул, 13</t>
  </si>
  <si>
    <t>1226.000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</si>
  <si>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</si>
  <si>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</si>
  <si>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</si>
  <si>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</si>
  <si>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Смурова ул, 9</t>
  </si>
  <si>
    <t>Камешково г, Советская ул, 2</t>
  </si>
  <si>
    <t>Камешково г, Советская ул, 2А</t>
  </si>
  <si>
    <t>Камешково г, Советская ул, 2Г</t>
  </si>
  <si>
    <t>Камешково г, Совхозная ул, 15</t>
  </si>
  <si>
    <t>390.130</t>
  </si>
  <si>
    <t>Камешково г, Совхозная ул, 17</t>
  </si>
  <si>
    <t>Камешково г, Совхозная ул, 19</t>
  </si>
  <si>
    <t>1463.700</t>
  </si>
  <si>
    <t>Камешково г, Совхозная ул, 20</t>
  </si>
  <si>
    <t>844.000</t>
  </si>
  <si>
    <t>Камешково г, Совхозная ул, 21</t>
  </si>
  <si>
    <t>1417.000</t>
  </si>
  <si>
    <t>Камешково г, Совхозная ул, 22</t>
  </si>
  <si>
    <t>792.500</t>
  </si>
  <si>
    <t>Камешково г, Школьная ул, 10</t>
  </si>
  <si>
    <t>Камешково г, Школьная ул, 11</t>
  </si>
  <si>
    <t>Камешково г, Школьная ул, 13</t>
  </si>
  <si>
    <t>Камешково г, Школьная ул, 5</t>
  </si>
  <si>
    <t>Камешково г, Школьная ул, 7</t>
  </si>
  <si>
    <t>1261.300</t>
  </si>
  <si>
    <t>Камешково г, Школьная ул, 9</t>
  </si>
  <si>
    <t>Камешковский р-н, Волковойно д, Садовая ул, 18</t>
  </si>
  <si>
    <t>Камешковский р-н, Волковойно д, Садовая ул, 19</t>
  </si>
  <si>
    <t>Камешковский р-н, Второво с, Железнодорожная ул, 11</t>
  </si>
  <si>
    <t>Камешковский р-н, Второво с, Молодежная ул, 1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</si>
  <si>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</si>
  <si>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</si>
  <si>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</si>
  <si>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Второво с, Молодежная ул, 5</t>
  </si>
  <si>
    <t>Камешковский р-н, Второво с, Молодежная ул, 6</t>
  </si>
  <si>
    <t>975.400</t>
  </si>
  <si>
    <t>Камешковский р-н, Второво с, Сосновая ул, 2</t>
  </si>
  <si>
    <t>Камешковский р-н, Второво с, Сосновая ул, 4</t>
  </si>
  <si>
    <t>379.900</t>
  </si>
  <si>
    <t>Камешковский р-н, Гатиха с, Военный городок ул, 19а</t>
  </si>
  <si>
    <t>Камешковский р-н, Гатиха с, Военный городок ул, 19б</t>
  </si>
  <si>
    <t>673.600</t>
  </si>
  <si>
    <t>Камешковский р-н, Гатиха с, Военный городок ул, 19в</t>
  </si>
  <si>
    <t>679.400</t>
  </si>
  <si>
    <t>Камешковский р-н, Гатиха с, Военный городок ул, 19г</t>
  </si>
  <si>
    <t>668.800</t>
  </si>
  <si>
    <t>Камешковский р-н, Гатиха с, Шоссейная ул, 1</t>
  </si>
  <si>
    <t>Камешковский р-н, Гатиха с, Шоссейная ул, 3</t>
  </si>
  <si>
    <t>Камешковский р-н, Гатиха с, Шоссейная ул, 4</t>
  </si>
  <si>
    <t>Камешковский р-н, Горки с, Колхозная ул, 20</t>
  </si>
  <si>
    <t>401.600</t>
  </si>
  <si>
    <t>Камешковский р-н, Горки с, Колхозная ул, 21</t>
  </si>
  <si>
    <t>Камешковский р-н, Горки с, Колхозная ул, 7</t>
  </si>
  <si>
    <t>Камешковский р-н, Дружба п, Мира ул, 1</t>
  </si>
  <si>
    <t>354.100</t>
  </si>
  <si>
    <t>Камешковский р-н, Дружба п, Мира ул, 10</t>
  </si>
  <si>
    <t>1129.200</t>
  </si>
  <si>
    <t>Камешковский р-н, Дружба п, Мира ул, 11</t>
  </si>
  <si>
    <t>385.980</t>
  </si>
  <si>
    <t>Камешковский р-н, Дружба п, Мира ул, 12</t>
  </si>
  <si>
    <t>681.250</t>
  </si>
  <si>
    <t>Камешковский р-н, Дружба п, Мира ул, 14</t>
  </si>
  <si>
    <t>Камешковский р-н, Дружба п, Мира ул, 16</t>
  </si>
  <si>
    <t>355.700</t>
  </si>
  <si>
    <t>Камешковский р-н, Дружба п, Мира ул, 4</t>
  </si>
  <si>
    <t>349.500</t>
  </si>
  <si>
    <t>231.300</t>
  </si>
  <si>
    <t>Камешковский р-н, Дружба п, Мира ул, 6</t>
  </si>
  <si>
    <t>Камешковский р-н, Дружба п, Мира ул, 7</t>
  </si>
  <si>
    <t>648.930</t>
  </si>
  <si>
    <t>Камешковский р-н, Дружба п, Мира ул, 8</t>
  </si>
  <si>
    <t>Камешковский р-н, им Карла Маркса п, Карла Маркса ул, 2</t>
  </si>
  <si>
    <t>Камешковский р-н, им Карла Маркса п, Карла Маркса ул, 4</t>
  </si>
  <si>
    <t>909.000</t>
  </si>
  <si>
    <t>Камешковский р-н, им Карла Маркса п, Лесная ул, 11</t>
  </si>
  <si>
    <t>Камешковский р-н, им Карла Маркса п, Лесная ул, 12</t>
  </si>
  <si>
    <t>793.290</t>
  </si>
  <si>
    <t>Камешковский р-н, им Карла Маркса п, Лесная ул, 13</t>
  </si>
  <si>
    <t>Камешковский р-н, им Карла Маркса п, Лесная ул, 9</t>
  </si>
  <si>
    <t>Камешковский р-н, им Карла Маркса п, Набережная ул, 6</t>
  </si>
  <si>
    <t>436.300</t>
  </si>
  <si>
    <t>Камешковский р-н, им Карла Маркса п, Шоссейная ул, 15</t>
  </si>
  <si>
    <t>Камешковский р-н, им Карла Маркса п, Шоссейная ул, 17</t>
  </si>
  <si>
    <t>Камешковский р-н, им Карла Маркса п, Шоссейная ул, 21</t>
  </si>
  <si>
    <t>Камешковский р-н, им Карла Маркса п, Шоссейная ул, 25</t>
  </si>
  <si>
    <t>Камешковский р-н, им Карла Маркса п, Шоссейная ул, 27</t>
  </si>
  <si>
    <t>Камешковский р-н, им Карла Маркса п, Шоссейная ул, 3</t>
  </si>
  <si>
    <t>Камешковский р-н, им Карла Маркса п, Шоссейная ул, 9</t>
  </si>
  <si>
    <t>304.400</t>
  </si>
  <si>
    <t>Камешковский р-н, им Кирова п, Школьная ул, 25</t>
  </si>
  <si>
    <t>601.500</t>
  </si>
  <si>
    <t>Камешковский р-н, им Кирова п, Школьная ул, 27</t>
  </si>
  <si>
    <t>815.560</t>
  </si>
  <si>
    <t>Камешковский р-н, им Красина п, Зеленая ул, 5</t>
  </si>
  <si>
    <t>Камешковский р-н, им Красина п, Зеленая ул, 7а</t>
  </si>
  <si>
    <t>Камешковский р-н, им Красина п, Рабочая ул, 3</t>
  </si>
  <si>
    <t>227.400</t>
  </si>
  <si>
    <t>Камешковский р-н, им Красина п, Рабочая ул, 7</t>
  </si>
  <si>
    <t>1723.000</t>
  </si>
  <si>
    <t>Камешковский р-н, им Максима Горького п, Морозова ул, 8</t>
  </si>
  <si>
    <t>804.900</t>
  </si>
  <si>
    <t>Камешковский р-н, им Максима Горького п, Шоссейная ул, 2</t>
  </si>
  <si>
    <t>1241.000</t>
  </si>
  <si>
    <t>Камешковский р-н, им Максима Горького п, Шоссейная ул, 3</t>
  </si>
  <si>
    <t>Камешковский р-н, им Максима Горького п, Шоссейная ул, 4</t>
  </si>
  <si>
    <t>1264.700</t>
  </si>
  <si>
    <t>Камешковский р-н, им Максима Горького п, Шоссейная ул, 5</t>
  </si>
  <si>
    <t>1281.500</t>
  </si>
  <si>
    <t>Камешковский р-н, им Максима Горького п, Шоссейная ул, 6</t>
  </si>
  <si>
    <t>1254.200</t>
  </si>
  <si>
    <t>Камешковский р-н, им Максима Горького п, Шоссейная ул, 7</t>
  </si>
  <si>
    <t>Камешковский р-н, Коверино с, Садовая ул, 11</t>
  </si>
  <si>
    <t>Камешковский р-н, Коверино с, Садовая ул, 3а</t>
  </si>
  <si>
    <t>574.200</t>
  </si>
  <si>
    <t>629.900</t>
  </si>
  <si>
    <t>Камешковский р-н, Коверино с, Садовая ул, 5</t>
  </si>
  <si>
    <t>Камешковский р-н, Коверино с, Садовая ул, 7</t>
  </si>
  <si>
    <t>Камешковский р-н, Краснознаменский п, Шоссейная ул, 1</t>
  </si>
  <si>
    <t>670.800</t>
  </si>
  <si>
    <t>Камешковский р-н, Лаптево с, Луговая ул, 2</t>
  </si>
  <si>
    <t>884.500</t>
  </si>
  <si>
    <t>Камешковский р-н, Лаптево с, Луговая ул, 3</t>
  </si>
  <si>
    <t>947.300</t>
  </si>
  <si>
    <t>Камешковский р-н, Лаптево с, Луговая ул, 4</t>
  </si>
  <si>
    <t>943.500</t>
  </si>
  <si>
    <t>Камешковский р-н, Лубенцы д, 66</t>
  </si>
  <si>
    <t>Камешковский р-н, Лубенцы д, 67</t>
  </si>
  <si>
    <t>Камешковский р-н, Лубенцы д, 68</t>
  </si>
  <si>
    <t>648.100</t>
  </si>
  <si>
    <t>Камешковский р-н, Мирный п, Садовая ул, 2</t>
  </si>
  <si>
    <t>250.600</t>
  </si>
  <si>
    <t>Камешковский р-н, Мирный п, Садовая ул, 6</t>
  </si>
  <si>
    <t>Камешковский р-н, Мирный п, Центральная ул, 26</t>
  </si>
  <si>
    <t>Камешковский р-н, Мирный п, Центральная ул, 2а</t>
  </si>
  <si>
    <t>Камешковский р-н, Мирный п, Центральная ул, 80</t>
  </si>
  <si>
    <t>Камешковский р-н, Мирный п, Центральная ул, 81</t>
  </si>
  <si>
    <t>Камешковский р-н, Мирный п, Центральная ул, 82</t>
  </si>
  <si>
    <t>Камешковский р-н, Мирный п, Центральная ул, 83</t>
  </si>
  <si>
    <t>405.900</t>
  </si>
  <si>
    <t>Камешковский р-н, Мирный п, Центральная ул, 84</t>
  </si>
  <si>
    <t>448.700</t>
  </si>
  <si>
    <t>Камешковский р-н, Мирный п, Центральная ул, 85</t>
  </si>
  <si>
    <t>Камешковский р-н, Мирный п, Центральная ул, 86</t>
  </si>
  <si>
    <t>Камешковский р-н, Мирный п, Школьная ул, 1</t>
  </si>
  <si>
    <t>Камешковский р-н, Мирный п, Школьная ул, 5</t>
  </si>
  <si>
    <t>Камешковский р-н, Новая Быковка д, 65</t>
  </si>
  <si>
    <t>679.900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</si>
  <si>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</si>
  <si>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</si>
  <si>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</si>
  <si>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Камешковский р-н, Новки п, Ильича ул, 3</t>
  </si>
  <si>
    <t>Камешковский р-н, Новки п, Ильича ул, 5</t>
  </si>
  <si>
    <t>Камешковский р-н, Новки п, Ильича ул, 9</t>
  </si>
  <si>
    <t>1702.800</t>
  </si>
  <si>
    <t>521.600</t>
  </si>
  <si>
    <t>Камешковский р-н, Новки п, Чапаева ул, 13</t>
  </si>
  <si>
    <t>Камешковский р-н, Новки п, Чапаева ул, 15</t>
  </si>
  <si>
    <t>493.900</t>
  </si>
  <si>
    <t>454.100</t>
  </si>
  <si>
    <t>Камешковский р-н, Новки п, Чапаева ул, 19</t>
  </si>
  <si>
    <t>985.100</t>
  </si>
  <si>
    <t>1069.500</t>
  </si>
  <si>
    <t>Камешковский р-н, Сергеиха д, Карла Либкнехта ул, 76</t>
  </si>
  <si>
    <t>Камешковский р-н, Сергеиха д, Карла Либкнехта ул, 88</t>
  </si>
  <si>
    <t>100.000</t>
  </si>
  <si>
    <t>Камешковский р-н, Сергеиха д, Фрунзе ул, 107</t>
  </si>
  <si>
    <t>Камешковский р-н, Сергеиха д, Фрунзе ул, 110</t>
  </si>
  <si>
    <t>Камешковский р-н, Сергеиха д, Фрунзе ул, 111</t>
  </si>
  <si>
    <t>Камешковский р-н, Сергеиха д, Фрунзе ул, 112</t>
  </si>
  <si>
    <t>80.000</t>
  </si>
  <si>
    <t>Камешковский р-н, Сергеиха д, Фрунзе ул, 113</t>
  </si>
  <si>
    <t>Камешковский р-н, Сергеиха д, Фрунзе ул, 114</t>
  </si>
  <si>
    <t>Камешковский р-н, Сергеиха д, Фрунзе ул, 115</t>
  </si>
  <si>
    <t>Камешковский р-н, Сергеиха д, Фрунзе ул, 67</t>
  </si>
  <si>
    <t>714.000</t>
  </si>
  <si>
    <t>Камешковский р-н, Сергеиха д, Фрунзе ул, 76</t>
  </si>
  <si>
    <t>Киржач г, 40 лет Октября ул, 10</t>
  </si>
  <si>
    <t>Киржач г, 40 лет Октября ул, 12</t>
  </si>
  <si>
    <t>414.650</t>
  </si>
  <si>
    <t>Киржач г, 40 лет Октября ул, 15</t>
  </si>
  <si>
    <t>693.460</t>
  </si>
  <si>
    <t>Киржач г, 40 лет Октября ул, 26</t>
  </si>
  <si>
    <t>Киржач г, 40 лет Октября ул, 26а</t>
  </si>
  <si>
    <t>1078.180</t>
  </si>
  <si>
    <t>Киржач г, 40 лет Октября ул, 28</t>
  </si>
  <si>
    <t>Киржач г, 40 лет Октября ул, 30</t>
  </si>
  <si>
    <t>460.700</t>
  </si>
  <si>
    <t>Киржач г, 40 лет Октября ул, 32</t>
  </si>
  <si>
    <t>535.350</t>
  </si>
  <si>
    <t>Киржач г, 40 лет Октября ул, 34</t>
  </si>
  <si>
    <t>883.730</t>
  </si>
  <si>
    <t>Киржач г, 40 лет Октября ул, 38</t>
  </si>
  <si>
    <t>Киржач г, 40 лет Октября ул, 40</t>
  </si>
  <si>
    <t>1149.240</t>
  </si>
  <si>
    <t>Киржач г, 40 лет Октября ул, 6</t>
  </si>
  <si>
    <t>416.650</t>
  </si>
  <si>
    <t>Киржач г, 40 лет Октября ул, 7</t>
  </si>
  <si>
    <t>Киржач г, 40 лет Октября ул, 8</t>
  </si>
  <si>
    <t>419.500</t>
  </si>
  <si>
    <t>Киржач г, 50 лет Октября ул, 10</t>
  </si>
  <si>
    <t>226.490</t>
  </si>
  <si>
    <t>Киржач г, 50 лет Октября ул, 7</t>
  </si>
  <si>
    <t>Киржач г, 50 лет Октября ул, 8</t>
  </si>
  <si>
    <t>Киржач г, Б. Московская ул, 1а</t>
  </si>
  <si>
    <t>Киржач г, Б. Московская ул, 2</t>
  </si>
  <si>
    <t>Киржач г, Б. Московская ул, 2а</t>
  </si>
  <si>
    <t>Киржач г, Б. Московская ул, 45а</t>
  </si>
  <si>
    <t>Киржач г, Больничный проезд, 1</t>
  </si>
  <si>
    <t>Киржач г, Больничный проезд, 11</t>
  </si>
  <si>
    <t>Киржач г, Больничный проезд, 3</t>
  </si>
  <si>
    <t>284.800</t>
  </si>
  <si>
    <t>Киржач г, Больничный проезд, 4</t>
  </si>
  <si>
    <t>Киржач г, Больничный проезд, 7</t>
  </si>
  <si>
    <t>253.100</t>
  </si>
  <si>
    <t>773.200</t>
  </si>
  <si>
    <t>Киржач г, Больничный проезд, 9а</t>
  </si>
  <si>
    <t>Киржач г, Владимирская ул, 29</t>
  </si>
  <si>
    <t>517.210</t>
  </si>
  <si>
    <t>Киржач г, Владимирская ул, 33</t>
  </si>
  <si>
    <t>Киржач г, Владимирская ул, 35</t>
  </si>
  <si>
    <t>682.770</t>
  </si>
  <si>
    <t>Киржач г, Вокзальная ул, 26</t>
  </si>
  <si>
    <t>259.800</t>
  </si>
  <si>
    <t>267.900</t>
  </si>
  <si>
    <t>Киржач г, Вокзальная ул, 28</t>
  </si>
  <si>
    <t>Киржач г, Вокзальная ул, 30</t>
  </si>
  <si>
    <t>408.100</t>
  </si>
  <si>
    <t>Киржач г, Гагарина ул, 18</t>
  </si>
  <si>
    <t>Киржач г, Гагарина ул, 24</t>
  </si>
  <si>
    <t>700.810</t>
  </si>
  <si>
    <t>Киржач г, Гагарина ул, 33</t>
  </si>
  <si>
    <t>270.300</t>
  </si>
  <si>
    <t>Киржач г, Гагарина ул, 35</t>
  </si>
  <si>
    <t>Киржач г, Гагарина ул, 48</t>
  </si>
  <si>
    <t>145.000</t>
  </si>
  <si>
    <t>122.800</t>
  </si>
  <si>
    <t>Киржач г, Гайдара ул, 13</t>
  </si>
  <si>
    <t>Киржач г, Гайдара ул, 15</t>
  </si>
  <si>
    <t>Киржач г, Гайдара ул, 30</t>
  </si>
  <si>
    <t>1401.110</t>
  </si>
  <si>
    <t>Киржач г, Гайдара ул, 35</t>
  </si>
  <si>
    <t>Киржач г, Гайдара ул, 37</t>
  </si>
  <si>
    <t>850.900</t>
  </si>
  <si>
    <t>Киржач г, Гайдара ул, 39</t>
  </si>
  <si>
    <t>Киржач г, Гайдара ул, 41</t>
  </si>
  <si>
    <t>741.500</t>
  </si>
  <si>
    <t>Киржач г, Гастелло ул, 1</t>
  </si>
  <si>
    <t>Киржач г, Гастелло ул, 3</t>
  </si>
  <si>
    <t>Киржач г, Гастелло ул, 5</t>
  </si>
  <si>
    <t>296.360</t>
  </si>
  <si>
    <t>Киржач г, Гастелло ул, 7</t>
  </si>
  <si>
    <t>268.300</t>
  </si>
  <si>
    <t>517.100</t>
  </si>
  <si>
    <t>511.230</t>
  </si>
  <si>
    <t>Киржач г, Денисенко ул, 17</t>
  </si>
  <si>
    <t>Киржач г, Денисенко ул, 24</t>
  </si>
  <si>
    <t>290.740</t>
  </si>
  <si>
    <t>Киржач г, Денисенко ул, 26</t>
  </si>
  <si>
    <t>299.380</t>
  </si>
  <si>
    <t>423.800</t>
  </si>
  <si>
    <t>Киржач г, Денисенко ул, 28</t>
  </si>
  <si>
    <t>305.420</t>
  </si>
  <si>
    <t>Киржач г, Денисенко ул, 30</t>
  </si>
  <si>
    <t>Киржач г, Денисенко ул, 32</t>
  </si>
  <si>
    <t>348.200</t>
  </si>
  <si>
    <t>Киржач г, Десантников ул, 13/1</t>
  </si>
  <si>
    <t>996.400</t>
  </si>
  <si>
    <t>Киржач г, Десантников ул, 7</t>
  </si>
  <si>
    <t>Киржач г, Десантников ул, 9</t>
  </si>
  <si>
    <t>1689.600</t>
  </si>
  <si>
    <t>Киржач г, Дзержинского ул, 3</t>
  </si>
  <si>
    <t>3201.300</t>
  </si>
  <si>
    <t>Киржач г, Добровольского ул, 15</t>
  </si>
  <si>
    <t>263.300</t>
  </si>
  <si>
    <t>Киржач г, Добровольского ул, 20</t>
  </si>
  <si>
    <t>1062.800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</si>
  <si>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</si>
  <si>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</si>
  <si>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</si>
  <si>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</si>
  <si>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526.500</t>
  </si>
  <si>
    <t>Киржач г, Заводская ул, 6</t>
  </si>
  <si>
    <t>433.900</t>
  </si>
  <si>
    <t>Киржач г, Заводская ул, 8</t>
  </si>
  <si>
    <t>297.290</t>
  </si>
  <si>
    <t>Киржач г, Космонавтов ул, 80</t>
  </si>
  <si>
    <t>1139.800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</si>
  <si>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</si>
  <si>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</si>
  <si>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</si>
  <si>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1-й Проезд ул, 2</t>
  </si>
  <si>
    <t>Киржач г, Красный Октябрь мкр, 40 лет Победы ул, 2</t>
  </si>
  <si>
    <t>1231.000</t>
  </si>
  <si>
    <t>Киржач г, Красный Октябрь мкр, Калинина ул, 55</t>
  </si>
  <si>
    <t>1173.300</t>
  </si>
  <si>
    <t>Киржач г, Красный Октябрь мкр, Калинина ул, 57</t>
  </si>
  <si>
    <t>542.750</t>
  </si>
  <si>
    <t>Киржач г, Красный Октябрь мкр, Калинина ул, 62</t>
  </si>
  <si>
    <t>1160.800</t>
  </si>
  <si>
    <t>Киржач г, Красный Октябрь мкр, Калинина ул, 64</t>
  </si>
  <si>
    <t>1263.720</t>
  </si>
  <si>
    <t>Киржач г, Красный Октябрь мкр, Калинина ул, 66</t>
  </si>
  <si>
    <t>808.800</t>
  </si>
  <si>
    <t>Киржач г, Красный Октябрь мкр, Калинина ул, 66а</t>
  </si>
  <si>
    <t>Киржач г, Красный Октябрь мкр, Калинина ул, 75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</si>
  <si>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</si>
  <si>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</si>
  <si>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</si>
  <si>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</si>
  <si>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Комсомольская ул, 72</t>
  </si>
  <si>
    <t>Киржач г, Красный Октябрь мкр, Метленкова ул, 1</t>
  </si>
  <si>
    <t>758.900</t>
  </si>
  <si>
    <t>1592.000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</si>
  <si>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</si>
  <si>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</si>
  <si>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</si>
  <si>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1194.800</t>
  </si>
  <si>
    <t>864.300</t>
  </si>
  <si>
    <t>Киржач г, Красный Октябрь мкр, Октябрьская ул, 11</t>
  </si>
  <si>
    <t>1089.100</t>
  </si>
  <si>
    <t>Киржач г, Красный Октябрь мкр, Октябрьская ул, 13</t>
  </si>
  <si>
    <t>Киржач г, Красный Октябрь мкр, Октябрьская ул, 15</t>
  </si>
  <si>
    <t>1088.000</t>
  </si>
  <si>
    <t>Киржач г, Красный Октябрь мкр, Октябрьская ул, 20</t>
  </si>
  <si>
    <t>1254.500</t>
  </si>
  <si>
    <t>Киржач г, Красный Октябрь мкр, Первомайская ул, 14</t>
  </si>
  <si>
    <t>644.500</t>
  </si>
  <si>
    <t>Киржач г, Красный Октябрь мкр, Первомайская ул, 14а</t>
  </si>
  <si>
    <t>682.600</t>
  </si>
  <si>
    <t>469.940</t>
  </si>
  <si>
    <t>Киржач г, Красный Октябрь мкр, Первомайская ул, 22</t>
  </si>
  <si>
    <t>452.680</t>
  </si>
  <si>
    <t>443.450</t>
  </si>
  <si>
    <t>Киржач г, Красный Октябрь мкр, Первомайская ул, 3</t>
  </si>
  <si>
    <t>770.850</t>
  </si>
  <si>
    <t>Киржач г, Красный Октябрь мкр, Полевая ул, 10а</t>
  </si>
  <si>
    <t>819.600</t>
  </si>
  <si>
    <t>Киржач г, Красный Октябрь мкр, Полевая ул, 2</t>
  </si>
  <si>
    <t>Киржач г, Красный Октябрь мкр, Полевая ул, 2а</t>
  </si>
  <si>
    <t>257.810</t>
  </si>
  <si>
    <t>Киржач г, Красный Октябрь мкр, Прибрежная ул, 1 стр. 1</t>
  </si>
  <si>
    <t>Киржач г, Красный Октябрь мкр, Прибрежная ул, 1 стр. 2</t>
  </si>
  <si>
    <t>1210.950</t>
  </si>
  <si>
    <t>Киржач г, Красный Октябрь мкр, Прибрежная ул, 1 стр. 3</t>
  </si>
  <si>
    <t>1230.336</t>
  </si>
  <si>
    <t>Киржач г, Красный Октябрь мкр, Прибрежная ул, 1 стр. 4</t>
  </si>
  <si>
    <t>1194.100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</si>
  <si>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</si>
  <si>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</si>
  <si>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</si>
  <si>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518.750</t>
  </si>
  <si>
    <t>Киржач г, Красный Октябрь мкр, Пушкина ул, 16</t>
  </si>
  <si>
    <t>299.660</t>
  </si>
  <si>
    <t>Киржач г, Красный Октябрь мкр, Пушкина ул, 17</t>
  </si>
  <si>
    <t>324.690</t>
  </si>
  <si>
    <t>402.080</t>
  </si>
  <si>
    <t>Киржач г, Красный Октябрь мкр, Пушкина ул, 20</t>
  </si>
  <si>
    <t>393.150</t>
  </si>
  <si>
    <t>Киржач г, Красный Октябрь мкр, Пушкина ул, 22</t>
  </si>
  <si>
    <t>448.580</t>
  </si>
  <si>
    <t>Киржач г, Красный Октябрь мкр, Пушкина ул, 23</t>
  </si>
  <si>
    <t>503.600</t>
  </si>
  <si>
    <t>384.380</t>
  </si>
  <si>
    <t>Киржач г, Красный Октябрь мкр, Пушкина ул, 24</t>
  </si>
  <si>
    <t>444.210</t>
  </si>
  <si>
    <t>Киржач г, Красный Октябрь мкр, Пушкина ул, 25</t>
  </si>
  <si>
    <t>508.200</t>
  </si>
  <si>
    <t>390.930</t>
  </si>
  <si>
    <t>Киржач г, Красный Октябрь мкр, Пушкина ул, 26</t>
  </si>
  <si>
    <t>1662.840</t>
  </si>
  <si>
    <t>Киржач г, Красный Октябрь мкр, Пушкина ул, 27а</t>
  </si>
  <si>
    <t>Киржач г, Красный Октябрь мкр, Пушкина ул, 28</t>
  </si>
  <si>
    <t>1090.300</t>
  </si>
  <si>
    <t>Киржач г, Красный Октябрь мкр, Пушкина ул, 3</t>
  </si>
  <si>
    <t>819.800</t>
  </si>
  <si>
    <t>Киржач г, Красный Октябрь мкр, Пушкина ул, 30</t>
  </si>
  <si>
    <t>Киржач г, Красный Октябрь мкр, Пушкина ул, 4</t>
  </si>
  <si>
    <t>440.630</t>
  </si>
  <si>
    <t>346.260</t>
  </si>
  <si>
    <t>Киржач г, Красный Октябрь мкр, Пушкина ул, 5</t>
  </si>
  <si>
    <t>Киржач г, Красный Октябрь мкр, Пушкина ул, 8а</t>
  </si>
  <si>
    <t>1144.100</t>
  </si>
  <si>
    <t>Киржач г, Красный Октябрь мкр, Свердлова ул, 12</t>
  </si>
  <si>
    <t>959.400</t>
  </si>
  <si>
    <t>Киржач г, Красный Октябрь мкр, Северная ул, 5</t>
  </si>
  <si>
    <t>384.300</t>
  </si>
  <si>
    <t>Киржач г, Красный Октябрь мкр, Солнечный кв-л, 1</t>
  </si>
  <si>
    <t>Киржач г, Красный Октябрь мкр, Солнечный кв-л, 2</t>
  </si>
  <si>
    <t>808.300</t>
  </si>
  <si>
    <t>Киржач г, Красный Октябрь мкр, Солнечный кв-л, 4</t>
  </si>
  <si>
    <t>Киржач г, Красный Октябрь мкр, Солнечный кв-л, 5</t>
  </si>
  <si>
    <t>810.400</t>
  </si>
  <si>
    <t>Киржач г, Красный Октябрь мкр, Солнечный кв-л, 6</t>
  </si>
  <si>
    <t>601.270</t>
  </si>
  <si>
    <t>388.370</t>
  </si>
  <si>
    <t>Киржач г, Красный Октябрь мкр, Фурманова ул, 20</t>
  </si>
  <si>
    <t>389.610</t>
  </si>
  <si>
    <t>Киржач г, Красный Октябрь мкр, Фурманова ул, 22</t>
  </si>
  <si>
    <t>441.820</t>
  </si>
  <si>
    <t>Киржач г, Красный Октябрь мкр, Фурманова ул, 35</t>
  </si>
  <si>
    <t>467.180</t>
  </si>
  <si>
    <t>Киржач г, Красный Октябрь мкр, Фурманова ул, 4</t>
  </si>
  <si>
    <t>Киржач г, Красный Октябрь мкр, Фурманова ул, 41</t>
  </si>
  <si>
    <t>463.930</t>
  </si>
  <si>
    <t>Киржач г, Красный Октябрь мкр, Фурманова ул, 43</t>
  </si>
  <si>
    <t>657.480</t>
  </si>
  <si>
    <t>Киржач г, Красный Октябрь мкр, Фурманова ул, 45</t>
  </si>
  <si>
    <t>668.300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</si>
  <si>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</si>
  <si>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</si>
  <si>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</si>
  <si>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470.850</t>
  </si>
  <si>
    <t>Киржач г, Красный Октябрь мкр, Фурманова ул, 8</t>
  </si>
  <si>
    <t>285.710</t>
  </si>
  <si>
    <t>Киржач г, Красный Октябрь мкр, Южный кв-л, 1</t>
  </si>
  <si>
    <t>1156.500</t>
  </si>
  <si>
    <t>Киржач г, Красный Октябрь мкр, Южный кв-л, 3</t>
  </si>
  <si>
    <t>Киржач г, Красный Октябрь мкр, Южный кв-л, 4</t>
  </si>
  <si>
    <t>1211.600</t>
  </si>
  <si>
    <t>Киржач г, Красный Октябрь мкр, Южный кв-л, 5</t>
  </si>
  <si>
    <t>775.500</t>
  </si>
  <si>
    <t>Киржач г, Красный Октябрь мкр, Южный кв-л, 6</t>
  </si>
  <si>
    <t>1204.700</t>
  </si>
  <si>
    <t>Киржач г, Красный Октябрь мкр, Южный кв-л, 7</t>
  </si>
  <si>
    <t>1236.400</t>
  </si>
  <si>
    <t>1092.700</t>
  </si>
  <si>
    <t>Киржач г, Красный Октябрь мкр, Южный кв-л, 8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</si>
  <si>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</si>
  <si>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</si>
  <si>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</si>
  <si>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397.900</t>
  </si>
  <si>
    <t>Киржач г, Ленинградская ул, 102</t>
  </si>
  <si>
    <t>419.100</t>
  </si>
  <si>
    <t>615.500</t>
  </si>
  <si>
    <t>Киржач г, Ленинградская ул, 104</t>
  </si>
  <si>
    <t>404.400</t>
  </si>
  <si>
    <t>984.190</t>
  </si>
  <si>
    <t>Киржач г, Ленинградская ул, 54</t>
  </si>
  <si>
    <t>268.450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</si>
  <si>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</si>
  <si>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</si>
  <si>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</si>
  <si>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22</t>
  </si>
  <si>
    <t>Киржач г, Магистральная ул, 3</t>
  </si>
  <si>
    <t>Киржач г, Магистральная ул, 30</t>
  </si>
  <si>
    <t>681.100</t>
  </si>
  <si>
    <t>Киржач г, Магистральная ул, 5</t>
  </si>
  <si>
    <t>689.400</t>
  </si>
  <si>
    <t>Киржач г, Магистральная ул, 6</t>
  </si>
  <si>
    <t>Киржач г, Мичурина ул, 33/1</t>
  </si>
  <si>
    <t>Киржач г, Мичурина ул, 33</t>
  </si>
  <si>
    <t>Киржач г, Мичурина ул, 6</t>
  </si>
  <si>
    <t>Киржач г, Молодежная ул, 7</t>
  </si>
  <si>
    <t>Киржач г, Морозовская ул, 10</t>
  </si>
  <si>
    <t>249.830</t>
  </si>
  <si>
    <t>Киржач г, Морозовская ул, 122</t>
  </si>
  <si>
    <t>626.040</t>
  </si>
  <si>
    <t>Киржач г, Морозовская ул, 124</t>
  </si>
  <si>
    <t>493.980</t>
  </si>
  <si>
    <t>747.100</t>
  </si>
  <si>
    <t>Киржач г, Морозовская ул, 22</t>
  </si>
  <si>
    <t>Киржач г, Морозовская ул, 27</t>
  </si>
  <si>
    <t>181.100</t>
  </si>
  <si>
    <t>532.460</t>
  </si>
  <si>
    <t>Киржач г, Морозовская ул, 95</t>
  </si>
  <si>
    <t>Киржач г, Некрасовская ул, 11</t>
  </si>
  <si>
    <t>380.910</t>
  </si>
  <si>
    <t>Киржач г, Некрасовская ул, 24</t>
  </si>
  <si>
    <t>1203.100</t>
  </si>
  <si>
    <t>Киржач г, Островского ул, 20</t>
  </si>
  <si>
    <t>825.760</t>
  </si>
  <si>
    <t>Киржач г, Островского ул, 29Б</t>
  </si>
  <si>
    <t>Киржач г, Островского ул, 7</t>
  </si>
  <si>
    <t>2468.440</t>
  </si>
  <si>
    <t>Киржач г, Павловского ул, 26</t>
  </si>
  <si>
    <t>Киржач г, Павловского ул, 32</t>
  </si>
  <si>
    <t>629.600</t>
  </si>
  <si>
    <t>Киржач г, Павловского ул, 34</t>
  </si>
  <si>
    <t>1007.620</t>
  </si>
  <si>
    <t>Киржач г, Павловского ул, 36</t>
  </si>
  <si>
    <t>Киржач г, Первомайская ул, 20</t>
  </si>
  <si>
    <t>617.500</t>
  </si>
  <si>
    <t>605.800</t>
  </si>
  <si>
    <t>519.700</t>
  </si>
  <si>
    <t>738.100</t>
  </si>
  <si>
    <t>Киржач г, Прибрежный кв-л, 1</t>
  </si>
  <si>
    <t>Киржач г, Прибрежный кв-л, 2</t>
  </si>
  <si>
    <t>Киржач г, Прибрежный кв-л, 3</t>
  </si>
  <si>
    <t>779.300</t>
  </si>
  <si>
    <t>Киржач г, Прибрежный кв-л, 4</t>
  </si>
  <si>
    <t>1698.600</t>
  </si>
  <si>
    <t>Киржач г, Прибрежный кв-л, 5</t>
  </si>
  <si>
    <t>769.200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</si>
  <si>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</si>
  <si>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</si>
  <si>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</si>
  <si>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</si>
  <si>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10</t>
  </si>
  <si>
    <t>Киржач г, Привокзальная ул, 11</t>
  </si>
  <si>
    <t>440.440</t>
  </si>
  <si>
    <t>Киржач г, Привокзальная ул, 1а</t>
  </si>
  <si>
    <t>Киржач г, Привокзальная ул, 3</t>
  </si>
  <si>
    <t>419.200</t>
  </si>
  <si>
    <t>Киржач г, Приозерная ул, 1а</t>
  </si>
  <si>
    <t>Киржач г, Приозерная ул, 1б</t>
  </si>
  <si>
    <t>515.200</t>
  </si>
  <si>
    <t>5120.000</t>
  </si>
  <si>
    <t>Киржач г, Приозерная ул, 2а</t>
  </si>
  <si>
    <t>Киржач г, Пугачева ул, 14</t>
  </si>
  <si>
    <t>Киржач г, Пугачева ул, 2</t>
  </si>
  <si>
    <t>1326.700</t>
  </si>
  <si>
    <t>12039.670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</si>
  <si>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</si>
  <si>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</si>
  <si>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</si>
  <si>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</si>
  <si>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</si>
  <si>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900.100</t>
  </si>
  <si>
    <t>Киржач г, Садовая ул, 10</t>
  </si>
  <si>
    <t>393.460</t>
  </si>
  <si>
    <t>Киржач г, Садовая ул, 12</t>
  </si>
  <si>
    <t>396.490</t>
  </si>
  <si>
    <t>Киржач г, Садовая ул, 14</t>
  </si>
  <si>
    <t>Киржач г, Садовая ул, 8</t>
  </si>
  <si>
    <t>396.060</t>
  </si>
  <si>
    <t>Киржач г, Свобода ул, 113</t>
  </si>
  <si>
    <t>832.900</t>
  </si>
  <si>
    <t>Киржач г, Свобода ул, 115</t>
  </si>
  <si>
    <t>745.100</t>
  </si>
  <si>
    <t>Киржач г, Свобода ул, 120</t>
  </si>
  <si>
    <t>Киржач г, Свобода ул, 14</t>
  </si>
  <si>
    <t>Киржач г, Свобода ул, 16</t>
  </si>
  <si>
    <t>294.500</t>
  </si>
  <si>
    <t>Киржач г, Свобода ул, 18</t>
  </si>
  <si>
    <t>1575.200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</si>
  <si>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</si>
  <si>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</si>
  <si>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</si>
  <si>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</si>
  <si>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806.650</t>
  </si>
  <si>
    <t>Киржач г, Совхозная ул, 1</t>
  </si>
  <si>
    <t>Киржач г, Совхозная ул, 2</t>
  </si>
  <si>
    <t>510.700</t>
  </si>
  <si>
    <t>Киржач г, Совхозная ул, 4</t>
  </si>
  <si>
    <t>601.800</t>
  </si>
  <si>
    <t>603.300</t>
  </si>
  <si>
    <t>Киржач г, Текстильщиков ул, 12</t>
  </si>
  <si>
    <t>541.900</t>
  </si>
  <si>
    <t>Киржач г, Текстильщиков ул, 14</t>
  </si>
  <si>
    <t>Киржач г, Текстильщиков ул, 16</t>
  </si>
  <si>
    <t>Киржач г, Текстильщиков ул, 5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</si>
  <si>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</si>
  <si>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</si>
  <si>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</si>
  <si>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5</t>
  </si>
  <si>
    <t>762.600</t>
  </si>
  <si>
    <t>1012.800</t>
  </si>
  <si>
    <t>Киржач г, Томаровича ул, 9</t>
  </si>
  <si>
    <t>Киржач г, Фурманова ул, 12</t>
  </si>
  <si>
    <t>Киржач г, Чайкиной ул, 4</t>
  </si>
  <si>
    <t>531.500</t>
  </si>
  <si>
    <t>Киржач г, Чайкиной ул, 4а</t>
  </si>
  <si>
    <t>595.800</t>
  </si>
  <si>
    <t>Киржач г, Чайкиной ул, 6</t>
  </si>
  <si>
    <t>Киржач г, Чехова ул, 1</t>
  </si>
  <si>
    <t>Киржач г, Чехова ул, 12</t>
  </si>
  <si>
    <t>Киржач г, Чехова ул, 2</t>
  </si>
  <si>
    <t>1207.900</t>
  </si>
  <si>
    <t>Киржач г, Чехова ул, 4</t>
  </si>
  <si>
    <t>1209.400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</si>
  <si>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</si>
  <si>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</si>
  <si>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</si>
  <si>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</si>
  <si>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859.900</t>
  </si>
  <si>
    <t>Киржач г, Шелковиков ул, 4/1 стр. 1</t>
  </si>
  <si>
    <t>262.580</t>
  </si>
  <si>
    <t>Киржач г, Шелковиков ул, 4/1</t>
  </si>
  <si>
    <t>1666.200</t>
  </si>
  <si>
    <t>Киржач г, Шелковиков ул, 4/3</t>
  </si>
  <si>
    <t>Киржачский р-н, Аленино д, Центральная ул, 56</t>
  </si>
  <si>
    <t>442.650</t>
  </si>
  <si>
    <t>Киржачский р-н, Аленино д, Центральная ул, 58</t>
  </si>
  <si>
    <t>Киржачский р-н, Аленино д, Центральная ул, 69</t>
  </si>
  <si>
    <t>Киржачский р-н, Аленино д, Центральная ул, 71</t>
  </si>
  <si>
    <t>Киржачский р-н, Аленино д, Центральная ул, 73</t>
  </si>
  <si>
    <t>Киржачский р-н, Афанасово д, Полевая ул, 1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</si>
  <si>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</si>
  <si>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</si>
  <si>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</si>
  <si>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Барсово п, 29</t>
  </si>
  <si>
    <t>Киржачский р-н, Барсово п, 30</t>
  </si>
  <si>
    <t>Киржачский р-н, Барсово п, 31</t>
  </si>
  <si>
    <t>Киржачский р-н, Барсово п, 32</t>
  </si>
  <si>
    <t>Киржачский р-н, Барсово п, 33</t>
  </si>
  <si>
    <t>Киржачский р-н, Барсово п, 73</t>
  </si>
  <si>
    <t>Киржачский р-н, Барсово п, 74</t>
  </si>
  <si>
    <t>Киржачский р-н, Барсово п, 75</t>
  </si>
  <si>
    <t>Киржачский р-н, Барсово п, 76</t>
  </si>
  <si>
    <t>Киржачский р-н, Барсово п, 77</t>
  </si>
  <si>
    <t>Киржачский р-н, Барсово п, 78</t>
  </si>
  <si>
    <t>Киржачский р-н, Барсово п, 79</t>
  </si>
  <si>
    <t>Киржачский р-н, Барсово п, 80</t>
  </si>
  <si>
    <t>Киржачский р-н, Барсово п, 81</t>
  </si>
  <si>
    <t>Киржачский р-н, Барсово п, 82</t>
  </si>
  <si>
    <t>Киржачский р-н, Горка п, Больничная ул, 13</t>
  </si>
  <si>
    <t>Киржачский р-н, Горка п, Больничная ул, 17</t>
  </si>
  <si>
    <t>Киржачский р-н, Горка п, Больничная ул, 18</t>
  </si>
  <si>
    <t>Киржачский р-н, Горка п, Больничная ул, 19</t>
  </si>
  <si>
    <t>569.800</t>
  </si>
  <si>
    <t>Киржачский р-н, Горка п, Больничная ул, 20</t>
  </si>
  <si>
    <t>440.300</t>
  </si>
  <si>
    <t>Киржачский р-н, Горка п, Больничная ул, 5</t>
  </si>
  <si>
    <t>Киржачский р-н, Горка п, Больничная ул, 7</t>
  </si>
  <si>
    <t>686.520</t>
  </si>
  <si>
    <t>Киржачский р-н, Горка п, Больничная ул, 9</t>
  </si>
  <si>
    <t>Киржачский р-н, Горка п, Свобода ул, 22</t>
  </si>
  <si>
    <t>317.060</t>
  </si>
  <si>
    <t>634.120</t>
  </si>
  <si>
    <t>Киржачский р-н, Горка п, Шелковиков ул, 1</t>
  </si>
  <si>
    <t>279.750</t>
  </si>
  <si>
    <t>Киржачский р-н, Горка п, Шелковиков ул, 2</t>
  </si>
  <si>
    <t>279.150</t>
  </si>
  <si>
    <t>334.150</t>
  </si>
  <si>
    <t>Киржачский р-н, Горка п, Шелковиков ул, 4</t>
  </si>
  <si>
    <t>Киржачский р-н, Горка п, Шелковиков ул, 7</t>
  </si>
  <si>
    <t>565.800</t>
  </si>
  <si>
    <t>Киржачский р-н, Дубки тер, 134</t>
  </si>
  <si>
    <t>Киржачский р-н, Дубки тер, 135</t>
  </si>
  <si>
    <t>563.800</t>
  </si>
  <si>
    <t>Киржачский р-н, Дубки тер, 27</t>
  </si>
  <si>
    <t>Киржачский р-н, Дубки тер, 29</t>
  </si>
  <si>
    <t>Киржачский р-н, Ельцы д, Молодежная ул, 1</t>
  </si>
  <si>
    <t>Киржачский р-н, Ельцы д, Молодежная ул, 2</t>
  </si>
  <si>
    <t>185.500</t>
  </si>
  <si>
    <t>Киржачский р-н, Ельцы д, Молодежная ул, 3</t>
  </si>
  <si>
    <t>Киржачский р-н, Ельцы д, Молодежная ул, 4</t>
  </si>
  <si>
    <t>691.300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</si>
  <si>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</si>
  <si>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</si>
  <si>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</si>
  <si>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6</t>
  </si>
  <si>
    <t>Киржачский р-н, Желдыбино п, 27</t>
  </si>
  <si>
    <t>Киржачский р-н, Кашино д, Кашино п. тер, 131</t>
  </si>
  <si>
    <t>312.260</t>
  </si>
  <si>
    <t>Киржачский р-н, Кашино д, Кашино п. тер, 136</t>
  </si>
  <si>
    <t>Киржачский р-н, Кашино д, Кашино п. тер, 137</t>
  </si>
  <si>
    <t>295.720</t>
  </si>
  <si>
    <t>Киржачский р-н, Кашино д, Кашино п. тер, 138</t>
  </si>
  <si>
    <t>Киржачский р-н, Кашино д, Кашино п. тер, 27</t>
  </si>
  <si>
    <t>Киржачский р-н, Кашино д, Кашино п. тер, 29</t>
  </si>
  <si>
    <t>Киржачский р-н, Кипрево д, Новая ул, 1</t>
  </si>
  <si>
    <t>Киржачский р-н, Кипрево д, Новая ул, 3</t>
  </si>
  <si>
    <t>Киржачский р-н, Новоселово д, Гагарина ул, 1</t>
  </si>
  <si>
    <t>Киржачский р-н, Новоселово д, Гагарина ул, 2</t>
  </si>
  <si>
    <t>Киржачский р-н, Новоселово д, Гагарина ул, 3</t>
  </si>
  <si>
    <t>653.500</t>
  </si>
  <si>
    <t>864.400</t>
  </si>
  <si>
    <t>Киржачский р-н, Новоселово д, Гагарина ул, 4</t>
  </si>
  <si>
    <t>Киржачский р-н, Новоселово д, Ленинская ул, 2</t>
  </si>
  <si>
    <t>Киржачский р-н, Новоселово д, Ленинская ул, 4</t>
  </si>
  <si>
    <t>Киржачский р-н, Новоселово д, Ленинская ул, 6</t>
  </si>
  <si>
    <t>Киржачский р-н, Новоселово д, Ленинская ул, 7</t>
  </si>
  <si>
    <t>226.400</t>
  </si>
  <si>
    <t>Киржачский р-н, Першино п, 60 лет Октября ул, 5</t>
  </si>
  <si>
    <t>Киржачский р-н, Першино п, 60 лет Октября ул, 7</t>
  </si>
  <si>
    <t>633.510</t>
  </si>
  <si>
    <t>Киржачский р-н, Першино п, Комсомольская ул, 4</t>
  </si>
  <si>
    <t>Киржачский р-н, Першино п, Пионерская ул, 2</t>
  </si>
  <si>
    <t>Киржачский р-н, Першино п, Проезд октябрят ул, 2</t>
  </si>
  <si>
    <t>Киржачский р-н, Першино п, Проезд октябрят ул, 4</t>
  </si>
  <si>
    <t>491.240</t>
  </si>
  <si>
    <t>Киржачский р-н, Першино п, Проезд октябрят ул, 6</t>
  </si>
  <si>
    <t>498.540</t>
  </si>
  <si>
    <t>Киржачский р-н, Першино п, Южный мкр, 1</t>
  </si>
  <si>
    <t>882.000</t>
  </si>
  <si>
    <t>Киржачский р-н, Першино п, Южный мкр, 1а</t>
  </si>
  <si>
    <t>1016.170</t>
  </si>
  <si>
    <t>Киржачский р-н, Першино п, Южный мкр, 2</t>
  </si>
  <si>
    <t>Киржачский р-н, Першино п, Южный мкр, 3</t>
  </si>
  <si>
    <t>Киржачский р-н, Першино п, Южный мкр, 4</t>
  </si>
  <si>
    <t>Киржачский р-н, Першино п, Южный мкр, 5</t>
  </si>
  <si>
    <t>Киржачский р-н, Першино п, Южный мкр, 6</t>
  </si>
  <si>
    <t>802.820</t>
  </si>
  <si>
    <t>Киржачский р-н, Першино п, Южный мкр, 7</t>
  </si>
  <si>
    <t>Киржачский р-н, Участок Мележи нп, 1</t>
  </si>
  <si>
    <t>Киржачский р-н, Участок Мележи нп, 2</t>
  </si>
  <si>
    <t>Киржачский р-н, Участок Мележи нп, ДРП-1 тер, 4</t>
  </si>
  <si>
    <t>Киржачский р-н, Федоровское д, Колхозная ул, 18</t>
  </si>
  <si>
    <t>289.700</t>
  </si>
  <si>
    <t>Киржачский р-н, Федоровское д, Советская ул, 17</t>
  </si>
  <si>
    <t>574.560</t>
  </si>
  <si>
    <t>Киржачский р-н, Федоровское д, Советская ул, 19</t>
  </si>
  <si>
    <t>689.830</t>
  </si>
  <si>
    <t>Киржачский р-н, Федоровское д, Советская ул, 2</t>
  </si>
  <si>
    <t>706.960</t>
  </si>
  <si>
    <t>706.900</t>
  </si>
  <si>
    <t>Киржачский р-н, Филипповское с, Электрик проезд, 1</t>
  </si>
  <si>
    <t>Ковров г, 18 Марта ул, 6</t>
  </si>
  <si>
    <t>Ковров г, 19 Партсъезда ул, 10</t>
  </si>
  <si>
    <t>Ковров г, 19 Партсъезда ул, 3</t>
  </si>
  <si>
    <t>495.950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</si>
  <si>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</si>
  <si>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</si>
  <si>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</si>
  <si>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30а</t>
  </si>
  <si>
    <t>Ковров г, 3 Интернационала ул, 31</t>
  </si>
  <si>
    <t>2310.300</t>
  </si>
  <si>
    <t>Ковров г, 3 Интернационала ул, 32</t>
  </si>
  <si>
    <t>384.800</t>
  </si>
  <si>
    <t>392.500</t>
  </si>
  <si>
    <t>Ковров г, 3 Интернационала ул, 34</t>
  </si>
  <si>
    <t>Ковров г, 3 Интернационала ул, 36</t>
  </si>
  <si>
    <t>Ковров г, 5 Декабря ул, 22/1</t>
  </si>
  <si>
    <t>Ковров г, 5 Декабря ул, 22/2</t>
  </si>
  <si>
    <t>1055.600</t>
  </si>
  <si>
    <t>Ковров г, 5 Декабря ул, 22</t>
  </si>
  <si>
    <t>Ковров г, 9 Мая ул, 10</t>
  </si>
  <si>
    <t>Ковров г, Абельмана ул, 105</t>
  </si>
  <si>
    <t>957.500</t>
  </si>
  <si>
    <t>Ковров г, Абельмана ул, 124</t>
  </si>
  <si>
    <t>Ковров г, Абельмана ул, 128</t>
  </si>
  <si>
    <t>967.940</t>
  </si>
  <si>
    <t>Ковров г, Абельмана ул, 130</t>
  </si>
  <si>
    <t>Ковров г, Абельмана ул, 132</t>
  </si>
  <si>
    <t>Ковров г, Абельмана ул, 135</t>
  </si>
  <si>
    <t>1494.800</t>
  </si>
  <si>
    <t>Ковров г, Абельмана ул, 139/1</t>
  </si>
  <si>
    <t>1417.200</t>
  </si>
  <si>
    <t>Ковров г, Абельмана ул, 18/26</t>
  </si>
  <si>
    <t>Ковров г, Абельмана ул, 18</t>
  </si>
  <si>
    <t>Ковров г, Абельмана ул, 19</t>
  </si>
  <si>
    <t>1338.000</t>
  </si>
  <si>
    <t>Ковров г, Абельмана ул, 22</t>
  </si>
  <si>
    <t>378.190</t>
  </si>
  <si>
    <t>Ковров г, Абельмана ул, 27</t>
  </si>
  <si>
    <t>685.700</t>
  </si>
  <si>
    <t>Ковров г, Абельмана ул, 37</t>
  </si>
  <si>
    <t>483.800</t>
  </si>
  <si>
    <t>Ковров г, Абельмана ул, 38</t>
  </si>
  <si>
    <t>Ковров г, Абельмана ул, 4</t>
  </si>
  <si>
    <t>Ковров г, Абельмана ул, 42</t>
  </si>
  <si>
    <t>286.100</t>
  </si>
  <si>
    <t>Ковров г, Абельмана ул, 42а</t>
  </si>
  <si>
    <t>Ковров г, Абельмана ул, 49</t>
  </si>
  <si>
    <t>Ковров г, Абельмана ул, 4а</t>
  </si>
  <si>
    <t>1719.980</t>
  </si>
  <si>
    <t>Ковров г, Абельмана ул, 60</t>
  </si>
  <si>
    <t>502.400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</si>
  <si>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</si>
  <si>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</si>
  <si>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</si>
  <si>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</si>
  <si>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10</t>
  </si>
  <si>
    <t>Ковров г, Бабушкина ул, 11</t>
  </si>
  <si>
    <t>Ковров г, Бабушкина ул, 2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</si>
  <si>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</si>
  <si>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</si>
  <si>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</si>
  <si>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17</t>
  </si>
  <si>
    <t>Ковров г, Белинского ул, 1/1</t>
  </si>
  <si>
    <t>Ковров г, Белинского ул, 1/2</t>
  </si>
  <si>
    <t>451.300</t>
  </si>
  <si>
    <t>Ковров г, Белинского ул, 1/3</t>
  </si>
  <si>
    <t>446.550</t>
  </si>
  <si>
    <t>Ковров г, Белинского ул, 10</t>
  </si>
  <si>
    <t>Ковров г, Белинского ул, 11а</t>
  </si>
  <si>
    <t>Ковров г, Белинского ул, 11б</t>
  </si>
  <si>
    <t>1429.000</t>
  </si>
  <si>
    <t>Ковров г, Белинского ул, 14</t>
  </si>
  <si>
    <t>685.600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</si>
  <si>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</si>
  <si>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</si>
  <si>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</si>
  <si>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</si>
  <si>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</si>
  <si>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</si>
  <si>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1698.450</t>
  </si>
  <si>
    <t>Ковров г, Белинского ул, 7а</t>
  </si>
  <si>
    <t>453.600</t>
  </si>
  <si>
    <t>Ковров г, Белинского ул, 9а</t>
  </si>
  <si>
    <t>752.500</t>
  </si>
  <si>
    <t>Ковров г, Березовая ул, 81</t>
  </si>
  <si>
    <t>Ковров г, Блинова ул, 76/1</t>
  </si>
  <si>
    <t>Ковров г, Блинова ул, 76</t>
  </si>
  <si>
    <t>1314.500</t>
  </si>
  <si>
    <t>Ковров г, Брюсова проезд, 2</t>
  </si>
  <si>
    <t>438.400</t>
  </si>
  <si>
    <t>Ковров г, Брюсова проезд, 3</t>
  </si>
  <si>
    <t>Ковров г, Брюсова проезд, 6</t>
  </si>
  <si>
    <t>Ковров г, Брюсова ул, 19</t>
  </si>
  <si>
    <t>Ковров г, Брюсова ул, 23</t>
  </si>
  <si>
    <t>518.600</t>
  </si>
  <si>
    <t>Ковров г, Брюсова ул, 25</t>
  </si>
  <si>
    <t>Ковров г, Брюсова ул, 27</t>
  </si>
  <si>
    <t>Ковров г, Брюсова ул, 50</t>
  </si>
  <si>
    <t>1404.000</t>
  </si>
  <si>
    <t>Ковров г, Брюсова ул, 52/1</t>
  </si>
  <si>
    <t>Ковров г, Брюсова ул, 52</t>
  </si>
  <si>
    <t>611.400</t>
  </si>
  <si>
    <t>Ковров г, Брюсова ул, 54</t>
  </si>
  <si>
    <t>1671.000</t>
  </si>
  <si>
    <t>Ковров г, Брюсова ул, 56</t>
  </si>
  <si>
    <t>Ковров г, Брюсова ул, 58</t>
  </si>
  <si>
    <t>Ковров г, Бутовая ул, 60</t>
  </si>
  <si>
    <t>Ковров г, Васильева ул, 14а</t>
  </si>
  <si>
    <t>515.100</t>
  </si>
  <si>
    <t>Ковров г, Ватутина ул, 2а</t>
  </si>
  <si>
    <t>1267.500</t>
  </si>
  <si>
    <t>Ковров г, Ватутина ул, 2б</t>
  </si>
  <si>
    <t>474.800</t>
  </si>
  <si>
    <t>Ковров г, Ватутина ул, 2в</t>
  </si>
  <si>
    <t>Ковров г, Ватутина ул, 47</t>
  </si>
  <si>
    <t>Ковров г, Ватутина ул, 49</t>
  </si>
  <si>
    <t>1187.000</t>
  </si>
  <si>
    <t>Ковров г, Ватутина ул, 51</t>
  </si>
  <si>
    <t>943.200</t>
  </si>
  <si>
    <t>Ковров г, Ватутина ул, 53</t>
  </si>
  <si>
    <t>Ковров г, Ватутина ул, 55</t>
  </si>
  <si>
    <t>886.700</t>
  </si>
  <si>
    <t>Ковров г, Ватутина ул, 86</t>
  </si>
  <si>
    <t>Ковров г, Ватутина ул, 88</t>
  </si>
  <si>
    <t>Ковров г, Вишневая ул, 3</t>
  </si>
  <si>
    <t>1357.000</t>
  </si>
  <si>
    <t>Ковров г, Владимирская ул, 53а</t>
  </si>
  <si>
    <t>1104.100</t>
  </si>
  <si>
    <t>Ковров г, Волго-Донская ул, 10/1</t>
  </si>
  <si>
    <t>1060.300</t>
  </si>
  <si>
    <t>Ковров г, Волго-Донская ул, 11</t>
  </si>
  <si>
    <t>Ковров г, Волго-Донская ул, 11А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</si>
  <si>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</si>
  <si>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</si>
  <si>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</si>
  <si>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</si>
  <si>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</si>
  <si>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437.400</t>
  </si>
  <si>
    <t>Ковров г, Волго-Донская ул, 18</t>
  </si>
  <si>
    <t>Ковров г, Волго-Донская ул, 20</t>
  </si>
  <si>
    <t>Ковров г, Волго-Донская ул, 21</t>
  </si>
  <si>
    <t>1248.700</t>
  </si>
  <si>
    <t>Ковров г, Волго-Донская ул, 22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</si>
  <si>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</si>
  <si>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</si>
  <si>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</si>
  <si>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27</t>
  </si>
  <si>
    <t>Ковров г, Волго-Донская ул, 3</t>
  </si>
  <si>
    <t>Ковров г, Волго-Донская ул, 31</t>
  </si>
  <si>
    <t>Ковров г, Волго-Донская ул, 3а</t>
  </si>
  <si>
    <t>518.700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</si>
  <si>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</si>
  <si>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</si>
  <si>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</si>
  <si>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</si>
  <si>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374.200</t>
  </si>
  <si>
    <t>Ковров г, Волго-Донская ул, 7</t>
  </si>
  <si>
    <t>438.100</t>
  </si>
  <si>
    <t>Ковров г, Волго-Донская ул, 7а</t>
  </si>
  <si>
    <t>1252.540</t>
  </si>
  <si>
    <t>Ковров г, Волго-Донская ул, 7б</t>
  </si>
  <si>
    <t>Ковров г, Волго-Донская ул, 7в</t>
  </si>
  <si>
    <t>1222.000</t>
  </si>
  <si>
    <t>Ковров г, Волго-Донская ул, 8/2</t>
  </si>
  <si>
    <t>Ковров г, Волго-Донская ул, 9</t>
  </si>
  <si>
    <t>106.700</t>
  </si>
  <si>
    <t>Ковров г, Восточная ул, 50</t>
  </si>
  <si>
    <t>820.030</t>
  </si>
  <si>
    <t>Ковров г, Восточная ул, 52 корп. 4</t>
  </si>
  <si>
    <t>1961.000</t>
  </si>
  <si>
    <t>Ковров г, Восточная ул, 52/1</t>
  </si>
  <si>
    <t>923.800</t>
  </si>
  <si>
    <t>Ковров г, Восточная ул, 52/2</t>
  </si>
  <si>
    <t>Ковров г, Восточная ул, 52/3</t>
  </si>
  <si>
    <t>Ковров г, Восточная ул, 52/6</t>
  </si>
  <si>
    <t>1267.800</t>
  </si>
  <si>
    <t>Ковров г, Восточная ул, 52/7</t>
  </si>
  <si>
    <t>Ковров г, Восточная ул, 52/9</t>
  </si>
  <si>
    <t>Ковров г, Восточная ул, 54</t>
  </si>
  <si>
    <t>1747.500</t>
  </si>
  <si>
    <t>Ковров г, Восточный проезд, 14/2</t>
  </si>
  <si>
    <t>Ковров г, Восточный проезд, 14/4</t>
  </si>
  <si>
    <t>1287.400</t>
  </si>
  <si>
    <t>Ковров г, Восточный проезд, 16/1</t>
  </si>
  <si>
    <t>Ковров г, Гагарина ул, 10а</t>
  </si>
  <si>
    <t>Ковров г, Гастелло ул, 14</t>
  </si>
  <si>
    <t>442.500</t>
  </si>
  <si>
    <t>Ковров г, Гастелло ул, 16</t>
  </si>
  <si>
    <t>Ковров г, Гастелло ул, 5</t>
  </si>
  <si>
    <t>391.800</t>
  </si>
  <si>
    <t>217.200</t>
  </si>
  <si>
    <t>Ковров г, Гастелло ул, 9</t>
  </si>
  <si>
    <t>Ковров г, Генералова ул, 1</t>
  </si>
  <si>
    <t>Ковров г, Генералова ул, 12</t>
  </si>
  <si>
    <t>902.900</t>
  </si>
  <si>
    <t>Ковров г, Генералова ул, 5а</t>
  </si>
  <si>
    <t>Ковров г, Грибоедова ул, 117</t>
  </si>
  <si>
    <t>202.800</t>
  </si>
  <si>
    <t>Ковров г, Грибоедова ул, 119а</t>
  </si>
  <si>
    <t>268.400</t>
  </si>
  <si>
    <t>823.500</t>
  </si>
  <si>
    <t>Ковров г, Грибоедова ул, 125</t>
  </si>
  <si>
    <t>1730.300</t>
  </si>
  <si>
    <t>Ковров г, Грибоедова ул, 125а</t>
  </si>
  <si>
    <t>1625.000</t>
  </si>
  <si>
    <t>1249.400</t>
  </si>
  <si>
    <t>Ковров г, Грибоедова ул, 13/1</t>
  </si>
  <si>
    <t>Ковров г, Грибоедова ул, 13/2</t>
  </si>
  <si>
    <t>618.900</t>
  </si>
  <si>
    <t>Ковров г, Грибоедова ул, 13/3</t>
  </si>
  <si>
    <t>611.800</t>
  </si>
  <si>
    <t>Ковров г, Грибоедова ул, 13</t>
  </si>
  <si>
    <t>3410.000</t>
  </si>
  <si>
    <t>Ковров г, Грибоедова ул, 28</t>
  </si>
  <si>
    <t>6370.000</t>
  </si>
  <si>
    <t>Ковров г, Грибоедова ул, 30</t>
  </si>
  <si>
    <t>Ковров г, Грибоедова ул, 32</t>
  </si>
  <si>
    <t>1540.900</t>
  </si>
  <si>
    <t>Ковров г, Грибоедова ул, 42</t>
  </si>
  <si>
    <t>428.400</t>
  </si>
  <si>
    <t>Ковров г, Грибоедова ул, 46</t>
  </si>
  <si>
    <t>263.500</t>
  </si>
  <si>
    <t>Ковров г, Грибоедова ул, 48</t>
  </si>
  <si>
    <t>268.700</t>
  </si>
  <si>
    <t>5224.000</t>
  </si>
  <si>
    <t>Ковров г, Грибоедова ул, 5/1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</si>
  <si>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</si>
  <si>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</si>
  <si>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</si>
  <si>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</si>
  <si>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410.700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</si>
  <si>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</si>
  <si>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</si>
  <si>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</si>
  <si>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</si>
  <si>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</si>
  <si>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 корп. 2</t>
  </si>
  <si>
    <t>Ковров г, Грибоедова ул, 7/1</t>
  </si>
  <si>
    <t>Ковров г, Грибоедова ул, 7/3</t>
  </si>
  <si>
    <t>2144.540</t>
  </si>
  <si>
    <t>Ковров г, Грибоедова ул, 72</t>
  </si>
  <si>
    <t>544.000</t>
  </si>
  <si>
    <t>627.400</t>
  </si>
  <si>
    <t>Ковров г, Грибоедова ул, 9</t>
  </si>
  <si>
    <t>Ковров г, Грызлова ул, 3</t>
  </si>
  <si>
    <t>Ковров г, Грызлова ул, 5а</t>
  </si>
  <si>
    <t>Ковров г, Дегтярева ул, 162</t>
  </si>
  <si>
    <t>Ковров г, Дегтярева ул, 164</t>
  </si>
  <si>
    <t>889.800</t>
  </si>
  <si>
    <t>Ковров г, Дегтярева ул, 18</t>
  </si>
  <si>
    <t>1397.100</t>
  </si>
  <si>
    <t>Ковров г, Дегтярева ул, 19</t>
  </si>
  <si>
    <t>Ковров г, Дегтярева ул, 195</t>
  </si>
  <si>
    <t>216.900</t>
  </si>
  <si>
    <t>127.500</t>
  </si>
  <si>
    <t>Ковров г, Дегтярева ул, 204</t>
  </si>
  <si>
    <t>258.800</t>
  </si>
  <si>
    <t>1296.500</t>
  </si>
  <si>
    <t>Ковров г, Дегтярева ул, 6</t>
  </si>
  <si>
    <t>Ковров г, Дзержинского ул, 5</t>
  </si>
  <si>
    <t>Ковров г, Димитрова ул, 16</t>
  </si>
  <si>
    <t>787.600</t>
  </si>
  <si>
    <t>2168.900</t>
  </si>
  <si>
    <t>Ковров г, Димитрова ул, 18</t>
  </si>
  <si>
    <t>Ковров г, Димитрова ул, 2</t>
  </si>
  <si>
    <t>Ковров г, Димитрова ул, 20</t>
  </si>
  <si>
    <t>Ковров г, Димитрова ул, 33</t>
  </si>
  <si>
    <t>Ковров г, Димитрова ул, 4</t>
  </si>
  <si>
    <t>216.400</t>
  </si>
  <si>
    <t>Ковров г, Димитрова ул, 51</t>
  </si>
  <si>
    <t>Ковров г, Димитрова ул, 53</t>
  </si>
  <si>
    <t>Ковров г, Димитрова ул, 55</t>
  </si>
  <si>
    <t>Ковров г, Димитрова ул, 57</t>
  </si>
  <si>
    <t>Ковров г, Димитрова ул, 8</t>
  </si>
  <si>
    <t>Ковров г, Долинная 1-я ул, 12</t>
  </si>
  <si>
    <t>679.200</t>
  </si>
  <si>
    <t>Ковров г, Долинная 1-я ул, 14</t>
  </si>
  <si>
    <t>Ковров г, Долинная 1-я ул, 16</t>
  </si>
  <si>
    <t>Ковров г, Долинная ул, 1</t>
  </si>
  <si>
    <t>746.500</t>
  </si>
  <si>
    <t>Ковров г, Дорожная ул, 11</t>
  </si>
  <si>
    <t>Ковров г, Дорожная ул, 12</t>
  </si>
  <si>
    <t>Ковров г, Дорожная ул, 9</t>
  </si>
  <si>
    <t>Ковров г, Еловая ул, 80/1</t>
  </si>
  <si>
    <t>Ковров г, Еловая ул, 82/1</t>
  </si>
  <si>
    <t>1205.400</t>
  </si>
  <si>
    <t>1190.600</t>
  </si>
  <si>
    <t>Ковров г, Еловая ул, 84/2</t>
  </si>
  <si>
    <t>1480.300</t>
  </si>
  <si>
    <t>Ковров г, Еловая ул, 84/3</t>
  </si>
  <si>
    <t>Ковров г, Еловая ул, 84/4</t>
  </si>
  <si>
    <t>1131.200</t>
  </si>
  <si>
    <t>Ковров г, Еловая ул, 84/5</t>
  </si>
  <si>
    <t>Ковров г, Еловая ул, 84/6</t>
  </si>
  <si>
    <t>Ковров г, Еловая ул, 84/7</t>
  </si>
  <si>
    <t>Ковров г, Еловая ул, 84</t>
  </si>
  <si>
    <t>1198.200</t>
  </si>
  <si>
    <t>1077.000</t>
  </si>
  <si>
    <t>937.300</t>
  </si>
  <si>
    <t>Ковров г, Еловая ул, 86/9</t>
  </si>
  <si>
    <t>Ковров г, Еловая ул, 86</t>
  </si>
  <si>
    <t>Ковров г, Еловая ул, 88/1</t>
  </si>
  <si>
    <t>Ковров г, Еловая ул, 88</t>
  </si>
  <si>
    <t>Ковров г, Еловая ул, 90/1</t>
  </si>
  <si>
    <t>1066.500</t>
  </si>
  <si>
    <t>Ковров г, Еловая ул, 90/3</t>
  </si>
  <si>
    <t>Ковров г, Еловая ул, 90</t>
  </si>
  <si>
    <t>Ковров г, Еловая ул, 94/2</t>
  </si>
  <si>
    <t>1219.000</t>
  </si>
  <si>
    <t>Ковров г, Еловая ул, 94</t>
  </si>
  <si>
    <t>Ковров г, Еловая ул, 96/1</t>
  </si>
  <si>
    <t>873.600</t>
  </si>
  <si>
    <t>Ковров г, Еловая ул, 98</t>
  </si>
  <si>
    <t>Ковров г, Железнодорожная ул, 55</t>
  </si>
  <si>
    <t>Ковров г, Жуковского ул, 1</t>
  </si>
  <si>
    <t>Ковров г, Жуковского ул, 3</t>
  </si>
  <si>
    <t>Ковров г, Запольная ул, 24/1</t>
  </si>
  <si>
    <t>Ковров г, Запольная ул, 26</t>
  </si>
  <si>
    <t>Ковров г, Запольная ул, 28</t>
  </si>
  <si>
    <t>Ковров г, Запольная ул, 30</t>
  </si>
  <si>
    <t>2729.000</t>
  </si>
  <si>
    <t>Ковров г, Зои Космодемьянской ул, 1 корп. 10</t>
  </si>
  <si>
    <t>3844.000</t>
  </si>
  <si>
    <t>Ковров г, Зои Космодемьянской ул, 1 корп. 4</t>
  </si>
  <si>
    <t>810.150</t>
  </si>
  <si>
    <t>Ковров г, Зои Космодемьянской ул, 1 корп. 5</t>
  </si>
  <si>
    <t>1615.100</t>
  </si>
  <si>
    <t>Ковров г, Зои Космодемьянской ул, 1/11</t>
  </si>
  <si>
    <t>Ковров г, Зои Космодемьянской ул, 1/12</t>
  </si>
  <si>
    <t>Ковров г, Зои Космодемьянской ул, 1/2</t>
  </si>
  <si>
    <t>Ковров г, Зои Космодемьянской ул, 1/3</t>
  </si>
  <si>
    <t>Ковров г, Зои Космодемьянской ул, 1/6</t>
  </si>
  <si>
    <t>Ковров г, Зои Космодемьянской ул, 1/8</t>
  </si>
  <si>
    <t>Ковров г, Зои Космодемьянской ул, 1/9</t>
  </si>
  <si>
    <t>2474.000</t>
  </si>
  <si>
    <t>Ковров г, Зои Космодемьянской ул, 11</t>
  </si>
  <si>
    <t>Ковров г, Зои Космодемьянской ул, 17</t>
  </si>
  <si>
    <t>199.400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</si>
  <si>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</si>
  <si>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</si>
  <si>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</si>
  <si>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</si>
  <si>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26/1</t>
  </si>
  <si>
    <t>1372.300</t>
  </si>
  <si>
    <t>1459.800</t>
  </si>
  <si>
    <t>Ковров г, Зои Космодемьянской ул, 26</t>
  </si>
  <si>
    <t>Ковров г, Зои Космодемьянской ул, 28</t>
  </si>
  <si>
    <t>Ковров г, Зои Космодемьянской ул, 3 корп. 1</t>
  </si>
  <si>
    <t>1262.800</t>
  </si>
  <si>
    <t>8027.900</t>
  </si>
  <si>
    <t>Ковров г, Зои Космодемьянской ул, 30</t>
  </si>
  <si>
    <t>Ковров г, Зои Космодемьянской ул, 34</t>
  </si>
  <si>
    <t>201.700</t>
  </si>
  <si>
    <t>Ковров г, Зои Космодемьянской ул, 34а</t>
  </si>
  <si>
    <t>201.500</t>
  </si>
  <si>
    <t>313.700</t>
  </si>
  <si>
    <t>Ковров г, Зои Космодемьянской ул, 38</t>
  </si>
  <si>
    <t>Ковров г, Зои Космодемьянской ул, 5/1</t>
  </si>
  <si>
    <t>Ковров г, Зои Космодемьянской ул, 5/2</t>
  </si>
  <si>
    <t>891.800</t>
  </si>
  <si>
    <t>Ковров г, Зои Космодемьянской ул, 5/3</t>
  </si>
  <si>
    <t>934.560</t>
  </si>
  <si>
    <t>Ковров г, Зои Космодемьянской ул, 7/2</t>
  </si>
  <si>
    <t>Ковров г, Зои Космодемьянской ул, 7/3</t>
  </si>
  <si>
    <t>Ковров г, Зои Космодемьянской ул, 9</t>
  </si>
  <si>
    <t>Ковров г, Калинина ул, 1</t>
  </si>
  <si>
    <t>376.800</t>
  </si>
  <si>
    <t>Ковров г, Калинина ул, 14</t>
  </si>
  <si>
    <t>268.900</t>
  </si>
  <si>
    <t>Ковров г, Калинина ул, 15</t>
  </si>
  <si>
    <t>371.480</t>
  </si>
  <si>
    <t>264.100</t>
  </si>
  <si>
    <t>Ковров г, Калинина ул, 17</t>
  </si>
  <si>
    <t>Ковров г, Калинина ул, 20</t>
  </si>
  <si>
    <t>Ковров г, Калинина ул, 21</t>
  </si>
  <si>
    <t>Ковров г, Калинина ул, 22</t>
  </si>
  <si>
    <t>484.900</t>
  </si>
  <si>
    <t>Ковров г, Калинина ул, 3</t>
  </si>
  <si>
    <t>Ковров г, Калинина ул, 5</t>
  </si>
  <si>
    <t>Ковров г, Калинина ул, 8</t>
  </si>
  <si>
    <t>Ковров г, Калинина ул, 9</t>
  </si>
  <si>
    <t>Ковров г, Киркижа ул, 1</t>
  </si>
  <si>
    <t>Ковров г, Киркижа ул, 11</t>
  </si>
  <si>
    <t>Ковров г, Киркижа ул, 12</t>
  </si>
  <si>
    <t>Ковров г, Киркижа ул, 13</t>
  </si>
  <si>
    <t>483.900</t>
  </si>
  <si>
    <t>Ковров г, Киркижа ул, 14</t>
  </si>
  <si>
    <t>Ковров г, Киркижа ул, 15</t>
  </si>
  <si>
    <t>3171.700</t>
  </si>
  <si>
    <t>Ковров г, Киркижа ул, 16</t>
  </si>
  <si>
    <t>268.100</t>
  </si>
  <si>
    <t>Ковров г, Киркижа ул, 20</t>
  </si>
  <si>
    <t>Ковров г, Киркижа ул, 20А</t>
  </si>
  <si>
    <t>Ковров г, Киркижа ул, 22</t>
  </si>
  <si>
    <t>Ковров г, Киркижа ул, 3</t>
  </si>
  <si>
    <t>Ковров г, Киркижа ул, 30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</si>
  <si>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</si>
  <si>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</si>
  <si>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</si>
  <si>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</si>
  <si>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</si>
  <si>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</si>
  <si>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268.500</t>
  </si>
  <si>
    <t>Ковров г, Кирова ул, 65Б</t>
  </si>
  <si>
    <t>794.950</t>
  </si>
  <si>
    <t>966.800</t>
  </si>
  <si>
    <t>Ковров г, Кирова ул, 67А</t>
  </si>
  <si>
    <t>7922.900</t>
  </si>
  <si>
    <t>Ковров г, Кирова ул, 71</t>
  </si>
  <si>
    <t>1156.800</t>
  </si>
  <si>
    <t>Ковров г, Кирова ул, 73</t>
  </si>
  <si>
    <t>Ковров г, Кирова ул, 75</t>
  </si>
  <si>
    <t>1911.000</t>
  </si>
  <si>
    <t>Ковров г, Кирова ул, 77</t>
  </si>
  <si>
    <t>1568.000</t>
  </si>
  <si>
    <t>Ковров г, Кирова ул, 79</t>
  </si>
  <si>
    <t>Ковров г, Клязьменская ул, 10</t>
  </si>
  <si>
    <t>327.100</t>
  </si>
  <si>
    <t>Ковров г, Клязьменская ул, 6</t>
  </si>
  <si>
    <t>Ковров г, Ковров-2 тер, 2</t>
  </si>
  <si>
    <t>Ковров г, Ковров-2 тер, 3</t>
  </si>
  <si>
    <t>Ковров г, Ковров-8 тер, 1</t>
  </si>
  <si>
    <t>Ковров г, Ковров-8 тер, 11</t>
  </si>
  <si>
    <t>822.100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</si>
  <si>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</si>
  <si>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</si>
  <si>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</si>
  <si>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</si>
  <si>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</si>
  <si>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</si>
  <si>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18</t>
  </si>
  <si>
    <t>Ковров г, Ковров-8 тер, 19</t>
  </si>
  <si>
    <t>592.600</t>
  </si>
  <si>
    <t>Ковров г, Ковров-8 тер, 20</t>
  </si>
  <si>
    <t>3315.000</t>
  </si>
  <si>
    <t>Ковров г, Ковров-8 тер, 22</t>
  </si>
  <si>
    <t>479.600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</si>
  <si>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</si>
  <si>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</si>
  <si>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</si>
  <si>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</si>
  <si>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200.500</t>
  </si>
  <si>
    <t>Ковров г, Ковров-8 тер, 27</t>
  </si>
  <si>
    <t>Ковров г, Ковров-8 тер, 3</t>
  </si>
  <si>
    <t>Ковров г, Ковров-8 тер, 332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</si>
  <si>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</si>
  <si>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</si>
  <si>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</si>
  <si>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</si>
  <si>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</si>
  <si>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1321.300</t>
  </si>
  <si>
    <t>Ковров г, Ковровская ул, 21</t>
  </si>
  <si>
    <t>Ковров г, Колхозная ул, 28</t>
  </si>
  <si>
    <t>7094.000</t>
  </si>
  <si>
    <t>Ковров г, Колхозная ул, 29</t>
  </si>
  <si>
    <t>903.400</t>
  </si>
  <si>
    <t>Ковров г, Колхозная ул, 31</t>
  </si>
  <si>
    <t>Ковров г, Колхозная ул, 32</t>
  </si>
  <si>
    <t>2117.000</t>
  </si>
  <si>
    <t>Ковров г, Комиссарова ул, 10</t>
  </si>
  <si>
    <t>180.300</t>
  </si>
  <si>
    <t>Ковров г, Комиссарова ул, 12</t>
  </si>
  <si>
    <t>168.100</t>
  </si>
  <si>
    <t>Ковров г, Комиссарова ул, 14</t>
  </si>
  <si>
    <t>168.000</t>
  </si>
  <si>
    <t>219.100</t>
  </si>
  <si>
    <t>Ковров г, Комиссарова ул, 4А</t>
  </si>
  <si>
    <t>Ковров г, Комсомольская ул, 100</t>
  </si>
  <si>
    <t>Ковров г, Комсомольская ул, 101</t>
  </si>
  <si>
    <t>11800.000</t>
  </si>
  <si>
    <t>Ковров г, Комсомольская ул, 103</t>
  </si>
  <si>
    <t>Ковров г, Комсомольская ул, 106</t>
  </si>
  <si>
    <t>Ковров г, Комсомольская ул, 24</t>
  </si>
  <si>
    <t>1522.600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</si>
  <si>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</si>
  <si>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</si>
  <si>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</si>
  <si>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 корп. 2</t>
  </si>
  <si>
    <t>Ковров г, Комсомольская ул, 34/3</t>
  </si>
  <si>
    <t>Ковров г, Комсомольская ул, 34</t>
  </si>
  <si>
    <t>Ковров г, Комсомольская ул, 36/2</t>
  </si>
  <si>
    <t>Ковров г, Комсомольская ул, 36/3</t>
  </si>
  <si>
    <t>Ковров г, Комсомольская ул, 36/4</t>
  </si>
  <si>
    <t>1310.600</t>
  </si>
  <si>
    <t>Ковров г, Комсомольская ул, 36</t>
  </si>
  <si>
    <t>1430.600</t>
  </si>
  <si>
    <t>5300.000</t>
  </si>
  <si>
    <t>Ковров г, Комсомольская ул, 96</t>
  </si>
  <si>
    <t>Ковров г, Комсомольская ул, 97</t>
  </si>
  <si>
    <t>Ковров г, Комсомольская ул, 99/1</t>
  </si>
  <si>
    <t>Ковров г, Комсомольская ул, 99</t>
  </si>
  <si>
    <t>Ковров г, Космонавтов ул, 10</t>
  </si>
  <si>
    <t>Ковров г, Космонавтов ул, 12</t>
  </si>
  <si>
    <t>818.500</t>
  </si>
  <si>
    <t>Ковров г, Космонавтов ул, 2/2</t>
  </si>
  <si>
    <t>Ковров г, Космонавтов ул, 2/4</t>
  </si>
  <si>
    <t>Ковров г, Космонавтов ул, 2</t>
  </si>
  <si>
    <t>5916.500</t>
  </si>
  <si>
    <t>Ковров г, Космонавтов ул, 4 корп. 5</t>
  </si>
  <si>
    <t>1202.900</t>
  </si>
  <si>
    <t>Ковров г, Космонавтов ул, 4 корп. 6</t>
  </si>
  <si>
    <t>Ковров г, Космонавтов ул, 4/2</t>
  </si>
  <si>
    <t>Ковров г, Космонавтов ул, 4/3</t>
  </si>
  <si>
    <t>1299.900</t>
  </si>
  <si>
    <t>Ковров г, Космонавтов ул, 4/4</t>
  </si>
  <si>
    <t>2051.000</t>
  </si>
  <si>
    <t>Ковров г, Космонавтов ул, 4</t>
  </si>
  <si>
    <t>816.200</t>
  </si>
  <si>
    <t>Ковров г, Космонавтов ул, 6/1</t>
  </si>
  <si>
    <t>Ковров г, Космонавтов ул, 6/2</t>
  </si>
  <si>
    <t>Ковров г, Космонавтов ул, 6/3</t>
  </si>
  <si>
    <t>Ковров г, Космонавтов ул, 6/5</t>
  </si>
  <si>
    <t>Ковров г, Космонавтов ул, 8</t>
  </si>
  <si>
    <t>Ковров г, Космонавтов ул, 8А</t>
  </si>
  <si>
    <t>Ковров г, Краснознаменная ул, 10</t>
  </si>
  <si>
    <t>264.400</t>
  </si>
  <si>
    <t>Ковров г, Краснознаменная ул, 11</t>
  </si>
  <si>
    <t>Ковров г, Краснознаменная ул, 3</t>
  </si>
  <si>
    <t>Ковров г, Краснознаменная ул, 7</t>
  </si>
  <si>
    <t>261.600</t>
  </si>
  <si>
    <t>Ковров г, Краснознаменная ул, 8</t>
  </si>
  <si>
    <t>261.500</t>
  </si>
  <si>
    <t>Ковров г, Кузнечная ул, 16А</t>
  </si>
  <si>
    <t>190.000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</si>
  <si>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</si>
  <si>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</si>
  <si>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</si>
  <si>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</si>
  <si>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</si>
  <si>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14</t>
  </si>
  <si>
    <t>1676.400</t>
  </si>
  <si>
    <t>Ковров г, Куйбышева ул, 15</t>
  </si>
  <si>
    <t>1271.400</t>
  </si>
  <si>
    <t>Ковров г, Куйбышева ул, 16/1</t>
  </si>
  <si>
    <t>Ковров г, Куйбышева ул, 16/2</t>
  </si>
  <si>
    <t>Ковров г, Куйбышева ул, 16</t>
  </si>
  <si>
    <t>Ковров г, Куйбышева ул, 18</t>
  </si>
  <si>
    <t>Ковров г, Куйбышева ул, 20</t>
  </si>
  <si>
    <t>875.140</t>
  </si>
  <si>
    <t>Ковров г, Куйбышева ул, 3</t>
  </si>
  <si>
    <t>Ковров г, Куйбышева ул, 4 корп. 1</t>
  </si>
  <si>
    <t>Ковров г, Куйбышева ул, 4</t>
  </si>
  <si>
    <t>Ковров г, Куйбышева ул, 5</t>
  </si>
  <si>
    <t>Ковров г, Куйбышева ул, 6</t>
  </si>
  <si>
    <t>5686.000</t>
  </si>
  <si>
    <t>Ковров г, Куйбышева ул, 9</t>
  </si>
  <si>
    <t>322.300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</si>
  <si>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</si>
  <si>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</si>
  <si>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</si>
  <si>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</si>
  <si>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482.600</t>
  </si>
  <si>
    <t>Ковров г, Ленина пр-кт, 12А</t>
  </si>
  <si>
    <t>Ковров г, Ленина пр-кт, 13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</si>
  <si>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</si>
  <si>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</si>
  <si>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</si>
  <si>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</si>
  <si>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</si>
  <si>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276.300</t>
  </si>
  <si>
    <t>Ковров г, Ленина пр-кт, 1Б</t>
  </si>
  <si>
    <t>Ковров г, Ленина пр-кт, 20</t>
  </si>
  <si>
    <t>Ковров г, Ленина пр-кт, 21</t>
  </si>
  <si>
    <t>Ковров г, Ленина пр-кт, 22</t>
  </si>
  <si>
    <t>Ковров г, Ленина пр-кт, 24</t>
  </si>
  <si>
    <t>8395.000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</si>
  <si>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</si>
  <si>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</si>
  <si>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</si>
  <si>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</si>
  <si>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</si>
  <si>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</t>
  </si>
  <si>
    <t>3226.300</t>
  </si>
  <si>
    <t>Ковров г, Ленина пр-кт, 30</t>
  </si>
  <si>
    <t>Ковров г, Ленина пр-кт, 31</t>
  </si>
  <si>
    <t>699.900</t>
  </si>
  <si>
    <t>Ковров г, Ленина пр-кт, 32</t>
  </si>
  <si>
    <t>547.400</t>
  </si>
  <si>
    <t>Ковров г, Ленина пр-кт, 33</t>
  </si>
  <si>
    <t>4160.300</t>
  </si>
  <si>
    <t>Ковров г, Ленина пр-кт, 35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</si>
  <si>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</si>
  <si>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</si>
  <si>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</si>
  <si>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41</t>
  </si>
  <si>
    <t>1245.700</t>
  </si>
  <si>
    <t>Ковров г, Ленина пр-кт, 43</t>
  </si>
  <si>
    <t>Ковров г, Ленина пр-кт, 44</t>
  </si>
  <si>
    <t>Ковров г, Ленина пр-кт, 46</t>
  </si>
  <si>
    <t>Ковров г, Ленина пр-кт, 48</t>
  </si>
  <si>
    <t>1290.700</t>
  </si>
  <si>
    <t>Ковров г, Ленина пр-кт, 49/1</t>
  </si>
  <si>
    <t>Ковров г, Ленина пр-кт, 49</t>
  </si>
  <si>
    <t>1894.950</t>
  </si>
  <si>
    <t>Ковров г, Ленина пр-кт, 5</t>
  </si>
  <si>
    <t>Ковров г, Ленина пр-кт, 50</t>
  </si>
  <si>
    <t>451.130</t>
  </si>
  <si>
    <t>Ковров г, Ленина пр-кт, 57</t>
  </si>
  <si>
    <t>Ковров г, Ленина пр-кт, 58а</t>
  </si>
  <si>
    <t>Ковров г, Ленина пр-кт, 59</t>
  </si>
  <si>
    <t>Ковров г, Ленина пр-кт, 63</t>
  </si>
  <si>
    <t>4755.000</t>
  </si>
  <si>
    <t>Ковров г, Ленина пр-кт, 7</t>
  </si>
  <si>
    <t>Ковров г, Ленина пр-кт, 9</t>
  </si>
  <si>
    <t>Ковров г, Лепсе ул, 11</t>
  </si>
  <si>
    <t>Ковров г, Лепсе ул, 2</t>
  </si>
  <si>
    <t>Ковров г, Лепсе ул, 4</t>
  </si>
  <si>
    <t>8934.000</t>
  </si>
  <si>
    <t>Ковров г, Лепсе ул, 5</t>
  </si>
  <si>
    <t>Ковров г, Лепсе ул, 7</t>
  </si>
  <si>
    <t>Ковров г, Лесная ул, 11</t>
  </si>
  <si>
    <t>Ковров г, Лесная ул, 3</t>
  </si>
  <si>
    <t>Ковров г, Лесная ул, 4</t>
  </si>
  <si>
    <t>7605.100</t>
  </si>
  <si>
    <t>Ковров г, Лесная ул, 5</t>
  </si>
  <si>
    <t>Ковров г, Лесная ул, 7</t>
  </si>
  <si>
    <t>Ковров г, Лесная ул, 9</t>
  </si>
  <si>
    <t>Ковров г, Летняя ул, 19</t>
  </si>
  <si>
    <t>1235.800</t>
  </si>
  <si>
    <t>Ковров г, Летняя ул, 23</t>
  </si>
  <si>
    <t>Ковров г, Летняя ул, 25</t>
  </si>
  <si>
    <t>Ковров г, Летняя ул, 27</t>
  </si>
  <si>
    <t>Ковров г, Летняя ул, 29</t>
  </si>
  <si>
    <t>Ковров г, Летняя ул, 31</t>
  </si>
  <si>
    <t>Ковров г, Летняя ул, 35</t>
  </si>
  <si>
    <t>265.700</t>
  </si>
  <si>
    <t>Ковров г, Летняя ул, 37</t>
  </si>
  <si>
    <t>Ковров г, Летняя ул, 39</t>
  </si>
  <si>
    <t>Ковров г, Летняя ул, 41</t>
  </si>
  <si>
    <t>307.100</t>
  </si>
  <si>
    <t>Ковров г, Летняя ул, 45</t>
  </si>
  <si>
    <t>292.300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</si>
  <si>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</si>
  <si>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</si>
  <si>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</si>
  <si>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</si>
  <si>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</si>
  <si>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</si>
  <si>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</si>
  <si>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</si>
  <si>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Лизы Чайкиной ул, 102</t>
  </si>
  <si>
    <t>Ковров г, Лизы Чайкиной ул, 106</t>
  </si>
  <si>
    <t>Ковров г, Лизы Чайкиной ул, 110</t>
  </si>
  <si>
    <t>Ковров г, Лизы Чайкиной ул, 32</t>
  </si>
  <si>
    <t>Ковров г, Лизы Чайкиной ул, 34</t>
  </si>
  <si>
    <t>267.400</t>
  </si>
  <si>
    <t>Ковров г, Лизы Чайкиной ул, 36</t>
  </si>
  <si>
    <t>345.600</t>
  </si>
  <si>
    <t>266.800</t>
  </si>
  <si>
    <t>Ковров г, Лизы Чайкиной ул, 38</t>
  </si>
  <si>
    <t>Ковров г, Лопатина ул, 13/1</t>
  </si>
  <si>
    <t>Ковров г, Лопатина ул, 13/2</t>
  </si>
  <si>
    <t>Ковров г, Лопатина ул, 13/3</t>
  </si>
  <si>
    <t>Ковров г, Лопатина ул, 13/4</t>
  </si>
  <si>
    <t>Ковров г, Лопатина ул, 13/5</t>
  </si>
  <si>
    <t>873.400</t>
  </si>
  <si>
    <t>Ковров г, Лопатина ул, 19</t>
  </si>
  <si>
    <t>Ковров г, Лопатина ул, 21 корп. 1</t>
  </si>
  <si>
    <t>Ковров г, Лопатина ул, 21</t>
  </si>
  <si>
    <t>Ковров г, Лопатина ул, 23</t>
  </si>
  <si>
    <t>1204.900</t>
  </si>
  <si>
    <t>Ковров г, Лопатина ул, 46</t>
  </si>
  <si>
    <t>1328.900</t>
  </si>
  <si>
    <t>Ковров г, Лопатина ул, 57а</t>
  </si>
  <si>
    <t>251.300</t>
  </si>
  <si>
    <t>447.500</t>
  </si>
  <si>
    <t>Ковров г, Лопатина ул, 61</t>
  </si>
  <si>
    <t>438.600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</si>
  <si>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</si>
  <si>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</si>
  <si>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</si>
  <si>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</si>
  <si>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</si>
  <si>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</si>
  <si>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</si>
  <si>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</si>
  <si>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</si>
  <si>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</si>
  <si>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</si>
  <si>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</si>
  <si>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</si>
  <si>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</si>
  <si>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</si>
  <si>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1/1</t>
  </si>
  <si>
    <t>Ковров г, Малеева ул, 12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</si>
  <si>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</si>
  <si>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</si>
  <si>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</si>
  <si>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9</t>
  </si>
  <si>
    <t>1188.330</t>
  </si>
  <si>
    <t>Ковров г, Матвеева ул, 3</t>
  </si>
  <si>
    <t>Ковров г, Матвеева ул, 3а</t>
  </si>
  <si>
    <t>Ковров г, Матвеева ул, 5</t>
  </si>
  <si>
    <t>Ковров г, Матвеева ул, 7</t>
  </si>
  <si>
    <t>Ковров г, Машиностроителей ул, 11</t>
  </si>
  <si>
    <t>895.230</t>
  </si>
  <si>
    <t>Ковров г, Машиностроителей ул, 3</t>
  </si>
  <si>
    <t>Ковров г, Машиностроителей ул, 5/2</t>
  </si>
  <si>
    <t>Ковров г, Машиностроителей ул, 5</t>
  </si>
  <si>
    <t>Ковров г, Машиностроителей ул, 7</t>
  </si>
  <si>
    <t>5874.000</t>
  </si>
  <si>
    <t>Ковров г, Машиностроителей ул, 9</t>
  </si>
  <si>
    <t>7691.000</t>
  </si>
  <si>
    <t>Ковров г, Маяковского ул, 104</t>
  </si>
  <si>
    <t>454.300</t>
  </si>
  <si>
    <t>441.800</t>
  </si>
  <si>
    <t>1874.780</t>
  </si>
  <si>
    <t>Ковров г, Маяковского ул, 30</t>
  </si>
  <si>
    <t>2033.000</t>
  </si>
  <si>
    <t>Ковров г, Маяковского ул, 4</t>
  </si>
  <si>
    <t>Ковров г, Маяковского ул, 6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</si>
  <si>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</si>
  <si>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</si>
  <si>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</si>
  <si>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</si>
  <si>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1261.100</t>
  </si>
  <si>
    <t>Ковров г, Маяковского ул, 87</t>
  </si>
  <si>
    <t>618.700</t>
  </si>
  <si>
    <t>Ковров г, Металлистов ул, 12</t>
  </si>
  <si>
    <t>Ковров г, Металлистов ул, 4</t>
  </si>
  <si>
    <t>Ковров г, Металлистов ул, 6</t>
  </si>
  <si>
    <t>386.300</t>
  </si>
  <si>
    <t>Ковров г, Металлистов ул, 8</t>
  </si>
  <si>
    <t>Ковров г, Мира пр-кт, 2</t>
  </si>
  <si>
    <t>Ковров г, Мира пр-кт, 6</t>
  </si>
  <si>
    <t>2608.300</t>
  </si>
  <si>
    <t>Ковров г, Молодогвардейская ул, 1/16</t>
  </si>
  <si>
    <t>Ковров г, Молодогвардейская ул, 3</t>
  </si>
  <si>
    <t>718.100</t>
  </si>
  <si>
    <t>Ковров г, Молодогвардейская ул, 4</t>
  </si>
  <si>
    <t>Ковров г, Молодогвардейская ул, 5</t>
  </si>
  <si>
    <t>750.100</t>
  </si>
  <si>
    <t>Ковров г, Молодогвардейская ул, 7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</si>
  <si>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</si>
  <si>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</si>
  <si>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</si>
  <si>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</si>
  <si>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</si>
  <si>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281.600</t>
  </si>
  <si>
    <t>Ковров г, МОПРа ул, 33</t>
  </si>
  <si>
    <t>Ковров г, МОПРа ул, 35</t>
  </si>
  <si>
    <t>Ковров г, Московская ул, 3</t>
  </si>
  <si>
    <t>2803.100</t>
  </si>
  <si>
    <t>Ковров г, Московская ул, 4</t>
  </si>
  <si>
    <t>2833.500</t>
  </si>
  <si>
    <t>Ковров г, Московская ул, 5</t>
  </si>
  <si>
    <t>2820.100</t>
  </si>
  <si>
    <t>Ковров г, Московская ул, 6</t>
  </si>
  <si>
    <t>Ковров г, Московская ул, 7</t>
  </si>
  <si>
    <t>2828.600</t>
  </si>
  <si>
    <t>Ковров г, Московская ул, 8</t>
  </si>
  <si>
    <t>2817.100</t>
  </si>
  <si>
    <t>Ковров г, Московская ул, 9</t>
  </si>
  <si>
    <t>2816.900</t>
  </si>
  <si>
    <t>Ковров г, Моховая ул, 1/3</t>
  </si>
  <si>
    <t>1664.700</t>
  </si>
  <si>
    <t>Ковров г, Моховая ул, 1/4</t>
  </si>
  <si>
    <t>Ковров г, Моховая ул, 1/5</t>
  </si>
  <si>
    <t>Ковров г, Моховая ул, 1/6</t>
  </si>
  <si>
    <t>Ковров г, Моховая ул, 1/7</t>
  </si>
  <si>
    <t>Ковров г, Моховая ул, 1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</si>
  <si>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</si>
  <si>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</si>
  <si>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</si>
  <si>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</si>
  <si>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</si>
  <si>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 корп. 10</t>
  </si>
  <si>
    <t>1194.550</t>
  </si>
  <si>
    <t>Ковров г, Моховая ул, 2 корп. 5</t>
  </si>
  <si>
    <t>Ковров г, Моховая ул, 2/11</t>
  </si>
  <si>
    <t>1413.400</t>
  </si>
  <si>
    <t>Ковров г, Моховая ул, 2/4</t>
  </si>
  <si>
    <t>Ковров г, Моховая ул, 2/6</t>
  </si>
  <si>
    <t>1267.220</t>
  </si>
  <si>
    <t>Ковров г, Моховая ул, 2/8</t>
  </si>
  <si>
    <t>1143.530</t>
  </si>
  <si>
    <t>Ковров г, Моховая ул, 2/9</t>
  </si>
  <si>
    <t>1227.000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</si>
  <si>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</si>
  <si>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</si>
  <si>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</si>
  <si>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</si>
  <si>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393.100</t>
  </si>
  <si>
    <t>Ковров г, Моховая ул, 5</t>
  </si>
  <si>
    <t>Ковров г, Моховая ул, 8</t>
  </si>
  <si>
    <t>Ковров г, Моховая ул, 9</t>
  </si>
  <si>
    <t>453.800</t>
  </si>
  <si>
    <t>Ковров г, Муромская ул, 1</t>
  </si>
  <si>
    <t>Ковров г, Муромская ул, 13</t>
  </si>
  <si>
    <t>Ковров г, Муромская ул, 13а</t>
  </si>
  <si>
    <t>Ковров г, Муромская ул, 15</t>
  </si>
  <si>
    <t>Ковров г, Муромская ул, 23 корп. 3</t>
  </si>
  <si>
    <t>Ковров г, Муромская ул, 23/2</t>
  </si>
  <si>
    <t>Ковров г, Муромская ул, 23</t>
  </si>
  <si>
    <t>Ковров г, Муромская ул, 25 корп. 2</t>
  </si>
  <si>
    <t>Ковров г, Муромская ул, 25 корп. 3</t>
  </si>
  <si>
    <t>Ковров г, Муромская ул, 25</t>
  </si>
  <si>
    <t>Ковров г, Муромская ул, 27/2</t>
  </si>
  <si>
    <t>Ковров г, Муромская ул, 27</t>
  </si>
  <si>
    <t>Ковров г, Муромская ул, 31</t>
  </si>
  <si>
    <t>1843.000</t>
  </si>
  <si>
    <t>Ковров г, Муромская ул, 33</t>
  </si>
  <si>
    <t>Ковров г, Муромская ул, 35 корп. 2</t>
  </si>
  <si>
    <t>1324.600</t>
  </si>
  <si>
    <t>Ковров г, Муромская ул, 35/1</t>
  </si>
  <si>
    <t>Ковров г, Муромская ул, 35</t>
  </si>
  <si>
    <t>Ковров г, Муромская ул, 5/1</t>
  </si>
  <si>
    <t>891.900</t>
  </si>
  <si>
    <t>Ковров г, Муромская ул, 7</t>
  </si>
  <si>
    <t>1565.000</t>
  </si>
  <si>
    <t>Ковров г, Муромский проезд, 10</t>
  </si>
  <si>
    <t>Ковров г, Муромский проезд, 3</t>
  </si>
  <si>
    <t>434.100</t>
  </si>
  <si>
    <t>Ковров г, Муромский проезд, 5</t>
  </si>
  <si>
    <t>265.500</t>
  </si>
  <si>
    <t>Ковров г, Муромский проезд, 6</t>
  </si>
  <si>
    <t>Ковров г, Муромский проезд, 7</t>
  </si>
  <si>
    <t>Ковров г, Муромский проезд, 9</t>
  </si>
  <si>
    <t>Ковров г, Набережная ул, 10</t>
  </si>
  <si>
    <t>1921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</si>
  <si>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</si>
  <si>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</si>
  <si>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</si>
  <si>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18</t>
  </si>
  <si>
    <t>Ковров г, Набережная ул, 19</t>
  </si>
  <si>
    <t>242.200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</si>
  <si>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</si>
  <si>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</si>
  <si>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</si>
  <si>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</si>
  <si>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229.500</t>
  </si>
  <si>
    <t>251.500</t>
  </si>
  <si>
    <t>Ковров г, Набережная ул, 22</t>
  </si>
  <si>
    <t>Ковров г, Набережная ул, 23</t>
  </si>
  <si>
    <t>427.340</t>
  </si>
  <si>
    <t>Ковров г, Набережная ул, 24</t>
  </si>
  <si>
    <t>Ковров г, Набережная ул, 5</t>
  </si>
  <si>
    <t>Ковров г, Никитина ул, 34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</si>
  <si>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</si>
  <si>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</si>
  <si>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</si>
  <si>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</si>
  <si>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59</t>
  </si>
  <si>
    <t>3213.400</t>
  </si>
  <si>
    <t>680.100</t>
  </si>
  <si>
    <t>Ковров г, Олега Кошевого ул, 1</t>
  </si>
  <si>
    <t>671.300</t>
  </si>
  <si>
    <t>Ковров г, Олега Кошевого ул, 10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</si>
  <si>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</si>
  <si>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</si>
  <si>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</si>
  <si>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</si>
  <si>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</si>
  <si>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</si>
  <si>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5</t>
  </si>
  <si>
    <t>Ковров г, Олега Кошевого ул, 6</t>
  </si>
  <si>
    <t>Ковров г, Олега Кошевого ул, 7</t>
  </si>
  <si>
    <t>202.200</t>
  </si>
  <si>
    <t>Ковров г, Олега Кошевого ул, 8</t>
  </si>
  <si>
    <t>Ковров г, Олега Кошевого ул, 9</t>
  </si>
  <si>
    <t>Ковров г, Ореховая ул, 22</t>
  </si>
  <si>
    <t>Ковров г, Осиповская ул, 41</t>
  </si>
  <si>
    <t>Ковров г, Островского ул, 57/1</t>
  </si>
  <si>
    <t>2142.000</t>
  </si>
  <si>
    <t>682.100</t>
  </si>
  <si>
    <t>Ковров г, Островского ул, 73</t>
  </si>
  <si>
    <t>Ковров г, Островского ул, 77</t>
  </si>
  <si>
    <t>12369.000</t>
  </si>
  <si>
    <t>Ковров г, Островского ул, 79</t>
  </si>
  <si>
    <t>Ковров г, Островского ул, 81</t>
  </si>
  <si>
    <t>Ковров г, Парковая ул, 2</t>
  </si>
  <si>
    <t>Ковров г, Партизанская ул, 1</t>
  </si>
  <si>
    <t>Ковров г, Первомайская ул, 21</t>
  </si>
  <si>
    <t>3800.000</t>
  </si>
  <si>
    <t>Ковров г, Первомайская ул, 27</t>
  </si>
  <si>
    <t>1078.800</t>
  </si>
  <si>
    <t>Ковров г, Першутова ул, 20</t>
  </si>
  <si>
    <t>Ковров г, Першутова ул, 30</t>
  </si>
  <si>
    <t>Ковров г, Першутова ул, 40</t>
  </si>
  <si>
    <t>Ковров г, Першутова ул, 42</t>
  </si>
  <si>
    <t>Ковров г, Пионерская ул, 12</t>
  </si>
  <si>
    <t>Ковров г, Пионерская ул, 13</t>
  </si>
  <si>
    <t>435.800</t>
  </si>
  <si>
    <t>Ковров г, Пионерская ул, 15</t>
  </si>
  <si>
    <t>Ковров г, Пионерская ул, 16</t>
  </si>
  <si>
    <t>416.300</t>
  </si>
  <si>
    <t>Ковров г, Пионерская ул, 17</t>
  </si>
  <si>
    <t>Ковров г, Пионерская ул, 18</t>
  </si>
  <si>
    <t>Ковров г, Пионерская ул, 19</t>
  </si>
  <si>
    <t>255.300</t>
  </si>
  <si>
    <t>Ковров г, Пионерская ул, 2</t>
  </si>
  <si>
    <t>Ковров г, Пионерская ул, 23</t>
  </si>
  <si>
    <t>Ковров г, Пионерская ул, 25</t>
  </si>
  <si>
    <t>324.200</t>
  </si>
  <si>
    <t>Ковров г, Пионерская ул, 27</t>
  </si>
  <si>
    <t>325.400</t>
  </si>
  <si>
    <t>Ковров г, Пионерская ул, 3</t>
  </si>
  <si>
    <t>Ковров г, Пионерская ул, 6</t>
  </si>
  <si>
    <t>Ковров г, Подлесная ул, 12</t>
  </si>
  <si>
    <t>675.600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</si>
  <si>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</si>
  <si>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</si>
  <si>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</si>
  <si>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</si>
  <si>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17а</t>
  </si>
  <si>
    <t>Ковров г, Подлесная ул, 18</t>
  </si>
  <si>
    <t>Ковров г, Подлесная ул, 19</t>
  </si>
  <si>
    <t>Ковров г, Подлесная ул, 2</t>
  </si>
  <si>
    <t>466.400</t>
  </si>
  <si>
    <t>Ковров г, Подлесная ул, 21</t>
  </si>
  <si>
    <t>Ковров г, Подлесная ул, 21а</t>
  </si>
  <si>
    <t>Ковров г, Подлесная ул, 22</t>
  </si>
  <si>
    <t>984.000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</si>
  <si>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</si>
  <si>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</si>
  <si>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</si>
  <si>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4</t>
  </si>
  <si>
    <t>Ковров г, Подлесная ул, 6</t>
  </si>
  <si>
    <t>Ковров г, Полевая ул, 2</t>
  </si>
  <si>
    <t>1283.400</t>
  </si>
  <si>
    <t>Ковров г, Полевая ул, 4</t>
  </si>
  <si>
    <t>1245.000</t>
  </si>
  <si>
    <t>Ковров г, Полевая ул, 6</t>
  </si>
  <si>
    <t>Ковров г, Правды ул, 32</t>
  </si>
  <si>
    <t>Ковров г, Правды ул, 5</t>
  </si>
  <si>
    <t>Ковров г, Правды ул, 6</t>
  </si>
  <si>
    <t>444.100</t>
  </si>
  <si>
    <t>Ковров г, Правды ул, 77а</t>
  </si>
  <si>
    <t>Ковров г, Пролетарская ул, 14/1</t>
  </si>
  <si>
    <t>Ковров г, Пролетарская ул, 38</t>
  </si>
  <si>
    <t>Ковров г, Пролетарская ул, 38а</t>
  </si>
  <si>
    <t>Ковров г, Пролетарская ул, 40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</si>
  <si>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</si>
  <si>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</si>
  <si>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</si>
  <si>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</si>
  <si>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</si>
  <si>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10</t>
  </si>
  <si>
    <t>1293.900</t>
  </si>
  <si>
    <t>Ковров г, Пугачева ул, 21А</t>
  </si>
  <si>
    <t>Ковров г, Пугачева ул, 23</t>
  </si>
  <si>
    <t>Ковров г, Пугачева ул, 24</t>
  </si>
  <si>
    <t>Ковров г, Пугачева ул, 26</t>
  </si>
  <si>
    <t>255.200</t>
  </si>
  <si>
    <t>Ковров г, Пугачева ул, 29</t>
  </si>
  <si>
    <t>Ковров г, Пугачева ул, 30</t>
  </si>
  <si>
    <t>Ковров г, Пугачева ул, 35</t>
  </si>
  <si>
    <t>4897.700</t>
  </si>
  <si>
    <t>Ковров г, Пугачева ул, 9</t>
  </si>
  <si>
    <t>939.000</t>
  </si>
  <si>
    <t>Ковров г, Рабочая ул, 35</t>
  </si>
  <si>
    <t>Ковров г, Разина ул, 3</t>
  </si>
  <si>
    <t>Ковров г, Ранжева ул, 11/2</t>
  </si>
  <si>
    <t>Ковров г, Ранжева ул, 11</t>
  </si>
  <si>
    <t>Ковров г, Ранжева ул, 13</t>
  </si>
  <si>
    <t>2206.000</t>
  </si>
  <si>
    <t>Ковров г, Ранжева ул, 3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</si>
  <si>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</si>
  <si>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</si>
  <si>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</si>
  <si>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</si>
  <si>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</si>
  <si>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</si>
  <si>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</si>
  <si>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</si>
  <si>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</si>
  <si>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</si>
  <si>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</si>
  <si>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1103.800</t>
  </si>
  <si>
    <t>447.800</t>
  </si>
  <si>
    <t>259.700</t>
  </si>
  <si>
    <t>Ковров г, Свердлова ул, 80</t>
  </si>
  <si>
    <t>Ковров г, Свердлова ул, 82</t>
  </si>
  <si>
    <t>Ковров г, Свердлова ул, 82а</t>
  </si>
  <si>
    <t>Ковров г, Свердлова ул, 83а</t>
  </si>
  <si>
    <t>Ковров г, Свердлова ул, 84</t>
  </si>
  <si>
    <t>223.800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</si>
  <si>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</si>
  <si>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</si>
  <si>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</si>
  <si>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</si>
  <si>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</si>
  <si>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Северный проезд, 10а</t>
  </si>
  <si>
    <t>Ковров г, Северный проезд, 11</t>
  </si>
  <si>
    <t>535.940</t>
  </si>
  <si>
    <t>Ковров г, Северный проезд, 13</t>
  </si>
  <si>
    <t>Ковров г, Сергея Лазо ул, 4/1</t>
  </si>
  <si>
    <t>Ковров г, Сергея Лазо ул, 4</t>
  </si>
  <si>
    <t>Ковров г, Сергея Лазо ул, 4а</t>
  </si>
  <si>
    <t>2790.000</t>
  </si>
  <si>
    <t>Ковров г, Сергея Лазо ул, 6</t>
  </si>
  <si>
    <t>Ковров г, Славянская ул, 31</t>
  </si>
  <si>
    <t>Ковров г, Советская ул, 2а</t>
  </si>
  <si>
    <t>Ковров г, Солнечная ул, 2</t>
  </si>
  <si>
    <t>Ковров г, Сосновая ул, 14</t>
  </si>
  <si>
    <t>Ковров г, Сосновая ул, 15 корп. 1</t>
  </si>
  <si>
    <t>Ковров г, Сосновая ул, 15/2</t>
  </si>
  <si>
    <t>921.200</t>
  </si>
  <si>
    <t>Ковров г, Сосновая ул, 15/3</t>
  </si>
  <si>
    <t>Ковров г, Сосновая ул, 16</t>
  </si>
  <si>
    <t>429.500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</si>
  <si>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</si>
  <si>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</si>
  <si>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</si>
  <si>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</si>
  <si>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222.200</t>
  </si>
  <si>
    <t>Ковров г, Сосновая ул, 24</t>
  </si>
  <si>
    <t>Ковров г, Сосновая ул, 25</t>
  </si>
  <si>
    <t>219.500</t>
  </si>
  <si>
    <t>Ковров г, Сосновая ул, 28</t>
  </si>
  <si>
    <t>Ковров г, Сосновая ул, 30</t>
  </si>
  <si>
    <t>Ковров г, Сосновая ул, 32</t>
  </si>
  <si>
    <t>Ковров г, Сосновая ул, 35</t>
  </si>
  <si>
    <t>Ковров г, Сосновая ул, 37</t>
  </si>
  <si>
    <t>Ковров г, Сосновая ул, 39</t>
  </si>
  <si>
    <t>1527.300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</si>
  <si>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</si>
  <si>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</si>
  <si>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</si>
  <si>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</si>
  <si>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</si>
  <si>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</si>
  <si>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</si>
  <si>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846.200</t>
  </si>
  <si>
    <t>Ковров г, Социалистическая ул, 21</t>
  </si>
  <si>
    <t>Ковров г, Социалистическая ул, 25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</si>
  <si>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</si>
  <si>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</si>
  <si>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</si>
  <si>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</si>
  <si>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</si>
  <si>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</si>
  <si>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</si>
  <si>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</si>
  <si>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10</t>
  </si>
  <si>
    <t>Ковров г, Строителей ул, 11</t>
  </si>
  <si>
    <t>Ковров г, Строителей ул, 12/1</t>
  </si>
  <si>
    <t>1012.700</t>
  </si>
  <si>
    <t>Ковров г, Строителей ул, 12</t>
  </si>
  <si>
    <t>Ковров г, Строителей ул, 13</t>
  </si>
  <si>
    <t>Ковров г, Строителей ул, 14</t>
  </si>
  <si>
    <t>Ковров г, Строителей ул, 15 корп. 1</t>
  </si>
  <si>
    <t>Ковров г, Строителей ул, 15/2</t>
  </si>
  <si>
    <t>Ковров г, Строителей ул, 15</t>
  </si>
  <si>
    <t>808.700</t>
  </si>
  <si>
    <t>Ковров г, Строителей ул, 16</t>
  </si>
  <si>
    <t>Ковров г, Строителей ул, 18</t>
  </si>
  <si>
    <t>Ковров г, Строителей ул, 2</t>
  </si>
  <si>
    <t>10629.700</t>
  </si>
  <si>
    <t>Ковров г, Строителей ул, 22/1</t>
  </si>
  <si>
    <t>Ковров г, Строителей ул, 22/2</t>
  </si>
  <si>
    <t>9777.700</t>
  </si>
  <si>
    <t>Ковров г, Строителей ул, 22</t>
  </si>
  <si>
    <t>8038.000</t>
  </si>
  <si>
    <t>Ковров г, Строителей ул, 24/2</t>
  </si>
  <si>
    <t>Ковров г, Строителей ул, 25/1</t>
  </si>
  <si>
    <t>11081.000</t>
  </si>
  <si>
    <t>Ковров г, Строителей ул, 26</t>
  </si>
  <si>
    <t>7869.000</t>
  </si>
  <si>
    <t>Ковров г, Строителей ул, 27/1</t>
  </si>
  <si>
    <t>1060.500</t>
  </si>
  <si>
    <t>Ковров г, Строителей ул, 27/2</t>
  </si>
  <si>
    <t>4524.000</t>
  </si>
  <si>
    <t>Ковров г, Строителей ул, 27/3</t>
  </si>
  <si>
    <t>Ковров г, Строителей ул, 28</t>
  </si>
  <si>
    <t>Ковров г, Строителей ул, 29</t>
  </si>
  <si>
    <t>Ковров г, Строителей ул, 3</t>
  </si>
  <si>
    <t>Ковров г, Строителей ул, 31/1</t>
  </si>
  <si>
    <t>Ковров г, Строителей ул, 31/2</t>
  </si>
  <si>
    <t>769.060</t>
  </si>
  <si>
    <t>Ковров г, Строителей ул, 33</t>
  </si>
  <si>
    <t>Ковров г, Строителей ул, 35</t>
  </si>
  <si>
    <t>Ковров г, Строителей ул, 39/1</t>
  </si>
  <si>
    <t>Ковров г, Строителей ул, 39</t>
  </si>
  <si>
    <t>Ковров г, Строителей ул, 41</t>
  </si>
  <si>
    <t>Ковров г, Строителей ул, 43</t>
  </si>
  <si>
    <t>Ковров г, Строителей ул, 45</t>
  </si>
  <si>
    <t>Ковров г, Строителей ул, 5</t>
  </si>
  <si>
    <t>Ковров г, Строителей ул, 8</t>
  </si>
  <si>
    <t>Ковров г, Строителей ул, 9</t>
  </si>
  <si>
    <t>1327.000</t>
  </si>
  <si>
    <t>Ковров г, Суворова ул, 19</t>
  </si>
  <si>
    <t>Ковров г, Текстильная ул, 2а</t>
  </si>
  <si>
    <t>Ковров г, Текстильная ул, 2в</t>
  </si>
  <si>
    <t>936.100</t>
  </si>
  <si>
    <t>Ковров г, Текстильная ул, 3</t>
  </si>
  <si>
    <t>Ковров г, Текстильная ул, 5</t>
  </si>
  <si>
    <t>Ковров г, Текстильная ул, 7</t>
  </si>
  <si>
    <t>868.200</t>
  </si>
  <si>
    <t>Ковров г, Тимофея Павловского ул, 1</t>
  </si>
  <si>
    <t>881.100</t>
  </si>
  <si>
    <t>Ковров г, Тимофея Павловского ул, 10</t>
  </si>
  <si>
    <t>Ковров г, Тимофея Павловского ул, 11</t>
  </si>
  <si>
    <t>382.050</t>
  </si>
  <si>
    <t>Ковров г, Тимофея Павловского ул, 2</t>
  </si>
  <si>
    <t>879.100</t>
  </si>
  <si>
    <t>Ковров г, Тимофея Павловского ул, 3</t>
  </si>
  <si>
    <t>Ковров г, Тимофея Павловского ул, 4</t>
  </si>
  <si>
    <t>896.400</t>
  </si>
  <si>
    <t>Ковров г, Тимофея Павловского ул, 6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</si>
  <si>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</si>
  <si>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</si>
  <si>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</si>
  <si>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Транспортная ул, 81</t>
  </si>
  <si>
    <t>Ковров г, Труда ул, 1</t>
  </si>
  <si>
    <t>20669.000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</si>
  <si>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</si>
  <si>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</si>
  <si>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</si>
  <si>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</si>
  <si>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823.700</t>
  </si>
  <si>
    <t>Ковров г, Туманова ул, 14</t>
  </si>
  <si>
    <t>820.100</t>
  </si>
  <si>
    <t>Ковров г, Туманова ул, 16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</si>
  <si>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</si>
  <si>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</si>
  <si>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</si>
  <si>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</si>
  <si>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33</t>
  </si>
  <si>
    <t>Ковров г, Туманова ул, 4</t>
  </si>
  <si>
    <t>Ковров г, Туманова ул, 6</t>
  </si>
  <si>
    <t>Ковров г, Туманова ул, 8</t>
  </si>
  <si>
    <t>Ковров г, Туманова ул, 8а</t>
  </si>
  <si>
    <t>Ковров г, Урицкого ул, 15</t>
  </si>
  <si>
    <t>Ковров г, Урицкого ул, 9</t>
  </si>
  <si>
    <t>257.800</t>
  </si>
  <si>
    <t>Ковров г, Урожайная ул, 100</t>
  </si>
  <si>
    <t>Ковров г, Урожайная ул, 83</t>
  </si>
  <si>
    <t>Ковров г, Урожайный проезд, 3</t>
  </si>
  <si>
    <t>Ковров г, Урожайный проезд, 4</t>
  </si>
  <si>
    <t>1024.900</t>
  </si>
  <si>
    <t>Ковров г, Урожайный проезд, 8</t>
  </si>
  <si>
    <t>514.100</t>
  </si>
  <si>
    <t>Ковров г, Фабричный проезд, 4а</t>
  </si>
  <si>
    <t>1618.600</t>
  </si>
  <si>
    <t>475.200</t>
  </si>
  <si>
    <t>Ковров г, Фабричный проезд, 5</t>
  </si>
  <si>
    <t>643.600</t>
  </si>
  <si>
    <t>Ковров г, Фабричный проезд, 6</t>
  </si>
  <si>
    <t>749.600</t>
  </si>
  <si>
    <t>Ковров г, Фабричный проезд, 7</t>
  </si>
  <si>
    <t>207.200</t>
  </si>
  <si>
    <t>Ковров г, Федорова ул, 13а</t>
  </si>
  <si>
    <t>Ковров г, Федорова ул, 91/1</t>
  </si>
  <si>
    <t>Ковров г, Федорова ул, 91/2</t>
  </si>
  <si>
    <t>1284.400</t>
  </si>
  <si>
    <t>Ковров г, Федорова ул, 93</t>
  </si>
  <si>
    <t>Ковров г, Федорова ул, 95</t>
  </si>
  <si>
    <t>4026.330</t>
  </si>
  <si>
    <t>3977.170</t>
  </si>
  <si>
    <t>Ковров г, Федорова ул, 99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</si>
  <si>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</si>
  <si>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</si>
  <si>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</si>
  <si>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</si>
  <si>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</si>
  <si>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</si>
  <si>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</si>
  <si>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278.300</t>
  </si>
  <si>
    <t>Ковров г, Фрунзе ул, 2</t>
  </si>
  <si>
    <t>Ковров г, Фрунзе ул, 4</t>
  </si>
  <si>
    <t>2129.900</t>
  </si>
  <si>
    <t>Ковров г, Фрунзе ул, 6</t>
  </si>
  <si>
    <t>927.600</t>
  </si>
  <si>
    <t>Ковров г, Фрунзе ул, 7</t>
  </si>
  <si>
    <t>Ковров г, Фрунзе ул, 8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</si>
  <si>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</si>
  <si>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</si>
  <si>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</si>
  <si>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</si>
  <si>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</si>
  <si>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</si>
  <si>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31</t>
  </si>
  <si>
    <t>Ковров г, Фурманова ул, 33</t>
  </si>
  <si>
    <t>Ковров г, Фурманова ул, 35</t>
  </si>
  <si>
    <t>Ковров г, Фурманова ул, 37</t>
  </si>
  <si>
    <t>Ковров г, Циолковского ул, 12</t>
  </si>
  <si>
    <t>1044.400</t>
  </si>
  <si>
    <t>Ковров г, Циолковского ул, 19</t>
  </si>
  <si>
    <t>Ковров г, Циолковского ул, 21</t>
  </si>
  <si>
    <t>932.400</t>
  </si>
  <si>
    <t>Ковров г, Циолковского ул, 35</t>
  </si>
  <si>
    <t>1171.000</t>
  </si>
  <si>
    <t>982.300</t>
  </si>
  <si>
    <t>Ковров г, Циолковского ул, 40</t>
  </si>
  <si>
    <t>Ковров г, Челюскинцев ул, 131</t>
  </si>
  <si>
    <t>1924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</si>
  <si>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</si>
  <si>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</si>
  <si>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</si>
  <si>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</si>
  <si>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11</t>
  </si>
  <si>
    <t>Ковров г, Чернышевского ул, 15</t>
  </si>
  <si>
    <t>Ковров г, Чернышевского ул, 3</t>
  </si>
  <si>
    <t>1311.400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</si>
  <si>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</si>
  <si>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</si>
  <si>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</si>
  <si>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</si>
  <si>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919.100</t>
  </si>
  <si>
    <t>Ковров г, Чкалова пер, 3</t>
  </si>
  <si>
    <t>Ковров г, Чкалова пер, 5</t>
  </si>
  <si>
    <t>Ковров г, Чкалова ул, 48/2</t>
  </si>
  <si>
    <t>Ковров г, Чкалова ул, 48</t>
  </si>
  <si>
    <t>Ковров г, Чкалова ул, 50</t>
  </si>
  <si>
    <t>Ковров г, Шмидта ул, 11</t>
  </si>
  <si>
    <t>Ковров г, Шмидта ул, 9</t>
  </si>
  <si>
    <t>3531.000</t>
  </si>
  <si>
    <t>Ковров г, Щеглова ул, 43</t>
  </si>
  <si>
    <t>Ковров г, Щеглова ул, 56</t>
  </si>
  <si>
    <t>Ковров г, Щорса ул, 1</t>
  </si>
  <si>
    <t>Ковров г, Щорса ул, 25</t>
  </si>
  <si>
    <t>Ковров г, Щорса ул, 4</t>
  </si>
  <si>
    <t>Ковровский р-н, Гигант п, Первомайская ул, 1</t>
  </si>
  <si>
    <t>233.300</t>
  </si>
  <si>
    <t>Ковровский р-н, Гигант п, Первомайская ул, 11</t>
  </si>
  <si>
    <t>285.400</t>
  </si>
  <si>
    <t>Ковровский р-н, Гигант п, Первомайская ул, 13</t>
  </si>
  <si>
    <t>Ковровский р-н, Гигант п, Первомайская ул, 15</t>
  </si>
  <si>
    <t>Ковровский р-н, Гигант п, Первомайская ул, 17</t>
  </si>
  <si>
    <t>Ковровский р-н, Гигант п, Первомайская ул, 25</t>
  </si>
  <si>
    <t>Ковровский р-н, Гигант п, Первомайская ул, 3</t>
  </si>
  <si>
    <t>Ковровский р-н, Гигант п, Первомайская ул, 5</t>
  </si>
  <si>
    <t>Ковровский р-н, Гигант п, Первомайская ул, 7</t>
  </si>
  <si>
    <t>Ковровский р-н, Гигант п, Юбилейная ул, 62</t>
  </si>
  <si>
    <t>Ковровский р-н, Гигант п, Юбилейная ул, 63</t>
  </si>
  <si>
    <t>Ковровский р-н, Гигант п, Юбилейная ул, 64</t>
  </si>
  <si>
    <t>Ковровский р-н, Глебово д, Школьная ул, 20</t>
  </si>
  <si>
    <t>611.500</t>
  </si>
  <si>
    <t>Ковровский р-н, Глебово д, Школьная ул, 22</t>
  </si>
  <si>
    <t>278.200</t>
  </si>
  <si>
    <t>258.400</t>
  </si>
  <si>
    <t>351.200</t>
  </si>
  <si>
    <t>Ковровский р-н, Гостюхинского карьера п, 5</t>
  </si>
  <si>
    <t>Ковровский р-н, Гостюхинского карьера п, 6</t>
  </si>
  <si>
    <t>Ковровский р-н, Доброград п, Славянская ул, 1</t>
  </si>
  <si>
    <t>Ковровский р-н, Доброград п, Славянская ул, 3</t>
  </si>
  <si>
    <t>Ковровский р-н, Доброград п, Славянская ул, 5</t>
  </si>
  <si>
    <t>Ковровский р-н, Достижение п, Кирпичная ул, 29</t>
  </si>
  <si>
    <t>Ковровский р-н, Достижение п, Фабричная ул, 17</t>
  </si>
  <si>
    <t>Ковровский р-н, Достижение п, Фабричная ул, 37</t>
  </si>
  <si>
    <t>Ковровский р-н, Достижение п, Фабричная ул, 38</t>
  </si>
  <si>
    <t>Ковровский р-н, Достижение п, Фабричная ул, 43</t>
  </si>
  <si>
    <t>Ковровский р-н, Иваново с, Коммунистическая ул, 22</t>
  </si>
  <si>
    <t>700.200</t>
  </si>
  <si>
    <t>Ковровский р-н, Клязьминский Городок с, Клязьминская ПМК ул, 1</t>
  </si>
  <si>
    <t>Ковровский р-н, Клязьминский Городок с, Клязьминская ПМК ул, 16</t>
  </si>
  <si>
    <t>Ковровский р-н, Клязьминский Городок с, Клязьминская ПМК ул, 2</t>
  </si>
  <si>
    <t>600.600</t>
  </si>
  <si>
    <t>Ковровский р-н, Клязьминский Городок с, Клязьминская ПМК ул, 29</t>
  </si>
  <si>
    <t>Ковровский р-н, Клязьминский Городок с, Клязьминская ПМК ул, 3</t>
  </si>
  <si>
    <t>Ковровский р-н, Клязьминский Городок с, Клязьминская ПМК ул, 5</t>
  </si>
  <si>
    <t>Ковровский р-н, Клязьминский Городок с, Клязьминская ПМК ул, 6</t>
  </si>
  <si>
    <t>Ковровский р-н, Ковров-35 городок, Центральная ул, 110</t>
  </si>
  <si>
    <t>Ковровский р-н, Ковров-35 городок, Центральная ул, 140</t>
  </si>
  <si>
    <t>Ковровский р-н, Ковров-35 городок, Центральная ул, 142</t>
  </si>
  <si>
    <t>Ковровский р-н, Ковров-35 городок, Центральная ул, 149</t>
  </si>
  <si>
    <t>Ковровский р-н, Ковров-35 городок, Центральная ул, 150</t>
  </si>
  <si>
    <t>Ковровский р-н, Ковров-35 городок, Школьная ул, 102</t>
  </si>
  <si>
    <t>Ковровский р-н, Ковров-35 городок, Школьная ул, 107</t>
  </si>
  <si>
    <t>Ковровский р-н, Ковров-35 городок, Школьная ул, 109</t>
  </si>
  <si>
    <t>Ковровский р-н, Ковров-35 городок, Школьная ул, 94</t>
  </si>
  <si>
    <t>Ковровский р-н, Красный Октябрь п, Комсомольская ул, 1</t>
  </si>
  <si>
    <t>Ковровский р-н, Красный Октябрь п, Комсомольская ул, 1А</t>
  </si>
  <si>
    <t>221.300</t>
  </si>
  <si>
    <t>Ковровский р-н, Красный Октябрь п, Комсомольская ул, 20</t>
  </si>
  <si>
    <t>Ковровский р-н, Красный Октябрь п, Комсомольская ул, 7</t>
  </si>
  <si>
    <t>Ковровский р-н, Красный Октябрь п, Комсомольская ул, 9</t>
  </si>
  <si>
    <t>652.000</t>
  </si>
  <si>
    <t>Ковровский р-н, Красный Октябрь п, Комсомольская ул, 9А</t>
  </si>
  <si>
    <t>207.300</t>
  </si>
  <si>
    <t>Ковровский р-н, Красный Октябрь п, Мира ул, 13</t>
  </si>
  <si>
    <t>Ковровский р-н, Красный Октябрь п, Мира ул, 17</t>
  </si>
  <si>
    <t>Ковровский р-н, Красный Октябрь п, Мира ул, 5</t>
  </si>
  <si>
    <t>267.500</t>
  </si>
  <si>
    <t>Ковровский р-н, Красный Октябрь п, Мира ул, 7</t>
  </si>
  <si>
    <t>269.400</t>
  </si>
  <si>
    <t>Ковровский р-н, Красный Октябрь п, Садовая ул, 2</t>
  </si>
  <si>
    <t>Ковровский р-н, Красный Октябрь п, Садовая ул, 4</t>
  </si>
  <si>
    <t>Ковровский р-н, Красный Октябрь п, Садовая ул, 6</t>
  </si>
  <si>
    <t>476.300</t>
  </si>
  <si>
    <t>Ковровский р-н, Крутово с, Просторная ул, 8</t>
  </si>
  <si>
    <t>Ковровский р-н, Крутово с, Танеева ул, 37А</t>
  </si>
  <si>
    <t>Ковровский р-н, Малыгино п, Дорожная ул, 89В</t>
  </si>
  <si>
    <t>Ковровский р-н, Малыгино п, Строителей ул, 43</t>
  </si>
  <si>
    <t>280.400</t>
  </si>
  <si>
    <t>Ковровский р-н, Малыгино п, Строителей ул, 43А</t>
  </si>
  <si>
    <t>Ковровский р-н, Малыгино п, Школьная ул, 54</t>
  </si>
  <si>
    <t>455.400</t>
  </si>
  <si>
    <t>440.900</t>
  </si>
  <si>
    <t>Ковровский р-н, Малыгино п, Школьная ул, 57</t>
  </si>
  <si>
    <t>Ковровский р-н, Малыгино п, Школьная ул, 58</t>
  </si>
  <si>
    <t>Ковровский р-н, Малыгино п, Школьная ул, 61</t>
  </si>
  <si>
    <t>Ковровский р-н, Малыгино п, Школьная ул, 66</t>
  </si>
  <si>
    <t>807.100</t>
  </si>
  <si>
    <t>Ковровский р-н, Малыгино п, Юбилейная ул, 47</t>
  </si>
  <si>
    <t>Ковровский р-н, Малыгино п, Юбилейная ул, 48</t>
  </si>
  <si>
    <t>Ковровский р-н, Малыгино п, Юбилейная ул, 50</t>
  </si>
  <si>
    <t>Ковровский р-н, Малыгино п, Юбилейная ул, 51</t>
  </si>
  <si>
    <t>Ковровский р-н, Малыгино п, Юбилейная ул, 52</t>
  </si>
  <si>
    <t>Ковровский р-н, Малыгино п, Юбилейная ул, 62</t>
  </si>
  <si>
    <t>Ковровский р-н, Малыгино п, Юбилейная ул, 63</t>
  </si>
  <si>
    <t>Ковровский р-н, Малыгино п, Юбилейная ул, 64</t>
  </si>
  <si>
    <t>1557.300</t>
  </si>
  <si>
    <t>Ковровский р-н, Малыгино п, Юбилейная ул, 65</t>
  </si>
  <si>
    <t>1253.100</t>
  </si>
  <si>
    <t>Ковровский р-н, Малыгино п, Юбилейная ул, 67</t>
  </si>
  <si>
    <t>Ковровский р-н, Малыгино п, Юбилейная ул, 68</t>
  </si>
  <si>
    <t>1155.200</t>
  </si>
  <si>
    <t>Ковровский р-н, Малыгино п, Юбилейная ул, 69</t>
  </si>
  <si>
    <t>Ковровский р-н, Мелехово пгт, 2-я Набережная ул, 26</t>
  </si>
  <si>
    <t>Ковровский р-н, Мелехово пгт, 2-я Набережная ул, 28</t>
  </si>
  <si>
    <t>Ковровский р-н, Мелехово пгт, 2-я Набережная ул, 30</t>
  </si>
  <si>
    <t>Ковровский р-н, Мелехово пгт, 2-я Набережная ул, 32</t>
  </si>
  <si>
    <t>Ковровский р-н, Мелехово пгт, 2-я Набережная ул, 34</t>
  </si>
  <si>
    <t>Ковровский р-н, Мелехово пгт, 2-я Набережная ул, 36</t>
  </si>
  <si>
    <t>Ковровский р-н, Мелехово пгт, Гагарина ул, 1</t>
  </si>
  <si>
    <t>Ковровский р-н, Мелехово пгт, Гагарина ул, 11</t>
  </si>
  <si>
    <t>602.900</t>
  </si>
  <si>
    <t>Ковровский р-н, Мелехово пгт, Гагарина ул, 13</t>
  </si>
  <si>
    <t>616.600</t>
  </si>
  <si>
    <t>1002.100</t>
  </si>
  <si>
    <t>Ковровский р-н, Мелехово пгт, Гагарина ул, 15</t>
  </si>
  <si>
    <t>999.400</t>
  </si>
  <si>
    <t>Ковровский р-н, Мелехово пгт, Гагарина ул, 17</t>
  </si>
  <si>
    <t>Ковровский р-н, Мелехово пгт, Гагарина ул, 2</t>
  </si>
  <si>
    <t>747.700</t>
  </si>
  <si>
    <t>Ковровский р-н, Мелехово пгт, Гагарина ул, 3</t>
  </si>
  <si>
    <t>Ковровский р-н, Мелехово пгт, Гагарина ул, 5</t>
  </si>
  <si>
    <t>Ковровский р-н, Мелехово пгт, Гагарина ул, 6</t>
  </si>
  <si>
    <t>Ковровский р-н, Мелехово пгт, Гагарина ул, 7</t>
  </si>
  <si>
    <t>725.900</t>
  </si>
  <si>
    <t>693.400</t>
  </si>
  <si>
    <t>Ковровский р-н, Мелехово пгт, Комарова ул, 10</t>
  </si>
  <si>
    <t>Ковровский р-н, Мелехово пгт, Комарова ул, 15</t>
  </si>
  <si>
    <t>662.600</t>
  </si>
  <si>
    <t>Ковровский р-н, Мелехово пгт, Комарова ул, 17</t>
  </si>
  <si>
    <t>717.900</t>
  </si>
  <si>
    <t>Ковровский р-н, Мелехово пгт, Комарова ул, 2</t>
  </si>
  <si>
    <t>Ковровский р-н, Мелехово пгт, Комарова ул, 4</t>
  </si>
  <si>
    <t>Ковровский р-н, Мелехово пгт, Комарова ул, 5</t>
  </si>
  <si>
    <t>Ковровский р-н, Мелехово пгт, Комарова ул, 6</t>
  </si>
  <si>
    <t>428.800</t>
  </si>
  <si>
    <t>Ковровский р-н, Мелехово пгт, Комарова ул, 7</t>
  </si>
  <si>
    <t>Ковровский р-н, Мелехово пгт, Красная Горка ул, 1</t>
  </si>
  <si>
    <t>Ковровский р-н, Мелехово пгт, Красная Горка ул, 2</t>
  </si>
  <si>
    <t>511.100</t>
  </si>
  <si>
    <t>Ковровский р-н, Мелехово пгт, Красная Горка ул, 3а</t>
  </si>
  <si>
    <t>Ковровский р-н, Мелехово пгт, Первомайская ул, 44</t>
  </si>
  <si>
    <t>Ковровский р-н, Мелехово пгт, Первомайская ул, 53</t>
  </si>
  <si>
    <t>Ковровский р-н, Мелехово пгт, Первомайская ул, 53а</t>
  </si>
  <si>
    <t>Ковровский р-н, Мелехово пгт, Первомайская ул, 57</t>
  </si>
  <si>
    <t>291.800</t>
  </si>
  <si>
    <t>Ковровский р-н, Мелехово пгт, Первомайская ул, 59</t>
  </si>
  <si>
    <t>Ковровский р-н, Мелехово пгт, Первомайская ул, 64</t>
  </si>
  <si>
    <t>593.100</t>
  </si>
  <si>
    <t>Ковровский р-н, Мелехово пгт, Первомайская ул, 66</t>
  </si>
  <si>
    <t>1354.100</t>
  </si>
  <si>
    <t>Ковровский р-н, Мелехово пгт, Первомайская ул, 68</t>
  </si>
  <si>
    <t>Ковровский р-н, Мелехово пгт, Первомайская ул, 70</t>
  </si>
  <si>
    <t>Ковровский р-н, Мелехово пгт, Первомайская ул, 72</t>
  </si>
  <si>
    <t>1229.100</t>
  </si>
  <si>
    <t>Ковровский р-н, Мелехово пгт, Пионерская ул, 3</t>
  </si>
  <si>
    <t>Ковровский р-н, Мелехово пгт, Пионерская ул, 4</t>
  </si>
  <si>
    <t>Ковровский р-н, Мелехово пгт, Пионерская ул, 5</t>
  </si>
  <si>
    <t>Ковровский р-н, Мелехово пгт, Советская ул, 10</t>
  </si>
  <si>
    <t>740.600</t>
  </si>
  <si>
    <t>Ковровский р-н, Мелехово пгт, Советская ул, 15</t>
  </si>
  <si>
    <t>725.600</t>
  </si>
  <si>
    <t>Ковровский р-н, Мелехово пгт, Советская ул, 3</t>
  </si>
  <si>
    <t>Ковровский р-н, Мелехово пгт, Советская ул, 6</t>
  </si>
  <si>
    <t>Ковровский р-н, Мелехово пгт, Советская ул, 7</t>
  </si>
  <si>
    <t>Ковровский р-н, Мелехово пгт, Советская ул, 8</t>
  </si>
  <si>
    <t>Ковровский р-н, Мелехово пгт, Строительная ул, 1</t>
  </si>
  <si>
    <t>Ковровский р-н, Мелехово пгт, Строительная ул, 2</t>
  </si>
  <si>
    <t>Ковровский р-н, Мелехово пгт, Строительная ул, 3</t>
  </si>
  <si>
    <t>Ковровский р-н, Мелехово пгт, Строительная ул, 4</t>
  </si>
  <si>
    <t>Ковровский р-н, Мелехово пгт, Школьный пер, 21</t>
  </si>
  <si>
    <t>1028.600</t>
  </si>
  <si>
    <t>Ковровский р-н, Мелехово пгт, Школьный пер, 22</t>
  </si>
  <si>
    <t>924.600</t>
  </si>
  <si>
    <t>Ковровский р-н, Мелехово пгт, Школьный пер, 23</t>
  </si>
  <si>
    <t>Ковровский р-н, Мелехово пгт, Школьный пер, 25</t>
  </si>
  <si>
    <t>Ковровский р-н, Мелехово пгт, Школьный пер, 27</t>
  </si>
  <si>
    <t>Ковровский р-н, Мелехово пгт, Школьный пер, 28</t>
  </si>
  <si>
    <t>Ковровский р-н, Мелехово пгт, Юбилейная ул, 1</t>
  </si>
  <si>
    <t>Ковровский р-н, Мелехово пгт, Юбилейная ул, 3</t>
  </si>
  <si>
    <t>516.600</t>
  </si>
  <si>
    <t>Ковровский р-н, Мелехово пгт, Юбилейная ул, 4</t>
  </si>
  <si>
    <t>Ковровский р-н, Мелехово пгт, Юбилейная ул, 5</t>
  </si>
  <si>
    <t>Ковровский р-н, Мелехово пгт, Юбилейная ул, 6</t>
  </si>
  <si>
    <t>Ковровский р-н, Мелехово пгт, Юбилейная ул, 7</t>
  </si>
  <si>
    <t>Ковровский р-н, Нерехта п, Просторная ул, 1</t>
  </si>
  <si>
    <t>Ковровский р-н, Нерехта п, Просторная ул, 2</t>
  </si>
  <si>
    <t>Ковровский р-н, Нерехта п, Просторная ул, 3</t>
  </si>
  <si>
    <t>Ковровский р-н, Нерехта п, Просторная ул, 4</t>
  </si>
  <si>
    <t>Ковровский р-н, Новый п, Лесная ул, 3</t>
  </si>
  <si>
    <t>297.700</t>
  </si>
  <si>
    <t>Ковровский р-н, Новый п, Лесная ул, 4</t>
  </si>
  <si>
    <t>206.900</t>
  </si>
  <si>
    <t>Ковровский р-н, Новый п, Лесная ул, 4А</t>
  </si>
  <si>
    <t>Ковровский р-н, Новый п, Лесная ул, 5</t>
  </si>
  <si>
    <t>Ковровский р-н, Новый п, Лесная ул, 6</t>
  </si>
  <si>
    <t>Ковровский р-н, Новый п, Першутова ул, 1</t>
  </si>
  <si>
    <t>Ковровский р-н, Новый п, Першутова ул, 2</t>
  </si>
  <si>
    <t>623.900</t>
  </si>
  <si>
    <t>Ковровский р-н, Новый п, Першутова ул, 3</t>
  </si>
  <si>
    <t>Ковровский р-н, Новый п, Школьная ул, 10</t>
  </si>
  <si>
    <t>Ковровский р-н, Новый п, Школьная ул, 11</t>
  </si>
  <si>
    <t>402.500</t>
  </si>
  <si>
    <t>Ковровский р-н, Новый п, Школьная ул, 12</t>
  </si>
  <si>
    <t>Ковровский р-н, Новый п, Школьная ул, 13</t>
  </si>
  <si>
    <t>Ковровский р-н, Новый п, Школьная ул, 14</t>
  </si>
  <si>
    <t>Ковровский р-н, Новый п, Школьная ул, 15</t>
  </si>
  <si>
    <t>Ковровский р-н, Новый п, Школьная ул, 17</t>
  </si>
  <si>
    <t>Ковровский р-н, Новый п, Школьная ул, 4</t>
  </si>
  <si>
    <t>662.700</t>
  </si>
  <si>
    <t>Ковровский р-н, Новый п, Школьная ул, 6</t>
  </si>
  <si>
    <t>Ковровский р-н, Новый п, Школьная ул, 6а</t>
  </si>
  <si>
    <t>Ковровский р-н, Новый п, Школьная ул, 7</t>
  </si>
  <si>
    <t>Ковровский р-н, Новый п, Школьная ул, 8</t>
  </si>
  <si>
    <t>510.600</t>
  </si>
  <si>
    <t>Ковровский р-н, Новый п, Школьная ул, 9</t>
  </si>
  <si>
    <t>Ковровский р-н, Пакино п, 1</t>
  </si>
  <si>
    <t>Ковровский р-н, Пакино п, Молодежная ул, 21</t>
  </si>
  <si>
    <t>Ковровский р-н, Пакино п, Молодежная ул, 22</t>
  </si>
  <si>
    <t>Ковровский р-н, Пакино п, Молодежная ул, 23</t>
  </si>
  <si>
    <t>Ковровский р-н, Пакино п, Молодежная ул, 24</t>
  </si>
  <si>
    <t>Ковровский р-н, Пакино п, Труда ул, 13</t>
  </si>
  <si>
    <t>Ковровский р-н, Пакино п, Труда ул, 16</t>
  </si>
  <si>
    <t>Ковровский р-н, Пакино п, Труда ул, 18</t>
  </si>
  <si>
    <t>Ковровский р-н, Пакино п, Труда ул, 19</t>
  </si>
  <si>
    <t>Ковровский р-н, Пакино п, Центральная ул, 25</t>
  </si>
  <si>
    <t>259.300</t>
  </si>
  <si>
    <t>Ковровский р-н, Пакино п, Центральная ул, 26</t>
  </si>
  <si>
    <t>414.900</t>
  </si>
  <si>
    <t>Ковровский р-н, Пакино п, Школьная ул, 20б</t>
  </si>
  <si>
    <t>Ковровский р-н, Пакино п, Школьная ул, 29</t>
  </si>
  <si>
    <t>Ковровский р-н, Пантелеево с, Подгорица ул, 6</t>
  </si>
  <si>
    <t>Ковровский р-н, Пантелеево с, Центральная ул, 57</t>
  </si>
  <si>
    <t>Ковровский р-н, Первомайский п, 1</t>
  </si>
  <si>
    <t>Ковровский р-н, Первомайский п, 14</t>
  </si>
  <si>
    <t>Ковровский р-н, Первомайский п, 15</t>
  </si>
  <si>
    <t>Ковровский р-н, Первомайский п, 16</t>
  </si>
  <si>
    <t>832.100</t>
  </si>
  <si>
    <t>Ковровский р-н, Первомайский п, 17</t>
  </si>
  <si>
    <t>Ковровский р-н, Первомайский п, 18</t>
  </si>
  <si>
    <t>934.200</t>
  </si>
  <si>
    <t>Ковровский р-н, Первомайский п, 19б</t>
  </si>
  <si>
    <t>Ковровский р-н, Первомайский п, 2</t>
  </si>
  <si>
    <t>Ковровский р-н, Первомайский п, 3</t>
  </si>
  <si>
    <t>Ковровский р-н, Первомайский п, 4</t>
  </si>
  <si>
    <t>Ковровский р-н, Первомайский п, 6</t>
  </si>
  <si>
    <t>Ковровский р-н, Первомайский п, 7</t>
  </si>
  <si>
    <t>Ковровский р-н, Первомайский п, 9</t>
  </si>
  <si>
    <t>647.100</t>
  </si>
  <si>
    <t>355.300</t>
  </si>
  <si>
    <t>501.600</t>
  </si>
  <si>
    <t>233.200</t>
  </si>
  <si>
    <t>Ковровский р-н, Ручей д, Молодежная ул, 33</t>
  </si>
  <si>
    <t>Ковровский р-н, Ручей д, Молодежная ул, 34</t>
  </si>
  <si>
    <t>Ковровский р-н, Ручей д, Центральная ул, 1</t>
  </si>
  <si>
    <t>227.100</t>
  </si>
  <si>
    <t>Ковровский р-н, Ручей д, Центральная ул, 3</t>
  </si>
  <si>
    <t>521.800</t>
  </si>
  <si>
    <t>Ковровский р-н, Ручей д, Центральная ул, 4</t>
  </si>
  <si>
    <t>Ковровский р-н, Ручей д, Центральная ул, 5</t>
  </si>
  <si>
    <t>Ковровский р-н, Санатория им Абельмана п, 1</t>
  </si>
  <si>
    <t>591.100</t>
  </si>
  <si>
    <t>Ковровский р-н, Санниково с, Центральная ул, 16</t>
  </si>
  <si>
    <t>Ковровский р-н, Санниково с, Центральная ул, 20</t>
  </si>
  <si>
    <t>Ковровский р-н, Смолино с, Дорожная ул, 3</t>
  </si>
  <si>
    <t>Ковровский р-н, Смолино с, Дорожная ул, 4</t>
  </si>
  <si>
    <t>Ковровский р-н, Старая д, Совхозная ул, 25</t>
  </si>
  <si>
    <t>Ковровский р-н, Старая д, Совхозная ул, 27</t>
  </si>
  <si>
    <t>Ковровский р-н, Филино п, 1</t>
  </si>
  <si>
    <t>Ковровский р-н, Филино п, 2</t>
  </si>
  <si>
    <t>Ковровский р-н, Филино п, 7</t>
  </si>
  <si>
    <t>Ковровский р-н, Филино п, 8</t>
  </si>
  <si>
    <t>Ковровский р-н, Шевинская д, Советская ул, 11</t>
  </si>
  <si>
    <t>Ковровский р-н, Шевинская д, Советская ул, 12</t>
  </si>
  <si>
    <t>Кольчугино г, 3 Интернационала ул, 38</t>
  </si>
  <si>
    <t>Кольчугино г, 3 Интернационала ул, 49</t>
  </si>
  <si>
    <t>Кольчугино г, 3 Интернационала ул, 51</t>
  </si>
  <si>
    <t>1329.400</t>
  </si>
  <si>
    <t>Кольчугино г, 3 Интернационала ул, 55</t>
  </si>
  <si>
    <t>Кольчугино г, 3 Интернационала ул, 57</t>
  </si>
  <si>
    <t>Кольчугино г, 3 Интернационала ул, 59</t>
  </si>
  <si>
    <t>746.800</t>
  </si>
  <si>
    <t>Кольчугино г, 3 Интернационала ул, 60</t>
  </si>
  <si>
    <t>1751.300</t>
  </si>
  <si>
    <t>Кольчугино г, 3 Интернационала ул, 62</t>
  </si>
  <si>
    <t>643.510</t>
  </si>
  <si>
    <t>Кольчугино г, 3 Интернационала ул, 63</t>
  </si>
  <si>
    <t>Кольчугино г, 3 Интернационала ул, 64</t>
  </si>
  <si>
    <t>1631.000</t>
  </si>
  <si>
    <t>Кольчугино г, 3 Интернационала ул, 64а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</si>
  <si>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</si>
  <si>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</si>
  <si>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</si>
  <si>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</si>
  <si>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</si>
  <si>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</si>
  <si>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661.400</t>
  </si>
  <si>
    <t>Кольчугино г, 4 Линия Ленинского поселка ул, 1</t>
  </si>
  <si>
    <t>2661.000</t>
  </si>
  <si>
    <t>Кольчугино г, 4 Линия Ленинского поселка ул, 2</t>
  </si>
  <si>
    <t>Кольчугино г, 4 Линия Ленинского поселка ул, 3</t>
  </si>
  <si>
    <t>389.500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</si>
  <si>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</si>
  <si>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</si>
  <si>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</si>
  <si>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</si>
  <si>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8826.000</t>
  </si>
  <si>
    <t>Кольчугино г, 50 лет Октября ул, 10</t>
  </si>
  <si>
    <t>Кольчугино г, 50 лет Октября ул, 11</t>
  </si>
  <si>
    <t>489.300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</si>
  <si>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</si>
  <si>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</si>
  <si>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</si>
  <si>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4139.000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</si>
  <si>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</si>
  <si>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</si>
  <si>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</si>
  <si>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26</t>
  </si>
  <si>
    <t>1559.000</t>
  </si>
  <si>
    <t>Кольчугино г, 50 лет Октября ул, 28</t>
  </si>
  <si>
    <t>Кольчугино г, 50 лет Октября ул, 3</t>
  </si>
  <si>
    <t>Кольчугино г, 50 лет Октября ул, 30</t>
  </si>
  <si>
    <t>Кольчугино г, 50 лет Октября ул, 4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</si>
  <si>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</si>
  <si>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</si>
  <si>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</si>
  <si>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</si>
  <si>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СССР ул, 10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</si>
  <si>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</si>
  <si>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</si>
  <si>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</si>
  <si>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</si>
  <si>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</si>
  <si>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</si>
  <si>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</si>
  <si>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</si>
  <si>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</si>
  <si>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</si>
  <si>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</si>
  <si>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</si>
  <si>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</si>
  <si>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1304.500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</si>
  <si>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</si>
  <si>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</si>
  <si>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</si>
  <si>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</si>
  <si>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</si>
  <si>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</si>
  <si>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</si>
  <si>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</si>
  <si>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</si>
  <si>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</si>
  <si>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</si>
  <si>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</si>
  <si>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3</t>
  </si>
  <si>
    <t>Кольчугино г, Белая Речка мкр, Молодежная ул, 4</t>
  </si>
  <si>
    <t>Кольчугино г, Белая Речка мкр, Молодежная ул, 5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</si>
  <si>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</si>
  <si>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</si>
  <si>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</si>
  <si>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</si>
  <si>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</si>
  <si>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</si>
  <si>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438.800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</si>
  <si>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</si>
  <si>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</si>
  <si>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</si>
  <si>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</si>
  <si>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</si>
  <si>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</si>
  <si>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</si>
  <si>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</si>
  <si>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</si>
  <si>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Веденеева ул, 1</t>
  </si>
  <si>
    <t>738.720</t>
  </si>
  <si>
    <t>Кольчугино г, Веденеева ул, 10</t>
  </si>
  <si>
    <t>803.100</t>
  </si>
  <si>
    <t>Кольчугино г, Веденеева ул, 12</t>
  </si>
  <si>
    <t>Кольчугино г, Веденеева ул, 14</t>
  </si>
  <si>
    <t>607.940</t>
  </si>
  <si>
    <t>Кольчугино г, Веденеева ул, 2</t>
  </si>
  <si>
    <t>842.020</t>
  </si>
  <si>
    <t>Кольчугино г, Веденеева ул, 2а</t>
  </si>
  <si>
    <t>4909.800</t>
  </si>
  <si>
    <t>1513.050</t>
  </si>
  <si>
    <t>Кольчугино г, Веденеева ул, 4</t>
  </si>
  <si>
    <t>744.680</t>
  </si>
  <si>
    <t>Кольчугино г, Веденеева ул, 5</t>
  </si>
  <si>
    <t>825.530</t>
  </si>
  <si>
    <t>2837.000</t>
  </si>
  <si>
    <t>Кольчугино г, Веденеева ул, 7</t>
  </si>
  <si>
    <t>Кольчугино г, Веденеева ул, 8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</si>
  <si>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</si>
  <si>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</si>
  <si>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</si>
  <si>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</si>
  <si>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649.200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</si>
  <si>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</si>
  <si>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</si>
  <si>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</si>
  <si>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</si>
  <si>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</si>
  <si>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2977.000</t>
  </si>
  <si>
    <t>Кольчугино г, Добровольского ул, 17</t>
  </si>
  <si>
    <t>Кольчугино г, Добровольского ул, 19</t>
  </si>
  <si>
    <t>Кольчугино г, Добровольского ул, 21</t>
  </si>
  <si>
    <t>785.800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</si>
  <si>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</si>
  <si>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</si>
  <si>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</si>
  <si>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</si>
  <si>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3</t>
  </si>
  <si>
    <t>718.750</t>
  </si>
  <si>
    <t>Кольчугино г, Добровольского ул, 5</t>
  </si>
  <si>
    <t>Кольчугино г, Добровольского ул, 7</t>
  </si>
  <si>
    <t>Кольчугино г, Добровольского ул, 9</t>
  </si>
  <si>
    <t>Кольчугино г, Дружбы ул, 10</t>
  </si>
  <si>
    <t>Кольчугино г, Дружбы ул, 11</t>
  </si>
  <si>
    <t>Кольчугино г, Дружбы ул, 12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</si>
  <si>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</si>
  <si>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</si>
  <si>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</si>
  <si>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</si>
  <si>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</t>
  </si>
  <si>
    <t>801.500</t>
  </si>
  <si>
    <t>Кольчугино г, Дружбы ул, 18А</t>
  </si>
  <si>
    <t>Кольчугино г, Дружбы ул, 18б</t>
  </si>
  <si>
    <t>Кольчугино г, Дружбы ул, 20</t>
  </si>
  <si>
    <t>5944.000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</si>
  <si>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</si>
  <si>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</si>
  <si>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</si>
  <si>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23</t>
  </si>
  <si>
    <t>Кольчугино г, Дружбы ул, 24</t>
  </si>
  <si>
    <t>Кольчугино г, Дружбы ул, 25</t>
  </si>
  <si>
    <t>Кольчугино г, Дружбы ул, 26</t>
  </si>
  <si>
    <t>Кольчугино г, Дружбы ул, 27</t>
  </si>
  <si>
    <t>Кольчугино г, Дружбы ул, 29</t>
  </si>
  <si>
    <t>Кольчугино г, Дружбы ул, 30</t>
  </si>
  <si>
    <t>635.700</t>
  </si>
  <si>
    <t>Кольчугино г, Дружбы ул, 31</t>
  </si>
  <si>
    <t>1321.500</t>
  </si>
  <si>
    <t>Кольчугино г, Дружбы ул, 32</t>
  </si>
  <si>
    <t>Кольчугино г, Дружбы ул, 4</t>
  </si>
  <si>
    <t>Кольчугино г, Дружбы ул, 4А</t>
  </si>
  <si>
    <t>Кольчугино г, Дружбы ул, 6</t>
  </si>
  <si>
    <t>Кольчугино г, Дружбы ул, 6А</t>
  </si>
  <si>
    <t>6655.000</t>
  </si>
  <si>
    <t>Кольчугино г, Дружбы ул, 7</t>
  </si>
  <si>
    <t>Кольчугино г, Дружбы ул, 8</t>
  </si>
  <si>
    <t>Кольчугино г, Зернова ул, 18</t>
  </si>
  <si>
    <t>Кольчугино г, Инициативная ул, 12</t>
  </si>
  <si>
    <t>Кольчугино г, Инициативная ул, 13</t>
  </si>
  <si>
    <t>380.820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</si>
  <si>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</si>
  <si>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</si>
  <si>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</si>
  <si>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</si>
  <si>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387.940</t>
  </si>
  <si>
    <t>Кольчугино г, Инициативная ул, 18</t>
  </si>
  <si>
    <t>Кольчугино г, Инициативная ул, 19</t>
  </si>
  <si>
    <t>747.220</t>
  </si>
  <si>
    <t>Кольчугино г, К.Маркса ул, 21</t>
  </si>
  <si>
    <t>Кольчугино г, КИМ ул, 14</t>
  </si>
  <si>
    <t>Кольчугино г, КИМ ул, 18</t>
  </si>
  <si>
    <t>Кольчугино г, КИМ ул, 22</t>
  </si>
  <si>
    <t>Кольчугино г, КИМ ул, 26</t>
  </si>
  <si>
    <t>Кольчугино г, КИМ ул, 37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</si>
  <si>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</si>
  <si>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</si>
  <si>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</si>
  <si>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</si>
  <si>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41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</si>
  <si>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</si>
  <si>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</si>
  <si>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</si>
  <si>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</si>
  <si>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</si>
  <si>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</si>
  <si>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</si>
  <si>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</si>
  <si>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</si>
  <si>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</si>
  <si>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24</t>
  </si>
  <si>
    <t>Кольчугино г, Котовского ул, 25</t>
  </si>
  <si>
    <t>Кольчугино г, Котовского ул, 26</t>
  </si>
  <si>
    <t>408.480</t>
  </si>
  <si>
    <t>Кольчугино г, Котовского ул, 28</t>
  </si>
  <si>
    <t>Кольчугино г, Котовского ул, 30</t>
  </si>
  <si>
    <t>Кольчугино г, Ленина пл, 1</t>
  </si>
  <si>
    <t>Кольчугино г, Ленина пл, 10</t>
  </si>
  <si>
    <t>Кольчугино г, Ленина пл, 3</t>
  </si>
  <si>
    <t>Кольчугино г, Ленина пл, 6</t>
  </si>
  <si>
    <t>Кольчугино г, Ленина пл, 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</si>
  <si>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</si>
  <si>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</si>
  <si>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</si>
  <si>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14</t>
  </si>
  <si>
    <t>980.500</t>
  </si>
  <si>
    <t>Кольчугино г, Ленина ул, 16</t>
  </si>
  <si>
    <t>Кольчугино г, Ленина ул, 18</t>
  </si>
  <si>
    <t>Кольчугино г, Ленина ул, 19</t>
  </si>
  <si>
    <t>1914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</si>
  <si>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</si>
  <si>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</si>
  <si>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</si>
  <si>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</si>
  <si>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</si>
  <si>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</si>
  <si>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885.700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</si>
  <si>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</si>
  <si>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</si>
  <si>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</si>
  <si>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</si>
  <si>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</si>
  <si>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9</t>
  </si>
  <si>
    <t>Кольчугино г, Ломако ул, 12</t>
  </si>
  <si>
    <t>Кольчугино г, Ломако ул, 16</t>
  </si>
  <si>
    <t>Кольчугино г, Ломако ул, 18</t>
  </si>
  <si>
    <t>1929.180</t>
  </si>
  <si>
    <t>Кольчугино г, Ломако ул, 22</t>
  </si>
  <si>
    <t>Кольчугино г, Ломако ул, 24</t>
  </si>
  <si>
    <t>Кольчугино г, Ломако ул, 26</t>
  </si>
  <si>
    <t>5533.000</t>
  </si>
  <si>
    <t>Кольчугино г, Ломако ул, 32</t>
  </si>
  <si>
    <t>Кольчугино г, Ломако ул, 34</t>
  </si>
  <si>
    <t>967.200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</si>
  <si>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</si>
  <si>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</si>
  <si>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</si>
  <si>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</si>
  <si>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</si>
  <si>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423.300</t>
  </si>
  <si>
    <t>Кольчугино г, Луговая ул, 6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</si>
  <si>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</si>
  <si>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</si>
  <si>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</si>
  <si>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</si>
  <si>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</si>
  <si>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</si>
  <si>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1718.400</t>
  </si>
  <si>
    <t>Кольчугино г, Максимова ул, 25</t>
  </si>
  <si>
    <t>2046.400</t>
  </si>
  <si>
    <t>Кольчугино г, Максимова ул, 3</t>
  </si>
  <si>
    <t>Кольчугино г, Максимова ул, 7</t>
  </si>
  <si>
    <t>843.000</t>
  </si>
  <si>
    <t>Кольчугино г, Мира ул, 1</t>
  </si>
  <si>
    <t>Кольчугино г, Мира ул, 11</t>
  </si>
  <si>
    <t>Кольчугино г, Мира ул, 13</t>
  </si>
  <si>
    <t>Кольчугино г, Мира ул, 14</t>
  </si>
  <si>
    <t>Кольчугино г, Мира ул, 17</t>
  </si>
  <si>
    <t>Кольчугино г, Мира ул, 19</t>
  </si>
  <si>
    <t>Кольчугино г, Мира ул, 2</t>
  </si>
  <si>
    <t>3151.200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</si>
  <si>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</si>
  <si>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</si>
  <si>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</si>
  <si>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</si>
  <si>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</si>
  <si>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</si>
  <si>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</si>
  <si>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</si>
  <si>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</si>
  <si>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</si>
  <si>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</si>
  <si>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</si>
  <si>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</si>
  <si>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1212.700</t>
  </si>
  <si>
    <t>Кольчугино г, Московская ул, 56</t>
  </si>
  <si>
    <t>Кольчугино г, Московская ул, 58</t>
  </si>
  <si>
    <t>1257.800</t>
  </si>
  <si>
    <t>Кольчугино г, Московская ул, 60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</si>
  <si>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</si>
  <si>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</si>
  <si>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</si>
  <si>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</si>
  <si>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</si>
  <si>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Октябрьская ул, 19</t>
  </si>
  <si>
    <t>Кольчугино г, Октябрьская ул, 36</t>
  </si>
  <si>
    <t>Кольчугино г, Островского ул, 11</t>
  </si>
  <si>
    <t>Кольчугино г, Папанинцев ул, 1</t>
  </si>
  <si>
    <t>Кольчугино г, Папанинцев ул, 2</t>
  </si>
  <si>
    <t>422.400</t>
  </si>
  <si>
    <t>Кольчугино г, Папанинцев ул, 4</t>
  </si>
  <si>
    <t>Кольчугино г, Победы ул, 11</t>
  </si>
  <si>
    <t>Кольчугино г, Победы ул, 17</t>
  </si>
  <si>
    <t>Кольчугино г, Победы ул, 18</t>
  </si>
  <si>
    <t>580.900</t>
  </si>
  <si>
    <t>Кольчугино г, Победы ул, 7</t>
  </si>
  <si>
    <t>3890.000</t>
  </si>
  <si>
    <t>Кольчугино г, Победы ул, 9</t>
  </si>
  <si>
    <t>4460.000</t>
  </si>
  <si>
    <t>Кольчугино г, Поселок Труда ул, 7</t>
  </si>
  <si>
    <t>Кольчугино г, Темкина ул, 4</t>
  </si>
  <si>
    <t>Кольчугино г, Ульяновская ул, 29</t>
  </si>
  <si>
    <t>Кольчугино г, Ульяновская ул, 31</t>
  </si>
  <si>
    <t>Кольчугино г, Ульяновская ул, 33</t>
  </si>
  <si>
    <t>Кольчугино г, Ульяновская ул, 35</t>
  </si>
  <si>
    <t>Кольчугино г, Ульяновская ул, 37</t>
  </si>
  <si>
    <t>4790.000</t>
  </si>
  <si>
    <t>Кольчугино г, Ульяновская ул, 45</t>
  </si>
  <si>
    <t>Кольчугино г, Ульяновская ул, 47</t>
  </si>
  <si>
    <t>877.300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</si>
  <si>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</si>
  <si>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</si>
  <si>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</si>
  <si>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1Б</t>
  </si>
  <si>
    <t>Кольчугино г, Чапаева ул, 1в</t>
  </si>
  <si>
    <t>Кольчугино г, Чапаева ул, 1г</t>
  </si>
  <si>
    <t>1684.900</t>
  </si>
  <si>
    <t>Кольчугино г, Чапаева ул, 3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</si>
  <si>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</si>
  <si>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</si>
  <si>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</si>
  <si>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</si>
  <si>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</si>
  <si>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</si>
  <si>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</si>
  <si>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</si>
  <si>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</si>
  <si>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</si>
  <si>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</si>
  <si>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1212.000</t>
  </si>
  <si>
    <t>Кольчугино г, Шмелева ул, 11</t>
  </si>
  <si>
    <t>Кольчугино г, Шмелева ул, 12</t>
  </si>
  <si>
    <t>677.250</t>
  </si>
  <si>
    <t>1517.500</t>
  </si>
  <si>
    <t>935.780</t>
  </si>
  <si>
    <t>Кольчугино г, Шмелева ул, 16</t>
  </si>
  <si>
    <t>817.920</t>
  </si>
  <si>
    <t>Кольчугино г, Шмелева ул, 17</t>
  </si>
  <si>
    <t>757.490</t>
  </si>
  <si>
    <t>Кольчугино г, Шмелева ул, 2</t>
  </si>
  <si>
    <t>1301.000</t>
  </si>
  <si>
    <t>Кольчугино г, Шмелева ул, 3</t>
  </si>
  <si>
    <t>1309.100</t>
  </si>
  <si>
    <t>Кольчугино г, Шмелева ул, 7</t>
  </si>
  <si>
    <t>Кольчугино г, Шмелева ул, 8</t>
  </si>
  <si>
    <t>648.600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</si>
  <si>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</si>
  <si>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</si>
  <si>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</si>
  <si>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</si>
  <si>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615.400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</si>
  <si>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</si>
  <si>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</si>
  <si>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</si>
  <si>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</si>
  <si>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4</t>
  </si>
  <si>
    <t>Кольчугино г, Щорса ул, 5</t>
  </si>
  <si>
    <t>Кольчугино г, Щорса ул, 6</t>
  </si>
  <si>
    <t>239.600</t>
  </si>
  <si>
    <t>Кольчугино г, Щорса ул, 7</t>
  </si>
  <si>
    <t>Кольчугино г, Щорса ул, 8</t>
  </si>
  <si>
    <t>Кольчугинский р-н, Бавлены п, Больничная ул, 11</t>
  </si>
  <si>
    <t>Кольчугинский р-н, Бавлены п, Больничная ул, 2А</t>
  </si>
  <si>
    <t>Кольчугинский р-н, Бавлены п, Больничная ул, 9</t>
  </si>
  <si>
    <t>837.700</t>
  </si>
  <si>
    <t>Кольчугинский р-н, Бавлены п, Больничный пер, 2</t>
  </si>
  <si>
    <t>Кольчугинский р-н, Бавлены п, Больничный пер, 3</t>
  </si>
  <si>
    <t>Кольчугинский р-н, Бавлены п, Больничный пер, 4</t>
  </si>
  <si>
    <t>Кольчугинский р-н, Бавлены п, Железнодорожная ул, 5</t>
  </si>
  <si>
    <t>Кольчугинский р-н, Бавлены п, Лесная ул, 1</t>
  </si>
  <si>
    <t>Кольчугинский р-н, Бавлены п, Лесная ул, 2</t>
  </si>
  <si>
    <t>Кольчугинский р-н, Бавлены п, Лесная ул, 3</t>
  </si>
  <si>
    <t>Кольчугинский р-н, Бавлены п, Лесная ул, 4</t>
  </si>
  <si>
    <t>Кольчугинский р-н, Бавлены п, Лесная ул, 6</t>
  </si>
  <si>
    <t>Кольчугинский р-н, Бавлены п, Лесной пер, 1</t>
  </si>
  <si>
    <t>Кольчугинский р-н, Бавлены п, Лесной пер, 5</t>
  </si>
  <si>
    <t>Кольчугинский р-н, Бавлены п, Лесной пер, 6А</t>
  </si>
  <si>
    <t>Кольчугинский р-н, Бавлены п, Мира ул, 9</t>
  </si>
  <si>
    <t>7862.400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</si>
  <si>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</si>
  <si>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</si>
  <si>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3</t>
  </si>
  <si>
    <t>Кольчугинский р-н, Бавлены п, Молодежная ул, 4</t>
  </si>
  <si>
    <t>Кольчугинский р-н, Бавлены п, Октябрьская ул, 3А</t>
  </si>
  <si>
    <t>667.980</t>
  </si>
  <si>
    <t>Кольчугинский р-н, Бавлены п, Октябрьская ул, 4</t>
  </si>
  <si>
    <t>Кольчугинский р-н, Бавлены п, Полевая ул, 2</t>
  </si>
  <si>
    <t>Кольчугинский р-н, Бавлены п, Полевая ул, 3</t>
  </si>
  <si>
    <t>Кольчугинский р-н, Бавлены п, Полевая ул, 4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</si>
  <si>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</si>
  <si>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</si>
  <si>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Силантьева ул, 2</t>
  </si>
  <si>
    <t>Кольчугинский р-н, Бавлены п, Силантьева ул, 8</t>
  </si>
  <si>
    <t>2648.300</t>
  </si>
  <si>
    <t>Кольчугинский р-н, Бавлены п, Центральная ул, 10</t>
  </si>
  <si>
    <t>836.100</t>
  </si>
  <si>
    <t>Кольчугинский р-н, Бавлены п, Центральная ул, 10А</t>
  </si>
  <si>
    <t>Кольчугинский р-н, Бавлены п, Центральная ул, 17</t>
  </si>
  <si>
    <t>176.000</t>
  </si>
  <si>
    <t>203.600</t>
  </si>
  <si>
    <t>Кольчугинский р-н, Бавлены п, Центральная ул, 19</t>
  </si>
  <si>
    <t>211.300</t>
  </si>
  <si>
    <t>Кольчугинский р-н, Бавлены п, Центральная ул, 8</t>
  </si>
  <si>
    <t>Кольчугинский р-н, Бавлены п, Центральная ул, 8А</t>
  </si>
  <si>
    <t>403.800</t>
  </si>
  <si>
    <t>Кольчугинский р-н, Бавлены п, Южный пер, 1</t>
  </si>
  <si>
    <t>Кольчугинский р-н, Бавлены п, Южный пер, 2</t>
  </si>
  <si>
    <t>Кольчугинский р-н, Бавлены п, Южный пер, 3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</si>
  <si>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</si>
  <si>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</si>
  <si>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</si>
  <si>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</si>
  <si>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Большое Кузьминское с, Молодежная ул, 1</t>
  </si>
  <si>
    <t>Кольчугинский р-н, Большое Кузьминское с, Молодежная ул, 2</t>
  </si>
  <si>
    <t>Кольчугинский р-н, Большое Кузьминское с, Молодежная ул, 3</t>
  </si>
  <si>
    <t>Кольчугинский р-н, Большое Кузьминское с, Молодежная ул, 4</t>
  </si>
  <si>
    <t>714.200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</si>
  <si>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</si>
  <si>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</si>
  <si>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</si>
  <si>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562.300</t>
  </si>
  <si>
    <t>Кольчугинский р-н, Большое Кузьминское с, Рачкова ул, 20</t>
  </si>
  <si>
    <t>Кольчугинский р-н, Большое Кузьминское с, Рачкова ул, 21</t>
  </si>
  <si>
    <t>Кольчугинский р-н, Большое Кузьминское с, Рачкова ул, 27</t>
  </si>
  <si>
    <t>590.500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</si>
  <si>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</si>
  <si>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</si>
  <si>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Кольчугинский р-н, Вишневый п, Вторая ул, 3</t>
  </si>
  <si>
    <t>Кольчугинский р-н, Вишневый п, Третья ул, 1</t>
  </si>
  <si>
    <t>Кольчугинский р-н, Вишневый п, Третья ул, 2</t>
  </si>
  <si>
    <t>Кольчугинский р-н, Вишневый п, Третья ул, 3</t>
  </si>
  <si>
    <t>Кольчугинский р-н, Вишневый п, Третья ул, 4</t>
  </si>
  <si>
    <t>Кольчугинский р-н, Вишневый п, Третья ул, 5</t>
  </si>
  <si>
    <t>Кольчугинский р-н, Вишневый п, Третья ул, 6</t>
  </si>
  <si>
    <t>Кольчугинский р-н, Вишневый п, Третья ул, 8</t>
  </si>
  <si>
    <t>Кольчугинский р-н, Дубки п, Совхозная ул, 4</t>
  </si>
  <si>
    <t>Кольчугинский р-н, Дубки п, Совхозная ул, 6</t>
  </si>
  <si>
    <t>189.000</t>
  </si>
  <si>
    <t>Кольчугинский р-н, Есиплево с, Карпова ул, 1</t>
  </si>
  <si>
    <t>Кольчугинский р-н, Есиплево с, Карпова ул, 5</t>
  </si>
  <si>
    <t>Кольчугинский р-н, Золотуха п, Пятнадцатая ул, 1</t>
  </si>
  <si>
    <t>Кольчугинский р-н, Золотуха п, Пятнадцатая ул, 2</t>
  </si>
  <si>
    <t>Кольчугинский р-н, Золотуха п, Пятнадцатая ул, 4</t>
  </si>
  <si>
    <t>Кольчугинский р-н, Металлист п, Лесная ул, 1</t>
  </si>
  <si>
    <t>Кольчугинский р-н, Металлист п, Молодежная ул, 7</t>
  </si>
  <si>
    <t>1021.700</t>
  </si>
  <si>
    <t>1630.620</t>
  </si>
  <si>
    <t>Кольчугинский р-н, Металлист п, Центральная ул, 5</t>
  </si>
  <si>
    <t>Кольчугинский р-н, Металлист п, Центральная ул, 6</t>
  </si>
  <si>
    <t>613.600</t>
  </si>
  <si>
    <t>Кольчугинский р-н, Металлист п, Центральная ул, 8</t>
  </si>
  <si>
    <t>Кольчугинский р-н, Новобусино с, Шестая ул, 1</t>
  </si>
  <si>
    <t>Кольчугинский р-н, Павловка д, Первая ул, 1</t>
  </si>
  <si>
    <t>Кольчугинский р-н, Павловка д, Первая ул, 2</t>
  </si>
  <si>
    <t>Кольчугинский р-н, Павловка д, Первая ул, 4</t>
  </si>
  <si>
    <t>Кольчугинский р-н, Павловка д, Первая ул, 7</t>
  </si>
  <si>
    <t>Кольчугинский р-н, Павловка д, Первая ул, 8</t>
  </si>
  <si>
    <t>Кольчугинский р-н, Раздолье п, Новоселов ул, 1</t>
  </si>
  <si>
    <t>Кольчугинский р-н, Раздолье п, Новоселов ул, 14</t>
  </si>
  <si>
    <t>Кольчугинский р-н, Раздолье п, Новоселов ул, 16</t>
  </si>
  <si>
    <t>Кольчугинский р-н, Раздолье п, Новоселов ул, 2</t>
  </si>
  <si>
    <t>Кольчугинский р-н, Раздолье п, Новоселов ул, 3</t>
  </si>
  <si>
    <t>Кольчугинский р-н, Раздолье п, Новоселов ул, 4</t>
  </si>
  <si>
    <t>Кольчугинский р-н, Раздолье п, Новоселов ул, 5</t>
  </si>
  <si>
    <t>Кольчугинский р-н, Раздолье п, Новоселов ул, 6</t>
  </si>
  <si>
    <t>Кольчугинский р-н, Раздолье п, Первомайская ул, 11</t>
  </si>
  <si>
    <t>Кольчугинский р-н, Раздолье п, Первомайская ул, 1А</t>
  </si>
  <si>
    <t>Кольчугинский р-н, Раздолье п, Первомайская ул, 3</t>
  </si>
  <si>
    <t>Кольчугинский р-н, Раздолье п, Первомайская ул, 5</t>
  </si>
  <si>
    <t>Кольчугинский р-н, Раздолье п, Первомайская ул, 9</t>
  </si>
  <si>
    <t>Меленки г, 60 лет Октября ул, 11</t>
  </si>
  <si>
    <t>Меленки г, 60 лет Октября ул, 21</t>
  </si>
  <si>
    <t>529.100</t>
  </si>
  <si>
    <t>Меленки г, 60 лет Октября ул, 23</t>
  </si>
  <si>
    <t>523.900</t>
  </si>
  <si>
    <t>Меленки г, 60 лет Октября ул, 25</t>
  </si>
  <si>
    <t>Меленки г, 60 лет Октября ул, 27</t>
  </si>
  <si>
    <t>990.670</t>
  </si>
  <si>
    <t>Меленки г, 60 лет Октября ул, 29</t>
  </si>
  <si>
    <t>Меленки г, 60 лет Октября ул, 31</t>
  </si>
  <si>
    <t>Меленки г, 60 лет Октября ул, 33</t>
  </si>
  <si>
    <t>Меленки г, 60 лет Октября ул, 9</t>
  </si>
  <si>
    <t>413.580</t>
  </si>
  <si>
    <t>Меленки г, Академика Королева ул, 2</t>
  </si>
  <si>
    <t>Меленки г, Академика Королева ул, 25</t>
  </si>
  <si>
    <t>868.700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</si>
  <si>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</si>
  <si>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</si>
  <si>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</si>
  <si>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522.600</t>
  </si>
  <si>
    <t>371.360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</si>
  <si>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</si>
  <si>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</si>
  <si>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</si>
  <si>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</si>
  <si>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</si>
  <si>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491.400</t>
  </si>
  <si>
    <t>Меленки г, Дзержинского ул, 27</t>
  </si>
  <si>
    <t>Меленки г, Дзержинского ул, 29</t>
  </si>
  <si>
    <t>489.600</t>
  </si>
  <si>
    <t>Меленки г, Дзержинского ул, 42</t>
  </si>
  <si>
    <t>477.840</t>
  </si>
  <si>
    <t>Меленки г, Дзержинского ул, 46</t>
  </si>
  <si>
    <t>441.600</t>
  </si>
  <si>
    <t>Меленки г, Дзержинского ул, 46а</t>
  </si>
  <si>
    <t>Меленки г, Дзержинского ул, 54</t>
  </si>
  <si>
    <t>167.700</t>
  </si>
  <si>
    <t>Меленки г, Дзержинского ул, 60</t>
  </si>
  <si>
    <t>339.760</t>
  </si>
  <si>
    <t>Меленки г, Железнодорожная ул, 19</t>
  </si>
  <si>
    <t>Меленки г, Кирова ул, 34</t>
  </si>
  <si>
    <t>Меленки г, Кирова ул, 36</t>
  </si>
  <si>
    <t>629.140</t>
  </si>
  <si>
    <t>Меленки г, Кирова ул, 38</t>
  </si>
  <si>
    <t>Меленки г, Кирова ул, 42</t>
  </si>
  <si>
    <t>1167.700</t>
  </si>
  <si>
    <t>Меленки г, Кирова ул, 43А</t>
  </si>
  <si>
    <t>Меленки г, Кирова ул, 44</t>
  </si>
  <si>
    <t>Меленки г, Кирова ул, 53</t>
  </si>
  <si>
    <t>568.140</t>
  </si>
  <si>
    <t>769.100</t>
  </si>
  <si>
    <t>Меленки г, Кирова ул, 55</t>
  </si>
  <si>
    <t>Меленки г, Кирова ул, 99</t>
  </si>
  <si>
    <t>Меленки г, Коминтерна ул, 106</t>
  </si>
  <si>
    <t>Меленки г, Коминтерна ул, 211</t>
  </si>
  <si>
    <t>718.710</t>
  </si>
  <si>
    <t>Меленки г, Коммунистическая ул, 13</t>
  </si>
  <si>
    <t>2557.240</t>
  </si>
  <si>
    <t>Меленки г, Коммунистическая ул, 16</t>
  </si>
  <si>
    <t>603.290</t>
  </si>
  <si>
    <t>240.260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</si>
  <si>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</si>
  <si>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</si>
  <si>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</si>
  <si>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287.580</t>
  </si>
  <si>
    <t>Меленки г, Комсомольская ул, 103</t>
  </si>
  <si>
    <t>188.000</t>
  </si>
  <si>
    <t>Меленки г, Комсомольская ул, 117</t>
  </si>
  <si>
    <t>Меленки г, Комсомольская ул, 98</t>
  </si>
  <si>
    <t>Меленки г, Конышева ул, 15</t>
  </si>
  <si>
    <t>1256.700</t>
  </si>
  <si>
    <t>Меленки г, Конышева ул, 17</t>
  </si>
  <si>
    <t>Меленки г, Конышева ул, 1А</t>
  </si>
  <si>
    <t>Меленки г, Конышева ул, 2</t>
  </si>
  <si>
    <t>958.500</t>
  </si>
  <si>
    <t>Меленки г, Конышева ул, 2А</t>
  </si>
  <si>
    <t>1100.600</t>
  </si>
  <si>
    <t>Меленки г, Конышева ул, 3А</t>
  </si>
  <si>
    <t>1136.500</t>
  </si>
  <si>
    <t>Меленки г, Красноармейская ул, 204</t>
  </si>
  <si>
    <t>Меленки г, Красноармейская ул, 92</t>
  </si>
  <si>
    <t>648.440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</si>
  <si>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</si>
  <si>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</si>
  <si>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</si>
  <si>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</si>
  <si>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846.330</t>
  </si>
  <si>
    <t>Меленки г, Маяковского ул, 26</t>
  </si>
  <si>
    <t>852.590</t>
  </si>
  <si>
    <t>Меленки г, Мира ул, 17</t>
  </si>
  <si>
    <t>Меленки г, Мира ул, 19</t>
  </si>
  <si>
    <t>Меленки г, Мира ул, 19а</t>
  </si>
  <si>
    <t>Меленки г, Мира ул, 21</t>
  </si>
  <si>
    <t>Меленки г, Мира ул, 21а</t>
  </si>
  <si>
    <t>652.300</t>
  </si>
  <si>
    <t>Меленки г, Муромская ул, 1</t>
  </si>
  <si>
    <t>Меленки г, Муромская ул, 21</t>
  </si>
  <si>
    <t>715.520</t>
  </si>
  <si>
    <t>Меленки г, Муромская ул, 3</t>
  </si>
  <si>
    <t>Меленки г, Муромская ул, 39</t>
  </si>
  <si>
    <t>Меленки г, Муромская ул, 5</t>
  </si>
  <si>
    <t>Меленки г, Пролетарская ул, 37</t>
  </si>
  <si>
    <t>915.770</t>
  </si>
  <si>
    <t>Меленки г, Пролетарская ул, 53</t>
  </si>
  <si>
    <t>Меленки г, Пушкина ул, 1</t>
  </si>
  <si>
    <t>Меленки г, Советская ул, 28</t>
  </si>
  <si>
    <t>Меленки г, Чернышевского ул, 15</t>
  </si>
  <si>
    <t>200.480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</si>
  <si>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</si>
  <si>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</si>
  <si>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</si>
  <si>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62</t>
  </si>
  <si>
    <t>763.840</t>
  </si>
  <si>
    <t>639.100</t>
  </si>
  <si>
    <t>Меленковский р-н, Архангел с, Совхозная ул, 182</t>
  </si>
  <si>
    <t>Меленковский р-н, Бутылицы с, Железнодорожная ул, 43</t>
  </si>
  <si>
    <t>Меленковский р-н, Бутылицы с, Железнодорожная ул, 59</t>
  </si>
  <si>
    <t>Меленковский р-н, Бутылицы с, Садовая ул, 1</t>
  </si>
  <si>
    <t>Меленковский р-н, Бутылицы с, Садовая ул, 2</t>
  </si>
  <si>
    <t>Меленковский р-н, Бутылицы с, Садовая ул, 2а</t>
  </si>
  <si>
    <t>558.800</t>
  </si>
  <si>
    <t>Меленковский р-н, Высоково д, Слободская ул, 27</t>
  </si>
  <si>
    <t>394.450</t>
  </si>
  <si>
    <t>Меленковский р-н, Денятино с, Механизаторов ул, 1</t>
  </si>
  <si>
    <t>535.100</t>
  </si>
  <si>
    <t>Меленковский р-н, Денятино с, Механизаторов ул, 3</t>
  </si>
  <si>
    <t>641.130</t>
  </si>
  <si>
    <t>Меленковский р-н, Денятино с, Механизаторов ул, 4</t>
  </si>
  <si>
    <t>Меленковский р-н, Денятино с, Механизаторов ул, 5</t>
  </si>
  <si>
    <t>Меленковский р-н, Злобино-2 д, 125</t>
  </si>
  <si>
    <t>Меленковский р-н, Злобино-2 д, 133</t>
  </si>
  <si>
    <t>Меленковский р-н, Злобино-2 д, 99</t>
  </si>
  <si>
    <t>Меленковский р-н, Илькино с, Садовая ул, 10</t>
  </si>
  <si>
    <t>Меленковский р-н, Илькино с, Садовая ул, 8</t>
  </si>
  <si>
    <t>Меленковский р-н, Илькино с, Солнечная ул, 13</t>
  </si>
  <si>
    <t>Меленковский р-н, Илькино с, Солнечная ул, 15</t>
  </si>
  <si>
    <t>Меленковский р-н, Кондаково д, Центральная ул, 2</t>
  </si>
  <si>
    <t>Меленковский р-н, Ляхи с, Климова ул, 4</t>
  </si>
  <si>
    <t>816.350</t>
  </si>
  <si>
    <t>659.200</t>
  </si>
  <si>
    <t>875.200</t>
  </si>
  <si>
    <t>Меленковский р-н, Паново д, Молодежная ул, 1</t>
  </si>
  <si>
    <t>Меленковский р-н, Паново д, Молодежная ул, 3</t>
  </si>
  <si>
    <t>Меленковский р-н, Паново д, Молодежная ул, 4</t>
  </si>
  <si>
    <t>Меленковский р-н, Папулино д, Коммунистическая ул, 1</t>
  </si>
  <si>
    <t>409.090</t>
  </si>
  <si>
    <t>Меленковский р-н, Папулино д, Коммунистическая ул, 13</t>
  </si>
  <si>
    <t>Меленковский р-н, Папулино д, Коммунистическая ул, 15</t>
  </si>
  <si>
    <t>555.180</t>
  </si>
  <si>
    <t>Меленковский р-н, Папулино д, Коммунистическая ул, 23</t>
  </si>
  <si>
    <t>Меленковский р-н, Советский п, Центральная ул, 6</t>
  </si>
  <si>
    <t>Меленковский р-н, Софроново д, Молодежная ул, 14</t>
  </si>
  <si>
    <t>Меленковский р-н, Софроново д, Молодежная ул, 7</t>
  </si>
  <si>
    <t>Меленковский р-н, Тургенево д, Совхозная ул, 1</t>
  </si>
  <si>
    <t>Меленковский р-н, Тургенево д, Совхозная ул, 3</t>
  </si>
  <si>
    <t>Меленковский р-н, Тургенево д, Совхозная ул, 4</t>
  </si>
  <si>
    <t>Меленковский р-н, Тургенево д, Совхозная ул, 5</t>
  </si>
  <si>
    <t>Меленковский р-н, Тургенево д, Совхозная ул, 6</t>
  </si>
  <si>
    <t>592.300</t>
  </si>
  <si>
    <t>Меленковский р-н, Тургенево д, Школьная ул, 1</t>
  </si>
  <si>
    <t>Меленковский р-н, Тургенево д, Школьная ул, 2</t>
  </si>
  <si>
    <t>Меленковский р-н, Тургенево д, Школьная ул, 3</t>
  </si>
  <si>
    <t>Меленковский р-н, Тургенево д, Школьная ул, 4</t>
  </si>
  <si>
    <t>Меленковский р-н, Тургенево д, Школьная ул, 5</t>
  </si>
  <si>
    <t>Меленковский р-н, Тургенево д, Школьная ул, 6</t>
  </si>
  <si>
    <t>Меленковский р-н, Тургенево д, Школьная ул, 7</t>
  </si>
  <si>
    <t>Муром г, 1-я Новослободская ул, 1</t>
  </si>
  <si>
    <t>Муром г, 1-я Новослободская ул, 10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</si>
  <si>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</si>
  <si>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</si>
  <si>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</si>
  <si>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5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</si>
  <si>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</si>
  <si>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</si>
  <si>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</si>
  <si>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</si>
  <si>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</si>
  <si>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</si>
  <si>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</si>
  <si>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</si>
  <si>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5</t>
  </si>
  <si>
    <t>Муром г, 2-я Новослободская ул, 7</t>
  </si>
  <si>
    <t>Муром г, 30 лет Победы ул, 11</t>
  </si>
  <si>
    <t>546.100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</si>
  <si>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</si>
  <si>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</si>
  <si>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</si>
  <si>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</si>
  <si>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9130.000</t>
  </si>
  <si>
    <t>Муром г, 30 лет Победы ул, 8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</si>
  <si>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</si>
  <si>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</si>
  <si>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</si>
  <si>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30 лет Победы ул, 9</t>
  </si>
  <si>
    <t>Муром г, Автодора ул, 37</t>
  </si>
  <si>
    <t>1669.900</t>
  </si>
  <si>
    <t>Муром г, Автодора ул, 40</t>
  </si>
  <si>
    <t>Муром г, Автодора ул, 44</t>
  </si>
  <si>
    <t>Муром г, Амосова ул, 50</t>
  </si>
  <si>
    <t>Муром г, Артема ул, 11</t>
  </si>
  <si>
    <t>539.650</t>
  </si>
  <si>
    <t>Муром г, Артема ул, 15</t>
  </si>
  <si>
    <t>Муром г, Артема ул, 1а</t>
  </si>
  <si>
    <t>903.900</t>
  </si>
  <si>
    <t>Муром г, Артема ул, 2</t>
  </si>
  <si>
    <t>Муром г, Артема ул, 20</t>
  </si>
  <si>
    <t>Муром г, Артема ул, 27</t>
  </si>
  <si>
    <t>Муром г, Артема ул, 29</t>
  </si>
  <si>
    <t>Муром г, Артема ул, 29а</t>
  </si>
  <si>
    <t>Муром г, Артема ул, 39</t>
  </si>
  <si>
    <t>Муром г, Артема ул, 40</t>
  </si>
  <si>
    <t>Муром г, Артема ул, 55</t>
  </si>
  <si>
    <t>1345.700</t>
  </si>
  <si>
    <t>Муром г, Артема ул, 65</t>
  </si>
  <si>
    <t>Муром г, Владимирская ул, 1</t>
  </si>
  <si>
    <t>Муром г, Владимирская ул, 11</t>
  </si>
  <si>
    <t>Муром г, Владимирская ул, 2</t>
  </si>
  <si>
    <t>1539.420</t>
  </si>
  <si>
    <t>Муром г, Владимирская ул, 26</t>
  </si>
  <si>
    <t>Муром г, Владимирская ул, 28</t>
  </si>
  <si>
    <t>Муром г, Владимирская ул, 2а</t>
  </si>
  <si>
    <t>Муром г, Владимирская ул, 30</t>
  </si>
  <si>
    <t>1169.500</t>
  </si>
  <si>
    <t>Муром г, Владимирская ул, 37</t>
  </si>
  <si>
    <t>Муром г, Владимирская ул, 40</t>
  </si>
  <si>
    <t>1424.770</t>
  </si>
  <si>
    <t>Муром г, Владимирская ул, 5</t>
  </si>
  <si>
    <t>Муром г, Владимирская ул, 6</t>
  </si>
  <si>
    <t>1800.500</t>
  </si>
  <si>
    <t>Муром г, Владимирская ул, 7</t>
  </si>
  <si>
    <t>1289.100</t>
  </si>
  <si>
    <t>Муром г, Владимирская ул, 9</t>
  </si>
  <si>
    <t>Муром г, Владимирское ш, 10</t>
  </si>
  <si>
    <t>1873.000</t>
  </si>
  <si>
    <t>Муром г, Владимирское ш, 12</t>
  </si>
  <si>
    <t>1230.500</t>
  </si>
  <si>
    <t>Муром г, Владимирское ш, 12а</t>
  </si>
  <si>
    <t>Муром г, Владимирское ш, 12б</t>
  </si>
  <si>
    <t>Муром г, Владимирское ш, 4/58</t>
  </si>
  <si>
    <t>Муром г, Войкова ул, 1</t>
  </si>
  <si>
    <t>Муром г, Войкова ул, 13а</t>
  </si>
  <si>
    <t>215.900</t>
  </si>
  <si>
    <t>Муром г, Войкова ул, 2а</t>
  </si>
  <si>
    <t>Муром г, Войкова ул, 2б</t>
  </si>
  <si>
    <t>Муром г, Войкова ул, 2в</t>
  </si>
  <si>
    <t>404.800</t>
  </si>
  <si>
    <t>Муром г, Войкова ул, 3а</t>
  </si>
  <si>
    <t>Муром г, Войкова ул, 5</t>
  </si>
  <si>
    <t>Муром г, Войкова ул, 7</t>
  </si>
  <si>
    <t>Муром г, Войкова ул, 74</t>
  </si>
  <si>
    <t>Муром г, Войкова ул, 9</t>
  </si>
  <si>
    <t>461.160</t>
  </si>
  <si>
    <t>Муром г, Вокзальная ул, 16</t>
  </si>
  <si>
    <t>Муром г, Вокзальная ул, 3</t>
  </si>
  <si>
    <t>Муром г, Вокзальная ул, 6</t>
  </si>
  <si>
    <t>Муром г, Воровского ул, 101</t>
  </si>
  <si>
    <t>Муром г, Воровского ул, 16а</t>
  </si>
  <si>
    <t>312.400</t>
  </si>
  <si>
    <t>Муром г, Воровского ул, 23</t>
  </si>
  <si>
    <t>128.500</t>
  </si>
  <si>
    <t>157.000</t>
  </si>
  <si>
    <t>112.400</t>
  </si>
  <si>
    <t>Муром г, Воровского ул, 55</t>
  </si>
  <si>
    <t>Муром г, Воровского ул, 67</t>
  </si>
  <si>
    <t>Муром г, Воровского ул, 71</t>
  </si>
  <si>
    <t>1390.400</t>
  </si>
  <si>
    <t>Муром г, Воровского ул, 75</t>
  </si>
  <si>
    <t>922.880</t>
  </si>
  <si>
    <t>Муром г, Воровского ул, 85</t>
  </si>
  <si>
    <t>Муром г, Воровского ул, 88</t>
  </si>
  <si>
    <t>Муром г, Воровского ул, 90</t>
  </si>
  <si>
    <t>Муром г, Воровского ул, 91а</t>
  </si>
  <si>
    <t>Муром г, Воровского ул, 95</t>
  </si>
  <si>
    <t>462.500</t>
  </si>
  <si>
    <t>270.240</t>
  </si>
  <si>
    <t>Муром г, Воровского ул, 99</t>
  </si>
  <si>
    <t>266.500</t>
  </si>
  <si>
    <t>280.950</t>
  </si>
  <si>
    <t>Муром г, Гоголева ул, 10</t>
  </si>
  <si>
    <t>Муром г, Гоголева ул, 2а</t>
  </si>
  <si>
    <t>Муром г, Гоголева ул, 36</t>
  </si>
  <si>
    <t>560.600</t>
  </si>
  <si>
    <t>242.600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</si>
  <si>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</si>
  <si>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</si>
  <si>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</si>
  <si>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</si>
  <si>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</si>
  <si>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</si>
  <si>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1583.090</t>
  </si>
  <si>
    <t>Муром г, Дзержинского ул, 3а</t>
  </si>
  <si>
    <t>Муром г, Дзержинского ул, 4</t>
  </si>
  <si>
    <t>Муром г, Дзержинского ул, 43</t>
  </si>
  <si>
    <t>3825.000</t>
  </si>
  <si>
    <t>Муром г, Дзержинского ул, 45</t>
  </si>
  <si>
    <t>Муром г, Дзержинского ул, 46</t>
  </si>
  <si>
    <t>Муром г, Дзержинского ул, 49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</si>
  <si>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</si>
  <si>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</si>
  <si>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</si>
  <si>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</si>
  <si>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</si>
  <si>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398.250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</si>
  <si>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</si>
  <si>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</si>
  <si>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</si>
  <si>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</si>
  <si>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585.500</t>
  </si>
  <si>
    <t>Муром г, Заводская ул, 7</t>
  </si>
  <si>
    <t>Муром г, Казанская ул, 2б</t>
  </si>
  <si>
    <t>220.500</t>
  </si>
  <si>
    <t>250.200</t>
  </si>
  <si>
    <t>Муром г, Калинина ул, 27</t>
  </si>
  <si>
    <t>215.300</t>
  </si>
  <si>
    <t>Муром г, Калинина ул, 33</t>
  </si>
  <si>
    <t>201.820</t>
  </si>
  <si>
    <t>Муром г, Калинина ул, 37</t>
  </si>
  <si>
    <t>198.400</t>
  </si>
  <si>
    <t>Муром г, Калинина ул, 45</t>
  </si>
  <si>
    <t>197.500</t>
  </si>
  <si>
    <t>Муром г, Карачаровское ш, 11</t>
  </si>
  <si>
    <t>1575.600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</si>
  <si>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</si>
  <si>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</si>
  <si>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</si>
  <si>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26а</t>
  </si>
  <si>
    <t>Муром г, Карачаровское ш, 26б</t>
  </si>
  <si>
    <t>1134.500</t>
  </si>
  <si>
    <t>Муром г, Карачаровское ш, 28</t>
  </si>
  <si>
    <t>Муром г, Карачаровское ш, 30</t>
  </si>
  <si>
    <t>Муром г, Карачаровское ш, 30а</t>
  </si>
  <si>
    <t>1190.200</t>
  </si>
  <si>
    <t>Муром г, Карачаровское ш, 30б</t>
  </si>
  <si>
    <t>Муром г, Карачаровское ш, 30в</t>
  </si>
  <si>
    <t>Муром г, Карачаровское ш, 30г</t>
  </si>
  <si>
    <t>1819.350</t>
  </si>
  <si>
    <t>Муром г, Карачаровское ш, 30д</t>
  </si>
  <si>
    <t>Муром г, Карачаровское ш, 32</t>
  </si>
  <si>
    <t>Муром г, Карачаровское ш, 34</t>
  </si>
  <si>
    <t>Муром г, Карла Маркса ул, 31</t>
  </si>
  <si>
    <t>877.800</t>
  </si>
  <si>
    <t>Муром г, Карла Маркса ул, 34</t>
  </si>
  <si>
    <t>Муром г, Карла Маркса ул, 43</t>
  </si>
  <si>
    <t>Муром г, Карла Маркса ул, 44</t>
  </si>
  <si>
    <t>641.420</t>
  </si>
  <si>
    <t>Муром г, Карла Маркса ул, 50</t>
  </si>
  <si>
    <t>Муром г, Карла Маркса ул, 60</t>
  </si>
  <si>
    <t>Муром г, Карла Маркса ул, 66</t>
  </si>
  <si>
    <t>1912.000</t>
  </si>
  <si>
    <t>Муром г, Карла Маркса ул, 71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</si>
  <si>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</si>
  <si>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</si>
  <si>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</si>
  <si>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</si>
  <si>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Кирова проезд, 27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</si>
  <si>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</si>
  <si>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</si>
  <si>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</si>
  <si>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</si>
  <si>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</si>
  <si>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325.960</t>
  </si>
  <si>
    <t>Муром г, Кирова ул, 21</t>
  </si>
  <si>
    <t>Муром г, Кирова ул, 24</t>
  </si>
  <si>
    <t>313.380</t>
  </si>
  <si>
    <t>Муром г, Кирова ул, 28</t>
  </si>
  <si>
    <t>360.500</t>
  </si>
  <si>
    <t>Муром г, Кирова ул, 3</t>
  </si>
  <si>
    <t>Муром г, Кирова ул, 30</t>
  </si>
  <si>
    <t>1766.600</t>
  </si>
  <si>
    <t>Муром г, Кирова ул, 7</t>
  </si>
  <si>
    <t>4691.400</t>
  </si>
  <si>
    <t>Муром г, Кленовая ул, 1</t>
  </si>
  <si>
    <t>Муром г, Кленовая ул, 10а</t>
  </si>
  <si>
    <t>Муром г, Кленовая ул, 12 корп. 2</t>
  </si>
  <si>
    <t>3213.000</t>
  </si>
  <si>
    <t>Муром г, Кленовая ул, 12а</t>
  </si>
  <si>
    <t>Муром г, Кленовая ул, 15</t>
  </si>
  <si>
    <t>Муром г, Кленовая ул, 26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</si>
  <si>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</si>
  <si>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</si>
  <si>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</si>
  <si>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</si>
  <si>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</si>
  <si>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</si>
  <si>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3/3</t>
  </si>
  <si>
    <t>Муром г, Кленовая ул, 30</t>
  </si>
  <si>
    <t>Муром г, Кленовая ул, 32</t>
  </si>
  <si>
    <t>1157.200</t>
  </si>
  <si>
    <t>Муром г, Кленовая ул, 34</t>
  </si>
  <si>
    <t>Муром г, Кленовая ул, 36</t>
  </si>
  <si>
    <t>Муром г, Кленовая ул, 5</t>
  </si>
  <si>
    <t>Муром г, Кленовая ул, 7а</t>
  </si>
  <si>
    <t>Муром г, Кленовая ул, 8а</t>
  </si>
  <si>
    <t>179.600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</si>
  <si>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</si>
  <si>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</si>
  <si>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</si>
  <si>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</si>
  <si>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</si>
  <si>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</si>
  <si>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5</t>
  </si>
  <si>
    <t>Муром г, Кожевники ул, 11</t>
  </si>
  <si>
    <t>182.800</t>
  </si>
  <si>
    <t>Муром г, Кожевники ул, 5</t>
  </si>
  <si>
    <t>Муром г, Коммунальная ул, 12</t>
  </si>
  <si>
    <t>325.800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</si>
  <si>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</si>
  <si>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</si>
  <si>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</si>
  <si>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</si>
  <si>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1895</t>
  </si>
  <si>
    <t>Муром г, Коммунистическая ул, 14</t>
  </si>
  <si>
    <t>144.100</t>
  </si>
  <si>
    <t>Муром г, Коммунистическая ул, 15</t>
  </si>
  <si>
    <t>161.700</t>
  </si>
  <si>
    <t>Муром г, Коммунистическая ул, 17</t>
  </si>
  <si>
    <t>237.500</t>
  </si>
  <si>
    <t>Муром г, Коммунистическая ул, 17а</t>
  </si>
  <si>
    <t>146.300</t>
  </si>
  <si>
    <t>Муром г, Коммунистическая ул, 21</t>
  </si>
  <si>
    <t>Муром г, Коммунистическая ул, 33</t>
  </si>
  <si>
    <t>848.240</t>
  </si>
  <si>
    <t>Муром г, Коммунистическая ул, 35</t>
  </si>
  <si>
    <t>Муром г, Коммунистическая ул, 36</t>
  </si>
  <si>
    <t>Муром г, Коммунистическая ул, 37</t>
  </si>
  <si>
    <t>293.700</t>
  </si>
  <si>
    <t>Муром г, Коммунистическая ул, 38</t>
  </si>
  <si>
    <t>Муром г, Коммунистическая ул, 39</t>
  </si>
  <si>
    <t>Муром г, Коммунистическая ул, 40</t>
  </si>
  <si>
    <t>667.900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</si>
  <si>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</si>
  <si>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</si>
  <si>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</si>
  <si>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</si>
  <si>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</si>
  <si>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</si>
  <si>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41</t>
  </si>
  <si>
    <t>212.100</t>
  </si>
  <si>
    <t>Муром г, Комсомольская ул, 46</t>
  </si>
  <si>
    <t>Муром г, Комсомольская ул, 5</t>
  </si>
  <si>
    <t>Муром г, Комсомольская ул, 50</t>
  </si>
  <si>
    <t>Муром г, Комсомольская ул, 51</t>
  </si>
  <si>
    <t>257.100</t>
  </si>
  <si>
    <t>Муром г, Комсомольская ул, 53а</t>
  </si>
  <si>
    <t>447.950</t>
  </si>
  <si>
    <t>Муром г, Комсомольская ул, 56а</t>
  </si>
  <si>
    <t>Муром г, Комсомольская ул, 7</t>
  </si>
  <si>
    <t>1019.100</t>
  </si>
  <si>
    <t>Муром г, Комсомольская ул, 70</t>
  </si>
  <si>
    <t>1013.300</t>
  </si>
  <si>
    <t>Муром г, Комсомольская ул, 76</t>
  </si>
  <si>
    <t>347.100</t>
  </si>
  <si>
    <t>Муром г, Комсомольская ул, 9</t>
  </si>
  <si>
    <t>Муром г, Комсомольский пер, 10</t>
  </si>
  <si>
    <t>897.800</t>
  </si>
  <si>
    <t>Муром г, Комсомольский пер, 11</t>
  </si>
  <si>
    <t>Муром г, Кооперативная ул, 10</t>
  </si>
  <si>
    <t>Муром г, Кооперативная ул, 10а</t>
  </si>
  <si>
    <t>Муром г, Кооперативная ул, 11</t>
  </si>
  <si>
    <t>Муром г, Кооперативная ул, 12</t>
  </si>
  <si>
    <t>Муром г, Кооперативная ул, 13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</si>
  <si>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</si>
  <si>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</si>
  <si>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</si>
  <si>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5</t>
  </si>
  <si>
    <t>Муром г, Кооперативная ул, 6</t>
  </si>
  <si>
    <t>Муром г, Кооперативная ул, 7</t>
  </si>
  <si>
    <t>9753.300</t>
  </si>
  <si>
    <t>Муром г, Кооперативная ул, 8</t>
  </si>
  <si>
    <t>Муром г, Кооперативная ул, 9</t>
  </si>
  <si>
    <t>Муром г, Кооперативный проезд, 1</t>
  </si>
  <si>
    <t>Муром г, Кооперативный проезд, 12а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</si>
  <si>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</si>
  <si>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</si>
  <si>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</si>
  <si>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Кооперативный проезд, 8</t>
  </si>
  <si>
    <t>Муром г, Красноармейская ул, 13</t>
  </si>
  <si>
    <t>465.600</t>
  </si>
  <si>
    <t>Муром г, Красноармейская ул, 15</t>
  </si>
  <si>
    <t>207.600</t>
  </si>
  <si>
    <t>Муром г, Красноармейская ул, 17</t>
  </si>
  <si>
    <t>231.900</t>
  </si>
  <si>
    <t>Муром г, Красноармейская ул, 19</t>
  </si>
  <si>
    <t>356.230</t>
  </si>
  <si>
    <t>Муром г, Красноармейская ул, 2</t>
  </si>
  <si>
    <t>465.900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</si>
  <si>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</si>
  <si>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</si>
  <si>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</si>
  <si>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Красноармейская ул, 5</t>
  </si>
  <si>
    <t>Муром г, Красноармейская ул, 7</t>
  </si>
  <si>
    <t>Муром г, Красногвардейская ул, 10а</t>
  </si>
  <si>
    <t>556.200</t>
  </si>
  <si>
    <t>Муром г, Красногвардейская ул, 30</t>
  </si>
  <si>
    <t>Муром г, Красногвардейская ул, 32</t>
  </si>
  <si>
    <t>1280.100</t>
  </si>
  <si>
    <t>Муром г, Красногвардейская ул, 40</t>
  </si>
  <si>
    <t>1727.800</t>
  </si>
  <si>
    <t>Муром г, Красногвардейская ул, 50</t>
  </si>
  <si>
    <t>Муром г, Красногвардейская ул, 55</t>
  </si>
  <si>
    <t>1359.700</t>
  </si>
  <si>
    <t>Муром г, Красногвардейская ул, 65</t>
  </si>
  <si>
    <t>310.250</t>
  </si>
  <si>
    <t>Муром г, Красногвардейская ул, 76а</t>
  </si>
  <si>
    <t>Муром г, Красногвардейская ул, 78</t>
  </si>
  <si>
    <t>354.050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</si>
  <si>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</si>
  <si>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</si>
  <si>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</si>
  <si>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296.100</t>
  </si>
  <si>
    <t>Муром г, Красногвардейская ул, 82</t>
  </si>
  <si>
    <t>Муром г, Красногвардейская ул, 8а</t>
  </si>
  <si>
    <t>Муром г, Красногвардейская ул, 9</t>
  </si>
  <si>
    <t>Муром г, Красногвардейский пер, 4</t>
  </si>
  <si>
    <t>Муром г, Крестьянина пл, 4</t>
  </si>
  <si>
    <t>222.500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</si>
  <si>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</si>
  <si>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</si>
  <si>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</si>
  <si>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</si>
  <si>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</si>
  <si>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</si>
  <si>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</si>
  <si>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</si>
  <si>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</si>
  <si>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</si>
  <si>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34</t>
  </si>
  <si>
    <t>Муром г, Куйбышева ул, 36</t>
  </si>
  <si>
    <t>Муром г, Куйбышева ул, 38</t>
  </si>
  <si>
    <t>23182.000</t>
  </si>
  <si>
    <t>Муром г, Куйбышева ул, 4</t>
  </si>
  <si>
    <t>Муром г, Куликова ул, 1</t>
  </si>
  <si>
    <t>309.400</t>
  </si>
  <si>
    <t>Муром г, Куликова ул, 10</t>
  </si>
  <si>
    <t>1256.600</t>
  </si>
  <si>
    <t>318.480</t>
  </si>
  <si>
    <t>Муром г, Куликова ул, 13</t>
  </si>
  <si>
    <t>1627.800</t>
  </si>
  <si>
    <t>Муром г, Куликова ул, 14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</si>
  <si>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</si>
  <si>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</si>
  <si>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</si>
  <si>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</si>
  <si>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</si>
  <si>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</si>
  <si>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20</t>
  </si>
  <si>
    <t>343.800</t>
  </si>
  <si>
    <t>587.600</t>
  </si>
  <si>
    <t>Муром г, Куликова ул, 21</t>
  </si>
  <si>
    <t>344.800</t>
  </si>
  <si>
    <t>Муром г, Куликова ул, 22</t>
  </si>
  <si>
    <t>Муром г, Куликова ул, 23</t>
  </si>
  <si>
    <t>Муром г, Куликова ул, 5</t>
  </si>
  <si>
    <t>Муром г, Куликова ул, 7</t>
  </si>
  <si>
    <t>834.500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</si>
  <si>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</si>
  <si>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</si>
  <si>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</si>
  <si>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</si>
  <si>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</si>
  <si>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</si>
  <si>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25</t>
  </si>
  <si>
    <t>Муром г, Лаврентьева ул, 27</t>
  </si>
  <si>
    <t>Муром г, Лаврентьева ул, 3</t>
  </si>
  <si>
    <t>1398.610</t>
  </si>
  <si>
    <t>Муром г, Лаврентьева ул, 39</t>
  </si>
  <si>
    <t>Муром г, Лаврентьева ул, 41</t>
  </si>
  <si>
    <t>1714.000</t>
  </si>
  <si>
    <t>Муром г, Лаврентьева ул, 42 корп. 2</t>
  </si>
  <si>
    <t>Муром г, Лаврентьева ул, 42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</si>
  <si>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</si>
  <si>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</si>
  <si>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</si>
  <si>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</si>
  <si>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</si>
  <si>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</si>
  <si>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258.470</t>
  </si>
  <si>
    <t>Муром г, Лакина ул, 18</t>
  </si>
  <si>
    <t>203.200</t>
  </si>
  <si>
    <t>Муром г, Лакина ул, 36</t>
  </si>
  <si>
    <t>Муром г, Лакина ул, 41</t>
  </si>
  <si>
    <t>Муром г, Лакина ул, 54</t>
  </si>
  <si>
    <t>314.500</t>
  </si>
  <si>
    <t>545.500</t>
  </si>
  <si>
    <t>Муром г, Лакина ул, 64</t>
  </si>
  <si>
    <t>Муром г, Лакина ул, 66</t>
  </si>
  <si>
    <t>1117.000</t>
  </si>
  <si>
    <t>Муром г, Лакина ул, 7</t>
  </si>
  <si>
    <t>159.310</t>
  </si>
  <si>
    <t>Муром г, Лакина ул, 77</t>
  </si>
  <si>
    <t>3592.000</t>
  </si>
  <si>
    <t>Муром г, Лакина ул, 79</t>
  </si>
  <si>
    <t>Муром г, Лакина ул, 83</t>
  </si>
  <si>
    <t>181.370</t>
  </si>
  <si>
    <t>Муром г, Лакина ул, 84</t>
  </si>
  <si>
    <t>Муром г, Лакина ул, 86</t>
  </si>
  <si>
    <t>338.850</t>
  </si>
  <si>
    <t>Муром г, Лакина ул, 87</t>
  </si>
  <si>
    <t>Муром г, Лакина ул, 89</t>
  </si>
  <si>
    <t>185.150</t>
  </si>
  <si>
    <t>Муром г, Лакина ул, 90</t>
  </si>
  <si>
    <t>Муром г, Ленина ул, 1</t>
  </si>
  <si>
    <t>Муром г, Ленина ул, 110</t>
  </si>
  <si>
    <t>1723.200</t>
  </si>
  <si>
    <t>Муром г, Ленина ул, 115</t>
  </si>
  <si>
    <t>1791.100</t>
  </si>
  <si>
    <t>Муром г, Ленина ул, 125</t>
  </si>
  <si>
    <t>1597.300</t>
  </si>
  <si>
    <t>Муром г, Ленина ул, 131а</t>
  </si>
  <si>
    <t>983.900</t>
  </si>
  <si>
    <t>Муром г, Ленина ул, 16</t>
  </si>
  <si>
    <t>Муром г, Ленина ул, 2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</si>
  <si>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</si>
  <si>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</si>
  <si>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</si>
  <si>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</si>
  <si>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</si>
  <si>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48</t>
  </si>
  <si>
    <t>155.300</t>
  </si>
  <si>
    <t>Муром г, Ленина ул, 53</t>
  </si>
  <si>
    <t>Муром г, Ленина ул, 55</t>
  </si>
  <si>
    <t>1791.300</t>
  </si>
  <si>
    <t>Муром г, Ленина ул, 6</t>
  </si>
  <si>
    <t>Муром г, Ленина ул, 62</t>
  </si>
  <si>
    <t>Муром г, Ленина ул, 65</t>
  </si>
  <si>
    <t>Муром г, Ленина ул, 72</t>
  </si>
  <si>
    <t>Муром г, Ленина ул, 85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</si>
  <si>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</si>
  <si>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</si>
  <si>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</si>
  <si>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</si>
  <si>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</si>
  <si>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</si>
  <si>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 корп. 2</t>
  </si>
  <si>
    <t>Муром г, Ленинградская ул, 12</t>
  </si>
  <si>
    <t>Муром г, Ленинградская ул, 14</t>
  </si>
  <si>
    <t>Муром г, Ленинградская ул, 15</t>
  </si>
  <si>
    <t>887.500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</si>
  <si>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</si>
  <si>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</si>
  <si>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</si>
  <si>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20</t>
  </si>
  <si>
    <t>2822.000</t>
  </si>
  <si>
    <t>Муром г, Ленинградская ул, 22</t>
  </si>
  <si>
    <t>Муром г, Ленинградская ул, 23</t>
  </si>
  <si>
    <t>Муром г, Ленинградская ул, 24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</si>
  <si>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</si>
  <si>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</si>
  <si>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</si>
  <si>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3</t>
  </si>
  <si>
    <t>3392.850</t>
  </si>
  <si>
    <t>Муром г, Ленинградская ул, 26 корп. 4</t>
  </si>
  <si>
    <t>Муром г, Ленинградская ул, 26 корп. 7</t>
  </si>
  <si>
    <t>Муром г, Ленинградская ул, 26/6</t>
  </si>
  <si>
    <t>Муром г, Ленинградская ул, 28</t>
  </si>
  <si>
    <t>Муром г, Ленинградская ул, 29 корп. 2</t>
  </si>
  <si>
    <t>Муром г, Ленинградская ул, 29/3</t>
  </si>
  <si>
    <t>Муром г, Ленинградская ул, 29</t>
  </si>
  <si>
    <t>Муром г, Ленинградская ул, 3</t>
  </si>
  <si>
    <t>Муром г, Ленинградская ул, 30</t>
  </si>
  <si>
    <t>Муром г, Ленинградская ул, 31</t>
  </si>
  <si>
    <t>Муром г, Ленинградская ул, 32 корп. 1</t>
  </si>
  <si>
    <t>Муром г, Ленинградская ул, 32 корп. 2</t>
  </si>
  <si>
    <t>Муром г, Ленинградская ул, 33</t>
  </si>
  <si>
    <t>1261.620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</si>
  <si>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</si>
  <si>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</si>
  <si>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</si>
  <si>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</si>
  <si>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34/2</t>
  </si>
  <si>
    <t>Муром г, Ленинградская ул, 34/6</t>
  </si>
  <si>
    <t>Муром г, Ленинградская ул, 35</t>
  </si>
  <si>
    <t>Муром г, Ленинградская ул, 36 корп. 1</t>
  </si>
  <si>
    <t>Муром г, Ленинградская ул, 36 корп. 2</t>
  </si>
  <si>
    <t>4020.300</t>
  </si>
  <si>
    <t>Муром г, Ленинградская ул, 36 корп. 3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</si>
  <si>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</si>
  <si>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</si>
  <si>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</si>
  <si>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</si>
  <si>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665.100</t>
  </si>
  <si>
    <t>Муром г, Ленинградская ул, 4</t>
  </si>
  <si>
    <t>Муром г, Ленинградская ул, 40</t>
  </si>
  <si>
    <t>Муром г, Ленинградская ул, 42</t>
  </si>
  <si>
    <t>4544.200</t>
  </si>
  <si>
    <t>701.250</t>
  </si>
  <si>
    <t>Муром г, Лесная ул, 1</t>
  </si>
  <si>
    <t>Муром г, Лесной проезд, 1</t>
  </si>
  <si>
    <t>888.300</t>
  </si>
  <si>
    <t>947.420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</si>
  <si>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</si>
  <si>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</si>
  <si>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</si>
  <si>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18</t>
  </si>
  <si>
    <t>1604.000</t>
  </si>
  <si>
    <t>Муром г, Льва Толстого ул, 20</t>
  </si>
  <si>
    <t>1538.850</t>
  </si>
  <si>
    <t>Муром г, Льва Толстого ул, 3</t>
  </si>
  <si>
    <t>163.600</t>
  </si>
  <si>
    <t>Муром г, Льва Толстого ул, 35</t>
  </si>
  <si>
    <t>Муром г, Льва Толстого ул, 52</t>
  </si>
  <si>
    <t>1419.300</t>
  </si>
  <si>
    <t>Муром г, Льва Толстого ул, 54</t>
  </si>
  <si>
    <t>Муром г, Льва Толстого ул, 55</t>
  </si>
  <si>
    <t>1677.470</t>
  </si>
  <si>
    <t>Муром г, Льва Толстого ул, 57</t>
  </si>
  <si>
    <t>Муром г, Льва Толстого ул, 74</t>
  </si>
  <si>
    <t>802.500</t>
  </si>
  <si>
    <t>Муром г, Льва Толстого ул, 79</t>
  </si>
  <si>
    <t>Муром г, Льва Толстого ул, 80</t>
  </si>
  <si>
    <t>754.600</t>
  </si>
  <si>
    <t>Муром г, Льва Толстого ул, 82</t>
  </si>
  <si>
    <t>Муром г, Льва Толстого ул, 94</t>
  </si>
  <si>
    <t>471.900</t>
  </si>
  <si>
    <t>Муром г, Льва Толстого ул, 95</t>
  </si>
  <si>
    <t>Муром г, Льва Толстого ул, 96</t>
  </si>
  <si>
    <t>Муром г, Льва Толстого ул, 97</t>
  </si>
  <si>
    <t>768.400</t>
  </si>
  <si>
    <t>Муром г, Машинистов ул, 14</t>
  </si>
  <si>
    <t>Муром г, Машинистов ул, 25</t>
  </si>
  <si>
    <t>Муром г, Машинистов ул, 36а</t>
  </si>
  <si>
    <t>3716.000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</si>
  <si>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</si>
  <si>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</si>
  <si>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</si>
  <si>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11</t>
  </si>
  <si>
    <t>Муром г, Меленковская ул, 13</t>
  </si>
  <si>
    <t>Муром г, Меленковская ул, 3 корп. 2</t>
  </si>
  <si>
    <t>872.880</t>
  </si>
  <si>
    <t>Муром г, Меленковская ул, 3</t>
  </si>
  <si>
    <t>Муром г, Меленковская ул, 5 стр. 1</t>
  </si>
  <si>
    <t>Муром г, Меленковская ул, 5</t>
  </si>
  <si>
    <t>Муром г, Меленковская ул, 7</t>
  </si>
  <si>
    <t>Муром г, Меленковская ул, 9</t>
  </si>
  <si>
    <t>Муром г, Мечникова ул, 26</t>
  </si>
  <si>
    <t>Муром г, Мечникова ул, 28а</t>
  </si>
  <si>
    <t>286.900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</si>
  <si>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</si>
  <si>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</si>
  <si>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</si>
  <si>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</si>
  <si>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</si>
  <si>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</si>
  <si>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</si>
  <si>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</si>
  <si>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824.900</t>
  </si>
  <si>
    <t>Муром г, Мечникова ул, 46а</t>
  </si>
  <si>
    <t>Муром г, Мечникова ул, 49</t>
  </si>
  <si>
    <t>1161.100</t>
  </si>
  <si>
    <t>Муром г, Мечникова ул, 50</t>
  </si>
  <si>
    <t>Муром г, Мечникова ул, 55</t>
  </si>
  <si>
    <t>2146.200</t>
  </si>
  <si>
    <t>Муром г, Мечникова ул, 56</t>
  </si>
  <si>
    <t>Муром г, Мечникова ул, 58</t>
  </si>
  <si>
    <t>Муром г, Мечникова ул, 6</t>
  </si>
  <si>
    <t>540.800</t>
  </si>
  <si>
    <t>Муром г, Мечникова ул, 60а</t>
  </si>
  <si>
    <t>Муром г, Мечникова ул, 62</t>
  </si>
  <si>
    <t>Муром г, Мечникова ул, 65</t>
  </si>
  <si>
    <t>Муром г, Мечникова ул, 8</t>
  </si>
  <si>
    <t>Муром г, Мечникова ул, 81</t>
  </si>
  <si>
    <t>Муром г, Мечтателей ул, 4</t>
  </si>
  <si>
    <t>Муром г, Мечтателей ул, 6</t>
  </si>
  <si>
    <t>Муром г, Мечтателей ул, 8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</si>
  <si>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</si>
  <si>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</si>
  <si>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</si>
  <si>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</si>
  <si>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</si>
  <si>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</si>
  <si>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</si>
  <si>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29</t>
  </si>
  <si>
    <t>Муром г, Мичуринская ул, 3</t>
  </si>
  <si>
    <t>593.760</t>
  </si>
  <si>
    <t>Муром г, Мичуринская ул, 31</t>
  </si>
  <si>
    <t>Муром г, Мичуринская ул, 33</t>
  </si>
  <si>
    <t>885.600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</si>
  <si>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</si>
  <si>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</si>
  <si>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</si>
  <si>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</si>
  <si>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</si>
  <si>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</si>
  <si>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</si>
  <si>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</si>
  <si>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</si>
  <si>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113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</si>
  <si>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</si>
  <si>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</si>
  <si>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</si>
  <si>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117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</si>
  <si>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</si>
  <si>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</si>
  <si>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</si>
  <si>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123</t>
  </si>
  <si>
    <t>161.500</t>
  </si>
  <si>
    <t>Муром г, Московская ул, 25</t>
  </si>
  <si>
    <t>5273.000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</si>
  <si>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</si>
  <si>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</si>
  <si>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</si>
  <si>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</si>
  <si>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45</t>
  </si>
  <si>
    <t>691.900</t>
  </si>
  <si>
    <t>Муром г, Московская ул, 47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</si>
  <si>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</si>
  <si>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</si>
  <si>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</si>
  <si>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69</t>
  </si>
  <si>
    <t>Муром г, Московская ул, 71</t>
  </si>
  <si>
    <t>1329.700</t>
  </si>
  <si>
    <t>Муром г, Московская ул, 75</t>
  </si>
  <si>
    <t>Муром г, Московская ул, 82</t>
  </si>
  <si>
    <t>205.500</t>
  </si>
  <si>
    <t>Муром г, Московская ул, 85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</si>
  <si>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</si>
  <si>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</si>
  <si>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</si>
  <si>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 корп. 3</t>
  </si>
  <si>
    <t>Муром г, Муромская ул, 1/2</t>
  </si>
  <si>
    <t>Муром г, Муромская ул, 1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</si>
  <si>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</si>
  <si>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</si>
  <si>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</si>
  <si>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</si>
  <si>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</si>
  <si>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435.930</t>
  </si>
  <si>
    <t>Муром г, Муромская ул, 19</t>
  </si>
  <si>
    <t>Муром г, Муромская ул, 23 корп. 2</t>
  </si>
  <si>
    <t>Муром г, Муромская ул, 25</t>
  </si>
  <si>
    <t>1867.800</t>
  </si>
  <si>
    <t>Муром г, Муромская ул, 29</t>
  </si>
  <si>
    <t>Муром г, Муромская ул, 3 корп. 2</t>
  </si>
  <si>
    <t>Муром г, Муромская ул, 3</t>
  </si>
  <si>
    <t>Муром г, Муромская ул, 4</t>
  </si>
  <si>
    <t>Муром г, Муромская ул, 5</t>
  </si>
  <si>
    <t>Муром г, Муромская ул, 9 корп. 2</t>
  </si>
  <si>
    <t>Муром г, Муромская ул, 9</t>
  </si>
  <si>
    <t>153.200</t>
  </si>
  <si>
    <t>Муром г, Нежиловка мкр, 1а</t>
  </si>
  <si>
    <t>Муром г, Нижегородская ул, 1</t>
  </si>
  <si>
    <t>Муром г, Нижегородская ул, 29</t>
  </si>
  <si>
    <t>Муром г, Нижегородская ул, 31</t>
  </si>
  <si>
    <t>Муром г, Нижегородская ул, 43</t>
  </si>
  <si>
    <t>1253.800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</si>
  <si>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</si>
  <si>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</si>
  <si>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</si>
  <si>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</si>
  <si>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</si>
  <si>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670.400</t>
  </si>
  <si>
    <t>Муром г, Октябрьская ул, 2</t>
  </si>
  <si>
    <t>Муром г, Октябрьская ул, 26</t>
  </si>
  <si>
    <t>Муром г, Октябрьская ул, 27</t>
  </si>
  <si>
    <t>Муром г, Октябрьская ул, 29</t>
  </si>
  <si>
    <t>946.600</t>
  </si>
  <si>
    <t>Муром г, Октябрьская ул, 31</t>
  </si>
  <si>
    <t>962.100</t>
  </si>
  <si>
    <t>Муром г, Октябрьская ул, 3А</t>
  </si>
  <si>
    <t>340.100</t>
  </si>
  <si>
    <t>Муром г, Октябрьская ул, 3Б</t>
  </si>
  <si>
    <t>Муром г, Октябрьская ул, 4</t>
  </si>
  <si>
    <t>603.100</t>
  </si>
  <si>
    <t>265.450</t>
  </si>
  <si>
    <t>Муром г, Октябрьская ул, 43А</t>
  </si>
  <si>
    <t>Муром г, Октябрьская ул, 5</t>
  </si>
  <si>
    <t>Муром г, Октябрьская ул, 52</t>
  </si>
  <si>
    <t>932.050</t>
  </si>
  <si>
    <t>Муром г, Октябрьская ул, 54</t>
  </si>
  <si>
    <t>1698.300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</si>
  <si>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</si>
  <si>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</si>
  <si>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</si>
  <si>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</si>
  <si>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2701.350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</si>
  <si>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</si>
  <si>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</si>
  <si>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</si>
  <si>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</si>
  <si>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305.500</t>
  </si>
  <si>
    <t>Муром г, Орджоникидзе ул, 8</t>
  </si>
  <si>
    <t>364.900</t>
  </si>
  <si>
    <t>Муром г, Орловская ул, 11</t>
  </si>
  <si>
    <t>1255.720</t>
  </si>
  <si>
    <t>Муром г, Орловская ул, 14</t>
  </si>
  <si>
    <t>Муром г, Орловская ул, 15</t>
  </si>
  <si>
    <t>Муром г, Орловская ул, 17</t>
  </si>
  <si>
    <t>Муром г, Орловская ул, 19</t>
  </si>
  <si>
    <t>1260.280</t>
  </si>
  <si>
    <t>Муром г, Орловская ул, 1а</t>
  </si>
  <si>
    <t>Муром г, Орловская ул, 21</t>
  </si>
  <si>
    <t>Муром г, Орловская ул, 25</t>
  </si>
  <si>
    <t>1042.500</t>
  </si>
  <si>
    <t>Муром г, Орловская ул, 25а</t>
  </si>
  <si>
    <t>Муром г, Орловская ул, 26в</t>
  </si>
  <si>
    <t>Муром г, Орловская ул, 27</t>
  </si>
  <si>
    <t>Муром г, Орловская ул, 3</t>
  </si>
  <si>
    <t>Муром г, Орловская ул, 5</t>
  </si>
  <si>
    <t>Муром г, Орловская ул, 7</t>
  </si>
  <si>
    <t>Муром г, Орловская ул, 9</t>
  </si>
  <si>
    <t>Муром г, Осипенко ул, 25</t>
  </si>
  <si>
    <t>Муром г, Осипенко ул, 30</t>
  </si>
  <si>
    <t>Муром г, Парковая ул, 12</t>
  </si>
  <si>
    <t>Муром г, Парковая ул, 29</t>
  </si>
  <si>
    <t>Муром г, Парковая ул, 35</t>
  </si>
  <si>
    <t>172.220</t>
  </si>
  <si>
    <t>Муром г, Парковая ул, 37</t>
  </si>
  <si>
    <t>Муром г, Парковая ул, 4</t>
  </si>
  <si>
    <t>354.950</t>
  </si>
  <si>
    <t>Муром г, Первомайская ул, 101</t>
  </si>
  <si>
    <t>928.770</t>
  </si>
  <si>
    <t>Муром г, Первомайская ул, 103а</t>
  </si>
  <si>
    <t>619.400</t>
  </si>
  <si>
    <t>Муром г, Первомайская ул, 103б</t>
  </si>
  <si>
    <t>Муром г, Первомайская ул, 13</t>
  </si>
  <si>
    <t>Муром г, Первомайская ул, 19</t>
  </si>
  <si>
    <t>167.250</t>
  </si>
  <si>
    <t>Муром г, Первомайская ул, 22</t>
  </si>
  <si>
    <t>Муром г, Первомайская ул, 34</t>
  </si>
  <si>
    <t>193.410</t>
  </si>
  <si>
    <t>206.610</t>
  </si>
  <si>
    <t>503.800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</si>
  <si>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</si>
  <si>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</si>
  <si>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</si>
  <si>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</si>
  <si>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</si>
  <si>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</si>
  <si>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1845</t>
  </si>
  <si>
    <t>Муром г, Привокзальная ул, 1</t>
  </si>
  <si>
    <t>Муром г, Привокзальная ул, 2</t>
  </si>
  <si>
    <t>1319.670</t>
  </si>
  <si>
    <t>Муром г, Пролетарская ул, 1</t>
  </si>
  <si>
    <t>Муром г, Пролетарская ул, 1б</t>
  </si>
  <si>
    <t>Муром г, Пролетарская ул, 21</t>
  </si>
  <si>
    <t>Муром г, Пролетарская ул, 3</t>
  </si>
  <si>
    <t>1022.600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</si>
  <si>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</si>
  <si>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</si>
  <si>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</si>
  <si>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</si>
  <si>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939.120</t>
  </si>
  <si>
    <t>Муром г, Пролетарская ул, 5</t>
  </si>
  <si>
    <t>526.820</t>
  </si>
  <si>
    <t>1906.900</t>
  </si>
  <si>
    <t>Муром г, Пролетарская ул, 59</t>
  </si>
  <si>
    <t>338.050</t>
  </si>
  <si>
    <t>Муром г, Пролетарская ул, 73</t>
  </si>
  <si>
    <t>Муром г, Пролетарская ул, 75</t>
  </si>
  <si>
    <t>Муром г, Профсоюзная ул, 18</t>
  </si>
  <si>
    <t>335.960</t>
  </si>
  <si>
    <t>Муром г, Профсоюзная ул, 21</t>
  </si>
  <si>
    <t>346.500</t>
  </si>
  <si>
    <t>Муром г, Профсоюзная ул, 23</t>
  </si>
  <si>
    <t>387.390</t>
  </si>
  <si>
    <t>Муром г, Пушкина ул, 15</t>
  </si>
  <si>
    <t>Муром г, Пушкина ул, 16</t>
  </si>
  <si>
    <t>Муром г, Пушкина ул, 1а</t>
  </si>
  <si>
    <t>Муром г, Радиозаводское ш, 14</t>
  </si>
  <si>
    <t>Муром г, Радиозаводское ш, 15</t>
  </si>
  <si>
    <t>444.200</t>
  </si>
  <si>
    <t>Муром г, Радиозаводское ш, 16</t>
  </si>
  <si>
    <t>Муром г, Радиозаводское ш, 17</t>
  </si>
  <si>
    <t>350.360</t>
  </si>
  <si>
    <t>Муром г, Радиозаводское ш, 20</t>
  </si>
  <si>
    <t>Муром г, Радиозаводское ш, 25</t>
  </si>
  <si>
    <t>Муром г, Радиозаводское ш, 32</t>
  </si>
  <si>
    <t>Муром г, Радиозаводское ш, 33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</si>
  <si>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</si>
  <si>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</si>
  <si>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</si>
  <si>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</si>
  <si>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935.100</t>
  </si>
  <si>
    <t>Муром г, Радиозаводское ш, 42</t>
  </si>
  <si>
    <t>1287.130</t>
  </si>
  <si>
    <t>Муром г, Радиозаводское ш, 44</t>
  </si>
  <si>
    <t>1329.900</t>
  </si>
  <si>
    <t>Муром г, Радиозаводское ш, 46</t>
  </si>
  <si>
    <t>1501.000</t>
  </si>
  <si>
    <t>Муром г, Радиозаводское ш, 48</t>
  </si>
  <si>
    <t>Муром г, Расковой ул, 48</t>
  </si>
  <si>
    <t>Муром г, Революции пл, 4</t>
  </si>
  <si>
    <t>435.400</t>
  </si>
  <si>
    <t>Муром г, Свердлова ул, 1</t>
  </si>
  <si>
    <t>Муром г, Свердлова ул, 12</t>
  </si>
  <si>
    <t>Муром г, Свердлова ул, 14</t>
  </si>
  <si>
    <t>198.800</t>
  </si>
  <si>
    <t>Муром г, Свердлова ул, 17</t>
  </si>
  <si>
    <t>357.950</t>
  </si>
  <si>
    <t>Муром г, Свердлова ул, 28</t>
  </si>
  <si>
    <t>Муром г, Свердлова ул, 30</t>
  </si>
  <si>
    <t>182.060</t>
  </si>
  <si>
    <t>Муром г, Свердлова ул, 33</t>
  </si>
  <si>
    <t>1193.000</t>
  </si>
  <si>
    <t>Муром г, Свердлова ул, 35</t>
  </si>
  <si>
    <t>Муром г, Свердлова ул, 37</t>
  </si>
  <si>
    <t>Муром г, Свердлова ул, 37а</t>
  </si>
  <si>
    <t>446.070</t>
  </si>
  <si>
    <t>Муром г, Свердлова ул, 38</t>
  </si>
  <si>
    <t>Муром г, Свердлова ул, 43</t>
  </si>
  <si>
    <t>334.750</t>
  </si>
  <si>
    <t>Муром г, Свердлова ул, 45</t>
  </si>
  <si>
    <t>Муром г, Свердлова ул, 65</t>
  </si>
  <si>
    <t>2170.800</t>
  </si>
  <si>
    <t>Муром г, Северный проезд, 11</t>
  </si>
  <si>
    <t>322.950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</si>
  <si>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</si>
  <si>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</si>
  <si>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</si>
  <si>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</si>
  <si>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</si>
  <si>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</si>
  <si>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</si>
  <si>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</si>
  <si>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</si>
  <si>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214.640</t>
  </si>
  <si>
    <t>Муром г, Советская ул, 25</t>
  </si>
  <si>
    <t>Муром г, Советская ул, 28</t>
  </si>
  <si>
    <t>Муром г, Советская ул, 29А</t>
  </si>
  <si>
    <t>Муром г, Советская ул, 35</t>
  </si>
  <si>
    <t>Муром г, Советская ул, 40</t>
  </si>
  <si>
    <t>Муром г, Советская ул, 44</t>
  </si>
  <si>
    <t>1053.500</t>
  </si>
  <si>
    <t>Муром г, Советская ул, 46</t>
  </si>
  <si>
    <t>Муром г, Советская ул, 47</t>
  </si>
  <si>
    <t>Муром г, Советская ул, 49</t>
  </si>
  <si>
    <t>Муром г, Советская ул, 50</t>
  </si>
  <si>
    <t>Муром г, Советская ул, 51</t>
  </si>
  <si>
    <t>Муром г, Советская ул, 57А</t>
  </si>
  <si>
    <t>Муром г, Советская ул, 73</t>
  </si>
  <si>
    <t>Муром г, Советская ул, 73А</t>
  </si>
  <si>
    <t>Муром г, Совхозная ул, 11</t>
  </si>
  <si>
    <t>1387.100</t>
  </si>
  <si>
    <t>Муром г, Совхозная ул, 13</t>
  </si>
  <si>
    <t>1038.100</t>
  </si>
  <si>
    <t>Муром г, Совхозная ул, 15А</t>
  </si>
  <si>
    <t>189.250</t>
  </si>
  <si>
    <t>Муром г, Совхозная ул, 64 корп. 2</t>
  </si>
  <si>
    <t>Муром г, Спортивная ул, 10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</si>
  <si>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</si>
  <si>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</si>
  <si>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</si>
  <si>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</si>
  <si>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</si>
  <si>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201.150</t>
  </si>
  <si>
    <t>Муром г, Стахановская ул, 28</t>
  </si>
  <si>
    <t>351.800</t>
  </si>
  <si>
    <t>Муром г, Строителей ул, 2</t>
  </si>
  <si>
    <t>219.750</t>
  </si>
  <si>
    <t>Муром г, Строителей ул, 6</t>
  </si>
  <si>
    <t>Муром г, Строителей ул, 8</t>
  </si>
  <si>
    <t>232.650</t>
  </si>
  <si>
    <t>Муром г, Сурикова ул, 2а</t>
  </si>
  <si>
    <t>286.510</t>
  </si>
  <si>
    <t>531.600</t>
  </si>
  <si>
    <t>Муром г, Сурикова ул, 4</t>
  </si>
  <si>
    <t>285.750</t>
  </si>
  <si>
    <t>Муром г, Сурикова ул, 6</t>
  </si>
  <si>
    <t>293.350</t>
  </si>
  <si>
    <t>Муром г, Тимирязева ул, 10</t>
  </si>
  <si>
    <t>283.300</t>
  </si>
  <si>
    <t>Муром г, Тимирязева ул, 11</t>
  </si>
  <si>
    <t>Муром г, Тимирязева ул, 13</t>
  </si>
  <si>
    <t>138.000</t>
  </si>
  <si>
    <t>Муром г, Тимирязева ул, 15</t>
  </si>
  <si>
    <t>206.250</t>
  </si>
  <si>
    <t>Муром г, Тимирязева ул, 6</t>
  </si>
  <si>
    <t>Муром г, Тимирязева ул, 6а</t>
  </si>
  <si>
    <t>245.940</t>
  </si>
  <si>
    <t>1222.600</t>
  </si>
  <si>
    <t>Муром г, Трудовая ул, 33</t>
  </si>
  <si>
    <t>1478.200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</si>
  <si>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</si>
  <si>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</si>
  <si>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</si>
  <si>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</si>
  <si>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350.750</t>
  </si>
  <si>
    <t>Муром г, Филатова ул, 15</t>
  </si>
  <si>
    <t>Муром г, Филатова ул, 17</t>
  </si>
  <si>
    <t>Муром г, Филатова ул, 19</t>
  </si>
  <si>
    <t>676.300</t>
  </si>
  <si>
    <t>Муром г, Филатова ул, 19а</t>
  </si>
  <si>
    <t>Муром г, Филатова ул, 1а</t>
  </si>
  <si>
    <t>381.380</t>
  </si>
  <si>
    <t>Муром г, Филатова ул, 1б</t>
  </si>
  <si>
    <t>Муром г, Филатова ул, 21</t>
  </si>
  <si>
    <t>Муром г, Филатова ул, 5</t>
  </si>
  <si>
    <t>3368.300</t>
  </si>
  <si>
    <t>Муром г, Филатова ул, 6</t>
  </si>
  <si>
    <t>Муром г, Филатова ул, 6а</t>
  </si>
  <si>
    <t>1029.000</t>
  </si>
  <si>
    <t>Муром г, Филатова ул, 7</t>
  </si>
  <si>
    <t>1499.000</t>
  </si>
  <si>
    <t>Муром г, Фрунзе ул, 1</t>
  </si>
  <si>
    <t>Муром г, Цветочный б-р, 2</t>
  </si>
  <si>
    <t>Муром г, Цветочный б-р, 3</t>
  </si>
  <si>
    <t>Муром г, Чкалова ул, 10а</t>
  </si>
  <si>
    <t>Муром г, Чкалова ул, 10Б</t>
  </si>
  <si>
    <t>Муром г, Чкалова ул, 11А</t>
  </si>
  <si>
    <t>Муром г, Чкалова ул, 12б</t>
  </si>
  <si>
    <t>Муром г, Чкалова ул, 16а</t>
  </si>
  <si>
    <t>Муром г, Чкалова ул, 2а</t>
  </si>
  <si>
    <t>Муром г, Чкалова ул, 2б</t>
  </si>
  <si>
    <t>Муром г, Чкалова ул, 4А</t>
  </si>
  <si>
    <t>169.350</t>
  </si>
  <si>
    <t>Муром г, Чкалова ул, 4б</t>
  </si>
  <si>
    <t>685.020</t>
  </si>
  <si>
    <t>Муром г, Чкалова ул, 5А</t>
  </si>
  <si>
    <t>170.700</t>
  </si>
  <si>
    <t>Муром г, Чкалова ул, 6а</t>
  </si>
  <si>
    <t>195.000</t>
  </si>
  <si>
    <t>Муром г, Чкалова ул, 6б</t>
  </si>
  <si>
    <t>Муром г, Чкалова ул, 7А</t>
  </si>
  <si>
    <t>178.300</t>
  </si>
  <si>
    <t>Муром г, Чкалова ул, 8А</t>
  </si>
  <si>
    <t>Муром г, Чкалова ул, 8б</t>
  </si>
  <si>
    <t>Муром г, Чкалова ул, 9А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</si>
  <si>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</si>
  <si>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</si>
  <si>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</si>
  <si>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</si>
  <si>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</si>
  <si>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</si>
  <si>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215.600</t>
  </si>
  <si>
    <t>Муром г, Щербакова ул, 21</t>
  </si>
  <si>
    <t>Муром г, Щербакова ул, 23</t>
  </si>
  <si>
    <t>Муром г, Щербакова ул, 25</t>
  </si>
  <si>
    <t>Муром г, Щербакова ул, 27</t>
  </si>
  <si>
    <t>939.160</t>
  </si>
  <si>
    <t>Муром г, Щербакова ул, 29</t>
  </si>
  <si>
    <t>Муром г, Щербакова ул, 33</t>
  </si>
  <si>
    <t>225.570</t>
  </si>
  <si>
    <t>Муром г, Щербакова ул, 37</t>
  </si>
  <si>
    <t>1073.500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</si>
  <si>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</si>
  <si>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</si>
  <si>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</si>
  <si>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</si>
  <si>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228.700</t>
  </si>
  <si>
    <t>Муром г, Экземплярского ул, 10 корп. 1</t>
  </si>
  <si>
    <t>Муром г, Экземплярского ул, 10</t>
  </si>
  <si>
    <t>Муром г, Экземплярского ул, 11а</t>
  </si>
  <si>
    <t>169.750</t>
  </si>
  <si>
    <t>Муром г, Экземплярского ул, 13а</t>
  </si>
  <si>
    <t>298.200</t>
  </si>
  <si>
    <t>Муром г, Экземплярского ул, 14а</t>
  </si>
  <si>
    <t>Муром г, Экземплярского ул, 1а</t>
  </si>
  <si>
    <t>482.850</t>
  </si>
  <si>
    <t>Муром г, Экземплярского ул, 45</t>
  </si>
  <si>
    <t>Муром г, Экземплярского ул, 53</t>
  </si>
  <si>
    <t>944.030</t>
  </si>
  <si>
    <t>Муром г, Экземплярского ул, 55</t>
  </si>
  <si>
    <t>459.900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</si>
  <si>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</si>
  <si>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</si>
  <si>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</si>
  <si>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</si>
  <si>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Эксплуатационная ул, 16</t>
  </si>
  <si>
    <t>218.200</t>
  </si>
  <si>
    <t>Муром г, Эксплуатационная ул, 17</t>
  </si>
  <si>
    <t>Муром г, Энгельса ул, 1</t>
  </si>
  <si>
    <t>Муром г, Энгельса ул, 12</t>
  </si>
  <si>
    <t>Муром г, Энгельса ул, 14</t>
  </si>
  <si>
    <t>Муром г, Энгельса ул, 15</t>
  </si>
  <si>
    <t>Муром г, Энгельса ул, 16</t>
  </si>
  <si>
    <t>Муром г, Энгельса ул, 17</t>
  </si>
  <si>
    <t>Муром г, Энгельса ул, 18</t>
  </si>
  <si>
    <t>1035.700</t>
  </si>
  <si>
    <t>Муром г, Энгельса ул, 1а</t>
  </si>
  <si>
    <t>5969.100</t>
  </si>
  <si>
    <t>Муром г, Энгельса ул, 1б</t>
  </si>
  <si>
    <t>Муром г, Энгельса ул, 1в</t>
  </si>
  <si>
    <t>Муром г, Энгельса ул, 1г</t>
  </si>
  <si>
    <t>Муром г, Энгельса ул, 21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</si>
  <si>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</si>
  <si>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</si>
  <si>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</si>
  <si>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</si>
  <si>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164.300</t>
  </si>
  <si>
    <t>Муром г, Энергетиков ул, 3а</t>
  </si>
  <si>
    <t>675.800</t>
  </si>
  <si>
    <t>Муром г, Энергетиков ул, 7</t>
  </si>
  <si>
    <t>168.350</t>
  </si>
  <si>
    <t>Муром г, Юбилейная ул, 48</t>
  </si>
  <si>
    <t>327.200</t>
  </si>
  <si>
    <t>Муром г, Юбилейная ул, 48а</t>
  </si>
  <si>
    <t>1089.500</t>
  </si>
  <si>
    <t>304.900</t>
  </si>
  <si>
    <t>105.600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</si>
  <si>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</si>
  <si>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</si>
  <si>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</si>
  <si>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</si>
  <si>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11</t>
  </si>
  <si>
    <t>Муром г, Южная ул, 12</t>
  </si>
  <si>
    <t>Муром г, Южная ул, 14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</si>
  <si>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</si>
  <si>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</si>
  <si>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</si>
  <si>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</si>
  <si>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</si>
  <si>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</si>
  <si>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595.100</t>
  </si>
  <si>
    <t>Муром г, Южная ул, 8</t>
  </si>
  <si>
    <t>Муромский р-н, Борисоглеб с, Первомайская ул, 3</t>
  </si>
  <si>
    <t>Муромский р-н, Булатниково с, Мира ул, 3</t>
  </si>
  <si>
    <t>Муромский р-н, Волнино д, Луговая ул, 1</t>
  </si>
  <si>
    <t>Муромский р-н, Зимёнки п, Кооперативная ул, 11</t>
  </si>
  <si>
    <t>609.450</t>
  </si>
  <si>
    <t>Муромский р-н, Зимёнки п, Кооперативная ул, 12</t>
  </si>
  <si>
    <t>652.620</t>
  </si>
  <si>
    <t>Муромский р-н, Зимёнки п, Кооперативная ул, 14</t>
  </si>
  <si>
    <t>Муромский р-н, Зимёнки п, Кооперативная ул, 2</t>
  </si>
  <si>
    <t>614.680</t>
  </si>
  <si>
    <t>Муромский р-н, Зимёнки п, Кооперативная ул, 3</t>
  </si>
  <si>
    <t>Муромский р-н, Зимёнки п, Красногорбатовская ул, 1</t>
  </si>
  <si>
    <t>Муромский р-н, Зимёнки п, Красногорбатовская ул, 2</t>
  </si>
  <si>
    <t>Муромский р-н, Зимёнки п, Красногорбатовская ул, 3</t>
  </si>
  <si>
    <t>609.800</t>
  </si>
  <si>
    <t>Муромский р-н, Зимёнки п, Мира ул, 1</t>
  </si>
  <si>
    <t>426.510</t>
  </si>
  <si>
    <t>Муромский р-н, Зимёнки п, Мира ул, 2</t>
  </si>
  <si>
    <t>433.440</t>
  </si>
  <si>
    <t>Муромский р-н, Зимёнки п, Мира ул, 3</t>
  </si>
  <si>
    <t>Муромский р-н, Зимёнки п, Мира ул, 4</t>
  </si>
  <si>
    <t>Муромский р-н, Зимёнки п, Мира ул, 5</t>
  </si>
  <si>
    <t>Муромский р-н, Зимёнки п, Мира ул, 6</t>
  </si>
  <si>
    <t>495.700</t>
  </si>
  <si>
    <t>Муромский р-н, Зимёнки п, Мира ул, 7</t>
  </si>
  <si>
    <t>Муромский р-н, Зимёнки п, Мира ул, 8</t>
  </si>
  <si>
    <t>Муромский р-н, Ковардицы с, Молодежная ул, 11</t>
  </si>
  <si>
    <t>Муромский р-н, Ковардицы с, Молодежная ул, 12</t>
  </si>
  <si>
    <t>Муромский р-н, Кондраково п, Зеленая ул, 6</t>
  </si>
  <si>
    <t>217.880</t>
  </si>
  <si>
    <t>Муромский р-н, Кондраково п, Зеленая ул, 8</t>
  </si>
  <si>
    <t>217.750</t>
  </si>
  <si>
    <t>Муромский р-н, Кондраково п, Набережная ул, 15</t>
  </si>
  <si>
    <t>Муромский р-н, Макаровка д, Центральная ул, 9</t>
  </si>
  <si>
    <t>Муромский р-н, Межищи д, Овражная ул, 1</t>
  </si>
  <si>
    <t>498.800</t>
  </si>
  <si>
    <t>Муромский р-н, Межищи д, Полевая ул, 45</t>
  </si>
  <si>
    <t>Муромский р-н, Механизаторов п, 35а</t>
  </si>
  <si>
    <t>Муромский р-н, Механизаторов п, 44а</t>
  </si>
  <si>
    <t>Муромский р-н, Механизаторов п, 44в</t>
  </si>
  <si>
    <t>Муромский р-н, Механизаторов п, 48</t>
  </si>
  <si>
    <t>868.900</t>
  </si>
  <si>
    <t>825.200</t>
  </si>
  <si>
    <t>Муромский р-н, Механизаторов п, 50а</t>
  </si>
  <si>
    <t>758.630</t>
  </si>
  <si>
    <t>Муромский р-н, Механизаторов п, 51</t>
  </si>
  <si>
    <t>399.200</t>
  </si>
  <si>
    <t>Муромский р-н, Механизаторов п, 52</t>
  </si>
  <si>
    <t>Муромский р-н, Механизаторов п, 53</t>
  </si>
  <si>
    <t>Муромский р-н, Механизаторов п, 54</t>
  </si>
  <si>
    <t>Муромский р-н, Механизаторов п, 55</t>
  </si>
  <si>
    <t>Муромский р-н, Механизаторов п, 55а</t>
  </si>
  <si>
    <t>Муромский р-н, Механизаторов п, 57</t>
  </si>
  <si>
    <t>Муромский р-н, Механизаторов п, 59</t>
  </si>
  <si>
    <t>Муромский р-н, Механизаторов п, 60</t>
  </si>
  <si>
    <t>Муромский р-н, Механизаторов п, 62</t>
  </si>
  <si>
    <t>Муромский р-н, Механизаторов п, 63</t>
  </si>
  <si>
    <t>Муромский р-н, Механизаторов п, 64</t>
  </si>
  <si>
    <t>Муромский р-н, Механизаторов п, 66</t>
  </si>
  <si>
    <t>Муромский р-н, Механизаторов п, 68</t>
  </si>
  <si>
    <t>779.900</t>
  </si>
  <si>
    <t>1837.400</t>
  </si>
  <si>
    <t>Муромский р-н, Механизаторов п, 70</t>
  </si>
  <si>
    <t>3693.000</t>
  </si>
  <si>
    <t>Муромский р-н, Мишино д, Комсомольская ул, 71а</t>
  </si>
  <si>
    <t>Муромский р-н, Молотицы с, Гагарина ул, 26</t>
  </si>
  <si>
    <t>Муромский р-н, Молотицы с, Гагарина ул, 28</t>
  </si>
  <si>
    <t>Муромский р-н, Молотицы с, Гагарина ул, 29</t>
  </si>
  <si>
    <t>Муромский р-н, Молотицы с, Гагарина ул, 30</t>
  </si>
  <si>
    <t>Муромский р-н, Молотицы с, ПМК-10 ул, 1</t>
  </si>
  <si>
    <t>Муромский р-н, Муромский п, Кольцевая ул, 23</t>
  </si>
  <si>
    <t>Муромский р-н, Муромский п, Кольцевая ул, 29</t>
  </si>
  <si>
    <t>Муромский р-н, Муромский п, Кольцевая ул, 31</t>
  </si>
  <si>
    <t>Муромский р-н, Муромский п, Озёрная ул, 20</t>
  </si>
  <si>
    <t>Муромский р-н, Муромский п, Озёрная ул, 21</t>
  </si>
  <si>
    <t>Муромский р-н, Муромский п, Озёрная ул, 22</t>
  </si>
  <si>
    <t>520.020</t>
  </si>
  <si>
    <t>Муромский р-н, Муромский п, Садовая ул, 27</t>
  </si>
  <si>
    <t>Муромский р-н, Муромский п, Садовая ул, 28</t>
  </si>
  <si>
    <t>639.200</t>
  </si>
  <si>
    <t>639.150</t>
  </si>
  <si>
    <t>Муромский р-н, Муромский п, Северная ул, 10</t>
  </si>
  <si>
    <t>Муромский р-н, Муромский п, Северная ул, 11</t>
  </si>
  <si>
    <t>258.720</t>
  </si>
  <si>
    <t>Муромский р-н, Муромский п, Северная ул, 18</t>
  </si>
  <si>
    <t>438.300</t>
  </si>
  <si>
    <t>Муромский р-н, Муромский п, Северная ул, 19</t>
  </si>
  <si>
    <t>Муромский р-н, Муромский п, Северная ул, 7</t>
  </si>
  <si>
    <t>Муромский р-н, Муромский п, Центральная ул, 30</t>
  </si>
  <si>
    <t>Муромский р-н, Муромский п, Центральная ул, 34</t>
  </si>
  <si>
    <t>Муромский р-н, Нежиловка д, Пригородная ул, 52</t>
  </si>
  <si>
    <t>Муромский р-н, Панфилово с, Первомайская ул, 25</t>
  </si>
  <si>
    <t>268.210</t>
  </si>
  <si>
    <t>Муромский р-н, Панфилово с, Советская ул, 35</t>
  </si>
  <si>
    <t>676.100</t>
  </si>
  <si>
    <t>652.270</t>
  </si>
  <si>
    <t>Муромский р-н, Прудищи д, Клубная ул, 4</t>
  </si>
  <si>
    <t>691.600</t>
  </si>
  <si>
    <t>Муромский р-н, Савково д, Советская ул, 20</t>
  </si>
  <si>
    <t>Муромский р-н, Фабрики им П.Л.Войкова п, 10</t>
  </si>
  <si>
    <t>964.100</t>
  </si>
  <si>
    <t>221.340</t>
  </si>
  <si>
    <t>Муромский р-н, Фабрики им П.Л.Войкова п, 21</t>
  </si>
  <si>
    <t>307.630</t>
  </si>
  <si>
    <t>Муромский р-н, Фабрики им П.Л.Войкова п, 22</t>
  </si>
  <si>
    <t>Муромский р-н, Фабрики им П.Л.Войкова п, 23</t>
  </si>
  <si>
    <t>452.240</t>
  </si>
  <si>
    <t>Муромский р-н, Фабрики им П.Л.Войкова п, 24</t>
  </si>
  <si>
    <t>Муромский р-н, Фабрики им П.Л.Войкова п, 25</t>
  </si>
  <si>
    <t>Муромский р-н, Фабрики им П.Л.Войкова п, 26</t>
  </si>
  <si>
    <t>970.020</t>
  </si>
  <si>
    <t>Муромский р-н, Фабрики им П.Л.Войкова п, 27</t>
  </si>
  <si>
    <t>978.140</t>
  </si>
  <si>
    <t>Муромский р-н, Фабрики им П.Л.Войкова п, 28</t>
  </si>
  <si>
    <t>Муромский р-н, Фабрики им П.Л.Войкова п, 29</t>
  </si>
  <si>
    <t>Муромский р-н, Фабрики им П.Л.Войкова п, 30</t>
  </si>
  <si>
    <t>502.900</t>
  </si>
  <si>
    <t>Муромский р-н, Фабрики им П.Л.Войкова п, 31</t>
  </si>
  <si>
    <t>Муромский р-н, Фабрики им П.Л.Войкова п, 32</t>
  </si>
  <si>
    <t>Муромский р-н, Фабрики им П.Л.Войкова п, 8</t>
  </si>
  <si>
    <t>Муромский р-н, Фабрики им П.Л.Войкова п, 9</t>
  </si>
  <si>
    <t>Муромский р-н, Якиманская Слобода с, Ленина ул, 1</t>
  </si>
  <si>
    <t>Муромский р-н, Якиманская Слобода с, Ленина ул, 34а</t>
  </si>
  <si>
    <t>Муромский р-н, Якиманская Слобода с, Школьная ул, 45а</t>
  </si>
  <si>
    <t>Петушинский р-н, Андреевское с, 10</t>
  </si>
  <si>
    <t>Петушинский р-н, Андреевское с, 11</t>
  </si>
  <si>
    <t>Петушинский р-н, Андреевское с, 13</t>
  </si>
  <si>
    <t>Петушинский р-н, Андреевское с, 9</t>
  </si>
  <si>
    <t>Петушинский р-н, Анкудиново д, Арханинская ул, 40</t>
  </si>
  <si>
    <t>Петушинский р-н, Березка п, Центральная ул, 11</t>
  </si>
  <si>
    <t>Петушинский р-н, Березка п, Центральная ул, 7</t>
  </si>
  <si>
    <t>687.160</t>
  </si>
  <si>
    <t>Петушинский р-н, Березка п, Центральная ул, 9</t>
  </si>
  <si>
    <t>686.710</t>
  </si>
  <si>
    <t>Петушинский р-н, Болдино д, 7</t>
  </si>
  <si>
    <t>Петушинский р-н, Вольгинский п, Новосеменковская ул, 1</t>
  </si>
  <si>
    <t>Петушинский р-н, Вольгинский п, Новосеменковская ул, 10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</si>
  <si>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</si>
  <si>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</si>
  <si>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Вольгинский п, Новосеменковская ул, 19</t>
  </si>
  <si>
    <t>Петушинский р-н, Вольгинский п, Новосеменковская ул, 21</t>
  </si>
  <si>
    <t>Петушинский р-н, Вольгинский п, Новосеменковская ул, 22</t>
  </si>
  <si>
    <t>Петушинский р-н, Вольгинский п, Новосеменковская ул, 23</t>
  </si>
  <si>
    <t>Петушинский р-н, Вольгинский п, Новосеменковская ул, 25</t>
  </si>
  <si>
    <t>5065.000</t>
  </si>
  <si>
    <t>Петушинский р-н, Вольгинский п, Новосеменковская ул, 5</t>
  </si>
  <si>
    <t>Петушинский р-н, Вольгинский п, Новосеменковская ул, 8</t>
  </si>
  <si>
    <t>Петушинский р-н, Вольгинский п, Старовская ул, 10</t>
  </si>
  <si>
    <t>Петушинский р-н, Вольгинский п, Старовская ул, 14</t>
  </si>
  <si>
    <t>Петушинский р-н, Вольгинский п, Старовская ул, 15</t>
  </si>
  <si>
    <t>Петушинский р-н, Вольгинский п, Старовская ул, 17</t>
  </si>
  <si>
    <t>Петушинский р-н, Вольгинский п, Старовская ул, 18</t>
  </si>
  <si>
    <t>Петушинский р-н, Вольгинский п, Старовская ул, 2</t>
  </si>
  <si>
    <t>Петушинский р-н, Вольгинский п, Старовская ул, 22</t>
  </si>
  <si>
    <t>Петушинский р-н, Вольгинский п, Старовская ул, 24</t>
  </si>
  <si>
    <t>Петушинский р-н, Вольгинский п, Старовская ул, 25</t>
  </si>
  <si>
    <t>Петушинский р-н, Вольгинский п, Старовская ул, 26</t>
  </si>
  <si>
    <t>Петушинский р-н, Вольгинский п, Старовская ул, 27</t>
  </si>
  <si>
    <t>1348.000</t>
  </si>
  <si>
    <t>Петушинский р-н, Вольгинский п, Старовская ул, 3</t>
  </si>
  <si>
    <t>Петушинский р-н, Вольгинский п, Старовская ул, 33</t>
  </si>
  <si>
    <t>Петушинский р-н, Вольгинский п, Старовская ул, 4</t>
  </si>
  <si>
    <t>Петушинский р-н, Вольгинский п, Старовская ул, 5</t>
  </si>
  <si>
    <t>Петушинский р-н, Вольгинский п, Старовская ул, 7</t>
  </si>
  <si>
    <t>Петушинский р-н, Воспушка д, Ленина ул, 1</t>
  </si>
  <si>
    <t>505.400</t>
  </si>
  <si>
    <t>Петушинский р-н, Воспушка д, Ленина ул, 2</t>
  </si>
  <si>
    <t>431.820</t>
  </si>
  <si>
    <t>Петушинский р-н, Головино д, Полевая ул, 1</t>
  </si>
  <si>
    <t>Петушинский р-н, Головино д, Полевая ул, 2</t>
  </si>
  <si>
    <t>Петушинский р-н, Головино д, Полевая ул, 3</t>
  </si>
  <si>
    <t>840.420</t>
  </si>
  <si>
    <t>Петушинский р-н, Головино д, Полевая ул, 4</t>
  </si>
  <si>
    <t>Петушинский р-н, Головино д, Полевая ул, 5</t>
  </si>
  <si>
    <t>938.900</t>
  </si>
  <si>
    <t>Петушинский р-н, Головино д, Полевая ул, 6</t>
  </si>
  <si>
    <t>752.200</t>
  </si>
  <si>
    <t>Петушинский р-н, Городищи п, К.Соловьева ул, 1</t>
  </si>
  <si>
    <t>7647.450</t>
  </si>
  <si>
    <t>Петушинский р-н, Городищи п, К.Соловьева ул, 2</t>
  </si>
  <si>
    <t>Петушинский р-н, Городищи п, К.Соловьева ул, 3а</t>
  </si>
  <si>
    <t>497.860</t>
  </si>
  <si>
    <t>Петушинский р-н, Городищи п, К.Соловьева ул, 4а</t>
  </si>
  <si>
    <t>3032.000</t>
  </si>
  <si>
    <t>1213.130</t>
  </si>
  <si>
    <t>Петушинский р-н, Городищи п, Ленина ул, 12</t>
  </si>
  <si>
    <t>570.800</t>
  </si>
  <si>
    <t>Петушинский р-н, Городищи п, Ленина ул, 14</t>
  </si>
  <si>
    <t>Петушинский р-н, Городищи п, Ленина ул, 16</t>
  </si>
  <si>
    <t>Петушинский р-н, Городищи п, Ленина ул, 18</t>
  </si>
  <si>
    <t>Петушинский р-н, Городищи п, Ленина ул, 1А</t>
  </si>
  <si>
    <t>Петушинский р-н, Городищи п, Ленина ул, 24</t>
  </si>
  <si>
    <t>Петушинский р-н, Городищи п, Ленина ул, 6</t>
  </si>
  <si>
    <t>Петушинский р-н, Городищи п, Ленина ул, 8</t>
  </si>
  <si>
    <t>Петушинский р-н, Городищи п, Ленина ул, 8а</t>
  </si>
  <si>
    <t>715.300</t>
  </si>
  <si>
    <t>Петушинский р-н, Городищи п, Ленина ул, 9а</t>
  </si>
  <si>
    <t>Петушинский р-н, Городищи п, Октябрьская-2 ул, 23</t>
  </si>
  <si>
    <t>497.800</t>
  </si>
  <si>
    <t>Петушинский р-н, Городищи п, Октябрьская-2 ул, 24</t>
  </si>
  <si>
    <t>315.980</t>
  </si>
  <si>
    <t>Петушинский р-н, Городищи п, Октябрьская-2 ул, 25</t>
  </si>
  <si>
    <t>564.100</t>
  </si>
  <si>
    <t>Петушинский р-н, Городищи п, Октябрьская-2 ул, 27</t>
  </si>
  <si>
    <t>Петушинский р-н, Городищи п, Октябрьская-2 ул, 28</t>
  </si>
  <si>
    <t>Петушинский р-н, Городищи п, Октябрьская-2 ул, 29</t>
  </si>
  <si>
    <t>Петушинский р-н, Городищи п, Октябрьская-2 ул, 30</t>
  </si>
  <si>
    <t>2086.100</t>
  </si>
  <si>
    <t>Петушинский р-н, Городищи п, Октябрьская-2 ул, 31</t>
  </si>
  <si>
    <t>1198.100</t>
  </si>
  <si>
    <t>1501.900</t>
  </si>
  <si>
    <t>Петушинский р-н, Городищи п, Октябрьская-2 ул, 32</t>
  </si>
  <si>
    <t>Петушинский р-н, Городищи п, Октябрьская-2 ул, 33</t>
  </si>
  <si>
    <t>Петушинский р-н, Городищи п, Октябрьская-2 ул, 34</t>
  </si>
  <si>
    <t>Петушинский р-н, Городищи п, Октябрьская-2 ул, 35</t>
  </si>
  <si>
    <t>Петушинский р-н, Городищи п, Октябрьская-2 ул, 36</t>
  </si>
  <si>
    <t>Петушинский р-н, Городищи п, Октябрьская-2 ул, 37</t>
  </si>
  <si>
    <t>Петушинский р-н, Городищи п, Октябрьская-2 ул, 38</t>
  </si>
  <si>
    <t>Петушинский р-н, Городищи п, Первомайская ул, 2</t>
  </si>
  <si>
    <t>Петушинский р-н, Городищи п, Советская ул, 10</t>
  </si>
  <si>
    <t>Петушинский р-н, Городищи п, Советская ул, 11</t>
  </si>
  <si>
    <t>Петушинский р-н, Городищи п, Советская ул, 14</t>
  </si>
  <si>
    <t>Петушинский р-н, Городищи п, Советская ул, 19</t>
  </si>
  <si>
    <t>755.950</t>
  </si>
  <si>
    <t>Петушинский р-н, Городищи п, Советская ул, 21</t>
  </si>
  <si>
    <t>Петушинский р-н, Городищи п, Советская ул, 22</t>
  </si>
  <si>
    <t>504.710</t>
  </si>
  <si>
    <t>Петушинский р-н, Городищи п, Советская ул, 23</t>
  </si>
  <si>
    <t>Петушинский р-н, Городищи п, Советская ул, 25</t>
  </si>
  <si>
    <t>Петушинский р-н, Городищи п, Советская ул, 26</t>
  </si>
  <si>
    <t>Петушинский р-н, Городищи п, Советская ул, 27</t>
  </si>
  <si>
    <t>510.160</t>
  </si>
  <si>
    <t>Петушинский р-н, Городищи п, Советская ул, 3</t>
  </si>
  <si>
    <t>1712.300</t>
  </si>
  <si>
    <t>Петушинский р-н, Городищи п, Советская ул, 32</t>
  </si>
  <si>
    <t>Петушинский р-н, Городищи п, Советская ул, 34</t>
  </si>
  <si>
    <t>Петушинский р-н, Городищи п, Советская ул, 36</t>
  </si>
  <si>
    <t>Петушинский р-н, Городищи п, Советская ул, 38</t>
  </si>
  <si>
    <t>1362.720</t>
  </si>
  <si>
    <t>Петушинский р-н, Городищи п, Советская ул, 40</t>
  </si>
  <si>
    <t>1557.540</t>
  </si>
  <si>
    <t>Петушинский р-н, Городищи п, Советская ул, 42</t>
  </si>
  <si>
    <t>1297.200</t>
  </si>
  <si>
    <t>Петушинский р-н, Городищи п, Советская ул, 45а</t>
  </si>
  <si>
    <t>Петушинский р-н, Городищи п, Советская ул, 47а</t>
  </si>
  <si>
    <t>714.300</t>
  </si>
  <si>
    <t>Петушинский р-н, Городищи п, Советская ул, 5</t>
  </si>
  <si>
    <t>888.950</t>
  </si>
  <si>
    <t>Петушинский р-н, Городищи п, Советская ул, 7</t>
  </si>
  <si>
    <t>Петушинский р-н, Городищи п, Советская ул, 9</t>
  </si>
  <si>
    <t>526.900</t>
  </si>
  <si>
    <t>Петушинский р-н, Грибово д, Охотохозяйство тер, 9</t>
  </si>
  <si>
    <t>Петушинский р-н, Киржач д, Луговая ул, 30</t>
  </si>
  <si>
    <t>Петушинский р-н, Костерево г, 40 лет Октября ул, 1</t>
  </si>
  <si>
    <t>560.700</t>
  </si>
  <si>
    <t>Петушинский р-н, Костерево г, 40 лет Октября ул, 10</t>
  </si>
  <si>
    <t>Петушинский р-н, Костерево г, 40 лет Октября ул, 12</t>
  </si>
  <si>
    <t>1282.260</t>
  </si>
  <si>
    <t>1277.500</t>
  </si>
  <si>
    <t>Петушинский р-н, Костерево г, 40 лет Октября ул, 14</t>
  </si>
  <si>
    <t>4534.450</t>
  </si>
  <si>
    <t>4467.300</t>
  </si>
  <si>
    <t>Петушинский р-н, Костерево г, 40 лет Октября ул, 16</t>
  </si>
  <si>
    <t>1259.040</t>
  </si>
  <si>
    <t>Петушинский р-н, Костерево г, 40 лет Октября ул, 18</t>
  </si>
  <si>
    <t>1111.440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</si>
  <si>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</si>
  <si>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</si>
  <si>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</si>
  <si>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</si>
  <si>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40 лет Октября ул, 6</t>
  </si>
  <si>
    <t>Петушинский р-н, Костерево г, 40 лет Октября ул, 7</t>
  </si>
  <si>
    <t>Петушинский р-н, Костерево г, 40 лет Октября ул, 8</t>
  </si>
  <si>
    <t>644.100</t>
  </si>
  <si>
    <t>Петушинский р-н, Костерево г, 40 лет Октября ул, 9</t>
  </si>
  <si>
    <t>Петушинский р-н, Костерево г, Бормино ул, 58</t>
  </si>
  <si>
    <t>1983.570</t>
  </si>
  <si>
    <t>Петушинский р-н, Костерево г, Бормино ул, 60</t>
  </si>
  <si>
    <t>526.850</t>
  </si>
  <si>
    <t>Петушинский р-н, Костерево г, Заречная ул, 448</t>
  </si>
  <si>
    <t>Петушинский р-н, Костерево г, Заречная ул, 464</t>
  </si>
  <si>
    <t>Петушинский р-н, Костерево г, Заречная ул, 465</t>
  </si>
  <si>
    <t>Петушинский р-н, Костерево г, Заречная ул, 466</t>
  </si>
  <si>
    <t>Петушинский р-н, Костерево г, им Горького ул, 1</t>
  </si>
  <si>
    <t>Петушинский р-н, Костерево г, им Горького ул, 11</t>
  </si>
  <si>
    <t>Петушинский р-н, Костерево г, им Горького ул, 12</t>
  </si>
  <si>
    <t>449.450</t>
  </si>
  <si>
    <t>496.600</t>
  </si>
  <si>
    <t>Петушинский р-н, Костерево г, им Горького ул, 3</t>
  </si>
  <si>
    <t>Петушинский р-н, Костерево г, им Горького ул, 4</t>
  </si>
  <si>
    <t>691.380</t>
  </si>
  <si>
    <t>Петушинский р-н, Костерево г, им Горького ул, 5</t>
  </si>
  <si>
    <t>Петушинский р-н, Костерево г, им Горького ул, 7</t>
  </si>
  <si>
    <t>2858.570</t>
  </si>
  <si>
    <t>Петушинский р-н, Костерево г, им Серебренникова ул, 37</t>
  </si>
  <si>
    <t>1796.100</t>
  </si>
  <si>
    <t>Петушинский р-н, Костерево г, им Серебренникова ул, 39</t>
  </si>
  <si>
    <t>Петушинский р-н, Костерево г, Комсомольская ул, 1</t>
  </si>
  <si>
    <t>Петушинский р-н, Костерево г, Комсомольская ул, 11</t>
  </si>
  <si>
    <t>Петушинский р-н, Костерево г, Комсомольская ул, 3</t>
  </si>
  <si>
    <t>904.100</t>
  </si>
  <si>
    <t>Петушинский р-н, Костерево г, Комсомольская ул, 5</t>
  </si>
  <si>
    <t>Петушинский р-н, Костерево г, Комсомольская ул, 7</t>
  </si>
  <si>
    <t>Петушинский р-н, Костерево г, Комсомольская ул, 9</t>
  </si>
  <si>
    <t>Петушинский р-н, Костерево г, Костерево-1 п, 419</t>
  </si>
  <si>
    <t>Петушинский р-н, Костерево г, Костерево-1 п, 425</t>
  </si>
  <si>
    <t>Петушинский р-н, Костерево г, Костерево-1 п, 435</t>
  </si>
  <si>
    <t>Петушинский р-н, Костерево г, Костерево-1 п, 436</t>
  </si>
  <si>
    <t>Петушинский р-н, Костерево г, Костерево-1 п, 437</t>
  </si>
  <si>
    <t>Петушинский р-н, Костерево г, Костерево-1 п, 438</t>
  </si>
  <si>
    <t>Петушинский р-н, Костерево г, Костерево-1 п, 439</t>
  </si>
  <si>
    <t>Петушинский р-н, Костерево г, Костерево-1 п, 495</t>
  </si>
  <si>
    <t>Петушинский р-н, Костерево г, Костерево-1 п, 505</t>
  </si>
  <si>
    <t>Петушинский р-н, Костерево г, Костерево-1 п, 513</t>
  </si>
  <si>
    <t>Петушинский р-н, Костерево г, Красная ул, 6а</t>
  </si>
  <si>
    <t>Петушинский р-н, Костерево г, Ленина ул, 10</t>
  </si>
  <si>
    <t>407.210</t>
  </si>
  <si>
    <t>Петушинский р-н, Костерево г, Ленина ул, 13</t>
  </si>
  <si>
    <t>Петушинский р-н, Костерево г, Ленина ул, 15</t>
  </si>
  <si>
    <t>418.120</t>
  </si>
  <si>
    <t>628.800</t>
  </si>
  <si>
    <t>Петушинский р-н, Костерево г, Ленина ул, 5</t>
  </si>
  <si>
    <t>393.400</t>
  </si>
  <si>
    <t>Петушинский р-н, Костерево г, Ленина ул, 6</t>
  </si>
  <si>
    <t>Петушинский р-н, Костерево г, Ленина ул, 7</t>
  </si>
  <si>
    <t>342.720</t>
  </si>
  <si>
    <t>645.610</t>
  </si>
  <si>
    <t>Петушинский р-н, Костерево г, Ленина ул, 8</t>
  </si>
  <si>
    <t>Петушинский р-н, Костерево г, Ленина ул, 9</t>
  </si>
  <si>
    <t>Петушинский р-н, Костерево г, Матросова ул, 11</t>
  </si>
  <si>
    <t>715.340</t>
  </si>
  <si>
    <t>Петушинский р-н, Костерево г, Матросова ул, 13</t>
  </si>
  <si>
    <t>Петушинский р-н, Костерево г, Матросова ул, 1а</t>
  </si>
  <si>
    <t>572.240</t>
  </si>
  <si>
    <t>Петушинский р-н, Костерево г, Матросова ул, 7</t>
  </si>
  <si>
    <t>Петушинский р-н, Костерево г, Матросова ул, 9</t>
  </si>
  <si>
    <t>Петушинский р-н, Костерево г, Писцова ул, 56</t>
  </si>
  <si>
    <t>Петушинский р-н, Костерево г, Писцова ул, 60</t>
  </si>
  <si>
    <t>636.740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</si>
  <si>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</si>
  <si>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</si>
  <si>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</si>
  <si>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Петушинский р-н, Костерево г, Трансформаторная ул, 1</t>
  </si>
  <si>
    <t>Петушинский р-н, Костерево г, Чехова ул, 1</t>
  </si>
  <si>
    <t>439.600</t>
  </si>
  <si>
    <t>Петушинский р-н, Костерево г, Чехова ул, 3</t>
  </si>
  <si>
    <t>Петушинский р-н, Костерево г, Чехова ул, 4</t>
  </si>
  <si>
    <t>981.690</t>
  </si>
  <si>
    <t>Петушинский р-н, Костерево г, Школьная ул, 10</t>
  </si>
  <si>
    <t>Петушинский р-н, Костерево г, Школьная ул, 12</t>
  </si>
  <si>
    <t>Петушинский р-н, Костино д, Воинская тер, 1</t>
  </si>
  <si>
    <t>Петушинский р-н, Костино д, Воинская тер, 2</t>
  </si>
  <si>
    <t>Петушинский р-н, Костино д, Воинская тер, 3</t>
  </si>
  <si>
    <t>Петушинский р-н, Липна д, Дачная ул, 1</t>
  </si>
  <si>
    <t>512.970</t>
  </si>
  <si>
    <t>Петушинский р-н, Липна д, Дачная ул, 10</t>
  </si>
  <si>
    <t>Петушинский р-н, Липна д, Дачная ул, 2</t>
  </si>
  <si>
    <t>513.920</t>
  </si>
  <si>
    <t>Петушинский р-н, Липна д, Дачная ул, 3</t>
  </si>
  <si>
    <t>673.970</t>
  </si>
  <si>
    <t>Петушинский р-н, Липна д, Дачная ул, 5</t>
  </si>
  <si>
    <t>676.230</t>
  </si>
  <si>
    <t>Петушинский р-н, Липна д, Дачная ул, 6</t>
  </si>
  <si>
    <t>Петушинский р-н, Липна д, Дачная ул, 7</t>
  </si>
  <si>
    <t>763.290</t>
  </si>
  <si>
    <t>1534.100</t>
  </si>
  <si>
    <t>Петушинский р-н, Липна д, Дачная ул, 8</t>
  </si>
  <si>
    <t>Петушинский р-н, Липна д, Дачная ул, 9</t>
  </si>
  <si>
    <t>705.080</t>
  </si>
  <si>
    <t>Петушинский р-н, Луговой п, Цветочная ул, 12</t>
  </si>
  <si>
    <t>968.660</t>
  </si>
  <si>
    <t>Петушинский р-н, Машиностроитель п, Парковая ул, 15</t>
  </si>
  <si>
    <t>Петушинский р-н, Нагорный п, Владимирская ул, 1</t>
  </si>
  <si>
    <t>615.700</t>
  </si>
  <si>
    <t>964.900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</si>
  <si>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</si>
  <si>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</si>
  <si>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Владимирская ул, 2</t>
  </si>
  <si>
    <t>Петушинский р-н, Нагорный п, Владимирская ул, 3</t>
  </si>
  <si>
    <t>Петушинский р-н, Нагорный п, Владимирская ул, 8</t>
  </si>
  <si>
    <t>Петушинский р-н, Нагорный п, Горячкина ул, 1</t>
  </si>
  <si>
    <t>Петушинский р-н, Нагорный п, Горячкина ул, 3</t>
  </si>
  <si>
    <t>Петушинский р-н, Новое Аннино д, Центральная ул, 1</t>
  </si>
  <si>
    <t>507.370</t>
  </si>
  <si>
    <t>Петушинский р-н, Новое Аннино д, Центральная ул, 10</t>
  </si>
  <si>
    <t>618.280</t>
  </si>
  <si>
    <t>Петушинский р-н, Новое Аннино д, Центральная ул, 13</t>
  </si>
  <si>
    <t>534.980</t>
  </si>
  <si>
    <t>Петушинский р-н, Новое Аннино д, Центральная ул, 3</t>
  </si>
  <si>
    <t>494.540</t>
  </si>
  <si>
    <t>Петушинский р-н, Новое Аннино д, Центральная ул, 4</t>
  </si>
  <si>
    <t>Петушинский р-н, Новое Аннино д, Центральная ул, 5</t>
  </si>
  <si>
    <t>508.550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</si>
  <si>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</si>
  <si>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</si>
  <si>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Новое Аннино д, Центральная ул, 8</t>
  </si>
  <si>
    <t>649.600</t>
  </si>
  <si>
    <t>627.470</t>
  </si>
  <si>
    <t>Петушинский р-н, Новое Аннино д, Центральная ул, 9</t>
  </si>
  <si>
    <t>627.620</t>
  </si>
  <si>
    <t>Петушинский р-н, Панфилово д, Центральная ул, 1</t>
  </si>
  <si>
    <t>Петушинский р-н, Панфилово д, Центральная ул, 2</t>
  </si>
  <si>
    <t>739.400</t>
  </si>
  <si>
    <t>Петушинский р-н, Панфилово д, Центральная ул, 3</t>
  </si>
  <si>
    <t>Петушинский р-н, Пекша д, Молодежная ул, 1</t>
  </si>
  <si>
    <t>Петушинский р-н, Пекша д, Московская ул, 1</t>
  </si>
  <si>
    <t>849.120</t>
  </si>
  <si>
    <t>Петушинский р-н, Пекша д, Московская ул, 3</t>
  </si>
  <si>
    <t>663.380</t>
  </si>
  <si>
    <t>Петушинский р-н, Пекша д, Совхозная ул, 1</t>
  </si>
  <si>
    <t>440.950</t>
  </si>
  <si>
    <t>Петушинский р-н, Пекша д, Совхозная ул, 2</t>
  </si>
  <si>
    <t>Петушинский р-н, Пекша д, Совхозная ул, 4</t>
  </si>
  <si>
    <t>Петушинский р-н, Пекша д, Строителей ул, 1</t>
  </si>
  <si>
    <t>440.940</t>
  </si>
  <si>
    <t>Петушинский р-н, Пекша д, Строителей ул, 3</t>
  </si>
  <si>
    <t>Петушинский р-н, Пекша д, Строителей ул, 5</t>
  </si>
  <si>
    <t>567.640</t>
  </si>
  <si>
    <t>671.660</t>
  </si>
  <si>
    <t>Петушинский р-н, Пекша д, Центральная ул, 12</t>
  </si>
  <si>
    <t>674.500</t>
  </si>
  <si>
    <t>Петушинский р-н, Пекша д, Центральная ул, 14</t>
  </si>
  <si>
    <t>885.580</t>
  </si>
  <si>
    <t>Петушинский р-н, Пекша д, Центральная ул, 3</t>
  </si>
  <si>
    <t>Петушинский р-н, Пекша д, Центральная ул, 5</t>
  </si>
  <si>
    <t>440.690</t>
  </si>
  <si>
    <t>Петушинский р-н, Пекша д, Центральная ул, 7</t>
  </si>
  <si>
    <t>Петушинский р-н, Пекша д, Центральная ул, 9</t>
  </si>
  <si>
    <t>Петушинский р-н, Покров г, 3 Интернационала ул, 103</t>
  </si>
  <si>
    <t>557.830</t>
  </si>
  <si>
    <t>Петушинский р-н, Покров г, 3 Интернационала ул, 105</t>
  </si>
  <si>
    <t>Петушинский р-н, Покров г, 3 Интернационала ул, 34</t>
  </si>
  <si>
    <t>433.740</t>
  </si>
  <si>
    <t>Петушинский р-н, Покров г, 3 Интернационала ул, 46</t>
  </si>
  <si>
    <t>Петушинский р-н, Покров г, 3 Интернационала ул, 49</t>
  </si>
  <si>
    <t>Петушинский р-н, Покров г, 3 Интернационала ул, 51</t>
  </si>
  <si>
    <t>Петушинский р-н, Покров г, 3 Интернационала ул, 52а</t>
  </si>
  <si>
    <t>3134.050</t>
  </si>
  <si>
    <t>Петушинский р-н, Покров г, 3 Интернационала ул, 54б</t>
  </si>
  <si>
    <t>Петушинский р-н, Покров г, 3 Интернационала ул, 55</t>
  </si>
  <si>
    <t>Петушинский р-н, Покров г, 3 Интернационала ул, 57</t>
  </si>
  <si>
    <t>Петушинский р-н, Покров г, 3 Интернационала ул, 59</t>
  </si>
  <si>
    <t>Петушинский р-н, Покров г, 3 Интернационала ул, 66</t>
  </si>
  <si>
    <t>Петушинский р-н, Покров г, 3 Интернационала ул, 70</t>
  </si>
  <si>
    <t>Петушинский р-н, Покров г, 3 Интернационала ул, 73</t>
  </si>
  <si>
    <t>783.030</t>
  </si>
  <si>
    <t>Петушинский р-н, Покров г, 3 Интернационала ул, 76</t>
  </si>
  <si>
    <t>1028.220</t>
  </si>
  <si>
    <t>Петушинский р-н, Покров г, 3 Интернационала ул, 79а</t>
  </si>
  <si>
    <t>Петушинский р-н, Покров г, 3 Интернационала ул, 81</t>
  </si>
  <si>
    <t>Петушинский р-н, Покров г, 3 Интернационала ул, 83</t>
  </si>
  <si>
    <t>Петушинский р-н, Покров г, 3 Интернационала ул, 99</t>
  </si>
  <si>
    <t>1771.420</t>
  </si>
  <si>
    <t>Петушинский р-н, Покров г, Больничный проезд, 19</t>
  </si>
  <si>
    <t>Петушинский р-н, Покров г, Больничный проезд, 2 корп. 2</t>
  </si>
  <si>
    <t>1158.200</t>
  </si>
  <si>
    <t>Петушинский р-н, Покров г, Больничный проезд, 23</t>
  </si>
  <si>
    <t>Петушинский р-н, Покров г, Больничный проезд, 3</t>
  </si>
  <si>
    <t>2222.510</t>
  </si>
  <si>
    <t>Петушинский р-н, Покров г, Больничный проезд, 4 корп. 2</t>
  </si>
  <si>
    <t>Петушинский р-н, Покров г, Больничный проезд, 4</t>
  </si>
  <si>
    <t>Петушинский р-н, Покров г, Больничный проезд, 5</t>
  </si>
  <si>
    <t>Петушинский р-н, Покров г, Больничный проезд, 6</t>
  </si>
  <si>
    <t>Петушинский р-н, Покров г, Больничный проезд, 7</t>
  </si>
  <si>
    <t>833.790</t>
  </si>
  <si>
    <t>Петушинский р-н, Покров г, Быкова ул, 1</t>
  </si>
  <si>
    <t>Петушинский р-н, Покров г, Быкова ул, 2</t>
  </si>
  <si>
    <t>Петушинский р-н, Покров г, Быкова ул, 71</t>
  </si>
  <si>
    <t>Петушинский р-н, Покров г, Введенский п, 3</t>
  </si>
  <si>
    <t>858.620</t>
  </si>
  <si>
    <t>Петушинский р-н, Покров г, Введенский п, 32</t>
  </si>
  <si>
    <t>Петушинский р-н, Покров г, Введенский п, 33</t>
  </si>
  <si>
    <t>Петушинский р-н, Покров г, Введенский п, 34</t>
  </si>
  <si>
    <t>442.350</t>
  </si>
  <si>
    <t>622.700</t>
  </si>
  <si>
    <t>Петушинский р-н, Покров г, Введенский п, 35</t>
  </si>
  <si>
    <t>Петушинский р-н, Покров г, Введенский п, 36</t>
  </si>
  <si>
    <t>517.120</t>
  </si>
  <si>
    <t>513.820</t>
  </si>
  <si>
    <t>Петушинский р-н, Покров г, Введенский п, 38</t>
  </si>
  <si>
    <t>743.700</t>
  </si>
  <si>
    <t>Петушинский р-н, Покров г, Введенский п, 8</t>
  </si>
  <si>
    <t>Петушинский р-н, Покров г, Введенский п, 9</t>
  </si>
  <si>
    <t>1404.210</t>
  </si>
  <si>
    <t>Петушинский р-н, Покров г, Герасимова ул, 19</t>
  </si>
  <si>
    <t>Петушинский р-н, Покров г, Герасимова ул, 20</t>
  </si>
  <si>
    <t>Петушинский р-н, Покров г, Герасимова ул, 22</t>
  </si>
  <si>
    <t>Петушинский р-н, Покров г, Герасимова ул, 23</t>
  </si>
  <si>
    <t>Петушинский р-н, Покров г, Герасимова ул, 24</t>
  </si>
  <si>
    <t>924.560</t>
  </si>
  <si>
    <t>Петушинский р-н, Покров г, Герасимова ул, 24А</t>
  </si>
  <si>
    <t>Петушинский р-н, Покров г, Герасимова ул, 26</t>
  </si>
  <si>
    <t>1985.360</t>
  </si>
  <si>
    <t>Петушинский р-н, Покров г, Герасимова ул, 28</t>
  </si>
  <si>
    <t>Петушинский р-н, Покров г, Герасимова ул, 30</t>
  </si>
  <si>
    <t>2006.780</t>
  </si>
  <si>
    <t>Петушинский р-н, Покров г, Испытателей ул, 2</t>
  </si>
  <si>
    <t>1134.270</t>
  </si>
  <si>
    <t>Петушинский р-н, Покров г, К.Либкнехта ул, 10</t>
  </si>
  <si>
    <t>Петушинский р-н, Покров г, К.Либкнехта ул, 12</t>
  </si>
  <si>
    <t>Петушинский р-н, Покров г, К.Либкнехта ул, 14</t>
  </si>
  <si>
    <t>Петушинский р-н, Покров г, К.Либкнехта ул, 2</t>
  </si>
  <si>
    <t>Петушинский р-н, Покров г, К.Либкнехта ул, 4</t>
  </si>
  <si>
    <t>Петушинский р-н, Покров г, К.Либкнехта ул, 8</t>
  </si>
  <si>
    <t>Петушинский р-н, Покров г, Кольцевая ул, 18а</t>
  </si>
  <si>
    <t>Петушинский р-н, Покров г, Кольцевая ул, 20а</t>
  </si>
  <si>
    <t>674.020</t>
  </si>
  <si>
    <t>Петушинский р-н, Покров г, Ленина ул, 100</t>
  </si>
  <si>
    <t>Петушинский р-н, Покров г, Ленина ул, 124</t>
  </si>
  <si>
    <t>Петушинский р-н, Покров г, Ленина ул, 71</t>
  </si>
  <si>
    <t>Петушинский р-н, Покров г, Ленина ул, 86</t>
  </si>
  <si>
    <t>Петушинский р-н, Покров г, Малая Поляна ул, 1</t>
  </si>
  <si>
    <t>Петушинский р-н, Покров г, Озерный проезд, 1</t>
  </si>
  <si>
    <t>Петушинский р-н, Покров г, Озерный проезд, 2</t>
  </si>
  <si>
    <t>502.920</t>
  </si>
  <si>
    <t>Петушинский р-н, Покров г, Октябрьская ул, 113а</t>
  </si>
  <si>
    <t>511.120</t>
  </si>
  <si>
    <t>Петушинский р-н, Покров г, Октябрьская ул, 64</t>
  </si>
  <si>
    <t>Петушинский р-н, Покров г, Октябрьская ул, 66</t>
  </si>
  <si>
    <t>Петушинский р-н, Покров г, Октябрьская ул, 75</t>
  </si>
  <si>
    <t>Петушинский р-н, Покров г, Первомайская ул, 1</t>
  </si>
  <si>
    <t>1384.500</t>
  </si>
  <si>
    <t>1808.300</t>
  </si>
  <si>
    <t>Петушинский р-н, Покров г, Пролетарская ул, 11</t>
  </si>
  <si>
    <t>Петушинский р-н, Покров г, Пролетарская ул, 2</t>
  </si>
  <si>
    <t>Петушинский р-н, Покров г, Пролетарская ул, 3</t>
  </si>
  <si>
    <t>Петушинский р-н, Покров г, Пролетарская ул, 5</t>
  </si>
  <si>
    <t>Петушинский р-н, Покров г, Пролетарская ул, 9</t>
  </si>
  <si>
    <t>Петушинский р-н, Покров г, Райтоповский проезд, 2</t>
  </si>
  <si>
    <t>Петушинский р-н, Покров г, Советская ул, 160</t>
  </si>
  <si>
    <t>288.820</t>
  </si>
  <si>
    <t>Петушинский р-н, Покров г, Советская ул, 49</t>
  </si>
  <si>
    <t>Петушинский р-н, Покров г, Советская ул, 74</t>
  </si>
  <si>
    <t>1671.680</t>
  </si>
  <si>
    <t>Петушинский р-н, Покров г, Советская ул, 78</t>
  </si>
  <si>
    <t>1247.300</t>
  </si>
  <si>
    <t>Петушинский р-н, Покров г, Советская ул, 9</t>
  </si>
  <si>
    <t>Петушинский р-н, Покров г, Спортивный проезд, 1</t>
  </si>
  <si>
    <t>738.080</t>
  </si>
  <si>
    <t>Петушинский р-н, Покров г, Фейгина ул, 3а корп. 1</t>
  </si>
  <si>
    <t>1019.710</t>
  </si>
  <si>
    <t>Петушинский р-н, Покров г, Фейгина ул, 3а корп. 2</t>
  </si>
  <si>
    <t>1215.590</t>
  </si>
  <si>
    <t>Петушинский р-н, Покров г, Школьный проезд, 4а</t>
  </si>
  <si>
    <t>Петушинский р-н, Покров г, Школьный проезд, 6</t>
  </si>
  <si>
    <t>Петушинский р-н, Покровского лесоучастка п, 1</t>
  </si>
  <si>
    <t>Петушинский р-н, Покровского лесоучастка п, 2</t>
  </si>
  <si>
    <t>Петушинский р-н, Покровского лесоучастка п, 3</t>
  </si>
  <si>
    <t>Петушинский р-н, Покровского лесоучастка п, 4</t>
  </si>
  <si>
    <t>Петушинский р-н, Санинского ДОКа п, Железнодорожная ул, 3</t>
  </si>
  <si>
    <t>Петушинский р-н, Санинского ДОКа п, Железнодорожная ул, 4</t>
  </si>
  <si>
    <t>226.300</t>
  </si>
  <si>
    <t>Петушинский р-н, Санинского ДОКа п, Клубная ул, 6</t>
  </si>
  <si>
    <t>Петушинский р-н, Сосновый Бор п, Центральная ул, 6</t>
  </si>
  <si>
    <t>205.200</t>
  </si>
  <si>
    <t>Петушинский р-н, Сосновый Бор п, Центральная ул, 8</t>
  </si>
  <si>
    <t>Петушинский р-н, Сушнево-1 п, Центральная ул, 10</t>
  </si>
  <si>
    <t>Петушинский р-н, Сушнево-1 п, Центральная ул, 5</t>
  </si>
  <si>
    <t>Петушинский р-н, Сушнево-2 п, Парковая ул, 9</t>
  </si>
  <si>
    <t>656.900</t>
  </si>
  <si>
    <t>Петушинский р-н, Труд п, Набережная ул, 1</t>
  </si>
  <si>
    <t>555.910</t>
  </si>
  <si>
    <t>Петушинский р-н, Труд п, Набережная ул, 2</t>
  </si>
  <si>
    <t>580.540</t>
  </si>
  <si>
    <t>Петушинский р-н, Труд п, Набережная ул, 4</t>
  </si>
  <si>
    <t>635.310</t>
  </si>
  <si>
    <t>Петушинский р-н, Труд п, Нагорная ул, 2</t>
  </si>
  <si>
    <t>639.760</t>
  </si>
  <si>
    <t>Петушинский р-н, Труд п, Советская ул, 1</t>
  </si>
  <si>
    <t>Петушинский р-н, Труд п, Советская ул, 11</t>
  </si>
  <si>
    <t>Петушинский р-н, Труд п, Советская ул, 13</t>
  </si>
  <si>
    <t>Петушинский р-н, Труд п, Советская ул, 15</t>
  </si>
  <si>
    <t>Петушинский р-н, Труд п, Советская ул, 17</t>
  </si>
  <si>
    <t>614.200</t>
  </si>
  <si>
    <t>Петушинский р-н, Труд п, Советская ул, 19</t>
  </si>
  <si>
    <t>Петушинский р-н, Труд п, Советская ул, 2</t>
  </si>
  <si>
    <t>1436.700</t>
  </si>
  <si>
    <t>Петушинский р-н, Труд п, Советская ул, 3</t>
  </si>
  <si>
    <t>389.760</t>
  </si>
  <si>
    <t>854.880</t>
  </si>
  <si>
    <t>Петушинский р-н, Труд п, Советская ул, 4а</t>
  </si>
  <si>
    <t>Петушинский р-н, Труд п, Советская ул, 9</t>
  </si>
  <si>
    <t>615.320</t>
  </si>
  <si>
    <t>Петушки г, Вокзальная ул, 58</t>
  </si>
  <si>
    <t>Петушки г, Завод Силикат ул, 1</t>
  </si>
  <si>
    <t>442.040</t>
  </si>
  <si>
    <t>Петушки г, Завод Силикат ул, 6</t>
  </si>
  <si>
    <t>518.060</t>
  </si>
  <si>
    <t>Петушки г, Заводская ул, 10</t>
  </si>
  <si>
    <t>Петушки г, Заводская ул, 12</t>
  </si>
  <si>
    <t>424.830</t>
  </si>
  <si>
    <t>Петушки г, Заводская ул, 14</t>
  </si>
  <si>
    <t>Петушки г, Заводская ул, 16</t>
  </si>
  <si>
    <t>351.310</t>
  </si>
  <si>
    <t>Петушки г, Заводская ул, 8</t>
  </si>
  <si>
    <t>982.500</t>
  </si>
  <si>
    <t>Петушки г, Зеленая ул, 22</t>
  </si>
  <si>
    <t>406.650</t>
  </si>
  <si>
    <t>Петушки г, Кирова ул, 6</t>
  </si>
  <si>
    <t>627.090</t>
  </si>
  <si>
    <t>Петушки г, Коммунальная ул, 2</t>
  </si>
  <si>
    <t>349.520</t>
  </si>
  <si>
    <t>Петушки г, Коммунальная ул, 8</t>
  </si>
  <si>
    <t>339.690</t>
  </si>
  <si>
    <t>Петушки г, Красноармейская ул, 139</t>
  </si>
  <si>
    <t>512.710</t>
  </si>
  <si>
    <t>Петушки г, Красноармейская ул, 143</t>
  </si>
  <si>
    <t>518.220</t>
  </si>
  <si>
    <t>Петушки г, Куйбышева ул, 89</t>
  </si>
  <si>
    <t>Петушки г, Лесная ул, 11</t>
  </si>
  <si>
    <t>281.160</t>
  </si>
  <si>
    <t>Петушки г, Лесная ул, 12</t>
  </si>
  <si>
    <t>Петушки г, Лесная ул, 13</t>
  </si>
  <si>
    <t>730.610</t>
  </si>
  <si>
    <t>727.590</t>
  </si>
  <si>
    <t>Петушки г, Лесная ул, 16</t>
  </si>
  <si>
    <t>729.820</t>
  </si>
  <si>
    <t>701.700</t>
  </si>
  <si>
    <t>Петушки г, Лесная ул, 1а</t>
  </si>
  <si>
    <t>Петушки г, Лесная ул, 20</t>
  </si>
  <si>
    <t>505.300</t>
  </si>
  <si>
    <t>Петушки г, Лесная ул, 22</t>
  </si>
  <si>
    <t>597.230</t>
  </si>
  <si>
    <t>Петушки г, Лесная ул, 3а</t>
  </si>
  <si>
    <t>748.660</t>
  </si>
  <si>
    <t>Петушки г, Лесная ул, 4а</t>
  </si>
  <si>
    <t>745.400</t>
  </si>
  <si>
    <t>Петушки г, Лесная ул, 5а</t>
  </si>
  <si>
    <t>583.640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</si>
  <si>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</si>
  <si>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</si>
  <si>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</si>
  <si>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</si>
  <si>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</si>
  <si>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</si>
  <si>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689.650</t>
  </si>
  <si>
    <t>Петушки г, Маяковского ул, 15</t>
  </si>
  <si>
    <t>897.690</t>
  </si>
  <si>
    <t>Петушки г, Маяковского ул, 17</t>
  </si>
  <si>
    <t>1025.600</t>
  </si>
  <si>
    <t>Петушки г, Маяковского ул, 2</t>
  </si>
  <si>
    <t>1979.500</t>
  </si>
  <si>
    <t>Петушки г, Маяковского ул, 25</t>
  </si>
  <si>
    <t>528.270</t>
  </si>
  <si>
    <t>Петушки г, Маяковского ул, 29</t>
  </si>
  <si>
    <t>Петушки г, Маяковского ул, 4</t>
  </si>
  <si>
    <t>457.400</t>
  </si>
  <si>
    <t>Петушки г, Маяковского ул, 6</t>
  </si>
  <si>
    <t>Петушки г, Московская ул, 1</t>
  </si>
  <si>
    <t>827.870</t>
  </si>
  <si>
    <t>Петушки г, Московская ул, 10</t>
  </si>
  <si>
    <t>934.450</t>
  </si>
  <si>
    <t>Петушки г, Московская ул, 12</t>
  </si>
  <si>
    <t>912.680</t>
  </si>
  <si>
    <t>974.250</t>
  </si>
  <si>
    <t>876.300</t>
  </si>
  <si>
    <t>Петушки г, Московская ул, 17</t>
  </si>
  <si>
    <t>936.320</t>
  </si>
  <si>
    <t>831.570</t>
  </si>
  <si>
    <t>Петушки г, Московская ул, 19</t>
  </si>
  <si>
    <t>Петушки г, Московская ул, 20</t>
  </si>
  <si>
    <t>898.620</t>
  </si>
  <si>
    <t>Петушки г, Московская ул, 21</t>
  </si>
  <si>
    <t>Петушки г, Московская ул, 22</t>
  </si>
  <si>
    <t>886.470</t>
  </si>
  <si>
    <t>Петушки г, Московская ул, 23</t>
  </si>
  <si>
    <t>Петушки г, Московская ул, 24</t>
  </si>
  <si>
    <t>663.240</t>
  </si>
  <si>
    <t>711.950</t>
  </si>
  <si>
    <t>Петушки г, Московская ул, 28</t>
  </si>
  <si>
    <t>685.370</t>
  </si>
  <si>
    <t>Петушки г, Московская ул, 30</t>
  </si>
  <si>
    <t>708.900</t>
  </si>
  <si>
    <t>Петушки г, Московская ул, 32</t>
  </si>
  <si>
    <t>623.910</t>
  </si>
  <si>
    <t>Петушки г, Московская ул, 34</t>
  </si>
  <si>
    <t>Петушки г, Московская ул, 36</t>
  </si>
  <si>
    <t>598.940</t>
  </si>
  <si>
    <t>Петушки г, Московская ул, 38</t>
  </si>
  <si>
    <t>941.230</t>
  </si>
  <si>
    <t>Петушки г, Московская ул, 4</t>
  </si>
  <si>
    <t>Петушки г, Московская ул, 40</t>
  </si>
  <si>
    <t>Петушки г, Московская ул, 5</t>
  </si>
  <si>
    <t>Петушки г, Московская ул, 6</t>
  </si>
  <si>
    <t>1031.600</t>
  </si>
  <si>
    <t>2223.900</t>
  </si>
  <si>
    <t>Петушки г, Московская ул, 8</t>
  </si>
  <si>
    <t>806.300</t>
  </si>
  <si>
    <t>Петушки г, Московская ул, 9</t>
  </si>
  <si>
    <t>Петушки г, Покровка ул, 19</t>
  </si>
  <si>
    <t>Петушки г, Покровка ул, 21</t>
  </si>
  <si>
    <t>Петушки г, Покровский проезд, 15</t>
  </si>
  <si>
    <t>638.910</t>
  </si>
  <si>
    <t>Петушки г, Покровский проезд, 17</t>
  </si>
  <si>
    <t>Петушки г, Полевой проезд, 11</t>
  </si>
  <si>
    <t>695.300</t>
  </si>
  <si>
    <t>Петушки г, Полевой проезд, 3</t>
  </si>
  <si>
    <t>524.440</t>
  </si>
  <si>
    <t>Петушки г, Полевой проезд, 3а</t>
  </si>
  <si>
    <t>1208.560</t>
  </si>
  <si>
    <t>Петушки г, Полевой проезд, 5</t>
  </si>
  <si>
    <t>Петушки г, Полевой проезд, 9</t>
  </si>
  <si>
    <t>451.320</t>
  </si>
  <si>
    <t>Петушки г, Профсоюзная ул, 12</t>
  </si>
  <si>
    <t>550.560</t>
  </si>
  <si>
    <t>538.180</t>
  </si>
  <si>
    <t>Петушки г, Профсоюзная ул, 16</t>
  </si>
  <si>
    <t>Петушки г, Профсоюзная ул, 20</t>
  </si>
  <si>
    <t>253.650</t>
  </si>
  <si>
    <t>Петушки г, Профсоюзная ул, 22а</t>
  </si>
  <si>
    <t>315.130</t>
  </si>
  <si>
    <t>Петушки г, Профсоюзная ул, 26</t>
  </si>
  <si>
    <t>383.810</t>
  </si>
  <si>
    <t>Петушки г, Профсоюзная ул, 49</t>
  </si>
  <si>
    <t>554.800</t>
  </si>
  <si>
    <t>Петушки г, Профсоюзная ул, 51</t>
  </si>
  <si>
    <t>367.600</t>
  </si>
  <si>
    <t>Петушки г, Прудная ул, 21</t>
  </si>
  <si>
    <t>625.550</t>
  </si>
  <si>
    <t>Петушки г, Прудная ул, 23</t>
  </si>
  <si>
    <t>703.400</t>
  </si>
  <si>
    <t>Петушки г, Пушкина ул, 7</t>
  </si>
  <si>
    <t>476.150</t>
  </si>
  <si>
    <t>Петушки г, Советская пл, 11</t>
  </si>
  <si>
    <t>Петушки г, Советская пл, 14</t>
  </si>
  <si>
    <t>Петушки г, Советская пл, 15</t>
  </si>
  <si>
    <t>347.010</t>
  </si>
  <si>
    <t>Петушки г, Советская пл, 16</t>
  </si>
  <si>
    <t>581.460</t>
  </si>
  <si>
    <t>Петушки г, Советская пл, 4</t>
  </si>
  <si>
    <t>Петушки г, Советская пл, 7</t>
  </si>
  <si>
    <t>557.540</t>
  </si>
  <si>
    <t>Петушки г, Советская пл, 9</t>
  </si>
  <si>
    <t>Петушки г, Спортивная ул, 10</t>
  </si>
  <si>
    <t>Петушки г, Спортивная ул, 13</t>
  </si>
  <si>
    <t>Петушки г, Спортивная ул, 16</t>
  </si>
  <si>
    <t>Петушки г, Спортивная ул, 4</t>
  </si>
  <si>
    <t>402.900</t>
  </si>
  <si>
    <t>Петушки г, Спортивная ул, 6</t>
  </si>
  <si>
    <t>1207.500</t>
  </si>
  <si>
    <t>Петушки г, Спортивная ул, 6а</t>
  </si>
  <si>
    <t>594.050</t>
  </si>
  <si>
    <t>1290.800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</si>
  <si>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</si>
  <si>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</si>
  <si>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</si>
  <si>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12</t>
  </si>
  <si>
    <t>Петушки г, Строителей ул, 14</t>
  </si>
  <si>
    <t>Петушки г, Строителей ул, 18</t>
  </si>
  <si>
    <t>1652.200</t>
  </si>
  <si>
    <t>2038.700</t>
  </si>
  <si>
    <t>1206.610</t>
  </si>
  <si>
    <t>Петушки г, Строителей ул, 22а</t>
  </si>
  <si>
    <t>Петушки г, Строителей ул, 24а</t>
  </si>
  <si>
    <t>923.080</t>
  </si>
  <si>
    <t>Петушки г, Строителей ул, 26</t>
  </si>
  <si>
    <t>Петушки г, Строителей ул, 26а</t>
  </si>
  <si>
    <t>Петушки г, Строителей ул, 28</t>
  </si>
  <si>
    <t>1593.000</t>
  </si>
  <si>
    <t>Петушки г, Строителей ул, 4</t>
  </si>
  <si>
    <t>1319.290</t>
  </si>
  <si>
    <t>1312.300</t>
  </si>
  <si>
    <t>Петушки г, Строителей ул, 8</t>
  </si>
  <si>
    <t>676.860</t>
  </si>
  <si>
    <t>Петушки г, Трудовая ул, 14</t>
  </si>
  <si>
    <t>Петушки г, Трудовая ул, 14а</t>
  </si>
  <si>
    <t>590.760</t>
  </si>
  <si>
    <t>Петушки г, Трудовая ул, 6</t>
  </si>
  <si>
    <t>523.520</t>
  </si>
  <si>
    <t>Петушки г, Трудовая ул, 8</t>
  </si>
  <si>
    <t>322.190</t>
  </si>
  <si>
    <t>Петушки г, Фабричный проезд, 12</t>
  </si>
  <si>
    <t>Петушки г, Фабричный проезд, 8</t>
  </si>
  <si>
    <t>1461.500</t>
  </si>
  <si>
    <t>Петушки г, Филинский проезд, 7</t>
  </si>
  <si>
    <t>941.500</t>
  </si>
  <si>
    <t>Петушки г, Филинский проезд, 8</t>
  </si>
  <si>
    <t>Петушки г, Филинский проезд, 9</t>
  </si>
  <si>
    <t>902.080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</si>
  <si>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</si>
  <si>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</si>
  <si>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</si>
  <si>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</si>
  <si>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491.700</t>
  </si>
  <si>
    <t>Петушки г, Чкалова ул, 14</t>
  </si>
  <si>
    <t>845.700</t>
  </si>
  <si>
    <t>Петушки г, Чкалова ул, 3</t>
  </si>
  <si>
    <t>Петушки г, Чкалова ул, 6</t>
  </si>
  <si>
    <t>Петушки г, Чкалова ул, 8</t>
  </si>
  <si>
    <t>Радужный г, 1-й кв-л, 1</t>
  </si>
  <si>
    <t>Радужный г, 1-й кв-л, 10</t>
  </si>
  <si>
    <t>Радужный г, 1-й кв-л, 11</t>
  </si>
  <si>
    <t>Радужный г, 1-й кв-л, 12</t>
  </si>
  <si>
    <t>930.300</t>
  </si>
  <si>
    <t>Радужный г, 1-й кв-л, 13</t>
  </si>
  <si>
    <t>Радужный г, 1-й кв-л, 14</t>
  </si>
  <si>
    <t>Радужный г, 1-й кв-л, 15</t>
  </si>
  <si>
    <t>1079.900</t>
  </si>
  <si>
    <t>1099.500</t>
  </si>
  <si>
    <t>Радужный г, 1-й кв-л, 18</t>
  </si>
  <si>
    <t>1189.800</t>
  </si>
  <si>
    <t>Радужный г, 1-й кв-л, 19</t>
  </si>
  <si>
    <t>Радужный г, 1-й кв-л, 2</t>
  </si>
  <si>
    <t>Радужный г, 1-й кв-л, 20</t>
  </si>
  <si>
    <t>1194.400</t>
  </si>
  <si>
    <t>Радужный г, 1-й кв-л, 21</t>
  </si>
  <si>
    <t>1198.600</t>
  </si>
  <si>
    <t>933.300</t>
  </si>
  <si>
    <t>941.300</t>
  </si>
  <si>
    <t>Радужный г, 1-й кв-л, 29</t>
  </si>
  <si>
    <t>899.900</t>
  </si>
  <si>
    <t>Радужный г, 1-й кв-л, 3</t>
  </si>
  <si>
    <t>903.500</t>
  </si>
  <si>
    <t>Радужный г, 1-й кв-л, 31</t>
  </si>
  <si>
    <t>1061.700</t>
  </si>
  <si>
    <t>Радужный г, 1-й кв-л, 32</t>
  </si>
  <si>
    <t>Радужный г, 1-й кв-л, 35</t>
  </si>
  <si>
    <t>994.800</t>
  </si>
  <si>
    <t>Радужный г, 1-й кв-л, 37</t>
  </si>
  <si>
    <t>933.700</t>
  </si>
  <si>
    <t>Радужный г, 1-й кв-л, 6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</si>
  <si>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</si>
  <si>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</si>
  <si>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</si>
  <si>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</si>
  <si>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</si>
  <si>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</si>
  <si>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</si>
  <si>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</si>
  <si>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</si>
  <si>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</si>
  <si>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</si>
  <si>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1071.700</t>
  </si>
  <si>
    <t>1114.400</t>
  </si>
  <si>
    <t>Радужный г, 3-й кв-л, 18</t>
  </si>
  <si>
    <t>1457.000</t>
  </si>
  <si>
    <t>1643.800</t>
  </si>
  <si>
    <t>Радужный г, 3-й кв-л, 2</t>
  </si>
  <si>
    <t>942.500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</si>
  <si>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</si>
  <si>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</si>
  <si>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</si>
  <si>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</si>
  <si>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</si>
  <si>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1256.500</t>
  </si>
  <si>
    <t>Радужный г, 3-й кв-л, 27</t>
  </si>
  <si>
    <t>976.550</t>
  </si>
  <si>
    <t>Радужный г, 3-й кв-л, 28</t>
  </si>
  <si>
    <t>1295.700</t>
  </si>
  <si>
    <t>Радужный г, 3-й кв-л, 3</t>
  </si>
  <si>
    <t>Радужный г, 3-й кв-л, 33</t>
  </si>
  <si>
    <t>3606.000</t>
  </si>
  <si>
    <t>Радужный г, 3-й кв-л, 34</t>
  </si>
  <si>
    <t>1706.500</t>
  </si>
  <si>
    <t>Радужный г, 3-й кв-л, 35</t>
  </si>
  <si>
    <t>2184.120</t>
  </si>
  <si>
    <t>Радужный г, 3-й кв-л, 35А</t>
  </si>
  <si>
    <t>1254.900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</si>
  <si>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</si>
  <si>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</si>
  <si>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</si>
  <si>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</si>
  <si>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</si>
  <si>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7/2 Благодар кв-л, 1</t>
  </si>
  <si>
    <t>Радужный г, 7/2 Благодар кв-л, 2</t>
  </si>
  <si>
    <t>Радужный г, 9-й кв-л, 4</t>
  </si>
  <si>
    <t>Радужный г, 9-й кв-л, 6/1</t>
  </si>
  <si>
    <t>Радужный г, 9-й кв-л, 6/2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</si>
  <si>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</si>
  <si>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</si>
  <si>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Высоково д, Молодежная ул, 3</t>
  </si>
  <si>
    <t>Селивановский р-н, Высоково д, Молодежная ул, 4</t>
  </si>
  <si>
    <t>Селивановский р-н, Высоково д, Молодежная ул, 5</t>
  </si>
  <si>
    <t>Селивановский р-н, Губино д, Административная ул, 4</t>
  </si>
  <si>
    <t>Селивановский р-н, Губино д, Школьная ул, 3</t>
  </si>
  <si>
    <t>505.500</t>
  </si>
  <si>
    <t>Селивановский р-н, Губино д, Школьная ул, 5</t>
  </si>
  <si>
    <t>Селивановский р-н, Драчево с, Кирпичная ул, 4</t>
  </si>
  <si>
    <t>Селивановский р-н, Драчево с, Кирпичная ул, 7</t>
  </si>
  <si>
    <t>Селивановский р-н, Драчево с, Южная ул, 4</t>
  </si>
  <si>
    <t>Селивановский р-н, Драчево с, Южная ул, 6</t>
  </si>
  <si>
    <t>Селивановский р-н, Костенец п, 1</t>
  </si>
  <si>
    <t>Селивановский р-н, Костенец п, 16</t>
  </si>
  <si>
    <t>Селивановский р-н, Костенец п, 2</t>
  </si>
  <si>
    <t>Селивановский р-н, Костенец п, 20</t>
  </si>
  <si>
    <t>Селивановский р-н, Костенец п, 3</t>
  </si>
  <si>
    <t>Селивановский р-н, Костенец п, 4</t>
  </si>
  <si>
    <t>Селивановский р-н, Костенец п, 5</t>
  </si>
  <si>
    <t>Селивановский р-н, Костенец п, 6</t>
  </si>
  <si>
    <t>Селивановский р-н, Костенец п, 7</t>
  </si>
  <si>
    <t>Селивановский р-н, Костенец п, 8</t>
  </si>
  <si>
    <t>Селивановский р-н, Красная Горбатка п, 1-я Заводская ул, 2</t>
  </si>
  <si>
    <t>1065.200</t>
  </si>
  <si>
    <t>Селивановский р-н, Красная Горбатка п, 2-я Заводская ул, 11</t>
  </si>
  <si>
    <t>883.400</t>
  </si>
  <si>
    <t>Селивановский р-н, Красная Горбатка п, 2-я Заводская ул, 13</t>
  </si>
  <si>
    <t>Селивановский р-н, Красная Горбатка п, 2-я Заводская ул, 2</t>
  </si>
  <si>
    <t>847.400</t>
  </si>
  <si>
    <t>3142.000</t>
  </si>
  <si>
    <t>Селивановский р-н, Красная Горбатка п, 3-я Заводская ул, 2</t>
  </si>
  <si>
    <t>Селивановский р-н, Красная Горбатка п, 3-я Заводская ул, 3</t>
  </si>
  <si>
    <t>Селивановский р-н, Красная Горбатка п, 3-я Заводская ул, 4</t>
  </si>
  <si>
    <t>568.100</t>
  </si>
  <si>
    <t>Селивановский р-н, Красная Горбатка п, Комсомольская ул, 76</t>
  </si>
  <si>
    <t>299.280</t>
  </si>
  <si>
    <t>Селивановский р-н, Красная Горбатка п, Комсомольская ул, 80</t>
  </si>
  <si>
    <t>Селивановский р-н, Красная Горбатка п, Комсомольская ул, 82</t>
  </si>
  <si>
    <t>Селивановский р-н, Красная Горбатка п, Комсомольская ул, 83</t>
  </si>
  <si>
    <t>Селивановский р-н, Красная Горбатка п, Комсомольская ул, 84</t>
  </si>
  <si>
    <t>Селивановский р-н, Красная Горбатка п, Комсомольская ул, 85</t>
  </si>
  <si>
    <t>253.500</t>
  </si>
  <si>
    <t>Селивановский р-н, Красная Горбатка п, Комсомольская ул, 86</t>
  </si>
  <si>
    <t>900.200</t>
  </si>
  <si>
    <t>Селивановский р-н, Красная Горбатка п, Комсомольская ул, 87</t>
  </si>
  <si>
    <t>449.700</t>
  </si>
  <si>
    <t>Селивановский р-н, Красная Горбатка п, Комсомольская ул, 95</t>
  </si>
  <si>
    <t>Селивановский р-н, Красная Горбатка п, Красноармейская ул, 18</t>
  </si>
  <si>
    <t>Селивановский р-н, Красная Горбатка п, Красноармейская ул, 27/4</t>
  </si>
  <si>
    <t>1665.100</t>
  </si>
  <si>
    <t>Селивановский р-н, Красная Горбатка п, Красноармейская ул, 28</t>
  </si>
  <si>
    <t>448.920</t>
  </si>
  <si>
    <t>Селивановский р-н, Красная Горбатка п, Красноармейская ул, 29</t>
  </si>
  <si>
    <t>Селивановский р-н, Красная Горбатка п, Красноармейская ул, 30</t>
  </si>
  <si>
    <t>Селивановский р-н, Красная Горбатка п, Красноармейская ул, 31</t>
  </si>
  <si>
    <t>Селивановский р-н, Красная Горбатка п, Красноармейская ул, 32</t>
  </si>
  <si>
    <t>Селивановский р-н, Красная Горбатка п, Красноармейская ул, 35</t>
  </si>
  <si>
    <t>590.900</t>
  </si>
  <si>
    <t>Селивановский р-н, Красная Горбатка п, Красноармейская ул, 37</t>
  </si>
  <si>
    <t>Селивановский р-н, Красная Горбатка п, Красноармейская ул, 39</t>
  </si>
  <si>
    <t>Селивановский р-н, Красная Горбатка п, Механизаторов ул, 22</t>
  </si>
  <si>
    <t>Селивановский р-н, Красная Горбатка п, Молодежная ул, 2а</t>
  </si>
  <si>
    <t>Селивановский р-н, Красная Горбатка п, Напольная ул, 1</t>
  </si>
  <si>
    <t>Селивановский р-н, Красная Горбатка п, Новая ул, 108</t>
  </si>
  <si>
    <t>2724.000</t>
  </si>
  <si>
    <t>Селивановский р-н, Красная Горбатка п, Пионерская ул, 20</t>
  </si>
  <si>
    <t>Селивановский р-н, Красная Горбатка п, Пролетарская ул, 10</t>
  </si>
  <si>
    <t>Селивановский р-н, Красная Горбатка п, Профсоюзная ул, 13</t>
  </si>
  <si>
    <t>Селивановский р-н, Красная Горбатка п, Садовая ул, 11</t>
  </si>
  <si>
    <t>Селивановский р-н, Красная Горбатка п, Садовая ул, 17</t>
  </si>
  <si>
    <t>Селивановский р-н, Красная Горбатка п, Садовая ул, 19</t>
  </si>
  <si>
    <t>Селивановский р-н, Красная Горбатка п, Свободы ул, 46</t>
  </si>
  <si>
    <t>Селивановский р-н, Красная Горбатка п, Свободы ул, 48</t>
  </si>
  <si>
    <t>390.070</t>
  </si>
  <si>
    <t>Селивановский р-н, Красная Горбатка п, Свободы ул, 52</t>
  </si>
  <si>
    <t>Селивановский р-н, Красная Горбатка п, Свободы ул, 71</t>
  </si>
  <si>
    <t>Селивановский р-н, Красная Горбатка п, Свободы ул, 75</t>
  </si>
  <si>
    <t>Селивановский р-н, Красная Горбатка п, Свободы ул, 77</t>
  </si>
  <si>
    <t>Селивановский р-н, Красная Горбатка п, Свободы ул, 79</t>
  </si>
  <si>
    <t>Селивановский р-н, Красная Горбатка п, Свободы ул, 81</t>
  </si>
  <si>
    <t>Селивановский р-н, Красная Горбатка п, Свободы ул, 83</t>
  </si>
  <si>
    <t>Селивановский р-н, Красная Горбатка п, Свободы ул, 85</t>
  </si>
  <si>
    <t>445.500</t>
  </si>
  <si>
    <t>Селивановский р-н, Красная Горбатка п, Северная ул, 73</t>
  </si>
  <si>
    <t>Селивановский р-н, Красная Горбатка п, Северная ул, 75</t>
  </si>
  <si>
    <t>Селивановский р-н, Красная Горбатка п, Станко ул, 1</t>
  </si>
  <si>
    <t>Селивановский р-н, Красная Горбатка п, Станко ул, 5</t>
  </si>
  <si>
    <t>390.060</t>
  </si>
  <si>
    <t>Селивановский р-н, Красная Горбатка п, Строителей ул, 10</t>
  </si>
  <si>
    <t>Селивановский р-н, Красная Горбатка п, Строителей ул, 12</t>
  </si>
  <si>
    <t>Селивановский р-н, Красная Горбатка п, Строителей ул, 14</t>
  </si>
  <si>
    <t>Селивановский р-н, Красная Горбатка п, Строителей ул, 5</t>
  </si>
  <si>
    <t>Селивановский р-н, Красная Горбатка п, Строителей ул, 7</t>
  </si>
  <si>
    <t>Селивановский р-н, Красная Горбатка п, Строителей ул, 8</t>
  </si>
  <si>
    <t>Селивановский р-н, Красная Горбатка п, Школьная ул, 20</t>
  </si>
  <si>
    <t>Селивановский р-н, Красная Горбатка п, Школьная ул, 22</t>
  </si>
  <si>
    <t>Селивановский р-н, Красная Горбатка п, Школьная ул, 24</t>
  </si>
  <si>
    <t>609.850</t>
  </si>
  <si>
    <t>Селивановский р-н, Красная Горбатка п, Школьная ул, 25</t>
  </si>
  <si>
    <t>Селивановский р-н, Красная Горбатка п, Школьная ул, 26</t>
  </si>
  <si>
    <t>612.750</t>
  </si>
  <si>
    <t>Селивановский р-н, Красная Горбатка п, Школьная ул, 43</t>
  </si>
  <si>
    <t>Селивановский р-н, Красная Ушна п, Заводская ул, 1</t>
  </si>
  <si>
    <t>Селивановский р-н, Красная Ушна п, Заводская ул, 2</t>
  </si>
  <si>
    <t>Селивановский р-н, Красная Ушна п, Заводская ул, 3</t>
  </si>
  <si>
    <t>Селивановский р-н, Красная Ушна п, Заводская ул, 5</t>
  </si>
  <si>
    <t>Селивановский р-н, Красная Ушна п, Заводская ул, 7</t>
  </si>
  <si>
    <t>393.700</t>
  </si>
  <si>
    <t>Селивановский р-н, Красная Ушна п, Заводская ул, 8</t>
  </si>
  <si>
    <t>Селивановский р-н, Красная Ушна п, Заводская ул, 9</t>
  </si>
  <si>
    <t>Селивановский р-н, Красная Ушна п, Школьная ул, 2</t>
  </si>
  <si>
    <t>Селивановский р-н, Красная Ушна п, Школьная ул, 2а</t>
  </si>
  <si>
    <t>Селивановский р-н, Малышево с, Ленина ул, 1</t>
  </si>
  <si>
    <t>Селивановский р-н, Малышево с, Ленина ул, 5а</t>
  </si>
  <si>
    <t>Селивановский р-н, Малышево с, Новая ул, 2</t>
  </si>
  <si>
    <t>401.300</t>
  </si>
  <si>
    <t>Селивановский р-н, Малышево с, Школьная ул, 15а</t>
  </si>
  <si>
    <t>Селивановский р-н, Малышево с, Школьная ул, 2</t>
  </si>
  <si>
    <t>Селивановский р-н, Малышево с, Школьная ул, 4</t>
  </si>
  <si>
    <t>225.900</t>
  </si>
  <si>
    <t>Селивановский р-н, Надеждино д, Школьная ул, 10</t>
  </si>
  <si>
    <t>Селивановский р-н, Новлянка д, Совхозная ул, 1</t>
  </si>
  <si>
    <t>Селивановский р-н, Новлянка д, Совхозная ул, 17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</si>
  <si>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</si>
  <si>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</si>
  <si>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27</t>
  </si>
  <si>
    <t>Селивановский р-н, Новлянка д, Совхозная ул, 29</t>
  </si>
  <si>
    <t>Селивановский р-н, Новлянка д, Совхозная ул, 3</t>
  </si>
  <si>
    <t>Селивановский р-н, Новлянка д, Совхозная ул, 4</t>
  </si>
  <si>
    <t>Селивановский р-н, Новлянка д, Совхозная ул, 6</t>
  </si>
  <si>
    <t>Селивановский р-н, Новлянка д, Совхозная ул, 7</t>
  </si>
  <si>
    <t>Селивановский р-н, Новлянка д, Совхозная ул, 8</t>
  </si>
  <si>
    <t>Селивановский р-н, Новлянка п, Молодежная ул, 1</t>
  </si>
  <si>
    <t>Селивановский р-н, Новлянка п, Молодежная ул, 12</t>
  </si>
  <si>
    <t>440.400</t>
  </si>
  <si>
    <t>Селивановский р-н, Новлянка п, Молодежная ул, 13</t>
  </si>
  <si>
    <t>852.300</t>
  </si>
  <si>
    <t>Селивановский р-н, Новлянка п, Молодежная ул, 14</t>
  </si>
  <si>
    <t>Селивановский р-н, Новлянка п, Молодежная ул, 2</t>
  </si>
  <si>
    <t>Селивановский р-н, Новлянка п, Молодежная ул, 5</t>
  </si>
  <si>
    <t>411.800</t>
  </si>
  <si>
    <t>Селивановский р-н, Новлянка п, Молодежная ул, 6</t>
  </si>
  <si>
    <t>Селивановский р-н, Новлянка п, Молодежная ул, 7</t>
  </si>
  <si>
    <t>Селивановский р-н, Новлянка п, Молодежная ул, 8</t>
  </si>
  <si>
    <t>Селивановский р-н, Новлянка п, Молодежная ул, 9</t>
  </si>
  <si>
    <t>Селивановский р-н, Новлянка п, Парковая ул, 10</t>
  </si>
  <si>
    <t>Селивановский р-н, Новый Быт п, Молодежная ул, 2</t>
  </si>
  <si>
    <t>864.700</t>
  </si>
  <si>
    <t>Селивановский р-н, Новый Быт п, Молодежная ул, 4</t>
  </si>
  <si>
    <t>Селивановский р-н, Новый Быт п, Новая ул, 1</t>
  </si>
  <si>
    <t>Селивановский р-н, Новый Быт п, Новая ул, 2</t>
  </si>
  <si>
    <t>51.700</t>
  </si>
  <si>
    <t>Селивановский р-н, Новый Быт п, Новая ул, 3</t>
  </si>
  <si>
    <t>Селивановский р-н, Новый Быт п, Новая ул, 4</t>
  </si>
  <si>
    <t>Селивановский р-н, Новый Быт п, Шоссейная ул, 58</t>
  </si>
  <si>
    <t>Селивановский р-н, Переложниково д, Свободы ул, 11</t>
  </si>
  <si>
    <t>Селивановский р-н, Чертково д, Молодежная ул, 5</t>
  </si>
  <si>
    <t>Собинка г, Гагарина ул, 10</t>
  </si>
  <si>
    <t>Собинка г, Гагарина ул, 11</t>
  </si>
  <si>
    <t>832.990</t>
  </si>
  <si>
    <t>1614.800</t>
  </si>
  <si>
    <t>1279.630</t>
  </si>
  <si>
    <t>1425.900</t>
  </si>
  <si>
    <t>1279.400</t>
  </si>
  <si>
    <t>Собинка г, Гагарина ул, 17</t>
  </si>
  <si>
    <t>416.600</t>
  </si>
  <si>
    <t>Собинка г, Гагарина ул, 17А</t>
  </si>
  <si>
    <t>Собинка г, Гагарина ул, 18</t>
  </si>
  <si>
    <t>1325.800</t>
  </si>
  <si>
    <t>Собинка г, Гагарина ул, 2</t>
  </si>
  <si>
    <t>Собинка г, Гагарина ул, 21</t>
  </si>
  <si>
    <t>Собинка г, Гагарина ул, 26</t>
  </si>
  <si>
    <t>931.120</t>
  </si>
  <si>
    <t>1065.090</t>
  </si>
  <si>
    <t>Собинка г, Гагарина ул, 4</t>
  </si>
  <si>
    <t>Собинка г, Гагарина ул, 5</t>
  </si>
  <si>
    <t>696.270</t>
  </si>
  <si>
    <t>Собинка г, Гагарина ул, 6</t>
  </si>
  <si>
    <t>Собинка г, Гагарина ул, 7</t>
  </si>
  <si>
    <t>Собинка г, Гагарина ул, 8</t>
  </si>
  <si>
    <t>Собинка г, Гагарина ул, 8А</t>
  </si>
  <si>
    <t>Собинка г, Гагарина ул, 9</t>
  </si>
  <si>
    <t>Собинка г, Гоголя ул, 1</t>
  </si>
  <si>
    <t>Собинка г, Гоголя ул, 1А</t>
  </si>
  <si>
    <t>774.800</t>
  </si>
  <si>
    <t>Собинка г, Гоголя ул, 1Б</t>
  </si>
  <si>
    <t>Собинка г, Гоголя ул, 3</t>
  </si>
  <si>
    <t>Собинка г, Гоголя ул, 3а</t>
  </si>
  <si>
    <t>943.700</t>
  </si>
  <si>
    <t>Собинка г, Гоголя ул, 3Б</t>
  </si>
  <si>
    <t>Собинка г, Гоголя ул, 5</t>
  </si>
  <si>
    <t>Собинка г, Димитрова ул, 11</t>
  </si>
  <si>
    <t>Собинка г, Димитрова ул, 15</t>
  </si>
  <si>
    <t>799.580</t>
  </si>
  <si>
    <t>899.930</t>
  </si>
  <si>
    <t>Собинка г, Затонная ул, 5</t>
  </si>
  <si>
    <t>307.120</t>
  </si>
  <si>
    <t>Собинка г, Калинина ул, 2А</t>
  </si>
  <si>
    <t>Собинка г, Коммунальная ул, 19</t>
  </si>
  <si>
    <t>Собинка г, Комсомольская ул, 5А</t>
  </si>
  <si>
    <t>Собинка г, Комсомольская ул, 7</t>
  </si>
  <si>
    <t>Собинка г, Красная Звезда ул, 1</t>
  </si>
  <si>
    <t>Собинка г, Красная Звезда ул, 10</t>
  </si>
  <si>
    <t>280.530</t>
  </si>
  <si>
    <t>Собинка г, Красная Звезда ул, 11</t>
  </si>
  <si>
    <t>432.960</t>
  </si>
  <si>
    <t>Собинка г, Красная Звезда ул, 15</t>
  </si>
  <si>
    <t>417.360</t>
  </si>
  <si>
    <t>Собинка г, Красная Звезда ул, 4</t>
  </si>
  <si>
    <t>4115.000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</si>
  <si>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</si>
  <si>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</si>
  <si>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</si>
  <si>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Красноборская ул, 3А</t>
  </si>
  <si>
    <t>1187.800</t>
  </si>
  <si>
    <t>Собинка г, Красноборская ул, 4А</t>
  </si>
  <si>
    <t>1105.500</t>
  </si>
  <si>
    <t>Собинка г, Лакина ул, 11</t>
  </si>
  <si>
    <t>Собинка г, Лакина ул, 1б</t>
  </si>
  <si>
    <t>1065.340</t>
  </si>
  <si>
    <t>Собинка г, Лакина ул, 3</t>
  </si>
  <si>
    <t>Собинка г, Лакина ул, 5</t>
  </si>
  <si>
    <t>Собинка г, Лакина ул, 7</t>
  </si>
  <si>
    <t>884.420</t>
  </si>
  <si>
    <t>Собинка г, Лакина ул, 8</t>
  </si>
  <si>
    <t>1761.100</t>
  </si>
  <si>
    <t>Собинка г, Лакина ул, 9</t>
  </si>
  <si>
    <t>Собинка г, Ленина ул, 18/1</t>
  </si>
  <si>
    <t>Собинка г, Ленина ул, 18А</t>
  </si>
  <si>
    <t>Собинка г, Ленина ул, 20</t>
  </si>
  <si>
    <t>702.500</t>
  </si>
  <si>
    <t>Собинка г, Ленина ул, 22/1</t>
  </si>
  <si>
    <t>Собинка г, Ленина ул, 24</t>
  </si>
  <si>
    <t>Собинка г, Ленина ул, 26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</si>
  <si>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</si>
  <si>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</si>
  <si>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</si>
  <si>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</si>
  <si>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</si>
  <si>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446.290</t>
  </si>
  <si>
    <t>Собинка г, Мира ул, 1</t>
  </si>
  <si>
    <t>Собинка г, Мира ул, 10</t>
  </si>
  <si>
    <t>1636.970</t>
  </si>
  <si>
    <t>Собинка г, Мира ул, 1А</t>
  </si>
  <si>
    <t>Собинка г, Мира ул, 2</t>
  </si>
  <si>
    <t>Собинка г, Мира ул, 2А</t>
  </si>
  <si>
    <t>Собинка г, Мира ул, 3</t>
  </si>
  <si>
    <t>462.030</t>
  </si>
  <si>
    <t>Собинка г, Мира ул, 4</t>
  </si>
  <si>
    <t>815.930</t>
  </si>
  <si>
    <t>Собинка г, Мира ул, 5</t>
  </si>
  <si>
    <t>Собинка г, Мира ул, 6</t>
  </si>
  <si>
    <t>1331.900</t>
  </si>
  <si>
    <t>Собинка г, Мира ул, 7</t>
  </si>
  <si>
    <t>Собинка г, Мира ул, 8</t>
  </si>
  <si>
    <t>Собинка г, Мира ул, 9</t>
  </si>
  <si>
    <t>Собинка г, Молодежная ул, 1</t>
  </si>
  <si>
    <t>Собинка г, Молодежная ул, 2</t>
  </si>
  <si>
    <t>380.700</t>
  </si>
  <si>
    <t>Собинка г, Молодежная ул, 3</t>
  </si>
  <si>
    <t>1231.250</t>
  </si>
  <si>
    <t>Собинка г, Молодежная ул, 4</t>
  </si>
  <si>
    <t>Собинка г, Молодежная ул, 5</t>
  </si>
  <si>
    <t>2752.040</t>
  </si>
  <si>
    <t>Собинка г, Молодежная ул, 6</t>
  </si>
  <si>
    <t>Собинка г, Некрасова ул, 1А</t>
  </si>
  <si>
    <t>450.570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</si>
  <si>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</si>
  <si>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</si>
  <si>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</si>
  <si>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</si>
  <si>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</si>
  <si>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36б</t>
  </si>
  <si>
    <t>Собинка г, Парковая ул, 5</t>
  </si>
  <si>
    <t>Собинка г, Рабочий пр-кт, 15</t>
  </si>
  <si>
    <t>Собинка г, Рабочий пр-кт, 17</t>
  </si>
  <si>
    <t>1317.220</t>
  </si>
  <si>
    <t>Собинка г, Рабочий пр-кт, 5/12</t>
  </si>
  <si>
    <t>5408.660</t>
  </si>
  <si>
    <t>Собинка г, Родниковская ул, 19</t>
  </si>
  <si>
    <t>1192.600</t>
  </si>
  <si>
    <t>Собинка г, Родниковская ул, 22</t>
  </si>
  <si>
    <t>Собинка г, Родниковская ул, 23</t>
  </si>
  <si>
    <t>1042.320</t>
  </si>
  <si>
    <t>Собинка г, Родниковская ул, 24</t>
  </si>
  <si>
    <t>1057.400</t>
  </si>
  <si>
    <t>Собинка г, Фабричная ул, 2а</t>
  </si>
  <si>
    <t>Собинка г, Центральная ул, 21</t>
  </si>
  <si>
    <t>802.250</t>
  </si>
  <si>
    <t>Собинка г, Центральная ул, 24</t>
  </si>
  <si>
    <t>Собинка г, Центральная ул, 25</t>
  </si>
  <si>
    <t>Собинка г, Центральная ул, 26</t>
  </si>
  <si>
    <t>Собинка г, Чайковского ул, 1</t>
  </si>
  <si>
    <t>356.970</t>
  </si>
  <si>
    <t>Собинка г, Чайковского ул, 10</t>
  </si>
  <si>
    <t>Собинка г, Чайковского ул, 12</t>
  </si>
  <si>
    <t>1010.130</t>
  </si>
  <si>
    <t>Собинка г, Чайковского ул, 2</t>
  </si>
  <si>
    <t>1180.040</t>
  </si>
  <si>
    <t>Собинка г, Чайковского ул, 4</t>
  </si>
  <si>
    <t>972.360</t>
  </si>
  <si>
    <t>Собинка г, Чайковского ул, 5</t>
  </si>
  <si>
    <t>Собинка г, Чайковского ул, 8</t>
  </si>
  <si>
    <t>266.760</t>
  </si>
  <si>
    <t>708.220</t>
  </si>
  <si>
    <t>Собинка г, Шибаева ул, 1А</t>
  </si>
  <si>
    <t>309.320</t>
  </si>
  <si>
    <t>Собинка г, Шибаева ул, 21</t>
  </si>
  <si>
    <t>Собинский р-н, Асерхово п, Железнодорожная ул, 1</t>
  </si>
  <si>
    <t>Собинский р-н, Асерхово п, Железнодорожная ул, 2</t>
  </si>
  <si>
    <t>Собинский р-н, Асерхово п, Железнодорожная ул, 3а</t>
  </si>
  <si>
    <t>Собинский р-н, Асерхово п, Железнодорожная ул, 5</t>
  </si>
  <si>
    <t>Собинский р-н, Асерхово п, Заводская ул, 1</t>
  </si>
  <si>
    <t>1427.100</t>
  </si>
  <si>
    <t>Собинский р-н, Асерхово п, Заводская ул, 2</t>
  </si>
  <si>
    <t>Собинский р-н, Асерхово п, Заводская ул, 3</t>
  </si>
  <si>
    <t>788.350</t>
  </si>
  <si>
    <t>Собинский р-н, Асерхово п, Лесной пр-кт, 1</t>
  </si>
  <si>
    <t>Собинский р-н, Асерхово п, Лесной пр-кт, 10а</t>
  </si>
  <si>
    <t>Собинский р-н, Асерхово п, Лесной пр-кт, 12</t>
  </si>
  <si>
    <t>366.700</t>
  </si>
  <si>
    <t>Собинский р-н, Асерхово п, Лесной пр-кт, 2</t>
  </si>
  <si>
    <t>Собинский р-н, Асерхово п, Лесной пр-кт, 3</t>
  </si>
  <si>
    <t>Собинский р-н, Асерхово п, Лесной пр-кт, 4</t>
  </si>
  <si>
    <t>204.200</t>
  </si>
  <si>
    <t>Собинский р-н, Асерхово п, Лесной пр-кт, 5</t>
  </si>
  <si>
    <t>316.400</t>
  </si>
  <si>
    <t>Собинский р-н, Асерхово п, Лесной пр-кт, 6</t>
  </si>
  <si>
    <t>Собинский р-н, Асерхово п, Лесной пр-кт, 7</t>
  </si>
  <si>
    <t>196.600</t>
  </si>
  <si>
    <t>Собинский р-н, Асерхово п, Рабочая ул, 14</t>
  </si>
  <si>
    <t>Собинский р-н, Асерхово п, Центральная ул, 2</t>
  </si>
  <si>
    <t>Собинский р-н, Бабаево с, Молодежная ул, 2</t>
  </si>
  <si>
    <t>Собинский р-н, Бабаево с, Молодежная ул, 3</t>
  </si>
  <si>
    <t>Собинский р-н, Бабаево с, Молодежная ул, 4</t>
  </si>
  <si>
    <t>Собинский р-н, Бабаево с, Молодежная ул, 5</t>
  </si>
  <si>
    <t>Собинский р-н, Бабаево с, Молодежная ул, 6</t>
  </si>
  <si>
    <t>Собинский р-н, Березники с, Колхозная ул, 1А</t>
  </si>
  <si>
    <t>Собинский р-н, Березники с, сан Русский лес тер, 1</t>
  </si>
  <si>
    <t>Собинский р-н, Васильевка д, Механизаторов ул, 12</t>
  </si>
  <si>
    <t>Собинский р-н, Васильевка д, Механизаторов ул, 2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</si>
  <si>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</si>
  <si>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</si>
  <si>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</si>
  <si>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Ворша с, Молодежная ул, 1</t>
  </si>
  <si>
    <t>Собинский р-н, Ворша с, Молодежная ул, 13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</si>
  <si>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</si>
  <si>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</si>
  <si>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</si>
  <si>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</si>
  <si>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</si>
  <si>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</si>
  <si>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</si>
  <si>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8А</t>
  </si>
  <si>
    <t>Собинский р-н, Ворша с, Молодежная ул, 8Б</t>
  </si>
  <si>
    <t>Собинский р-н, Ворша с, Молодежная ул, 9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</si>
  <si>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</si>
  <si>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</si>
  <si>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</si>
  <si>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</si>
  <si>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</si>
  <si>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324.450</t>
  </si>
  <si>
    <t>Собинский р-н, Демидово д, 2а</t>
  </si>
  <si>
    <t>869.200</t>
  </si>
  <si>
    <t>722.700</t>
  </si>
  <si>
    <t>Собинский р-н, Ермонино д, Советская ул, 10</t>
  </si>
  <si>
    <t>Собинский р-н, Жохово д, 66</t>
  </si>
  <si>
    <t>Собинский р-н, Заречное с, Парковая ул, 1</t>
  </si>
  <si>
    <t>Собинский р-н, Заречное с, Парковая ул, 10</t>
  </si>
  <si>
    <t>Собинский р-н, Заречное с, Парковая ул, 11</t>
  </si>
  <si>
    <t>Собинский р-н, Заречное с, Парковая ул, 12</t>
  </si>
  <si>
    <t>Собинский р-н, Заречное с, Парковая ул, 2</t>
  </si>
  <si>
    <t>3198.700</t>
  </si>
  <si>
    <t>Собинский р-н, Заречное с, Парковая ул, 3</t>
  </si>
  <si>
    <t>3403.000</t>
  </si>
  <si>
    <t>Собинский р-н, Заречное с, Парковая ул, 4</t>
  </si>
  <si>
    <t>3224.500</t>
  </si>
  <si>
    <t>Собинский р-н, Заречное с, Парковая ул, 5</t>
  </si>
  <si>
    <t>412.500</t>
  </si>
  <si>
    <t>Собинский р-н, Заречное с, Парковая ул, 6</t>
  </si>
  <si>
    <t>3855.480</t>
  </si>
  <si>
    <t>Собинский р-н, Заречное с, Парковая ул, 8</t>
  </si>
  <si>
    <t>6184.750</t>
  </si>
  <si>
    <t>Собинский р-н, Заречное с, Садовая ул, 1</t>
  </si>
  <si>
    <t>Собинский р-н, Колокша п, Железнодорожная ул, 1А</t>
  </si>
  <si>
    <t>Собинский р-н, Колокша п, Железнодорожная ул, 2Б</t>
  </si>
  <si>
    <t>Собинский р-н, Колокша п, Заречная ул, 17</t>
  </si>
  <si>
    <t>Собинский р-н, Колокша п, Заречная ул, 18</t>
  </si>
  <si>
    <t>Собинский р-н, Колокша п, сан Строитель тер, 1</t>
  </si>
  <si>
    <t>421.120</t>
  </si>
  <si>
    <t>Собинский р-н, Колокша п, сан Строитель тер, 3</t>
  </si>
  <si>
    <t>Собинский р-н, Колокша п, Центральная ул, 2</t>
  </si>
  <si>
    <t>411.870</t>
  </si>
  <si>
    <t>Собинский р-н, Колокша п, Центральная ул, 2А</t>
  </si>
  <si>
    <t>459.200</t>
  </si>
  <si>
    <t>Собинский р-н, Колокша п, Центральная ул, 2Б</t>
  </si>
  <si>
    <t>874.500</t>
  </si>
  <si>
    <t>Собинский р-н, Копнино д, Молодежная ул, 19</t>
  </si>
  <si>
    <t>Собинский р-н, Курилово д, Молодежная ул, 1</t>
  </si>
  <si>
    <t>514.030</t>
  </si>
  <si>
    <t>Собинский р-н, Курилово д, Молодежная ул, 2</t>
  </si>
  <si>
    <t>Собинский р-н, Курилово д, Молодежная ул, 4</t>
  </si>
  <si>
    <t>1030.790</t>
  </si>
  <si>
    <t>Собинский р-н, Курилово д, Молодежная ул, 7</t>
  </si>
  <si>
    <t>Собинский р-н, Курилово д, Молодежная ул, 8</t>
  </si>
  <si>
    <t>Собинский р-н, Курилово д, Молодежная ул, 9</t>
  </si>
  <si>
    <t>Собинский р-н, Лакинск г, 10 Октября ул, 1</t>
  </si>
  <si>
    <t>360.150</t>
  </si>
  <si>
    <t>Собинский р-н, Лакинск г, 10 Октября ул, 2</t>
  </si>
  <si>
    <t>1596.320</t>
  </si>
  <si>
    <t>Собинский р-н, Лакинск г, 10 Октября ул, 3</t>
  </si>
  <si>
    <t>Собинский р-н, Лакинск г, 10 Октября ул, 4</t>
  </si>
  <si>
    <t>1266.500</t>
  </si>
  <si>
    <t>Собинский р-н, Лакинск г, 10 Октября ул, 5</t>
  </si>
  <si>
    <t>Собинский р-н, Лакинск г, 17 Партсъезда ул, 5</t>
  </si>
  <si>
    <t>Собинский р-н, Лакинск г, 21 Партсъезда ул, 1</t>
  </si>
  <si>
    <t>Собинский р-н, Лакинск г, 21 Партсъезда ул, 10</t>
  </si>
  <si>
    <t>Собинский р-н, Лакинск г, 21 Партсъезда ул, 11</t>
  </si>
  <si>
    <t>Собинский р-н, Лакинск г, 21 Партсъезда ул, 12</t>
  </si>
  <si>
    <t>Собинский р-н, Лакинск г, 21 Партсъезда ул, 14</t>
  </si>
  <si>
    <t>Собинский р-н, Лакинск г, 21 Партсъезда ул, 15</t>
  </si>
  <si>
    <t>1138.500</t>
  </si>
  <si>
    <t>Собинский р-н, Лакинск г, 21 Партсъезда ул, 17</t>
  </si>
  <si>
    <t>Собинский р-н, Лакинск г, 21 Партсъезда ул, 18</t>
  </si>
  <si>
    <t>Собинский р-н, Лакинск г, 21 Партсъезда ул, 19</t>
  </si>
  <si>
    <t>Собинский р-н, Лакинск г, 21 Партсъезда ул, 20</t>
  </si>
  <si>
    <t>5674.200</t>
  </si>
  <si>
    <t>Собинский р-н, Лакинск г, 21 Партсъезда ул, 21</t>
  </si>
  <si>
    <t>Собинский р-н, Лакинск г, 21 Партсъезда ул, 22</t>
  </si>
  <si>
    <t>1454.500</t>
  </si>
  <si>
    <t>Собинский р-н, Лакинск г, 21 Партсъезда ул, 23</t>
  </si>
  <si>
    <t>Собинский р-н, Лакинск г, 21 Партсъезда ул, 24</t>
  </si>
  <si>
    <t>Собинский р-н, Лакинск г, 21 Партсъезда ул, 25</t>
  </si>
  <si>
    <t>Собинский р-н, Лакинск г, 21 Партсъезда ул, 27</t>
  </si>
  <si>
    <t>Собинский р-н, Лакинск г, 21 Партсъезда ул, 3</t>
  </si>
  <si>
    <t>Собинский р-н, Лакинск г, 21 Партсъезда ул, 5</t>
  </si>
  <si>
    <t>Собинский р-н, Лакинск г, 21 Партсъезда ул, 7</t>
  </si>
  <si>
    <t>Собинский р-н, Лакинск г, 21 Партсъезда ул, 9</t>
  </si>
  <si>
    <t>Собинский р-н, Лакинск г, Вокзальная ул, 22</t>
  </si>
  <si>
    <t>Собинский р-н, Лакинск г, Вокзальная ул, 24</t>
  </si>
  <si>
    <t>Собинский р-н, Лакинск г, Вокзальный пер, 3</t>
  </si>
  <si>
    <t>Собинский р-н, Лакинск г, Горького ул, 10</t>
  </si>
  <si>
    <t>Собинский р-н, Лакинск г, Горького ул, 12</t>
  </si>
  <si>
    <t>Собинский р-н, Лакинск г, Горького ул, 14</t>
  </si>
  <si>
    <t>Собинский р-н, Лакинск г, Карла Маркса ул, 16</t>
  </si>
  <si>
    <t>Собинский р-н, Лакинск г, Карла Маркса ул, 18</t>
  </si>
  <si>
    <t>Собинский р-н, Лакинск г, Карла Маркса ул, 20</t>
  </si>
  <si>
    <t>1297.870</t>
  </si>
  <si>
    <t>Собинский р-н, Лакинск г, Карла Маркса ул, 21</t>
  </si>
  <si>
    <t>Собинский р-н, Лакинск г, Красноармейская ул, 1а</t>
  </si>
  <si>
    <t>Собинский р-н, Лакинск г, Ленина пр-кт, 15</t>
  </si>
  <si>
    <t>286.590</t>
  </si>
  <si>
    <t>Собинский р-н, Лакинск г, Ленина пр-кт, 17</t>
  </si>
  <si>
    <t>Собинский р-н, Лакинск г, Ленина пр-кт, 32</t>
  </si>
  <si>
    <t>Собинский р-н, Лакинск г, Ленина пр-кт, 33а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</si>
  <si>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</si>
  <si>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</si>
  <si>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55</t>
  </si>
  <si>
    <t>Собинский р-н, Лакинск г, Ленина пр-кт, 65</t>
  </si>
  <si>
    <t>978.040</t>
  </si>
  <si>
    <t>Собинский р-н, Лакинск г, Ленина пр-кт, 67</t>
  </si>
  <si>
    <t>Собинский р-н, Лакинск г, Ленина пр-кт, 71/2</t>
  </si>
  <si>
    <t>Собинский р-н, Лакинск г, Ленина пр-кт, 8/2</t>
  </si>
  <si>
    <t>Собинский р-н, Лакинск г, Ленина пр-кт, 8/3</t>
  </si>
  <si>
    <t>Собинский р-н, Лакинск г, Лермонтова ул, 34</t>
  </si>
  <si>
    <t>Собинский р-н, Лакинск г, Лермонтова ул, 35</t>
  </si>
  <si>
    <t>Собинский р-н, Лакинск г, Лермонтова ул, 36</t>
  </si>
  <si>
    <t>Собинский р-н, Лакинск г, Лермонтова ул, 38</t>
  </si>
  <si>
    <t>Собинский р-н, Лакинск г, Лермонтова ул, 39</t>
  </si>
  <si>
    <t>Собинский р-н, Лакинск г, Лермонтова ул, 40</t>
  </si>
  <si>
    <t>Собинский р-н, Лакинск г, Лермонтова ул, 42</t>
  </si>
  <si>
    <t>Собинский р-н, Лакинск г, Лермонтова ул, 43</t>
  </si>
  <si>
    <t>1594.700</t>
  </si>
  <si>
    <t>Собинский р-н, Лакинск г, Лермонтова ул, 44</t>
  </si>
  <si>
    <t>Собинский р-н, Лакинск г, Лермонтова ул, 46</t>
  </si>
  <si>
    <t>Собинский р-н, Лакинск г, Лермонтова ул, 47</t>
  </si>
  <si>
    <t>Собинский р-н, Лакинск г, Майская ул, 3</t>
  </si>
  <si>
    <t>Собинский р-н, Лакинск г, Майская ул, 5</t>
  </si>
  <si>
    <t>Собинский р-н, Лакинск г, Майская ул, 7</t>
  </si>
  <si>
    <t>Собинский р-н, Лакинск г, Майская ул, 9 соор. 9</t>
  </si>
  <si>
    <t>Собинский р-н, Лакинск г, Маяковского ул, 23</t>
  </si>
  <si>
    <t>Собинский р-н, Лакинск г, Маяковского ул, 25</t>
  </si>
  <si>
    <t>Собинский р-н, Лакинск г, Маяковского ул, 26</t>
  </si>
  <si>
    <t>496.300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</si>
  <si>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</si>
  <si>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</si>
  <si>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Маяковского ул, 32</t>
  </si>
  <si>
    <t>235.250</t>
  </si>
  <si>
    <t>726.070</t>
  </si>
  <si>
    <t>709.920</t>
  </si>
  <si>
    <t>887.800</t>
  </si>
  <si>
    <t>Собинский р-н, Лакинск г, Мира ул, 39</t>
  </si>
  <si>
    <t>Собинский р-н, Лакинск г, Мира ул, 49б</t>
  </si>
  <si>
    <t>381.150</t>
  </si>
  <si>
    <t>Собинский р-н, Лакинск г, Мира ул, 7а</t>
  </si>
  <si>
    <t>Собинский р-н, Лакинск г, Мира ул, 89</t>
  </si>
  <si>
    <t>651.560</t>
  </si>
  <si>
    <t>Собинский р-н, Лакинск г, Мира ул, 90 корп. 7</t>
  </si>
  <si>
    <t>Собинский р-н, Лакинск г, Мира ул, 90б</t>
  </si>
  <si>
    <t>Собинский р-н, Лакинск г, Мира ул, 93</t>
  </si>
  <si>
    <t>Собинский р-н, Лакинск г, Мира ул, 94</t>
  </si>
  <si>
    <t>Собинский р-н, Лакинск г, Мира ул, 95</t>
  </si>
  <si>
    <t>539.310</t>
  </si>
  <si>
    <t>Собинский р-н, Лакинск г, Мира ул, 96а</t>
  </si>
  <si>
    <t>Собинский р-н, Лакинск г, Мира ул, 97</t>
  </si>
  <si>
    <t>Собинский р-н, Лакинск г, Мира ул, 99</t>
  </si>
  <si>
    <t>Собинский р-н, Лакинск г, Набережная ул, 5</t>
  </si>
  <si>
    <t>Собинский р-н, Лакинск г, Парижской Коммуны ул, 26</t>
  </si>
  <si>
    <t>399.030</t>
  </si>
  <si>
    <t>Собинский р-н, Лакинск г, Парижской Коммуны ул, 29</t>
  </si>
  <si>
    <t>Собинский р-н, Лакинск г, Парижской Коммуны ул, 31</t>
  </si>
  <si>
    <t>Собинский р-н, Лакинск г, Парковый проезд, 2</t>
  </si>
  <si>
    <t>507.330</t>
  </si>
  <si>
    <t>Собинский р-н, Лакинск г, Парковый проезд, 4</t>
  </si>
  <si>
    <t>Собинский р-н, Лакинск г, Пушкина ул, 10</t>
  </si>
  <si>
    <t>Собинский р-н, Лакинск г, Пушкина ул, 11</t>
  </si>
  <si>
    <t>Собинский р-н, Лакинск г, Советская ул, 16</t>
  </si>
  <si>
    <t>Собинский р-н, Лакинск г, Советская ул, 20</t>
  </si>
  <si>
    <t>Собинский р-н, Лакинск г, Советская ул, 4</t>
  </si>
  <si>
    <t>Собинский р-н, Лакинск г, Советская ул, 63</t>
  </si>
  <si>
    <t>783.680</t>
  </si>
  <si>
    <t>Собинский р-н, Лакинск г, Советская ул, 65</t>
  </si>
  <si>
    <t>Собинский р-н, Лакинск г, Спортивная ул, 10а</t>
  </si>
  <si>
    <t>Собинский р-н, Лакинск г, Спортивная ул, 17а</t>
  </si>
  <si>
    <t>Собинский р-н, Лакинск г, Спортивная ул, 18</t>
  </si>
  <si>
    <t>Собинский р-н, Лакинск г, Спортивная ул, 1а</t>
  </si>
  <si>
    <t>412.960</t>
  </si>
  <si>
    <t>Собинский р-н, Лакинск г, Спортивная ул, 3а</t>
  </si>
  <si>
    <t>408.980</t>
  </si>
  <si>
    <t>Собинский р-н, Лакинск г, Текстильщиков ул, 1а</t>
  </si>
  <si>
    <t>Собинский р-н, Лакинск г, Текстильщиков ул, 2</t>
  </si>
  <si>
    <t>Собинский р-н, Лакинск г, Текстильщиков ул, 3</t>
  </si>
  <si>
    <t>Собинский р-н, Лакинск г, Текстильщиков ул, 4</t>
  </si>
  <si>
    <t>Собинский р-н, Лакинск г, Текстильщиков ул, 9</t>
  </si>
  <si>
    <t>Собинский р-н, Лакинск г, Центральная площадь ул, 3</t>
  </si>
  <si>
    <t>Собинский р-н, Рождествено с, Дружбы ул, 1</t>
  </si>
  <si>
    <t>Собинский р-н, Рождествено с, Дружбы ул, 3</t>
  </si>
  <si>
    <t>378.900</t>
  </si>
  <si>
    <t>Собинский р-н, Рождествено с, Мира ул, 5</t>
  </si>
  <si>
    <t>Собинский р-н, Рождествено с, Набережная ул, 1</t>
  </si>
  <si>
    <t>Собинский р-н, Рождествено с, Порошина ул, 11</t>
  </si>
  <si>
    <t>Собинский р-н, Рождествено с, Порошина ул, 13</t>
  </si>
  <si>
    <t>502.300</t>
  </si>
  <si>
    <t>Собинский р-н, Рождествено с, Школьный пер, 9</t>
  </si>
  <si>
    <t>Собинский р-н, Ставрово п, Жуковского ул, 26</t>
  </si>
  <si>
    <t>Собинский р-н, Ставрово п, Комсомольская ул, 10</t>
  </si>
  <si>
    <t>Собинский р-н, Ставрово п, Комсомольская ул, 11</t>
  </si>
  <si>
    <t>Собинский р-н, Ставрово п, Комсомольская ул, 12</t>
  </si>
  <si>
    <t>Собинский р-н, Ставрово п, Комсомольская ул, 13</t>
  </si>
  <si>
    <t>Собинский р-н, Ставрово п, Комсомольская ул, 16</t>
  </si>
  <si>
    <t>Собинский р-н, Ставрово п, Комсомольская ул, 3</t>
  </si>
  <si>
    <t>Собинский р-н, Ставрово п, Комсомольская ул, 3А</t>
  </si>
  <si>
    <t>Собинский р-н, Ставрово п, Комсомольская ул, 4</t>
  </si>
  <si>
    <t>Собинский р-н, Ставрово п, Комсомольская ул, 4А</t>
  </si>
  <si>
    <t>Собинский р-н, Ставрово п, Комсомольская ул, 5</t>
  </si>
  <si>
    <t>Собинский р-н, Ставрово п, Комсомольская ул, 6</t>
  </si>
  <si>
    <t>Собинский р-н, Ставрово п, Комсомольская ул, 7А</t>
  </si>
  <si>
    <t>Собинский р-н, Ставрово п, Механизаторов ул, 19А</t>
  </si>
  <si>
    <t>Собинский р-н, Ставрово п, Механизаторов ул, 6</t>
  </si>
  <si>
    <t>Собинский р-н, Ставрово п, Механизаторов ул, 9</t>
  </si>
  <si>
    <t>Собинский р-н, Ставрово п, Механизаторов ул, 9А</t>
  </si>
  <si>
    <t>Собинский р-н, Ставрово п, Октябрьская ул, 1</t>
  </si>
  <si>
    <t>Собинский р-н, Ставрово п, Октябрьская ул, 107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</si>
  <si>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</si>
  <si>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</si>
  <si>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117</t>
  </si>
  <si>
    <t>Собинский р-н, Ставрово п, Октябрьская ул, 126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</si>
  <si>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</si>
  <si>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</si>
  <si>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</si>
  <si>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Октябрьская ул, 140</t>
  </si>
  <si>
    <t>Собинский р-н, Ставрово п, Октябрьская ул, 142</t>
  </si>
  <si>
    <t>Собинский р-н, Ставрово п, Октябрьская ул, 5</t>
  </si>
  <si>
    <t>Собинский р-н, Ставрово п, Островского ул, 2Б</t>
  </si>
  <si>
    <t>683.300</t>
  </si>
  <si>
    <t>Собинский р-н, Ставрово п, Садовая ул, 4</t>
  </si>
  <si>
    <t>Собинский р-н, Ставрово п, Советская ул, 34</t>
  </si>
  <si>
    <t>Собинский р-н, Ставрово п, Советская ул, 41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</si>
  <si>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</si>
  <si>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</si>
  <si>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</si>
  <si>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</si>
  <si>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Советская ул, 82</t>
  </si>
  <si>
    <t>Собинский р-н, Ставрово п, Советская ул, 86</t>
  </si>
  <si>
    <t>Собинский р-н, Ставрово п, Советская ул, 88</t>
  </si>
  <si>
    <t>Собинский р-н, Ставрово п, Советская ул, 92</t>
  </si>
  <si>
    <t>Собинский р-н, Ставрово п, Советская ул, 94</t>
  </si>
  <si>
    <t>Собинский р-н, Ставрово п, Совхозная ул, 3А</t>
  </si>
  <si>
    <t>Собинский р-н, Ставрово п, Совхозная ул, 4В</t>
  </si>
  <si>
    <t>Собинский р-н, Ставрово п, Совхозная ул, 6</t>
  </si>
  <si>
    <t>Собинский р-н, Ставрово п, Совхозная ул, 7</t>
  </si>
  <si>
    <t>Собинский р-н, Ставрово п, Школьная ул, 1</t>
  </si>
  <si>
    <t>Собинский р-н, Ставрово п, Школьная ул, 2</t>
  </si>
  <si>
    <t>Собинский р-н, Ставрово п, Школьная ул, 3</t>
  </si>
  <si>
    <t>Собинский р-н, Ставрово п, Школьная ул, 4</t>
  </si>
  <si>
    <t>Собинский р-н, Ставрово п, Юбилейная ул, 10</t>
  </si>
  <si>
    <t>Собинский р-н, Ставрово п, Юбилейная ул, 13</t>
  </si>
  <si>
    <t>Собинский р-н, Ставрово п, Юбилейная ул, 15</t>
  </si>
  <si>
    <t>Собинский р-н, Ставрово п, Юбилейная ул, 2</t>
  </si>
  <si>
    <t>Собинский р-н, Ставрово п, Юбилейная ул, 3</t>
  </si>
  <si>
    <t>Собинский р-н, Ставрово п, Юбилейная ул, 3А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</si>
  <si>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</si>
  <si>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</si>
  <si>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5</t>
  </si>
  <si>
    <t>Собинский р-н, Ставрово п, Юбилейная ул, 6</t>
  </si>
  <si>
    <t>Собинский р-н, Ставрово п, Юбилейная ул, 7</t>
  </si>
  <si>
    <t>Собинский р-н, Ставрово п, Юбилейная ул, 8</t>
  </si>
  <si>
    <t>Собинский р-н, Ставрово п, Южная ул, 1</t>
  </si>
  <si>
    <t>Собинский р-н, Ставрово п, Южная ул, 2</t>
  </si>
  <si>
    <t>Собинский р-н, Толпухово д, Молодежная ул, 1</t>
  </si>
  <si>
    <t>Собинский р-н, Толпухово д, Молодежная ул, 2</t>
  </si>
  <si>
    <t>Собинский р-н, Толпухово д, Молодежная ул, 21</t>
  </si>
  <si>
    <t>Собинский р-н, Толпухово д, Молодежная ул, 3</t>
  </si>
  <si>
    <t>Собинский р-н, Толпухово д, Молодежная ул, 4</t>
  </si>
  <si>
    <t>Собинский р-н, Толпухово д, Молодежная ул, 5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</si>
  <si>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</si>
  <si>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</si>
  <si>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</si>
  <si>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</si>
  <si>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</si>
  <si>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</si>
  <si>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</si>
  <si>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Собинский р-н, Ундольский п, Совхозная ул, 4</t>
  </si>
  <si>
    <t>Собинский р-н, Ундольский п, Совхозная ул, 5</t>
  </si>
  <si>
    <t>Собинский р-н, Ундольский п, Школьная ул, 2</t>
  </si>
  <si>
    <t>Собинский р-н, Ундольский п, Школьная ул, 20</t>
  </si>
  <si>
    <t>Собинский р-н, Ундольский п, Школьная ул, 22</t>
  </si>
  <si>
    <t>Собинский р-н, Ундольский п, Школьная ул, 32</t>
  </si>
  <si>
    <t>Собинский р-н, Фетинино с, Молодежная ул, 1</t>
  </si>
  <si>
    <t>503.130</t>
  </si>
  <si>
    <t>Собинский р-н, Фетинино с, Молодежная ул, 3</t>
  </si>
  <si>
    <t>Собинский р-н, Фетинино с, Молодежная ул, 4</t>
  </si>
  <si>
    <t>Собинский р-н, Фетинино с, Молодежная ул, 5</t>
  </si>
  <si>
    <t>483.920</t>
  </si>
  <si>
    <t>449.920</t>
  </si>
  <si>
    <t>433.920</t>
  </si>
  <si>
    <t>Собинский р-н, Черкутино с, Мира ул, 10</t>
  </si>
  <si>
    <t>Собинский р-н, Черкутино с, Мира ул, 11</t>
  </si>
  <si>
    <t>380.370</t>
  </si>
  <si>
    <t>Собинский р-н, Черкутино с, Мира ул, 12</t>
  </si>
  <si>
    <t>380.870</t>
  </si>
  <si>
    <t>Собинский р-н, Черкутино с, Мира ул, 13</t>
  </si>
  <si>
    <t>Собинский р-н, Черкутино с, Мира ул, 14</t>
  </si>
  <si>
    <t>Собинский р-н, Черкутино с, Мира ул, 15</t>
  </si>
  <si>
    <t>Собинский р-н, Черкутино с, Мира ул, 16</t>
  </si>
  <si>
    <t>Собинский р-н, Черкутино с, Мира ул, 4</t>
  </si>
  <si>
    <t>Собинский р-н, Черкутино с, Мира ул, 5</t>
  </si>
  <si>
    <t>Собинский р-н, Черкутино с, Мира ул, 6</t>
  </si>
  <si>
    <t>Собинский р-н, Черкутино с, Мира ул, 7</t>
  </si>
  <si>
    <t>514.400</t>
  </si>
  <si>
    <t>Собинский р-н, Черкутино с, Мира ул, 8</t>
  </si>
  <si>
    <t>Собинский р-н, Черкутино с, Мира ул, 9</t>
  </si>
  <si>
    <t>Собинский р-н, Юрино д, Санаторий Тонус ул, 2</t>
  </si>
  <si>
    <t>Судогда г, 1-й Первомайский пер, 2а</t>
  </si>
  <si>
    <t>527.510</t>
  </si>
  <si>
    <t>Судогда г, 2-й Первомайский пер, 4</t>
  </si>
  <si>
    <t>Судогда г, 2-й Первомайский пер, 5</t>
  </si>
  <si>
    <t>Судогда г, Большой Советский пер, 17</t>
  </si>
  <si>
    <t>Судогда г, Буденного ул, 4</t>
  </si>
  <si>
    <t>1462.300</t>
  </si>
  <si>
    <t>Судогда г, Бякова ул, 14</t>
  </si>
  <si>
    <t>393.750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</si>
  <si>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</si>
  <si>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</si>
  <si>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</si>
  <si>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</si>
  <si>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196.800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</si>
  <si>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</si>
  <si>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</si>
  <si>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</si>
  <si>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</si>
  <si>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30а</t>
  </si>
  <si>
    <t>Судогда г, Бякова ул, 32</t>
  </si>
  <si>
    <t>645.870</t>
  </si>
  <si>
    <t>Судогда г, Бякова ул, 32а</t>
  </si>
  <si>
    <t>643.800</t>
  </si>
  <si>
    <t>Судогда г, Бякова ул, 34</t>
  </si>
  <si>
    <t>Судогда г, Гагарина ул, 10</t>
  </si>
  <si>
    <t>Судогда г, Гагарина ул, 11</t>
  </si>
  <si>
    <t>783.800</t>
  </si>
  <si>
    <t>837.550</t>
  </si>
  <si>
    <t>Судогда г, Гагарина ул, 19</t>
  </si>
  <si>
    <t>849.800</t>
  </si>
  <si>
    <t>Судогда г, Гагарина ул, 1а</t>
  </si>
  <si>
    <t>Судогда г, Гагарина ул, 2</t>
  </si>
  <si>
    <t>436.250</t>
  </si>
  <si>
    <t>Судогда г, Гагарина ул, 3а</t>
  </si>
  <si>
    <t>733.930</t>
  </si>
  <si>
    <t>Судогда г, Гагарина ул, 4</t>
  </si>
  <si>
    <t>438.320</t>
  </si>
  <si>
    <t>Судогда г, Гагарина ул, 5а</t>
  </si>
  <si>
    <t>491.720</t>
  </si>
  <si>
    <t>506.520</t>
  </si>
  <si>
    <t>665.880</t>
  </si>
  <si>
    <t>Судогда г, Гагарина ул, 8</t>
  </si>
  <si>
    <t>636.720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</si>
  <si>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</si>
  <si>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</si>
  <si>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</si>
  <si>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</si>
  <si>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</si>
  <si>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762.100</t>
  </si>
  <si>
    <t>Судогда г, Карла Маркса ул, 7</t>
  </si>
  <si>
    <t>86.000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</si>
  <si>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</si>
  <si>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</si>
  <si>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</si>
  <si>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</si>
  <si>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1233.100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</si>
  <si>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</si>
  <si>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</si>
  <si>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</si>
  <si>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985.900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</si>
  <si>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</si>
  <si>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</si>
  <si>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</si>
  <si>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</si>
  <si>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1538.900</t>
  </si>
  <si>
    <t>Судогда г, Коммунистическая ул, 7</t>
  </si>
  <si>
    <t>Судогда г, Коммунистическая ул, 8</t>
  </si>
  <si>
    <t>Судогда г, Коммунистическая ул, 9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</si>
  <si>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</si>
  <si>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</si>
  <si>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</si>
  <si>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</si>
  <si>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274.360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</si>
  <si>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</si>
  <si>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</si>
  <si>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</si>
  <si>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</si>
  <si>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</si>
  <si>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149.580</t>
  </si>
  <si>
    <t>892.700</t>
  </si>
  <si>
    <t>Судогда г, Ленина ул, 63</t>
  </si>
  <si>
    <t>Судогда г, Ленина ул, 7</t>
  </si>
  <si>
    <t>Судогда г, Ленина ул, 70</t>
  </si>
  <si>
    <t>693.120</t>
  </si>
  <si>
    <t>Судогда г, Ленина ул, 74</t>
  </si>
  <si>
    <t>Судогда г, Ленина ул, 76</t>
  </si>
  <si>
    <t>Судогда г, Малый Советский пер, 14</t>
  </si>
  <si>
    <t>Судогда г, Малый Советский пер, 14а</t>
  </si>
  <si>
    <t>773.600</t>
  </si>
  <si>
    <t>Судогда г, Муромское шоссе ул, 7</t>
  </si>
  <si>
    <t>1446.100</t>
  </si>
  <si>
    <t>Судогда г, Октябрьская ул, 97</t>
  </si>
  <si>
    <t>Судогда г, Пионерская ул, 25</t>
  </si>
  <si>
    <t>Судогда г, Площадь Свободы ул, 10</t>
  </si>
  <si>
    <t>402.180</t>
  </si>
  <si>
    <t>Судогда г, Поспелова пер, 5</t>
  </si>
  <si>
    <t>Судогда г, Поспелова пер, 8</t>
  </si>
  <si>
    <t>Судогда г, Пролетарская ул, 15а</t>
  </si>
  <si>
    <t>738.280</t>
  </si>
  <si>
    <t>Судогда г, Пролетарская ул, 17</t>
  </si>
  <si>
    <t>Судогда г, Пролетарская ул, 17а</t>
  </si>
  <si>
    <t>1235.100</t>
  </si>
  <si>
    <t>Судогда г, Пролетарская ул, 19</t>
  </si>
  <si>
    <t>Судогда г, Пролетарская ул, 19а</t>
  </si>
  <si>
    <t>1069.700</t>
  </si>
  <si>
    <t>436.970</t>
  </si>
  <si>
    <t>Судогда г, Пролетарская ул, 23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</si>
  <si>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</si>
  <si>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</si>
  <si>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</si>
  <si>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</si>
  <si>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</si>
  <si>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Пушкина ул, 38</t>
  </si>
  <si>
    <t>Судогда г, Северная ул, 5</t>
  </si>
  <si>
    <t>797.200</t>
  </si>
  <si>
    <t>Судогда г, Текстильщиков ул, 10а</t>
  </si>
  <si>
    <t>Судогда г, Текстильщиков ул, 10б</t>
  </si>
  <si>
    <t>Судогда г, Текстильщиков ул, 10в</t>
  </si>
  <si>
    <t>666.300</t>
  </si>
  <si>
    <t>Судогда г, Текстильщиков ул, 2</t>
  </si>
  <si>
    <t>Судогда г, Текстильщиков ул, 3</t>
  </si>
  <si>
    <t>1332.100</t>
  </si>
  <si>
    <t>Судогда г, Текстильщиков ул, 4</t>
  </si>
  <si>
    <t>2074.850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</si>
  <si>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</si>
  <si>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</si>
  <si>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</si>
  <si>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</si>
  <si>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1645.400</t>
  </si>
  <si>
    <t>Судогда г, Химиков ул, 3</t>
  </si>
  <si>
    <t>Судогда г, Химиков ул, 5</t>
  </si>
  <si>
    <t>Судогда г, Химиков ул, 7</t>
  </si>
  <si>
    <t>1432.040</t>
  </si>
  <si>
    <t>Судогда г, Химиков ул, 9</t>
  </si>
  <si>
    <t>Судогда г, Чапаева ул, 12</t>
  </si>
  <si>
    <t>Судогда г, Чапаева ул, 12а</t>
  </si>
  <si>
    <t>Судогда г, Чапаева ул, 32</t>
  </si>
  <si>
    <t>Судогда г, Чапаева ул, 35</t>
  </si>
  <si>
    <t>Судогда г, Чапаева ул, 43</t>
  </si>
  <si>
    <t>1020.400</t>
  </si>
  <si>
    <t>Судогодский р-н, Андреево п, Коммунистическая ул, 4</t>
  </si>
  <si>
    <t>Судогодский р-н, Андреево п, Коммунистическая ул, 6</t>
  </si>
  <si>
    <t>Судогодский р-н, Андреево п, Коммунистическая ул, 8</t>
  </si>
  <si>
    <t>Судогодский р-н, Андреево п, Первомайская ул, 13</t>
  </si>
  <si>
    <t>541.800</t>
  </si>
  <si>
    <t>Судогодский р-н, Андреево п, Первомайская ул, 15</t>
  </si>
  <si>
    <t>Судогодский р-н, Андреево п, Первомайская ул, 17</t>
  </si>
  <si>
    <t>Судогодский р-н, Андреево п, Первомайская ул, 19</t>
  </si>
  <si>
    <t>Судогодский р-н, Андреево п, Первомайская ул, 3</t>
  </si>
  <si>
    <t>Судогодский р-н, Андреево п, Первомайская ул, 4</t>
  </si>
  <si>
    <t>1343.100</t>
  </si>
  <si>
    <t>Судогодский р-н, Андреево п, Первомайская ул, 5</t>
  </si>
  <si>
    <t>Судогодский р-н, Андреево п, Первомайская ул, 6</t>
  </si>
  <si>
    <t>Судогодский р-н, Андреево п, Первомайская ул, 9</t>
  </si>
  <si>
    <t>Судогодский р-н, Андреево п, Почтовая ул, 12</t>
  </si>
  <si>
    <t>435.100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</si>
  <si>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</si>
  <si>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</si>
  <si>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</si>
  <si>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</si>
  <si>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Бараки д, Молодежная ул, 1</t>
  </si>
  <si>
    <t>Судогодский р-н, Бараки д, Молодежная ул, 2</t>
  </si>
  <si>
    <t>Судогодский р-н, Бег п, Октябрьская ул, 10</t>
  </si>
  <si>
    <t>344.500</t>
  </si>
  <si>
    <t>Судогодский р-н, Бег п, Октябрьская ул, 14</t>
  </si>
  <si>
    <t>521.280</t>
  </si>
  <si>
    <t>Судогодский р-н, Бег п, Октябрьская ул, 15</t>
  </si>
  <si>
    <t>Судогодский р-н, Бег п, Октябрьская ул, 19</t>
  </si>
  <si>
    <t>520.130</t>
  </si>
  <si>
    <t>Судогодский р-н, Бег п, Октябрьская ул, 21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</si>
  <si>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</si>
  <si>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</si>
  <si>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29</t>
  </si>
  <si>
    <t>Судогодский р-н, Бег п, Спортивная ул, 13</t>
  </si>
  <si>
    <t>Судогодский р-н, Бег п, Спортивная ул, 15</t>
  </si>
  <si>
    <t>428.590</t>
  </si>
  <si>
    <t>Судогодский р-н, Бег п, Спортивная ул, 17</t>
  </si>
  <si>
    <t>738.540</t>
  </si>
  <si>
    <t>Судогодский р-н, Бег п, Спортивная ул, 3</t>
  </si>
  <si>
    <t>513.830</t>
  </si>
  <si>
    <t>Судогодский р-н, Бег п, Спортивная ул, 5</t>
  </si>
  <si>
    <t>Судогодский р-н, Бег п, Спортивная ул, 7</t>
  </si>
  <si>
    <t>638.210</t>
  </si>
  <si>
    <t>Судогодский р-н, Бег п, Спортивная ул, 9</t>
  </si>
  <si>
    <t>Судогодский р-н, Болотский п, Садовая ул, 18</t>
  </si>
  <si>
    <t>Судогодский р-н, Болотский п, Школьная ул, 8</t>
  </si>
  <si>
    <t>Судогодский р-н, Вяткино д, Докучаева ул, 10</t>
  </si>
  <si>
    <t>Судогодский р-н, Вяткино д, Докучаева ул, 12</t>
  </si>
  <si>
    <t>Судогодский р-н, Вяткино д, Докучаева ул, 2</t>
  </si>
  <si>
    <t>Судогодский р-н, Вяткино д, Докучаева ул, 3</t>
  </si>
  <si>
    <t>Судогодский р-н, Вяткино д, Докучаева ул, 8</t>
  </si>
  <si>
    <t>585.920</t>
  </si>
  <si>
    <t>Судогодский р-н, Вяткино д, Прянишникова ул, 1</t>
  </si>
  <si>
    <t>Судогодский р-н, Вяткино д, Прянишникова ул, 1а</t>
  </si>
  <si>
    <t>8588.000</t>
  </si>
  <si>
    <t>Судогодский р-н, Вяткино д, Прянишникова ул, 3</t>
  </si>
  <si>
    <t>Судогодский р-н, Головино п, Гагарина ул, 25</t>
  </si>
  <si>
    <t>Судогодский р-н, Головино п, Гагарина ул, 26</t>
  </si>
  <si>
    <t>Судогодский р-н, Головино п, Гагарина ул, 28</t>
  </si>
  <si>
    <t>Судогодский р-н, Головино п, Гагарина ул, 30</t>
  </si>
  <si>
    <t>Судогодский р-н, Головино п, Зеленая ул, 1</t>
  </si>
  <si>
    <t>Судогодский р-н, Головино п, Радужная ул, 1</t>
  </si>
  <si>
    <t>Судогодский р-н, Головино п, Радужная ул, 11</t>
  </si>
  <si>
    <t>489.900</t>
  </si>
  <si>
    <t>Судогодский р-н, Головино п, Радужная ул, 13</t>
  </si>
  <si>
    <t>Судогодский р-н, Головино п, Радужная ул, 16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</si>
  <si>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</si>
  <si>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</si>
  <si>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23</t>
  </si>
  <si>
    <t>453.300</t>
  </si>
  <si>
    <t>Судогодский р-н, Головино п, Радужная ул, 24</t>
  </si>
  <si>
    <t>Судогодский р-н, Головино п, Радужная ул, 3</t>
  </si>
  <si>
    <t>Судогодский р-н, Головино п, Радужная ул, 4</t>
  </si>
  <si>
    <t>Судогодский р-н, Головино п, Радужная ул, 5</t>
  </si>
  <si>
    <t>Судогодский р-н, Головино п, Радужная ул, 6</t>
  </si>
  <si>
    <t>Судогодский р-н, Головино п, Советская ул, 19А</t>
  </si>
  <si>
    <t>1022.750</t>
  </si>
  <si>
    <t>Судогодский р-н, Головино п, Советская ул, 28</t>
  </si>
  <si>
    <t>Судогодский р-н, Головино п, Сосновая ул, 7</t>
  </si>
  <si>
    <t>767.500</t>
  </si>
  <si>
    <t>Судогодский р-н, Головино п, Юбилейная ул, 10А</t>
  </si>
  <si>
    <t>Судогодский р-н, Головино п, Юбилейная ул, 11А</t>
  </si>
  <si>
    <t>Судогодский р-н, Головино п, Юбилейная ул, 11Б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</si>
  <si>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</si>
  <si>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</si>
  <si>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Гридино д, Молодежная ул, 10</t>
  </si>
  <si>
    <t>Судогодский р-н, Гридино д, Молодежная ул, 11</t>
  </si>
  <si>
    <t>Судогодский р-н, Ильино д, Молодежная ул, 1</t>
  </si>
  <si>
    <t>Судогодский р-н, Ильино д, Молодежная ул, 2</t>
  </si>
  <si>
    <t>Судогодский р-н, Ильино д, Молодежная ул, 3</t>
  </si>
  <si>
    <t>Судогодский р-н, Ильино д, Молодежная ул, 5</t>
  </si>
  <si>
    <t>Судогодский р-н, Ильино д, Молодежная ул, 6</t>
  </si>
  <si>
    <t>Судогодский р-н, им Воровского п, Воровского ул, 49</t>
  </si>
  <si>
    <t>176.130</t>
  </si>
  <si>
    <t>Судогодский р-н, им Воровского п, Спортивная ул, 11</t>
  </si>
  <si>
    <t>225.420</t>
  </si>
  <si>
    <t>Судогодский р-н, им Воровского п, Спортивная ул, 13</t>
  </si>
  <si>
    <t>Судогодский р-н, им Воровского п, Спортивная ул, 2а</t>
  </si>
  <si>
    <t>749.450</t>
  </si>
  <si>
    <t>Судогодский р-н, им Воровского п, Спортивная ул, 2б</t>
  </si>
  <si>
    <t>728.260</t>
  </si>
  <si>
    <t>Судогодский р-н, им Воровского п, Спортивная ул, 2в</t>
  </si>
  <si>
    <t>225.090</t>
  </si>
  <si>
    <t>Судогодский р-н, им Воровского п, Спортивная ул, 5</t>
  </si>
  <si>
    <t>Судогодский р-н, им Воровского п, Спортивная ул, 6</t>
  </si>
  <si>
    <t>230.910</t>
  </si>
  <si>
    <t>484.790</t>
  </si>
  <si>
    <t>Судогодский р-н, им Воровского п, Спортивная ул, 9</t>
  </si>
  <si>
    <t>Судогодский р-н, Колычево д, Муромская ул, 1</t>
  </si>
  <si>
    <t>Судогодский р-н, Кондряево д, Колхозная ул, 14</t>
  </si>
  <si>
    <t>Судогодский р-н, Кондряево д, Колхозная ул, 15</t>
  </si>
  <si>
    <t>Судогодский р-н, Коняево п, 45</t>
  </si>
  <si>
    <t>718.530</t>
  </si>
  <si>
    <t>Судогодский р-н, Красный Богатырь п, Ленина ул, 18</t>
  </si>
  <si>
    <t>Судогодский р-н, Красный Богатырь п, Ленина ул, 32</t>
  </si>
  <si>
    <t>Судогодский р-н, Красный Богатырь п, Ленина ул, 32а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</si>
  <si>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</si>
  <si>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</si>
  <si>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Лаврово д, Молодежная ул, 2</t>
  </si>
  <si>
    <t>Судогодский р-н, Лаврово д, Молодежная ул, 3</t>
  </si>
  <si>
    <t>Судогодский р-н, Лаврово д, Молодежная ул, 4</t>
  </si>
  <si>
    <t>834.100</t>
  </si>
  <si>
    <t>Судогодский р-н, Лаврово д, Молодежная ул, 5</t>
  </si>
  <si>
    <t>607.800</t>
  </si>
  <si>
    <t>Судогодский р-н, Лаврово д, Новая ул, 2</t>
  </si>
  <si>
    <t>227.900</t>
  </si>
  <si>
    <t>Судогодский р-н, Лаврово д, Новая ул, 3</t>
  </si>
  <si>
    <t>Судогодский р-н, Лаврово д, Новая ул, 4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</si>
  <si>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</si>
  <si>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</si>
  <si>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12</t>
  </si>
  <si>
    <t>Судогодский р-н, Ликино с, Лесная ул, 17</t>
  </si>
  <si>
    <t>Судогодский р-н, Ликино с, Лесная ул, 18</t>
  </si>
  <si>
    <t>Судогодский р-н, Ликино с, Лесная ул, 6</t>
  </si>
  <si>
    <t>Судогодский р-н, Ликино с, Лесная ул, 7</t>
  </si>
  <si>
    <t>Судогодский р-н, Ликино с, Лесная ул, 8</t>
  </si>
  <si>
    <t>Судогодский р-н, Ликино с, Лесная ул, 9</t>
  </si>
  <si>
    <t>Судогодский р-н, Мошок с, Заводская ул, 14</t>
  </si>
  <si>
    <t>Судогодский р-н, Мошок с, Заводская ул, 16</t>
  </si>
  <si>
    <t>Судогодский р-н, Мошок с, Заводская ул, 22</t>
  </si>
  <si>
    <t>Судогодский р-н, Мошок с, Заводская ул, 26</t>
  </si>
  <si>
    <t>939.300</t>
  </si>
  <si>
    <t>Судогодский р-н, Мошок с, Заводская ул, 28</t>
  </si>
  <si>
    <t>Судогодский р-н, Мошок с, Заводская ул, 6</t>
  </si>
  <si>
    <t>Судогодский р-н, Мошок с, Заводская ул, 8</t>
  </si>
  <si>
    <t>Судогодский р-н, Муромцево п, Бор ул, 1</t>
  </si>
  <si>
    <t>Судогодский р-н, Муромцево п, Бор ул, 6</t>
  </si>
  <si>
    <t>Судогодский р-н, Муромцево п, Комсомольская ул, 1</t>
  </si>
  <si>
    <t>499.230</t>
  </si>
  <si>
    <t>Судогодский р-н, Муромцево п, Комсомольская ул, 11</t>
  </si>
  <si>
    <t>914.800</t>
  </si>
  <si>
    <t>Судогодский р-н, Муромцево п, Комсомольская ул, 2</t>
  </si>
  <si>
    <t>Судогодский р-н, Муромцево п, Комсомольская ул, 7</t>
  </si>
  <si>
    <t>Судогодский р-н, Муромцево п, Комсомольская ул, 9</t>
  </si>
  <si>
    <t>Судогодский р-н, Муромцево п, Октябрьская ул, 13</t>
  </si>
  <si>
    <t>Судогодский р-н, Муромцево п, Парковая ул, 16</t>
  </si>
  <si>
    <t>Судогодский р-н, Муромцево п, Шкурина ул, 10</t>
  </si>
  <si>
    <t>Судогодский р-н, Муромцево п, Шкурина ул, 13</t>
  </si>
  <si>
    <t>Судогодский р-н, Муромцево п, Шкурина ул, 14</t>
  </si>
  <si>
    <t>409.300</t>
  </si>
  <si>
    <t>Судогодский р-н, Муромцево п, Шкурина ул, 15</t>
  </si>
  <si>
    <t>Судогодский р-н, Муромцево п, Шкурина ул, 16</t>
  </si>
  <si>
    <t>Судогодский р-н, Муромцево п, Шкурина ул, 2</t>
  </si>
  <si>
    <t>Судогодский р-н, Муромцево п, Шкурина ул, 3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</si>
  <si>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</si>
  <si>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</si>
  <si>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</si>
  <si>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Муромцево п, Шкурина ул, 7</t>
  </si>
  <si>
    <t>914.700</t>
  </si>
  <si>
    <t>Судогодский р-н, Новая д, Муромская ул, 26</t>
  </si>
  <si>
    <t>Судогодский р-н, Новая д, Муромская ул, 28</t>
  </si>
  <si>
    <t>Судогодский р-н, Новая д, Муромская ул, 30</t>
  </si>
  <si>
    <t>Судогодский р-н, Новая д, Муромская ул, 53</t>
  </si>
  <si>
    <t>508.800</t>
  </si>
  <si>
    <t>Судогодский р-н, Сойма д, Молодежная ул, 12</t>
  </si>
  <si>
    <t>168.900</t>
  </si>
  <si>
    <t>Судогодский р-н, Сойма д, Молодежная ул, 7</t>
  </si>
  <si>
    <t>Судогодский р-н, Сойма д, Молодежная ул, 8</t>
  </si>
  <si>
    <t>Судогодский р-н, Сойма д, Молодежная ул, 9</t>
  </si>
  <si>
    <t>Судогодский р-н, Тюрмеровка п, Краснознаменная ул, 14а</t>
  </si>
  <si>
    <t>Судогодский р-н, Тюрмеровка п, Краснознаменная ул, 30</t>
  </si>
  <si>
    <t>Судогодский р-н, Тюрмеровка п, Краснознаменная ул, 32</t>
  </si>
  <si>
    <t>421.800</t>
  </si>
  <si>
    <t>Судогодский р-н, Тюрмеровка п, Краснознаменная ул, 34</t>
  </si>
  <si>
    <t>Судогодский р-н, Тюрмеровка п, Краснознаменная ул, 38</t>
  </si>
  <si>
    <t>Судогодский р-н, Тюрмеровка п, Краснознаменная ул, 40</t>
  </si>
  <si>
    <t>Судогодский р-н, Тюрмеровка п, Краснознаменная ул, 42</t>
  </si>
  <si>
    <t>Судогодский р-н, Чамерево с, Первомайская ул, 3</t>
  </si>
  <si>
    <t>Судогодский р-н, Чамерево с, Первомайская ул, 6</t>
  </si>
  <si>
    <t>Суздаль г, Васильевская ул, 17</t>
  </si>
  <si>
    <t>146.500</t>
  </si>
  <si>
    <t>Суздаль г, Васильевская ул, 34а</t>
  </si>
  <si>
    <t>Суздаль г, Васильевская ул, 65а</t>
  </si>
  <si>
    <t>Суздаль г, Васильевская ул, 65б</t>
  </si>
  <si>
    <t>244.400</t>
  </si>
  <si>
    <t>1396.700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</si>
  <si>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</si>
  <si>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</si>
  <si>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</si>
  <si>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</si>
  <si>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</si>
  <si>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</si>
  <si>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</si>
  <si>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</si>
  <si>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</si>
  <si>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17</t>
  </si>
  <si>
    <t>Суздаль г, Всполье б-р, 18</t>
  </si>
  <si>
    <t>Суздаль г, Всполье б-р, 19</t>
  </si>
  <si>
    <t>1086.430</t>
  </si>
  <si>
    <t>Суздаль г, Всполье б-р, 2</t>
  </si>
  <si>
    <t>Суздаль г, Всполье б-р, 20</t>
  </si>
  <si>
    <t>Суздаль г, Всполье б-р, 22</t>
  </si>
  <si>
    <t>Суздаль г, Всполье б-р, 24</t>
  </si>
  <si>
    <t>Суздаль г, Всполье б-р, 26</t>
  </si>
  <si>
    <t>Суздаль г, Всполье б-р, 27</t>
  </si>
  <si>
    <t>Суздаль г, Всполье б-р, 28</t>
  </si>
  <si>
    <t>Суздаль г, Всполье б-р, 29</t>
  </si>
  <si>
    <t>Суздаль г, Всполье б-р, 3</t>
  </si>
  <si>
    <t>Суздаль г, Всполье б-р, 30</t>
  </si>
  <si>
    <t>Суздаль г, Всполье б-р, 31</t>
  </si>
  <si>
    <t>4821.360</t>
  </si>
  <si>
    <t>Суздаль г, Всполье б-р, 32</t>
  </si>
  <si>
    <t>Суздаль г, Всполье б-р, 34</t>
  </si>
  <si>
    <t>193.770</t>
  </si>
  <si>
    <t>Суздаль г, Всполье б-р, 36</t>
  </si>
  <si>
    <t>1564.000</t>
  </si>
  <si>
    <t>Суздаль г, Всполье б-р, 5</t>
  </si>
  <si>
    <t>Суздаль г, Всполье б-р, 6</t>
  </si>
  <si>
    <t>Суздаль г, Всполье б-р, 7</t>
  </si>
  <si>
    <t>Суздаль г, Всполье б-р, 8</t>
  </si>
  <si>
    <t>1416.100</t>
  </si>
  <si>
    <t>Суздаль г, Всполье б-р,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</si>
  <si>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</si>
  <si>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</si>
  <si>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</si>
  <si>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</si>
  <si>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17</t>
  </si>
  <si>
    <t>Суздаль г, Гоголя ул, 19</t>
  </si>
  <si>
    <t>Суздаль г, Гоголя ул, 19Б</t>
  </si>
  <si>
    <t>Суздаль г, Гоголя ул, 21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</si>
  <si>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</si>
  <si>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</si>
  <si>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</si>
  <si>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</si>
  <si>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</si>
  <si>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</si>
  <si>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</si>
  <si>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</si>
  <si>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</si>
  <si>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</si>
  <si>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41</t>
  </si>
  <si>
    <t>723.870</t>
  </si>
  <si>
    <t>Суздаль г, Гоголя ул, 45</t>
  </si>
  <si>
    <t>Суздаль г, Гоголя ул, 49</t>
  </si>
  <si>
    <t>Суздаль г, Гоголя ул, 5</t>
  </si>
  <si>
    <t>Суздаль г, Гоголя ул, 51</t>
  </si>
  <si>
    <t>Суздаль г, Гоголя ул, 53</t>
  </si>
  <si>
    <t>478.150</t>
  </si>
  <si>
    <t>491.100</t>
  </si>
  <si>
    <t>Суздаль г, Гоголя ул, 9</t>
  </si>
  <si>
    <t>Суздаль г, Калинина ул, 1</t>
  </si>
  <si>
    <t>Суздаль г, Калинина ул, 3</t>
  </si>
  <si>
    <t>436.600</t>
  </si>
  <si>
    <t>Суздаль г, Красная пл, 28</t>
  </si>
  <si>
    <t>Суздаль г, Красная пл, 30</t>
  </si>
  <si>
    <t>Суздаль г, Кремлевская ул, 10Б</t>
  </si>
  <si>
    <t>168.180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</si>
  <si>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</si>
  <si>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</si>
  <si>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</si>
  <si>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</si>
  <si>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283.180</t>
  </si>
  <si>
    <t>Суздаль г, Ленина ул, 30</t>
  </si>
  <si>
    <t>Суздаль г, Ленина ул, 69</t>
  </si>
  <si>
    <t>Суздаль г, Ленина ул, 71</t>
  </si>
  <si>
    <t>125.400</t>
  </si>
  <si>
    <t>Суздаль г, Ленина ул, 92</t>
  </si>
  <si>
    <t>236.050</t>
  </si>
  <si>
    <t>Суздаль г, Ленина ул, 94</t>
  </si>
  <si>
    <t>185.200</t>
  </si>
  <si>
    <t>Суздаль г, Лоунская ул, 1</t>
  </si>
  <si>
    <t>579.900</t>
  </si>
  <si>
    <t>Суздаль г, Лоунская ул, 2</t>
  </si>
  <si>
    <t>Суздаль г, Лоунская ул, 3</t>
  </si>
  <si>
    <t>Суздаль г, Лоунская ул, 6</t>
  </si>
  <si>
    <t>Суздаль г, Лоунская ул, 7</t>
  </si>
  <si>
    <t>566.050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</si>
  <si>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</si>
  <si>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</si>
  <si>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</si>
  <si>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</si>
  <si>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</si>
  <si>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548.400</t>
  </si>
  <si>
    <t>422.600</t>
  </si>
  <si>
    <t>Суздаль г, Михайловская ул, 82Б</t>
  </si>
  <si>
    <t>Суздаль г, Михайловская ул, 84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</si>
  <si>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</si>
  <si>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</si>
  <si>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</si>
  <si>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</si>
  <si>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Советская ул, 1</t>
  </si>
  <si>
    <t>Суздаль г, Советская ул, 10</t>
  </si>
  <si>
    <t>162.900</t>
  </si>
  <si>
    <t>Суздаль г, Советская ул, 11</t>
  </si>
  <si>
    <t>Суздаль г, Советская ул, 12</t>
  </si>
  <si>
    <t>397.180</t>
  </si>
  <si>
    <t>Суздаль г, Советская ул, 13</t>
  </si>
  <si>
    <t>2313.200</t>
  </si>
  <si>
    <t>Суздаль г, Советская ул, 14</t>
  </si>
  <si>
    <t>Суздаль г, Советская ул, 15</t>
  </si>
  <si>
    <t>230.130</t>
  </si>
  <si>
    <t>Суздаль г, Советская ул, 16</t>
  </si>
  <si>
    <t>Суздаль г, Советская ул, 2</t>
  </si>
  <si>
    <t>Суздаль г, Советская ул, 20</t>
  </si>
  <si>
    <t>164.030</t>
  </si>
  <si>
    <t>Суздаль г, Советская ул, 23</t>
  </si>
  <si>
    <t>Суздаль г, Советская ул, 24</t>
  </si>
  <si>
    <t>324.650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</si>
  <si>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</si>
  <si>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</si>
  <si>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</si>
  <si>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</si>
  <si>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</si>
  <si>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</si>
  <si>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</si>
  <si>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</si>
  <si>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</si>
  <si>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</si>
  <si>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</si>
  <si>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</si>
  <si>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</si>
  <si>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</si>
  <si>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</si>
  <si>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326.150</t>
  </si>
  <si>
    <t>Суздаль г, Советская ул, 40</t>
  </si>
  <si>
    <t>Суздаль г, Советская ул, 41</t>
  </si>
  <si>
    <t>Суздаль г, Советская ул, 42</t>
  </si>
  <si>
    <t>704.550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</si>
  <si>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</si>
  <si>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</si>
  <si>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</si>
  <si>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</si>
  <si>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</si>
  <si>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</si>
  <si>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</si>
  <si>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</si>
  <si>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</si>
  <si>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</si>
  <si>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</si>
  <si>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</si>
  <si>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</si>
  <si>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</si>
  <si>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326.700</t>
  </si>
  <si>
    <t>Суздаль г, Советская ул, 57</t>
  </si>
  <si>
    <t>Суздаль г, Советская ул, 58</t>
  </si>
  <si>
    <t>326.650</t>
  </si>
  <si>
    <t>Суздаль г, Советская ул, 59</t>
  </si>
  <si>
    <t>697.600</t>
  </si>
  <si>
    <t>Суздаль г, Советская ул, 6</t>
  </si>
  <si>
    <t>Суздаль г, Советская ул, 60</t>
  </si>
  <si>
    <t>Суздаль г, Советская ул, 7</t>
  </si>
  <si>
    <t>325.750</t>
  </si>
  <si>
    <t>Суздаль г, Советская ул, 8</t>
  </si>
  <si>
    <t>Суздаль г, Советская ул, 9</t>
  </si>
  <si>
    <t>Суздаль г, Шаховского ул, 1</t>
  </si>
  <si>
    <t>147.500</t>
  </si>
  <si>
    <t>Суздальский р-н, Боголюбово п, Заводская ул, 1а</t>
  </si>
  <si>
    <t>Суздальский р-н, Боголюбово п, Заводская ул, 5</t>
  </si>
  <si>
    <t>Суздальский р-н, Боголюбово п, Западная ул, 11а</t>
  </si>
  <si>
    <t>Суздальский р-н, Боголюбово п, Западная ул, 12а</t>
  </si>
  <si>
    <t>Суздальский р-н, Боголюбово п, Западная ул, 13</t>
  </si>
  <si>
    <t>Суздальский р-н, Боголюбово п, Западная ул, 15</t>
  </si>
  <si>
    <t>Суздальский р-н, Боголюбово п, Западная ул, 17</t>
  </si>
  <si>
    <t>Суздальский р-н, Боголюбово п, Западная ул, 19</t>
  </si>
  <si>
    <t>Суздальский р-н, Боголюбово п, Западная ул, 21</t>
  </si>
  <si>
    <t>Суздальский р-н, Боголюбово п, Западная ул, 21а</t>
  </si>
  <si>
    <t>Суздальский р-н, Боголюбово п, Западная ул, 25</t>
  </si>
  <si>
    <t>Суздальский р-н, Боголюбово п, Западная ул, 25а</t>
  </si>
  <si>
    <t>Суздальский р-н, Боголюбово п, Западная ул, 25б</t>
  </si>
  <si>
    <t>Суздальский р-н, Боголюбово п, Западная ул, 25в</t>
  </si>
  <si>
    <t>Суздальский р-н, Боголюбово п, Западная ул, 27а</t>
  </si>
  <si>
    <t>640.100</t>
  </si>
  <si>
    <t>Суздальский р-н, Боголюбово п, Западная ул, 31</t>
  </si>
  <si>
    <t>574.700</t>
  </si>
  <si>
    <t>Суздальский р-н, Боголюбово п, Западная ул, 31а</t>
  </si>
  <si>
    <t>Суздальский р-н, Боголюбово п, Западная ул, 33</t>
  </si>
  <si>
    <t>Суздальский р-н, Боголюбово п, Западная ул, 33а</t>
  </si>
  <si>
    <t>Суздальский р-н, Боголюбово п, Западная ул, 35а</t>
  </si>
  <si>
    <t>Суздальский р-н, Боголюбово п, Западная ул, 3а</t>
  </si>
  <si>
    <t>Суздальский р-н, Боголюбово п, Западная ул, 41</t>
  </si>
  <si>
    <t>Суздальский р-н, Боголюбово п, Западная ул, 5</t>
  </si>
  <si>
    <t>Суздальский р-н, Боголюбово п, Западная ул, 7</t>
  </si>
  <si>
    <t>Суздальский р-н, Боголюбово п, Западная ул, 7а</t>
  </si>
  <si>
    <t>Суздальский р-н, Боголюбово п, Западная ул, 9</t>
  </si>
  <si>
    <t>Суздальский р-н, Боголюбово п, Ленина ул, 1</t>
  </si>
  <si>
    <t>345.300</t>
  </si>
  <si>
    <t>Суздальский р-н, Боголюбово п, Ленина ул, 18</t>
  </si>
  <si>
    <t>Суздальский р-н, Боголюбово п, Ленина ул, 18а</t>
  </si>
  <si>
    <t>Суздальский р-н, Боголюбово п, Ленина ул, 1а</t>
  </si>
  <si>
    <t>612.400</t>
  </si>
  <si>
    <t>Суздальский р-н, Боголюбово п, Ленина ул, 22</t>
  </si>
  <si>
    <t>Суздальский р-н, Боголюбово п, Ленина ул, 24б</t>
  </si>
  <si>
    <t>Суздальский р-н, Боголюбово п, Ленина ул, 24в</t>
  </si>
  <si>
    <t>643.200</t>
  </si>
  <si>
    <t>Суздальский р-н, Боголюбово п, Молодежная ул, 7</t>
  </si>
  <si>
    <t>Суздальский р-н, Боголюбово п, Новая ул, 20</t>
  </si>
  <si>
    <t>Суздальский р-н, Боголюбово п, Новая ул, 22</t>
  </si>
  <si>
    <t>Суздальский р-н, Боголюбово п, Новая ул, 24</t>
  </si>
  <si>
    <t>Суздальский р-н, Боголюбово п, Новая ул, 26</t>
  </si>
  <si>
    <t>Суздальский р-н, Боголюбово п, Новая ул, 28</t>
  </si>
  <si>
    <t>Суздальский р-н, Боголюбово п, Новая ул, 30</t>
  </si>
  <si>
    <t>Суздальский р-н, Боголюбово п, Песчаный пер, 2</t>
  </si>
  <si>
    <t>Суздальский р-н, Боголюбово п, Песчаный пер, 4</t>
  </si>
  <si>
    <t>Суздальский р-н, Боголюбово п, Полевая ул, 37</t>
  </si>
  <si>
    <t>Суздальский р-н, Боголюбово п, Полевая ул, 37А</t>
  </si>
  <si>
    <t>Суздальский р-н, Боголюбово п, Полевая ул, 37Б</t>
  </si>
  <si>
    <t>Суздальский р-н, Боголюбово п, Полевая ул, 37В</t>
  </si>
  <si>
    <t>Суздальский р-н, Боголюбово п, Пушкина ул, 31</t>
  </si>
  <si>
    <t>Суздальский р-н, Боголюбово п, Садовая ул, 30а</t>
  </si>
  <si>
    <t>Суздальский р-н, Боголюбово п, Садовая ул, 30б</t>
  </si>
  <si>
    <t>Суздальский р-н, Боголюбово п, Северная ул, 12</t>
  </si>
  <si>
    <t>Суздальский р-н, Боголюбово п, Фрунзе ул, 5</t>
  </si>
  <si>
    <t>Суздальский р-н, Весь с, Набережная ул, 7</t>
  </si>
  <si>
    <t>Суздальский р-н, Гавриловское с, Школьная ул, 1</t>
  </si>
  <si>
    <t>Суздальский р-н, Гавриловское с, Школьная ул, 17</t>
  </si>
  <si>
    <t>Суздальский р-н, Гавриловское с, Школьная ул, 19</t>
  </si>
  <si>
    <t>225.100</t>
  </si>
  <si>
    <t>Суздальский р-н, Гавриловское с, Школьная ул, 2</t>
  </si>
  <si>
    <t>469.400</t>
  </si>
  <si>
    <t>Суздальский р-н, Гавриловское с, Школьная ул, 3</t>
  </si>
  <si>
    <t>489.060</t>
  </si>
  <si>
    <t>Суздальский р-н, Гавриловское с, Школьная ул, 4</t>
  </si>
  <si>
    <t>Суздальский р-н, Гавриловское с, Школьная ул, 5</t>
  </si>
  <si>
    <t>Суздальский р-н, Добрынское с, Пионерская ул, 14А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</si>
  <si>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</si>
  <si>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</si>
  <si>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</si>
  <si>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</si>
  <si>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</si>
  <si>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</si>
  <si>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13</t>
  </si>
  <si>
    <t>Суздальский р-н, Красногвардейский п, Октябрьская ул, 14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</si>
  <si>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</si>
  <si>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</si>
  <si>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Красногвардейский п, Октябрьская ул, 2</t>
  </si>
  <si>
    <t>Суздальский р-н, Красногвардейский п, Октябрьская ул, 3</t>
  </si>
  <si>
    <t>Суздальский р-н, Красногвардейский п, Октябрьская ул, 4</t>
  </si>
  <si>
    <t>497.100</t>
  </si>
  <si>
    <t>Суздальский р-н, Красногвардейский п, Октябрьская ул, 5</t>
  </si>
  <si>
    <t>Суздальский р-н, Красногвардейский п, Октябрьская ул, 6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</si>
  <si>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</si>
  <si>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</si>
  <si>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Кутуково с, Садовая ул, 7</t>
  </si>
  <si>
    <t>595.600</t>
  </si>
  <si>
    <t>Суздальский р-н, Кутуково с, Школьная ул, 4</t>
  </si>
  <si>
    <t>1216.600</t>
  </si>
  <si>
    <t>Суздальский р-н, Кутуково с, Школьная ул, 5</t>
  </si>
  <si>
    <t>Суздальский р-н, Кутуково с, Школьная ул, 6</t>
  </si>
  <si>
    <t>Суздальский р-н, Малининский п, Совхозная ул, 9</t>
  </si>
  <si>
    <t>Суздальский р-н, Новоалександрово с, Рабочая ул, 1</t>
  </si>
  <si>
    <t>Суздальский р-н, Новоалександрово с, Рабочая ул, 2</t>
  </si>
  <si>
    <t>Суздальский р-н, Новоалександрово с, Рабочая ул, 3</t>
  </si>
  <si>
    <t>Суздальский р-н, Новоалександрово с, Рабочая ул, 5</t>
  </si>
  <si>
    <t>Суздальский р-н, Новоалександрово с, Студенческая ул, 1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</si>
  <si>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</si>
  <si>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</si>
  <si>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Новоалександрово с, Студенческая ул, 6</t>
  </si>
  <si>
    <t>Суздальский р-н, Новое с, Молодежная ул, 1</t>
  </si>
  <si>
    <t>Суздальский р-н, Новое с, Молодежная ул, 2</t>
  </si>
  <si>
    <t>Суздальский р-н, Новое с, Молодежная ул, 3</t>
  </si>
  <si>
    <t>Суздальский р-н, Новое с, Молодежная ул, 4</t>
  </si>
  <si>
    <t>Суздальский р-н, Новое с, Молодежная ул, 5</t>
  </si>
  <si>
    <t>Суздальский р-н, Новое с, Молодежная ул, 6</t>
  </si>
  <si>
    <t>Суздальский р-н, Новое с, Молодежная ул, 7</t>
  </si>
  <si>
    <t>Суздальский р-н, Новый п, Новая ул, 11</t>
  </si>
  <si>
    <t>Суздальский р-н, Новый п, Новая ул, 13</t>
  </si>
  <si>
    <t>Суздальский р-н, Новый п, Новая ул, 3</t>
  </si>
  <si>
    <t>Суздальский р-н, Новый п, Новая ул, 7</t>
  </si>
  <si>
    <t>Суздальский р-н, Новый п, Новая ул, 9</t>
  </si>
  <si>
    <t>Суздальский р-н, Новый п, Центральная ул, 10</t>
  </si>
  <si>
    <t>Суздальский р-н, Новый п, Центральная ул, 12</t>
  </si>
  <si>
    <t>Суздальский р-н, Новый п, Центральная ул, 14</t>
  </si>
  <si>
    <t>564.250</t>
  </si>
  <si>
    <t>Суздальский р-н, Новый п, Центральная ул, 16</t>
  </si>
  <si>
    <t>Суздальский р-н, Новый п, Центральная ул, 2</t>
  </si>
  <si>
    <t>Суздальский р-н, Новый п, Центральная ул, 20</t>
  </si>
  <si>
    <t>Суздальский р-н, Новый п, Центральная ул, 22</t>
  </si>
  <si>
    <t>Суздальский р-н, Новый п, Центральная ул, 26</t>
  </si>
  <si>
    <t>634.580</t>
  </si>
  <si>
    <t>Суздальский р-н, Новый п, Центральная ул, 28</t>
  </si>
  <si>
    <t>Суздальский р-н, Новый п, Центральная ул, 30</t>
  </si>
  <si>
    <t>Суздальский р-н, Новый п, Центральная ул, 34</t>
  </si>
  <si>
    <t>Суздальский р-н, Новый п, Центральная ул, 36</t>
  </si>
  <si>
    <t>Суздальский р-н, Новый п, Центральная ул, 38</t>
  </si>
  <si>
    <t>Суздальский р-н, Новый п, Центральная ул, 4</t>
  </si>
  <si>
    <t>Суздальский р-н, Новый п, Центральная ул, 40</t>
  </si>
  <si>
    <t>Суздальский р-н, Новый п, Центральная ул, 42</t>
  </si>
  <si>
    <t>Суздальский р-н, Новый п, Центральная ул, 46 корп. 2</t>
  </si>
  <si>
    <t>Суздальский р-н, Новый п, Центральная ул, 46 корп. 3</t>
  </si>
  <si>
    <t>Суздальский р-н, Новый п, Центральная ул, 46</t>
  </si>
  <si>
    <t>Суздальский р-н, Новый п, Центральная ул, 8</t>
  </si>
  <si>
    <t>Суздальский р-н, Павловское с, Полевая ул, 1</t>
  </si>
  <si>
    <t>209.000</t>
  </si>
  <si>
    <t>Суздальский р-н, Павловское с, Полевая ул, 2</t>
  </si>
  <si>
    <t>219.800</t>
  </si>
  <si>
    <t>Суздальский р-н, Павловское с, Полевая ул, 3</t>
  </si>
  <si>
    <t>208.600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</si>
  <si>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</si>
  <si>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</si>
  <si>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33</t>
  </si>
  <si>
    <t>Суздальский р-н, Павловское с, Центральная ул, 35</t>
  </si>
  <si>
    <t>213.200</t>
  </si>
  <si>
    <t>Суздальский р-н, Павловское с, Центральная ул, 37</t>
  </si>
  <si>
    <t>757.300</t>
  </si>
  <si>
    <t>Суздальский р-н, Павловское с, Центральная ул, 39</t>
  </si>
  <si>
    <t>Суздальский р-н, Павловское с, Центральная ул, 41</t>
  </si>
  <si>
    <t>Суздальский р-н, Павловское с, Центральная ул, 43</t>
  </si>
  <si>
    <t>Суздальский р-н, Павловское с, Центральная ул, 45</t>
  </si>
  <si>
    <t>616.700</t>
  </si>
  <si>
    <t>Суздальский р-н, Павловское с, Центральная ул, 47</t>
  </si>
  <si>
    <t>292.560</t>
  </si>
  <si>
    <t>Суздальский р-н, Павловское с, Центральная ул, 49</t>
  </si>
  <si>
    <t>Суздальский р-н, Павловское с, Школьная ул, 19</t>
  </si>
  <si>
    <t>Суздальский р-н, Павловское с, Школьная ул, 20</t>
  </si>
  <si>
    <t>497.200</t>
  </si>
  <si>
    <t>213.600</t>
  </si>
  <si>
    <t>Суздальский р-н, Порецкое с, Молодежная ул, 10</t>
  </si>
  <si>
    <t>Суздальский р-н, Порецкое с, Молодежная ул, 11</t>
  </si>
  <si>
    <t>470.700</t>
  </si>
  <si>
    <t>Суздальский р-н, Порецкое с, Молодежная ул, 2</t>
  </si>
  <si>
    <t>Суздальский р-н, Порецкое с, Молодежная ул, 3</t>
  </si>
  <si>
    <t>Суздальский р-н, Порецкое с, Молодежная ул, 4</t>
  </si>
  <si>
    <t>433.800</t>
  </si>
  <si>
    <t>Суздальский р-н, Порецкое с, Молодежная ул, 5</t>
  </si>
  <si>
    <t>Суздальский р-н, Порецкое с, Молодежная ул, 8</t>
  </si>
  <si>
    <t>Суздальский р-н, Порецкое с, Молодежная ул, 9</t>
  </si>
  <si>
    <t>Суздальский р-н, Садовый п, Владимирская ул, 13</t>
  </si>
  <si>
    <t>Суздальский р-н, Садовый п, Владимирская ул, 15</t>
  </si>
  <si>
    <t>Суздальский р-н, Садовый п, Владимирская ул, 17</t>
  </si>
  <si>
    <t>Суздальский р-н, Садовый п, Владимирская ул, 19</t>
  </si>
  <si>
    <t>Суздальский р-н, Садовый п, Строителей ул, 1</t>
  </si>
  <si>
    <t>Суздальский р-н, Садовый п, Строителей ул, 2</t>
  </si>
  <si>
    <t>Суздальский р-н, Садовый п, Центральная ул, 1</t>
  </si>
  <si>
    <t>Суздальский р-н, Садовый п, Центральная ул, 2</t>
  </si>
  <si>
    <t>Суздальский р-н, Садовый п, Центральная ул, 2а</t>
  </si>
  <si>
    <t>Суздальский р-н, Садовый п, Центральная ул, 3</t>
  </si>
  <si>
    <t>Суздальский р-н, Садовый п, Центральная ул, 3а</t>
  </si>
  <si>
    <t>707.380</t>
  </si>
  <si>
    <t>Суздальский р-н, Садовый п, Центральная ул, 4</t>
  </si>
  <si>
    <t>Суздальский р-н, Садовый п, Центральная ул, 5</t>
  </si>
  <si>
    <t>Суздальский р-н, Садовый п, Центральная ул, 6</t>
  </si>
  <si>
    <t>Суздальский р-н, Садовый п, Центральная ул, 7</t>
  </si>
  <si>
    <t>Суздальский р-н, Садовый п, Центральная ул, 8</t>
  </si>
  <si>
    <t>910.200</t>
  </si>
  <si>
    <t>Суздальский р-н, Сновицы с, Вознесенская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</si>
  <si>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</si>
  <si>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</si>
  <si>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Заречная ул, 1</t>
  </si>
  <si>
    <t>Суздальский р-н, Сновицы с, Речная ул, 2</t>
  </si>
  <si>
    <t>9636.000</t>
  </si>
  <si>
    <t>Суздальский р-н, Сновицы с, Солнечная ул, 1</t>
  </si>
  <si>
    <t>Суздальский р-н, Сновицы с, Футбольное поле ул, 1А</t>
  </si>
  <si>
    <t>Суздальский р-н, Сновицы с, Центральная ул, 74А</t>
  </si>
  <si>
    <t>1285.500</t>
  </si>
  <si>
    <t>Суздальский р-н, Сновицы с, Центральная ул, 76А</t>
  </si>
  <si>
    <t>332.200</t>
  </si>
  <si>
    <t>Суздальский р-н, Сновицы с, Центральная ул, 76Б</t>
  </si>
  <si>
    <t>Суздальский р-н, Сновицы с, Центральная ул, 76В</t>
  </si>
  <si>
    <t>686.800</t>
  </si>
  <si>
    <t>Суздальский р-н, Сновицы с, Центральная ул, 78А</t>
  </si>
  <si>
    <t>181.900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</si>
  <si>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</si>
  <si>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</si>
  <si>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Школьная ул, 2</t>
  </si>
  <si>
    <t>Суздальский р-н, Сновицы с, Школьная ул, 4</t>
  </si>
  <si>
    <t>445.200</t>
  </si>
  <si>
    <t>Суздальский р-н, Сновицы с, Школьная ул, 5</t>
  </si>
  <si>
    <t>826.500</t>
  </si>
  <si>
    <t>Суздальский р-н, Сновицы с, Школьная ул, 7</t>
  </si>
  <si>
    <t>4469.000</t>
  </si>
  <si>
    <t>Суздальский р-н, Сновицы с, Школьная ул, 8</t>
  </si>
  <si>
    <t>Суздальский р-н, Содышка п, Владимирская ул, 1</t>
  </si>
  <si>
    <t>4698.500</t>
  </si>
  <si>
    <t>Суздальский р-н, Содышка п, Владимирская ул, 10</t>
  </si>
  <si>
    <t>Суздальский р-н, Содышка п, Владимирская ул, 2</t>
  </si>
  <si>
    <t>Суздальский р-н, Содышка п, Владимирская ул, 3</t>
  </si>
  <si>
    <t>Суздальский р-н, Сокол п, 1</t>
  </si>
  <si>
    <t>Суздальский р-н, Сокол п, 10</t>
  </si>
  <si>
    <t>992.300</t>
  </si>
  <si>
    <t>Суздальский р-н, Сокол п, 11</t>
  </si>
  <si>
    <t>Суздальский р-н, Сокол п, 12</t>
  </si>
  <si>
    <t>Суздальский р-н, Сокол п, 14</t>
  </si>
  <si>
    <t>Суздальский р-н, Сокол п, 15</t>
  </si>
  <si>
    <t>1303.400</t>
  </si>
  <si>
    <t>Суздальский р-н, Сокол п, 2</t>
  </si>
  <si>
    <t>553.100</t>
  </si>
  <si>
    <t>Суздальский р-н, Сокол п, 4</t>
  </si>
  <si>
    <t>Суздальский р-н, Сокол п, 5</t>
  </si>
  <si>
    <t>744.700</t>
  </si>
  <si>
    <t>Суздальский р-н, Сокол п, 6</t>
  </si>
  <si>
    <t>Суздальский р-н, Сокол п, 7</t>
  </si>
  <si>
    <t>Суздальский р-н, Сокол п, 9</t>
  </si>
  <si>
    <t>1068.100</t>
  </si>
  <si>
    <t>729.100</t>
  </si>
  <si>
    <t>Суздальский р-н, Спасское-Городище с, Центральная ул, 12</t>
  </si>
  <si>
    <t>811.600</t>
  </si>
  <si>
    <t>Суздальский р-н, Старый Двор с, Молодежная ул, 1а</t>
  </si>
  <si>
    <t>Суздальский р-н, Старый Двор с, Молодежная ул, 2а</t>
  </si>
  <si>
    <t>Суздальский р-н, Старый Двор с, Нагорная ул, 1</t>
  </si>
  <si>
    <t>Суздальский р-н, Старый Двор с, Нагорная ул, 2</t>
  </si>
  <si>
    <t>Суздальский р-н, Старый Двор с, Нагорная ул, 3</t>
  </si>
  <si>
    <t>Суздальский р-н, Старый Двор с, Нагорная ул, 4</t>
  </si>
  <si>
    <t>Суздальский р-н, Старый Двор с, Нагорная ул, 4а</t>
  </si>
  <si>
    <t>Суздальский р-н, Цибеево с, Западная ул, 2</t>
  </si>
  <si>
    <t>Суздальский р-н, Цибеево с, Западная ул, 4</t>
  </si>
  <si>
    <t>637.700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</si>
  <si>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</si>
  <si>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</si>
  <si>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</si>
  <si>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</si>
  <si>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</si>
  <si>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</si>
  <si>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34</t>
  </si>
  <si>
    <t>Юрьев-Польский г, 1 Мая ул, 37</t>
  </si>
  <si>
    <t>Юрьев-Польский г, 1 Мая ул, 46</t>
  </si>
  <si>
    <t>Юрьев-Польский г, 1 Мая ул, 48</t>
  </si>
  <si>
    <t>Юрьев-Польский г, 1 Мая ул, 56</t>
  </si>
  <si>
    <t>Юрьев-Польский г, 1 Мая ул, 6</t>
  </si>
  <si>
    <t>Юрьев-Польский г, 1 Мая ул, 65</t>
  </si>
  <si>
    <t>Юрьев-Польский г, 1 Мая ул, 70</t>
  </si>
  <si>
    <t>1344.300</t>
  </si>
  <si>
    <t>Юрьев-Польский г, 1 Мая ул, 75</t>
  </si>
  <si>
    <t>426.800</t>
  </si>
  <si>
    <t>Юрьев-Польский г, 1 Мая ул, 77</t>
  </si>
  <si>
    <t>Юрьев-Польский г, 1 Мая ул, 8</t>
  </si>
  <si>
    <t>Юрьев-Польский г, 1 Мая ул, 91</t>
  </si>
  <si>
    <t>663.700</t>
  </si>
  <si>
    <t>Юрьев-Польский г, 1 Мая ул, 95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</si>
  <si>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</si>
  <si>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</si>
  <si>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</t>
  </si>
  <si>
    <t>Юрьев-Польский г, Авангардский пер, 20</t>
  </si>
  <si>
    <t>817.200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</si>
  <si>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</si>
  <si>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</si>
  <si>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</si>
  <si>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</si>
  <si>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</si>
  <si>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</si>
  <si>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</si>
  <si>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</si>
  <si>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</si>
  <si>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</si>
  <si>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</si>
  <si>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</si>
  <si>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1348.500</t>
  </si>
  <si>
    <t>Юрьев-Польский г, Вокзальная ул, 18</t>
  </si>
  <si>
    <t>Юрьев-Польский г, Вокзальная ул, 20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</si>
  <si>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</si>
  <si>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</si>
  <si>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</si>
  <si>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</si>
  <si>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</si>
  <si>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631.400</t>
  </si>
  <si>
    <t>Юрьев-Польский г, Герцена ул, 13Б</t>
  </si>
  <si>
    <t>Юрьев-Польский г, Герцена ул, 17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</si>
  <si>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</si>
  <si>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</si>
  <si>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</si>
  <si>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</si>
  <si>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521.100</t>
  </si>
  <si>
    <t>Юрьев-Польский г, Герцена ул, 9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</si>
  <si>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</si>
  <si>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</si>
  <si>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</si>
  <si>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3</t>
  </si>
  <si>
    <t>418.300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</si>
  <si>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</si>
  <si>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</si>
  <si>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</si>
  <si>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</si>
  <si>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</si>
  <si>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</si>
  <si>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</si>
  <si>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</si>
  <si>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</si>
  <si>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</si>
  <si>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</si>
  <si>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8</t>
  </si>
  <si>
    <t>Юрьев-Польский г, Комсомольская ул, 90Б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</si>
  <si>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</si>
  <si>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</si>
  <si>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</si>
  <si>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</si>
  <si>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</si>
  <si>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</si>
  <si>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</si>
  <si>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153.900</t>
  </si>
  <si>
    <t>Юрьев-Польский г, Краснооктябрьская ул, 34</t>
  </si>
  <si>
    <t>Юрьев-Польский г, Красный поселок ул, 1</t>
  </si>
  <si>
    <t>Юрьев-Польский г, Луговая ул, 1</t>
  </si>
  <si>
    <t>Юрьев-Польский г, Луговая ул, 17</t>
  </si>
  <si>
    <t>Юрьев-Польский г, Луговая ул, 19</t>
  </si>
  <si>
    <t>Юрьев-Польский г, Луговая ул, 23</t>
  </si>
  <si>
    <t>1039.500</t>
  </si>
  <si>
    <t>Юрьев-Польский г, Луговая ул, 23А</t>
  </si>
  <si>
    <t>Юрьев-Польский г, Луговая ул, 25</t>
  </si>
  <si>
    <t>1194.700</t>
  </si>
  <si>
    <t>Юрьев-Польский г, Луговая ул, 27</t>
  </si>
  <si>
    <t>2331.400</t>
  </si>
  <si>
    <t>Юрьев-Польский г, Луговая ул, 29</t>
  </si>
  <si>
    <t>1541.500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</si>
  <si>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</si>
  <si>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</si>
  <si>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</si>
  <si>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37</t>
  </si>
  <si>
    <t>1268.200</t>
  </si>
  <si>
    <t>Юрьев-Польский г, Луговая ул, 37А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</si>
  <si>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</si>
  <si>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</si>
  <si>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</si>
  <si>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</si>
  <si>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</si>
  <si>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</si>
  <si>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</si>
  <si>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</si>
  <si>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</si>
  <si>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</si>
  <si>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</si>
  <si>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</si>
  <si>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</si>
  <si>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</si>
  <si>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</si>
  <si>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</si>
  <si>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</si>
  <si>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</si>
  <si>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</si>
  <si>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</si>
  <si>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</si>
  <si>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</si>
  <si>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</si>
  <si>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67А</t>
  </si>
  <si>
    <t>861.600</t>
  </si>
  <si>
    <t>Юрьев-Польский г, Покровская ул, 10</t>
  </si>
  <si>
    <t>229.400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</si>
  <si>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</si>
  <si>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</si>
  <si>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</si>
  <si>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336.100</t>
  </si>
  <si>
    <t>Юрьев-Польский г, Покровская ул, 48</t>
  </si>
  <si>
    <t>523.600</t>
  </si>
  <si>
    <t>Юрьев-Польский г, Покровская ул, 50</t>
  </si>
  <si>
    <t>385.100</t>
  </si>
  <si>
    <t>Юрьев-Польский г, Покровская ул, 52</t>
  </si>
  <si>
    <t>425.500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</si>
  <si>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</si>
  <si>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</si>
  <si>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</si>
  <si>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</si>
  <si>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</si>
  <si>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</si>
  <si>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</si>
  <si>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</si>
  <si>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</si>
  <si>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656.340</t>
  </si>
  <si>
    <t>Юрьев-Польский г, Революции ул, 9</t>
  </si>
  <si>
    <t>Юрьев-Польский г, Речной пер, 2</t>
  </si>
  <si>
    <t>Юрьев-Польский г, Садовый пер, 1</t>
  </si>
  <si>
    <t>Юрьев-Польский г, Садовый пер, 11</t>
  </si>
  <si>
    <t>2090.700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</si>
  <si>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</si>
  <si>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</si>
  <si>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</si>
  <si>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</si>
  <si>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</si>
  <si>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Садовый пер, 4</t>
  </si>
  <si>
    <t>Юрьев-Польский г, Свободы ул, 107</t>
  </si>
  <si>
    <t>Юрьев-Польский г, Свободы ул, 129</t>
  </si>
  <si>
    <t>868.600</t>
  </si>
  <si>
    <t>Юрьев-Польский г, Свободы ул, 129А</t>
  </si>
  <si>
    <t>Юрьев-Польский г, Свободы ул, 133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</si>
  <si>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</si>
  <si>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</si>
  <si>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</si>
  <si>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22</t>
  </si>
  <si>
    <t>Юрьев-Польский г, Свободы ул, 24</t>
  </si>
  <si>
    <t>1191.700</t>
  </si>
  <si>
    <t>Юрьев-Польский г, Свободы ул, 4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</si>
  <si>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</si>
  <si>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</si>
  <si>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</si>
  <si>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</si>
  <si>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</si>
  <si>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</si>
  <si>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</si>
  <si>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</si>
  <si>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</si>
  <si>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</si>
  <si>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</si>
  <si>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</si>
  <si>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</si>
  <si>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</si>
  <si>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</si>
  <si>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</si>
  <si>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810.900</t>
  </si>
  <si>
    <t>Юрьев-Польский г, Чехова ул, 15</t>
  </si>
  <si>
    <t>1023.600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</si>
  <si>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</si>
  <si>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</si>
  <si>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</si>
  <si>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</si>
  <si>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</si>
  <si>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</si>
  <si>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</si>
  <si>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</si>
  <si>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</si>
  <si>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</si>
  <si>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</si>
  <si>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</si>
  <si>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</si>
  <si>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</si>
  <si>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</si>
  <si>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2120.100</t>
  </si>
  <si>
    <t>Юрьев-Польский г, Шибанкова ул, 1</t>
  </si>
  <si>
    <t>1557.100</t>
  </si>
  <si>
    <t>Юрьев-Польский г, Шибанкова ул, 10</t>
  </si>
  <si>
    <t>Юрьев-Польский г, Шибанкова ул, 101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</si>
  <si>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</si>
  <si>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</si>
  <si>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</si>
  <si>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</si>
  <si>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</si>
  <si>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</si>
  <si>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2002.430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</si>
  <si>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</si>
  <si>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</si>
  <si>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</si>
  <si>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</si>
  <si>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</si>
  <si>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</si>
  <si>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</si>
  <si>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</si>
  <si>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</si>
  <si>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</si>
  <si>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</si>
  <si>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</si>
  <si>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</si>
  <si>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</si>
  <si>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</si>
  <si>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</si>
  <si>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</si>
  <si>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</si>
  <si>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</si>
  <si>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50</t>
  </si>
  <si>
    <t>Юрьев-Польский г, Шибанкова ул, 51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</si>
  <si>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</si>
  <si>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</si>
  <si>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</si>
  <si>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</si>
  <si>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</si>
  <si>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1216.640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</si>
  <si>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</si>
  <si>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</si>
  <si>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</si>
  <si>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</si>
  <si>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</si>
  <si>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</si>
  <si>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</si>
  <si>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</si>
  <si>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</si>
  <si>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</si>
  <si>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</si>
  <si>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38</t>
  </si>
  <si>
    <t>Юрьев-Польский г, Школьная ул, 4</t>
  </si>
  <si>
    <t>Юрьев-Польский г, Школьная ул, 40</t>
  </si>
  <si>
    <t>Юрьев-Польский г, Школьная ул, 4А</t>
  </si>
  <si>
    <t>148.200</t>
  </si>
  <si>
    <t>Юрьев-Польский г, Школьная ул, 8</t>
  </si>
  <si>
    <t>Юрьев-Польский р-н, Андреевское с, Гагарина ул, 1</t>
  </si>
  <si>
    <t>Юрьев-Польский р-н, Андреевское с, Гагарина ул, 2</t>
  </si>
  <si>
    <t>Юрьев-Польский р-н, Андреевское с, Гагарина ул, 3</t>
  </si>
  <si>
    <t>Юрьев-Польский р-н, Андреевское с, Гагарина ул, 4</t>
  </si>
  <si>
    <t>Юрьев-Польский р-н, Андреевское с, Гагарина ул, 7</t>
  </si>
  <si>
    <t>Юрьев-Польский р-н, Веска д, 101</t>
  </si>
  <si>
    <t>Юрьев-Польский р-н, Горки с, Механическая ул, 10</t>
  </si>
  <si>
    <t>Юрьев-Польский р-н, Горки с, Механическая ул, 2</t>
  </si>
  <si>
    <t>Юрьев-Польский р-н, Горки с, Механическая ул, 5</t>
  </si>
  <si>
    <t>Юрьев-Польский р-н, Горки с, Механическая ул, 6</t>
  </si>
  <si>
    <t>Юрьев-Польский р-н, Горки с, Механическая ул, 7</t>
  </si>
  <si>
    <t>Юрьев-Польский р-н, Горки с, Механическая ул, 8</t>
  </si>
  <si>
    <t>Юрьев-Польский р-н, Горки с, Механическая ул, 9</t>
  </si>
  <si>
    <t>Юрьев-Польский р-н, Кирпичный завод с, 1</t>
  </si>
  <si>
    <t>Юрьев-Польский р-н, Кирпичный завод с, 2</t>
  </si>
  <si>
    <t>Юрьев-Польский р-н, Косинское с, Косинская ул, 49</t>
  </si>
  <si>
    <t>Юрьев-Польский р-н, Косинское с, Школьная ул, 1</t>
  </si>
  <si>
    <t>Юрьев-Польский р-н, Косинское с, Школьная ул, 3</t>
  </si>
  <si>
    <t>Юрьев-Польский р-н, Красное с, 1А</t>
  </si>
  <si>
    <t>Юрьев-Польский р-н, Красное с, 1Б</t>
  </si>
  <si>
    <t>Юрьев-Польский р-н, Красное с, 1В</t>
  </si>
  <si>
    <t>Юрьев-Польский р-н, Красное с, 1Д</t>
  </si>
  <si>
    <t>Юрьев-Польский р-н, Красное с, 1Е</t>
  </si>
  <si>
    <t>Юрьев-Польский р-н, Красное с, 3</t>
  </si>
  <si>
    <t>Юрьев-Польский р-н, Лучки м, 175</t>
  </si>
  <si>
    <t>186.900</t>
  </si>
  <si>
    <t>Юрьев-Польский р-н, Лучки м, 176</t>
  </si>
  <si>
    <t>Юрьев-Польский р-н, Небылое с, Луговая ул, 1</t>
  </si>
  <si>
    <t>222.100</t>
  </si>
  <si>
    <t>Юрьев-Польский р-н, Небылое с, Октябрьская ул, 2</t>
  </si>
  <si>
    <t>Юрьев-Польский р-н, Небылое с, Первомайская ул, 73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</si>
  <si>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</si>
  <si>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</si>
  <si>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</si>
  <si>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</si>
  <si>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Небылое с, Школьная ул, 11</t>
  </si>
  <si>
    <t>Юрьев-Польский р-н, Небылое с, Школьная ул, 13</t>
  </si>
  <si>
    <t>Юрьев-Польский р-н, Небылое с, Школьная ул, 15</t>
  </si>
  <si>
    <t>Юрьев-Польский р-н, Небылое с, Школьная ул, 4</t>
  </si>
  <si>
    <t>Юрьев-Польский р-н, Ополье с, 1</t>
  </si>
  <si>
    <t>Юрьев-Польский р-н, Ополье с, 11</t>
  </si>
  <si>
    <t>Юрьев-Польский р-н, Ополье с, 12</t>
  </si>
  <si>
    <t>Юрьев-Польский р-н, Ополье с, 2</t>
  </si>
  <si>
    <t>Юрьев-Польский р-н, Ополье с, 3</t>
  </si>
  <si>
    <t>Юрьев-Польский р-н, Ополье с, 5</t>
  </si>
  <si>
    <t>Юрьев-Польский р-н, Ополье с, 6</t>
  </si>
  <si>
    <t>Юрьев-Польский р-н, Ополье с, 7</t>
  </si>
  <si>
    <t>Юрьев-Польский р-н, Ополье с, 8</t>
  </si>
  <si>
    <t>Юрьев-Польский р-н, Ополье с, 9</t>
  </si>
  <si>
    <t>Юрьев-Польский р-н, Пригородный с, 10</t>
  </si>
  <si>
    <t>Юрьев-Польский р-н, Пригородный с, 12</t>
  </si>
  <si>
    <t>Юрьев-Польский р-н, Пригородный с, 2</t>
  </si>
  <si>
    <t>Юрьев-Польский р-н, Пригородный с, 4</t>
  </si>
  <si>
    <t>Юрьев-Польский р-н, Пригородный с, 6</t>
  </si>
  <si>
    <t>Юрьев-Польский р-н, Пригородный с, 8</t>
  </si>
  <si>
    <t>Юрьев-Польский р-н, Семьинское с, 12</t>
  </si>
  <si>
    <t>Юрьев-Польский р-н, Сима с, Багратиона ул, 30</t>
  </si>
  <si>
    <t>Юрьев-Польский р-н, Сима с, Багратиона ул, 32</t>
  </si>
  <si>
    <t>Юрьев-Польский р-н, Сима с, Гражданская ул, 9</t>
  </si>
  <si>
    <t>281.200</t>
  </si>
  <si>
    <t>Юрьев-Польский р-н, Сима с, Комсомольская ул, 1</t>
  </si>
  <si>
    <t>Юрьев-Польский р-н, Сима с, Комсомольская ул, 2</t>
  </si>
  <si>
    <t>Юрьев-Польский р-н, Сима с, Комсомольская ул, 6</t>
  </si>
  <si>
    <t>Юрьев-Польский р-н, Сима с, Луговая ул, 1</t>
  </si>
  <si>
    <t>Юрьев-Польский р-н, Сима с, Луговая ул, 3</t>
  </si>
  <si>
    <t>Юрьев-Польский р-н, Сима с, Луговая ул, 4</t>
  </si>
  <si>
    <t>Юрьев-Польский р-н, Сима с, Молодежная ул, 25</t>
  </si>
  <si>
    <t>Юрьев-Польский р-н, Сима с, Советская ул, 2</t>
  </si>
  <si>
    <t>Юрьев-Польский р-н, Сима с, Советская ул, 52</t>
  </si>
  <si>
    <t>Юрьев-Польский р-н, Сосновый Бор с, Центральная ул, 10</t>
  </si>
  <si>
    <t>Юрьев-Польский р-н, Сосновый Бор с, Центральная ул, 3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</si>
  <si>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</si>
  <si>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</si>
  <si>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Сосновый Бор с, Центральная ул, 9</t>
  </si>
  <si>
    <t>Юрьев-Польский р-н, Сосновый Бор с, Школьная ул, 1</t>
  </si>
  <si>
    <t>Юрьев-Польский р-н, Сосновый Бор с, Школьная ул, 2</t>
  </si>
  <si>
    <t>Юрьев-Польский р-н, Федоровское с, 67</t>
  </si>
  <si>
    <t>Юрьев-Польский р-н, Федоровское с, 68</t>
  </si>
  <si>
    <t>Юрьев-Польский р-н, Федоровское с, 70</t>
  </si>
  <si>
    <t>Юрьев-Польский р-н, Федоровское с, 75</t>
  </si>
  <si>
    <t>Юрьев-Польский р-н, Федоровское с, 76</t>
  </si>
  <si>
    <t>Юрьев-Польский р-н, Федоровское с, 78</t>
  </si>
  <si>
    <t>Юрьев-Польский р-н, Федоровское с, 79</t>
  </si>
  <si>
    <t>Юрьев-Польский р-н, Хвойный с, 6</t>
  </si>
  <si>
    <t>Юрьев-Польский р-н, Чеково с, 7-я ул, 1</t>
  </si>
  <si>
    <t>Юрьев-Польский р-н, Чеково с, 7-я ул, 2</t>
  </si>
  <si>
    <t>Юрьев-Польский р-н, Чеково с, 7-я ул, 3</t>
  </si>
  <si>
    <t>Юрьев-Польский р-н, Шихобалово с, 1</t>
  </si>
  <si>
    <t>Юрьев-Польский р-н, Шихобалово с, 10</t>
  </si>
  <si>
    <t>Юрьев-Польский р-н, Шихобалово с, 11</t>
  </si>
  <si>
    <t>Юрьев-Польский р-н, Шихобалово с, 12</t>
  </si>
  <si>
    <t>Юрьев-Польский р-н, Шихобалово с, 13</t>
  </si>
  <si>
    <t>Юрьев-Польский р-н, Шихобалово с, 14</t>
  </si>
  <si>
    <t>Юрьев-Польский р-н, Шихобалово с, 15</t>
  </si>
  <si>
    <t>Юрьев-Польский р-н, Шихобалово с, 16</t>
  </si>
  <si>
    <t>Юрьев-Польский р-н, Шихобалово с, 2</t>
  </si>
  <si>
    <t>Юрьев-Польский р-н, Шихобалово с, 3</t>
  </si>
  <si>
    <t>Юрьев-Польский р-н, Шихобалово с, 4</t>
  </si>
  <si>
    <t>Юрьев-Польский р-н, Шихобалово с, 5</t>
  </si>
  <si>
    <t>Юрьев-Польский р-н, Энтузиаст с, Центральная ул, 1А</t>
  </si>
  <si>
    <t>1088.100</t>
  </si>
  <si>
    <t>Юрьев-Польский р-н, Энтузиаст с, Центральная ул, 2</t>
  </si>
  <si>
    <t>Юрьев-Польский р-н, Энтузиаст с, Центральная ул, 3</t>
  </si>
  <si>
    <t>Юрьев-Польский р-н, Энтузиаст с, Центральная ул, 4</t>
  </si>
  <si>
    <t>Юрьев-Польский р-н, Энтузиаст с, Центральная ул, 9</t>
  </si>
  <si>
    <t>Тип кровли</t>
  </si>
  <si>
    <t>Капремонт выполнен ООО КиТ в 2016 году</t>
  </si>
  <si>
    <t>Дом из двух частей, учли только 1 корпус</t>
  </si>
  <si>
    <t>Мне кажется что в ИС ЖКХ площадь завышена</t>
  </si>
  <si>
    <t>В ИС ЖКХ площадь кровли 0 кв.м.</t>
  </si>
  <si>
    <t>Мне кажется площадь ОМС указано больше чем есть по факту</t>
  </si>
  <si>
    <t>Площадь в ИС ЖКХ указана не верно</t>
  </si>
  <si>
    <t>Площадь в ИС ЖКХ занижена</t>
  </si>
  <si>
    <t>2017-2019</t>
  </si>
  <si>
    <t>2029-2031</t>
  </si>
  <si>
    <t>2027-2029</t>
  </si>
  <si>
    <t>2036-2038</t>
  </si>
  <si>
    <t>2018-2020</t>
  </si>
  <si>
    <t>2020-2022</t>
  </si>
  <si>
    <t>2025-2027</t>
  </si>
  <si>
    <t>2028-2030</t>
  </si>
  <si>
    <t>2040-2042</t>
  </si>
  <si>
    <t>2034-2036</t>
  </si>
  <si>
    <t>2031-2033</t>
  </si>
  <si>
    <t>2019-2021</t>
  </si>
  <si>
    <t>2039-2041</t>
  </si>
  <si>
    <t>2024-2026</t>
  </si>
  <si>
    <t>2032-2034</t>
  </si>
  <si>
    <t>2041-2043</t>
  </si>
  <si>
    <t>2030-2032</t>
  </si>
  <si>
    <t>2037-2039</t>
  </si>
  <si>
    <t>2021-2023</t>
  </si>
  <si>
    <t>2035-2037</t>
  </si>
  <si>
    <t>2022-2024</t>
  </si>
  <si>
    <t>2023-2025</t>
  </si>
  <si>
    <t>2033-2035</t>
  </si>
  <si>
    <t>2038-2040</t>
  </si>
  <si>
    <t>2016-2018</t>
  </si>
  <si>
    <t>2026-2028</t>
  </si>
  <si>
    <t>второй вид ремонта</t>
  </si>
  <si>
    <t>третий вид ремонта</t>
  </si>
  <si>
    <t>Комментаий по ранее сделанным видам работ в рамказ РПКР</t>
  </si>
  <si>
    <t>четвертый вид ремонта</t>
  </si>
  <si>
    <t>Комментарий по срокам РПКР</t>
  </si>
  <si>
    <t>протокол о замене вида работ</t>
  </si>
  <si>
    <t>делаем раньше указанного срока (-1 год), протокол о замене вида работ</t>
  </si>
  <si>
    <t>делаем раньше срока (-2 года), протокол о замене вида работ</t>
  </si>
  <si>
    <t>делаем раньше срока (-2 года)</t>
  </si>
  <si>
    <t>делем раньше срока (-1 год), протокол о замене вида работ</t>
  </si>
  <si>
    <t>делаем раньше срока</t>
  </si>
  <si>
    <t>делаем раньше срока (-1 год), протокол о замене вида работ</t>
  </si>
  <si>
    <t>делаем раньше срока, протокол о замене вида работ</t>
  </si>
  <si>
    <t>делаем раньше срока (-1 год)</t>
  </si>
  <si>
    <t>0</t>
  </si>
  <si>
    <t>2023</t>
  </si>
  <si>
    <t>2022</t>
  </si>
  <si>
    <t>2021</t>
  </si>
  <si>
    <t>2025</t>
  </si>
  <si>
    <t>1</t>
  </si>
  <si>
    <t>2041</t>
  </si>
  <si>
    <t>2</t>
  </si>
  <si>
    <t>2045</t>
  </si>
  <si>
    <t>52</t>
  </si>
  <si>
    <t>2121</t>
  </si>
  <si>
    <t>2030</t>
  </si>
  <si>
    <t>2050</t>
  </si>
  <si>
    <t>2054</t>
  </si>
  <si>
    <t>2026</t>
  </si>
  <si>
    <t>46</t>
  </si>
  <si>
    <t>2040</t>
  </si>
  <si>
    <t>2038</t>
  </si>
  <si>
    <t>2058</t>
  </si>
  <si>
    <t>2088</t>
  </si>
  <si>
    <t>2060</t>
  </si>
  <si>
    <t>взяла по площади застройки</t>
  </si>
  <si>
    <t>Год последнего капремонта</t>
  </si>
  <si>
    <t>не проводился</t>
  </si>
  <si>
    <t>не указано</t>
  </si>
  <si>
    <t>не указан</t>
  </si>
  <si>
    <t>возможно будет замена на крышу</t>
  </si>
  <si>
    <t>скатная</t>
  </si>
  <si>
    <t>плоская</t>
  </si>
  <si>
    <t>комплексн</t>
  </si>
  <si>
    <t>скатная/плоская</t>
  </si>
  <si>
    <t>лифт</t>
  </si>
  <si>
    <t xml:space="preserve"> скатная</t>
  </si>
  <si>
    <t>Итого по Ковардицкое</t>
  </si>
  <si>
    <t>Скатная</t>
  </si>
  <si>
    <t>Собрано, руб.</t>
  </si>
  <si>
    <t>второй вид ремонта (лифты)</t>
  </si>
  <si>
    <t>третий вид ремонта (лифты)</t>
  </si>
  <si>
    <t>четвертый вид ремонта (лифты)</t>
  </si>
  <si>
    <t>ранее делали лифты</t>
  </si>
  <si>
    <t>X</t>
  </si>
  <si>
    <t>Таблица №1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</si>
  <si>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</si>
  <si>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</si>
  <si>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</si>
  <si>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</si>
  <si>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</si>
  <si>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</si>
  <si>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</si>
  <si>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         дату утверждения краткосрочного плана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</si>
  <si>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</si>
  <si>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</si>
  <si>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</si>
  <si>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</si>
  <si>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</si>
  <si>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</si>
  <si>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</si>
  <si>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</si>
  <si>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</si>
  <si>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в том числе жилых           помещений, находящихся в собственности граждан</t>
  </si>
  <si>
    <t>за счет средств бюджета субъекта Российской Федерации</t>
  </si>
  <si>
    <t>за счет средств местного бюджета</t>
  </si>
  <si>
    <t>за счет средств         собственников помещений в МКД</t>
  </si>
  <si>
    <t>чел.</t>
  </si>
  <si>
    <t>руб./кв.м</t>
  </si>
  <si>
    <t>РО</t>
  </si>
  <si>
    <t>Александров г, 1-я Крестьянская ул, 14</t>
  </si>
  <si>
    <t>Александров г, 1-я Крестьянская ул, 26</t>
  </si>
  <si>
    <t>Александров г, 1-я Лесная ул, 26</t>
  </si>
  <si>
    <t>Александров г, 1-я Пригородная ул, 4</t>
  </si>
  <si>
    <t>Александров г, 3-я Ликоушинская ул, 1а</t>
  </si>
  <si>
    <t>Александров г, 3-я Ликоушинская ул, 2а</t>
  </si>
  <si>
    <t>Александров г, Ануфриева ул, 10</t>
  </si>
  <si>
    <t>Александров г, Геологов ул, 5</t>
  </si>
  <si>
    <t>Александров г, Калининская ул, 52</t>
  </si>
  <si>
    <t>Александров г, Карабановский Парк ул, 5</t>
  </si>
  <si>
    <t>Александров г, Кирпичный проезд, 1а</t>
  </si>
  <si>
    <t>Александров г, Королева ул, 14</t>
  </si>
  <si>
    <t>Александров г, Маяковского ул, 1</t>
  </si>
  <si>
    <t>Александров г, Октябрьская ул, 14/1</t>
  </si>
  <si>
    <t>Александров г, Октябрьская ул, 6 корп. 4А</t>
  </si>
  <si>
    <t>Александров г, Перфильева ул, 6</t>
  </si>
  <si>
    <t>Александров г, Революции ул, 77</t>
  </si>
  <si>
    <t>Александров г, Революции ул, 85</t>
  </si>
  <si>
    <t>Александров г, Революции ул, 87</t>
  </si>
  <si>
    <t>Александров г, Свердлова ул, 34</t>
  </si>
  <si>
    <t>Александров г, Свердлова ул, 36</t>
  </si>
  <si>
    <t>Александров г, Свердлова ул, 38</t>
  </si>
  <si>
    <t>Александров г, Терешковой ул, 1</t>
  </si>
  <si>
    <t>Александров г, Терешковой ул, 4 корп. 4</t>
  </si>
  <si>
    <t>Александров г, Фабрика Калинина ул, 18</t>
  </si>
  <si>
    <t>Александровский р-н, Арсаки п, Станционная ул, 9</t>
  </si>
  <si>
    <t>Александровский р-н, Балакирево пгт, 60 лет Октября ул, 1</t>
  </si>
  <si>
    <t>Александровский р-н, Балакирево пгт, 60 лет Октября ул, 10</t>
  </si>
  <si>
    <t>Александровский р-н, Балакирево пгт, 60 лет Октября ул, 12</t>
  </si>
  <si>
    <t>Александровский р-н, Балакирево пгт, 60 лет Октября ул, 2</t>
  </si>
  <si>
    <t>Александровский р-н, Балакирево пгт, 60 лет Октября ул, 3</t>
  </si>
  <si>
    <t>Александровский р-н, Балакирево пгт, 60 лет Октября ул, 4</t>
  </si>
  <si>
    <t>Александровский р-н, Балакирево пгт, 60 лет Октября ул, 5</t>
  </si>
  <si>
    <t>Александровский р-н, Балакирево пгт, 60 лет Октября ул, 6</t>
  </si>
  <si>
    <t>Александровский р-н, Балакирево пгт, 60 лет Октября ул, 7</t>
  </si>
  <si>
    <t>Александровский р-н, Балакирево пгт, 60 лет Октября ул, 8</t>
  </si>
  <si>
    <t>Александровский р-н, Балакирево пгт, 60 лет Октября ул, 9</t>
  </si>
  <si>
    <t>Александровский р-н, Балакирево пгт, Вокзальная ул, 10</t>
  </si>
  <si>
    <t>Александровский р-н, Балакирево пгт, Вокзальная ул, 11</t>
  </si>
  <si>
    <t>Александровский р-н, Балакирево пгт, Вокзальная ул, 12</t>
  </si>
  <si>
    <t>Александровский р-н, Балакирево пгт, Вокзальная ул, 13</t>
  </si>
  <si>
    <t>Александровский р-н, Балакирево пгт, Вокзальная ул, 14</t>
  </si>
  <si>
    <t>Александровский р-н, Балакирево пгт, Вокзальная ул, 9</t>
  </si>
  <si>
    <t>Александровский р-н, Балакирево пгт, Заводская ул, 1</t>
  </si>
  <si>
    <t>Александровский р-н, Балакирево пгт, Заводская ул, 2</t>
  </si>
  <si>
    <t>Александровский р-н, Балакирево пгт, Заводская ул, 3</t>
  </si>
  <si>
    <t>Александровский р-н, Балакирево пгт, Заводская ул, 4</t>
  </si>
  <si>
    <t>Александровский р-н, Балакирево пгт, Заводская ул, 5</t>
  </si>
  <si>
    <t>Александровский р-н, Балакирево пгт, Заводская ул, 6</t>
  </si>
  <si>
    <t>Александровский р-н, Балакирево пгт, Заводская ул, 7</t>
  </si>
  <si>
    <t>Александровский р-н, Балакирево пгт, Заводская ул, 8</t>
  </si>
  <si>
    <t>Александровский р-н, Балакирево пгт, Заводская ул, 9</t>
  </si>
  <si>
    <t>Александровский р-н, Балакирево пгт, Радужный кв-л, 2</t>
  </si>
  <si>
    <t>Александровский р-н, Балакирево пгт, Радужный кв-л, 3</t>
  </si>
  <si>
    <t>Александровский р-н, Балакирево пгт, Совхозная ул, 1</t>
  </si>
  <si>
    <t>Александровский р-н, Балакирево пгт, Совхозная ул, 3</t>
  </si>
  <si>
    <t>Александровский р-н, Балакирево пгт, Совхозная ул, 5</t>
  </si>
  <si>
    <t>Александровский р-н, Балакирево пгт, Совхозная ул, 7</t>
  </si>
  <si>
    <t>Александровский р-н, Балакирево пгт, Центральный кв-л, 1</t>
  </si>
  <si>
    <t>Александровский р-н, Балакирево пгт, Центральный кв-л, 2</t>
  </si>
  <si>
    <t>Александровский р-н, Балакирево пгт, Центральный кв-л, 3</t>
  </si>
  <si>
    <t>Александровский р-н, Балакирево пгт, Центральный кв-л, 4</t>
  </si>
  <si>
    <t>Александровский р-н, Балакирево пгт, Энергетиков ул, 4</t>
  </si>
  <si>
    <t>Александровский р-н, Балакирево пгт, Юго-Западный кв-л, 1</t>
  </si>
  <si>
    <t>Александровский р-н, Балакирево пгт, Юго-Западный кв-л, 10</t>
  </si>
  <si>
    <t>Александровский р-н, Балакирево пгт, Юго-Западный кв-л, 11</t>
  </si>
  <si>
    <t>Александровский р-н, Балакирево пгт, Юго-Западный кв-л, 12</t>
  </si>
  <si>
    <t>Александровский р-н, Балакирево пгт, Юго-Западный кв-л, 13</t>
  </si>
  <si>
    <t>Александровский р-н, Балакирево пгт, Юго-Западный кв-л, 14</t>
  </si>
  <si>
    <t>Александровский р-н, Балакирево пгт, Юго-Западный кв-л, 15</t>
  </si>
  <si>
    <t>Александровский р-н, Балакирево пгт, Юго-Западный кв-л, 16</t>
  </si>
  <si>
    <t>Александровский р-н, Балакирево пгт, Юго-Западный кв-л, 17</t>
  </si>
  <si>
    <t>Александровский р-н, Балакирево пгт, Юго-Западный кв-л, 18</t>
  </si>
  <si>
    <t>Александровский р-н, Балакирево пгт, Юго-Западный кв-л, 19</t>
  </si>
  <si>
    <t>Александровский р-н, Балакирево пгт, Юго-Западный кв-л, 2</t>
  </si>
  <si>
    <t>Александровский р-н, Балакирево пгт, Юго-Западный кв-л, 22</t>
  </si>
  <si>
    <t>Александровский р-н, Балакирево пгт, Юго-Западный кв-л, 3</t>
  </si>
  <si>
    <t>Александровский р-н, Балакирево пгт, Юго-Западный кв-л, 4</t>
  </si>
  <si>
    <t>Александровский р-н, Балакирево пгт, Юго-Западный кв-л, 5</t>
  </si>
  <si>
    <t>Александровский р-н, Балакирево пгт, Юго-Западный кв-л, 6</t>
  </si>
  <si>
    <t>Александровский р-н, Балакирево пгт, Юго-Западный кв-л, 7</t>
  </si>
  <si>
    <t>Александровский р-н, Балакирево пгт, Юго-Западный кв-л, 8</t>
  </si>
  <si>
    <t>Александровский р-н, Балакирево пгт, Юго-Западный кв-л, 9</t>
  </si>
  <si>
    <t>Александровский р-н, Большое Каринское с, Новая ул, 4</t>
  </si>
  <si>
    <t>Александровский р-н, Большое Каринское с, Новая ул, 5</t>
  </si>
  <si>
    <t>Александровский р-н, Годуново с, Центральная ул, 1</t>
  </si>
  <si>
    <t>Александровский р-н, Карабаново г, Гагарина ул, 4</t>
  </si>
  <si>
    <t>Александровский р-н, Карабаново г, Гагарина ул, 6</t>
  </si>
  <si>
    <t>Александровский р-н, Карабаново г, Западная ул, 9</t>
  </si>
  <si>
    <t>Александровский р-н, Карабаново г, Карпова ул, 3</t>
  </si>
  <si>
    <t>Александровский р-н, Карабаново г, Карпова ул, 4</t>
  </si>
  <si>
    <t>Александровский р-н, Карабаново г, Комсомольская ул, 11</t>
  </si>
  <si>
    <t>Александровский р-н, Карабаново г, Комсомольская ул, 2</t>
  </si>
  <si>
    <t>Александровский р-н, Карабаново г, Комсомольская ул, 5</t>
  </si>
  <si>
    <t>Александровский р-н, Карабаново г, Комсомольская ул, 9</t>
  </si>
  <si>
    <t>Александровский р-н, Карабаново г, Кооперативная ул, 24</t>
  </si>
  <si>
    <t>Александровский р-н, Карабаново г, Маяковского ул, 1</t>
  </si>
  <si>
    <t>Александровский р-н, Карабаново г, Маяковского ул, 2</t>
  </si>
  <si>
    <t>Александровский р-н, Карабаново г, Маяковского ул, 3</t>
  </si>
  <si>
    <t>Александровский р-н, Карабаново г, Первомайская пл, 4</t>
  </si>
  <si>
    <t>Александровский р-н, Карабаново г, Чулкова ул, 7</t>
  </si>
  <si>
    <t>Александровский р-н, Струнино г, Воронина ул, 5</t>
  </si>
  <si>
    <t>Александровский р-н, Струнино г, Кирова пл, 5</t>
  </si>
  <si>
    <t>Александровский р-н, Струнино г, Фрунзе ул, 13</t>
  </si>
  <si>
    <t>Александровский р-н, Струнино г, Шувалова пер, 1</t>
  </si>
  <si>
    <t>Александровский р-н, Струнино г, Шувалова ул, 1</t>
  </si>
  <si>
    <t>Александровский р-н, Струнино г, Шувалова ул, 11</t>
  </si>
  <si>
    <t>Александровский р-н, Струнино г, Шувалова ул, 2а</t>
  </si>
  <si>
    <t>Александровский р-н, Струнино г, Шувалова ул, 6</t>
  </si>
  <si>
    <t>Владимир г, 1-й Коллективный проезд, 1</t>
  </si>
  <si>
    <t>Владимир г, 1-я Никольская ул, 11</t>
  </si>
  <si>
    <t>Владимир г, 1-я Никольская ул, 12а</t>
  </si>
  <si>
    <t>Владимир г, 1-я Никольская ул, 20а</t>
  </si>
  <si>
    <t>Владимир г, 2-я Никольская ул, 4</t>
  </si>
  <si>
    <t>Владимир г, 2-я Никольская ул, 9</t>
  </si>
  <si>
    <t>Владимир г, Безыменского ул, 4а</t>
  </si>
  <si>
    <t>Владимир г, Большая Московская ул, 104а</t>
  </si>
  <si>
    <t>Владимир г, Большая Московская ул, 26</t>
  </si>
  <si>
    <t>Владимир г, Большая Московская ул, 37</t>
  </si>
  <si>
    <t>Владимир г, Большая Московская ул, 81</t>
  </si>
  <si>
    <t>Владимир г, Большая Московская ул, 82</t>
  </si>
  <si>
    <t>Владимир г, Владимирский спуск, 3</t>
  </si>
  <si>
    <t>Владимир г, Воровского ул, 2</t>
  </si>
  <si>
    <t>Владимир г, Воровского ул, 8</t>
  </si>
  <si>
    <t>Владимир г, Воровского ул, 9</t>
  </si>
  <si>
    <t>Владимир г, Горького ул, 60А</t>
  </si>
  <si>
    <t>Владимир г, Ильича ул, 6а</t>
  </si>
  <si>
    <t>Владимир г, Казарменная ул, 9А</t>
  </si>
  <si>
    <t>Владимир г, Красноармейская ул, 28</t>
  </si>
  <si>
    <t>Владимир г, Красноармейская ул, 47</t>
  </si>
  <si>
    <t>Владимир г, Красноармейская ул, 47А</t>
  </si>
  <si>
    <t>Владимир г, Красноармейская ул, 47Б</t>
  </si>
  <si>
    <t>Владимир г, Красноармейская ул, 47В</t>
  </si>
  <si>
    <t>Владимир г, Октябрьский военный городок, 35</t>
  </si>
  <si>
    <t>Владимир г, Оргтруд мкр, Молодежная ул, 2</t>
  </si>
  <si>
    <t>Владимир г, Подбельского ул, 18</t>
  </si>
  <si>
    <t>Владимир г, Семашко ул, 10</t>
  </si>
  <si>
    <t>Владимир г, Стасова ул, 3/1</t>
  </si>
  <si>
    <t>Владимир г, Стрелецкий городок, 3а</t>
  </si>
  <si>
    <t>Владимир г, Строителей пр-кт, 13Д</t>
  </si>
  <si>
    <t>Владимир г, Строителей пр-кт, 13д корп. 2</t>
  </si>
  <si>
    <t>Владимир г, Урицкого ул, 13а</t>
  </si>
  <si>
    <t>Владимир г, Фейгина ул, 17</t>
  </si>
  <si>
    <t>Владимир г, Фейгина ул, 21</t>
  </si>
  <si>
    <t>Вязники г, Герцена ул, 40</t>
  </si>
  <si>
    <t>Вязники г, Нововязники мкр, Клубная ул, 10</t>
  </si>
  <si>
    <t>Вязники г, Нововязники мкр, Клубная ул, 8</t>
  </si>
  <si>
    <t>Вязниковский р-н, Коурково д, Школьная ул, 7</t>
  </si>
  <si>
    <t>Вязниковский р-н, Лукново п, Лермонтова ул, 23</t>
  </si>
  <si>
    <t>Вязниковский р-н, Мстёра ст, 2-я Кирзаводская ул, 5</t>
  </si>
  <si>
    <t>Вязниковский р-н, Октябрьский п, Первомайская ул, 4</t>
  </si>
  <si>
    <t>Вязниковский р-н, Октябрьский п, Первомайская ул, 5</t>
  </si>
  <si>
    <t>Вязниковский р-н, Сергеево д, Ткацкая ул, 1</t>
  </si>
  <si>
    <t>Гороховец г, Мира ул, 19</t>
  </si>
  <si>
    <t>Гороховецкий р-н, Гришино с, Ленина ул, 50</t>
  </si>
  <si>
    <t>Гусь-Хрустальный г, Заводской пер, 8</t>
  </si>
  <si>
    <t>Гусь-Хрустальный г, Интернациональная ул, 5</t>
  </si>
  <si>
    <t>Гусь-Хрустальный г, Интернациональная ул, 7</t>
  </si>
  <si>
    <t>Гусь-Хрустальный г, Кравчинского ул, 20</t>
  </si>
  <si>
    <t>Гусь-Хрустальный г, Орловская ул, 24</t>
  </si>
  <si>
    <t>Гусь-Хрустальный г, Первомайская ул, 2</t>
  </si>
  <si>
    <t>Гусь-Хрустальный г, Первомайская ул, 4</t>
  </si>
  <si>
    <t>Гусь-Хрустальный г, Революции ул, 13</t>
  </si>
  <si>
    <t>Гусь-Хрустальный г, Революции ул, 5</t>
  </si>
  <si>
    <t>Гусь-Хрустальный г, Революции ул, 8</t>
  </si>
  <si>
    <t>Гусь-Хрустальный г, Рудницкой ул, 11</t>
  </si>
  <si>
    <t>Гусь-Хрустальный г, Фрезерная ул, 5</t>
  </si>
  <si>
    <t>Камешково г, Карла Маркса ул, 62</t>
  </si>
  <si>
    <t>Камешково г, Советская ул, 23</t>
  </si>
  <si>
    <t>Камешковский р-н, Второво с, Сосновая ул, 5</t>
  </si>
  <si>
    <t>Киржач г, Большая Московская ул, 1а</t>
  </si>
  <si>
    <t>Киржач г, Большая Московская ул, 2</t>
  </si>
  <si>
    <t>Киржач г, Большая Московская ул, 2а</t>
  </si>
  <si>
    <t>Киржач г, Большая Московская ул, 45а</t>
  </si>
  <si>
    <t>Киржач г, Красный Октябрь мкр, Первомайская ул, 7</t>
  </si>
  <si>
    <t>Киржач г, М.Расковой ул, 17</t>
  </si>
  <si>
    <t>Киржач г, М.Расковой ул, 18</t>
  </si>
  <si>
    <t>Киржач г, М.Расковой ул, 19</t>
  </si>
  <si>
    <t>Киржач г, М.Расковой ул, 21</t>
  </si>
  <si>
    <t>Киржач г, М.Расковой ул, 9</t>
  </si>
  <si>
    <t>Киржач г, Свобода ул, 113а</t>
  </si>
  <si>
    <t>Ковров г, 3 Интернационала ул, 26</t>
  </si>
  <si>
    <t>Ковров г, Володарского ул, 31</t>
  </si>
  <si>
    <t>Ковров г, Ленина пр-кт, 47</t>
  </si>
  <si>
    <t>Ковров г, Свердлова ул, 4</t>
  </si>
  <si>
    <t>Ковров г, Социалистическая ул, 10</t>
  </si>
  <si>
    <t>Ковров г, Тургенева ул, 1</t>
  </si>
  <si>
    <t>Ковров г, Федорова ул, 13А</t>
  </si>
  <si>
    <t>Ковровский р-н, Новый п, Лесная ул, 4а</t>
  </si>
  <si>
    <t>Ковровский р-н, Пакино п, Труда ул, 17</t>
  </si>
  <si>
    <t>Кольчугино г, 3 Интернационала ул, 4</t>
  </si>
  <si>
    <t>Кольчугино г, Алексеева ул, 3а</t>
  </si>
  <si>
    <t>Кольчугино г, Дружбы ул, 6а</t>
  </si>
  <si>
    <t>Кольчугино г, Ленина ул, 11а</t>
  </si>
  <si>
    <t>Кольчугино г, Луговая ул, 3</t>
  </si>
  <si>
    <t>Кольчугино г, Шиманаева ул, 4а</t>
  </si>
  <si>
    <t>Меленковский р-н, Злобино-2 д, 48</t>
  </si>
  <si>
    <t>Меленковский р-н, Злобино-2 д, 69</t>
  </si>
  <si>
    <t>Меленковский р-н, Илькино с, Садовая ул, 4</t>
  </si>
  <si>
    <t>Меленковский р-н, Илькино с, Садовая ул, 6</t>
  </si>
  <si>
    <t>Меленковский р-н, Папулино д, Коммунистическая ул, 3</t>
  </si>
  <si>
    <t>Меленковский р-н, Папулино д, Коммунистическая ул, 5</t>
  </si>
  <si>
    <t>Муром г, Воровского ул, 59</t>
  </si>
  <si>
    <t>Муром г, Губкина ул, 3</t>
  </si>
  <si>
    <t>Муром г, Карла Маркса ул, 46</t>
  </si>
  <si>
    <t>Муром г, Кирова проезд, 2</t>
  </si>
  <si>
    <t>Муром г, Кирова проезд, 5</t>
  </si>
  <si>
    <t>Муром г, Кирова проезд, 7</t>
  </si>
  <si>
    <t>Муром г, Кирова ул, 1</t>
  </si>
  <si>
    <t>Муром г, Кирова ул, 22</t>
  </si>
  <si>
    <t>Муром г, Кирова ул, 5</t>
  </si>
  <si>
    <t>Муром г, Кирова ул, 8</t>
  </si>
  <si>
    <t>Муром г, Комсомольский пер, 28</t>
  </si>
  <si>
    <t>Муром г, Красногвардейская ул, 76</t>
  </si>
  <si>
    <t>Муром г, Лаврентьева ул, 44</t>
  </si>
  <si>
    <t>Муром г, Лакина ул, 92</t>
  </si>
  <si>
    <t>Муром г, Орджоникидзе ул, 4</t>
  </si>
  <si>
    <t>Муром г, Парковая ул, 10</t>
  </si>
  <si>
    <t>Муром г, Первомайская ул, 103А</t>
  </si>
  <si>
    <t>Муром г, Экземплярского ул, 73</t>
  </si>
  <si>
    <t>Петушинский р-н, Костино д, Воинская тер, 7</t>
  </si>
  <si>
    <t>Петушинский р-н, Покров г, Пролетарская ул, 106</t>
  </si>
  <si>
    <t>Петушинский р-н, Покров г, Школьный проезд, 1</t>
  </si>
  <si>
    <t>Петушинский р-н, Покров г, Школьный проезд, 4А</t>
  </si>
  <si>
    <t>Петушки г, Покровка ул, 23</t>
  </si>
  <si>
    <t>Собинка г, Красная Звезда ул, 12</t>
  </si>
  <si>
    <t>Собинка г, Фабричная ул, 2А</t>
  </si>
  <si>
    <t>Собинский р-н, Асерхово п, Лесной пр-кт, 8</t>
  </si>
  <si>
    <t>Собинский р-н, Лакинск г, Спортивная ул, 15</t>
  </si>
  <si>
    <t>Собинский р-н, Лакинск г, Спортивная ул, 17</t>
  </si>
  <si>
    <t>Судогодский р-н, Тюрмеровка п, Краснознаменная ул, 14А</t>
  </si>
  <si>
    <t>Суздаль г, Пожарского ул, 6б</t>
  </si>
  <si>
    <t>Суздальский р-н, Старый Двор с, Молодежная ул, 1А</t>
  </si>
  <si>
    <t>Юрьев-Польский г, Шибанкова ул, 142а</t>
  </si>
  <si>
    <t>Юрьев-Польский г, Шибанкова ул, 32</t>
  </si>
  <si>
    <t>Юрьев-Польский г, Шибанкова ул, 68</t>
  </si>
  <si>
    <t>Ковров г, Набережная ул, 11</t>
  </si>
  <si>
    <t>Кольчугинский р-н, Раздолье п, Совхозная ул, 15</t>
  </si>
  <si>
    <t>Александров г, Лермонтова ул, 24 корп. 2</t>
  </si>
  <si>
    <t>Меленки г, Кирова ул, 44 корп. 1</t>
  </si>
  <si>
    <t>Меленки г, Кирова ул, 44 корп. 2</t>
  </si>
  <si>
    <t>Меленки г, Кирова ул, 44 корп. 3</t>
  </si>
  <si>
    <t>Собинка г, Димитрова ул, 24 корп. 1</t>
  </si>
  <si>
    <t>Кирпич</t>
  </si>
  <si>
    <t>нет</t>
  </si>
  <si>
    <t>8</t>
  </si>
  <si>
    <t>4</t>
  </si>
  <si>
    <t>-</t>
  </si>
  <si>
    <t>Кап.ремонт кровли в 2010 г.</t>
  </si>
  <si>
    <t>Кап.ремонт не проводился</t>
  </si>
  <si>
    <t>Ж/б панели</t>
  </si>
  <si>
    <t>6</t>
  </si>
  <si>
    <t>Капитальный ремонт кровли в 2013 г.</t>
  </si>
  <si>
    <t>3</t>
  </si>
  <si>
    <t>Кап.ремонт ХВС в 2012 г.</t>
  </si>
  <si>
    <t>НЕТ</t>
  </si>
  <si>
    <t>Шлакоблок</t>
  </si>
  <si>
    <t>Кап.ремонт кровли в 2015 г.</t>
  </si>
  <si>
    <t>Блок</t>
  </si>
  <si>
    <t>9</t>
  </si>
  <si>
    <t>Дерево</t>
  </si>
  <si>
    <t>Монолит</t>
  </si>
  <si>
    <t>Монолит ж/б</t>
  </si>
  <si>
    <t>Ремонт системы отопления в подвале.</t>
  </si>
  <si>
    <t>Капитальный ремонт системы отопления 2014 год</t>
  </si>
  <si>
    <t>Капитальный ремонт системы отопления август 2016 года</t>
  </si>
  <si>
    <t>5</t>
  </si>
  <si>
    <t>7</t>
  </si>
  <si>
    <t>Кап.ремонт кровли в 2012 г.</t>
  </si>
  <si>
    <t>май 2016 г. - капитальный ремонт системы электроснабжения (замена проводки от стояков до квартирных счетчиков), оборудование заземления</t>
  </si>
  <si>
    <t>Кап.ремонт кровли в 2016 г.</t>
  </si>
  <si>
    <t>Кап.ремонт кровли в 2013 г.</t>
  </si>
  <si>
    <t>Кап.ремонт кровли в 2010 г., кап.ремонт инженерных сетей в подвале в 2010 г.</t>
  </si>
  <si>
    <t>Капитальный ремонт инженерных коммуникаций в подвале дома в 2015 г.</t>
  </si>
  <si>
    <t>Капитальный ремонт кровли в 2015 г.</t>
  </si>
  <si>
    <t>Кап.ремонт ХВС, ГВС в подвале дома</t>
  </si>
  <si>
    <t>Кап.ремонт ХВС и ГВС в подвале дома в 2012 г.</t>
  </si>
  <si>
    <t>Кап.ремонт дома не проводился</t>
  </si>
  <si>
    <t>Кап.ремонт отопления, ХВС, ГВС в 2012 г.
Кап.ремонт кровли в 2015 г.</t>
  </si>
  <si>
    <t>12</t>
  </si>
  <si>
    <t>Кап.ремонт кровли в 2009 г.</t>
  </si>
  <si>
    <t>Капитальный ремонт не проводился</t>
  </si>
  <si>
    <t>Брус</t>
  </si>
  <si>
    <t>Кап.ремонт кровли в 2010 г., кап.ремонт инженерных систем в 2015 г.</t>
  </si>
  <si>
    <t>Кап.ремонт кровли в 2013 г., кап.ремонт 2015 г.</t>
  </si>
  <si>
    <t>замена лифтов в 2015 году</t>
  </si>
  <si>
    <t>Кап.ремонт системы отопления в 2013 г.</t>
  </si>
  <si>
    <t>Кап.ремонт кровли в 2013 г., инженерных систем в 2015 г.</t>
  </si>
  <si>
    <t>ТСЖ имеет свои спец.счет. Собранием собственников жилья принято решение по замене лифтов. В июне 2016года установлен новый лифт - 2 подъезд.</t>
  </si>
  <si>
    <t>нет информации</t>
  </si>
  <si>
    <t>отсутствует</t>
  </si>
  <si>
    <t>ремонт крыши - 2022г.
ВИС - 2030г.
фундамент - 2040г.</t>
  </si>
  <si>
    <t>2015г-ВИС</t>
  </si>
  <si>
    <t>кап.рем.крыши-2011г,кап.рем.ВИС-2015г</t>
  </si>
  <si>
    <t>2015г -ВИС</t>
  </si>
  <si>
    <t>Александровский р-н, Балакирево п, Заводская ул, 2</t>
  </si>
  <si>
    <t>Александровский р-н, Балакирево п, Юго-Западный кв-л, 17</t>
  </si>
  <si>
    <t>Александровский р-н, Балакирево п, Юго-Западный кв-л, 22</t>
  </si>
  <si>
    <t>Планируется проведение капитального ремонта 2017 году</t>
  </si>
  <si>
    <t>Планируется проведение капитального ремонта в 2019 году</t>
  </si>
  <si>
    <t>Планируется проведение капитального ремонта в 2017</t>
  </si>
  <si>
    <t>Ж/б блок</t>
  </si>
  <si>
    <t>10</t>
  </si>
  <si>
    <t>крыша-2014г</t>
  </si>
  <si>
    <t>Запланирован капитальный ремонт ВИС на 2017 год. Замена канализации 110 мм- 82 м, Замена водопровода - 20 мм - 76 м., 25 мм - 16 м, 40 м- 20 м.</t>
  </si>
  <si>
    <t>капремонт крыши в 2012г, кап.ремонт ВИС 2016г</t>
  </si>
  <si>
    <t>кап.рем.крыши-2011г</t>
  </si>
  <si>
    <t>кап.рем.отмостков-2012г</t>
  </si>
  <si>
    <t>кап.рем.крыши-2015г</t>
  </si>
  <si>
    <t>кап.рем.крыши-2014г</t>
  </si>
  <si>
    <t>Капремонт крыши в 2015г.</t>
  </si>
  <si>
    <t>Капитальный ремонт крыши на 2022г.</t>
  </si>
  <si>
    <t>капитальный ремонт кровли в 2018г</t>
  </si>
  <si>
    <t>Капитальный ремонт крыши в 2015г.</t>
  </si>
  <si>
    <t>Капитальный ремонт крыши выполнен в 2015г.</t>
  </si>
  <si>
    <t>Способ формирования-счет фонда капитального ремонта.</t>
  </si>
  <si>
    <t>Капитальный ремонт крыши на 2018г.</t>
  </si>
  <si>
    <t>Несущие панели</t>
  </si>
  <si>
    <t>Капитальный ремонт фасада дома 2016 год</t>
  </si>
  <si>
    <t>НЕ ПРОВОДИЛСЯ</t>
  </si>
  <si>
    <t>по состоянию на 17.08.2017г. капитальный ремонт не требуется</t>
  </si>
  <si>
    <t>капитальный ремонт на 17.08.2017 не требуется</t>
  </si>
  <si>
    <t>Капитальный ремонт кровли - 2010 год</t>
  </si>
  <si>
    <t>Капитальный ремонт кровли - 2006 год
Капитальный ремонт системы электроснабжения - 2010 год
Капитальный ремонт системы отопления - 2008 год
Капитальный ремонт системы холодного водоснабжения - 2006
Капитальный ремонт системы горячего водоснабжения - 2006
Капитальный ремонт системы водоотведения - 2008</t>
  </si>
  <si>
    <t>Капитальный ремонт системы электроснабжения - 2008
Капитальный ремонт системы холодного водоснабжения - 2009
Капитальный ремонт системы горячего водоснабжения - 2009
Капитальный ремонт теплового узла с водоподогревателями - 2007
Капитальный ремонт системы водоотведения - 2008</t>
  </si>
  <si>
    <t>Капитальный ремонт системы газоснабжения - 2008 год
Капитальный ремонт системы электроснабжения - 2008 год
Капитальный ремонт системы холодного водоснабжения - 2008 год
Капитальный ремонт системы горячего водоснабжения - 2008 год
Капитальный ремонт системы водоотведения - 2008 год</t>
  </si>
  <si>
    <t>Капитальный ремонт системы электроснабжения - 2008 год</t>
  </si>
  <si>
    <t>Капитальный ремонт системы электроснабжения - 2008 год
Капитальный ремонт системы газоснабжения - 2008 год</t>
  </si>
  <si>
    <t>Специальный счет</t>
  </si>
  <si>
    <t>кап.ремонт фасада-2019 год</t>
  </si>
  <si>
    <t>кровля 2008 год</t>
  </si>
  <si>
    <t>необходимо отремонтировать панельные швы, заменить электропроводку, сменить бойлер.</t>
  </si>
  <si>
    <t>Последний капитальный ремонт проводился в 2016 году в части фасада (утепление межпанельных швов)</t>
  </si>
  <si>
    <t>кап.ремонт крыши - 2016 год</t>
  </si>
  <si>
    <t>Капитальный ремонт системы  электроснабжения - 2010
Капитальный ремонт системы холодного водоснабжения - 2007
Капитальный ремонт системы горячего водоснабжения - 2007
Капитального ремонт теплового узла с водоподогревателями - 2009</t>
  </si>
  <si>
    <t>кап.ремонт фасада -2020 год</t>
  </si>
  <si>
    <t>кап.ремонт крыши -2016 год</t>
  </si>
  <si>
    <t>Протокол № 4 от 11.02.2014 г.: способ формирования фонда КР - на счете регионального оператора, минимальный размер взносов на КР в размере 6,5 рублей.
Протокол № 12 от 29.11.2014 г.: о смене видов КР ( КР фасада -2017 г., КР крыши - 20207 г.)</t>
  </si>
  <si>
    <t>Капитальный ремонт системы электроснабжения - 2008</t>
  </si>
  <si>
    <t>кап.ремонт фасада - 2019 год</t>
  </si>
  <si>
    <t>кап.ремонт фасада - 2020 год</t>
  </si>
  <si>
    <t>В 2016-2017 годах проведен капитальный ремонт части подвальных помещений, являющихся общедомовым имуществом и заменены противопожарные двери, ведущие на крышу, а также усовершенствованы входы в подъезды (в т.ч. уложена противогололедная плитка, заменены поручни).</t>
  </si>
  <si>
    <t>Кирпичные с облицовкой керамическими блоками и плитками</t>
  </si>
  <si>
    <t>проводился в 2010 году</t>
  </si>
  <si>
    <t>Пеноблок</t>
  </si>
  <si>
    <t>счет регионального оператора</t>
  </si>
  <si>
    <t>кап.ремонт крыши - 2020 год</t>
  </si>
  <si>
    <t>кап.ремонт крыши - 2021 год; кап.ремонт фасада - 2021 год</t>
  </si>
  <si>
    <t>кап.ремонт лифтов - 2018 год</t>
  </si>
  <si>
    <t>кап.ремонт лифтов - 2013 год; кап.ремонт фасада - 2018 год</t>
  </si>
  <si>
    <t>кап.ремонт лифтов - 2013 год; кап.ремонт фасада - 2019 год</t>
  </si>
  <si>
    <t>кап.ремонт крыши -2008 год; кап.ремонт фасада - 2020 год</t>
  </si>
  <si>
    <t>кап.ремонт крыши - 2008 год; кап.ремонт фасада - 2008 год</t>
  </si>
  <si>
    <t>кап.ремонт крыши - 2021 год</t>
  </si>
  <si>
    <t>кап.ремонт розлива ХВС,ГВС - 2008 год; кап.ремонт тепловых узлов - 2008 год; кап.ремонт розлива канализации - 2008 год; кап.ремонт крыши - 2010 год</t>
  </si>
  <si>
    <t>кап.ремонт крыши - 2010 год</t>
  </si>
  <si>
    <t>кап.ремонт крыши - 2010 год; кап.ремонт фасада - 2021 год</t>
  </si>
  <si>
    <t>кап.ремонт тепловых узлов - 2007 год; кап.ремонт розлива отопления - 2008 год; кап.ремонт крыши - 2010 год</t>
  </si>
  <si>
    <t>кап.ремонт тепловых узлов - 2008 год; кап.ремонт крыши - 2008 год</t>
  </si>
  <si>
    <t>кап.ремонт теплового узла - 2008 год; кап.ремонт крыши - 2008 год</t>
  </si>
  <si>
    <t>на 2018 г. планируются работы по по замене кровли</t>
  </si>
  <si>
    <t>14.09.2013</t>
  </si>
  <si>
    <t>Капитальный ремонт кровли, отмостки и водостоков проводился в 2017 году.</t>
  </si>
  <si>
    <t>способ формирования капитального ремонта не определен</t>
  </si>
  <si>
    <t>Ремонт крыши - 2016г.</t>
  </si>
  <si>
    <t>последний капитальный ремонт произведён в 2017г</t>
  </si>
  <si>
    <t>2016 г.- кап. ремонт кровли, ВИС</t>
  </si>
  <si>
    <t>5 лет взносы не начисляются, новостройка.</t>
  </si>
  <si>
    <t>новостройка.</t>
  </si>
  <si>
    <t>Иное</t>
  </si>
  <si>
    <t>гарантийный срок</t>
  </si>
  <si>
    <t>Сборно-щитовой</t>
  </si>
  <si>
    <t>кап.ремонт розлива ГВС, ХВС - 2017 год; кап.ремонт розлива канализации - 2017 год; кап.ремонт розлива отопления - 2017 год; кап.ремонт теплового узла - 2018 год</t>
  </si>
  <si>
    <t>по состоянию на 18.08.2017 капитальный ремонт не требуется</t>
  </si>
  <si>
    <t>Крупн.блок</t>
  </si>
  <si>
    <t>новостройка</t>
  </si>
  <si>
    <t>кровля шифер</t>
  </si>
  <si>
    <t>капитальный ремонт ВИС 2018 год</t>
  </si>
  <si>
    <t>имеет гарантийный срок</t>
  </si>
  <si>
    <t>кап.ремонт теплового узла - 2007 год; кап.ремонт крыши - 2010; 2021 года; кап.ремонт фасада - 2019 год</t>
  </si>
  <si>
    <t>кап.ремонт теплового узла - 2007 год; кап.ремонт лифты - 2010 год; кап.ремонт крыша - 2010; 2020 год; кап.ремонт фасада - 2020 год</t>
  </si>
  <si>
    <t>кап.ремонт теплового узла - 2007 год; кап.ремонт крыши - 2007 год; кап.ремонт лифтов - 2008 год</t>
  </si>
  <si>
    <t>кап.ремонт тепловых узлов - 2008 год; кап.ремонт крыши - 2010 год</t>
  </si>
  <si>
    <t>кап.ремонт крыши - 2007 год; кап.ремонт теплового узла - 2008 год</t>
  </si>
  <si>
    <t>кап.ремонт тепловых узлов - 2007 год; кап.ремонт крыши - 2011 год; кап.ремонт лифтов - 2018 год</t>
  </si>
  <si>
    <t>кап.ремонт теплового узла - 2008 год; кап.ремонт крыши - 2010 год</t>
  </si>
  <si>
    <t>кап.ремонт тепловых узлов - 2008 год; кап.ремонт лифтов - 2008 год; кап.ремонт крыши - 2010; 2019 год</t>
  </si>
  <si>
    <t>кап.ремонт лифтов - 2010 год; кап.ремонт крыши - 2010; 2021 год; кап.ремонт фасада - 2021 год</t>
  </si>
  <si>
    <t>кап.ремонт тепловых узлов - 2016 год; кап.ремонт крыши - 2010; 2019 год</t>
  </si>
  <si>
    <t>по плану фонда капитального ремонта</t>
  </si>
  <si>
    <t>Капитальный ремонт проводился в 2015 г. , произведена замена водомерных узлов, установлены отсекающие краны,  установлены   терморегуляторы  на ГВС, В  2016 г.  произведена реконструкция системы отопления,  установлены циркуляционные насосы на системе отопления,</t>
  </si>
  <si>
    <t>Спецсчет</t>
  </si>
  <si>
    <t>кап.ремонт тепловых узлов - 2008 год; кап.ремонт лифтов - 2010 год; кап.ремонт кровли - 2008; 2019 год</t>
  </si>
  <si>
    <t>11</t>
  </si>
  <si>
    <t>кап.ремонт тепловых узлов - 2008 год; кап.ремонт лифтов - 2016 год;</t>
  </si>
  <si>
    <t>капитальный ремонт не проводился</t>
  </si>
  <si>
    <t>Дом 5 этажный, 4-х подъездный</t>
  </si>
  <si>
    <t>Региональный оператор</t>
  </si>
  <si>
    <t>2005 год замена электропроводки и осветительной арматуры, 2013 год замена кровли,2016 год замена отопительного оборудования</t>
  </si>
  <si>
    <t>не данных</t>
  </si>
  <si>
    <t>Дом 2-х этажный, 2-х подъездный</t>
  </si>
  <si>
    <t>01.05.2017 создан спец. счет</t>
  </si>
  <si>
    <t>кап.ремонт крыши - 2007; 2021 год; кап.ремонт фасада - 2021 год</t>
  </si>
  <si>
    <t>кап.ремонт лифтов - 2016 год</t>
  </si>
  <si>
    <t>кап.ремонт крыши - 2007 год; кап.ремонт лифтов - 2010 год; кап.ремонт фасада - 2018 год</t>
  </si>
  <si>
    <t>кап.ремонт лифтов - 2013 год; кап.ремонт крыши - 2019 год</t>
  </si>
  <si>
    <t>кап.ремонт теплового узла - 2007 год; кап.ремонт крыши - 2019 год</t>
  </si>
  <si>
    <t>кап.ремонт крыши - 2007 год; кап.ремонт лифтов - 2010 год; кап.ремонт фасада - 2015 год</t>
  </si>
  <si>
    <t>кап.ремонт тепловых узлов - 2008 год; кап.ремонт крыши - 2013 год</t>
  </si>
  <si>
    <t>кап.ремонт лифтов - 2012 год; кап.ремонт крыши - 2012; 2021 год; кап.ремонт фасада - 2021 год</t>
  </si>
  <si>
    <t>кап.ремонт тепловых узлов - 2008 год; кап.ремонт лифтов - 2010 год; кап.ремонт крыши - 2008; 2021 год; кап.ремонт фасада - 2021 год</t>
  </si>
  <si>
    <t>кап.ремонт теплового узла - 2008 год; кап.ремонт крыши - 2015 год</t>
  </si>
  <si>
    <t>кап.ремонт теплового узла - 2008 год; кап.ремонт лифтов - 2010 год; кап.ремонт крыши - 2015 год</t>
  </si>
  <si>
    <t>кап.ремонт крыши - 2015 год; кап.ремонт лифтов - 2016 год</t>
  </si>
  <si>
    <t>капитальный ремонт кровли</t>
  </si>
  <si>
    <t>проведен КР кровли</t>
  </si>
  <si>
    <t>14</t>
  </si>
  <si>
    <t>Каркаснозасыпной</t>
  </si>
  <si>
    <t>Производился капитальный ремонт кровли и косметический ремонт фасада.</t>
  </si>
  <si>
    <t>Произведен капитальный ремонт кровли в 2010г. и капитальный ремонт водопровода в 2011г.</t>
  </si>
  <si>
    <t>2004 год капитальный ремонт кровли</t>
  </si>
  <si>
    <t>2011 год  капитальный ремонт кровли</t>
  </si>
  <si>
    <t>2008 год капитальный ремонт кровли</t>
  </si>
  <si>
    <t>2008 капитальный ремонт кровли</t>
  </si>
  <si>
    <t>Отсутствует</t>
  </si>
  <si>
    <t>в 2015г. с использованием средств спецсчета были проведены работы по замене окон на пластиковые в подъездах дома,заменены водосточные трубы по периметру дома, проведен кап.ремонт цоколя дома</t>
  </si>
  <si>
    <t>Канализация 2015 год.Электроснабжение 2016 год.Обратка ГВС 2017 год.Окна 2017 год.</t>
  </si>
  <si>
    <t>Специальный счет. 1м2-6,50 руб.</t>
  </si>
  <si>
    <t>2016г.- проведен капитальный ремонт отмостки и фасада МКД</t>
  </si>
  <si>
    <t>Капитальный ремонт мягкой кровли состоялся в 2019-2020гг.</t>
  </si>
  <si>
    <t>В 2015 г. Проводился кап /рем. кровли</t>
  </si>
  <si>
    <t>капитальный ремонт освещения подвала 13 мая  2015 года; капитальный ремонт внутридомовой инженерной системы водоотведения (канализации) 13 мая 2015 года; капитальный ремонт общедомовой электропроводки(поэтажное освещение, замена электрощитов и щитов ВРУ 10 марта 2016 года</t>
  </si>
  <si>
    <t>В 2008 г. выполнен капитальный ремонт крыши, системы отопления, холодного и горячего водоснабжения, герметизация швов.</t>
  </si>
  <si>
    <t>Капитальный ремонт кровли производился в 2014г.</t>
  </si>
  <si>
    <t>Капитальный ремонт ВИС электроснабжения в 2015 году.
Капитальный ремонт ВИС горячего и холодного водоснабжения в 2016 году.
Капитальный ремонт кровли крыши в 2018 году.</t>
  </si>
  <si>
    <t>Специальный счет. 1 кв.м 6,50 руб</t>
  </si>
  <si>
    <t>2016год капитальный ремонт холодного водоснабжения</t>
  </si>
  <si>
    <t>капитальный ремонт не проводился с момента реконструкции.</t>
  </si>
  <si>
    <t>выполнен капитальный ремонт крыши</t>
  </si>
  <si>
    <t>в мае-июле 2016г. проведена замена труб ХВС</t>
  </si>
  <si>
    <t>проведен капитальный ремонт подвального помещения ( ремонт участков стен,гидроизоляция швов,покраска стен,ремонт подвальных окон, отмостки ,ремонт крыльца) 2015г.</t>
  </si>
  <si>
    <t>в 2015г проведены капитальный ремонт системы горячего водоснабжения 1/2 дома, проведен ремонт фасада 1/2 дома( швы), в 2016 году произведен капремонт отмостки МКД, фасада (цоколь и покраска)</t>
  </si>
  <si>
    <t>проведён капитальный ремонт системы водоотведения; 
проведён капитальный ремонт кровли;
приобретён и установлен счётчик ХВС</t>
  </si>
  <si>
    <t>Капитальный ремонт внутренних электрических сетей-2015;капитальный ремонт кровли-2015;капитальный ремонт фасада-2016;капитальный ремонт лифтового оборудования-2016</t>
  </si>
  <si>
    <t>В 2017 планируется произвести капитальнй ремонт крыши</t>
  </si>
  <si>
    <t>проведен капитальный ремонт крыши 2010г</t>
  </si>
  <si>
    <t>На данный момент кап. ремонты не проводились.</t>
  </si>
  <si>
    <t>Ремонт системы электроснабжения с 15.09.2016 - 31.10.2016г  Решение собственников МКД,протокол от 15 августа 2016г Стоимость работ 479 999,00р</t>
  </si>
  <si>
    <t>капитальный ремонт крыши</t>
  </si>
  <si>
    <t>капитального ремонта не было</t>
  </si>
  <si>
    <t>капитальный ремонт осуществлялся в 2016 году</t>
  </si>
  <si>
    <t>Год капитального ремонта: крыша 2024г., ВИС 2017г., фасад 2028г.,фундамент 2037г.</t>
  </si>
  <si>
    <t>Капитальный ремонт крыши в 2020г., ВИС- 2029г., фасада- 2040г., фундамента - 2035г., подвала - 2042г.</t>
  </si>
  <si>
    <t>Капитальный ремонт крыши -2022г., ВИС- 2030г., фундамента - 2040г., подвала - 2042г.</t>
  </si>
  <si>
    <t>В 2015 году проведен капитальный ремонт крыши дома.</t>
  </si>
  <si>
    <t>капитальный ремонт крыши в 2015г</t>
  </si>
  <si>
    <t>капитальный ремонт кровля произведён в 2014 году</t>
  </si>
  <si>
    <t>Крыша шифер, фундамент блочный ленточный</t>
  </si>
  <si>
    <t>Переведен на индивидуальное отопление</t>
  </si>
  <si>
    <t>РЕКОНСТРУКЦИЯ  НА СКАТНУЮ КРЫШУ  КАПИТАЛЬНЫЙ  РЕМОНТ 2010г.</t>
  </si>
  <si>
    <t>октябрь 2015 - декабрь 2015 проведен капитальный ремонт крыши "региональный фонд по капитальному ремонту"</t>
  </si>
  <si>
    <t>Капитальный ремонт крыши</t>
  </si>
  <si>
    <t>Информация отсутствует</t>
  </si>
  <si>
    <t>Завершена работа по  капитальному ремонту кровли, август 2015 года.</t>
  </si>
  <si>
    <t>капитальный ремонт кровли производился в 2007 году</t>
  </si>
  <si>
    <t>капитальный ремонт крыши проводился в 2006 году</t>
  </si>
  <si>
    <t>Капитальный ремонт крыши в 2015 году</t>
  </si>
  <si>
    <t>капитальный ремонт крыши проводился в 2010 году</t>
  </si>
  <si>
    <t>капитальный ремонт кровли проводился в 2008 году</t>
  </si>
  <si>
    <t>капитальный ремонт кровли  проводился в 2007 году</t>
  </si>
  <si>
    <t>капитальный ремонт кровли проводился в 2015 году</t>
  </si>
  <si>
    <t>капитальный ремонт кровли проводился в 2009 году</t>
  </si>
  <si>
    <t>капитальный ремонт кровли проводился  в  2008 году</t>
  </si>
  <si>
    <t>капитальный ремонт кровли проводился в 2016 году</t>
  </si>
  <si>
    <t>капитальный ремонт крыши 2017</t>
  </si>
  <si>
    <t>2016 - ремонт крыши</t>
  </si>
  <si>
    <t>кап. рем. крыши 2015</t>
  </si>
  <si>
    <t>В 2012 году проведен капитальный ремонт кровли</t>
  </si>
  <si>
    <t>В 2012 году проведен капитальный ремонт кровли с заменой шифера на профнастил</t>
  </si>
  <si>
    <t>в 2001 г. проведен капитальный ремонт кровли шиферной</t>
  </si>
  <si>
    <t>проведен в 2016 г. капитальный ремонт кровли с заменой шифера на профнастил</t>
  </si>
  <si>
    <t>проводилась в 1999 г. замена шифера</t>
  </si>
  <si>
    <t>в 2000 г. проведен кап. ремонт кровли с заменой шифера</t>
  </si>
  <si>
    <t>в 2015 г. проведен ремонт кровли с заменой шифера на профнастил</t>
  </si>
  <si>
    <t>в 2011 г. проведена замена шиферной кровли</t>
  </si>
  <si>
    <t>не включен в программу</t>
  </si>
  <si>
    <t>в 2011 г. проведен капитальный ремонт кровли с заменой шифера на профнастил</t>
  </si>
  <si>
    <t>в 2008 году проведена замена шиферной кровли</t>
  </si>
  <si>
    <t>капитальный ремонт кровли 2014-2015 г. Устройство вентилируемой кровли с покрытием профнастилом</t>
  </si>
  <si>
    <t>в 2015 году проведен капитальный ремонт кровли с заменой шифера на профнастил</t>
  </si>
  <si>
    <t>не проводилась</t>
  </si>
  <si>
    <t>За 2015-2016гг. проведены кап. ремонты:
Водопровода,цоколя, отмостки, температурных швов, установлены общедомовые приборы учета отопления и холодного водоснабжения.
В 2017г. - замена деревянных окон на пластиковые</t>
  </si>
  <si>
    <t>В 2016 году произведен ремонт крыши.</t>
  </si>
  <si>
    <t>на формирование фонда  - спец.счет у управляющей организации, 2025г-кровля,2021г.-ВИС,2040г.-фасад,2036г-фундамент,2043г.-подвал</t>
  </si>
  <si>
    <t>на формирование фонда  - у регионального оператора, 2018г-кровля,2026г-ВИС, 2028г.-фасад, 2037г-фундамент</t>
  </si>
  <si>
    <t>на формирование фонда  - у регионального оператора, 2021г-кровля,2028г-ВИС, 2043г-фасад,2036г-фундамент</t>
  </si>
  <si>
    <t>на формирование фонда  - у регионального оператора, 2023г-кровля, 2019г.-ВИС, 2033г.-фасад, 2038г.-фундамент, 2042г-подвал</t>
  </si>
  <si>
    <t>на формирование фонда  - спец.счет у регионального оператора, 2020г-кровля, 2027г.-ВИС, 2035г-фасад, 2043г.-подвал,</t>
  </si>
  <si>
    <t>средства на счете регионального оператора</t>
  </si>
  <si>
    <t>на формирование фонда  - спец.счет у регионального оператора, 2019г- кровля,2027г-ВИС, 2033г.- фасад, 2038г.-фундамент, 2042г.-подвал</t>
  </si>
  <si>
    <t>на формирование фонда  - у регионального оператора, 2019г-кровля, 2027г.-ВИС, 2033г.-фасад, 2038ш.-фундамент,2042г.- подвал</t>
  </si>
  <si>
    <t>на формирование фонда  - у регионального оператора, 2017г.-кровля, 2024г.-ВИС, 2035г.-фундамент</t>
  </si>
  <si>
    <t>на формирование фонда  - у регионального оператора, 2027г.-кровля, 2031г.-ВИС,2020-фасад, 2039г.-фундамент</t>
  </si>
  <si>
    <t>на формирование фонда  - у регионального оператора, 2015г-фасад,2017г-ВИС, 2025г.-кровля,2035г.-фундамент</t>
  </si>
  <si>
    <t>на формирование фонда  - у регионального оператора, 2015г.-кровля,2017г-ВИС,2025г.-фасад,2035г.-фундамент</t>
  </si>
  <si>
    <t>на формирование фонда  - у регионального оператора, 2018г.-кровля, 2026г.-ВИС, 2035г.-фундамент</t>
  </si>
  <si>
    <t>на формирование фонда  - у регионального оператора, 2027г.-кровля, 2031г-ВИС, 2020г.-фасад, 2039г.- фундамент</t>
  </si>
  <si>
    <t>на формирование фонда  - спец.счет у управляющей организации, 2025г-кровля, 2031г-ВИС, 2021г-лифт, 2043г.-фасад, 2040г.-фундамент</t>
  </si>
  <si>
    <t>на формирование фонда  - у регионального оператора, 2026г-кровля, 2021г.-ВИС, 2033г.-фасад, 2039г-фундамент</t>
  </si>
  <si>
    <t>на формирование фонда  - у регионального оператора,  2021г-кровля, 2028г-ВИС, 2043г-фасад, 2036г-фундамент</t>
  </si>
  <si>
    <t>в 2016 г. заменены окна в подъездах на пластиковые.</t>
  </si>
  <si>
    <t>на формирование фонда  - спец.счет у управляющей организации, 2026г-кровля, 2020г.-ВИС, 2023г-лифт, 2043г.-фасад,2039г-фундамент</t>
  </si>
  <si>
    <t>В 2011г. проведен капитальный ремонт кровли.
В 2016г. произведена замена центрального трубопровода холодной воды, перепланировка узла учета счетчика холодной воды.</t>
  </si>
  <si>
    <t>на формирование фонда  - спец.счет у управляющей организации, 2026г-кровля,2031г-ВИС, 2021г-лифт, 2043г-фасад,2040г-фундамент</t>
  </si>
  <si>
    <t>2019г-кровля, 2027г-ВИС,2033г-фасад, 2038г.-фундамент, 2042г -подвал</t>
  </si>
  <si>
    <t>на формирование фонда  - спец.счет у управляющей организации, 2024г-кровля, 2030г-ВИС,2017г-лифт, 2043г. - фасад, 2039г.-фундамент</t>
  </si>
  <si>
    <t>на формирование фонда  - спец.счет у управляющей организации, 2024г-кровля,2030г-ВИС, 2017г-лифт,2043г-фасад,2039г.-фундамент</t>
  </si>
  <si>
    <t>на формирование фонда  - спец.счет у регионального оператора, 2024г-кровля, 2030г-ВИС, 2018г-лифт, 2043г-фасад,2039г-фундамент</t>
  </si>
  <si>
    <t>на формирование фонда  - спец.счет у управляющей организации, 2024г-кровля, 2030г-ВИС, 2017г-лифт, 2043г-фасад, 2043г.- фасад, 2039г-фундамент</t>
  </si>
  <si>
    <t>на формирование фонда  - спец.счет у управляющей организации, 2024г-кровля, 2030г-ВИС, 2018г-лифт,2043г - фасад,2039г-фундамент</t>
  </si>
  <si>
    <t>на формирование фонда  - у регионального оператора, 2015г-кровля (ООО "СК ГОТА"), 2018г-ВИС, 2025г-фасад,2035г-фундамент</t>
  </si>
  <si>
    <t>2015г-кровля( ООО "СК ГОТА"), 2018г-ВИС, 2026г-фасад, 2035г-фундамент</t>
  </si>
  <si>
    <t>2018г-кровля, 2030г-ВИС, 2025г-фасад, 2037г-фундамент</t>
  </si>
  <si>
    <t>2024г-кровля, 2031г-ВИС, 2019г-лифт, 2039г-фундамент ,2043г-подвал</t>
  </si>
  <si>
    <t>на формирование фонда  - спец.счет у регионального оператора, 2024г-кровля, 2031г-ВИС, 2018г-лифт, 2043г-фасад, 2039г-фундамент</t>
  </si>
  <si>
    <t>на формирование фонда  - спец.счет у регионального оператора, 2025г- кровля, 2020-ВИС, 2033г-фасад,2039г-фундамент,2043г-подвал</t>
  </si>
  <si>
    <t>на формирование фонда  - спец.счет у управляющей организации, 2024г-кровля, 2031г-ВИС, 2019г-лифт, 2043г-фасад, фундамент -2039г</t>
  </si>
  <si>
    <t>на формирование фонда  - спец.счет у регионального оператора, 2024г-кровля, 2031г-ВИС, 2019г-лифт, 2043г-фасад, фундамент -2039г</t>
  </si>
  <si>
    <t>2024г-кровля, 2031г-ВИС, 2018г-лифт, 2043г-фасад, фундамент -2039г</t>
  </si>
  <si>
    <t>2018г-кровля, 2017г-ВИС, 2018г-лифт, 2031г-фасад, фундамент -2037г</t>
  </si>
  <si>
    <t>2018г-кровля, 2030г-ВИС, 2025г-фасад, фундамент -2037г</t>
  </si>
  <si>
    <t>на формирование фонда  - спец.счет у регионального оператора, 2025г-кровля,2020г-ВИС, 2033г-фасад,2039г-фундамент,2043г-подвал</t>
  </si>
  <si>
    <t>на формирование фонда  - спец.счет у управляющей организации, 2019г-кровля, 2027г-ВИС, 2033г-фасад,2038г-фундамент,2042г-подвал,</t>
  </si>
  <si>
    <t>2019г-кровля,  2027г-ВИС, 2033г-фасад, 2038г-фундамент,2042г-подвал</t>
  </si>
  <si>
    <t>на формирование фонда  - спец.счет у регионального оператора, 2021г-кровля, 2028г- ВИС, 2043г-фасад, 2036г-фундамент,</t>
  </si>
  <si>
    <t>2024г-кровля, 2030г-ВИС, 2017г-лифт2043г-фасад,2039г-фундамент</t>
  </si>
  <si>
    <t>на формирование фонда  - спец.счет у регионального оператора, 2020г-кровля, 2033г- ВИС, 2043г-фасад, 2031г-фундамент</t>
  </si>
  <si>
    <t>на формирование фонда  - спец.счет у управляющей организации, 2024г-кровля, 2030г-ВИС,2018г-лифт, 2043г-фасад, 2039г-фундамент</t>
  </si>
  <si>
    <t>В случае принятия собственниками помещений в МКД решения об установлении взноса на капитальный ремонт в размере, превышающем минимальный размер взноса на капитальный ремонт, часть фонда капитального ремонта, сформированная за счет данного превышения, по решению общего собрания собственников помещений в многоквартирном доме может использоваться на финансирование любых услуг и (или) работ по капитальному ремонту общего имущества в многоквартирном доме. (ч. 3, ст. 166 ЖК РФ).</t>
  </si>
  <si>
    <t>2019г.- кровля,  2027г.-ВИС,  2033г, - фасад,  2038г.-фундамент, 2042г.- подвал</t>
  </si>
  <si>
    <t>на формирование фонда  - спец.счет у регионального оператора, 2026г-кровля, 2021г-ВИС, 2036г-фасад, фундамент -2039г, 2043г-подвал</t>
  </si>
  <si>
    <t>2024г-кровля, 2019г-ВИС, 2033г-фасад, фундамент -2038г, 2042г-подвал</t>
  </si>
  <si>
    <t>на формирование фонда  - спец.счет у регионального оператора,  2024г-кровля, 2030г-ВИС, 2043г-фасад, фундамент -2039г, 2017г-лифт</t>
  </si>
  <si>
    <t>2023г-кровля, 2019г-ВИС, 2033г-фасад, фундамент -2038г, 2042г-подвал</t>
  </si>
  <si>
    <t>на формирование фонда  - спец.счет у управляющей организации, 2023г-кровля, 2019г-ВИС, 2043г-фасад, фундамент -2035г,</t>
  </si>
  <si>
    <t>на формирование фонда  - спец.счет у управляющей организации, 2019г.- кровля,  2027г.-ВИС,  2033г, - фасад,  2038г.-фундамент, 2042г.- подвал</t>
  </si>
  <si>
    <t>на формирование фонда  - спец.счет у регионального оператора, 2023г.- кровля,  2019г.-ВИС,  2033г, - фасад,  2038г.-фундамент, 2042г.- подвал</t>
  </si>
  <si>
    <t>на формирование фонда  - спец.счет у управляющей организации, 2019г-кровля, 2027г-ВИС, 2033г-фасад, фундамент -2038г, 2042г-подвал</t>
  </si>
  <si>
    <t>на формирование фонда  - спец.счет у регионального оператора, 2024г.- кровля,  2019г.-ВИС,  2034г, - фасад,  2038г.-фундамент, 2043г.- подвал</t>
  </si>
  <si>
    <t>2014г.- ВИС (ООО ЖЭЦ),  2020г.-кровля,  2043г, - фасад,  2030г.-фундамент, 2043г.- подвал</t>
  </si>
  <si>
    <t>В 2016 году заменены инженерные сети ГВС, ХВС, отопления, электроснабжения.</t>
  </si>
  <si>
    <t>2015г.- кровля(ООО НовоСтрой),  2015г.-ВИС (ХВС-ООО"Интерьер"),  2025г, - фасад,  2017г.-фундамент</t>
  </si>
  <si>
    <t>2015г.- кровля(ООО НовоСтрой),  2014г.-ВИС (ХВС-ООО"Облспецстрой"),  2024г, - фасад,  2035г.-фундамент</t>
  </si>
  <si>
    <t>2027г.- кровля,  2014г.-ВИС (ХВС-ООО"Облспецстрой"),  2020г, - фасад,  2036г.-фундамент</t>
  </si>
  <si>
    <t>2015г.- кровля,  2014г.-ВИС (ХВС-ООО"Облспецстрой"СО- ООО Интерьер),  2024г, - фасад,  2035г.-фундамент</t>
  </si>
  <si>
    <t>на формирование фонда  - спец.счет у управляющей организации, 2019г.- кровля,  2027г.-ВИС ,  2032г, - фасад,  2038г.-фундамент, 2042г.-подвал</t>
  </si>
  <si>
    <t>2019г.- кровля,  2027г.-ВИС ,  2033г, - фасад,  2038г.-фундамент, 2042г.-подвал</t>
  </si>
  <si>
    <t>2015г.- кровля (ООО "НовоСтрой"),  2017г.-ВИС ,  2025г, - фасад,  2035г.-фундамент</t>
  </si>
  <si>
    <t>2015г.- кровля(ООО "НовоСтрой"),  2017г.-ВИС ,  2024г, - фасад,  2035г.-фундамент</t>
  </si>
  <si>
    <t>2018г.- кровля,  2017г.-ВИС ,  2034г, - фасад,  2041г.-фундамент</t>
  </si>
  <si>
    <t>2015г.- кровля(ООО "НовоСтрой"),  2018г.-ВИС ,  2025г, - фасад,  2035г.-фундамент</t>
  </si>
  <si>
    <t>2018г.- кровля,  2030г.-ВИС ,  2025г, - фасад,  2037г.-фундамент</t>
  </si>
  <si>
    <t>2028г.- кровля,  2031г.-ВИС ,  2020г, - фасад,  2040г.-фундамент</t>
  </si>
  <si>
    <t>2027г.- кровля,  2031г.-ВИС ,  2020г, - фасад,  2039г.-фундамент</t>
  </si>
  <si>
    <t>2026г.- кровля,  2021г.-ВИС ,  2033г, - фасад,  2039г.-фундамент</t>
  </si>
  <si>
    <t>2015г.- кровля(ООО "НовоСтрой"),  2018г.-ВИС ,  2026г, - фасад,  2035г.-фундамент</t>
  </si>
  <si>
    <t>2015г.- кровля,  2014г.-ВИС(СО-ООО" Облспецстрой") ,  2032г, - фасад,  2037г.-фундамент</t>
  </si>
  <si>
    <t>2028г.- кровля,  2021г.-ВИС ,  2027г, - фасад,  2040г.-фундамент</t>
  </si>
  <si>
    <t>2015г.- кровля(ООО "НовоСтрой"),  2018г.-ВИС ,  2027г, - фасад,  2035г.-фундамент</t>
  </si>
  <si>
    <t>2017г.- кровля,  2030г.-ВИС ,  2023г, - фасад,  2037г.-фундамент, 2036г.-подвал</t>
  </si>
  <si>
    <t>2025г.- кровля,  2017г.-ВИС ,  2015г, - фасад( ООО Облспецстрой),  2035г.-фундамент</t>
  </si>
  <si>
    <t>2014г.- кровля(ООО "КСК"),  2018г.-ВИС ,  2025г, - фасад,  2035г.-фундамент</t>
  </si>
  <si>
    <t>2016 год - КР межпанельных швов</t>
  </si>
  <si>
    <t>ремонт кровли выполнен в июне 2016года</t>
  </si>
  <si>
    <t>на формирование фонда  - спец.счет у регионального оператора, 2019г.- кровля,  2027г.-ВИС ,  2033г, - фасад,  2038г.-фундамент, 2042г.-подвал</t>
  </si>
  <si>
    <t>2015г.- кровля (ООО "НовоСтрой"),  2018г.-ВИС ,  2027г, - фасад,  2035г.-фундамент</t>
  </si>
  <si>
    <t>на формирование фонда  - спец.счет у управляющей организации, 2025г.- кровля,  2020г.-ВИС ,  2043г, - фасад,  2036г.-фундамент</t>
  </si>
  <si>
    <t>на формирование фонда  - спец.счет у регионального оператора, 2026г.- кровля,  2021г.-ВИС ,  2034г, - фасад,  2039г.-фундамент, 2043г.-подвал</t>
  </si>
  <si>
    <t>на формирование фонда  - спец.счет у регионального оператора, 2020г.- кровля,  2027г.-ВИС ,  2035г, - фасад,  2038г.-фундамент, 2043г.-подвал</t>
  </si>
  <si>
    <t>2020г.- кровля,  2028г.-ВИС ,  2036г, - фасад,  2035г.-фундамент, 2043г.-подвал</t>
  </si>
  <si>
    <t>на формирование фонда  - спец.счет у управляющей организации, 2020г.- кровля,  2028г.-ВИС ,  2037г, - фасад,  2035г.-фундамент, 2043г.-подвал</t>
  </si>
  <si>
    <t>2015г.- кровля (ООО "НовоСтрой"),  2018г.-ВИС ,  2026г, - фасад,  2035г.-фундамент</t>
  </si>
  <si>
    <t>2026г.- кровля,  2020г.-ВИС ,  2033г, - фасад,  2039г.-фундамент</t>
  </si>
  <si>
    <t>2027г.- кровля,  2015г.-ВИС( СО-ООО Интерьер) ,  2023г, - фасад,  2036г.-фундамент</t>
  </si>
  <si>
    <t>2027г.- кровля,  2015г.-ВИС( СО-ООО "Интерьер") ,  2020г, - фасад,  2036г.-фундамент</t>
  </si>
  <si>
    <t>2026г.- кровля,  2015г.-ВИС( СО-ООО "Интерьер") ,  2021г, - фасад,  2036г.-фундамент</t>
  </si>
  <si>
    <t>2018г.- кровля,  2030г.-ВИС,  2025г, - фасад,  2037г.-фундамент</t>
  </si>
  <si>
    <t>2015г.- кровля( ООО "НовоСтрой"),  2019г.-ВИС,  2027г. - фасад,  2035г.-фундамент</t>
  </si>
  <si>
    <t>2027г.- кровля,  2015г.-ВИС( СО-ООО "Интерьер") ,  2023г, - фасад,  2036г.-фундамент</t>
  </si>
  <si>
    <t>2017г.- кровля,  2025г.-ВИС,  2024г, - фасад,  2037г.-фундамент</t>
  </si>
  <si>
    <t>2015г.- кровля,( ООО "СК ГОТА")  2026г.-ВИС ,  2017г. - фасад,  2035г.-фундамент</t>
  </si>
  <si>
    <t>2026г.- кровля,  2015г.-ВИС( ХВС-ООО "Интерьер") ,  2020г, - фасад,  2036г.-фундамент</t>
  </si>
  <si>
    <t>2015г.- кровля( ООО "СК ГОТА"),  2015г.-ВИС( ХВС-ООО "Интерьер") ,  2026г, - фасад,  2019г.-фундамент</t>
  </si>
  <si>
    <t>2015г.- фасад( ООО "НовоСтрой"),  2015г.-ВИС( ХВС-ООО "ЮНИКС") ,  2026г, - кровля,  2019г.-фундамент</t>
  </si>
  <si>
    <t>2026г.- кровля,  2015г.-ВИС( эл.снабжение-ООО "Юникс") ,  2020г, - фасад,  2036г.-фундамент</t>
  </si>
  <si>
    <t>остаток средств на счете капитального ремонта на 31.12.2016  384618,72</t>
  </si>
  <si>
    <t>открыт спецсчет для формирования фонда капремонта МКД</t>
  </si>
  <si>
    <t>Монолит шлакобетонный</t>
  </si>
  <si>
    <t>2015г.- кровля( ООО "НовоСтрой"),  2017г.-ВИС ,  2023г, - фасад,  2035г.-фундамент</t>
  </si>
  <si>
    <t>В 2015 году заменены лифты.</t>
  </si>
  <si>
    <t>В 2016 году проведена полная замена лифтов.</t>
  </si>
  <si>
    <t>Согласно постановления Губернатора по Владимирской области № 1501 и № 1502 от 30.12.2013г. решением общего собрания №1 ТСЖ "Парус" от 10.02.2014г. сформирован Фонд по капитальному ремонту ТСЖ "Парус" с перечислением  на специальный  банковский счет за № 0806165 от 17.02.2014г. в ПАО "МИНБАНК" г. Коврова</t>
  </si>
  <si>
    <t>на формирование фонда  - спец.счет у регионального оператора, 2026г.- кровля,  2021г.-ВИС ,  2033г, - фасад,  2039г.-фундамент, 2043г.-подвал</t>
  </si>
  <si>
    <t>на формирование фонда  - спец.счет у регионального оператора, 2019г.- кровля,  2027г.-ВИС,  2033г, - фасад,  2038г.-фундамент</t>
  </si>
  <si>
    <t>На 2016 год запланирована установка общедомовых счетчиков хол. воды, электричества. Запланирована в апреле замена канализации68 п.м.Ремонт труб на крыше 12 шт,  Фундамент и отмостка. Замена окон на тройное остекление.Установка ИПУ воды при замене стояков.</t>
  </si>
  <si>
    <t>В 2017 году произведена замена лифтов.</t>
  </si>
  <si>
    <t>В 2016 году произведена замена кровли.</t>
  </si>
  <si>
    <t>16</t>
  </si>
  <si>
    <t>Собственники проводят общедомовое собрание о принятии решения перехода на специальный счет</t>
  </si>
  <si>
    <t>Выполнен капитальный ремонт в 2016 г. по замене оконных блоков на лестничных площадках</t>
  </si>
  <si>
    <t>2018 г. - ремонт хвс</t>
  </si>
  <si>
    <t>ремонт меж панельных швов</t>
  </si>
  <si>
    <t>2018 г. - ремонт отопления
2016 г.- утепление фасада</t>
  </si>
  <si>
    <t>2014год проведен капитальный ремонт кровли жилого дома</t>
  </si>
  <si>
    <t>в 2014 году выполнен капитальный ремонт кровли</t>
  </si>
  <si>
    <t>капитальный ремонт крыши произведен в 2015году</t>
  </si>
  <si>
    <t>2014год  капитальный ремонт кровли жилого дома</t>
  </si>
  <si>
    <t>2014год- сделан капитальный ремонт кровли жилого дома</t>
  </si>
  <si>
    <t>2014г. сделан капитальный ремонт ВИС ( отопление, холодное водоснабжение)</t>
  </si>
  <si>
    <t>2015год - сделан капитальный ремонт кровли жилого дома</t>
  </si>
  <si>
    <t>капитального ремонта не проводилось</t>
  </si>
  <si>
    <t>в феврале 2017 г. начат капитальный ремонт кровли</t>
  </si>
  <si>
    <t>капитальный ремонт кровли был в 1915 году</t>
  </si>
  <si>
    <t>капитальный ремонт кровли был в 2016</t>
  </si>
  <si>
    <t>Капитальный ремонт дома не проводился.</t>
  </si>
  <si>
    <t>капитальный ремонт не производился</t>
  </si>
  <si>
    <t>Замена систем отопления,водоснабжения и канализации в подвальном помещении дома произведена за счет средств собственников помещений.</t>
  </si>
  <si>
    <t>капитальный ремонт не проводичся</t>
  </si>
  <si>
    <t>Произведен капитальный ремонт кровли в 2009 г.</t>
  </si>
  <si>
    <t>Произведен капитальный ремонт системы ХВС в 2007 г.</t>
  </si>
  <si>
    <t>Открыт специальный счет для формирования фонда капитального ремонта МКД</t>
  </si>
  <si>
    <t>работы по капитальному ремонту не производились</t>
  </si>
  <si>
    <t>2013 г -капитальный ремонт кровли 
2015 г -капитальный ремонт канализации</t>
  </si>
  <si>
    <t>Капитальный ремонт системы электроснабжения-2015 год.
Капитальный ремонт кровли крыши-2016 год.</t>
  </si>
  <si>
    <t>Ремонт на проводился</t>
  </si>
  <si>
    <t>в 2015 году произведен капитальный ремонт крыши</t>
  </si>
  <si>
    <t>Произведен капитальный ремонт кровли в 2015 г.</t>
  </si>
  <si>
    <t>Произведен капитальный ремонт системы ХВС в 2010 г., капитальный ремонт внутридомовых систем ГВС в 2018 г, капитальный ремонт крыши в 06/2020 г.</t>
  </si>
  <si>
    <t>Произведен капитальный ремонт системы ГВС и ХВС в 2009 г., капитальный ремонт системы отопления в 2010 г.</t>
  </si>
  <si>
    <t>Произведен капитальный ремонт кровли, системы ХВС, системы ГВС в 2010 г.</t>
  </si>
  <si>
    <t>Открыт специальный банковский счет для формирования фонда капитального ремонта МКД</t>
  </si>
  <si>
    <t>Произведен капитальный ремонт кровли в 2007 г.</t>
  </si>
  <si>
    <t>Произведен капитальный ремонт системы отопления в 2011 г., капитальный ремонт системы ХВС (подвал) в 2012 г., капитальный ремонт крыши в 2016 г.</t>
  </si>
  <si>
    <t>Проведен капитальный ремонт системы ХВС в 2007 г.</t>
  </si>
  <si>
    <t>Произведен капитальный ремонт системы отопления в 2007 г.</t>
  </si>
  <si>
    <t>Произведен капитальный ремонт кровли в 2014 г.</t>
  </si>
  <si>
    <t>Произведен капитальный ремонт фасада в 2010 г.</t>
  </si>
  <si>
    <t>кап. рем. кровли в 2007г., лестничные клетки в 2005г., отопление с установкой узла учета в 2010г.,</t>
  </si>
  <si>
    <t>Произведен капитальный ремонт кровли в 2017 г.</t>
  </si>
  <si>
    <t>Капитальный ремонт кровли дома (договор строительного подряда от 12.08.2015 ИП Марков А.В.)
Капитальный ремонт системы отопления (полная замена вентилей, кранов на отопительных трубопроводах) договор подряда от 14.07.2016 Прохоров С.В.</t>
  </si>
  <si>
    <t>проведен капитальный ремонт системы отопления в 2015 г.</t>
  </si>
  <si>
    <t>Произведен капитальный ремонт кровли в 2006 г.</t>
  </si>
  <si>
    <t>Проведен капитальный ремонт кровли в 2006 г.</t>
  </si>
  <si>
    <t>Кап. ремонт не проводился.</t>
  </si>
  <si>
    <t>Капитальный ремонт крыши 2017г</t>
  </si>
  <si>
    <t>запланирован капитальный ремонт кровли на 2019г</t>
  </si>
  <si>
    <t>Требуется капитальный ремонт кровли</t>
  </si>
  <si>
    <t>Требуется капитальный ремонт крыши</t>
  </si>
  <si>
    <t>НА СПЕЦСЧЕТЕ 531701,99</t>
  </si>
  <si>
    <t>ремонт кровли 2017</t>
  </si>
  <si>
    <t>в 2013г. произведен капитальный ремонт ВИС отопления, ВИС холодного водоснабжения</t>
  </si>
  <si>
    <t>ремонт крыши 2017</t>
  </si>
  <si>
    <t>Ремонт крыши в 2010г.</t>
  </si>
  <si>
    <t>Ремонт ВИС в 2023г.</t>
  </si>
  <si>
    <t>Ремонт крыши в 2011г.</t>
  </si>
  <si>
    <t>Ремонт крыши в 2012</t>
  </si>
  <si>
    <t>ремонт крыши в 2008г.</t>
  </si>
  <si>
    <t>Ремонт крыши в 2009г.</t>
  </si>
  <si>
    <t>ремонт крыши в 2009г.</t>
  </si>
  <si>
    <t>капитальный ремонт крыши в 2009г.</t>
  </si>
  <si>
    <t>Проводился капитальный ремонт крыши в 2008г.</t>
  </si>
  <si>
    <t>Замена шифера в 1995г.</t>
  </si>
  <si>
    <t>В 2010 году проведен капитальный ремонт крыши</t>
  </si>
  <si>
    <t>В 2016 году был проведен капитальный ремонт внутридомовой системы отопления</t>
  </si>
  <si>
    <t>В 2016 году проведен капитальный ремонт крыши</t>
  </si>
  <si>
    <t>В 2012 году был проведен капитальный ремонт крыши</t>
  </si>
  <si>
    <t>В 2016 году был проведен капитальный ремонт крыши</t>
  </si>
  <si>
    <t>В 2016 году проведен капитальный ремонт внутридомовой системы электроснабжения.</t>
  </si>
  <si>
    <t>В 2012 году проведен капитальный ремонт крыши</t>
  </si>
  <si>
    <t>2016г- проведен капитальный ремонт электроснабжения, подвала и фасада</t>
  </si>
  <si>
    <t>2016г. - капитальный ремонт фасада</t>
  </si>
  <si>
    <t>2016г- проведен капитальный ремонт системы электроснабжения.</t>
  </si>
  <si>
    <t>Настоящий Закон, от 06 ноября 2013 года N 121-ОЗ ,  в соответствии с требованиями Жилищного кодекса Российской Федерации, устанавливает правовые и организационные основы своевременного проведения капитального ремонта общего имущества в многоквартирных домах, регулирует порядок накопления, учета и целевого использования денежных средств, предназначенных для проведения капитального ремонта общего имущества в многоквартирных домах, а также порядок подготовки и утверждения региональной программы капитального ремонта общего имущества в многоквартирных домах и требования к этой программе.</t>
  </si>
  <si>
    <t>Требуется капитальный ремонт системы отопления, водоснабжения, канализации, разработка системы вентиляции</t>
  </si>
  <si>
    <t>Капитальный ремонт  печей</t>
  </si>
  <si>
    <t>Капитальный ремонт крыши после пожара</t>
  </si>
  <si>
    <t>Капитальный ремонт крыши - смена металлического покрытия на асбестоцем. шиферные листы</t>
  </si>
  <si>
    <t>Произведена надстройка третьего этажа, пристройка к дому,</t>
  </si>
  <si>
    <t>В 2015 году произведен капитальный ремонт крыши, внутренних сетей водоснабжения, водоотведения, отопления</t>
  </si>
  <si>
    <t>требуется срочный капитальный ремонт кровли</t>
  </si>
  <si>
    <t>Капитальный ремонт крыши , смена обрешетки, шиферного покрытия</t>
  </si>
  <si>
    <t>Деревянные с облицовкой кирпичом</t>
  </si>
  <si>
    <t>УК</t>
  </si>
  <si>
    <t>МКП г.Владимира «ЖКХ»</t>
  </si>
  <si>
    <t>ООО «МУПЖРЭП»</t>
  </si>
  <si>
    <t>ООО «Жилищник-Центр»</t>
  </si>
  <si>
    <t>ООО «УК ЛЮКС»</t>
  </si>
  <si>
    <t>МУП г.Владимира «ГУК»</t>
  </si>
  <si>
    <t xml:space="preserve"> ООО «ТЭК»</t>
  </si>
  <si>
    <t>ООО «Мой дом»</t>
  </si>
  <si>
    <t>ООО ЖРП Заклязьменский</t>
  </si>
  <si>
    <t>ООО «Жилремстрой»</t>
  </si>
  <si>
    <t>ООО «ЖСС»</t>
  </si>
  <si>
    <t>ООО «Ресурс»</t>
  </si>
  <si>
    <t>ООО «ВУК»</t>
  </si>
  <si>
    <t>ООО «УК ЖРЭП»</t>
  </si>
  <si>
    <t>ООО «УК «Жилтех»</t>
  </si>
  <si>
    <t>ООО «Жилищник»</t>
  </si>
  <si>
    <t>ООО "ТЭК"</t>
  </si>
  <si>
    <t>ООО "Оникс"</t>
  </si>
  <si>
    <t>ООО "Жилищник-Центр"</t>
  </si>
  <si>
    <t>ООО ЖРП "Заклязьменский"</t>
  </si>
  <si>
    <t>ООО "Жилремстрой"</t>
  </si>
  <si>
    <t>ООО "УК Люкс"</t>
  </si>
  <si>
    <t>ООО "Жилищник"</t>
  </si>
  <si>
    <t>НУ</t>
  </si>
  <si>
    <t>непосредственное упр.</t>
  </si>
  <si>
    <t>ООО "ЖЭУ"</t>
  </si>
  <si>
    <t>ООО УК "Старый город"</t>
  </si>
  <si>
    <t>ООО УК «Жилтех»</t>
  </si>
  <si>
    <t>ООО "Жилищная компания"</t>
  </si>
  <si>
    <t>ну  ООО «УК ЖРЭП»</t>
  </si>
  <si>
    <t>ООО «Оникс»</t>
  </si>
  <si>
    <t>МКП «ЖКХ»</t>
  </si>
  <si>
    <t>ООО "ВУК"</t>
  </si>
  <si>
    <t>ООО "УК ЛЮКС"</t>
  </si>
  <si>
    <t>ООО "Квартал"</t>
  </si>
  <si>
    <t>ООО  «УК ЛЮКС»</t>
  </si>
  <si>
    <t>ООО «УК «БЕЛЫЙ ПАРУС»</t>
  </si>
  <si>
    <t>ООО "КЭЧ"</t>
  </si>
  <si>
    <t>ООО "Мой дом"</t>
  </si>
  <si>
    <t>ООО «УК Лидер»</t>
  </si>
  <si>
    <t>МУП "ГУК"</t>
  </si>
  <si>
    <t>ООО УК "Веста"</t>
  </si>
  <si>
    <t>ООО УК "Сфера"</t>
  </si>
  <si>
    <t>ООО УК "Жилсервис"</t>
  </si>
  <si>
    <t>ООО "Наше ЖКО"</t>
  </si>
  <si>
    <t>ООО "ЖЭЦ-Управление"</t>
  </si>
  <si>
    <t>ТСЖ</t>
  </si>
  <si>
    <t>ТСЖ "Луч"</t>
  </si>
  <si>
    <t>ТСЖ "Союз"</t>
  </si>
  <si>
    <t>ТСЖ "Мир"</t>
  </si>
  <si>
    <t>ООО УМД "Континент"</t>
  </si>
  <si>
    <t>ООО УК "Вика"</t>
  </si>
  <si>
    <t>ООО УК "Управдом"</t>
  </si>
  <si>
    <t>ООО УК "ЖКО Роско"</t>
  </si>
  <si>
    <t>ООО "Комсервис +"</t>
  </si>
  <si>
    <t>ТСЖ "Авангард"</t>
  </si>
  <si>
    <t>ТСЖ "ЛУЧ +"</t>
  </si>
  <si>
    <t>ООО"УК"ЖКО РОСКО"</t>
  </si>
  <si>
    <t>ООО УК "Селиваново"</t>
  </si>
  <si>
    <t>ООО ООО "Управляющая компания"</t>
  </si>
  <si>
    <t>ООО "Фортуна"</t>
  </si>
  <si>
    <t>ООО "Домоуправ"</t>
  </si>
  <si>
    <t>ООО ДУК "Территория"</t>
  </si>
  <si>
    <t>ООО "РЕМСТРОЙ Южный"</t>
  </si>
  <si>
    <t>ООО "Союз"</t>
  </si>
  <si>
    <t>ООО "Верба"</t>
  </si>
  <si>
    <t>ООО УК "Партнер"</t>
  </si>
  <si>
    <t>ТСН "Центральная, 24"</t>
  </si>
  <si>
    <t>ООО УК "Центрум"</t>
  </si>
  <si>
    <t>ООО УК "Домком"</t>
  </si>
  <si>
    <t>Плоская</t>
  </si>
  <si>
    <t>ООО" Монолит"</t>
  </si>
  <si>
    <t>ООО "УК"Наш Дом"</t>
  </si>
  <si>
    <t>ООО "Управляющая оргпнизация"</t>
  </si>
  <si>
    <t>ООО "Управляющая оргпнизация ремонтно-эксплуатационное управление №1"</t>
  </si>
  <si>
    <t xml:space="preserve">ООО «Региональная тепло-эксплуатационная компания» </t>
  </si>
  <si>
    <t>ООО "МКД-СЕРВИС"</t>
  </si>
  <si>
    <t>ООО "РСК"</t>
  </si>
  <si>
    <t>ООО "ЖКС "Алдега"</t>
  </si>
  <si>
    <t>ООО «РСК»</t>
  </si>
  <si>
    <t>ООО "ЖКХ "УЮТ"</t>
  </si>
  <si>
    <t>ООО "УК Содружество"</t>
  </si>
  <si>
    <t>ООО "Балремстрой"</t>
  </si>
  <si>
    <t>ООО "Эврика Комфорт"</t>
  </si>
  <si>
    <t>ООО "РТЭК"</t>
  </si>
  <si>
    <t>ООО "УК СОДРУЖЕСТВО С"</t>
  </si>
  <si>
    <t>ООО "НОВАЯ УПРАВЛЯЮЩАЯ КОМПАНИЯ"</t>
  </si>
  <si>
    <t>ООО "Следнево"</t>
  </si>
  <si>
    <t>УК "Эврика Комфорт"</t>
  </si>
  <si>
    <t>ООО "Перспектива"</t>
  </si>
  <si>
    <t>ООО «Перспектива»</t>
  </si>
  <si>
    <t>ООО "Парус"</t>
  </si>
  <si>
    <t>ООО "УК "Содружество"</t>
  </si>
  <si>
    <t>ООО "ЖКС"УЮТ"</t>
  </si>
  <si>
    <t>ООО "ГУК"</t>
  </si>
  <si>
    <t>ООО "НСК"</t>
  </si>
  <si>
    <t>ООО "Жилцентр"</t>
  </si>
  <si>
    <t>ООО "ГСК"</t>
  </si>
  <si>
    <t>ООО "Универсал строй"</t>
  </si>
  <si>
    <t>ИП Деркач В.Н.</t>
  </si>
  <si>
    <t>ТСЖ "Ефимьево 1"</t>
  </si>
  <si>
    <t>ЖЭК № 3</t>
  </si>
  <si>
    <t>ЖЭК № 4</t>
  </si>
  <si>
    <t xml:space="preserve">ТСЖ </t>
  </si>
  <si>
    <t>ТСЖ "Степанцевское"</t>
  </si>
  <si>
    <t>ТСЖ "Искра"</t>
  </si>
  <si>
    <t>ЖЭК № 2</t>
  </si>
  <si>
    <t>СТН "Мальва"</t>
  </si>
  <si>
    <t>ООО "УК Жилищник"</t>
  </si>
  <si>
    <t>ООО "Андреевская УК"</t>
  </si>
  <si>
    <t>МКП г. Судогда "Коммунальщик"</t>
  </si>
  <si>
    <t>ООО "Комстройсервис"</t>
  </si>
  <si>
    <t>ООО "НАШ ДОМ"</t>
  </si>
  <si>
    <t>ООО "Комсервис+"</t>
  </si>
  <si>
    <t xml:space="preserve">УК </t>
  </si>
  <si>
    <t>ООО "Плес+"</t>
  </si>
  <si>
    <t>ОП ООО "КЭЧ"</t>
  </si>
  <si>
    <t>ООО "УК Покров"</t>
  </si>
  <si>
    <t>ООО "Управляющая компания Костерево"</t>
  </si>
  <si>
    <t>ООО УК "Наш дом"</t>
  </si>
  <si>
    <t>ООО "Эксперт"</t>
  </si>
  <si>
    <t>МУП РСУ г. Петушки</t>
  </si>
  <si>
    <t>БУ</t>
  </si>
  <si>
    <t>МУП ЖКХ "УК Собинского района"</t>
  </si>
  <si>
    <t>МУМП ЖКХ ПОС.СТАВРОВО</t>
  </si>
  <si>
    <t>ООО УК "Пономарев С.А."</t>
  </si>
  <si>
    <t>ООО "УК "ДОВЕРИЕ"</t>
  </si>
  <si>
    <t>ООО УК "Теплый Дом"</t>
  </si>
  <si>
    <t>ООО "ЖИЛСТРОЙ"</t>
  </si>
  <si>
    <t>МУП «ЖКХ Тасинский Бор»</t>
  </si>
  <si>
    <t>ООО "ЖЭУ № 3"</t>
  </si>
  <si>
    <t>ООО "Уют"</t>
  </si>
  <si>
    <t>ООО "Надежда"</t>
  </si>
  <si>
    <t>ООО "Альтернатива"</t>
  </si>
  <si>
    <t>МУП "ЖКХ" ЗАТО г. Радужный</t>
  </si>
  <si>
    <t>МУП "ЖКХ" ЗАТО г. Радужный </t>
  </si>
  <si>
    <t>ООО"УПРАВЛЯЮЩАЯ КОМПАНИЯ № 1"</t>
  </si>
  <si>
    <t>Блочные</t>
  </si>
  <si>
    <t>Деревянные</t>
  </si>
  <si>
    <t>Кирпичные</t>
  </si>
  <si>
    <t>Монолитные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</si>
  <si>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2023 - 2025 годы</t>
  </si>
  <si>
    <t>к сводному краткосрочному плану реализации
 региональной программы капитального ремонта общего
 имущества в многоквартирных домах на 2023-2025 годы</t>
  </si>
  <si>
    <t>ООО "ПЛАЗМА"</t>
  </si>
  <si>
    <t>Итого по сводному краткосрочному плану на 2023-2025 годы</t>
  </si>
  <si>
    <t>Итого по сводному краткосрочному плану на 2023 год</t>
  </si>
  <si>
    <t>Приложение</t>
  </si>
  <si>
    <t xml:space="preserve">к постановлению Департамента жилищно-коммунального хозяйства Владимирской области 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</si>
  <si>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</si>
  <si>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</si>
  <si>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</si>
  <si>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</si>
  <si>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</si>
  <si>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</si>
  <si>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2023 - 2025 годы *  **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</si>
  <si>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2023 - 2025 годы определены таблицей №1 к сводному краткосрочному плану</t>
  </si>
  <si>
    <t>Итого по сводному краткосрочному плану на 2024 год</t>
  </si>
  <si>
    <t>Итого по сводному краткосрочному плану на 2025 год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</si>
  <si>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</si>
  <si>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</si>
  <si>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Источники финансирования </t>
  </si>
  <si>
    <t xml:space="preserve">Всего </t>
  </si>
  <si>
    <t>Областной бюджет</t>
  </si>
  <si>
    <t>Местные бюджеты</t>
  </si>
  <si>
    <t>Средства собственников</t>
  </si>
  <si>
    <t>в том числе: Фонд содействия реформированию жилищно-коммунального хозяйства</t>
  </si>
  <si>
    <t xml:space="preserve">Получатель бюджетных средств - Некоммерческая организация 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</si>
  <si>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</si>
  <si>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>Объем финансирования в 2023 г., руб.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</si>
  <si>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</t>
  </si>
  <si>
    <t>Объем финансирования в 2025 г., руб.</t>
  </si>
  <si>
    <t>Объем финансирования в 2024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</si>
  <si>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</si>
  <si>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</si>
  <si>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</si>
  <si>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</si>
  <si>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</si>
  <si>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</si>
  <si>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</si>
  <si>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2023-2025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</si>
  <si>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 </t>
  </si>
  <si>
    <t>город Владимир</t>
  </si>
  <si>
    <t>город Гусь-Хрустальный</t>
  </si>
  <si>
    <t>город Ковров</t>
  </si>
  <si>
    <t>округ Муром</t>
  </si>
  <si>
    <t>город Александров</t>
  </si>
  <si>
    <t>поселок Балакирево</t>
  </si>
  <si>
    <t>город Карабаново</t>
  </si>
  <si>
    <t>город Струнино</t>
  </si>
  <si>
    <t>Андреевское</t>
  </si>
  <si>
    <t>город Вязники</t>
  </si>
  <si>
    <t>поселок Никологоры</t>
  </si>
  <si>
    <t>Октябрьское</t>
  </si>
  <si>
    <t>Степанцевское</t>
  </si>
  <si>
    <t>поселок Мстера</t>
  </si>
  <si>
    <t>город Гороховец</t>
  </si>
  <si>
    <t>Куприяновское</t>
  </si>
  <si>
    <t>поселок Великодворский</t>
  </si>
  <si>
    <t>поселок Красное Эхо</t>
  </si>
  <si>
    <t>Второвское</t>
  </si>
  <si>
    <t>Пенкинское</t>
  </si>
  <si>
    <t>город Киржач</t>
  </si>
  <si>
    <t>Клязьминское</t>
  </si>
  <si>
    <t>Новосельское</t>
  </si>
  <si>
    <t>Кольчугино</t>
  </si>
  <si>
    <t>город Меленки</t>
  </si>
  <si>
    <t>Ковардицкое</t>
  </si>
  <si>
    <t>Нагорное</t>
  </si>
  <si>
    <t>город Покров</t>
  </si>
  <si>
    <t>город Костерево</t>
  </si>
  <si>
    <t>город Петушки</t>
  </si>
  <si>
    <t>поселок Вольгинский</t>
  </si>
  <si>
    <t xml:space="preserve">Петушинское </t>
  </si>
  <si>
    <t>Малышевское</t>
  </si>
  <si>
    <t>Воршинское</t>
  </si>
  <si>
    <t>Рождественское</t>
  </si>
  <si>
    <t>Черкутинское</t>
  </si>
  <si>
    <t>поселок Ставрово</t>
  </si>
  <si>
    <t>город Лакинск</t>
  </si>
  <si>
    <t>город Собинка</t>
  </si>
  <si>
    <t>город Судогда</t>
  </si>
  <si>
    <t>Головинское</t>
  </si>
  <si>
    <t>Мошокское</t>
  </si>
  <si>
    <t>Муромцевское</t>
  </si>
  <si>
    <t>город Суздаль</t>
  </si>
  <si>
    <t>Новоалександровское</t>
  </si>
  <si>
    <t>Красносельское</t>
  </si>
  <si>
    <t>Небыловское</t>
  </si>
  <si>
    <t>Сарыевское</t>
  </si>
  <si>
    <t>Паустовское</t>
  </si>
  <si>
    <t>город Курлово</t>
  </si>
  <si>
    <t>поселок Иванищи</t>
  </si>
  <si>
    <t>город Камешково</t>
  </si>
  <si>
    <t>Брызгаловское</t>
  </si>
  <si>
    <t>Кипревское</t>
  </si>
  <si>
    <t>Филипповское</t>
  </si>
  <si>
    <t>Малыгинское</t>
  </si>
  <si>
    <t>поселок Мелехово</t>
  </si>
  <si>
    <t>город Кольчугино</t>
  </si>
  <si>
    <t>Ляховское</t>
  </si>
  <si>
    <t>Новлянское</t>
  </si>
  <si>
    <t>Колокшанское</t>
  </si>
  <si>
    <t>Толпуховское</t>
  </si>
  <si>
    <t>Боголюбовское</t>
  </si>
  <si>
    <t>Павловское</t>
  </si>
  <si>
    <t>Селецкое</t>
  </si>
  <si>
    <t>город Юрьев-Польский</t>
  </si>
  <si>
    <t>ЗАТО город Радужный</t>
  </si>
  <si>
    <t>Следневское</t>
  </si>
  <si>
    <t>Денисовское</t>
  </si>
  <si>
    <t>поселок Уршельский</t>
  </si>
  <si>
    <t>Григорьевское</t>
  </si>
  <si>
    <t>поселок Анопино</t>
  </si>
  <si>
    <t>Першинское</t>
  </si>
  <si>
    <t>Бавленское</t>
  </si>
  <si>
    <t>Раздольевское</t>
  </si>
  <si>
    <t>Денятинское</t>
  </si>
  <si>
    <t>Петушинское</t>
  </si>
  <si>
    <t>Пекшинское</t>
  </si>
  <si>
    <t>Куриловское</t>
  </si>
  <si>
    <t>ООО УК «Старый город»</t>
  </si>
  <si>
    <t>МУП города Владимира "ГУК"</t>
  </si>
  <si>
    <t>ООО "ЖЭК №2"</t>
  </si>
  <si>
    <t>МУП "АЭЛИТА"</t>
  </si>
  <si>
    <t>ООО "СМК-РЕКОНСТРУКЦИЯ"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</si>
</sst>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1"/>
    </font>
    <font>
      <sz val="14"/>
      <name val="Times New Roman"/>
      <family val="1"/>
      <charset val="1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2"/>
      <color rgb="FF000000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sz val="24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</font>
    <font>
      <b/>
      <sz val="22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0" fontId="13" fillId="0" borderId="0"/>
    <xf numFmtId="0" fontId="27" fillId="0" borderId="0"/>
  </cellStyleXfs>
  <cellXfs count="197">
    <xf numFmtId="0" fontId="0" fillId="0" borderId="0" xfId="0"/>
    <xf numFmtId="4" fontId="1" fillId="0" borderId="1" xfId="0" applyNumberFormat="1" applyFont="1" applyFill="1" applyBorder="1" applyAlignment="1">
      <alignment horizontal="right" vertical="center" wrapText="1"/>
    </xf>
    <xf numFmtId="0" fontId="0" fillId="0" borderId="0" xfId="0" applyFill="1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/>
    <xf numFmtId="0" fontId="3" fillId="0" borderId="1" xfId="0" applyFont="1" applyFill="1" applyBorder="1"/>
    <xf numFmtId="4" fontId="5" fillId="0" borderId="1" xfId="0" applyNumberFormat="1" applyFont="1" applyFill="1" applyBorder="1" applyAlignment="1">
      <alignment horizontal="right" vertical="center" wrapText="1"/>
    </xf>
    <xf numFmtId="4" fontId="3" fillId="0" borderId="1" xfId="0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" xfId="0" applyNumberFormat="1" applyFont="1" applyFill="1" applyBorder="1"/>
    <xf numFmtId="1" fontId="19" fillId="0" borderId="1" xfId="0" applyNumberFormat="1" applyFont="1" applyFill="1" applyBorder="1"/>
    <xf numFmtId="4" fontId="19" fillId="0" borderId="1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0" fontId="19" fillId="0" borderId="0" xfId="0" applyFont="1" applyFill="1" applyAlignment="1">
      <alignment horizontal="center"/>
    </xf>
    <xf numFmtId="0" fontId="7" fillId="0" borderId="0" xfId="0" applyFont="1" applyFill="1"/>
    <xf numFmtId="0" fontId="5" fillId="0" borderId="1" xfId="0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right" vertical="center" wrapText="1"/>
    </xf>
    <xf numFmtId="0" fontId="3" fillId="0" borderId="1" xfId="0" applyNumberFormat="1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right" vertical="center" wrapText="1"/>
    </xf>
    <xf numFmtId="0" fontId="2" fillId="0" borderId="2" xfId="0" applyFont="1" applyFill="1" applyBorder="1" applyAlignment="1"/>
    <xf numFmtId="4" fontId="3" fillId="0" borderId="1" xfId="0" applyNumberFormat="1" applyFont="1" applyFill="1" applyBorder="1" applyAlignment="1">
      <alignment horizontal="right" wrapText="1"/>
    </xf>
    <xf numFmtId="0" fontId="3" fillId="0" borderId="1" xfId="0" applyNumberFormat="1" applyFont="1" applyFill="1" applyBorder="1" applyAlignment="1">
      <alignment horizontal="right" wrapText="1"/>
    </xf>
    <xf numFmtId="4" fontId="4" fillId="0" borderId="1" xfId="0" applyNumberFormat="1" applyFont="1" applyFill="1" applyBorder="1" applyAlignment="1">
      <alignment horizontal="right" vertical="center"/>
    </xf>
    <xf numFmtId="0" fontId="11" fillId="0" borderId="1" xfId="0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0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 vertical="center"/>
    </xf>
    <xf numFmtId="4" fontId="11" fillId="0" borderId="1" xfId="0" applyNumberFormat="1" applyFont="1" applyFill="1" applyBorder="1" applyAlignment="1">
      <alignment horizontal="right"/>
    </xf>
    <xf numFmtId="4" fontId="12" fillId="0" borderId="1" xfId="0" applyNumberFormat="1" applyFont="1" applyFill="1" applyBorder="1" applyAlignment="1">
      <alignment horizontal="right" vertical="center"/>
    </xf>
    <xf numFmtId="4" fontId="11" fillId="0" borderId="1" xfId="1" applyNumberFormat="1" applyFont="1" applyFill="1" applyBorder="1" applyAlignment="1">
      <alignment horizontal="right" vertical="center"/>
    </xf>
    <xf numFmtId="0" fontId="7" fillId="0" borderId="0" xfId="0" applyNumberFormat="1" applyFont="1" applyFill="1"/>
    <xf numFmtId="0" fontId="1" fillId="0" borderId="1" xfId="0" applyNumberFormat="1" applyFont="1" applyFill="1" applyBorder="1"/>
    <xf numFmtId="3" fontId="19" fillId="0" borderId="1" xfId="0" applyNumberFormat="1" applyFont="1" applyFill="1" applyBorder="1" applyAlignment="1">
      <alignment horizontal="right"/>
    </xf>
    <xf numFmtId="0" fontId="19" fillId="0" borderId="1" xfId="0" applyFont="1" applyFill="1" applyBorder="1" applyAlignment="1">
      <alignment horizontal="center" wrapText="1"/>
    </xf>
    <xf numFmtId="0" fontId="14" fillId="0" borderId="0" xfId="0" applyFont="1" applyFill="1"/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 wrapText="1"/>
    </xf>
    <xf numFmtId="3" fontId="14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 wrapText="1"/>
    </xf>
    <xf numFmtId="0" fontId="15" fillId="0" borderId="0" xfId="0" applyFont="1" applyFill="1" applyAlignment="1">
      <alignment wrapText="1"/>
    </xf>
    <xf numFmtId="0" fontId="23" fillId="0" borderId="0" xfId="0" applyFont="1" applyFill="1"/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 wrapText="1"/>
    </xf>
    <xf numFmtId="4" fontId="0" fillId="0" borderId="0" xfId="0" applyNumberFormat="1" applyFill="1"/>
    <xf numFmtId="0" fontId="16" fillId="0" borderId="1" xfId="1" applyFont="1" applyFill="1" applyBorder="1" applyAlignment="1">
      <alignment horizontal="center" vertical="center"/>
    </xf>
    <xf numFmtId="4" fontId="16" fillId="0" borderId="1" xfId="1" applyNumberFormat="1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 wrapText="1"/>
    </xf>
    <xf numFmtId="0" fontId="20" fillId="0" borderId="1" xfId="0" applyFont="1" applyFill="1" applyBorder="1"/>
    <xf numFmtId="0" fontId="21" fillId="0" borderId="2" xfId="0" applyFont="1" applyFill="1" applyBorder="1"/>
    <xf numFmtId="0" fontId="19" fillId="0" borderId="2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vertical="center" wrapText="1"/>
    </xf>
    <xf numFmtId="0" fontId="20" fillId="0" borderId="2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left"/>
    </xf>
    <xf numFmtId="0" fontId="21" fillId="0" borderId="9" xfId="0" applyFont="1" applyFill="1" applyBorder="1" applyAlignment="1">
      <alignment vertical="center" wrapText="1"/>
    </xf>
    <xf numFmtId="0" fontId="21" fillId="0" borderId="2" xfId="0" applyFont="1" applyFill="1" applyBorder="1" applyAlignment="1">
      <alignment wrapText="1"/>
    </xf>
    <xf numFmtId="0" fontId="20" fillId="0" borderId="2" xfId="0" applyFont="1" applyFill="1" applyBorder="1" applyAlignment="1"/>
    <xf numFmtId="0" fontId="21" fillId="0" borderId="0" xfId="0" applyFont="1" applyFill="1"/>
    <xf numFmtId="0" fontId="22" fillId="0" borderId="2" xfId="0" applyFont="1" applyFill="1" applyBorder="1" applyAlignment="1">
      <alignment vertical="center" wrapText="1"/>
    </xf>
    <xf numFmtId="0" fontId="1" fillId="0" borderId="0" xfId="4" applyFont="1" applyFill="1" applyAlignment="1">
      <alignment wrapText="1"/>
    </xf>
    <xf numFmtId="0" fontId="1" fillId="0" borderId="0" xfId="4" applyFont="1" applyFill="1" applyAlignment="1">
      <alignment horizontal="right"/>
    </xf>
    <xf numFmtId="0" fontId="1" fillId="0" borderId="1" xfId="4" applyFont="1" applyFill="1" applyBorder="1" applyAlignment="1">
      <alignment horizontal="center" vertical="center" wrapText="1"/>
    </xf>
    <xf numFmtId="4" fontId="1" fillId="0" borderId="1" xfId="0" applyNumberFormat="1" applyFont="1" applyFill="1" applyBorder="1"/>
    <xf numFmtId="0" fontId="1" fillId="0" borderId="0" xfId="0" applyFont="1" applyAlignment="1">
      <alignment horizontal="right" vertical="center" wrapText="1"/>
    </xf>
    <xf numFmtId="0" fontId="29" fillId="0" borderId="0" xfId="0" applyFont="1" applyAlignment="1">
      <alignment horizontal="right" vertical="center" wrapText="1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33" fillId="0" borderId="1" xfId="0" applyFont="1" applyBorder="1"/>
    <xf numFmtId="0" fontId="33" fillId="0" borderId="1" xfId="0" applyFont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4" fontId="28" fillId="0" borderId="1" xfId="0" applyNumberFormat="1" applyFont="1" applyFill="1" applyBorder="1" applyAlignment="1">
      <alignment horizontal="center"/>
    </xf>
    <xf numFmtId="3" fontId="28" fillId="0" borderId="1" xfId="0" applyNumberFormat="1" applyFont="1" applyFill="1" applyBorder="1" applyAlignment="1">
      <alignment horizontal="center"/>
    </xf>
    <xf numFmtId="0" fontId="28" fillId="0" borderId="1" xfId="0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4" fillId="0" borderId="0" xfId="0" applyFont="1" applyFill="1" applyAlignment="1">
      <alignment wrapText="1"/>
    </xf>
    <xf numFmtId="0" fontId="24" fillId="0" borderId="0" xfId="0" applyFont="1" applyFill="1" applyAlignment="1">
      <alignment horizontal="right"/>
    </xf>
    <xf numFmtId="3" fontId="24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wrapText="1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>
      <alignment wrapText="1"/>
    </xf>
    <xf numFmtId="0" fontId="25" fillId="0" borderId="0" xfId="0" applyFont="1" applyFill="1" applyAlignment="1">
      <alignment horizontal="right"/>
    </xf>
    <xf numFmtId="3" fontId="25" fillId="0" borderId="0" xfId="0" applyNumberFormat="1" applyFont="1" applyFill="1" applyAlignment="1">
      <alignment horizontal="right"/>
    </xf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left"/>
    </xf>
    <xf numFmtId="0" fontId="16" fillId="0" borderId="0" xfId="0" applyFont="1" applyFill="1"/>
    <xf numFmtId="3" fontId="16" fillId="0" borderId="0" xfId="0" applyNumberFormat="1" applyFont="1" applyFill="1"/>
    <xf numFmtId="0" fontId="5" fillId="0" borderId="0" xfId="0" applyFont="1" applyFill="1" applyBorder="1" applyAlignment="1">
      <alignment horizontal="center" vertical="center" textRotation="90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7" fillId="0" borderId="1" xfId="0" applyFont="1" applyFill="1" applyBorder="1"/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2" fontId="7" fillId="0" borderId="0" xfId="0" applyNumberFormat="1" applyFont="1" applyFill="1"/>
    <xf numFmtId="0" fontId="1" fillId="0" borderId="1" xfId="0" applyFont="1" applyFill="1" applyBorder="1" applyAlignment="1">
      <alignment horizontal="center" vertical="top"/>
    </xf>
    <xf numFmtId="4" fontId="1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wrapText="1"/>
    </xf>
    <xf numFmtId="0" fontId="7" fillId="0" borderId="3" xfId="0" applyFont="1" applyFill="1" applyBorder="1" applyAlignment="1"/>
    <xf numFmtId="0" fontId="3" fillId="0" borderId="0" xfId="0" applyFont="1" applyFill="1"/>
    <xf numFmtId="0" fontId="3" fillId="0" borderId="1" xfId="0" applyFont="1" applyFill="1" applyBorder="1" applyAlignment="1">
      <alignment vertical="top"/>
    </xf>
    <xf numFmtId="0" fontId="6" fillId="0" borderId="1" xfId="0" applyFont="1" applyFill="1" applyBorder="1" applyAlignment="1">
      <alignment vertical="center" wrapText="1"/>
    </xf>
    <xf numFmtId="0" fontId="26" fillId="0" borderId="2" xfId="1" applyFont="1" applyFill="1" applyBorder="1" applyAlignment="1">
      <alignment horizontal="center" vertical="center"/>
    </xf>
    <xf numFmtId="4" fontId="18" fillId="0" borderId="1" xfId="1" applyNumberFormat="1" applyFont="1" applyFill="1" applyBorder="1" applyAlignment="1">
      <alignment horizontal="right" vertical="center"/>
    </xf>
    <xf numFmtId="4" fontId="18" fillId="0" borderId="1" xfId="0" applyNumberFormat="1" applyFont="1" applyFill="1" applyBorder="1"/>
    <xf numFmtId="0" fontId="20" fillId="0" borderId="2" xfId="0" applyFont="1" applyFill="1" applyBorder="1"/>
    <xf numFmtId="4" fontId="18" fillId="0" borderId="1" xfId="0" applyNumberFormat="1" applyFont="1" applyFill="1" applyBorder="1" applyAlignment="1">
      <alignment horizontal="right"/>
    </xf>
    <xf numFmtId="0" fontId="18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34" fillId="0" borderId="8" xfId="0" applyFont="1" applyFill="1" applyBorder="1" applyAlignment="1"/>
    <xf numFmtId="0" fontId="20" fillId="0" borderId="2" xfId="0" applyFont="1" applyFill="1" applyBorder="1" applyAlignment="1">
      <alignment vertical="top"/>
    </xf>
    <xf numFmtId="4" fontId="1" fillId="0" borderId="1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1" fontId="1" fillId="0" borderId="1" xfId="0" applyNumberFormat="1" applyFont="1" applyFill="1" applyBorder="1" applyAlignment="1">
      <alignment horizontal="center"/>
    </xf>
    <xf numFmtId="1" fontId="1" fillId="0" borderId="3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4" fontId="19" fillId="0" borderId="1" xfId="0" applyNumberFormat="1" applyFont="1" applyBorder="1" applyAlignment="1">
      <alignment horizontal="right" vertical="center"/>
    </xf>
    <xf numFmtId="1" fontId="19" fillId="0" borderId="1" xfId="0" applyNumberFormat="1" applyFont="1" applyBorder="1" applyAlignment="1">
      <alignment horizontal="right" vertical="center"/>
    </xf>
    <xf numFmtId="0" fontId="19" fillId="0" borderId="1" xfId="0" applyFont="1" applyBorder="1" applyAlignment="1">
      <alignment horizontal="center" vertical="center" wrapText="1"/>
    </xf>
    <xf numFmtId="4" fontId="19" fillId="0" borderId="1" xfId="0" applyNumberFormat="1" applyFont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1" fontId="16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right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1" fontId="16" fillId="0" borderId="0" xfId="0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 wrapText="1"/>
    </xf>
    <xf numFmtId="0" fontId="2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2" fontId="1" fillId="0" borderId="1" xfId="0" applyNumberFormat="1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center" vertical="center" textRotation="90"/>
    </xf>
    <xf numFmtId="0" fontId="5" fillId="0" borderId="5" xfId="0" applyFont="1" applyFill="1" applyBorder="1" applyAlignment="1">
      <alignment horizontal="center" vertical="center" textRotation="90" wrapText="1"/>
    </xf>
    <xf numFmtId="0" fontId="5" fillId="0" borderId="6" xfId="0" applyFont="1" applyFill="1" applyBorder="1" applyAlignment="1">
      <alignment horizontal="center" vertical="center" textRotation="90" wrapText="1"/>
    </xf>
    <xf numFmtId="0" fontId="5" fillId="0" borderId="7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center" vertical="center" textRotation="90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6" fillId="0" borderId="6" xfId="1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3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textRotation="90" wrapText="1"/>
    </xf>
    <xf numFmtId="0" fontId="16" fillId="0" borderId="6" xfId="1" applyFont="1" applyFill="1" applyBorder="1" applyAlignment="1">
      <alignment horizontal="center" vertical="center" textRotation="90" wrapText="1"/>
    </xf>
    <xf numFmtId="0" fontId="16" fillId="0" borderId="7" xfId="1" applyFont="1" applyFill="1" applyBorder="1" applyAlignment="1">
      <alignment horizontal="center" vertical="center" textRotation="90" wrapText="1"/>
    </xf>
    <xf numFmtId="4" fontId="16" fillId="0" borderId="5" xfId="1" applyNumberFormat="1" applyFont="1" applyFill="1" applyBorder="1" applyAlignment="1">
      <alignment horizontal="center" vertical="center" textRotation="90" wrapText="1"/>
    </xf>
    <xf numFmtId="4" fontId="16" fillId="0" borderId="6" xfId="1" applyNumberFormat="1" applyFont="1" applyFill="1" applyBorder="1" applyAlignment="1">
      <alignment horizontal="center" vertical="center" textRotation="90" wrapText="1"/>
    </xf>
    <xf numFmtId="4" fontId="16" fillId="0" borderId="7" xfId="1" applyNumberFormat="1" applyFont="1" applyFill="1" applyBorder="1" applyAlignment="1">
      <alignment horizontal="center" vertical="center" textRotation="90" wrapText="1"/>
    </xf>
    <xf numFmtId="0" fontId="16" fillId="0" borderId="5" xfId="1" applyFont="1" applyFill="1" applyBorder="1" applyAlignment="1">
      <alignment horizontal="center" textRotation="90" wrapText="1"/>
    </xf>
    <xf numFmtId="0" fontId="16" fillId="0" borderId="6" xfId="1" applyFont="1" applyFill="1" applyBorder="1" applyAlignment="1">
      <alignment horizontal="center" textRotation="90" wrapText="1"/>
    </xf>
    <xf numFmtId="0" fontId="16" fillId="0" borderId="7" xfId="1" applyFont="1" applyFill="1" applyBorder="1" applyAlignment="1">
      <alignment horizontal="center" textRotation="90" wrapText="1"/>
    </xf>
    <xf numFmtId="4" fontId="16" fillId="0" borderId="2" xfId="1" applyNumberFormat="1" applyFont="1" applyFill="1" applyBorder="1" applyAlignment="1">
      <alignment horizontal="center" vertical="center" wrapText="1"/>
    </xf>
    <xf numFmtId="4" fontId="16" fillId="0" borderId="8" xfId="1" applyNumberFormat="1" applyFont="1" applyFill="1" applyBorder="1" applyAlignment="1">
      <alignment horizontal="center" vertical="center" wrapText="1"/>
    </xf>
    <xf numFmtId="4" fontId="16" fillId="0" borderId="3" xfId="1" applyNumberFormat="1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horizontal="center" vertical="center" wrapText="1"/>
    </xf>
    <xf numFmtId="0" fontId="1" fillId="0" borderId="8" xfId="4" applyFont="1" applyFill="1" applyBorder="1" applyAlignment="1">
      <alignment horizontal="center" vertical="center" wrapText="1"/>
    </xf>
    <xf numFmtId="0" fontId="1" fillId="0" borderId="3" xfId="4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wrapText="1"/>
    </xf>
    <xf numFmtId="0" fontId="1" fillId="0" borderId="3" xfId="4" applyFont="1" applyFill="1" applyBorder="1" applyAlignment="1">
      <alignment wrapText="1"/>
    </xf>
    <xf numFmtId="0" fontId="5" fillId="0" borderId="0" xfId="4" applyFont="1" applyFill="1" applyAlignment="1">
      <alignment horizontal="center" vertical="center" wrapText="1"/>
    </xf>
    <xf numFmtId="0" fontId="28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top" wrapText="1"/>
    </xf>
    <xf numFmtId="0" fontId="31" fillId="0" borderId="0" xfId="0" applyFont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5" fillId="0" borderId="1" xfId="0" applyFont="1" applyBorder="1"/>
    <xf numFmtId="4" fontId="35" fillId="0" borderId="1" xfId="1" applyNumberFormat="1" applyFont="1" applyFill="1" applyBorder="1" applyAlignment="1">
      <alignment horizontal="center" vertical="center"/>
    </xf>
    <xf numFmtId="3" fontId="35" fillId="0" borderId="1" xfId="1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/>
    </xf>
    <xf numFmtId="4" fontId="35" fillId="0" borderId="1" xfId="0" applyNumberFormat="1" applyFont="1" applyFill="1" applyBorder="1" applyAlignment="1">
      <alignment horizontal="center"/>
    </xf>
    <xf numFmtId="3" fontId="35" fillId="0" borderId="1" xfId="0" applyNumberFormat="1" applyFont="1" applyFill="1" applyBorder="1" applyAlignment="1">
      <alignment horizontal="center"/>
    </xf>
    <xf numFmtId="4" fontId="19" fillId="0" borderId="1" xfId="1" applyNumberFormat="1" applyFont="1" applyFill="1" applyBorder="1" applyAlignment="1">
      <alignment horizontal="right" vertical="center"/>
    </xf>
    <xf numFmtId="3" fontId="19" fillId="0" borderId="1" xfId="1" applyNumberFormat="1" applyFont="1" applyFill="1" applyBorder="1" applyAlignment="1">
      <alignment horizontal="right" vertical="center"/>
    </xf>
    <xf numFmtId="3" fontId="19" fillId="0" borderId="1" xfId="0" applyNumberFormat="1" applyFont="1" applyFill="1" applyBorder="1"/>
  </cellXfs>
  <cellStyles count="5">
    <cellStyle name="Excel Built-in Normal" xfId="3" xr:uid="{FD7E4C00-EC7B-4161-9CCA-28B8615F2FB6}"/>
    <cellStyle name="Обычный" xfId="0" builtinId="0"/>
    <cellStyle name="Обычный 2" xfId="1" xr:uid="{00F64855-E54F-4602-8668-907A6907D63D}"/>
    <cellStyle name="Обычный 4" xfId="2" xr:uid="{23E1028B-5887-4974-8FE5-5923729F5DAB}"/>
    <cellStyle name="Обычный 4 2 2 2" xfId="4" xr:uid="{68FF9376-E1DF-40B6-9CCF-579F832598D2}"/>
  </cellStyles>
  <dxfs count="0"/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5D03-0EC6-4AEE-AEF5-294BC54648D2}">
  <sheetPr>
    <pageSetUpPr fitToPage="1"/>
  </sheetPr>
  <dimension ref="A1:BW11317"/>
  <sheetViews>
    <sheetView view="pageBreakPreview" topLeftCell="B685" zoomScale="60" zoomScaleNormal="50" workbookViewId="0">
      <selection activeCell="B4" sqref="B4:AH693"/>
    </sheetView>
  </sheetViews>
  <sheetFormatPr defaultRowHeight="18.75" x14ac:dyDescent="0.3"/>
  <cols>
    <col min="1" max="1" width="9.140625" style="18" hidden="1" customWidth="1"/>
    <col min="2" max="2" width="10.5703125" style="18" customWidth="1"/>
    <col min="3" max="3" width="83.85546875" style="18" customWidth="1"/>
    <col min="4" max="4" width="28.7109375" style="18" customWidth="1"/>
    <col min="5" max="5" width="16.42578125" style="18" customWidth="1"/>
    <col min="6" max="6" width="16.5703125" style="18" customWidth="1"/>
    <col min="7" max="7" width="17.7109375" style="18" customWidth="1"/>
    <col min="8" max="8" width="14.140625" style="18" customWidth="1"/>
    <col min="9" max="9" width="16.5703125" style="18" customWidth="1"/>
    <col min="10" max="10" width="14.42578125" style="18" customWidth="1"/>
    <col min="11" max="11" width="19.42578125" style="34" customWidth="1"/>
    <col min="12" max="12" width="19.42578125" style="18" customWidth="1"/>
    <col min="13" max="13" width="17.5703125" style="18" customWidth="1"/>
    <col min="14" max="14" width="23.28515625" style="18" customWidth="1"/>
    <col min="15" max="15" width="16.85546875" style="18" customWidth="1"/>
    <col min="16" max="16" width="19.5703125" style="18" customWidth="1"/>
    <col min="17" max="17" width="16" style="18" customWidth="1"/>
    <col min="18" max="18" width="22" style="18" customWidth="1"/>
    <col min="19" max="19" width="11.140625" style="18" customWidth="1"/>
    <col min="20" max="20" width="20" style="18" customWidth="1"/>
    <col min="21" max="21" width="22.5703125" style="18" customWidth="1"/>
    <col min="22" max="22" width="19" style="18" customWidth="1"/>
    <col min="23" max="23" width="27.140625" style="18" customWidth="1"/>
    <col min="24" max="24" width="14.140625" style="18" customWidth="1"/>
    <col min="25" max="25" width="9.28515625" style="18" customWidth="1"/>
    <col min="26" max="26" width="22.140625" style="18" customWidth="1"/>
    <col min="27" max="27" width="29.5703125" style="18" customWidth="1"/>
    <col min="28" max="28" width="17" style="18" customWidth="1"/>
    <col min="29" max="29" width="21.5703125" style="18" customWidth="1"/>
    <col min="30" max="30" width="18.140625" style="18" customWidth="1"/>
    <col min="31" max="31" width="17" style="18" customWidth="1"/>
    <col min="32" max="32" width="15" style="18" customWidth="1"/>
    <col min="33" max="33" width="17" style="18" customWidth="1"/>
    <col min="34" max="34" width="16.140625" style="18" customWidth="1"/>
    <col min="35" max="38" width="0" style="18" hidden="1" customWidth="1"/>
    <col min="39" max="40" width="16.85546875" style="18" hidden="1" customWidth="1"/>
    <col min="41" max="41" width="13.5703125" style="18" hidden="1" customWidth="1"/>
    <col min="42" max="42" width="13.140625" style="18" hidden="1" customWidth="1"/>
    <col min="43" max="44" width="14" style="18" hidden="1" customWidth="1"/>
    <col min="45" max="45" width="35.5703125" style="18" hidden="1" customWidth="1"/>
    <col min="46" max="48" width="40.7109375" style="18" hidden="1" customWidth="1"/>
    <col min="49" max="49" width="0" style="18" hidden="1" customWidth="1"/>
    <col min="50" max="50" width="13" style="18" hidden="1" customWidth="1"/>
    <col min="51" max="51" width="21.42578125" style="18" hidden="1" customWidth="1"/>
    <col min="52" max="52" width="33.28515625" style="82" hidden="1" customWidth="1"/>
    <col min="53" max="53" width="21.42578125" style="82" hidden="1" customWidth="1"/>
    <col min="54" max="54" width="33.28515625" style="82" hidden="1" customWidth="1"/>
    <col min="55" max="55" width="15.85546875" style="18" hidden="1" customWidth="1"/>
    <col min="56" max="85" width="0" style="18" hidden="1" customWidth="1"/>
    <col min="86" max="16384" width="9.140625" style="18"/>
  </cols>
  <sheetData>
    <row r="1" spans="2:54" ht="35.25" x14ac:dyDescent="0.5">
      <c r="B1" s="78"/>
      <c r="C1" s="79"/>
      <c r="D1" s="80"/>
      <c r="E1" s="80"/>
      <c r="F1" s="80"/>
      <c r="G1" s="80"/>
      <c r="H1" s="81"/>
      <c r="I1" s="80"/>
      <c r="J1" s="80"/>
      <c r="K1" s="80"/>
      <c r="L1" s="80"/>
      <c r="M1" s="80"/>
      <c r="N1" s="80"/>
      <c r="O1" s="80"/>
      <c r="P1" s="80"/>
      <c r="AC1" s="130"/>
      <c r="AD1" s="139" t="s">
        <v>17985</v>
      </c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</row>
    <row r="2" spans="2:54" ht="75.75" customHeight="1" x14ac:dyDescent="0.45">
      <c r="B2" s="78"/>
      <c r="C2" s="79"/>
      <c r="D2" s="80"/>
      <c r="E2" s="80"/>
      <c r="F2" s="80"/>
      <c r="G2" s="80"/>
      <c r="H2" s="81"/>
      <c r="I2" s="80"/>
      <c r="J2" s="80"/>
      <c r="K2" s="80"/>
      <c r="L2" s="80"/>
      <c r="M2" s="80"/>
      <c r="N2" s="80"/>
      <c r="O2" s="80"/>
      <c r="P2" s="80"/>
      <c r="Z2" s="140" t="s">
        <v>17986</v>
      </c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</row>
    <row r="3" spans="2:54" ht="91.5" x14ac:dyDescent="1.25">
      <c r="B3" s="83"/>
      <c r="C3" s="84"/>
      <c r="D3" s="85"/>
      <c r="E3" s="85"/>
      <c r="F3" s="85"/>
      <c r="G3" s="85"/>
      <c r="H3" s="86"/>
      <c r="I3" s="85"/>
      <c r="J3" s="85"/>
      <c r="K3" s="85"/>
      <c r="L3" s="85"/>
      <c r="M3" s="85"/>
      <c r="N3" s="85"/>
      <c r="O3" s="85"/>
      <c r="P3" s="85"/>
      <c r="AC3" s="140" t="s">
        <v>17987</v>
      </c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</row>
    <row r="4" spans="2:54" ht="34.5" customHeight="1" x14ac:dyDescent="0.45">
      <c r="B4" s="136" t="s">
        <v>17988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</row>
    <row r="5" spans="2:54" ht="34.5" customHeight="1" x14ac:dyDescent="0.3">
      <c r="B5" s="137" t="s">
        <v>17989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</row>
    <row r="6" spans="2:54" ht="34.5" customHeight="1" x14ac:dyDescent="0.3">
      <c r="B6" s="137" t="s">
        <v>17993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</row>
    <row r="7" spans="2:54" ht="18.75" customHeight="1" x14ac:dyDescent="0.3">
      <c r="B7" s="135" t="s">
        <v>17990</v>
      </c>
      <c r="C7" s="138" t="s">
        <v>17994</v>
      </c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</row>
    <row r="8" spans="2:54" ht="18.75" customHeight="1" x14ac:dyDescent="0.3">
      <c r="B8" s="135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</row>
    <row r="9" spans="2:54" ht="35.25" customHeight="1" x14ac:dyDescent="0.3">
      <c r="B9" s="129" t="s">
        <v>17991</v>
      </c>
      <c r="C9" s="138" t="s">
        <v>17992</v>
      </c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</row>
    <row r="10" spans="2:54" ht="35.25" x14ac:dyDescent="0.5">
      <c r="B10" s="87"/>
      <c r="C10" s="88"/>
      <c r="D10" s="89"/>
      <c r="E10" s="89"/>
      <c r="F10" s="89"/>
      <c r="G10" s="89"/>
      <c r="H10" s="90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7"/>
      <c r="AA10" s="87"/>
      <c r="AB10" s="87"/>
    </row>
    <row r="11" spans="2:54" ht="45.75" customHeight="1" x14ac:dyDescent="0.3">
      <c r="B11" s="150" t="s">
        <v>0</v>
      </c>
      <c r="C11" s="150" t="s">
        <v>1</v>
      </c>
      <c r="D11" s="148" t="s">
        <v>2</v>
      </c>
      <c r="E11" s="150" t="s">
        <v>3</v>
      </c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6" t="s">
        <v>4</v>
      </c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41" t="s">
        <v>5</v>
      </c>
      <c r="AG11" s="141" t="s">
        <v>6</v>
      </c>
      <c r="AH11" s="141" t="s">
        <v>7</v>
      </c>
      <c r="AI11" s="147" t="s">
        <v>590</v>
      </c>
      <c r="AJ11" s="144" t="s">
        <v>602</v>
      </c>
      <c r="AK11" s="144" t="s">
        <v>603</v>
      </c>
      <c r="AL11" s="147" t="s">
        <v>591</v>
      </c>
      <c r="AM11" s="154" t="s">
        <v>592</v>
      </c>
      <c r="AN11" s="154"/>
      <c r="AO11" s="154"/>
      <c r="AP11" s="154"/>
      <c r="AQ11" s="154"/>
      <c r="AR11" s="154"/>
      <c r="AS11" s="151" t="s">
        <v>17071</v>
      </c>
      <c r="AT11" s="151" t="s">
        <v>17069</v>
      </c>
      <c r="AU11" s="151"/>
      <c r="AV11" s="151" t="s">
        <v>17116</v>
      </c>
      <c r="AW11" s="143" t="s">
        <v>599</v>
      </c>
      <c r="AX11" s="143" t="s">
        <v>600</v>
      </c>
      <c r="AY11" s="143" t="s">
        <v>601</v>
      </c>
      <c r="AZ11" s="143" t="s">
        <v>17033</v>
      </c>
      <c r="BA11" s="143" t="s">
        <v>17103</v>
      </c>
      <c r="BB11" s="91"/>
    </row>
    <row r="12" spans="2:54" ht="45.75" customHeight="1" x14ac:dyDescent="0.3">
      <c r="B12" s="150"/>
      <c r="C12" s="150"/>
      <c r="D12" s="148"/>
      <c r="E12" s="150" t="s">
        <v>8</v>
      </c>
      <c r="F12" s="150"/>
      <c r="G12" s="150"/>
      <c r="H12" s="150"/>
      <c r="I12" s="150"/>
      <c r="J12" s="150"/>
      <c r="K12" s="150" t="s">
        <v>9</v>
      </c>
      <c r="L12" s="150"/>
      <c r="M12" s="150" t="s">
        <v>10</v>
      </c>
      <c r="N12" s="150"/>
      <c r="O12" s="150" t="s">
        <v>11</v>
      </c>
      <c r="P12" s="150"/>
      <c r="Q12" s="150" t="s">
        <v>12</v>
      </c>
      <c r="R12" s="150"/>
      <c r="S12" s="150" t="s">
        <v>13</v>
      </c>
      <c r="T12" s="150"/>
      <c r="U12" s="142" t="s">
        <v>14</v>
      </c>
      <c r="V12" s="142" t="s">
        <v>15</v>
      </c>
      <c r="W12" s="142" t="s">
        <v>16</v>
      </c>
      <c r="X12" s="142" t="s">
        <v>17</v>
      </c>
      <c r="Y12" s="142" t="s">
        <v>18</v>
      </c>
      <c r="Z12" s="142" t="s">
        <v>19</v>
      </c>
      <c r="AA12" s="142" t="s">
        <v>20</v>
      </c>
      <c r="AB12" s="142" t="s">
        <v>21</v>
      </c>
      <c r="AC12" s="142" t="s">
        <v>22</v>
      </c>
      <c r="AD12" s="149" t="s">
        <v>23</v>
      </c>
      <c r="AE12" s="142" t="s">
        <v>24</v>
      </c>
      <c r="AF12" s="141"/>
      <c r="AG12" s="141"/>
      <c r="AH12" s="141"/>
      <c r="AI12" s="147"/>
      <c r="AJ12" s="145"/>
      <c r="AK12" s="145"/>
      <c r="AL12" s="147"/>
      <c r="AM12" s="143" t="s">
        <v>593</v>
      </c>
      <c r="AN12" s="143" t="s">
        <v>594</v>
      </c>
      <c r="AO12" s="143" t="s">
        <v>595</v>
      </c>
      <c r="AP12" s="143" t="s">
        <v>596</v>
      </c>
      <c r="AQ12" s="143" t="s">
        <v>597</v>
      </c>
      <c r="AR12" s="143" t="s">
        <v>598</v>
      </c>
      <c r="AS12" s="152"/>
      <c r="AT12" s="152"/>
      <c r="AU12" s="152"/>
      <c r="AV12" s="152"/>
      <c r="AW12" s="143"/>
      <c r="AX12" s="143"/>
      <c r="AY12" s="143"/>
      <c r="AZ12" s="143"/>
      <c r="BA12" s="143"/>
      <c r="BB12" s="91"/>
    </row>
    <row r="13" spans="2:54" ht="15" customHeight="1" x14ac:dyDescent="0.3">
      <c r="B13" s="150"/>
      <c r="C13" s="150"/>
      <c r="D13" s="148"/>
      <c r="E13" s="141" t="s">
        <v>25</v>
      </c>
      <c r="F13" s="141" t="s">
        <v>26</v>
      </c>
      <c r="G13" s="141" t="s">
        <v>27</v>
      </c>
      <c r="H13" s="141" t="s">
        <v>28</v>
      </c>
      <c r="I13" s="141" t="s">
        <v>29</v>
      </c>
      <c r="J13" s="141" t="s">
        <v>30</v>
      </c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42"/>
      <c r="V13" s="142"/>
      <c r="W13" s="142"/>
      <c r="X13" s="142"/>
      <c r="Y13" s="142"/>
      <c r="Z13" s="142"/>
      <c r="AA13" s="142"/>
      <c r="AB13" s="142"/>
      <c r="AC13" s="142"/>
      <c r="AD13" s="149"/>
      <c r="AE13" s="142"/>
      <c r="AF13" s="141"/>
      <c r="AG13" s="141"/>
      <c r="AH13" s="141"/>
      <c r="AI13" s="147"/>
      <c r="AJ13" s="145"/>
      <c r="AK13" s="145"/>
      <c r="AL13" s="147"/>
      <c r="AM13" s="143"/>
      <c r="AN13" s="143"/>
      <c r="AO13" s="143"/>
      <c r="AP13" s="143"/>
      <c r="AQ13" s="143"/>
      <c r="AR13" s="143"/>
      <c r="AS13" s="152"/>
      <c r="AT13" s="152"/>
      <c r="AU13" s="152"/>
      <c r="AV13" s="152"/>
      <c r="AW13" s="143"/>
      <c r="AX13" s="143"/>
      <c r="AY13" s="143"/>
      <c r="AZ13" s="143"/>
      <c r="BA13" s="143"/>
      <c r="BB13" s="91"/>
    </row>
    <row r="14" spans="2:54" ht="15" customHeight="1" x14ac:dyDescent="0.3">
      <c r="B14" s="150"/>
      <c r="C14" s="150"/>
      <c r="D14" s="148"/>
      <c r="E14" s="141"/>
      <c r="F14" s="141"/>
      <c r="G14" s="141"/>
      <c r="H14" s="141"/>
      <c r="I14" s="141"/>
      <c r="J14" s="141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42"/>
      <c r="V14" s="142"/>
      <c r="W14" s="142"/>
      <c r="X14" s="142"/>
      <c r="Y14" s="142"/>
      <c r="Z14" s="142"/>
      <c r="AA14" s="142"/>
      <c r="AB14" s="142"/>
      <c r="AC14" s="142"/>
      <c r="AD14" s="149"/>
      <c r="AE14" s="142"/>
      <c r="AF14" s="141"/>
      <c r="AG14" s="141"/>
      <c r="AH14" s="141"/>
      <c r="AI14" s="147"/>
      <c r="AJ14" s="145"/>
      <c r="AK14" s="145"/>
      <c r="AL14" s="147"/>
      <c r="AM14" s="143"/>
      <c r="AN14" s="143"/>
      <c r="AO14" s="143"/>
      <c r="AP14" s="143"/>
      <c r="AQ14" s="143"/>
      <c r="AR14" s="143"/>
      <c r="AS14" s="152"/>
      <c r="AT14" s="152"/>
      <c r="AU14" s="152"/>
      <c r="AV14" s="152"/>
      <c r="AW14" s="143"/>
      <c r="AX14" s="143"/>
      <c r="AY14" s="143"/>
      <c r="AZ14" s="143"/>
      <c r="BA14" s="143"/>
      <c r="BB14" s="91"/>
    </row>
    <row r="15" spans="2:54" ht="15" customHeight="1" x14ac:dyDescent="0.3">
      <c r="B15" s="150"/>
      <c r="C15" s="150"/>
      <c r="D15" s="148"/>
      <c r="E15" s="141"/>
      <c r="F15" s="141"/>
      <c r="G15" s="141"/>
      <c r="H15" s="141"/>
      <c r="I15" s="141"/>
      <c r="J15" s="141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42"/>
      <c r="V15" s="142"/>
      <c r="W15" s="142"/>
      <c r="X15" s="142"/>
      <c r="Y15" s="142"/>
      <c r="Z15" s="142"/>
      <c r="AA15" s="142"/>
      <c r="AB15" s="142"/>
      <c r="AC15" s="142"/>
      <c r="AD15" s="149"/>
      <c r="AE15" s="142"/>
      <c r="AF15" s="141"/>
      <c r="AG15" s="141"/>
      <c r="AH15" s="141"/>
      <c r="AI15" s="147"/>
      <c r="AJ15" s="145"/>
      <c r="AK15" s="145"/>
      <c r="AL15" s="147"/>
      <c r="AM15" s="143"/>
      <c r="AN15" s="143"/>
      <c r="AO15" s="143"/>
      <c r="AP15" s="143"/>
      <c r="AQ15" s="143"/>
      <c r="AR15" s="143"/>
      <c r="AS15" s="152"/>
      <c r="AT15" s="152"/>
      <c r="AU15" s="152"/>
      <c r="AV15" s="152"/>
      <c r="AW15" s="143"/>
      <c r="AX15" s="143"/>
      <c r="AY15" s="143"/>
      <c r="AZ15" s="143"/>
      <c r="BA15" s="143"/>
      <c r="BB15" s="91"/>
    </row>
    <row r="16" spans="2:54" ht="191.25" customHeight="1" x14ac:dyDescent="0.3">
      <c r="B16" s="150"/>
      <c r="C16" s="150"/>
      <c r="D16" s="148"/>
      <c r="E16" s="141"/>
      <c r="F16" s="141"/>
      <c r="G16" s="141"/>
      <c r="H16" s="141"/>
      <c r="I16" s="141"/>
      <c r="J16" s="141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42"/>
      <c r="V16" s="142"/>
      <c r="W16" s="142"/>
      <c r="X16" s="142"/>
      <c r="Y16" s="142"/>
      <c r="Z16" s="142"/>
      <c r="AA16" s="142"/>
      <c r="AB16" s="142"/>
      <c r="AC16" s="142"/>
      <c r="AD16" s="149"/>
      <c r="AE16" s="142"/>
      <c r="AF16" s="141"/>
      <c r="AG16" s="141"/>
      <c r="AH16" s="141"/>
      <c r="AI16" s="147"/>
      <c r="AJ16" s="145"/>
      <c r="AK16" s="145"/>
      <c r="AL16" s="147"/>
      <c r="AM16" s="143"/>
      <c r="AN16" s="143"/>
      <c r="AO16" s="143"/>
      <c r="AP16" s="143"/>
      <c r="AQ16" s="143"/>
      <c r="AR16" s="143"/>
      <c r="AS16" s="152"/>
      <c r="AT16" s="152"/>
      <c r="AU16" s="152"/>
      <c r="AV16" s="152"/>
      <c r="AW16" s="143"/>
      <c r="AX16" s="143"/>
      <c r="AY16" s="143"/>
      <c r="AZ16" s="143"/>
      <c r="BA16" s="143"/>
      <c r="BB16" s="91"/>
    </row>
    <row r="17" spans="1:75" ht="20.25" customHeight="1" x14ac:dyDescent="0.3">
      <c r="B17" s="155"/>
      <c r="C17" s="155"/>
      <c r="D17" s="131" t="s">
        <v>31</v>
      </c>
      <c r="E17" s="131" t="s">
        <v>31</v>
      </c>
      <c r="F17" s="131" t="s">
        <v>31</v>
      </c>
      <c r="G17" s="131" t="s">
        <v>31</v>
      </c>
      <c r="H17" s="131" t="s">
        <v>31</v>
      </c>
      <c r="I17" s="131" t="s">
        <v>31</v>
      </c>
      <c r="J17" s="131" t="s">
        <v>31</v>
      </c>
      <c r="K17" s="3" t="s">
        <v>32</v>
      </c>
      <c r="L17" s="132" t="s">
        <v>31</v>
      </c>
      <c r="M17" s="132" t="s">
        <v>33</v>
      </c>
      <c r="N17" s="132" t="s">
        <v>31</v>
      </c>
      <c r="O17" s="132" t="s">
        <v>33</v>
      </c>
      <c r="P17" s="132" t="s">
        <v>31</v>
      </c>
      <c r="Q17" s="132" t="s">
        <v>33</v>
      </c>
      <c r="R17" s="132" t="s">
        <v>31</v>
      </c>
      <c r="S17" s="132" t="s">
        <v>34</v>
      </c>
      <c r="T17" s="132" t="s">
        <v>31</v>
      </c>
      <c r="U17" s="132" t="s">
        <v>31</v>
      </c>
      <c r="V17" s="133" t="s">
        <v>31</v>
      </c>
      <c r="W17" s="132" t="s">
        <v>31</v>
      </c>
      <c r="X17" s="132" t="s">
        <v>31</v>
      </c>
      <c r="Y17" s="131" t="s">
        <v>31</v>
      </c>
      <c r="Z17" s="132" t="s">
        <v>31</v>
      </c>
      <c r="AA17" s="132" t="s">
        <v>31</v>
      </c>
      <c r="AB17" s="132" t="s">
        <v>31</v>
      </c>
      <c r="AC17" s="132" t="s">
        <v>31</v>
      </c>
      <c r="AD17" s="131" t="s">
        <v>31</v>
      </c>
      <c r="AE17" s="132" t="s">
        <v>31</v>
      </c>
      <c r="AF17" s="141"/>
      <c r="AG17" s="141"/>
      <c r="AH17" s="141"/>
      <c r="AI17" s="147"/>
      <c r="AJ17" s="146"/>
      <c r="AK17" s="146"/>
      <c r="AL17" s="147"/>
      <c r="AM17" s="143"/>
      <c r="AN17" s="143"/>
      <c r="AO17" s="143"/>
      <c r="AP17" s="143"/>
      <c r="AQ17" s="143"/>
      <c r="AR17" s="143"/>
      <c r="AS17" s="153"/>
      <c r="AT17" s="153"/>
      <c r="AU17" s="153"/>
      <c r="AV17" s="153"/>
      <c r="AW17" s="143"/>
      <c r="AX17" s="143"/>
      <c r="AY17" s="143"/>
      <c r="AZ17" s="143"/>
      <c r="BA17" s="143"/>
      <c r="BB17" s="91"/>
    </row>
    <row r="18" spans="1:75" x14ac:dyDescent="0.3">
      <c r="B18" s="132">
        <v>1</v>
      </c>
      <c r="C18" s="132">
        <v>2</v>
      </c>
      <c r="D18" s="132">
        <v>3</v>
      </c>
      <c r="E18" s="132">
        <v>4</v>
      </c>
      <c r="F18" s="132">
        <v>5</v>
      </c>
      <c r="G18" s="132">
        <v>6</v>
      </c>
      <c r="H18" s="132">
        <v>7</v>
      </c>
      <c r="I18" s="132">
        <v>8</v>
      </c>
      <c r="J18" s="132">
        <v>9</v>
      </c>
      <c r="K18" s="3">
        <v>10</v>
      </c>
      <c r="L18" s="132">
        <v>11</v>
      </c>
      <c r="M18" s="132">
        <v>12</v>
      </c>
      <c r="N18" s="132">
        <v>13</v>
      </c>
      <c r="O18" s="132">
        <v>14</v>
      </c>
      <c r="P18" s="132">
        <v>15</v>
      </c>
      <c r="Q18" s="132">
        <v>16</v>
      </c>
      <c r="R18" s="132">
        <v>17</v>
      </c>
      <c r="S18" s="132">
        <v>18</v>
      </c>
      <c r="T18" s="132">
        <v>19</v>
      </c>
      <c r="U18" s="132">
        <v>20</v>
      </c>
      <c r="V18" s="132">
        <v>21</v>
      </c>
      <c r="W18" s="132">
        <v>22</v>
      </c>
      <c r="X18" s="132">
        <v>23</v>
      </c>
      <c r="Y18" s="132">
        <v>24</v>
      </c>
      <c r="Z18" s="132">
        <v>25</v>
      </c>
      <c r="AA18" s="132">
        <v>26</v>
      </c>
      <c r="AB18" s="132">
        <v>27</v>
      </c>
      <c r="AC18" s="132">
        <v>28</v>
      </c>
      <c r="AD18" s="132">
        <v>29</v>
      </c>
      <c r="AE18" s="132">
        <v>30</v>
      </c>
      <c r="AF18" s="132">
        <v>31</v>
      </c>
      <c r="AG18" s="132">
        <v>32</v>
      </c>
      <c r="AH18" s="132">
        <v>33</v>
      </c>
      <c r="AI18" s="132">
        <v>34</v>
      </c>
      <c r="AJ18" s="132">
        <v>35</v>
      </c>
      <c r="AK18" s="132">
        <v>36</v>
      </c>
      <c r="AL18" s="132">
        <v>37</v>
      </c>
      <c r="AM18" s="132">
        <v>38</v>
      </c>
      <c r="AN18" s="132">
        <v>39</v>
      </c>
      <c r="AO18" s="132">
        <v>40</v>
      </c>
      <c r="AP18" s="132">
        <v>41</v>
      </c>
      <c r="AQ18" s="132">
        <v>42</v>
      </c>
      <c r="AR18" s="132">
        <v>43</v>
      </c>
      <c r="AS18" s="132"/>
      <c r="AT18" s="132"/>
      <c r="AU18" s="132"/>
      <c r="AV18" s="132"/>
      <c r="AW18" s="92">
        <v>44</v>
      </c>
      <c r="AX18" s="92">
        <v>45</v>
      </c>
      <c r="AY18" s="92">
        <v>46</v>
      </c>
      <c r="AZ18" s="92">
        <v>47</v>
      </c>
      <c r="BA18" s="92"/>
      <c r="BB18" s="93"/>
    </row>
    <row r="19" spans="1:75" x14ac:dyDescent="0.3">
      <c r="B19" s="19" t="s">
        <v>17983</v>
      </c>
      <c r="C19" s="132"/>
      <c r="D19" s="6">
        <v>3245912652.3599997</v>
      </c>
      <c r="E19" s="1">
        <v>1707924.81</v>
      </c>
      <c r="F19" s="1">
        <v>500000</v>
      </c>
      <c r="G19" s="1">
        <v>21923294.09</v>
      </c>
      <c r="H19" s="1">
        <v>875693.13000000012</v>
      </c>
      <c r="I19" s="1">
        <v>1813111.55</v>
      </c>
      <c r="J19" s="1">
        <v>0</v>
      </c>
      <c r="K19" s="20">
        <v>141</v>
      </c>
      <c r="L19" s="1">
        <v>335541854.36000007</v>
      </c>
      <c r="M19" s="1">
        <v>309272.51000000007</v>
      </c>
      <c r="N19" s="1">
        <v>2469747271.3299999</v>
      </c>
      <c r="O19" s="1">
        <v>1010</v>
      </c>
      <c r="P19" s="1">
        <v>4018499.59</v>
      </c>
      <c r="Q19" s="1">
        <v>34378.5</v>
      </c>
      <c r="R19" s="1">
        <v>176964152.60999998</v>
      </c>
      <c r="S19" s="1">
        <v>357.83</v>
      </c>
      <c r="T19" s="1">
        <v>22588463.100000001</v>
      </c>
      <c r="U19" s="1">
        <v>48769925.180000007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1500000</v>
      </c>
      <c r="AB19" s="1">
        <v>1000000</v>
      </c>
      <c r="AC19" s="1">
        <v>65589829.86999999</v>
      </c>
      <c r="AD19" s="1">
        <v>91572632.74000001</v>
      </c>
      <c r="AE19" s="1">
        <v>1800000</v>
      </c>
      <c r="AF19" s="3" t="s">
        <v>17121</v>
      </c>
      <c r="AG19" s="3" t="s">
        <v>17121</v>
      </c>
      <c r="AH19" s="3" t="s">
        <v>17121</v>
      </c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92"/>
      <c r="AX19" s="92"/>
      <c r="AY19" s="92"/>
      <c r="AZ19" s="92"/>
      <c r="BA19" s="92"/>
      <c r="BB19" s="93"/>
    </row>
    <row r="20" spans="1:75" x14ac:dyDescent="0.3">
      <c r="B20" s="19" t="s">
        <v>17984</v>
      </c>
      <c r="C20" s="132"/>
      <c r="D20" s="6">
        <v>1476201040.8099997</v>
      </c>
      <c r="E20" s="1">
        <v>562966.68000000005</v>
      </c>
      <c r="F20" s="1">
        <v>500000</v>
      </c>
      <c r="G20" s="1">
        <v>12064824.02</v>
      </c>
      <c r="H20" s="1">
        <v>313613.14</v>
      </c>
      <c r="I20" s="1">
        <v>1112595.81</v>
      </c>
      <c r="J20" s="1">
        <v>0</v>
      </c>
      <c r="K20" s="20">
        <v>122</v>
      </c>
      <c r="L20" s="1">
        <v>292116320.78000003</v>
      </c>
      <c r="M20" s="1">
        <v>123387.55000000003</v>
      </c>
      <c r="N20" s="1">
        <v>970398567.85000026</v>
      </c>
      <c r="O20" s="1">
        <v>1010</v>
      </c>
      <c r="P20" s="1">
        <v>4018499.59</v>
      </c>
      <c r="Q20" s="1">
        <v>16005.470000000001</v>
      </c>
      <c r="R20" s="1">
        <v>81623826.650000006</v>
      </c>
      <c r="S20" s="1">
        <v>185</v>
      </c>
      <c r="T20" s="1">
        <v>13688612.700000001</v>
      </c>
      <c r="U20" s="1">
        <v>26333444.280000001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1500000</v>
      </c>
      <c r="AB20" s="1">
        <v>1000000</v>
      </c>
      <c r="AC20" s="1">
        <v>29585136.569999993</v>
      </c>
      <c r="AD20" s="1">
        <v>39702632.740000002</v>
      </c>
      <c r="AE20" s="1">
        <v>1680000</v>
      </c>
      <c r="AF20" s="3" t="s">
        <v>17121</v>
      </c>
      <c r="AG20" s="3" t="s">
        <v>17121</v>
      </c>
      <c r="AH20" s="3" t="s">
        <v>17121</v>
      </c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92"/>
      <c r="AX20" s="92"/>
      <c r="AY20" s="92"/>
      <c r="AZ20" s="92"/>
      <c r="BA20" s="92"/>
      <c r="BB20" s="93"/>
    </row>
    <row r="21" spans="1:75" x14ac:dyDescent="0.3">
      <c r="B21" s="4" t="s">
        <v>71</v>
      </c>
      <c r="C21" s="5"/>
      <c r="D21" s="6">
        <v>266164908.28999999</v>
      </c>
      <c r="E21" s="1">
        <v>0</v>
      </c>
      <c r="F21" s="1">
        <v>500000</v>
      </c>
      <c r="G21" s="1">
        <v>1500000</v>
      </c>
      <c r="H21" s="1">
        <v>0</v>
      </c>
      <c r="I21" s="1">
        <v>0</v>
      </c>
      <c r="J21" s="1">
        <v>0</v>
      </c>
      <c r="K21" s="20">
        <v>8</v>
      </c>
      <c r="L21" s="1">
        <v>19173580.390000001</v>
      </c>
      <c r="M21" s="1">
        <v>28344.58</v>
      </c>
      <c r="N21" s="1">
        <v>207355100.31999999</v>
      </c>
      <c r="O21" s="1">
        <v>780</v>
      </c>
      <c r="P21" s="1">
        <v>3331988.23</v>
      </c>
      <c r="Q21" s="1">
        <v>4685.0200000000004</v>
      </c>
      <c r="R21" s="1">
        <v>18817994.130000003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1500000</v>
      </c>
      <c r="AB21" s="1">
        <v>1000000</v>
      </c>
      <c r="AC21" s="1">
        <v>5326245.2200000007</v>
      </c>
      <c r="AD21" s="1">
        <v>7660000</v>
      </c>
      <c r="AE21" s="1">
        <v>0</v>
      </c>
      <c r="AF21" s="3" t="s">
        <v>17121</v>
      </c>
      <c r="AG21" s="3" t="s">
        <v>17121</v>
      </c>
      <c r="AH21" s="3" t="s">
        <v>17121</v>
      </c>
      <c r="AI21" s="94"/>
      <c r="AJ21" s="94"/>
      <c r="AK21" s="94"/>
      <c r="AL21" s="94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6"/>
      <c r="AY21" s="96"/>
      <c r="AZ21" s="95"/>
      <c r="BA21" s="95"/>
      <c r="BB21" s="97"/>
      <c r="BC21" s="98">
        <f t="shared" ref="BC21:BC65" si="0">AY21-M21</f>
        <v>-28344.58</v>
      </c>
      <c r="BJ21" s="18" t="e">
        <f t="shared" ref="BJ21:BJ57" si="1">VLOOKUP(C21,BM:BO,3,FALSE)</f>
        <v>#N/A</v>
      </c>
      <c r="BM21" s="18" t="s">
        <v>3068</v>
      </c>
      <c r="BN21" s="18" t="s">
        <v>1355</v>
      </c>
      <c r="BO21" s="18" t="s">
        <v>941</v>
      </c>
      <c r="BU21" s="18" t="s">
        <v>3068</v>
      </c>
      <c r="BV21" s="18" t="s">
        <v>1355</v>
      </c>
      <c r="BW21" s="18" t="s">
        <v>941</v>
      </c>
    </row>
    <row r="22" spans="1:75" x14ac:dyDescent="0.3">
      <c r="A22" s="18">
        <v>1</v>
      </c>
      <c r="B22" s="99">
        <v>1</v>
      </c>
      <c r="C22" s="9" t="s">
        <v>70</v>
      </c>
      <c r="D22" s="1">
        <v>5498715.1900000004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20">
        <v>0</v>
      </c>
      <c r="L22" s="1">
        <v>0</v>
      </c>
      <c r="M22" s="1">
        <v>671</v>
      </c>
      <c r="N22" s="1">
        <v>5187698.4400000004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111016.75</v>
      </c>
      <c r="AD22" s="1">
        <v>200000</v>
      </c>
      <c r="AE22" s="1">
        <v>0</v>
      </c>
      <c r="AF22" s="3">
        <v>2023</v>
      </c>
      <c r="AG22" s="3">
        <v>2023</v>
      </c>
      <c r="AH22" s="3">
        <v>2023</v>
      </c>
      <c r="AI22" s="94"/>
      <c r="AJ22" s="94"/>
      <c r="AK22" s="94"/>
      <c r="AL22" s="94"/>
      <c r="AM22" s="95" t="s">
        <v>17041</v>
      </c>
      <c r="AN22" s="95" t="s">
        <v>17062</v>
      </c>
      <c r="AO22" s="95">
        <v>0</v>
      </c>
      <c r="AP22" s="95" t="s">
        <v>17043</v>
      </c>
      <c r="AQ22" s="95" t="s">
        <v>17060</v>
      </c>
      <c r="AR22" s="95">
        <v>0</v>
      </c>
      <c r="AS22" s="95"/>
      <c r="AT22" s="95"/>
      <c r="AU22" s="95"/>
      <c r="AV22" s="95"/>
      <c r="AW22" s="95" t="s">
        <v>617</v>
      </c>
      <c r="AX22" s="96">
        <v>1268.5999999999999</v>
      </c>
      <c r="AY22" s="96">
        <v>671</v>
      </c>
      <c r="AZ22" s="95" t="s">
        <v>17108</v>
      </c>
      <c r="BA22" s="95" t="s">
        <v>17104</v>
      </c>
      <c r="BB22" s="97"/>
      <c r="BC22" s="98">
        <f t="shared" si="0"/>
        <v>0</v>
      </c>
      <c r="BJ22" s="18" t="str">
        <f t="shared" si="1"/>
        <v>423.900</v>
      </c>
      <c r="BM22" s="18" t="s">
        <v>3070</v>
      </c>
      <c r="BN22" s="18" t="s">
        <v>2998</v>
      </c>
      <c r="BO22" s="18" t="s">
        <v>2998</v>
      </c>
      <c r="BU22" s="18" t="s">
        <v>3070</v>
      </c>
      <c r="BV22" s="18" t="s">
        <v>2998</v>
      </c>
      <c r="BW22" s="18" t="s">
        <v>2998</v>
      </c>
    </row>
    <row r="23" spans="1:75" x14ac:dyDescent="0.3">
      <c r="A23" s="18">
        <v>1</v>
      </c>
      <c r="B23" s="99">
        <v>2</v>
      </c>
      <c r="C23" s="9" t="s">
        <v>73</v>
      </c>
      <c r="D23" s="1">
        <v>3053322.38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20">
        <v>0</v>
      </c>
      <c r="L23" s="1">
        <v>0</v>
      </c>
      <c r="M23" s="1">
        <v>390.18</v>
      </c>
      <c r="N23" s="1">
        <v>2813121.58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60200.800000000003</v>
      </c>
      <c r="AD23" s="1">
        <v>180000</v>
      </c>
      <c r="AE23" s="1">
        <v>0</v>
      </c>
      <c r="AF23" s="3">
        <v>2023</v>
      </c>
      <c r="AG23" s="3">
        <v>2023</v>
      </c>
      <c r="AH23" s="3">
        <v>2023</v>
      </c>
      <c r="AI23" s="94"/>
      <c r="AJ23" s="94"/>
      <c r="AK23" s="94"/>
      <c r="AL23" s="94"/>
      <c r="AM23" s="95" t="s">
        <v>17062</v>
      </c>
      <c r="AN23" s="95" t="s">
        <v>17060</v>
      </c>
      <c r="AO23" s="95">
        <v>2020</v>
      </c>
      <c r="AP23" s="95" t="s">
        <v>17056</v>
      </c>
      <c r="AQ23" s="95" t="s">
        <v>17058</v>
      </c>
      <c r="AR23" s="95" t="s">
        <v>17056</v>
      </c>
      <c r="AS23" s="95"/>
      <c r="AT23" s="95" t="s">
        <v>17067</v>
      </c>
      <c r="AU23" s="100">
        <v>1698388.82</v>
      </c>
      <c r="AV23" s="100">
        <v>1375971.34</v>
      </c>
      <c r="AW23" s="95" t="s">
        <v>715</v>
      </c>
      <c r="AX23" s="96">
        <v>2297.9</v>
      </c>
      <c r="AY23" s="96">
        <v>390.18</v>
      </c>
      <c r="AZ23" s="95" t="s">
        <v>17109</v>
      </c>
      <c r="BA23" s="95" t="s">
        <v>17104</v>
      </c>
      <c r="BB23" s="97"/>
      <c r="BC23" s="98">
        <f t="shared" si="0"/>
        <v>0</v>
      </c>
      <c r="BJ23" s="18" t="str">
        <f t="shared" si="1"/>
        <v>382.700</v>
      </c>
      <c r="BM23" s="18" t="s">
        <v>609</v>
      </c>
      <c r="BN23" s="18" t="s">
        <v>2998</v>
      </c>
      <c r="BO23" s="18" t="s">
        <v>3072</v>
      </c>
      <c r="BU23" s="18" t="s">
        <v>609</v>
      </c>
      <c r="BV23" s="18" t="s">
        <v>2998</v>
      </c>
      <c r="BW23" s="18" t="s">
        <v>3072</v>
      </c>
    </row>
    <row r="24" spans="1:75" x14ac:dyDescent="0.3">
      <c r="A24" s="18">
        <v>1</v>
      </c>
      <c r="B24" s="99">
        <v>3</v>
      </c>
      <c r="C24" s="9" t="s">
        <v>74</v>
      </c>
      <c r="D24" s="1">
        <v>6815940.8200000003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20">
        <v>0</v>
      </c>
      <c r="L24" s="1">
        <v>0</v>
      </c>
      <c r="M24" s="1">
        <v>871</v>
      </c>
      <c r="N24" s="1">
        <v>6477326.04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138614.78</v>
      </c>
      <c r="AD24" s="1">
        <v>200000</v>
      </c>
      <c r="AE24" s="1">
        <v>0</v>
      </c>
      <c r="AF24" s="3">
        <v>2023</v>
      </c>
      <c r="AG24" s="3">
        <v>2023</v>
      </c>
      <c r="AH24" s="3">
        <v>2023</v>
      </c>
      <c r="AI24" s="94"/>
      <c r="AJ24" s="94"/>
      <c r="AK24" s="94"/>
      <c r="AL24" s="94"/>
      <c r="AM24" s="95" t="s">
        <v>17046</v>
      </c>
      <c r="AN24" s="95" t="s">
        <v>17043</v>
      </c>
      <c r="AO24" s="95" t="s">
        <v>17051</v>
      </c>
      <c r="AP24" s="95" t="s">
        <v>17049</v>
      </c>
      <c r="AQ24" s="95" t="s">
        <v>17058</v>
      </c>
      <c r="AR24" s="95" t="s">
        <v>17056</v>
      </c>
      <c r="AS24" s="95"/>
      <c r="AT24" s="95"/>
      <c r="AU24" s="95"/>
      <c r="AV24" s="95"/>
      <c r="AW24" s="95" t="s">
        <v>783</v>
      </c>
      <c r="AX24" s="96">
        <v>5378</v>
      </c>
      <c r="AY24" s="96">
        <v>871</v>
      </c>
      <c r="AZ24" s="95" t="s">
        <v>17109</v>
      </c>
      <c r="BA24" s="95" t="s">
        <v>17104</v>
      </c>
      <c r="BB24" s="97"/>
      <c r="BC24" s="98">
        <f t="shared" si="0"/>
        <v>0</v>
      </c>
      <c r="BJ24" s="18" t="str">
        <f t="shared" si="1"/>
        <v>1278.000</v>
      </c>
      <c r="BM24" s="18" t="s">
        <v>610</v>
      </c>
      <c r="BN24" s="18" t="s">
        <v>2998</v>
      </c>
      <c r="BO24" s="18" t="s">
        <v>2998</v>
      </c>
      <c r="BU24" s="18" t="s">
        <v>610</v>
      </c>
      <c r="BV24" s="18" t="s">
        <v>2998</v>
      </c>
      <c r="BW24" s="18" t="s">
        <v>2998</v>
      </c>
    </row>
    <row r="25" spans="1:75" x14ac:dyDescent="0.3">
      <c r="A25" s="18">
        <v>1</v>
      </c>
      <c r="B25" s="99">
        <v>4</v>
      </c>
      <c r="C25" s="9" t="s">
        <v>75</v>
      </c>
      <c r="D25" s="1">
        <v>2958308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20">
        <v>0</v>
      </c>
      <c r="L25" s="1">
        <v>0</v>
      </c>
      <c r="M25" s="1">
        <v>361</v>
      </c>
      <c r="N25" s="1">
        <v>2720097.9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58210.1</v>
      </c>
      <c r="AD25" s="1">
        <v>180000</v>
      </c>
      <c r="AE25" s="1">
        <v>0</v>
      </c>
      <c r="AF25" s="3">
        <v>2023</v>
      </c>
      <c r="AG25" s="3">
        <v>2023</v>
      </c>
      <c r="AH25" s="3">
        <v>2023</v>
      </c>
      <c r="AI25" s="94"/>
      <c r="AJ25" s="94"/>
      <c r="AK25" s="94"/>
      <c r="AL25" s="94"/>
      <c r="AM25" s="95" t="s">
        <v>17062</v>
      </c>
      <c r="AN25" s="95" t="s">
        <v>17057</v>
      </c>
      <c r="AO25" s="95">
        <v>0</v>
      </c>
      <c r="AP25" s="95" t="s">
        <v>17056</v>
      </c>
      <c r="AQ25" s="95" t="s">
        <v>17050</v>
      </c>
      <c r="AR25" s="95">
        <v>0</v>
      </c>
      <c r="AS25" s="95"/>
      <c r="AT25" s="95"/>
      <c r="AU25" s="95"/>
      <c r="AV25" s="95"/>
      <c r="AW25" s="95" t="s">
        <v>1795</v>
      </c>
      <c r="AX25" s="96">
        <v>515.5</v>
      </c>
      <c r="AY25" s="96">
        <v>361</v>
      </c>
      <c r="AZ25" s="95" t="s">
        <v>17108</v>
      </c>
      <c r="BA25" s="95">
        <v>2008</v>
      </c>
      <c r="BB25" s="97"/>
      <c r="BC25" s="98">
        <f t="shared" si="0"/>
        <v>0</v>
      </c>
      <c r="BJ25" s="18" t="str">
        <f t="shared" si="1"/>
        <v>1155.760</v>
      </c>
      <c r="BM25" s="18" t="s">
        <v>3073</v>
      </c>
      <c r="BN25" s="18" t="s">
        <v>3109</v>
      </c>
      <c r="BO25" s="18" t="s">
        <v>3074</v>
      </c>
      <c r="BU25" s="18" t="s">
        <v>3073</v>
      </c>
      <c r="BV25" s="18" t="s">
        <v>3109</v>
      </c>
      <c r="BW25" s="18" t="s">
        <v>3074</v>
      </c>
    </row>
    <row r="26" spans="1:75" x14ac:dyDescent="0.3">
      <c r="A26" s="18">
        <v>1</v>
      </c>
      <c r="B26" s="99">
        <v>5</v>
      </c>
      <c r="C26" s="9" t="s">
        <v>107</v>
      </c>
      <c r="D26" s="1">
        <v>4326832.75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20">
        <v>0</v>
      </c>
      <c r="L26" s="1">
        <v>0</v>
      </c>
      <c r="M26" s="1">
        <v>528</v>
      </c>
      <c r="N26" s="1">
        <v>4040368.86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86463.89</v>
      </c>
      <c r="AD26" s="1">
        <v>200000</v>
      </c>
      <c r="AE26" s="1">
        <v>0</v>
      </c>
      <c r="AF26" s="3">
        <v>2023</v>
      </c>
      <c r="AG26" s="3">
        <v>2023</v>
      </c>
      <c r="AH26" s="3">
        <v>2023</v>
      </c>
      <c r="AI26" s="94"/>
      <c r="AJ26" s="94"/>
      <c r="AK26" s="94"/>
      <c r="AL26" s="94"/>
      <c r="AM26" s="95" t="s">
        <v>17062</v>
      </c>
      <c r="AN26" s="95" t="s">
        <v>17057</v>
      </c>
      <c r="AO26" s="95">
        <v>0</v>
      </c>
      <c r="AP26" s="95" t="s">
        <v>17056</v>
      </c>
      <c r="AQ26" s="95" t="s">
        <v>17050</v>
      </c>
      <c r="AR26" s="95" t="s">
        <v>17056</v>
      </c>
      <c r="AS26" s="95"/>
      <c r="AT26" s="95"/>
      <c r="AU26" s="95"/>
      <c r="AV26" s="95"/>
      <c r="AW26" s="95" t="s">
        <v>1746</v>
      </c>
      <c r="AX26" s="96">
        <v>737.4</v>
      </c>
      <c r="AY26" s="96">
        <v>528</v>
      </c>
      <c r="AZ26" s="95" t="s">
        <v>17108</v>
      </c>
      <c r="BA26" s="95">
        <v>2008</v>
      </c>
      <c r="BB26" s="97"/>
      <c r="BC26" s="98">
        <f t="shared" si="0"/>
        <v>0</v>
      </c>
      <c r="BJ26" s="18" t="str">
        <f t="shared" si="1"/>
        <v>1641.240</v>
      </c>
      <c r="BM26" s="18" t="s">
        <v>515</v>
      </c>
      <c r="BN26" s="18" t="s">
        <v>2998</v>
      </c>
      <c r="BO26" s="18" t="s">
        <v>3076</v>
      </c>
      <c r="BU26" s="18" t="s">
        <v>515</v>
      </c>
      <c r="BV26" s="18" t="s">
        <v>2998</v>
      </c>
      <c r="BW26" s="18" t="s">
        <v>3076</v>
      </c>
    </row>
    <row r="27" spans="1:75" x14ac:dyDescent="0.3">
      <c r="A27" s="18">
        <v>1</v>
      </c>
      <c r="B27" s="99">
        <v>6</v>
      </c>
      <c r="C27" s="9" t="s">
        <v>76</v>
      </c>
      <c r="D27" s="1">
        <v>9416393.3399999999</v>
      </c>
      <c r="E27" s="1">
        <v>0</v>
      </c>
      <c r="F27" s="1">
        <v>0</v>
      </c>
      <c r="G27" s="1">
        <v>1500000</v>
      </c>
      <c r="H27" s="1">
        <v>0</v>
      </c>
      <c r="I27" s="1">
        <v>0</v>
      </c>
      <c r="J27" s="1">
        <v>0</v>
      </c>
      <c r="K27" s="20">
        <v>0</v>
      </c>
      <c r="L27" s="1">
        <v>0</v>
      </c>
      <c r="M27" s="1">
        <v>877</v>
      </c>
      <c r="N27" s="1">
        <v>6523294.8300000001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1000000</v>
      </c>
      <c r="AC27" s="1">
        <v>193098.51</v>
      </c>
      <c r="AD27" s="1">
        <v>200000</v>
      </c>
      <c r="AE27" s="1">
        <v>0</v>
      </c>
      <c r="AF27" s="3">
        <v>2023</v>
      </c>
      <c r="AG27" s="3">
        <v>2023</v>
      </c>
      <c r="AH27" s="3">
        <v>2023</v>
      </c>
      <c r="AI27" s="94"/>
      <c r="AJ27" s="94"/>
      <c r="AK27" s="94"/>
      <c r="AL27" s="94"/>
      <c r="AM27" s="95" t="s">
        <v>17062</v>
      </c>
      <c r="AN27" s="95" t="s">
        <v>17042</v>
      </c>
      <c r="AO27" s="95" t="s">
        <v>17058</v>
      </c>
      <c r="AP27" s="95" t="s">
        <v>17056</v>
      </c>
      <c r="AQ27" s="95" t="s">
        <v>17060</v>
      </c>
      <c r="AR27" s="95" t="s">
        <v>17056</v>
      </c>
      <c r="AS27" s="95"/>
      <c r="AT27" s="95"/>
      <c r="AU27" s="95"/>
      <c r="AV27" s="95"/>
      <c r="AW27" s="95" t="s">
        <v>795</v>
      </c>
      <c r="AX27" s="96">
        <v>6409.7</v>
      </c>
      <c r="AY27" s="96">
        <v>877</v>
      </c>
      <c r="AZ27" s="95" t="s">
        <v>17109</v>
      </c>
      <c r="BA27" s="95" t="s">
        <v>2993</v>
      </c>
      <c r="BB27" s="97"/>
      <c r="BC27" s="98">
        <f t="shared" si="0"/>
        <v>0</v>
      </c>
      <c r="BJ27" s="18" t="str">
        <f t="shared" si="1"/>
        <v>817.000</v>
      </c>
      <c r="BM27" s="18" t="s">
        <v>3077</v>
      </c>
      <c r="BN27" s="18" t="s">
        <v>747</v>
      </c>
      <c r="BO27" s="18" t="s">
        <v>3078</v>
      </c>
      <c r="BU27" s="18" t="s">
        <v>3077</v>
      </c>
      <c r="BV27" s="18" t="s">
        <v>747</v>
      </c>
      <c r="BW27" s="18" t="s">
        <v>3078</v>
      </c>
    </row>
    <row r="28" spans="1:75" x14ac:dyDescent="0.3">
      <c r="A28" s="18">
        <v>1</v>
      </c>
      <c r="B28" s="99">
        <v>7</v>
      </c>
      <c r="C28" s="9" t="s">
        <v>456</v>
      </c>
      <c r="D28" s="1">
        <v>4429187.7200000007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20">
        <v>0</v>
      </c>
      <c r="L28" s="1">
        <v>0</v>
      </c>
      <c r="M28" s="1">
        <v>566</v>
      </c>
      <c r="N28" s="1">
        <v>4042674.49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86513.23</v>
      </c>
      <c r="AD28" s="1">
        <v>300000</v>
      </c>
      <c r="AE28" s="1">
        <v>0</v>
      </c>
      <c r="AF28" s="3">
        <v>2023</v>
      </c>
      <c r="AG28" s="3">
        <v>2023</v>
      </c>
      <c r="AH28" s="3">
        <v>2023</v>
      </c>
      <c r="AI28" s="94"/>
      <c r="AJ28" s="94"/>
      <c r="AK28" s="94"/>
      <c r="AL28" s="94"/>
      <c r="AM28" s="95" t="s">
        <v>17062</v>
      </c>
      <c r="AN28" s="95" t="s">
        <v>17042</v>
      </c>
      <c r="AO28" s="95" t="s">
        <v>17058</v>
      </c>
      <c r="AP28" s="95" t="s">
        <v>17056</v>
      </c>
      <c r="AQ28" s="95" t="s">
        <v>17060</v>
      </c>
      <c r="AR28" s="95" t="s">
        <v>17056</v>
      </c>
      <c r="AS28" s="95"/>
      <c r="AT28" s="95"/>
      <c r="AU28" s="95"/>
      <c r="AV28" s="95"/>
      <c r="AW28" s="95" t="s">
        <v>795</v>
      </c>
      <c r="AX28" s="96">
        <v>4263.6000000000004</v>
      </c>
      <c r="AY28" s="96">
        <v>566</v>
      </c>
      <c r="AZ28" s="95" t="s">
        <v>17109</v>
      </c>
      <c r="BA28" s="95" t="s">
        <v>2993</v>
      </c>
      <c r="BB28" s="97"/>
      <c r="BC28" s="98">
        <f t="shared" si="0"/>
        <v>0</v>
      </c>
      <c r="BJ28" s="18" t="str">
        <f t="shared" si="1"/>
        <v>604.500</v>
      </c>
      <c r="BM28" s="18" t="s">
        <v>3079</v>
      </c>
      <c r="BN28" s="18" t="s">
        <v>790</v>
      </c>
      <c r="BO28" s="18" t="s">
        <v>3081</v>
      </c>
      <c r="BU28" s="18" t="s">
        <v>3079</v>
      </c>
      <c r="BV28" s="18" t="s">
        <v>790</v>
      </c>
      <c r="BW28" s="18" t="s">
        <v>3081</v>
      </c>
    </row>
    <row r="29" spans="1:75" x14ac:dyDescent="0.3">
      <c r="A29" s="18">
        <v>1</v>
      </c>
      <c r="B29" s="99">
        <v>8</v>
      </c>
      <c r="C29" s="9" t="s">
        <v>77</v>
      </c>
      <c r="D29" s="1">
        <v>2629341.12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20">
        <v>0</v>
      </c>
      <c r="L29" s="1">
        <v>0</v>
      </c>
      <c r="M29" s="1">
        <v>336</v>
      </c>
      <c r="N29" s="1">
        <v>2398023.42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51317.7</v>
      </c>
      <c r="AD29" s="1">
        <v>180000</v>
      </c>
      <c r="AE29" s="1">
        <v>0</v>
      </c>
      <c r="AF29" s="3">
        <v>2023</v>
      </c>
      <c r="AG29" s="3">
        <v>2023</v>
      </c>
      <c r="AH29" s="3">
        <v>2023</v>
      </c>
      <c r="AI29" s="94"/>
      <c r="AJ29" s="94"/>
      <c r="AK29" s="94"/>
      <c r="AL29" s="94"/>
      <c r="AM29" s="95" t="s">
        <v>17062</v>
      </c>
      <c r="AN29" s="95" t="s">
        <v>17057</v>
      </c>
      <c r="AO29" s="95" t="s">
        <v>17060</v>
      </c>
      <c r="AP29" s="95" t="s">
        <v>17055</v>
      </c>
      <c r="AQ29" s="95" t="s">
        <v>17053</v>
      </c>
      <c r="AR29" s="95" t="s">
        <v>17056</v>
      </c>
      <c r="AS29" s="95"/>
      <c r="AT29" s="95"/>
      <c r="AU29" s="95"/>
      <c r="AV29" s="95"/>
      <c r="AW29" s="95" t="s">
        <v>822</v>
      </c>
      <c r="AX29" s="96">
        <v>1925.1</v>
      </c>
      <c r="AY29" s="96">
        <v>336</v>
      </c>
      <c r="AZ29" s="95" t="s">
        <v>17109</v>
      </c>
      <c r="BA29" s="95" t="s">
        <v>17104</v>
      </c>
      <c r="BB29" s="97"/>
      <c r="BC29" s="98">
        <f t="shared" si="0"/>
        <v>0</v>
      </c>
      <c r="BJ29" s="18" t="str">
        <f t="shared" si="1"/>
        <v>336.800</v>
      </c>
      <c r="BM29" s="18" t="s">
        <v>3082</v>
      </c>
      <c r="BN29" s="18" t="s">
        <v>664</v>
      </c>
      <c r="BO29" s="18" t="s">
        <v>3083</v>
      </c>
      <c r="BU29" s="18" t="s">
        <v>3082</v>
      </c>
      <c r="BV29" s="18" t="s">
        <v>664</v>
      </c>
      <c r="BW29" s="18" t="s">
        <v>3083</v>
      </c>
    </row>
    <row r="30" spans="1:75" x14ac:dyDescent="0.3">
      <c r="A30" s="18">
        <v>1</v>
      </c>
      <c r="B30" s="99">
        <v>9</v>
      </c>
      <c r="C30" s="9" t="s">
        <v>79</v>
      </c>
      <c r="D30" s="1">
        <v>5119659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20">
        <v>2</v>
      </c>
      <c r="L30" s="1">
        <v>4865536.5199999996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104122.48</v>
      </c>
      <c r="AD30" s="1">
        <v>150000</v>
      </c>
      <c r="AE30" s="1">
        <v>0</v>
      </c>
      <c r="AF30" s="3">
        <v>2023</v>
      </c>
      <c r="AG30" s="3">
        <v>2023</v>
      </c>
      <c r="AH30" s="3">
        <v>2023</v>
      </c>
      <c r="AI30" s="94"/>
      <c r="AJ30" s="94"/>
      <c r="AK30" s="94"/>
      <c r="AL30" s="94"/>
      <c r="AM30" s="95">
        <v>2020</v>
      </c>
      <c r="AN30" s="95" t="s">
        <v>17060</v>
      </c>
      <c r="AO30" s="95" t="s">
        <v>17062</v>
      </c>
      <c r="AP30" s="95" t="s">
        <v>17051</v>
      </c>
      <c r="AQ30" s="95" t="s">
        <v>17051</v>
      </c>
      <c r="AR30" s="95" t="s">
        <v>17049</v>
      </c>
      <c r="AS30" s="95"/>
      <c r="AT30" s="95" t="s">
        <v>17117</v>
      </c>
      <c r="AU30" s="95"/>
      <c r="AV30" s="95"/>
      <c r="AW30" s="95" t="s">
        <v>715</v>
      </c>
      <c r="AX30" s="96">
        <v>5292.9</v>
      </c>
      <c r="AY30" s="96">
        <v>1248.2</v>
      </c>
      <c r="AZ30" s="95" t="s">
        <v>595</v>
      </c>
      <c r="BA30" s="95" t="s">
        <v>715</v>
      </c>
      <c r="BB30" s="97"/>
      <c r="BC30" s="98">
        <f t="shared" si="0"/>
        <v>1248.2</v>
      </c>
      <c r="BJ30" s="18" t="str">
        <f t="shared" si="1"/>
        <v>1240.800</v>
      </c>
      <c r="BM30" s="18" t="s">
        <v>3084</v>
      </c>
      <c r="BN30" s="18" t="s">
        <v>1355</v>
      </c>
      <c r="BO30" s="18" t="s">
        <v>3086</v>
      </c>
      <c r="BU30" s="18" t="s">
        <v>3084</v>
      </c>
      <c r="BV30" s="18" t="s">
        <v>1355</v>
      </c>
      <c r="BW30" s="18" t="s">
        <v>3086</v>
      </c>
    </row>
    <row r="31" spans="1:75" x14ac:dyDescent="0.3">
      <c r="A31" s="18">
        <v>1</v>
      </c>
      <c r="B31" s="99">
        <v>10</v>
      </c>
      <c r="C31" s="9" t="s">
        <v>80</v>
      </c>
      <c r="D31" s="1">
        <v>6878544.1799999997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20">
        <v>0</v>
      </c>
      <c r="L31" s="1">
        <v>0</v>
      </c>
      <c r="M31" s="1">
        <v>879</v>
      </c>
      <c r="N31" s="1">
        <v>6538617.7599999998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139926.42000000001</v>
      </c>
      <c r="AD31" s="1">
        <v>200000</v>
      </c>
      <c r="AE31" s="1">
        <v>0</v>
      </c>
      <c r="AF31" s="3">
        <v>2023</v>
      </c>
      <c r="AG31" s="3">
        <v>2023</v>
      </c>
      <c r="AH31" s="3">
        <v>2023</v>
      </c>
      <c r="AI31" s="94"/>
      <c r="AJ31" s="94"/>
      <c r="AK31" s="94"/>
      <c r="AL31" s="94"/>
      <c r="AM31" s="95" t="s">
        <v>17062</v>
      </c>
      <c r="AN31" s="95" t="s">
        <v>17042</v>
      </c>
      <c r="AO31" s="95">
        <v>0</v>
      </c>
      <c r="AP31" s="95" t="s">
        <v>17056</v>
      </c>
      <c r="AQ31" s="95" t="s">
        <v>17060</v>
      </c>
      <c r="AR31" s="95" t="s">
        <v>17056</v>
      </c>
      <c r="AS31" s="95"/>
      <c r="AT31" s="95"/>
      <c r="AU31" s="95"/>
      <c r="AV31" s="95"/>
      <c r="AW31" s="95" t="s">
        <v>815</v>
      </c>
      <c r="AX31" s="96">
        <v>4069</v>
      </c>
      <c r="AY31" s="96">
        <v>879</v>
      </c>
      <c r="AZ31" s="95" t="s">
        <v>17109</v>
      </c>
      <c r="BA31" s="95" t="s">
        <v>2993</v>
      </c>
      <c r="BB31" s="97"/>
      <c r="BC31" s="98">
        <f t="shared" si="0"/>
        <v>0</v>
      </c>
      <c r="BJ31" s="18" t="str">
        <f t="shared" si="1"/>
        <v>806.000</v>
      </c>
      <c r="BM31" s="18" t="s">
        <v>3087</v>
      </c>
      <c r="BN31" s="18" t="s">
        <v>935</v>
      </c>
      <c r="BO31" s="18" t="s">
        <v>3088</v>
      </c>
      <c r="BU31" s="18" t="s">
        <v>3087</v>
      </c>
      <c r="BV31" s="18" t="s">
        <v>935</v>
      </c>
      <c r="BW31" s="18" t="s">
        <v>3088</v>
      </c>
    </row>
    <row r="32" spans="1:75" x14ac:dyDescent="0.3">
      <c r="A32" s="18">
        <v>1</v>
      </c>
      <c r="B32" s="99">
        <v>11</v>
      </c>
      <c r="C32" s="9" t="s">
        <v>81</v>
      </c>
      <c r="D32" s="1">
        <v>5941200.2800000003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20">
        <v>0</v>
      </c>
      <c r="L32" s="1">
        <v>0</v>
      </c>
      <c r="M32" s="1">
        <v>725</v>
      </c>
      <c r="N32" s="1">
        <v>5620912.75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120287.53</v>
      </c>
      <c r="AD32" s="1">
        <v>200000</v>
      </c>
      <c r="AE32" s="1">
        <v>0</v>
      </c>
      <c r="AF32" s="3">
        <v>2023</v>
      </c>
      <c r="AG32" s="3">
        <v>2023</v>
      </c>
      <c r="AH32" s="3">
        <v>2023</v>
      </c>
      <c r="AI32" s="94"/>
      <c r="AJ32" s="94"/>
      <c r="AK32" s="94"/>
      <c r="AL32" s="94"/>
      <c r="AM32" s="95" t="s">
        <v>17062</v>
      </c>
      <c r="AN32" s="95" t="s">
        <v>17042</v>
      </c>
      <c r="AO32" s="95">
        <v>0</v>
      </c>
      <c r="AP32" s="95" t="s">
        <v>17056</v>
      </c>
      <c r="AQ32" s="95" t="s">
        <v>17050</v>
      </c>
      <c r="AR32" s="95" t="s">
        <v>17056</v>
      </c>
      <c r="AS32" s="95"/>
      <c r="AT32" s="95"/>
      <c r="AU32" s="95"/>
      <c r="AV32" s="95"/>
      <c r="AW32" s="95" t="s">
        <v>642</v>
      </c>
      <c r="AX32" s="96">
        <v>2221.1999999999998</v>
      </c>
      <c r="AY32" s="96">
        <v>725</v>
      </c>
      <c r="AZ32" s="95" t="s">
        <v>17108</v>
      </c>
      <c r="BA32" s="95">
        <v>2008</v>
      </c>
      <c r="BB32" s="97"/>
      <c r="BC32" s="98">
        <f t="shared" si="0"/>
        <v>0</v>
      </c>
      <c r="BJ32" s="18" t="str">
        <f t="shared" si="1"/>
        <v>703.900</v>
      </c>
      <c r="BM32" s="18" t="s">
        <v>611</v>
      </c>
      <c r="BN32" s="18" t="s">
        <v>626</v>
      </c>
      <c r="BO32" s="18" t="s">
        <v>1275</v>
      </c>
      <c r="BU32" s="18" t="s">
        <v>611</v>
      </c>
      <c r="BV32" s="18" t="s">
        <v>626</v>
      </c>
      <c r="BW32" s="18" t="s">
        <v>1275</v>
      </c>
    </row>
    <row r="33" spans="1:75" x14ac:dyDescent="0.3">
      <c r="A33" s="18">
        <v>1</v>
      </c>
      <c r="B33" s="99">
        <v>12</v>
      </c>
      <c r="C33" s="9" t="s">
        <v>82</v>
      </c>
      <c r="D33" s="1">
        <v>3236929.81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20">
        <v>0</v>
      </c>
      <c r="L33" s="1">
        <v>0</v>
      </c>
      <c r="M33" s="1">
        <v>395</v>
      </c>
      <c r="N33" s="1">
        <v>2992882.13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64047.68</v>
      </c>
      <c r="AD33" s="1">
        <v>180000</v>
      </c>
      <c r="AE33" s="1">
        <v>0</v>
      </c>
      <c r="AF33" s="3">
        <v>2023</v>
      </c>
      <c r="AG33" s="3">
        <v>2023</v>
      </c>
      <c r="AH33" s="3">
        <v>2023</v>
      </c>
      <c r="AI33" s="94"/>
      <c r="AJ33" s="94"/>
      <c r="AK33" s="94"/>
      <c r="AL33" s="94"/>
      <c r="AM33" s="95" t="s">
        <v>17047</v>
      </c>
      <c r="AN33" s="95" t="s">
        <v>17059</v>
      </c>
      <c r="AO33" s="95">
        <v>0</v>
      </c>
      <c r="AP33" s="95" t="s">
        <v>17056</v>
      </c>
      <c r="AQ33" s="95" t="s">
        <v>17049</v>
      </c>
      <c r="AR33" s="95" t="s">
        <v>17053</v>
      </c>
      <c r="AS33" s="95" t="s">
        <v>17074</v>
      </c>
      <c r="AT33" s="95"/>
      <c r="AU33" s="95"/>
      <c r="AV33" s="95"/>
      <c r="AW33" s="95" t="s">
        <v>783</v>
      </c>
      <c r="AX33" s="96">
        <v>769.6</v>
      </c>
      <c r="AY33" s="96">
        <v>395</v>
      </c>
      <c r="AZ33" s="95" t="s">
        <v>17108</v>
      </c>
      <c r="BA33" s="95">
        <v>2008</v>
      </c>
      <c r="BB33" s="97"/>
      <c r="BC33" s="98">
        <f t="shared" si="0"/>
        <v>0</v>
      </c>
      <c r="BJ33" s="18" t="str">
        <f t="shared" si="1"/>
        <v>293.000</v>
      </c>
      <c r="BM33" s="18" t="s">
        <v>511</v>
      </c>
      <c r="BN33" s="18" t="s">
        <v>2998</v>
      </c>
      <c r="BO33" s="18" t="s">
        <v>3089</v>
      </c>
      <c r="BU33" s="18" t="s">
        <v>511</v>
      </c>
      <c r="BV33" s="18" t="s">
        <v>2998</v>
      </c>
      <c r="BW33" s="18" t="s">
        <v>3089</v>
      </c>
    </row>
    <row r="34" spans="1:75" x14ac:dyDescent="0.3">
      <c r="A34" s="18">
        <v>1</v>
      </c>
      <c r="B34" s="99">
        <v>13</v>
      </c>
      <c r="C34" s="9" t="s">
        <v>83</v>
      </c>
      <c r="D34" s="1">
        <v>3204150.77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20">
        <v>0</v>
      </c>
      <c r="L34" s="1">
        <v>0</v>
      </c>
      <c r="M34" s="1">
        <v>391</v>
      </c>
      <c r="N34" s="1">
        <v>2960789.87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63360.9</v>
      </c>
      <c r="AD34" s="1">
        <v>180000</v>
      </c>
      <c r="AE34" s="1">
        <v>0</v>
      </c>
      <c r="AF34" s="3">
        <v>2023</v>
      </c>
      <c r="AG34" s="3">
        <v>2023</v>
      </c>
      <c r="AH34" s="3">
        <v>2023</v>
      </c>
      <c r="AI34" s="94"/>
      <c r="AJ34" s="94"/>
      <c r="AK34" s="94"/>
      <c r="AL34" s="94"/>
      <c r="AM34" s="95" t="s">
        <v>17054</v>
      </c>
      <c r="AN34" s="95" t="s">
        <v>17046</v>
      </c>
      <c r="AO34" s="95">
        <v>0</v>
      </c>
      <c r="AP34" s="95" t="s">
        <v>17049</v>
      </c>
      <c r="AQ34" s="95" t="s">
        <v>17056</v>
      </c>
      <c r="AR34" s="95" t="s">
        <v>17053</v>
      </c>
      <c r="AS34" s="95" t="s">
        <v>17073</v>
      </c>
      <c r="AT34" s="95"/>
      <c r="AU34" s="95"/>
      <c r="AV34" s="95"/>
      <c r="AW34" s="95" t="s">
        <v>783</v>
      </c>
      <c r="AX34" s="96">
        <v>799.3</v>
      </c>
      <c r="AY34" s="96">
        <v>391</v>
      </c>
      <c r="AZ34" s="95" t="s">
        <v>17108</v>
      </c>
      <c r="BA34" s="95" t="s">
        <v>861</v>
      </c>
      <c r="BB34" s="97"/>
      <c r="BC34" s="98">
        <f t="shared" si="0"/>
        <v>0</v>
      </c>
      <c r="BJ34" s="18" t="str">
        <f t="shared" si="1"/>
        <v>306.000</v>
      </c>
      <c r="BM34" s="18" t="s">
        <v>612</v>
      </c>
      <c r="BN34" s="18" t="s">
        <v>2998</v>
      </c>
      <c r="BO34" s="18" t="s">
        <v>3090</v>
      </c>
      <c r="BU34" s="18" t="s">
        <v>612</v>
      </c>
      <c r="BV34" s="18" t="s">
        <v>2998</v>
      </c>
      <c r="BW34" s="18" t="s">
        <v>3090</v>
      </c>
    </row>
    <row r="35" spans="1:75" x14ac:dyDescent="0.3">
      <c r="A35" s="18">
        <v>1</v>
      </c>
      <c r="B35" s="99">
        <v>14</v>
      </c>
      <c r="C35" s="9" t="s">
        <v>84</v>
      </c>
      <c r="D35" s="1">
        <v>3204150.77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20">
        <v>0</v>
      </c>
      <c r="L35" s="1">
        <v>0</v>
      </c>
      <c r="M35" s="1">
        <v>391</v>
      </c>
      <c r="N35" s="1">
        <v>2960789.87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63360.9</v>
      </c>
      <c r="AD35" s="1">
        <v>180000</v>
      </c>
      <c r="AE35" s="1">
        <v>0</v>
      </c>
      <c r="AF35" s="3">
        <v>2023</v>
      </c>
      <c r="AG35" s="3">
        <v>2023</v>
      </c>
      <c r="AH35" s="3">
        <v>2023</v>
      </c>
      <c r="AI35" s="94"/>
      <c r="AJ35" s="94"/>
      <c r="AK35" s="94"/>
      <c r="AL35" s="94"/>
      <c r="AM35" s="95" t="s">
        <v>17054</v>
      </c>
      <c r="AN35" s="95" t="s">
        <v>17046</v>
      </c>
      <c r="AO35" s="95">
        <v>0</v>
      </c>
      <c r="AP35" s="95" t="s">
        <v>17049</v>
      </c>
      <c r="AQ35" s="95" t="s">
        <v>17056</v>
      </c>
      <c r="AR35" s="95" t="s">
        <v>17053</v>
      </c>
      <c r="AS35" s="95" t="s">
        <v>17073</v>
      </c>
      <c r="AT35" s="95"/>
      <c r="AU35" s="95"/>
      <c r="AV35" s="95"/>
      <c r="AW35" s="95" t="s">
        <v>783</v>
      </c>
      <c r="AX35" s="96">
        <v>851.2</v>
      </c>
      <c r="AY35" s="96">
        <v>391</v>
      </c>
      <c r="AZ35" s="95" t="s">
        <v>17108</v>
      </c>
      <c r="BA35" s="95" t="s">
        <v>861</v>
      </c>
      <c r="BB35" s="97"/>
      <c r="BC35" s="98">
        <f t="shared" si="0"/>
        <v>0</v>
      </c>
      <c r="BJ35" s="18" t="str">
        <f t="shared" si="1"/>
        <v>303.000</v>
      </c>
      <c r="BM35" s="18" t="s">
        <v>3091</v>
      </c>
      <c r="BN35" s="18" t="s">
        <v>17083</v>
      </c>
      <c r="BO35" s="18" t="s">
        <v>1705</v>
      </c>
      <c r="BU35" s="18" t="s">
        <v>3091</v>
      </c>
      <c r="BV35" s="18" t="s">
        <v>17083</v>
      </c>
      <c r="BW35" s="18" t="s">
        <v>1705</v>
      </c>
    </row>
    <row r="36" spans="1:75" x14ac:dyDescent="0.3">
      <c r="A36" s="18">
        <v>1</v>
      </c>
      <c r="B36" s="99">
        <v>15</v>
      </c>
      <c r="C36" s="9" t="s">
        <v>85</v>
      </c>
      <c r="D36" s="1">
        <v>6408301.54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20">
        <v>0</v>
      </c>
      <c r="L36" s="1">
        <v>0</v>
      </c>
      <c r="M36" s="1">
        <v>782</v>
      </c>
      <c r="N36" s="1">
        <v>6078227.4699999997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130074.07</v>
      </c>
      <c r="AD36" s="1">
        <v>200000</v>
      </c>
      <c r="AE36" s="1">
        <v>0</v>
      </c>
      <c r="AF36" s="3">
        <v>2023</v>
      </c>
      <c r="AG36" s="3">
        <v>2023</v>
      </c>
      <c r="AH36" s="3">
        <v>2023</v>
      </c>
      <c r="AI36" s="94"/>
      <c r="AJ36" s="94"/>
      <c r="AK36" s="94"/>
      <c r="AL36" s="94"/>
      <c r="AM36" s="95" t="s">
        <v>17062</v>
      </c>
      <c r="AN36" s="95" t="s">
        <v>17042</v>
      </c>
      <c r="AO36" s="95">
        <v>0</v>
      </c>
      <c r="AP36" s="95" t="s">
        <v>17050</v>
      </c>
      <c r="AQ36" s="95" t="s">
        <v>17064</v>
      </c>
      <c r="AR36" s="95">
        <v>0</v>
      </c>
      <c r="AS36" s="95"/>
      <c r="AT36" s="95"/>
      <c r="AU36" s="95"/>
      <c r="AV36" s="95"/>
      <c r="AW36" s="95" t="s">
        <v>787</v>
      </c>
      <c r="AX36" s="96">
        <v>895.7</v>
      </c>
      <c r="AY36" s="96">
        <v>782</v>
      </c>
      <c r="AZ36" s="95" t="s">
        <v>17108</v>
      </c>
      <c r="BA36" s="95" t="s">
        <v>3231</v>
      </c>
      <c r="BB36" s="97"/>
      <c r="BC36" s="98">
        <f t="shared" si="0"/>
        <v>0</v>
      </c>
      <c r="BJ36" s="18" t="str">
        <f t="shared" si="1"/>
        <v>793.600</v>
      </c>
      <c r="BM36" s="18" t="s">
        <v>613</v>
      </c>
      <c r="BN36" s="18" t="s">
        <v>3122</v>
      </c>
      <c r="BO36" s="18" t="s">
        <v>3093</v>
      </c>
      <c r="BU36" s="18" t="s">
        <v>613</v>
      </c>
      <c r="BV36" s="18" t="s">
        <v>3122</v>
      </c>
      <c r="BW36" s="18" t="s">
        <v>3093</v>
      </c>
    </row>
    <row r="37" spans="1:75" x14ac:dyDescent="0.3">
      <c r="A37" s="18">
        <v>1</v>
      </c>
      <c r="B37" s="99">
        <v>16</v>
      </c>
      <c r="C37" s="9" t="s">
        <v>86</v>
      </c>
      <c r="D37" s="1">
        <v>21307518.600000001</v>
      </c>
      <c r="E37" s="1">
        <v>0</v>
      </c>
      <c r="F37" s="1">
        <v>500000</v>
      </c>
      <c r="G37" s="1">
        <v>0</v>
      </c>
      <c r="H37" s="1">
        <v>0</v>
      </c>
      <c r="I37" s="1">
        <v>0</v>
      </c>
      <c r="J37" s="1">
        <v>0</v>
      </c>
      <c r="K37" s="20">
        <v>0</v>
      </c>
      <c r="L37" s="1">
        <v>0</v>
      </c>
      <c r="M37" s="1">
        <v>610</v>
      </c>
      <c r="N37" s="1">
        <v>5325430.1900000004</v>
      </c>
      <c r="O37" s="1">
        <v>0</v>
      </c>
      <c r="P37" s="1">
        <v>0</v>
      </c>
      <c r="Q37" s="1">
        <v>2470</v>
      </c>
      <c r="R37" s="1">
        <v>13192994.130000001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1500000</v>
      </c>
      <c r="AB37" s="1">
        <v>0</v>
      </c>
      <c r="AC37" s="1">
        <v>439094.28</v>
      </c>
      <c r="AD37" s="1">
        <v>350000</v>
      </c>
      <c r="AE37" s="1">
        <v>0</v>
      </c>
      <c r="AF37" s="3">
        <v>2023</v>
      </c>
      <c r="AG37" s="3">
        <v>2023</v>
      </c>
      <c r="AH37" s="3">
        <v>2023</v>
      </c>
      <c r="AI37" s="94"/>
      <c r="AJ37" s="94"/>
      <c r="AK37" s="94"/>
      <c r="AL37" s="94"/>
      <c r="AM37" s="95" t="s">
        <v>17046</v>
      </c>
      <c r="AN37" s="95" t="s">
        <v>17057</v>
      </c>
      <c r="AO37" s="95">
        <v>2014</v>
      </c>
      <c r="AP37" s="95" t="s">
        <v>17056</v>
      </c>
      <c r="AQ37" s="95" t="s">
        <v>17050</v>
      </c>
      <c r="AR37" s="95" t="s">
        <v>17049</v>
      </c>
      <c r="AS37" s="95"/>
      <c r="AT37" s="95" t="s">
        <v>17067</v>
      </c>
      <c r="AU37" s="100">
        <v>3450400</v>
      </c>
      <c r="AV37" s="100">
        <v>2422377.7000000002</v>
      </c>
      <c r="AW37" s="95" t="s">
        <v>667</v>
      </c>
      <c r="AX37" s="96">
        <v>3943.7</v>
      </c>
      <c r="AY37" s="96">
        <v>630.4</v>
      </c>
      <c r="AZ37" s="95" t="s">
        <v>17110</v>
      </c>
      <c r="BA37" s="95">
        <v>1990</v>
      </c>
      <c r="BB37" s="97"/>
      <c r="BC37" s="98">
        <f t="shared" si="0"/>
        <v>20.399999999999977</v>
      </c>
      <c r="BJ37" s="18" t="str">
        <f t="shared" si="1"/>
        <v>589.000</v>
      </c>
      <c r="BM37" s="18" t="s">
        <v>3094</v>
      </c>
      <c r="BN37" s="18" t="s">
        <v>2998</v>
      </c>
      <c r="BO37" s="18" t="s">
        <v>3095</v>
      </c>
      <c r="BU37" s="18" t="s">
        <v>3094</v>
      </c>
      <c r="BV37" s="18" t="s">
        <v>2998</v>
      </c>
      <c r="BW37" s="18" t="s">
        <v>3095</v>
      </c>
    </row>
    <row r="38" spans="1:75" x14ac:dyDescent="0.3">
      <c r="A38" s="18">
        <v>1</v>
      </c>
      <c r="B38" s="99">
        <v>17</v>
      </c>
      <c r="C38" s="9" t="s">
        <v>88</v>
      </c>
      <c r="D38" s="1">
        <v>19266184.039999999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20">
        <v>0</v>
      </c>
      <c r="L38" s="1">
        <v>0</v>
      </c>
      <c r="M38" s="1">
        <v>2462</v>
      </c>
      <c r="N38" s="1">
        <v>18637344.859999999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398839.18</v>
      </c>
      <c r="AD38" s="1">
        <v>230000</v>
      </c>
      <c r="AE38" s="1">
        <v>0</v>
      </c>
      <c r="AF38" s="3">
        <v>2023</v>
      </c>
      <c r="AG38" s="3">
        <v>2023</v>
      </c>
      <c r="AH38" s="3">
        <v>2023</v>
      </c>
      <c r="AI38" s="94"/>
      <c r="AJ38" s="94"/>
      <c r="AK38" s="94"/>
      <c r="AL38" s="94"/>
      <c r="AM38" s="95" t="s">
        <v>17059</v>
      </c>
      <c r="AN38" s="95" t="s">
        <v>17064</v>
      </c>
      <c r="AO38" s="95">
        <v>0</v>
      </c>
      <c r="AP38" s="95" t="s">
        <v>17056</v>
      </c>
      <c r="AQ38" s="95" t="s">
        <v>17056</v>
      </c>
      <c r="AR38" s="95" t="s">
        <v>17053</v>
      </c>
      <c r="AS38" s="95"/>
      <c r="AT38" s="95"/>
      <c r="AU38" s="95"/>
      <c r="AV38" s="95"/>
      <c r="AW38" s="95" t="s">
        <v>709</v>
      </c>
      <c r="AX38" s="96">
        <v>8740</v>
      </c>
      <c r="AY38" s="96">
        <v>2462</v>
      </c>
      <c r="AZ38" s="95" t="s">
        <v>17109</v>
      </c>
      <c r="BA38" s="95" t="s">
        <v>17104</v>
      </c>
      <c r="BB38" s="97"/>
      <c r="BC38" s="98">
        <f t="shared" si="0"/>
        <v>0</v>
      </c>
      <c r="BJ38" s="18" t="str">
        <f t="shared" si="1"/>
        <v>2462.000</v>
      </c>
      <c r="BM38" s="18" t="s">
        <v>614</v>
      </c>
      <c r="BN38" s="18" t="s">
        <v>633</v>
      </c>
      <c r="BO38" s="18" t="s">
        <v>3096</v>
      </c>
      <c r="BU38" s="18" t="s">
        <v>614</v>
      </c>
      <c r="BV38" s="18" t="s">
        <v>633</v>
      </c>
      <c r="BW38" s="18" t="s">
        <v>3096</v>
      </c>
    </row>
    <row r="39" spans="1:75" x14ac:dyDescent="0.3">
      <c r="A39" s="18">
        <v>1</v>
      </c>
      <c r="B39" s="99">
        <v>18</v>
      </c>
      <c r="C39" s="9" t="s">
        <v>89</v>
      </c>
      <c r="D39" s="1">
        <v>5799430.9400000004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20">
        <v>0</v>
      </c>
      <c r="L39" s="1">
        <v>0</v>
      </c>
      <c r="M39" s="1">
        <v>707.7</v>
      </c>
      <c r="N39" s="1">
        <v>5482113.71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117317.23</v>
      </c>
      <c r="AD39" s="1">
        <v>200000</v>
      </c>
      <c r="AE39" s="1">
        <v>0</v>
      </c>
      <c r="AF39" s="3">
        <v>2023</v>
      </c>
      <c r="AG39" s="3">
        <v>2023</v>
      </c>
      <c r="AH39" s="3">
        <v>2023</v>
      </c>
      <c r="AI39" s="94"/>
      <c r="AJ39" s="94"/>
      <c r="AK39" s="94"/>
      <c r="AL39" s="94"/>
      <c r="AM39" s="95" t="s">
        <v>17062</v>
      </c>
      <c r="AN39" s="95" t="s">
        <v>17045</v>
      </c>
      <c r="AO39" s="95">
        <v>0</v>
      </c>
      <c r="AP39" s="95" t="s">
        <v>17057</v>
      </c>
      <c r="AQ39" s="95" t="s">
        <v>17044</v>
      </c>
      <c r="AR39" s="95" t="s">
        <v>17056</v>
      </c>
      <c r="AS39" s="95"/>
      <c r="AT39" s="95"/>
      <c r="AU39" s="95"/>
      <c r="AV39" s="95"/>
      <c r="AW39" s="95" t="s">
        <v>853</v>
      </c>
      <c r="AX39" s="96">
        <v>1662.4</v>
      </c>
      <c r="AY39" s="96">
        <v>707.7</v>
      </c>
      <c r="AZ39" s="95" t="s">
        <v>17909</v>
      </c>
      <c r="BA39" s="95" t="s">
        <v>17104</v>
      </c>
      <c r="BB39" s="97"/>
      <c r="BC39" s="98">
        <f t="shared" si="0"/>
        <v>0</v>
      </c>
      <c r="BJ39" s="18" t="str">
        <f t="shared" si="1"/>
        <v>878.800</v>
      </c>
      <c r="BM39" s="18" t="s">
        <v>615</v>
      </c>
      <c r="BN39" s="18" t="s">
        <v>633</v>
      </c>
      <c r="BO39" s="18" t="s">
        <v>3097</v>
      </c>
      <c r="BU39" s="18" t="s">
        <v>615</v>
      </c>
      <c r="BV39" s="18" t="s">
        <v>633</v>
      </c>
      <c r="BW39" s="18" t="s">
        <v>3097</v>
      </c>
    </row>
    <row r="40" spans="1:75" x14ac:dyDescent="0.3">
      <c r="A40" s="18">
        <v>1</v>
      </c>
      <c r="B40" s="99">
        <v>19</v>
      </c>
      <c r="C40" s="9" t="s">
        <v>90</v>
      </c>
      <c r="D40" s="1">
        <v>2269371.7999999998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20">
        <v>0</v>
      </c>
      <c r="L40" s="1">
        <v>0</v>
      </c>
      <c r="M40" s="1">
        <v>290</v>
      </c>
      <c r="N40" s="1">
        <v>2045596.04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43775.76</v>
      </c>
      <c r="AD40" s="1">
        <v>180000</v>
      </c>
      <c r="AE40" s="1">
        <v>0</v>
      </c>
      <c r="AF40" s="3">
        <v>2023</v>
      </c>
      <c r="AG40" s="3">
        <v>2023</v>
      </c>
      <c r="AH40" s="3">
        <v>2023</v>
      </c>
      <c r="AI40" s="94"/>
      <c r="AJ40" s="94"/>
      <c r="AK40" s="94"/>
      <c r="AL40" s="94"/>
      <c r="AM40" s="95" t="s">
        <v>17062</v>
      </c>
      <c r="AN40" s="95" t="s">
        <v>17043</v>
      </c>
      <c r="AO40" s="95">
        <v>0</v>
      </c>
      <c r="AP40" s="95" t="s">
        <v>17049</v>
      </c>
      <c r="AQ40" s="95" t="s">
        <v>17056</v>
      </c>
      <c r="AR40" s="95" t="s">
        <v>17053</v>
      </c>
      <c r="AS40" s="95"/>
      <c r="AT40" s="95"/>
      <c r="AU40" s="95"/>
      <c r="AV40" s="95"/>
      <c r="AW40" s="95" t="s">
        <v>783</v>
      </c>
      <c r="AX40" s="96">
        <v>807.5</v>
      </c>
      <c r="AY40" s="96">
        <v>290</v>
      </c>
      <c r="AZ40" s="95" t="s">
        <v>17109</v>
      </c>
      <c r="BA40" s="95" t="s">
        <v>17104</v>
      </c>
      <c r="BB40" s="97"/>
      <c r="BC40" s="98">
        <f t="shared" si="0"/>
        <v>0</v>
      </c>
      <c r="BJ40" s="18" t="str">
        <f t="shared" si="1"/>
        <v>232.100</v>
      </c>
      <c r="BM40" s="18" t="s">
        <v>512</v>
      </c>
      <c r="BN40" s="18" t="s">
        <v>631</v>
      </c>
      <c r="BO40" s="18" t="s">
        <v>3098</v>
      </c>
      <c r="BU40" s="18" t="s">
        <v>512</v>
      </c>
      <c r="BV40" s="18" t="s">
        <v>631</v>
      </c>
      <c r="BW40" s="18" t="s">
        <v>3098</v>
      </c>
    </row>
    <row r="41" spans="1:75" x14ac:dyDescent="0.3">
      <c r="A41" s="18">
        <v>1</v>
      </c>
      <c r="B41" s="99">
        <v>20</v>
      </c>
      <c r="C41" s="9" t="s">
        <v>91</v>
      </c>
      <c r="D41" s="1">
        <v>9662440.3399999999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20">
        <v>0</v>
      </c>
      <c r="L41" s="1">
        <v>0</v>
      </c>
      <c r="M41" s="1">
        <v>1179.0999999999999</v>
      </c>
      <c r="N41" s="1">
        <v>9234815.2899999991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197625.05</v>
      </c>
      <c r="AD41" s="1">
        <v>230000</v>
      </c>
      <c r="AE41" s="1">
        <v>0</v>
      </c>
      <c r="AF41" s="3">
        <v>2023</v>
      </c>
      <c r="AG41" s="3">
        <v>2023</v>
      </c>
      <c r="AH41" s="3">
        <v>2023</v>
      </c>
      <c r="AI41" s="94"/>
      <c r="AJ41" s="94"/>
      <c r="AK41" s="94"/>
      <c r="AL41" s="94"/>
      <c r="AM41" s="95" t="s">
        <v>17041</v>
      </c>
      <c r="AN41" s="95" t="s">
        <v>17062</v>
      </c>
      <c r="AO41" s="95">
        <v>0</v>
      </c>
      <c r="AP41" s="95" t="s">
        <v>17054</v>
      </c>
      <c r="AQ41" s="95" t="s">
        <v>17060</v>
      </c>
      <c r="AR41" s="95" t="s">
        <v>17056</v>
      </c>
      <c r="AS41" s="95"/>
      <c r="AT41" s="95"/>
      <c r="AU41" s="95"/>
      <c r="AV41" s="95"/>
      <c r="AW41" s="95" t="s">
        <v>668</v>
      </c>
      <c r="AX41" s="96">
        <v>3183.8</v>
      </c>
      <c r="AY41" s="96">
        <v>1179.0999999999999</v>
      </c>
      <c r="AZ41" s="95" t="s">
        <v>17108</v>
      </c>
      <c r="BA41" s="95" t="s">
        <v>17104</v>
      </c>
      <c r="BB41" s="97"/>
      <c r="BC41" s="98">
        <f t="shared" si="0"/>
        <v>0</v>
      </c>
      <c r="BJ41" s="18" t="str">
        <f t="shared" si="1"/>
        <v>1001.000</v>
      </c>
      <c r="BM41" s="18" t="s">
        <v>3099</v>
      </c>
      <c r="BN41" s="18" t="s">
        <v>17081</v>
      </c>
      <c r="BO41" s="18" t="s">
        <v>3101</v>
      </c>
      <c r="BU41" s="18" t="s">
        <v>3099</v>
      </c>
      <c r="BV41" s="18" t="s">
        <v>17081</v>
      </c>
      <c r="BW41" s="18" t="s">
        <v>3101</v>
      </c>
    </row>
    <row r="42" spans="1:75" x14ac:dyDescent="0.3">
      <c r="A42" s="18">
        <v>1</v>
      </c>
      <c r="B42" s="99">
        <v>21</v>
      </c>
      <c r="C42" s="9" t="s">
        <v>92</v>
      </c>
      <c r="D42" s="1">
        <v>5829937.9000000004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20">
        <v>0</v>
      </c>
      <c r="L42" s="1">
        <v>0</v>
      </c>
      <c r="M42" s="1">
        <v>745</v>
      </c>
      <c r="N42" s="1">
        <v>5511981.5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117956.4</v>
      </c>
      <c r="AD42" s="1">
        <v>200000</v>
      </c>
      <c r="AE42" s="1">
        <v>0</v>
      </c>
      <c r="AF42" s="3">
        <v>2023</v>
      </c>
      <c r="AG42" s="3">
        <v>2023</v>
      </c>
      <c r="AH42" s="3">
        <v>2023</v>
      </c>
      <c r="AI42" s="94"/>
      <c r="AJ42" s="94"/>
      <c r="AK42" s="94"/>
      <c r="AL42" s="94"/>
      <c r="AM42" s="95" t="s">
        <v>17062</v>
      </c>
      <c r="AN42" s="95" t="s">
        <v>17057</v>
      </c>
      <c r="AO42" s="95">
        <v>2016</v>
      </c>
      <c r="AP42" s="95" t="s">
        <v>17055</v>
      </c>
      <c r="AQ42" s="95" t="s">
        <v>17053</v>
      </c>
      <c r="AR42" s="95" t="s">
        <v>17056</v>
      </c>
      <c r="AS42" s="95"/>
      <c r="AT42" s="95" t="s">
        <v>17067</v>
      </c>
      <c r="AU42" s="100">
        <v>1523818.4</v>
      </c>
      <c r="AV42" s="100">
        <v>1990456.59</v>
      </c>
      <c r="AW42" s="95" t="s">
        <v>822</v>
      </c>
      <c r="AX42" s="96">
        <v>2660.1</v>
      </c>
      <c r="AY42" s="96">
        <v>214.1</v>
      </c>
      <c r="AZ42" s="95" t="s">
        <v>17109</v>
      </c>
      <c r="BA42" s="95" t="s">
        <v>17104</v>
      </c>
      <c r="BB42" s="97"/>
      <c r="BC42" s="98">
        <f t="shared" si="0"/>
        <v>-530.9</v>
      </c>
      <c r="BD42" s="18" t="s">
        <v>17040</v>
      </c>
      <c r="BJ42" s="18" t="str">
        <f t="shared" si="1"/>
        <v>414.600</v>
      </c>
      <c r="BM42" s="18" t="s">
        <v>3102</v>
      </c>
      <c r="BN42" s="18" t="s">
        <v>17081</v>
      </c>
      <c r="BO42" s="18" t="s">
        <v>1978</v>
      </c>
      <c r="BU42" s="18" t="s">
        <v>3102</v>
      </c>
      <c r="BV42" s="18" t="s">
        <v>17081</v>
      </c>
      <c r="BW42" s="18" t="s">
        <v>1978</v>
      </c>
    </row>
    <row r="43" spans="1:75" x14ac:dyDescent="0.3">
      <c r="A43" s="18">
        <v>1</v>
      </c>
      <c r="B43" s="99">
        <v>22</v>
      </c>
      <c r="C43" s="9" t="s">
        <v>93</v>
      </c>
      <c r="D43" s="1">
        <v>8282424.5300000003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20">
        <v>0</v>
      </c>
      <c r="L43" s="1">
        <v>0</v>
      </c>
      <c r="M43" s="1">
        <v>1600</v>
      </c>
      <c r="N43" s="1">
        <v>7883713.0700000003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168711.46</v>
      </c>
      <c r="AD43" s="1">
        <v>230000</v>
      </c>
      <c r="AE43" s="1">
        <v>0</v>
      </c>
      <c r="AF43" s="3">
        <v>2023</v>
      </c>
      <c r="AG43" s="3">
        <v>2023</v>
      </c>
      <c r="AH43" s="3">
        <v>2023</v>
      </c>
      <c r="AI43" s="94"/>
      <c r="AJ43" s="94"/>
      <c r="AK43" s="94"/>
      <c r="AL43" s="94"/>
      <c r="AM43" s="95" t="s">
        <v>17062</v>
      </c>
      <c r="AN43" s="95" t="s">
        <v>17045</v>
      </c>
      <c r="AO43" s="95">
        <v>0</v>
      </c>
      <c r="AP43" s="95" t="s">
        <v>17057</v>
      </c>
      <c r="AQ43" s="95" t="s">
        <v>17044</v>
      </c>
      <c r="AR43" s="95" t="s">
        <v>17056</v>
      </c>
      <c r="AS43" s="95"/>
      <c r="AT43" s="95"/>
      <c r="AU43" s="95"/>
      <c r="AV43" s="95"/>
      <c r="AW43" s="95" t="s">
        <v>853</v>
      </c>
      <c r="AX43" s="96">
        <v>5186.3999999999996</v>
      </c>
      <c r="AY43" s="96">
        <v>1058.4000000000001</v>
      </c>
      <c r="AZ43" s="95" t="s">
        <v>17109</v>
      </c>
      <c r="BA43" s="95" t="s">
        <v>17104</v>
      </c>
      <c r="BB43" s="97"/>
      <c r="BC43" s="98">
        <f t="shared" si="0"/>
        <v>-541.59999999999991</v>
      </c>
      <c r="BJ43" s="18" t="str">
        <f t="shared" si="1"/>
        <v>880.500</v>
      </c>
      <c r="BM43" s="18" t="s">
        <v>3104</v>
      </c>
      <c r="BN43" s="18" t="s">
        <v>2998</v>
      </c>
      <c r="BO43" s="18" t="s">
        <v>3106</v>
      </c>
      <c r="BU43" s="18" t="s">
        <v>3104</v>
      </c>
      <c r="BV43" s="18" t="s">
        <v>2998</v>
      </c>
      <c r="BW43" s="18" t="s">
        <v>3106</v>
      </c>
    </row>
    <row r="44" spans="1:75" x14ac:dyDescent="0.3">
      <c r="A44" s="18">
        <v>1</v>
      </c>
      <c r="B44" s="99">
        <v>23</v>
      </c>
      <c r="C44" s="9" t="s">
        <v>94</v>
      </c>
      <c r="D44" s="1">
        <v>5534137.0199999996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20">
        <v>0</v>
      </c>
      <c r="L44" s="1">
        <v>0</v>
      </c>
      <c r="M44" s="1">
        <v>707.2</v>
      </c>
      <c r="N44" s="1">
        <v>5222378.13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111758.89</v>
      </c>
      <c r="AD44" s="1">
        <v>200000</v>
      </c>
      <c r="AE44" s="1">
        <v>0</v>
      </c>
      <c r="AF44" s="3">
        <v>2023</v>
      </c>
      <c r="AG44" s="3">
        <v>2023</v>
      </c>
      <c r="AH44" s="3">
        <v>2023</v>
      </c>
      <c r="AI44" s="94"/>
      <c r="AJ44" s="94"/>
      <c r="AK44" s="94"/>
      <c r="AL44" s="94"/>
      <c r="AM44" s="95" t="s">
        <v>17062</v>
      </c>
      <c r="AN44" s="95" t="s">
        <v>17045</v>
      </c>
      <c r="AO44" s="95">
        <v>0</v>
      </c>
      <c r="AP44" s="95" t="s">
        <v>17057</v>
      </c>
      <c r="AQ44" s="95" t="s">
        <v>17044</v>
      </c>
      <c r="AR44" s="95" t="s">
        <v>17056</v>
      </c>
      <c r="AS44" s="95"/>
      <c r="AT44" s="95"/>
      <c r="AU44" s="95"/>
      <c r="AV44" s="95"/>
      <c r="AW44" s="95" t="s">
        <v>672</v>
      </c>
      <c r="AX44" s="96">
        <v>2218</v>
      </c>
      <c r="AY44" s="96">
        <v>970.2</v>
      </c>
      <c r="AZ44" s="95" t="s">
        <v>17109</v>
      </c>
      <c r="BA44" s="95" t="s">
        <v>17104</v>
      </c>
      <c r="BB44" s="97"/>
      <c r="BC44" s="98">
        <f t="shared" si="0"/>
        <v>263</v>
      </c>
      <c r="BD44" s="18" t="s">
        <v>17037</v>
      </c>
      <c r="BJ44" s="18" t="str">
        <f t="shared" si="1"/>
        <v>970.200</v>
      </c>
      <c r="BM44" s="18" t="s">
        <v>3107</v>
      </c>
      <c r="BN44" s="18" t="s">
        <v>2998</v>
      </c>
      <c r="BO44" s="18" t="s">
        <v>2998</v>
      </c>
      <c r="BU44" s="18" t="s">
        <v>3107</v>
      </c>
      <c r="BV44" s="18" t="s">
        <v>2998</v>
      </c>
      <c r="BW44" s="18" t="s">
        <v>2998</v>
      </c>
    </row>
    <row r="45" spans="1:75" x14ac:dyDescent="0.3">
      <c r="A45" s="18">
        <v>1</v>
      </c>
      <c r="B45" s="99">
        <v>24</v>
      </c>
      <c r="C45" s="9" t="s">
        <v>95</v>
      </c>
      <c r="D45" s="1">
        <v>9571478.5099999998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20">
        <v>0</v>
      </c>
      <c r="L45" s="1">
        <v>0</v>
      </c>
      <c r="M45" s="1">
        <v>1168</v>
      </c>
      <c r="N45" s="1">
        <v>9145759.2599999998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195719.25</v>
      </c>
      <c r="AD45" s="1">
        <v>230000</v>
      </c>
      <c r="AE45" s="1">
        <v>0</v>
      </c>
      <c r="AF45" s="3">
        <v>2023</v>
      </c>
      <c r="AG45" s="3">
        <v>2023</v>
      </c>
      <c r="AH45" s="3">
        <v>2023</v>
      </c>
      <c r="AI45" s="94"/>
      <c r="AJ45" s="94"/>
      <c r="AK45" s="94"/>
      <c r="AL45" s="94"/>
      <c r="AM45" s="95" t="s">
        <v>17062</v>
      </c>
      <c r="AN45" s="95" t="s">
        <v>17042</v>
      </c>
      <c r="AO45" s="95">
        <v>0</v>
      </c>
      <c r="AP45" s="95" t="s">
        <v>17056</v>
      </c>
      <c r="AQ45" s="95" t="s">
        <v>17050</v>
      </c>
      <c r="AR45" s="95" t="s">
        <v>17056</v>
      </c>
      <c r="AS45" s="95"/>
      <c r="AT45" s="95"/>
      <c r="AU45" s="95"/>
      <c r="AV45" s="95"/>
      <c r="AW45" s="95" t="s">
        <v>669</v>
      </c>
      <c r="AX45" s="96">
        <v>4095.5</v>
      </c>
      <c r="AY45" s="96">
        <v>1168</v>
      </c>
      <c r="AZ45" s="95" t="s">
        <v>17108</v>
      </c>
      <c r="BA45" s="95" t="s">
        <v>3231</v>
      </c>
      <c r="BB45" s="97"/>
      <c r="BC45" s="98">
        <f t="shared" si="0"/>
        <v>0</v>
      </c>
      <c r="BJ45" s="18" t="str">
        <f t="shared" si="1"/>
        <v>881.300</v>
      </c>
      <c r="BM45" s="18" t="s">
        <v>3108</v>
      </c>
      <c r="BN45" s="18" t="s">
        <v>2998</v>
      </c>
      <c r="BO45" s="18" t="s">
        <v>2998</v>
      </c>
      <c r="BU45" s="18" t="s">
        <v>3108</v>
      </c>
      <c r="BV45" s="18" t="s">
        <v>2998</v>
      </c>
      <c r="BW45" s="18" t="s">
        <v>2998</v>
      </c>
    </row>
    <row r="46" spans="1:75" x14ac:dyDescent="0.3">
      <c r="A46" s="18">
        <v>1</v>
      </c>
      <c r="B46" s="99">
        <v>25</v>
      </c>
      <c r="C46" s="9" t="s">
        <v>96</v>
      </c>
      <c r="D46" s="1">
        <v>5654383.71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20">
        <v>0</v>
      </c>
      <c r="L46" s="1">
        <v>0</v>
      </c>
      <c r="M46" s="1">
        <v>690</v>
      </c>
      <c r="N46" s="1">
        <v>5340105.45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114278.26</v>
      </c>
      <c r="AD46" s="1">
        <v>200000</v>
      </c>
      <c r="AE46" s="1">
        <v>0</v>
      </c>
      <c r="AF46" s="3">
        <v>2023</v>
      </c>
      <c r="AG46" s="3">
        <v>2023</v>
      </c>
      <c r="AH46" s="3">
        <v>2023</v>
      </c>
      <c r="AI46" s="94"/>
      <c r="AJ46" s="94"/>
      <c r="AK46" s="94"/>
      <c r="AL46" s="94"/>
      <c r="AM46" s="95" t="s">
        <v>17062</v>
      </c>
      <c r="AN46" s="95" t="s">
        <v>17055</v>
      </c>
      <c r="AO46" s="95">
        <v>0</v>
      </c>
      <c r="AP46" s="95" t="s">
        <v>17042</v>
      </c>
      <c r="AQ46" s="95" t="s">
        <v>17053</v>
      </c>
      <c r="AR46" s="95">
        <v>0</v>
      </c>
      <c r="AS46" s="95"/>
      <c r="AT46" s="95"/>
      <c r="AU46" s="95"/>
      <c r="AV46" s="95"/>
      <c r="AW46" s="95" t="s">
        <v>622</v>
      </c>
      <c r="AX46" s="96">
        <v>1728.5</v>
      </c>
      <c r="AY46" s="96">
        <v>1234</v>
      </c>
      <c r="AZ46" s="95" t="s">
        <v>17108</v>
      </c>
      <c r="BA46" s="95" t="s">
        <v>17104</v>
      </c>
      <c r="BB46" s="97"/>
      <c r="BC46" s="98">
        <f t="shared" si="0"/>
        <v>544</v>
      </c>
      <c r="BD46" s="18" t="s">
        <v>17036</v>
      </c>
      <c r="BJ46" s="18" t="str">
        <f t="shared" si="1"/>
        <v>503.200</v>
      </c>
      <c r="BM46" s="18" t="s">
        <v>3110</v>
      </c>
      <c r="BN46" s="18" t="s">
        <v>669</v>
      </c>
      <c r="BO46" s="18" t="s">
        <v>3111</v>
      </c>
      <c r="BU46" s="18" t="s">
        <v>3110</v>
      </c>
      <c r="BV46" s="18" t="s">
        <v>669</v>
      </c>
      <c r="BW46" s="18" t="s">
        <v>3111</v>
      </c>
    </row>
    <row r="47" spans="1:75" x14ac:dyDescent="0.3">
      <c r="A47" s="18">
        <v>1</v>
      </c>
      <c r="B47" s="99">
        <v>26</v>
      </c>
      <c r="C47" s="9" t="s">
        <v>87</v>
      </c>
      <c r="D47" s="1">
        <v>7113050.8099999996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20">
        <v>0</v>
      </c>
      <c r="L47" s="1">
        <v>0</v>
      </c>
      <c r="M47" s="1">
        <v>868</v>
      </c>
      <c r="N47" s="1">
        <v>6768211.0899999999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144839.72</v>
      </c>
      <c r="AD47" s="1">
        <v>200000</v>
      </c>
      <c r="AE47" s="1">
        <v>0</v>
      </c>
      <c r="AF47" s="3">
        <v>2023</v>
      </c>
      <c r="AG47" s="3">
        <v>2023</v>
      </c>
      <c r="AH47" s="3">
        <v>2023</v>
      </c>
      <c r="AI47" s="94"/>
      <c r="AJ47" s="94"/>
      <c r="AK47" s="94"/>
      <c r="AL47" s="94"/>
      <c r="AM47" s="95" t="s">
        <v>17059</v>
      </c>
      <c r="AN47" s="95" t="s">
        <v>17042</v>
      </c>
      <c r="AO47" s="95">
        <v>0</v>
      </c>
      <c r="AP47" s="95" t="s">
        <v>17056</v>
      </c>
      <c r="AQ47" s="95" t="s">
        <v>17050</v>
      </c>
      <c r="AR47" s="95" t="s">
        <v>17049</v>
      </c>
      <c r="AS47" s="95"/>
      <c r="AT47" s="95"/>
      <c r="AU47" s="95"/>
      <c r="AV47" s="95"/>
      <c r="AW47" s="95" t="s">
        <v>668</v>
      </c>
      <c r="AX47" s="96">
        <v>1830.4</v>
      </c>
      <c r="AY47" s="96">
        <v>868</v>
      </c>
      <c r="AZ47" s="95" t="s">
        <v>17108</v>
      </c>
      <c r="BA47" s="95">
        <v>2006</v>
      </c>
      <c r="BB47" s="97"/>
      <c r="BC47" s="98">
        <f t="shared" si="0"/>
        <v>0</v>
      </c>
      <c r="BJ47" s="18" t="str">
        <f t="shared" si="1"/>
        <v>658.000</v>
      </c>
      <c r="BM47" s="18" t="s">
        <v>3112</v>
      </c>
      <c r="BN47" s="18" t="s">
        <v>17081</v>
      </c>
      <c r="BO47" s="18" t="s">
        <v>3113</v>
      </c>
      <c r="BU47" s="18" t="s">
        <v>3112</v>
      </c>
      <c r="BV47" s="18" t="s">
        <v>17081</v>
      </c>
      <c r="BW47" s="18" t="s">
        <v>3113</v>
      </c>
    </row>
    <row r="48" spans="1:75" x14ac:dyDescent="0.3">
      <c r="A48" s="18">
        <v>1</v>
      </c>
      <c r="B48" s="99">
        <v>27</v>
      </c>
      <c r="C48" s="9" t="s">
        <v>97</v>
      </c>
      <c r="D48" s="1">
        <v>2457800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20">
        <v>1</v>
      </c>
      <c r="L48" s="1">
        <v>2259447.8199999998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48352.18</v>
      </c>
      <c r="AD48" s="1">
        <v>150000</v>
      </c>
      <c r="AE48" s="1">
        <v>0</v>
      </c>
      <c r="AF48" s="3">
        <v>2023</v>
      </c>
      <c r="AG48" s="3">
        <v>2023</v>
      </c>
      <c r="AH48" s="3">
        <v>2023</v>
      </c>
      <c r="AI48" s="94"/>
      <c r="AJ48" s="94"/>
      <c r="AK48" s="94"/>
      <c r="AL48" s="94"/>
      <c r="AM48" s="95" t="s">
        <v>17046</v>
      </c>
      <c r="AN48" s="95" t="s">
        <v>17058</v>
      </c>
      <c r="AO48" s="95" t="s">
        <v>17062</v>
      </c>
      <c r="AP48" s="95" t="s">
        <v>17055</v>
      </c>
      <c r="AQ48" s="95" t="s">
        <v>17055</v>
      </c>
      <c r="AR48" s="95" t="s">
        <v>17049</v>
      </c>
      <c r="AS48" s="95"/>
      <c r="AT48" s="95"/>
      <c r="AU48" s="95"/>
      <c r="AV48" s="95"/>
      <c r="AW48" s="95" t="s">
        <v>1082</v>
      </c>
      <c r="AX48" s="96">
        <v>5737.8</v>
      </c>
      <c r="AY48" s="96">
        <v>1100</v>
      </c>
      <c r="AZ48" s="95" t="s">
        <v>595</v>
      </c>
      <c r="BA48" s="95" t="s">
        <v>1082</v>
      </c>
      <c r="BB48" s="97"/>
      <c r="BC48" s="98">
        <f t="shared" si="0"/>
        <v>1100</v>
      </c>
      <c r="BJ48" s="18" t="str">
        <f t="shared" si="1"/>
        <v>1133.000</v>
      </c>
      <c r="BM48" s="18" t="s">
        <v>3114</v>
      </c>
      <c r="BN48" s="18" t="s">
        <v>2998</v>
      </c>
      <c r="BO48" s="18" t="s">
        <v>2998</v>
      </c>
      <c r="BU48" s="18" t="s">
        <v>3114</v>
      </c>
      <c r="BV48" s="18" t="s">
        <v>2998</v>
      </c>
      <c r="BW48" s="18" t="s">
        <v>2998</v>
      </c>
    </row>
    <row r="49" spans="1:75" x14ac:dyDescent="0.3">
      <c r="A49" s="18">
        <v>1</v>
      </c>
      <c r="B49" s="99">
        <v>28</v>
      </c>
      <c r="C49" s="9" t="s">
        <v>98</v>
      </c>
      <c r="D49" s="1">
        <v>7373718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20">
        <v>3</v>
      </c>
      <c r="L49" s="1">
        <v>7072369.2999999998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151348.70000000001</v>
      </c>
      <c r="AD49" s="1">
        <v>150000</v>
      </c>
      <c r="AE49" s="1">
        <v>0</v>
      </c>
      <c r="AF49" s="3">
        <v>2023</v>
      </c>
      <c r="AG49" s="3">
        <v>2023</v>
      </c>
      <c r="AH49" s="3">
        <v>2023</v>
      </c>
      <c r="AI49" s="94"/>
      <c r="AJ49" s="94"/>
      <c r="AK49" s="94"/>
      <c r="AL49" s="94"/>
      <c r="AM49" s="95">
        <v>2021</v>
      </c>
      <c r="AN49" s="95" t="s">
        <v>17053</v>
      </c>
      <c r="AO49" s="95" t="s">
        <v>17054</v>
      </c>
      <c r="AP49" s="95" t="s">
        <v>17055</v>
      </c>
      <c r="AQ49" s="95" t="s">
        <v>17055</v>
      </c>
      <c r="AR49" s="95" t="s">
        <v>17049</v>
      </c>
      <c r="AS49" s="95"/>
      <c r="AT49" s="95" t="s">
        <v>17117</v>
      </c>
      <c r="AU49" s="95"/>
      <c r="AV49" s="95"/>
      <c r="AW49" s="95" t="s">
        <v>628</v>
      </c>
      <c r="AX49" s="96">
        <v>6810.7</v>
      </c>
      <c r="AY49" s="96">
        <v>1217.5999999999999</v>
      </c>
      <c r="AZ49" s="95" t="s">
        <v>595</v>
      </c>
      <c r="BA49" s="95" t="s">
        <v>628</v>
      </c>
      <c r="BB49" s="97"/>
      <c r="BC49" s="98">
        <f t="shared" si="0"/>
        <v>1217.5999999999999</v>
      </c>
      <c r="BJ49" s="18" t="str">
        <f t="shared" si="1"/>
        <v>6700.000</v>
      </c>
      <c r="BM49" s="18" t="s">
        <v>3116</v>
      </c>
      <c r="BN49" s="18" t="s">
        <v>2998</v>
      </c>
      <c r="BO49" s="18" t="s">
        <v>2998</v>
      </c>
      <c r="BU49" s="18" t="s">
        <v>3116</v>
      </c>
      <c r="BV49" s="18" t="s">
        <v>2998</v>
      </c>
      <c r="BW49" s="18" t="s">
        <v>2998</v>
      </c>
    </row>
    <row r="50" spans="1:75" x14ac:dyDescent="0.3">
      <c r="A50" s="18">
        <v>1</v>
      </c>
      <c r="B50" s="99">
        <v>29</v>
      </c>
      <c r="C50" s="9" t="s">
        <v>99</v>
      </c>
      <c r="D50" s="1">
        <v>5556046.5999999996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20">
        <v>0</v>
      </c>
      <c r="L50" s="1">
        <v>0</v>
      </c>
      <c r="M50" s="1">
        <v>678</v>
      </c>
      <c r="N50" s="1">
        <v>5243828.67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112217.93</v>
      </c>
      <c r="AD50" s="1">
        <v>200000</v>
      </c>
      <c r="AE50" s="1">
        <v>0</v>
      </c>
      <c r="AF50" s="3">
        <v>2023</v>
      </c>
      <c r="AG50" s="3">
        <v>2023</v>
      </c>
      <c r="AH50" s="3">
        <v>2023</v>
      </c>
      <c r="AI50" s="94"/>
      <c r="AJ50" s="94"/>
      <c r="AK50" s="94"/>
      <c r="AL50" s="94"/>
      <c r="AM50" s="95" t="s">
        <v>17041</v>
      </c>
      <c r="AN50" s="95" t="s">
        <v>17062</v>
      </c>
      <c r="AO50" s="95">
        <v>0</v>
      </c>
      <c r="AP50" s="95" t="s">
        <v>17043</v>
      </c>
      <c r="AQ50" s="95" t="s">
        <v>17060</v>
      </c>
      <c r="AR50" s="95">
        <v>0</v>
      </c>
      <c r="AS50" s="95"/>
      <c r="AT50" s="95"/>
      <c r="AU50" s="95"/>
      <c r="AV50" s="95"/>
      <c r="AW50" s="95" t="s">
        <v>705</v>
      </c>
      <c r="AX50" s="96">
        <v>450.8</v>
      </c>
      <c r="AY50" s="96">
        <v>678</v>
      </c>
      <c r="AZ50" s="95" t="s">
        <v>17108</v>
      </c>
      <c r="BA50" s="95">
        <v>2005</v>
      </c>
      <c r="BB50" s="97"/>
      <c r="BC50" s="98">
        <f t="shared" si="0"/>
        <v>0</v>
      </c>
      <c r="BJ50" s="18" t="str">
        <f t="shared" si="1"/>
        <v>234.000</v>
      </c>
      <c r="BM50" s="18" t="s">
        <v>3118</v>
      </c>
      <c r="BN50" s="18" t="s">
        <v>2998</v>
      </c>
      <c r="BO50" s="18" t="s">
        <v>2998</v>
      </c>
      <c r="BU50" s="18" t="s">
        <v>3118</v>
      </c>
      <c r="BV50" s="18" t="s">
        <v>2998</v>
      </c>
      <c r="BW50" s="18" t="s">
        <v>2998</v>
      </c>
    </row>
    <row r="51" spans="1:75" x14ac:dyDescent="0.3">
      <c r="A51" s="18">
        <v>1</v>
      </c>
      <c r="B51" s="99">
        <v>30</v>
      </c>
      <c r="C51" s="9" t="s">
        <v>100</v>
      </c>
      <c r="D51" s="1">
        <v>3073034.63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20">
        <v>0</v>
      </c>
      <c r="L51" s="1">
        <v>0</v>
      </c>
      <c r="M51" s="1">
        <v>375</v>
      </c>
      <c r="N51" s="1">
        <v>2832420.82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60613.81</v>
      </c>
      <c r="AD51" s="1">
        <v>180000</v>
      </c>
      <c r="AE51" s="1">
        <v>0</v>
      </c>
      <c r="AF51" s="3">
        <v>2023</v>
      </c>
      <c r="AG51" s="3">
        <v>2023</v>
      </c>
      <c r="AH51" s="3">
        <v>2023</v>
      </c>
      <c r="AI51" s="94"/>
      <c r="AJ51" s="94"/>
      <c r="AK51" s="94"/>
      <c r="AL51" s="94"/>
      <c r="AM51" s="95" t="s">
        <v>17062</v>
      </c>
      <c r="AN51" s="95" t="s">
        <v>17045</v>
      </c>
      <c r="AO51" s="95">
        <v>0</v>
      </c>
      <c r="AP51" s="95" t="s">
        <v>17042</v>
      </c>
      <c r="AQ51" s="95" t="s">
        <v>17044</v>
      </c>
      <c r="AR51" s="95">
        <v>0</v>
      </c>
      <c r="AS51" s="95"/>
      <c r="AT51" s="95"/>
      <c r="AU51" s="95"/>
      <c r="AV51" s="95"/>
      <c r="AW51" s="95" t="s">
        <v>669</v>
      </c>
      <c r="AX51" s="96">
        <v>383.1</v>
      </c>
      <c r="AY51" s="96">
        <v>375</v>
      </c>
      <c r="AZ51" s="95" t="s">
        <v>17108</v>
      </c>
      <c r="BA51" s="95" t="s">
        <v>17104</v>
      </c>
      <c r="BB51" s="97"/>
      <c r="BC51" s="98">
        <f t="shared" si="0"/>
        <v>0</v>
      </c>
      <c r="BJ51" s="18" t="str">
        <f t="shared" si="1"/>
        <v>292.500</v>
      </c>
      <c r="BM51" s="18" t="s">
        <v>3120</v>
      </c>
      <c r="BN51" s="18" t="s">
        <v>2998</v>
      </c>
      <c r="BO51" s="18" t="s">
        <v>1917</v>
      </c>
      <c r="BU51" s="18" t="s">
        <v>3120</v>
      </c>
      <c r="BV51" s="18" t="s">
        <v>2998</v>
      </c>
      <c r="BW51" s="18" t="s">
        <v>1917</v>
      </c>
    </row>
    <row r="52" spans="1:75" x14ac:dyDescent="0.3">
      <c r="A52" s="18">
        <v>1</v>
      </c>
      <c r="B52" s="99">
        <v>31</v>
      </c>
      <c r="C52" s="9" t="s">
        <v>101</v>
      </c>
      <c r="D52" s="1">
        <v>8975756.7400000002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20">
        <v>0</v>
      </c>
      <c r="L52" s="1">
        <v>0</v>
      </c>
      <c r="M52" s="1">
        <v>1147</v>
      </c>
      <c r="N52" s="1">
        <v>8562518.8399999999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183237.9</v>
      </c>
      <c r="AD52" s="1">
        <v>230000</v>
      </c>
      <c r="AE52" s="1">
        <v>0</v>
      </c>
      <c r="AF52" s="3">
        <v>2023</v>
      </c>
      <c r="AG52" s="3">
        <v>2023</v>
      </c>
      <c r="AH52" s="3">
        <v>2023</v>
      </c>
      <c r="AI52" s="94"/>
      <c r="AJ52" s="94"/>
      <c r="AK52" s="94"/>
      <c r="AL52" s="94"/>
      <c r="AM52" s="95" t="s">
        <v>17059</v>
      </c>
      <c r="AN52" s="95" t="s">
        <v>17048</v>
      </c>
      <c r="AO52" s="95">
        <v>0</v>
      </c>
      <c r="AP52" s="95" t="s">
        <v>17056</v>
      </c>
      <c r="AQ52" s="95" t="s">
        <v>17050</v>
      </c>
      <c r="AR52" s="95" t="s">
        <v>17049</v>
      </c>
      <c r="AS52" s="95"/>
      <c r="AT52" s="95"/>
      <c r="AU52" s="95"/>
      <c r="AV52" s="95"/>
      <c r="AW52" s="95" t="s">
        <v>787</v>
      </c>
      <c r="AX52" s="96">
        <v>5132</v>
      </c>
      <c r="AY52" s="96">
        <v>1156</v>
      </c>
      <c r="AZ52" s="95" t="s">
        <v>17109</v>
      </c>
      <c r="BA52" s="95">
        <v>2007</v>
      </c>
      <c r="BB52" s="97"/>
      <c r="BC52" s="98">
        <f t="shared" si="0"/>
        <v>9</v>
      </c>
      <c r="BJ52" s="18" t="str">
        <f t="shared" si="1"/>
        <v>1068.000</v>
      </c>
      <c r="BM52" s="18" t="s">
        <v>3121</v>
      </c>
      <c r="BN52" s="18" t="s">
        <v>2998</v>
      </c>
      <c r="BO52" s="18" t="s">
        <v>2460</v>
      </c>
      <c r="BU52" s="18" t="s">
        <v>3121</v>
      </c>
      <c r="BV52" s="18" t="s">
        <v>2998</v>
      </c>
      <c r="BW52" s="18" t="s">
        <v>2460</v>
      </c>
    </row>
    <row r="53" spans="1:75" x14ac:dyDescent="0.3">
      <c r="A53" s="18">
        <v>1</v>
      </c>
      <c r="B53" s="99">
        <v>32</v>
      </c>
      <c r="C53" s="9" t="s">
        <v>102</v>
      </c>
      <c r="D53" s="1">
        <v>9589269.6699999999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20">
        <v>0</v>
      </c>
      <c r="L53" s="1">
        <v>0</v>
      </c>
      <c r="M53" s="1">
        <v>1225.4000000000001</v>
      </c>
      <c r="N53" s="1">
        <v>9163177.6699999999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196092</v>
      </c>
      <c r="AD53" s="1">
        <v>230000</v>
      </c>
      <c r="AE53" s="1">
        <v>0</v>
      </c>
      <c r="AF53" s="3">
        <v>2023</v>
      </c>
      <c r="AG53" s="3">
        <v>2023</v>
      </c>
      <c r="AH53" s="3">
        <v>2023</v>
      </c>
      <c r="AI53" s="94"/>
      <c r="AJ53" s="94"/>
      <c r="AK53" s="94"/>
      <c r="AL53" s="94"/>
      <c r="AM53" s="95" t="s">
        <v>17046</v>
      </c>
      <c r="AN53" s="95" t="s">
        <v>17048</v>
      </c>
      <c r="AO53" s="95">
        <v>2015</v>
      </c>
      <c r="AP53" s="95" t="s">
        <v>17056</v>
      </c>
      <c r="AQ53" s="95" t="s">
        <v>17050</v>
      </c>
      <c r="AR53" s="95" t="s">
        <v>17049</v>
      </c>
      <c r="AS53" s="95"/>
      <c r="AT53" s="95" t="s">
        <v>17067</v>
      </c>
      <c r="AU53" s="100">
        <v>1609049.45</v>
      </c>
      <c r="AV53" s="100">
        <v>3139409.1700000004</v>
      </c>
      <c r="AW53" s="95" t="s">
        <v>1280</v>
      </c>
      <c r="AX53" s="96">
        <v>5895.5</v>
      </c>
      <c r="AY53" s="96">
        <v>1225.4000000000001</v>
      </c>
      <c r="AZ53" s="95" t="s">
        <v>17109</v>
      </c>
      <c r="BA53" s="95" t="s">
        <v>17104</v>
      </c>
      <c r="BB53" s="97"/>
      <c r="BC53" s="98">
        <f t="shared" si="0"/>
        <v>0</v>
      </c>
      <c r="BJ53" s="18" t="str">
        <f t="shared" si="1"/>
        <v>1032.600</v>
      </c>
      <c r="BM53" s="18" t="s">
        <v>3123</v>
      </c>
      <c r="BN53" s="18" t="s">
        <v>2998</v>
      </c>
      <c r="BO53" s="18" t="s">
        <v>1070</v>
      </c>
      <c r="BU53" s="18" t="s">
        <v>3123</v>
      </c>
      <c r="BV53" s="18" t="s">
        <v>2998</v>
      </c>
      <c r="BW53" s="18" t="s">
        <v>1070</v>
      </c>
    </row>
    <row r="54" spans="1:75" x14ac:dyDescent="0.3">
      <c r="A54" s="18">
        <v>1</v>
      </c>
      <c r="B54" s="99">
        <v>33</v>
      </c>
      <c r="C54" s="9" t="s">
        <v>103</v>
      </c>
      <c r="D54" s="1">
        <v>5232718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20">
        <v>2</v>
      </c>
      <c r="L54" s="1">
        <v>4976226.75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106491.25</v>
      </c>
      <c r="AD54" s="1">
        <v>150000</v>
      </c>
      <c r="AE54" s="1">
        <v>0</v>
      </c>
      <c r="AF54" s="3">
        <v>2023</v>
      </c>
      <c r="AG54" s="3">
        <v>2023</v>
      </c>
      <c r="AH54" s="3">
        <v>2023</v>
      </c>
      <c r="AI54" s="94"/>
      <c r="AJ54" s="94"/>
      <c r="AK54" s="94"/>
      <c r="AL54" s="94"/>
      <c r="AM54" s="95">
        <v>2021</v>
      </c>
      <c r="AN54" s="95" t="s">
        <v>17043</v>
      </c>
      <c r="AO54" s="95" t="s">
        <v>17062</v>
      </c>
      <c r="AP54" s="95" t="s">
        <v>17056</v>
      </c>
      <c r="AQ54" s="95" t="s">
        <v>17058</v>
      </c>
      <c r="AR54" s="95">
        <v>0</v>
      </c>
      <c r="AS54" s="95"/>
      <c r="AT54" s="95" t="s">
        <v>17117</v>
      </c>
      <c r="AU54" s="95"/>
      <c r="AV54" s="95"/>
      <c r="AW54" s="95" t="s">
        <v>709</v>
      </c>
      <c r="AX54" s="96">
        <v>5794.4</v>
      </c>
      <c r="AY54" s="96">
        <v>952</v>
      </c>
      <c r="AZ54" s="95" t="s">
        <v>595</v>
      </c>
      <c r="BA54" s="95" t="s">
        <v>709</v>
      </c>
      <c r="BB54" s="97"/>
      <c r="BC54" s="98">
        <f t="shared" si="0"/>
        <v>952</v>
      </c>
      <c r="BJ54" s="18" t="str">
        <f t="shared" si="1"/>
        <v>5111.500</v>
      </c>
      <c r="BM54" s="18" t="s">
        <v>3124</v>
      </c>
      <c r="BN54" s="18" t="s">
        <v>2998</v>
      </c>
      <c r="BO54" s="18" t="s">
        <v>2998</v>
      </c>
      <c r="BU54" s="18" t="s">
        <v>3124</v>
      </c>
      <c r="BV54" s="18" t="s">
        <v>2998</v>
      </c>
      <c r="BW54" s="18" t="s">
        <v>2998</v>
      </c>
    </row>
    <row r="55" spans="1:75" x14ac:dyDescent="0.3">
      <c r="A55" s="18">
        <v>1</v>
      </c>
      <c r="B55" s="99">
        <v>34</v>
      </c>
      <c r="C55" s="9" t="s">
        <v>104</v>
      </c>
      <c r="D55" s="1">
        <v>12990197.200000001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20">
        <v>0</v>
      </c>
      <c r="L55" s="1">
        <v>0</v>
      </c>
      <c r="M55" s="1">
        <v>1660</v>
      </c>
      <c r="N55" s="1">
        <v>12492850.210000001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267346.99</v>
      </c>
      <c r="AD55" s="1">
        <v>230000</v>
      </c>
      <c r="AE55" s="1">
        <v>0</v>
      </c>
      <c r="AF55" s="3">
        <v>2023</v>
      </c>
      <c r="AG55" s="3">
        <v>2023</v>
      </c>
      <c r="AH55" s="3">
        <v>2023</v>
      </c>
      <c r="AI55" s="94"/>
      <c r="AJ55" s="94"/>
      <c r="AK55" s="94"/>
      <c r="AL55" s="94"/>
      <c r="AM55" s="95" t="s">
        <v>17062</v>
      </c>
      <c r="AN55" s="95" t="s">
        <v>17042</v>
      </c>
      <c r="AO55" s="95">
        <v>0</v>
      </c>
      <c r="AP55" s="95" t="s">
        <v>17056</v>
      </c>
      <c r="AQ55" s="95" t="s">
        <v>17060</v>
      </c>
      <c r="AR55" s="95" t="s">
        <v>17056</v>
      </c>
      <c r="AS55" s="95"/>
      <c r="AT55" s="95"/>
      <c r="AU55" s="95"/>
      <c r="AV55" s="95"/>
      <c r="AW55" s="95" t="s">
        <v>673</v>
      </c>
      <c r="AX55" s="96">
        <v>6171.3</v>
      </c>
      <c r="AY55" s="96">
        <v>1660</v>
      </c>
      <c r="AZ55" s="95" t="s">
        <v>17109</v>
      </c>
      <c r="BA55" s="95" t="s">
        <v>2993</v>
      </c>
      <c r="BB55" s="97"/>
      <c r="BC55" s="98">
        <f t="shared" si="0"/>
        <v>0</v>
      </c>
      <c r="BJ55" s="18" t="str">
        <f t="shared" si="1"/>
        <v>1527.900</v>
      </c>
      <c r="BM55" s="18" t="s">
        <v>3125</v>
      </c>
      <c r="BN55" s="18" t="s">
        <v>2998</v>
      </c>
      <c r="BO55" s="18" t="s">
        <v>2998</v>
      </c>
      <c r="BU55" s="18" t="s">
        <v>3125</v>
      </c>
      <c r="BV55" s="18" t="s">
        <v>2998</v>
      </c>
      <c r="BW55" s="18" t="s">
        <v>2998</v>
      </c>
    </row>
    <row r="56" spans="1:75" x14ac:dyDescent="0.3">
      <c r="A56" s="18">
        <v>1</v>
      </c>
      <c r="B56" s="99">
        <v>35</v>
      </c>
      <c r="C56" s="9" t="s">
        <v>105</v>
      </c>
      <c r="D56" s="1">
        <v>3490967.33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20">
        <v>0</v>
      </c>
      <c r="L56" s="1">
        <v>0</v>
      </c>
      <c r="M56" s="1">
        <v>426</v>
      </c>
      <c r="N56" s="1">
        <v>3241597.15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69370.179999999993</v>
      </c>
      <c r="AD56" s="1">
        <v>180000</v>
      </c>
      <c r="AE56" s="1">
        <v>0</v>
      </c>
      <c r="AF56" s="3">
        <v>2023</v>
      </c>
      <c r="AG56" s="3">
        <v>2023</v>
      </c>
      <c r="AH56" s="3">
        <v>2023</v>
      </c>
      <c r="AI56" s="94"/>
      <c r="AJ56" s="94"/>
      <c r="AK56" s="94"/>
      <c r="AL56" s="94"/>
      <c r="AM56" s="95" t="s">
        <v>17041</v>
      </c>
      <c r="AN56" s="95" t="s">
        <v>17062</v>
      </c>
      <c r="AO56" s="95">
        <v>0</v>
      </c>
      <c r="AP56" s="95" t="s">
        <v>17054</v>
      </c>
      <c r="AQ56" s="95" t="s">
        <v>17060</v>
      </c>
      <c r="AR56" s="95">
        <v>0</v>
      </c>
      <c r="AS56" s="95"/>
      <c r="AT56" s="95"/>
      <c r="AU56" s="95"/>
      <c r="AV56" s="95"/>
      <c r="AW56" s="95" t="s">
        <v>668</v>
      </c>
      <c r="AX56" s="96">
        <v>718.8</v>
      </c>
      <c r="AY56" s="96">
        <v>426.6</v>
      </c>
      <c r="AZ56" s="95" t="s">
        <v>17108</v>
      </c>
      <c r="BA56" s="95">
        <v>2007</v>
      </c>
      <c r="BB56" s="97"/>
      <c r="BC56" s="98">
        <f t="shared" si="0"/>
        <v>0.60000000000002274</v>
      </c>
      <c r="BJ56" s="18" t="str">
        <f t="shared" si="1"/>
        <v>466.800</v>
      </c>
      <c r="BM56" s="18" t="s">
        <v>3126</v>
      </c>
      <c r="BN56" s="18" t="s">
        <v>2998</v>
      </c>
      <c r="BO56" s="18" t="s">
        <v>2998</v>
      </c>
      <c r="BU56" s="18" t="s">
        <v>3126</v>
      </c>
      <c r="BV56" s="18" t="s">
        <v>2998</v>
      </c>
      <c r="BW56" s="18" t="s">
        <v>2998</v>
      </c>
    </row>
    <row r="57" spans="1:75" x14ac:dyDescent="0.3">
      <c r="A57" s="18">
        <v>1</v>
      </c>
      <c r="B57" s="99">
        <v>36</v>
      </c>
      <c r="C57" s="9" t="s">
        <v>106</v>
      </c>
      <c r="D57" s="1">
        <v>9085312.6199999992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20">
        <v>0</v>
      </c>
      <c r="L57" s="1">
        <v>0</v>
      </c>
      <c r="M57" s="1">
        <v>1161</v>
      </c>
      <c r="N57" s="1">
        <v>8669779.3399999999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185533.28</v>
      </c>
      <c r="AD57" s="1">
        <v>230000</v>
      </c>
      <c r="AE57" s="1">
        <v>0</v>
      </c>
      <c r="AF57" s="3">
        <v>2023</v>
      </c>
      <c r="AG57" s="3">
        <v>2023</v>
      </c>
      <c r="AH57" s="3">
        <v>2023</v>
      </c>
      <c r="AI57" s="94"/>
      <c r="AJ57" s="94"/>
      <c r="AK57" s="94"/>
      <c r="AL57" s="94"/>
      <c r="AM57" s="95" t="s">
        <v>17062</v>
      </c>
      <c r="AN57" s="95" t="s">
        <v>17042</v>
      </c>
      <c r="AO57" s="95">
        <v>0</v>
      </c>
      <c r="AP57" s="95" t="s">
        <v>17056</v>
      </c>
      <c r="AQ57" s="95" t="s">
        <v>17058</v>
      </c>
      <c r="AR57" s="95" t="s">
        <v>17056</v>
      </c>
      <c r="AS57" s="95"/>
      <c r="AT57" s="95"/>
      <c r="AU57" s="95"/>
      <c r="AV57" s="95"/>
      <c r="AW57" s="95" t="s">
        <v>619</v>
      </c>
      <c r="AX57" s="96">
        <v>4616</v>
      </c>
      <c r="AY57" s="96">
        <v>1161</v>
      </c>
      <c r="AZ57" s="95" t="s">
        <v>17109</v>
      </c>
      <c r="BA57" s="95" t="s">
        <v>1152</v>
      </c>
      <c r="BB57" s="97"/>
      <c r="BC57" s="98">
        <f t="shared" si="0"/>
        <v>0</v>
      </c>
      <c r="BJ57" s="18" t="str">
        <f t="shared" si="1"/>
        <v>1196.000</v>
      </c>
      <c r="BM57" s="18" t="s">
        <v>3127</v>
      </c>
      <c r="BN57" s="18" t="s">
        <v>2998</v>
      </c>
      <c r="BO57" s="18" t="s">
        <v>2998</v>
      </c>
      <c r="BU57" s="18" t="s">
        <v>3127</v>
      </c>
      <c r="BV57" s="18" t="s">
        <v>2998</v>
      </c>
      <c r="BW57" s="18" t="s">
        <v>2998</v>
      </c>
    </row>
    <row r="58" spans="1:75" x14ac:dyDescent="0.3">
      <c r="A58" s="18">
        <v>1</v>
      </c>
      <c r="B58" s="99">
        <v>37</v>
      </c>
      <c r="C58" s="9" t="s">
        <v>7434</v>
      </c>
      <c r="D58" s="1">
        <v>7439625.3300000001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20">
        <v>0</v>
      </c>
      <c r="L58" s="1">
        <v>0</v>
      </c>
      <c r="M58" s="1">
        <v>729</v>
      </c>
      <c r="N58" s="1">
        <v>7136895.7599999998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152729.57</v>
      </c>
      <c r="AD58" s="1">
        <v>150000</v>
      </c>
      <c r="AE58" s="1">
        <v>0</v>
      </c>
      <c r="AF58" s="3">
        <v>2023</v>
      </c>
      <c r="AG58" s="3">
        <v>2023</v>
      </c>
      <c r="AH58" s="3">
        <v>2023</v>
      </c>
      <c r="AI58" s="94"/>
      <c r="AJ58" s="94"/>
      <c r="AK58" s="94"/>
      <c r="AL58" s="94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6"/>
      <c r="AY58" s="96"/>
      <c r="AZ58" s="95"/>
      <c r="BA58" s="95"/>
      <c r="BB58" s="97"/>
      <c r="BC58" s="98"/>
    </row>
    <row r="59" spans="1:75" x14ac:dyDescent="0.3">
      <c r="A59" s="18">
        <v>1</v>
      </c>
      <c r="B59" s="99">
        <v>38</v>
      </c>
      <c r="C59" s="9" t="s">
        <v>6103</v>
      </c>
      <c r="D59" s="1">
        <v>3246985.8699999996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20">
        <v>0</v>
      </c>
      <c r="L59" s="1">
        <v>0</v>
      </c>
      <c r="M59" s="1">
        <v>1093</v>
      </c>
      <c r="N59" s="1">
        <v>3199000.86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47985.01</v>
      </c>
      <c r="AD59" s="1">
        <v>0</v>
      </c>
      <c r="AE59" s="1">
        <v>0</v>
      </c>
      <c r="AF59" s="3" t="s">
        <v>17394</v>
      </c>
      <c r="AG59" s="3">
        <v>2023</v>
      </c>
      <c r="AH59" s="3">
        <v>2023</v>
      </c>
      <c r="AI59" s="94"/>
      <c r="AJ59" s="94"/>
      <c r="AK59" s="94"/>
      <c r="AL59" s="94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6"/>
      <c r="AY59" s="96"/>
      <c r="AZ59" s="95"/>
      <c r="BA59" s="95"/>
      <c r="BB59" s="97"/>
      <c r="BC59" s="98"/>
    </row>
    <row r="60" spans="1:75" x14ac:dyDescent="0.3">
      <c r="A60" s="18">
        <v>1</v>
      </c>
      <c r="B60" s="99">
        <v>39</v>
      </c>
      <c r="C60" s="9" t="s">
        <v>7667</v>
      </c>
      <c r="D60" s="1">
        <v>3331988.23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20">
        <v>0</v>
      </c>
      <c r="L60" s="1">
        <v>0</v>
      </c>
      <c r="M60" s="1">
        <v>0</v>
      </c>
      <c r="N60" s="1">
        <v>0</v>
      </c>
      <c r="O60" s="1">
        <v>780</v>
      </c>
      <c r="P60" s="1">
        <v>3331988.23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3" t="s">
        <v>17394</v>
      </c>
      <c r="AG60" s="3">
        <v>2023</v>
      </c>
      <c r="AH60" s="3" t="s">
        <v>17394</v>
      </c>
      <c r="AI60" s="94"/>
      <c r="AJ60" s="94"/>
      <c r="AK60" s="94"/>
      <c r="AL60" s="94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6"/>
      <c r="AY60" s="96"/>
      <c r="AZ60" s="95"/>
      <c r="BA60" s="95"/>
      <c r="BB60" s="97"/>
      <c r="BC60" s="98"/>
    </row>
    <row r="61" spans="1:75" x14ac:dyDescent="0.3">
      <c r="A61" s="18">
        <v>1</v>
      </c>
      <c r="B61" s="99">
        <v>40</v>
      </c>
      <c r="C61" s="9" t="s">
        <v>5787</v>
      </c>
      <c r="D61" s="1">
        <v>5745375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20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2215.02</v>
      </c>
      <c r="R61" s="1">
        <v>5625000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120375</v>
      </c>
      <c r="AD61" s="1">
        <v>0</v>
      </c>
      <c r="AE61" s="1">
        <v>0</v>
      </c>
      <c r="AF61" s="3" t="s">
        <v>17394</v>
      </c>
      <c r="AG61" s="3">
        <v>2023</v>
      </c>
      <c r="AH61" s="3">
        <v>2023</v>
      </c>
      <c r="AI61" s="94"/>
      <c r="AJ61" s="94"/>
      <c r="AK61" s="94"/>
      <c r="AL61" s="94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6"/>
      <c r="AY61" s="96"/>
      <c r="AZ61" s="95"/>
      <c r="BA61" s="95"/>
      <c r="BB61" s="97"/>
      <c r="BC61" s="98"/>
    </row>
    <row r="62" spans="1:75" x14ac:dyDescent="0.3">
      <c r="A62" s="18">
        <v>1</v>
      </c>
      <c r="B62" s="99">
        <v>41</v>
      </c>
      <c r="C62" s="10" t="s">
        <v>132</v>
      </c>
      <c r="D62" s="1">
        <v>5164777.2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21">
        <v>0</v>
      </c>
      <c r="L62" s="7">
        <v>0</v>
      </c>
      <c r="M62" s="1">
        <v>660</v>
      </c>
      <c r="N62" s="1">
        <v>4860757</v>
      </c>
      <c r="O62" s="7">
        <v>0</v>
      </c>
      <c r="P62" s="7">
        <v>0</v>
      </c>
      <c r="Q62" s="1">
        <v>0</v>
      </c>
      <c r="R62" s="1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1">
        <v>104020.2</v>
      </c>
      <c r="AD62" s="1">
        <v>200000</v>
      </c>
      <c r="AE62" s="7">
        <v>0</v>
      </c>
      <c r="AF62" s="3">
        <v>2023</v>
      </c>
      <c r="AG62" s="3">
        <v>2023</v>
      </c>
      <c r="AH62" s="3">
        <v>2023</v>
      </c>
      <c r="AI62" s="94"/>
      <c r="AJ62" s="94"/>
      <c r="AK62" s="94"/>
      <c r="AL62" s="94"/>
      <c r="AM62" s="95" t="s">
        <v>17062</v>
      </c>
      <c r="AN62" s="95" t="s">
        <v>17057</v>
      </c>
      <c r="AO62" s="95">
        <v>2016</v>
      </c>
      <c r="AP62" s="95" t="s">
        <v>17058</v>
      </c>
      <c r="AQ62" s="95" t="s">
        <v>17044</v>
      </c>
      <c r="AR62" s="95" t="s">
        <v>17056</v>
      </c>
      <c r="AS62" s="95"/>
      <c r="AT62" s="95" t="s">
        <v>17067</v>
      </c>
      <c r="AU62" s="100">
        <v>2935944.12</v>
      </c>
      <c r="AV62" s="100">
        <v>2244637.5100000002</v>
      </c>
      <c r="AW62" s="95" t="s">
        <v>619</v>
      </c>
      <c r="AX62" s="96">
        <v>6914.1</v>
      </c>
      <c r="AY62" s="96">
        <v>1125</v>
      </c>
      <c r="AZ62" s="95" t="s">
        <v>17109</v>
      </c>
      <c r="BA62" s="95" t="s">
        <v>17104</v>
      </c>
      <c r="BB62" s="97"/>
      <c r="BC62" s="98">
        <f>AY62-M62</f>
        <v>465</v>
      </c>
      <c r="BD62" s="18" t="s">
        <v>17035</v>
      </c>
      <c r="BJ62" s="18" t="str">
        <f>VLOOKUP(C62,BM:BO,3,FALSE)</f>
        <v>1304.100</v>
      </c>
      <c r="BM62" s="18" t="s">
        <v>3181</v>
      </c>
      <c r="BN62" s="18" t="s">
        <v>713</v>
      </c>
      <c r="BO62" s="18" t="s">
        <v>3182</v>
      </c>
      <c r="BU62" s="18" t="s">
        <v>3181</v>
      </c>
      <c r="BV62" s="18" t="s">
        <v>713</v>
      </c>
      <c r="BW62" s="18" t="s">
        <v>3182</v>
      </c>
    </row>
    <row r="63" spans="1:75" x14ac:dyDescent="0.3">
      <c r="B63" s="4" t="s">
        <v>570</v>
      </c>
      <c r="C63" s="5"/>
      <c r="D63" s="6">
        <v>79679008.620000005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20">
        <v>0</v>
      </c>
      <c r="L63" s="1">
        <v>0</v>
      </c>
      <c r="M63" s="1">
        <v>8800.44</v>
      </c>
      <c r="N63" s="1">
        <v>74976212.109999999</v>
      </c>
      <c r="O63" s="1">
        <v>0</v>
      </c>
      <c r="P63" s="1">
        <v>0</v>
      </c>
      <c r="Q63" s="1">
        <v>450.1</v>
      </c>
      <c r="R63" s="1">
        <v>1437542.17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1635254.3399999996</v>
      </c>
      <c r="AD63" s="1">
        <v>1510000</v>
      </c>
      <c r="AE63" s="1">
        <v>120000</v>
      </c>
      <c r="AF63" s="3" t="s">
        <v>17121</v>
      </c>
      <c r="AG63" s="3" t="s">
        <v>17121</v>
      </c>
      <c r="AH63" s="3" t="s">
        <v>17121</v>
      </c>
      <c r="AI63" s="94"/>
      <c r="AJ63" s="94"/>
      <c r="AK63" s="94"/>
      <c r="AL63" s="94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6"/>
      <c r="AY63" s="96"/>
      <c r="AZ63" s="95"/>
      <c r="BA63" s="95"/>
      <c r="BB63" s="97"/>
      <c r="BC63" s="98">
        <f t="shared" si="0"/>
        <v>-8800.44</v>
      </c>
      <c r="BJ63" s="18" t="e">
        <f>VLOOKUP(C63,BM:BO,3,FALSE)</f>
        <v>#N/A</v>
      </c>
      <c r="BM63" s="18" t="s">
        <v>3961</v>
      </c>
      <c r="BN63" s="18" t="s">
        <v>664</v>
      </c>
      <c r="BO63" s="18" t="s">
        <v>782</v>
      </c>
      <c r="BU63" s="18" t="s">
        <v>3961</v>
      </c>
      <c r="BV63" s="18" t="s">
        <v>664</v>
      </c>
      <c r="BW63" s="18" t="s">
        <v>782</v>
      </c>
    </row>
    <row r="64" spans="1:75" x14ac:dyDescent="0.3">
      <c r="A64" s="18">
        <v>1</v>
      </c>
      <c r="B64" s="99">
        <v>42</v>
      </c>
      <c r="C64" s="10" t="s">
        <v>571</v>
      </c>
      <c r="D64" s="1">
        <v>14604033.84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21">
        <v>0</v>
      </c>
      <c r="L64" s="7">
        <v>0</v>
      </c>
      <c r="M64" s="26">
        <v>1622</v>
      </c>
      <c r="N64" s="1">
        <v>14102245.779999999</v>
      </c>
      <c r="O64" s="7">
        <v>0</v>
      </c>
      <c r="P64" s="7">
        <v>0</v>
      </c>
      <c r="Q64" s="1">
        <v>0</v>
      </c>
      <c r="R64" s="1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1">
        <v>301788.06</v>
      </c>
      <c r="AD64" s="7">
        <v>200000</v>
      </c>
      <c r="AE64" s="7">
        <v>0</v>
      </c>
      <c r="AF64" s="3">
        <v>2023</v>
      </c>
      <c r="AG64" s="3">
        <v>2023</v>
      </c>
      <c r="AH64" s="3">
        <v>2023</v>
      </c>
      <c r="AI64" s="94"/>
      <c r="AJ64" s="94"/>
      <c r="AK64" s="94"/>
      <c r="AL64" s="94"/>
      <c r="AM64" s="95" t="s">
        <v>17046</v>
      </c>
      <c r="AN64" s="95" t="s">
        <v>17042</v>
      </c>
      <c r="AO64" s="95">
        <v>0</v>
      </c>
      <c r="AP64" s="95" t="s">
        <v>17056</v>
      </c>
      <c r="AQ64" s="95" t="s">
        <v>17056</v>
      </c>
      <c r="AR64" s="95" t="s">
        <v>17056</v>
      </c>
      <c r="AS64" s="95"/>
      <c r="AT64" s="95"/>
      <c r="AU64" s="95"/>
      <c r="AV64" s="95"/>
      <c r="AW64" s="95" t="s">
        <v>643</v>
      </c>
      <c r="AX64" s="96">
        <v>6379.1</v>
      </c>
      <c r="AY64" s="96">
        <v>1622</v>
      </c>
      <c r="AZ64" s="95" t="s">
        <v>3006</v>
      </c>
      <c r="BA64" s="95">
        <v>2007</v>
      </c>
      <c r="BB64" s="97"/>
      <c r="BC64" s="98">
        <f t="shared" si="0"/>
        <v>0</v>
      </c>
      <c r="BJ64" s="18" t="str">
        <f>VLOOKUP(C64,BM:BO,3,FALSE)</f>
        <v>1800.000</v>
      </c>
      <c r="BM64" s="18" t="s">
        <v>3962</v>
      </c>
      <c r="BN64" s="18" t="s">
        <v>3064</v>
      </c>
      <c r="BO64" s="18" t="s">
        <v>2998</v>
      </c>
      <c r="BU64" s="18" t="s">
        <v>3962</v>
      </c>
      <c r="BV64" s="18" t="s">
        <v>3064</v>
      </c>
      <c r="BW64" s="18" t="s">
        <v>2998</v>
      </c>
    </row>
    <row r="65" spans="1:75" x14ac:dyDescent="0.3">
      <c r="A65" s="18">
        <v>1</v>
      </c>
      <c r="B65" s="99">
        <v>43</v>
      </c>
      <c r="C65" s="10" t="s">
        <v>572</v>
      </c>
      <c r="D65" s="1">
        <v>11048027.58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21">
        <v>0</v>
      </c>
      <c r="L65" s="7">
        <v>0</v>
      </c>
      <c r="M65" s="26">
        <v>1279</v>
      </c>
      <c r="N65" s="1">
        <v>10620743.67</v>
      </c>
      <c r="O65" s="7">
        <v>0</v>
      </c>
      <c r="P65" s="7">
        <v>0</v>
      </c>
      <c r="Q65" s="1">
        <v>0</v>
      </c>
      <c r="R65" s="1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1">
        <v>227283.91</v>
      </c>
      <c r="AD65" s="7">
        <v>200000</v>
      </c>
      <c r="AE65" s="7">
        <v>0</v>
      </c>
      <c r="AF65" s="3">
        <v>2023</v>
      </c>
      <c r="AG65" s="3">
        <v>2023</v>
      </c>
      <c r="AH65" s="3">
        <v>2023</v>
      </c>
      <c r="AI65" s="94"/>
      <c r="AJ65" s="94"/>
      <c r="AK65" s="94"/>
      <c r="AL65" s="94"/>
      <c r="AM65" s="95" t="s">
        <v>17052</v>
      </c>
      <c r="AN65" s="95" t="s">
        <v>17043</v>
      </c>
      <c r="AO65" s="95">
        <v>0</v>
      </c>
      <c r="AP65" s="95" t="s">
        <v>17042</v>
      </c>
      <c r="AQ65" s="95" t="s">
        <v>17064</v>
      </c>
      <c r="AR65" s="95" t="s">
        <v>17056</v>
      </c>
      <c r="AS65" s="95"/>
      <c r="AT65" s="95"/>
      <c r="AU65" s="95"/>
      <c r="AV65" s="95"/>
      <c r="AW65" s="95" t="s">
        <v>672</v>
      </c>
      <c r="AX65" s="96">
        <v>4014.8</v>
      </c>
      <c r="AY65" s="96">
        <v>1279</v>
      </c>
      <c r="AZ65" s="95" t="s">
        <v>2980</v>
      </c>
      <c r="BA65" s="95" t="s">
        <v>17104</v>
      </c>
      <c r="BB65" s="97"/>
      <c r="BC65" s="98">
        <f t="shared" si="0"/>
        <v>0</v>
      </c>
      <c r="BJ65" s="18" t="str">
        <f>VLOOKUP(C65,BM:BO,3,FALSE)</f>
        <v>1010.600</v>
      </c>
      <c r="BM65" s="18" t="s">
        <v>3964</v>
      </c>
      <c r="BN65" s="18" t="s">
        <v>3064</v>
      </c>
      <c r="BO65" s="18" t="s">
        <v>2998</v>
      </c>
      <c r="BU65" s="18" t="s">
        <v>3964</v>
      </c>
      <c r="BV65" s="18" t="s">
        <v>3064</v>
      </c>
      <c r="BW65" s="18" t="s">
        <v>2998</v>
      </c>
    </row>
    <row r="66" spans="1:75" x14ac:dyDescent="0.3">
      <c r="A66" s="18">
        <v>1</v>
      </c>
      <c r="B66" s="99">
        <v>44</v>
      </c>
      <c r="C66" s="10" t="s">
        <v>582</v>
      </c>
      <c r="D66" s="1">
        <v>11496072.060000001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21">
        <v>0</v>
      </c>
      <c r="L66" s="7">
        <v>0</v>
      </c>
      <c r="M66" s="26">
        <v>1299</v>
      </c>
      <c r="N66" s="1">
        <v>11059400.880000001</v>
      </c>
      <c r="O66" s="7">
        <v>0</v>
      </c>
      <c r="P66" s="7">
        <v>0</v>
      </c>
      <c r="Q66" s="1">
        <v>0</v>
      </c>
      <c r="R66" s="1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1">
        <v>236671.18</v>
      </c>
      <c r="AD66" s="7">
        <v>200000</v>
      </c>
      <c r="AE66" s="7">
        <v>0</v>
      </c>
      <c r="AF66" s="3">
        <v>2023</v>
      </c>
      <c r="AG66" s="3">
        <v>2023</v>
      </c>
      <c r="AH66" s="3">
        <v>2023</v>
      </c>
      <c r="AI66" s="94"/>
      <c r="AJ66" s="94"/>
      <c r="AK66" s="94"/>
      <c r="AL66" s="94"/>
      <c r="AM66" s="95" t="s">
        <v>17052</v>
      </c>
      <c r="AN66" s="95" t="s">
        <v>17043</v>
      </c>
      <c r="AO66" s="95"/>
      <c r="AP66" s="95" t="s">
        <v>17057</v>
      </c>
      <c r="AQ66" s="95" t="s">
        <v>17064</v>
      </c>
      <c r="AR66" s="95" t="s">
        <v>17056</v>
      </c>
      <c r="AS66" s="95"/>
      <c r="AT66" s="95"/>
      <c r="AU66" s="95"/>
      <c r="AV66" s="95"/>
      <c r="AW66" s="95"/>
      <c r="AX66" s="96"/>
      <c r="AY66" s="96"/>
      <c r="AZ66" s="95" t="s">
        <v>2980</v>
      </c>
      <c r="BA66" s="95"/>
      <c r="BB66" s="97"/>
      <c r="BC66" s="98"/>
    </row>
    <row r="67" spans="1:75" x14ac:dyDescent="0.3">
      <c r="A67" s="18">
        <v>1</v>
      </c>
      <c r="B67" s="99">
        <v>45</v>
      </c>
      <c r="C67" s="10" t="s">
        <v>573</v>
      </c>
      <c r="D67" s="1">
        <v>10230442.17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21">
        <v>0</v>
      </c>
      <c r="L67" s="7">
        <v>0</v>
      </c>
      <c r="M67" s="26">
        <v>1153</v>
      </c>
      <c r="N67" s="1">
        <v>9820288.0099999998</v>
      </c>
      <c r="O67" s="7">
        <v>0</v>
      </c>
      <c r="P67" s="7">
        <v>0</v>
      </c>
      <c r="Q67" s="1">
        <v>0</v>
      </c>
      <c r="R67" s="1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1">
        <v>210154.16</v>
      </c>
      <c r="AD67" s="7">
        <v>200000</v>
      </c>
      <c r="AE67" s="7">
        <v>0</v>
      </c>
      <c r="AF67" s="3">
        <v>2023</v>
      </c>
      <c r="AG67" s="3">
        <v>2023</v>
      </c>
      <c r="AH67" s="3">
        <v>2023</v>
      </c>
      <c r="AI67" s="94"/>
      <c r="AJ67" s="94"/>
      <c r="AK67" s="94"/>
      <c r="AL67" s="94"/>
      <c r="AM67" s="95" t="s">
        <v>17052</v>
      </c>
      <c r="AN67" s="95" t="s">
        <v>17043</v>
      </c>
      <c r="AO67" s="95">
        <v>0</v>
      </c>
      <c r="AP67" s="95" t="s">
        <v>17063</v>
      </c>
      <c r="AQ67" s="95" t="s">
        <v>17064</v>
      </c>
      <c r="AR67" s="95" t="s">
        <v>17056</v>
      </c>
      <c r="AS67" s="95"/>
      <c r="AT67" s="95"/>
      <c r="AU67" s="95"/>
      <c r="AV67" s="95"/>
      <c r="AW67" s="95" t="s">
        <v>790</v>
      </c>
      <c r="AX67" s="96">
        <v>4446.8999999999996</v>
      </c>
      <c r="AY67" s="96">
        <v>1153</v>
      </c>
      <c r="AZ67" s="95" t="s">
        <v>2980</v>
      </c>
      <c r="BA67" s="95" t="s">
        <v>17104</v>
      </c>
      <c r="BB67" s="97"/>
      <c r="BC67" s="98">
        <f>AY67-M67</f>
        <v>0</v>
      </c>
      <c r="BJ67" s="18" t="str">
        <f>VLOOKUP(C67,BM:BO,3,FALSE)</f>
        <v>1594.000</v>
      </c>
      <c r="BM67" s="18" t="s">
        <v>763</v>
      </c>
      <c r="BN67" s="18" t="s">
        <v>1355</v>
      </c>
      <c r="BO67" s="18" t="s">
        <v>3965</v>
      </c>
      <c r="BU67" s="18" t="s">
        <v>763</v>
      </c>
      <c r="BV67" s="18" t="s">
        <v>1355</v>
      </c>
      <c r="BW67" s="18" t="s">
        <v>3965</v>
      </c>
    </row>
    <row r="68" spans="1:75" x14ac:dyDescent="0.3">
      <c r="A68" s="18">
        <v>1</v>
      </c>
      <c r="B68" s="99">
        <v>46</v>
      </c>
      <c r="C68" s="10" t="s">
        <v>584</v>
      </c>
      <c r="D68" s="1">
        <v>7928806.7800000003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21">
        <v>0</v>
      </c>
      <c r="L68" s="7">
        <v>0</v>
      </c>
      <c r="M68" s="26">
        <v>868</v>
      </c>
      <c r="N68" s="1">
        <v>7586456.6100000003</v>
      </c>
      <c r="O68" s="7">
        <v>0</v>
      </c>
      <c r="P68" s="7">
        <v>0</v>
      </c>
      <c r="Q68" s="1">
        <v>0</v>
      </c>
      <c r="R68" s="1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1">
        <v>162350.17000000001</v>
      </c>
      <c r="AD68" s="1">
        <v>180000</v>
      </c>
      <c r="AE68" s="7">
        <v>0</v>
      </c>
      <c r="AF68" s="3">
        <v>2023</v>
      </c>
      <c r="AG68" s="3">
        <v>2023</v>
      </c>
      <c r="AH68" s="3">
        <v>2023</v>
      </c>
      <c r="AI68" s="94"/>
      <c r="AJ68" s="94"/>
      <c r="AK68" s="94"/>
      <c r="AL68" s="94"/>
      <c r="AM68" s="95" t="s">
        <v>17052</v>
      </c>
      <c r="AN68" s="95" t="s">
        <v>17043</v>
      </c>
      <c r="AO68" s="95"/>
      <c r="AP68" s="95" t="s">
        <v>17042</v>
      </c>
      <c r="AQ68" s="95" t="s">
        <v>17064</v>
      </c>
      <c r="AR68" s="95"/>
      <c r="AS68" s="95"/>
      <c r="AT68" s="95"/>
      <c r="AU68" s="95"/>
      <c r="AV68" s="95"/>
      <c r="AW68" s="95"/>
      <c r="AX68" s="96"/>
      <c r="AY68" s="96"/>
      <c r="AZ68" s="95" t="s">
        <v>2980</v>
      </c>
      <c r="BA68" s="95"/>
      <c r="BB68" s="97"/>
      <c r="BC68" s="98"/>
    </row>
    <row r="69" spans="1:75" x14ac:dyDescent="0.3">
      <c r="A69" s="18">
        <v>1</v>
      </c>
      <c r="B69" s="99">
        <v>47</v>
      </c>
      <c r="C69" s="10" t="s">
        <v>576</v>
      </c>
      <c r="D69" s="1">
        <v>6779801.1600000001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21">
        <v>0</v>
      </c>
      <c r="L69" s="7">
        <v>0</v>
      </c>
      <c r="M69" s="26">
        <v>753</v>
      </c>
      <c r="N69" s="1">
        <v>6461524.5300000003</v>
      </c>
      <c r="O69" s="7">
        <v>0</v>
      </c>
      <c r="P69" s="7">
        <v>0</v>
      </c>
      <c r="Q69" s="1">
        <v>0</v>
      </c>
      <c r="R69" s="1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1">
        <v>138276.63</v>
      </c>
      <c r="AD69" s="1">
        <v>180000</v>
      </c>
      <c r="AE69" s="7">
        <v>0</v>
      </c>
      <c r="AF69" s="3">
        <v>2023</v>
      </c>
      <c r="AG69" s="3">
        <v>2023</v>
      </c>
      <c r="AH69" s="3">
        <v>2023</v>
      </c>
      <c r="AI69" s="94"/>
      <c r="AJ69" s="94"/>
      <c r="AK69" s="94"/>
      <c r="AL69" s="94"/>
      <c r="AM69" s="95" t="s">
        <v>17059</v>
      </c>
      <c r="AN69" s="95" t="s">
        <v>17048</v>
      </c>
      <c r="AO69" s="95">
        <v>0</v>
      </c>
      <c r="AP69" s="95" t="s">
        <v>17056</v>
      </c>
      <c r="AQ69" s="95" t="s">
        <v>17044</v>
      </c>
      <c r="AR69" s="95" t="s">
        <v>17056</v>
      </c>
      <c r="AS69" s="95"/>
      <c r="AT69" s="95"/>
      <c r="AU69" s="95"/>
      <c r="AV69" s="95"/>
      <c r="AW69" s="95" t="s">
        <v>795</v>
      </c>
      <c r="AX69" s="96">
        <v>2422.1</v>
      </c>
      <c r="AY69" s="96">
        <v>753</v>
      </c>
      <c r="AZ69" s="95" t="s">
        <v>3006</v>
      </c>
      <c r="BA69" s="95">
        <v>2008</v>
      </c>
      <c r="BB69" s="97"/>
      <c r="BC69" s="98">
        <f t="shared" ref="BC69:BC115" si="2">AY69-M69</f>
        <v>0</v>
      </c>
      <c r="BJ69" s="18" t="str">
        <f>VLOOKUP(C69,BM:BO,3,FALSE)</f>
        <v>654.200</v>
      </c>
      <c r="BM69" s="18" t="s">
        <v>3966</v>
      </c>
      <c r="BN69" s="18" t="s">
        <v>1355</v>
      </c>
      <c r="BO69" s="18" t="s">
        <v>2998</v>
      </c>
      <c r="BU69" s="18" t="s">
        <v>3966</v>
      </c>
      <c r="BV69" s="18" t="s">
        <v>1355</v>
      </c>
      <c r="BW69" s="18" t="s">
        <v>2998</v>
      </c>
    </row>
    <row r="70" spans="1:75" x14ac:dyDescent="0.3">
      <c r="A70" s="18">
        <v>1</v>
      </c>
      <c r="B70" s="99">
        <v>48</v>
      </c>
      <c r="C70" s="10" t="s">
        <v>577</v>
      </c>
      <c r="D70" s="1">
        <v>10717277.310000001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21">
        <v>0</v>
      </c>
      <c r="L70" s="7">
        <v>0</v>
      </c>
      <c r="M70" s="26">
        <v>1211</v>
      </c>
      <c r="N70" s="1">
        <v>10296923.15</v>
      </c>
      <c r="O70" s="7">
        <v>0</v>
      </c>
      <c r="P70" s="7">
        <v>0</v>
      </c>
      <c r="Q70" s="1">
        <v>0</v>
      </c>
      <c r="R70" s="1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1">
        <v>220354.16</v>
      </c>
      <c r="AD70" s="7">
        <v>200000</v>
      </c>
      <c r="AE70" s="7">
        <v>0</v>
      </c>
      <c r="AF70" s="3">
        <v>2023</v>
      </c>
      <c r="AG70" s="3">
        <v>2023</v>
      </c>
      <c r="AH70" s="3">
        <v>2023</v>
      </c>
      <c r="AI70" s="94"/>
      <c r="AJ70" s="94"/>
      <c r="AK70" s="94"/>
      <c r="AL70" s="94"/>
      <c r="AM70" s="95" t="s">
        <v>17052</v>
      </c>
      <c r="AN70" s="95" t="s">
        <v>17043</v>
      </c>
      <c r="AO70" s="95">
        <v>0</v>
      </c>
      <c r="AP70" s="95" t="s">
        <v>17063</v>
      </c>
      <c r="AQ70" s="95" t="s">
        <v>17064</v>
      </c>
      <c r="AR70" s="95" t="s">
        <v>17056</v>
      </c>
      <c r="AS70" s="95"/>
      <c r="AT70" s="95"/>
      <c r="AU70" s="95"/>
      <c r="AV70" s="95"/>
      <c r="AW70" s="95" t="s">
        <v>790</v>
      </c>
      <c r="AX70" s="96">
        <v>4053.8</v>
      </c>
      <c r="AY70" s="96">
        <v>1211</v>
      </c>
      <c r="AZ70" s="95" t="s">
        <v>2980</v>
      </c>
      <c r="BA70" s="95" t="s">
        <v>17104</v>
      </c>
      <c r="BB70" s="97"/>
      <c r="BC70" s="98">
        <f t="shared" si="2"/>
        <v>0</v>
      </c>
      <c r="BJ70" s="18" t="str">
        <f>VLOOKUP(C70,BM:BO,3,FALSE)</f>
        <v>994.300</v>
      </c>
      <c r="BM70" s="18" t="s">
        <v>3968</v>
      </c>
      <c r="BN70" s="18" t="s">
        <v>3064</v>
      </c>
      <c r="BO70" s="18" t="s">
        <v>2998</v>
      </c>
      <c r="BU70" s="18" t="s">
        <v>3968</v>
      </c>
      <c r="BV70" s="18" t="s">
        <v>3064</v>
      </c>
      <c r="BW70" s="18" t="s">
        <v>2998</v>
      </c>
    </row>
    <row r="71" spans="1:75" x14ac:dyDescent="0.3">
      <c r="A71" s="18">
        <v>1</v>
      </c>
      <c r="B71" s="99">
        <v>49</v>
      </c>
      <c r="C71" s="10" t="s">
        <v>9511</v>
      </c>
      <c r="D71" s="1">
        <v>5286242.1500000004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21">
        <v>0</v>
      </c>
      <c r="L71" s="7">
        <v>0</v>
      </c>
      <c r="M71" s="26">
        <v>615.44000000000005</v>
      </c>
      <c r="N71" s="1">
        <v>5028629.4800000004</v>
      </c>
      <c r="O71" s="7">
        <v>0</v>
      </c>
      <c r="P71" s="7">
        <v>0</v>
      </c>
      <c r="Q71" s="1">
        <v>0</v>
      </c>
      <c r="R71" s="1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1">
        <v>107612.67</v>
      </c>
      <c r="AD71" s="7">
        <v>150000</v>
      </c>
      <c r="AE71" s="7">
        <v>0</v>
      </c>
      <c r="AF71" s="3">
        <v>2023</v>
      </c>
      <c r="AG71" s="3">
        <v>2023</v>
      </c>
      <c r="AH71" s="3">
        <v>2023</v>
      </c>
      <c r="AI71" s="94"/>
      <c r="AJ71" s="94"/>
      <c r="AK71" s="94"/>
      <c r="AL71" s="94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6"/>
      <c r="AY71" s="96"/>
      <c r="AZ71" s="95"/>
      <c r="BA71" s="95"/>
      <c r="BB71" s="97"/>
      <c r="BC71" s="98"/>
    </row>
    <row r="72" spans="1:75" x14ac:dyDescent="0.3">
      <c r="A72" s="18">
        <v>1</v>
      </c>
      <c r="B72" s="99">
        <v>50</v>
      </c>
      <c r="C72" s="10" t="s">
        <v>9957</v>
      </c>
      <c r="D72" s="1">
        <v>1588305.5699999998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21">
        <v>0</v>
      </c>
      <c r="L72" s="7">
        <v>0</v>
      </c>
      <c r="M72" s="26">
        <v>0</v>
      </c>
      <c r="N72" s="1">
        <v>0</v>
      </c>
      <c r="O72" s="7">
        <v>0</v>
      </c>
      <c r="P72" s="7">
        <v>0</v>
      </c>
      <c r="Q72" s="1">
        <v>450.1</v>
      </c>
      <c r="R72" s="1">
        <v>1437542.17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1">
        <v>30763.4</v>
      </c>
      <c r="AD72" s="7">
        <v>0</v>
      </c>
      <c r="AE72" s="7">
        <v>120000</v>
      </c>
      <c r="AF72" s="3" t="s">
        <v>17394</v>
      </c>
      <c r="AG72" s="3">
        <v>2023</v>
      </c>
      <c r="AH72" s="3">
        <v>2023</v>
      </c>
      <c r="AI72" s="94"/>
      <c r="AJ72" s="94"/>
      <c r="AK72" s="94"/>
      <c r="AL72" s="94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6"/>
      <c r="AY72" s="96"/>
      <c r="AZ72" s="95"/>
      <c r="BA72" s="95"/>
      <c r="BB72" s="97"/>
      <c r="BC72" s="98"/>
    </row>
    <row r="73" spans="1:75" x14ac:dyDescent="0.3">
      <c r="B73" s="4" t="s">
        <v>381</v>
      </c>
      <c r="C73" s="5"/>
      <c r="D73" s="6">
        <v>292764204.96000004</v>
      </c>
      <c r="E73" s="1">
        <v>105405.99</v>
      </c>
      <c r="F73" s="1">
        <v>0</v>
      </c>
      <c r="G73" s="1">
        <v>3233674.8</v>
      </c>
      <c r="H73" s="1">
        <v>0</v>
      </c>
      <c r="I73" s="1">
        <v>0</v>
      </c>
      <c r="J73" s="1">
        <v>0</v>
      </c>
      <c r="K73" s="20">
        <v>53</v>
      </c>
      <c r="L73" s="1">
        <v>123319091.46000001</v>
      </c>
      <c r="M73" s="1">
        <v>15811</v>
      </c>
      <c r="N73" s="1">
        <v>127158705.74000002</v>
      </c>
      <c r="O73" s="1">
        <v>0</v>
      </c>
      <c r="P73" s="1">
        <v>0</v>
      </c>
      <c r="Q73" s="1">
        <v>5334.1</v>
      </c>
      <c r="R73" s="1">
        <v>24031374.349999998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5945952.6200000001</v>
      </c>
      <c r="AD73" s="1">
        <v>8730000</v>
      </c>
      <c r="AE73" s="1">
        <v>240000</v>
      </c>
      <c r="AF73" s="3" t="s">
        <v>17121</v>
      </c>
      <c r="AG73" s="3" t="s">
        <v>17121</v>
      </c>
      <c r="AH73" s="3" t="s">
        <v>17121</v>
      </c>
      <c r="AI73" s="94"/>
      <c r="AJ73" s="94"/>
      <c r="AK73" s="94"/>
      <c r="AL73" s="94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6"/>
      <c r="AY73" s="96"/>
      <c r="AZ73" s="95"/>
      <c r="BA73" s="95"/>
      <c r="BB73" s="97"/>
      <c r="BC73" s="98">
        <f t="shared" si="2"/>
        <v>-15811</v>
      </c>
      <c r="BJ73" s="18" t="e">
        <f t="shared" ref="BJ73:BJ115" si="3">VLOOKUP(C73,BM:BO,3,FALSE)</f>
        <v>#N/A</v>
      </c>
      <c r="BM73" s="18" t="s">
        <v>3617</v>
      </c>
      <c r="BN73" s="18" t="s">
        <v>2998</v>
      </c>
      <c r="BO73" s="18" t="s">
        <v>2998</v>
      </c>
      <c r="BU73" s="18" t="s">
        <v>3617</v>
      </c>
      <c r="BV73" s="18" t="s">
        <v>2998</v>
      </c>
      <c r="BW73" s="18" t="s">
        <v>2998</v>
      </c>
    </row>
    <row r="74" spans="1:75" x14ac:dyDescent="0.3">
      <c r="A74" s="18">
        <v>1</v>
      </c>
      <c r="B74" s="99">
        <v>51</v>
      </c>
      <c r="C74" s="10" t="s">
        <v>382</v>
      </c>
      <c r="D74" s="1">
        <v>2485552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21">
        <v>0</v>
      </c>
      <c r="L74" s="7">
        <v>0</v>
      </c>
      <c r="M74" s="26">
        <v>295</v>
      </c>
      <c r="N74" s="1">
        <v>2286618.37</v>
      </c>
      <c r="O74" s="7">
        <v>0</v>
      </c>
      <c r="P74" s="7">
        <v>0</v>
      </c>
      <c r="Q74" s="1">
        <v>0</v>
      </c>
      <c r="R74" s="1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">
        <v>48933.63</v>
      </c>
      <c r="AD74" s="1">
        <v>150000</v>
      </c>
      <c r="AE74" s="7">
        <v>0</v>
      </c>
      <c r="AF74" s="3">
        <v>2023</v>
      </c>
      <c r="AG74" s="3">
        <v>2023</v>
      </c>
      <c r="AH74" s="3">
        <v>2023</v>
      </c>
      <c r="AI74" s="94"/>
      <c r="AJ74" s="94"/>
      <c r="AK74" s="94"/>
      <c r="AL74" s="94"/>
      <c r="AM74" s="95" t="s">
        <v>17052</v>
      </c>
      <c r="AN74" s="95" t="s">
        <v>17043</v>
      </c>
      <c r="AO74" s="95">
        <v>0</v>
      </c>
      <c r="AP74" s="95" t="s">
        <v>17063</v>
      </c>
      <c r="AQ74" s="95" t="s">
        <v>17064</v>
      </c>
      <c r="AR74" s="95">
        <v>0</v>
      </c>
      <c r="AS74" s="95"/>
      <c r="AT74" s="95"/>
      <c r="AU74" s="95"/>
      <c r="AV74" s="95"/>
      <c r="AW74" s="95" t="s">
        <v>792</v>
      </c>
      <c r="AX74" s="96">
        <v>275.3</v>
      </c>
      <c r="AY74" s="96">
        <v>321.3</v>
      </c>
      <c r="AZ74" s="95" t="s">
        <v>2980</v>
      </c>
      <c r="BA74" s="95" t="s">
        <v>17104</v>
      </c>
      <c r="BB74" s="97"/>
      <c r="BC74" s="98">
        <f t="shared" si="2"/>
        <v>26.300000000000011</v>
      </c>
      <c r="BJ74" s="18" t="str">
        <f t="shared" si="3"/>
        <v>208.500</v>
      </c>
      <c r="BM74" s="18" t="s">
        <v>563</v>
      </c>
      <c r="BN74" s="18" t="s">
        <v>815</v>
      </c>
      <c r="BO74" s="18" t="s">
        <v>741</v>
      </c>
      <c r="BU74" s="18" t="s">
        <v>563</v>
      </c>
      <c r="BV74" s="18" t="s">
        <v>815</v>
      </c>
      <c r="BW74" s="18" t="s">
        <v>741</v>
      </c>
    </row>
    <row r="75" spans="1:75" x14ac:dyDescent="0.3">
      <c r="A75" s="18">
        <v>1</v>
      </c>
      <c r="B75" s="99">
        <v>52</v>
      </c>
      <c r="C75" s="10" t="s">
        <v>383</v>
      </c>
      <c r="D75" s="1">
        <v>3597731.1999999997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21">
        <v>0</v>
      </c>
      <c r="L75" s="7">
        <v>0</v>
      </c>
      <c r="M75" s="26">
        <v>427</v>
      </c>
      <c r="N75" s="1">
        <v>3375495.59</v>
      </c>
      <c r="O75" s="7">
        <v>0</v>
      </c>
      <c r="P75" s="7">
        <v>0</v>
      </c>
      <c r="Q75" s="1">
        <v>0</v>
      </c>
      <c r="R75" s="1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1">
        <v>72235.61</v>
      </c>
      <c r="AD75" s="1">
        <v>150000</v>
      </c>
      <c r="AE75" s="7">
        <v>0</v>
      </c>
      <c r="AF75" s="3">
        <v>2023</v>
      </c>
      <c r="AG75" s="3">
        <v>2023</v>
      </c>
      <c r="AH75" s="3">
        <v>2023</v>
      </c>
      <c r="AI75" s="94"/>
      <c r="AJ75" s="94"/>
      <c r="AK75" s="94"/>
      <c r="AL75" s="94"/>
      <c r="AM75" s="95" t="s">
        <v>17062</v>
      </c>
      <c r="AN75" s="95" t="s">
        <v>17042</v>
      </c>
      <c r="AO75" s="95">
        <v>0</v>
      </c>
      <c r="AP75" s="95" t="s">
        <v>17050</v>
      </c>
      <c r="AQ75" s="95" t="s">
        <v>17056</v>
      </c>
      <c r="AR75" s="95">
        <v>0</v>
      </c>
      <c r="AS75" s="95"/>
      <c r="AT75" s="95"/>
      <c r="AU75" s="95"/>
      <c r="AV75" s="95"/>
      <c r="AW75" s="95" t="s">
        <v>1509</v>
      </c>
      <c r="AX75" s="96">
        <v>628.9</v>
      </c>
      <c r="AY75" s="96">
        <v>427</v>
      </c>
      <c r="AZ75" s="95" t="s">
        <v>2980</v>
      </c>
      <c r="BA75" s="95" t="s">
        <v>631</v>
      </c>
      <c r="BB75" s="97"/>
      <c r="BC75" s="98">
        <f t="shared" si="2"/>
        <v>0</v>
      </c>
      <c r="BJ75" s="18" t="str">
        <f t="shared" si="3"/>
        <v>378.000</v>
      </c>
      <c r="BM75" s="18" t="s">
        <v>3618</v>
      </c>
      <c r="BN75" s="18" t="s">
        <v>2998</v>
      </c>
      <c r="BO75" s="18" t="s">
        <v>2998</v>
      </c>
      <c r="BU75" s="18" t="s">
        <v>3618</v>
      </c>
      <c r="BV75" s="18" t="s">
        <v>2998</v>
      </c>
      <c r="BW75" s="18" t="s">
        <v>2998</v>
      </c>
    </row>
    <row r="76" spans="1:75" x14ac:dyDescent="0.3">
      <c r="A76" s="18">
        <v>1</v>
      </c>
      <c r="B76" s="99">
        <v>53</v>
      </c>
      <c r="C76" s="10" t="s">
        <v>384</v>
      </c>
      <c r="D76" s="1">
        <v>6527273.2800000003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21">
        <v>0</v>
      </c>
      <c r="L76" s="7">
        <v>0</v>
      </c>
      <c r="M76" s="26">
        <v>732</v>
      </c>
      <c r="N76" s="1">
        <v>6214287.5300000003</v>
      </c>
      <c r="O76" s="7">
        <v>0</v>
      </c>
      <c r="P76" s="7">
        <v>0</v>
      </c>
      <c r="Q76" s="1">
        <v>0</v>
      </c>
      <c r="R76" s="1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1">
        <v>132985.75</v>
      </c>
      <c r="AD76" s="1">
        <v>180000</v>
      </c>
      <c r="AE76" s="7">
        <v>0</v>
      </c>
      <c r="AF76" s="3">
        <v>2023</v>
      </c>
      <c r="AG76" s="3">
        <v>2023</v>
      </c>
      <c r="AH76" s="3">
        <v>2023</v>
      </c>
      <c r="AI76" s="94"/>
      <c r="AJ76" s="94"/>
      <c r="AK76" s="94"/>
      <c r="AL76" s="94"/>
      <c r="AM76" s="95" t="s">
        <v>17046</v>
      </c>
      <c r="AN76" s="95" t="s">
        <v>17043</v>
      </c>
      <c r="AO76" s="95">
        <v>0</v>
      </c>
      <c r="AP76" s="95" t="s">
        <v>17056</v>
      </c>
      <c r="AQ76" s="95" t="s">
        <v>17044</v>
      </c>
      <c r="AR76" s="95" t="s">
        <v>17056</v>
      </c>
      <c r="AS76" s="95"/>
      <c r="AT76" s="95"/>
      <c r="AU76" s="95"/>
      <c r="AV76" s="95"/>
      <c r="AW76" s="95" t="s">
        <v>673</v>
      </c>
      <c r="AX76" s="96">
        <v>2642.8</v>
      </c>
      <c r="AY76" s="96">
        <v>732</v>
      </c>
      <c r="AZ76" s="95" t="s">
        <v>3006</v>
      </c>
      <c r="BA76" s="95" t="s">
        <v>17104</v>
      </c>
      <c r="BB76" s="97"/>
      <c r="BC76" s="98">
        <f t="shared" si="2"/>
        <v>0</v>
      </c>
      <c r="BJ76" s="18" t="str">
        <f t="shared" si="3"/>
        <v>582.000</v>
      </c>
      <c r="BM76" s="18" t="s">
        <v>3620</v>
      </c>
      <c r="BN76" s="18" t="s">
        <v>2998</v>
      </c>
      <c r="BO76" s="18" t="s">
        <v>2998</v>
      </c>
      <c r="BU76" s="18" t="s">
        <v>3620</v>
      </c>
      <c r="BV76" s="18" t="s">
        <v>2998</v>
      </c>
      <c r="BW76" s="18" t="s">
        <v>2998</v>
      </c>
    </row>
    <row r="77" spans="1:75" x14ac:dyDescent="0.3">
      <c r="A77" s="18">
        <v>1</v>
      </c>
      <c r="B77" s="99">
        <v>54</v>
      </c>
      <c r="C77" s="10" t="s">
        <v>385</v>
      </c>
      <c r="D77" s="1">
        <v>4915600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21">
        <v>2</v>
      </c>
      <c r="L77" s="1">
        <v>4636381.4400000004</v>
      </c>
      <c r="M77" s="26">
        <v>0</v>
      </c>
      <c r="N77" s="1">
        <v>0</v>
      </c>
      <c r="O77" s="7">
        <v>0</v>
      </c>
      <c r="P77" s="7">
        <v>0</v>
      </c>
      <c r="Q77" s="1">
        <v>0</v>
      </c>
      <c r="R77" s="1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1">
        <v>99218.559999999998</v>
      </c>
      <c r="AD77" s="1">
        <v>180000</v>
      </c>
      <c r="AE77" s="7">
        <v>0</v>
      </c>
      <c r="AF77" s="3">
        <v>2023</v>
      </c>
      <c r="AG77" s="3">
        <v>2023</v>
      </c>
      <c r="AH77" s="3">
        <v>2023</v>
      </c>
      <c r="AI77" s="94"/>
      <c r="AJ77" s="94"/>
      <c r="AK77" s="94"/>
      <c r="AL77" s="94"/>
      <c r="AM77" s="95" t="s">
        <v>17054</v>
      </c>
      <c r="AN77" s="95">
        <v>2020</v>
      </c>
      <c r="AO77" s="95" t="s">
        <v>17052</v>
      </c>
      <c r="AP77" s="95" t="s">
        <v>17056</v>
      </c>
      <c r="AQ77" s="95" t="s">
        <v>17053</v>
      </c>
      <c r="AR77" s="95" t="s">
        <v>17056</v>
      </c>
      <c r="AS77" s="95"/>
      <c r="AT77" s="95" t="s">
        <v>17117</v>
      </c>
      <c r="AU77" s="95"/>
      <c r="AV77" s="95"/>
      <c r="AW77" s="95" t="s">
        <v>673</v>
      </c>
      <c r="AX77" s="96">
        <v>3921.3</v>
      </c>
      <c r="AY77" s="96">
        <v>734</v>
      </c>
      <c r="AZ77" s="95" t="s">
        <v>3006</v>
      </c>
      <c r="BA77" s="95" t="s">
        <v>1285</v>
      </c>
      <c r="BB77" s="97"/>
      <c r="BC77" s="98">
        <f t="shared" si="2"/>
        <v>734</v>
      </c>
      <c r="BJ77" s="18" t="str">
        <f t="shared" si="3"/>
        <v>611.400</v>
      </c>
      <c r="BM77" s="18" t="s">
        <v>3621</v>
      </c>
      <c r="BN77" s="18" t="s">
        <v>725</v>
      </c>
      <c r="BO77" s="18" t="s">
        <v>3622</v>
      </c>
      <c r="BU77" s="18" t="s">
        <v>3621</v>
      </c>
      <c r="BV77" s="18" t="s">
        <v>725</v>
      </c>
      <c r="BW77" s="18" t="s">
        <v>3622</v>
      </c>
    </row>
    <row r="78" spans="1:75" x14ac:dyDescent="0.3">
      <c r="A78" s="18">
        <v>1</v>
      </c>
      <c r="B78" s="99">
        <v>55</v>
      </c>
      <c r="C78" s="10" t="s">
        <v>386</v>
      </c>
      <c r="D78" s="1">
        <v>4297056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21">
        <v>0</v>
      </c>
      <c r="L78" s="7">
        <v>0</v>
      </c>
      <c r="M78" s="26">
        <v>510</v>
      </c>
      <c r="N78" s="1">
        <v>4030796.95</v>
      </c>
      <c r="O78" s="7">
        <v>0</v>
      </c>
      <c r="P78" s="7">
        <v>0</v>
      </c>
      <c r="Q78" s="1">
        <v>0</v>
      </c>
      <c r="R78" s="1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1">
        <v>86259.05</v>
      </c>
      <c r="AD78" s="1">
        <v>180000</v>
      </c>
      <c r="AE78" s="7">
        <v>0</v>
      </c>
      <c r="AF78" s="3">
        <v>2023</v>
      </c>
      <c r="AG78" s="3">
        <v>2023</v>
      </c>
      <c r="AH78" s="3">
        <v>2023</v>
      </c>
      <c r="AI78" s="94"/>
      <c r="AJ78" s="94"/>
      <c r="AK78" s="94"/>
      <c r="AL78" s="94"/>
      <c r="AM78" s="95" t="s">
        <v>17052</v>
      </c>
      <c r="AN78" s="95" t="s">
        <v>17054</v>
      </c>
      <c r="AO78" s="95">
        <v>0</v>
      </c>
      <c r="AP78" s="95" t="s">
        <v>17063</v>
      </c>
      <c r="AQ78" s="95" t="s">
        <v>17064</v>
      </c>
      <c r="AR78" s="95" t="s">
        <v>17056</v>
      </c>
      <c r="AS78" s="95"/>
      <c r="AT78" s="95"/>
      <c r="AU78" s="95"/>
      <c r="AV78" s="95"/>
      <c r="AW78" s="95" t="s">
        <v>853</v>
      </c>
      <c r="AX78" s="96">
        <v>1595</v>
      </c>
      <c r="AY78" s="96">
        <v>510</v>
      </c>
      <c r="AZ78" s="95" t="s">
        <v>2980</v>
      </c>
      <c r="BA78" s="95" t="s">
        <v>17104</v>
      </c>
      <c r="BB78" s="97"/>
      <c r="BC78" s="98">
        <f t="shared" si="2"/>
        <v>0</v>
      </c>
      <c r="BJ78" s="18" t="str">
        <f t="shared" si="3"/>
        <v>449.000</v>
      </c>
      <c r="BM78" s="18" t="s">
        <v>3623</v>
      </c>
      <c r="BN78" s="18" t="s">
        <v>2998</v>
      </c>
      <c r="BO78" s="18" t="s">
        <v>2998</v>
      </c>
      <c r="BU78" s="18" t="s">
        <v>3623</v>
      </c>
      <c r="BV78" s="18" t="s">
        <v>2998</v>
      </c>
      <c r="BW78" s="18" t="s">
        <v>2998</v>
      </c>
    </row>
    <row r="79" spans="1:75" x14ac:dyDescent="0.3">
      <c r="A79" s="18">
        <v>1</v>
      </c>
      <c r="B79" s="99">
        <v>56</v>
      </c>
      <c r="C79" s="10" t="s">
        <v>387</v>
      </c>
      <c r="D79" s="1">
        <v>2274912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21">
        <v>0</v>
      </c>
      <c r="L79" s="7">
        <v>0</v>
      </c>
      <c r="M79" s="26">
        <v>270</v>
      </c>
      <c r="N79" s="1">
        <v>2080391.62</v>
      </c>
      <c r="O79" s="7">
        <v>0</v>
      </c>
      <c r="P79" s="7">
        <v>0</v>
      </c>
      <c r="Q79" s="1">
        <v>0</v>
      </c>
      <c r="R79" s="1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1">
        <v>44520.38</v>
      </c>
      <c r="AD79" s="1">
        <v>150000</v>
      </c>
      <c r="AE79" s="7">
        <v>0</v>
      </c>
      <c r="AF79" s="3">
        <v>2023</v>
      </c>
      <c r="AG79" s="3">
        <v>2023</v>
      </c>
      <c r="AH79" s="3">
        <v>2023</v>
      </c>
      <c r="AI79" s="94"/>
      <c r="AJ79" s="94"/>
      <c r="AK79" s="94"/>
      <c r="AL79" s="94"/>
      <c r="AM79" s="95" t="s">
        <v>17045</v>
      </c>
      <c r="AN79" s="95" t="s">
        <v>17052</v>
      </c>
      <c r="AO79" s="95">
        <v>0</v>
      </c>
      <c r="AP79" s="95" t="s">
        <v>17051</v>
      </c>
      <c r="AQ79" s="95" t="s">
        <v>17058</v>
      </c>
      <c r="AR79" s="95">
        <v>0</v>
      </c>
      <c r="AS79" s="95"/>
      <c r="AT79" s="95"/>
      <c r="AU79" s="95"/>
      <c r="AV79" s="95"/>
      <c r="AW79" s="95" t="s">
        <v>668</v>
      </c>
      <c r="AX79" s="96">
        <v>302.39999999999998</v>
      </c>
      <c r="AY79" s="96">
        <v>270.5</v>
      </c>
      <c r="AZ79" s="95" t="s">
        <v>2980</v>
      </c>
      <c r="BA79" s="95" t="s">
        <v>17104</v>
      </c>
      <c r="BB79" s="97"/>
      <c r="BC79" s="98">
        <f t="shared" si="2"/>
        <v>0.5</v>
      </c>
      <c r="BJ79" s="18" t="str">
        <f t="shared" si="3"/>
        <v>771.300</v>
      </c>
      <c r="BM79" s="18" t="s">
        <v>3624</v>
      </c>
      <c r="BN79" s="18" t="s">
        <v>673</v>
      </c>
      <c r="BO79" s="18" t="s">
        <v>2998</v>
      </c>
      <c r="BU79" s="18" t="s">
        <v>3624</v>
      </c>
      <c r="BV79" s="18" t="s">
        <v>673</v>
      </c>
      <c r="BW79" s="18" t="s">
        <v>2998</v>
      </c>
    </row>
    <row r="80" spans="1:75" x14ac:dyDescent="0.3">
      <c r="A80" s="18">
        <v>1</v>
      </c>
      <c r="B80" s="99">
        <v>57</v>
      </c>
      <c r="C80" s="10" t="s">
        <v>388</v>
      </c>
      <c r="D80" s="1">
        <v>2696192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21">
        <v>0</v>
      </c>
      <c r="L80" s="7">
        <v>0</v>
      </c>
      <c r="M80" s="26">
        <v>320</v>
      </c>
      <c r="N80" s="1">
        <v>2492845.11</v>
      </c>
      <c r="O80" s="7">
        <v>0</v>
      </c>
      <c r="P80" s="7">
        <v>0</v>
      </c>
      <c r="Q80" s="1">
        <v>0</v>
      </c>
      <c r="R80" s="1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1">
        <v>53346.89</v>
      </c>
      <c r="AD80" s="1">
        <v>150000</v>
      </c>
      <c r="AE80" s="7">
        <v>0</v>
      </c>
      <c r="AF80" s="3">
        <v>2023</v>
      </c>
      <c r="AG80" s="3">
        <v>2023</v>
      </c>
      <c r="AH80" s="3">
        <v>2023</v>
      </c>
      <c r="AI80" s="94"/>
      <c r="AJ80" s="94"/>
      <c r="AK80" s="94"/>
      <c r="AL80" s="94"/>
      <c r="AM80" s="95" t="s">
        <v>17061</v>
      </c>
      <c r="AN80" s="95" t="s">
        <v>17042</v>
      </c>
      <c r="AO80" s="95">
        <v>0</v>
      </c>
      <c r="AP80" s="95" t="s">
        <v>17050</v>
      </c>
      <c r="AQ80" s="95" t="s">
        <v>17049</v>
      </c>
      <c r="AR80" s="95">
        <v>0</v>
      </c>
      <c r="AS80" s="95"/>
      <c r="AT80" s="95"/>
      <c r="AU80" s="95"/>
      <c r="AV80" s="95"/>
      <c r="AW80" s="95" t="s">
        <v>952</v>
      </c>
      <c r="AX80" s="96">
        <v>415.9</v>
      </c>
      <c r="AY80" s="96">
        <v>320</v>
      </c>
      <c r="AZ80" s="95" t="s">
        <v>2980</v>
      </c>
      <c r="BA80" s="95" t="s">
        <v>17104</v>
      </c>
      <c r="BB80" s="97"/>
      <c r="BC80" s="98">
        <f t="shared" si="2"/>
        <v>0</v>
      </c>
      <c r="BJ80" s="18" t="str">
        <f t="shared" si="3"/>
        <v>240.000</v>
      </c>
      <c r="BM80" s="18" t="s">
        <v>3625</v>
      </c>
      <c r="BN80" s="18" t="s">
        <v>673</v>
      </c>
      <c r="BO80" s="18" t="s">
        <v>2998</v>
      </c>
      <c r="BU80" s="18" t="s">
        <v>3625</v>
      </c>
      <c r="BV80" s="18" t="s">
        <v>673</v>
      </c>
      <c r="BW80" s="18" t="s">
        <v>2998</v>
      </c>
    </row>
    <row r="81" spans="1:75" x14ac:dyDescent="0.3">
      <c r="A81" s="18">
        <v>1</v>
      </c>
      <c r="B81" s="99">
        <v>58</v>
      </c>
      <c r="C81" s="10" t="s">
        <v>389</v>
      </c>
      <c r="D81" s="1">
        <v>3647924.8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21">
        <v>0</v>
      </c>
      <c r="L81" s="7">
        <v>0</v>
      </c>
      <c r="M81" s="26">
        <v>0</v>
      </c>
      <c r="N81" s="1">
        <v>0</v>
      </c>
      <c r="O81" s="7">
        <v>0</v>
      </c>
      <c r="P81" s="7">
        <v>0</v>
      </c>
      <c r="Q81" s="1">
        <v>520</v>
      </c>
      <c r="R81" s="1">
        <v>3395266.11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1">
        <v>72658.69</v>
      </c>
      <c r="AD81" s="7">
        <v>180000</v>
      </c>
      <c r="AE81" s="7">
        <v>0</v>
      </c>
      <c r="AF81" s="3">
        <v>2023</v>
      </c>
      <c r="AG81" s="3">
        <v>2023</v>
      </c>
      <c r="AH81" s="3">
        <v>2023</v>
      </c>
      <c r="AI81" s="94"/>
      <c r="AJ81" s="94"/>
      <c r="AK81" s="94"/>
      <c r="AL81" s="94"/>
      <c r="AM81" s="95" t="s">
        <v>17052</v>
      </c>
      <c r="AN81" s="95" t="s">
        <v>17043</v>
      </c>
      <c r="AO81" s="95">
        <v>0</v>
      </c>
      <c r="AP81" s="95" t="s">
        <v>17055</v>
      </c>
      <c r="AQ81" s="95" t="s">
        <v>17064</v>
      </c>
      <c r="AR81" s="95">
        <v>0</v>
      </c>
      <c r="AS81" s="95" t="s">
        <v>17072</v>
      </c>
      <c r="AT81" s="95"/>
      <c r="AU81" s="95"/>
      <c r="AV81" s="95"/>
      <c r="AW81" s="95" t="s">
        <v>636</v>
      </c>
      <c r="AX81" s="96">
        <v>419</v>
      </c>
      <c r="AY81" s="96" t="s">
        <v>2998</v>
      </c>
      <c r="AZ81" s="95" t="s">
        <v>2980</v>
      </c>
      <c r="BA81" s="95" t="s">
        <v>636</v>
      </c>
      <c r="BB81" s="97"/>
      <c r="BC81" s="98" t="e">
        <f t="shared" si="2"/>
        <v>#VALUE!</v>
      </c>
      <c r="BJ81" s="18" t="str">
        <f t="shared" si="3"/>
        <v>1234.000</v>
      </c>
      <c r="BM81" s="18" t="s">
        <v>3626</v>
      </c>
      <c r="BN81" s="18" t="s">
        <v>2998</v>
      </c>
      <c r="BO81" s="18" t="s">
        <v>2998</v>
      </c>
      <c r="BU81" s="18" t="s">
        <v>3626</v>
      </c>
      <c r="BV81" s="18" t="s">
        <v>2998</v>
      </c>
      <c r="BW81" s="18" t="s">
        <v>2998</v>
      </c>
    </row>
    <row r="82" spans="1:75" x14ac:dyDescent="0.3">
      <c r="A82" s="18">
        <v>1</v>
      </c>
      <c r="B82" s="99">
        <v>59</v>
      </c>
      <c r="C82" s="10" t="s">
        <v>391</v>
      </c>
      <c r="D82" s="1">
        <v>5308128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21">
        <v>0</v>
      </c>
      <c r="L82" s="7">
        <v>0</v>
      </c>
      <c r="M82" s="26">
        <v>630</v>
      </c>
      <c r="N82" s="1">
        <v>5020685.33</v>
      </c>
      <c r="O82" s="7">
        <v>0</v>
      </c>
      <c r="P82" s="7">
        <v>0</v>
      </c>
      <c r="Q82" s="1">
        <v>0</v>
      </c>
      <c r="R82" s="1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1">
        <v>107442.67</v>
      </c>
      <c r="AD82" s="1">
        <v>180000</v>
      </c>
      <c r="AE82" s="7">
        <v>0</v>
      </c>
      <c r="AF82" s="3">
        <v>2023</v>
      </c>
      <c r="AG82" s="3">
        <v>2023</v>
      </c>
      <c r="AH82" s="3">
        <v>2023</v>
      </c>
      <c r="AI82" s="94"/>
      <c r="AJ82" s="94"/>
      <c r="AK82" s="94"/>
      <c r="AL82" s="94"/>
      <c r="AM82" s="95" t="s">
        <v>17043</v>
      </c>
      <c r="AN82" s="95" t="s">
        <v>17062</v>
      </c>
      <c r="AO82" s="95">
        <v>0</v>
      </c>
      <c r="AP82" s="95" t="s">
        <v>17050</v>
      </c>
      <c r="AQ82" s="95" t="s">
        <v>17049</v>
      </c>
      <c r="AR82" s="95" t="s">
        <v>17056</v>
      </c>
      <c r="AS82" s="95" t="s">
        <v>17072</v>
      </c>
      <c r="AT82" s="95"/>
      <c r="AU82" s="95"/>
      <c r="AV82" s="95"/>
      <c r="AW82" s="95" t="s">
        <v>787</v>
      </c>
      <c r="AX82" s="96">
        <v>1918.8</v>
      </c>
      <c r="AY82" s="96">
        <v>582</v>
      </c>
      <c r="AZ82" s="95" t="s">
        <v>2980</v>
      </c>
      <c r="BA82" s="95">
        <v>2012</v>
      </c>
      <c r="BB82" s="97"/>
      <c r="BC82" s="98">
        <f t="shared" si="2"/>
        <v>-48</v>
      </c>
      <c r="BJ82" s="18" t="str">
        <f t="shared" si="3"/>
        <v>501.800</v>
      </c>
      <c r="BM82" s="18" t="s">
        <v>3629</v>
      </c>
      <c r="BN82" s="18" t="s">
        <v>2998</v>
      </c>
      <c r="BO82" s="18" t="s">
        <v>3631</v>
      </c>
      <c r="BU82" s="18" t="s">
        <v>3629</v>
      </c>
      <c r="BV82" s="18" t="s">
        <v>2998</v>
      </c>
      <c r="BW82" s="18" t="s">
        <v>3631</v>
      </c>
    </row>
    <row r="83" spans="1:75" x14ac:dyDescent="0.3">
      <c r="A83" s="18">
        <v>1</v>
      </c>
      <c r="B83" s="99">
        <v>60</v>
      </c>
      <c r="C83" s="10" t="s">
        <v>392</v>
      </c>
      <c r="D83" s="1">
        <v>2822576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21">
        <v>0</v>
      </c>
      <c r="L83" s="7">
        <v>0</v>
      </c>
      <c r="M83" s="26">
        <v>335</v>
      </c>
      <c r="N83" s="1">
        <v>2616581.16</v>
      </c>
      <c r="O83" s="7">
        <v>0</v>
      </c>
      <c r="P83" s="7">
        <v>0</v>
      </c>
      <c r="Q83" s="1">
        <v>0</v>
      </c>
      <c r="R83" s="1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1">
        <v>55994.84</v>
      </c>
      <c r="AD83" s="1">
        <v>150000</v>
      </c>
      <c r="AE83" s="7">
        <v>0</v>
      </c>
      <c r="AF83" s="3">
        <v>2023</v>
      </c>
      <c r="AG83" s="3">
        <v>2023</v>
      </c>
      <c r="AH83" s="3">
        <v>2023</v>
      </c>
      <c r="AI83" s="94"/>
      <c r="AJ83" s="94"/>
      <c r="AK83" s="94"/>
      <c r="AL83" s="94"/>
      <c r="AM83" s="95" t="s">
        <v>17062</v>
      </c>
      <c r="AN83" s="95" t="s">
        <v>17042</v>
      </c>
      <c r="AO83" s="95">
        <v>0</v>
      </c>
      <c r="AP83" s="95" t="s">
        <v>17050</v>
      </c>
      <c r="AQ83" s="95" t="s">
        <v>17056</v>
      </c>
      <c r="AR83" s="95">
        <v>0</v>
      </c>
      <c r="AS83" s="95"/>
      <c r="AT83" s="95"/>
      <c r="AU83" s="95"/>
      <c r="AV83" s="95"/>
      <c r="AW83" s="95" t="s">
        <v>1704</v>
      </c>
      <c r="AX83" s="96">
        <v>414.8</v>
      </c>
      <c r="AY83" s="96">
        <v>334.79</v>
      </c>
      <c r="AZ83" s="95" t="s">
        <v>2980</v>
      </c>
      <c r="BA83" s="95" t="s">
        <v>17104</v>
      </c>
      <c r="BB83" s="97"/>
      <c r="BC83" s="98">
        <f t="shared" si="2"/>
        <v>-0.20999999999997954</v>
      </c>
      <c r="BJ83" s="18" t="str">
        <f t="shared" si="3"/>
        <v>277.900</v>
      </c>
      <c r="BM83" s="18" t="s">
        <v>3632</v>
      </c>
      <c r="BN83" s="18" t="s">
        <v>2998</v>
      </c>
      <c r="BO83" s="18" t="s">
        <v>2998</v>
      </c>
      <c r="BU83" s="18" t="s">
        <v>3632</v>
      </c>
      <c r="BV83" s="18" t="s">
        <v>2998</v>
      </c>
      <c r="BW83" s="18" t="s">
        <v>2998</v>
      </c>
    </row>
    <row r="84" spans="1:75" x14ac:dyDescent="0.3">
      <c r="A84" s="18">
        <v>1</v>
      </c>
      <c r="B84" s="99">
        <v>61</v>
      </c>
      <c r="C84" s="10" t="s">
        <v>393</v>
      </c>
      <c r="D84" s="1">
        <v>7373400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21">
        <v>3</v>
      </c>
      <c r="L84" s="1">
        <v>7042686.5099999998</v>
      </c>
      <c r="M84" s="26">
        <v>0</v>
      </c>
      <c r="N84" s="1">
        <v>0</v>
      </c>
      <c r="O84" s="7">
        <v>0</v>
      </c>
      <c r="P84" s="7">
        <v>0</v>
      </c>
      <c r="Q84" s="1">
        <v>0</v>
      </c>
      <c r="R84" s="1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1">
        <v>150713.49</v>
      </c>
      <c r="AD84" s="1">
        <v>180000</v>
      </c>
      <c r="AE84" s="7">
        <v>0</v>
      </c>
      <c r="AF84" s="3">
        <v>2023</v>
      </c>
      <c r="AG84" s="3">
        <v>2023</v>
      </c>
      <c r="AH84" s="3">
        <v>2023</v>
      </c>
      <c r="AI84" s="94"/>
      <c r="AJ84" s="94"/>
      <c r="AK84" s="94"/>
      <c r="AL84" s="94"/>
      <c r="AM84" s="95">
        <v>2018</v>
      </c>
      <c r="AN84" s="95">
        <v>2016</v>
      </c>
      <c r="AO84" s="95" t="s">
        <v>17052</v>
      </c>
      <c r="AP84" s="95">
        <v>2016</v>
      </c>
      <c r="AQ84" s="95" t="s">
        <v>17044</v>
      </c>
      <c r="AR84" s="95" t="s">
        <v>17056</v>
      </c>
      <c r="AS84" s="95"/>
      <c r="AT84" s="95" t="s">
        <v>17119</v>
      </c>
      <c r="AU84" s="95"/>
      <c r="AV84" s="95"/>
      <c r="AW84" s="95" t="s">
        <v>1280</v>
      </c>
      <c r="AX84" s="96">
        <v>6548.1</v>
      </c>
      <c r="AY84" s="96">
        <v>956</v>
      </c>
      <c r="AZ84" s="95" t="s">
        <v>3006</v>
      </c>
      <c r="BA84" s="95" t="s">
        <v>3024</v>
      </c>
      <c r="BB84" s="97"/>
      <c r="BC84" s="98">
        <f t="shared" si="2"/>
        <v>956</v>
      </c>
      <c r="BJ84" s="18" t="str">
        <f t="shared" si="3"/>
        <v>873.600</v>
      </c>
      <c r="BM84" s="18" t="s">
        <v>3633</v>
      </c>
      <c r="BN84" s="18" t="s">
        <v>2998</v>
      </c>
      <c r="BO84" s="18" t="s">
        <v>2998</v>
      </c>
      <c r="BU84" s="18" t="s">
        <v>3633</v>
      </c>
      <c r="BV84" s="18" t="s">
        <v>2998</v>
      </c>
      <c r="BW84" s="18" t="s">
        <v>2998</v>
      </c>
    </row>
    <row r="85" spans="1:75" x14ac:dyDescent="0.3">
      <c r="A85" s="18">
        <v>1</v>
      </c>
      <c r="B85" s="99">
        <v>62</v>
      </c>
      <c r="C85" s="10" t="s">
        <v>394</v>
      </c>
      <c r="D85" s="1">
        <v>4915600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21">
        <v>2</v>
      </c>
      <c r="L85" s="1">
        <v>4636381.4400000004</v>
      </c>
      <c r="M85" s="26">
        <v>0</v>
      </c>
      <c r="N85" s="1">
        <v>0</v>
      </c>
      <c r="O85" s="7">
        <v>0</v>
      </c>
      <c r="P85" s="7">
        <v>0</v>
      </c>
      <c r="Q85" s="1">
        <v>0</v>
      </c>
      <c r="R85" s="1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1">
        <v>99218.559999999998</v>
      </c>
      <c r="AD85" s="1">
        <v>180000</v>
      </c>
      <c r="AE85" s="7">
        <v>0</v>
      </c>
      <c r="AF85" s="3">
        <v>2023</v>
      </c>
      <c r="AG85" s="3">
        <v>2023</v>
      </c>
      <c r="AH85" s="3">
        <v>2023</v>
      </c>
      <c r="AI85" s="94"/>
      <c r="AJ85" s="94"/>
      <c r="AK85" s="94"/>
      <c r="AL85" s="94"/>
      <c r="AM85" s="95" t="s">
        <v>17054</v>
      </c>
      <c r="AN85" s="95" t="s">
        <v>17051</v>
      </c>
      <c r="AO85" s="95" t="s">
        <v>17052</v>
      </c>
      <c r="AP85" s="95" t="s">
        <v>17055</v>
      </c>
      <c r="AQ85" s="95" t="s">
        <v>17053</v>
      </c>
      <c r="AR85" s="95" t="s">
        <v>17056</v>
      </c>
      <c r="AS85" s="95"/>
      <c r="AT85" s="95"/>
      <c r="AU85" s="95"/>
      <c r="AV85" s="95"/>
      <c r="AW85" s="95" t="s">
        <v>667</v>
      </c>
      <c r="AX85" s="96">
        <v>8708.1</v>
      </c>
      <c r="AY85" s="96">
        <v>1249</v>
      </c>
      <c r="AZ85" s="95" t="s">
        <v>3006</v>
      </c>
      <c r="BA85" s="95" t="s">
        <v>667</v>
      </c>
      <c r="BB85" s="97"/>
      <c r="BC85" s="98">
        <f t="shared" si="2"/>
        <v>1249</v>
      </c>
      <c r="BJ85" s="18" t="str">
        <f t="shared" si="3"/>
        <v>1459.800</v>
      </c>
      <c r="BM85" s="18" t="s">
        <v>3634</v>
      </c>
      <c r="BN85" s="18" t="s">
        <v>667</v>
      </c>
      <c r="BO85" s="18" t="s">
        <v>2998</v>
      </c>
      <c r="BU85" s="18" t="s">
        <v>3634</v>
      </c>
      <c r="BV85" s="18" t="s">
        <v>667</v>
      </c>
      <c r="BW85" s="18" t="s">
        <v>2998</v>
      </c>
    </row>
    <row r="86" spans="1:75" x14ac:dyDescent="0.3">
      <c r="A86" s="18">
        <v>1</v>
      </c>
      <c r="B86" s="99">
        <v>63</v>
      </c>
      <c r="C86" s="10" t="s">
        <v>395</v>
      </c>
      <c r="D86" s="1">
        <v>7373400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21">
        <v>3</v>
      </c>
      <c r="L86" s="1">
        <v>7042686.5099999998</v>
      </c>
      <c r="M86" s="26">
        <v>0</v>
      </c>
      <c r="N86" s="1">
        <v>0</v>
      </c>
      <c r="O86" s="7">
        <v>0</v>
      </c>
      <c r="P86" s="7">
        <v>0</v>
      </c>
      <c r="Q86" s="1">
        <v>0</v>
      </c>
      <c r="R86" s="1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1">
        <v>150713.49</v>
      </c>
      <c r="AD86" s="1">
        <v>180000</v>
      </c>
      <c r="AE86" s="7">
        <v>0</v>
      </c>
      <c r="AF86" s="3">
        <v>2023</v>
      </c>
      <c r="AG86" s="3">
        <v>2023</v>
      </c>
      <c r="AH86" s="3">
        <v>2023</v>
      </c>
      <c r="AI86" s="94"/>
      <c r="AJ86" s="94"/>
      <c r="AK86" s="94"/>
      <c r="AL86" s="94"/>
      <c r="AM86" s="95" t="s">
        <v>17054</v>
      </c>
      <c r="AN86" s="95">
        <v>2016</v>
      </c>
      <c r="AO86" s="95" t="s">
        <v>17052</v>
      </c>
      <c r="AP86" s="95">
        <v>2017</v>
      </c>
      <c r="AQ86" s="95" t="s">
        <v>17053</v>
      </c>
      <c r="AR86" s="95" t="s">
        <v>17056</v>
      </c>
      <c r="AS86" s="95"/>
      <c r="AT86" s="95" t="s">
        <v>17118</v>
      </c>
      <c r="AU86" s="95"/>
      <c r="AV86" s="95"/>
      <c r="AW86" s="95" t="s">
        <v>626</v>
      </c>
      <c r="AX86" s="96">
        <v>8406.5</v>
      </c>
      <c r="AY86" s="96">
        <v>1122</v>
      </c>
      <c r="AZ86" s="95" t="s">
        <v>3006</v>
      </c>
      <c r="BA86" s="95" t="s">
        <v>626</v>
      </c>
      <c r="BB86" s="97"/>
      <c r="BC86" s="98">
        <f t="shared" si="2"/>
        <v>1122</v>
      </c>
      <c r="BJ86" s="18" t="str">
        <f t="shared" si="3"/>
        <v>8027.900</v>
      </c>
      <c r="BM86" s="18" t="s">
        <v>3635</v>
      </c>
      <c r="BN86" s="18" t="s">
        <v>2998</v>
      </c>
      <c r="BO86" s="18" t="s">
        <v>2998</v>
      </c>
      <c r="BU86" s="18" t="s">
        <v>3635</v>
      </c>
      <c r="BV86" s="18" t="s">
        <v>2998</v>
      </c>
      <c r="BW86" s="18" t="s">
        <v>2998</v>
      </c>
    </row>
    <row r="87" spans="1:75" x14ac:dyDescent="0.3">
      <c r="A87" s="18">
        <v>1</v>
      </c>
      <c r="B87" s="99">
        <v>64</v>
      </c>
      <c r="C87" s="10" t="s">
        <v>396</v>
      </c>
      <c r="D87" s="1">
        <v>9831200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21">
        <v>4</v>
      </c>
      <c r="L87" s="1">
        <v>9448991.5800000001</v>
      </c>
      <c r="M87" s="26">
        <v>0</v>
      </c>
      <c r="N87" s="1">
        <v>0</v>
      </c>
      <c r="O87" s="7">
        <v>0</v>
      </c>
      <c r="P87" s="7">
        <v>0</v>
      </c>
      <c r="Q87" s="1">
        <v>0</v>
      </c>
      <c r="R87" s="1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">
        <v>202208.42</v>
      </c>
      <c r="AD87" s="1">
        <v>180000</v>
      </c>
      <c r="AE87" s="7">
        <v>0</v>
      </c>
      <c r="AF87" s="3">
        <v>2023</v>
      </c>
      <c r="AG87" s="3">
        <v>2023</v>
      </c>
      <c r="AH87" s="3">
        <v>2023</v>
      </c>
      <c r="AI87" s="94"/>
      <c r="AJ87" s="94"/>
      <c r="AK87" s="94"/>
      <c r="AL87" s="94"/>
      <c r="AM87" s="95" t="s">
        <v>17054</v>
      </c>
      <c r="AN87" s="95" t="s">
        <v>17051</v>
      </c>
      <c r="AO87" s="95" t="s">
        <v>17052</v>
      </c>
      <c r="AP87" s="95">
        <v>2016</v>
      </c>
      <c r="AQ87" s="95" t="s">
        <v>17053</v>
      </c>
      <c r="AR87" s="95" t="s">
        <v>17056</v>
      </c>
      <c r="AS87" s="95"/>
      <c r="AT87" s="95" t="s">
        <v>17117</v>
      </c>
      <c r="AU87" s="95"/>
      <c r="AV87" s="95"/>
      <c r="AW87" s="95" t="s">
        <v>673</v>
      </c>
      <c r="AX87" s="96">
        <v>7986.1</v>
      </c>
      <c r="AY87" s="96">
        <v>1121</v>
      </c>
      <c r="AZ87" s="95" t="s">
        <v>3006</v>
      </c>
      <c r="BA87" s="95" t="s">
        <v>673</v>
      </c>
      <c r="BB87" s="97"/>
      <c r="BC87" s="98">
        <f t="shared" si="2"/>
        <v>1121</v>
      </c>
      <c r="BJ87" s="18" t="str">
        <f t="shared" si="3"/>
        <v>1143.000</v>
      </c>
      <c r="BM87" s="18" t="s">
        <v>3636</v>
      </c>
      <c r="BN87" s="18" t="s">
        <v>2998</v>
      </c>
      <c r="BO87" s="18" t="s">
        <v>2998</v>
      </c>
      <c r="BU87" s="18" t="s">
        <v>3636</v>
      </c>
      <c r="BV87" s="18" t="s">
        <v>2998</v>
      </c>
      <c r="BW87" s="18" t="s">
        <v>2998</v>
      </c>
    </row>
    <row r="88" spans="1:75" x14ac:dyDescent="0.3">
      <c r="A88" s="18">
        <v>1</v>
      </c>
      <c r="B88" s="99">
        <v>65</v>
      </c>
      <c r="C88" s="10" t="s">
        <v>397</v>
      </c>
      <c r="D88" s="1">
        <v>2525486.4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21">
        <v>0</v>
      </c>
      <c r="L88" s="7">
        <v>0</v>
      </c>
      <c r="M88" s="26">
        <v>0</v>
      </c>
      <c r="N88" s="1">
        <v>0</v>
      </c>
      <c r="O88" s="7">
        <v>0</v>
      </c>
      <c r="P88" s="7">
        <v>0</v>
      </c>
      <c r="Q88" s="1">
        <v>360</v>
      </c>
      <c r="R88" s="1">
        <v>2325716.08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1">
        <v>49770.32</v>
      </c>
      <c r="AD88" s="7">
        <v>150000</v>
      </c>
      <c r="AE88" s="7">
        <v>0</v>
      </c>
      <c r="AF88" s="3">
        <v>2023</v>
      </c>
      <c r="AG88" s="3">
        <v>2023</v>
      </c>
      <c r="AH88" s="3">
        <v>2023</v>
      </c>
      <c r="AI88" s="94"/>
      <c r="AJ88" s="94"/>
      <c r="AK88" s="94"/>
      <c r="AL88" s="94"/>
      <c r="AM88" s="95" t="s">
        <v>17043</v>
      </c>
      <c r="AN88" s="95" t="s">
        <v>17051</v>
      </c>
      <c r="AO88" s="95">
        <v>0</v>
      </c>
      <c r="AP88" s="95" t="s">
        <v>17046</v>
      </c>
      <c r="AQ88" s="95" t="s">
        <v>17053</v>
      </c>
      <c r="AR88" s="95">
        <v>0</v>
      </c>
      <c r="AS88" s="95"/>
      <c r="AT88" s="95"/>
      <c r="AU88" s="95"/>
      <c r="AV88" s="95"/>
      <c r="AW88" s="95" t="s">
        <v>668</v>
      </c>
      <c r="AX88" s="96">
        <v>312</v>
      </c>
      <c r="AY88" s="96">
        <v>570</v>
      </c>
      <c r="AZ88" s="95" t="s">
        <v>2980</v>
      </c>
      <c r="BA88" s="95" t="s">
        <v>668</v>
      </c>
      <c r="BB88" s="97"/>
      <c r="BC88" s="98">
        <f t="shared" si="2"/>
        <v>570</v>
      </c>
      <c r="BJ88" s="18" t="str">
        <f t="shared" si="3"/>
        <v>нет данных</v>
      </c>
      <c r="BM88" s="18" t="s">
        <v>3638</v>
      </c>
      <c r="BN88" s="18" t="s">
        <v>643</v>
      </c>
      <c r="BO88" s="18" t="s">
        <v>2998</v>
      </c>
      <c r="BU88" s="18" t="s">
        <v>3638</v>
      </c>
      <c r="BV88" s="18" t="s">
        <v>643</v>
      </c>
      <c r="BW88" s="18" t="s">
        <v>2998</v>
      </c>
    </row>
    <row r="89" spans="1:75" x14ac:dyDescent="0.3">
      <c r="A89" s="18">
        <v>1</v>
      </c>
      <c r="B89" s="99">
        <v>66</v>
      </c>
      <c r="C89" s="10" t="s">
        <v>398</v>
      </c>
      <c r="D89" s="1">
        <v>2123251.2000000002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21">
        <v>0</v>
      </c>
      <c r="L89" s="7">
        <v>0</v>
      </c>
      <c r="M89" s="26">
        <v>252</v>
      </c>
      <c r="N89" s="1">
        <v>1931908.36</v>
      </c>
      <c r="O89" s="7">
        <v>0</v>
      </c>
      <c r="P89" s="7">
        <v>0</v>
      </c>
      <c r="Q89" s="1">
        <v>0</v>
      </c>
      <c r="R89" s="1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1">
        <v>41342.839999999997</v>
      </c>
      <c r="AD89" s="1">
        <v>150000</v>
      </c>
      <c r="AE89" s="7">
        <v>0</v>
      </c>
      <c r="AF89" s="3">
        <v>2023</v>
      </c>
      <c r="AG89" s="3">
        <v>2023</v>
      </c>
      <c r="AH89" s="3">
        <v>2023</v>
      </c>
      <c r="AI89" s="94"/>
      <c r="AJ89" s="94"/>
      <c r="AK89" s="94"/>
      <c r="AL89" s="94"/>
      <c r="AM89" s="95" t="s">
        <v>17045</v>
      </c>
      <c r="AN89" s="95" t="s">
        <v>17057</v>
      </c>
      <c r="AO89" s="95">
        <v>0</v>
      </c>
      <c r="AP89" s="95" t="s">
        <v>17047</v>
      </c>
      <c r="AQ89" s="95" t="s">
        <v>17058</v>
      </c>
      <c r="AR89" s="95">
        <v>0</v>
      </c>
      <c r="AS89" s="95"/>
      <c r="AT89" s="95"/>
      <c r="AU89" s="95"/>
      <c r="AV89" s="95"/>
      <c r="AW89" s="95" t="s">
        <v>668</v>
      </c>
      <c r="AX89" s="96">
        <v>313.7</v>
      </c>
      <c r="AY89" s="96">
        <v>252</v>
      </c>
      <c r="AZ89" s="95" t="s">
        <v>2980</v>
      </c>
      <c r="BA89" s="95" t="s">
        <v>17104</v>
      </c>
      <c r="BB89" s="97"/>
      <c r="BC89" s="98">
        <f t="shared" si="2"/>
        <v>0</v>
      </c>
      <c r="BJ89" s="18" t="str">
        <f t="shared" si="3"/>
        <v>201.500</v>
      </c>
      <c r="BM89" s="18" t="s">
        <v>3639</v>
      </c>
      <c r="BN89" s="18" t="s">
        <v>17081</v>
      </c>
      <c r="BO89" s="18" t="s">
        <v>2998</v>
      </c>
      <c r="BU89" s="18" t="s">
        <v>3639</v>
      </c>
      <c r="BV89" s="18" t="s">
        <v>17081</v>
      </c>
      <c r="BW89" s="18" t="s">
        <v>2998</v>
      </c>
    </row>
    <row r="90" spans="1:75" x14ac:dyDescent="0.3">
      <c r="A90" s="18">
        <v>1</v>
      </c>
      <c r="B90" s="99">
        <v>67</v>
      </c>
      <c r="C90" s="10" t="s">
        <v>399</v>
      </c>
      <c r="D90" s="1">
        <v>3580880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21">
        <v>0</v>
      </c>
      <c r="L90" s="7">
        <v>0</v>
      </c>
      <c r="M90" s="26">
        <v>425</v>
      </c>
      <c r="N90" s="1">
        <v>3358997.45</v>
      </c>
      <c r="O90" s="7">
        <v>0</v>
      </c>
      <c r="P90" s="7">
        <v>0</v>
      </c>
      <c r="Q90" s="1">
        <v>0</v>
      </c>
      <c r="R90" s="1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1">
        <v>71882.55</v>
      </c>
      <c r="AD90" s="1">
        <v>150000</v>
      </c>
      <c r="AE90" s="7">
        <v>0</v>
      </c>
      <c r="AF90" s="3">
        <v>2023</v>
      </c>
      <c r="AG90" s="3">
        <v>2023</v>
      </c>
      <c r="AH90" s="3">
        <v>2023</v>
      </c>
      <c r="AI90" s="94"/>
      <c r="AJ90" s="94"/>
      <c r="AK90" s="94"/>
      <c r="AL90" s="94"/>
      <c r="AM90" s="95" t="s">
        <v>17045</v>
      </c>
      <c r="AN90" s="95" t="s">
        <v>17052</v>
      </c>
      <c r="AO90" s="95">
        <v>0</v>
      </c>
      <c r="AP90" s="95" t="s">
        <v>17055</v>
      </c>
      <c r="AQ90" s="95" t="s">
        <v>17058</v>
      </c>
      <c r="AR90" s="95">
        <v>0</v>
      </c>
      <c r="AS90" s="95"/>
      <c r="AT90" s="95"/>
      <c r="AU90" s="95"/>
      <c r="AV90" s="95"/>
      <c r="AW90" s="95" t="s">
        <v>645</v>
      </c>
      <c r="AX90" s="96">
        <v>492.5</v>
      </c>
      <c r="AY90" s="96">
        <v>425.1</v>
      </c>
      <c r="AZ90" s="95" t="s">
        <v>2980</v>
      </c>
      <c r="BA90" s="95" t="s">
        <v>17104</v>
      </c>
      <c r="BB90" s="97"/>
      <c r="BC90" s="98">
        <f t="shared" si="2"/>
        <v>0.10000000000002274</v>
      </c>
      <c r="BJ90" s="18" t="str">
        <f t="shared" si="3"/>
        <v>327.100</v>
      </c>
      <c r="BM90" s="18" t="s">
        <v>730</v>
      </c>
      <c r="BN90" s="18" t="s">
        <v>17083</v>
      </c>
      <c r="BO90" s="18" t="s">
        <v>3640</v>
      </c>
      <c r="BU90" s="18" t="s">
        <v>730</v>
      </c>
      <c r="BV90" s="18" t="s">
        <v>17083</v>
      </c>
      <c r="BW90" s="18" t="s">
        <v>3640</v>
      </c>
    </row>
    <row r="91" spans="1:75" x14ac:dyDescent="0.3">
      <c r="A91" s="18">
        <v>1</v>
      </c>
      <c r="B91" s="99">
        <v>68</v>
      </c>
      <c r="C91" s="10" t="s">
        <v>400</v>
      </c>
      <c r="D91" s="1">
        <v>13197219.200000001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21">
        <v>0</v>
      </c>
      <c r="L91" s="7">
        <v>0</v>
      </c>
      <c r="M91" s="26">
        <v>1480</v>
      </c>
      <c r="N91" s="1">
        <v>12724906.210000001</v>
      </c>
      <c r="O91" s="7">
        <v>0</v>
      </c>
      <c r="P91" s="7">
        <v>0</v>
      </c>
      <c r="Q91" s="1">
        <v>0</v>
      </c>
      <c r="R91" s="1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1">
        <v>272312.99</v>
      </c>
      <c r="AD91" s="7">
        <v>200000</v>
      </c>
      <c r="AE91" s="7">
        <v>0</v>
      </c>
      <c r="AF91" s="3">
        <v>2023</v>
      </c>
      <c r="AG91" s="3">
        <v>2023</v>
      </c>
      <c r="AH91" s="3">
        <v>2023</v>
      </c>
      <c r="AI91" s="94"/>
      <c r="AJ91" s="94"/>
      <c r="AK91" s="94"/>
      <c r="AL91" s="94"/>
      <c r="AM91" s="95" t="s">
        <v>17047</v>
      </c>
      <c r="AN91" s="95" t="s">
        <v>17057</v>
      </c>
      <c r="AO91" s="95">
        <v>0</v>
      </c>
      <c r="AP91" s="95" t="s">
        <v>17056</v>
      </c>
      <c r="AQ91" s="95" t="s">
        <v>17044</v>
      </c>
      <c r="AR91" s="95" t="s">
        <v>17060</v>
      </c>
      <c r="AS91" s="95" t="s">
        <v>17075</v>
      </c>
      <c r="AT91" s="95"/>
      <c r="AU91" s="95"/>
      <c r="AV91" s="95"/>
      <c r="AW91" s="95" t="s">
        <v>622</v>
      </c>
      <c r="AX91" s="96">
        <v>4539.8999999999996</v>
      </c>
      <c r="AY91" s="96">
        <v>1510</v>
      </c>
      <c r="AZ91" s="95" t="s">
        <v>3058</v>
      </c>
      <c r="BA91" s="95" t="s">
        <v>17104</v>
      </c>
      <c r="BB91" s="97"/>
      <c r="BC91" s="98">
        <f t="shared" si="2"/>
        <v>30</v>
      </c>
      <c r="BJ91" s="18" t="str">
        <f t="shared" si="3"/>
        <v>1258.400</v>
      </c>
      <c r="BM91" s="18" t="s">
        <v>3641</v>
      </c>
      <c r="BN91" s="18" t="s">
        <v>633</v>
      </c>
      <c r="BO91" s="18" t="s">
        <v>3642</v>
      </c>
      <c r="BU91" s="18" t="s">
        <v>3641</v>
      </c>
      <c r="BV91" s="18" t="s">
        <v>633</v>
      </c>
      <c r="BW91" s="18" t="s">
        <v>3642</v>
      </c>
    </row>
    <row r="92" spans="1:75" x14ac:dyDescent="0.3">
      <c r="A92" s="18">
        <v>1</v>
      </c>
      <c r="B92" s="99">
        <v>69</v>
      </c>
      <c r="C92" s="10" t="s">
        <v>401</v>
      </c>
      <c r="D92" s="1">
        <v>11887800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21">
        <v>5</v>
      </c>
      <c r="L92" s="1">
        <v>11462502.449999999</v>
      </c>
      <c r="M92" s="26">
        <v>0</v>
      </c>
      <c r="N92" s="1">
        <v>0</v>
      </c>
      <c r="O92" s="7">
        <v>0</v>
      </c>
      <c r="P92" s="7">
        <v>0</v>
      </c>
      <c r="Q92" s="1">
        <v>0</v>
      </c>
      <c r="R92" s="1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1">
        <v>245297.55</v>
      </c>
      <c r="AD92" s="1">
        <v>180000</v>
      </c>
      <c r="AE92" s="7">
        <v>0</v>
      </c>
      <c r="AF92" s="3">
        <v>2023</v>
      </c>
      <c r="AG92" s="3">
        <v>2023</v>
      </c>
      <c r="AH92" s="3">
        <v>2023</v>
      </c>
      <c r="AI92" s="94"/>
      <c r="AJ92" s="94"/>
      <c r="AK92" s="94"/>
      <c r="AL92" s="94"/>
      <c r="AM92" s="95" t="s">
        <v>17061</v>
      </c>
      <c r="AN92" s="95" t="s">
        <v>17055</v>
      </c>
      <c r="AO92" s="95" t="s">
        <v>17061</v>
      </c>
      <c r="AP92" s="95" t="s">
        <v>17056</v>
      </c>
      <c r="AQ92" s="95">
        <v>2016</v>
      </c>
      <c r="AR92" s="95" t="s">
        <v>17056</v>
      </c>
      <c r="AS92" s="95"/>
      <c r="AT92" s="95" t="s">
        <v>17117</v>
      </c>
      <c r="AU92" s="95"/>
      <c r="AV92" s="95"/>
      <c r="AW92" s="95" t="s">
        <v>663</v>
      </c>
      <c r="AX92" s="96">
        <v>9739.9</v>
      </c>
      <c r="AY92" s="96">
        <v>1325.5</v>
      </c>
      <c r="AZ92" s="95" t="s">
        <v>3006</v>
      </c>
      <c r="BA92" s="95" t="s">
        <v>663</v>
      </c>
      <c r="BB92" s="97"/>
      <c r="BC92" s="98">
        <f t="shared" si="2"/>
        <v>1325.5</v>
      </c>
      <c r="BJ92" s="18" t="str">
        <f t="shared" si="3"/>
        <v>11800.000</v>
      </c>
      <c r="BM92" s="18" t="s">
        <v>731</v>
      </c>
      <c r="BN92" s="18" t="s">
        <v>1355</v>
      </c>
      <c r="BO92" s="18" t="s">
        <v>3643</v>
      </c>
      <c r="BU92" s="18" t="s">
        <v>731</v>
      </c>
      <c r="BV92" s="18" t="s">
        <v>1355</v>
      </c>
      <c r="BW92" s="18" t="s">
        <v>3643</v>
      </c>
    </row>
    <row r="93" spans="1:75" x14ac:dyDescent="0.3">
      <c r="A93" s="18">
        <v>1</v>
      </c>
      <c r="B93" s="99">
        <v>70</v>
      </c>
      <c r="C93" s="10" t="s">
        <v>433</v>
      </c>
      <c r="D93" s="1">
        <v>2864704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21">
        <v>0</v>
      </c>
      <c r="L93" s="7">
        <v>0</v>
      </c>
      <c r="M93" s="26">
        <v>340</v>
      </c>
      <c r="N93" s="1">
        <v>2657826.5099999998</v>
      </c>
      <c r="O93" s="7">
        <v>0</v>
      </c>
      <c r="P93" s="7">
        <v>0</v>
      </c>
      <c r="Q93" s="1">
        <v>0</v>
      </c>
      <c r="R93" s="1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1">
        <v>56877.49</v>
      </c>
      <c r="AD93" s="1">
        <v>150000</v>
      </c>
      <c r="AE93" s="7">
        <v>0</v>
      </c>
      <c r="AF93" s="3">
        <v>2023</v>
      </c>
      <c r="AG93" s="3">
        <v>2023</v>
      </c>
      <c r="AH93" s="3">
        <v>2023</v>
      </c>
      <c r="AI93" s="94"/>
      <c r="AJ93" s="94"/>
      <c r="AK93" s="94"/>
      <c r="AL93" s="94"/>
      <c r="AM93" s="95" t="s">
        <v>17062</v>
      </c>
      <c r="AN93" s="95" t="s">
        <v>17042</v>
      </c>
      <c r="AO93" s="95">
        <v>0</v>
      </c>
      <c r="AP93" s="95" t="s">
        <v>17050</v>
      </c>
      <c r="AQ93" s="95" t="s">
        <v>17056</v>
      </c>
      <c r="AR93" s="95">
        <v>0</v>
      </c>
      <c r="AS93" s="95"/>
      <c r="AT93" s="95"/>
      <c r="AU93" s="95"/>
      <c r="AV93" s="95"/>
      <c r="AW93" s="95" t="s">
        <v>1746</v>
      </c>
      <c r="AX93" s="96">
        <v>401.7</v>
      </c>
      <c r="AY93" s="96">
        <v>342</v>
      </c>
      <c r="AZ93" s="95" t="s">
        <v>2980</v>
      </c>
      <c r="BA93" s="95" t="s">
        <v>17104</v>
      </c>
      <c r="BB93" s="97"/>
      <c r="BC93" s="98">
        <f t="shared" si="2"/>
        <v>2</v>
      </c>
      <c r="BJ93" s="18" t="str">
        <f t="shared" si="3"/>
        <v>нет данных</v>
      </c>
      <c r="BM93" s="18" t="s">
        <v>3704</v>
      </c>
      <c r="BN93" s="18" t="s">
        <v>3021</v>
      </c>
      <c r="BO93" s="18" t="s">
        <v>2079</v>
      </c>
      <c r="BU93" s="18" t="s">
        <v>3704</v>
      </c>
      <c r="BV93" s="18" t="s">
        <v>3021</v>
      </c>
      <c r="BW93" s="18" t="s">
        <v>2079</v>
      </c>
    </row>
    <row r="94" spans="1:75" x14ac:dyDescent="0.3">
      <c r="A94" s="18">
        <v>1</v>
      </c>
      <c r="B94" s="99">
        <v>71</v>
      </c>
      <c r="C94" s="10" t="s">
        <v>434</v>
      </c>
      <c r="D94" s="1">
        <v>9773696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21">
        <v>0</v>
      </c>
      <c r="L94" s="7">
        <v>0</v>
      </c>
      <c r="M94" s="26">
        <v>1160</v>
      </c>
      <c r="N94" s="1">
        <v>9373111.4199999999</v>
      </c>
      <c r="O94" s="7">
        <v>0</v>
      </c>
      <c r="P94" s="7">
        <v>0</v>
      </c>
      <c r="Q94" s="1">
        <v>0</v>
      </c>
      <c r="R94" s="1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1">
        <v>200584.58</v>
      </c>
      <c r="AD94" s="7">
        <v>200000</v>
      </c>
      <c r="AE94" s="7">
        <v>0</v>
      </c>
      <c r="AF94" s="3">
        <v>2023</v>
      </c>
      <c r="AG94" s="3">
        <v>2023</v>
      </c>
      <c r="AH94" s="3">
        <v>2023</v>
      </c>
      <c r="AI94" s="94"/>
      <c r="AJ94" s="94"/>
      <c r="AK94" s="94"/>
      <c r="AL94" s="94"/>
      <c r="AM94" s="95" t="s">
        <v>17045</v>
      </c>
      <c r="AN94" s="95" t="s">
        <v>17057</v>
      </c>
      <c r="AO94" s="95">
        <v>0</v>
      </c>
      <c r="AP94" s="95" t="s">
        <v>17066</v>
      </c>
      <c r="AQ94" s="95" t="s">
        <v>17058</v>
      </c>
      <c r="AR94" s="95" t="s">
        <v>17056</v>
      </c>
      <c r="AS94" s="95"/>
      <c r="AT94" s="95"/>
      <c r="AU94" s="95"/>
      <c r="AV94" s="95"/>
      <c r="AW94" s="95" t="s">
        <v>642</v>
      </c>
      <c r="AX94" s="96">
        <v>1601.3</v>
      </c>
      <c r="AY94" s="96">
        <v>700</v>
      </c>
      <c r="AZ94" s="95" t="s">
        <v>2980</v>
      </c>
      <c r="BA94" s="95" t="s">
        <v>17104</v>
      </c>
      <c r="BB94" s="97"/>
      <c r="BC94" s="98">
        <f t="shared" si="2"/>
        <v>-460</v>
      </c>
      <c r="BD94" s="18" t="s">
        <v>17038</v>
      </c>
      <c r="BJ94" s="18" t="str">
        <f t="shared" si="3"/>
        <v>нет данных</v>
      </c>
      <c r="BM94" s="18" t="s">
        <v>3705</v>
      </c>
      <c r="BN94" s="18" t="s">
        <v>2998</v>
      </c>
      <c r="BO94" s="18" t="s">
        <v>2998</v>
      </c>
      <c r="BU94" s="18" t="s">
        <v>3705</v>
      </c>
      <c r="BV94" s="18" t="s">
        <v>2998</v>
      </c>
      <c r="BW94" s="18" t="s">
        <v>2998</v>
      </c>
    </row>
    <row r="95" spans="1:75" x14ac:dyDescent="0.3">
      <c r="A95" s="18">
        <v>1</v>
      </c>
      <c r="B95" s="99">
        <v>72</v>
      </c>
      <c r="C95" s="10" t="s">
        <v>409</v>
      </c>
      <c r="D95" s="1">
        <v>2637212.7999999998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21">
        <v>0</v>
      </c>
      <c r="L95" s="7">
        <v>0</v>
      </c>
      <c r="M95" s="26">
        <v>313</v>
      </c>
      <c r="N95" s="1">
        <v>2435101.63</v>
      </c>
      <c r="O95" s="7">
        <v>0</v>
      </c>
      <c r="P95" s="7">
        <v>0</v>
      </c>
      <c r="Q95" s="1">
        <v>0</v>
      </c>
      <c r="R95" s="1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1">
        <v>52111.17</v>
      </c>
      <c r="AD95" s="1">
        <v>150000</v>
      </c>
      <c r="AE95" s="7">
        <v>0</v>
      </c>
      <c r="AF95" s="3">
        <v>2023</v>
      </c>
      <c r="AG95" s="3">
        <v>2023</v>
      </c>
      <c r="AH95" s="3">
        <v>2023</v>
      </c>
      <c r="AI95" s="94"/>
      <c r="AJ95" s="94"/>
      <c r="AK95" s="94"/>
      <c r="AL95" s="94"/>
      <c r="AM95" s="95" t="s">
        <v>17062</v>
      </c>
      <c r="AN95" s="95" t="s">
        <v>17042</v>
      </c>
      <c r="AO95" s="95">
        <v>0</v>
      </c>
      <c r="AP95" s="95" t="s">
        <v>17050</v>
      </c>
      <c r="AQ95" s="95" t="s">
        <v>17056</v>
      </c>
      <c r="AR95" s="95">
        <v>0</v>
      </c>
      <c r="AS95" s="95"/>
      <c r="AT95" s="95"/>
      <c r="AU95" s="95"/>
      <c r="AV95" s="95"/>
      <c r="AW95" s="95" t="s">
        <v>1704</v>
      </c>
      <c r="AX95" s="96">
        <v>386.9</v>
      </c>
      <c r="AY95" s="96">
        <v>313</v>
      </c>
      <c r="AZ95" s="95" t="s">
        <v>2980</v>
      </c>
      <c r="BA95" s="95" t="s">
        <v>17104</v>
      </c>
      <c r="BB95" s="97"/>
      <c r="BC95" s="98">
        <f t="shared" si="2"/>
        <v>0</v>
      </c>
      <c r="BJ95" s="18" t="str">
        <f t="shared" si="3"/>
        <v>276.600</v>
      </c>
      <c r="BM95" s="18" t="s">
        <v>3644</v>
      </c>
      <c r="BN95" s="18" t="s">
        <v>1282</v>
      </c>
      <c r="BO95" s="18" t="s">
        <v>3645</v>
      </c>
      <c r="BU95" s="18" t="s">
        <v>3644</v>
      </c>
      <c r="BV95" s="18" t="s">
        <v>1282</v>
      </c>
      <c r="BW95" s="18" t="s">
        <v>3645</v>
      </c>
    </row>
    <row r="96" spans="1:75" x14ac:dyDescent="0.3">
      <c r="A96" s="18">
        <v>1</v>
      </c>
      <c r="B96" s="99">
        <v>73</v>
      </c>
      <c r="C96" s="10" t="s">
        <v>402</v>
      </c>
      <c r="D96" s="1">
        <v>2546532.12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21">
        <v>0</v>
      </c>
      <c r="L96" s="7">
        <v>0</v>
      </c>
      <c r="M96" s="26">
        <v>0</v>
      </c>
      <c r="N96" s="1">
        <v>0</v>
      </c>
      <c r="O96" s="7">
        <v>0</v>
      </c>
      <c r="P96" s="7">
        <v>0</v>
      </c>
      <c r="Q96" s="1">
        <v>363</v>
      </c>
      <c r="R96" s="1">
        <v>2346320.85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1">
        <v>50211.27</v>
      </c>
      <c r="AD96" s="7">
        <v>150000</v>
      </c>
      <c r="AE96" s="7">
        <v>0</v>
      </c>
      <c r="AF96" s="3">
        <v>2023</v>
      </c>
      <c r="AG96" s="3">
        <v>2023</v>
      </c>
      <c r="AH96" s="3">
        <v>2023</v>
      </c>
      <c r="AI96" s="94"/>
      <c r="AJ96" s="94"/>
      <c r="AK96" s="94"/>
      <c r="AL96" s="94"/>
      <c r="AM96" s="95" t="s">
        <v>17048</v>
      </c>
      <c r="AN96" s="95" t="s">
        <v>17051</v>
      </c>
      <c r="AO96" s="95">
        <v>0</v>
      </c>
      <c r="AP96" s="95" t="s">
        <v>17046</v>
      </c>
      <c r="AQ96" s="95" t="s">
        <v>17049</v>
      </c>
      <c r="AR96" s="95">
        <v>0</v>
      </c>
      <c r="AS96" s="95"/>
      <c r="AT96" s="95"/>
      <c r="AU96" s="95"/>
      <c r="AV96" s="95"/>
      <c r="AW96" s="95" t="s">
        <v>668</v>
      </c>
      <c r="AX96" s="96">
        <v>307.2</v>
      </c>
      <c r="AY96" s="96">
        <v>236.2</v>
      </c>
      <c r="AZ96" s="95" t="s">
        <v>2980</v>
      </c>
      <c r="BA96" s="95" t="s">
        <v>747</v>
      </c>
      <c r="BB96" s="97"/>
      <c r="BC96" s="98">
        <f t="shared" si="2"/>
        <v>236.2</v>
      </c>
      <c r="BJ96" s="18" t="str">
        <f t="shared" si="3"/>
        <v>307.100</v>
      </c>
      <c r="BM96" s="18" t="s">
        <v>732</v>
      </c>
      <c r="BN96" s="18" t="s">
        <v>626</v>
      </c>
      <c r="BO96" s="18" t="s">
        <v>3646</v>
      </c>
      <c r="BU96" s="18" t="s">
        <v>732</v>
      </c>
      <c r="BV96" s="18" t="s">
        <v>626</v>
      </c>
      <c r="BW96" s="18" t="s">
        <v>3646</v>
      </c>
    </row>
    <row r="97" spans="1:75" x14ac:dyDescent="0.3">
      <c r="A97" s="18">
        <v>1</v>
      </c>
      <c r="B97" s="99">
        <v>74</v>
      </c>
      <c r="C97" s="10" t="s">
        <v>410</v>
      </c>
      <c r="D97" s="1">
        <v>2831001.6000000001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21">
        <v>0</v>
      </c>
      <c r="L97" s="7">
        <v>0</v>
      </c>
      <c r="M97" s="1">
        <v>336</v>
      </c>
      <c r="N97" s="1">
        <v>2624830.23</v>
      </c>
      <c r="O97" s="7">
        <v>0</v>
      </c>
      <c r="P97" s="7">
        <v>0</v>
      </c>
      <c r="Q97" s="1">
        <v>0</v>
      </c>
      <c r="R97" s="1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1">
        <v>56171.37</v>
      </c>
      <c r="AD97" s="1">
        <v>150000</v>
      </c>
      <c r="AE97" s="7">
        <v>0</v>
      </c>
      <c r="AF97" s="3">
        <v>2023</v>
      </c>
      <c r="AG97" s="3">
        <v>2023</v>
      </c>
      <c r="AH97" s="3">
        <v>2023</v>
      </c>
      <c r="AI97" s="94"/>
      <c r="AJ97" s="94"/>
      <c r="AK97" s="94"/>
      <c r="AL97" s="94"/>
      <c r="AM97" s="95" t="s">
        <v>17045</v>
      </c>
      <c r="AN97" s="95" t="s">
        <v>17066</v>
      </c>
      <c r="AO97" s="95">
        <v>0</v>
      </c>
      <c r="AP97" s="95" t="s">
        <v>17047</v>
      </c>
      <c r="AQ97" s="95" t="s">
        <v>17058</v>
      </c>
      <c r="AR97" s="95">
        <v>0</v>
      </c>
      <c r="AS97" s="95"/>
      <c r="AT97" s="95"/>
      <c r="AU97" s="95"/>
      <c r="AV97" s="95"/>
      <c r="AW97" s="95" t="s">
        <v>668</v>
      </c>
      <c r="AX97" s="96">
        <v>410</v>
      </c>
      <c r="AY97" s="96">
        <v>268.39999999999998</v>
      </c>
      <c r="AZ97" s="95" t="s">
        <v>2980</v>
      </c>
      <c r="BA97" s="95" t="s">
        <v>17104</v>
      </c>
      <c r="BB97" s="97"/>
      <c r="BC97" s="98">
        <f t="shared" si="2"/>
        <v>-67.600000000000023</v>
      </c>
      <c r="BD97" s="18" t="s">
        <v>17102</v>
      </c>
      <c r="BJ97" s="18" t="str">
        <f t="shared" si="3"/>
        <v>268.400</v>
      </c>
      <c r="BM97" s="18" t="s">
        <v>519</v>
      </c>
      <c r="BN97" s="18" t="s">
        <v>667</v>
      </c>
      <c r="BO97" s="18" t="s">
        <v>739</v>
      </c>
      <c r="BU97" s="18" t="s">
        <v>519</v>
      </c>
      <c r="BV97" s="18" t="s">
        <v>667</v>
      </c>
      <c r="BW97" s="18" t="s">
        <v>739</v>
      </c>
    </row>
    <row r="98" spans="1:75" x14ac:dyDescent="0.3">
      <c r="A98" s="18">
        <v>1</v>
      </c>
      <c r="B98" s="99">
        <v>75</v>
      </c>
      <c r="C98" s="10" t="s">
        <v>436</v>
      </c>
      <c r="D98" s="1">
        <v>2738320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21">
        <v>0</v>
      </c>
      <c r="L98" s="7">
        <v>0</v>
      </c>
      <c r="M98" s="26">
        <v>325</v>
      </c>
      <c r="N98" s="1">
        <v>2534090.46</v>
      </c>
      <c r="O98" s="7">
        <v>0</v>
      </c>
      <c r="P98" s="7">
        <v>0</v>
      </c>
      <c r="Q98" s="1">
        <v>0</v>
      </c>
      <c r="R98" s="1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1">
        <v>54229.54</v>
      </c>
      <c r="AD98" s="1">
        <v>150000</v>
      </c>
      <c r="AE98" s="7">
        <v>0</v>
      </c>
      <c r="AF98" s="3">
        <v>2023</v>
      </c>
      <c r="AG98" s="3">
        <v>2023</v>
      </c>
      <c r="AH98" s="3">
        <v>2023</v>
      </c>
      <c r="AI98" s="94"/>
      <c r="AJ98" s="94"/>
      <c r="AK98" s="94"/>
      <c r="AL98" s="94"/>
      <c r="AM98" s="95" t="s">
        <v>17061</v>
      </c>
      <c r="AN98" s="95" t="s">
        <v>17042</v>
      </c>
      <c r="AO98" s="95">
        <v>0</v>
      </c>
      <c r="AP98" s="95" t="s">
        <v>17050</v>
      </c>
      <c r="AQ98" s="95" t="s">
        <v>17049</v>
      </c>
      <c r="AR98" s="95">
        <v>0</v>
      </c>
      <c r="AS98" s="95"/>
      <c r="AT98" s="95"/>
      <c r="AU98" s="95"/>
      <c r="AV98" s="95"/>
      <c r="AW98" s="95" t="s">
        <v>7167</v>
      </c>
      <c r="AX98" s="96">
        <v>436.7</v>
      </c>
      <c r="AY98" s="96">
        <v>400</v>
      </c>
      <c r="AZ98" s="95" t="s">
        <v>2980</v>
      </c>
      <c r="BA98" s="95" t="s">
        <v>17104</v>
      </c>
      <c r="BB98" s="97"/>
      <c r="BC98" s="98">
        <f t="shared" si="2"/>
        <v>75</v>
      </c>
      <c r="BJ98" s="18" t="str">
        <f t="shared" si="3"/>
        <v>нет данных</v>
      </c>
      <c r="BM98" s="18" t="s">
        <v>3706</v>
      </c>
      <c r="BN98" s="18" t="s">
        <v>2998</v>
      </c>
      <c r="BO98" s="18" t="s">
        <v>2998</v>
      </c>
      <c r="BU98" s="18" t="s">
        <v>3706</v>
      </c>
      <c r="BV98" s="18" t="s">
        <v>2998</v>
      </c>
      <c r="BW98" s="18" t="s">
        <v>2998</v>
      </c>
    </row>
    <row r="99" spans="1:75" x14ac:dyDescent="0.3">
      <c r="A99" s="18">
        <v>1</v>
      </c>
      <c r="B99" s="99">
        <v>76</v>
      </c>
      <c r="C99" s="10" t="s">
        <v>437</v>
      </c>
      <c r="D99" s="1">
        <v>2738320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21">
        <v>0</v>
      </c>
      <c r="L99" s="7">
        <v>0</v>
      </c>
      <c r="M99" s="26">
        <v>325</v>
      </c>
      <c r="N99" s="1">
        <v>2534090.46</v>
      </c>
      <c r="O99" s="7">
        <v>0</v>
      </c>
      <c r="P99" s="7">
        <v>0</v>
      </c>
      <c r="Q99" s="1">
        <v>0</v>
      </c>
      <c r="R99" s="1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1">
        <v>54229.54</v>
      </c>
      <c r="AD99" s="1">
        <v>150000</v>
      </c>
      <c r="AE99" s="7">
        <v>0</v>
      </c>
      <c r="AF99" s="3">
        <v>2023</v>
      </c>
      <c r="AG99" s="3">
        <v>2023</v>
      </c>
      <c r="AH99" s="3">
        <v>2023</v>
      </c>
      <c r="AI99" s="94"/>
      <c r="AJ99" s="94"/>
      <c r="AK99" s="94"/>
      <c r="AL99" s="94"/>
      <c r="AM99" s="95" t="s">
        <v>17061</v>
      </c>
      <c r="AN99" s="95" t="s">
        <v>17042</v>
      </c>
      <c r="AO99" s="95">
        <v>0</v>
      </c>
      <c r="AP99" s="95" t="s">
        <v>17050</v>
      </c>
      <c r="AQ99" s="95" t="s">
        <v>17049</v>
      </c>
      <c r="AR99" s="95">
        <v>0</v>
      </c>
      <c r="AS99" s="95"/>
      <c r="AT99" s="95"/>
      <c r="AU99" s="95"/>
      <c r="AV99" s="95"/>
      <c r="AW99" s="95" t="s">
        <v>1292</v>
      </c>
      <c r="AX99" s="96">
        <v>447.5</v>
      </c>
      <c r="AY99" s="96">
        <v>326.69</v>
      </c>
      <c r="AZ99" s="95" t="s">
        <v>2980</v>
      </c>
      <c r="BA99" s="95" t="s">
        <v>17104</v>
      </c>
      <c r="BB99" s="97"/>
      <c r="BC99" s="98">
        <f t="shared" si="2"/>
        <v>1.6899999999999977</v>
      </c>
      <c r="BJ99" s="18" t="str">
        <f t="shared" si="3"/>
        <v>251.300</v>
      </c>
      <c r="BM99" s="18" t="s">
        <v>3707</v>
      </c>
      <c r="BN99" s="18" t="s">
        <v>636</v>
      </c>
      <c r="BO99" s="18" t="s">
        <v>3709</v>
      </c>
      <c r="BU99" s="18" t="s">
        <v>3707</v>
      </c>
      <c r="BV99" s="18" t="s">
        <v>636</v>
      </c>
      <c r="BW99" s="18" t="s">
        <v>3709</v>
      </c>
    </row>
    <row r="100" spans="1:75" x14ac:dyDescent="0.3">
      <c r="A100" s="18">
        <v>1</v>
      </c>
      <c r="B100" s="99">
        <v>77</v>
      </c>
      <c r="C100" s="10" t="s">
        <v>403</v>
      </c>
      <c r="D100" s="1">
        <v>9831200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21">
        <v>4</v>
      </c>
      <c r="L100" s="1">
        <v>9448991.5800000001</v>
      </c>
      <c r="M100" s="26">
        <v>0</v>
      </c>
      <c r="N100" s="1">
        <v>0</v>
      </c>
      <c r="O100" s="7">
        <v>0</v>
      </c>
      <c r="P100" s="7">
        <v>0</v>
      </c>
      <c r="Q100" s="1">
        <v>0</v>
      </c>
      <c r="R100" s="1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1">
        <v>202208.42</v>
      </c>
      <c r="AD100" s="1">
        <v>180000</v>
      </c>
      <c r="AE100" s="7">
        <v>0</v>
      </c>
      <c r="AF100" s="3">
        <v>2023</v>
      </c>
      <c r="AG100" s="3">
        <v>2023</v>
      </c>
      <c r="AH100" s="3">
        <v>2023</v>
      </c>
      <c r="AI100" s="94"/>
      <c r="AJ100" s="94"/>
      <c r="AK100" s="94"/>
      <c r="AL100" s="94"/>
      <c r="AM100" s="95">
        <v>2019</v>
      </c>
      <c r="AN100" s="95">
        <v>2019</v>
      </c>
      <c r="AO100" s="95" t="s">
        <v>17052</v>
      </c>
      <c r="AP100" s="95">
        <v>2020</v>
      </c>
      <c r="AQ100" s="95" t="s">
        <v>17053</v>
      </c>
      <c r="AR100" s="95" t="s">
        <v>17056</v>
      </c>
      <c r="AS100" s="95"/>
      <c r="AT100" s="95" t="s">
        <v>17117</v>
      </c>
      <c r="AU100" s="95"/>
      <c r="AV100" s="95"/>
      <c r="AW100" s="95" t="s">
        <v>1280</v>
      </c>
      <c r="AX100" s="96">
        <v>8903.4</v>
      </c>
      <c r="AY100" s="96">
        <v>1247.5999999999999</v>
      </c>
      <c r="AZ100" s="95" t="s">
        <v>3058</v>
      </c>
      <c r="BA100" s="95" t="s">
        <v>1280</v>
      </c>
      <c r="BB100" s="97"/>
      <c r="BC100" s="98">
        <f t="shared" si="2"/>
        <v>1247.5999999999999</v>
      </c>
      <c r="BJ100" s="18" t="str">
        <f t="shared" si="3"/>
        <v>нет данных</v>
      </c>
      <c r="BM100" s="18" t="s">
        <v>3647</v>
      </c>
      <c r="BN100" s="18" t="s">
        <v>3021</v>
      </c>
      <c r="BO100" s="18" t="s">
        <v>3648</v>
      </c>
      <c r="BU100" s="18" t="s">
        <v>3647</v>
      </c>
      <c r="BV100" s="18" t="s">
        <v>3021</v>
      </c>
      <c r="BW100" s="18" t="s">
        <v>3648</v>
      </c>
    </row>
    <row r="101" spans="1:75" x14ac:dyDescent="0.3">
      <c r="A101" s="18">
        <v>1</v>
      </c>
      <c r="B101" s="99">
        <v>78</v>
      </c>
      <c r="C101" s="10" t="s">
        <v>411</v>
      </c>
      <c r="D101" s="1">
        <v>12289000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21">
        <v>5</v>
      </c>
      <c r="L101" s="1">
        <v>11855296.65</v>
      </c>
      <c r="M101" s="26">
        <v>0</v>
      </c>
      <c r="N101" s="1">
        <v>0</v>
      </c>
      <c r="O101" s="7">
        <v>0</v>
      </c>
      <c r="P101" s="7">
        <v>0</v>
      </c>
      <c r="Q101" s="1">
        <v>0</v>
      </c>
      <c r="R101" s="1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1">
        <v>253703.35</v>
      </c>
      <c r="AD101" s="1">
        <v>180000</v>
      </c>
      <c r="AE101" s="7">
        <v>0</v>
      </c>
      <c r="AF101" s="3">
        <v>2023</v>
      </c>
      <c r="AG101" s="3">
        <v>2023</v>
      </c>
      <c r="AH101" s="3">
        <v>2023</v>
      </c>
      <c r="AI101" s="94"/>
      <c r="AJ101" s="94"/>
      <c r="AK101" s="94"/>
      <c r="AL101" s="94"/>
      <c r="AM101" s="95">
        <v>2019</v>
      </c>
      <c r="AN101" s="95" t="s">
        <v>17042</v>
      </c>
      <c r="AO101" s="95" t="s">
        <v>17052</v>
      </c>
      <c r="AP101" s="95" t="s">
        <v>17050</v>
      </c>
      <c r="AQ101" s="95" t="s">
        <v>17056</v>
      </c>
      <c r="AR101" s="95" t="s">
        <v>17056</v>
      </c>
      <c r="AS101" s="95"/>
      <c r="AT101" s="95" t="s">
        <v>17117</v>
      </c>
      <c r="AU101" s="95"/>
      <c r="AV101" s="95"/>
      <c r="AW101" s="95" t="s">
        <v>643</v>
      </c>
      <c r="AX101" s="96">
        <v>10884.9</v>
      </c>
      <c r="AY101" s="96">
        <v>940</v>
      </c>
      <c r="AZ101" s="95" t="s">
        <v>3058</v>
      </c>
      <c r="BA101" s="95" t="s">
        <v>3024</v>
      </c>
      <c r="BB101" s="97"/>
      <c r="BC101" s="98">
        <f t="shared" si="2"/>
        <v>940</v>
      </c>
      <c r="BJ101" s="18" t="str">
        <f t="shared" si="3"/>
        <v>2640.000</v>
      </c>
      <c r="BM101" s="18" t="s">
        <v>3649</v>
      </c>
      <c r="BN101" s="18" t="s">
        <v>3290</v>
      </c>
      <c r="BO101" s="18" t="s">
        <v>3650</v>
      </c>
      <c r="BU101" s="18" t="s">
        <v>3649</v>
      </c>
      <c r="BV101" s="18" t="s">
        <v>3290</v>
      </c>
      <c r="BW101" s="18" t="s">
        <v>3650</v>
      </c>
    </row>
    <row r="102" spans="1:75" x14ac:dyDescent="0.3">
      <c r="A102" s="18">
        <v>1</v>
      </c>
      <c r="B102" s="99">
        <v>79</v>
      </c>
      <c r="C102" s="10" t="s">
        <v>404</v>
      </c>
      <c r="D102" s="1">
        <v>8418288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21">
        <v>0</v>
      </c>
      <c r="L102" s="7">
        <v>0</v>
      </c>
      <c r="M102" s="26">
        <v>0</v>
      </c>
      <c r="N102" s="1">
        <v>0</v>
      </c>
      <c r="O102" s="7">
        <v>0</v>
      </c>
      <c r="P102" s="7">
        <v>0</v>
      </c>
      <c r="Q102" s="1">
        <v>1200</v>
      </c>
      <c r="R102" s="1">
        <v>7997149.0099999998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1">
        <v>171138.99</v>
      </c>
      <c r="AD102" s="7">
        <v>250000</v>
      </c>
      <c r="AE102" s="7">
        <v>0</v>
      </c>
      <c r="AF102" s="3">
        <v>2023</v>
      </c>
      <c r="AG102" s="3">
        <v>2023</v>
      </c>
      <c r="AH102" s="3">
        <v>2023</v>
      </c>
      <c r="AI102" s="94"/>
      <c r="AJ102" s="94"/>
      <c r="AK102" s="94"/>
      <c r="AL102" s="94"/>
      <c r="AM102" s="95" t="s">
        <v>17045</v>
      </c>
      <c r="AN102" s="95" t="s">
        <v>17057</v>
      </c>
      <c r="AO102" s="95">
        <v>0</v>
      </c>
      <c r="AP102" s="95" t="s">
        <v>17047</v>
      </c>
      <c r="AQ102" s="95" t="s">
        <v>17058</v>
      </c>
      <c r="AR102" s="95" t="s">
        <v>17056</v>
      </c>
      <c r="AS102" s="95" t="s">
        <v>17078</v>
      </c>
      <c r="AT102" s="95"/>
      <c r="AU102" s="95"/>
      <c r="AV102" s="95"/>
      <c r="AW102" s="95" t="s">
        <v>668</v>
      </c>
      <c r="AX102" s="96">
        <v>3827.7</v>
      </c>
      <c r="AY102" s="96">
        <v>560</v>
      </c>
      <c r="AZ102" s="95" t="s">
        <v>2980</v>
      </c>
      <c r="BA102" s="95" t="s">
        <v>668</v>
      </c>
      <c r="BB102" s="97"/>
      <c r="BC102" s="98">
        <f t="shared" si="2"/>
        <v>560</v>
      </c>
      <c r="BJ102" s="18" t="str">
        <f t="shared" si="3"/>
        <v>1200.000</v>
      </c>
      <c r="BM102" s="18" t="s">
        <v>3652</v>
      </c>
      <c r="BN102" s="18" t="s">
        <v>2998</v>
      </c>
      <c r="BO102" s="18" t="s">
        <v>2998</v>
      </c>
      <c r="BU102" s="18" t="s">
        <v>3652</v>
      </c>
      <c r="BV102" s="18" t="s">
        <v>2998</v>
      </c>
      <c r="BW102" s="18" t="s">
        <v>2998</v>
      </c>
    </row>
    <row r="103" spans="1:75" x14ac:dyDescent="0.3">
      <c r="A103" s="18">
        <v>1</v>
      </c>
      <c r="B103" s="99">
        <v>80</v>
      </c>
      <c r="C103" s="10" t="s">
        <v>405</v>
      </c>
      <c r="D103" s="1">
        <v>4819443.2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21">
        <v>0</v>
      </c>
      <c r="L103" s="7">
        <v>0</v>
      </c>
      <c r="M103" s="26">
        <v>572</v>
      </c>
      <c r="N103" s="1">
        <v>4542239.28</v>
      </c>
      <c r="O103" s="7">
        <v>0</v>
      </c>
      <c r="P103" s="7">
        <v>0</v>
      </c>
      <c r="Q103" s="1">
        <v>0</v>
      </c>
      <c r="R103" s="1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1">
        <v>97203.92</v>
      </c>
      <c r="AD103" s="1">
        <v>180000</v>
      </c>
      <c r="AE103" s="7">
        <v>0</v>
      </c>
      <c r="AF103" s="3">
        <v>2023</v>
      </c>
      <c r="AG103" s="3">
        <v>2023</v>
      </c>
      <c r="AH103" s="3">
        <v>2023</v>
      </c>
      <c r="AI103" s="94"/>
      <c r="AJ103" s="94"/>
      <c r="AK103" s="94"/>
      <c r="AL103" s="94"/>
      <c r="AM103" s="95" t="s">
        <v>17045</v>
      </c>
      <c r="AN103" s="95" t="s">
        <v>17066</v>
      </c>
      <c r="AO103" s="95">
        <v>0</v>
      </c>
      <c r="AP103" s="95" t="s">
        <v>17055</v>
      </c>
      <c r="AQ103" s="95" t="s">
        <v>17058</v>
      </c>
      <c r="AR103" s="95">
        <v>0</v>
      </c>
      <c r="AS103" s="95"/>
      <c r="AT103" s="95"/>
      <c r="AU103" s="95"/>
      <c r="AV103" s="95"/>
      <c r="AW103" s="95" t="s">
        <v>645</v>
      </c>
      <c r="AX103" s="96">
        <v>571.4</v>
      </c>
      <c r="AY103" s="96">
        <v>560</v>
      </c>
      <c r="AZ103" s="95" t="s">
        <v>2980</v>
      </c>
      <c r="BA103" s="95" t="s">
        <v>17104</v>
      </c>
      <c r="BB103" s="97"/>
      <c r="BC103" s="98">
        <f t="shared" si="2"/>
        <v>-12</v>
      </c>
      <c r="BJ103" s="18" t="str">
        <f t="shared" si="3"/>
        <v>310.000</v>
      </c>
      <c r="BM103" s="18" t="s">
        <v>3653</v>
      </c>
      <c r="BN103" s="18" t="s">
        <v>2998</v>
      </c>
      <c r="BO103" s="18" t="s">
        <v>2998</v>
      </c>
      <c r="BU103" s="18" t="s">
        <v>3653</v>
      </c>
      <c r="BV103" s="18" t="s">
        <v>2998</v>
      </c>
      <c r="BW103" s="18" t="s">
        <v>2998</v>
      </c>
    </row>
    <row r="104" spans="1:75" x14ac:dyDescent="0.3">
      <c r="A104" s="18">
        <v>1</v>
      </c>
      <c r="B104" s="99">
        <v>81</v>
      </c>
      <c r="C104" s="10" t="s">
        <v>406</v>
      </c>
      <c r="D104" s="1">
        <v>3560537.12</v>
      </c>
      <c r="E104" s="7">
        <v>105405.99</v>
      </c>
      <c r="F104" s="7">
        <v>0</v>
      </c>
      <c r="G104" s="7">
        <v>3233674.8</v>
      </c>
      <c r="H104" s="7">
        <v>0</v>
      </c>
      <c r="I104" s="7">
        <v>0</v>
      </c>
      <c r="J104" s="7">
        <v>0</v>
      </c>
      <c r="K104" s="21">
        <v>0</v>
      </c>
      <c r="L104" s="7">
        <v>0</v>
      </c>
      <c r="M104" s="26">
        <v>0</v>
      </c>
      <c r="N104" s="1">
        <v>0</v>
      </c>
      <c r="O104" s="7">
        <v>0</v>
      </c>
      <c r="P104" s="7">
        <v>0</v>
      </c>
      <c r="Q104" s="1">
        <v>0</v>
      </c>
      <c r="R104" s="1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71456.33</v>
      </c>
      <c r="AD104" s="7">
        <v>150000</v>
      </c>
      <c r="AE104" s="7">
        <v>0</v>
      </c>
      <c r="AF104" s="3">
        <v>2023</v>
      </c>
      <c r="AG104" s="3">
        <v>2023</v>
      </c>
      <c r="AH104" s="3">
        <v>2023</v>
      </c>
      <c r="AI104" s="94"/>
      <c r="AJ104" s="94"/>
      <c r="AK104" s="94"/>
      <c r="AL104" s="94"/>
      <c r="AM104" s="95" t="s">
        <v>17066</v>
      </c>
      <c r="AN104" s="95" t="s">
        <v>17059</v>
      </c>
      <c r="AO104" s="95">
        <v>0</v>
      </c>
      <c r="AP104" s="95" t="s">
        <v>17063</v>
      </c>
      <c r="AQ104" s="95" t="s">
        <v>17053</v>
      </c>
      <c r="AR104" s="95">
        <v>0</v>
      </c>
      <c r="AS104" s="95"/>
      <c r="AT104" s="95"/>
      <c r="AU104" s="95"/>
      <c r="AV104" s="95"/>
      <c r="AW104" s="95" t="s">
        <v>642</v>
      </c>
      <c r="AX104" s="96">
        <v>1025.5</v>
      </c>
      <c r="AY104" s="96">
        <v>587</v>
      </c>
      <c r="AZ104" s="95" t="s">
        <v>2980</v>
      </c>
      <c r="BA104" s="95" t="s">
        <v>642</v>
      </c>
      <c r="BB104" s="97"/>
      <c r="BC104" s="98">
        <f t="shared" si="2"/>
        <v>587</v>
      </c>
      <c r="BJ104" s="18" t="str">
        <f t="shared" si="3"/>
        <v>451.000</v>
      </c>
      <c r="BM104" s="18" t="s">
        <v>3655</v>
      </c>
      <c r="BN104" s="18" t="s">
        <v>2993</v>
      </c>
      <c r="BO104" s="18" t="s">
        <v>3656</v>
      </c>
      <c r="BU104" s="18" t="s">
        <v>3655</v>
      </c>
      <c r="BV104" s="18" t="s">
        <v>2993</v>
      </c>
      <c r="BW104" s="18" t="s">
        <v>3656</v>
      </c>
    </row>
    <row r="105" spans="1:75" x14ac:dyDescent="0.3">
      <c r="A105" s="18">
        <v>1</v>
      </c>
      <c r="B105" s="99">
        <v>82</v>
      </c>
      <c r="C105" s="10" t="s">
        <v>412</v>
      </c>
      <c r="D105" s="1">
        <v>2881555.1999999997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21">
        <v>0</v>
      </c>
      <c r="L105" s="7">
        <v>0</v>
      </c>
      <c r="M105" s="26">
        <v>342</v>
      </c>
      <c r="N105" s="1">
        <v>2674324.65</v>
      </c>
      <c r="O105" s="7">
        <v>0</v>
      </c>
      <c r="P105" s="7">
        <v>0</v>
      </c>
      <c r="Q105" s="1">
        <v>0</v>
      </c>
      <c r="R105" s="1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1">
        <v>57230.55</v>
      </c>
      <c r="AD105" s="1">
        <v>150000</v>
      </c>
      <c r="AE105" s="7">
        <v>0</v>
      </c>
      <c r="AF105" s="3">
        <v>2023</v>
      </c>
      <c r="AG105" s="3">
        <v>2023</v>
      </c>
      <c r="AH105" s="3">
        <v>2023</v>
      </c>
      <c r="AI105" s="94"/>
      <c r="AJ105" s="94"/>
      <c r="AK105" s="94"/>
      <c r="AL105" s="94"/>
      <c r="AM105" s="95" t="s">
        <v>17061</v>
      </c>
      <c r="AN105" s="95" t="s">
        <v>17055</v>
      </c>
      <c r="AO105" s="95">
        <v>0</v>
      </c>
      <c r="AP105" s="95" t="s">
        <v>17042</v>
      </c>
      <c r="AQ105" s="95" t="s">
        <v>17049</v>
      </c>
      <c r="AR105" s="95">
        <v>0</v>
      </c>
      <c r="AS105" s="95"/>
      <c r="AT105" s="95"/>
      <c r="AU105" s="95"/>
      <c r="AV105" s="95"/>
      <c r="AW105" s="95" t="s">
        <v>1015</v>
      </c>
      <c r="AX105" s="96">
        <v>428.5</v>
      </c>
      <c r="AY105" s="96">
        <v>342</v>
      </c>
      <c r="AZ105" s="95" t="s">
        <v>2980</v>
      </c>
      <c r="BA105" s="95" t="s">
        <v>17104</v>
      </c>
      <c r="BB105" s="97"/>
      <c r="BC105" s="98">
        <f t="shared" si="2"/>
        <v>0</v>
      </c>
      <c r="BJ105" s="18" t="str">
        <f t="shared" si="3"/>
        <v>нет данных</v>
      </c>
      <c r="BM105" s="18" t="s">
        <v>3657</v>
      </c>
      <c r="BN105" s="18" t="s">
        <v>17081</v>
      </c>
      <c r="BO105" s="18" t="s">
        <v>2521</v>
      </c>
      <c r="BU105" s="18" t="s">
        <v>3657</v>
      </c>
      <c r="BV105" s="18" t="s">
        <v>17081</v>
      </c>
      <c r="BW105" s="18" t="s">
        <v>2521</v>
      </c>
    </row>
    <row r="106" spans="1:75" x14ac:dyDescent="0.3">
      <c r="A106" s="18">
        <v>1</v>
      </c>
      <c r="B106" s="99">
        <v>83</v>
      </c>
      <c r="C106" s="10" t="s">
        <v>413</v>
      </c>
      <c r="D106" s="1">
        <v>2881555.1999999997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21">
        <v>0</v>
      </c>
      <c r="L106" s="7">
        <v>0</v>
      </c>
      <c r="M106" s="26">
        <v>342</v>
      </c>
      <c r="N106" s="1">
        <v>2674324.65</v>
      </c>
      <c r="O106" s="7">
        <v>0</v>
      </c>
      <c r="P106" s="7">
        <v>0</v>
      </c>
      <c r="Q106" s="1">
        <v>0</v>
      </c>
      <c r="R106" s="1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1">
        <v>57230.55</v>
      </c>
      <c r="AD106" s="1">
        <v>150000</v>
      </c>
      <c r="AE106" s="7">
        <v>0</v>
      </c>
      <c r="AF106" s="3">
        <v>2023</v>
      </c>
      <c r="AG106" s="3">
        <v>2023</v>
      </c>
      <c r="AH106" s="3">
        <v>2023</v>
      </c>
      <c r="AI106" s="94"/>
      <c r="AJ106" s="94"/>
      <c r="AK106" s="94"/>
      <c r="AL106" s="94"/>
      <c r="AM106" s="95" t="s">
        <v>17045</v>
      </c>
      <c r="AN106" s="95" t="s">
        <v>17066</v>
      </c>
      <c r="AO106" s="95">
        <v>0</v>
      </c>
      <c r="AP106" s="95" t="s">
        <v>17051</v>
      </c>
      <c r="AQ106" s="95" t="s">
        <v>17058</v>
      </c>
      <c r="AR106" s="95">
        <v>0</v>
      </c>
      <c r="AS106" s="95"/>
      <c r="AT106" s="95"/>
      <c r="AU106" s="95"/>
      <c r="AV106" s="95"/>
      <c r="AW106" s="95" t="s">
        <v>618</v>
      </c>
      <c r="AX106" s="96">
        <v>311.3</v>
      </c>
      <c r="AY106" s="96">
        <v>342</v>
      </c>
      <c r="AZ106" s="95" t="s">
        <v>2980</v>
      </c>
      <c r="BA106" s="95" t="s">
        <v>17104</v>
      </c>
      <c r="BB106" s="97"/>
      <c r="BC106" s="98">
        <f t="shared" si="2"/>
        <v>0</v>
      </c>
      <c r="BJ106" s="18" t="str">
        <f t="shared" si="3"/>
        <v>нет данных</v>
      </c>
      <c r="BM106" s="18" t="s">
        <v>3660</v>
      </c>
      <c r="BN106" s="18" t="s">
        <v>799</v>
      </c>
      <c r="BO106" s="18" t="s">
        <v>3661</v>
      </c>
      <c r="BU106" s="18" t="s">
        <v>3660</v>
      </c>
      <c r="BV106" s="18" t="s">
        <v>799</v>
      </c>
      <c r="BW106" s="18" t="s">
        <v>3661</v>
      </c>
    </row>
    <row r="107" spans="1:75" x14ac:dyDescent="0.3">
      <c r="A107" s="18">
        <v>1</v>
      </c>
      <c r="B107" s="99">
        <v>84</v>
      </c>
      <c r="C107" s="10" t="s">
        <v>414</v>
      </c>
      <c r="D107" s="1">
        <v>4547690.3999999994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21">
        <v>0</v>
      </c>
      <c r="L107" s="7">
        <v>0</v>
      </c>
      <c r="M107" s="26">
        <v>510</v>
      </c>
      <c r="N107" s="1">
        <v>4276180.1399999997</v>
      </c>
      <c r="O107" s="7">
        <v>0</v>
      </c>
      <c r="P107" s="7">
        <v>0</v>
      </c>
      <c r="Q107" s="1">
        <v>0</v>
      </c>
      <c r="R107" s="1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1">
        <v>91510.26</v>
      </c>
      <c r="AD107" s="1">
        <v>180000</v>
      </c>
      <c r="AE107" s="7">
        <v>0</v>
      </c>
      <c r="AF107" s="3">
        <v>2023</v>
      </c>
      <c r="AG107" s="3">
        <v>2023</v>
      </c>
      <c r="AH107" s="3">
        <v>2023</v>
      </c>
      <c r="AI107" s="94"/>
      <c r="AJ107" s="94"/>
      <c r="AK107" s="94"/>
      <c r="AL107" s="94"/>
      <c r="AM107" s="95" t="s">
        <v>17046</v>
      </c>
      <c r="AN107" s="95" t="s">
        <v>17055</v>
      </c>
      <c r="AO107" s="95">
        <v>0</v>
      </c>
      <c r="AP107" s="95" t="s">
        <v>17056</v>
      </c>
      <c r="AQ107" s="95" t="s">
        <v>17044</v>
      </c>
      <c r="AR107" s="95" t="s">
        <v>17056</v>
      </c>
      <c r="AS107" s="95"/>
      <c r="AT107" s="95"/>
      <c r="AU107" s="95"/>
      <c r="AV107" s="95"/>
      <c r="AW107" s="95" t="s">
        <v>742</v>
      </c>
      <c r="AX107" s="96">
        <v>1035.8</v>
      </c>
      <c r="AY107" s="96">
        <v>510.3</v>
      </c>
      <c r="AZ107" s="95" t="s">
        <v>3006</v>
      </c>
      <c r="BA107" s="95" t="s">
        <v>17104</v>
      </c>
      <c r="BB107" s="97"/>
      <c r="BC107" s="98">
        <f t="shared" si="2"/>
        <v>0.30000000000001137</v>
      </c>
      <c r="BJ107" s="18" t="str">
        <f t="shared" si="3"/>
        <v>546.500</v>
      </c>
      <c r="BM107" s="18" t="s">
        <v>3663</v>
      </c>
      <c r="BN107" s="18" t="s">
        <v>17081</v>
      </c>
      <c r="BO107" s="18" t="s">
        <v>3664</v>
      </c>
      <c r="BU107" s="18" t="s">
        <v>3663</v>
      </c>
      <c r="BV107" s="18" t="s">
        <v>17081</v>
      </c>
      <c r="BW107" s="18" t="s">
        <v>3664</v>
      </c>
    </row>
    <row r="108" spans="1:75" x14ac:dyDescent="0.3">
      <c r="A108" s="18">
        <v>1</v>
      </c>
      <c r="B108" s="99">
        <v>85</v>
      </c>
      <c r="C108" s="10" t="s">
        <v>442</v>
      </c>
      <c r="D108" s="1">
        <v>6993248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21">
        <v>0</v>
      </c>
      <c r="L108" s="7">
        <v>0</v>
      </c>
      <c r="M108" s="26">
        <v>830</v>
      </c>
      <c r="N108" s="1">
        <v>6670499.3099999996</v>
      </c>
      <c r="O108" s="7">
        <v>0</v>
      </c>
      <c r="P108" s="7">
        <v>0</v>
      </c>
      <c r="Q108" s="1">
        <v>0</v>
      </c>
      <c r="R108" s="1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1">
        <v>142748.69</v>
      </c>
      <c r="AD108" s="1">
        <v>180000</v>
      </c>
      <c r="AE108" s="7">
        <v>0</v>
      </c>
      <c r="AF108" s="3">
        <v>2023</v>
      </c>
      <c r="AG108" s="3">
        <v>2023</v>
      </c>
      <c r="AH108" s="3">
        <v>2023</v>
      </c>
      <c r="AI108" s="94"/>
      <c r="AJ108" s="94"/>
      <c r="AK108" s="94"/>
      <c r="AL108" s="94"/>
      <c r="AM108" s="95" t="s">
        <v>17041</v>
      </c>
      <c r="AN108" s="95" t="s">
        <v>17054</v>
      </c>
      <c r="AO108" s="95">
        <v>0</v>
      </c>
      <c r="AP108" s="95" t="s">
        <v>17057</v>
      </c>
      <c r="AQ108" s="95" t="s">
        <v>17058</v>
      </c>
      <c r="AR108" s="95">
        <v>0</v>
      </c>
      <c r="AS108" s="95"/>
      <c r="AT108" s="95"/>
      <c r="AU108" s="95"/>
      <c r="AV108" s="95"/>
      <c r="AW108" s="95" t="s">
        <v>703</v>
      </c>
      <c r="AX108" s="96">
        <v>890.5</v>
      </c>
      <c r="AY108" s="96">
        <v>683</v>
      </c>
      <c r="AZ108" s="95" t="s">
        <v>2980</v>
      </c>
      <c r="BA108" s="95" t="s">
        <v>17104</v>
      </c>
      <c r="BB108" s="97"/>
      <c r="BC108" s="98">
        <f t="shared" si="2"/>
        <v>-147</v>
      </c>
      <c r="BJ108" s="18" t="str">
        <f t="shared" si="3"/>
        <v>552.000</v>
      </c>
      <c r="BM108" s="18" t="s">
        <v>3718</v>
      </c>
      <c r="BN108" s="18" t="s">
        <v>3024</v>
      </c>
      <c r="BO108" s="18" t="s">
        <v>3720</v>
      </c>
      <c r="BU108" s="18" t="s">
        <v>3718</v>
      </c>
      <c r="BV108" s="18" t="s">
        <v>3024</v>
      </c>
      <c r="BW108" s="18" t="s">
        <v>3720</v>
      </c>
    </row>
    <row r="109" spans="1:75" x14ac:dyDescent="0.3">
      <c r="A109" s="18">
        <v>1</v>
      </c>
      <c r="B109" s="99">
        <v>86</v>
      </c>
      <c r="C109" s="10" t="s">
        <v>407</v>
      </c>
      <c r="D109" s="1">
        <v>3016553.2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21">
        <v>0</v>
      </c>
      <c r="L109" s="7">
        <v>0</v>
      </c>
      <c r="M109" s="26">
        <v>0</v>
      </c>
      <c r="N109" s="1">
        <v>0</v>
      </c>
      <c r="O109" s="7">
        <v>0</v>
      </c>
      <c r="P109" s="7">
        <v>0</v>
      </c>
      <c r="Q109" s="1">
        <v>430</v>
      </c>
      <c r="R109" s="1">
        <v>2806494.22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1">
        <v>60058.98</v>
      </c>
      <c r="AD109" s="7">
        <v>150000</v>
      </c>
      <c r="AE109" s="7">
        <v>0</v>
      </c>
      <c r="AF109" s="3">
        <v>2023</v>
      </c>
      <c r="AG109" s="3">
        <v>2023</v>
      </c>
      <c r="AH109" s="3">
        <v>2023</v>
      </c>
      <c r="AI109" s="94"/>
      <c r="AJ109" s="94"/>
      <c r="AK109" s="94"/>
      <c r="AL109" s="94"/>
      <c r="AM109" s="95" t="s">
        <v>17043</v>
      </c>
      <c r="AN109" s="95" t="s">
        <v>17051</v>
      </c>
      <c r="AO109" s="95">
        <v>0</v>
      </c>
      <c r="AP109" s="95" t="s">
        <v>17046</v>
      </c>
      <c r="AQ109" s="95" t="s">
        <v>17053</v>
      </c>
      <c r="AR109" s="95">
        <v>0</v>
      </c>
      <c r="AS109" s="95"/>
      <c r="AT109" s="95"/>
      <c r="AU109" s="95"/>
      <c r="AV109" s="95"/>
      <c r="AW109" s="95" t="s">
        <v>924</v>
      </c>
      <c r="AX109" s="96">
        <v>362.3</v>
      </c>
      <c r="AY109" s="96">
        <v>297</v>
      </c>
      <c r="AZ109" s="95" t="s">
        <v>2980</v>
      </c>
      <c r="BA109" s="95" t="s">
        <v>2993</v>
      </c>
      <c r="BB109" s="97"/>
      <c r="BC109" s="98">
        <f t="shared" si="2"/>
        <v>297</v>
      </c>
      <c r="BJ109" s="18" t="str">
        <f t="shared" si="3"/>
        <v>280.000</v>
      </c>
      <c r="BM109" s="18" t="s">
        <v>3666</v>
      </c>
      <c r="BN109" s="18" t="s">
        <v>17081</v>
      </c>
      <c r="BO109" s="18" t="s">
        <v>3667</v>
      </c>
      <c r="BU109" s="18" t="s">
        <v>3666</v>
      </c>
      <c r="BV109" s="18" t="s">
        <v>17081</v>
      </c>
      <c r="BW109" s="18" t="s">
        <v>3667</v>
      </c>
    </row>
    <row r="110" spans="1:75" x14ac:dyDescent="0.3">
      <c r="A110" s="18">
        <v>1</v>
      </c>
      <c r="B110" s="99">
        <v>87</v>
      </c>
      <c r="C110" s="10" t="s">
        <v>408</v>
      </c>
      <c r="D110" s="1">
        <v>4755120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21">
        <v>2</v>
      </c>
      <c r="L110" s="1">
        <v>4479263.76</v>
      </c>
      <c r="M110" s="26">
        <v>0</v>
      </c>
      <c r="N110" s="1">
        <v>0</v>
      </c>
      <c r="O110" s="7">
        <v>0</v>
      </c>
      <c r="P110" s="7">
        <v>0</v>
      </c>
      <c r="Q110" s="1">
        <v>0</v>
      </c>
      <c r="R110" s="1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1">
        <v>95856.24</v>
      </c>
      <c r="AD110" s="1">
        <v>180000</v>
      </c>
      <c r="AE110" s="7">
        <v>0</v>
      </c>
      <c r="AF110" s="3">
        <v>2023</v>
      </c>
      <c r="AG110" s="3">
        <v>2023</v>
      </c>
      <c r="AH110" s="3">
        <v>2023</v>
      </c>
      <c r="AI110" s="94"/>
      <c r="AJ110" s="94"/>
      <c r="AK110" s="94"/>
      <c r="AL110" s="94"/>
      <c r="AM110" s="95" t="s">
        <v>17054</v>
      </c>
      <c r="AN110" s="95" t="s">
        <v>17051</v>
      </c>
      <c r="AO110" s="95" t="s">
        <v>17052</v>
      </c>
      <c r="AP110" s="95" t="s">
        <v>17056</v>
      </c>
      <c r="AQ110" s="95" t="s">
        <v>17049</v>
      </c>
      <c r="AR110" s="95" t="s">
        <v>17056</v>
      </c>
      <c r="AS110" s="95"/>
      <c r="AT110" s="95"/>
      <c r="AU110" s="95"/>
      <c r="AV110" s="95"/>
      <c r="AW110" s="95" t="s">
        <v>667</v>
      </c>
      <c r="AX110" s="96">
        <v>6557.1</v>
      </c>
      <c r="AY110" s="96">
        <v>953</v>
      </c>
      <c r="AZ110" s="95" t="s">
        <v>3006</v>
      </c>
      <c r="BA110" s="95" t="s">
        <v>667</v>
      </c>
      <c r="BB110" s="97"/>
      <c r="BC110" s="98">
        <f t="shared" si="2"/>
        <v>953</v>
      </c>
      <c r="BJ110" s="18" t="str">
        <f t="shared" si="3"/>
        <v>940.000</v>
      </c>
      <c r="BM110" s="18" t="s">
        <v>3668</v>
      </c>
      <c r="BN110" s="18" t="s">
        <v>2998</v>
      </c>
      <c r="BO110" s="18" t="s">
        <v>2998</v>
      </c>
      <c r="BU110" s="18" t="s">
        <v>3668</v>
      </c>
      <c r="BV110" s="18" t="s">
        <v>2998</v>
      </c>
      <c r="BW110" s="18" t="s">
        <v>2998</v>
      </c>
    </row>
    <row r="111" spans="1:75" x14ac:dyDescent="0.3">
      <c r="A111" s="18">
        <v>1</v>
      </c>
      <c r="B111" s="99">
        <v>88</v>
      </c>
      <c r="C111" s="10" t="s">
        <v>415</v>
      </c>
      <c r="D111" s="1">
        <v>4802592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21">
        <v>0</v>
      </c>
      <c r="L111" s="7">
        <v>0</v>
      </c>
      <c r="M111" s="26">
        <v>570</v>
      </c>
      <c r="N111" s="1">
        <v>4525741.1399999997</v>
      </c>
      <c r="O111" s="7">
        <v>0</v>
      </c>
      <c r="P111" s="7">
        <v>0</v>
      </c>
      <c r="Q111" s="1">
        <v>0</v>
      </c>
      <c r="R111" s="1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1">
        <v>96850.86</v>
      </c>
      <c r="AD111" s="1">
        <v>180000</v>
      </c>
      <c r="AE111" s="7">
        <v>0</v>
      </c>
      <c r="AF111" s="3">
        <v>2023</v>
      </c>
      <c r="AG111" s="3">
        <v>2023</v>
      </c>
      <c r="AH111" s="3">
        <v>2023</v>
      </c>
      <c r="AI111" s="94"/>
      <c r="AJ111" s="94"/>
      <c r="AK111" s="94"/>
      <c r="AL111" s="94"/>
      <c r="AM111" s="95" t="s">
        <v>17045</v>
      </c>
      <c r="AN111" s="95" t="s">
        <v>17057</v>
      </c>
      <c r="AO111" s="95">
        <v>0</v>
      </c>
      <c r="AP111" s="95" t="s">
        <v>17047</v>
      </c>
      <c r="AQ111" s="95" t="s">
        <v>17058</v>
      </c>
      <c r="AR111" s="95" t="s">
        <v>17056</v>
      </c>
      <c r="AS111" s="95"/>
      <c r="AT111" s="95"/>
      <c r="AU111" s="95"/>
      <c r="AV111" s="95"/>
      <c r="AW111" s="95" t="s">
        <v>668</v>
      </c>
      <c r="AX111" s="96">
        <v>1104.7</v>
      </c>
      <c r="AY111" s="96">
        <v>570</v>
      </c>
      <c r="AZ111" s="95" t="s">
        <v>2980</v>
      </c>
      <c r="BA111" s="95" t="s">
        <v>17104</v>
      </c>
      <c r="BB111" s="97"/>
      <c r="BC111" s="98">
        <f t="shared" si="2"/>
        <v>0</v>
      </c>
      <c r="BJ111" s="18" t="str">
        <f t="shared" si="3"/>
        <v>444.000</v>
      </c>
      <c r="BM111" s="18" t="s">
        <v>3670</v>
      </c>
      <c r="BN111" s="18" t="s">
        <v>3021</v>
      </c>
      <c r="BO111" s="18" t="s">
        <v>3671</v>
      </c>
      <c r="BU111" s="18" t="s">
        <v>3670</v>
      </c>
      <c r="BV111" s="18" t="s">
        <v>3021</v>
      </c>
      <c r="BW111" s="18" t="s">
        <v>3671</v>
      </c>
    </row>
    <row r="112" spans="1:75" x14ac:dyDescent="0.3">
      <c r="A112" s="18">
        <v>1</v>
      </c>
      <c r="B112" s="99">
        <v>89</v>
      </c>
      <c r="C112" s="10" t="s">
        <v>446</v>
      </c>
      <c r="D112" s="1">
        <v>3075344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21">
        <v>0</v>
      </c>
      <c r="L112" s="7">
        <v>0</v>
      </c>
      <c r="M112" s="26">
        <v>365</v>
      </c>
      <c r="N112" s="1">
        <v>2864053.26</v>
      </c>
      <c r="O112" s="7">
        <v>0</v>
      </c>
      <c r="P112" s="7">
        <v>0</v>
      </c>
      <c r="Q112" s="1">
        <v>0</v>
      </c>
      <c r="R112" s="1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1">
        <v>61290.74</v>
      </c>
      <c r="AD112" s="1">
        <v>150000</v>
      </c>
      <c r="AE112" s="7">
        <v>0</v>
      </c>
      <c r="AF112" s="3">
        <v>2023</v>
      </c>
      <c r="AG112" s="3">
        <v>2023</v>
      </c>
      <c r="AH112" s="3">
        <v>2023</v>
      </c>
      <c r="AI112" s="94"/>
      <c r="AJ112" s="94"/>
      <c r="AK112" s="94"/>
      <c r="AL112" s="94"/>
      <c r="AM112" s="95" t="s">
        <v>17047</v>
      </c>
      <c r="AN112" s="95" t="s">
        <v>17046</v>
      </c>
      <c r="AO112" s="95">
        <v>0</v>
      </c>
      <c r="AP112" s="95" t="s">
        <v>17063</v>
      </c>
      <c r="AQ112" s="95" t="s">
        <v>17053</v>
      </c>
      <c r="AR112" s="95">
        <v>0</v>
      </c>
      <c r="AS112" s="95" t="s">
        <v>17076</v>
      </c>
      <c r="AT112" s="95"/>
      <c r="AU112" s="95"/>
      <c r="AV112" s="95"/>
      <c r="AW112" s="95" t="s">
        <v>705</v>
      </c>
      <c r="AX112" s="96">
        <v>443</v>
      </c>
      <c r="AY112" s="96" t="s">
        <v>2998</v>
      </c>
      <c r="AZ112" s="95" t="s">
        <v>2980</v>
      </c>
      <c r="BA112" s="95">
        <v>2009</v>
      </c>
      <c r="BB112" s="97"/>
      <c r="BC112" s="98" t="e">
        <f t="shared" si="2"/>
        <v>#VALUE!</v>
      </c>
      <c r="BJ112" s="18" t="str">
        <f t="shared" si="3"/>
        <v>292.000</v>
      </c>
      <c r="BM112" s="18" t="s">
        <v>546</v>
      </c>
      <c r="BN112" s="18" t="s">
        <v>2998</v>
      </c>
      <c r="BO112" s="18" t="s">
        <v>2998</v>
      </c>
      <c r="BU112" s="18" t="s">
        <v>546</v>
      </c>
      <c r="BV112" s="18" t="s">
        <v>2998</v>
      </c>
      <c r="BW112" s="18" t="s">
        <v>2998</v>
      </c>
    </row>
    <row r="113" spans="1:75" x14ac:dyDescent="0.3">
      <c r="A113" s="18">
        <v>1</v>
      </c>
      <c r="B113" s="99">
        <v>90</v>
      </c>
      <c r="C113" s="10" t="s">
        <v>416</v>
      </c>
      <c r="D113" s="1">
        <v>2957385.5999999996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21">
        <v>0</v>
      </c>
      <c r="L113" s="7">
        <v>0</v>
      </c>
      <c r="M113" s="26">
        <v>351</v>
      </c>
      <c r="N113" s="1">
        <v>2748566.28</v>
      </c>
      <c r="O113" s="7">
        <v>0</v>
      </c>
      <c r="P113" s="7">
        <v>0</v>
      </c>
      <c r="Q113" s="1">
        <v>0</v>
      </c>
      <c r="R113" s="1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1">
        <v>58819.32</v>
      </c>
      <c r="AD113" s="1">
        <v>150000</v>
      </c>
      <c r="AE113" s="7">
        <v>0</v>
      </c>
      <c r="AF113" s="3">
        <v>2023</v>
      </c>
      <c r="AG113" s="3">
        <v>2023</v>
      </c>
      <c r="AH113" s="3">
        <v>2023</v>
      </c>
      <c r="AI113" s="94"/>
      <c r="AJ113" s="94"/>
      <c r="AK113" s="94"/>
      <c r="AL113" s="94"/>
      <c r="AM113" s="95" t="s">
        <v>17046</v>
      </c>
      <c r="AN113" s="95" t="s">
        <v>17048</v>
      </c>
      <c r="AO113" s="95">
        <v>0</v>
      </c>
      <c r="AP113" s="95" t="s">
        <v>17049</v>
      </c>
      <c r="AQ113" s="95" t="s">
        <v>17044</v>
      </c>
      <c r="AR113" s="95">
        <v>0</v>
      </c>
      <c r="AS113" s="95"/>
      <c r="AT113" s="95"/>
      <c r="AU113" s="95"/>
      <c r="AV113" s="95"/>
      <c r="AW113" s="95" t="s">
        <v>783</v>
      </c>
      <c r="AX113" s="96">
        <v>408</v>
      </c>
      <c r="AY113" s="96">
        <v>350.58</v>
      </c>
      <c r="AZ113" s="95" t="s">
        <v>2980</v>
      </c>
      <c r="BA113" s="95" t="s">
        <v>17104</v>
      </c>
      <c r="BB113" s="97"/>
      <c r="BC113" s="98">
        <f t="shared" si="2"/>
        <v>-0.42000000000001592</v>
      </c>
      <c r="BJ113" s="18" t="str">
        <f t="shared" si="3"/>
        <v>275.900</v>
      </c>
      <c r="BM113" s="18" t="s">
        <v>3672</v>
      </c>
      <c r="BN113" s="18" t="s">
        <v>3021</v>
      </c>
      <c r="BO113" s="18" t="s">
        <v>2998</v>
      </c>
      <c r="BU113" s="18" t="s">
        <v>3672</v>
      </c>
      <c r="BV113" s="18" t="s">
        <v>3021</v>
      </c>
      <c r="BW113" s="18" t="s">
        <v>2998</v>
      </c>
    </row>
    <row r="114" spans="1:75" x14ac:dyDescent="0.3">
      <c r="A114" s="18">
        <v>1</v>
      </c>
      <c r="B114" s="99">
        <v>91</v>
      </c>
      <c r="C114" s="10" t="s">
        <v>417</v>
      </c>
      <c r="D114" s="1">
        <v>12289000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21">
        <v>5</v>
      </c>
      <c r="L114" s="1">
        <v>11855296.65</v>
      </c>
      <c r="M114" s="26">
        <v>0</v>
      </c>
      <c r="N114" s="1">
        <v>0</v>
      </c>
      <c r="O114" s="7">
        <v>0</v>
      </c>
      <c r="P114" s="7">
        <v>0</v>
      </c>
      <c r="Q114" s="1">
        <v>0</v>
      </c>
      <c r="R114" s="1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1">
        <v>253703.35</v>
      </c>
      <c r="AD114" s="1">
        <v>180000</v>
      </c>
      <c r="AE114" s="7">
        <v>0</v>
      </c>
      <c r="AF114" s="3">
        <v>2023</v>
      </c>
      <c r="AG114" s="3">
        <v>2023</v>
      </c>
      <c r="AH114" s="3">
        <v>2023</v>
      </c>
      <c r="AI114" s="94"/>
      <c r="AJ114" s="94"/>
      <c r="AK114" s="94"/>
      <c r="AL114" s="94"/>
      <c r="AM114" s="95" t="s">
        <v>17054</v>
      </c>
      <c r="AN114" s="95">
        <v>2016</v>
      </c>
      <c r="AO114" s="95" t="s">
        <v>17052</v>
      </c>
      <c r="AP114" s="95" t="s">
        <v>17056</v>
      </c>
      <c r="AQ114" s="95" t="s">
        <v>17053</v>
      </c>
      <c r="AR114" s="95" t="s">
        <v>17056</v>
      </c>
      <c r="AS114" s="95"/>
      <c r="AT114" s="95" t="s">
        <v>17117</v>
      </c>
      <c r="AU114" s="95"/>
      <c r="AV114" s="95"/>
      <c r="AW114" s="95" t="s">
        <v>626</v>
      </c>
      <c r="AX114" s="96">
        <v>13431.04</v>
      </c>
      <c r="AY114" s="96">
        <v>1680</v>
      </c>
      <c r="AZ114" s="95" t="s">
        <v>3006</v>
      </c>
      <c r="BA114" s="95" t="s">
        <v>2993</v>
      </c>
      <c r="BB114" s="97"/>
      <c r="BC114" s="98">
        <f t="shared" si="2"/>
        <v>1680</v>
      </c>
      <c r="BJ114" s="18" t="str">
        <f t="shared" si="3"/>
        <v>1565.000</v>
      </c>
      <c r="BM114" s="18" t="s">
        <v>3673</v>
      </c>
      <c r="BN114" s="18" t="s">
        <v>17081</v>
      </c>
      <c r="BO114" s="18" t="s">
        <v>3674</v>
      </c>
      <c r="BU114" s="18" t="s">
        <v>3673</v>
      </c>
      <c r="BV114" s="18" t="s">
        <v>17081</v>
      </c>
      <c r="BW114" s="18" t="s">
        <v>3674</v>
      </c>
    </row>
    <row r="115" spans="1:75" x14ac:dyDescent="0.3">
      <c r="A115" s="18">
        <v>1</v>
      </c>
      <c r="B115" s="99">
        <v>92</v>
      </c>
      <c r="C115" s="10" t="s">
        <v>419</v>
      </c>
      <c r="D115" s="1">
        <v>2822576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21">
        <v>0</v>
      </c>
      <c r="L115" s="7">
        <v>0</v>
      </c>
      <c r="M115" s="26">
        <v>335</v>
      </c>
      <c r="N115" s="1">
        <v>2616581.16</v>
      </c>
      <c r="O115" s="7">
        <v>0</v>
      </c>
      <c r="P115" s="7">
        <v>0</v>
      </c>
      <c r="Q115" s="1">
        <v>0</v>
      </c>
      <c r="R115" s="1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1">
        <v>55994.84</v>
      </c>
      <c r="AD115" s="1">
        <v>150000</v>
      </c>
      <c r="AE115" s="7">
        <v>0</v>
      </c>
      <c r="AF115" s="3">
        <v>2023</v>
      </c>
      <c r="AG115" s="3">
        <v>2023</v>
      </c>
      <c r="AH115" s="3">
        <v>2023</v>
      </c>
      <c r="AI115" s="94"/>
      <c r="AJ115" s="94"/>
      <c r="AK115" s="94"/>
      <c r="AL115" s="94"/>
      <c r="AM115" s="95" t="s">
        <v>17061</v>
      </c>
      <c r="AN115" s="95" t="s">
        <v>17066</v>
      </c>
      <c r="AO115" s="95">
        <v>0</v>
      </c>
      <c r="AP115" s="95" t="s">
        <v>17045</v>
      </c>
      <c r="AQ115" s="95" t="s">
        <v>17064</v>
      </c>
      <c r="AR115" s="95">
        <v>0</v>
      </c>
      <c r="AS115" s="95"/>
      <c r="AT115" s="95"/>
      <c r="AU115" s="95"/>
      <c r="AV115" s="95"/>
      <c r="AW115" s="95" t="s">
        <v>1292</v>
      </c>
      <c r="AX115" s="96">
        <v>271.89999999999998</v>
      </c>
      <c r="AY115" s="96">
        <v>252</v>
      </c>
      <c r="AZ115" s="95" t="s">
        <v>2980</v>
      </c>
      <c r="BA115" s="95" t="s">
        <v>17104</v>
      </c>
      <c r="BB115" s="97"/>
      <c r="BC115" s="98">
        <f t="shared" si="2"/>
        <v>-83</v>
      </c>
      <c r="BJ115" s="18" t="str">
        <f t="shared" si="3"/>
        <v>219.500</v>
      </c>
      <c r="BM115" s="18" t="s">
        <v>3676</v>
      </c>
      <c r="BN115" s="18" t="s">
        <v>729</v>
      </c>
      <c r="BO115" s="18" t="s">
        <v>3677</v>
      </c>
      <c r="BU115" s="18" t="s">
        <v>3676</v>
      </c>
      <c r="BV115" s="18" t="s">
        <v>729</v>
      </c>
      <c r="BW115" s="18" t="s">
        <v>3677</v>
      </c>
    </row>
    <row r="116" spans="1:75" x14ac:dyDescent="0.3">
      <c r="A116" s="18">
        <v>1</v>
      </c>
      <c r="B116" s="99">
        <v>93</v>
      </c>
      <c r="C116" s="10" t="s">
        <v>12228</v>
      </c>
      <c r="D116" s="1">
        <v>11887800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21">
        <v>5</v>
      </c>
      <c r="L116" s="1">
        <v>11462502.449999999</v>
      </c>
      <c r="M116" s="26">
        <v>0</v>
      </c>
      <c r="N116" s="1">
        <v>0</v>
      </c>
      <c r="O116" s="7">
        <v>0</v>
      </c>
      <c r="P116" s="7">
        <v>0</v>
      </c>
      <c r="Q116" s="1">
        <v>0</v>
      </c>
      <c r="R116" s="1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1">
        <v>245297.55</v>
      </c>
      <c r="AD116" s="1">
        <v>180000</v>
      </c>
      <c r="AE116" s="7">
        <v>0</v>
      </c>
      <c r="AF116" s="3">
        <v>2023</v>
      </c>
      <c r="AG116" s="3">
        <v>2023</v>
      </c>
      <c r="AH116" s="3">
        <v>2023</v>
      </c>
      <c r="AI116" s="94"/>
      <c r="AJ116" s="94"/>
      <c r="AK116" s="94"/>
      <c r="AL116" s="94"/>
      <c r="AM116" s="95" t="s">
        <v>17062</v>
      </c>
      <c r="AN116" s="95">
        <v>2015</v>
      </c>
      <c r="AO116" s="95" t="s">
        <v>17062</v>
      </c>
      <c r="AP116" s="95">
        <v>2020</v>
      </c>
      <c r="AQ116" s="95" t="s">
        <v>17053</v>
      </c>
      <c r="AR116" s="95" t="s">
        <v>17056</v>
      </c>
      <c r="AS116" s="95"/>
      <c r="AT116" s="95" t="s">
        <v>17118</v>
      </c>
      <c r="AU116" s="95"/>
      <c r="AV116" s="95"/>
      <c r="AW116" s="95"/>
      <c r="AX116" s="96"/>
      <c r="AY116" s="96"/>
      <c r="AZ116" s="95" t="s">
        <v>17909</v>
      </c>
      <c r="BA116" s="95"/>
      <c r="BB116" s="97"/>
      <c r="BC116" s="98"/>
    </row>
    <row r="117" spans="1:75" x14ac:dyDescent="0.3">
      <c r="A117" s="18">
        <v>1</v>
      </c>
      <c r="B117" s="99">
        <v>94</v>
      </c>
      <c r="C117" s="10" t="s">
        <v>420</v>
      </c>
      <c r="D117" s="1">
        <v>19020480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21">
        <v>8</v>
      </c>
      <c r="L117" s="1">
        <v>18426160.170000002</v>
      </c>
      <c r="M117" s="26">
        <v>0</v>
      </c>
      <c r="N117" s="1">
        <v>0</v>
      </c>
      <c r="O117" s="7">
        <v>0</v>
      </c>
      <c r="P117" s="7">
        <v>0</v>
      </c>
      <c r="Q117" s="1">
        <v>0</v>
      </c>
      <c r="R117" s="1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1">
        <v>394319.83</v>
      </c>
      <c r="AD117" s="7">
        <v>200000</v>
      </c>
      <c r="AE117" s="7">
        <v>0</v>
      </c>
      <c r="AF117" s="3">
        <v>2023</v>
      </c>
      <c r="AG117" s="3">
        <v>2023</v>
      </c>
      <c r="AH117" s="3">
        <v>2023</v>
      </c>
      <c r="AI117" s="94"/>
      <c r="AJ117" s="94"/>
      <c r="AK117" s="94"/>
      <c r="AL117" s="94"/>
      <c r="AM117" s="95">
        <v>2017</v>
      </c>
      <c r="AN117" s="95">
        <v>2017</v>
      </c>
      <c r="AO117" s="95" t="s">
        <v>17046</v>
      </c>
      <c r="AP117" s="95">
        <v>2017</v>
      </c>
      <c r="AQ117" s="95" t="s">
        <v>17063</v>
      </c>
      <c r="AR117" s="95" t="s">
        <v>17056</v>
      </c>
      <c r="AS117" s="95"/>
      <c r="AT117" s="95" t="s">
        <v>17119</v>
      </c>
      <c r="AU117" s="95"/>
      <c r="AV117" s="95"/>
      <c r="AW117" s="95" t="s">
        <v>675</v>
      </c>
      <c r="AX117" s="96">
        <v>18241.8</v>
      </c>
      <c r="AY117" s="96">
        <v>3285</v>
      </c>
      <c r="AZ117" s="95" t="s">
        <v>3006</v>
      </c>
      <c r="BA117" s="95" t="s">
        <v>675</v>
      </c>
      <c r="BB117" s="97"/>
      <c r="BC117" s="98">
        <f t="shared" ref="BC117:BC150" si="4">AY117-M117</f>
        <v>3285</v>
      </c>
      <c r="BJ117" s="18" t="str">
        <f t="shared" ref="BJ117:BJ125" si="5">VLOOKUP(C117,BM:BO,3,FALSE)</f>
        <v>2790.000</v>
      </c>
      <c r="BM117" s="18" t="s">
        <v>3678</v>
      </c>
      <c r="BN117" s="18" t="s">
        <v>669</v>
      </c>
      <c r="BO117" s="18" t="s">
        <v>3679</v>
      </c>
      <c r="BU117" s="18" t="s">
        <v>3678</v>
      </c>
      <c r="BV117" s="18" t="s">
        <v>669</v>
      </c>
      <c r="BW117" s="18" t="s">
        <v>3679</v>
      </c>
    </row>
    <row r="118" spans="1:75" x14ac:dyDescent="0.3">
      <c r="A118" s="18">
        <v>1</v>
      </c>
      <c r="B118" s="99">
        <v>95</v>
      </c>
      <c r="C118" s="10" t="s">
        <v>448</v>
      </c>
      <c r="D118" s="1">
        <v>2822576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21">
        <v>0</v>
      </c>
      <c r="L118" s="7">
        <v>0</v>
      </c>
      <c r="M118" s="26">
        <v>335</v>
      </c>
      <c r="N118" s="1">
        <v>2616581.16</v>
      </c>
      <c r="O118" s="7">
        <v>0</v>
      </c>
      <c r="P118" s="7">
        <v>0</v>
      </c>
      <c r="Q118" s="1">
        <v>0</v>
      </c>
      <c r="R118" s="1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1">
        <v>55994.84</v>
      </c>
      <c r="AD118" s="1">
        <v>150000</v>
      </c>
      <c r="AE118" s="7">
        <v>0</v>
      </c>
      <c r="AF118" s="3">
        <v>2023</v>
      </c>
      <c r="AG118" s="3">
        <v>2023</v>
      </c>
      <c r="AH118" s="3">
        <v>2023</v>
      </c>
      <c r="AI118" s="94"/>
      <c r="AJ118" s="94"/>
      <c r="AK118" s="94"/>
      <c r="AL118" s="94"/>
      <c r="AM118" s="95" t="s">
        <v>17061</v>
      </c>
      <c r="AN118" s="95" t="s">
        <v>17042</v>
      </c>
      <c r="AO118" s="95">
        <v>0</v>
      </c>
      <c r="AP118" s="95" t="s">
        <v>17050</v>
      </c>
      <c r="AQ118" s="95" t="s">
        <v>17049</v>
      </c>
      <c r="AR118" s="95">
        <v>0</v>
      </c>
      <c r="AS118" s="95"/>
      <c r="AT118" s="95"/>
      <c r="AU118" s="95"/>
      <c r="AV118" s="95"/>
      <c r="AW118" s="95" t="s">
        <v>1746</v>
      </c>
      <c r="AX118" s="96">
        <v>456.6</v>
      </c>
      <c r="AY118" s="96">
        <v>313</v>
      </c>
      <c r="AZ118" s="95" t="s">
        <v>2980</v>
      </c>
      <c r="BA118" s="95" t="s">
        <v>17104</v>
      </c>
      <c r="BB118" s="97"/>
      <c r="BC118" s="98">
        <f t="shared" si="4"/>
        <v>-22</v>
      </c>
      <c r="BJ118" s="18" t="str">
        <f t="shared" si="5"/>
        <v>264.600</v>
      </c>
      <c r="BM118" s="18" t="s">
        <v>3722</v>
      </c>
      <c r="BN118" s="18" t="s">
        <v>2993</v>
      </c>
      <c r="BO118" s="18" t="s">
        <v>1032</v>
      </c>
      <c r="BU118" s="18" t="s">
        <v>3722</v>
      </c>
      <c r="BV118" s="18" t="s">
        <v>2993</v>
      </c>
      <c r="BW118" s="18" t="s">
        <v>1032</v>
      </c>
    </row>
    <row r="119" spans="1:75" x14ac:dyDescent="0.3">
      <c r="A119" s="18">
        <v>1</v>
      </c>
      <c r="B119" s="99">
        <v>96</v>
      </c>
      <c r="C119" s="10" t="s">
        <v>421</v>
      </c>
      <c r="D119" s="1">
        <v>1603722.3800000001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21">
        <v>0</v>
      </c>
      <c r="L119" s="7">
        <v>0</v>
      </c>
      <c r="M119" s="26">
        <v>0</v>
      </c>
      <c r="N119" s="1">
        <v>0</v>
      </c>
      <c r="O119" s="7">
        <v>0</v>
      </c>
      <c r="P119" s="7">
        <v>0</v>
      </c>
      <c r="Q119" s="26">
        <v>403</v>
      </c>
      <c r="R119" s="1">
        <v>1423264.52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1">
        <v>30457.86</v>
      </c>
      <c r="AD119" s="7">
        <v>150000</v>
      </c>
      <c r="AE119" s="7">
        <v>0</v>
      </c>
      <c r="AF119" s="3">
        <v>2023</v>
      </c>
      <c r="AG119" s="3">
        <v>2023</v>
      </c>
      <c r="AH119" s="3">
        <v>2023</v>
      </c>
      <c r="AI119" s="94"/>
      <c r="AJ119" s="94"/>
      <c r="AK119" s="94"/>
      <c r="AL119" s="94"/>
      <c r="AM119" s="95" t="s">
        <v>17062</v>
      </c>
      <c r="AN119" s="95" t="s">
        <v>17042</v>
      </c>
      <c r="AO119" s="95">
        <v>0</v>
      </c>
      <c r="AP119" s="95" t="s">
        <v>17050</v>
      </c>
      <c r="AQ119" s="95" t="s">
        <v>17056</v>
      </c>
      <c r="AR119" s="95">
        <v>0</v>
      </c>
      <c r="AS119" s="95" t="s">
        <v>17072</v>
      </c>
      <c r="AT119" s="95"/>
      <c r="AU119" s="95"/>
      <c r="AV119" s="95"/>
      <c r="AW119" s="95" t="s">
        <v>1746</v>
      </c>
      <c r="AX119" s="96">
        <v>391.7</v>
      </c>
      <c r="AY119" s="96">
        <v>342</v>
      </c>
      <c r="AZ119" s="95" t="s">
        <v>2980</v>
      </c>
      <c r="BA119" s="95" t="s">
        <v>1746</v>
      </c>
      <c r="BB119" s="97"/>
      <c r="BC119" s="98">
        <f t="shared" si="4"/>
        <v>342</v>
      </c>
      <c r="BJ119" s="18" t="str">
        <f t="shared" si="5"/>
        <v>нет данных</v>
      </c>
      <c r="BM119" s="18" t="s">
        <v>3680</v>
      </c>
      <c r="BN119" s="18" t="s">
        <v>2998</v>
      </c>
      <c r="BO119" s="18" t="s">
        <v>3681</v>
      </c>
      <c r="BU119" s="18" t="s">
        <v>3680</v>
      </c>
      <c r="BV119" s="18" t="s">
        <v>2998</v>
      </c>
      <c r="BW119" s="18" t="s">
        <v>3681</v>
      </c>
    </row>
    <row r="120" spans="1:75" x14ac:dyDescent="0.3">
      <c r="A120" s="18">
        <v>1</v>
      </c>
      <c r="B120" s="99">
        <v>97</v>
      </c>
      <c r="C120" s="10" t="s">
        <v>422</v>
      </c>
      <c r="D120" s="1">
        <v>2055846.4000000001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21">
        <v>0</v>
      </c>
      <c r="L120" s="7">
        <v>0</v>
      </c>
      <c r="M120" s="26">
        <v>244</v>
      </c>
      <c r="N120" s="1">
        <v>1865915.8</v>
      </c>
      <c r="O120" s="7">
        <v>0</v>
      </c>
      <c r="P120" s="7">
        <v>0</v>
      </c>
      <c r="Q120" s="1">
        <v>0</v>
      </c>
      <c r="R120" s="1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1">
        <v>39930.6</v>
      </c>
      <c r="AD120" s="1">
        <v>150000</v>
      </c>
      <c r="AE120" s="7">
        <v>0</v>
      </c>
      <c r="AF120" s="3">
        <v>2023</v>
      </c>
      <c r="AG120" s="3">
        <v>2023</v>
      </c>
      <c r="AH120" s="3">
        <v>2023</v>
      </c>
      <c r="AI120" s="94"/>
      <c r="AJ120" s="94"/>
      <c r="AK120" s="94"/>
      <c r="AL120" s="94"/>
      <c r="AM120" s="95" t="s">
        <v>17059</v>
      </c>
      <c r="AN120" s="95" t="s">
        <v>17051</v>
      </c>
      <c r="AO120" s="95">
        <v>0</v>
      </c>
      <c r="AP120" s="95" t="s">
        <v>17043</v>
      </c>
      <c r="AQ120" s="95" t="s">
        <v>17049</v>
      </c>
      <c r="AR120" s="95" t="s">
        <v>17056</v>
      </c>
      <c r="AS120" s="95"/>
      <c r="AT120" s="95"/>
      <c r="AU120" s="95"/>
      <c r="AV120" s="95"/>
      <c r="AW120" s="95" t="s">
        <v>2153</v>
      </c>
      <c r="AX120" s="96">
        <v>255.8</v>
      </c>
      <c r="AY120" s="96">
        <v>244</v>
      </c>
      <c r="AZ120" s="95" t="s">
        <v>2980</v>
      </c>
      <c r="BA120" s="95" t="s">
        <v>17104</v>
      </c>
      <c r="BB120" s="97"/>
      <c r="BC120" s="98">
        <f t="shared" si="4"/>
        <v>0</v>
      </c>
      <c r="BJ120" s="18" t="str">
        <f t="shared" si="5"/>
        <v>178.400</v>
      </c>
      <c r="BM120" s="18" t="s">
        <v>3682</v>
      </c>
      <c r="BN120" s="18" t="s">
        <v>1355</v>
      </c>
      <c r="BO120" s="18" t="s">
        <v>3683</v>
      </c>
      <c r="BU120" s="18" t="s">
        <v>3682</v>
      </c>
      <c r="BV120" s="18" t="s">
        <v>1355</v>
      </c>
      <c r="BW120" s="18" t="s">
        <v>3683</v>
      </c>
    </row>
    <row r="121" spans="1:75" x14ac:dyDescent="0.3">
      <c r="A121" s="18">
        <v>1</v>
      </c>
      <c r="B121" s="99">
        <v>98</v>
      </c>
      <c r="C121" s="10" t="s">
        <v>423</v>
      </c>
      <c r="D121" s="1">
        <v>9541232.7999999989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21">
        <v>0</v>
      </c>
      <c r="L121" s="7">
        <v>0</v>
      </c>
      <c r="M121" s="26">
        <v>1070</v>
      </c>
      <c r="N121" s="1">
        <v>9145518.6999999993</v>
      </c>
      <c r="O121" s="7">
        <v>0</v>
      </c>
      <c r="P121" s="7">
        <v>0</v>
      </c>
      <c r="Q121" s="1">
        <v>0</v>
      </c>
      <c r="R121" s="1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1">
        <v>195714.1</v>
      </c>
      <c r="AD121" s="7">
        <v>200000</v>
      </c>
      <c r="AE121" s="7">
        <v>0</v>
      </c>
      <c r="AF121" s="3">
        <v>2023</v>
      </c>
      <c r="AG121" s="3">
        <v>2023</v>
      </c>
      <c r="AH121" s="3">
        <v>2023</v>
      </c>
      <c r="AI121" s="94"/>
      <c r="AJ121" s="94"/>
      <c r="AK121" s="94"/>
      <c r="AL121" s="94"/>
      <c r="AM121" s="95" t="s">
        <v>17046</v>
      </c>
      <c r="AN121" s="95" t="s">
        <v>17048</v>
      </c>
      <c r="AO121" s="95">
        <v>0</v>
      </c>
      <c r="AP121" s="95" t="s">
        <v>17056</v>
      </c>
      <c r="AQ121" s="95" t="s">
        <v>17044</v>
      </c>
      <c r="AR121" s="95" t="s">
        <v>17056</v>
      </c>
      <c r="AS121" s="95"/>
      <c r="AT121" s="95"/>
      <c r="AU121" s="95"/>
      <c r="AV121" s="95"/>
      <c r="AW121" s="95" t="s">
        <v>713</v>
      </c>
      <c r="AX121" s="96">
        <v>4864.1000000000004</v>
      </c>
      <c r="AY121" s="96">
        <v>1070</v>
      </c>
      <c r="AZ121" s="95" t="s">
        <v>3006</v>
      </c>
      <c r="BA121" s="95" t="s">
        <v>17104</v>
      </c>
      <c r="BB121" s="97"/>
      <c r="BC121" s="98">
        <f t="shared" si="4"/>
        <v>0</v>
      </c>
      <c r="BJ121" s="18" t="str">
        <f t="shared" si="5"/>
        <v>3977.170</v>
      </c>
      <c r="BM121" s="18" t="s">
        <v>3684</v>
      </c>
      <c r="BN121" s="18" t="s">
        <v>626</v>
      </c>
      <c r="BO121" s="18" t="s">
        <v>3686</v>
      </c>
      <c r="BU121" s="18" t="s">
        <v>3684</v>
      </c>
      <c r="BV121" s="18" t="s">
        <v>626</v>
      </c>
      <c r="BW121" s="18" t="s">
        <v>3686</v>
      </c>
    </row>
    <row r="122" spans="1:75" x14ac:dyDescent="0.3">
      <c r="A122" s="18">
        <v>1</v>
      </c>
      <c r="B122" s="99">
        <v>99</v>
      </c>
      <c r="C122" s="10" t="s">
        <v>424</v>
      </c>
      <c r="D122" s="1">
        <v>7373400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21">
        <v>3</v>
      </c>
      <c r="L122" s="1">
        <v>7042686.5099999998</v>
      </c>
      <c r="M122" s="26">
        <v>0</v>
      </c>
      <c r="N122" s="1">
        <v>0</v>
      </c>
      <c r="O122" s="7">
        <v>0</v>
      </c>
      <c r="P122" s="7">
        <v>0</v>
      </c>
      <c r="Q122" s="1">
        <v>0</v>
      </c>
      <c r="R122" s="1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1">
        <v>150713.49</v>
      </c>
      <c r="AD122" s="1">
        <v>180000</v>
      </c>
      <c r="AE122" s="7">
        <v>0</v>
      </c>
      <c r="AF122" s="3">
        <v>2023</v>
      </c>
      <c r="AG122" s="3">
        <v>2023</v>
      </c>
      <c r="AH122" s="3">
        <v>2023</v>
      </c>
      <c r="AI122" s="94"/>
      <c r="AJ122" s="94"/>
      <c r="AK122" s="94"/>
      <c r="AL122" s="94"/>
      <c r="AM122" s="95" t="s">
        <v>17054</v>
      </c>
      <c r="AN122" s="95">
        <v>2016</v>
      </c>
      <c r="AO122" s="95" t="s">
        <v>17052</v>
      </c>
      <c r="AP122" s="95">
        <v>2017</v>
      </c>
      <c r="AQ122" s="95" t="s">
        <v>17053</v>
      </c>
      <c r="AR122" s="95" t="s">
        <v>17056</v>
      </c>
      <c r="AS122" s="95"/>
      <c r="AT122" s="95" t="s">
        <v>17118</v>
      </c>
      <c r="AU122" s="95"/>
      <c r="AV122" s="95"/>
      <c r="AW122" s="95" t="s">
        <v>673</v>
      </c>
      <c r="AX122" s="96">
        <v>6732.4</v>
      </c>
      <c r="AY122" s="96">
        <v>940</v>
      </c>
      <c r="AZ122" s="95" t="s">
        <v>3006</v>
      </c>
      <c r="BA122" s="95" t="s">
        <v>673</v>
      </c>
      <c r="BB122" s="97"/>
      <c r="BC122" s="98">
        <f t="shared" si="4"/>
        <v>940</v>
      </c>
      <c r="BJ122" s="18" t="str">
        <f t="shared" si="5"/>
        <v>нет данных</v>
      </c>
      <c r="BM122" s="18" t="s">
        <v>3687</v>
      </c>
      <c r="BN122" s="18" t="s">
        <v>2998</v>
      </c>
      <c r="BO122" s="18" t="s">
        <v>2998</v>
      </c>
      <c r="BU122" s="18" t="s">
        <v>3687</v>
      </c>
      <c r="BV122" s="18" t="s">
        <v>2998</v>
      </c>
      <c r="BW122" s="18" t="s">
        <v>2998</v>
      </c>
    </row>
    <row r="123" spans="1:75" x14ac:dyDescent="0.3">
      <c r="A123" s="18">
        <v>1</v>
      </c>
      <c r="B123" s="99">
        <v>100</v>
      </c>
      <c r="C123" s="10" t="s">
        <v>425</v>
      </c>
      <c r="D123" s="1">
        <v>3201728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21">
        <v>0</v>
      </c>
      <c r="L123" s="7">
        <v>0</v>
      </c>
      <c r="M123" s="26">
        <v>380</v>
      </c>
      <c r="N123" s="1">
        <v>2987789.31</v>
      </c>
      <c r="O123" s="7">
        <v>0</v>
      </c>
      <c r="P123" s="7">
        <v>0</v>
      </c>
      <c r="Q123" s="1">
        <v>0</v>
      </c>
      <c r="R123" s="1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1">
        <v>63938.69</v>
      </c>
      <c r="AD123" s="1">
        <v>150000</v>
      </c>
      <c r="AE123" s="7">
        <v>0</v>
      </c>
      <c r="AF123" s="3">
        <v>2023</v>
      </c>
      <c r="AG123" s="3">
        <v>2023</v>
      </c>
      <c r="AH123" s="3">
        <v>2023</v>
      </c>
      <c r="AI123" s="94"/>
      <c r="AJ123" s="94"/>
      <c r="AK123" s="94"/>
      <c r="AL123" s="94"/>
      <c r="AM123" s="95" t="s">
        <v>17062</v>
      </c>
      <c r="AN123" s="95" t="s">
        <v>17042</v>
      </c>
      <c r="AO123" s="95">
        <v>0</v>
      </c>
      <c r="AP123" s="95" t="s">
        <v>17050</v>
      </c>
      <c r="AQ123" s="95" t="s">
        <v>17056</v>
      </c>
      <c r="AR123" s="95">
        <v>0</v>
      </c>
      <c r="AS123" s="95"/>
      <c r="AT123" s="95"/>
      <c r="AU123" s="95"/>
      <c r="AV123" s="95"/>
      <c r="AW123" s="95" t="s">
        <v>1021</v>
      </c>
      <c r="AX123" s="96">
        <v>383.6</v>
      </c>
      <c r="AY123" s="96">
        <v>380</v>
      </c>
      <c r="AZ123" s="95" t="s">
        <v>2980</v>
      </c>
      <c r="BA123" s="95" t="s">
        <v>17104</v>
      </c>
      <c r="BB123" s="97"/>
      <c r="BC123" s="98">
        <f t="shared" si="4"/>
        <v>0</v>
      </c>
      <c r="BJ123" s="18" t="str">
        <f t="shared" si="5"/>
        <v>216.000</v>
      </c>
      <c r="BM123" s="18" t="s">
        <v>3688</v>
      </c>
      <c r="BN123" s="18" t="s">
        <v>2993</v>
      </c>
      <c r="BO123" s="18" t="s">
        <v>3689</v>
      </c>
      <c r="BU123" s="18" t="s">
        <v>3688</v>
      </c>
      <c r="BV123" s="18" t="s">
        <v>2993</v>
      </c>
      <c r="BW123" s="18" t="s">
        <v>3689</v>
      </c>
    </row>
    <row r="124" spans="1:75" x14ac:dyDescent="0.3">
      <c r="A124" s="18">
        <v>1</v>
      </c>
      <c r="B124" s="99">
        <v>101</v>
      </c>
      <c r="C124" s="10" t="s">
        <v>426</v>
      </c>
      <c r="D124" s="1">
        <v>4755120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21">
        <v>2</v>
      </c>
      <c r="L124" s="1">
        <v>4479263.76</v>
      </c>
      <c r="M124" s="26">
        <v>0</v>
      </c>
      <c r="N124" s="1">
        <v>0</v>
      </c>
      <c r="O124" s="7">
        <v>0</v>
      </c>
      <c r="P124" s="7">
        <v>0</v>
      </c>
      <c r="Q124" s="1">
        <v>0</v>
      </c>
      <c r="R124" s="1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1">
        <v>95856.24</v>
      </c>
      <c r="AD124" s="1">
        <v>180000</v>
      </c>
      <c r="AE124" s="7">
        <v>0</v>
      </c>
      <c r="AF124" s="3">
        <v>2023</v>
      </c>
      <c r="AG124" s="3">
        <v>2023</v>
      </c>
      <c r="AH124" s="3">
        <v>2023</v>
      </c>
      <c r="AI124" s="94"/>
      <c r="AJ124" s="94"/>
      <c r="AK124" s="94"/>
      <c r="AL124" s="94"/>
      <c r="AM124" s="95" t="s">
        <v>17054</v>
      </c>
      <c r="AN124" s="95">
        <v>2019</v>
      </c>
      <c r="AO124" s="95" t="s">
        <v>17052</v>
      </c>
      <c r="AP124" s="95" t="s">
        <v>17056</v>
      </c>
      <c r="AQ124" s="95" t="s">
        <v>17053</v>
      </c>
      <c r="AR124" s="95" t="s">
        <v>17056</v>
      </c>
      <c r="AS124" s="95"/>
      <c r="AT124" s="95" t="s">
        <v>17117</v>
      </c>
      <c r="AU124" s="95"/>
      <c r="AV124" s="95"/>
      <c r="AW124" s="95" t="s">
        <v>673</v>
      </c>
      <c r="AX124" s="96">
        <v>4468.7</v>
      </c>
      <c r="AY124" s="96">
        <v>953</v>
      </c>
      <c r="AZ124" s="95" t="s">
        <v>3006</v>
      </c>
      <c r="BA124" s="95" t="s">
        <v>673</v>
      </c>
      <c r="BB124" s="97"/>
      <c r="BC124" s="98">
        <f t="shared" si="4"/>
        <v>953</v>
      </c>
      <c r="BJ124" s="18" t="str">
        <f t="shared" si="5"/>
        <v>932.400</v>
      </c>
      <c r="BM124" s="18" t="s">
        <v>3690</v>
      </c>
      <c r="BN124" s="18" t="s">
        <v>3290</v>
      </c>
      <c r="BO124" s="18" t="s">
        <v>3693</v>
      </c>
      <c r="BU124" s="18" t="s">
        <v>3690</v>
      </c>
      <c r="BV124" s="18" t="s">
        <v>3290</v>
      </c>
      <c r="BW124" s="18" t="s">
        <v>3693</v>
      </c>
    </row>
    <row r="125" spans="1:75" x14ac:dyDescent="0.3">
      <c r="A125" s="18">
        <v>1</v>
      </c>
      <c r="B125" s="99">
        <v>102</v>
      </c>
      <c r="C125" s="10" t="s">
        <v>427</v>
      </c>
      <c r="D125" s="1">
        <v>2864704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21">
        <v>0</v>
      </c>
      <c r="L125" s="7">
        <v>0</v>
      </c>
      <c r="M125" s="26">
        <v>340</v>
      </c>
      <c r="N125" s="1">
        <v>2657826.5099999998</v>
      </c>
      <c r="O125" s="7">
        <v>0</v>
      </c>
      <c r="P125" s="7">
        <v>0</v>
      </c>
      <c r="Q125" s="1">
        <v>0</v>
      </c>
      <c r="R125" s="1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1">
        <v>56877.49</v>
      </c>
      <c r="AD125" s="1">
        <v>150000</v>
      </c>
      <c r="AE125" s="7">
        <v>0</v>
      </c>
      <c r="AF125" s="3">
        <v>2023</v>
      </c>
      <c r="AG125" s="3">
        <v>2023</v>
      </c>
      <c r="AH125" s="3">
        <v>2023</v>
      </c>
      <c r="AI125" s="94"/>
      <c r="AJ125" s="94"/>
      <c r="AK125" s="94"/>
      <c r="AL125" s="94"/>
      <c r="AM125" s="95" t="s">
        <v>17059</v>
      </c>
      <c r="AN125" s="95" t="s">
        <v>17048</v>
      </c>
      <c r="AO125" s="95">
        <v>0</v>
      </c>
      <c r="AP125" s="95" t="s">
        <v>17063</v>
      </c>
      <c r="AQ125" s="95" t="s">
        <v>17049</v>
      </c>
      <c r="AR125" s="95">
        <v>0</v>
      </c>
      <c r="AS125" s="95"/>
      <c r="AT125" s="95"/>
      <c r="AU125" s="95"/>
      <c r="AV125" s="95"/>
      <c r="AW125" s="95" t="s">
        <v>2155</v>
      </c>
      <c r="AX125" s="96">
        <v>404.7</v>
      </c>
      <c r="AY125" s="96">
        <v>343.95</v>
      </c>
      <c r="AZ125" s="95" t="s">
        <v>2980</v>
      </c>
      <c r="BA125" s="95" t="s">
        <v>17104</v>
      </c>
      <c r="BB125" s="97"/>
      <c r="BC125" s="98">
        <f t="shared" si="4"/>
        <v>3.9499999999999886</v>
      </c>
      <c r="BJ125" s="18" t="str">
        <f t="shared" si="5"/>
        <v>404.700</v>
      </c>
      <c r="BM125" s="18" t="s">
        <v>3694</v>
      </c>
      <c r="BN125" s="18" t="s">
        <v>792</v>
      </c>
      <c r="BO125" s="18" t="s">
        <v>3695</v>
      </c>
      <c r="BU125" s="18" t="s">
        <v>3694</v>
      </c>
      <c r="BV125" s="18" t="s">
        <v>792</v>
      </c>
      <c r="BW125" s="18" t="s">
        <v>3695</v>
      </c>
    </row>
    <row r="126" spans="1:75" x14ac:dyDescent="0.3">
      <c r="A126" s="18">
        <v>1</v>
      </c>
      <c r="B126" s="99">
        <v>103</v>
      </c>
      <c r="C126" s="10" t="s">
        <v>11249</v>
      </c>
      <c r="D126" s="1">
        <v>10185538.860000001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21">
        <v>0</v>
      </c>
      <c r="L126" s="7">
        <v>0</v>
      </c>
      <c r="M126" s="26">
        <v>750</v>
      </c>
      <c r="N126" s="1">
        <v>6000000</v>
      </c>
      <c r="O126" s="7">
        <v>0</v>
      </c>
      <c r="P126" s="7">
        <v>0</v>
      </c>
      <c r="Q126" s="1">
        <v>2058.1</v>
      </c>
      <c r="R126" s="1">
        <v>3737163.56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1">
        <v>208375.3</v>
      </c>
      <c r="AD126" s="1">
        <v>0</v>
      </c>
      <c r="AE126" s="7">
        <v>240000</v>
      </c>
      <c r="AF126" s="3" t="s">
        <v>17394</v>
      </c>
      <c r="AG126" s="3">
        <v>2023</v>
      </c>
      <c r="AH126" s="3">
        <v>2023</v>
      </c>
      <c r="AI126" s="94"/>
      <c r="AJ126" s="94"/>
      <c r="AK126" s="94"/>
      <c r="AL126" s="94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6"/>
      <c r="AY126" s="96"/>
      <c r="AZ126" s="95"/>
      <c r="BA126" s="95"/>
      <c r="BB126" s="97"/>
      <c r="BC126" s="98"/>
    </row>
    <row r="127" spans="1:75" x14ac:dyDescent="0.3">
      <c r="B127" s="4" t="s">
        <v>199</v>
      </c>
      <c r="C127" s="5"/>
      <c r="D127" s="6">
        <v>117514175.68000001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20">
        <v>13</v>
      </c>
      <c r="L127" s="1">
        <v>30400822.409999996</v>
      </c>
      <c r="M127" s="1">
        <v>10104.5</v>
      </c>
      <c r="N127" s="1">
        <v>81372082.290000007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2360692.8199999994</v>
      </c>
      <c r="AD127" s="1">
        <v>3260578.16</v>
      </c>
      <c r="AE127" s="1">
        <v>120000</v>
      </c>
      <c r="AF127" s="3" t="s">
        <v>17121</v>
      </c>
      <c r="AG127" s="3" t="s">
        <v>17121</v>
      </c>
      <c r="AH127" s="3" t="s">
        <v>17121</v>
      </c>
      <c r="AI127" s="94"/>
      <c r="AJ127" s="94"/>
      <c r="AK127" s="94"/>
      <c r="AL127" s="94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6"/>
      <c r="AY127" s="96"/>
      <c r="AZ127" s="95"/>
      <c r="BA127" s="95"/>
      <c r="BB127" s="97"/>
      <c r="BC127" s="98">
        <f t="shared" si="4"/>
        <v>-10104.5</v>
      </c>
      <c r="BJ127" s="18" t="e">
        <f t="shared" ref="BJ127:BJ144" si="6">VLOOKUP(C127,BM:BO,3,FALSE)</f>
        <v>#N/A</v>
      </c>
      <c r="BM127" s="18" t="s">
        <v>639</v>
      </c>
      <c r="BN127" s="18" t="s">
        <v>1355</v>
      </c>
      <c r="BO127" s="18" t="s">
        <v>1689</v>
      </c>
      <c r="BU127" s="18" t="s">
        <v>639</v>
      </c>
      <c r="BV127" s="18" t="s">
        <v>1355</v>
      </c>
      <c r="BW127" s="18" t="s">
        <v>1689</v>
      </c>
    </row>
    <row r="128" spans="1:75" x14ac:dyDescent="0.3">
      <c r="A128" s="18">
        <v>1</v>
      </c>
      <c r="B128" s="99">
        <v>104</v>
      </c>
      <c r="C128" s="9" t="s">
        <v>185</v>
      </c>
      <c r="D128" s="1">
        <v>4915600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20">
        <v>2</v>
      </c>
      <c r="L128" s="1">
        <v>4636381.4400000004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99218.559999999998</v>
      </c>
      <c r="AD128" s="1">
        <v>180000</v>
      </c>
      <c r="AE128" s="1">
        <v>0</v>
      </c>
      <c r="AF128" s="3">
        <v>2023</v>
      </c>
      <c r="AG128" s="3">
        <v>2023</v>
      </c>
      <c r="AH128" s="3">
        <v>2023</v>
      </c>
      <c r="AI128" s="94"/>
      <c r="AJ128" s="94"/>
      <c r="AK128" s="94"/>
      <c r="AL128" s="94"/>
      <c r="AM128" s="95" t="s">
        <v>17046</v>
      </c>
      <c r="AN128" s="95" t="s">
        <v>17058</v>
      </c>
      <c r="AO128" s="95" t="s">
        <v>17061</v>
      </c>
      <c r="AP128" s="95" t="s">
        <v>17056</v>
      </c>
      <c r="AQ128" s="95" t="s">
        <v>17056</v>
      </c>
      <c r="AR128" s="95" t="s">
        <v>17056</v>
      </c>
      <c r="AS128" s="95"/>
      <c r="AT128" s="95"/>
      <c r="AU128" s="95"/>
      <c r="AV128" s="95"/>
      <c r="AW128" s="95" t="s">
        <v>1082</v>
      </c>
      <c r="AX128" s="96">
        <v>3891</v>
      </c>
      <c r="AY128" s="96">
        <v>587</v>
      </c>
      <c r="AZ128" s="95" t="s">
        <v>3006</v>
      </c>
      <c r="BA128" s="95" t="s">
        <v>2998</v>
      </c>
      <c r="BB128" s="97"/>
      <c r="BC128" s="98">
        <f t="shared" si="4"/>
        <v>587</v>
      </c>
      <c r="BJ128" s="18" t="str">
        <f t="shared" si="6"/>
        <v>587.000</v>
      </c>
      <c r="BM128" s="18" t="s">
        <v>3254</v>
      </c>
      <c r="BN128" s="18" t="s">
        <v>713</v>
      </c>
      <c r="BO128" s="18" t="s">
        <v>3182</v>
      </c>
      <c r="BU128" s="18" t="s">
        <v>3254</v>
      </c>
      <c r="BV128" s="18" t="s">
        <v>713</v>
      </c>
      <c r="BW128" s="18" t="s">
        <v>3182</v>
      </c>
    </row>
    <row r="129" spans="1:75" x14ac:dyDescent="0.3">
      <c r="A129" s="18">
        <v>1</v>
      </c>
      <c r="B129" s="99">
        <v>105</v>
      </c>
      <c r="C129" s="9" t="s">
        <v>186</v>
      </c>
      <c r="D129" s="1">
        <v>2457800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20">
        <v>1</v>
      </c>
      <c r="L129" s="1">
        <v>2230076.37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47723.63</v>
      </c>
      <c r="AD129" s="1">
        <v>180000</v>
      </c>
      <c r="AE129" s="1">
        <v>0</v>
      </c>
      <c r="AF129" s="3">
        <v>2023</v>
      </c>
      <c r="AG129" s="3">
        <v>2023</v>
      </c>
      <c r="AH129" s="3">
        <v>2023</v>
      </c>
      <c r="AI129" s="94"/>
      <c r="AJ129" s="94"/>
      <c r="AK129" s="94"/>
      <c r="AL129" s="94"/>
      <c r="AM129" s="95" t="s">
        <v>17062</v>
      </c>
      <c r="AN129" s="95" t="s">
        <v>17060</v>
      </c>
      <c r="AO129" s="95">
        <v>2021</v>
      </c>
      <c r="AP129" s="95" t="s">
        <v>17056</v>
      </c>
      <c r="AQ129" s="95" t="s">
        <v>17056</v>
      </c>
      <c r="AR129" s="95" t="s">
        <v>17056</v>
      </c>
      <c r="AS129" s="95"/>
      <c r="AT129" s="95" t="s">
        <v>17120</v>
      </c>
      <c r="AU129" s="95"/>
      <c r="AV129" s="95"/>
      <c r="AW129" s="95" t="s">
        <v>715</v>
      </c>
      <c r="AX129" s="96">
        <v>7723.4</v>
      </c>
      <c r="AY129" s="96">
        <v>1143</v>
      </c>
      <c r="AZ129" s="95" t="s">
        <v>3006</v>
      </c>
      <c r="BA129" s="95" t="s">
        <v>715</v>
      </c>
      <c r="BB129" s="97"/>
      <c r="BC129" s="98">
        <f t="shared" si="4"/>
        <v>1143</v>
      </c>
      <c r="BJ129" s="18" t="str">
        <f t="shared" si="6"/>
        <v>1212.700</v>
      </c>
      <c r="BM129" s="18" t="s">
        <v>3255</v>
      </c>
      <c r="BN129" s="18" t="s">
        <v>2993</v>
      </c>
      <c r="BO129" s="18" t="s">
        <v>3256</v>
      </c>
      <c r="BU129" s="18" t="s">
        <v>3255</v>
      </c>
      <c r="BV129" s="18" t="s">
        <v>2993</v>
      </c>
      <c r="BW129" s="18" t="s">
        <v>3256</v>
      </c>
    </row>
    <row r="130" spans="1:75" x14ac:dyDescent="0.3">
      <c r="A130" s="18">
        <v>1</v>
      </c>
      <c r="B130" s="99">
        <v>106</v>
      </c>
      <c r="C130" s="9" t="s">
        <v>187</v>
      </c>
      <c r="D130" s="1">
        <v>9831200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20">
        <v>4</v>
      </c>
      <c r="L130" s="1">
        <v>9448991.5800000001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202208.42</v>
      </c>
      <c r="AD130" s="1">
        <v>180000</v>
      </c>
      <c r="AE130" s="1">
        <v>0</v>
      </c>
      <c r="AF130" s="3">
        <v>2023</v>
      </c>
      <c r="AG130" s="3">
        <v>2023</v>
      </c>
      <c r="AH130" s="3">
        <v>2023</v>
      </c>
      <c r="AI130" s="94"/>
      <c r="AJ130" s="94"/>
      <c r="AK130" s="94"/>
      <c r="AL130" s="94"/>
      <c r="AM130" s="95">
        <v>2015</v>
      </c>
      <c r="AN130" s="95">
        <v>2020</v>
      </c>
      <c r="AO130" s="95" t="s">
        <v>17052</v>
      </c>
      <c r="AP130" s="95">
        <v>2017</v>
      </c>
      <c r="AQ130" s="95" t="s">
        <v>17056</v>
      </c>
      <c r="AR130" s="95" t="s">
        <v>17056</v>
      </c>
      <c r="AS130" s="95"/>
      <c r="AT130" s="95" t="s">
        <v>17119</v>
      </c>
      <c r="AU130" s="95"/>
      <c r="AV130" s="95"/>
      <c r="AW130" s="95" t="s">
        <v>675</v>
      </c>
      <c r="AX130" s="96">
        <v>8284.4</v>
      </c>
      <c r="AY130" s="96">
        <v>1316</v>
      </c>
      <c r="AZ130" s="95" t="s">
        <v>3006</v>
      </c>
      <c r="BA130" s="95" t="s">
        <v>2998</v>
      </c>
      <c r="BB130" s="97"/>
      <c r="BC130" s="98">
        <f t="shared" si="4"/>
        <v>1316</v>
      </c>
      <c r="BJ130" s="18" t="str">
        <f t="shared" si="6"/>
        <v>нет данных</v>
      </c>
      <c r="BM130" s="18" t="s">
        <v>3257</v>
      </c>
      <c r="BN130" s="18" t="s">
        <v>822</v>
      </c>
      <c r="BO130" s="18" t="s">
        <v>3258</v>
      </c>
      <c r="BU130" s="18" t="s">
        <v>3257</v>
      </c>
      <c r="BV130" s="18" t="s">
        <v>822</v>
      </c>
      <c r="BW130" s="18" t="s">
        <v>3258</v>
      </c>
    </row>
    <row r="131" spans="1:75" x14ac:dyDescent="0.3">
      <c r="A131" s="18">
        <v>1</v>
      </c>
      <c r="B131" s="99">
        <v>107</v>
      </c>
      <c r="C131" s="9" t="s">
        <v>188</v>
      </c>
      <c r="D131" s="1">
        <v>7373400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20">
        <v>3</v>
      </c>
      <c r="L131" s="1">
        <v>7042686.5099999998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150713.49</v>
      </c>
      <c r="AD131" s="1">
        <v>180000</v>
      </c>
      <c r="AE131" s="1">
        <v>0</v>
      </c>
      <c r="AF131" s="3">
        <v>2023</v>
      </c>
      <c r="AG131" s="3">
        <v>2023</v>
      </c>
      <c r="AH131" s="3">
        <v>2023</v>
      </c>
      <c r="AI131" s="94"/>
      <c r="AJ131" s="94"/>
      <c r="AK131" s="94"/>
      <c r="AL131" s="94"/>
      <c r="AM131" s="95" t="s">
        <v>17046</v>
      </c>
      <c r="AN131" s="95" t="s">
        <v>17044</v>
      </c>
      <c r="AO131" s="95" t="s">
        <v>17054</v>
      </c>
      <c r="AP131" s="95" t="s">
        <v>17056</v>
      </c>
      <c r="AQ131" s="95" t="s">
        <v>17064</v>
      </c>
      <c r="AR131" s="95" t="s">
        <v>17056</v>
      </c>
      <c r="AS131" s="95" t="s">
        <v>17072</v>
      </c>
      <c r="AT131" s="95"/>
      <c r="AU131" s="95"/>
      <c r="AV131" s="95"/>
      <c r="AW131" s="95" t="s">
        <v>661</v>
      </c>
      <c r="AX131" s="96">
        <v>6519.4</v>
      </c>
      <c r="AY131" s="96">
        <v>2048</v>
      </c>
      <c r="AZ131" s="95" t="s">
        <v>3006</v>
      </c>
      <c r="BA131" s="95" t="s">
        <v>661</v>
      </c>
      <c r="BB131" s="97"/>
      <c r="BC131" s="98">
        <f t="shared" si="4"/>
        <v>2048</v>
      </c>
      <c r="BJ131" s="18" t="str">
        <f t="shared" si="6"/>
        <v>933.400</v>
      </c>
      <c r="BM131" s="18" t="s">
        <v>3259</v>
      </c>
      <c r="BN131" s="18" t="s">
        <v>3290</v>
      </c>
      <c r="BO131" s="18" t="s">
        <v>3260</v>
      </c>
      <c r="BU131" s="18" t="s">
        <v>3259</v>
      </c>
      <c r="BV131" s="18" t="s">
        <v>3290</v>
      </c>
      <c r="BW131" s="18" t="s">
        <v>3260</v>
      </c>
    </row>
    <row r="132" spans="1:75" x14ac:dyDescent="0.3">
      <c r="A132" s="18">
        <v>1</v>
      </c>
      <c r="B132" s="99">
        <v>108</v>
      </c>
      <c r="C132" s="9" t="s">
        <v>189</v>
      </c>
      <c r="D132" s="1">
        <v>7373400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20">
        <v>3</v>
      </c>
      <c r="L132" s="1">
        <v>7042686.5099999998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150713.49</v>
      </c>
      <c r="AD132" s="1">
        <v>180000</v>
      </c>
      <c r="AE132" s="1">
        <v>0</v>
      </c>
      <c r="AF132" s="3">
        <v>2023</v>
      </c>
      <c r="AG132" s="3">
        <v>2023</v>
      </c>
      <c r="AH132" s="3">
        <v>2023</v>
      </c>
      <c r="AI132" s="94"/>
      <c r="AJ132" s="94"/>
      <c r="AK132" s="94"/>
      <c r="AL132" s="94"/>
      <c r="AM132" s="95">
        <v>2020</v>
      </c>
      <c r="AN132" s="95">
        <v>2020</v>
      </c>
      <c r="AO132" s="95" t="s">
        <v>17054</v>
      </c>
      <c r="AP132" s="95">
        <v>2020</v>
      </c>
      <c r="AQ132" s="95" t="s">
        <v>17053</v>
      </c>
      <c r="AR132" s="95" t="s">
        <v>17056</v>
      </c>
      <c r="AS132" s="95"/>
      <c r="AT132" s="95" t="s">
        <v>17119</v>
      </c>
      <c r="AU132" s="95"/>
      <c r="AV132" s="95"/>
      <c r="AW132" s="95" t="s">
        <v>709</v>
      </c>
      <c r="AX132" s="96">
        <v>9917.2999999999993</v>
      </c>
      <c r="AY132" s="96">
        <v>1483</v>
      </c>
      <c r="AZ132" s="95" t="s">
        <v>3006</v>
      </c>
      <c r="BA132" s="95" t="s">
        <v>709</v>
      </c>
      <c r="BB132" s="97"/>
      <c r="BC132" s="98">
        <f t="shared" si="4"/>
        <v>1483</v>
      </c>
      <c r="BJ132" s="18" t="str">
        <f t="shared" si="6"/>
        <v>нет данных</v>
      </c>
      <c r="BM132" s="18" t="s">
        <v>3261</v>
      </c>
      <c r="BN132" s="18" t="s">
        <v>2998</v>
      </c>
      <c r="BO132" s="18" t="s">
        <v>3262</v>
      </c>
      <c r="BU132" s="18" t="s">
        <v>3261</v>
      </c>
      <c r="BV132" s="18" t="s">
        <v>2998</v>
      </c>
      <c r="BW132" s="18" t="s">
        <v>3262</v>
      </c>
    </row>
    <row r="133" spans="1:75" x14ac:dyDescent="0.3">
      <c r="A133" s="18">
        <v>1</v>
      </c>
      <c r="B133" s="99">
        <v>109</v>
      </c>
      <c r="C133" s="9" t="s">
        <v>190</v>
      </c>
      <c r="D133" s="1">
        <v>5072211.2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20">
        <v>0</v>
      </c>
      <c r="L133" s="1">
        <v>0</v>
      </c>
      <c r="M133" s="1">
        <v>602</v>
      </c>
      <c r="N133" s="1">
        <v>4789711.38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102499.82</v>
      </c>
      <c r="AD133" s="1">
        <v>180000</v>
      </c>
      <c r="AE133" s="1">
        <v>0</v>
      </c>
      <c r="AF133" s="3">
        <v>2023</v>
      </c>
      <c r="AG133" s="3">
        <v>2023</v>
      </c>
      <c r="AH133" s="3">
        <v>2023</v>
      </c>
      <c r="AI133" s="94"/>
      <c r="AJ133" s="94"/>
      <c r="AK133" s="94"/>
      <c r="AL133" s="94"/>
      <c r="AM133" s="95" t="s">
        <v>17045</v>
      </c>
      <c r="AN133" s="95" t="s">
        <v>17057</v>
      </c>
      <c r="AO133" s="95">
        <v>0</v>
      </c>
      <c r="AP133" s="95" t="s">
        <v>17054</v>
      </c>
      <c r="AQ133" s="95" t="s">
        <v>17058</v>
      </c>
      <c r="AR133" s="95">
        <v>0</v>
      </c>
      <c r="AS133" s="95"/>
      <c r="AT133" s="95"/>
      <c r="AU133" s="95"/>
      <c r="AV133" s="95"/>
      <c r="AW133" s="95" t="s">
        <v>618</v>
      </c>
      <c r="AX133" s="96">
        <v>555</v>
      </c>
      <c r="AY133" s="96">
        <v>602</v>
      </c>
      <c r="AZ133" s="95" t="s">
        <v>2980</v>
      </c>
      <c r="BA133" s="95" t="s">
        <v>17104</v>
      </c>
      <c r="BB133" s="97"/>
      <c r="BC133" s="98">
        <f t="shared" si="4"/>
        <v>0</v>
      </c>
      <c r="BJ133" s="18" t="str">
        <f t="shared" si="6"/>
        <v>605.800</v>
      </c>
      <c r="BM133" s="18" t="s">
        <v>640</v>
      </c>
      <c r="BN133" s="18" t="s">
        <v>1152</v>
      </c>
      <c r="BO133" s="18" t="s">
        <v>3263</v>
      </c>
      <c r="BU133" s="18" t="s">
        <v>640</v>
      </c>
      <c r="BV133" s="18" t="s">
        <v>1152</v>
      </c>
      <c r="BW133" s="18" t="s">
        <v>3263</v>
      </c>
    </row>
    <row r="134" spans="1:75" x14ac:dyDescent="0.3">
      <c r="A134" s="18">
        <v>1</v>
      </c>
      <c r="B134" s="99">
        <v>110</v>
      </c>
      <c r="C134" s="9" t="s">
        <v>191</v>
      </c>
      <c r="D134" s="1">
        <v>8883110.0800000001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20">
        <v>0</v>
      </c>
      <c r="L134" s="1">
        <v>0</v>
      </c>
      <c r="M134" s="1">
        <v>1054.3</v>
      </c>
      <c r="N134" s="1">
        <v>8501184.7300000004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181925.35</v>
      </c>
      <c r="AD134" s="7">
        <v>200000</v>
      </c>
      <c r="AE134" s="1">
        <v>0</v>
      </c>
      <c r="AF134" s="3">
        <v>2023</v>
      </c>
      <c r="AG134" s="3">
        <v>2023</v>
      </c>
      <c r="AH134" s="3">
        <v>2023</v>
      </c>
      <c r="AI134" s="94"/>
      <c r="AJ134" s="94"/>
      <c r="AK134" s="94"/>
      <c r="AL134" s="94"/>
      <c r="AM134" s="95" t="s">
        <v>17047</v>
      </c>
      <c r="AN134" s="95" t="s">
        <v>17052</v>
      </c>
      <c r="AO134" s="95">
        <v>0</v>
      </c>
      <c r="AP134" s="95" t="s">
        <v>17063</v>
      </c>
      <c r="AQ134" s="95" t="s">
        <v>17064</v>
      </c>
      <c r="AR134" s="95" t="s">
        <v>17056</v>
      </c>
      <c r="AS134" s="95" t="s">
        <v>17074</v>
      </c>
      <c r="AT134" s="95"/>
      <c r="AU134" s="95"/>
      <c r="AV134" s="95"/>
      <c r="AW134" s="95" t="s">
        <v>624</v>
      </c>
      <c r="AX134" s="96">
        <v>2576.3000000000002</v>
      </c>
      <c r="AY134" s="96">
        <v>1054.3</v>
      </c>
      <c r="AZ134" s="95" t="s">
        <v>2980</v>
      </c>
      <c r="BA134" s="95" t="s">
        <v>1355</v>
      </c>
      <c r="BB134" s="97"/>
      <c r="BC134" s="98">
        <f t="shared" si="4"/>
        <v>0</v>
      </c>
      <c r="BJ134" s="18" t="str">
        <f t="shared" si="6"/>
        <v>821.000</v>
      </c>
      <c r="BM134" s="18" t="s">
        <v>3264</v>
      </c>
      <c r="BN134" s="18" t="s">
        <v>2998</v>
      </c>
      <c r="BO134" s="18" t="s">
        <v>2998</v>
      </c>
      <c r="BU134" s="18" t="s">
        <v>3264</v>
      </c>
      <c r="BV134" s="18" t="s">
        <v>2998</v>
      </c>
      <c r="BW134" s="18" t="s">
        <v>2998</v>
      </c>
    </row>
    <row r="135" spans="1:75" x14ac:dyDescent="0.3">
      <c r="A135" s="18">
        <v>1</v>
      </c>
      <c r="B135" s="99">
        <v>111</v>
      </c>
      <c r="C135" s="9" t="s">
        <v>192</v>
      </c>
      <c r="D135" s="1">
        <v>5181744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20">
        <v>0</v>
      </c>
      <c r="L135" s="1">
        <v>0</v>
      </c>
      <c r="M135" s="1">
        <v>615</v>
      </c>
      <c r="N135" s="1">
        <v>4896949.29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104794.71</v>
      </c>
      <c r="AD135" s="1">
        <v>180000</v>
      </c>
      <c r="AE135" s="1">
        <v>0</v>
      </c>
      <c r="AF135" s="3">
        <v>2023</v>
      </c>
      <c r="AG135" s="3">
        <v>2023</v>
      </c>
      <c r="AH135" s="3">
        <v>2023</v>
      </c>
      <c r="AI135" s="94"/>
      <c r="AJ135" s="94"/>
      <c r="AK135" s="94"/>
      <c r="AL135" s="94"/>
      <c r="AM135" s="95" t="s">
        <v>17045</v>
      </c>
      <c r="AN135" s="95" t="s">
        <v>17057</v>
      </c>
      <c r="AO135" s="95">
        <v>0</v>
      </c>
      <c r="AP135" s="95" t="s">
        <v>17047</v>
      </c>
      <c r="AQ135" s="95" t="s">
        <v>17058</v>
      </c>
      <c r="AR135" s="95">
        <v>0</v>
      </c>
      <c r="AS135" s="95"/>
      <c r="AT135" s="95"/>
      <c r="AU135" s="95"/>
      <c r="AV135" s="95"/>
      <c r="AW135" s="95" t="s">
        <v>624</v>
      </c>
      <c r="AX135" s="96">
        <v>555</v>
      </c>
      <c r="AY135" s="96">
        <v>615</v>
      </c>
      <c r="AZ135" s="95" t="s">
        <v>2980</v>
      </c>
      <c r="BA135" s="95" t="s">
        <v>17104</v>
      </c>
      <c r="BB135" s="97"/>
      <c r="BC135" s="98">
        <f t="shared" si="4"/>
        <v>0</v>
      </c>
      <c r="BJ135" s="18" t="str">
        <f t="shared" si="6"/>
        <v>348.000</v>
      </c>
      <c r="BM135" s="18" t="s">
        <v>3265</v>
      </c>
      <c r="BN135" s="18" t="s">
        <v>3024</v>
      </c>
      <c r="BO135" s="18" t="s">
        <v>2998</v>
      </c>
      <c r="BU135" s="18" t="s">
        <v>3265</v>
      </c>
      <c r="BV135" s="18" t="s">
        <v>3024</v>
      </c>
      <c r="BW135" s="18" t="s">
        <v>2998</v>
      </c>
    </row>
    <row r="136" spans="1:75" x14ac:dyDescent="0.3">
      <c r="A136" s="18">
        <v>1</v>
      </c>
      <c r="B136" s="99">
        <v>112</v>
      </c>
      <c r="C136" s="9" t="s">
        <v>13923</v>
      </c>
      <c r="D136" s="1">
        <v>5830515.2000000002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20">
        <v>0</v>
      </c>
      <c r="L136" s="1">
        <v>0</v>
      </c>
      <c r="M136" s="1">
        <v>692</v>
      </c>
      <c r="N136" s="1">
        <v>5532127.6699999999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118387.53</v>
      </c>
      <c r="AD136" s="1">
        <v>180000</v>
      </c>
      <c r="AE136" s="1">
        <v>0</v>
      </c>
      <c r="AF136" s="3">
        <v>2023</v>
      </c>
      <c r="AG136" s="3">
        <v>2023</v>
      </c>
      <c r="AH136" s="3">
        <v>2023</v>
      </c>
      <c r="AI136" s="94"/>
      <c r="AJ136" s="94"/>
      <c r="AK136" s="94"/>
      <c r="AL136" s="94"/>
      <c r="AM136" s="95" t="s">
        <v>17045</v>
      </c>
      <c r="AN136" s="95" t="s">
        <v>17066</v>
      </c>
      <c r="AO136" s="95">
        <v>0</v>
      </c>
      <c r="AP136" s="95" t="s">
        <v>17051</v>
      </c>
      <c r="AQ136" s="95" t="s">
        <v>17058</v>
      </c>
      <c r="AR136" s="95">
        <v>0</v>
      </c>
      <c r="AS136" s="95"/>
      <c r="AT136" s="95"/>
      <c r="AU136" s="95"/>
      <c r="AV136" s="95"/>
      <c r="AW136" s="95">
        <v>1967</v>
      </c>
      <c r="AX136" s="96">
        <v>777.9</v>
      </c>
      <c r="AY136" s="96">
        <v>692</v>
      </c>
      <c r="AZ136" s="95" t="s">
        <v>2980</v>
      </c>
      <c r="BA136" s="95" t="s">
        <v>17104</v>
      </c>
      <c r="BB136" s="97"/>
      <c r="BC136" s="98">
        <f t="shared" si="4"/>
        <v>0</v>
      </c>
      <c r="BJ136" s="18" t="str">
        <f t="shared" si="6"/>
        <v>444.800</v>
      </c>
      <c r="BM136" s="18" t="s">
        <v>3267</v>
      </c>
      <c r="BN136" s="18" t="s">
        <v>2998</v>
      </c>
      <c r="BO136" s="18" t="s">
        <v>2998</v>
      </c>
      <c r="BU136" s="18" t="s">
        <v>3267</v>
      </c>
      <c r="BV136" s="18" t="s">
        <v>2998</v>
      </c>
      <c r="BW136" s="18" t="s">
        <v>2998</v>
      </c>
    </row>
    <row r="137" spans="1:75" x14ac:dyDescent="0.3">
      <c r="A137" s="18">
        <v>1</v>
      </c>
      <c r="B137" s="99">
        <v>113</v>
      </c>
      <c r="C137" s="9" t="s">
        <v>193</v>
      </c>
      <c r="D137" s="1">
        <v>9697865.5999999996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20">
        <v>0</v>
      </c>
      <c r="L137" s="1">
        <v>0</v>
      </c>
      <c r="M137" s="1">
        <v>1151</v>
      </c>
      <c r="N137" s="1">
        <v>9298869.7899999991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198995.81</v>
      </c>
      <c r="AD137" s="7">
        <v>200000</v>
      </c>
      <c r="AE137" s="1">
        <v>0</v>
      </c>
      <c r="AF137" s="3">
        <v>2023</v>
      </c>
      <c r="AG137" s="3">
        <v>2023</v>
      </c>
      <c r="AH137" s="3">
        <v>2023</v>
      </c>
      <c r="AI137" s="94"/>
      <c r="AJ137" s="94"/>
      <c r="AK137" s="94"/>
      <c r="AL137" s="94"/>
      <c r="AM137" s="95" t="s">
        <v>17045</v>
      </c>
      <c r="AN137" s="95" t="s">
        <v>17059</v>
      </c>
      <c r="AO137" s="95">
        <v>0</v>
      </c>
      <c r="AP137" s="95" t="s">
        <v>17062</v>
      </c>
      <c r="AQ137" s="95" t="s">
        <v>17058</v>
      </c>
      <c r="AR137" s="95" t="s">
        <v>17056</v>
      </c>
      <c r="AS137" s="95"/>
      <c r="AT137" s="95"/>
      <c r="AU137" s="95"/>
      <c r="AV137" s="95"/>
      <c r="AW137" s="95" t="s">
        <v>636</v>
      </c>
      <c r="AX137" s="96">
        <v>2904.4</v>
      </c>
      <c r="AY137" s="96">
        <v>1151</v>
      </c>
      <c r="AZ137" s="95" t="s">
        <v>2980</v>
      </c>
      <c r="BA137" s="95" t="s">
        <v>17104</v>
      </c>
      <c r="BB137" s="97"/>
      <c r="BC137" s="98">
        <f t="shared" si="4"/>
        <v>0</v>
      </c>
      <c r="BJ137" s="18" t="str">
        <f t="shared" si="6"/>
        <v>885.600</v>
      </c>
      <c r="BM137" s="18" t="s">
        <v>3269</v>
      </c>
      <c r="BN137" s="18" t="s">
        <v>2998</v>
      </c>
      <c r="BO137" s="18" t="s">
        <v>2998</v>
      </c>
      <c r="BU137" s="18" t="s">
        <v>3269</v>
      </c>
      <c r="BV137" s="18" t="s">
        <v>2998</v>
      </c>
      <c r="BW137" s="18" t="s">
        <v>2998</v>
      </c>
    </row>
    <row r="138" spans="1:75" x14ac:dyDescent="0.3">
      <c r="A138" s="18">
        <v>1</v>
      </c>
      <c r="B138" s="99">
        <v>114</v>
      </c>
      <c r="C138" s="9" t="s">
        <v>194</v>
      </c>
      <c r="D138" s="1">
        <v>4869996.8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20">
        <v>0</v>
      </c>
      <c r="L138" s="1">
        <v>0</v>
      </c>
      <c r="M138" s="1">
        <v>578</v>
      </c>
      <c r="N138" s="1">
        <v>4591733.7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98263.1</v>
      </c>
      <c r="AD138" s="1">
        <v>180000</v>
      </c>
      <c r="AE138" s="1">
        <v>0</v>
      </c>
      <c r="AF138" s="3">
        <v>2023</v>
      </c>
      <c r="AG138" s="3">
        <v>2023</v>
      </c>
      <c r="AH138" s="3">
        <v>2023</v>
      </c>
      <c r="AI138" s="94"/>
      <c r="AJ138" s="94"/>
      <c r="AK138" s="94"/>
      <c r="AL138" s="94"/>
      <c r="AM138" s="95" t="s">
        <v>17045</v>
      </c>
      <c r="AN138" s="95" t="s">
        <v>17046</v>
      </c>
      <c r="AO138" s="95">
        <v>0</v>
      </c>
      <c r="AP138" s="95" t="s">
        <v>17062</v>
      </c>
      <c r="AQ138" s="95" t="s">
        <v>17058</v>
      </c>
      <c r="AR138" s="95" t="s">
        <v>17056</v>
      </c>
      <c r="AS138" s="95"/>
      <c r="AT138" s="95"/>
      <c r="AU138" s="95"/>
      <c r="AV138" s="95"/>
      <c r="AW138" s="95" t="s">
        <v>642</v>
      </c>
      <c r="AX138" s="96">
        <v>1341.2</v>
      </c>
      <c r="AY138" s="96">
        <v>578</v>
      </c>
      <c r="AZ138" s="95" t="s">
        <v>2980</v>
      </c>
      <c r="BA138" s="95" t="s">
        <v>17104</v>
      </c>
      <c r="BB138" s="97"/>
      <c r="BC138" s="98">
        <f t="shared" si="4"/>
        <v>0</v>
      </c>
      <c r="BJ138" s="18" t="str">
        <f t="shared" si="6"/>
        <v>560.300</v>
      </c>
      <c r="BM138" s="18" t="s">
        <v>3270</v>
      </c>
      <c r="BN138" s="18" t="s">
        <v>2998</v>
      </c>
      <c r="BO138" s="18" t="s">
        <v>2998</v>
      </c>
      <c r="BU138" s="18" t="s">
        <v>3270</v>
      </c>
      <c r="BV138" s="18" t="s">
        <v>2998</v>
      </c>
      <c r="BW138" s="18" t="s">
        <v>2998</v>
      </c>
    </row>
    <row r="139" spans="1:75" x14ac:dyDescent="0.3">
      <c r="A139" s="18">
        <v>1</v>
      </c>
      <c r="B139" s="99">
        <v>115</v>
      </c>
      <c r="C139" s="9" t="s">
        <v>195</v>
      </c>
      <c r="D139" s="1">
        <v>7709424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20">
        <v>0</v>
      </c>
      <c r="L139" s="1">
        <v>0</v>
      </c>
      <c r="M139" s="1">
        <v>915</v>
      </c>
      <c r="N139" s="1">
        <v>7371670.2599999998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157753.74</v>
      </c>
      <c r="AD139" s="1">
        <v>180000</v>
      </c>
      <c r="AE139" s="1">
        <v>0</v>
      </c>
      <c r="AF139" s="3">
        <v>2023</v>
      </c>
      <c r="AG139" s="3">
        <v>2023</v>
      </c>
      <c r="AH139" s="3">
        <v>2023</v>
      </c>
      <c r="AI139" s="94"/>
      <c r="AJ139" s="94"/>
      <c r="AK139" s="94"/>
      <c r="AL139" s="94"/>
      <c r="AM139" s="95" t="s">
        <v>17054</v>
      </c>
      <c r="AN139" s="95" t="s">
        <v>17052</v>
      </c>
      <c r="AO139" s="95">
        <v>0</v>
      </c>
      <c r="AP139" s="95" t="s">
        <v>17055</v>
      </c>
      <c r="AQ139" s="95" t="s">
        <v>17064</v>
      </c>
      <c r="AR139" s="95" t="s">
        <v>17044</v>
      </c>
      <c r="AS139" s="95" t="s">
        <v>17073</v>
      </c>
      <c r="AT139" s="95"/>
      <c r="AU139" s="95"/>
      <c r="AV139" s="95"/>
      <c r="AW139" s="95" t="s">
        <v>636</v>
      </c>
      <c r="AX139" s="96">
        <v>2032</v>
      </c>
      <c r="AY139" s="96" t="s">
        <v>2998</v>
      </c>
      <c r="AZ139" s="95" t="s">
        <v>2980</v>
      </c>
      <c r="BA139" s="95">
        <v>2003</v>
      </c>
      <c r="BB139" s="97"/>
      <c r="BC139" s="98" t="e">
        <f t="shared" si="4"/>
        <v>#VALUE!</v>
      </c>
      <c r="BJ139" s="18" t="str">
        <f t="shared" si="6"/>
        <v>нет данных</v>
      </c>
      <c r="BM139" s="18" t="s">
        <v>3271</v>
      </c>
      <c r="BN139" s="18" t="s">
        <v>790</v>
      </c>
      <c r="BO139" s="18" t="s">
        <v>2998</v>
      </c>
      <c r="BU139" s="18" t="s">
        <v>3271</v>
      </c>
      <c r="BV139" s="18" t="s">
        <v>790</v>
      </c>
      <c r="BW139" s="18" t="s">
        <v>2998</v>
      </c>
    </row>
    <row r="140" spans="1:75" x14ac:dyDescent="0.3">
      <c r="A140" s="18">
        <v>1</v>
      </c>
      <c r="B140" s="99">
        <v>116</v>
      </c>
      <c r="C140" s="9" t="s">
        <v>196</v>
      </c>
      <c r="D140" s="1">
        <v>6293923.2000000002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20">
        <v>0</v>
      </c>
      <c r="L140" s="1">
        <v>0</v>
      </c>
      <c r="M140" s="1">
        <v>747</v>
      </c>
      <c r="N140" s="1">
        <v>5985826.5099999998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128096.69</v>
      </c>
      <c r="AD140" s="1">
        <v>180000</v>
      </c>
      <c r="AE140" s="1">
        <v>0</v>
      </c>
      <c r="AF140" s="3">
        <v>2023</v>
      </c>
      <c r="AG140" s="3">
        <v>2023</v>
      </c>
      <c r="AH140" s="3">
        <v>2023</v>
      </c>
      <c r="AI140" s="94"/>
      <c r="AJ140" s="94"/>
      <c r="AK140" s="94"/>
      <c r="AL140" s="94"/>
      <c r="AM140" s="95" t="s">
        <v>17061</v>
      </c>
      <c r="AN140" s="95" t="s">
        <v>17048</v>
      </c>
      <c r="AO140" s="95">
        <v>0</v>
      </c>
      <c r="AP140" s="95" t="s">
        <v>17050</v>
      </c>
      <c r="AQ140" s="95" t="s">
        <v>17049</v>
      </c>
      <c r="AR140" s="95">
        <v>0</v>
      </c>
      <c r="AS140" s="95"/>
      <c r="AT140" s="95"/>
      <c r="AU140" s="95"/>
      <c r="AV140" s="95"/>
      <c r="AW140" s="95" t="s">
        <v>705</v>
      </c>
      <c r="AX140" s="96">
        <v>1131.5999999999999</v>
      </c>
      <c r="AY140" s="96">
        <v>747</v>
      </c>
      <c r="AZ140" s="95" t="s">
        <v>2980</v>
      </c>
      <c r="BA140" s="95" t="s">
        <v>17104</v>
      </c>
      <c r="BB140" s="97"/>
      <c r="BC140" s="98">
        <f t="shared" si="4"/>
        <v>0</v>
      </c>
      <c r="BJ140" s="18" t="str">
        <f t="shared" si="6"/>
        <v>670.400</v>
      </c>
      <c r="BM140" s="18" t="s">
        <v>3273</v>
      </c>
      <c r="BN140" s="18" t="s">
        <v>799</v>
      </c>
      <c r="BO140" s="18" t="s">
        <v>2998</v>
      </c>
      <c r="BU140" s="18" t="s">
        <v>3273</v>
      </c>
      <c r="BV140" s="18" t="s">
        <v>799</v>
      </c>
      <c r="BW140" s="18" t="s">
        <v>2998</v>
      </c>
    </row>
    <row r="141" spans="1:75" x14ac:dyDescent="0.3">
      <c r="A141" s="18">
        <v>1</v>
      </c>
      <c r="B141" s="99">
        <v>117</v>
      </c>
      <c r="C141" s="9" t="s">
        <v>197</v>
      </c>
      <c r="D141" s="1">
        <v>10312934.4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20">
        <v>0</v>
      </c>
      <c r="L141" s="1">
        <v>0</v>
      </c>
      <c r="M141" s="1">
        <v>1224</v>
      </c>
      <c r="N141" s="1">
        <v>9901051.8900000006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211882.51</v>
      </c>
      <c r="AD141" s="7">
        <v>200000</v>
      </c>
      <c r="AE141" s="1">
        <v>0</v>
      </c>
      <c r="AF141" s="3">
        <v>2023</v>
      </c>
      <c r="AG141" s="3">
        <v>2023</v>
      </c>
      <c r="AH141" s="3">
        <v>2023</v>
      </c>
      <c r="AI141" s="94"/>
      <c r="AJ141" s="94"/>
      <c r="AK141" s="94"/>
      <c r="AL141" s="94"/>
      <c r="AM141" s="95" t="s">
        <v>17061</v>
      </c>
      <c r="AN141" s="95" t="s">
        <v>17045</v>
      </c>
      <c r="AO141" s="95">
        <v>0</v>
      </c>
      <c r="AP141" s="95" t="s">
        <v>17055</v>
      </c>
      <c r="AQ141" s="95" t="s">
        <v>17064</v>
      </c>
      <c r="AR141" s="95" t="s">
        <v>17056</v>
      </c>
      <c r="AS141" s="95"/>
      <c r="AT141" s="95"/>
      <c r="AU141" s="95"/>
      <c r="AV141" s="95"/>
      <c r="AW141" s="95" t="s">
        <v>672</v>
      </c>
      <c r="AX141" s="96">
        <v>3397</v>
      </c>
      <c r="AY141" s="96">
        <v>1224</v>
      </c>
      <c r="AZ141" s="95" t="s">
        <v>2980</v>
      </c>
      <c r="BA141" s="95" t="s">
        <v>17104</v>
      </c>
      <c r="BB141" s="97"/>
      <c r="BC141" s="98">
        <f t="shared" si="4"/>
        <v>0</v>
      </c>
      <c r="BJ141" s="18" t="str">
        <f t="shared" si="6"/>
        <v>1224.000</v>
      </c>
      <c r="BM141" s="18" t="s">
        <v>3274</v>
      </c>
      <c r="BN141" s="18" t="s">
        <v>1152</v>
      </c>
      <c r="BO141" s="18" t="s">
        <v>3275</v>
      </c>
      <c r="BU141" s="18" t="s">
        <v>3274</v>
      </c>
      <c r="BV141" s="18" t="s">
        <v>1152</v>
      </c>
      <c r="BW141" s="18" t="s">
        <v>3275</v>
      </c>
    </row>
    <row r="142" spans="1:75" x14ac:dyDescent="0.3">
      <c r="A142" s="18">
        <v>1</v>
      </c>
      <c r="B142" s="99">
        <v>118</v>
      </c>
      <c r="C142" s="9" t="s">
        <v>13817</v>
      </c>
      <c r="D142" s="1">
        <v>6875289.5999999996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20">
        <v>0</v>
      </c>
      <c r="L142" s="1">
        <v>0</v>
      </c>
      <c r="M142" s="1">
        <v>816</v>
      </c>
      <c r="N142" s="1">
        <v>6555012.3399999999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140277.26</v>
      </c>
      <c r="AD142" s="1">
        <v>180000</v>
      </c>
      <c r="AE142" s="1">
        <v>0</v>
      </c>
      <c r="AF142" s="3">
        <v>2023</v>
      </c>
      <c r="AG142" s="3">
        <v>2023</v>
      </c>
      <c r="AH142" s="3">
        <v>2023</v>
      </c>
      <c r="AI142" s="94"/>
      <c r="AJ142" s="94"/>
      <c r="AK142" s="94"/>
      <c r="AL142" s="94"/>
      <c r="AM142" s="95" t="s">
        <v>17052</v>
      </c>
      <c r="AN142" s="95" t="s">
        <v>17043</v>
      </c>
      <c r="AO142" s="95">
        <v>0</v>
      </c>
      <c r="AP142" s="95" t="s">
        <v>17056</v>
      </c>
      <c r="AQ142" s="95" t="s">
        <v>17044</v>
      </c>
      <c r="AR142" s="95" t="s">
        <v>17056</v>
      </c>
      <c r="AS142" s="95"/>
      <c r="AT142" s="95"/>
      <c r="AU142" s="95"/>
      <c r="AV142" s="95"/>
      <c r="AW142" s="95">
        <v>1981</v>
      </c>
      <c r="AX142" s="96">
        <v>2280.8000000000002</v>
      </c>
      <c r="AY142" s="96">
        <v>816</v>
      </c>
      <c r="AZ142" s="95" t="s">
        <v>2980</v>
      </c>
      <c r="BA142" s="95" t="s">
        <v>17104</v>
      </c>
      <c r="BB142" s="97"/>
      <c r="BC142" s="98">
        <f t="shared" si="4"/>
        <v>0</v>
      </c>
      <c r="BJ142" s="18" t="str">
        <f t="shared" si="6"/>
        <v>500.500</v>
      </c>
      <c r="BM142" s="18" t="s">
        <v>3276</v>
      </c>
      <c r="BN142" s="18" t="s">
        <v>2998</v>
      </c>
      <c r="BO142" s="18" t="s">
        <v>2998</v>
      </c>
      <c r="BU142" s="18" t="s">
        <v>3276</v>
      </c>
      <c r="BV142" s="18" t="s">
        <v>2998</v>
      </c>
      <c r="BW142" s="18" t="s">
        <v>2998</v>
      </c>
    </row>
    <row r="143" spans="1:75" x14ac:dyDescent="0.3">
      <c r="A143" s="18">
        <v>1</v>
      </c>
      <c r="B143" s="99">
        <v>119</v>
      </c>
      <c r="C143" s="9" t="s">
        <v>198</v>
      </c>
      <c r="D143" s="1">
        <v>5788942.3700000001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20">
        <v>0</v>
      </c>
      <c r="L143" s="1">
        <v>0</v>
      </c>
      <c r="M143" s="1">
        <v>649.20000000000005</v>
      </c>
      <c r="N143" s="1">
        <v>5491425.8600000003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117516.51</v>
      </c>
      <c r="AD143" s="1">
        <v>180000</v>
      </c>
      <c r="AE143" s="1">
        <v>0</v>
      </c>
      <c r="AF143" s="3">
        <v>2023</v>
      </c>
      <c r="AG143" s="3">
        <v>2023</v>
      </c>
      <c r="AH143" s="3">
        <v>2023</v>
      </c>
      <c r="AI143" s="94"/>
      <c r="AJ143" s="94"/>
      <c r="AK143" s="94"/>
      <c r="AL143" s="94"/>
      <c r="AM143" s="95" t="s">
        <v>17046</v>
      </c>
      <c r="AN143" s="95" t="s">
        <v>17042</v>
      </c>
      <c r="AO143" s="95">
        <v>0</v>
      </c>
      <c r="AP143" s="95" t="s">
        <v>17049</v>
      </c>
      <c r="AQ143" s="95" t="s">
        <v>17044</v>
      </c>
      <c r="AR143" s="95">
        <v>0</v>
      </c>
      <c r="AS143" s="95"/>
      <c r="AT143" s="95"/>
      <c r="AU143" s="95"/>
      <c r="AV143" s="95"/>
      <c r="AW143" s="95" t="s">
        <v>783</v>
      </c>
      <c r="AX143" s="96">
        <v>868.7</v>
      </c>
      <c r="AY143" s="96">
        <v>649.20000000000005</v>
      </c>
      <c r="AZ143" s="95" t="s">
        <v>3006</v>
      </c>
      <c r="BA143" s="95" t="s">
        <v>17104</v>
      </c>
      <c r="BB143" s="97"/>
      <c r="BC143" s="98">
        <f t="shared" si="4"/>
        <v>0</v>
      </c>
      <c r="BJ143" s="18" t="str">
        <f t="shared" si="6"/>
        <v>649.200</v>
      </c>
      <c r="BM143" s="18" t="s">
        <v>3277</v>
      </c>
      <c r="BN143" s="18" t="s">
        <v>2998</v>
      </c>
      <c r="BO143" s="18" t="s">
        <v>3278</v>
      </c>
      <c r="BU143" s="18" t="s">
        <v>3277</v>
      </c>
      <c r="BV143" s="18" t="s">
        <v>2998</v>
      </c>
      <c r="BW143" s="18" t="s">
        <v>3278</v>
      </c>
    </row>
    <row r="144" spans="1:75" x14ac:dyDescent="0.3">
      <c r="A144" s="18">
        <v>1</v>
      </c>
      <c r="B144" s="99">
        <v>120</v>
      </c>
      <c r="C144" s="9" t="s">
        <v>14474</v>
      </c>
      <c r="D144" s="1">
        <v>5864217.6000000006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20">
        <v>0</v>
      </c>
      <c r="L144" s="1">
        <v>0</v>
      </c>
      <c r="M144" s="1">
        <v>696</v>
      </c>
      <c r="N144" s="1">
        <v>5565123.9500000002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119093.65</v>
      </c>
      <c r="AD144" s="1">
        <v>180000</v>
      </c>
      <c r="AE144" s="1">
        <v>0</v>
      </c>
      <c r="AF144" s="3">
        <v>2023</v>
      </c>
      <c r="AG144" s="3">
        <v>2023</v>
      </c>
      <c r="AH144" s="3">
        <v>2023</v>
      </c>
      <c r="AI144" s="94"/>
      <c r="AJ144" s="94"/>
      <c r="AK144" s="94"/>
      <c r="AL144" s="94"/>
      <c r="AM144" s="95" t="s">
        <v>17045</v>
      </c>
      <c r="AN144" s="95" t="s">
        <v>17043</v>
      </c>
      <c r="AO144" s="95">
        <v>0</v>
      </c>
      <c r="AP144" s="95" t="s">
        <v>17055</v>
      </c>
      <c r="AQ144" s="95" t="s">
        <v>17064</v>
      </c>
      <c r="AR144" s="95">
        <v>0</v>
      </c>
      <c r="AS144" s="95"/>
      <c r="AT144" s="95"/>
      <c r="AU144" s="95"/>
      <c r="AV144" s="95"/>
      <c r="AW144" s="95">
        <v>1967</v>
      </c>
      <c r="AX144" s="96">
        <v>629.79999999999995</v>
      </c>
      <c r="AY144" s="96">
        <v>696</v>
      </c>
      <c r="AZ144" s="95" t="s">
        <v>2980</v>
      </c>
      <c r="BA144" s="95" t="s">
        <v>17104</v>
      </c>
      <c r="BB144" s="97"/>
      <c r="BC144" s="98">
        <f t="shared" si="4"/>
        <v>0</v>
      </c>
      <c r="BJ144" s="18" t="str">
        <f t="shared" si="6"/>
        <v>433.900</v>
      </c>
      <c r="BM144" s="18" t="s">
        <v>3279</v>
      </c>
      <c r="BN144" s="18" t="s">
        <v>3105</v>
      </c>
      <c r="BO144" s="18" t="s">
        <v>2998</v>
      </c>
      <c r="BU144" s="18" t="s">
        <v>3279</v>
      </c>
      <c r="BV144" s="18" t="s">
        <v>3105</v>
      </c>
      <c r="BW144" s="18" t="s">
        <v>2998</v>
      </c>
    </row>
    <row r="145" spans="1:75" x14ac:dyDescent="0.3">
      <c r="A145" s="18">
        <v>1</v>
      </c>
      <c r="B145" s="99">
        <v>121</v>
      </c>
      <c r="C145" s="9" t="s">
        <v>14101</v>
      </c>
      <c r="D145" s="1">
        <v>3182601.63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20">
        <v>0</v>
      </c>
      <c r="L145" s="1">
        <v>0</v>
      </c>
      <c r="M145" s="1">
        <v>365</v>
      </c>
      <c r="N145" s="1">
        <v>2891394.92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30628.55</v>
      </c>
      <c r="AD145" s="1">
        <v>140578.16</v>
      </c>
      <c r="AE145" s="1">
        <v>120000</v>
      </c>
      <c r="AF145" s="3">
        <v>2023</v>
      </c>
      <c r="AG145" s="3">
        <v>2023</v>
      </c>
      <c r="AH145" s="3">
        <v>2023</v>
      </c>
      <c r="AI145" s="94"/>
      <c r="AJ145" s="94"/>
      <c r="AK145" s="94"/>
      <c r="AL145" s="94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6"/>
      <c r="AY145" s="96"/>
      <c r="AZ145" s="95"/>
      <c r="BA145" s="95"/>
      <c r="BB145" s="97"/>
      <c r="BC145" s="98"/>
    </row>
    <row r="146" spans="1:75" x14ac:dyDescent="0.3">
      <c r="B146" s="4" t="s">
        <v>326</v>
      </c>
      <c r="C146" s="5"/>
      <c r="D146" s="6">
        <v>91934677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20">
        <v>35</v>
      </c>
      <c r="L146" s="1">
        <v>88422436.849999994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1892240.1500000001</v>
      </c>
      <c r="AD146" s="1">
        <v>1620000</v>
      </c>
      <c r="AE146" s="1">
        <v>0</v>
      </c>
      <c r="AF146" s="3" t="s">
        <v>17121</v>
      </c>
      <c r="AG146" s="3" t="s">
        <v>17121</v>
      </c>
      <c r="AH146" s="3" t="s">
        <v>17121</v>
      </c>
      <c r="AI146" s="94"/>
      <c r="AJ146" s="94"/>
      <c r="AK146" s="94"/>
      <c r="AL146" s="94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6"/>
      <c r="AY146" s="96"/>
      <c r="AZ146" s="95"/>
      <c r="BA146" s="95"/>
      <c r="BB146" s="97"/>
      <c r="BC146" s="98">
        <f t="shared" si="4"/>
        <v>0</v>
      </c>
      <c r="BJ146" s="18" t="e">
        <f t="shared" ref="BJ146:BJ162" si="7">VLOOKUP(C146,BM:BO,3,FALSE)</f>
        <v>#N/A</v>
      </c>
      <c r="BM146" s="18" t="s">
        <v>687</v>
      </c>
      <c r="BN146" s="18" t="s">
        <v>663</v>
      </c>
      <c r="BO146" s="18" t="s">
        <v>2998</v>
      </c>
      <c r="BU146" s="18" t="s">
        <v>687</v>
      </c>
      <c r="BV146" s="18" t="s">
        <v>663</v>
      </c>
      <c r="BW146" s="18" t="s">
        <v>2998</v>
      </c>
    </row>
    <row r="147" spans="1:75" x14ac:dyDescent="0.3">
      <c r="A147" s="18">
        <v>1</v>
      </c>
      <c r="B147" s="99">
        <v>122</v>
      </c>
      <c r="C147" s="10" t="s">
        <v>317</v>
      </c>
      <c r="D147" s="1">
        <v>6127429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21">
        <v>2</v>
      </c>
      <c r="L147" s="1">
        <v>5822820.6399999997</v>
      </c>
      <c r="M147" s="26">
        <v>0</v>
      </c>
      <c r="N147" s="1">
        <v>0</v>
      </c>
      <c r="O147" s="7">
        <v>0</v>
      </c>
      <c r="P147" s="7">
        <v>0</v>
      </c>
      <c r="Q147" s="1">
        <v>0</v>
      </c>
      <c r="R147" s="1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1">
        <v>124608.36</v>
      </c>
      <c r="AD147" s="1">
        <v>180000</v>
      </c>
      <c r="AE147" s="7">
        <v>0</v>
      </c>
      <c r="AF147" s="3">
        <v>2023</v>
      </c>
      <c r="AG147" s="3">
        <v>2023</v>
      </c>
      <c r="AH147" s="3">
        <v>2023</v>
      </c>
      <c r="AI147" s="94"/>
      <c r="AJ147" s="94"/>
      <c r="AK147" s="94"/>
      <c r="AL147" s="94"/>
      <c r="AM147" s="95">
        <v>2016</v>
      </c>
      <c r="AN147" s="95">
        <v>2016</v>
      </c>
      <c r="AO147" s="95" t="s">
        <v>17062</v>
      </c>
      <c r="AP147" s="95" t="s">
        <v>17056</v>
      </c>
      <c r="AQ147" s="95" t="s">
        <v>17056</v>
      </c>
      <c r="AR147" s="95" t="s">
        <v>17064</v>
      </c>
      <c r="AS147" s="95"/>
      <c r="AT147" s="95" t="s">
        <v>17118</v>
      </c>
      <c r="AU147" s="95"/>
      <c r="AV147" s="95"/>
      <c r="AW147" s="95" t="s">
        <v>709</v>
      </c>
      <c r="AX147" s="96">
        <v>4801.3</v>
      </c>
      <c r="AY147" s="96">
        <v>516.20000000000005</v>
      </c>
      <c r="AZ147" s="95" t="s">
        <v>3006</v>
      </c>
      <c r="BA147" s="95" t="s">
        <v>709</v>
      </c>
      <c r="BB147" s="97"/>
      <c r="BC147" s="98">
        <f t="shared" si="4"/>
        <v>516.20000000000005</v>
      </c>
      <c r="BJ147" s="18" t="str">
        <f t="shared" si="7"/>
        <v>899.900</v>
      </c>
      <c r="BM147" s="18" t="s">
        <v>688</v>
      </c>
      <c r="BN147" s="18" t="s">
        <v>663</v>
      </c>
      <c r="BO147" s="18" t="s">
        <v>712</v>
      </c>
      <c r="BU147" s="18" t="s">
        <v>688</v>
      </c>
      <c r="BV147" s="18" t="s">
        <v>663</v>
      </c>
      <c r="BW147" s="18" t="s">
        <v>712</v>
      </c>
    </row>
    <row r="148" spans="1:75" x14ac:dyDescent="0.3">
      <c r="A148" s="18">
        <v>1</v>
      </c>
      <c r="B148" s="99">
        <v>123</v>
      </c>
      <c r="C148" s="10" t="s">
        <v>318</v>
      </c>
      <c r="D148" s="1">
        <v>7373400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21">
        <v>3</v>
      </c>
      <c r="L148" s="1">
        <v>7042686.5099999998</v>
      </c>
      <c r="M148" s="26">
        <v>0</v>
      </c>
      <c r="N148" s="1">
        <v>0</v>
      </c>
      <c r="O148" s="7">
        <v>0</v>
      </c>
      <c r="P148" s="7">
        <v>0</v>
      </c>
      <c r="Q148" s="1">
        <v>0</v>
      </c>
      <c r="R148" s="1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1">
        <v>150713.49</v>
      </c>
      <c r="AD148" s="1">
        <v>180000</v>
      </c>
      <c r="AE148" s="7">
        <v>0</v>
      </c>
      <c r="AF148" s="3">
        <v>2023</v>
      </c>
      <c r="AG148" s="3">
        <v>2023</v>
      </c>
      <c r="AH148" s="3">
        <v>2023</v>
      </c>
      <c r="AI148" s="94"/>
      <c r="AJ148" s="94"/>
      <c r="AK148" s="94"/>
      <c r="AL148" s="94"/>
      <c r="AM148" s="95">
        <v>2016</v>
      </c>
      <c r="AN148" s="95" t="s">
        <v>17063</v>
      </c>
      <c r="AO148" s="95" t="s">
        <v>17052</v>
      </c>
      <c r="AP148" s="95" t="s">
        <v>17056</v>
      </c>
      <c r="AQ148" s="95" t="s">
        <v>17056</v>
      </c>
      <c r="AR148" s="95" t="s">
        <v>17044</v>
      </c>
      <c r="AS148" s="95"/>
      <c r="AT148" s="95" t="s">
        <v>17117</v>
      </c>
      <c r="AU148" s="95"/>
      <c r="AV148" s="95"/>
      <c r="AW148" s="95" t="s">
        <v>664</v>
      </c>
      <c r="AX148" s="96">
        <v>6474.2</v>
      </c>
      <c r="AY148" s="96">
        <v>999</v>
      </c>
      <c r="AZ148" s="95" t="s">
        <v>3006</v>
      </c>
      <c r="BA148" s="95" t="s">
        <v>664</v>
      </c>
      <c r="BB148" s="97"/>
      <c r="BC148" s="98">
        <f t="shared" si="4"/>
        <v>999</v>
      </c>
      <c r="BJ148" s="18" t="str">
        <f t="shared" si="7"/>
        <v>999.400</v>
      </c>
      <c r="BM148" s="18" t="s">
        <v>689</v>
      </c>
      <c r="BN148" s="18" t="s">
        <v>715</v>
      </c>
      <c r="BO148" s="18" t="s">
        <v>3503</v>
      </c>
      <c r="BU148" s="18" t="s">
        <v>689</v>
      </c>
      <c r="BV148" s="18" t="s">
        <v>715</v>
      </c>
      <c r="BW148" s="18" t="s">
        <v>3503</v>
      </c>
    </row>
    <row r="149" spans="1:75" x14ac:dyDescent="0.3">
      <c r="A149" s="18">
        <v>1</v>
      </c>
      <c r="B149" s="99">
        <v>124</v>
      </c>
      <c r="C149" s="10" t="s">
        <v>325</v>
      </c>
      <c r="D149" s="1">
        <v>4915600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21">
        <v>2</v>
      </c>
      <c r="L149" s="1">
        <v>4636381.4400000004</v>
      </c>
      <c r="M149" s="26">
        <v>0</v>
      </c>
      <c r="N149" s="1">
        <v>0</v>
      </c>
      <c r="O149" s="7">
        <v>0</v>
      </c>
      <c r="P149" s="7">
        <v>0</v>
      </c>
      <c r="Q149" s="1">
        <v>0</v>
      </c>
      <c r="R149" s="1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1">
        <v>99218.559999999998</v>
      </c>
      <c r="AD149" s="1">
        <v>180000</v>
      </c>
      <c r="AE149" s="7">
        <v>0</v>
      </c>
      <c r="AF149" s="3">
        <v>2023</v>
      </c>
      <c r="AG149" s="3">
        <v>2023</v>
      </c>
      <c r="AH149" s="3">
        <v>2023</v>
      </c>
      <c r="AI149" s="94"/>
      <c r="AJ149" s="94"/>
      <c r="AK149" s="94"/>
      <c r="AL149" s="94"/>
      <c r="AM149" s="95">
        <v>2015</v>
      </c>
      <c r="AN149" s="95" t="s">
        <v>17060</v>
      </c>
      <c r="AO149" s="95">
        <v>2021</v>
      </c>
      <c r="AP149" s="95" t="s">
        <v>17056</v>
      </c>
      <c r="AQ149" s="95" t="s">
        <v>17056</v>
      </c>
      <c r="AR149" s="95" t="s">
        <v>17058</v>
      </c>
      <c r="AS149" s="95"/>
      <c r="AT149" s="95" t="s">
        <v>17117</v>
      </c>
      <c r="AU149" s="95"/>
      <c r="AV149" s="95"/>
      <c r="AW149" s="95" t="s">
        <v>715</v>
      </c>
      <c r="AX149" s="96">
        <v>9234.06</v>
      </c>
      <c r="AY149" s="96">
        <v>957.8</v>
      </c>
      <c r="AZ149" s="95" t="s">
        <v>3006</v>
      </c>
      <c r="BA149" s="95" t="s">
        <v>3024</v>
      </c>
      <c r="BB149" s="97"/>
      <c r="BC149" s="98">
        <f t="shared" si="4"/>
        <v>957.8</v>
      </c>
      <c r="BJ149" s="18" t="str">
        <f t="shared" si="7"/>
        <v>1114.400</v>
      </c>
      <c r="BM149" s="18" t="s">
        <v>543</v>
      </c>
      <c r="BN149" s="18" t="s">
        <v>1355</v>
      </c>
      <c r="BO149" s="18" t="s">
        <v>3423</v>
      </c>
      <c r="BU149" s="18" t="s">
        <v>543</v>
      </c>
      <c r="BV149" s="18" t="s">
        <v>1355</v>
      </c>
      <c r="BW149" s="18" t="s">
        <v>3423</v>
      </c>
    </row>
    <row r="150" spans="1:75" x14ac:dyDescent="0.3">
      <c r="A150" s="18">
        <v>1</v>
      </c>
      <c r="B150" s="99">
        <v>125</v>
      </c>
      <c r="C150" s="10" t="s">
        <v>319</v>
      </c>
      <c r="D150" s="1">
        <v>12289000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21">
        <v>5</v>
      </c>
      <c r="L150" s="1">
        <v>11855296.65</v>
      </c>
      <c r="M150" s="26">
        <v>0</v>
      </c>
      <c r="N150" s="1">
        <v>0</v>
      </c>
      <c r="O150" s="7">
        <v>0</v>
      </c>
      <c r="P150" s="7">
        <v>0</v>
      </c>
      <c r="Q150" s="1">
        <v>0</v>
      </c>
      <c r="R150" s="1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">
        <v>253703.35</v>
      </c>
      <c r="AD150" s="1">
        <v>180000</v>
      </c>
      <c r="AE150" s="7">
        <v>0</v>
      </c>
      <c r="AF150" s="3">
        <v>2023</v>
      </c>
      <c r="AG150" s="3">
        <v>2023</v>
      </c>
      <c r="AH150" s="3">
        <v>2023</v>
      </c>
      <c r="AI150" s="94"/>
      <c r="AJ150" s="94"/>
      <c r="AK150" s="94"/>
      <c r="AL150" s="94"/>
      <c r="AM150" s="95">
        <v>2015</v>
      </c>
      <c r="AN150" s="95" t="s">
        <v>17060</v>
      </c>
      <c r="AO150" s="95" t="s">
        <v>17061</v>
      </c>
      <c r="AP150" s="95">
        <v>2022</v>
      </c>
      <c r="AQ150" s="95" t="s">
        <v>17056</v>
      </c>
      <c r="AR150" s="95" t="s">
        <v>17044</v>
      </c>
      <c r="AS150" s="95"/>
      <c r="AT150" s="95" t="s">
        <v>17118</v>
      </c>
      <c r="AU150" s="95"/>
      <c r="AV150" s="95"/>
      <c r="AW150" s="95" t="s">
        <v>715</v>
      </c>
      <c r="AX150" s="96">
        <v>10849.3</v>
      </c>
      <c r="AY150" s="96">
        <v>1610</v>
      </c>
      <c r="AZ150" s="95" t="s">
        <v>3006</v>
      </c>
      <c r="BA150" s="95" t="s">
        <v>715</v>
      </c>
      <c r="BB150" s="97"/>
      <c r="BC150" s="98">
        <f t="shared" si="4"/>
        <v>1610</v>
      </c>
      <c r="BJ150" s="18" t="str">
        <f t="shared" si="7"/>
        <v>1643.800</v>
      </c>
      <c r="BM150" s="18" t="s">
        <v>3504</v>
      </c>
      <c r="BN150" s="18" t="s">
        <v>1355</v>
      </c>
      <c r="BO150" s="18" t="s">
        <v>3505</v>
      </c>
      <c r="BU150" s="18" t="s">
        <v>3504</v>
      </c>
      <c r="BV150" s="18" t="s">
        <v>1355</v>
      </c>
      <c r="BW150" s="18" t="s">
        <v>3505</v>
      </c>
    </row>
    <row r="151" spans="1:75" x14ac:dyDescent="0.3">
      <c r="A151" s="18">
        <v>1</v>
      </c>
      <c r="B151" s="99">
        <v>126</v>
      </c>
      <c r="C151" s="10" t="s">
        <v>320</v>
      </c>
      <c r="D151" s="1">
        <v>9831200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21">
        <v>4</v>
      </c>
      <c r="L151" s="1">
        <v>9448991.5800000001</v>
      </c>
      <c r="M151" s="26">
        <v>0</v>
      </c>
      <c r="N151" s="1">
        <v>0</v>
      </c>
      <c r="O151" s="7">
        <v>0</v>
      </c>
      <c r="P151" s="7">
        <v>0</v>
      </c>
      <c r="Q151" s="1">
        <v>0</v>
      </c>
      <c r="R151" s="1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1">
        <v>202208.42</v>
      </c>
      <c r="AD151" s="1">
        <v>180000</v>
      </c>
      <c r="AE151" s="7">
        <v>0</v>
      </c>
      <c r="AF151" s="3">
        <v>2023</v>
      </c>
      <c r="AG151" s="3">
        <v>2023</v>
      </c>
      <c r="AH151" s="3">
        <v>2023</v>
      </c>
      <c r="AI151" s="94"/>
      <c r="AJ151" s="94"/>
      <c r="AK151" s="94"/>
      <c r="AL151" s="94"/>
      <c r="AM151" s="95">
        <v>2016</v>
      </c>
      <c r="AN151" s="95" t="s">
        <v>17053</v>
      </c>
      <c r="AO151" s="95" t="s">
        <v>17054</v>
      </c>
      <c r="AP151" s="95">
        <v>2022</v>
      </c>
      <c r="AQ151" s="95" t="s">
        <v>17056</v>
      </c>
      <c r="AR151" s="95" t="s">
        <v>17049</v>
      </c>
      <c r="AS151" s="95"/>
      <c r="AT151" s="95" t="s">
        <v>17118</v>
      </c>
      <c r="AU151" s="95"/>
      <c r="AV151" s="95"/>
      <c r="AW151" s="95" t="s">
        <v>628</v>
      </c>
      <c r="AX151" s="96">
        <v>8665.1</v>
      </c>
      <c r="AY151" s="96">
        <v>1241</v>
      </c>
      <c r="AZ151" s="95" t="s">
        <v>3006</v>
      </c>
      <c r="BA151" s="95" t="s">
        <v>628</v>
      </c>
      <c r="BB151" s="97"/>
      <c r="BC151" s="98">
        <f t="shared" ref="BC151:BC182" si="8">AY151-M151</f>
        <v>1241</v>
      </c>
      <c r="BJ151" s="18" t="str">
        <f t="shared" si="7"/>
        <v>1295.700</v>
      </c>
      <c r="BM151" s="18" t="s">
        <v>3506</v>
      </c>
      <c r="BN151" s="18" t="s">
        <v>861</v>
      </c>
      <c r="BO151" s="18" t="s">
        <v>3507</v>
      </c>
      <c r="BU151" s="18" t="s">
        <v>3506</v>
      </c>
      <c r="BV151" s="18" t="s">
        <v>861</v>
      </c>
      <c r="BW151" s="18" t="s">
        <v>3507</v>
      </c>
    </row>
    <row r="152" spans="1:75" x14ac:dyDescent="0.3">
      <c r="A152" s="18">
        <v>1</v>
      </c>
      <c r="B152" s="99">
        <v>127</v>
      </c>
      <c r="C152" s="10" t="s">
        <v>321</v>
      </c>
      <c r="D152" s="1">
        <v>7373400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21">
        <v>3</v>
      </c>
      <c r="L152" s="1">
        <v>7042686.5099999998</v>
      </c>
      <c r="M152" s="1">
        <v>0</v>
      </c>
      <c r="N152" s="22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1">
        <v>150713.49</v>
      </c>
      <c r="AD152" s="1">
        <v>180000</v>
      </c>
      <c r="AE152" s="7">
        <v>0</v>
      </c>
      <c r="AF152" s="3">
        <v>2023</v>
      </c>
      <c r="AG152" s="3">
        <v>2023</v>
      </c>
      <c r="AH152" s="3">
        <v>2023</v>
      </c>
      <c r="AI152" s="94"/>
      <c r="AJ152" s="94"/>
      <c r="AK152" s="94"/>
      <c r="AL152" s="94"/>
      <c r="AM152" s="95" t="s">
        <v>17057</v>
      </c>
      <c r="AN152" s="95">
        <v>2015</v>
      </c>
      <c r="AO152" s="95" t="s">
        <v>17052</v>
      </c>
      <c r="AP152" s="95" t="s">
        <v>17056</v>
      </c>
      <c r="AQ152" s="95" t="s">
        <v>17056</v>
      </c>
      <c r="AR152" s="95" t="s">
        <v>17055</v>
      </c>
      <c r="AS152" s="95"/>
      <c r="AT152" s="95" t="s">
        <v>17117</v>
      </c>
      <c r="AU152" s="95"/>
      <c r="AV152" s="95"/>
      <c r="AW152" s="95" t="s">
        <v>935</v>
      </c>
      <c r="AX152" s="96">
        <v>6460.5</v>
      </c>
      <c r="AY152" s="96">
        <v>904</v>
      </c>
      <c r="AZ152" s="95" t="s">
        <v>3006</v>
      </c>
      <c r="BA152" s="95" t="s">
        <v>935</v>
      </c>
      <c r="BB152" s="97"/>
      <c r="BC152" s="98">
        <f t="shared" si="8"/>
        <v>904</v>
      </c>
      <c r="BJ152" s="18" t="str">
        <f t="shared" si="7"/>
        <v>903.500</v>
      </c>
      <c r="BM152" s="18" t="s">
        <v>3508</v>
      </c>
      <c r="BN152" s="18" t="s">
        <v>1152</v>
      </c>
      <c r="BO152" s="18" t="s">
        <v>3509</v>
      </c>
      <c r="BU152" s="18" t="s">
        <v>3508</v>
      </c>
      <c r="BV152" s="18" t="s">
        <v>1152</v>
      </c>
      <c r="BW152" s="18" t="s">
        <v>3509</v>
      </c>
    </row>
    <row r="153" spans="1:75" x14ac:dyDescent="0.3">
      <c r="A153" s="18">
        <v>1</v>
      </c>
      <c r="B153" s="99">
        <v>128</v>
      </c>
      <c r="C153" s="10" t="s">
        <v>322</v>
      </c>
      <c r="D153" s="1">
        <v>17096724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21">
        <v>6</v>
      </c>
      <c r="L153" s="1">
        <v>16562290.970000001</v>
      </c>
      <c r="M153" s="1">
        <v>0</v>
      </c>
      <c r="N153" s="22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1">
        <v>354433.03</v>
      </c>
      <c r="AD153" s="7">
        <v>180000</v>
      </c>
      <c r="AE153" s="7">
        <v>0</v>
      </c>
      <c r="AF153" s="3">
        <v>2023</v>
      </c>
      <c r="AG153" s="3">
        <v>2023</v>
      </c>
      <c r="AH153" s="3">
        <v>2023</v>
      </c>
      <c r="AI153" s="94"/>
      <c r="AJ153" s="94"/>
      <c r="AK153" s="94"/>
      <c r="AL153" s="94"/>
      <c r="AM153" s="95">
        <v>2016</v>
      </c>
      <c r="AN153" s="95" t="s">
        <v>17062</v>
      </c>
      <c r="AO153" s="95" t="s">
        <v>17062</v>
      </c>
      <c r="AP153" s="95" t="s">
        <v>17056</v>
      </c>
      <c r="AQ153" s="95" t="s">
        <v>17056</v>
      </c>
      <c r="AR153" s="95" t="s">
        <v>17048</v>
      </c>
      <c r="AS153" s="95"/>
      <c r="AT153" s="95" t="s">
        <v>17117</v>
      </c>
      <c r="AU153" s="95"/>
      <c r="AV153" s="95"/>
      <c r="AW153" s="95" t="s">
        <v>940</v>
      </c>
      <c r="AX153" s="96">
        <v>10718.8</v>
      </c>
      <c r="AY153" s="96">
        <v>994.8</v>
      </c>
      <c r="AZ153" s="95" t="s">
        <v>3006</v>
      </c>
      <c r="BA153" s="95" t="s">
        <v>940</v>
      </c>
      <c r="BB153" s="97"/>
      <c r="BC153" s="98">
        <f t="shared" si="8"/>
        <v>994.8</v>
      </c>
      <c r="BJ153" s="18" t="str">
        <f t="shared" si="7"/>
        <v>994.800</v>
      </c>
      <c r="BM153" s="18" t="s">
        <v>3510</v>
      </c>
      <c r="BN153" s="18" t="s">
        <v>2998</v>
      </c>
      <c r="BO153" s="18" t="s">
        <v>3512</v>
      </c>
      <c r="BU153" s="18" t="s">
        <v>3510</v>
      </c>
      <c r="BV153" s="18" t="s">
        <v>2998</v>
      </c>
      <c r="BW153" s="18" t="s">
        <v>3512</v>
      </c>
    </row>
    <row r="154" spans="1:75" x14ac:dyDescent="0.3">
      <c r="A154" s="18">
        <v>1</v>
      </c>
      <c r="B154" s="99">
        <v>129</v>
      </c>
      <c r="C154" s="10" t="s">
        <v>323</v>
      </c>
      <c r="D154" s="1">
        <v>17096724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21">
        <v>6</v>
      </c>
      <c r="L154" s="1">
        <v>16562290.970000001</v>
      </c>
      <c r="M154" s="1">
        <v>0</v>
      </c>
      <c r="N154" s="22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1">
        <v>354433.03</v>
      </c>
      <c r="AD154" s="7">
        <v>180000</v>
      </c>
      <c r="AE154" s="7">
        <v>0</v>
      </c>
      <c r="AF154" s="3">
        <v>2023</v>
      </c>
      <c r="AG154" s="3">
        <v>2023</v>
      </c>
      <c r="AH154" s="3">
        <v>2023</v>
      </c>
      <c r="AI154" s="94"/>
      <c r="AJ154" s="94"/>
      <c r="AK154" s="94"/>
      <c r="AL154" s="94"/>
      <c r="AM154" s="95">
        <v>2016</v>
      </c>
      <c r="AN154" s="95" t="s">
        <v>17054</v>
      </c>
      <c r="AO154" s="95" t="s">
        <v>17052</v>
      </c>
      <c r="AP154" s="95">
        <v>2015</v>
      </c>
      <c r="AQ154" s="95" t="s">
        <v>17056</v>
      </c>
      <c r="AR154" s="95" t="s">
        <v>17042</v>
      </c>
      <c r="AS154" s="95"/>
      <c r="AT154" s="95" t="s">
        <v>17118</v>
      </c>
      <c r="AU154" s="95"/>
      <c r="AV154" s="95"/>
      <c r="AW154" s="95" t="s">
        <v>1280</v>
      </c>
      <c r="AX154" s="96">
        <v>8120</v>
      </c>
      <c r="AY154" s="96">
        <v>991.7</v>
      </c>
      <c r="AZ154" s="95" t="s">
        <v>3006</v>
      </c>
      <c r="BA154" s="95" t="s">
        <v>1280</v>
      </c>
      <c r="BB154" s="97"/>
      <c r="BC154" s="98">
        <f t="shared" si="8"/>
        <v>991.7</v>
      </c>
      <c r="BJ154" s="18" t="str">
        <f t="shared" si="7"/>
        <v>1031.100</v>
      </c>
      <c r="BM154" s="18" t="s">
        <v>3513</v>
      </c>
      <c r="BN154" s="18" t="s">
        <v>633</v>
      </c>
      <c r="BO154" s="18" t="s">
        <v>2393</v>
      </c>
      <c r="BU154" s="18" t="s">
        <v>3513</v>
      </c>
      <c r="BV154" s="18" t="s">
        <v>633</v>
      </c>
      <c r="BW154" s="18" t="s">
        <v>2393</v>
      </c>
    </row>
    <row r="155" spans="1:75" x14ac:dyDescent="0.3">
      <c r="A155" s="18">
        <v>1</v>
      </c>
      <c r="B155" s="99">
        <v>130</v>
      </c>
      <c r="C155" s="10" t="s">
        <v>324</v>
      </c>
      <c r="D155" s="1">
        <v>9831200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21">
        <v>4</v>
      </c>
      <c r="L155" s="1">
        <v>9448991.5800000001</v>
      </c>
      <c r="M155" s="1">
        <v>0</v>
      </c>
      <c r="N155" s="22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1">
        <v>202208.42</v>
      </c>
      <c r="AD155" s="1">
        <v>180000</v>
      </c>
      <c r="AE155" s="7">
        <v>0</v>
      </c>
      <c r="AF155" s="3">
        <v>2023</v>
      </c>
      <c r="AG155" s="3">
        <v>2023</v>
      </c>
      <c r="AH155" s="3">
        <v>2023</v>
      </c>
      <c r="AI155" s="94"/>
      <c r="AJ155" s="94"/>
      <c r="AK155" s="94"/>
      <c r="AL155" s="94"/>
      <c r="AM155" s="95">
        <v>2015</v>
      </c>
      <c r="AN155" s="95" t="s">
        <v>17058</v>
      </c>
      <c r="AO155" s="95" t="s">
        <v>17054</v>
      </c>
      <c r="AP155" s="95">
        <v>2020</v>
      </c>
      <c r="AQ155" s="95" t="s">
        <v>17056</v>
      </c>
      <c r="AR155" s="95" t="s">
        <v>17064</v>
      </c>
      <c r="AS155" s="95"/>
      <c r="AT155" s="95" t="s">
        <v>17118</v>
      </c>
      <c r="AU155" s="95"/>
      <c r="AV155" s="95"/>
      <c r="AW155" s="95" t="s">
        <v>1082</v>
      </c>
      <c r="AX155" s="96">
        <v>8639.6</v>
      </c>
      <c r="AY155" s="96">
        <v>1241</v>
      </c>
      <c r="AZ155" s="95" t="s">
        <v>3006</v>
      </c>
      <c r="BA155" s="95" t="s">
        <v>1082</v>
      </c>
      <c r="BB155" s="97"/>
      <c r="BC155" s="98">
        <f t="shared" si="8"/>
        <v>1241</v>
      </c>
      <c r="BJ155" s="18" t="str">
        <f t="shared" si="7"/>
        <v>1256.500</v>
      </c>
      <c r="BM155" s="18" t="s">
        <v>3515</v>
      </c>
      <c r="BN155" s="18" t="s">
        <v>725</v>
      </c>
      <c r="BO155" s="18" t="s">
        <v>3516</v>
      </c>
      <c r="BU155" s="18" t="s">
        <v>3515</v>
      </c>
      <c r="BV155" s="18" t="s">
        <v>725</v>
      </c>
      <c r="BW155" s="18" t="s">
        <v>3516</v>
      </c>
    </row>
    <row r="156" spans="1:75" x14ac:dyDescent="0.3">
      <c r="B156" s="4" t="s">
        <v>510</v>
      </c>
      <c r="C156" s="5"/>
      <c r="D156" s="6">
        <v>91795193.720000014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20">
        <v>9</v>
      </c>
      <c r="L156" s="1">
        <v>21351398.090000004</v>
      </c>
      <c r="M156" s="1">
        <v>6343.83</v>
      </c>
      <c r="N156" s="1">
        <v>51801346.869999997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14349892.300000001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1872556.46</v>
      </c>
      <c r="AD156" s="1">
        <v>2420000</v>
      </c>
      <c r="AE156" s="1">
        <v>0</v>
      </c>
      <c r="AF156" s="3" t="s">
        <v>17121</v>
      </c>
      <c r="AG156" s="3" t="s">
        <v>17121</v>
      </c>
      <c r="AH156" s="3" t="s">
        <v>17121</v>
      </c>
      <c r="AI156" s="94"/>
      <c r="AJ156" s="94"/>
      <c r="AK156" s="94"/>
      <c r="AL156" s="94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6"/>
      <c r="AY156" s="96"/>
      <c r="AZ156" s="95"/>
      <c r="BA156" s="95"/>
      <c r="BB156" s="97"/>
      <c r="BC156" s="98">
        <f t="shared" si="8"/>
        <v>-6343.83</v>
      </c>
      <c r="BJ156" s="18" t="e">
        <f t="shared" si="7"/>
        <v>#N/A</v>
      </c>
      <c r="BM156" s="18" t="s">
        <v>3852</v>
      </c>
      <c r="BN156" s="18" t="s">
        <v>3290</v>
      </c>
      <c r="BO156" s="18" t="s">
        <v>3853</v>
      </c>
      <c r="BU156" s="18" t="s">
        <v>3852</v>
      </c>
      <c r="BV156" s="18" t="s">
        <v>3290</v>
      </c>
      <c r="BW156" s="18" t="s">
        <v>3853</v>
      </c>
    </row>
    <row r="157" spans="1:75" x14ac:dyDescent="0.3">
      <c r="A157" s="18">
        <v>1</v>
      </c>
      <c r="B157" s="99">
        <v>131</v>
      </c>
      <c r="C157" s="101" t="s">
        <v>511</v>
      </c>
      <c r="D157" s="1">
        <v>5323718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27">
        <v>2</v>
      </c>
      <c r="L157" s="1">
        <v>5035948.7</v>
      </c>
      <c r="M157" s="28">
        <v>0</v>
      </c>
      <c r="N157" s="28">
        <v>0</v>
      </c>
      <c r="O157" s="7">
        <v>0</v>
      </c>
      <c r="P157" s="7">
        <v>0</v>
      </c>
      <c r="Q157" s="1">
        <v>0</v>
      </c>
      <c r="R157" s="1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1">
        <v>107769.3</v>
      </c>
      <c r="AD157" s="1">
        <v>180000</v>
      </c>
      <c r="AE157" s="7">
        <v>0</v>
      </c>
      <c r="AF157" s="3">
        <v>2023</v>
      </c>
      <c r="AG157" s="3">
        <v>2023</v>
      </c>
      <c r="AH157" s="3">
        <v>2023</v>
      </c>
      <c r="AI157" s="94"/>
      <c r="AJ157" s="94"/>
      <c r="AK157" s="94"/>
      <c r="AL157" s="94"/>
      <c r="AM157" s="95" t="s">
        <v>17059</v>
      </c>
      <c r="AN157" s="95" t="s">
        <v>17053</v>
      </c>
      <c r="AO157" s="95" t="s">
        <v>17054</v>
      </c>
      <c r="AP157" s="95" t="s">
        <v>17056</v>
      </c>
      <c r="AQ157" s="95" t="s">
        <v>17060</v>
      </c>
      <c r="AR157" s="95" t="s">
        <v>17056</v>
      </c>
      <c r="AS157" s="95" t="s">
        <v>17072</v>
      </c>
      <c r="AT157" s="95"/>
      <c r="AU157" s="95"/>
      <c r="AV157" s="95"/>
      <c r="AW157" s="95" t="s">
        <v>628</v>
      </c>
      <c r="AX157" s="96">
        <v>6232.31</v>
      </c>
      <c r="AY157" s="96">
        <v>780</v>
      </c>
      <c r="AZ157" s="95" t="s">
        <v>3006</v>
      </c>
      <c r="BA157" s="95" t="s">
        <v>2998</v>
      </c>
      <c r="BB157" s="97"/>
      <c r="BC157" s="98">
        <f t="shared" si="8"/>
        <v>780</v>
      </c>
      <c r="BJ157" s="18" t="str">
        <f t="shared" si="7"/>
        <v>704.470</v>
      </c>
      <c r="BM157" s="18" t="s">
        <v>3854</v>
      </c>
      <c r="BN157" s="18" t="s">
        <v>1355</v>
      </c>
      <c r="BO157" s="18" t="s">
        <v>3855</v>
      </c>
      <c r="BU157" s="18" t="s">
        <v>3854</v>
      </c>
      <c r="BV157" s="18" t="s">
        <v>1355</v>
      </c>
      <c r="BW157" s="18" t="s">
        <v>3855</v>
      </c>
    </row>
    <row r="158" spans="1:75" x14ac:dyDescent="0.3">
      <c r="A158" s="18">
        <v>1</v>
      </c>
      <c r="B158" s="99">
        <v>132</v>
      </c>
      <c r="C158" s="10" t="s">
        <v>512</v>
      </c>
      <c r="D158" s="1">
        <v>2457800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29">
        <v>1</v>
      </c>
      <c r="L158" s="1">
        <v>2230076.37</v>
      </c>
      <c r="M158" s="30">
        <v>0</v>
      </c>
      <c r="N158" s="30">
        <v>0</v>
      </c>
      <c r="O158" s="7">
        <v>0</v>
      </c>
      <c r="P158" s="7">
        <v>0</v>
      </c>
      <c r="Q158" s="1">
        <v>0</v>
      </c>
      <c r="R158" s="1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1">
        <v>47723.63</v>
      </c>
      <c r="AD158" s="1">
        <v>180000</v>
      </c>
      <c r="AE158" s="7">
        <v>0</v>
      </c>
      <c r="AF158" s="3">
        <v>2023</v>
      </c>
      <c r="AG158" s="3">
        <v>2023</v>
      </c>
      <c r="AH158" s="3">
        <v>2023</v>
      </c>
      <c r="AI158" s="94"/>
      <c r="AJ158" s="94"/>
      <c r="AK158" s="94"/>
      <c r="AL158" s="94"/>
      <c r="AM158" s="95" t="s">
        <v>17059</v>
      </c>
      <c r="AN158" s="95" t="s">
        <v>17053</v>
      </c>
      <c r="AO158" s="95" t="s">
        <v>17054</v>
      </c>
      <c r="AP158" s="95" t="s">
        <v>17056</v>
      </c>
      <c r="AQ158" s="95" t="s">
        <v>17060</v>
      </c>
      <c r="AR158" s="95" t="s">
        <v>17056</v>
      </c>
      <c r="AS158" s="95" t="s">
        <v>17072</v>
      </c>
      <c r="AT158" s="95"/>
      <c r="AU158" s="95"/>
      <c r="AV158" s="95"/>
      <c r="AW158" s="95" t="s">
        <v>628</v>
      </c>
      <c r="AX158" s="96">
        <v>6506.1</v>
      </c>
      <c r="AY158" s="96">
        <v>1550</v>
      </c>
      <c r="AZ158" s="95" t="s">
        <v>3006</v>
      </c>
      <c r="BA158" s="95" t="s">
        <v>631</v>
      </c>
      <c r="BB158" s="97"/>
      <c r="BC158" s="98">
        <f t="shared" si="8"/>
        <v>1550</v>
      </c>
      <c r="BJ158" s="18" t="str">
        <f t="shared" si="7"/>
        <v>1172.000</v>
      </c>
      <c r="BM158" s="18" t="s">
        <v>3856</v>
      </c>
      <c r="BN158" s="18" t="s">
        <v>1355</v>
      </c>
      <c r="BO158" s="18" t="s">
        <v>3857</v>
      </c>
      <c r="BU158" s="18" t="s">
        <v>3856</v>
      </c>
      <c r="BV158" s="18" t="s">
        <v>1355</v>
      </c>
      <c r="BW158" s="18" t="s">
        <v>3857</v>
      </c>
    </row>
    <row r="159" spans="1:75" x14ac:dyDescent="0.3">
      <c r="A159" s="18">
        <v>1</v>
      </c>
      <c r="B159" s="99">
        <v>133</v>
      </c>
      <c r="C159" s="10" t="s">
        <v>513</v>
      </c>
      <c r="D159" s="1">
        <v>4915600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29">
        <v>2</v>
      </c>
      <c r="L159" s="1">
        <v>4636381.4400000004</v>
      </c>
      <c r="M159" s="30">
        <v>0</v>
      </c>
      <c r="N159" s="30">
        <v>0</v>
      </c>
      <c r="O159" s="7">
        <v>0</v>
      </c>
      <c r="P159" s="7">
        <v>0</v>
      </c>
      <c r="Q159" s="1">
        <v>0</v>
      </c>
      <c r="R159" s="1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1">
        <v>99218.559999999998</v>
      </c>
      <c r="AD159" s="1">
        <v>180000</v>
      </c>
      <c r="AE159" s="7">
        <v>0</v>
      </c>
      <c r="AF159" s="3">
        <v>2023</v>
      </c>
      <c r="AG159" s="3">
        <v>2023</v>
      </c>
      <c r="AH159" s="3">
        <v>2023</v>
      </c>
      <c r="AI159" s="94"/>
      <c r="AJ159" s="94"/>
      <c r="AK159" s="94"/>
      <c r="AL159" s="94"/>
      <c r="AM159" s="95" t="s">
        <v>17059</v>
      </c>
      <c r="AN159" s="95" t="s">
        <v>17053</v>
      </c>
      <c r="AO159" s="95" t="s">
        <v>17054</v>
      </c>
      <c r="AP159" s="95" t="s">
        <v>17056</v>
      </c>
      <c r="AQ159" s="95" t="s">
        <v>17060</v>
      </c>
      <c r="AR159" s="95" t="s">
        <v>17056</v>
      </c>
      <c r="AS159" s="95" t="s">
        <v>17072</v>
      </c>
      <c r="AT159" s="95"/>
      <c r="AU159" s="95"/>
      <c r="AV159" s="95"/>
      <c r="AW159" s="95" t="s">
        <v>628</v>
      </c>
      <c r="AX159" s="96">
        <v>6363.3</v>
      </c>
      <c r="AY159" s="96">
        <v>1120</v>
      </c>
      <c r="AZ159" s="95" t="s">
        <v>3006</v>
      </c>
      <c r="BA159" s="95" t="s">
        <v>2998</v>
      </c>
      <c r="BB159" s="97"/>
      <c r="BC159" s="98">
        <f t="shared" si="8"/>
        <v>1120</v>
      </c>
      <c r="BJ159" s="18" t="str">
        <f t="shared" si="7"/>
        <v>нет данных</v>
      </c>
      <c r="BM159" s="18" t="s">
        <v>3858</v>
      </c>
      <c r="BN159" s="18" t="s">
        <v>1355</v>
      </c>
      <c r="BO159" s="18" t="s">
        <v>3860</v>
      </c>
      <c r="BU159" s="18" t="s">
        <v>3858</v>
      </c>
      <c r="BV159" s="18" t="s">
        <v>1355</v>
      </c>
      <c r="BW159" s="18" t="s">
        <v>3860</v>
      </c>
    </row>
    <row r="160" spans="1:75" x14ac:dyDescent="0.3">
      <c r="A160" s="18">
        <v>1</v>
      </c>
      <c r="B160" s="99">
        <v>134</v>
      </c>
      <c r="C160" s="10" t="s">
        <v>514</v>
      </c>
      <c r="D160" s="1">
        <v>9831200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29">
        <v>4</v>
      </c>
      <c r="L160" s="1">
        <v>9448991.5800000001</v>
      </c>
      <c r="M160" s="30">
        <v>0</v>
      </c>
      <c r="N160" s="30">
        <v>0</v>
      </c>
      <c r="O160" s="7">
        <v>0</v>
      </c>
      <c r="P160" s="7">
        <v>0</v>
      </c>
      <c r="Q160" s="1">
        <v>0</v>
      </c>
      <c r="R160" s="1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1">
        <v>202208.42</v>
      </c>
      <c r="AD160" s="1">
        <v>180000</v>
      </c>
      <c r="AE160" s="7">
        <v>0</v>
      </c>
      <c r="AF160" s="3">
        <v>2023</v>
      </c>
      <c r="AG160" s="3">
        <v>2023</v>
      </c>
      <c r="AH160" s="3">
        <v>2023</v>
      </c>
      <c r="AI160" s="94"/>
      <c r="AJ160" s="94"/>
      <c r="AK160" s="94"/>
      <c r="AL160" s="94"/>
      <c r="AM160" s="95" t="s">
        <v>17059</v>
      </c>
      <c r="AN160" s="95" t="s">
        <v>17044</v>
      </c>
      <c r="AO160" s="95" t="s">
        <v>17061</v>
      </c>
      <c r="AP160" s="95" t="s">
        <v>17056</v>
      </c>
      <c r="AQ160" s="95" t="s">
        <v>17060</v>
      </c>
      <c r="AR160" s="95" t="s">
        <v>17056</v>
      </c>
      <c r="AS160" s="95"/>
      <c r="AT160" s="95"/>
      <c r="AU160" s="95"/>
      <c r="AV160" s="95"/>
      <c r="AW160" s="95" t="s">
        <v>661</v>
      </c>
      <c r="AX160" s="96">
        <v>12056.4</v>
      </c>
      <c r="AY160" s="96">
        <v>2350</v>
      </c>
      <c r="AZ160" s="95" t="s">
        <v>3006</v>
      </c>
      <c r="BA160" s="95" t="s">
        <v>661</v>
      </c>
      <c r="BB160" s="97"/>
      <c r="BC160" s="98">
        <f t="shared" si="8"/>
        <v>2350</v>
      </c>
      <c r="BJ160" s="18" t="str">
        <f t="shared" si="7"/>
        <v>нет данных</v>
      </c>
      <c r="BM160" s="18" t="s">
        <v>3861</v>
      </c>
      <c r="BN160" s="18" t="s">
        <v>1355</v>
      </c>
      <c r="BO160" s="18" t="s">
        <v>1752</v>
      </c>
      <c r="BU160" s="18" t="s">
        <v>3861</v>
      </c>
      <c r="BV160" s="18" t="s">
        <v>1355</v>
      </c>
      <c r="BW160" s="18" t="s">
        <v>1752</v>
      </c>
    </row>
    <row r="161" spans="1:75" x14ac:dyDescent="0.3">
      <c r="A161" s="18">
        <v>1</v>
      </c>
      <c r="B161" s="99">
        <v>135</v>
      </c>
      <c r="C161" s="10" t="s">
        <v>515</v>
      </c>
      <c r="D161" s="1">
        <v>8695500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29">
        <v>0</v>
      </c>
      <c r="L161" s="31">
        <v>0</v>
      </c>
      <c r="M161" s="30">
        <v>1023</v>
      </c>
      <c r="N161" s="1">
        <v>8317505.3799999999</v>
      </c>
      <c r="O161" s="7">
        <v>0</v>
      </c>
      <c r="P161" s="7">
        <v>0</v>
      </c>
      <c r="Q161" s="1">
        <v>0</v>
      </c>
      <c r="R161" s="1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1">
        <v>177994.62</v>
      </c>
      <c r="AD161" s="7">
        <v>200000</v>
      </c>
      <c r="AE161" s="7">
        <v>0</v>
      </c>
      <c r="AF161" s="3">
        <v>2023</v>
      </c>
      <c r="AG161" s="3">
        <v>2023</v>
      </c>
      <c r="AH161" s="3">
        <v>2023</v>
      </c>
      <c r="AI161" s="94"/>
      <c r="AJ161" s="94"/>
      <c r="AK161" s="94"/>
      <c r="AL161" s="94"/>
      <c r="AM161" s="95" t="s">
        <v>17046</v>
      </c>
      <c r="AN161" s="95" t="s">
        <v>17045</v>
      </c>
      <c r="AO161" s="95">
        <v>0</v>
      </c>
      <c r="AP161" s="95" t="s">
        <v>17065</v>
      </c>
      <c r="AQ161" s="95" t="s">
        <v>17050</v>
      </c>
      <c r="AR161" s="95" t="s">
        <v>17056</v>
      </c>
      <c r="AS161" s="95"/>
      <c r="AT161" s="95"/>
      <c r="AU161" s="95"/>
      <c r="AV161" s="95"/>
      <c r="AW161" s="95" t="s">
        <v>621</v>
      </c>
      <c r="AX161" s="96">
        <v>3917.4</v>
      </c>
      <c r="AY161" s="96">
        <v>1055</v>
      </c>
      <c r="AZ161" s="95" t="s">
        <v>3006</v>
      </c>
      <c r="BA161" s="95" t="s">
        <v>17104</v>
      </c>
      <c r="BB161" s="97"/>
      <c r="BC161" s="98">
        <f t="shared" si="8"/>
        <v>32</v>
      </c>
      <c r="BJ161" s="18" t="str">
        <f t="shared" si="7"/>
        <v>899.100</v>
      </c>
      <c r="BM161" s="18" t="s">
        <v>3862</v>
      </c>
      <c r="BN161" s="18" t="s">
        <v>2993</v>
      </c>
      <c r="BO161" s="18" t="s">
        <v>3863</v>
      </c>
      <c r="BU161" s="18" t="s">
        <v>3862</v>
      </c>
      <c r="BV161" s="18" t="s">
        <v>2993</v>
      </c>
      <c r="BW161" s="18" t="s">
        <v>3863</v>
      </c>
    </row>
    <row r="162" spans="1:75" x14ac:dyDescent="0.3">
      <c r="A162" s="18">
        <v>1</v>
      </c>
      <c r="B162" s="99">
        <v>136</v>
      </c>
      <c r="C162" s="10" t="s">
        <v>516</v>
      </c>
      <c r="D162" s="1">
        <v>6060187.2000000002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29">
        <v>0</v>
      </c>
      <c r="L162" s="31">
        <v>0</v>
      </c>
      <c r="M162" s="32">
        <v>680</v>
      </c>
      <c r="N162" s="1">
        <v>5756987.6600000001</v>
      </c>
      <c r="O162" s="7">
        <v>0</v>
      </c>
      <c r="P162" s="7">
        <v>0</v>
      </c>
      <c r="Q162" s="1">
        <v>0</v>
      </c>
      <c r="R162" s="1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1">
        <v>123199.54</v>
      </c>
      <c r="AD162" s="1">
        <v>180000</v>
      </c>
      <c r="AE162" s="7">
        <v>0</v>
      </c>
      <c r="AF162" s="3">
        <v>2023</v>
      </c>
      <c r="AG162" s="3">
        <v>2023</v>
      </c>
      <c r="AH162" s="3">
        <v>2023</v>
      </c>
      <c r="AI162" s="94"/>
      <c r="AJ162" s="94"/>
      <c r="AK162" s="94"/>
      <c r="AL162" s="94"/>
      <c r="AM162" s="95" t="s">
        <v>17052</v>
      </c>
      <c r="AN162" s="95" t="s">
        <v>17043</v>
      </c>
      <c r="AO162" s="95">
        <v>0</v>
      </c>
      <c r="AP162" s="95" t="s">
        <v>17056</v>
      </c>
      <c r="AQ162" s="95" t="s">
        <v>17050</v>
      </c>
      <c r="AR162" s="95" t="s">
        <v>17055</v>
      </c>
      <c r="AS162" s="95"/>
      <c r="AT162" s="95"/>
      <c r="AU162" s="95"/>
      <c r="AV162" s="95"/>
      <c r="AW162" s="95" t="s">
        <v>853</v>
      </c>
      <c r="AX162" s="96">
        <v>2900.26</v>
      </c>
      <c r="AY162" s="96">
        <v>680</v>
      </c>
      <c r="AZ162" s="95" t="s">
        <v>3006</v>
      </c>
      <c r="BA162" s="95" t="s">
        <v>17104</v>
      </c>
      <c r="BB162" s="97"/>
      <c r="BC162" s="98">
        <f t="shared" si="8"/>
        <v>0</v>
      </c>
      <c r="BJ162" s="18" t="str">
        <f t="shared" si="7"/>
        <v>679.350</v>
      </c>
      <c r="BM162" s="18" t="s">
        <v>3864</v>
      </c>
      <c r="BN162" s="18" t="s">
        <v>1152</v>
      </c>
      <c r="BO162" s="18" t="s">
        <v>3865</v>
      </c>
      <c r="BU162" s="18" t="s">
        <v>3864</v>
      </c>
      <c r="BV162" s="18" t="s">
        <v>1152</v>
      </c>
      <c r="BW162" s="18" t="s">
        <v>3865</v>
      </c>
    </row>
    <row r="163" spans="1:75" x14ac:dyDescent="0.3">
      <c r="A163" s="18">
        <v>1</v>
      </c>
      <c r="B163" s="99">
        <v>137</v>
      </c>
      <c r="C163" s="10" t="s">
        <v>3318</v>
      </c>
      <c r="D163" s="1">
        <v>14906980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29">
        <v>0</v>
      </c>
      <c r="L163" s="31">
        <v>0</v>
      </c>
      <c r="M163" s="32">
        <v>0</v>
      </c>
      <c r="N163" s="30">
        <v>0</v>
      </c>
      <c r="O163" s="7">
        <v>0</v>
      </c>
      <c r="P163" s="7">
        <v>0</v>
      </c>
      <c r="Q163" s="1">
        <v>0</v>
      </c>
      <c r="R163" s="1">
        <v>0</v>
      </c>
      <c r="S163" s="7">
        <v>0</v>
      </c>
      <c r="T163" s="7">
        <v>0</v>
      </c>
      <c r="U163" s="1">
        <v>14349892.300000001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307087.7</v>
      </c>
      <c r="AD163" s="7">
        <v>250000</v>
      </c>
      <c r="AE163" s="7">
        <v>0</v>
      </c>
      <c r="AF163" s="3">
        <v>2023</v>
      </c>
      <c r="AG163" s="3">
        <v>2023</v>
      </c>
      <c r="AH163" s="3">
        <v>2023</v>
      </c>
      <c r="AI163" s="94"/>
      <c r="AJ163" s="94"/>
      <c r="AK163" s="94"/>
      <c r="AL163" s="94"/>
      <c r="AM163" s="95" t="s">
        <v>17061</v>
      </c>
      <c r="AN163" s="95" t="s">
        <v>17052</v>
      </c>
      <c r="AO163" s="95"/>
      <c r="AP163" s="95" t="s">
        <v>17050</v>
      </c>
      <c r="AQ163" s="95" t="s">
        <v>17064</v>
      </c>
      <c r="AR163" s="95" t="s">
        <v>17056</v>
      </c>
      <c r="AS163" s="95"/>
      <c r="AT163" s="95"/>
      <c r="AU163" s="95"/>
      <c r="AV163" s="95"/>
      <c r="AW163" s="95">
        <v>1974</v>
      </c>
      <c r="AX163" s="96">
        <v>4926.6000000000004</v>
      </c>
      <c r="AY163" s="96">
        <v>1710</v>
      </c>
      <c r="AZ163" s="95" t="s">
        <v>3006</v>
      </c>
      <c r="BA163" s="95" t="s">
        <v>17104</v>
      </c>
      <c r="BB163" s="97"/>
      <c r="BC163" s="98">
        <f t="shared" si="8"/>
        <v>1710</v>
      </c>
    </row>
    <row r="164" spans="1:75" x14ac:dyDescent="0.3">
      <c r="A164" s="18">
        <v>1</v>
      </c>
      <c r="B164" s="99">
        <v>138</v>
      </c>
      <c r="C164" s="10" t="s">
        <v>517</v>
      </c>
      <c r="D164" s="1">
        <v>6234944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29">
        <v>0</v>
      </c>
      <c r="L164" s="31">
        <v>0</v>
      </c>
      <c r="M164" s="32">
        <v>740</v>
      </c>
      <c r="N164" s="1">
        <v>5928083.0199999996</v>
      </c>
      <c r="O164" s="7">
        <v>0</v>
      </c>
      <c r="P164" s="7">
        <v>0</v>
      </c>
      <c r="Q164" s="1">
        <v>0</v>
      </c>
      <c r="R164" s="1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1">
        <v>126860.98</v>
      </c>
      <c r="AD164" s="1">
        <v>180000</v>
      </c>
      <c r="AE164" s="7">
        <v>0</v>
      </c>
      <c r="AF164" s="3">
        <v>2023</v>
      </c>
      <c r="AG164" s="3">
        <v>2023</v>
      </c>
      <c r="AH164" s="3">
        <v>2023</v>
      </c>
      <c r="AI164" s="94"/>
      <c r="AJ164" s="94"/>
      <c r="AK164" s="94"/>
      <c r="AL164" s="94"/>
      <c r="AM164" s="95" t="s">
        <v>17062</v>
      </c>
      <c r="AN164" s="95" t="s">
        <v>17063</v>
      </c>
      <c r="AO164" s="95">
        <v>0</v>
      </c>
      <c r="AP164" s="95" t="s">
        <v>17048</v>
      </c>
      <c r="AQ164" s="95" t="s">
        <v>17056</v>
      </c>
      <c r="AR164" s="95" t="s">
        <v>17056</v>
      </c>
      <c r="AS164" s="95"/>
      <c r="AT164" s="95"/>
      <c r="AU164" s="95"/>
      <c r="AV164" s="95"/>
      <c r="AW164" s="95" t="s">
        <v>2236</v>
      </c>
      <c r="AX164" s="96">
        <v>1159.1300000000001</v>
      </c>
      <c r="AY164" s="96">
        <v>650</v>
      </c>
      <c r="AZ164" s="95" t="s">
        <v>2980</v>
      </c>
      <c r="BA164" s="95" t="s">
        <v>17104</v>
      </c>
      <c r="BB164" s="97"/>
      <c r="BC164" s="98">
        <f t="shared" si="8"/>
        <v>-90</v>
      </c>
      <c r="BJ164" s="18" t="str">
        <f t="shared" ref="BJ164:BJ192" si="9">VLOOKUP(C164,BM:BO,3,FALSE)</f>
        <v>886.900</v>
      </c>
      <c r="BM164" s="18" t="s">
        <v>3866</v>
      </c>
      <c r="BN164" s="18" t="s">
        <v>1152</v>
      </c>
      <c r="BO164" s="18" t="s">
        <v>3867</v>
      </c>
      <c r="BU164" s="18" t="s">
        <v>3866</v>
      </c>
      <c r="BV164" s="18" t="s">
        <v>1152</v>
      </c>
      <c r="BW164" s="18" t="s">
        <v>3867</v>
      </c>
    </row>
    <row r="165" spans="1:75" x14ac:dyDescent="0.3">
      <c r="A165" s="18">
        <v>1</v>
      </c>
      <c r="B165" s="99">
        <v>139</v>
      </c>
      <c r="C165" s="10" t="s">
        <v>518</v>
      </c>
      <c r="D165" s="1">
        <v>3538752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29">
        <v>0</v>
      </c>
      <c r="L165" s="31">
        <v>0</v>
      </c>
      <c r="M165" s="30">
        <v>420</v>
      </c>
      <c r="N165" s="1">
        <v>3317752.1</v>
      </c>
      <c r="O165" s="7">
        <v>0</v>
      </c>
      <c r="P165" s="7">
        <v>0</v>
      </c>
      <c r="Q165" s="1">
        <v>0</v>
      </c>
      <c r="R165" s="1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1">
        <v>70999.899999999994</v>
      </c>
      <c r="AD165" s="1">
        <v>150000</v>
      </c>
      <c r="AE165" s="7">
        <v>0</v>
      </c>
      <c r="AF165" s="3">
        <v>2023</v>
      </c>
      <c r="AG165" s="3">
        <v>2023</v>
      </c>
      <c r="AH165" s="3">
        <v>2023</v>
      </c>
      <c r="AI165" s="94"/>
      <c r="AJ165" s="94"/>
      <c r="AK165" s="94"/>
      <c r="AL165" s="94"/>
      <c r="AM165" s="95" t="s">
        <v>17062</v>
      </c>
      <c r="AN165" s="95" t="s">
        <v>17055</v>
      </c>
      <c r="AO165" s="95">
        <v>0</v>
      </c>
      <c r="AP165" s="95" t="s">
        <v>17048</v>
      </c>
      <c r="AQ165" s="95" t="s">
        <v>17049</v>
      </c>
      <c r="AR165" s="95">
        <v>0</v>
      </c>
      <c r="AS165" s="95"/>
      <c r="AT165" s="95"/>
      <c r="AU165" s="95"/>
      <c r="AV165" s="95"/>
      <c r="AW165" s="95" t="s">
        <v>636</v>
      </c>
      <c r="AX165" s="96">
        <v>396.6</v>
      </c>
      <c r="AY165" s="96" t="s">
        <v>2998</v>
      </c>
      <c r="AZ165" s="95" t="s">
        <v>2980</v>
      </c>
      <c r="BA165" s="95" t="s">
        <v>17104</v>
      </c>
      <c r="BB165" s="97"/>
      <c r="BC165" s="98" t="e">
        <f t="shared" si="8"/>
        <v>#VALUE!</v>
      </c>
      <c r="BJ165" s="18" t="str">
        <f t="shared" si="9"/>
        <v>нет данных</v>
      </c>
      <c r="BM165" s="18" t="s">
        <v>755</v>
      </c>
      <c r="BN165" s="18" t="s">
        <v>1355</v>
      </c>
      <c r="BO165" s="18" t="s">
        <v>3868</v>
      </c>
      <c r="BU165" s="18" t="s">
        <v>755</v>
      </c>
      <c r="BV165" s="18" t="s">
        <v>1355</v>
      </c>
      <c r="BW165" s="18" t="s">
        <v>3868</v>
      </c>
    </row>
    <row r="166" spans="1:75" x14ac:dyDescent="0.3">
      <c r="A166" s="18">
        <v>1</v>
      </c>
      <c r="B166" s="99">
        <v>140</v>
      </c>
      <c r="C166" s="10" t="s">
        <v>519</v>
      </c>
      <c r="D166" s="1">
        <v>7427894.3200000003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29">
        <v>0</v>
      </c>
      <c r="L166" s="31">
        <v>0</v>
      </c>
      <c r="M166" s="30">
        <v>833</v>
      </c>
      <c r="N166" s="1">
        <v>7096039.0800000001</v>
      </c>
      <c r="O166" s="7">
        <v>0</v>
      </c>
      <c r="P166" s="7">
        <v>0</v>
      </c>
      <c r="Q166" s="1">
        <v>0</v>
      </c>
      <c r="R166" s="1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1">
        <v>151855.24</v>
      </c>
      <c r="AD166" s="1">
        <v>180000</v>
      </c>
      <c r="AE166" s="7">
        <v>0</v>
      </c>
      <c r="AF166" s="3">
        <v>2023</v>
      </c>
      <c r="AG166" s="3">
        <v>2023</v>
      </c>
      <c r="AH166" s="3">
        <v>2023</v>
      </c>
      <c r="AI166" s="94"/>
      <c r="AJ166" s="94"/>
      <c r="AK166" s="94"/>
      <c r="AL166" s="94"/>
      <c r="AM166" s="95" t="s">
        <v>17059</v>
      </c>
      <c r="AN166" s="95" t="s">
        <v>17057</v>
      </c>
      <c r="AO166" s="95">
        <v>0</v>
      </c>
      <c r="AP166" s="95" t="s">
        <v>17056</v>
      </c>
      <c r="AQ166" s="95" t="s">
        <v>17060</v>
      </c>
      <c r="AR166" s="95" t="s">
        <v>17056</v>
      </c>
      <c r="AS166" s="95"/>
      <c r="AT166" s="95"/>
      <c r="AU166" s="95"/>
      <c r="AV166" s="95"/>
      <c r="AW166" s="95" t="s">
        <v>667</v>
      </c>
      <c r="AX166" s="96">
        <v>4381.5</v>
      </c>
      <c r="AY166" s="96">
        <v>822.4</v>
      </c>
      <c r="AZ166" s="95" t="s">
        <v>3058</v>
      </c>
      <c r="BA166" s="95" t="s">
        <v>17104</v>
      </c>
      <c r="BB166" s="97"/>
      <c r="BC166" s="98">
        <f t="shared" si="8"/>
        <v>-10.600000000000023</v>
      </c>
      <c r="BJ166" s="18" t="str">
        <f t="shared" si="9"/>
        <v>822.400</v>
      </c>
      <c r="BM166" s="18" t="s">
        <v>524</v>
      </c>
      <c r="BN166" s="18" t="s">
        <v>2993</v>
      </c>
      <c r="BO166" s="18" t="s">
        <v>3869</v>
      </c>
      <c r="BU166" s="18" t="s">
        <v>524</v>
      </c>
      <c r="BV166" s="18" t="s">
        <v>2993</v>
      </c>
      <c r="BW166" s="18" t="s">
        <v>3869</v>
      </c>
    </row>
    <row r="167" spans="1:75" x14ac:dyDescent="0.3">
      <c r="A167" s="18">
        <v>1</v>
      </c>
      <c r="B167" s="99">
        <v>141</v>
      </c>
      <c r="C167" s="10" t="s">
        <v>520</v>
      </c>
      <c r="D167" s="1">
        <v>5476640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29">
        <v>0</v>
      </c>
      <c r="L167" s="31">
        <v>0</v>
      </c>
      <c r="M167" s="33">
        <v>650</v>
      </c>
      <c r="N167" s="1">
        <v>5185666.7300000004</v>
      </c>
      <c r="O167" s="7">
        <v>0</v>
      </c>
      <c r="P167" s="7">
        <v>0</v>
      </c>
      <c r="Q167" s="1">
        <v>0</v>
      </c>
      <c r="R167" s="1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1">
        <v>110973.27</v>
      </c>
      <c r="AD167" s="1">
        <v>180000</v>
      </c>
      <c r="AE167" s="7">
        <v>0</v>
      </c>
      <c r="AF167" s="3">
        <v>2023</v>
      </c>
      <c r="AG167" s="3">
        <v>2023</v>
      </c>
      <c r="AH167" s="3">
        <v>2023</v>
      </c>
      <c r="AI167" s="94"/>
      <c r="AJ167" s="94"/>
      <c r="AK167" s="94"/>
      <c r="AL167" s="94"/>
      <c r="AM167" s="95" t="s">
        <v>17059</v>
      </c>
      <c r="AN167" s="95" t="s">
        <v>17048</v>
      </c>
      <c r="AO167" s="95">
        <v>0</v>
      </c>
      <c r="AP167" s="95" t="s">
        <v>17056</v>
      </c>
      <c r="AQ167" s="95" t="s">
        <v>17056</v>
      </c>
      <c r="AR167" s="95">
        <v>0</v>
      </c>
      <c r="AS167" s="95"/>
      <c r="AT167" s="95"/>
      <c r="AU167" s="95"/>
      <c r="AV167" s="95"/>
      <c r="AW167" s="95" t="s">
        <v>725</v>
      </c>
      <c r="AX167" s="96">
        <v>1468.2</v>
      </c>
      <c r="AY167" s="96">
        <v>726</v>
      </c>
      <c r="AZ167" s="95" t="s">
        <v>2980</v>
      </c>
      <c r="BA167" s="95" t="s">
        <v>725</v>
      </c>
      <c r="BB167" s="97"/>
      <c r="BC167" s="98">
        <f t="shared" si="8"/>
        <v>76</v>
      </c>
      <c r="BJ167" s="18" t="str">
        <f t="shared" si="9"/>
        <v>596.000</v>
      </c>
      <c r="BM167" s="18" t="s">
        <v>564</v>
      </c>
      <c r="BN167" s="18" t="s">
        <v>3231</v>
      </c>
      <c r="BO167" s="18" t="s">
        <v>3871</v>
      </c>
      <c r="BU167" s="18" t="s">
        <v>564</v>
      </c>
      <c r="BV167" s="18" t="s">
        <v>3231</v>
      </c>
      <c r="BW167" s="18" t="s">
        <v>3871</v>
      </c>
    </row>
    <row r="168" spans="1:75" x14ac:dyDescent="0.3">
      <c r="A168" s="18">
        <v>1</v>
      </c>
      <c r="B168" s="99">
        <v>142</v>
      </c>
      <c r="C168" s="10" t="s">
        <v>521</v>
      </c>
      <c r="D168" s="1">
        <v>6293923.2000000002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29">
        <v>0</v>
      </c>
      <c r="L168" s="31">
        <v>0</v>
      </c>
      <c r="M168" s="30">
        <v>747</v>
      </c>
      <c r="N168" s="1">
        <v>5985826.5099999998</v>
      </c>
      <c r="O168" s="7">
        <v>0</v>
      </c>
      <c r="P168" s="7">
        <v>0</v>
      </c>
      <c r="Q168" s="1">
        <v>0</v>
      </c>
      <c r="R168" s="1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1">
        <v>128096.69</v>
      </c>
      <c r="AD168" s="1">
        <v>180000</v>
      </c>
      <c r="AE168" s="7">
        <v>0</v>
      </c>
      <c r="AF168" s="3">
        <v>2023</v>
      </c>
      <c r="AG168" s="3">
        <v>2023</v>
      </c>
      <c r="AH168" s="3">
        <v>2023</v>
      </c>
      <c r="AI168" s="94"/>
      <c r="AJ168" s="94"/>
      <c r="AK168" s="94"/>
      <c r="AL168" s="94"/>
      <c r="AM168" s="95" t="s">
        <v>17052</v>
      </c>
      <c r="AN168" s="95" t="s">
        <v>17043</v>
      </c>
      <c r="AO168" s="95">
        <v>0</v>
      </c>
      <c r="AP168" s="95" t="s">
        <v>17055</v>
      </c>
      <c r="AQ168" s="95" t="s">
        <v>17064</v>
      </c>
      <c r="AR168" s="95" t="s">
        <v>17055</v>
      </c>
      <c r="AS168" s="95"/>
      <c r="AT168" s="95"/>
      <c r="AU168" s="95"/>
      <c r="AV168" s="95"/>
      <c r="AW168" s="95" t="s">
        <v>853</v>
      </c>
      <c r="AX168" s="96">
        <v>2458</v>
      </c>
      <c r="AY168" s="96">
        <v>747</v>
      </c>
      <c r="AZ168" s="95" t="s">
        <v>2980</v>
      </c>
      <c r="BA168" s="95" t="s">
        <v>17104</v>
      </c>
      <c r="BB168" s="97"/>
      <c r="BC168" s="98">
        <f t="shared" si="8"/>
        <v>0</v>
      </c>
      <c r="BJ168" s="18" t="str">
        <f t="shared" si="9"/>
        <v>505.600</v>
      </c>
      <c r="BM168" s="18" t="s">
        <v>3872</v>
      </c>
      <c r="BN168" s="18" t="s">
        <v>1355</v>
      </c>
      <c r="BO168" s="18" t="s">
        <v>3874</v>
      </c>
      <c r="BU168" s="18" t="s">
        <v>3872</v>
      </c>
      <c r="BV168" s="18" t="s">
        <v>1355</v>
      </c>
      <c r="BW168" s="18" t="s">
        <v>3874</v>
      </c>
    </row>
    <row r="169" spans="1:75" x14ac:dyDescent="0.3">
      <c r="A169" s="18">
        <v>1</v>
      </c>
      <c r="B169" s="99">
        <v>143</v>
      </c>
      <c r="C169" s="10" t="s">
        <v>523</v>
      </c>
      <c r="D169" s="1">
        <v>10632055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29">
        <v>0</v>
      </c>
      <c r="L169" s="31">
        <v>0</v>
      </c>
      <c r="M169" s="30">
        <v>1250.83</v>
      </c>
      <c r="N169" s="1">
        <v>10213486.390000001</v>
      </c>
      <c r="O169" s="7">
        <v>0</v>
      </c>
      <c r="P169" s="7">
        <v>0</v>
      </c>
      <c r="Q169" s="1">
        <v>0</v>
      </c>
      <c r="R169" s="1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1">
        <v>218568.61</v>
      </c>
      <c r="AD169" s="7">
        <v>200000</v>
      </c>
      <c r="AE169" s="7">
        <v>0</v>
      </c>
      <c r="AF169" s="3">
        <v>2023</v>
      </c>
      <c r="AG169" s="3">
        <v>2023</v>
      </c>
      <c r="AH169" s="3">
        <v>2023</v>
      </c>
      <c r="AI169" s="94"/>
      <c r="AJ169" s="94"/>
      <c r="AK169" s="94"/>
      <c r="AL169" s="94"/>
      <c r="AM169" s="95" t="s">
        <v>17052</v>
      </c>
      <c r="AN169" s="95" t="s">
        <v>17043</v>
      </c>
      <c r="AO169" s="95">
        <v>0</v>
      </c>
      <c r="AP169" s="95" t="s">
        <v>17056</v>
      </c>
      <c r="AQ169" s="95" t="s">
        <v>17060</v>
      </c>
      <c r="AR169" s="95" t="s">
        <v>17056</v>
      </c>
      <c r="AS169" s="95"/>
      <c r="AT169" s="95"/>
      <c r="AU169" s="95"/>
      <c r="AV169" s="95"/>
      <c r="AW169" s="95" t="s">
        <v>790</v>
      </c>
      <c r="AX169" s="96">
        <v>6873.1</v>
      </c>
      <c r="AY169" s="96">
        <v>1286.23</v>
      </c>
      <c r="AZ169" s="95" t="s">
        <v>3006</v>
      </c>
      <c r="BA169" s="95" t="s">
        <v>17104</v>
      </c>
      <c r="BB169" s="97"/>
      <c r="BC169" s="98">
        <f t="shared" si="8"/>
        <v>35.400000000000091</v>
      </c>
      <c r="BJ169" s="18" t="str">
        <f t="shared" si="9"/>
        <v>1169.300</v>
      </c>
      <c r="BM169" s="18" t="s">
        <v>3877</v>
      </c>
      <c r="BN169" s="18" t="s">
        <v>624</v>
      </c>
      <c r="BO169" s="18" t="s">
        <v>1410</v>
      </c>
      <c r="BU169" s="18" t="s">
        <v>3877</v>
      </c>
      <c r="BV169" s="18" t="s">
        <v>624</v>
      </c>
      <c r="BW169" s="18" t="s">
        <v>1410</v>
      </c>
    </row>
    <row r="170" spans="1:75" x14ac:dyDescent="0.3">
      <c r="B170" s="4" t="s">
        <v>535</v>
      </c>
      <c r="C170" s="5"/>
      <c r="D170" s="6">
        <v>12756066.060000001</v>
      </c>
      <c r="E170" s="1">
        <v>247395.82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20">
        <v>0</v>
      </c>
      <c r="L170" s="1">
        <v>0</v>
      </c>
      <c r="M170" s="1">
        <v>1442</v>
      </c>
      <c r="N170" s="1">
        <v>11693142.720000001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255527.52</v>
      </c>
      <c r="AD170" s="1">
        <v>560000</v>
      </c>
      <c r="AE170" s="1">
        <v>0</v>
      </c>
      <c r="AF170" s="3" t="s">
        <v>17121</v>
      </c>
      <c r="AG170" s="3" t="s">
        <v>17121</v>
      </c>
      <c r="AH170" s="3" t="s">
        <v>17121</v>
      </c>
      <c r="AI170" s="94"/>
      <c r="AJ170" s="94"/>
      <c r="AK170" s="94"/>
      <c r="AL170" s="94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6"/>
      <c r="AY170" s="96"/>
      <c r="AZ170" s="95"/>
      <c r="BA170" s="95"/>
      <c r="BB170" s="97"/>
      <c r="BC170" s="98">
        <f t="shared" si="8"/>
        <v>-1442</v>
      </c>
      <c r="BJ170" s="18" t="e">
        <f t="shared" si="9"/>
        <v>#N/A</v>
      </c>
      <c r="BM170" s="18" t="s">
        <v>525</v>
      </c>
      <c r="BN170" s="18" t="s">
        <v>874</v>
      </c>
      <c r="BO170" s="18" t="s">
        <v>3146</v>
      </c>
      <c r="BU170" s="18" t="s">
        <v>525</v>
      </c>
      <c r="BV170" s="18" t="s">
        <v>874</v>
      </c>
      <c r="BW170" s="18" t="s">
        <v>3146</v>
      </c>
    </row>
    <row r="171" spans="1:75" x14ac:dyDescent="0.3">
      <c r="A171" s="18">
        <v>1</v>
      </c>
      <c r="B171" s="99">
        <v>144</v>
      </c>
      <c r="C171" s="10" t="s">
        <v>17188</v>
      </c>
      <c r="D171" s="1">
        <v>5509839.0099999998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21">
        <v>0</v>
      </c>
      <c r="L171" s="7">
        <v>0</v>
      </c>
      <c r="M171" s="26">
        <v>617.9</v>
      </c>
      <c r="N171" s="1">
        <v>5218170.17</v>
      </c>
      <c r="O171" s="7">
        <v>0</v>
      </c>
      <c r="P171" s="7">
        <v>0</v>
      </c>
      <c r="Q171" s="1">
        <v>0</v>
      </c>
      <c r="R171" s="1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1">
        <v>111668.84</v>
      </c>
      <c r="AD171" s="1">
        <v>180000</v>
      </c>
      <c r="AE171" s="7">
        <v>0</v>
      </c>
      <c r="AF171" s="3">
        <v>2023</v>
      </c>
      <c r="AG171" s="3">
        <v>2023</v>
      </c>
      <c r="AH171" s="3">
        <v>2023</v>
      </c>
      <c r="AI171" s="94"/>
      <c r="AJ171" s="94"/>
      <c r="AK171" s="94"/>
      <c r="AL171" s="94"/>
      <c r="AM171" s="95" t="s">
        <v>17061</v>
      </c>
      <c r="AN171" s="95" t="s">
        <v>17055</v>
      </c>
      <c r="AO171" s="95" t="s">
        <v>17060</v>
      </c>
      <c r="AP171" s="95" t="s">
        <v>17056</v>
      </c>
      <c r="AQ171" s="95" t="s">
        <v>17053</v>
      </c>
      <c r="AR171" s="95" t="s">
        <v>17056</v>
      </c>
      <c r="AS171" s="95"/>
      <c r="AT171" s="95"/>
      <c r="AU171" s="95"/>
      <c r="AV171" s="95"/>
      <c r="AW171" s="95" t="s">
        <v>1280</v>
      </c>
      <c r="AX171" s="96">
        <v>5594.5</v>
      </c>
      <c r="AY171" s="96">
        <v>617.9</v>
      </c>
      <c r="AZ171" s="95" t="s">
        <v>3006</v>
      </c>
      <c r="BA171" s="95">
        <v>2010</v>
      </c>
      <c r="BB171" s="97"/>
      <c r="BC171" s="98">
        <f t="shared" si="8"/>
        <v>0</v>
      </c>
      <c r="BJ171" s="18" t="e">
        <f t="shared" si="9"/>
        <v>#N/A</v>
      </c>
      <c r="BM171" s="18" t="s">
        <v>3879</v>
      </c>
      <c r="BN171" s="18" t="s">
        <v>1355</v>
      </c>
      <c r="BO171" s="18" t="s">
        <v>1069</v>
      </c>
      <c r="BU171" s="18" t="s">
        <v>3879</v>
      </c>
      <c r="BV171" s="18" t="s">
        <v>1355</v>
      </c>
      <c r="BW171" s="18" t="s">
        <v>1069</v>
      </c>
    </row>
    <row r="172" spans="1:75" x14ac:dyDescent="0.3">
      <c r="A172" s="18">
        <v>1</v>
      </c>
      <c r="B172" s="99">
        <v>145</v>
      </c>
      <c r="C172" s="10" t="s">
        <v>17193</v>
      </c>
      <c r="D172" s="1">
        <v>2534420.48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21">
        <v>0</v>
      </c>
      <c r="L172" s="7">
        <v>0</v>
      </c>
      <c r="M172" s="26">
        <v>300.8</v>
      </c>
      <c r="N172" s="1">
        <v>2334462.9700000002</v>
      </c>
      <c r="O172" s="7">
        <v>0</v>
      </c>
      <c r="P172" s="7">
        <v>0</v>
      </c>
      <c r="Q172" s="1">
        <v>0</v>
      </c>
      <c r="R172" s="1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1">
        <v>49957.51</v>
      </c>
      <c r="AD172" s="1">
        <v>150000</v>
      </c>
      <c r="AE172" s="7">
        <v>0</v>
      </c>
      <c r="AF172" s="3">
        <v>2023</v>
      </c>
      <c r="AG172" s="3">
        <v>2023</v>
      </c>
      <c r="AH172" s="3">
        <v>2023</v>
      </c>
      <c r="AI172" s="94"/>
      <c r="AJ172" s="94"/>
      <c r="AK172" s="94"/>
      <c r="AL172" s="94"/>
      <c r="AM172" s="95" t="s">
        <v>17059</v>
      </c>
      <c r="AN172" s="95" t="s">
        <v>17051</v>
      </c>
      <c r="AO172" s="95">
        <v>0</v>
      </c>
      <c r="AP172" s="95" t="s">
        <v>17066</v>
      </c>
      <c r="AQ172" s="95" t="s">
        <v>17053</v>
      </c>
      <c r="AR172" s="95">
        <v>0</v>
      </c>
      <c r="AS172" s="95"/>
      <c r="AT172" s="95"/>
      <c r="AU172" s="95"/>
      <c r="AV172" s="95"/>
      <c r="AW172" s="95" t="s">
        <v>624</v>
      </c>
      <c r="AX172" s="96">
        <v>701</v>
      </c>
      <c r="AY172" s="96">
        <v>300.8</v>
      </c>
      <c r="AZ172" s="95" t="s">
        <v>2980</v>
      </c>
      <c r="BA172" s="95">
        <v>2007</v>
      </c>
      <c r="BB172" s="97"/>
      <c r="BC172" s="98">
        <f t="shared" si="8"/>
        <v>0</v>
      </c>
      <c r="BJ172" s="18" t="e">
        <f t="shared" si="9"/>
        <v>#N/A</v>
      </c>
      <c r="BM172" s="18" t="s">
        <v>3882</v>
      </c>
      <c r="BN172" s="18" t="s">
        <v>822</v>
      </c>
      <c r="BO172" s="18" t="s">
        <v>2366</v>
      </c>
      <c r="BU172" s="18" t="s">
        <v>3882</v>
      </c>
      <c r="BV172" s="18" t="s">
        <v>822</v>
      </c>
      <c r="BW172" s="18" t="s">
        <v>2366</v>
      </c>
    </row>
    <row r="173" spans="1:75" x14ac:dyDescent="0.3">
      <c r="A173" s="18">
        <v>1</v>
      </c>
      <c r="B173" s="99">
        <v>146</v>
      </c>
      <c r="C173" s="10" t="s">
        <v>17203</v>
      </c>
      <c r="D173" s="1">
        <v>4409116.4800000004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21">
        <v>0</v>
      </c>
      <c r="L173" s="7">
        <v>0</v>
      </c>
      <c r="M173" s="26">
        <v>523.29999999999995</v>
      </c>
      <c r="N173" s="1">
        <v>4140509.58</v>
      </c>
      <c r="O173" s="7">
        <v>0</v>
      </c>
      <c r="P173" s="7">
        <v>0</v>
      </c>
      <c r="Q173" s="1">
        <v>0</v>
      </c>
      <c r="R173" s="1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1">
        <v>88606.900000000009</v>
      </c>
      <c r="AD173" s="1">
        <v>180000</v>
      </c>
      <c r="AE173" s="7">
        <v>0</v>
      </c>
      <c r="AF173" s="3">
        <v>2023</v>
      </c>
      <c r="AG173" s="3">
        <v>2023</v>
      </c>
      <c r="AH173" s="3">
        <v>2023</v>
      </c>
      <c r="AI173" s="94"/>
      <c r="AJ173" s="94"/>
      <c r="AK173" s="94"/>
      <c r="AL173" s="94"/>
      <c r="AM173" s="95" t="s">
        <v>17047</v>
      </c>
      <c r="AN173" s="95" t="s">
        <v>17059</v>
      </c>
      <c r="AO173" s="95">
        <v>0</v>
      </c>
      <c r="AP173" s="95" t="s">
        <v>17063</v>
      </c>
      <c r="AQ173" s="95" t="s">
        <v>17053</v>
      </c>
      <c r="AR173" s="95" t="s">
        <v>17056</v>
      </c>
      <c r="AS173" s="95" t="s">
        <v>17074</v>
      </c>
      <c r="AT173" s="95"/>
      <c r="AU173" s="95"/>
      <c r="AV173" s="95"/>
      <c r="AW173" s="95" t="s">
        <v>792</v>
      </c>
      <c r="AX173" s="96">
        <v>2061.3000000000002</v>
      </c>
      <c r="AY173" s="96">
        <v>523.29999999999995</v>
      </c>
      <c r="AZ173" s="95" t="s">
        <v>2980</v>
      </c>
      <c r="BA173" s="95" t="s">
        <v>3231</v>
      </c>
      <c r="BB173" s="97"/>
      <c r="BC173" s="98">
        <f t="shared" si="8"/>
        <v>0</v>
      </c>
      <c r="BJ173" s="18" t="e">
        <f t="shared" si="9"/>
        <v>#N/A</v>
      </c>
      <c r="BM173" s="18" t="s">
        <v>3885</v>
      </c>
      <c r="BN173" s="18" t="s">
        <v>1355</v>
      </c>
      <c r="BO173" s="18" t="s">
        <v>2405</v>
      </c>
      <c r="BU173" s="18" t="s">
        <v>3885</v>
      </c>
      <c r="BV173" s="18" t="s">
        <v>1355</v>
      </c>
      <c r="BW173" s="18" t="s">
        <v>2405</v>
      </c>
    </row>
    <row r="174" spans="1:75" x14ac:dyDescent="0.3">
      <c r="A174" s="18">
        <v>1</v>
      </c>
      <c r="B174" s="99">
        <v>147</v>
      </c>
      <c r="C174" s="10" t="s">
        <v>17208</v>
      </c>
      <c r="D174" s="1">
        <v>302690.08999999997</v>
      </c>
      <c r="E174" s="7">
        <v>247395.82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21">
        <v>0</v>
      </c>
      <c r="L174" s="7">
        <v>0</v>
      </c>
      <c r="M174" s="26">
        <v>0</v>
      </c>
      <c r="N174" s="1">
        <v>0</v>
      </c>
      <c r="O174" s="7">
        <v>0</v>
      </c>
      <c r="P174" s="7">
        <v>0</v>
      </c>
      <c r="Q174" s="1">
        <v>0</v>
      </c>
      <c r="R174" s="1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5294.27</v>
      </c>
      <c r="AD174" s="7">
        <v>50000</v>
      </c>
      <c r="AE174" s="7">
        <v>0</v>
      </c>
      <c r="AF174" s="3">
        <v>2023</v>
      </c>
      <c r="AG174" s="3">
        <v>2023</v>
      </c>
      <c r="AH174" s="3">
        <v>2023</v>
      </c>
      <c r="AI174" s="94"/>
      <c r="AJ174" s="94"/>
      <c r="AK174" s="94"/>
      <c r="AL174" s="94"/>
      <c r="AM174" s="95" t="s">
        <v>17062</v>
      </c>
      <c r="AN174" s="95" t="s">
        <v>17042</v>
      </c>
      <c r="AO174" s="95">
        <v>0</v>
      </c>
      <c r="AP174" s="95" t="s">
        <v>17056</v>
      </c>
      <c r="AQ174" s="95" t="s">
        <v>17044</v>
      </c>
      <c r="AR174" s="95" t="s">
        <v>17056</v>
      </c>
      <c r="AS174" s="95" t="s">
        <v>17072</v>
      </c>
      <c r="AT174" s="95"/>
      <c r="AU174" s="95"/>
      <c r="AV174" s="95"/>
      <c r="AW174" s="95" t="s">
        <v>940</v>
      </c>
      <c r="AX174" s="96">
        <v>3798.1</v>
      </c>
      <c r="AY174" s="96">
        <v>690</v>
      </c>
      <c r="AZ174" s="95" t="s">
        <v>3006</v>
      </c>
      <c r="BA174" s="95" t="s">
        <v>1152</v>
      </c>
      <c r="BB174" s="97"/>
      <c r="BC174" s="98">
        <f t="shared" si="8"/>
        <v>690</v>
      </c>
      <c r="BJ174" s="18" t="e">
        <f t="shared" si="9"/>
        <v>#N/A</v>
      </c>
      <c r="BM174" s="18" t="s">
        <v>756</v>
      </c>
      <c r="BN174" s="18" t="s">
        <v>3064</v>
      </c>
      <c r="BO174" s="18" t="s">
        <v>3888</v>
      </c>
      <c r="BU174" s="18" t="s">
        <v>756</v>
      </c>
      <c r="BV174" s="18" t="s">
        <v>3064</v>
      </c>
      <c r="BW174" s="18" t="s">
        <v>3888</v>
      </c>
    </row>
    <row r="175" spans="1:75" x14ac:dyDescent="0.3">
      <c r="B175" s="4" t="s">
        <v>536</v>
      </c>
      <c r="C175" s="5"/>
      <c r="D175" s="6">
        <v>13146463.680000002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20">
        <v>0</v>
      </c>
      <c r="L175" s="1">
        <v>0</v>
      </c>
      <c r="M175" s="1">
        <v>1560.3</v>
      </c>
      <c r="N175" s="1">
        <v>12528356.84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268106.83999999997</v>
      </c>
      <c r="AD175" s="1">
        <v>350000</v>
      </c>
      <c r="AE175" s="1">
        <v>0</v>
      </c>
      <c r="AF175" s="3" t="s">
        <v>17121</v>
      </c>
      <c r="AG175" s="3" t="s">
        <v>17121</v>
      </c>
      <c r="AH175" s="3" t="s">
        <v>17121</v>
      </c>
      <c r="AI175" s="94"/>
      <c r="AJ175" s="94"/>
      <c r="AK175" s="94"/>
      <c r="AL175" s="94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6"/>
      <c r="AY175" s="96"/>
      <c r="AZ175" s="95"/>
      <c r="BA175" s="95"/>
      <c r="BB175" s="97"/>
      <c r="BC175" s="98">
        <f t="shared" si="8"/>
        <v>-1560.3</v>
      </c>
      <c r="BJ175" s="18" t="e">
        <f t="shared" si="9"/>
        <v>#N/A</v>
      </c>
      <c r="BM175" s="18" t="s">
        <v>3889</v>
      </c>
      <c r="BN175" s="18" t="s">
        <v>874</v>
      </c>
      <c r="BO175" s="18" t="s">
        <v>3890</v>
      </c>
      <c r="BU175" s="18" t="s">
        <v>3889</v>
      </c>
      <c r="BV175" s="18" t="s">
        <v>874</v>
      </c>
      <c r="BW175" s="18" t="s">
        <v>3890</v>
      </c>
    </row>
    <row r="176" spans="1:75" x14ac:dyDescent="0.3">
      <c r="A176" s="18">
        <v>1</v>
      </c>
      <c r="B176" s="99">
        <v>148</v>
      </c>
      <c r="C176" s="10" t="s">
        <v>528</v>
      </c>
      <c r="D176" s="1">
        <v>10197503.680000002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21">
        <v>0</v>
      </c>
      <c r="L176" s="7">
        <v>0</v>
      </c>
      <c r="M176" s="26">
        <v>1210.3</v>
      </c>
      <c r="N176" s="1">
        <v>9788039.6300000008</v>
      </c>
      <c r="O176" s="7">
        <v>0</v>
      </c>
      <c r="P176" s="7">
        <v>0</v>
      </c>
      <c r="Q176" s="1">
        <v>0</v>
      </c>
      <c r="R176" s="1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1">
        <v>209464.05</v>
      </c>
      <c r="AD176" s="7">
        <v>200000</v>
      </c>
      <c r="AE176" s="7">
        <v>0</v>
      </c>
      <c r="AF176" s="3">
        <v>2023</v>
      </c>
      <c r="AG176" s="3">
        <v>2023</v>
      </c>
      <c r="AH176" s="3">
        <v>2023</v>
      </c>
      <c r="AI176" s="94"/>
      <c r="AJ176" s="94"/>
      <c r="AK176" s="94"/>
      <c r="AL176" s="94"/>
      <c r="AM176" s="95" t="s">
        <v>17047</v>
      </c>
      <c r="AN176" s="95" t="s">
        <v>17051</v>
      </c>
      <c r="AO176" s="95">
        <v>0</v>
      </c>
      <c r="AP176" s="95" t="s">
        <v>17052</v>
      </c>
      <c r="AQ176" s="95" t="s">
        <v>17053</v>
      </c>
      <c r="AR176" s="95" t="s">
        <v>17056</v>
      </c>
      <c r="AS176" s="95" t="s">
        <v>17074</v>
      </c>
      <c r="AT176" s="95"/>
      <c r="AU176" s="95"/>
      <c r="AV176" s="95"/>
      <c r="AW176" s="95" t="s">
        <v>617</v>
      </c>
      <c r="AX176" s="96">
        <v>1914.1</v>
      </c>
      <c r="AY176" s="96">
        <v>1210.3</v>
      </c>
      <c r="AZ176" s="95" t="s">
        <v>2980</v>
      </c>
      <c r="BA176" s="95">
        <v>2009</v>
      </c>
      <c r="BB176" s="97"/>
      <c r="BC176" s="98">
        <f t="shared" si="8"/>
        <v>0</v>
      </c>
      <c r="BJ176" s="18" t="str">
        <f t="shared" si="9"/>
        <v>889.900</v>
      </c>
      <c r="BM176" s="18" t="s">
        <v>3891</v>
      </c>
      <c r="BN176" s="18" t="s">
        <v>2993</v>
      </c>
      <c r="BO176" s="18" t="s">
        <v>919</v>
      </c>
      <c r="BU176" s="18" t="s">
        <v>3891</v>
      </c>
      <c r="BV176" s="18" t="s">
        <v>2993</v>
      </c>
      <c r="BW176" s="18" t="s">
        <v>919</v>
      </c>
    </row>
    <row r="177" spans="1:75" x14ac:dyDescent="0.3">
      <c r="A177" s="18">
        <v>1</v>
      </c>
      <c r="B177" s="99">
        <v>149</v>
      </c>
      <c r="C177" s="10" t="s">
        <v>529</v>
      </c>
      <c r="D177" s="1">
        <v>2948960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21">
        <v>0</v>
      </c>
      <c r="L177" s="7">
        <v>0</v>
      </c>
      <c r="M177" s="26">
        <v>350</v>
      </c>
      <c r="N177" s="1">
        <v>2740317.21</v>
      </c>
      <c r="O177" s="7">
        <v>0</v>
      </c>
      <c r="P177" s="7">
        <v>0</v>
      </c>
      <c r="Q177" s="1">
        <v>0</v>
      </c>
      <c r="R177" s="1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1">
        <v>58642.79</v>
      </c>
      <c r="AD177" s="1">
        <v>150000</v>
      </c>
      <c r="AE177" s="7">
        <v>0</v>
      </c>
      <c r="AF177" s="3">
        <v>2023</v>
      </c>
      <c r="AG177" s="3">
        <v>2023</v>
      </c>
      <c r="AH177" s="3">
        <v>2023</v>
      </c>
      <c r="AI177" s="94"/>
      <c r="AJ177" s="94"/>
      <c r="AK177" s="94"/>
      <c r="AL177" s="94"/>
      <c r="AM177" s="95" t="s">
        <v>17066</v>
      </c>
      <c r="AN177" s="95" t="s">
        <v>17051</v>
      </c>
      <c r="AO177" s="95">
        <v>0</v>
      </c>
      <c r="AP177" s="95" t="s">
        <v>17046</v>
      </c>
      <c r="AQ177" s="95" t="s">
        <v>17049</v>
      </c>
      <c r="AR177" s="95">
        <v>0</v>
      </c>
      <c r="AS177" s="95" t="s">
        <v>17072</v>
      </c>
      <c r="AT177" s="95"/>
      <c r="AU177" s="95"/>
      <c r="AV177" s="95"/>
      <c r="AW177" s="95" t="s">
        <v>803</v>
      </c>
      <c r="AX177" s="96">
        <v>422.8</v>
      </c>
      <c r="AY177" s="96">
        <v>350</v>
      </c>
      <c r="AZ177" s="95" t="s">
        <v>2980</v>
      </c>
      <c r="BA177" s="95" t="s">
        <v>17104</v>
      </c>
      <c r="BB177" s="97"/>
      <c r="BC177" s="98">
        <f t="shared" si="8"/>
        <v>0</v>
      </c>
      <c r="BJ177" s="18" t="str">
        <f t="shared" si="9"/>
        <v>265.950</v>
      </c>
      <c r="BM177" s="18" t="s">
        <v>3892</v>
      </c>
      <c r="BN177" s="18" t="s">
        <v>1282</v>
      </c>
      <c r="BO177" s="18" t="s">
        <v>3893</v>
      </c>
      <c r="BU177" s="18" t="s">
        <v>3892</v>
      </c>
      <c r="BV177" s="18" t="s">
        <v>1282</v>
      </c>
      <c r="BW177" s="18" t="s">
        <v>3893</v>
      </c>
    </row>
    <row r="178" spans="1:75" x14ac:dyDescent="0.3">
      <c r="B178" s="4" t="s">
        <v>537</v>
      </c>
      <c r="C178" s="5"/>
      <c r="D178" s="6">
        <v>18253906.279999997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20">
        <v>0</v>
      </c>
      <c r="L178" s="1">
        <v>0</v>
      </c>
      <c r="M178" s="1">
        <v>2071.3900000000003</v>
      </c>
      <c r="N178" s="1">
        <v>16558354.779999997</v>
      </c>
      <c r="O178" s="1">
        <v>230</v>
      </c>
      <c r="P178" s="1">
        <v>686511.36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369040.14</v>
      </c>
      <c r="AD178" s="1">
        <v>640000</v>
      </c>
      <c r="AE178" s="1">
        <v>0</v>
      </c>
      <c r="AF178" s="3" t="s">
        <v>17121</v>
      </c>
      <c r="AG178" s="3" t="s">
        <v>17121</v>
      </c>
      <c r="AH178" s="3" t="s">
        <v>17121</v>
      </c>
      <c r="AI178" s="94"/>
      <c r="AJ178" s="94"/>
      <c r="AK178" s="94"/>
      <c r="AL178" s="94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6"/>
      <c r="AY178" s="96"/>
      <c r="AZ178" s="95"/>
      <c r="BA178" s="95"/>
      <c r="BB178" s="97"/>
      <c r="BC178" s="98">
        <f t="shared" si="8"/>
        <v>-2071.3900000000003</v>
      </c>
      <c r="BJ178" s="18" t="e">
        <f t="shared" si="9"/>
        <v>#N/A</v>
      </c>
      <c r="BM178" s="18" t="s">
        <v>757</v>
      </c>
      <c r="BN178" s="18" t="s">
        <v>874</v>
      </c>
      <c r="BO178" s="18" t="s">
        <v>3894</v>
      </c>
      <c r="BU178" s="18" t="s">
        <v>757</v>
      </c>
      <c r="BV178" s="18" t="s">
        <v>874</v>
      </c>
      <c r="BW178" s="18" t="s">
        <v>3894</v>
      </c>
    </row>
    <row r="179" spans="1:75" x14ac:dyDescent="0.3">
      <c r="A179" s="18">
        <v>1</v>
      </c>
      <c r="B179" s="99">
        <v>150</v>
      </c>
      <c r="C179" s="10" t="s">
        <v>530</v>
      </c>
      <c r="D179" s="1">
        <v>7564503.6799999997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21">
        <v>0</v>
      </c>
      <c r="L179" s="7">
        <v>0</v>
      </c>
      <c r="M179" s="26">
        <v>897.8</v>
      </c>
      <c r="N179" s="1">
        <v>7229786.25</v>
      </c>
      <c r="O179" s="7">
        <v>0</v>
      </c>
      <c r="P179" s="7">
        <v>0</v>
      </c>
      <c r="Q179" s="1">
        <v>0</v>
      </c>
      <c r="R179" s="1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1">
        <v>154717.43</v>
      </c>
      <c r="AD179" s="1">
        <v>180000</v>
      </c>
      <c r="AE179" s="7">
        <v>0</v>
      </c>
      <c r="AF179" s="3">
        <v>2023</v>
      </c>
      <c r="AG179" s="3">
        <v>2023</v>
      </c>
      <c r="AH179" s="3">
        <v>2023</v>
      </c>
      <c r="AI179" s="94"/>
      <c r="AJ179" s="94"/>
      <c r="AK179" s="94"/>
      <c r="AL179" s="94"/>
      <c r="AM179" s="95" t="s">
        <v>17046</v>
      </c>
      <c r="AN179" s="95" t="s">
        <v>17045</v>
      </c>
      <c r="AO179" s="95">
        <v>0</v>
      </c>
      <c r="AP179" s="95" t="s">
        <v>17056</v>
      </c>
      <c r="AQ179" s="95" t="s">
        <v>17050</v>
      </c>
      <c r="AR179" s="95" t="s">
        <v>17056</v>
      </c>
      <c r="AS179" s="95"/>
      <c r="AT179" s="95"/>
      <c r="AU179" s="95"/>
      <c r="AV179" s="95"/>
      <c r="AW179" s="95" t="s">
        <v>621</v>
      </c>
      <c r="AX179" s="96">
        <v>2685.45</v>
      </c>
      <c r="AY179" s="96">
        <v>943.23</v>
      </c>
      <c r="AZ179" s="95" t="s">
        <v>2980</v>
      </c>
      <c r="BA179" s="95" t="s">
        <v>17104</v>
      </c>
      <c r="BB179" s="97"/>
      <c r="BC179" s="98">
        <f t="shared" si="8"/>
        <v>45.430000000000064</v>
      </c>
      <c r="BJ179" s="18" t="str">
        <f t="shared" si="9"/>
        <v>690.610</v>
      </c>
      <c r="BM179" s="18" t="s">
        <v>3896</v>
      </c>
      <c r="BN179" s="18" t="s">
        <v>1152</v>
      </c>
      <c r="BO179" s="18" t="s">
        <v>3459</v>
      </c>
      <c r="BU179" s="18" t="s">
        <v>3896</v>
      </c>
      <c r="BV179" s="18" t="s">
        <v>1152</v>
      </c>
      <c r="BW179" s="18" t="s">
        <v>3459</v>
      </c>
    </row>
    <row r="180" spans="1:75" x14ac:dyDescent="0.3">
      <c r="A180" s="18">
        <v>1</v>
      </c>
      <c r="B180" s="99">
        <v>151</v>
      </c>
      <c r="C180" s="10" t="s">
        <v>531</v>
      </c>
      <c r="D180" s="1">
        <v>5016180.96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21">
        <v>0</v>
      </c>
      <c r="L180" s="7">
        <v>0</v>
      </c>
      <c r="M180" s="26">
        <v>595.35</v>
      </c>
      <c r="N180" s="1">
        <v>4734855.0599999996</v>
      </c>
      <c r="O180" s="7">
        <v>0</v>
      </c>
      <c r="P180" s="7">
        <v>0</v>
      </c>
      <c r="Q180" s="1">
        <v>0</v>
      </c>
      <c r="R180" s="1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1">
        <v>101325.9</v>
      </c>
      <c r="AD180" s="1">
        <v>180000</v>
      </c>
      <c r="AE180" s="7">
        <v>0</v>
      </c>
      <c r="AF180" s="3">
        <v>2023</v>
      </c>
      <c r="AG180" s="3">
        <v>2023</v>
      </c>
      <c r="AH180" s="3">
        <v>2023</v>
      </c>
      <c r="AI180" s="94"/>
      <c r="AJ180" s="94"/>
      <c r="AK180" s="94"/>
      <c r="AL180" s="94"/>
      <c r="AM180" s="95" t="s">
        <v>17045</v>
      </c>
      <c r="AN180" s="95" t="s">
        <v>17059</v>
      </c>
      <c r="AO180" s="95">
        <v>0</v>
      </c>
      <c r="AP180" s="95" t="s">
        <v>17062</v>
      </c>
      <c r="AQ180" s="95" t="s">
        <v>17058</v>
      </c>
      <c r="AR180" s="95" t="s">
        <v>17056</v>
      </c>
      <c r="AS180" s="95"/>
      <c r="AT180" s="95"/>
      <c r="AU180" s="95"/>
      <c r="AV180" s="95"/>
      <c r="AW180" s="95" t="s">
        <v>642</v>
      </c>
      <c r="AX180" s="96">
        <v>1347.34</v>
      </c>
      <c r="AY180" s="96">
        <v>595.35</v>
      </c>
      <c r="AZ180" s="95" t="s">
        <v>2980</v>
      </c>
      <c r="BA180" s="95" t="s">
        <v>17104</v>
      </c>
      <c r="BB180" s="97"/>
      <c r="BC180" s="98">
        <f t="shared" si="8"/>
        <v>0</v>
      </c>
      <c r="BJ180" s="18" t="str">
        <f t="shared" si="9"/>
        <v>441.000</v>
      </c>
      <c r="BM180" s="18" t="s">
        <v>526</v>
      </c>
      <c r="BN180" s="18" t="s">
        <v>3231</v>
      </c>
      <c r="BO180" s="18" t="s">
        <v>2948</v>
      </c>
      <c r="BU180" s="18" t="s">
        <v>526</v>
      </c>
      <c r="BV180" s="18" t="s">
        <v>3231</v>
      </c>
      <c r="BW180" s="18" t="s">
        <v>2948</v>
      </c>
    </row>
    <row r="181" spans="1:75" x14ac:dyDescent="0.3">
      <c r="A181" s="18">
        <v>1</v>
      </c>
      <c r="B181" s="99">
        <v>152</v>
      </c>
      <c r="C181" s="10" t="s">
        <v>532</v>
      </c>
      <c r="D181" s="1">
        <v>4872018.9399999995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21">
        <v>0</v>
      </c>
      <c r="L181" s="7">
        <v>0</v>
      </c>
      <c r="M181" s="26">
        <v>578.24</v>
      </c>
      <c r="N181" s="1">
        <v>4593713.47</v>
      </c>
      <c r="O181" s="7">
        <v>0</v>
      </c>
      <c r="P181" s="7">
        <v>0</v>
      </c>
      <c r="Q181" s="1">
        <v>0</v>
      </c>
      <c r="R181" s="1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1">
        <v>98305.47</v>
      </c>
      <c r="AD181" s="1">
        <v>180000</v>
      </c>
      <c r="AE181" s="7">
        <v>0</v>
      </c>
      <c r="AF181" s="3">
        <v>2023</v>
      </c>
      <c r="AG181" s="3">
        <v>2023</v>
      </c>
      <c r="AH181" s="3">
        <v>2023</v>
      </c>
      <c r="AI181" s="94"/>
      <c r="AJ181" s="94"/>
      <c r="AK181" s="94"/>
      <c r="AL181" s="94"/>
      <c r="AM181" s="95" t="s">
        <v>17045</v>
      </c>
      <c r="AN181" s="95" t="s">
        <v>17059</v>
      </c>
      <c r="AO181" s="95">
        <v>0</v>
      </c>
      <c r="AP181" s="95" t="s">
        <v>17054</v>
      </c>
      <c r="AQ181" s="95" t="s">
        <v>17058</v>
      </c>
      <c r="AR181" s="95" t="s">
        <v>17056</v>
      </c>
      <c r="AS181" s="95"/>
      <c r="AT181" s="95"/>
      <c r="AU181" s="95"/>
      <c r="AV181" s="95"/>
      <c r="AW181" s="95" t="s">
        <v>642</v>
      </c>
      <c r="AX181" s="96">
        <v>1392.88</v>
      </c>
      <c r="AY181" s="96">
        <v>600.5</v>
      </c>
      <c r="AZ181" s="95" t="s">
        <v>2980</v>
      </c>
      <c r="BA181" s="95" t="s">
        <v>17104</v>
      </c>
      <c r="BB181" s="97"/>
      <c r="BC181" s="98">
        <f t="shared" si="8"/>
        <v>22.259999999999991</v>
      </c>
      <c r="BJ181" s="18" t="str">
        <f t="shared" si="9"/>
        <v>444.800</v>
      </c>
      <c r="BM181" s="18" t="s">
        <v>3897</v>
      </c>
      <c r="BN181" s="18" t="s">
        <v>3064</v>
      </c>
      <c r="BO181" s="18" t="s">
        <v>3898</v>
      </c>
      <c r="BU181" s="18" t="s">
        <v>3897</v>
      </c>
      <c r="BV181" s="18" t="s">
        <v>3064</v>
      </c>
      <c r="BW181" s="18" t="s">
        <v>3898</v>
      </c>
    </row>
    <row r="182" spans="1:75" x14ac:dyDescent="0.3">
      <c r="A182" s="18">
        <v>1</v>
      </c>
      <c r="B182" s="99">
        <v>153</v>
      </c>
      <c r="C182" s="10" t="s">
        <v>533</v>
      </c>
      <c r="D182" s="1">
        <v>801202.7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21">
        <v>0</v>
      </c>
      <c r="L182" s="7">
        <v>0</v>
      </c>
      <c r="M182" s="26">
        <v>0</v>
      </c>
      <c r="N182" s="1">
        <v>0</v>
      </c>
      <c r="O182" s="7">
        <v>230</v>
      </c>
      <c r="P182" s="7">
        <v>686511.36</v>
      </c>
      <c r="Q182" s="1">
        <v>0</v>
      </c>
      <c r="R182" s="1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14691.34</v>
      </c>
      <c r="AD182" s="7">
        <v>100000</v>
      </c>
      <c r="AE182" s="7">
        <v>0</v>
      </c>
      <c r="AF182" s="3">
        <v>2023</v>
      </c>
      <c r="AG182" s="3">
        <v>2023</v>
      </c>
      <c r="AH182" s="3">
        <v>2023</v>
      </c>
      <c r="AI182" s="94"/>
      <c r="AJ182" s="94"/>
      <c r="AK182" s="94"/>
      <c r="AL182" s="94"/>
      <c r="AM182" s="95">
        <v>2016</v>
      </c>
      <c r="AN182" s="95">
        <v>2015</v>
      </c>
      <c r="AO182" s="95">
        <v>0</v>
      </c>
      <c r="AP182" s="95" t="s">
        <v>17043</v>
      </c>
      <c r="AQ182" s="95" t="s">
        <v>17050</v>
      </c>
      <c r="AR182" s="95" t="s">
        <v>17052</v>
      </c>
      <c r="AS182" s="95"/>
      <c r="AT182" s="95" t="s">
        <v>17068</v>
      </c>
      <c r="AU182" s="100">
        <f>3641453.11+134774.43</f>
        <v>3776227.54</v>
      </c>
      <c r="AV182" s="100">
        <v>3471857.74</v>
      </c>
      <c r="AW182" s="95" t="s">
        <v>669</v>
      </c>
      <c r="AX182" s="96">
        <v>7915.48</v>
      </c>
      <c r="AY182" s="96">
        <v>2236.5</v>
      </c>
      <c r="AZ182" s="95" t="s">
        <v>2980</v>
      </c>
      <c r="BA182" s="95" t="s">
        <v>3290</v>
      </c>
      <c r="BB182" s="97"/>
      <c r="BC182" s="98">
        <f t="shared" si="8"/>
        <v>2236.5</v>
      </c>
      <c r="BJ182" s="18" t="str">
        <f t="shared" si="9"/>
        <v>1669.800</v>
      </c>
      <c r="BM182" s="18" t="s">
        <v>3899</v>
      </c>
      <c r="BN182" s="18" t="s">
        <v>3024</v>
      </c>
      <c r="BO182" s="18" t="s">
        <v>3900</v>
      </c>
      <c r="BU182" s="18" t="s">
        <v>3899</v>
      </c>
      <c r="BV182" s="18" t="s">
        <v>3024</v>
      </c>
      <c r="BW182" s="18" t="s">
        <v>3900</v>
      </c>
    </row>
    <row r="183" spans="1:75" x14ac:dyDescent="0.3">
      <c r="B183" s="4" t="s">
        <v>538</v>
      </c>
      <c r="C183" s="5"/>
      <c r="D183" s="6">
        <v>7085425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20">
        <v>0</v>
      </c>
      <c r="L183" s="1">
        <v>0</v>
      </c>
      <c r="M183" s="1">
        <v>841</v>
      </c>
      <c r="N183" s="1">
        <v>6760745.0599999996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144679.94</v>
      </c>
      <c r="AD183" s="1">
        <v>180000</v>
      </c>
      <c r="AE183" s="1">
        <v>0</v>
      </c>
      <c r="AF183" s="3" t="s">
        <v>17121</v>
      </c>
      <c r="AG183" s="3" t="s">
        <v>17121</v>
      </c>
      <c r="AH183" s="3" t="s">
        <v>17121</v>
      </c>
      <c r="AI183" s="94"/>
      <c r="AJ183" s="94"/>
      <c r="AK183" s="94"/>
      <c r="AL183" s="94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6"/>
      <c r="AY183" s="96"/>
      <c r="AZ183" s="95"/>
      <c r="BA183" s="95"/>
      <c r="BB183" s="97"/>
      <c r="BC183" s="98">
        <f t="shared" ref="BC183:BC218" si="10">AY183-M183</f>
        <v>-841</v>
      </c>
      <c r="BJ183" s="18" t="e">
        <f t="shared" si="9"/>
        <v>#N/A</v>
      </c>
      <c r="BM183" s="18" t="s">
        <v>3901</v>
      </c>
      <c r="BN183" s="18" t="s">
        <v>2993</v>
      </c>
      <c r="BO183" s="18" t="s">
        <v>3902</v>
      </c>
      <c r="BU183" s="18" t="s">
        <v>3901</v>
      </c>
      <c r="BV183" s="18" t="s">
        <v>2993</v>
      </c>
      <c r="BW183" s="18" t="s">
        <v>3902</v>
      </c>
    </row>
    <row r="184" spans="1:75" x14ac:dyDescent="0.3">
      <c r="A184" s="18">
        <v>1</v>
      </c>
      <c r="B184" s="99">
        <v>154</v>
      </c>
      <c r="C184" s="10" t="s">
        <v>534</v>
      </c>
      <c r="D184" s="1">
        <v>7085425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21">
        <v>0</v>
      </c>
      <c r="L184" s="7">
        <v>0</v>
      </c>
      <c r="M184" s="26">
        <v>841</v>
      </c>
      <c r="N184" s="1">
        <v>6760745.0599999996</v>
      </c>
      <c r="O184" s="7">
        <v>0</v>
      </c>
      <c r="P184" s="7">
        <v>0</v>
      </c>
      <c r="Q184" s="1">
        <v>0</v>
      </c>
      <c r="R184" s="1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1">
        <v>144679.94</v>
      </c>
      <c r="AD184" s="1">
        <v>180000</v>
      </c>
      <c r="AE184" s="7">
        <v>0</v>
      </c>
      <c r="AF184" s="3">
        <v>2023</v>
      </c>
      <c r="AG184" s="3">
        <v>2023</v>
      </c>
      <c r="AH184" s="3">
        <v>2023</v>
      </c>
      <c r="AI184" s="94"/>
      <c r="AJ184" s="94"/>
      <c r="AK184" s="94"/>
      <c r="AL184" s="94"/>
      <c r="AM184" s="95" t="s">
        <v>17061</v>
      </c>
      <c r="AN184" s="95" t="s">
        <v>17042</v>
      </c>
      <c r="AO184" s="95">
        <v>0</v>
      </c>
      <c r="AP184" s="95" t="s">
        <v>17044</v>
      </c>
      <c r="AQ184" s="95" t="s">
        <v>17056</v>
      </c>
      <c r="AR184" s="95">
        <v>0</v>
      </c>
      <c r="AS184" s="95"/>
      <c r="AT184" s="95"/>
      <c r="AU184" s="95"/>
      <c r="AV184" s="95"/>
      <c r="AW184" s="95" t="s">
        <v>815</v>
      </c>
      <c r="AX184" s="96">
        <v>936.95</v>
      </c>
      <c r="AY184" s="96">
        <v>924</v>
      </c>
      <c r="AZ184" s="95" t="s">
        <v>2980</v>
      </c>
      <c r="BA184" s="95">
        <v>2007</v>
      </c>
      <c r="BB184" s="97"/>
      <c r="BC184" s="98">
        <f t="shared" si="10"/>
        <v>83</v>
      </c>
      <c r="BJ184" s="18" t="str">
        <f t="shared" si="9"/>
        <v>0.000</v>
      </c>
      <c r="BM184" s="18" t="s">
        <v>3903</v>
      </c>
      <c r="BN184" s="18" t="s">
        <v>3290</v>
      </c>
      <c r="BO184" s="18" t="s">
        <v>3904</v>
      </c>
      <c r="BU184" s="18" t="s">
        <v>3903</v>
      </c>
      <c r="BV184" s="18" t="s">
        <v>3290</v>
      </c>
      <c r="BW184" s="18" t="s">
        <v>3904</v>
      </c>
    </row>
    <row r="185" spans="1:75" x14ac:dyDescent="0.3">
      <c r="B185" s="4" t="s">
        <v>460</v>
      </c>
      <c r="C185" s="5"/>
      <c r="D185" s="6">
        <v>51774539.75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20">
        <v>4</v>
      </c>
      <c r="L185" s="1">
        <v>9448991.5800000001</v>
      </c>
      <c r="M185" s="1">
        <v>4267.3</v>
      </c>
      <c r="N185" s="1">
        <v>33591160.490000002</v>
      </c>
      <c r="O185" s="1">
        <v>0</v>
      </c>
      <c r="P185" s="1">
        <v>0</v>
      </c>
      <c r="Q185" s="1">
        <v>1035.5</v>
      </c>
      <c r="R185" s="1">
        <v>5784868.6500000004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917464.45000000019</v>
      </c>
      <c r="AD185" s="1">
        <v>1552054.58</v>
      </c>
      <c r="AE185" s="1">
        <v>480000</v>
      </c>
      <c r="AF185" s="3" t="s">
        <v>17121</v>
      </c>
      <c r="AG185" s="3" t="s">
        <v>17121</v>
      </c>
      <c r="AH185" s="3" t="s">
        <v>17121</v>
      </c>
      <c r="AI185" s="94"/>
      <c r="AJ185" s="94"/>
      <c r="AK185" s="94"/>
      <c r="AL185" s="94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6"/>
      <c r="AY185" s="96"/>
      <c r="AZ185" s="95"/>
      <c r="BA185" s="95"/>
      <c r="BB185" s="97"/>
      <c r="BC185" s="98">
        <f t="shared" si="10"/>
        <v>-4267.3</v>
      </c>
      <c r="BJ185" s="18" t="e">
        <f t="shared" si="9"/>
        <v>#N/A</v>
      </c>
      <c r="BM185" s="18" t="s">
        <v>3739</v>
      </c>
      <c r="BN185" s="18" t="s">
        <v>3122</v>
      </c>
      <c r="BO185" s="18" t="s">
        <v>3740</v>
      </c>
      <c r="BU185" s="18" t="s">
        <v>3739</v>
      </c>
      <c r="BV185" s="18" t="s">
        <v>3122</v>
      </c>
      <c r="BW185" s="18" t="s">
        <v>3740</v>
      </c>
    </row>
    <row r="186" spans="1:75" x14ac:dyDescent="0.3">
      <c r="A186" s="18">
        <v>1</v>
      </c>
      <c r="B186" s="99">
        <v>155</v>
      </c>
      <c r="C186" s="10" t="s">
        <v>459</v>
      </c>
      <c r="D186" s="1">
        <v>9831200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21">
        <v>4</v>
      </c>
      <c r="L186" s="1">
        <v>9448991.5800000001</v>
      </c>
      <c r="M186" s="26">
        <v>0</v>
      </c>
      <c r="N186" s="1">
        <v>0</v>
      </c>
      <c r="O186" s="7">
        <v>0</v>
      </c>
      <c r="P186" s="7">
        <v>0</v>
      </c>
      <c r="Q186" s="1">
        <v>0</v>
      </c>
      <c r="R186" s="1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1">
        <v>202208.42</v>
      </c>
      <c r="AD186" s="1">
        <v>180000</v>
      </c>
      <c r="AE186" s="7">
        <v>0</v>
      </c>
      <c r="AF186" s="3">
        <v>2023</v>
      </c>
      <c r="AG186" s="3">
        <v>2023</v>
      </c>
      <c r="AH186" s="3">
        <v>2023</v>
      </c>
      <c r="AI186" s="94"/>
      <c r="AJ186" s="94"/>
      <c r="AK186" s="94"/>
      <c r="AL186" s="94"/>
      <c r="AM186" s="95" t="s">
        <v>17043</v>
      </c>
      <c r="AN186" s="95" t="s">
        <v>17046</v>
      </c>
      <c r="AO186" s="95" t="s">
        <v>17062</v>
      </c>
      <c r="AP186" s="95" t="s">
        <v>17056</v>
      </c>
      <c r="AQ186" s="95" t="s">
        <v>17056</v>
      </c>
      <c r="AR186" s="95" t="s">
        <v>17056</v>
      </c>
      <c r="AS186" s="95"/>
      <c r="AT186" s="95"/>
      <c r="AU186" s="95"/>
      <c r="AV186" s="95"/>
      <c r="AW186" s="95" t="s">
        <v>709</v>
      </c>
      <c r="AX186" s="96">
        <v>7731.3</v>
      </c>
      <c r="AY186" s="96">
        <v>1478.4</v>
      </c>
      <c r="AZ186" s="95" t="s">
        <v>3006</v>
      </c>
      <c r="BA186" s="95" t="s">
        <v>2998</v>
      </c>
      <c r="BB186" s="97"/>
      <c r="BC186" s="98">
        <f t="shared" si="10"/>
        <v>1478.4</v>
      </c>
      <c r="BJ186" s="18" t="str">
        <f t="shared" si="9"/>
        <v>нет данных</v>
      </c>
      <c r="BM186" s="18" t="s">
        <v>3741</v>
      </c>
      <c r="BN186" s="18" t="s">
        <v>3290</v>
      </c>
      <c r="BO186" s="18" t="s">
        <v>3743</v>
      </c>
      <c r="BU186" s="18" t="s">
        <v>3741</v>
      </c>
      <c r="BV186" s="18" t="s">
        <v>3290</v>
      </c>
      <c r="BW186" s="18" t="s">
        <v>3743</v>
      </c>
    </row>
    <row r="187" spans="1:75" x14ac:dyDescent="0.3">
      <c r="A187" s="18">
        <v>1</v>
      </c>
      <c r="B187" s="99">
        <v>156</v>
      </c>
      <c r="C187" s="10" t="s">
        <v>461</v>
      </c>
      <c r="D187" s="1">
        <v>4145395.2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21">
        <v>0</v>
      </c>
      <c r="L187" s="7">
        <v>0</v>
      </c>
      <c r="M187" s="26">
        <v>492</v>
      </c>
      <c r="N187" s="1">
        <v>3911685.14</v>
      </c>
      <c r="O187" s="7">
        <v>0</v>
      </c>
      <c r="P187" s="7">
        <v>0</v>
      </c>
      <c r="Q187" s="1">
        <v>0</v>
      </c>
      <c r="R187" s="1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1">
        <v>83710.06</v>
      </c>
      <c r="AD187" s="1">
        <v>150000</v>
      </c>
      <c r="AE187" s="7">
        <v>0</v>
      </c>
      <c r="AF187" s="3">
        <v>2023</v>
      </c>
      <c r="AG187" s="3">
        <v>2023</v>
      </c>
      <c r="AH187" s="3">
        <v>2023</v>
      </c>
      <c r="AI187" s="94"/>
      <c r="AJ187" s="94"/>
      <c r="AK187" s="94"/>
      <c r="AL187" s="94"/>
      <c r="AM187" s="95" t="s">
        <v>17045</v>
      </c>
      <c r="AN187" s="95" t="s">
        <v>17051</v>
      </c>
      <c r="AO187" s="95">
        <v>0</v>
      </c>
      <c r="AP187" s="95" t="s">
        <v>17062</v>
      </c>
      <c r="AQ187" s="95" t="s">
        <v>17064</v>
      </c>
      <c r="AR187" s="95">
        <v>0</v>
      </c>
      <c r="AS187" s="95"/>
      <c r="AT187" s="95"/>
      <c r="AU187" s="95"/>
      <c r="AV187" s="95"/>
      <c r="AW187" s="95" t="s">
        <v>645</v>
      </c>
      <c r="AX187" s="96">
        <v>542.20000000000005</v>
      </c>
      <c r="AY187" s="96">
        <v>507</v>
      </c>
      <c r="AZ187" s="95" t="s">
        <v>2980</v>
      </c>
      <c r="BA187" s="95" t="s">
        <v>17104</v>
      </c>
      <c r="BB187" s="97"/>
      <c r="BC187" s="98">
        <f t="shared" si="10"/>
        <v>15</v>
      </c>
      <c r="BJ187" s="18" t="str">
        <f t="shared" si="9"/>
        <v>нет данных</v>
      </c>
      <c r="BM187" s="18" t="s">
        <v>733</v>
      </c>
      <c r="BN187" s="18" t="s">
        <v>2998</v>
      </c>
      <c r="BO187" s="18" t="s">
        <v>3744</v>
      </c>
      <c r="BU187" s="18" t="s">
        <v>733</v>
      </c>
      <c r="BV187" s="18" t="s">
        <v>2998</v>
      </c>
      <c r="BW187" s="18" t="s">
        <v>3744</v>
      </c>
    </row>
    <row r="188" spans="1:75" x14ac:dyDescent="0.3">
      <c r="A188" s="18">
        <v>1</v>
      </c>
      <c r="B188" s="99">
        <v>157</v>
      </c>
      <c r="C188" s="10" t="s">
        <v>462</v>
      </c>
      <c r="D188" s="1">
        <v>3082887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21">
        <v>0</v>
      </c>
      <c r="L188" s="7">
        <v>0</v>
      </c>
      <c r="M188" s="26">
        <v>0</v>
      </c>
      <c r="N188" s="1">
        <v>0</v>
      </c>
      <c r="O188" s="7">
        <v>0</v>
      </c>
      <c r="P188" s="7">
        <v>0</v>
      </c>
      <c r="Q188" s="1">
        <v>450</v>
      </c>
      <c r="R188" s="1">
        <v>2871438.22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1">
        <v>61448.78</v>
      </c>
      <c r="AD188" s="7">
        <v>150000</v>
      </c>
      <c r="AE188" s="7">
        <v>0</v>
      </c>
      <c r="AF188" s="3">
        <v>2023</v>
      </c>
      <c r="AG188" s="3">
        <v>2023</v>
      </c>
      <c r="AH188" s="3">
        <v>2023</v>
      </c>
      <c r="AI188" s="94"/>
      <c r="AJ188" s="94"/>
      <c r="AK188" s="94"/>
      <c r="AL188" s="94"/>
      <c r="AM188" s="95" t="s">
        <v>17045</v>
      </c>
      <c r="AN188" s="95" t="s">
        <v>17043</v>
      </c>
      <c r="AO188" s="95">
        <v>0</v>
      </c>
      <c r="AP188" s="95" t="s">
        <v>17047</v>
      </c>
      <c r="AQ188" s="95" t="s">
        <v>17064</v>
      </c>
      <c r="AR188" s="95">
        <v>0</v>
      </c>
      <c r="AS188" s="95" t="s">
        <v>17078</v>
      </c>
      <c r="AT188" s="95"/>
      <c r="AU188" s="95"/>
      <c r="AV188" s="95"/>
      <c r="AW188" s="95" t="s">
        <v>645</v>
      </c>
      <c r="AX188" s="96">
        <v>559.20000000000005</v>
      </c>
      <c r="AY188" s="96" t="s">
        <v>2998</v>
      </c>
      <c r="AZ188" s="95" t="s">
        <v>2980</v>
      </c>
      <c r="BA188" s="95" t="s">
        <v>2998</v>
      </c>
      <c r="BB188" s="97"/>
      <c r="BC188" s="98" t="e">
        <f t="shared" si="10"/>
        <v>#VALUE!</v>
      </c>
      <c r="BJ188" s="18" t="str">
        <f t="shared" si="9"/>
        <v>нет данных</v>
      </c>
      <c r="BM188" s="18" t="s">
        <v>3745</v>
      </c>
      <c r="BN188" s="18" t="s">
        <v>2998</v>
      </c>
      <c r="BO188" s="18" t="s">
        <v>2998</v>
      </c>
      <c r="BU188" s="18" t="s">
        <v>3745</v>
      </c>
      <c r="BV188" s="18" t="s">
        <v>2998</v>
      </c>
      <c r="BW188" s="18" t="s">
        <v>2998</v>
      </c>
    </row>
    <row r="189" spans="1:75" x14ac:dyDescent="0.3">
      <c r="A189" s="18">
        <v>1</v>
      </c>
      <c r="B189" s="99">
        <v>158</v>
      </c>
      <c r="C189" s="10" t="s">
        <v>463</v>
      </c>
      <c r="D189" s="1">
        <v>3496624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21">
        <v>0</v>
      </c>
      <c r="L189" s="7">
        <v>0</v>
      </c>
      <c r="M189" s="26">
        <v>415</v>
      </c>
      <c r="N189" s="1">
        <v>3276506.76</v>
      </c>
      <c r="O189" s="7">
        <v>0</v>
      </c>
      <c r="P189" s="7">
        <v>0</v>
      </c>
      <c r="Q189" s="1">
        <v>0</v>
      </c>
      <c r="R189" s="1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1">
        <v>70117.240000000005</v>
      </c>
      <c r="AD189" s="1">
        <v>150000</v>
      </c>
      <c r="AE189" s="7">
        <v>0</v>
      </c>
      <c r="AF189" s="3">
        <v>2023</v>
      </c>
      <c r="AG189" s="3">
        <v>2023</v>
      </c>
      <c r="AH189" s="3">
        <v>2023</v>
      </c>
      <c r="AI189" s="94"/>
      <c r="AJ189" s="94"/>
      <c r="AK189" s="94"/>
      <c r="AL189" s="94"/>
      <c r="AM189" s="95" t="s">
        <v>17041</v>
      </c>
      <c r="AN189" s="95" t="s">
        <v>17054</v>
      </c>
      <c r="AO189" s="95">
        <v>0</v>
      </c>
      <c r="AP189" s="95" t="s">
        <v>17057</v>
      </c>
      <c r="AQ189" s="95" t="s">
        <v>17058</v>
      </c>
      <c r="AR189" s="95">
        <v>0</v>
      </c>
      <c r="AS189" s="95"/>
      <c r="AT189" s="95"/>
      <c r="AU189" s="95"/>
      <c r="AV189" s="95"/>
      <c r="AW189" s="95" t="s">
        <v>1006</v>
      </c>
      <c r="AX189" s="96">
        <v>481.1</v>
      </c>
      <c r="AY189" s="96" t="s">
        <v>2998</v>
      </c>
      <c r="AZ189" s="95" t="s">
        <v>2980</v>
      </c>
      <c r="BA189" s="95" t="s">
        <v>17104</v>
      </c>
      <c r="BB189" s="97"/>
      <c r="BC189" s="98" t="e">
        <f t="shared" si="10"/>
        <v>#VALUE!</v>
      </c>
      <c r="BJ189" s="18" t="str">
        <f t="shared" si="9"/>
        <v>нет данных</v>
      </c>
      <c r="BM189" s="18" t="s">
        <v>3746</v>
      </c>
      <c r="BN189" s="18" t="s">
        <v>2998</v>
      </c>
      <c r="BO189" s="18" t="s">
        <v>1073</v>
      </c>
      <c r="BU189" s="18" t="s">
        <v>3746</v>
      </c>
      <c r="BV189" s="18" t="s">
        <v>2998</v>
      </c>
      <c r="BW189" s="18" t="s">
        <v>1073</v>
      </c>
    </row>
    <row r="190" spans="1:75" x14ac:dyDescent="0.3">
      <c r="A190" s="18">
        <v>1</v>
      </c>
      <c r="B190" s="99">
        <v>159</v>
      </c>
      <c r="C190" s="10" t="s">
        <v>464</v>
      </c>
      <c r="D190" s="1">
        <v>4012668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21">
        <v>0</v>
      </c>
      <c r="L190" s="7">
        <v>0</v>
      </c>
      <c r="M190" s="26">
        <v>450</v>
      </c>
      <c r="N190" s="1">
        <v>3781738.79</v>
      </c>
      <c r="O190" s="7">
        <v>0</v>
      </c>
      <c r="P190" s="7">
        <v>0</v>
      </c>
      <c r="Q190" s="1">
        <v>0</v>
      </c>
      <c r="R190" s="1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1">
        <v>80929.210000000006</v>
      </c>
      <c r="AD190" s="1">
        <v>150000</v>
      </c>
      <c r="AE190" s="7">
        <v>0</v>
      </c>
      <c r="AF190" s="3">
        <v>2023</v>
      </c>
      <c r="AG190" s="3">
        <v>2023</v>
      </c>
      <c r="AH190" s="3">
        <v>2023</v>
      </c>
      <c r="AI190" s="94"/>
      <c r="AJ190" s="94"/>
      <c r="AK190" s="94"/>
      <c r="AL190" s="94"/>
      <c r="AM190" s="95" t="s">
        <v>17061</v>
      </c>
      <c r="AN190" s="95" t="s">
        <v>17042</v>
      </c>
      <c r="AO190" s="95">
        <v>0</v>
      </c>
      <c r="AP190" s="95" t="s">
        <v>17056</v>
      </c>
      <c r="AQ190" s="95" t="s">
        <v>17056</v>
      </c>
      <c r="AR190" s="95">
        <v>0</v>
      </c>
      <c r="AS190" s="95"/>
      <c r="AT190" s="95"/>
      <c r="AU190" s="95"/>
      <c r="AV190" s="95"/>
      <c r="AW190" s="95" t="s">
        <v>1280</v>
      </c>
      <c r="AX190" s="96">
        <v>990</v>
      </c>
      <c r="AY190" s="96">
        <v>546</v>
      </c>
      <c r="AZ190" s="95" t="s">
        <v>3006</v>
      </c>
      <c r="BA190" s="95">
        <v>2010</v>
      </c>
      <c r="BB190" s="97"/>
      <c r="BC190" s="98">
        <f t="shared" si="10"/>
        <v>96</v>
      </c>
      <c r="BJ190" s="18" t="str">
        <f t="shared" si="9"/>
        <v>444.500</v>
      </c>
      <c r="BM190" s="18" t="s">
        <v>3748</v>
      </c>
      <c r="BN190" s="18" t="s">
        <v>2998</v>
      </c>
      <c r="BO190" s="18" t="s">
        <v>2998</v>
      </c>
      <c r="BU190" s="18" t="s">
        <v>3748</v>
      </c>
      <c r="BV190" s="18" t="s">
        <v>2998</v>
      </c>
      <c r="BW190" s="18" t="s">
        <v>2998</v>
      </c>
    </row>
    <row r="191" spans="1:75" x14ac:dyDescent="0.3">
      <c r="A191" s="18">
        <v>1</v>
      </c>
      <c r="B191" s="99">
        <v>160</v>
      </c>
      <c r="C191" s="10" t="s">
        <v>465</v>
      </c>
      <c r="D191" s="1">
        <v>2333891.1999999997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21">
        <v>0</v>
      </c>
      <c r="L191" s="7">
        <v>0</v>
      </c>
      <c r="M191" s="26">
        <v>277</v>
      </c>
      <c r="N191" s="1">
        <v>2138135.11</v>
      </c>
      <c r="O191" s="7">
        <v>0</v>
      </c>
      <c r="P191" s="7">
        <v>0</v>
      </c>
      <c r="Q191" s="1">
        <v>0</v>
      </c>
      <c r="R191" s="1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1">
        <v>45756.09</v>
      </c>
      <c r="AD191" s="1">
        <v>150000</v>
      </c>
      <c r="AE191" s="7">
        <v>0</v>
      </c>
      <c r="AF191" s="3">
        <v>2023</v>
      </c>
      <c r="AG191" s="3">
        <v>2023</v>
      </c>
      <c r="AH191" s="3">
        <v>2023</v>
      </c>
      <c r="AI191" s="94"/>
      <c r="AJ191" s="94"/>
      <c r="AK191" s="94"/>
      <c r="AL191" s="94"/>
      <c r="AM191" s="95" t="s">
        <v>17041</v>
      </c>
      <c r="AN191" s="95" t="s">
        <v>17041</v>
      </c>
      <c r="AO191" s="95">
        <v>0</v>
      </c>
      <c r="AP191" s="95" t="s">
        <v>17041</v>
      </c>
      <c r="AQ191" s="95" t="s">
        <v>17060</v>
      </c>
      <c r="AR191" s="95">
        <v>0</v>
      </c>
      <c r="AS191" s="95"/>
      <c r="AT191" s="95"/>
      <c r="AU191" s="95"/>
      <c r="AV191" s="95"/>
      <c r="AW191" s="95" t="s">
        <v>668</v>
      </c>
      <c r="AX191" s="96">
        <v>332</v>
      </c>
      <c r="AY191" s="96">
        <v>269</v>
      </c>
      <c r="AZ191" s="95" t="s">
        <v>2980</v>
      </c>
      <c r="BA191" s="95" t="s">
        <v>17104</v>
      </c>
      <c r="BB191" s="97"/>
      <c r="BC191" s="98">
        <f t="shared" si="10"/>
        <v>-8</v>
      </c>
      <c r="BJ191" s="18" t="str">
        <f t="shared" si="9"/>
        <v>нет данных</v>
      </c>
      <c r="BM191" s="18" t="s">
        <v>3751</v>
      </c>
      <c r="BN191" s="18" t="s">
        <v>3024</v>
      </c>
      <c r="BO191" s="18" t="s">
        <v>2998</v>
      </c>
      <c r="BU191" s="18" t="s">
        <v>3751</v>
      </c>
      <c r="BV191" s="18" t="s">
        <v>3024</v>
      </c>
      <c r="BW191" s="18" t="s">
        <v>2998</v>
      </c>
    </row>
    <row r="192" spans="1:75" x14ac:dyDescent="0.3">
      <c r="A192" s="18">
        <v>1</v>
      </c>
      <c r="B192" s="99">
        <v>161</v>
      </c>
      <c r="C192" s="10" t="s">
        <v>466</v>
      </c>
      <c r="D192" s="1">
        <v>6388272.25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21">
        <v>0</v>
      </c>
      <c r="L192" s="7">
        <v>0</v>
      </c>
      <c r="M192" s="26">
        <v>790</v>
      </c>
      <c r="N192" s="1">
        <v>6078198.7999999998</v>
      </c>
      <c r="O192" s="7">
        <v>0</v>
      </c>
      <c r="P192" s="7">
        <v>0</v>
      </c>
      <c r="Q192" s="1">
        <v>0</v>
      </c>
      <c r="R192" s="1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1">
        <v>130073.45</v>
      </c>
      <c r="AD192" s="1">
        <v>180000</v>
      </c>
      <c r="AE192" s="7">
        <v>0</v>
      </c>
      <c r="AF192" s="3">
        <v>2023</v>
      </c>
      <c r="AG192" s="3">
        <v>2023</v>
      </c>
      <c r="AH192" s="3">
        <v>2023</v>
      </c>
      <c r="AI192" s="94"/>
      <c r="AJ192" s="94"/>
      <c r="AK192" s="94"/>
      <c r="AL192" s="94"/>
      <c r="AM192" s="95" t="s">
        <v>17052</v>
      </c>
      <c r="AN192" s="95" t="s">
        <v>17048</v>
      </c>
      <c r="AO192" s="95">
        <v>0</v>
      </c>
      <c r="AP192" s="95" t="s">
        <v>17060</v>
      </c>
      <c r="AQ192" s="95" t="s">
        <v>17056</v>
      </c>
      <c r="AR192" s="95" t="s">
        <v>17050</v>
      </c>
      <c r="AS192" s="95"/>
      <c r="AT192" s="95"/>
      <c r="AU192" s="95"/>
      <c r="AV192" s="95"/>
      <c r="AW192" s="95" t="s">
        <v>815</v>
      </c>
      <c r="AX192" s="96">
        <v>3009.2</v>
      </c>
      <c r="AY192" s="96">
        <v>792.4</v>
      </c>
      <c r="AZ192" s="95" t="s">
        <v>3006</v>
      </c>
      <c r="BA192" s="95" t="s">
        <v>17104</v>
      </c>
      <c r="BB192" s="97"/>
      <c r="BC192" s="98">
        <f t="shared" si="10"/>
        <v>2.3999999999999773</v>
      </c>
      <c r="BJ192" s="18" t="str">
        <f t="shared" si="9"/>
        <v>821.100</v>
      </c>
      <c r="BM192" s="18" t="s">
        <v>3752</v>
      </c>
      <c r="BN192" s="18" t="s">
        <v>2998</v>
      </c>
      <c r="BO192" s="18" t="s">
        <v>2998</v>
      </c>
      <c r="BU192" s="18" t="s">
        <v>3752</v>
      </c>
      <c r="BV192" s="18" t="s">
        <v>2998</v>
      </c>
      <c r="BW192" s="18" t="s">
        <v>2998</v>
      </c>
    </row>
    <row r="193" spans="1:75" x14ac:dyDescent="0.3">
      <c r="A193" s="18">
        <v>1</v>
      </c>
      <c r="B193" s="99">
        <v>162</v>
      </c>
      <c r="C193" s="10" t="s">
        <v>8472</v>
      </c>
      <c r="D193" s="1">
        <v>6180913.0200000005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20">
        <v>0</v>
      </c>
      <c r="L193" s="119">
        <v>0</v>
      </c>
      <c r="M193" s="119">
        <v>271</v>
      </c>
      <c r="N193" s="119">
        <v>2617075.19</v>
      </c>
      <c r="O193" s="119">
        <v>0</v>
      </c>
      <c r="P193" s="119">
        <v>0</v>
      </c>
      <c r="Q193" s="119">
        <v>585.5</v>
      </c>
      <c r="R193" s="119">
        <v>2913430.43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>
        <v>0</v>
      </c>
      <c r="AB193" s="119">
        <v>0</v>
      </c>
      <c r="AC193" s="119">
        <v>118352.82</v>
      </c>
      <c r="AD193" s="119">
        <v>292054.57999999996</v>
      </c>
      <c r="AE193" s="119">
        <v>240000</v>
      </c>
      <c r="AF193" s="121">
        <v>2023</v>
      </c>
      <c r="AG193" s="121">
        <v>2023</v>
      </c>
      <c r="AH193" s="122">
        <v>2023</v>
      </c>
      <c r="AI193" s="94"/>
      <c r="AJ193" s="94"/>
      <c r="AK193" s="94"/>
      <c r="AL193" s="94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6"/>
      <c r="AY193" s="96"/>
      <c r="AZ193" s="95"/>
      <c r="BA193" s="95"/>
      <c r="BB193" s="97"/>
      <c r="BC193" s="98"/>
    </row>
    <row r="194" spans="1:75" x14ac:dyDescent="0.3">
      <c r="A194" s="18">
        <v>1</v>
      </c>
      <c r="B194" s="99">
        <v>163</v>
      </c>
      <c r="C194" s="10" t="s">
        <v>8509</v>
      </c>
      <c r="D194" s="1">
        <v>2961597.52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20">
        <v>0</v>
      </c>
      <c r="L194" s="119">
        <v>0</v>
      </c>
      <c r="M194" s="119">
        <v>449.5</v>
      </c>
      <c r="N194" s="119">
        <v>2811812</v>
      </c>
      <c r="O194" s="119">
        <v>0</v>
      </c>
      <c r="P194" s="119">
        <v>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>
        <v>0</v>
      </c>
      <c r="AB194" s="119">
        <v>0</v>
      </c>
      <c r="AC194" s="119">
        <v>29785.52</v>
      </c>
      <c r="AD194" s="119">
        <v>0</v>
      </c>
      <c r="AE194" s="119">
        <v>120000</v>
      </c>
      <c r="AF194" s="121" t="s">
        <v>17394</v>
      </c>
      <c r="AG194" s="121">
        <v>2023</v>
      </c>
      <c r="AH194" s="122">
        <v>2023</v>
      </c>
      <c r="AI194" s="94"/>
      <c r="AJ194" s="94"/>
      <c r="AK194" s="94"/>
      <c r="AL194" s="94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6"/>
      <c r="AY194" s="96"/>
      <c r="AZ194" s="95"/>
      <c r="BA194" s="95"/>
      <c r="BB194" s="97"/>
      <c r="BC194" s="98"/>
    </row>
    <row r="195" spans="1:75" x14ac:dyDescent="0.3">
      <c r="A195" s="18">
        <v>1</v>
      </c>
      <c r="B195" s="99">
        <v>164</v>
      </c>
      <c r="C195" s="10" t="s">
        <v>8324</v>
      </c>
      <c r="D195" s="1">
        <v>2187627.7999999998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20">
        <v>0</v>
      </c>
      <c r="L195" s="119">
        <v>0</v>
      </c>
      <c r="M195" s="119">
        <v>407.8</v>
      </c>
      <c r="N195" s="119">
        <v>2045955</v>
      </c>
      <c r="O195" s="119">
        <v>0</v>
      </c>
      <c r="P195" s="119">
        <v>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>
        <v>0</v>
      </c>
      <c r="AB195" s="119">
        <v>0</v>
      </c>
      <c r="AC195" s="119">
        <v>21672.799999999999</v>
      </c>
      <c r="AD195" s="119">
        <v>0</v>
      </c>
      <c r="AE195" s="119">
        <v>120000</v>
      </c>
      <c r="AF195" s="121" t="s">
        <v>17394</v>
      </c>
      <c r="AG195" s="121">
        <v>2023</v>
      </c>
      <c r="AH195" s="122">
        <v>2023</v>
      </c>
      <c r="AI195" s="94"/>
      <c r="AJ195" s="94"/>
      <c r="AK195" s="94"/>
      <c r="AL195" s="94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6"/>
      <c r="AY195" s="96"/>
      <c r="AZ195" s="95"/>
      <c r="BA195" s="95"/>
      <c r="BB195" s="97"/>
      <c r="BC195" s="98"/>
    </row>
    <row r="196" spans="1:75" x14ac:dyDescent="0.3">
      <c r="A196" s="18">
        <v>1</v>
      </c>
      <c r="B196" s="99">
        <v>165</v>
      </c>
      <c r="C196" s="10" t="s">
        <v>9045</v>
      </c>
      <c r="D196" s="1">
        <v>7153463.7599999998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20">
        <v>0</v>
      </c>
      <c r="L196" s="119">
        <v>0</v>
      </c>
      <c r="M196" s="119">
        <v>715</v>
      </c>
      <c r="N196" s="119">
        <v>6930053.7000000002</v>
      </c>
      <c r="O196" s="119">
        <v>0</v>
      </c>
      <c r="P196" s="119">
        <v>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>
        <v>0</v>
      </c>
      <c r="AB196" s="119">
        <v>0</v>
      </c>
      <c r="AC196" s="119">
        <v>73410.06</v>
      </c>
      <c r="AD196" s="119">
        <v>150000</v>
      </c>
      <c r="AE196" s="119">
        <v>0</v>
      </c>
      <c r="AF196" s="121">
        <v>2023</v>
      </c>
      <c r="AG196" s="121">
        <v>2023</v>
      </c>
      <c r="AH196" s="122">
        <v>2023</v>
      </c>
      <c r="AI196" s="94"/>
      <c r="AJ196" s="94"/>
      <c r="AK196" s="94"/>
      <c r="AL196" s="94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6"/>
      <c r="AY196" s="96"/>
      <c r="AZ196" s="95"/>
      <c r="BA196" s="95"/>
      <c r="BB196" s="97"/>
      <c r="BC196" s="98"/>
    </row>
    <row r="197" spans="1:75" x14ac:dyDescent="0.3">
      <c r="B197" s="4" t="s">
        <v>467</v>
      </c>
      <c r="C197" s="5"/>
      <c r="D197" s="6">
        <v>7229164.7999999998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20">
        <v>0</v>
      </c>
      <c r="L197" s="1">
        <v>0</v>
      </c>
      <c r="M197" s="1">
        <v>858</v>
      </c>
      <c r="N197" s="1">
        <v>6901473.2699999996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147691.53</v>
      </c>
      <c r="AD197" s="1">
        <v>180000</v>
      </c>
      <c r="AE197" s="1">
        <v>0</v>
      </c>
      <c r="AF197" s="3" t="s">
        <v>17121</v>
      </c>
      <c r="AG197" s="3" t="s">
        <v>17121</v>
      </c>
      <c r="AH197" s="3" t="s">
        <v>17121</v>
      </c>
      <c r="AI197" s="94"/>
      <c r="AJ197" s="94"/>
      <c r="AK197" s="94"/>
      <c r="AL197" s="94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6"/>
      <c r="AY197" s="96"/>
      <c r="AZ197" s="95"/>
      <c r="BA197" s="95"/>
      <c r="BB197" s="97"/>
      <c r="BC197" s="98">
        <f t="shared" si="10"/>
        <v>-858</v>
      </c>
      <c r="BJ197" s="18" t="e">
        <f t="shared" ref="BJ197:BJ210" si="11">VLOOKUP(C197,BM:BO,3,FALSE)</f>
        <v>#N/A</v>
      </c>
      <c r="BM197" s="18" t="s">
        <v>3753</v>
      </c>
      <c r="BN197" s="18" t="s">
        <v>1355</v>
      </c>
      <c r="BO197" s="18" t="s">
        <v>3754</v>
      </c>
      <c r="BU197" s="18" t="s">
        <v>3753</v>
      </c>
      <c r="BV197" s="18" t="s">
        <v>1355</v>
      </c>
      <c r="BW197" s="18" t="s">
        <v>3754</v>
      </c>
    </row>
    <row r="198" spans="1:75" x14ac:dyDescent="0.3">
      <c r="A198" s="18">
        <v>1</v>
      </c>
      <c r="B198" s="99">
        <v>166</v>
      </c>
      <c r="C198" s="10" t="s">
        <v>468</v>
      </c>
      <c r="D198" s="1">
        <v>7229164.7999999998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21">
        <v>0</v>
      </c>
      <c r="L198" s="7">
        <v>0</v>
      </c>
      <c r="M198" s="26">
        <v>858</v>
      </c>
      <c r="N198" s="1">
        <v>6901473.2699999996</v>
      </c>
      <c r="O198" s="7">
        <v>0</v>
      </c>
      <c r="P198" s="7">
        <v>0</v>
      </c>
      <c r="Q198" s="1">
        <v>0</v>
      </c>
      <c r="R198" s="1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1">
        <v>147691.53</v>
      </c>
      <c r="AD198" s="1">
        <v>180000</v>
      </c>
      <c r="AE198" s="7">
        <v>0</v>
      </c>
      <c r="AF198" s="3">
        <v>2023</v>
      </c>
      <c r="AG198" s="3">
        <v>2023</v>
      </c>
      <c r="AH198" s="3">
        <v>2023</v>
      </c>
      <c r="AI198" s="94"/>
      <c r="AJ198" s="94"/>
      <c r="AK198" s="94"/>
      <c r="AL198" s="94"/>
      <c r="AM198" s="95" t="s">
        <v>17061</v>
      </c>
      <c r="AN198" s="95" t="s">
        <v>17042</v>
      </c>
      <c r="AO198" s="95">
        <v>0</v>
      </c>
      <c r="AP198" s="95" t="s">
        <v>17056</v>
      </c>
      <c r="AQ198" s="95" t="s">
        <v>17062</v>
      </c>
      <c r="AR198" s="95">
        <v>0</v>
      </c>
      <c r="AS198" s="95"/>
      <c r="AT198" s="95"/>
      <c r="AU198" s="95"/>
      <c r="AV198" s="95"/>
      <c r="AW198" s="95" t="s">
        <v>1280</v>
      </c>
      <c r="AX198" s="96">
        <v>871</v>
      </c>
      <c r="AY198" s="96">
        <v>360.4</v>
      </c>
      <c r="AZ198" s="95" t="s">
        <v>2980</v>
      </c>
      <c r="BA198" s="95" t="s">
        <v>17104</v>
      </c>
      <c r="BB198" s="97"/>
      <c r="BC198" s="98">
        <f t="shared" si="10"/>
        <v>-497.6</v>
      </c>
      <c r="BD198" s="18" t="s">
        <v>17039</v>
      </c>
      <c r="BJ198" s="18" t="str">
        <f t="shared" si="11"/>
        <v>650.000</v>
      </c>
      <c r="BM198" s="18" t="s">
        <v>3755</v>
      </c>
      <c r="BN198" s="18" t="s">
        <v>3047</v>
      </c>
      <c r="BO198" s="18" t="s">
        <v>1357</v>
      </c>
      <c r="BU198" s="18" t="s">
        <v>3755</v>
      </c>
      <c r="BV198" s="18" t="s">
        <v>3047</v>
      </c>
      <c r="BW198" s="18" t="s">
        <v>1357</v>
      </c>
    </row>
    <row r="199" spans="1:75" x14ac:dyDescent="0.3">
      <c r="B199" s="4" t="s">
        <v>469</v>
      </c>
      <c r="C199" s="5"/>
      <c r="D199" s="6">
        <v>4458520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20">
        <v>0</v>
      </c>
      <c r="L199" s="1">
        <v>0</v>
      </c>
      <c r="M199" s="1">
        <v>500</v>
      </c>
      <c r="N199" s="1">
        <v>4218249.46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90270.54</v>
      </c>
      <c r="AD199" s="1">
        <v>150000</v>
      </c>
      <c r="AE199" s="1">
        <v>0</v>
      </c>
      <c r="AF199" s="3" t="s">
        <v>17121</v>
      </c>
      <c r="AG199" s="3" t="s">
        <v>17121</v>
      </c>
      <c r="AH199" s="3" t="s">
        <v>17121</v>
      </c>
      <c r="AI199" s="94"/>
      <c r="AJ199" s="94"/>
      <c r="AK199" s="94"/>
      <c r="AL199" s="94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6"/>
      <c r="AY199" s="96"/>
      <c r="AZ199" s="95"/>
      <c r="BA199" s="95"/>
      <c r="BB199" s="97"/>
      <c r="BC199" s="98">
        <f t="shared" si="10"/>
        <v>-500</v>
      </c>
      <c r="BJ199" s="18" t="e">
        <f t="shared" si="11"/>
        <v>#N/A</v>
      </c>
      <c r="BM199" s="18" t="s">
        <v>3756</v>
      </c>
      <c r="BN199" s="18" t="s">
        <v>3122</v>
      </c>
      <c r="BO199" s="18" t="s">
        <v>3757</v>
      </c>
      <c r="BU199" s="18" t="s">
        <v>3756</v>
      </c>
      <c r="BV199" s="18" t="s">
        <v>3122</v>
      </c>
      <c r="BW199" s="18" t="s">
        <v>3757</v>
      </c>
    </row>
    <row r="200" spans="1:75" x14ac:dyDescent="0.3">
      <c r="A200" s="18">
        <v>1</v>
      </c>
      <c r="B200" s="99">
        <v>167</v>
      </c>
      <c r="C200" s="10" t="s">
        <v>493</v>
      </c>
      <c r="D200" s="1">
        <v>4458520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21">
        <v>0</v>
      </c>
      <c r="L200" s="7">
        <v>0</v>
      </c>
      <c r="M200" s="26">
        <v>500</v>
      </c>
      <c r="N200" s="1">
        <v>4218249.46</v>
      </c>
      <c r="O200" s="7">
        <v>0</v>
      </c>
      <c r="P200" s="7">
        <v>0</v>
      </c>
      <c r="Q200" s="1">
        <v>0</v>
      </c>
      <c r="R200" s="1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1">
        <v>90270.54</v>
      </c>
      <c r="AD200" s="7">
        <v>150000</v>
      </c>
      <c r="AE200" s="7">
        <v>0</v>
      </c>
      <c r="AF200" s="3">
        <v>2023</v>
      </c>
      <c r="AG200" s="3">
        <v>2023</v>
      </c>
      <c r="AH200" s="3">
        <v>2023</v>
      </c>
      <c r="AI200" s="94"/>
      <c r="AJ200" s="94"/>
      <c r="AK200" s="94"/>
      <c r="AL200" s="94"/>
      <c r="AM200" s="95" t="s">
        <v>17046</v>
      </c>
      <c r="AN200" s="95" t="s">
        <v>17048</v>
      </c>
      <c r="AO200" s="95">
        <v>0</v>
      </c>
      <c r="AP200" s="95" t="s">
        <v>17058</v>
      </c>
      <c r="AQ200" s="95" t="s">
        <v>17044</v>
      </c>
      <c r="AR200" s="95">
        <v>0</v>
      </c>
      <c r="AS200" s="95"/>
      <c r="AT200" s="95"/>
      <c r="AU200" s="95"/>
      <c r="AV200" s="95"/>
      <c r="AW200" s="95" t="s">
        <v>619</v>
      </c>
      <c r="AX200" s="96">
        <v>739</v>
      </c>
      <c r="AY200" s="96" t="s">
        <v>2998</v>
      </c>
      <c r="AZ200" s="95" t="s">
        <v>3006</v>
      </c>
      <c r="BA200" s="95" t="s">
        <v>17104</v>
      </c>
      <c r="BB200" s="97"/>
      <c r="BC200" s="98" t="e">
        <f t="shared" si="10"/>
        <v>#VALUE!</v>
      </c>
      <c r="BJ200" s="18" t="str">
        <f t="shared" si="11"/>
        <v>нет данных</v>
      </c>
      <c r="BM200" s="18" t="s">
        <v>3758</v>
      </c>
      <c r="BN200" s="18" t="s">
        <v>2993</v>
      </c>
      <c r="BO200" s="18" t="s">
        <v>3759</v>
      </c>
      <c r="BU200" s="18" t="s">
        <v>3758</v>
      </c>
      <c r="BV200" s="18" t="s">
        <v>2993</v>
      </c>
      <c r="BW200" s="18" t="s">
        <v>3759</v>
      </c>
    </row>
    <row r="201" spans="1:75" x14ac:dyDescent="0.3">
      <c r="B201" s="4" t="s">
        <v>471</v>
      </c>
      <c r="C201" s="5"/>
      <c r="D201" s="6">
        <v>10895411.23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20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787</v>
      </c>
      <c r="R201" s="1">
        <v>5340245.5599999996</v>
      </c>
      <c r="S201" s="1">
        <v>71</v>
      </c>
      <c r="T201" s="1">
        <v>5180031.74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225133.93</v>
      </c>
      <c r="AD201" s="1">
        <v>150000</v>
      </c>
      <c r="AE201" s="1">
        <v>0</v>
      </c>
      <c r="AF201" s="3" t="s">
        <v>17121</v>
      </c>
      <c r="AG201" s="3" t="s">
        <v>17121</v>
      </c>
      <c r="AH201" s="3" t="s">
        <v>17121</v>
      </c>
      <c r="AI201" s="94"/>
      <c r="AJ201" s="94"/>
      <c r="AK201" s="94"/>
      <c r="AL201" s="94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6"/>
      <c r="AY201" s="96"/>
      <c r="AZ201" s="95"/>
      <c r="BA201" s="95"/>
      <c r="BB201" s="97"/>
      <c r="BC201" s="98">
        <f t="shared" si="10"/>
        <v>0</v>
      </c>
      <c r="BJ201" s="18" t="e">
        <f t="shared" si="11"/>
        <v>#N/A</v>
      </c>
      <c r="BM201" s="18" t="s">
        <v>3760</v>
      </c>
      <c r="BN201" s="18" t="s">
        <v>874</v>
      </c>
      <c r="BO201" s="18" t="s">
        <v>3761</v>
      </c>
      <c r="BU201" s="18" t="s">
        <v>3760</v>
      </c>
      <c r="BV201" s="18" t="s">
        <v>874</v>
      </c>
      <c r="BW201" s="18" t="s">
        <v>3761</v>
      </c>
    </row>
    <row r="202" spans="1:75" x14ac:dyDescent="0.3">
      <c r="A202" s="18">
        <v>1</v>
      </c>
      <c r="B202" s="99">
        <v>168</v>
      </c>
      <c r="C202" s="10" t="s">
        <v>470</v>
      </c>
      <c r="D202" s="1">
        <v>10895411.23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21">
        <v>0</v>
      </c>
      <c r="L202" s="7">
        <v>0</v>
      </c>
      <c r="M202" s="26">
        <v>0</v>
      </c>
      <c r="N202" s="1">
        <v>0</v>
      </c>
      <c r="O202" s="7">
        <v>0</v>
      </c>
      <c r="P202" s="7">
        <v>0</v>
      </c>
      <c r="Q202" s="119">
        <v>787</v>
      </c>
      <c r="R202" s="119">
        <v>5340245.5599999996</v>
      </c>
      <c r="S202" s="7">
        <v>71</v>
      </c>
      <c r="T202" s="7">
        <v>5180031.74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225133.93</v>
      </c>
      <c r="AD202" s="7">
        <v>150000</v>
      </c>
      <c r="AE202" s="7">
        <v>0</v>
      </c>
      <c r="AF202" s="3">
        <v>2023</v>
      </c>
      <c r="AG202" s="3">
        <v>2023</v>
      </c>
      <c r="AH202" s="3">
        <v>2023</v>
      </c>
      <c r="AI202" s="94"/>
      <c r="AJ202" s="94"/>
      <c r="AK202" s="94"/>
      <c r="AL202" s="94"/>
      <c r="AM202" s="95" t="s">
        <v>17053</v>
      </c>
      <c r="AN202" s="95" t="s">
        <v>17048</v>
      </c>
      <c r="AO202" s="95">
        <v>0</v>
      </c>
      <c r="AP202" s="95">
        <v>2022</v>
      </c>
      <c r="AQ202" s="95" t="s">
        <v>17049</v>
      </c>
      <c r="AR202" s="95">
        <v>0</v>
      </c>
      <c r="AS202" s="95" t="s">
        <v>17077</v>
      </c>
      <c r="AT202" s="95" t="s">
        <v>17067</v>
      </c>
      <c r="AU202" s="100">
        <v>5546917.6600000001</v>
      </c>
      <c r="AV202" s="100">
        <v>529286.1</v>
      </c>
      <c r="AW202" s="95" t="s">
        <v>1025</v>
      </c>
      <c r="AX202" s="96">
        <v>1070.8</v>
      </c>
      <c r="AY202" s="96">
        <v>1019</v>
      </c>
      <c r="AZ202" s="95" t="s">
        <v>2980</v>
      </c>
      <c r="BA202" s="95" t="s">
        <v>3064</v>
      </c>
      <c r="BB202" s="97"/>
      <c r="BC202" s="98">
        <f t="shared" si="10"/>
        <v>1019</v>
      </c>
      <c r="BJ202" s="18" t="str">
        <f t="shared" si="11"/>
        <v>798.400</v>
      </c>
      <c r="BM202" s="18" t="s">
        <v>3762</v>
      </c>
      <c r="BN202" s="18" t="s">
        <v>2998</v>
      </c>
      <c r="BO202" s="18" t="s">
        <v>2998</v>
      </c>
      <c r="BU202" s="18" t="s">
        <v>3762</v>
      </c>
      <c r="BV202" s="18" t="s">
        <v>2998</v>
      </c>
      <c r="BW202" s="18" t="s">
        <v>2998</v>
      </c>
    </row>
    <row r="203" spans="1:75" x14ac:dyDescent="0.3">
      <c r="B203" s="4" t="s">
        <v>472</v>
      </c>
      <c r="C203" s="5"/>
      <c r="D203" s="6">
        <v>7590000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20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7254748.3799999999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155251.62</v>
      </c>
      <c r="AD203" s="1">
        <v>180000</v>
      </c>
      <c r="AE203" s="1">
        <v>0</v>
      </c>
      <c r="AF203" s="3" t="s">
        <v>17121</v>
      </c>
      <c r="AG203" s="3" t="s">
        <v>17121</v>
      </c>
      <c r="AH203" s="3" t="s">
        <v>17121</v>
      </c>
      <c r="AI203" s="94"/>
      <c r="AJ203" s="94"/>
      <c r="AK203" s="94"/>
      <c r="AL203" s="94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6"/>
      <c r="AY203" s="96"/>
      <c r="AZ203" s="95"/>
      <c r="BA203" s="95"/>
      <c r="BB203" s="97"/>
      <c r="BC203" s="98">
        <f t="shared" si="10"/>
        <v>0</v>
      </c>
      <c r="BJ203" s="18" t="e">
        <f t="shared" si="11"/>
        <v>#N/A</v>
      </c>
      <c r="BM203" s="18" t="s">
        <v>3763</v>
      </c>
      <c r="BN203" s="18" t="s">
        <v>3122</v>
      </c>
      <c r="BO203" s="18" t="s">
        <v>3764</v>
      </c>
      <c r="BU203" s="18" t="s">
        <v>3763</v>
      </c>
      <c r="BV203" s="18" t="s">
        <v>3122</v>
      </c>
      <c r="BW203" s="18" t="s">
        <v>3764</v>
      </c>
    </row>
    <row r="204" spans="1:75" x14ac:dyDescent="0.3">
      <c r="A204" s="18">
        <v>1</v>
      </c>
      <c r="B204" s="99">
        <v>169</v>
      </c>
      <c r="C204" s="10" t="s">
        <v>473</v>
      </c>
      <c r="D204" s="1">
        <v>7590000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21">
        <v>0</v>
      </c>
      <c r="L204" s="7">
        <v>0</v>
      </c>
      <c r="M204" s="26">
        <v>0</v>
      </c>
      <c r="N204" s="1">
        <v>0</v>
      </c>
      <c r="O204" s="7">
        <v>0</v>
      </c>
      <c r="P204" s="7">
        <v>0</v>
      </c>
      <c r="Q204" s="1">
        <v>0</v>
      </c>
      <c r="R204" s="1">
        <v>0</v>
      </c>
      <c r="S204" s="7">
        <v>0</v>
      </c>
      <c r="T204" s="7">
        <v>0</v>
      </c>
      <c r="U204" s="7">
        <v>7254748.3799999999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1">
        <v>155251.62</v>
      </c>
      <c r="AD204" s="1">
        <v>180000</v>
      </c>
      <c r="AE204" s="7">
        <v>0</v>
      </c>
      <c r="AF204" s="3">
        <v>2023</v>
      </c>
      <c r="AG204" s="3">
        <v>2023</v>
      </c>
      <c r="AH204" s="3">
        <v>2023</v>
      </c>
      <c r="AI204" s="94"/>
      <c r="AJ204" s="94"/>
      <c r="AK204" s="94"/>
      <c r="AL204" s="94"/>
      <c r="AM204" s="95" t="s">
        <v>17059</v>
      </c>
      <c r="AN204" s="95" t="s">
        <v>17042</v>
      </c>
      <c r="AO204" s="95">
        <v>0</v>
      </c>
      <c r="AP204" s="95" t="s">
        <v>17056</v>
      </c>
      <c r="AQ204" s="95" t="s">
        <v>17058</v>
      </c>
      <c r="AR204" s="95">
        <v>0</v>
      </c>
      <c r="AS204" s="95"/>
      <c r="AT204" s="95"/>
      <c r="AU204" s="95"/>
      <c r="AV204" s="95"/>
      <c r="AW204" s="95" t="s">
        <v>713</v>
      </c>
      <c r="AX204" s="96">
        <v>947</v>
      </c>
      <c r="AY204" s="96">
        <v>473.7</v>
      </c>
      <c r="AZ204" s="95" t="s">
        <v>3006</v>
      </c>
      <c r="BA204" s="95">
        <v>2007</v>
      </c>
      <c r="BB204" s="97"/>
      <c r="BC204" s="98">
        <f t="shared" si="10"/>
        <v>473.7</v>
      </c>
      <c r="BD204" s="18" t="s">
        <v>17039</v>
      </c>
      <c r="BJ204" s="18" t="str">
        <f t="shared" si="11"/>
        <v>нет данных</v>
      </c>
      <c r="BM204" s="18" t="s">
        <v>3765</v>
      </c>
      <c r="BN204" s="18" t="s">
        <v>2998</v>
      </c>
      <c r="BO204" s="18" t="s">
        <v>3766</v>
      </c>
      <c r="BU204" s="18" t="s">
        <v>3765</v>
      </c>
      <c r="BV204" s="18" t="s">
        <v>2998</v>
      </c>
      <c r="BW204" s="18" t="s">
        <v>3766</v>
      </c>
    </row>
    <row r="205" spans="1:75" x14ac:dyDescent="0.3">
      <c r="B205" s="4" t="s">
        <v>474</v>
      </c>
      <c r="C205" s="5"/>
      <c r="D205" s="6">
        <v>5849471.21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20">
        <v>0</v>
      </c>
      <c r="L205" s="1">
        <v>0</v>
      </c>
      <c r="M205" s="1">
        <v>695.79</v>
      </c>
      <c r="N205" s="1">
        <v>5433200.71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116270.5</v>
      </c>
      <c r="AD205" s="1">
        <v>300000</v>
      </c>
      <c r="AE205" s="1">
        <v>0</v>
      </c>
      <c r="AF205" s="3" t="s">
        <v>17121</v>
      </c>
      <c r="AG205" s="3" t="s">
        <v>17121</v>
      </c>
      <c r="AH205" s="3" t="s">
        <v>17121</v>
      </c>
      <c r="AI205" s="94"/>
      <c r="AJ205" s="94"/>
      <c r="AK205" s="94"/>
      <c r="AL205" s="94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6"/>
      <c r="AY205" s="96"/>
      <c r="AZ205" s="95"/>
      <c r="BA205" s="95"/>
      <c r="BB205" s="97"/>
      <c r="BC205" s="98">
        <f t="shared" si="10"/>
        <v>-695.79</v>
      </c>
      <c r="BJ205" s="18" t="e">
        <f t="shared" si="11"/>
        <v>#N/A</v>
      </c>
      <c r="BM205" s="18" t="s">
        <v>3767</v>
      </c>
      <c r="BN205" s="18" t="s">
        <v>2998</v>
      </c>
      <c r="BO205" s="18" t="s">
        <v>3768</v>
      </c>
      <c r="BU205" s="18" t="s">
        <v>3767</v>
      </c>
      <c r="BV205" s="18" t="s">
        <v>2998</v>
      </c>
      <c r="BW205" s="18" t="s">
        <v>3768</v>
      </c>
    </row>
    <row r="206" spans="1:75" x14ac:dyDescent="0.3">
      <c r="A206" s="18">
        <v>1</v>
      </c>
      <c r="B206" s="99">
        <v>170</v>
      </c>
      <c r="C206" s="10" t="s">
        <v>475</v>
      </c>
      <c r="D206" s="1">
        <v>1705088.67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21">
        <v>0</v>
      </c>
      <c r="L206" s="7">
        <v>0</v>
      </c>
      <c r="M206" s="26">
        <v>202.37</v>
      </c>
      <c r="N206" s="1">
        <v>1522507.02</v>
      </c>
      <c r="O206" s="7">
        <v>0</v>
      </c>
      <c r="P206" s="7">
        <v>0</v>
      </c>
      <c r="Q206" s="1">
        <v>0</v>
      </c>
      <c r="R206" s="1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1">
        <v>32581.65</v>
      </c>
      <c r="AD206" s="1">
        <v>150000</v>
      </c>
      <c r="AE206" s="7">
        <v>0</v>
      </c>
      <c r="AF206" s="3">
        <v>2023</v>
      </c>
      <c r="AG206" s="3">
        <v>2023</v>
      </c>
      <c r="AH206" s="3">
        <v>2023</v>
      </c>
      <c r="AI206" s="94"/>
      <c r="AJ206" s="94"/>
      <c r="AK206" s="94"/>
      <c r="AL206" s="94"/>
      <c r="AM206" s="95" t="s">
        <v>17046</v>
      </c>
      <c r="AN206" s="95" t="s">
        <v>17042</v>
      </c>
      <c r="AO206" s="95">
        <v>0</v>
      </c>
      <c r="AP206" s="95" t="s">
        <v>17056</v>
      </c>
      <c r="AQ206" s="95" t="s">
        <v>17044</v>
      </c>
      <c r="AR206" s="95">
        <v>0</v>
      </c>
      <c r="AS206" s="95"/>
      <c r="AT206" s="95"/>
      <c r="AU206" s="95"/>
      <c r="AV206" s="95"/>
      <c r="AW206" s="95" t="s">
        <v>938</v>
      </c>
      <c r="AX206" s="96">
        <v>554.5</v>
      </c>
      <c r="AY206" s="96">
        <v>202.37</v>
      </c>
      <c r="AZ206" s="95" t="s">
        <v>3058</v>
      </c>
      <c r="BA206" s="95" t="s">
        <v>17104</v>
      </c>
      <c r="BB206" s="97"/>
      <c r="BC206" s="98">
        <f t="shared" si="10"/>
        <v>0</v>
      </c>
      <c r="BJ206" s="18" t="str">
        <f t="shared" si="11"/>
        <v>нет данных</v>
      </c>
      <c r="BM206" s="18" t="s">
        <v>3769</v>
      </c>
      <c r="BN206" s="18" t="s">
        <v>1280</v>
      </c>
      <c r="BO206" s="18" t="s">
        <v>1142</v>
      </c>
      <c r="BU206" s="18" t="s">
        <v>3769</v>
      </c>
      <c r="BV206" s="18" t="s">
        <v>1280</v>
      </c>
      <c r="BW206" s="18" t="s">
        <v>1142</v>
      </c>
    </row>
    <row r="207" spans="1:75" x14ac:dyDescent="0.3">
      <c r="A207" s="18">
        <v>1</v>
      </c>
      <c r="B207" s="99">
        <v>171</v>
      </c>
      <c r="C207" s="10" t="s">
        <v>476</v>
      </c>
      <c r="D207" s="1">
        <v>4144382.54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21">
        <v>0</v>
      </c>
      <c r="L207" s="7">
        <v>0</v>
      </c>
      <c r="M207" s="26">
        <v>493.42</v>
      </c>
      <c r="N207" s="1">
        <v>3910693.69</v>
      </c>
      <c r="O207" s="7">
        <v>0</v>
      </c>
      <c r="P207" s="7">
        <v>0</v>
      </c>
      <c r="Q207" s="1">
        <v>0</v>
      </c>
      <c r="R207" s="1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1">
        <v>83688.849999999991</v>
      </c>
      <c r="AD207" s="1">
        <v>150000</v>
      </c>
      <c r="AE207" s="7">
        <v>0</v>
      </c>
      <c r="AF207" s="3">
        <v>2023</v>
      </c>
      <c r="AG207" s="3">
        <v>2023</v>
      </c>
      <c r="AH207" s="3">
        <v>2023</v>
      </c>
      <c r="AI207" s="94"/>
      <c r="AJ207" s="94"/>
      <c r="AK207" s="94"/>
      <c r="AL207" s="94"/>
      <c r="AM207" s="95" t="s">
        <v>17054</v>
      </c>
      <c r="AN207" s="95" t="s">
        <v>17046</v>
      </c>
      <c r="AO207" s="95">
        <v>0</v>
      </c>
      <c r="AP207" s="95" t="s">
        <v>17056</v>
      </c>
      <c r="AQ207" s="95" t="s">
        <v>17044</v>
      </c>
      <c r="AR207" s="95">
        <v>0</v>
      </c>
      <c r="AS207" s="95" t="s">
        <v>17073</v>
      </c>
      <c r="AT207" s="95"/>
      <c r="AU207" s="95"/>
      <c r="AV207" s="95"/>
      <c r="AW207" s="95" t="s">
        <v>935</v>
      </c>
      <c r="AX207" s="96">
        <v>706.1</v>
      </c>
      <c r="AY207" s="96">
        <v>493.42</v>
      </c>
      <c r="AZ207" s="95" t="s">
        <v>2980</v>
      </c>
      <c r="BA207" s="95" t="s">
        <v>17104</v>
      </c>
      <c r="BB207" s="97"/>
      <c r="BC207" s="98">
        <f t="shared" si="10"/>
        <v>0</v>
      </c>
      <c r="BJ207" s="18" t="str">
        <f t="shared" si="11"/>
        <v>502.500</v>
      </c>
      <c r="BM207" s="18" t="s">
        <v>3770</v>
      </c>
      <c r="BN207" s="18" t="s">
        <v>643</v>
      </c>
      <c r="BO207" s="18" t="s">
        <v>3772</v>
      </c>
      <c r="BU207" s="18" t="s">
        <v>3770</v>
      </c>
      <c r="BV207" s="18" t="s">
        <v>643</v>
      </c>
      <c r="BW207" s="18" t="s">
        <v>3772</v>
      </c>
    </row>
    <row r="208" spans="1:75" x14ac:dyDescent="0.3">
      <c r="B208" s="4" t="s">
        <v>289</v>
      </c>
      <c r="C208" s="5"/>
      <c r="D208" s="6">
        <v>28801320.289999999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20">
        <v>0</v>
      </c>
      <c r="L208" s="1">
        <v>0</v>
      </c>
      <c r="M208" s="1">
        <v>2223.5</v>
      </c>
      <c r="N208" s="1">
        <v>19123377.630000003</v>
      </c>
      <c r="O208" s="1">
        <v>0</v>
      </c>
      <c r="P208" s="1">
        <v>0</v>
      </c>
      <c r="Q208" s="1">
        <v>0</v>
      </c>
      <c r="R208" s="1">
        <v>0</v>
      </c>
      <c r="S208" s="1">
        <v>114</v>
      </c>
      <c r="T208" s="1">
        <v>8508580.9600000009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499361.70000000007</v>
      </c>
      <c r="AD208" s="1">
        <v>550000</v>
      </c>
      <c r="AE208" s="1">
        <v>120000</v>
      </c>
      <c r="AF208" s="3" t="s">
        <v>17121</v>
      </c>
      <c r="AG208" s="3" t="s">
        <v>17121</v>
      </c>
      <c r="AH208" s="3" t="s">
        <v>17121</v>
      </c>
      <c r="AI208" s="94"/>
      <c r="AJ208" s="94"/>
      <c r="AK208" s="94"/>
      <c r="AL208" s="94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6"/>
      <c r="AY208" s="96"/>
      <c r="AZ208" s="95"/>
      <c r="BA208" s="95"/>
      <c r="BB208" s="97"/>
      <c r="BC208" s="98">
        <f t="shared" si="10"/>
        <v>-2223.5</v>
      </c>
      <c r="BJ208" s="18" t="e">
        <f t="shared" si="11"/>
        <v>#N/A</v>
      </c>
      <c r="BM208" s="18" t="s">
        <v>3450</v>
      </c>
      <c r="BN208" s="18" t="s">
        <v>1025</v>
      </c>
      <c r="BO208" s="18" t="s">
        <v>3451</v>
      </c>
      <c r="BU208" s="18" t="s">
        <v>3450</v>
      </c>
      <c r="BV208" s="18" t="s">
        <v>1025</v>
      </c>
      <c r="BW208" s="18" t="s">
        <v>3451</v>
      </c>
    </row>
    <row r="209" spans="1:75" x14ac:dyDescent="0.3">
      <c r="A209" s="18">
        <v>1</v>
      </c>
      <c r="B209" s="99">
        <v>172</v>
      </c>
      <c r="C209" s="10" t="s">
        <v>290</v>
      </c>
      <c r="D209" s="1">
        <v>13336283.83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21">
        <v>0</v>
      </c>
      <c r="L209" s="7">
        <v>0</v>
      </c>
      <c r="M209" s="26">
        <v>1493.5</v>
      </c>
      <c r="N209" s="1">
        <v>12831685.73</v>
      </c>
      <c r="O209" s="7">
        <v>0</v>
      </c>
      <c r="P209" s="7">
        <v>0</v>
      </c>
      <c r="Q209" s="1">
        <v>0</v>
      </c>
      <c r="R209" s="1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7">
        <v>274598.10000000003</v>
      </c>
      <c r="AD209" s="7">
        <v>230000</v>
      </c>
      <c r="AE209" s="7">
        <v>0</v>
      </c>
      <c r="AF209" s="3">
        <v>2023</v>
      </c>
      <c r="AG209" s="3">
        <v>2023</v>
      </c>
      <c r="AH209" s="3">
        <v>2023</v>
      </c>
      <c r="AI209" s="94"/>
      <c r="AJ209" s="94"/>
      <c r="AK209" s="94"/>
      <c r="AL209" s="94"/>
      <c r="AM209" s="95" t="s">
        <v>17061</v>
      </c>
      <c r="AN209" s="95" t="s">
        <v>17057</v>
      </c>
      <c r="AO209" s="95">
        <v>0</v>
      </c>
      <c r="AP209" s="95" t="s">
        <v>17056</v>
      </c>
      <c r="AQ209" s="95" t="s">
        <v>17056</v>
      </c>
      <c r="AR209" s="95" t="s">
        <v>17056</v>
      </c>
      <c r="AS209" s="95"/>
      <c r="AT209" s="95"/>
      <c r="AU209" s="95"/>
      <c r="AV209" s="95"/>
      <c r="AW209" s="95" t="s">
        <v>795</v>
      </c>
      <c r="AX209" s="96">
        <v>2128.3000000000002</v>
      </c>
      <c r="AY209" s="96">
        <v>1493.5</v>
      </c>
      <c r="AZ209" s="95" t="s">
        <v>3006</v>
      </c>
      <c r="BA209" s="95">
        <v>2009</v>
      </c>
      <c r="BB209" s="97"/>
      <c r="BC209" s="98">
        <f t="shared" si="10"/>
        <v>0</v>
      </c>
      <c r="BJ209" s="18" t="str">
        <f t="shared" si="11"/>
        <v>1493.500</v>
      </c>
      <c r="BM209" s="18" t="s">
        <v>683</v>
      </c>
      <c r="BN209" s="18" t="s">
        <v>1152</v>
      </c>
      <c r="BO209" s="18" t="s">
        <v>3452</v>
      </c>
      <c r="BU209" s="18" t="s">
        <v>683</v>
      </c>
      <c r="BV209" s="18" t="s">
        <v>1152</v>
      </c>
      <c r="BW209" s="18" t="s">
        <v>3452</v>
      </c>
    </row>
    <row r="210" spans="1:75" x14ac:dyDescent="0.3">
      <c r="A210" s="18">
        <v>1</v>
      </c>
      <c r="B210" s="99">
        <v>173</v>
      </c>
      <c r="C210" s="10" t="s">
        <v>291</v>
      </c>
      <c r="D210" s="1">
        <v>6626324.1000000006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21">
        <v>0</v>
      </c>
      <c r="L210" s="7">
        <v>0</v>
      </c>
      <c r="M210" s="26">
        <v>730</v>
      </c>
      <c r="N210" s="1">
        <v>6291691.9000000004</v>
      </c>
      <c r="O210" s="7">
        <v>0</v>
      </c>
      <c r="P210" s="7">
        <v>0</v>
      </c>
      <c r="Q210" s="1">
        <v>0</v>
      </c>
      <c r="R210" s="1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134632.20000000001</v>
      </c>
      <c r="AD210" s="7">
        <v>200000</v>
      </c>
      <c r="AE210" s="7">
        <v>0</v>
      </c>
      <c r="AF210" s="3">
        <v>2023</v>
      </c>
      <c r="AG210" s="3">
        <v>2023</v>
      </c>
      <c r="AH210" s="3">
        <v>2023</v>
      </c>
      <c r="AI210" s="94"/>
      <c r="AJ210" s="94"/>
      <c r="AK210" s="94"/>
      <c r="AL210" s="94"/>
      <c r="AM210" s="95" t="s">
        <v>17047</v>
      </c>
      <c r="AN210" s="95" t="s">
        <v>17051</v>
      </c>
      <c r="AO210" s="95">
        <v>0</v>
      </c>
      <c r="AP210" s="95" t="s">
        <v>17056</v>
      </c>
      <c r="AQ210" s="95" t="s">
        <v>17056</v>
      </c>
      <c r="AR210" s="95" t="s">
        <v>17056</v>
      </c>
      <c r="AS210" s="95" t="s">
        <v>17075</v>
      </c>
      <c r="AT210" s="95"/>
      <c r="AU210" s="95"/>
      <c r="AV210" s="95"/>
      <c r="AW210" s="95" t="s">
        <v>3064</v>
      </c>
      <c r="AX210" s="96">
        <v>1431.3</v>
      </c>
      <c r="AY210" s="96">
        <v>703</v>
      </c>
      <c r="AZ210" s="95" t="s">
        <v>3006</v>
      </c>
      <c r="BA210" s="95" t="s">
        <v>17104</v>
      </c>
      <c r="BB210" s="97"/>
      <c r="BC210" s="98">
        <f t="shared" si="10"/>
        <v>-27</v>
      </c>
      <c r="BJ210" s="18" t="str">
        <f t="shared" si="11"/>
        <v>2547.000</v>
      </c>
      <c r="BM210" s="18" t="s">
        <v>3453</v>
      </c>
      <c r="BN210" s="18" t="s">
        <v>2998</v>
      </c>
      <c r="BO210" s="18" t="s">
        <v>2998</v>
      </c>
      <c r="BU210" s="18" t="s">
        <v>3453</v>
      </c>
      <c r="BV210" s="18" t="s">
        <v>2998</v>
      </c>
      <c r="BW210" s="18" t="s">
        <v>2998</v>
      </c>
    </row>
    <row r="211" spans="1:75" x14ac:dyDescent="0.3">
      <c r="A211" s="18">
        <v>1</v>
      </c>
      <c r="B211" s="99">
        <v>174</v>
      </c>
      <c r="C211" s="10" t="s">
        <v>1595</v>
      </c>
      <c r="D211" s="1">
        <v>8838712.3600000013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21">
        <v>0</v>
      </c>
      <c r="L211" s="7">
        <v>0</v>
      </c>
      <c r="M211" s="26">
        <v>0</v>
      </c>
      <c r="N211" s="1">
        <v>0</v>
      </c>
      <c r="O211" s="7">
        <v>0</v>
      </c>
      <c r="P211" s="7">
        <v>0</v>
      </c>
      <c r="Q211" s="1">
        <v>0</v>
      </c>
      <c r="R211" s="1">
        <v>0</v>
      </c>
      <c r="S211" s="7">
        <v>114</v>
      </c>
      <c r="T211" s="7">
        <v>8508580.9600000009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0</v>
      </c>
      <c r="AC211" s="7">
        <v>90131.4</v>
      </c>
      <c r="AD211" s="7">
        <v>120000</v>
      </c>
      <c r="AE211" s="7">
        <v>120000</v>
      </c>
      <c r="AF211" s="3">
        <v>2023</v>
      </c>
      <c r="AG211" s="3">
        <v>2023</v>
      </c>
      <c r="AH211" s="3">
        <v>2023</v>
      </c>
      <c r="AI211" s="94"/>
      <c r="AJ211" s="94"/>
      <c r="AK211" s="94"/>
      <c r="AL211" s="94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6"/>
      <c r="AY211" s="96"/>
      <c r="AZ211" s="95"/>
      <c r="BA211" s="95"/>
      <c r="BB211" s="97"/>
      <c r="BC211" s="98"/>
    </row>
    <row r="212" spans="1:75" x14ac:dyDescent="0.3">
      <c r="B212" s="4" t="s">
        <v>292</v>
      </c>
      <c r="C212" s="5"/>
      <c r="D212" s="6">
        <v>4106410.62</v>
      </c>
      <c r="E212" s="1">
        <v>133216.32000000001</v>
      </c>
      <c r="F212" s="1">
        <v>0</v>
      </c>
      <c r="G212" s="1">
        <v>0</v>
      </c>
      <c r="H212" s="1">
        <v>209327.81</v>
      </c>
      <c r="I212" s="1">
        <v>613979.30000000005</v>
      </c>
      <c r="J212" s="1">
        <v>0</v>
      </c>
      <c r="K212" s="20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568.70000000000005</v>
      </c>
      <c r="R212" s="1">
        <v>2721096.1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78791.09</v>
      </c>
      <c r="AD212" s="1">
        <v>350000</v>
      </c>
      <c r="AE212" s="1">
        <v>0</v>
      </c>
      <c r="AF212" s="3" t="s">
        <v>17121</v>
      </c>
      <c r="AG212" s="3" t="s">
        <v>17121</v>
      </c>
      <c r="AH212" s="3" t="s">
        <v>17121</v>
      </c>
      <c r="AI212" s="94"/>
      <c r="AJ212" s="94"/>
      <c r="AK212" s="94"/>
      <c r="AL212" s="94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6"/>
      <c r="AY212" s="96"/>
      <c r="AZ212" s="95"/>
      <c r="BA212" s="95"/>
      <c r="BB212" s="97"/>
      <c r="BC212" s="98">
        <f t="shared" si="10"/>
        <v>0</v>
      </c>
      <c r="BJ212" s="18" t="e">
        <f t="shared" ref="BJ212:BJ224" si="12">VLOOKUP(C212,BM:BO,3,FALSE)</f>
        <v>#N/A</v>
      </c>
      <c r="BM212" s="18" t="s">
        <v>3455</v>
      </c>
      <c r="BN212" s="18" t="s">
        <v>1355</v>
      </c>
      <c r="BO212" s="18" t="s">
        <v>3456</v>
      </c>
      <c r="BU212" s="18" t="s">
        <v>3455</v>
      </c>
      <c r="BV212" s="18" t="s">
        <v>1355</v>
      </c>
      <c r="BW212" s="18" t="s">
        <v>3456</v>
      </c>
    </row>
    <row r="213" spans="1:75" x14ac:dyDescent="0.3">
      <c r="A213" s="18">
        <v>1</v>
      </c>
      <c r="B213" s="99">
        <v>175</v>
      </c>
      <c r="C213" s="10" t="s">
        <v>300</v>
      </c>
      <c r="D213" s="1">
        <v>2929327.5900000003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21">
        <v>0</v>
      </c>
      <c r="L213" s="7">
        <v>0</v>
      </c>
      <c r="M213" s="26">
        <v>0</v>
      </c>
      <c r="N213" s="1">
        <v>0</v>
      </c>
      <c r="O213" s="7">
        <v>0</v>
      </c>
      <c r="P213" s="7">
        <v>0</v>
      </c>
      <c r="Q213" s="1">
        <v>568.70000000000005</v>
      </c>
      <c r="R213" s="1">
        <v>2721096.1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58231.49</v>
      </c>
      <c r="AD213" s="7">
        <v>150000</v>
      </c>
      <c r="AE213" s="7">
        <v>0</v>
      </c>
      <c r="AF213" s="3">
        <v>2023</v>
      </c>
      <c r="AG213" s="3">
        <v>2023</v>
      </c>
      <c r="AH213" s="3">
        <v>2023</v>
      </c>
      <c r="AI213" s="94"/>
      <c r="AJ213" s="94"/>
      <c r="AK213" s="94"/>
      <c r="AL213" s="94"/>
      <c r="AM213" s="95" t="s">
        <v>17061</v>
      </c>
      <c r="AN213" s="95" t="s">
        <v>17051</v>
      </c>
      <c r="AO213" s="95">
        <v>0</v>
      </c>
      <c r="AP213" s="95" t="s">
        <v>17056</v>
      </c>
      <c r="AQ213" s="95" t="s">
        <v>17049</v>
      </c>
      <c r="AR213" s="95">
        <v>0</v>
      </c>
      <c r="AS213" s="95" t="s">
        <v>17072</v>
      </c>
      <c r="AT213" s="95"/>
      <c r="AU213" s="95"/>
      <c r="AV213" s="95"/>
      <c r="AW213" s="95" t="s">
        <v>783</v>
      </c>
      <c r="AX213" s="96">
        <v>926.3</v>
      </c>
      <c r="AY213" s="96">
        <v>412</v>
      </c>
      <c r="AZ213" s="95" t="s">
        <v>3006</v>
      </c>
      <c r="BA213" s="95" t="s">
        <v>783</v>
      </c>
      <c r="BB213" s="97"/>
      <c r="BC213" s="98">
        <f t="shared" si="10"/>
        <v>412</v>
      </c>
      <c r="BJ213" s="18" t="str">
        <f t="shared" si="12"/>
        <v>410.300</v>
      </c>
      <c r="BM213" s="18" t="s">
        <v>3457</v>
      </c>
      <c r="BN213" s="18" t="s">
        <v>2998</v>
      </c>
      <c r="BO213" s="18" t="s">
        <v>2998</v>
      </c>
      <c r="BU213" s="18" t="s">
        <v>3457</v>
      </c>
      <c r="BV213" s="18" t="s">
        <v>2998</v>
      </c>
      <c r="BW213" s="18" t="s">
        <v>2998</v>
      </c>
    </row>
    <row r="214" spans="1:75" x14ac:dyDescent="0.3">
      <c r="A214" s="18">
        <v>1</v>
      </c>
      <c r="B214" s="99">
        <v>176</v>
      </c>
      <c r="C214" s="10" t="s">
        <v>301</v>
      </c>
      <c r="D214" s="1">
        <v>646927.65</v>
      </c>
      <c r="E214" s="7">
        <v>74563.179999999993</v>
      </c>
      <c r="F214" s="7">
        <v>0</v>
      </c>
      <c r="G214" s="7">
        <v>0</v>
      </c>
      <c r="H214" s="7">
        <v>117163.92</v>
      </c>
      <c r="I214" s="7">
        <v>343653.45</v>
      </c>
      <c r="J214" s="7">
        <v>0</v>
      </c>
      <c r="K214" s="21">
        <v>0</v>
      </c>
      <c r="L214" s="7">
        <v>0</v>
      </c>
      <c r="M214" s="26">
        <v>0</v>
      </c>
      <c r="N214" s="1">
        <v>0</v>
      </c>
      <c r="O214" s="7">
        <v>0</v>
      </c>
      <c r="P214" s="7">
        <v>0</v>
      </c>
      <c r="Q214" s="1">
        <v>0</v>
      </c>
      <c r="R214" s="1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7">
        <v>11547.1</v>
      </c>
      <c r="AD214" s="7">
        <v>100000</v>
      </c>
      <c r="AE214" s="7">
        <v>0</v>
      </c>
      <c r="AF214" s="3">
        <v>2023</v>
      </c>
      <c r="AG214" s="3">
        <v>2023</v>
      </c>
      <c r="AH214" s="3">
        <v>2023</v>
      </c>
      <c r="AI214" s="94"/>
      <c r="AJ214" s="94"/>
      <c r="AK214" s="94"/>
      <c r="AL214" s="94"/>
      <c r="AM214" s="95" t="s">
        <v>17047</v>
      </c>
      <c r="AN214" s="95" t="s">
        <v>17061</v>
      </c>
      <c r="AO214" s="95">
        <v>0</v>
      </c>
      <c r="AP214" s="95" t="s">
        <v>17056</v>
      </c>
      <c r="AQ214" s="95" t="s">
        <v>17044</v>
      </c>
      <c r="AR214" s="95">
        <v>0</v>
      </c>
      <c r="AS214" s="95"/>
      <c r="AT214" s="95"/>
      <c r="AU214" s="95"/>
      <c r="AV214" s="95"/>
      <c r="AW214" s="95" t="s">
        <v>624</v>
      </c>
      <c r="AX214" s="96">
        <v>432.1</v>
      </c>
      <c r="AY214" s="96">
        <v>400</v>
      </c>
      <c r="AZ214" s="95" t="s">
        <v>2980</v>
      </c>
      <c r="BA214" s="95" t="s">
        <v>17081</v>
      </c>
      <c r="BB214" s="97"/>
      <c r="BC214" s="98">
        <f t="shared" si="10"/>
        <v>400</v>
      </c>
      <c r="BJ214" s="18" t="str">
        <f t="shared" si="12"/>
        <v>265.000</v>
      </c>
      <c r="BM214" s="18" t="s">
        <v>684</v>
      </c>
      <c r="BN214" s="18" t="s">
        <v>2998</v>
      </c>
      <c r="BO214" s="18" t="s">
        <v>3459</v>
      </c>
      <c r="BU214" s="18" t="s">
        <v>684</v>
      </c>
      <c r="BV214" s="18" t="s">
        <v>2998</v>
      </c>
      <c r="BW214" s="18" t="s">
        <v>3459</v>
      </c>
    </row>
    <row r="215" spans="1:75" x14ac:dyDescent="0.3">
      <c r="A215" s="18">
        <v>1</v>
      </c>
      <c r="B215" s="99">
        <v>177</v>
      </c>
      <c r="C215" s="10" t="s">
        <v>302</v>
      </c>
      <c r="D215" s="1">
        <v>530155.38</v>
      </c>
      <c r="E215" s="7">
        <v>58653.14</v>
      </c>
      <c r="F215" s="7">
        <v>0</v>
      </c>
      <c r="G215" s="7">
        <v>0</v>
      </c>
      <c r="H215" s="7">
        <v>92163.89</v>
      </c>
      <c r="I215" s="7">
        <v>270325.84999999998</v>
      </c>
      <c r="J215" s="7">
        <v>0</v>
      </c>
      <c r="K215" s="21">
        <v>0</v>
      </c>
      <c r="L215" s="7">
        <v>0</v>
      </c>
      <c r="M215" s="26">
        <v>0</v>
      </c>
      <c r="N215" s="1">
        <v>0</v>
      </c>
      <c r="O215" s="7">
        <v>0</v>
      </c>
      <c r="P215" s="7">
        <v>0</v>
      </c>
      <c r="Q215" s="1">
        <v>0</v>
      </c>
      <c r="R215" s="1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9012.5</v>
      </c>
      <c r="AD215" s="7">
        <v>100000</v>
      </c>
      <c r="AE215" s="7">
        <v>0</v>
      </c>
      <c r="AF215" s="3">
        <v>2023</v>
      </c>
      <c r="AG215" s="3">
        <v>2023</v>
      </c>
      <c r="AH215" s="3">
        <v>2023</v>
      </c>
      <c r="AI215" s="94"/>
      <c r="AJ215" s="94"/>
      <c r="AK215" s="94"/>
      <c r="AL215" s="94"/>
      <c r="AM215" s="95" t="s">
        <v>17047</v>
      </c>
      <c r="AN215" s="95" t="s">
        <v>17061</v>
      </c>
      <c r="AO215" s="95">
        <v>0</v>
      </c>
      <c r="AP215" s="95" t="s">
        <v>17056</v>
      </c>
      <c r="AQ215" s="95" t="s">
        <v>17044</v>
      </c>
      <c r="AR215" s="95">
        <v>0</v>
      </c>
      <c r="AS215" s="95"/>
      <c r="AT215" s="95"/>
      <c r="AU215" s="95"/>
      <c r="AV215" s="95"/>
      <c r="AW215" s="95" t="s">
        <v>621</v>
      </c>
      <c r="AX215" s="96">
        <v>339.9</v>
      </c>
      <c r="AY215" s="96">
        <v>321</v>
      </c>
      <c r="AZ215" s="95" t="s">
        <v>2980</v>
      </c>
      <c r="BA215" s="95" t="s">
        <v>17081</v>
      </c>
      <c r="BB215" s="97"/>
      <c r="BC215" s="98">
        <f t="shared" si="10"/>
        <v>321</v>
      </c>
      <c r="BJ215" s="18" t="str">
        <f t="shared" si="12"/>
        <v>234.000</v>
      </c>
      <c r="BM215" s="18" t="s">
        <v>3460</v>
      </c>
      <c r="BN215" s="18" t="s">
        <v>17081</v>
      </c>
      <c r="BO215" s="18" t="s">
        <v>2077</v>
      </c>
      <c r="BU215" s="18" t="s">
        <v>3460</v>
      </c>
      <c r="BV215" s="18" t="s">
        <v>17081</v>
      </c>
      <c r="BW215" s="18" t="s">
        <v>2077</v>
      </c>
    </row>
    <row r="216" spans="1:75" x14ac:dyDescent="0.3">
      <c r="B216" s="4" t="s">
        <v>327</v>
      </c>
      <c r="C216" s="5"/>
      <c r="D216" s="6">
        <v>6066432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20">
        <v>0</v>
      </c>
      <c r="L216" s="1">
        <v>0</v>
      </c>
      <c r="M216" s="1">
        <v>720</v>
      </c>
      <c r="N216" s="1">
        <v>5763101.6299999999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123330.37</v>
      </c>
      <c r="AD216" s="1">
        <v>180000</v>
      </c>
      <c r="AE216" s="1">
        <v>0</v>
      </c>
      <c r="AF216" s="3" t="s">
        <v>17121</v>
      </c>
      <c r="AG216" s="3" t="s">
        <v>17121</v>
      </c>
      <c r="AH216" s="3" t="s">
        <v>17121</v>
      </c>
      <c r="AI216" s="94"/>
      <c r="AJ216" s="94"/>
      <c r="AK216" s="94"/>
      <c r="AL216" s="94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6"/>
      <c r="AY216" s="96"/>
      <c r="AZ216" s="95"/>
      <c r="BA216" s="95"/>
      <c r="BB216" s="97"/>
      <c r="BC216" s="98">
        <f t="shared" si="10"/>
        <v>-720</v>
      </c>
      <c r="BJ216" s="18" t="e">
        <f t="shared" si="12"/>
        <v>#N/A</v>
      </c>
      <c r="BM216" s="18" t="s">
        <v>3517</v>
      </c>
      <c r="BN216" s="18" t="s">
        <v>1355</v>
      </c>
      <c r="BO216" s="18" t="s">
        <v>2998</v>
      </c>
      <c r="BU216" s="18" t="s">
        <v>3517</v>
      </c>
      <c r="BV216" s="18" t="s">
        <v>1355</v>
      </c>
      <c r="BW216" s="18" t="s">
        <v>2998</v>
      </c>
    </row>
    <row r="217" spans="1:75" x14ac:dyDescent="0.3">
      <c r="A217" s="18">
        <v>1</v>
      </c>
      <c r="B217" s="99">
        <v>178</v>
      </c>
      <c r="C217" s="10" t="s">
        <v>330</v>
      </c>
      <c r="D217" s="1">
        <v>6066432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21">
        <v>0</v>
      </c>
      <c r="L217" s="7">
        <v>0</v>
      </c>
      <c r="M217" s="26">
        <v>720</v>
      </c>
      <c r="N217" s="1">
        <v>5763101.6299999999</v>
      </c>
      <c r="O217" s="7">
        <v>0</v>
      </c>
      <c r="P217" s="7">
        <v>0</v>
      </c>
      <c r="Q217" s="1">
        <v>0</v>
      </c>
      <c r="R217" s="1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1">
        <v>123330.37</v>
      </c>
      <c r="AD217" s="1">
        <v>180000</v>
      </c>
      <c r="AE217" s="7">
        <v>0</v>
      </c>
      <c r="AF217" s="3">
        <v>2023</v>
      </c>
      <c r="AG217" s="3">
        <v>2023</v>
      </c>
      <c r="AH217" s="3">
        <v>2023</v>
      </c>
      <c r="AI217" s="94"/>
      <c r="AJ217" s="94"/>
      <c r="AK217" s="94"/>
      <c r="AL217" s="94"/>
      <c r="AM217" s="95" t="s">
        <v>17052</v>
      </c>
      <c r="AN217" s="95" t="s">
        <v>17059</v>
      </c>
      <c r="AO217" s="95">
        <v>0</v>
      </c>
      <c r="AP217" s="95" t="s">
        <v>17057</v>
      </c>
      <c r="AQ217" s="95" t="s">
        <v>17053</v>
      </c>
      <c r="AR217" s="95">
        <v>0</v>
      </c>
      <c r="AS217" s="95"/>
      <c r="AT217" s="95"/>
      <c r="AU217" s="95"/>
      <c r="AV217" s="95"/>
      <c r="AW217" s="95" t="s">
        <v>672</v>
      </c>
      <c r="AX217" s="96">
        <v>786.9</v>
      </c>
      <c r="AY217" s="96">
        <v>720</v>
      </c>
      <c r="AZ217" s="95" t="s">
        <v>2980</v>
      </c>
      <c r="BA217" s="95" t="s">
        <v>17104</v>
      </c>
      <c r="BB217" s="97"/>
      <c r="BC217" s="98">
        <f t="shared" si="10"/>
        <v>0</v>
      </c>
      <c r="BJ217" s="18" t="str">
        <f t="shared" si="12"/>
        <v>646.900</v>
      </c>
      <c r="BM217" s="18" t="s">
        <v>690</v>
      </c>
      <c r="BN217" s="18" t="s">
        <v>1355</v>
      </c>
      <c r="BO217" s="18" t="s">
        <v>3519</v>
      </c>
      <c r="BU217" s="18" t="s">
        <v>690</v>
      </c>
      <c r="BV217" s="18" t="s">
        <v>1355</v>
      </c>
      <c r="BW217" s="18" t="s">
        <v>3519</v>
      </c>
    </row>
    <row r="218" spans="1:75" x14ac:dyDescent="0.3">
      <c r="B218" s="4" t="s">
        <v>328</v>
      </c>
      <c r="C218" s="5"/>
      <c r="D218" s="6">
        <v>794399.19000000006</v>
      </c>
      <c r="E218" s="1">
        <v>76948.55</v>
      </c>
      <c r="F218" s="1">
        <v>0</v>
      </c>
      <c r="G218" s="1">
        <v>0</v>
      </c>
      <c r="H218" s="1">
        <v>104285.33</v>
      </c>
      <c r="I218" s="1">
        <v>498616.51</v>
      </c>
      <c r="J218" s="1">
        <v>0</v>
      </c>
      <c r="K218" s="20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14548.8</v>
      </c>
      <c r="AD218" s="1">
        <v>100000</v>
      </c>
      <c r="AE218" s="1">
        <v>0</v>
      </c>
      <c r="AF218" s="3" t="s">
        <v>17121</v>
      </c>
      <c r="AG218" s="3" t="s">
        <v>17121</v>
      </c>
      <c r="AH218" s="3" t="s">
        <v>17121</v>
      </c>
      <c r="AI218" s="94"/>
      <c r="AJ218" s="94"/>
      <c r="AK218" s="94"/>
      <c r="AL218" s="94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6"/>
      <c r="AY218" s="96"/>
      <c r="AZ218" s="95"/>
      <c r="BA218" s="95"/>
      <c r="BB218" s="97"/>
      <c r="BC218" s="98">
        <f t="shared" si="10"/>
        <v>0</v>
      </c>
      <c r="BJ218" s="18" t="e">
        <f t="shared" si="12"/>
        <v>#N/A</v>
      </c>
      <c r="BM218" s="18" t="s">
        <v>3520</v>
      </c>
      <c r="BN218" s="18" t="s">
        <v>3021</v>
      </c>
      <c r="BO218" s="18" t="s">
        <v>2817</v>
      </c>
      <c r="BU218" s="18" t="s">
        <v>3520</v>
      </c>
      <c r="BV218" s="18" t="s">
        <v>3021</v>
      </c>
      <c r="BW218" s="18" t="s">
        <v>2817</v>
      </c>
    </row>
    <row r="219" spans="1:75" x14ac:dyDescent="0.3">
      <c r="A219" s="18">
        <v>1</v>
      </c>
      <c r="B219" s="99">
        <v>179</v>
      </c>
      <c r="C219" s="10" t="s">
        <v>331</v>
      </c>
      <c r="D219" s="1">
        <v>794399.19000000006</v>
      </c>
      <c r="E219" s="7">
        <v>76948.55</v>
      </c>
      <c r="F219" s="7">
        <v>0</v>
      </c>
      <c r="G219" s="7">
        <v>0</v>
      </c>
      <c r="H219" s="7">
        <v>104285.33</v>
      </c>
      <c r="I219" s="7">
        <v>498616.51</v>
      </c>
      <c r="J219" s="7">
        <v>0</v>
      </c>
      <c r="K219" s="21">
        <v>0</v>
      </c>
      <c r="L219" s="7">
        <v>0</v>
      </c>
      <c r="M219" s="26">
        <v>0</v>
      </c>
      <c r="N219" s="1">
        <v>0</v>
      </c>
      <c r="O219" s="7">
        <v>0</v>
      </c>
      <c r="P219" s="7">
        <v>0</v>
      </c>
      <c r="Q219" s="1">
        <v>0</v>
      </c>
      <c r="R219" s="1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14548.8</v>
      </c>
      <c r="AD219" s="7">
        <v>100000</v>
      </c>
      <c r="AE219" s="7">
        <v>0</v>
      </c>
      <c r="AF219" s="3">
        <v>2023</v>
      </c>
      <c r="AG219" s="3">
        <v>2023</v>
      </c>
      <c r="AH219" s="3">
        <v>2023</v>
      </c>
      <c r="AI219" s="94"/>
      <c r="AJ219" s="94"/>
      <c r="AK219" s="94"/>
      <c r="AL219" s="94"/>
      <c r="AM219" s="95" t="s">
        <v>17054</v>
      </c>
      <c r="AN219" s="95" t="s">
        <v>17052</v>
      </c>
      <c r="AO219" s="95">
        <v>0</v>
      </c>
      <c r="AP219" s="95" t="s">
        <v>17056</v>
      </c>
      <c r="AQ219" s="95" t="s">
        <v>17050</v>
      </c>
      <c r="AR219" s="95">
        <v>0</v>
      </c>
      <c r="AS219" s="95"/>
      <c r="AT219" s="95"/>
      <c r="AU219" s="95"/>
      <c r="AV219" s="95"/>
      <c r="AW219" s="95" t="s">
        <v>790</v>
      </c>
      <c r="AX219" s="96">
        <v>766.1</v>
      </c>
      <c r="AY219" s="96">
        <v>850</v>
      </c>
      <c r="AZ219" s="95" t="s">
        <v>2980</v>
      </c>
      <c r="BA219" s="95" t="s">
        <v>2998</v>
      </c>
      <c r="BB219" s="97"/>
      <c r="BC219" s="98">
        <f t="shared" ref="BC219:BC224" si="13">AY219-M219</f>
        <v>850</v>
      </c>
      <c r="BJ219" s="18" t="str">
        <f t="shared" si="12"/>
        <v>нет данных</v>
      </c>
      <c r="BM219" s="18" t="s">
        <v>3521</v>
      </c>
      <c r="BN219" s="18" t="s">
        <v>952</v>
      </c>
      <c r="BO219" s="18" t="s">
        <v>3522</v>
      </c>
      <c r="BU219" s="18" t="s">
        <v>3521</v>
      </c>
      <c r="BV219" s="18" t="s">
        <v>952</v>
      </c>
      <c r="BW219" s="18" t="s">
        <v>3522</v>
      </c>
    </row>
    <row r="220" spans="1:75" x14ac:dyDescent="0.3">
      <c r="B220" s="4" t="s">
        <v>329</v>
      </c>
      <c r="C220" s="5"/>
      <c r="D220" s="6">
        <v>1428981.76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20">
        <v>0</v>
      </c>
      <c r="L220" s="1">
        <v>0</v>
      </c>
      <c r="M220" s="1">
        <v>169.6</v>
      </c>
      <c r="N220" s="1">
        <v>1252185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26796.76</v>
      </c>
      <c r="AD220" s="1">
        <v>150000</v>
      </c>
      <c r="AE220" s="1">
        <v>0</v>
      </c>
      <c r="AF220" s="3" t="s">
        <v>17121</v>
      </c>
      <c r="AG220" s="3" t="s">
        <v>17121</v>
      </c>
      <c r="AH220" s="3" t="s">
        <v>17121</v>
      </c>
      <c r="AI220" s="94"/>
      <c r="AJ220" s="94"/>
      <c r="AK220" s="94"/>
      <c r="AL220" s="94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6"/>
      <c r="AY220" s="96"/>
      <c r="AZ220" s="95"/>
      <c r="BA220" s="95"/>
      <c r="BB220" s="97"/>
      <c r="BC220" s="98">
        <f t="shared" si="13"/>
        <v>-169.6</v>
      </c>
      <c r="BJ220" s="18" t="e">
        <f t="shared" si="12"/>
        <v>#N/A</v>
      </c>
      <c r="BM220" s="18" t="s">
        <v>691</v>
      </c>
      <c r="BN220" s="18" t="s">
        <v>1280</v>
      </c>
      <c r="BO220" s="18" t="s">
        <v>1350</v>
      </c>
      <c r="BU220" s="18" t="s">
        <v>691</v>
      </c>
      <c r="BV220" s="18" t="s">
        <v>1280</v>
      </c>
      <c r="BW220" s="18" t="s">
        <v>1350</v>
      </c>
    </row>
    <row r="221" spans="1:75" x14ac:dyDescent="0.3">
      <c r="A221" s="18">
        <v>1</v>
      </c>
      <c r="B221" s="99">
        <v>180</v>
      </c>
      <c r="C221" s="10" t="s">
        <v>332</v>
      </c>
      <c r="D221" s="1">
        <v>1428981.76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21">
        <v>0</v>
      </c>
      <c r="L221" s="7">
        <v>0</v>
      </c>
      <c r="M221" s="26">
        <v>169.6</v>
      </c>
      <c r="N221" s="1">
        <v>1252185</v>
      </c>
      <c r="O221" s="7">
        <v>0</v>
      </c>
      <c r="P221" s="7">
        <v>0</v>
      </c>
      <c r="Q221" s="1">
        <v>0</v>
      </c>
      <c r="R221" s="1">
        <v>0</v>
      </c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0</v>
      </c>
      <c r="AA221" s="7">
        <v>0</v>
      </c>
      <c r="AB221" s="7">
        <v>0</v>
      </c>
      <c r="AC221" s="1">
        <v>26796.76</v>
      </c>
      <c r="AD221" s="1">
        <v>150000</v>
      </c>
      <c r="AE221" s="7">
        <v>0</v>
      </c>
      <c r="AF221" s="3">
        <v>2023</v>
      </c>
      <c r="AG221" s="3">
        <v>2023</v>
      </c>
      <c r="AH221" s="3">
        <v>2023</v>
      </c>
      <c r="AI221" s="94"/>
      <c r="AJ221" s="94"/>
      <c r="AK221" s="94"/>
      <c r="AL221" s="94"/>
      <c r="AM221" s="95" t="s">
        <v>17046</v>
      </c>
      <c r="AN221" s="95" t="s">
        <v>17042</v>
      </c>
      <c r="AO221" s="95">
        <v>0</v>
      </c>
      <c r="AP221" s="95" t="s">
        <v>17053</v>
      </c>
      <c r="AQ221" s="95" t="s">
        <v>17060</v>
      </c>
      <c r="AR221" s="95">
        <v>0</v>
      </c>
      <c r="AS221" s="95"/>
      <c r="AT221" s="95"/>
      <c r="AU221" s="95"/>
      <c r="AV221" s="95"/>
      <c r="AW221" s="95" t="s">
        <v>1025</v>
      </c>
      <c r="AX221" s="96">
        <v>365.1</v>
      </c>
      <c r="AY221" s="96" t="s">
        <v>2998</v>
      </c>
      <c r="AZ221" s="95" t="s">
        <v>2980</v>
      </c>
      <c r="BA221" s="95" t="s">
        <v>17104</v>
      </c>
      <c r="BB221" s="97"/>
      <c r="BC221" s="98" t="e">
        <f t="shared" si="13"/>
        <v>#VALUE!</v>
      </c>
      <c r="BJ221" s="18" t="str">
        <f t="shared" si="12"/>
        <v>нет данных</v>
      </c>
      <c r="BM221" s="18" t="s">
        <v>692</v>
      </c>
      <c r="BN221" s="18" t="s">
        <v>715</v>
      </c>
      <c r="BO221" s="18" t="s">
        <v>2185</v>
      </c>
      <c r="BU221" s="18" t="s">
        <v>692</v>
      </c>
      <c r="BV221" s="18" t="s">
        <v>715</v>
      </c>
      <c r="BW221" s="18" t="s">
        <v>2185</v>
      </c>
    </row>
    <row r="222" spans="1:75" x14ac:dyDescent="0.3">
      <c r="B222" s="4" t="s">
        <v>356</v>
      </c>
      <c r="C222" s="5"/>
      <c r="D222" s="6">
        <v>7618035.8099999996</v>
      </c>
      <c r="E222" s="1">
        <v>0</v>
      </c>
      <c r="F222" s="1">
        <v>0</v>
      </c>
      <c r="G222" s="1">
        <v>7331149.2199999997</v>
      </c>
      <c r="H222" s="1">
        <v>0</v>
      </c>
      <c r="I222" s="1">
        <v>0</v>
      </c>
      <c r="J222" s="1">
        <v>0</v>
      </c>
      <c r="K222" s="20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156886.59</v>
      </c>
      <c r="AD222" s="1">
        <v>130000</v>
      </c>
      <c r="AE222" s="1">
        <v>0</v>
      </c>
      <c r="AF222" s="3" t="s">
        <v>17121</v>
      </c>
      <c r="AG222" s="3" t="s">
        <v>17121</v>
      </c>
      <c r="AH222" s="3" t="s">
        <v>17121</v>
      </c>
      <c r="AI222" s="94"/>
      <c r="AJ222" s="94"/>
      <c r="AK222" s="94"/>
      <c r="AL222" s="94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6"/>
      <c r="AY222" s="96"/>
      <c r="AZ222" s="95"/>
      <c r="BA222" s="95"/>
      <c r="BB222" s="97"/>
      <c r="BC222" s="98">
        <f t="shared" si="13"/>
        <v>0</v>
      </c>
      <c r="BJ222" s="18" t="e">
        <f t="shared" si="12"/>
        <v>#N/A</v>
      </c>
      <c r="BM222" s="18" t="s">
        <v>696</v>
      </c>
      <c r="BN222" s="18" t="s">
        <v>17084</v>
      </c>
      <c r="BO222" s="18" t="s">
        <v>2998</v>
      </c>
      <c r="BU222" s="18" t="s">
        <v>696</v>
      </c>
      <c r="BV222" s="18" t="s">
        <v>17084</v>
      </c>
      <c r="BW222" s="18" t="s">
        <v>2998</v>
      </c>
    </row>
    <row r="223" spans="1:75" x14ac:dyDescent="0.3">
      <c r="A223" s="18">
        <v>1</v>
      </c>
      <c r="B223" s="99">
        <v>181</v>
      </c>
      <c r="C223" s="10" t="s">
        <v>357</v>
      </c>
      <c r="D223" s="1">
        <v>7618035.8099999996</v>
      </c>
      <c r="E223" s="7">
        <v>0</v>
      </c>
      <c r="F223" s="7">
        <v>0</v>
      </c>
      <c r="G223" s="7">
        <v>7331149.2199999997</v>
      </c>
      <c r="H223" s="7">
        <v>0</v>
      </c>
      <c r="I223" s="7">
        <v>0</v>
      </c>
      <c r="J223" s="7">
        <v>0</v>
      </c>
      <c r="K223" s="21">
        <v>0</v>
      </c>
      <c r="L223" s="7">
        <v>0</v>
      </c>
      <c r="M223" s="26">
        <v>0</v>
      </c>
      <c r="N223" s="1">
        <v>0</v>
      </c>
      <c r="O223" s="7">
        <v>0</v>
      </c>
      <c r="P223" s="7">
        <v>0</v>
      </c>
      <c r="Q223" s="1">
        <v>0</v>
      </c>
      <c r="R223" s="1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156886.59</v>
      </c>
      <c r="AD223" s="7">
        <v>130000</v>
      </c>
      <c r="AE223" s="7">
        <v>0</v>
      </c>
      <c r="AF223" s="3">
        <v>2023</v>
      </c>
      <c r="AG223" s="3">
        <v>2023</v>
      </c>
      <c r="AH223" s="3">
        <v>2023</v>
      </c>
      <c r="AI223" s="94"/>
      <c r="AJ223" s="94"/>
      <c r="AK223" s="94"/>
      <c r="AL223" s="94"/>
      <c r="AM223" s="95" t="s">
        <v>17045</v>
      </c>
      <c r="AN223" s="95" t="s">
        <v>17043</v>
      </c>
      <c r="AO223" s="95">
        <v>0</v>
      </c>
      <c r="AP223" s="95" t="s">
        <v>17050</v>
      </c>
      <c r="AQ223" s="95" t="s">
        <v>17055</v>
      </c>
      <c r="AR223" s="95" t="s">
        <v>17057</v>
      </c>
      <c r="AS223" s="95" t="s">
        <v>17072</v>
      </c>
      <c r="AT223" s="95"/>
      <c r="AU223" s="95"/>
      <c r="AV223" s="95"/>
      <c r="AW223" s="95" t="s">
        <v>787</v>
      </c>
      <c r="AX223" s="96">
        <v>3379.8</v>
      </c>
      <c r="AY223" s="96">
        <v>978</v>
      </c>
      <c r="AZ223" s="95" t="s">
        <v>2980</v>
      </c>
      <c r="BA223" s="95" t="s">
        <v>787</v>
      </c>
      <c r="BB223" s="97"/>
      <c r="BC223" s="98">
        <f t="shared" si="13"/>
        <v>978</v>
      </c>
      <c r="BJ223" s="18" t="str">
        <f t="shared" si="12"/>
        <v>801.900</v>
      </c>
      <c r="BM223" s="18" t="s">
        <v>3577</v>
      </c>
      <c r="BN223" s="18" t="s">
        <v>633</v>
      </c>
      <c r="BO223" s="18" t="s">
        <v>3578</v>
      </c>
      <c r="BU223" s="18" t="s">
        <v>3577</v>
      </c>
      <c r="BV223" s="18" t="s">
        <v>633</v>
      </c>
      <c r="BW223" s="18" t="s">
        <v>3578</v>
      </c>
    </row>
    <row r="224" spans="1:75" x14ac:dyDescent="0.3">
      <c r="B224" s="4" t="s">
        <v>2960</v>
      </c>
      <c r="C224" s="5"/>
      <c r="D224" s="6">
        <v>63974045.670000002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20">
        <v>0</v>
      </c>
      <c r="L224" s="1">
        <v>0</v>
      </c>
      <c r="M224" s="1">
        <v>4571.16</v>
      </c>
      <c r="N224" s="1">
        <v>38036654.469999999</v>
      </c>
      <c r="O224" s="1">
        <v>0</v>
      </c>
      <c r="P224" s="1">
        <v>0</v>
      </c>
      <c r="Q224" s="1">
        <v>3145.05</v>
      </c>
      <c r="R224" s="1">
        <v>23490705.690000001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1316685.51</v>
      </c>
      <c r="AD224" s="1">
        <v>1130000</v>
      </c>
      <c r="AE224" s="1">
        <v>0</v>
      </c>
      <c r="AF224" s="3" t="s">
        <v>17121</v>
      </c>
      <c r="AG224" s="3" t="s">
        <v>17121</v>
      </c>
      <c r="AH224" s="3" t="s">
        <v>17121</v>
      </c>
      <c r="AI224" s="94"/>
      <c r="AJ224" s="94"/>
      <c r="AK224" s="94"/>
      <c r="AL224" s="94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6"/>
      <c r="AY224" s="96"/>
      <c r="AZ224" s="95"/>
      <c r="BA224" s="95"/>
      <c r="BB224" s="97"/>
      <c r="BC224" s="98">
        <f t="shared" si="13"/>
        <v>-4571.16</v>
      </c>
      <c r="BJ224" s="18" t="e">
        <f t="shared" si="12"/>
        <v>#N/A</v>
      </c>
      <c r="BM224" s="18" t="s">
        <v>3981</v>
      </c>
      <c r="BN224" s="18" t="s">
        <v>3290</v>
      </c>
      <c r="BO224" s="18" t="s">
        <v>2998</v>
      </c>
      <c r="BU224" s="18" t="s">
        <v>3981</v>
      </c>
      <c r="BV224" s="18" t="s">
        <v>3290</v>
      </c>
      <c r="BW224" s="18" t="s">
        <v>2998</v>
      </c>
    </row>
    <row r="225" spans="1:75" x14ac:dyDescent="0.3">
      <c r="A225" s="18">
        <v>1</v>
      </c>
      <c r="B225" s="99">
        <v>182</v>
      </c>
      <c r="C225" s="5" t="s">
        <v>2956</v>
      </c>
      <c r="D225" s="1">
        <v>10757499.289999999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21">
        <v>0</v>
      </c>
      <c r="L225" s="7">
        <v>0</v>
      </c>
      <c r="M225" s="8">
        <v>1241</v>
      </c>
      <c r="N225" s="1">
        <v>10336302.42</v>
      </c>
      <c r="O225" s="7">
        <v>0</v>
      </c>
      <c r="P225" s="7">
        <v>0</v>
      </c>
      <c r="Q225" s="1">
        <v>0</v>
      </c>
      <c r="R225" s="1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0</v>
      </c>
      <c r="AA225" s="7">
        <v>0</v>
      </c>
      <c r="AB225" s="7">
        <v>0</v>
      </c>
      <c r="AC225" s="1">
        <v>221196.87</v>
      </c>
      <c r="AD225" s="7">
        <v>200000</v>
      </c>
      <c r="AE225" s="7">
        <v>0</v>
      </c>
      <c r="AF225" s="3">
        <v>2023</v>
      </c>
      <c r="AG225" s="3">
        <v>2023</v>
      </c>
      <c r="AH225" s="3">
        <v>2023</v>
      </c>
      <c r="AI225" s="94"/>
      <c r="AJ225" s="94"/>
      <c r="AK225" s="94"/>
      <c r="AL225" s="94"/>
      <c r="AM225" s="95" t="s">
        <v>17062</v>
      </c>
      <c r="AN225" s="95" t="s">
        <v>17057</v>
      </c>
      <c r="AO225" s="95"/>
      <c r="AP225" s="95" t="s">
        <v>17056</v>
      </c>
      <c r="AQ225" s="95" t="s">
        <v>17044</v>
      </c>
      <c r="AR225" s="95" t="s">
        <v>17056</v>
      </c>
      <c r="AS225" s="95"/>
      <c r="AT225" s="95"/>
      <c r="AU225" s="95"/>
      <c r="AV225" s="95"/>
      <c r="AW225" s="95">
        <v>1971</v>
      </c>
      <c r="AX225" s="96"/>
      <c r="AY225" s="96"/>
      <c r="AZ225" s="95" t="s">
        <v>3006</v>
      </c>
      <c r="BA225" s="95" t="s">
        <v>17104</v>
      </c>
      <c r="BB225" s="97"/>
      <c r="BC225" s="98"/>
    </row>
    <row r="226" spans="1:75" x14ac:dyDescent="0.3">
      <c r="A226" s="18">
        <v>1</v>
      </c>
      <c r="B226" s="99">
        <v>183</v>
      </c>
      <c r="C226" s="10" t="s">
        <v>1951</v>
      </c>
      <c r="D226" s="1">
        <v>10554662.1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21">
        <v>0</v>
      </c>
      <c r="L226" s="7">
        <v>0</v>
      </c>
      <c r="M226" s="8">
        <v>1217.5999999999999</v>
      </c>
      <c r="N226" s="1">
        <v>10137715</v>
      </c>
      <c r="O226" s="7">
        <v>0</v>
      </c>
      <c r="P226" s="7">
        <v>0</v>
      </c>
      <c r="Q226" s="1">
        <v>0</v>
      </c>
      <c r="R226" s="1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1">
        <v>216947.1</v>
      </c>
      <c r="AD226" s="7">
        <v>200000</v>
      </c>
      <c r="AE226" s="7">
        <v>0</v>
      </c>
      <c r="AF226" s="3">
        <v>2023</v>
      </c>
      <c r="AG226" s="3">
        <v>2023</v>
      </c>
      <c r="AH226" s="3">
        <v>2023</v>
      </c>
      <c r="AI226" s="94"/>
      <c r="AJ226" s="94"/>
      <c r="AK226" s="94"/>
      <c r="AL226" s="94"/>
      <c r="AM226" s="95" t="s">
        <v>17059</v>
      </c>
      <c r="AN226" s="95" t="s">
        <v>17042</v>
      </c>
      <c r="AO226" s="95">
        <v>0</v>
      </c>
      <c r="AP226" s="95" t="s">
        <v>17056</v>
      </c>
      <c r="AQ226" s="95" t="s">
        <v>17060</v>
      </c>
      <c r="AR226" s="95" t="s">
        <v>17056</v>
      </c>
      <c r="AS226" s="95"/>
      <c r="AT226" s="95"/>
      <c r="AU226" s="95"/>
      <c r="AV226" s="95"/>
      <c r="AW226" s="95" t="s">
        <v>935</v>
      </c>
      <c r="AX226" s="96">
        <v>4859.7</v>
      </c>
      <c r="AY226" s="96">
        <v>1217.5999999999999</v>
      </c>
      <c r="AZ226" s="95" t="s">
        <v>3006</v>
      </c>
      <c r="BA226" s="95" t="s">
        <v>17104</v>
      </c>
      <c r="BB226" s="97"/>
      <c r="BC226" s="98">
        <f>AY226-M226</f>
        <v>0</v>
      </c>
      <c r="BJ226" s="18" t="str">
        <f>VLOOKUP(C226,BM:BO,3,FALSE)</f>
        <v>1273.000</v>
      </c>
      <c r="BM226" s="18" t="s">
        <v>3984</v>
      </c>
      <c r="BN226" s="18" t="s">
        <v>3290</v>
      </c>
      <c r="BO226" s="18" t="s">
        <v>2998</v>
      </c>
      <c r="BU226" s="18" t="s">
        <v>3984</v>
      </c>
      <c r="BV226" s="18" t="s">
        <v>3290</v>
      </c>
      <c r="BW226" s="18" t="s">
        <v>2998</v>
      </c>
    </row>
    <row r="227" spans="1:75" x14ac:dyDescent="0.3">
      <c r="A227" s="18">
        <v>1</v>
      </c>
      <c r="B227" s="99">
        <v>184</v>
      </c>
      <c r="C227" s="10" t="s">
        <v>1963</v>
      </c>
      <c r="D227" s="1">
        <v>7009631.9299999997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21">
        <v>0</v>
      </c>
      <c r="L227" s="7">
        <v>0</v>
      </c>
      <c r="M227" s="26">
        <v>808.64</v>
      </c>
      <c r="N227" s="1">
        <v>6686539.9699999997</v>
      </c>
      <c r="O227" s="7">
        <v>0</v>
      </c>
      <c r="P227" s="7">
        <v>0</v>
      </c>
      <c r="Q227" s="1">
        <v>0</v>
      </c>
      <c r="R227" s="1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1">
        <v>143091.96</v>
      </c>
      <c r="AD227" s="1">
        <v>180000</v>
      </c>
      <c r="AE227" s="7">
        <v>0</v>
      </c>
      <c r="AF227" s="3">
        <v>2023</v>
      </c>
      <c r="AG227" s="3">
        <v>2023</v>
      </c>
      <c r="AH227" s="3">
        <v>2023</v>
      </c>
      <c r="AI227" s="94"/>
      <c r="AJ227" s="94"/>
      <c r="AK227" s="94"/>
      <c r="AL227" s="94"/>
      <c r="AM227" s="95" t="s">
        <v>17054</v>
      </c>
      <c r="AN227" s="95" t="s">
        <v>17059</v>
      </c>
      <c r="AO227" s="95">
        <v>0</v>
      </c>
      <c r="AP227" s="95" t="s">
        <v>17056</v>
      </c>
      <c r="AQ227" s="95" t="s">
        <v>17060</v>
      </c>
      <c r="AR227" s="95" t="s">
        <v>17056</v>
      </c>
      <c r="AS227" s="95" t="s">
        <v>17073</v>
      </c>
      <c r="AT227" s="95"/>
      <c r="AU227" s="95"/>
      <c r="AV227" s="95"/>
      <c r="AW227" s="95" t="s">
        <v>792</v>
      </c>
      <c r="AX227" s="96">
        <v>3517</v>
      </c>
      <c r="AY227" s="96">
        <v>1184</v>
      </c>
      <c r="AZ227" s="95" t="s">
        <v>3006</v>
      </c>
      <c r="BA227" s="95">
        <v>2001</v>
      </c>
      <c r="BB227" s="97"/>
      <c r="BC227" s="98">
        <f>AY227-M227</f>
        <v>375.36</v>
      </c>
      <c r="BJ227" s="18" t="str">
        <f>VLOOKUP(C227,BM:BO,3,FALSE)</f>
        <v>859.000</v>
      </c>
      <c r="BM227" s="18" t="s">
        <v>3985</v>
      </c>
      <c r="BN227" s="18" t="s">
        <v>3290</v>
      </c>
      <c r="BO227" s="18" t="s">
        <v>2998</v>
      </c>
      <c r="BU227" s="18" t="s">
        <v>3985</v>
      </c>
      <c r="BV227" s="18" t="s">
        <v>3290</v>
      </c>
      <c r="BW227" s="18" t="s">
        <v>2998</v>
      </c>
    </row>
    <row r="228" spans="1:75" x14ac:dyDescent="0.3">
      <c r="A228" s="18">
        <v>1</v>
      </c>
      <c r="B228" s="99">
        <v>185</v>
      </c>
      <c r="C228" s="10" t="s">
        <v>2957</v>
      </c>
      <c r="D228" s="1">
        <v>5260270.59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21">
        <v>0</v>
      </c>
      <c r="L228" s="7">
        <v>0</v>
      </c>
      <c r="M228" s="8">
        <v>624.32000000000005</v>
      </c>
      <c r="N228" s="1">
        <v>5150059.32</v>
      </c>
      <c r="O228" s="7">
        <v>0</v>
      </c>
      <c r="P228" s="7">
        <v>0</v>
      </c>
      <c r="Q228" s="1">
        <v>0</v>
      </c>
      <c r="R228" s="1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1">
        <v>110211.27</v>
      </c>
      <c r="AD228" s="1">
        <v>0</v>
      </c>
      <c r="AE228" s="7">
        <v>0</v>
      </c>
      <c r="AF228" s="3" t="s">
        <v>17394</v>
      </c>
      <c r="AG228" s="3">
        <v>2023</v>
      </c>
      <c r="AH228" s="3">
        <v>2023</v>
      </c>
      <c r="AI228" s="94"/>
      <c r="AJ228" s="94"/>
      <c r="AK228" s="94"/>
      <c r="AL228" s="94"/>
      <c r="AM228" s="95" t="s">
        <v>17045</v>
      </c>
      <c r="AN228" s="95" t="s">
        <v>17054</v>
      </c>
      <c r="AO228" s="95">
        <v>0</v>
      </c>
      <c r="AP228" s="95" t="s">
        <v>17056</v>
      </c>
      <c r="AQ228" s="95" t="s">
        <v>17050</v>
      </c>
      <c r="AR228" s="95" t="s">
        <v>17056</v>
      </c>
      <c r="AS228" s="95"/>
      <c r="AT228" s="95"/>
      <c r="AU228" s="95"/>
      <c r="AV228" s="95"/>
      <c r="AW228" s="95" t="s">
        <v>799</v>
      </c>
      <c r="AX228" s="96">
        <v>747.1</v>
      </c>
      <c r="AY228" s="96">
        <v>650</v>
      </c>
      <c r="AZ228" s="95" t="s">
        <v>2980</v>
      </c>
      <c r="BA228" s="95" t="s">
        <v>17104</v>
      </c>
      <c r="BB228" s="97"/>
      <c r="BC228" s="98">
        <f>AY228-M228</f>
        <v>25.67999999999995</v>
      </c>
      <c r="BJ228" s="18" t="str">
        <f>VLOOKUP(C228,BM:BO,3,FALSE)</f>
        <v>510.000</v>
      </c>
      <c r="BM228" s="18" t="s">
        <v>767</v>
      </c>
      <c r="BN228" s="18" t="s">
        <v>3290</v>
      </c>
      <c r="BO228" s="18" t="s">
        <v>2998</v>
      </c>
      <c r="BU228" s="18" t="s">
        <v>767</v>
      </c>
      <c r="BV228" s="18" t="s">
        <v>3290</v>
      </c>
      <c r="BW228" s="18" t="s">
        <v>2998</v>
      </c>
    </row>
    <row r="229" spans="1:75" x14ac:dyDescent="0.3">
      <c r="A229" s="18">
        <v>1</v>
      </c>
      <c r="B229" s="99">
        <v>186</v>
      </c>
      <c r="C229" s="10" t="s">
        <v>10895</v>
      </c>
      <c r="D229" s="1">
        <v>17968508.040000003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21">
        <v>0</v>
      </c>
      <c r="L229" s="7">
        <v>0</v>
      </c>
      <c r="M229" s="8">
        <v>679.6</v>
      </c>
      <c r="N229" s="1">
        <v>5726037.7599999998</v>
      </c>
      <c r="O229" s="7">
        <v>0</v>
      </c>
      <c r="P229" s="7">
        <v>0</v>
      </c>
      <c r="Q229" s="1">
        <v>1542.8</v>
      </c>
      <c r="R229" s="1">
        <v>11523333.73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1">
        <v>369136.55</v>
      </c>
      <c r="AD229" s="1">
        <v>350000</v>
      </c>
      <c r="AE229" s="7">
        <v>0</v>
      </c>
      <c r="AF229" s="3">
        <v>2023</v>
      </c>
      <c r="AG229" s="3">
        <v>2023</v>
      </c>
      <c r="AH229" s="3">
        <v>2023</v>
      </c>
      <c r="AI229" s="94"/>
      <c r="AJ229" s="94"/>
      <c r="AK229" s="94"/>
      <c r="AL229" s="94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6"/>
      <c r="AY229" s="96"/>
      <c r="AZ229" s="95"/>
      <c r="BA229" s="95"/>
      <c r="BB229" s="97"/>
      <c r="BC229" s="98"/>
    </row>
    <row r="230" spans="1:75" x14ac:dyDescent="0.3">
      <c r="A230" s="18">
        <v>1</v>
      </c>
      <c r="B230" s="99">
        <v>187</v>
      </c>
      <c r="C230" s="10" t="s">
        <v>10917</v>
      </c>
      <c r="D230" s="1">
        <v>12423473.720000001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21">
        <v>0</v>
      </c>
      <c r="L230" s="7">
        <v>0</v>
      </c>
      <c r="M230" s="8">
        <v>0</v>
      </c>
      <c r="N230" s="1">
        <v>0</v>
      </c>
      <c r="O230" s="7">
        <v>0</v>
      </c>
      <c r="P230" s="7">
        <v>0</v>
      </c>
      <c r="Q230" s="1">
        <v>1602.25</v>
      </c>
      <c r="R230" s="1">
        <v>11967371.960000001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">
        <v>256101.76000000001</v>
      </c>
      <c r="AD230" s="1">
        <v>200000</v>
      </c>
      <c r="AE230" s="7">
        <v>0</v>
      </c>
      <c r="AF230" s="3">
        <v>2023</v>
      </c>
      <c r="AG230" s="3">
        <v>2023</v>
      </c>
      <c r="AH230" s="3">
        <v>2023</v>
      </c>
      <c r="AI230" s="94"/>
      <c r="AJ230" s="94"/>
      <c r="AK230" s="94"/>
      <c r="AL230" s="94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6"/>
      <c r="AY230" s="96"/>
      <c r="AZ230" s="95"/>
      <c r="BA230" s="95"/>
      <c r="BB230" s="97"/>
      <c r="BC230" s="98"/>
    </row>
    <row r="231" spans="1:75" x14ac:dyDescent="0.3">
      <c r="B231" s="4" t="s">
        <v>2970</v>
      </c>
      <c r="C231" s="5"/>
      <c r="D231" s="6">
        <v>5459400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20">
        <v>0</v>
      </c>
      <c r="L231" s="1">
        <v>0</v>
      </c>
      <c r="M231" s="1">
        <v>648</v>
      </c>
      <c r="N231" s="1">
        <v>5168787.9400000004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110612.06</v>
      </c>
      <c r="AD231" s="1">
        <v>180000</v>
      </c>
      <c r="AE231" s="1">
        <v>0</v>
      </c>
      <c r="AF231" s="3" t="s">
        <v>17121</v>
      </c>
      <c r="AG231" s="3" t="s">
        <v>17121</v>
      </c>
      <c r="AH231" s="3" t="s">
        <v>17121</v>
      </c>
      <c r="AI231" s="94"/>
      <c r="AJ231" s="94"/>
      <c r="AK231" s="94"/>
      <c r="AL231" s="94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6"/>
      <c r="AY231" s="96"/>
      <c r="AZ231" s="95"/>
      <c r="BA231" s="95"/>
      <c r="BB231" s="97"/>
      <c r="BC231" s="98">
        <f>AY231-M231</f>
        <v>-648</v>
      </c>
      <c r="BJ231" s="18" t="e">
        <f>VLOOKUP(C231,BM:BO,3,FALSE)</f>
        <v>#N/A</v>
      </c>
      <c r="BM231" s="18" t="s">
        <v>768</v>
      </c>
      <c r="BN231" s="18" t="s">
        <v>803</v>
      </c>
      <c r="BO231" s="18" t="s">
        <v>2998</v>
      </c>
      <c r="BU231" s="18" t="s">
        <v>768</v>
      </c>
      <c r="BV231" s="18" t="s">
        <v>803</v>
      </c>
      <c r="BW231" s="18" t="s">
        <v>2998</v>
      </c>
    </row>
    <row r="232" spans="1:75" x14ac:dyDescent="0.3">
      <c r="A232" s="18">
        <v>1</v>
      </c>
      <c r="B232" s="99">
        <v>188</v>
      </c>
      <c r="C232" s="10" t="s">
        <v>2959</v>
      </c>
      <c r="D232" s="1">
        <v>5459400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21">
        <v>0</v>
      </c>
      <c r="L232" s="7">
        <v>0</v>
      </c>
      <c r="M232" s="8">
        <v>648</v>
      </c>
      <c r="N232" s="1">
        <v>5168787.9400000004</v>
      </c>
      <c r="O232" s="7">
        <v>0</v>
      </c>
      <c r="P232" s="7">
        <v>0</v>
      </c>
      <c r="Q232" s="1">
        <v>0</v>
      </c>
      <c r="R232" s="1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1">
        <v>110612.06</v>
      </c>
      <c r="AD232" s="1">
        <v>180000</v>
      </c>
      <c r="AE232" s="7">
        <v>0</v>
      </c>
      <c r="AF232" s="3">
        <v>2023</v>
      </c>
      <c r="AG232" s="3">
        <v>2023</v>
      </c>
      <c r="AH232" s="3">
        <v>2023</v>
      </c>
      <c r="AI232" s="94"/>
      <c r="AJ232" s="94"/>
      <c r="AK232" s="94"/>
      <c r="AL232" s="94"/>
      <c r="AM232" s="95" t="s">
        <v>17045</v>
      </c>
      <c r="AN232" s="95" t="s">
        <v>17047</v>
      </c>
      <c r="AO232" s="95">
        <v>0</v>
      </c>
      <c r="AP232" s="95" t="s">
        <v>17042</v>
      </c>
      <c r="AQ232" s="95" t="s">
        <v>17064</v>
      </c>
      <c r="AR232" s="95">
        <v>0</v>
      </c>
      <c r="AS232" s="95"/>
      <c r="AT232" s="95"/>
      <c r="AU232" s="95"/>
      <c r="AV232" s="95"/>
      <c r="AW232" s="95" t="s">
        <v>672</v>
      </c>
      <c r="AX232" s="96">
        <v>460</v>
      </c>
      <c r="AY232" s="96" t="s">
        <v>2998</v>
      </c>
      <c r="AZ232" s="95" t="s">
        <v>2980</v>
      </c>
      <c r="BA232" s="95" t="s">
        <v>17104</v>
      </c>
      <c r="BB232" s="97"/>
      <c r="BC232" s="98" t="e">
        <f>AY232-M232</f>
        <v>#VALUE!</v>
      </c>
      <c r="BJ232" s="18" t="str">
        <f>VLOOKUP(C232,BM:BO,3,FALSE)</f>
        <v>нет данных</v>
      </c>
      <c r="BM232" s="18" t="s">
        <v>3989</v>
      </c>
      <c r="BN232" s="18" t="s">
        <v>799</v>
      </c>
      <c r="BO232" s="18" t="s">
        <v>3990</v>
      </c>
      <c r="BU232" s="18" t="s">
        <v>3989</v>
      </c>
      <c r="BV232" s="18" t="s">
        <v>799</v>
      </c>
      <c r="BW232" s="18" t="s">
        <v>3990</v>
      </c>
    </row>
    <row r="233" spans="1:75" x14ac:dyDescent="0.3">
      <c r="B233" s="4" t="s">
        <v>2961</v>
      </c>
      <c r="C233" s="5"/>
      <c r="D233" s="6">
        <v>6858438.4000000004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20">
        <v>0</v>
      </c>
      <c r="L233" s="1">
        <v>0</v>
      </c>
      <c r="M233" s="1">
        <v>814</v>
      </c>
      <c r="N233" s="1">
        <v>6538514.2000000002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139924.20000000001</v>
      </c>
      <c r="AD233" s="1">
        <v>180000</v>
      </c>
      <c r="AE233" s="1">
        <v>0</v>
      </c>
      <c r="AF233" s="3" t="s">
        <v>17121</v>
      </c>
      <c r="AG233" s="3" t="s">
        <v>17121</v>
      </c>
      <c r="AH233" s="3" t="s">
        <v>17121</v>
      </c>
      <c r="AI233" s="94"/>
      <c r="AJ233" s="94"/>
      <c r="AK233" s="94"/>
      <c r="AL233" s="94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6"/>
      <c r="AY233" s="96"/>
      <c r="AZ233" s="95"/>
      <c r="BA233" s="95"/>
      <c r="BB233" s="97"/>
      <c r="BC233" s="98">
        <f>AY233-M233</f>
        <v>-814</v>
      </c>
      <c r="BJ233" s="18" t="e">
        <f>VLOOKUP(C233,BM:BO,3,FALSE)</f>
        <v>#N/A</v>
      </c>
      <c r="BM233" s="18" t="s">
        <v>3991</v>
      </c>
      <c r="BN233" s="18" t="s">
        <v>935</v>
      </c>
      <c r="BO233" s="18" t="s">
        <v>3993</v>
      </c>
      <c r="BU233" s="18" t="s">
        <v>3991</v>
      </c>
      <c r="BV233" s="18" t="s">
        <v>935</v>
      </c>
      <c r="BW233" s="18" t="s">
        <v>3993</v>
      </c>
    </row>
    <row r="234" spans="1:75" x14ac:dyDescent="0.3">
      <c r="A234" s="18">
        <v>1</v>
      </c>
      <c r="B234" s="99">
        <v>189</v>
      </c>
      <c r="C234" s="10" t="s">
        <v>1996</v>
      </c>
      <c r="D234" s="1">
        <v>6858438.4000000004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21">
        <v>0</v>
      </c>
      <c r="L234" s="7">
        <v>0</v>
      </c>
      <c r="M234" s="8">
        <v>814</v>
      </c>
      <c r="N234" s="1">
        <v>6538514.2000000002</v>
      </c>
      <c r="O234" s="7">
        <v>0</v>
      </c>
      <c r="P234" s="7">
        <v>0</v>
      </c>
      <c r="Q234" s="1">
        <v>0</v>
      </c>
      <c r="R234" s="1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1">
        <v>139924.20000000001</v>
      </c>
      <c r="AD234" s="1">
        <v>180000</v>
      </c>
      <c r="AE234" s="7">
        <v>0</v>
      </c>
      <c r="AF234" s="3">
        <v>2023</v>
      </c>
      <c r="AG234" s="3">
        <v>2023</v>
      </c>
      <c r="AH234" s="3">
        <v>2023</v>
      </c>
      <c r="AI234" s="94"/>
      <c r="AJ234" s="94"/>
      <c r="AK234" s="94"/>
      <c r="AL234" s="94"/>
      <c r="AM234" s="95" t="s">
        <v>17059</v>
      </c>
      <c r="AN234" s="95" t="s">
        <v>17042</v>
      </c>
      <c r="AO234" s="95">
        <v>0</v>
      </c>
      <c r="AP234" s="95" t="s">
        <v>17056</v>
      </c>
      <c r="AQ234" s="95" t="s">
        <v>17053</v>
      </c>
      <c r="AR234" s="95">
        <v>0</v>
      </c>
      <c r="AS234" s="95"/>
      <c r="AT234" s="95"/>
      <c r="AU234" s="95"/>
      <c r="AV234" s="95"/>
      <c r="AW234" s="95" t="s">
        <v>1280</v>
      </c>
      <c r="AX234" s="96">
        <v>896.41</v>
      </c>
      <c r="AY234" s="96">
        <v>814</v>
      </c>
      <c r="AZ234" s="95" t="s">
        <v>2980</v>
      </c>
      <c r="BA234" s="95" t="s">
        <v>17104</v>
      </c>
      <c r="BB234" s="97"/>
      <c r="BC234" s="98">
        <f>AY234-M234</f>
        <v>0</v>
      </c>
      <c r="BJ234" s="18" t="str">
        <f>VLOOKUP(C234,BM:BO,3,FALSE)</f>
        <v>706.900</v>
      </c>
      <c r="BM234" s="18" t="s">
        <v>3995</v>
      </c>
      <c r="BN234" s="18" t="s">
        <v>3024</v>
      </c>
      <c r="BO234" s="18" t="s">
        <v>2998</v>
      </c>
      <c r="BU234" s="18" t="s">
        <v>3995</v>
      </c>
      <c r="BV234" s="18" t="s">
        <v>3024</v>
      </c>
      <c r="BW234" s="18" t="s">
        <v>2998</v>
      </c>
    </row>
    <row r="235" spans="1:75" x14ac:dyDescent="0.3">
      <c r="B235" s="19" t="s">
        <v>36</v>
      </c>
      <c r="C235" s="132"/>
      <c r="D235" s="6">
        <v>8155980.7999999998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20">
        <v>0</v>
      </c>
      <c r="L235" s="1">
        <v>0</v>
      </c>
      <c r="M235" s="1">
        <v>968</v>
      </c>
      <c r="N235" s="1">
        <v>7662013.6999999993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163967.1</v>
      </c>
      <c r="AD235" s="1">
        <v>330000</v>
      </c>
      <c r="AE235" s="1">
        <v>0</v>
      </c>
      <c r="AF235" s="3" t="s">
        <v>17121</v>
      </c>
      <c r="AG235" s="3" t="s">
        <v>17121</v>
      </c>
      <c r="AH235" s="3" t="s">
        <v>17121</v>
      </c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102"/>
      <c r="AX235" s="102"/>
      <c r="AY235" s="102"/>
      <c r="AZ235" s="102"/>
      <c r="BA235" s="102"/>
      <c r="BB235" s="103"/>
    </row>
    <row r="236" spans="1:75" x14ac:dyDescent="0.3">
      <c r="A236" s="18">
        <v>1</v>
      </c>
      <c r="B236" s="99">
        <v>190</v>
      </c>
      <c r="C236" s="9" t="s">
        <v>42</v>
      </c>
      <c r="D236" s="1">
        <v>2721468.8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20">
        <v>0</v>
      </c>
      <c r="L236" s="1">
        <v>0</v>
      </c>
      <c r="M236" s="1">
        <v>323</v>
      </c>
      <c r="N236" s="1">
        <v>2517592.3199999998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53876.480000000003</v>
      </c>
      <c r="AD236" s="1">
        <v>150000</v>
      </c>
      <c r="AE236" s="1">
        <v>0</v>
      </c>
      <c r="AF236" s="3">
        <v>2023</v>
      </c>
      <c r="AG236" s="3">
        <v>2023</v>
      </c>
      <c r="AH236" s="3">
        <v>2023</v>
      </c>
      <c r="AI236" s="94"/>
      <c r="AJ236" s="94"/>
      <c r="AK236" s="94"/>
      <c r="AL236" s="94"/>
      <c r="AM236" s="95" t="s">
        <v>17052</v>
      </c>
      <c r="AN236" s="95" t="s">
        <v>17043</v>
      </c>
      <c r="AO236" s="95"/>
      <c r="AP236" s="95" t="s">
        <v>17042</v>
      </c>
      <c r="AQ236" s="95" t="s">
        <v>17049</v>
      </c>
      <c r="AR236" s="95"/>
      <c r="AS236" s="95"/>
      <c r="AT236" s="95"/>
      <c r="AU236" s="95"/>
      <c r="AV236" s="95"/>
      <c r="AW236" s="95">
        <v>1969</v>
      </c>
      <c r="AX236" s="96">
        <v>351.2</v>
      </c>
      <c r="AY236" s="96">
        <v>214</v>
      </c>
      <c r="AZ236" s="95" t="s">
        <v>2980</v>
      </c>
      <c r="BA236" s="95">
        <v>2009</v>
      </c>
      <c r="BB236" s="97"/>
      <c r="BC236" s="98"/>
    </row>
    <row r="237" spans="1:75" ht="24" customHeight="1" x14ac:dyDescent="0.3">
      <c r="A237" s="18">
        <v>1</v>
      </c>
      <c r="B237" s="99">
        <v>191</v>
      </c>
      <c r="C237" s="9" t="s">
        <v>35</v>
      </c>
      <c r="D237" s="1">
        <v>5434512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20">
        <v>0</v>
      </c>
      <c r="L237" s="1">
        <v>0</v>
      </c>
      <c r="M237" s="1">
        <v>645</v>
      </c>
      <c r="N237" s="1">
        <v>5144421.38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110090.62</v>
      </c>
      <c r="AD237" s="1">
        <v>180000</v>
      </c>
      <c r="AE237" s="1">
        <v>0</v>
      </c>
      <c r="AF237" s="3">
        <v>2023</v>
      </c>
      <c r="AG237" s="3">
        <v>2023</v>
      </c>
      <c r="AH237" s="3">
        <v>2023</v>
      </c>
      <c r="AI237" s="94"/>
      <c r="AJ237" s="94"/>
      <c r="AK237" s="94"/>
      <c r="AL237" s="94"/>
      <c r="AM237" s="95" t="s">
        <v>17059</v>
      </c>
      <c r="AN237" s="95" t="s">
        <v>17042</v>
      </c>
      <c r="AO237" s="95">
        <v>0</v>
      </c>
      <c r="AP237" s="95" t="s">
        <v>17064</v>
      </c>
      <c r="AQ237" s="95" t="s">
        <v>17060</v>
      </c>
      <c r="AR237" s="95">
        <v>0</v>
      </c>
      <c r="AS237" s="95"/>
      <c r="AT237" s="95"/>
      <c r="AU237" s="95"/>
      <c r="AV237" s="95"/>
      <c r="AW237" s="95" t="s">
        <v>747</v>
      </c>
      <c r="AX237" s="96">
        <v>841</v>
      </c>
      <c r="AY237" s="96">
        <v>645</v>
      </c>
      <c r="AZ237" s="95" t="s">
        <v>2980</v>
      </c>
      <c r="BA237" s="95" t="s">
        <v>17104</v>
      </c>
      <c r="BB237" s="97"/>
      <c r="BC237" s="98">
        <f t="shared" ref="BC237:BC270" si="14">AY237-M237</f>
        <v>0</v>
      </c>
      <c r="BJ237" s="18" t="str">
        <f t="shared" ref="BJ237:BJ252" si="15">VLOOKUP(C237,BM:BO,3,FALSE)</f>
        <v>600.600</v>
      </c>
      <c r="BM237" s="18" t="s">
        <v>2979</v>
      </c>
      <c r="BN237" s="18" t="s">
        <v>664</v>
      </c>
      <c r="BO237" s="18" t="s">
        <v>1701</v>
      </c>
      <c r="BU237" s="18" t="s">
        <v>2979</v>
      </c>
      <c r="BV237" s="18" t="s">
        <v>664</v>
      </c>
      <c r="BW237" s="18" t="s">
        <v>1701</v>
      </c>
    </row>
    <row r="238" spans="1:75" x14ac:dyDescent="0.3">
      <c r="B238" s="19" t="s">
        <v>38</v>
      </c>
      <c r="C238" s="9"/>
      <c r="D238" s="6">
        <v>5695705.5999999996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20">
        <v>0</v>
      </c>
      <c r="L238" s="1">
        <v>0</v>
      </c>
      <c r="M238" s="1">
        <v>676</v>
      </c>
      <c r="N238" s="1">
        <v>5400142.5499999998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115563.05</v>
      </c>
      <c r="AD238" s="1">
        <v>180000</v>
      </c>
      <c r="AE238" s="1">
        <v>0</v>
      </c>
      <c r="AF238" s="3" t="s">
        <v>17121</v>
      </c>
      <c r="AG238" s="3" t="s">
        <v>17121</v>
      </c>
      <c r="AH238" s="3" t="s">
        <v>17121</v>
      </c>
      <c r="AI238" s="94"/>
      <c r="AJ238" s="94"/>
      <c r="AK238" s="94"/>
      <c r="AL238" s="94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6"/>
      <c r="AY238" s="96"/>
      <c r="AZ238" s="95"/>
      <c r="BA238" s="95"/>
      <c r="BB238" s="97"/>
      <c r="BC238" s="98">
        <f t="shared" si="14"/>
        <v>-676</v>
      </c>
      <c r="BJ238" s="18" t="e">
        <f t="shared" si="15"/>
        <v>#N/A</v>
      </c>
      <c r="BM238" s="18" t="s">
        <v>604</v>
      </c>
      <c r="BN238" s="18" t="s">
        <v>664</v>
      </c>
      <c r="BO238" s="18" t="s">
        <v>2982</v>
      </c>
      <c r="BU238" s="18" t="s">
        <v>604</v>
      </c>
      <c r="BV238" s="18" t="s">
        <v>664</v>
      </c>
      <c r="BW238" s="18" t="s">
        <v>2982</v>
      </c>
    </row>
    <row r="239" spans="1:75" x14ac:dyDescent="0.3">
      <c r="A239" s="18">
        <v>1</v>
      </c>
      <c r="B239" s="99">
        <v>192</v>
      </c>
      <c r="C239" s="9" t="s">
        <v>39</v>
      </c>
      <c r="D239" s="1">
        <v>5695705.5999999996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20">
        <v>0</v>
      </c>
      <c r="L239" s="1">
        <v>0</v>
      </c>
      <c r="M239" s="1">
        <v>676</v>
      </c>
      <c r="N239" s="1">
        <v>5400142.5499999998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115563.05</v>
      </c>
      <c r="AD239" s="1">
        <v>180000</v>
      </c>
      <c r="AE239" s="1">
        <v>0</v>
      </c>
      <c r="AF239" s="3">
        <v>2023</v>
      </c>
      <c r="AG239" s="3">
        <v>2023</v>
      </c>
      <c r="AH239" s="3">
        <v>2023</v>
      </c>
      <c r="AI239" s="94"/>
      <c r="AJ239" s="94"/>
      <c r="AK239" s="94"/>
      <c r="AL239" s="94"/>
      <c r="AM239" s="95" t="s">
        <v>17066</v>
      </c>
      <c r="AN239" s="95" t="s">
        <v>17063</v>
      </c>
      <c r="AO239" s="95">
        <v>0</v>
      </c>
      <c r="AP239" s="95" t="s">
        <v>17059</v>
      </c>
      <c r="AQ239" s="95" t="s">
        <v>17056</v>
      </c>
      <c r="AR239" s="95">
        <v>0</v>
      </c>
      <c r="AS239" s="95" t="s">
        <v>17072</v>
      </c>
      <c r="AT239" s="95"/>
      <c r="AU239" s="95"/>
      <c r="AV239" s="95"/>
      <c r="AW239" s="95" t="s">
        <v>645</v>
      </c>
      <c r="AX239" s="96">
        <v>1661.5</v>
      </c>
      <c r="AY239" s="96">
        <v>648</v>
      </c>
      <c r="AZ239" s="95" t="s">
        <v>2980</v>
      </c>
      <c r="BA239" s="95">
        <v>2010</v>
      </c>
      <c r="BB239" s="97"/>
      <c r="BC239" s="98">
        <f t="shared" si="14"/>
        <v>-28</v>
      </c>
      <c r="BJ239" s="18" t="str">
        <f t="shared" si="15"/>
        <v>690.200</v>
      </c>
      <c r="BM239" s="18" t="s">
        <v>2983</v>
      </c>
      <c r="BN239" s="18" t="s">
        <v>3290</v>
      </c>
      <c r="BO239" s="18" t="s">
        <v>2985</v>
      </c>
      <c r="BU239" s="18" t="s">
        <v>2983</v>
      </c>
      <c r="BV239" s="18" t="s">
        <v>3290</v>
      </c>
      <c r="BW239" s="18" t="s">
        <v>2985</v>
      </c>
    </row>
    <row r="240" spans="1:75" x14ac:dyDescent="0.3">
      <c r="B240" s="19" t="s">
        <v>40</v>
      </c>
      <c r="C240" s="9"/>
      <c r="D240" s="6">
        <v>7133112.96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20">
        <v>0</v>
      </c>
      <c r="L240" s="1">
        <v>0</v>
      </c>
      <c r="M240" s="1">
        <v>846.6</v>
      </c>
      <c r="N240" s="1">
        <v>6807433.8799999999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145679.07999999999</v>
      </c>
      <c r="AD240" s="1">
        <v>180000</v>
      </c>
      <c r="AE240" s="1">
        <v>0</v>
      </c>
      <c r="AF240" s="3" t="s">
        <v>17121</v>
      </c>
      <c r="AG240" s="3" t="s">
        <v>17121</v>
      </c>
      <c r="AH240" s="3" t="s">
        <v>17121</v>
      </c>
      <c r="AI240" s="94"/>
      <c r="AJ240" s="94"/>
      <c r="AK240" s="94"/>
      <c r="AL240" s="94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6"/>
      <c r="AY240" s="96"/>
      <c r="AZ240" s="95"/>
      <c r="BA240" s="95"/>
      <c r="BB240" s="97"/>
      <c r="BC240" s="98">
        <f t="shared" si="14"/>
        <v>-846.6</v>
      </c>
      <c r="BJ240" s="18" t="e">
        <f t="shared" si="15"/>
        <v>#N/A</v>
      </c>
      <c r="BM240" s="18" t="s">
        <v>2987</v>
      </c>
      <c r="BN240" s="18" t="s">
        <v>664</v>
      </c>
      <c r="BO240" s="18" t="s">
        <v>2989</v>
      </c>
      <c r="BU240" s="18" t="s">
        <v>2987</v>
      </c>
      <c r="BV240" s="18" t="s">
        <v>664</v>
      </c>
      <c r="BW240" s="18" t="s">
        <v>2989</v>
      </c>
    </row>
    <row r="241" spans="1:75" x14ac:dyDescent="0.3">
      <c r="A241" s="18">
        <v>1</v>
      </c>
      <c r="B241" s="99">
        <v>193</v>
      </c>
      <c r="C241" s="9" t="s">
        <v>41</v>
      </c>
      <c r="D241" s="1">
        <v>7133112.96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20">
        <v>0</v>
      </c>
      <c r="L241" s="1">
        <v>0</v>
      </c>
      <c r="M241" s="1">
        <v>846.6</v>
      </c>
      <c r="N241" s="1">
        <v>6807433.8799999999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145679.07999999999</v>
      </c>
      <c r="AD241" s="1">
        <v>180000</v>
      </c>
      <c r="AE241" s="1">
        <v>0</v>
      </c>
      <c r="AF241" s="3">
        <v>2023</v>
      </c>
      <c r="AG241" s="3">
        <v>2023</v>
      </c>
      <c r="AH241" s="3">
        <v>2023</v>
      </c>
      <c r="AI241" s="94"/>
      <c r="AJ241" s="94"/>
      <c r="AK241" s="94"/>
      <c r="AL241" s="94"/>
      <c r="AM241" s="95" t="s">
        <v>17048</v>
      </c>
      <c r="AN241" s="95" t="s">
        <v>17059</v>
      </c>
      <c r="AO241" s="95">
        <v>0</v>
      </c>
      <c r="AP241" s="95" t="s">
        <v>17054</v>
      </c>
      <c r="AQ241" s="95" t="s">
        <v>17056</v>
      </c>
      <c r="AR241" s="95">
        <v>0</v>
      </c>
      <c r="AS241" s="95" t="s">
        <v>17072</v>
      </c>
      <c r="AT241" s="95"/>
      <c r="AU241" s="95"/>
      <c r="AV241" s="95"/>
      <c r="AW241" s="95" t="s">
        <v>624</v>
      </c>
      <c r="AX241" s="96">
        <v>1543.2</v>
      </c>
      <c r="AY241" s="96">
        <v>936</v>
      </c>
      <c r="AZ241" s="95" t="s">
        <v>2980</v>
      </c>
      <c r="BA241" s="95">
        <v>2009</v>
      </c>
      <c r="BB241" s="97"/>
      <c r="BC241" s="98">
        <f t="shared" si="14"/>
        <v>89.399999999999977</v>
      </c>
      <c r="BJ241" s="18" t="str">
        <f t="shared" si="15"/>
        <v>680.000</v>
      </c>
      <c r="BM241" s="18" t="s">
        <v>2990</v>
      </c>
      <c r="BN241" s="18" t="s">
        <v>1355</v>
      </c>
      <c r="BO241" s="18" t="s">
        <v>2991</v>
      </c>
      <c r="BU241" s="18" t="s">
        <v>2990</v>
      </c>
      <c r="BV241" s="18" t="s">
        <v>1355</v>
      </c>
      <c r="BW241" s="18" t="s">
        <v>2991</v>
      </c>
    </row>
    <row r="242" spans="1:75" x14ac:dyDescent="0.3">
      <c r="B242" s="4" t="s">
        <v>343</v>
      </c>
      <c r="C242" s="5"/>
      <c r="D242" s="6">
        <v>9622714.6500000004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20">
        <v>0</v>
      </c>
      <c r="L242" s="1">
        <v>0</v>
      </c>
      <c r="M242" s="1">
        <v>995</v>
      </c>
      <c r="N242" s="1">
        <v>9127388.5399999991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195326.11</v>
      </c>
      <c r="AD242" s="1">
        <v>300000</v>
      </c>
      <c r="AE242" s="1">
        <v>0</v>
      </c>
      <c r="AF242" s="3" t="s">
        <v>17121</v>
      </c>
      <c r="AG242" s="3" t="s">
        <v>17121</v>
      </c>
      <c r="AH242" s="3" t="s">
        <v>17121</v>
      </c>
      <c r="AI242" s="94"/>
      <c r="AJ242" s="94"/>
      <c r="AK242" s="94"/>
      <c r="AL242" s="94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6"/>
      <c r="AY242" s="96"/>
      <c r="AZ242" s="95"/>
      <c r="BA242" s="95"/>
      <c r="BB242" s="97"/>
      <c r="BC242" s="98">
        <f t="shared" si="14"/>
        <v>-995</v>
      </c>
      <c r="BJ242" s="18" t="e">
        <f t="shared" si="15"/>
        <v>#N/A</v>
      </c>
      <c r="BM242" s="18" t="s">
        <v>3547</v>
      </c>
      <c r="BN242" s="18" t="s">
        <v>633</v>
      </c>
      <c r="BO242" s="18" t="s">
        <v>3549</v>
      </c>
      <c r="BU242" s="18" t="s">
        <v>3547</v>
      </c>
      <c r="BV242" s="18" t="s">
        <v>633</v>
      </c>
      <c r="BW242" s="18" t="s">
        <v>3549</v>
      </c>
    </row>
    <row r="243" spans="1:75" x14ac:dyDescent="0.3">
      <c r="A243" s="18">
        <v>1</v>
      </c>
      <c r="B243" s="99">
        <v>194</v>
      </c>
      <c r="C243" s="10" t="s">
        <v>341</v>
      </c>
      <c r="D243" s="1">
        <v>4816192.8600000003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21">
        <v>0</v>
      </c>
      <c r="L243" s="7">
        <v>0</v>
      </c>
      <c r="M243" s="26">
        <v>498</v>
      </c>
      <c r="N243" s="1">
        <v>4568428.49</v>
      </c>
      <c r="O243" s="7">
        <v>0</v>
      </c>
      <c r="P243" s="7">
        <v>0</v>
      </c>
      <c r="Q243" s="1">
        <v>0</v>
      </c>
      <c r="R243" s="1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1">
        <v>97764.37</v>
      </c>
      <c r="AD243" s="1">
        <v>150000</v>
      </c>
      <c r="AE243" s="7">
        <v>0</v>
      </c>
      <c r="AF243" s="3">
        <v>2023</v>
      </c>
      <c r="AG243" s="3">
        <v>2023</v>
      </c>
      <c r="AH243" s="3">
        <v>2023</v>
      </c>
      <c r="AI243" s="94"/>
      <c r="AJ243" s="94"/>
      <c r="AK243" s="94"/>
      <c r="AL243" s="94"/>
      <c r="AM243" s="95" t="s">
        <v>17041</v>
      </c>
      <c r="AN243" s="95" t="s">
        <v>17062</v>
      </c>
      <c r="AO243" s="95">
        <v>0</v>
      </c>
      <c r="AP243" s="95" t="s">
        <v>17043</v>
      </c>
      <c r="AQ243" s="95" t="s">
        <v>17060</v>
      </c>
      <c r="AR243" s="95">
        <v>0</v>
      </c>
      <c r="AS243" s="95"/>
      <c r="AT243" s="95"/>
      <c r="AU243" s="95"/>
      <c r="AV243" s="95"/>
      <c r="AW243" s="95" t="s">
        <v>1458</v>
      </c>
      <c r="AX243" s="96">
        <v>421.5</v>
      </c>
      <c r="AY243" s="96">
        <v>670</v>
      </c>
      <c r="AZ243" s="95" t="s">
        <v>2980</v>
      </c>
      <c r="BA243" s="95" t="s">
        <v>17104</v>
      </c>
      <c r="BB243" s="97"/>
      <c r="BC243" s="98">
        <f t="shared" si="14"/>
        <v>172</v>
      </c>
      <c r="BJ243" s="18" t="str">
        <f t="shared" si="15"/>
        <v>нет данных</v>
      </c>
      <c r="BM243" s="18" t="s">
        <v>694</v>
      </c>
      <c r="BN243" s="18" t="s">
        <v>664</v>
      </c>
      <c r="BO243" s="18" t="s">
        <v>3550</v>
      </c>
      <c r="BU243" s="18" t="s">
        <v>694</v>
      </c>
      <c r="BV243" s="18" t="s">
        <v>664</v>
      </c>
      <c r="BW243" s="18" t="s">
        <v>3550</v>
      </c>
    </row>
    <row r="244" spans="1:75" x14ac:dyDescent="0.3">
      <c r="A244" s="18">
        <v>1</v>
      </c>
      <c r="B244" s="99">
        <v>195</v>
      </c>
      <c r="C244" s="10" t="s">
        <v>342</v>
      </c>
      <c r="D244" s="1">
        <v>4806521.79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21">
        <v>0</v>
      </c>
      <c r="L244" s="7">
        <v>0</v>
      </c>
      <c r="M244" s="26">
        <v>497</v>
      </c>
      <c r="N244" s="1">
        <v>4558960.05</v>
      </c>
      <c r="O244" s="7">
        <v>0</v>
      </c>
      <c r="P244" s="7">
        <v>0</v>
      </c>
      <c r="Q244" s="1">
        <v>0</v>
      </c>
      <c r="R244" s="1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1">
        <v>97561.74</v>
      </c>
      <c r="AD244" s="1">
        <v>150000</v>
      </c>
      <c r="AE244" s="7">
        <v>0</v>
      </c>
      <c r="AF244" s="3">
        <v>2023</v>
      </c>
      <c r="AG244" s="3">
        <v>2023</v>
      </c>
      <c r="AH244" s="3">
        <v>2023</v>
      </c>
      <c r="AI244" s="94"/>
      <c r="AJ244" s="94"/>
      <c r="AK244" s="94"/>
      <c r="AL244" s="94"/>
      <c r="AM244" s="95" t="s">
        <v>17041</v>
      </c>
      <c r="AN244" s="95" t="s">
        <v>17045</v>
      </c>
      <c r="AO244" s="95">
        <v>0</v>
      </c>
      <c r="AP244" s="95" t="s">
        <v>17052</v>
      </c>
      <c r="AQ244" s="95" t="s">
        <v>17060</v>
      </c>
      <c r="AR244" s="95">
        <v>0</v>
      </c>
      <c r="AS244" s="95"/>
      <c r="AT244" s="95"/>
      <c r="AU244" s="95"/>
      <c r="AV244" s="95"/>
      <c r="AW244" s="95" t="s">
        <v>1434</v>
      </c>
      <c r="AX244" s="96">
        <v>440.1</v>
      </c>
      <c r="AY244" s="96">
        <v>286.07</v>
      </c>
      <c r="AZ244" s="95" t="s">
        <v>2980</v>
      </c>
      <c r="BA244" s="95" t="s">
        <v>17104</v>
      </c>
      <c r="BB244" s="97"/>
      <c r="BC244" s="98">
        <f t="shared" si="14"/>
        <v>-210.93</v>
      </c>
      <c r="BD244" s="18" t="s">
        <v>17040</v>
      </c>
      <c r="BJ244" s="18" t="str">
        <f t="shared" si="15"/>
        <v>нет данных</v>
      </c>
      <c r="BM244" s="18" t="s">
        <v>3551</v>
      </c>
      <c r="BN244" s="18" t="s">
        <v>663</v>
      </c>
      <c r="BO244" s="18" t="s">
        <v>1978</v>
      </c>
      <c r="BU244" s="18" t="s">
        <v>3551</v>
      </c>
      <c r="BV244" s="18" t="s">
        <v>663</v>
      </c>
      <c r="BW244" s="18" t="s">
        <v>1978</v>
      </c>
    </row>
    <row r="245" spans="1:75" x14ac:dyDescent="0.3">
      <c r="B245" s="4" t="s">
        <v>344</v>
      </c>
      <c r="C245" s="5"/>
      <c r="D245" s="6">
        <v>2969018.4899999998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20">
        <v>0</v>
      </c>
      <c r="L245" s="1">
        <v>0</v>
      </c>
      <c r="M245" s="1">
        <v>307</v>
      </c>
      <c r="N245" s="1">
        <v>2759955.44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59063.05</v>
      </c>
      <c r="AD245" s="1">
        <v>150000</v>
      </c>
      <c r="AE245" s="1">
        <v>0</v>
      </c>
      <c r="AF245" s="3" t="s">
        <v>17121</v>
      </c>
      <c r="AG245" s="3" t="s">
        <v>17121</v>
      </c>
      <c r="AH245" s="3" t="s">
        <v>17121</v>
      </c>
      <c r="AI245" s="94"/>
      <c r="AJ245" s="94"/>
      <c r="AK245" s="94"/>
      <c r="AL245" s="94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6"/>
      <c r="AY245" s="96"/>
      <c r="AZ245" s="95"/>
      <c r="BA245" s="95"/>
      <c r="BB245" s="97"/>
      <c r="BC245" s="98">
        <f t="shared" si="14"/>
        <v>-307</v>
      </c>
      <c r="BJ245" s="18" t="e">
        <f t="shared" si="15"/>
        <v>#N/A</v>
      </c>
      <c r="BM245" s="18" t="s">
        <v>3553</v>
      </c>
      <c r="BN245" s="18" t="s">
        <v>663</v>
      </c>
      <c r="BO245" s="18" t="s">
        <v>1978</v>
      </c>
      <c r="BU245" s="18" t="s">
        <v>3553</v>
      </c>
      <c r="BV245" s="18" t="s">
        <v>663</v>
      </c>
      <c r="BW245" s="18" t="s">
        <v>1978</v>
      </c>
    </row>
    <row r="246" spans="1:75" x14ac:dyDescent="0.3">
      <c r="A246" s="18">
        <v>1</v>
      </c>
      <c r="B246" s="99">
        <v>196</v>
      </c>
      <c r="C246" s="10" t="s">
        <v>345</v>
      </c>
      <c r="D246" s="1">
        <v>2969018.4899999998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21">
        <v>0</v>
      </c>
      <c r="L246" s="7">
        <v>0</v>
      </c>
      <c r="M246" s="26">
        <v>307</v>
      </c>
      <c r="N246" s="1">
        <v>2759955.44</v>
      </c>
      <c r="O246" s="7">
        <v>0</v>
      </c>
      <c r="P246" s="7">
        <v>0</v>
      </c>
      <c r="Q246" s="1">
        <v>0</v>
      </c>
      <c r="R246" s="1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7">
        <v>0</v>
      </c>
      <c r="AB246" s="7">
        <v>0</v>
      </c>
      <c r="AC246" s="1">
        <v>59063.05</v>
      </c>
      <c r="AD246" s="1">
        <v>150000</v>
      </c>
      <c r="AE246" s="7">
        <v>0</v>
      </c>
      <c r="AF246" s="3">
        <v>2023</v>
      </c>
      <c r="AG246" s="3">
        <v>2023</v>
      </c>
      <c r="AH246" s="3">
        <v>2023</v>
      </c>
      <c r="AI246" s="94"/>
      <c r="AJ246" s="94"/>
      <c r="AK246" s="94"/>
      <c r="AL246" s="94"/>
      <c r="AM246" s="95" t="s">
        <v>17045</v>
      </c>
      <c r="AN246" s="95" t="s">
        <v>17047</v>
      </c>
      <c r="AO246" s="95">
        <v>0</v>
      </c>
      <c r="AP246" s="95" t="s">
        <v>17048</v>
      </c>
      <c r="AQ246" s="95" t="s">
        <v>17044</v>
      </c>
      <c r="AR246" s="95">
        <v>0</v>
      </c>
      <c r="AS246" s="95"/>
      <c r="AT246" s="95"/>
      <c r="AU246" s="95"/>
      <c r="AV246" s="95"/>
      <c r="AW246" s="95" t="s">
        <v>853</v>
      </c>
      <c r="AX246" s="96">
        <v>313</v>
      </c>
      <c r="AY246" s="96" t="s">
        <v>2998</v>
      </c>
      <c r="AZ246" s="95" t="s">
        <v>2980</v>
      </c>
      <c r="BA246" s="95" t="s">
        <v>17104</v>
      </c>
      <c r="BB246" s="97"/>
      <c r="BC246" s="98" t="e">
        <f t="shared" si="14"/>
        <v>#VALUE!</v>
      </c>
      <c r="BJ246" s="18" t="str">
        <f t="shared" si="15"/>
        <v>312.700</v>
      </c>
      <c r="BM246" s="18" t="s">
        <v>3555</v>
      </c>
      <c r="BN246" s="18" t="s">
        <v>725</v>
      </c>
      <c r="BO246" s="18" t="s">
        <v>3556</v>
      </c>
      <c r="BU246" s="18" t="s">
        <v>3555</v>
      </c>
      <c r="BV246" s="18" t="s">
        <v>725</v>
      </c>
      <c r="BW246" s="18" t="s">
        <v>3556</v>
      </c>
    </row>
    <row r="247" spans="1:75" x14ac:dyDescent="0.3">
      <c r="B247" s="4" t="s">
        <v>346</v>
      </c>
      <c r="C247" s="5"/>
      <c r="D247" s="6">
        <v>5947708.0499999998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20">
        <v>0</v>
      </c>
      <c r="L247" s="1">
        <v>0</v>
      </c>
      <c r="M247" s="1">
        <v>615</v>
      </c>
      <c r="N247" s="1">
        <v>5646865.1399999997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120842.91</v>
      </c>
      <c r="AD247" s="1">
        <v>180000</v>
      </c>
      <c r="AE247" s="1">
        <v>0</v>
      </c>
      <c r="AF247" s="3" t="s">
        <v>17121</v>
      </c>
      <c r="AG247" s="3" t="s">
        <v>17121</v>
      </c>
      <c r="AH247" s="3" t="s">
        <v>17121</v>
      </c>
      <c r="AI247" s="94"/>
      <c r="AJ247" s="94"/>
      <c r="AK247" s="94"/>
      <c r="AL247" s="94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6"/>
      <c r="AY247" s="96"/>
      <c r="AZ247" s="95"/>
      <c r="BA247" s="95"/>
      <c r="BB247" s="97"/>
      <c r="BC247" s="98">
        <f t="shared" si="14"/>
        <v>-615</v>
      </c>
      <c r="BJ247" s="18" t="e">
        <f t="shared" si="15"/>
        <v>#N/A</v>
      </c>
      <c r="BM247" s="18" t="s">
        <v>3557</v>
      </c>
      <c r="BN247" s="18" t="s">
        <v>725</v>
      </c>
      <c r="BO247" s="18" t="s">
        <v>3558</v>
      </c>
      <c r="BU247" s="18" t="s">
        <v>3557</v>
      </c>
      <c r="BV247" s="18" t="s">
        <v>725</v>
      </c>
      <c r="BW247" s="18" t="s">
        <v>3558</v>
      </c>
    </row>
    <row r="248" spans="1:75" x14ac:dyDescent="0.3">
      <c r="A248" s="18">
        <v>1</v>
      </c>
      <c r="B248" s="99">
        <v>197</v>
      </c>
      <c r="C248" s="10" t="s">
        <v>347</v>
      </c>
      <c r="D248" s="1">
        <v>5947708.0499999998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21">
        <v>0</v>
      </c>
      <c r="L248" s="7">
        <v>0</v>
      </c>
      <c r="M248" s="26">
        <v>615</v>
      </c>
      <c r="N248" s="1">
        <v>5646865.1399999997</v>
      </c>
      <c r="O248" s="7">
        <v>0</v>
      </c>
      <c r="P248" s="7">
        <v>0</v>
      </c>
      <c r="Q248" s="1">
        <v>0</v>
      </c>
      <c r="R248" s="1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1">
        <v>120842.91</v>
      </c>
      <c r="AD248" s="1">
        <v>180000</v>
      </c>
      <c r="AE248" s="7">
        <v>0</v>
      </c>
      <c r="AF248" s="3">
        <v>2023</v>
      </c>
      <c r="AG248" s="3">
        <v>2023</v>
      </c>
      <c r="AH248" s="3">
        <v>2023</v>
      </c>
      <c r="AI248" s="94"/>
      <c r="AJ248" s="94"/>
      <c r="AK248" s="94"/>
      <c r="AL248" s="94"/>
      <c r="AM248" s="95" t="s">
        <v>17046</v>
      </c>
      <c r="AN248" s="95" t="s">
        <v>17043</v>
      </c>
      <c r="AO248" s="95">
        <v>0</v>
      </c>
      <c r="AP248" s="95" t="s">
        <v>17050</v>
      </c>
      <c r="AQ248" s="95" t="s">
        <v>17063</v>
      </c>
      <c r="AR248" s="95" t="s">
        <v>17056</v>
      </c>
      <c r="AS248" s="95"/>
      <c r="AT248" s="95"/>
      <c r="AU248" s="95"/>
      <c r="AV248" s="95"/>
      <c r="AW248" s="95" t="s">
        <v>787</v>
      </c>
      <c r="AX248" s="96">
        <v>786.2</v>
      </c>
      <c r="AY248" s="96">
        <v>481.26</v>
      </c>
      <c r="AZ248" s="95" t="s">
        <v>2980</v>
      </c>
      <c r="BA248" s="95" t="s">
        <v>17104</v>
      </c>
      <c r="BB248" s="97"/>
      <c r="BC248" s="98">
        <f t="shared" si="14"/>
        <v>-133.74</v>
      </c>
      <c r="BJ248" s="18" t="str">
        <f t="shared" si="15"/>
        <v>408.000</v>
      </c>
      <c r="BM248" s="18" t="s">
        <v>695</v>
      </c>
      <c r="BN248" s="18" t="s">
        <v>3064</v>
      </c>
      <c r="BO248" s="18" t="s">
        <v>3560</v>
      </c>
      <c r="BU248" s="18" t="s">
        <v>695</v>
      </c>
      <c r="BV248" s="18" t="s">
        <v>3064</v>
      </c>
      <c r="BW248" s="18" t="s">
        <v>3560</v>
      </c>
    </row>
    <row r="249" spans="1:75" x14ac:dyDescent="0.3">
      <c r="B249" s="4" t="s">
        <v>372</v>
      </c>
      <c r="C249" s="5"/>
      <c r="D249" s="6">
        <v>4280222.84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20">
        <v>0</v>
      </c>
      <c r="L249" s="1">
        <v>0</v>
      </c>
      <c r="M249" s="1">
        <v>508</v>
      </c>
      <c r="N249" s="1">
        <v>4014316.47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85906.37</v>
      </c>
      <c r="AD249" s="1">
        <v>180000</v>
      </c>
      <c r="AE249" s="1">
        <v>0</v>
      </c>
      <c r="AF249" s="3" t="s">
        <v>17121</v>
      </c>
      <c r="AG249" s="3" t="s">
        <v>17121</v>
      </c>
      <c r="AH249" s="3" t="s">
        <v>17121</v>
      </c>
      <c r="AI249" s="94"/>
      <c r="AJ249" s="94"/>
      <c r="AK249" s="94"/>
      <c r="AL249" s="94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6"/>
      <c r="AY249" s="96"/>
      <c r="AZ249" s="95"/>
      <c r="BA249" s="95"/>
      <c r="BB249" s="97"/>
      <c r="BC249" s="98">
        <f t="shared" si="14"/>
        <v>-508</v>
      </c>
      <c r="BJ249" s="18" t="e">
        <f t="shared" si="15"/>
        <v>#N/A</v>
      </c>
      <c r="BM249" s="18" t="s">
        <v>3598</v>
      </c>
      <c r="BN249" s="18" t="s">
        <v>2998</v>
      </c>
      <c r="BO249" s="18" t="s">
        <v>2998</v>
      </c>
      <c r="BU249" s="18" t="s">
        <v>3598</v>
      </c>
      <c r="BV249" s="18" t="s">
        <v>2998</v>
      </c>
      <c r="BW249" s="18" t="s">
        <v>2998</v>
      </c>
    </row>
    <row r="250" spans="1:75" x14ac:dyDescent="0.3">
      <c r="A250" s="18">
        <v>1</v>
      </c>
      <c r="B250" s="99">
        <v>198</v>
      </c>
      <c r="C250" s="10" t="s">
        <v>374</v>
      </c>
      <c r="D250" s="1">
        <v>4280222.84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21">
        <v>0</v>
      </c>
      <c r="L250" s="7">
        <v>0</v>
      </c>
      <c r="M250" s="26">
        <v>508</v>
      </c>
      <c r="N250" s="1">
        <v>4014316.47</v>
      </c>
      <c r="O250" s="7">
        <v>0</v>
      </c>
      <c r="P250" s="7">
        <v>0</v>
      </c>
      <c r="Q250" s="1">
        <v>0</v>
      </c>
      <c r="R250" s="1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1">
        <v>85906.37</v>
      </c>
      <c r="AD250" s="1">
        <v>180000</v>
      </c>
      <c r="AE250" s="7">
        <v>0</v>
      </c>
      <c r="AF250" s="3">
        <v>2023</v>
      </c>
      <c r="AG250" s="3">
        <v>2023</v>
      </c>
      <c r="AH250" s="3">
        <v>2023</v>
      </c>
      <c r="AI250" s="94"/>
      <c r="AJ250" s="94"/>
      <c r="AK250" s="94"/>
      <c r="AL250" s="94"/>
      <c r="AM250" s="95" t="s">
        <v>17059</v>
      </c>
      <c r="AN250" s="95" t="s">
        <v>17042</v>
      </c>
      <c r="AO250" s="95">
        <v>0</v>
      </c>
      <c r="AP250" s="95" t="s">
        <v>17055</v>
      </c>
      <c r="AQ250" s="95" t="s">
        <v>17060</v>
      </c>
      <c r="AR250" s="95" t="s">
        <v>17049</v>
      </c>
      <c r="AS250" s="95"/>
      <c r="AT250" s="95"/>
      <c r="AU250" s="95"/>
      <c r="AV250" s="95"/>
      <c r="AW250" s="95" t="s">
        <v>935</v>
      </c>
      <c r="AX250" s="96">
        <v>569.1</v>
      </c>
      <c r="AY250" s="96">
        <v>540</v>
      </c>
      <c r="AZ250" s="95" t="s">
        <v>2980</v>
      </c>
      <c r="BA250" s="95" t="s">
        <v>17104</v>
      </c>
      <c r="BB250" s="97"/>
      <c r="BC250" s="98">
        <f t="shared" si="14"/>
        <v>32</v>
      </c>
      <c r="BJ250" s="18" t="str">
        <f t="shared" si="15"/>
        <v>409.090</v>
      </c>
      <c r="BM250" s="18" t="s">
        <v>3600</v>
      </c>
      <c r="BN250" s="18" t="s">
        <v>1355</v>
      </c>
      <c r="BO250" s="18" t="s">
        <v>3601</v>
      </c>
      <c r="BU250" s="18" t="s">
        <v>3600</v>
      </c>
      <c r="BV250" s="18" t="s">
        <v>1355</v>
      </c>
      <c r="BW250" s="18" t="s">
        <v>3601</v>
      </c>
    </row>
    <row r="251" spans="1:75" x14ac:dyDescent="0.3">
      <c r="B251" s="4" t="s">
        <v>373</v>
      </c>
      <c r="C251" s="5"/>
      <c r="D251" s="6">
        <v>11742978.970000001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20">
        <v>0</v>
      </c>
      <c r="L251" s="1">
        <v>0</v>
      </c>
      <c r="M251" s="1">
        <v>1385</v>
      </c>
      <c r="N251" s="1">
        <v>11212713.73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210265.24</v>
      </c>
      <c r="AD251" s="1">
        <v>200000</v>
      </c>
      <c r="AE251" s="1">
        <v>120000</v>
      </c>
      <c r="AF251" s="3" t="s">
        <v>17121</v>
      </c>
      <c r="AG251" s="3" t="s">
        <v>17121</v>
      </c>
      <c r="AH251" s="3" t="s">
        <v>17121</v>
      </c>
      <c r="AI251" s="94"/>
      <c r="AJ251" s="94"/>
      <c r="AK251" s="94"/>
      <c r="AL251" s="94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6"/>
      <c r="AY251" s="96"/>
      <c r="AZ251" s="95"/>
      <c r="BA251" s="95"/>
      <c r="BB251" s="97"/>
      <c r="BC251" s="98">
        <f t="shared" si="14"/>
        <v>-1385</v>
      </c>
      <c r="BJ251" s="18" t="e">
        <f t="shared" si="15"/>
        <v>#N/A</v>
      </c>
      <c r="BM251" s="18" t="s">
        <v>3602</v>
      </c>
      <c r="BN251" s="18" t="s">
        <v>3105</v>
      </c>
      <c r="BO251" s="18" t="s">
        <v>3604</v>
      </c>
      <c r="BU251" s="18" t="s">
        <v>3602</v>
      </c>
      <c r="BV251" s="18" t="s">
        <v>3105</v>
      </c>
      <c r="BW251" s="18" t="s">
        <v>3604</v>
      </c>
    </row>
    <row r="252" spans="1:75" x14ac:dyDescent="0.3">
      <c r="A252" s="18">
        <v>1</v>
      </c>
      <c r="B252" s="99">
        <v>199</v>
      </c>
      <c r="C252" s="10" t="s">
        <v>375</v>
      </c>
      <c r="D252" s="1">
        <v>8846880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21">
        <v>0</v>
      </c>
      <c r="L252" s="7">
        <v>0</v>
      </c>
      <c r="M252" s="26">
        <v>1050</v>
      </c>
      <c r="N252" s="1">
        <v>8465713.7300000004</v>
      </c>
      <c r="O252" s="7">
        <v>0</v>
      </c>
      <c r="P252" s="7">
        <v>0</v>
      </c>
      <c r="Q252" s="1">
        <v>0</v>
      </c>
      <c r="R252" s="1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7">
        <v>0</v>
      </c>
      <c r="AB252" s="7">
        <v>0</v>
      </c>
      <c r="AC252" s="1">
        <v>181166.27</v>
      </c>
      <c r="AD252" s="7">
        <v>200000</v>
      </c>
      <c r="AE252" s="7">
        <v>0</v>
      </c>
      <c r="AF252" s="3">
        <v>2023</v>
      </c>
      <c r="AG252" s="3">
        <v>2023</v>
      </c>
      <c r="AH252" s="3">
        <v>2023</v>
      </c>
      <c r="AI252" s="94"/>
      <c r="AJ252" s="94"/>
      <c r="AK252" s="94"/>
      <c r="AL252" s="94"/>
      <c r="AM252" s="95" t="s">
        <v>17046</v>
      </c>
      <c r="AN252" s="95" t="s">
        <v>17048</v>
      </c>
      <c r="AO252" s="95">
        <v>0</v>
      </c>
      <c r="AP252" s="95" t="s">
        <v>17064</v>
      </c>
      <c r="AQ252" s="95" t="s">
        <v>17050</v>
      </c>
      <c r="AR252" s="95" t="s">
        <v>17056</v>
      </c>
      <c r="AS252" s="95"/>
      <c r="AT252" s="95"/>
      <c r="AU252" s="95"/>
      <c r="AV252" s="95"/>
      <c r="AW252" s="95" t="s">
        <v>747</v>
      </c>
      <c r="AX252" s="96">
        <v>3766</v>
      </c>
      <c r="AY252" s="96">
        <v>1110</v>
      </c>
      <c r="AZ252" s="95" t="s">
        <v>2980</v>
      </c>
      <c r="BA252" s="95">
        <v>2006</v>
      </c>
      <c r="BB252" s="97"/>
      <c r="BC252" s="98">
        <f t="shared" si="14"/>
        <v>60</v>
      </c>
      <c r="BJ252" s="18" t="str">
        <f t="shared" si="15"/>
        <v>1084.100</v>
      </c>
      <c r="BM252" s="18" t="s">
        <v>3605</v>
      </c>
      <c r="BN252" s="18" t="s">
        <v>3290</v>
      </c>
      <c r="BO252" s="18" t="s">
        <v>2998</v>
      </c>
      <c r="BU252" s="18" t="s">
        <v>3605</v>
      </c>
      <c r="BV252" s="18" t="s">
        <v>3290</v>
      </c>
      <c r="BW252" s="18" t="s">
        <v>2998</v>
      </c>
    </row>
    <row r="253" spans="1:75" x14ac:dyDescent="0.3">
      <c r="A253" s="18">
        <v>1</v>
      </c>
      <c r="B253" s="99">
        <v>200</v>
      </c>
      <c r="C253" s="10" t="s">
        <v>13245</v>
      </c>
      <c r="D253" s="1">
        <v>2896098.97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21">
        <v>0</v>
      </c>
      <c r="L253" s="7">
        <v>0</v>
      </c>
      <c r="M253" s="26">
        <v>335</v>
      </c>
      <c r="N253" s="1">
        <v>2747000</v>
      </c>
      <c r="O253" s="7">
        <v>0</v>
      </c>
      <c r="P253" s="7">
        <v>0</v>
      </c>
      <c r="Q253" s="1">
        <v>0</v>
      </c>
      <c r="R253" s="1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1">
        <v>29098.97</v>
      </c>
      <c r="AD253" s="7">
        <v>0</v>
      </c>
      <c r="AE253" s="7">
        <v>120000</v>
      </c>
      <c r="AF253" s="3" t="s">
        <v>17394</v>
      </c>
      <c r="AG253" s="3">
        <v>2023</v>
      </c>
      <c r="AH253" s="3">
        <v>2023</v>
      </c>
      <c r="AI253" s="94"/>
      <c r="AJ253" s="94"/>
      <c r="AK253" s="94"/>
      <c r="AL253" s="94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6"/>
      <c r="AY253" s="96"/>
      <c r="AZ253" s="95"/>
      <c r="BA253" s="95"/>
      <c r="BB253" s="97"/>
      <c r="BC253" s="98"/>
    </row>
    <row r="254" spans="1:75" x14ac:dyDescent="0.3">
      <c r="B254" s="4" t="s">
        <v>219</v>
      </c>
      <c r="C254" s="5"/>
      <c r="D254" s="6">
        <v>4931503.68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20">
        <v>0</v>
      </c>
      <c r="L254" s="1">
        <v>0</v>
      </c>
      <c r="M254" s="1">
        <v>585.29999999999995</v>
      </c>
      <c r="N254" s="1">
        <v>4651951.91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99551.77</v>
      </c>
      <c r="AD254" s="1">
        <v>180000</v>
      </c>
      <c r="AE254" s="1">
        <v>0</v>
      </c>
      <c r="AF254" s="3" t="s">
        <v>17121</v>
      </c>
      <c r="AG254" s="3" t="s">
        <v>17121</v>
      </c>
      <c r="AH254" s="3" t="s">
        <v>17121</v>
      </c>
      <c r="AI254" s="94"/>
      <c r="AJ254" s="94"/>
      <c r="AK254" s="94"/>
      <c r="AL254" s="94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6"/>
      <c r="AY254" s="96"/>
      <c r="AZ254" s="95"/>
      <c r="BA254" s="95"/>
      <c r="BB254" s="97"/>
      <c r="BC254" s="98">
        <f t="shared" si="14"/>
        <v>-585.29999999999995</v>
      </c>
      <c r="BJ254" s="18" t="e">
        <f t="shared" ref="BJ254:BJ267" si="16">VLOOKUP(C254,BM:BO,3,FALSE)</f>
        <v>#N/A</v>
      </c>
      <c r="BM254" s="18" t="s">
        <v>651</v>
      </c>
      <c r="BN254" s="18" t="s">
        <v>2998</v>
      </c>
      <c r="BO254" s="18" t="s">
        <v>3307</v>
      </c>
      <c r="BU254" s="18" t="s">
        <v>651</v>
      </c>
      <c r="BV254" s="18" t="s">
        <v>2998</v>
      </c>
      <c r="BW254" s="18" t="s">
        <v>3307</v>
      </c>
    </row>
    <row r="255" spans="1:75" x14ac:dyDescent="0.3">
      <c r="A255" s="18">
        <v>1</v>
      </c>
      <c r="B255" s="99">
        <v>201</v>
      </c>
      <c r="C255" s="10" t="s">
        <v>227</v>
      </c>
      <c r="D255" s="1">
        <v>4931503.68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21">
        <v>0</v>
      </c>
      <c r="L255" s="7">
        <v>0</v>
      </c>
      <c r="M255" s="26">
        <v>585.29999999999995</v>
      </c>
      <c r="N255" s="1">
        <v>4651951.91</v>
      </c>
      <c r="O255" s="7">
        <v>0</v>
      </c>
      <c r="P255" s="7">
        <v>0</v>
      </c>
      <c r="Q255" s="1">
        <v>0</v>
      </c>
      <c r="R255" s="1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1">
        <v>99551.77</v>
      </c>
      <c r="AD255" s="1">
        <v>180000</v>
      </c>
      <c r="AE255" s="7">
        <v>0</v>
      </c>
      <c r="AF255" s="3">
        <v>2023</v>
      </c>
      <c r="AG255" s="3">
        <v>2023</v>
      </c>
      <c r="AH255" s="3">
        <v>2023</v>
      </c>
      <c r="AI255" s="94"/>
      <c r="AJ255" s="94"/>
      <c r="AK255" s="94"/>
      <c r="AL255" s="94"/>
      <c r="AM255" s="95" t="s">
        <v>17054</v>
      </c>
      <c r="AN255" s="95" t="s">
        <v>17045</v>
      </c>
      <c r="AO255" s="95">
        <v>0</v>
      </c>
      <c r="AP255" s="95" t="s">
        <v>17066</v>
      </c>
      <c r="AQ255" s="95" t="s">
        <v>17058</v>
      </c>
      <c r="AR255" s="95">
        <v>0</v>
      </c>
      <c r="AS255" s="95" t="s">
        <v>17073</v>
      </c>
      <c r="AT255" s="95"/>
      <c r="AU255" s="95"/>
      <c r="AV255" s="95"/>
      <c r="AW255" s="95" t="s">
        <v>669</v>
      </c>
      <c r="AX255" s="96">
        <v>614.5</v>
      </c>
      <c r="AY255" s="96">
        <v>585</v>
      </c>
      <c r="AZ255" s="95" t="s">
        <v>2980</v>
      </c>
      <c r="BA255" s="95" t="s">
        <v>17104</v>
      </c>
      <c r="BB255" s="97"/>
      <c r="BC255" s="98">
        <f t="shared" si="14"/>
        <v>-0.29999999999995453</v>
      </c>
      <c r="BJ255" s="18" t="str">
        <f t="shared" si="16"/>
        <v>450.200</v>
      </c>
      <c r="BM255" s="18" t="s">
        <v>3308</v>
      </c>
      <c r="BN255" s="18" t="s">
        <v>1355</v>
      </c>
      <c r="BO255" s="18" t="s">
        <v>3080</v>
      </c>
      <c r="BU255" s="18" t="s">
        <v>3308</v>
      </c>
      <c r="BV255" s="18" t="s">
        <v>1355</v>
      </c>
      <c r="BW255" s="18" t="s">
        <v>3080</v>
      </c>
    </row>
    <row r="256" spans="1:75" x14ac:dyDescent="0.3">
      <c r="B256" s="4" t="s">
        <v>220</v>
      </c>
      <c r="C256" s="5"/>
      <c r="D256" s="6">
        <v>15507316.800000001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20">
        <v>0</v>
      </c>
      <c r="L256" s="1">
        <v>0</v>
      </c>
      <c r="M256" s="1">
        <v>1840.5</v>
      </c>
      <c r="N256" s="1">
        <v>14810374.780000001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316942.02</v>
      </c>
      <c r="AD256" s="1">
        <v>380000</v>
      </c>
      <c r="AE256" s="1">
        <v>0</v>
      </c>
      <c r="AF256" s="3" t="s">
        <v>17121</v>
      </c>
      <c r="AG256" s="3" t="s">
        <v>17121</v>
      </c>
      <c r="AH256" s="3" t="s">
        <v>17121</v>
      </c>
      <c r="AI256" s="94"/>
      <c r="AJ256" s="94"/>
      <c r="AK256" s="94"/>
      <c r="AL256" s="94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6"/>
      <c r="AY256" s="96"/>
      <c r="AZ256" s="95"/>
      <c r="BA256" s="95"/>
      <c r="BB256" s="97"/>
      <c r="BC256" s="98">
        <f t="shared" si="14"/>
        <v>-1840.5</v>
      </c>
      <c r="BJ256" s="18" t="e">
        <f t="shared" si="16"/>
        <v>#N/A</v>
      </c>
      <c r="BM256" s="18" t="s">
        <v>3310</v>
      </c>
      <c r="BN256" s="18" t="s">
        <v>3122</v>
      </c>
      <c r="BO256" s="18" t="s">
        <v>3311</v>
      </c>
      <c r="BU256" s="18" t="s">
        <v>3310</v>
      </c>
      <c r="BV256" s="18" t="s">
        <v>3122</v>
      </c>
      <c r="BW256" s="18" t="s">
        <v>3311</v>
      </c>
    </row>
    <row r="257" spans="1:75" x14ac:dyDescent="0.3">
      <c r="A257" s="18">
        <v>1</v>
      </c>
      <c r="B257" s="99">
        <v>202</v>
      </c>
      <c r="C257" s="9" t="s">
        <v>225</v>
      </c>
      <c r="D257" s="1">
        <v>10321360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20">
        <v>0</v>
      </c>
      <c r="L257" s="1">
        <v>0</v>
      </c>
      <c r="M257" s="1">
        <v>1225</v>
      </c>
      <c r="N257" s="1">
        <v>9909300.9600000009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212059.04</v>
      </c>
      <c r="AD257" s="7">
        <v>200000</v>
      </c>
      <c r="AE257" s="1">
        <v>0</v>
      </c>
      <c r="AF257" s="3">
        <v>2023</v>
      </c>
      <c r="AG257" s="3">
        <v>2023</v>
      </c>
      <c r="AH257" s="3">
        <v>2023</v>
      </c>
      <c r="AI257" s="94"/>
      <c r="AJ257" s="94"/>
      <c r="AK257" s="94"/>
      <c r="AL257" s="94"/>
      <c r="AM257" s="95" t="s">
        <v>17045</v>
      </c>
      <c r="AN257" s="95">
        <v>2015</v>
      </c>
      <c r="AO257" s="95">
        <v>0</v>
      </c>
      <c r="AP257" s="95" t="s">
        <v>17066</v>
      </c>
      <c r="AQ257" s="95" t="s">
        <v>17063</v>
      </c>
      <c r="AR257" s="95">
        <v>0</v>
      </c>
      <c r="AS257" s="95"/>
      <c r="AT257" s="95" t="s">
        <v>17067</v>
      </c>
      <c r="AU257" s="100">
        <v>190491.61</v>
      </c>
      <c r="AV257" s="100">
        <v>1429982.69</v>
      </c>
      <c r="AW257" s="95" t="s">
        <v>622</v>
      </c>
      <c r="AX257" s="96">
        <v>2484.9</v>
      </c>
      <c r="AY257" s="96">
        <v>1133.8</v>
      </c>
      <c r="AZ257" s="95" t="s">
        <v>2980</v>
      </c>
      <c r="BA257" s="95" t="s">
        <v>17104</v>
      </c>
      <c r="BB257" s="97"/>
      <c r="BC257" s="98">
        <f t="shared" si="14"/>
        <v>-91.200000000000045</v>
      </c>
      <c r="BJ257" s="18" t="str">
        <f t="shared" si="16"/>
        <v>нет данных</v>
      </c>
      <c r="BM257" s="18" t="s">
        <v>3312</v>
      </c>
      <c r="BN257" s="18" t="s">
        <v>672</v>
      </c>
      <c r="BO257" s="18" t="s">
        <v>3313</v>
      </c>
      <c r="BU257" s="18" t="s">
        <v>3312</v>
      </c>
      <c r="BV257" s="18" t="s">
        <v>672</v>
      </c>
      <c r="BW257" s="18" t="s">
        <v>3313</v>
      </c>
    </row>
    <row r="258" spans="1:75" x14ac:dyDescent="0.3">
      <c r="A258" s="18">
        <v>1</v>
      </c>
      <c r="B258" s="99">
        <v>203</v>
      </c>
      <c r="C258" s="10" t="s">
        <v>226</v>
      </c>
      <c r="D258" s="1">
        <v>5185956.8000000007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21">
        <v>0</v>
      </c>
      <c r="L258" s="7">
        <v>0</v>
      </c>
      <c r="M258" s="26">
        <v>615.5</v>
      </c>
      <c r="N258" s="1">
        <v>4901073.82</v>
      </c>
      <c r="O258" s="7">
        <v>0</v>
      </c>
      <c r="P258" s="7">
        <v>0</v>
      </c>
      <c r="Q258" s="1">
        <v>0</v>
      </c>
      <c r="R258" s="1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1">
        <v>104882.98</v>
      </c>
      <c r="AD258" s="1">
        <v>180000</v>
      </c>
      <c r="AE258" s="7">
        <v>0</v>
      </c>
      <c r="AF258" s="3">
        <v>2023</v>
      </c>
      <c r="AG258" s="3">
        <v>2023</v>
      </c>
      <c r="AH258" s="3">
        <v>2023</v>
      </c>
      <c r="AI258" s="94"/>
      <c r="AJ258" s="94"/>
      <c r="AK258" s="94"/>
      <c r="AL258" s="94"/>
      <c r="AM258" s="95" t="s">
        <v>17054</v>
      </c>
      <c r="AN258" s="95" t="s">
        <v>17051</v>
      </c>
      <c r="AO258" s="95">
        <v>0</v>
      </c>
      <c r="AP258" s="95" t="s">
        <v>17045</v>
      </c>
      <c r="AQ258" s="95" t="s">
        <v>17044</v>
      </c>
      <c r="AR258" s="95">
        <v>0</v>
      </c>
      <c r="AS258" s="95" t="s">
        <v>17073</v>
      </c>
      <c r="AT258" s="95"/>
      <c r="AU258" s="95"/>
      <c r="AV258" s="95"/>
      <c r="AW258" s="95" t="s">
        <v>642</v>
      </c>
      <c r="AX258" s="96">
        <v>959.9</v>
      </c>
      <c r="AY258" s="96">
        <v>628.5</v>
      </c>
      <c r="AZ258" s="95" t="s">
        <v>2980</v>
      </c>
      <c r="BA258" s="95" t="s">
        <v>17104</v>
      </c>
      <c r="BB258" s="97"/>
      <c r="BC258" s="98">
        <f t="shared" si="14"/>
        <v>13</v>
      </c>
      <c r="BJ258" s="18" t="str">
        <f t="shared" si="16"/>
        <v>нет данных</v>
      </c>
      <c r="BM258" s="18" t="s">
        <v>3314</v>
      </c>
      <c r="BN258" s="18" t="s">
        <v>792</v>
      </c>
      <c r="BO258" s="18" t="s">
        <v>3315</v>
      </c>
      <c r="BU258" s="18" t="s">
        <v>3314</v>
      </c>
      <c r="BV258" s="18" t="s">
        <v>792</v>
      </c>
      <c r="BW258" s="18" t="s">
        <v>3315</v>
      </c>
    </row>
    <row r="259" spans="1:75" x14ac:dyDescent="0.3">
      <c r="B259" s="4" t="s">
        <v>221</v>
      </c>
      <c r="C259" s="5"/>
      <c r="D259" s="6">
        <v>16384247.07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20">
        <v>0</v>
      </c>
      <c r="L259" s="1">
        <v>0</v>
      </c>
      <c r="M259" s="1">
        <v>1944.58</v>
      </c>
      <c r="N259" s="1">
        <v>15845160.630000001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339086.44</v>
      </c>
      <c r="AD259" s="1">
        <v>200000</v>
      </c>
      <c r="AE259" s="1">
        <v>0</v>
      </c>
      <c r="AF259" s="3" t="s">
        <v>17121</v>
      </c>
      <c r="AG259" s="3" t="s">
        <v>17121</v>
      </c>
      <c r="AH259" s="3" t="s">
        <v>17121</v>
      </c>
      <c r="AI259" s="94"/>
      <c r="AJ259" s="94"/>
      <c r="AK259" s="94"/>
      <c r="AL259" s="94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6"/>
      <c r="AY259" s="96"/>
      <c r="AZ259" s="95"/>
      <c r="BA259" s="95"/>
      <c r="BB259" s="97"/>
      <c r="BC259" s="98">
        <f t="shared" si="14"/>
        <v>-1944.58</v>
      </c>
      <c r="BJ259" s="18" t="e">
        <f t="shared" si="16"/>
        <v>#N/A</v>
      </c>
      <c r="BM259" s="18" t="s">
        <v>3316</v>
      </c>
      <c r="BN259" s="18" t="s">
        <v>3024</v>
      </c>
      <c r="BO259" s="18" t="s">
        <v>3317</v>
      </c>
      <c r="BU259" s="18" t="s">
        <v>3316</v>
      </c>
      <c r="BV259" s="18" t="s">
        <v>3024</v>
      </c>
      <c r="BW259" s="18" t="s">
        <v>3317</v>
      </c>
    </row>
    <row r="260" spans="1:75" x14ac:dyDescent="0.3">
      <c r="A260" s="18">
        <v>1</v>
      </c>
      <c r="B260" s="99">
        <v>204</v>
      </c>
      <c r="C260" s="9" t="s">
        <v>228</v>
      </c>
      <c r="D260" s="1">
        <v>16384247.07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20">
        <v>0</v>
      </c>
      <c r="L260" s="1">
        <v>0</v>
      </c>
      <c r="M260" s="1">
        <v>1944.58</v>
      </c>
      <c r="N260" s="1">
        <v>15845160.630000001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339086.44</v>
      </c>
      <c r="AD260" s="7">
        <v>200000</v>
      </c>
      <c r="AE260" s="1">
        <v>0</v>
      </c>
      <c r="AF260" s="3">
        <v>2023</v>
      </c>
      <c r="AG260" s="3">
        <v>2023</v>
      </c>
      <c r="AH260" s="3">
        <v>2023</v>
      </c>
      <c r="AI260" s="94"/>
      <c r="AJ260" s="94"/>
      <c r="AK260" s="94"/>
      <c r="AL260" s="94"/>
      <c r="AM260" s="95" t="s">
        <v>17054</v>
      </c>
      <c r="AN260" s="95" t="s">
        <v>17051</v>
      </c>
      <c r="AO260" s="95">
        <v>0</v>
      </c>
      <c r="AP260" s="95" t="s">
        <v>17056</v>
      </c>
      <c r="AQ260" s="95" t="s">
        <v>17064</v>
      </c>
      <c r="AR260" s="95" t="s">
        <v>17056</v>
      </c>
      <c r="AS260" s="95" t="s">
        <v>17080</v>
      </c>
      <c r="AT260" s="95"/>
      <c r="AU260" s="95"/>
      <c r="AV260" s="95"/>
      <c r="AW260" s="95" t="s">
        <v>673</v>
      </c>
      <c r="AX260" s="96">
        <v>5975.15</v>
      </c>
      <c r="AY260" s="96">
        <v>1999</v>
      </c>
      <c r="AZ260" s="95" t="s">
        <v>2980</v>
      </c>
      <c r="BA260" s="95" t="s">
        <v>17105</v>
      </c>
      <c r="BB260" s="97"/>
      <c r="BC260" s="98">
        <f t="shared" si="14"/>
        <v>54.420000000000073</v>
      </c>
      <c r="BJ260" s="18" t="str">
        <f t="shared" si="16"/>
        <v>2858.570</v>
      </c>
      <c r="BM260" s="18" t="s">
        <v>3318</v>
      </c>
      <c r="BN260" s="18" t="s">
        <v>17083</v>
      </c>
      <c r="BO260" s="18" t="s">
        <v>2998</v>
      </c>
      <c r="BU260" s="18" t="s">
        <v>3318</v>
      </c>
      <c r="BV260" s="18" t="s">
        <v>17083</v>
      </c>
      <c r="BW260" s="18" t="s">
        <v>2998</v>
      </c>
    </row>
    <row r="261" spans="1:75" x14ac:dyDescent="0.3">
      <c r="B261" s="4" t="s">
        <v>222</v>
      </c>
      <c r="C261" s="5"/>
      <c r="D261" s="6">
        <v>24063513.199999999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20">
        <v>0</v>
      </c>
      <c r="L261" s="1">
        <v>0</v>
      </c>
      <c r="M261" s="1">
        <v>2856</v>
      </c>
      <c r="N261" s="1">
        <v>22834847.460000001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488665.74</v>
      </c>
      <c r="AD261" s="1">
        <v>740000</v>
      </c>
      <c r="AE261" s="1">
        <v>0</v>
      </c>
      <c r="AF261" s="3" t="s">
        <v>17121</v>
      </c>
      <c r="AG261" s="3" t="s">
        <v>17121</v>
      </c>
      <c r="AH261" s="3" t="s">
        <v>17121</v>
      </c>
      <c r="AI261" s="94"/>
      <c r="AJ261" s="94"/>
      <c r="AK261" s="94"/>
      <c r="AL261" s="94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6"/>
      <c r="AY261" s="96"/>
      <c r="AZ261" s="95"/>
      <c r="BA261" s="95"/>
      <c r="BB261" s="97"/>
      <c r="BC261" s="98">
        <f t="shared" si="14"/>
        <v>-2856</v>
      </c>
      <c r="BJ261" s="18" t="e">
        <f t="shared" si="16"/>
        <v>#N/A</v>
      </c>
      <c r="BM261" s="18" t="s">
        <v>3320</v>
      </c>
      <c r="BN261" s="18" t="s">
        <v>1152</v>
      </c>
      <c r="BO261" s="18" t="s">
        <v>3321</v>
      </c>
      <c r="BU261" s="18" t="s">
        <v>3320</v>
      </c>
      <c r="BV261" s="18" t="s">
        <v>1152</v>
      </c>
      <c r="BW261" s="18" t="s">
        <v>3321</v>
      </c>
    </row>
    <row r="262" spans="1:75" x14ac:dyDescent="0.3">
      <c r="A262" s="18">
        <v>1</v>
      </c>
      <c r="B262" s="99">
        <v>205</v>
      </c>
      <c r="C262" s="10" t="s">
        <v>229</v>
      </c>
      <c r="D262" s="1">
        <v>5552470.4000000004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21">
        <v>0</v>
      </c>
      <c r="L262" s="7">
        <v>0</v>
      </c>
      <c r="M262" s="26">
        <v>659</v>
      </c>
      <c r="N262" s="1">
        <v>5259908.3600000003</v>
      </c>
      <c r="O262" s="7">
        <v>0</v>
      </c>
      <c r="P262" s="7">
        <v>0</v>
      </c>
      <c r="Q262" s="1">
        <v>0</v>
      </c>
      <c r="R262" s="1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1">
        <v>112562.04</v>
      </c>
      <c r="AD262" s="1">
        <v>180000</v>
      </c>
      <c r="AE262" s="7">
        <v>0</v>
      </c>
      <c r="AF262" s="3">
        <v>2023</v>
      </c>
      <c r="AG262" s="3">
        <v>2023</v>
      </c>
      <c r="AH262" s="3">
        <v>2023</v>
      </c>
      <c r="AI262" s="94"/>
      <c r="AJ262" s="94"/>
      <c r="AK262" s="94"/>
      <c r="AL262" s="94"/>
      <c r="AM262" s="95" t="s">
        <v>17054</v>
      </c>
      <c r="AN262" s="95" t="s">
        <v>17061</v>
      </c>
      <c r="AO262" s="95">
        <v>0</v>
      </c>
      <c r="AP262" s="95" t="s">
        <v>17066</v>
      </c>
      <c r="AQ262" s="95" t="s">
        <v>17064</v>
      </c>
      <c r="AR262" s="95">
        <v>0</v>
      </c>
      <c r="AS262" s="95" t="s">
        <v>17073</v>
      </c>
      <c r="AT262" s="95"/>
      <c r="AU262" s="95"/>
      <c r="AV262" s="95"/>
      <c r="AW262" s="95" t="s">
        <v>622</v>
      </c>
      <c r="AX262" s="96">
        <v>730.5</v>
      </c>
      <c r="AY262" s="96">
        <v>667</v>
      </c>
      <c r="AZ262" s="95" t="s">
        <v>2980</v>
      </c>
      <c r="BA262" s="95">
        <v>2008</v>
      </c>
      <c r="BB262" s="97"/>
      <c r="BC262" s="98">
        <f t="shared" si="14"/>
        <v>8</v>
      </c>
      <c r="BJ262" s="18" t="str">
        <f t="shared" si="16"/>
        <v>611.000</v>
      </c>
      <c r="BM262" s="18" t="s">
        <v>3322</v>
      </c>
      <c r="BN262" s="18" t="s">
        <v>3047</v>
      </c>
      <c r="BO262" s="18" t="s">
        <v>2998</v>
      </c>
      <c r="BU262" s="18" t="s">
        <v>3322</v>
      </c>
      <c r="BV262" s="18" t="s">
        <v>3047</v>
      </c>
      <c r="BW262" s="18" t="s">
        <v>2998</v>
      </c>
    </row>
    <row r="263" spans="1:75" x14ac:dyDescent="0.3">
      <c r="A263" s="18">
        <v>1</v>
      </c>
      <c r="B263" s="99">
        <v>206</v>
      </c>
      <c r="C263" s="10" t="s">
        <v>230</v>
      </c>
      <c r="D263" s="1">
        <v>4372886.4000000004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21">
        <v>0</v>
      </c>
      <c r="L263" s="7">
        <v>0</v>
      </c>
      <c r="M263" s="26">
        <v>519</v>
      </c>
      <c r="N263" s="1">
        <v>4105038.57</v>
      </c>
      <c r="O263" s="7">
        <v>0</v>
      </c>
      <c r="P263" s="7">
        <v>0</v>
      </c>
      <c r="Q263" s="1">
        <v>0</v>
      </c>
      <c r="R263" s="1">
        <v>0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1">
        <v>87847.83</v>
      </c>
      <c r="AD263" s="1">
        <v>180000</v>
      </c>
      <c r="AE263" s="7">
        <v>0</v>
      </c>
      <c r="AF263" s="3">
        <v>2023</v>
      </c>
      <c r="AG263" s="3">
        <v>2023</v>
      </c>
      <c r="AH263" s="3">
        <v>2023</v>
      </c>
      <c r="AI263" s="94"/>
      <c r="AJ263" s="94"/>
      <c r="AK263" s="94"/>
      <c r="AL263" s="94"/>
      <c r="AM263" s="95" t="s">
        <v>17054</v>
      </c>
      <c r="AN263" s="95" t="s">
        <v>17051</v>
      </c>
      <c r="AO263" s="95">
        <v>0</v>
      </c>
      <c r="AP263" s="95" t="s">
        <v>17052</v>
      </c>
      <c r="AQ263" s="95" t="s">
        <v>17064</v>
      </c>
      <c r="AR263" s="95">
        <v>0</v>
      </c>
      <c r="AS263" s="95" t="s">
        <v>17073</v>
      </c>
      <c r="AT263" s="95"/>
      <c r="AU263" s="95"/>
      <c r="AV263" s="95"/>
      <c r="AW263" s="95" t="s">
        <v>668</v>
      </c>
      <c r="AX263" s="96">
        <v>559</v>
      </c>
      <c r="AY263" s="96">
        <v>522</v>
      </c>
      <c r="AZ263" s="95" t="s">
        <v>2980</v>
      </c>
      <c r="BA263" s="95" t="s">
        <v>3064</v>
      </c>
      <c r="BB263" s="97"/>
      <c r="BC263" s="98">
        <f t="shared" si="14"/>
        <v>3</v>
      </c>
      <c r="BJ263" s="18" t="str">
        <f t="shared" si="16"/>
        <v>590.000</v>
      </c>
      <c r="BM263" s="18" t="s">
        <v>3325</v>
      </c>
      <c r="BN263" s="18" t="s">
        <v>2998</v>
      </c>
      <c r="BO263" s="18" t="s">
        <v>3260</v>
      </c>
      <c r="BU263" s="18" t="s">
        <v>3325</v>
      </c>
      <c r="BV263" s="18" t="s">
        <v>2998</v>
      </c>
      <c r="BW263" s="18" t="s">
        <v>3260</v>
      </c>
    </row>
    <row r="264" spans="1:75" x14ac:dyDescent="0.3">
      <c r="A264" s="18">
        <v>1</v>
      </c>
      <c r="B264" s="99">
        <v>207</v>
      </c>
      <c r="C264" s="9" t="s">
        <v>231</v>
      </c>
      <c r="D264" s="1">
        <v>4878422.3999999994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20">
        <v>0</v>
      </c>
      <c r="L264" s="1">
        <v>0</v>
      </c>
      <c r="M264" s="1">
        <v>579</v>
      </c>
      <c r="N264" s="1">
        <v>4599982.7699999996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98439.63</v>
      </c>
      <c r="AD264" s="1">
        <v>180000</v>
      </c>
      <c r="AE264" s="1">
        <v>0</v>
      </c>
      <c r="AF264" s="3">
        <v>2023</v>
      </c>
      <c r="AG264" s="3">
        <v>2023</v>
      </c>
      <c r="AH264" s="3">
        <v>2023</v>
      </c>
      <c r="AI264" s="94"/>
      <c r="AJ264" s="94"/>
      <c r="AK264" s="94"/>
      <c r="AL264" s="94"/>
      <c r="AM264" s="95" t="s">
        <v>17045</v>
      </c>
      <c r="AN264" s="95" t="s">
        <v>17051</v>
      </c>
      <c r="AO264" s="95">
        <v>0</v>
      </c>
      <c r="AP264" s="95" t="s">
        <v>17054</v>
      </c>
      <c r="AQ264" s="95" t="s">
        <v>17044</v>
      </c>
      <c r="AR264" s="95">
        <v>0</v>
      </c>
      <c r="AS264" s="95"/>
      <c r="AT264" s="95"/>
      <c r="AU264" s="95"/>
      <c r="AV264" s="95"/>
      <c r="AW264" s="95" t="s">
        <v>636</v>
      </c>
      <c r="AX264" s="96">
        <v>634.70000000000005</v>
      </c>
      <c r="AY264" s="96">
        <v>585</v>
      </c>
      <c r="AZ264" s="95" t="s">
        <v>2980</v>
      </c>
      <c r="BA264" s="95" t="s">
        <v>17104</v>
      </c>
      <c r="BB264" s="97"/>
      <c r="BC264" s="98">
        <f t="shared" si="14"/>
        <v>6</v>
      </c>
      <c r="BJ264" s="18" t="str">
        <f t="shared" si="16"/>
        <v>449.800</v>
      </c>
      <c r="BM264" s="18" t="s">
        <v>3326</v>
      </c>
      <c r="BN264" s="18" t="s">
        <v>1355</v>
      </c>
      <c r="BO264" s="18" t="s">
        <v>2998</v>
      </c>
      <c r="BU264" s="18" t="s">
        <v>3326</v>
      </c>
      <c r="BV264" s="18" t="s">
        <v>1355</v>
      </c>
      <c r="BW264" s="18" t="s">
        <v>2998</v>
      </c>
    </row>
    <row r="265" spans="1:75" x14ac:dyDescent="0.3">
      <c r="A265" s="18">
        <v>1</v>
      </c>
      <c r="B265" s="99">
        <v>208</v>
      </c>
      <c r="C265" s="9" t="s">
        <v>2606</v>
      </c>
      <c r="D265" s="1">
        <v>9259734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20">
        <v>0</v>
      </c>
      <c r="L265" s="1">
        <v>0</v>
      </c>
      <c r="M265" s="1">
        <v>1099</v>
      </c>
      <c r="N265" s="1">
        <v>8869917.7599999998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189816.24</v>
      </c>
      <c r="AD265" s="7">
        <v>200000</v>
      </c>
      <c r="AE265" s="1">
        <v>0</v>
      </c>
      <c r="AF265" s="3">
        <v>2023</v>
      </c>
      <c r="AG265" s="3">
        <v>2023</v>
      </c>
      <c r="AH265" s="3">
        <v>2023</v>
      </c>
      <c r="AI265" s="94"/>
      <c r="AJ265" s="94"/>
      <c r="AK265" s="94"/>
      <c r="AL265" s="94"/>
      <c r="AM265" s="95" t="s">
        <v>17059</v>
      </c>
      <c r="AN265" s="95" t="s">
        <v>17048</v>
      </c>
      <c r="AO265" s="95"/>
      <c r="AP265" s="95" t="s">
        <v>17056</v>
      </c>
      <c r="AQ265" s="95" t="s">
        <v>17050</v>
      </c>
      <c r="AR265" s="95" t="s">
        <v>17056</v>
      </c>
      <c r="AS265" s="95"/>
      <c r="AT265" s="95"/>
      <c r="AU265" s="95"/>
      <c r="AV265" s="95"/>
      <c r="AW265" s="95">
        <v>1981</v>
      </c>
      <c r="AX265" s="96">
        <v>3351.1</v>
      </c>
      <c r="AY265" s="96">
        <v>1112</v>
      </c>
      <c r="AZ265" s="95" t="s">
        <v>2980</v>
      </c>
      <c r="BA265" s="95" t="s">
        <v>17104</v>
      </c>
      <c r="BB265" s="97"/>
      <c r="BC265" s="98">
        <f t="shared" si="14"/>
        <v>13</v>
      </c>
      <c r="BJ265" s="18" t="str">
        <f t="shared" si="16"/>
        <v>876.300</v>
      </c>
      <c r="BM265" s="18" t="s">
        <v>517</v>
      </c>
      <c r="BN265" s="18" t="s">
        <v>1355</v>
      </c>
      <c r="BO265" s="18" t="s">
        <v>3328</v>
      </c>
      <c r="BU265" s="18" t="s">
        <v>517</v>
      </c>
      <c r="BV265" s="18" t="s">
        <v>1355</v>
      </c>
      <c r="BW265" s="18" t="s">
        <v>3328</v>
      </c>
    </row>
    <row r="266" spans="1:75" x14ac:dyDescent="0.3">
      <c r="B266" s="4" t="s">
        <v>223</v>
      </c>
      <c r="C266" s="5"/>
      <c r="D266" s="6">
        <v>9425700.5800000001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20">
        <v>0</v>
      </c>
      <c r="L266" s="1">
        <v>0</v>
      </c>
      <c r="M266" s="1">
        <v>1107.5</v>
      </c>
      <c r="N266" s="1">
        <v>8934502.2400000002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191198.34</v>
      </c>
      <c r="AD266" s="1">
        <v>180000</v>
      </c>
      <c r="AE266" s="1">
        <v>120000</v>
      </c>
      <c r="AF266" s="3" t="s">
        <v>17121</v>
      </c>
      <c r="AG266" s="3" t="s">
        <v>17121</v>
      </c>
      <c r="AH266" s="3" t="s">
        <v>17121</v>
      </c>
      <c r="AI266" s="94"/>
      <c r="AJ266" s="94"/>
      <c r="AK266" s="94"/>
      <c r="AL266" s="94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6"/>
      <c r="AY266" s="96"/>
      <c r="AZ266" s="95"/>
      <c r="BA266" s="95"/>
      <c r="BB266" s="97"/>
      <c r="BC266" s="98">
        <f t="shared" si="14"/>
        <v>-1107.5</v>
      </c>
      <c r="BJ266" s="18" t="e">
        <f t="shared" si="16"/>
        <v>#N/A</v>
      </c>
      <c r="BM266" s="18" t="s">
        <v>3329</v>
      </c>
      <c r="BN266" s="18" t="s">
        <v>1282</v>
      </c>
      <c r="BO266" s="18" t="s">
        <v>3330</v>
      </c>
      <c r="BU266" s="18" t="s">
        <v>3329</v>
      </c>
      <c r="BV266" s="18" t="s">
        <v>1282</v>
      </c>
      <c r="BW266" s="18" t="s">
        <v>3330</v>
      </c>
    </row>
    <row r="267" spans="1:75" x14ac:dyDescent="0.3">
      <c r="A267" s="18">
        <v>1</v>
      </c>
      <c r="B267" s="99">
        <v>209</v>
      </c>
      <c r="C267" s="9" t="s">
        <v>233</v>
      </c>
      <c r="D267" s="1">
        <v>5019129.92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20">
        <v>0</v>
      </c>
      <c r="L267" s="1">
        <v>0</v>
      </c>
      <c r="M267" s="1">
        <v>595.70000000000005</v>
      </c>
      <c r="N267" s="1">
        <v>4737742.24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101387.68</v>
      </c>
      <c r="AD267" s="1">
        <v>180000</v>
      </c>
      <c r="AE267" s="1">
        <v>0</v>
      </c>
      <c r="AF267" s="3">
        <v>2023</v>
      </c>
      <c r="AG267" s="3">
        <v>2023</v>
      </c>
      <c r="AH267" s="3">
        <v>2023</v>
      </c>
      <c r="AI267" s="94"/>
      <c r="AJ267" s="94"/>
      <c r="AK267" s="94"/>
      <c r="AL267" s="94"/>
      <c r="AM267" s="95" t="s">
        <v>17052</v>
      </c>
      <c r="AN267" s="95" t="s">
        <v>17066</v>
      </c>
      <c r="AO267" s="95">
        <v>0</v>
      </c>
      <c r="AP267" s="95" t="s">
        <v>17055</v>
      </c>
      <c r="AQ267" s="95" t="s">
        <v>17058</v>
      </c>
      <c r="AR267" s="95">
        <v>0</v>
      </c>
      <c r="AS267" s="95"/>
      <c r="AT267" s="95"/>
      <c r="AU267" s="95"/>
      <c r="AV267" s="95"/>
      <c r="AW267" s="95" t="s">
        <v>792</v>
      </c>
      <c r="AX267" s="96">
        <v>764.1</v>
      </c>
      <c r="AY267" s="96">
        <v>583.70000000000005</v>
      </c>
      <c r="AZ267" s="95" t="s">
        <v>2980</v>
      </c>
      <c r="BA267" s="95" t="s">
        <v>17104</v>
      </c>
      <c r="BB267" s="97"/>
      <c r="BC267" s="98">
        <f t="shared" si="14"/>
        <v>-12</v>
      </c>
      <c r="BJ267" s="18" t="str">
        <f t="shared" si="16"/>
        <v>534.980</v>
      </c>
      <c r="BM267" s="18" t="s">
        <v>3331</v>
      </c>
      <c r="BN267" s="18" t="s">
        <v>3290</v>
      </c>
      <c r="BO267" s="18" t="s">
        <v>3332</v>
      </c>
      <c r="BU267" s="18" t="s">
        <v>3331</v>
      </c>
      <c r="BV267" s="18" t="s">
        <v>3290</v>
      </c>
      <c r="BW267" s="18" t="s">
        <v>3332</v>
      </c>
    </row>
    <row r="268" spans="1:75" x14ac:dyDescent="0.3">
      <c r="A268" s="18">
        <v>1</v>
      </c>
      <c r="B268" s="99">
        <v>210</v>
      </c>
      <c r="C268" s="9" t="s">
        <v>14554</v>
      </c>
      <c r="D268" s="1">
        <v>4406570.66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20">
        <v>0</v>
      </c>
      <c r="L268" s="1">
        <v>0</v>
      </c>
      <c r="M268" s="1">
        <v>511.8</v>
      </c>
      <c r="N268" s="1">
        <v>4196760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89810.66</v>
      </c>
      <c r="AD268" s="1">
        <v>0</v>
      </c>
      <c r="AE268" s="1">
        <v>120000</v>
      </c>
      <c r="AF268" s="3" t="s">
        <v>17394</v>
      </c>
      <c r="AG268" s="3">
        <v>2023</v>
      </c>
      <c r="AH268" s="3">
        <v>2023</v>
      </c>
      <c r="AI268" s="94"/>
      <c r="AJ268" s="94"/>
      <c r="AK268" s="94"/>
      <c r="AL268" s="94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6"/>
      <c r="AY268" s="96"/>
      <c r="AZ268" s="95"/>
      <c r="BA268" s="95"/>
      <c r="BB268" s="97"/>
      <c r="BC268" s="98"/>
    </row>
    <row r="269" spans="1:75" x14ac:dyDescent="0.3">
      <c r="B269" s="4" t="s">
        <v>224</v>
      </c>
      <c r="C269" s="5"/>
      <c r="D269" s="6">
        <v>11802243.449999999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20">
        <v>0</v>
      </c>
      <c r="L269" s="1">
        <v>0</v>
      </c>
      <c r="M269" s="1">
        <v>1552.3</v>
      </c>
      <c r="N269" s="1">
        <v>11231881.189999999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240362.25999999998</v>
      </c>
      <c r="AD269" s="1">
        <v>330000</v>
      </c>
      <c r="AE269" s="1">
        <v>0</v>
      </c>
      <c r="AF269" s="3" t="s">
        <v>17121</v>
      </c>
      <c r="AG269" s="3" t="s">
        <v>17121</v>
      </c>
      <c r="AH269" s="3" t="s">
        <v>17121</v>
      </c>
      <c r="AI269" s="94"/>
      <c r="AJ269" s="94"/>
      <c r="AK269" s="94"/>
      <c r="AL269" s="94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6"/>
      <c r="AY269" s="96"/>
      <c r="AZ269" s="95"/>
      <c r="BA269" s="95"/>
      <c r="BB269" s="97"/>
      <c r="BC269" s="98">
        <f t="shared" si="14"/>
        <v>-1552.3</v>
      </c>
      <c r="BJ269" s="18" t="e">
        <f>VLOOKUP(C269,BM:BO,3,FALSE)</f>
        <v>#N/A</v>
      </c>
      <c r="BM269" s="18" t="s">
        <v>3333</v>
      </c>
      <c r="BN269" s="18" t="s">
        <v>2998</v>
      </c>
      <c r="BO269" s="18" t="s">
        <v>2565</v>
      </c>
      <c r="BU269" s="18" t="s">
        <v>3333</v>
      </c>
      <c r="BV269" s="18" t="s">
        <v>2998</v>
      </c>
      <c r="BW269" s="18" t="s">
        <v>2565</v>
      </c>
    </row>
    <row r="270" spans="1:75" x14ac:dyDescent="0.3">
      <c r="A270" s="18">
        <v>1</v>
      </c>
      <c r="B270" s="99">
        <v>211</v>
      </c>
      <c r="C270" s="9" t="s">
        <v>234</v>
      </c>
      <c r="D270" s="1">
        <v>6614096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20">
        <v>0</v>
      </c>
      <c r="L270" s="1">
        <v>0</v>
      </c>
      <c r="M270" s="1">
        <v>785</v>
      </c>
      <c r="N270" s="1">
        <v>6299291.1699999999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134804.82999999999</v>
      </c>
      <c r="AD270" s="1">
        <v>180000</v>
      </c>
      <c r="AE270" s="1">
        <v>0</v>
      </c>
      <c r="AF270" s="3">
        <v>2023</v>
      </c>
      <c r="AG270" s="3">
        <v>2023</v>
      </c>
      <c r="AH270" s="3">
        <v>2023</v>
      </c>
      <c r="AI270" s="94"/>
      <c r="AJ270" s="94"/>
      <c r="AK270" s="94"/>
      <c r="AL270" s="94"/>
      <c r="AM270" s="95" t="s">
        <v>17045</v>
      </c>
      <c r="AN270" s="95" t="s">
        <v>17066</v>
      </c>
      <c r="AO270" s="95">
        <v>0</v>
      </c>
      <c r="AP270" s="95" t="s">
        <v>17043</v>
      </c>
      <c r="AQ270" s="95" t="s">
        <v>17058</v>
      </c>
      <c r="AR270" s="95">
        <v>0</v>
      </c>
      <c r="AS270" s="95"/>
      <c r="AT270" s="95"/>
      <c r="AU270" s="95"/>
      <c r="AV270" s="95"/>
      <c r="AW270" s="95" t="s">
        <v>622</v>
      </c>
      <c r="AX270" s="96">
        <v>724.81</v>
      </c>
      <c r="AY270" s="96">
        <v>793.14</v>
      </c>
      <c r="AZ270" s="95" t="s">
        <v>2980</v>
      </c>
      <c r="BA270" s="95" t="s">
        <v>17104</v>
      </c>
      <c r="BB270" s="97"/>
      <c r="BC270" s="98">
        <f t="shared" si="14"/>
        <v>8.1399999999999864</v>
      </c>
      <c r="BJ270" s="18" t="str">
        <f>VLOOKUP(C270,BM:BO,3,FALSE)</f>
        <v>639.760</v>
      </c>
      <c r="BM270" s="18" t="s">
        <v>3334</v>
      </c>
      <c r="BN270" s="18" t="s">
        <v>2998</v>
      </c>
      <c r="BO270" s="18" t="s">
        <v>2998</v>
      </c>
      <c r="BU270" s="18" t="s">
        <v>3334</v>
      </c>
      <c r="BV270" s="18" t="s">
        <v>2998</v>
      </c>
      <c r="BW270" s="18" t="s">
        <v>2998</v>
      </c>
    </row>
    <row r="271" spans="1:75" x14ac:dyDescent="0.3">
      <c r="A271" s="18">
        <v>1</v>
      </c>
      <c r="B271" s="99">
        <v>212</v>
      </c>
      <c r="C271" s="9" t="s">
        <v>14946</v>
      </c>
      <c r="D271" s="1">
        <v>5188147.4499999993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20">
        <v>0</v>
      </c>
      <c r="L271" s="1">
        <v>0</v>
      </c>
      <c r="M271" s="1">
        <v>767.3</v>
      </c>
      <c r="N271" s="1">
        <v>4932590.0199999996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105557.43</v>
      </c>
      <c r="AD271" s="1">
        <v>150000</v>
      </c>
      <c r="AE271" s="1">
        <v>0</v>
      </c>
      <c r="AF271" s="3">
        <v>2023</v>
      </c>
      <c r="AG271" s="3">
        <v>2023</v>
      </c>
      <c r="AH271" s="3">
        <v>2023</v>
      </c>
      <c r="AI271" s="94"/>
      <c r="AJ271" s="94"/>
      <c r="AK271" s="94"/>
      <c r="AL271" s="94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6"/>
      <c r="AY271" s="96"/>
      <c r="AZ271" s="95"/>
      <c r="BA271" s="95"/>
      <c r="BB271" s="97"/>
      <c r="BC271" s="98"/>
    </row>
    <row r="272" spans="1:75" x14ac:dyDescent="0.3">
      <c r="B272" s="4" t="s">
        <v>235</v>
      </c>
      <c r="C272" s="9"/>
      <c r="D272" s="6">
        <v>5618221.6699999999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20">
        <v>0</v>
      </c>
      <c r="L272" s="1">
        <v>0</v>
      </c>
      <c r="M272" s="1">
        <v>1331</v>
      </c>
      <c r="N272" s="1">
        <v>5368221.67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250000</v>
      </c>
      <c r="AE272" s="1">
        <v>0</v>
      </c>
      <c r="AF272" s="3" t="s">
        <v>17121</v>
      </c>
      <c r="AG272" s="3" t="s">
        <v>17121</v>
      </c>
      <c r="AH272" s="3" t="s">
        <v>17121</v>
      </c>
      <c r="AI272" s="94"/>
      <c r="AJ272" s="94"/>
      <c r="AK272" s="94"/>
      <c r="AL272" s="94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6"/>
      <c r="AY272" s="96"/>
      <c r="AZ272" s="95"/>
      <c r="BA272" s="95"/>
      <c r="BB272" s="97"/>
      <c r="BC272" s="98"/>
    </row>
    <row r="273" spans="1:75" x14ac:dyDescent="0.3">
      <c r="A273" s="18">
        <v>1</v>
      </c>
      <c r="B273" s="99">
        <v>213</v>
      </c>
      <c r="C273" s="10" t="s">
        <v>236</v>
      </c>
      <c r="D273" s="1">
        <v>250000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21">
        <v>0</v>
      </c>
      <c r="L273" s="7">
        <v>0</v>
      </c>
      <c r="M273" s="1">
        <v>0</v>
      </c>
      <c r="N273" s="1">
        <v>0</v>
      </c>
      <c r="O273" s="7">
        <v>0</v>
      </c>
      <c r="P273" s="7">
        <v>0</v>
      </c>
      <c r="Q273" s="1">
        <v>0</v>
      </c>
      <c r="R273" s="1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7">
        <v>0</v>
      </c>
      <c r="AB273" s="7">
        <v>0</v>
      </c>
      <c r="AC273" s="1">
        <v>0</v>
      </c>
      <c r="AD273" s="7">
        <v>250000</v>
      </c>
      <c r="AE273" s="7">
        <v>0</v>
      </c>
      <c r="AF273" s="3">
        <v>2023</v>
      </c>
      <c r="AG273" s="3" t="s">
        <v>17394</v>
      </c>
      <c r="AH273" s="3" t="s">
        <v>17394</v>
      </c>
      <c r="AI273" s="94"/>
      <c r="AJ273" s="94"/>
      <c r="AK273" s="94"/>
      <c r="AL273" s="94"/>
      <c r="AM273" s="95" t="s">
        <v>17062</v>
      </c>
      <c r="AN273" s="95" t="s">
        <v>17042</v>
      </c>
      <c r="AO273" s="95">
        <v>0</v>
      </c>
      <c r="AP273" s="95" t="s">
        <v>17056</v>
      </c>
      <c r="AQ273" s="95" t="s">
        <v>17056</v>
      </c>
      <c r="AR273" s="95">
        <v>0</v>
      </c>
      <c r="AS273" s="95" t="s">
        <v>17072</v>
      </c>
      <c r="AT273" s="95"/>
      <c r="AU273" s="95"/>
      <c r="AV273" s="95"/>
      <c r="AW273" s="95" t="s">
        <v>874</v>
      </c>
      <c r="AX273" s="96">
        <v>7146.1</v>
      </c>
      <c r="AY273" s="96">
        <v>2000</v>
      </c>
      <c r="AZ273" s="95" t="s">
        <v>2980</v>
      </c>
      <c r="BA273" s="95" t="s">
        <v>874</v>
      </c>
      <c r="BB273" s="97"/>
      <c r="BC273" s="98">
        <f t="shared" ref="BC273:BC309" si="17">AY273-M273</f>
        <v>2000</v>
      </c>
      <c r="BJ273" s="18" t="str">
        <f>VLOOKUP(C273,BM:BO,3,FALSE)</f>
        <v>5065.000</v>
      </c>
      <c r="BM273" s="18" t="s">
        <v>653</v>
      </c>
      <c r="BN273" s="18" t="s">
        <v>630</v>
      </c>
      <c r="BO273" s="18" t="s">
        <v>3317</v>
      </c>
      <c r="BU273" s="18" t="s">
        <v>653</v>
      </c>
      <c r="BV273" s="18" t="s">
        <v>630</v>
      </c>
      <c r="BW273" s="18" t="s">
        <v>3317</v>
      </c>
    </row>
    <row r="274" spans="1:75" x14ac:dyDescent="0.3">
      <c r="A274" s="18">
        <v>1</v>
      </c>
      <c r="B274" s="99">
        <v>214</v>
      </c>
      <c r="C274" s="10" t="s">
        <v>14533</v>
      </c>
      <c r="D274" s="1">
        <v>5368221.67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21">
        <v>0</v>
      </c>
      <c r="L274" s="7">
        <v>0</v>
      </c>
      <c r="M274" s="1">
        <v>1331</v>
      </c>
      <c r="N274" s="1">
        <v>5368221.67</v>
      </c>
      <c r="O274" s="7">
        <v>0</v>
      </c>
      <c r="P274" s="7">
        <v>0</v>
      </c>
      <c r="Q274" s="1">
        <v>0</v>
      </c>
      <c r="R274" s="1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1">
        <v>0</v>
      </c>
      <c r="AD274" s="7">
        <v>0</v>
      </c>
      <c r="AE274" s="7">
        <v>0</v>
      </c>
      <c r="AF274" s="3" t="s">
        <v>17394</v>
      </c>
      <c r="AG274" s="3">
        <v>2023</v>
      </c>
      <c r="AH274" s="3" t="s">
        <v>17394</v>
      </c>
      <c r="AI274" s="94"/>
      <c r="AJ274" s="94"/>
      <c r="AK274" s="94"/>
      <c r="AL274" s="94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6"/>
      <c r="AY274" s="96"/>
      <c r="AZ274" s="95"/>
      <c r="BA274" s="95"/>
      <c r="BB274" s="97"/>
      <c r="BC274" s="98"/>
    </row>
    <row r="275" spans="1:75" x14ac:dyDescent="0.3">
      <c r="B275" s="4" t="s">
        <v>365</v>
      </c>
      <c r="C275" s="5"/>
      <c r="D275" s="6">
        <v>8814680.0299999993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20">
        <v>0</v>
      </c>
      <c r="L275" s="1">
        <v>0</v>
      </c>
      <c r="M275" s="1">
        <v>950</v>
      </c>
      <c r="N275" s="1">
        <v>8453769.3699999992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180910.66</v>
      </c>
      <c r="AD275" s="1">
        <v>180000</v>
      </c>
      <c r="AE275" s="1">
        <v>0</v>
      </c>
      <c r="AF275" s="3" t="s">
        <v>17121</v>
      </c>
      <c r="AG275" s="3" t="s">
        <v>17121</v>
      </c>
      <c r="AH275" s="3" t="s">
        <v>17121</v>
      </c>
      <c r="AI275" s="94"/>
      <c r="AJ275" s="94"/>
      <c r="AK275" s="94"/>
      <c r="AL275" s="94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6"/>
      <c r="AY275" s="96"/>
      <c r="AZ275" s="95"/>
      <c r="BA275" s="95"/>
      <c r="BB275" s="97"/>
      <c r="BC275" s="98">
        <f t="shared" si="17"/>
        <v>-950</v>
      </c>
      <c r="BJ275" s="18" t="e">
        <f t="shared" ref="BJ275:BJ285" si="18">VLOOKUP(C275,BM:BO,3,FALSE)</f>
        <v>#N/A</v>
      </c>
      <c r="BM275" s="18" t="s">
        <v>3586</v>
      </c>
      <c r="BN275" s="18" t="s">
        <v>954</v>
      </c>
      <c r="BO275" s="18" t="s">
        <v>3587</v>
      </c>
      <c r="BU275" s="18" t="s">
        <v>3586</v>
      </c>
      <c r="BV275" s="18" t="s">
        <v>954</v>
      </c>
      <c r="BW275" s="18" t="s">
        <v>3587</v>
      </c>
    </row>
    <row r="276" spans="1:75" x14ac:dyDescent="0.3">
      <c r="A276" s="18">
        <v>1</v>
      </c>
      <c r="B276" s="99">
        <v>215</v>
      </c>
      <c r="C276" s="10" t="s">
        <v>366</v>
      </c>
      <c r="D276" s="1">
        <v>8814680.0299999993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21">
        <v>0</v>
      </c>
      <c r="L276" s="7">
        <v>0</v>
      </c>
      <c r="M276" s="26">
        <v>950</v>
      </c>
      <c r="N276" s="1">
        <v>8453769.3699999992</v>
      </c>
      <c r="O276" s="7">
        <v>0</v>
      </c>
      <c r="P276" s="7">
        <v>0</v>
      </c>
      <c r="Q276" s="1">
        <v>0</v>
      </c>
      <c r="R276" s="1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0</v>
      </c>
      <c r="AC276" s="1">
        <v>180910.66</v>
      </c>
      <c r="AD276" s="1">
        <v>180000</v>
      </c>
      <c r="AE276" s="7">
        <v>0</v>
      </c>
      <c r="AF276" s="3">
        <v>2023</v>
      </c>
      <c r="AG276" s="3">
        <v>2023</v>
      </c>
      <c r="AH276" s="3">
        <v>2023</v>
      </c>
      <c r="AI276" s="94"/>
      <c r="AJ276" s="94"/>
      <c r="AK276" s="94"/>
      <c r="AL276" s="94"/>
      <c r="AM276" s="95" t="s">
        <v>17052</v>
      </c>
      <c r="AN276" s="95" t="s">
        <v>17047</v>
      </c>
      <c r="AO276" s="95">
        <v>0</v>
      </c>
      <c r="AP276" s="95" t="s">
        <v>17056</v>
      </c>
      <c r="AQ276" s="95" t="s">
        <v>17060</v>
      </c>
      <c r="AR276" s="95">
        <v>0</v>
      </c>
      <c r="AS276" s="95"/>
      <c r="AT276" s="95"/>
      <c r="AU276" s="95"/>
      <c r="AV276" s="95"/>
      <c r="AW276" s="95" t="s">
        <v>864</v>
      </c>
      <c r="AX276" s="96">
        <v>907</v>
      </c>
      <c r="AY276" s="96">
        <v>950</v>
      </c>
      <c r="AZ276" s="95" t="s">
        <v>2980</v>
      </c>
      <c r="BA276" s="95" t="s">
        <v>17104</v>
      </c>
      <c r="BB276" s="97"/>
      <c r="BC276" s="98">
        <f t="shared" si="17"/>
        <v>0</v>
      </c>
      <c r="BJ276" s="18" t="str">
        <f t="shared" si="18"/>
        <v>нет данных</v>
      </c>
      <c r="BM276" s="18" t="s">
        <v>518</v>
      </c>
      <c r="BN276" s="18" t="s">
        <v>2998</v>
      </c>
      <c r="BO276" s="18" t="s">
        <v>2998</v>
      </c>
      <c r="BU276" s="18" t="s">
        <v>518</v>
      </c>
      <c r="BV276" s="18" t="s">
        <v>2998</v>
      </c>
      <c r="BW276" s="18" t="s">
        <v>2998</v>
      </c>
    </row>
    <row r="277" spans="1:75" x14ac:dyDescent="0.3">
      <c r="B277" s="4" t="s">
        <v>257</v>
      </c>
      <c r="C277" s="5"/>
      <c r="D277" s="6">
        <v>6588819.2000000002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20">
        <v>0</v>
      </c>
      <c r="L277" s="1">
        <v>0</v>
      </c>
      <c r="M277" s="1">
        <v>782</v>
      </c>
      <c r="N277" s="1">
        <v>6274543.96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134275.24</v>
      </c>
      <c r="AD277" s="1">
        <v>180000</v>
      </c>
      <c r="AE277" s="1">
        <v>0</v>
      </c>
      <c r="AF277" s="3" t="s">
        <v>17121</v>
      </c>
      <c r="AG277" s="3" t="s">
        <v>17121</v>
      </c>
      <c r="AH277" s="3" t="s">
        <v>17121</v>
      </c>
      <c r="AI277" s="94"/>
      <c r="AJ277" s="94"/>
      <c r="AK277" s="94"/>
      <c r="AL277" s="94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6"/>
      <c r="AY277" s="96"/>
      <c r="AZ277" s="95"/>
      <c r="BA277" s="95"/>
      <c r="BB277" s="97"/>
      <c r="BC277" s="98">
        <f t="shared" si="17"/>
        <v>-782</v>
      </c>
      <c r="BJ277" s="18" t="e">
        <f t="shared" si="18"/>
        <v>#N/A</v>
      </c>
      <c r="BM277" s="18" t="s">
        <v>658</v>
      </c>
      <c r="BN277" s="18" t="s">
        <v>631</v>
      </c>
      <c r="BO277" s="18" t="s">
        <v>3383</v>
      </c>
      <c r="BU277" s="18" t="s">
        <v>658</v>
      </c>
      <c r="BV277" s="18" t="s">
        <v>631</v>
      </c>
      <c r="BW277" s="18" t="s">
        <v>3383</v>
      </c>
    </row>
    <row r="278" spans="1:75" x14ac:dyDescent="0.3">
      <c r="A278" s="18">
        <v>1</v>
      </c>
      <c r="B278" s="99">
        <v>216</v>
      </c>
      <c r="C278" s="10" t="s">
        <v>258</v>
      </c>
      <c r="D278" s="1">
        <v>6588819.2000000002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21">
        <v>0</v>
      </c>
      <c r="L278" s="7">
        <v>0</v>
      </c>
      <c r="M278" s="1">
        <v>782</v>
      </c>
      <c r="N278" s="1">
        <v>6274543.96</v>
      </c>
      <c r="O278" s="7">
        <v>0</v>
      </c>
      <c r="P278" s="7">
        <v>0</v>
      </c>
      <c r="Q278" s="1">
        <v>0</v>
      </c>
      <c r="R278" s="1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1">
        <v>134275.24</v>
      </c>
      <c r="AD278" s="1">
        <v>180000</v>
      </c>
      <c r="AE278" s="7">
        <v>0</v>
      </c>
      <c r="AF278" s="3">
        <v>2023</v>
      </c>
      <c r="AG278" s="3">
        <v>2023</v>
      </c>
      <c r="AH278" s="3">
        <v>2023</v>
      </c>
      <c r="AI278" s="94"/>
      <c r="AJ278" s="94"/>
      <c r="AK278" s="94"/>
      <c r="AL278" s="94"/>
      <c r="AM278" s="95" t="s">
        <v>17062</v>
      </c>
      <c r="AN278" s="95" t="s">
        <v>17043</v>
      </c>
      <c r="AO278" s="95">
        <v>0</v>
      </c>
      <c r="AP278" s="95" t="s">
        <v>17049</v>
      </c>
      <c r="AQ278" s="95" t="s">
        <v>17050</v>
      </c>
      <c r="AR278" s="95" t="s">
        <v>17056</v>
      </c>
      <c r="AS278" s="95"/>
      <c r="AT278" s="95"/>
      <c r="AU278" s="95"/>
      <c r="AV278" s="95"/>
      <c r="AW278" s="95" t="s">
        <v>783</v>
      </c>
      <c r="AX278" s="96">
        <v>879.32</v>
      </c>
      <c r="AY278" s="96">
        <v>651.38</v>
      </c>
      <c r="AZ278" s="95" t="s">
        <v>2980</v>
      </c>
      <c r="BA278" s="95" t="s">
        <v>17104</v>
      </c>
      <c r="BB278" s="97"/>
      <c r="BC278" s="98">
        <f t="shared" si="17"/>
        <v>-130.62</v>
      </c>
      <c r="BJ278" s="18" t="str">
        <f t="shared" si="18"/>
        <v>нет данных</v>
      </c>
      <c r="BM278" s="18" t="s">
        <v>3384</v>
      </c>
      <c r="BN278" s="18" t="s">
        <v>864</v>
      </c>
      <c r="BO278" s="18" t="s">
        <v>3385</v>
      </c>
      <c r="BU278" s="18" t="s">
        <v>3384</v>
      </c>
      <c r="BV278" s="18" t="s">
        <v>864</v>
      </c>
      <c r="BW278" s="18" t="s">
        <v>3385</v>
      </c>
    </row>
    <row r="279" spans="1:75" x14ac:dyDescent="0.3">
      <c r="B279" s="4" t="s">
        <v>259</v>
      </c>
      <c r="C279" s="5"/>
      <c r="D279" s="6">
        <v>5667056.2000000002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20">
        <v>0</v>
      </c>
      <c r="L279" s="1">
        <v>0</v>
      </c>
      <c r="M279" s="1">
        <v>672.6</v>
      </c>
      <c r="N279" s="1">
        <v>5372093.4000000004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114962.8</v>
      </c>
      <c r="AD279" s="1">
        <v>180000</v>
      </c>
      <c r="AE279" s="1">
        <v>0</v>
      </c>
      <c r="AF279" s="3" t="s">
        <v>17121</v>
      </c>
      <c r="AG279" s="3" t="s">
        <v>17121</v>
      </c>
      <c r="AH279" s="3" t="s">
        <v>17121</v>
      </c>
      <c r="AI279" s="94"/>
      <c r="AJ279" s="94"/>
      <c r="AK279" s="94"/>
      <c r="AL279" s="94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6"/>
      <c r="AY279" s="96"/>
      <c r="AZ279" s="95"/>
      <c r="BA279" s="95"/>
      <c r="BB279" s="97"/>
      <c r="BC279" s="98">
        <f t="shared" si="17"/>
        <v>-672.6</v>
      </c>
      <c r="BJ279" s="18" t="e">
        <f t="shared" si="18"/>
        <v>#N/A</v>
      </c>
      <c r="BM279" s="18" t="s">
        <v>3386</v>
      </c>
      <c r="BN279" s="18" t="s">
        <v>799</v>
      </c>
      <c r="BO279" s="18" t="s">
        <v>3387</v>
      </c>
      <c r="BU279" s="18" t="s">
        <v>3386</v>
      </c>
      <c r="BV279" s="18" t="s">
        <v>799</v>
      </c>
      <c r="BW279" s="18" t="s">
        <v>3387</v>
      </c>
    </row>
    <row r="280" spans="1:75" x14ac:dyDescent="0.3">
      <c r="A280" s="18">
        <v>1</v>
      </c>
      <c r="B280" s="99">
        <v>217</v>
      </c>
      <c r="C280" s="10" t="s">
        <v>260</v>
      </c>
      <c r="D280" s="1">
        <v>5667056.2000000002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21">
        <v>0</v>
      </c>
      <c r="L280" s="7">
        <v>0</v>
      </c>
      <c r="M280" s="26">
        <v>672.6</v>
      </c>
      <c r="N280" s="1">
        <v>5372093.4000000004</v>
      </c>
      <c r="O280" s="7">
        <v>0</v>
      </c>
      <c r="P280" s="7">
        <v>0</v>
      </c>
      <c r="Q280" s="1">
        <v>0</v>
      </c>
      <c r="R280" s="1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1">
        <v>114962.8</v>
      </c>
      <c r="AD280" s="1">
        <v>180000</v>
      </c>
      <c r="AE280" s="7">
        <v>0</v>
      </c>
      <c r="AF280" s="3">
        <v>2023</v>
      </c>
      <c r="AG280" s="3">
        <v>2023</v>
      </c>
      <c r="AH280" s="3">
        <v>2023</v>
      </c>
      <c r="AI280" s="94"/>
      <c r="AJ280" s="94"/>
      <c r="AK280" s="94"/>
      <c r="AL280" s="94"/>
      <c r="AM280" s="95" t="s">
        <v>17054</v>
      </c>
      <c r="AN280" s="95">
        <v>2015</v>
      </c>
      <c r="AO280" s="95">
        <v>0</v>
      </c>
      <c r="AP280" s="95">
        <v>2016</v>
      </c>
      <c r="AQ280" s="95" t="s">
        <v>17059</v>
      </c>
      <c r="AR280" s="95">
        <v>2016</v>
      </c>
      <c r="AS280" s="95" t="s">
        <v>17073</v>
      </c>
      <c r="AT280" s="95" t="s">
        <v>17070</v>
      </c>
      <c r="AU280" s="95">
        <f>725022.07+38561.41+1604449.5</f>
        <v>2368032.98</v>
      </c>
      <c r="AV280" s="95">
        <v>343512.32000000001</v>
      </c>
      <c r="AW280" s="95" t="s">
        <v>621</v>
      </c>
      <c r="AX280" s="96">
        <v>687</v>
      </c>
      <c r="AY280" s="96">
        <v>555.37</v>
      </c>
      <c r="AZ280" s="95" t="s">
        <v>2980</v>
      </c>
      <c r="BA280" s="95">
        <v>2004</v>
      </c>
      <c r="BB280" s="97"/>
      <c r="BC280" s="98">
        <f t="shared" si="17"/>
        <v>-117.23000000000002</v>
      </c>
      <c r="BJ280" s="18" t="str">
        <f t="shared" si="18"/>
        <v>483.920</v>
      </c>
      <c r="BM280" s="18" t="s">
        <v>556</v>
      </c>
      <c r="BN280" s="18" t="s">
        <v>799</v>
      </c>
      <c r="BO280" s="18" t="s">
        <v>1137</v>
      </c>
      <c r="BU280" s="18" t="s">
        <v>556</v>
      </c>
      <c r="BV280" s="18" t="s">
        <v>799</v>
      </c>
      <c r="BW280" s="18" t="s">
        <v>1137</v>
      </c>
    </row>
    <row r="281" spans="1:75" x14ac:dyDescent="0.3">
      <c r="B281" s="4" t="s">
        <v>261</v>
      </c>
      <c r="C281" s="5"/>
      <c r="D281" s="6">
        <v>8676261.5999999996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20">
        <v>0</v>
      </c>
      <c r="L281" s="1">
        <v>0</v>
      </c>
      <c r="M281" s="1">
        <v>1029.8</v>
      </c>
      <c r="N281" s="1">
        <v>8298670.0599999996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177591.54</v>
      </c>
      <c r="AD281" s="1">
        <v>200000</v>
      </c>
      <c r="AE281" s="1">
        <v>0</v>
      </c>
      <c r="AF281" s="3" t="s">
        <v>17121</v>
      </c>
      <c r="AG281" s="3" t="s">
        <v>17121</v>
      </c>
      <c r="AH281" s="3" t="s">
        <v>17121</v>
      </c>
      <c r="AI281" s="94"/>
      <c r="AJ281" s="94"/>
      <c r="AK281" s="94"/>
      <c r="AL281" s="94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6"/>
      <c r="AY281" s="96"/>
      <c r="AZ281" s="95"/>
      <c r="BA281" s="95"/>
      <c r="BB281" s="97"/>
      <c r="BC281" s="98">
        <f t="shared" si="17"/>
        <v>-1029.8</v>
      </c>
      <c r="BJ281" s="18" t="e">
        <f t="shared" si="18"/>
        <v>#N/A</v>
      </c>
      <c r="BM281" s="18" t="s">
        <v>3389</v>
      </c>
      <c r="BN281" s="18" t="s">
        <v>853</v>
      </c>
      <c r="BO281" s="18" t="s">
        <v>3390</v>
      </c>
      <c r="BU281" s="18" t="s">
        <v>3389</v>
      </c>
      <c r="BV281" s="18" t="s">
        <v>853</v>
      </c>
      <c r="BW281" s="18" t="s">
        <v>3390</v>
      </c>
    </row>
    <row r="282" spans="1:75" x14ac:dyDescent="0.3">
      <c r="A282" s="18">
        <v>1</v>
      </c>
      <c r="B282" s="99">
        <v>218</v>
      </c>
      <c r="C282" s="10" t="s">
        <v>262</v>
      </c>
      <c r="D282" s="1">
        <v>8676261.5999999996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21">
        <v>0</v>
      </c>
      <c r="L282" s="7">
        <v>0</v>
      </c>
      <c r="M282" s="1">
        <v>1029.8</v>
      </c>
      <c r="N282" s="1">
        <v>8298670.0599999996</v>
      </c>
      <c r="O282" s="7">
        <v>0</v>
      </c>
      <c r="P282" s="7">
        <v>0</v>
      </c>
      <c r="Q282" s="1">
        <v>0</v>
      </c>
      <c r="R282" s="1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0</v>
      </c>
      <c r="AB282" s="7">
        <v>0</v>
      </c>
      <c r="AC282" s="1">
        <v>177591.54</v>
      </c>
      <c r="AD282" s="7">
        <v>200000</v>
      </c>
      <c r="AE282" s="7">
        <v>0</v>
      </c>
      <c r="AF282" s="3">
        <v>2023</v>
      </c>
      <c r="AG282" s="3">
        <v>2023</v>
      </c>
      <c r="AH282" s="3">
        <v>2023</v>
      </c>
      <c r="AI282" s="94"/>
      <c r="AJ282" s="94"/>
      <c r="AK282" s="94"/>
      <c r="AL282" s="94"/>
      <c r="AM282" s="95" t="s">
        <v>17052</v>
      </c>
      <c r="AN282" s="95" t="s">
        <v>17043</v>
      </c>
      <c r="AO282" s="95">
        <v>0</v>
      </c>
      <c r="AP282" s="95" t="s">
        <v>17064</v>
      </c>
      <c r="AQ282" s="95" t="s">
        <v>17050</v>
      </c>
      <c r="AR282" s="95">
        <v>0</v>
      </c>
      <c r="AS282" s="95"/>
      <c r="AT282" s="95"/>
      <c r="AU282" s="95"/>
      <c r="AV282" s="95"/>
      <c r="AW282" s="95" t="s">
        <v>747</v>
      </c>
      <c r="AX282" s="96">
        <v>926.8</v>
      </c>
      <c r="AY282" s="96">
        <v>722.41</v>
      </c>
      <c r="AZ282" s="95" t="s">
        <v>2980</v>
      </c>
      <c r="BA282" s="95" t="s">
        <v>17104</v>
      </c>
      <c r="BB282" s="97"/>
      <c r="BC282" s="98">
        <f t="shared" si="17"/>
        <v>-307.39</v>
      </c>
      <c r="BJ282" s="18" t="str">
        <f t="shared" si="18"/>
        <v>нет данных</v>
      </c>
      <c r="BM282" s="18" t="s">
        <v>3391</v>
      </c>
      <c r="BN282" s="18" t="s">
        <v>2998</v>
      </c>
      <c r="BO282" s="18" t="s">
        <v>2998</v>
      </c>
      <c r="BU282" s="18" t="s">
        <v>3391</v>
      </c>
      <c r="BV282" s="18" t="s">
        <v>2998</v>
      </c>
      <c r="BW282" s="18" t="s">
        <v>2998</v>
      </c>
    </row>
    <row r="283" spans="1:75" x14ac:dyDescent="0.3">
      <c r="B283" s="4" t="s">
        <v>263</v>
      </c>
      <c r="C283" s="5"/>
      <c r="D283" s="6">
        <v>18455985.34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20">
        <v>0</v>
      </c>
      <c r="L283" s="1">
        <v>0</v>
      </c>
      <c r="M283" s="1">
        <v>2428.1999999999998</v>
      </c>
      <c r="N283" s="1">
        <v>17697263.890000001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378721.45</v>
      </c>
      <c r="AD283" s="1">
        <v>380000</v>
      </c>
      <c r="AE283" s="1">
        <v>0</v>
      </c>
      <c r="AF283" s="3" t="s">
        <v>17121</v>
      </c>
      <c r="AG283" s="3" t="s">
        <v>17121</v>
      </c>
      <c r="AH283" s="3" t="s">
        <v>17121</v>
      </c>
      <c r="AI283" s="94"/>
      <c r="AJ283" s="94"/>
      <c r="AK283" s="94"/>
      <c r="AL283" s="94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6"/>
      <c r="AY283" s="96"/>
      <c r="AZ283" s="95"/>
      <c r="BA283" s="95"/>
      <c r="BB283" s="97"/>
      <c r="BC283" s="98">
        <f t="shared" si="17"/>
        <v>-2428.1999999999998</v>
      </c>
      <c r="BJ283" s="18" t="e">
        <f t="shared" si="18"/>
        <v>#N/A</v>
      </c>
      <c r="BM283" s="18" t="s">
        <v>3393</v>
      </c>
      <c r="BN283" s="18" t="s">
        <v>1355</v>
      </c>
      <c r="BO283" s="18" t="s">
        <v>3395</v>
      </c>
      <c r="BU283" s="18" t="s">
        <v>3393</v>
      </c>
      <c r="BV283" s="18" t="s">
        <v>1355</v>
      </c>
      <c r="BW283" s="18" t="s">
        <v>3395</v>
      </c>
    </row>
    <row r="284" spans="1:75" x14ac:dyDescent="0.3">
      <c r="A284" s="18">
        <v>1</v>
      </c>
      <c r="B284" s="99">
        <v>219</v>
      </c>
      <c r="C284" s="10" t="s">
        <v>264</v>
      </c>
      <c r="D284" s="1">
        <v>6304033.9199999999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21">
        <v>0</v>
      </c>
      <c r="L284" s="7">
        <v>0</v>
      </c>
      <c r="M284" s="1">
        <v>748.2</v>
      </c>
      <c r="N284" s="1">
        <v>5995725.4000000004</v>
      </c>
      <c r="O284" s="7">
        <v>0</v>
      </c>
      <c r="P284" s="7">
        <v>0</v>
      </c>
      <c r="Q284" s="1">
        <v>0</v>
      </c>
      <c r="R284" s="1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">
        <v>128308.52</v>
      </c>
      <c r="AD284" s="1">
        <v>180000</v>
      </c>
      <c r="AE284" s="7">
        <v>0</v>
      </c>
      <c r="AF284" s="3">
        <v>2023</v>
      </c>
      <c r="AG284" s="3">
        <v>2023</v>
      </c>
      <c r="AH284" s="3">
        <v>2023</v>
      </c>
      <c r="AI284" s="94"/>
      <c r="AJ284" s="94"/>
      <c r="AK284" s="94"/>
      <c r="AL284" s="94"/>
      <c r="AM284" s="95" t="s">
        <v>17046</v>
      </c>
      <c r="AN284" s="95" t="s">
        <v>17043</v>
      </c>
      <c r="AO284" s="95">
        <v>0</v>
      </c>
      <c r="AP284" s="95" t="s">
        <v>17053</v>
      </c>
      <c r="AQ284" s="95" t="s">
        <v>17050</v>
      </c>
      <c r="AR284" s="95" t="s">
        <v>17056</v>
      </c>
      <c r="AS284" s="95"/>
      <c r="AT284" s="95"/>
      <c r="AU284" s="95"/>
      <c r="AV284" s="95"/>
      <c r="AW284" s="95" t="s">
        <v>1025</v>
      </c>
      <c r="AX284" s="96">
        <v>1304.8</v>
      </c>
      <c r="AY284" s="96">
        <v>748.2</v>
      </c>
      <c r="AZ284" s="95" t="s">
        <v>2980</v>
      </c>
      <c r="BA284" s="95" t="s">
        <v>17104</v>
      </c>
      <c r="BB284" s="97"/>
      <c r="BC284" s="98">
        <f t="shared" si="17"/>
        <v>0</v>
      </c>
      <c r="BJ284" s="18" t="str">
        <f t="shared" si="18"/>
        <v>709.920</v>
      </c>
      <c r="BM284" s="18" t="s">
        <v>3397</v>
      </c>
      <c r="BN284" s="18" t="s">
        <v>2998</v>
      </c>
      <c r="BO284" s="18" t="s">
        <v>782</v>
      </c>
      <c r="BU284" s="18" t="s">
        <v>3397</v>
      </c>
      <c r="BV284" s="18" t="s">
        <v>2998</v>
      </c>
      <c r="BW284" s="18" t="s">
        <v>782</v>
      </c>
    </row>
    <row r="285" spans="1:75" x14ac:dyDescent="0.3">
      <c r="A285" s="18">
        <v>1</v>
      </c>
      <c r="B285" s="99">
        <v>220</v>
      </c>
      <c r="C285" s="10" t="s">
        <v>265</v>
      </c>
      <c r="D285" s="1">
        <v>9942208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21">
        <v>0</v>
      </c>
      <c r="L285" s="7">
        <v>0</v>
      </c>
      <c r="M285" s="1">
        <v>1180</v>
      </c>
      <c r="N285" s="1">
        <v>9538092.8100000005</v>
      </c>
      <c r="O285" s="7">
        <v>0</v>
      </c>
      <c r="P285" s="7">
        <v>0</v>
      </c>
      <c r="Q285" s="1">
        <v>0</v>
      </c>
      <c r="R285" s="1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0</v>
      </c>
      <c r="AB285" s="7">
        <v>0</v>
      </c>
      <c r="AC285" s="1">
        <v>204115.19</v>
      </c>
      <c r="AD285" s="7">
        <v>200000</v>
      </c>
      <c r="AE285" s="7">
        <v>0</v>
      </c>
      <c r="AF285" s="3">
        <v>2023</v>
      </c>
      <c r="AG285" s="3">
        <v>2023</v>
      </c>
      <c r="AH285" s="3">
        <v>2023</v>
      </c>
      <c r="AI285" s="94"/>
      <c r="AJ285" s="94"/>
      <c r="AK285" s="94"/>
      <c r="AL285" s="94"/>
      <c r="AM285" s="95" t="s">
        <v>17047</v>
      </c>
      <c r="AN285" s="95" t="s">
        <v>17055</v>
      </c>
      <c r="AO285" s="95">
        <v>0</v>
      </c>
      <c r="AP285" s="95" t="s">
        <v>17046</v>
      </c>
      <c r="AQ285" s="95" t="s">
        <v>17053</v>
      </c>
      <c r="AR285" s="95">
        <v>0</v>
      </c>
      <c r="AS285" s="95" t="s">
        <v>17074</v>
      </c>
      <c r="AT285" s="95"/>
      <c r="AU285" s="95"/>
      <c r="AV285" s="95"/>
      <c r="AW285" s="95" t="s">
        <v>622</v>
      </c>
      <c r="AX285" s="96">
        <v>2156.8000000000002</v>
      </c>
      <c r="AY285" s="96">
        <v>980</v>
      </c>
      <c r="AZ285" s="95" t="s">
        <v>2980</v>
      </c>
      <c r="BA285" s="95" t="s">
        <v>17104</v>
      </c>
      <c r="BB285" s="97"/>
      <c r="BC285" s="98">
        <f t="shared" si="17"/>
        <v>-200</v>
      </c>
      <c r="BJ285" s="18" t="str">
        <f t="shared" si="18"/>
        <v>нет данных</v>
      </c>
      <c r="BM285" s="18" t="s">
        <v>3399</v>
      </c>
      <c r="BN285" s="18" t="s">
        <v>815</v>
      </c>
      <c r="BO285" s="18" t="s">
        <v>3400</v>
      </c>
      <c r="BU285" s="18" t="s">
        <v>3399</v>
      </c>
      <c r="BV285" s="18" t="s">
        <v>815</v>
      </c>
      <c r="BW285" s="18" t="s">
        <v>3400</v>
      </c>
    </row>
    <row r="286" spans="1:75" x14ac:dyDescent="0.3">
      <c r="A286" s="18">
        <v>1</v>
      </c>
      <c r="B286" s="99">
        <v>221</v>
      </c>
      <c r="C286" s="10" t="s">
        <v>15717</v>
      </c>
      <c r="D286" s="1">
        <v>2209743.4200000004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21">
        <v>0</v>
      </c>
      <c r="L286" s="7">
        <v>0</v>
      </c>
      <c r="M286" s="1">
        <v>500</v>
      </c>
      <c r="N286" s="1">
        <v>2163445.6800000002</v>
      </c>
      <c r="O286" s="7">
        <v>0</v>
      </c>
      <c r="P286" s="7">
        <v>0</v>
      </c>
      <c r="Q286" s="1">
        <v>0</v>
      </c>
      <c r="R286" s="1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1">
        <v>46297.74</v>
      </c>
      <c r="AD286" s="7">
        <v>0</v>
      </c>
      <c r="AE286" s="7">
        <v>0</v>
      </c>
      <c r="AF286" s="3" t="s">
        <v>17394</v>
      </c>
      <c r="AG286" s="3">
        <v>2023</v>
      </c>
      <c r="AH286" s="3">
        <v>2023</v>
      </c>
      <c r="AI286" s="94"/>
      <c r="AJ286" s="94"/>
      <c r="AK286" s="94"/>
      <c r="AL286" s="94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6"/>
      <c r="AY286" s="96"/>
      <c r="AZ286" s="95"/>
      <c r="BA286" s="95"/>
      <c r="BB286" s="97"/>
      <c r="BC286" s="98"/>
    </row>
    <row r="287" spans="1:75" x14ac:dyDescent="0.3">
      <c r="B287" s="4" t="s">
        <v>266</v>
      </c>
      <c r="C287" s="5"/>
      <c r="D287" s="6">
        <v>11790939.120000001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20">
        <v>0</v>
      </c>
      <c r="L287" s="1">
        <v>0</v>
      </c>
      <c r="M287" s="1">
        <v>1338</v>
      </c>
      <c r="N287" s="1">
        <v>11201232.74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239706.38</v>
      </c>
      <c r="AD287" s="1">
        <v>350000</v>
      </c>
      <c r="AE287" s="1">
        <v>0</v>
      </c>
      <c r="AF287" s="3" t="s">
        <v>17121</v>
      </c>
      <c r="AG287" s="3" t="s">
        <v>17121</v>
      </c>
      <c r="AH287" s="3" t="s">
        <v>17121</v>
      </c>
      <c r="AI287" s="94"/>
      <c r="AJ287" s="94"/>
      <c r="AK287" s="94"/>
      <c r="AL287" s="94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6"/>
      <c r="AY287" s="96"/>
      <c r="AZ287" s="95"/>
      <c r="BA287" s="95"/>
      <c r="BB287" s="97"/>
      <c r="BC287" s="98">
        <f t="shared" si="17"/>
        <v>-1338</v>
      </c>
      <c r="BJ287" s="18" t="e">
        <f>VLOOKUP(C287,BM:BO,3,FALSE)</f>
        <v>#N/A</v>
      </c>
      <c r="BM287" s="18" t="s">
        <v>3401</v>
      </c>
      <c r="BN287" s="18" t="s">
        <v>815</v>
      </c>
      <c r="BO287" s="18" t="s">
        <v>3403</v>
      </c>
      <c r="BU287" s="18" t="s">
        <v>3401</v>
      </c>
      <c r="BV287" s="18" t="s">
        <v>815</v>
      </c>
      <c r="BW287" s="18" t="s">
        <v>3403</v>
      </c>
    </row>
    <row r="288" spans="1:75" x14ac:dyDescent="0.3">
      <c r="A288" s="18">
        <v>1</v>
      </c>
      <c r="B288" s="99">
        <v>222</v>
      </c>
      <c r="C288" s="10" t="s">
        <v>267</v>
      </c>
      <c r="D288" s="1">
        <v>2401296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21">
        <v>0</v>
      </c>
      <c r="L288" s="7">
        <v>0</v>
      </c>
      <c r="M288" s="26">
        <v>285</v>
      </c>
      <c r="N288" s="1">
        <v>2204127.67</v>
      </c>
      <c r="O288" s="7">
        <v>0</v>
      </c>
      <c r="P288" s="7">
        <v>0</v>
      </c>
      <c r="Q288" s="1">
        <v>0</v>
      </c>
      <c r="R288" s="1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1">
        <v>47168.33</v>
      </c>
      <c r="AD288" s="1">
        <v>150000</v>
      </c>
      <c r="AE288" s="7">
        <v>0</v>
      </c>
      <c r="AF288" s="3">
        <v>2023</v>
      </c>
      <c r="AG288" s="3">
        <v>2023</v>
      </c>
      <c r="AH288" s="3">
        <v>2023</v>
      </c>
      <c r="AI288" s="94"/>
      <c r="AJ288" s="94"/>
      <c r="AK288" s="94"/>
      <c r="AL288" s="94"/>
      <c r="AM288" s="95" t="s">
        <v>17054</v>
      </c>
      <c r="AN288" s="95" t="s">
        <v>17057</v>
      </c>
      <c r="AO288" s="95">
        <v>0</v>
      </c>
      <c r="AP288" s="95" t="s">
        <v>17052</v>
      </c>
      <c r="AQ288" s="95" t="s">
        <v>17064</v>
      </c>
      <c r="AR288" s="95">
        <v>0</v>
      </c>
      <c r="AS288" s="95" t="s">
        <v>17073</v>
      </c>
      <c r="AT288" s="95"/>
      <c r="AU288" s="95"/>
      <c r="AV288" s="95"/>
      <c r="AW288" s="95" t="s">
        <v>668</v>
      </c>
      <c r="AX288" s="96">
        <v>263.7</v>
      </c>
      <c r="AY288" s="96">
        <v>228.48</v>
      </c>
      <c r="AZ288" s="95" t="s">
        <v>2980</v>
      </c>
      <c r="BA288" s="95">
        <v>2006</v>
      </c>
      <c r="BB288" s="97"/>
      <c r="BC288" s="98">
        <f t="shared" si="17"/>
        <v>-56.52000000000001</v>
      </c>
      <c r="BJ288" s="18" t="str">
        <f>VLOOKUP(C288,BM:BO,3,FALSE)</f>
        <v>199.400</v>
      </c>
      <c r="BM288" s="18" t="s">
        <v>659</v>
      </c>
      <c r="BN288" s="18" t="s">
        <v>630</v>
      </c>
      <c r="BO288" s="18" t="s">
        <v>3404</v>
      </c>
      <c r="BU288" s="18" t="s">
        <v>659</v>
      </c>
      <c r="BV288" s="18" t="s">
        <v>630</v>
      </c>
      <c r="BW288" s="18" t="s">
        <v>3404</v>
      </c>
    </row>
    <row r="289" spans="1:75" x14ac:dyDescent="0.3">
      <c r="A289" s="18">
        <v>1</v>
      </c>
      <c r="B289" s="99">
        <v>223</v>
      </c>
      <c r="C289" s="10" t="s">
        <v>268</v>
      </c>
      <c r="D289" s="1">
        <v>9389643.120000001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21">
        <v>0</v>
      </c>
      <c r="L289" s="7">
        <v>0</v>
      </c>
      <c r="M289" s="1">
        <v>1053</v>
      </c>
      <c r="N289" s="1">
        <v>8997105.0700000003</v>
      </c>
      <c r="O289" s="7">
        <v>0</v>
      </c>
      <c r="P289" s="7">
        <v>0</v>
      </c>
      <c r="Q289" s="1">
        <v>0</v>
      </c>
      <c r="R289" s="1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1">
        <v>192538.05</v>
      </c>
      <c r="AD289" s="7">
        <v>200000</v>
      </c>
      <c r="AE289" s="7">
        <v>0</v>
      </c>
      <c r="AF289" s="3">
        <v>2023</v>
      </c>
      <c r="AG289" s="3">
        <v>2023</v>
      </c>
      <c r="AH289" s="3">
        <v>2023</v>
      </c>
      <c r="AI289" s="94"/>
      <c r="AJ289" s="94"/>
      <c r="AK289" s="94"/>
      <c r="AL289" s="94"/>
      <c r="AM289" s="95" t="s">
        <v>17046</v>
      </c>
      <c r="AN289" s="95" t="s">
        <v>17048</v>
      </c>
      <c r="AO289" s="95">
        <v>0</v>
      </c>
      <c r="AP289" s="95" t="s">
        <v>17056</v>
      </c>
      <c r="AQ289" s="95" t="s">
        <v>17060</v>
      </c>
      <c r="AR289" s="95" t="s">
        <v>17056</v>
      </c>
      <c r="AS289" s="95"/>
      <c r="AT289" s="95"/>
      <c r="AU289" s="95"/>
      <c r="AV289" s="95"/>
      <c r="AW289" s="95" t="s">
        <v>935</v>
      </c>
      <c r="AX289" s="96">
        <v>3906.8</v>
      </c>
      <c r="AY289" s="96">
        <v>1053</v>
      </c>
      <c r="AZ289" s="95" t="s">
        <v>3058</v>
      </c>
      <c r="BA289" s="95" t="s">
        <v>17104</v>
      </c>
      <c r="BB289" s="97"/>
      <c r="BC289" s="98">
        <f t="shared" si="17"/>
        <v>0</v>
      </c>
      <c r="BJ289" s="18" t="str">
        <f>VLOOKUP(C289,BM:BO,3,FALSE)</f>
        <v>1105.500</v>
      </c>
      <c r="BM289" s="18" t="s">
        <v>3406</v>
      </c>
      <c r="BN289" s="18" t="s">
        <v>1355</v>
      </c>
      <c r="BO289" s="18" t="s">
        <v>3407</v>
      </c>
      <c r="BU289" s="18" t="s">
        <v>3406</v>
      </c>
      <c r="BV289" s="18" t="s">
        <v>1355</v>
      </c>
      <c r="BW289" s="18" t="s">
        <v>3407</v>
      </c>
    </row>
    <row r="290" spans="1:75" x14ac:dyDescent="0.3">
      <c r="B290" s="4" t="s">
        <v>52</v>
      </c>
      <c r="C290" s="5"/>
      <c r="D290" s="6">
        <v>6789477.0100000007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20">
        <v>0</v>
      </c>
      <c r="L290" s="1">
        <v>0</v>
      </c>
      <c r="M290" s="1">
        <v>902.42000000000007</v>
      </c>
      <c r="N290" s="1">
        <v>6353511.8600000003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135965.15</v>
      </c>
      <c r="AD290" s="1">
        <v>180000</v>
      </c>
      <c r="AE290" s="1">
        <v>120000</v>
      </c>
      <c r="AF290" s="3" t="s">
        <v>17121</v>
      </c>
      <c r="AG290" s="3" t="s">
        <v>17121</v>
      </c>
      <c r="AH290" s="3" t="s">
        <v>17121</v>
      </c>
      <c r="AI290" s="94"/>
      <c r="AJ290" s="94"/>
      <c r="AK290" s="94"/>
      <c r="AL290" s="94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6"/>
      <c r="AY290" s="96"/>
      <c r="AZ290" s="95"/>
      <c r="BA290" s="95"/>
      <c r="BB290" s="97"/>
      <c r="BC290" s="98">
        <f t="shared" si="17"/>
        <v>-902.42000000000007</v>
      </c>
      <c r="BJ290" s="18" t="e">
        <f>VLOOKUP(C290,BM:BO,3,FALSE)</f>
        <v>#N/A</v>
      </c>
      <c r="BM290" s="18" t="s">
        <v>3020</v>
      </c>
      <c r="BN290" s="18" t="s">
        <v>2998</v>
      </c>
      <c r="BO290" s="18" t="s">
        <v>2998</v>
      </c>
      <c r="BU290" s="18" t="s">
        <v>3020</v>
      </c>
      <c r="BV290" s="18" t="s">
        <v>2998</v>
      </c>
      <c r="BW290" s="18" t="s">
        <v>2998</v>
      </c>
    </row>
    <row r="291" spans="1:75" x14ac:dyDescent="0.3">
      <c r="A291" s="18">
        <v>1</v>
      </c>
      <c r="B291" s="99">
        <v>224</v>
      </c>
      <c r="C291" s="104" t="s">
        <v>57</v>
      </c>
      <c r="D291" s="1">
        <v>4688937.4700000007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21">
        <v>0</v>
      </c>
      <c r="L291" s="7">
        <v>0</v>
      </c>
      <c r="M291" s="1">
        <v>544</v>
      </c>
      <c r="N291" s="1">
        <v>4414467.8600000003</v>
      </c>
      <c r="O291" s="7">
        <v>0</v>
      </c>
      <c r="P291" s="7">
        <v>0</v>
      </c>
      <c r="Q291" s="1">
        <v>0</v>
      </c>
      <c r="R291" s="1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1">
        <v>94469.61</v>
      </c>
      <c r="AD291" s="1">
        <v>180000</v>
      </c>
      <c r="AE291" s="7">
        <v>0</v>
      </c>
      <c r="AF291" s="3">
        <v>2023</v>
      </c>
      <c r="AG291" s="3">
        <v>2023</v>
      </c>
      <c r="AH291" s="3">
        <v>2023</v>
      </c>
      <c r="AI291" s="94"/>
      <c r="AJ291" s="94"/>
      <c r="AK291" s="94"/>
      <c r="AL291" s="94"/>
      <c r="AM291" s="95" t="s">
        <v>17065</v>
      </c>
      <c r="AN291" s="95" t="s">
        <v>17041</v>
      </c>
      <c r="AO291" s="95">
        <v>0</v>
      </c>
      <c r="AP291" s="95" t="s">
        <v>17054</v>
      </c>
      <c r="AQ291" s="95" t="s">
        <v>17050</v>
      </c>
      <c r="AR291" s="95">
        <v>0</v>
      </c>
      <c r="AS291" s="95"/>
      <c r="AT291" s="95"/>
      <c r="AU291" s="95"/>
      <c r="AV291" s="95"/>
      <c r="AW291" s="95" t="s">
        <v>642</v>
      </c>
      <c r="AX291" s="96">
        <v>632.1</v>
      </c>
      <c r="AY291" s="96">
        <v>544</v>
      </c>
      <c r="AZ291" s="95" t="s">
        <v>2980</v>
      </c>
      <c r="BA291" s="95" t="s">
        <v>17104</v>
      </c>
      <c r="BB291" s="97"/>
      <c r="BC291" s="98">
        <f t="shared" si="17"/>
        <v>0</v>
      </c>
      <c r="BJ291" s="18" t="str">
        <f>VLOOKUP(C291,BM:BO,3,FALSE)</f>
        <v>0.000</v>
      </c>
      <c r="BM291" s="18" t="s">
        <v>3022</v>
      </c>
      <c r="BN291" s="18" t="s">
        <v>3024</v>
      </c>
      <c r="BO291" s="18" t="s">
        <v>2998</v>
      </c>
      <c r="BU291" s="18" t="s">
        <v>3022</v>
      </c>
      <c r="BV291" s="18" t="s">
        <v>3024</v>
      </c>
      <c r="BW291" s="18" t="s">
        <v>2998</v>
      </c>
    </row>
    <row r="292" spans="1:75" x14ac:dyDescent="0.3">
      <c r="A292" s="18">
        <v>1</v>
      </c>
      <c r="B292" s="99">
        <v>225</v>
      </c>
      <c r="C292" s="104" t="s">
        <v>15987</v>
      </c>
      <c r="D292" s="1">
        <v>2100539.54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21">
        <v>0</v>
      </c>
      <c r="L292" s="7">
        <v>0</v>
      </c>
      <c r="M292" s="1">
        <v>358.42</v>
      </c>
      <c r="N292" s="1">
        <v>1939044</v>
      </c>
      <c r="O292" s="7">
        <v>0</v>
      </c>
      <c r="P292" s="7">
        <v>0</v>
      </c>
      <c r="Q292" s="1">
        <v>0</v>
      </c>
      <c r="R292" s="1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1">
        <v>41495.54</v>
      </c>
      <c r="AD292" s="1">
        <v>0</v>
      </c>
      <c r="AE292" s="7">
        <v>120000</v>
      </c>
      <c r="AF292" s="3" t="s">
        <v>17394</v>
      </c>
      <c r="AG292" s="3">
        <v>2023</v>
      </c>
      <c r="AH292" s="3">
        <v>2023</v>
      </c>
      <c r="AI292" s="94"/>
      <c r="AJ292" s="94"/>
      <c r="AK292" s="94"/>
      <c r="AL292" s="94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6"/>
      <c r="AY292" s="96"/>
      <c r="AZ292" s="95"/>
      <c r="BA292" s="95"/>
      <c r="BB292" s="97"/>
      <c r="BC292" s="98"/>
    </row>
    <row r="293" spans="1:75" x14ac:dyDescent="0.3">
      <c r="B293" s="4" t="s">
        <v>53</v>
      </c>
      <c r="C293" s="5"/>
      <c r="D293" s="6">
        <v>8578192.4800000004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20">
        <v>0</v>
      </c>
      <c r="L293" s="1">
        <v>0</v>
      </c>
      <c r="M293" s="1">
        <v>962</v>
      </c>
      <c r="N293" s="1">
        <v>8222236.6200000001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175955.86</v>
      </c>
      <c r="AD293" s="1">
        <v>180000</v>
      </c>
      <c r="AE293" s="1">
        <v>0</v>
      </c>
      <c r="AF293" s="3" t="s">
        <v>17121</v>
      </c>
      <c r="AG293" s="3" t="s">
        <v>17121</v>
      </c>
      <c r="AH293" s="3" t="s">
        <v>17121</v>
      </c>
      <c r="AI293" s="94"/>
      <c r="AJ293" s="94"/>
      <c r="AK293" s="94"/>
      <c r="AL293" s="94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6"/>
      <c r="AY293" s="96"/>
      <c r="AZ293" s="95"/>
      <c r="BA293" s="95"/>
      <c r="BB293" s="97"/>
      <c r="BC293" s="98">
        <f t="shared" si="17"/>
        <v>-962</v>
      </c>
      <c r="BJ293" s="18" t="e">
        <f t="shared" ref="BJ293:BJ299" si="19">VLOOKUP(C293,BM:BO,3,FALSE)</f>
        <v>#N/A</v>
      </c>
      <c r="BM293" s="18" t="s">
        <v>3025</v>
      </c>
      <c r="BN293" s="18" t="s">
        <v>2998</v>
      </c>
      <c r="BO293" s="18" t="s">
        <v>2998</v>
      </c>
      <c r="BU293" s="18" t="s">
        <v>3025</v>
      </c>
      <c r="BV293" s="18" t="s">
        <v>2998</v>
      </c>
      <c r="BW293" s="18" t="s">
        <v>2998</v>
      </c>
    </row>
    <row r="294" spans="1:75" x14ac:dyDescent="0.3">
      <c r="A294" s="18">
        <v>1</v>
      </c>
      <c r="B294" s="99">
        <v>226</v>
      </c>
      <c r="C294" s="105" t="s">
        <v>58</v>
      </c>
      <c r="D294" s="1">
        <v>8578192.4800000004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21">
        <v>0</v>
      </c>
      <c r="L294" s="7">
        <v>0</v>
      </c>
      <c r="M294" s="22">
        <v>962</v>
      </c>
      <c r="N294" s="1">
        <v>8222236.6200000001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1">
        <v>175955.86</v>
      </c>
      <c r="AD294" s="1">
        <v>180000</v>
      </c>
      <c r="AE294" s="7">
        <v>0</v>
      </c>
      <c r="AF294" s="3">
        <v>2023</v>
      </c>
      <c r="AG294" s="3">
        <v>2023</v>
      </c>
      <c r="AH294" s="3">
        <v>2023</v>
      </c>
      <c r="AI294" s="94"/>
      <c r="AJ294" s="94"/>
      <c r="AK294" s="94"/>
      <c r="AL294" s="94"/>
      <c r="AM294" s="95" t="s">
        <v>17062</v>
      </c>
      <c r="AN294" s="95" t="s">
        <v>17051</v>
      </c>
      <c r="AO294" s="95">
        <v>0</v>
      </c>
      <c r="AP294" s="95" t="s">
        <v>17056</v>
      </c>
      <c r="AQ294" s="95" t="s">
        <v>17044</v>
      </c>
      <c r="AR294" s="95" t="s">
        <v>17056</v>
      </c>
      <c r="AS294" s="95"/>
      <c r="AT294" s="95"/>
      <c r="AU294" s="95"/>
      <c r="AV294" s="95"/>
      <c r="AW294" s="95" t="s">
        <v>792</v>
      </c>
      <c r="AX294" s="96">
        <v>3535</v>
      </c>
      <c r="AY294" s="96">
        <v>962</v>
      </c>
      <c r="AZ294" s="95" t="s">
        <v>3058</v>
      </c>
      <c r="BA294" s="95" t="s">
        <v>17104</v>
      </c>
      <c r="BB294" s="97"/>
      <c r="BC294" s="98">
        <f t="shared" si="17"/>
        <v>0</v>
      </c>
      <c r="BJ294" s="18" t="str">
        <f t="shared" si="19"/>
        <v>857.000</v>
      </c>
      <c r="BM294" s="18" t="s">
        <v>3026</v>
      </c>
      <c r="BN294" s="18" t="s">
        <v>2993</v>
      </c>
      <c r="BO294" s="18" t="s">
        <v>3028</v>
      </c>
      <c r="BU294" s="18" t="s">
        <v>3026</v>
      </c>
      <c r="BV294" s="18" t="s">
        <v>2993</v>
      </c>
      <c r="BW294" s="18" t="s">
        <v>3028</v>
      </c>
    </row>
    <row r="295" spans="1:75" x14ac:dyDescent="0.3">
      <c r="B295" s="4" t="s">
        <v>54</v>
      </c>
      <c r="C295" s="5"/>
      <c r="D295" s="6">
        <v>10731103.199999999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20">
        <v>0</v>
      </c>
      <c r="L295" s="1">
        <v>0</v>
      </c>
      <c r="M295" s="1">
        <v>1245</v>
      </c>
      <c r="N295" s="1">
        <v>10310459.369999999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220643.83</v>
      </c>
      <c r="AD295" s="1">
        <v>200000</v>
      </c>
      <c r="AE295" s="1">
        <v>0</v>
      </c>
      <c r="AF295" s="3" t="s">
        <v>17121</v>
      </c>
      <c r="AG295" s="3" t="s">
        <v>17121</v>
      </c>
      <c r="AH295" s="3" t="s">
        <v>17121</v>
      </c>
      <c r="AI295" s="94"/>
      <c r="AJ295" s="94"/>
      <c r="AK295" s="94"/>
      <c r="AL295" s="94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6"/>
      <c r="AY295" s="96"/>
      <c r="AZ295" s="95"/>
      <c r="BA295" s="95"/>
      <c r="BB295" s="97"/>
      <c r="BC295" s="98">
        <f t="shared" si="17"/>
        <v>-1245</v>
      </c>
      <c r="BJ295" s="18" t="e">
        <f t="shared" si="19"/>
        <v>#N/A</v>
      </c>
      <c r="BM295" s="18" t="s">
        <v>3029</v>
      </c>
      <c r="BN295" s="18" t="s">
        <v>17081</v>
      </c>
      <c r="BO295" s="18" t="s">
        <v>3031</v>
      </c>
      <c r="BU295" s="18" t="s">
        <v>3029</v>
      </c>
      <c r="BV295" s="18" t="s">
        <v>17081</v>
      </c>
      <c r="BW295" s="18" t="s">
        <v>3031</v>
      </c>
    </row>
    <row r="296" spans="1:75" x14ac:dyDescent="0.3">
      <c r="A296" s="18">
        <v>1</v>
      </c>
      <c r="B296" s="99">
        <v>227</v>
      </c>
      <c r="C296" s="10" t="s">
        <v>59</v>
      </c>
      <c r="D296" s="1">
        <v>10731103.199999999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21">
        <v>0</v>
      </c>
      <c r="L296" s="7">
        <v>0</v>
      </c>
      <c r="M296" s="1">
        <v>1245</v>
      </c>
      <c r="N296" s="1">
        <v>10310459.369999999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1">
        <v>220643.83</v>
      </c>
      <c r="AD296" s="7">
        <v>200000</v>
      </c>
      <c r="AE296" s="7">
        <v>0</v>
      </c>
      <c r="AF296" s="3">
        <v>2023</v>
      </c>
      <c r="AG296" s="3">
        <v>2023</v>
      </c>
      <c r="AH296" s="3">
        <v>2023</v>
      </c>
      <c r="AI296" s="94"/>
      <c r="AJ296" s="94"/>
      <c r="AK296" s="94"/>
      <c r="AL296" s="94"/>
      <c r="AM296" s="95" t="s">
        <v>17046</v>
      </c>
      <c r="AN296" s="95" t="s">
        <v>17048</v>
      </c>
      <c r="AO296" s="95">
        <v>0</v>
      </c>
      <c r="AP296" s="95" t="s">
        <v>17064</v>
      </c>
      <c r="AQ296" s="95" t="s">
        <v>17060</v>
      </c>
      <c r="AR296" s="95" t="s">
        <v>17056</v>
      </c>
      <c r="AS296" s="95"/>
      <c r="AT296" s="95"/>
      <c r="AU296" s="95"/>
      <c r="AV296" s="95"/>
      <c r="AW296" s="95" t="s">
        <v>747</v>
      </c>
      <c r="AX296" s="96">
        <v>1334.6</v>
      </c>
      <c r="AY296" s="96">
        <v>1245</v>
      </c>
      <c r="AZ296" s="95" t="s">
        <v>2980</v>
      </c>
      <c r="BA296" s="95" t="s">
        <v>17104</v>
      </c>
      <c r="BB296" s="97"/>
      <c r="BC296" s="98">
        <f t="shared" si="17"/>
        <v>0</v>
      </c>
      <c r="BJ296" s="18" t="str">
        <f t="shared" si="19"/>
        <v>1002.100</v>
      </c>
      <c r="BM296" s="18" t="s">
        <v>3032</v>
      </c>
      <c r="BN296" s="18" t="s">
        <v>3021</v>
      </c>
      <c r="BO296" s="18" t="s">
        <v>3035</v>
      </c>
      <c r="BU296" s="18" t="s">
        <v>3032</v>
      </c>
      <c r="BV296" s="18" t="s">
        <v>3021</v>
      </c>
      <c r="BW296" s="18" t="s">
        <v>3035</v>
      </c>
    </row>
    <row r="297" spans="1:75" x14ac:dyDescent="0.3">
      <c r="B297" s="4" t="s">
        <v>494</v>
      </c>
      <c r="C297" s="5"/>
      <c r="D297" s="6">
        <v>10334308.199999999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20">
        <v>0</v>
      </c>
      <c r="L297" s="1">
        <v>0</v>
      </c>
      <c r="M297" s="1">
        <v>1346</v>
      </c>
      <c r="N297" s="1">
        <v>9559729.9800000004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204578.22</v>
      </c>
      <c r="AD297" s="1">
        <v>330000</v>
      </c>
      <c r="AE297" s="1">
        <v>240000</v>
      </c>
      <c r="AF297" s="3" t="s">
        <v>17121</v>
      </c>
      <c r="AG297" s="3" t="s">
        <v>17121</v>
      </c>
      <c r="AH297" s="3" t="s">
        <v>17121</v>
      </c>
      <c r="AI297" s="94"/>
      <c r="AJ297" s="94"/>
      <c r="AK297" s="94"/>
      <c r="AL297" s="94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6"/>
      <c r="AY297" s="96"/>
      <c r="AZ297" s="95"/>
      <c r="BA297" s="95"/>
      <c r="BB297" s="97"/>
      <c r="BC297" s="98">
        <f t="shared" si="17"/>
        <v>-1346</v>
      </c>
      <c r="BJ297" s="18" t="e">
        <f t="shared" si="19"/>
        <v>#N/A</v>
      </c>
      <c r="BM297" s="18" t="s">
        <v>3811</v>
      </c>
      <c r="BN297" s="18" t="s">
        <v>669</v>
      </c>
      <c r="BO297" s="18" t="s">
        <v>782</v>
      </c>
      <c r="BU297" s="18" t="s">
        <v>3811</v>
      </c>
      <c r="BV297" s="18" t="s">
        <v>669</v>
      </c>
      <c r="BW297" s="18" t="s">
        <v>782</v>
      </c>
    </row>
    <row r="298" spans="1:75" x14ac:dyDescent="0.3">
      <c r="A298" s="18">
        <v>1</v>
      </c>
      <c r="B298" s="99">
        <v>228</v>
      </c>
      <c r="C298" s="10" t="s">
        <v>495</v>
      </c>
      <c r="D298" s="1">
        <v>3257484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21">
        <v>0</v>
      </c>
      <c r="L298" s="7">
        <v>0</v>
      </c>
      <c r="M298" s="26">
        <v>400</v>
      </c>
      <c r="N298" s="1">
        <v>2924891.33</v>
      </c>
      <c r="O298" s="7">
        <v>0</v>
      </c>
      <c r="P298" s="7">
        <v>0</v>
      </c>
      <c r="Q298" s="1">
        <v>0</v>
      </c>
      <c r="R298" s="1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1">
        <v>62592.67</v>
      </c>
      <c r="AD298" s="1">
        <v>150000</v>
      </c>
      <c r="AE298" s="7">
        <v>120000</v>
      </c>
      <c r="AF298" s="3">
        <v>2023</v>
      </c>
      <c r="AG298" s="3">
        <v>2023</v>
      </c>
      <c r="AH298" s="3">
        <v>2023</v>
      </c>
      <c r="AI298" s="94"/>
      <c r="AJ298" s="94"/>
      <c r="AK298" s="94"/>
      <c r="AL298" s="94"/>
      <c r="AM298" s="95" t="s">
        <v>17062</v>
      </c>
      <c r="AN298" s="95" t="s">
        <v>17050</v>
      </c>
      <c r="AO298" s="95">
        <v>0</v>
      </c>
      <c r="AP298" s="95" t="s">
        <v>17056</v>
      </c>
      <c r="AQ298" s="95" t="s">
        <v>17042</v>
      </c>
      <c r="AR298" s="95" t="s">
        <v>17056</v>
      </c>
      <c r="AS298" s="95"/>
      <c r="AT298" s="95"/>
      <c r="AU298" s="95"/>
      <c r="AV298" s="95"/>
      <c r="AW298" s="95" t="s">
        <v>954</v>
      </c>
      <c r="AX298" s="96">
        <v>453.6</v>
      </c>
      <c r="AY298" s="96">
        <v>453</v>
      </c>
      <c r="AZ298" s="95" t="s">
        <v>2980</v>
      </c>
      <c r="BA298" s="95" t="s">
        <v>17104</v>
      </c>
      <c r="BB298" s="97"/>
      <c r="BC298" s="98">
        <f t="shared" si="17"/>
        <v>53</v>
      </c>
      <c r="BJ298" s="18" t="str">
        <f t="shared" si="19"/>
        <v>229.900</v>
      </c>
      <c r="BM298" s="18" t="s">
        <v>3812</v>
      </c>
      <c r="BN298" s="18" t="s">
        <v>853</v>
      </c>
      <c r="BO298" s="18" t="s">
        <v>782</v>
      </c>
      <c r="BU298" s="18" t="s">
        <v>3812</v>
      </c>
      <c r="BV298" s="18" t="s">
        <v>853</v>
      </c>
      <c r="BW298" s="18" t="s">
        <v>782</v>
      </c>
    </row>
    <row r="299" spans="1:75" x14ac:dyDescent="0.3">
      <c r="A299" s="18">
        <v>1</v>
      </c>
      <c r="B299" s="99">
        <v>229</v>
      </c>
      <c r="C299" s="10" t="s">
        <v>496</v>
      </c>
      <c r="D299" s="1">
        <v>5244549.24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21">
        <v>0</v>
      </c>
      <c r="L299" s="7">
        <v>0</v>
      </c>
      <c r="M299" s="26">
        <v>644</v>
      </c>
      <c r="N299" s="1">
        <v>4958438.6500000004</v>
      </c>
      <c r="O299" s="7">
        <v>0</v>
      </c>
      <c r="P299" s="7">
        <v>0</v>
      </c>
      <c r="Q299" s="1">
        <v>0</v>
      </c>
      <c r="R299" s="1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1">
        <v>106110.59</v>
      </c>
      <c r="AD299" s="1">
        <v>180000</v>
      </c>
      <c r="AE299" s="7">
        <v>0</v>
      </c>
      <c r="AF299" s="3">
        <v>2023</v>
      </c>
      <c r="AG299" s="3">
        <v>2023</v>
      </c>
      <c r="AH299" s="3">
        <v>2023</v>
      </c>
      <c r="AI299" s="94"/>
      <c r="AJ299" s="94"/>
      <c r="AK299" s="94"/>
      <c r="AL299" s="94"/>
      <c r="AM299" s="95" t="s">
        <v>17045</v>
      </c>
      <c r="AN299" s="95" t="s">
        <v>17050</v>
      </c>
      <c r="AO299" s="95">
        <v>0</v>
      </c>
      <c r="AP299" s="95" t="s">
        <v>17043</v>
      </c>
      <c r="AQ299" s="95" t="s">
        <v>17064</v>
      </c>
      <c r="AR299" s="95" t="s">
        <v>17056</v>
      </c>
      <c r="AS299" s="95"/>
      <c r="AT299" s="95"/>
      <c r="AU299" s="95"/>
      <c r="AV299" s="95"/>
      <c r="AW299" s="95" t="s">
        <v>1025</v>
      </c>
      <c r="AX299" s="96">
        <v>955.2</v>
      </c>
      <c r="AY299" s="96" t="s">
        <v>2998</v>
      </c>
      <c r="AZ299" s="95" t="s">
        <v>2980</v>
      </c>
      <c r="BA299" s="95" t="s">
        <v>17104</v>
      </c>
      <c r="BB299" s="97"/>
      <c r="BC299" s="98" t="e">
        <f t="shared" si="17"/>
        <v>#VALUE!</v>
      </c>
      <c r="BJ299" s="18" t="str">
        <f t="shared" si="19"/>
        <v>478.150</v>
      </c>
      <c r="BM299" s="18" t="s">
        <v>3814</v>
      </c>
      <c r="BN299" s="18" t="s">
        <v>672</v>
      </c>
      <c r="BO299" s="18" t="s">
        <v>3815</v>
      </c>
      <c r="BU299" s="18" t="s">
        <v>3814</v>
      </c>
      <c r="BV299" s="18" t="s">
        <v>672</v>
      </c>
      <c r="BW299" s="18" t="s">
        <v>3815</v>
      </c>
    </row>
    <row r="300" spans="1:75" x14ac:dyDescent="0.3">
      <c r="A300" s="18">
        <v>1</v>
      </c>
      <c r="B300" s="99">
        <v>230</v>
      </c>
      <c r="C300" s="10" t="s">
        <v>16323</v>
      </c>
      <c r="D300" s="1">
        <v>1832274.96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21">
        <v>0</v>
      </c>
      <c r="L300" s="7">
        <v>0</v>
      </c>
      <c r="M300" s="26">
        <v>302</v>
      </c>
      <c r="N300" s="1">
        <v>1676400</v>
      </c>
      <c r="O300" s="7">
        <v>0</v>
      </c>
      <c r="P300" s="7">
        <v>0</v>
      </c>
      <c r="Q300" s="1">
        <v>0</v>
      </c>
      <c r="R300" s="1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1">
        <v>35874.959999999999</v>
      </c>
      <c r="AD300" s="1">
        <v>0</v>
      </c>
      <c r="AE300" s="7">
        <v>120000</v>
      </c>
      <c r="AF300" s="3" t="s">
        <v>17394</v>
      </c>
      <c r="AG300" s="3">
        <v>2023</v>
      </c>
      <c r="AH300" s="3">
        <v>2023</v>
      </c>
      <c r="AI300" s="94"/>
      <c r="AJ300" s="94"/>
      <c r="AK300" s="94"/>
      <c r="AL300" s="94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6"/>
      <c r="AY300" s="96"/>
      <c r="AZ300" s="95"/>
      <c r="BA300" s="95"/>
      <c r="BB300" s="97"/>
      <c r="BC300" s="98"/>
    </row>
    <row r="301" spans="1:75" x14ac:dyDescent="0.3">
      <c r="B301" s="4" t="s">
        <v>499</v>
      </c>
      <c r="C301" s="5"/>
      <c r="D301" s="6">
        <v>4641914.7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20">
        <v>0</v>
      </c>
      <c r="L301" s="1">
        <v>0</v>
      </c>
      <c r="M301" s="1">
        <v>570</v>
      </c>
      <c r="N301" s="1">
        <v>4368430.29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93484.41</v>
      </c>
      <c r="AD301" s="1">
        <v>180000</v>
      </c>
      <c r="AE301" s="1">
        <v>0</v>
      </c>
      <c r="AF301" s="3" t="s">
        <v>17121</v>
      </c>
      <c r="AG301" s="3" t="s">
        <v>17121</v>
      </c>
      <c r="AH301" s="3" t="s">
        <v>17121</v>
      </c>
      <c r="AI301" s="94"/>
      <c r="AJ301" s="94"/>
      <c r="AK301" s="94"/>
      <c r="AL301" s="94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6"/>
      <c r="AY301" s="96"/>
      <c r="AZ301" s="95"/>
      <c r="BA301" s="95"/>
      <c r="BB301" s="97"/>
      <c r="BC301" s="98">
        <f t="shared" si="17"/>
        <v>-570</v>
      </c>
      <c r="BJ301" s="18" t="e">
        <f t="shared" ref="BJ301:BJ309" si="20">VLOOKUP(C301,BM:BO,3,FALSE)</f>
        <v>#N/A</v>
      </c>
      <c r="BM301" s="18" t="s">
        <v>3816</v>
      </c>
      <c r="BN301" s="18" t="s">
        <v>792</v>
      </c>
      <c r="BO301" s="18" t="s">
        <v>782</v>
      </c>
      <c r="BU301" s="18" t="s">
        <v>3816</v>
      </c>
      <c r="BV301" s="18" t="s">
        <v>792</v>
      </c>
      <c r="BW301" s="18" t="s">
        <v>782</v>
      </c>
    </row>
    <row r="302" spans="1:75" x14ac:dyDescent="0.3">
      <c r="A302" s="18">
        <v>1</v>
      </c>
      <c r="B302" s="99">
        <v>231</v>
      </c>
      <c r="C302" s="10" t="s">
        <v>498</v>
      </c>
      <c r="D302" s="1">
        <v>4641914.7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21">
        <v>0</v>
      </c>
      <c r="L302" s="7">
        <v>0</v>
      </c>
      <c r="M302" s="26">
        <v>570</v>
      </c>
      <c r="N302" s="1">
        <v>4368430.29</v>
      </c>
      <c r="O302" s="7">
        <v>0</v>
      </c>
      <c r="P302" s="7">
        <v>0</v>
      </c>
      <c r="Q302" s="1">
        <v>0</v>
      </c>
      <c r="R302" s="1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0</v>
      </c>
      <c r="AC302" s="1">
        <v>93484.41</v>
      </c>
      <c r="AD302" s="1">
        <v>180000</v>
      </c>
      <c r="AE302" s="7">
        <v>0</v>
      </c>
      <c r="AF302" s="3">
        <v>2023</v>
      </c>
      <c r="AG302" s="3">
        <v>2023</v>
      </c>
      <c r="AH302" s="3">
        <v>2023</v>
      </c>
      <c r="AI302" s="94"/>
      <c r="AJ302" s="94"/>
      <c r="AK302" s="94"/>
      <c r="AL302" s="94"/>
      <c r="AM302" s="95" t="s">
        <v>17041</v>
      </c>
      <c r="AN302" s="95" t="s">
        <v>17041</v>
      </c>
      <c r="AO302" s="95">
        <v>0</v>
      </c>
      <c r="AP302" s="95" t="s">
        <v>17054</v>
      </c>
      <c r="AQ302" s="95" t="s">
        <v>17059</v>
      </c>
      <c r="AR302" s="95" t="s">
        <v>17056</v>
      </c>
      <c r="AS302" s="95"/>
      <c r="AT302" s="95"/>
      <c r="AU302" s="95"/>
      <c r="AV302" s="95"/>
      <c r="AW302" s="95" t="s">
        <v>624</v>
      </c>
      <c r="AX302" s="96">
        <v>709.6</v>
      </c>
      <c r="AY302" s="96">
        <v>611.9</v>
      </c>
      <c r="AZ302" s="95" t="s">
        <v>2980</v>
      </c>
      <c r="BA302" s="95" t="s">
        <v>17104</v>
      </c>
      <c r="BB302" s="97"/>
      <c r="BC302" s="98">
        <f t="shared" si="17"/>
        <v>41.899999999999977</v>
      </c>
      <c r="BJ302" s="18" t="str">
        <f t="shared" si="20"/>
        <v>437.100</v>
      </c>
      <c r="BM302" s="18" t="s">
        <v>3817</v>
      </c>
      <c r="BN302" s="18" t="s">
        <v>787</v>
      </c>
      <c r="BO302" s="18" t="s">
        <v>782</v>
      </c>
      <c r="BU302" s="18" t="s">
        <v>3817</v>
      </c>
      <c r="BV302" s="18" t="s">
        <v>787</v>
      </c>
      <c r="BW302" s="18" t="s">
        <v>782</v>
      </c>
    </row>
    <row r="303" spans="1:75" x14ac:dyDescent="0.3">
      <c r="B303" s="4" t="s">
        <v>500</v>
      </c>
      <c r="C303" s="5"/>
      <c r="D303" s="6">
        <v>5080000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20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4728803.5999999996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101196.4</v>
      </c>
      <c r="AD303" s="1">
        <v>250000</v>
      </c>
      <c r="AE303" s="1">
        <v>0</v>
      </c>
      <c r="AF303" s="3" t="s">
        <v>17121</v>
      </c>
      <c r="AG303" s="3" t="s">
        <v>17121</v>
      </c>
      <c r="AH303" s="3" t="s">
        <v>17121</v>
      </c>
      <c r="AI303" s="94"/>
      <c r="AJ303" s="94"/>
      <c r="AK303" s="94"/>
      <c r="AL303" s="94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6"/>
      <c r="AY303" s="96"/>
      <c r="AZ303" s="95"/>
      <c r="BA303" s="95"/>
      <c r="BB303" s="97"/>
      <c r="BC303" s="98">
        <f t="shared" si="17"/>
        <v>0</v>
      </c>
      <c r="BJ303" s="18" t="e">
        <f t="shared" si="20"/>
        <v>#N/A</v>
      </c>
      <c r="BM303" s="18" t="s">
        <v>3819</v>
      </c>
      <c r="BN303" s="18" t="s">
        <v>747</v>
      </c>
      <c r="BO303" s="18" t="s">
        <v>3820</v>
      </c>
      <c r="BU303" s="18" t="s">
        <v>3819</v>
      </c>
      <c r="BV303" s="18" t="s">
        <v>747</v>
      </c>
      <c r="BW303" s="18" t="s">
        <v>3820</v>
      </c>
    </row>
    <row r="304" spans="1:75" x14ac:dyDescent="0.3">
      <c r="A304" s="18">
        <v>1</v>
      </c>
      <c r="B304" s="99">
        <v>232</v>
      </c>
      <c r="C304" s="10" t="s">
        <v>501</v>
      </c>
      <c r="D304" s="1">
        <v>5080000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21">
        <v>0</v>
      </c>
      <c r="L304" s="7">
        <v>0</v>
      </c>
      <c r="M304" s="26">
        <v>0</v>
      </c>
      <c r="N304" s="1">
        <v>0</v>
      </c>
      <c r="O304" s="7">
        <v>0</v>
      </c>
      <c r="P304" s="7">
        <v>0</v>
      </c>
      <c r="Q304" s="1">
        <v>0</v>
      </c>
      <c r="R304" s="1">
        <v>0</v>
      </c>
      <c r="S304" s="7">
        <v>0</v>
      </c>
      <c r="T304" s="7">
        <v>0</v>
      </c>
      <c r="U304" s="1">
        <v>4728803.5999999996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101196.4</v>
      </c>
      <c r="AD304" s="7">
        <v>250000</v>
      </c>
      <c r="AE304" s="7">
        <v>0</v>
      </c>
      <c r="AF304" s="3">
        <v>2023</v>
      </c>
      <c r="AG304" s="3">
        <v>2023</v>
      </c>
      <c r="AH304" s="3">
        <v>2023</v>
      </c>
      <c r="AI304" s="94"/>
      <c r="AJ304" s="94"/>
      <c r="AK304" s="94"/>
      <c r="AL304" s="94"/>
      <c r="AM304" s="95" t="s">
        <v>17054</v>
      </c>
      <c r="AN304" s="95" t="s">
        <v>17045</v>
      </c>
      <c r="AO304" s="95">
        <v>0</v>
      </c>
      <c r="AP304" s="95" t="s">
        <v>17050</v>
      </c>
      <c r="AQ304" s="95" t="s">
        <v>17055</v>
      </c>
      <c r="AR304" s="95">
        <v>0</v>
      </c>
      <c r="AS304" s="95" t="s">
        <v>17079</v>
      </c>
      <c r="AT304" s="95"/>
      <c r="AU304" s="95"/>
      <c r="AV304" s="95"/>
      <c r="AW304" s="95" t="s">
        <v>787</v>
      </c>
      <c r="AX304" s="96">
        <v>736.9</v>
      </c>
      <c r="AY304" s="96">
        <v>548.34</v>
      </c>
      <c r="AZ304" s="95" t="s">
        <v>2980</v>
      </c>
      <c r="BA304" s="95" t="s">
        <v>3064</v>
      </c>
      <c r="BB304" s="97"/>
      <c r="BC304" s="98">
        <f t="shared" si="17"/>
        <v>548.34</v>
      </c>
      <c r="BJ304" s="18" t="str">
        <f t="shared" si="20"/>
        <v>811.600</v>
      </c>
      <c r="BM304" s="18" t="s">
        <v>3821</v>
      </c>
      <c r="BN304" s="18" t="s">
        <v>1280</v>
      </c>
      <c r="BO304" s="18" t="s">
        <v>782</v>
      </c>
      <c r="BU304" s="18" t="s">
        <v>3821</v>
      </c>
      <c r="BV304" s="18" t="s">
        <v>1280</v>
      </c>
      <c r="BW304" s="18" t="s">
        <v>782</v>
      </c>
    </row>
    <row r="305" spans="1:75" x14ac:dyDescent="0.3">
      <c r="B305" s="4" t="s">
        <v>503</v>
      </c>
      <c r="C305" s="5"/>
      <c r="D305" s="6">
        <v>5397325.2400000002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20">
        <v>0</v>
      </c>
      <c r="L305" s="1">
        <v>0</v>
      </c>
      <c r="M305" s="1">
        <v>662.76</v>
      </c>
      <c r="N305" s="1">
        <v>5108013.75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109311.49</v>
      </c>
      <c r="AD305" s="1">
        <v>180000</v>
      </c>
      <c r="AE305" s="1">
        <v>0</v>
      </c>
      <c r="AF305" s="3" t="s">
        <v>17121</v>
      </c>
      <c r="AG305" s="3" t="s">
        <v>17121</v>
      </c>
      <c r="AH305" s="3" t="s">
        <v>17121</v>
      </c>
      <c r="AI305" s="94"/>
      <c r="AJ305" s="94"/>
      <c r="AK305" s="94"/>
      <c r="AL305" s="94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6"/>
      <c r="AY305" s="96"/>
      <c r="AZ305" s="95"/>
      <c r="BA305" s="95"/>
      <c r="BB305" s="97"/>
      <c r="BC305" s="98">
        <f t="shared" si="17"/>
        <v>-662.76</v>
      </c>
      <c r="BJ305" s="18" t="e">
        <f t="shared" si="20"/>
        <v>#N/A</v>
      </c>
      <c r="BM305" s="18" t="s">
        <v>3823</v>
      </c>
      <c r="BN305" s="18" t="s">
        <v>795</v>
      </c>
      <c r="BO305" s="18" t="s">
        <v>3825</v>
      </c>
      <c r="BU305" s="18" t="s">
        <v>3823</v>
      </c>
      <c r="BV305" s="18" t="s">
        <v>795</v>
      </c>
      <c r="BW305" s="18" t="s">
        <v>3825</v>
      </c>
    </row>
    <row r="306" spans="1:75" x14ac:dyDescent="0.3">
      <c r="A306" s="18">
        <v>1</v>
      </c>
      <c r="B306" s="99">
        <v>233</v>
      </c>
      <c r="C306" s="10" t="s">
        <v>502</v>
      </c>
      <c r="D306" s="1">
        <v>5397325.2400000002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21">
        <v>0</v>
      </c>
      <c r="L306" s="7">
        <v>0</v>
      </c>
      <c r="M306" s="26">
        <v>662.76</v>
      </c>
      <c r="N306" s="1">
        <v>5108013.75</v>
      </c>
      <c r="O306" s="7">
        <v>0</v>
      </c>
      <c r="P306" s="7">
        <v>0</v>
      </c>
      <c r="Q306" s="1">
        <v>0</v>
      </c>
      <c r="R306" s="1">
        <v>0</v>
      </c>
      <c r="S306" s="7">
        <v>0</v>
      </c>
      <c r="T306" s="7">
        <v>0</v>
      </c>
      <c r="U306" s="1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0</v>
      </c>
      <c r="AC306" s="1">
        <v>109311.49</v>
      </c>
      <c r="AD306" s="1">
        <v>180000</v>
      </c>
      <c r="AE306" s="7">
        <v>0</v>
      </c>
      <c r="AF306" s="3">
        <v>2023</v>
      </c>
      <c r="AG306" s="3">
        <v>2023</v>
      </c>
      <c r="AH306" s="3">
        <v>2023</v>
      </c>
      <c r="AI306" s="94"/>
      <c r="AJ306" s="94"/>
      <c r="AK306" s="94"/>
      <c r="AL306" s="94"/>
      <c r="AM306" s="95" t="s">
        <v>17047</v>
      </c>
      <c r="AN306" s="95" t="s">
        <v>17057</v>
      </c>
      <c r="AO306" s="95">
        <v>0</v>
      </c>
      <c r="AP306" s="95" t="s">
        <v>17056</v>
      </c>
      <c r="AQ306" s="95" t="s">
        <v>17051</v>
      </c>
      <c r="AR306" s="95" t="s">
        <v>17056</v>
      </c>
      <c r="AS306" s="95" t="s">
        <v>17075</v>
      </c>
      <c r="AT306" s="95"/>
      <c r="AU306" s="95"/>
      <c r="AV306" s="95"/>
      <c r="AW306" s="95" t="s">
        <v>713</v>
      </c>
      <c r="AX306" s="96">
        <v>1119.9000000000001</v>
      </c>
      <c r="AY306" s="96">
        <v>706.43</v>
      </c>
      <c r="AZ306" s="95" t="s">
        <v>2980</v>
      </c>
      <c r="BA306" s="95" t="s">
        <v>17104</v>
      </c>
      <c r="BB306" s="97"/>
      <c r="BC306" s="98">
        <f t="shared" si="17"/>
        <v>43.669999999999959</v>
      </c>
      <c r="BJ306" s="18" t="str">
        <f t="shared" si="20"/>
        <v>526.400</v>
      </c>
      <c r="BM306" s="18" t="s">
        <v>3826</v>
      </c>
      <c r="BN306" s="18" t="s">
        <v>664</v>
      </c>
      <c r="BO306" s="18" t="s">
        <v>782</v>
      </c>
      <c r="BU306" s="18" t="s">
        <v>3826</v>
      </c>
      <c r="BV306" s="18" t="s">
        <v>664</v>
      </c>
      <c r="BW306" s="18" t="s">
        <v>782</v>
      </c>
    </row>
    <row r="307" spans="1:75" x14ac:dyDescent="0.3">
      <c r="B307" s="4" t="s">
        <v>305</v>
      </c>
      <c r="C307" s="5"/>
      <c r="D307" s="6">
        <v>17376189.66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20">
        <v>0</v>
      </c>
      <c r="L307" s="1">
        <v>0</v>
      </c>
      <c r="M307" s="1">
        <v>2194.6</v>
      </c>
      <c r="N307" s="1">
        <v>16640091.699999999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356097.95999999996</v>
      </c>
      <c r="AD307" s="1">
        <v>380000</v>
      </c>
      <c r="AE307" s="1">
        <v>0</v>
      </c>
      <c r="AF307" s="3" t="s">
        <v>17121</v>
      </c>
      <c r="AG307" s="3" t="s">
        <v>17121</v>
      </c>
      <c r="AH307" s="3" t="s">
        <v>17121</v>
      </c>
      <c r="AI307" s="94"/>
      <c r="AJ307" s="94"/>
      <c r="AK307" s="94"/>
      <c r="AL307" s="94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6"/>
      <c r="AY307" s="96"/>
      <c r="AZ307" s="95"/>
      <c r="BA307" s="95"/>
      <c r="BB307" s="97"/>
      <c r="BC307" s="98">
        <f t="shared" si="17"/>
        <v>-2194.6</v>
      </c>
      <c r="BJ307" s="18" t="e">
        <f t="shared" si="20"/>
        <v>#N/A</v>
      </c>
      <c r="BM307" s="18" t="s">
        <v>3484</v>
      </c>
      <c r="BN307" s="18" t="s">
        <v>3231</v>
      </c>
      <c r="BO307" s="18" t="s">
        <v>3485</v>
      </c>
      <c r="BU307" s="18" t="s">
        <v>3484</v>
      </c>
      <c r="BV307" s="18" t="s">
        <v>3231</v>
      </c>
      <c r="BW307" s="18" t="s">
        <v>3485</v>
      </c>
    </row>
    <row r="308" spans="1:75" x14ac:dyDescent="0.3">
      <c r="A308" s="18">
        <v>1</v>
      </c>
      <c r="B308" s="99">
        <v>234</v>
      </c>
      <c r="C308" s="10" t="s">
        <v>304</v>
      </c>
      <c r="D308" s="1">
        <v>12201178.33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21">
        <v>0</v>
      </c>
      <c r="L308" s="7">
        <v>0</v>
      </c>
      <c r="M308" s="26">
        <v>1541</v>
      </c>
      <c r="N308" s="1">
        <v>11749734.02</v>
      </c>
      <c r="O308" s="7">
        <v>0</v>
      </c>
      <c r="P308" s="7">
        <v>0</v>
      </c>
      <c r="Q308" s="1">
        <v>0</v>
      </c>
      <c r="R308" s="1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1">
        <v>251444.31</v>
      </c>
      <c r="AD308" s="7">
        <v>200000</v>
      </c>
      <c r="AE308" s="7">
        <v>0</v>
      </c>
      <c r="AF308" s="3">
        <v>2023</v>
      </c>
      <c r="AG308" s="3">
        <v>2023</v>
      </c>
      <c r="AH308" s="3">
        <v>2023</v>
      </c>
      <c r="AI308" s="94"/>
      <c r="AJ308" s="94"/>
      <c r="AK308" s="94"/>
      <c r="AL308" s="94"/>
      <c r="AM308" s="95" t="s">
        <v>17052</v>
      </c>
      <c r="AN308" s="95" t="s">
        <v>17058</v>
      </c>
      <c r="AO308" s="95">
        <v>0</v>
      </c>
      <c r="AP308" s="95" t="s">
        <v>17056</v>
      </c>
      <c r="AQ308" s="95" t="s">
        <v>17056</v>
      </c>
      <c r="AR308" s="95">
        <v>2015</v>
      </c>
      <c r="AS308" s="95"/>
      <c r="AT308" s="95" t="s">
        <v>17067</v>
      </c>
      <c r="AU308" s="100">
        <v>291118.3</v>
      </c>
      <c r="AV308" s="100">
        <v>2461444.4200000004</v>
      </c>
      <c r="AW308" s="95" t="s">
        <v>1082</v>
      </c>
      <c r="AX308" s="96">
        <v>4211</v>
      </c>
      <c r="AY308" s="96">
        <v>1541</v>
      </c>
      <c r="AZ308" s="95" t="s">
        <v>2980</v>
      </c>
      <c r="BA308" s="95" t="s">
        <v>17104</v>
      </c>
      <c r="BB308" s="97"/>
      <c r="BC308" s="98">
        <f t="shared" si="17"/>
        <v>0</v>
      </c>
      <c r="BJ308" s="18" t="str">
        <f t="shared" si="20"/>
        <v>1348.500</v>
      </c>
      <c r="BM308" s="18" t="s">
        <v>3486</v>
      </c>
      <c r="BN308" s="18" t="s">
        <v>3024</v>
      </c>
      <c r="BO308" s="18" t="s">
        <v>3487</v>
      </c>
      <c r="BU308" s="18" t="s">
        <v>3486</v>
      </c>
      <c r="BV308" s="18" t="s">
        <v>3024</v>
      </c>
      <c r="BW308" s="18" t="s">
        <v>3487</v>
      </c>
    </row>
    <row r="309" spans="1:75" x14ac:dyDescent="0.3">
      <c r="A309" s="18">
        <v>1</v>
      </c>
      <c r="B309" s="99">
        <v>235</v>
      </c>
      <c r="C309" s="10" t="s">
        <v>306</v>
      </c>
      <c r="D309" s="1">
        <v>5175011.33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21">
        <v>0</v>
      </c>
      <c r="L309" s="7">
        <v>0</v>
      </c>
      <c r="M309" s="26">
        <v>653.6</v>
      </c>
      <c r="N309" s="1">
        <v>4890357.68</v>
      </c>
      <c r="O309" s="7">
        <v>0</v>
      </c>
      <c r="P309" s="7">
        <v>0</v>
      </c>
      <c r="Q309" s="1">
        <v>0</v>
      </c>
      <c r="R309" s="1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1">
        <v>104653.65</v>
      </c>
      <c r="AD309" s="1">
        <v>180000</v>
      </c>
      <c r="AE309" s="7">
        <v>0</v>
      </c>
      <c r="AF309" s="3">
        <v>2023</v>
      </c>
      <c r="AG309" s="3">
        <v>2023</v>
      </c>
      <c r="AH309" s="3">
        <v>2023</v>
      </c>
      <c r="AI309" s="94"/>
      <c r="AJ309" s="94"/>
      <c r="AK309" s="94"/>
      <c r="AL309" s="94"/>
      <c r="AM309" s="95" t="s">
        <v>17041</v>
      </c>
      <c r="AN309" s="95" t="s">
        <v>17041</v>
      </c>
      <c r="AO309" s="95">
        <v>0</v>
      </c>
      <c r="AP309" s="95" t="s">
        <v>17043</v>
      </c>
      <c r="AQ309" s="95" t="s">
        <v>17058</v>
      </c>
      <c r="AR309" s="95">
        <v>0</v>
      </c>
      <c r="AS309" s="95"/>
      <c r="AT309" s="95"/>
      <c r="AU309" s="95"/>
      <c r="AV309" s="95"/>
      <c r="AW309" s="95" t="s">
        <v>622</v>
      </c>
      <c r="AX309" s="96">
        <v>778.7</v>
      </c>
      <c r="AY309" s="96">
        <v>653.6</v>
      </c>
      <c r="AZ309" s="95" t="s">
        <v>2980</v>
      </c>
      <c r="BA309" s="95" t="s">
        <v>17104</v>
      </c>
      <c r="BB309" s="97"/>
      <c r="BC309" s="98">
        <f t="shared" si="17"/>
        <v>0</v>
      </c>
      <c r="BJ309" s="18" t="str">
        <f t="shared" si="20"/>
        <v>нет данных</v>
      </c>
      <c r="BM309" s="18" t="s">
        <v>3488</v>
      </c>
      <c r="BN309" s="18" t="s">
        <v>2998</v>
      </c>
      <c r="BO309" s="18" t="s">
        <v>2998</v>
      </c>
      <c r="BU309" s="18" t="s">
        <v>3488</v>
      </c>
      <c r="BV309" s="18" t="s">
        <v>2998</v>
      </c>
      <c r="BW309" s="18" t="s">
        <v>2998</v>
      </c>
    </row>
    <row r="310" spans="1:75" x14ac:dyDescent="0.3">
      <c r="B310" s="19" t="s">
        <v>17995</v>
      </c>
      <c r="C310" s="10"/>
      <c r="D310" s="6">
        <v>931040291.69000006</v>
      </c>
      <c r="E310" s="1">
        <v>454567.5</v>
      </c>
      <c r="F310" s="1">
        <v>0</v>
      </c>
      <c r="G310" s="1">
        <v>1609152.47</v>
      </c>
      <c r="H310" s="1">
        <v>204403.04</v>
      </c>
      <c r="I310" s="1">
        <v>700515.74</v>
      </c>
      <c r="J310" s="1">
        <v>0</v>
      </c>
      <c r="K310" s="20">
        <v>13</v>
      </c>
      <c r="L310" s="1">
        <v>29996592.91</v>
      </c>
      <c r="M310" s="1">
        <v>98822.64</v>
      </c>
      <c r="N310" s="1">
        <v>796330322.25999987</v>
      </c>
      <c r="O310" s="1">
        <v>0</v>
      </c>
      <c r="P310" s="1">
        <v>0</v>
      </c>
      <c r="Q310" s="1">
        <v>9156.2000000000007</v>
      </c>
      <c r="R310" s="1">
        <v>38570981.879999995</v>
      </c>
      <c r="S310" s="1">
        <v>84</v>
      </c>
      <c r="T310" s="1">
        <v>6109562.5599999996</v>
      </c>
      <c r="U310" s="1">
        <v>10804284.880000001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18939908.449999996</v>
      </c>
      <c r="AD310" s="1">
        <v>27200000</v>
      </c>
      <c r="AE310" s="1">
        <v>120000</v>
      </c>
      <c r="AF310" s="3" t="s">
        <v>17121</v>
      </c>
      <c r="AG310" s="3" t="s">
        <v>17121</v>
      </c>
      <c r="AH310" s="3" t="s">
        <v>17121</v>
      </c>
      <c r="AI310" s="94"/>
      <c r="AJ310" s="94"/>
      <c r="AK310" s="94"/>
      <c r="AL310" s="94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6"/>
      <c r="AY310" s="96"/>
      <c r="AZ310" s="95"/>
      <c r="BA310" s="95"/>
      <c r="BB310" s="97"/>
      <c r="BC310" s="98"/>
    </row>
    <row r="311" spans="1:75" x14ac:dyDescent="0.3">
      <c r="B311" s="4" t="s">
        <v>71</v>
      </c>
      <c r="C311" s="5"/>
      <c r="D311" s="6">
        <v>239297169.66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20">
        <v>1</v>
      </c>
      <c r="L311" s="1">
        <v>2259447.8199999998</v>
      </c>
      <c r="M311" s="1">
        <v>29423.899999999998</v>
      </c>
      <c r="N311" s="1">
        <v>224117641.86999997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4850079.97</v>
      </c>
      <c r="AD311" s="1">
        <v>8070000</v>
      </c>
      <c r="AE311" s="1">
        <v>0</v>
      </c>
      <c r="AF311" s="3" t="s">
        <v>17121</v>
      </c>
      <c r="AG311" s="3" t="s">
        <v>17121</v>
      </c>
      <c r="AH311" s="3" t="s">
        <v>17121</v>
      </c>
      <c r="AI311" s="94"/>
      <c r="AJ311" s="94"/>
      <c r="AK311" s="94"/>
      <c r="AL311" s="94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6"/>
      <c r="AY311" s="96"/>
      <c r="AZ311" s="95"/>
      <c r="BA311" s="95"/>
      <c r="BB311" s="97"/>
      <c r="BC311" s="98">
        <f t="shared" ref="BC311:BC354" si="21">AY311-M311</f>
        <v>-29423.899999999998</v>
      </c>
      <c r="BJ311" s="18" t="e">
        <f t="shared" ref="BJ311:BJ354" si="22">VLOOKUP(C311,BM:BO,3,FALSE)</f>
        <v>#N/A</v>
      </c>
      <c r="BM311" s="18" t="s">
        <v>616</v>
      </c>
      <c r="BN311" s="18" t="s">
        <v>17084</v>
      </c>
      <c r="BO311" s="18" t="s">
        <v>3128</v>
      </c>
      <c r="BU311" s="18" t="s">
        <v>616</v>
      </c>
      <c r="BV311" s="18" t="s">
        <v>17084</v>
      </c>
      <c r="BW311" s="18" t="s">
        <v>3128</v>
      </c>
    </row>
    <row r="312" spans="1:75" x14ac:dyDescent="0.3">
      <c r="A312" s="18">
        <v>1</v>
      </c>
      <c r="B312" s="99">
        <v>1</v>
      </c>
      <c r="C312" s="10" t="s">
        <v>108</v>
      </c>
      <c r="D312" s="1">
        <v>2065079.27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21">
        <v>0</v>
      </c>
      <c r="L312" s="7">
        <v>0</v>
      </c>
      <c r="M312" s="1">
        <v>252</v>
      </c>
      <c r="N312" s="1">
        <v>1845583.78</v>
      </c>
      <c r="O312" s="7">
        <v>0</v>
      </c>
      <c r="P312" s="7">
        <v>0</v>
      </c>
      <c r="Q312" s="1">
        <v>0</v>
      </c>
      <c r="R312" s="1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1">
        <v>39495.49</v>
      </c>
      <c r="AD312" s="1">
        <v>180000</v>
      </c>
      <c r="AE312" s="7">
        <v>0</v>
      </c>
      <c r="AF312" s="3">
        <v>2024</v>
      </c>
      <c r="AG312" s="3">
        <v>2024</v>
      </c>
      <c r="AH312" s="3">
        <v>2024</v>
      </c>
      <c r="AI312" s="94"/>
      <c r="AJ312" s="94"/>
      <c r="AK312" s="94"/>
      <c r="AL312" s="94"/>
      <c r="AM312" s="95" t="s">
        <v>17054</v>
      </c>
      <c r="AN312" s="95" t="s">
        <v>17051</v>
      </c>
      <c r="AO312" s="95">
        <v>0</v>
      </c>
      <c r="AP312" s="95" t="s">
        <v>17052</v>
      </c>
      <c r="AQ312" s="95" t="s">
        <v>17058</v>
      </c>
      <c r="AR312" s="95">
        <v>0</v>
      </c>
      <c r="AS312" s="95"/>
      <c r="AT312" s="95"/>
      <c r="AU312" s="95"/>
      <c r="AV312" s="95"/>
      <c r="AW312" s="95" t="s">
        <v>668</v>
      </c>
      <c r="AX312" s="96">
        <v>267.60000000000002</v>
      </c>
      <c r="AY312" s="96">
        <v>252</v>
      </c>
      <c r="AZ312" s="95" t="s">
        <v>17108</v>
      </c>
      <c r="BA312" s="95" t="s">
        <v>630</v>
      </c>
      <c r="BB312" s="97"/>
      <c r="BC312" s="98">
        <f t="shared" si="21"/>
        <v>0</v>
      </c>
      <c r="BJ312" s="18" t="str">
        <f t="shared" si="22"/>
        <v>180.000</v>
      </c>
      <c r="BM312" s="18" t="s">
        <v>3129</v>
      </c>
      <c r="BN312" s="18" t="s">
        <v>729</v>
      </c>
      <c r="BO312" s="18" t="s">
        <v>3130</v>
      </c>
      <c r="BU312" s="18" t="s">
        <v>3129</v>
      </c>
      <c r="BV312" s="18" t="s">
        <v>729</v>
      </c>
      <c r="BW312" s="18" t="s">
        <v>3130</v>
      </c>
    </row>
    <row r="313" spans="1:75" x14ac:dyDescent="0.3">
      <c r="A313" s="18">
        <v>1</v>
      </c>
      <c r="B313" s="99">
        <v>2</v>
      </c>
      <c r="C313" s="10" t="s">
        <v>109</v>
      </c>
      <c r="D313" s="1">
        <v>11071119.41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21">
        <v>0</v>
      </c>
      <c r="L313" s="7">
        <v>0</v>
      </c>
      <c r="M313" s="1">
        <v>1351</v>
      </c>
      <c r="N313" s="1">
        <v>10613980.23</v>
      </c>
      <c r="O313" s="7">
        <v>0</v>
      </c>
      <c r="P313" s="7">
        <v>0</v>
      </c>
      <c r="Q313" s="1">
        <v>0</v>
      </c>
      <c r="R313" s="1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0</v>
      </c>
      <c r="AC313" s="1">
        <v>227139.18</v>
      </c>
      <c r="AD313" s="1">
        <v>230000</v>
      </c>
      <c r="AE313" s="7">
        <v>0</v>
      </c>
      <c r="AF313" s="3">
        <v>2024</v>
      </c>
      <c r="AG313" s="3">
        <v>2024</v>
      </c>
      <c r="AH313" s="3">
        <v>2024</v>
      </c>
      <c r="AI313" s="94"/>
      <c r="AJ313" s="94"/>
      <c r="AK313" s="94"/>
      <c r="AL313" s="94"/>
      <c r="AM313" s="95" t="s">
        <v>17054</v>
      </c>
      <c r="AN313" s="95" t="s">
        <v>17051</v>
      </c>
      <c r="AO313" s="95">
        <v>2018</v>
      </c>
      <c r="AP313" s="95" t="s">
        <v>17051</v>
      </c>
      <c r="AQ313" s="95" t="s">
        <v>17049</v>
      </c>
      <c r="AR313" s="95" t="s">
        <v>17056</v>
      </c>
      <c r="AS313" s="95"/>
      <c r="AT313" s="95" t="s">
        <v>17067</v>
      </c>
      <c r="AU313" s="100">
        <v>1511199.48</v>
      </c>
      <c r="AV313" s="100">
        <v>2992445.51</v>
      </c>
      <c r="AW313" s="95" t="s">
        <v>626</v>
      </c>
      <c r="AX313" s="96">
        <v>6095</v>
      </c>
      <c r="AY313" s="96">
        <v>1351</v>
      </c>
      <c r="AZ313" s="95" t="s">
        <v>17111</v>
      </c>
      <c r="BA313" s="95" t="s">
        <v>17104</v>
      </c>
      <c r="BB313" s="97"/>
      <c r="BC313" s="98">
        <f t="shared" si="21"/>
        <v>0</v>
      </c>
      <c r="BJ313" s="18" t="str">
        <f t="shared" si="22"/>
        <v>1229.500</v>
      </c>
      <c r="BM313" s="18" t="s">
        <v>3131</v>
      </c>
      <c r="BN313" s="18" t="s">
        <v>3290</v>
      </c>
      <c r="BO313" s="18" t="s">
        <v>3132</v>
      </c>
      <c r="BU313" s="18" t="s">
        <v>3131</v>
      </c>
      <c r="BV313" s="18" t="s">
        <v>3290</v>
      </c>
      <c r="BW313" s="18" t="s">
        <v>3132</v>
      </c>
    </row>
    <row r="314" spans="1:75" x14ac:dyDescent="0.3">
      <c r="A314" s="18">
        <v>1</v>
      </c>
      <c r="B314" s="99">
        <v>3</v>
      </c>
      <c r="C314" s="10" t="s">
        <v>110</v>
      </c>
      <c r="D314" s="1">
        <v>2170696.7599999998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21">
        <v>0</v>
      </c>
      <c r="L314" s="7">
        <v>0</v>
      </c>
      <c r="M314" s="1">
        <v>257</v>
      </c>
      <c r="N314" s="1">
        <v>2027312.28</v>
      </c>
      <c r="O314" s="7">
        <v>0</v>
      </c>
      <c r="P314" s="7">
        <v>0</v>
      </c>
      <c r="Q314" s="1">
        <v>0</v>
      </c>
      <c r="R314" s="1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1">
        <v>43384.480000000003</v>
      </c>
      <c r="AD314" s="7">
        <v>100000</v>
      </c>
      <c r="AE314" s="7">
        <v>0</v>
      </c>
      <c r="AF314" s="3">
        <v>2024</v>
      </c>
      <c r="AG314" s="3">
        <v>2024</v>
      </c>
      <c r="AH314" s="3">
        <v>2024</v>
      </c>
      <c r="AI314" s="94"/>
      <c r="AJ314" s="94"/>
      <c r="AK314" s="94"/>
      <c r="AL314" s="94"/>
      <c r="AM314" s="95" t="s">
        <v>17041</v>
      </c>
      <c r="AN314" s="95" t="s">
        <v>17061</v>
      </c>
      <c r="AO314" s="95">
        <v>0</v>
      </c>
      <c r="AP314" s="95" t="s">
        <v>17054</v>
      </c>
      <c r="AQ314" s="95" t="s">
        <v>17060</v>
      </c>
      <c r="AR314" s="95">
        <v>0</v>
      </c>
      <c r="AS314" s="95"/>
      <c r="AT314" s="95"/>
      <c r="AU314" s="95"/>
      <c r="AV314" s="95"/>
      <c r="AW314" s="95" t="s">
        <v>668</v>
      </c>
      <c r="AX314" s="96">
        <v>299.5</v>
      </c>
      <c r="AY314" s="96">
        <v>257</v>
      </c>
      <c r="AZ314" s="95" t="s">
        <v>596</v>
      </c>
      <c r="BA314" s="95">
        <v>1959</v>
      </c>
      <c r="BB314" s="97"/>
      <c r="BC314" s="98">
        <f t="shared" si="21"/>
        <v>0</v>
      </c>
      <c r="BJ314" s="18" t="str">
        <f t="shared" si="22"/>
        <v>272.500</v>
      </c>
      <c r="BM314" s="18" t="s">
        <v>3133</v>
      </c>
      <c r="BN314" s="18" t="s">
        <v>2998</v>
      </c>
      <c r="BO314" s="18" t="s">
        <v>2998</v>
      </c>
      <c r="BU314" s="18" t="s">
        <v>3133</v>
      </c>
      <c r="BV314" s="18" t="s">
        <v>2998</v>
      </c>
      <c r="BW314" s="18" t="s">
        <v>2998</v>
      </c>
    </row>
    <row r="315" spans="1:75" x14ac:dyDescent="0.3">
      <c r="A315" s="18">
        <v>1</v>
      </c>
      <c r="B315" s="99">
        <v>4</v>
      </c>
      <c r="C315" s="10" t="s">
        <v>111</v>
      </c>
      <c r="D315" s="1">
        <v>8129200.9299999997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21">
        <v>0</v>
      </c>
      <c r="L315" s="7">
        <v>0</v>
      </c>
      <c r="M315" s="1">
        <v>992</v>
      </c>
      <c r="N315" s="1">
        <v>7763071.21</v>
      </c>
      <c r="O315" s="7">
        <v>0</v>
      </c>
      <c r="P315" s="7">
        <v>0</v>
      </c>
      <c r="Q315" s="1">
        <v>0</v>
      </c>
      <c r="R315" s="1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1">
        <v>166129.72</v>
      </c>
      <c r="AD315" s="1">
        <v>200000</v>
      </c>
      <c r="AE315" s="7">
        <v>0</v>
      </c>
      <c r="AF315" s="3">
        <v>2024</v>
      </c>
      <c r="AG315" s="3">
        <v>2024</v>
      </c>
      <c r="AH315" s="3">
        <v>2024</v>
      </c>
      <c r="AI315" s="94"/>
      <c r="AJ315" s="94"/>
      <c r="AK315" s="94"/>
      <c r="AL315" s="94"/>
      <c r="AM315" s="95" t="s">
        <v>17054</v>
      </c>
      <c r="AN315" s="95" t="s">
        <v>17051</v>
      </c>
      <c r="AO315" s="95">
        <v>0</v>
      </c>
      <c r="AP315" s="95" t="s">
        <v>17045</v>
      </c>
      <c r="AQ315" s="95" t="s">
        <v>17058</v>
      </c>
      <c r="AR315" s="95">
        <v>0</v>
      </c>
      <c r="AS315" s="95"/>
      <c r="AT315" s="95"/>
      <c r="AU315" s="95"/>
      <c r="AV315" s="95"/>
      <c r="AW315" s="95" t="s">
        <v>1019</v>
      </c>
      <c r="AX315" s="96">
        <v>2693.3</v>
      </c>
      <c r="AY315" s="96">
        <v>992</v>
      </c>
      <c r="AZ315" s="95" t="s">
        <v>17108</v>
      </c>
      <c r="BA315" s="95" t="s">
        <v>729</v>
      </c>
      <c r="BB315" s="97"/>
      <c r="BC315" s="98">
        <f t="shared" si="21"/>
        <v>0</v>
      </c>
      <c r="BJ315" s="18" t="str">
        <f t="shared" si="22"/>
        <v>1094.000</v>
      </c>
      <c r="BM315" s="18" t="s">
        <v>3134</v>
      </c>
      <c r="BN315" s="18" t="s">
        <v>3290</v>
      </c>
      <c r="BO315" s="18" t="s">
        <v>3135</v>
      </c>
      <c r="BU315" s="18" t="s">
        <v>3134</v>
      </c>
      <c r="BV315" s="18" t="s">
        <v>3290</v>
      </c>
      <c r="BW315" s="18" t="s">
        <v>3135</v>
      </c>
    </row>
    <row r="316" spans="1:75" x14ac:dyDescent="0.3">
      <c r="A316" s="18">
        <v>1</v>
      </c>
      <c r="B316" s="99">
        <v>5</v>
      </c>
      <c r="C316" s="10" t="s">
        <v>112</v>
      </c>
      <c r="D316" s="1">
        <v>4646428.3500000006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21">
        <v>0</v>
      </c>
      <c r="L316" s="7">
        <v>0</v>
      </c>
      <c r="M316" s="1">
        <v>567</v>
      </c>
      <c r="N316" s="1">
        <v>4353268.41</v>
      </c>
      <c r="O316" s="7">
        <v>0</v>
      </c>
      <c r="P316" s="7">
        <v>0</v>
      </c>
      <c r="Q316" s="1">
        <v>0</v>
      </c>
      <c r="R316" s="1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1">
        <v>93159.94</v>
      </c>
      <c r="AD316" s="1">
        <v>200000</v>
      </c>
      <c r="AE316" s="7">
        <v>0</v>
      </c>
      <c r="AF316" s="3">
        <v>2024</v>
      </c>
      <c r="AG316" s="3">
        <v>2024</v>
      </c>
      <c r="AH316" s="3">
        <v>2024</v>
      </c>
      <c r="AI316" s="94"/>
      <c r="AJ316" s="94"/>
      <c r="AK316" s="94"/>
      <c r="AL316" s="94"/>
      <c r="AM316" s="95" t="s">
        <v>17054</v>
      </c>
      <c r="AN316" s="95" t="s">
        <v>17052</v>
      </c>
      <c r="AO316" s="95">
        <v>0</v>
      </c>
      <c r="AP316" s="95" t="s">
        <v>17056</v>
      </c>
      <c r="AQ316" s="95" t="s">
        <v>17050</v>
      </c>
      <c r="AR316" s="95">
        <v>0</v>
      </c>
      <c r="AS316" s="95"/>
      <c r="AT316" s="95"/>
      <c r="AU316" s="95"/>
      <c r="AV316" s="95"/>
      <c r="AW316" s="95" t="s">
        <v>806</v>
      </c>
      <c r="AX316" s="96">
        <v>875.4</v>
      </c>
      <c r="AY316" s="96">
        <v>567</v>
      </c>
      <c r="AZ316" s="95" t="s">
        <v>17108</v>
      </c>
      <c r="BA316" s="95" t="s">
        <v>715</v>
      </c>
      <c r="BB316" s="97"/>
      <c r="BC316" s="98">
        <f t="shared" si="21"/>
        <v>0</v>
      </c>
      <c r="BJ316" s="18" t="str">
        <f t="shared" si="22"/>
        <v>676.000</v>
      </c>
      <c r="BM316" s="18" t="s">
        <v>3137</v>
      </c>
      <c r="BN316" s="18" t="s">
        <v>940</v>
      </c>
      <c r="BO316" s="18" t="s">
        <v>3138</v>
      </c>
      <c r="BU316" s="18" t="s">
        <v>3137</v>
      </c>
      <c r="BV316" s="18" t="s">
        <v>940</v>
      </c>
      <c r="BW316" s="18" t="s">
        <v>3138</v>
      </c>
    </row>
    <row r="317" spans="1:75" x14ac:dyDescent="0.3">
      <c r="A317" s="18">
        <v>1</v>
      </c>
      <c r="B317" s="99">
        <v>6</v>
      </c>
      <c r="C317" s="10" t="s">
        <v>113</v>
      </c>
      <c r="D317" s="1">
        <v>4572675.5200000005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21">
        <v>0</v>
      </c>
      <c r="L317" s="7">
        <v>0</v>
      </c>
      <c r="M317" s="1">
        <v>558</v>
      </c>
      <c r="N317" s="1">
        <v>4281060.82</v>
      </c>
      <c r="O317" s="7">
        <v>0</v>
      </c>
      <c r="P317" s="7">
        <v>0</v>
      </c>
      <c r="Q317" s="1">
        <v>0</v>
      </c>
      <c r="R317" s="1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1">
        <v>91614.7</v>
      </c>
      <c r="AD317" s="1">
        <v>200000</v>
      </c>
      <c r="AE317" s="7">
        <v>0</v>
      </c>
      <c r="AF317" s="3">
        <v>2024</v>
      </c>
      <c r="AG317" s="3">
        <v>2024</v>
      </c>
      <c r="AH317" s="3">
        <v>2024</v>
      </c>
      <c r="AI317" s="94"/>
      <c r="AJ317" s="94"/>
      <c r="AK317" s="94"/>
      <c r="AL317" s="94"/>
      <c r="AM317" s="95" t="s">
        <v>17054</v>
      </c>
      <c r="AN317" s="95" t="s">
        <v>17052</v>
      </c>
      <c r="AO317" s="95">
        <v>0</v>
      </c>
      <c r="AP317" s="95" t="s">
        <v>17056</v>
      </c>
      <c r="AQ317" s="95" t="s">
        <v>17050</v>
      </c>
      <c r="AR317" s="95">
        <v>0</v>
      </c>
      <c r="AS317" s="95"/>
      <c r="AT317" s="95"/>
      <c r="AU317" s="95"/>
      <c r="AV317" s="95"/>
      <c r="AW317" s="95" t="s">
        <v>668</v>
      </c>
      <c r="AX317" s="96">
        <v>546.79999999999995</v>
      </c>
      <c r="AY317" s="96">
        <v>558</v>
      </c>
      <c r="AZ317" s="95" t="s">
        <v>17108</v>
      </c>
      <c r="BA317" s="95">
        <v>1990</v>
      </c>
      <c r="BB317" s="97"/>
      <c r="BC317" s="98">
        <f t="shared" si="21"/>
        <v>0</v>
      </c>
      <c r="BJ317" s="18" t="str">
        <f t="shared" si="22"/>
        <v>363.000</v>
      </c>
      <c r="BM317" s="18" t="s">
        <v>3139</v>
      </c>
      <c r="BN317" s="18" t="s">
        <v>811</v>
      </c>
      <c r="BO317" s="18" t="s">
        <v>3140</v>
      </c>
      <c r="BU317" s="18" t="s">
        <v>3139</v>
      </c>
      <c r="BV317" s="18" t="s">
        <v>811</v>
      </c>
      <c r="BW317" s="18" t="s">
        <v>3140</v>
      </c>
    </row>
    <row r="318" spans="1:75" x14ac:dyDescent="0.3">
      <c r="A318" s="18">
        <v>1</v>
      </c>
      <c r="B318" s="99">
        <v>7</v>
      </c>
      <c r="C318" s="10" t="s">
        <v>115</v>
      </c>
      <c r="D318" s="1">
        <v>3376240.7100000004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21">
        <v>0</v>
      </c>
      <c r="L318" s="7">
        <v>0</v>
      </c>
      <c r="M318" s="1">
        <v>412</v>
      </c>
      <c r="N318" s="1">
        <v>3129274.24</v>
      </c>
      <c r="O318" s="7">
        <v>0</v>
      </c>
      <c r="P318" s="7">
        <v>0</v>
      </c>
      <c r="Q318" s="1">
        <v>0</v>
      </c>
      <c r="R318" s="1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1">
        <v>66966.47</v>
      </c>
      <c r="AD318" s="1">
        <v>180000</v>
      </c>
      <c r="AE318" s="7">
        <v>0</v>
      </c>
      <c r="AF318" s="3">
        <v>2024</v>
      </c>
      <c r="AG318" s="3">
        <v>2024</v>
      </c>
      <c r="AH318" s="3">
        <v>2024</v>
      </c>
      <c r="AI318" s="94"/>
      <c r="AJ318" s="94"/>
      <c r="AK318" s="94"/>
      <c r="AL318" s="94"/>
      <c r="AM318" s="95" t="s">
        <v>17054</v>
      </c>
      <c r="AN318" s="95" t="s">
        <v>17052</v>
      </c>
      <c r="AO318" s="95">
        <v>0</v>
      </c>
      <c r="AP318" s="95" t="s">
        <v>17057</v>
      </c>
      <c r="AQ318" s="95" t="s">
        <v>17058</v>
      </c>
      <c r="AR318" s="95">
        <v>0</v>
      </c>
      <c r="AS318" s="95"/>
      <c r="AT318" s="95"/>
      <c r="AU318" s="95"/>
      <c r="AV318" s="95"/>
      <c r="AW318" s="95" t="s">
        <v>642</v>
      </c>
      <c r="AX318" s="96">
        <v>969.7</v>
      </c>
      <c r="AY318" s="96">
        <v>412</v>
      </c>
      <c r="AZ318" s="95" t="s">
        <v>17108</v>
      </c>
      <c r="BA318" s="95">
        <v>1992</v>
      </c>
      <c r="BB318" s="97"/>
      <c r="BC318" s="98">
        <f t="shared" si="21"/>
        <v>0</v>
      </c>
      <c r="BJ318" s="18" t="str">
        <f t="shared" si="22"/>
        <v>588.000</v>
      </c>
      <c r="BM318" s="18" t="s">
        <v>3142</v>
      </c>
      <c r="BN318" s="18" t="s">
        <v>630</v>
      </c>
      <c r="BO318" s="18" t="s">
        <v>3143</v>
      </c>
      <c r="BU318" s="18" t="s">
        <v>3142</v>
      </c>
      <c r="BV318" s="18" t="s">
        <v>630</v>
      </c>
      <c r="BW318" s="18" t="s">
        <v>3143</v>
      </c>
    </row>
    <row r="319" spans="1:75" x14ac:dyDescent="0.3">
      <c r="A319" s="18">
        <v>1</v>
      </c>
      <c r="B319" s="99">
        <v>8</v>
      </c>
      <c r="C319" s="10" t="s">
        <v>114</v>
      </c>
      <c r="D319" s="1">
        <v>4646428.3500000006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21">
        <v>0</v>
      </c>
      <c r="L319" s="7">
        <v>0</v>
      </c>
      <c r="M319" s="1">
        <v>567</v>
      </c>
      <c r="N319" s="1">
        <v>4353268.41</v>
      </c>
      <c r="O319" s="7">
        <v>0</v>
      </c>
      <c r="P319" s="7">
        <v>0</v>
      </c>
      <c r="Q319" s="1">
        <v>0</v>
      </c>
      <c r="R319" s="1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1">
        <v>93159.94</v>
      </c>
      <c r="AD319" s="1">
        <v>200000</v>
      </c>
      <c r="AE319" s="7">
        <v>0</v>
      </c>
      <c r="AF319" s="3">
        <v>2024</v>
      </c>
      <c r="AG319" s="3">
        <v>2024</v>
      </c>
      <c r="AH319" s="3">
        <v>2024</v>
      </c>
      <c r="AI319" s="94"/>
      <c r="AJ319" s="94"/>
      <c r="AK319" s="94"/>
      <c r="AL319" s="94"/>
      <c r="AM319" s="95" t="s">
        <v>17054</v>
      </c>
      <c r="AN319" s="95" t="s">
        <v>17052</v>
      </c>
      <c r="AO319" s="95">
        <v>0</v>
      </c>
      <c r="AP319" s="95" t="s">
        <v>17056</v>
      </c>
      <c r="AQ319" s="95" t="s">
        <v>17050</v>
      </c>
      <c r="AR319" s="95">
        <v>0</v>
      </c>
      <c r="AS319" s="95"/>
      <c r="AT319" s="95"/>
      <c r="AU319" s="95"/>
      <c r="AV319" s="95"/>
      <c r="AW319" s="95" t="s">
        <v>806</v>
      </c>
      <c r="AX319" s="96">
        <v>872</v>
      </c>
      <c r="AY319" s="96">
        <v>567</v>
      </c>
      <c r="AZ319" s="95" t="s">
        <v>17108</v>
      </c>
      <c r="BA319" s="95">
        <v>1995</v>
      </c>
      <c r="BB319" s="97"/>
      <c r="BC319" s="98">
        <f t="shared" si="21"/>
        <v>0</v>
      </c>
      <c r="BJ319" s="18" t="str">
        <f t="shared" si="22"/>
        <v>500.000</v>
      </c>
      <c r="BM319" s="18" t="s">
        <v>3145</v>
      </c>
      <c r="BN319" s="18" t="s">
        <v>2998</v>
      </c>
      <c r="BO319" s="18" t="s">
        <v>2998</v>
      </c>
      <c r="BU319" s="18" t="s">
        <v>3145</v>
      </c>
      <c r="BV319" s="18" t="s">
        <v>2998</v>
      </c>
      <c r="BW319" s="18" t="s">
        <v>2998</v>
      </c>
    </row>
    <row r="320" spans="1:75" x14ac:dyDescent="0.3">
      <c r="A320" s="18">
        <v>1</v>
      </c>
      <c r="B320" s="99">
        <v>9</v>
      </c>
      <c r="C320" s="10" t="s">
        <v>116</v>
      </c>
      <c r="D320" s="1">
        <v>2745244.27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21">
        <v>0</v>
      </c>
      <c r="L320" s="7">
        <v>0</v>
      </c>
      <c r="M320" s="1">
        <v>335</v>
      </c>
      <c r="N320" s="1">
        <v>2511498.21</v>
      </c>
      <c r="O320" s="7">
        <v>0</v>
      </c>
      <c r="P320" s="7">
        <v>0</v>
      </c>
      <c r="Q320" s="1">
        <v>0</v>
      </c>
      <c r="R320" s="1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1">
        <v>53746.06</v>
      </c>
      <c r="AD320" s="1">
        <v>180000</v>
      </c>
      <c r="AE320" s="7">
        <v>0</v>
      </c>
      <c r="AF320" s="3">
        <v>2024</v>
      </c>
      <c r="AG320" s="3">
        <v>2024</v>
      </c>
      <c r="AH320" s="3">
        <v>2024</v>
      </c>
      <c r="AI320" s="94"/>
      <c r="AJ320" s="94"/>
      <c r="AK320" s="94"/>
      <c r="AL320" s="94"/>
      <c r="AM320" s="95" t="s">
        <v>17054</v>
      </c>
      <c r="AN320" s="95" t="s">
        <v>17052</v>
      </c>
      <c r="AO320" s="95">
        <v>0</v>
      </c>
      <c r="AP320" s="95" t="s">
        <v>17056</v>
      </c>
      <c r="AQ320" s="95" t="s">
        <v>17050</v>
      </c>
      <c r="AR320" s="95">
        <v>0</v>
      </c>
      <c r="AS320" s="95"/>
      <c r="AT320" s="95"/>
      <c r="AU320" s="95"/>
      <c r="AV320" s="95"/>
      <c r="AW320" s="95" t="s">
        <v>806</v>
      </c>
      <c r="AX320" s="96">
        <v>560.4</v>
      </c>
      <c r="AY320" s="96">
        <v>335</v>
      </c>
      <c r="AZ320" s="95" t="s">
        <v>17108</v>
      </c>
      <c r="BA320" s="95" t="s">
        <v>715</v>
      </c>
      <c r="BB320" s="97"/>
      <c r="BC320" s="98">
        <f t="shared" si="21"/>
        <v>0</v>
      </c>
      <c r="BJ320" s="18" t="str">
        <f t="shared" si="22"/>
        <v>499.500</v>
      </c>
      <c r="BM320" s="18" t="s">
        <v>3147</v>
      </c>
      <c r="BN320" s="18" t="s">
        <v>2998</v>
      </c>
      <c r="BO320" s="18" t="s">
        <v>2998</v>
      </c>
      <c r="BU320" s="18" t="s">
        <v>3147</v>
      </c>
      <c r="BV320" s="18" t="s">
        <v>2998</v>
      </c>
      <c r="BW320" s="18" t="s">
        <v>2998</v>
      </c>
    </row>
    <row r="321" spans="1:75" x14ac:dyDescent="0.3">
      <c r="A321" s="18">
        <v>1</v>
      </c>
      <c r="B321" s="99">
        <v>10</v>
      </c>
      <c r="C321" s="10" t="s">
        <v>117</v>
      </c>
      <c r="D321" s="1">
        <v>3012176.12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21">
        <v>0</v>
      </c>
      <c r="L321" s="7">
        <v>0</v>
      </c>
      <c r="M321" s="1">
        <v>337.8</v>
      </c>
      <c r="N321" s="1">
        <v>2772837.4</v>
      </c>
      <c r="O321" s="7">
        <v>0</v>
      </c>
      <c r="P321" s="7">
        <v>0</v>
      </c>
      <c r="Q321" s="1">
        <v>0</v>
      </c>
      <c r="R321" s="1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1">
        <v>59338.720000000001</v>
      </c>
      <c r="AD321" s="1">
        <v>180000</v>
      </c>
      <c r="AE321" s="7">
        <v>0</v>
      </c>
      <c r="AF321" s="3">
        <v>2024</v>
      </c>
      <c r="AG321" s="3">
        <v>2024</v>
      </c>
      <c r="AH321" s="3">
        <v>2024</v>
      </c>
      <c r="AI321" s="94"/>
      <c r="AJ321" s="94"/>
      <c r="AK321" s="94"/>
      <c r="AL321" s="94"/>
      <c r="AM321" s="95" t="s">
        <v>17054</v>
      </c>
      <c r="AN321" s="95" t="s">
        <v>17055</v>
      </c>
      <c r="AO321" s="95">
        <v>2019</v>
      </c>
      <c r="AP321" s="95" t="s">
        <v>17056</v>
      </c>
      <c r="AQ321" s="95" t="s">
        <v>17056</v>
      </c>
      <c r="AR321" s="95" t="s">
        <v>17049</v>
      </c>
      <c r="AS321" s="95"/>
      <c r="AT321" s="95" t="s">
        <v>17067</v>
      </c>
      <c r="AU321" s="100">
        <v>1497619.77</v>
      </c>
      <c r="AV321" s="100">
        <v>1913967.34</v>
      </c>
      <c r="AW321" s="95" t="s">
        <v>742</v>
      </c>
      <c r="AX321" s="96">
        <v>2437.1</v>
      </c>
      <c r="AY321" s="96">
        <v>337.8</v>
      </c>
      <c r="AZ321" s="95" t="s">
        <v>17909</v>
      </c>
      <c r="BA321" s="95" t="s">
        <v>17104</v>
      </c>
      <c r="BB321" s="97"/>
      <c r="BC321" s="98">
        <f t="shared" si="21"/>
        <v>0</v>
      </c>
      <c r="BJ321" s="18" t="str">
        <f t="shared" si="22"/>
        <v>360.000</v>
      </c>
      <c r="BM321" s="18" t="s">
        <v>3148</v>
      </c>
      <c r="BN321" s="18" t="s">
        <v>2998</v>
      </c>
      <c r="BO321" s="18" t="s">
        <v>2998</v>
      </c>
      <c r="BU321" s="18" t="s">
        <v>3148</v>
      </c>
      <c r="BV321" s="18" t="s">
        <v>2998</v>
      </c>
      <c r="BW321" s="18" t="s">
        <v>2998</v>
      </c>
    </row>
    <row r="322" spans="1:75" x14ac:dyDescent="0.3">
      <c r="A322" s="18">
        <v>1</v>
      </c>
      <c r="B322" s="99">
        <v>11</v>
      </c>
      <c r="C322" s="10" t="s">
        <v>118</v>
      </c>
      <c r="D322" s="1">
        <v>3933484.32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21">
        <v>0</v>
      </c>
      <c r="L322" s="7">
        <v>0</v>
      </c>
      <c r="M322" s="1">
        <v>480</v>
      </c>
      <c r="N322" s="1">
        <v>3674842.69</v>
      </c>
      <c r="O322" s="7">
        <v>0</v>
      </c>
      <c r="P322" s="7">
        <v>0</v>
      </c>
      <c r="Q322" s="1">
        <v>0</v>
      </c>
      <c r="R322" s="1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  <c r="AB322" s="7">
        <v>0</v>
      </c>
      <c r="AC322" s="1">
        <v>78641.63</v>
      </c>
      <c r="AD322" s="1">
        <v>180000</v>
      </c>
      <c r="AE322" s="7">
        <v>0</v>
      </c>
      <c r="AF322" s="3">
        <v>2024</v>
      </c>
      <c r="AG322" s="3">
        <v>2024</v>
      </c>
      <c r="AH322" s="3">
        <v>2024</v>
      </c>
      <c r="AI322" s="94"/>
      <c r="AJ322" s="94"/>
      <c r="AK322" s="94"/>
      <c r="AL322" s="94"/>
      <c r="AM322" s="95" t="s">
        <v>17054</v>
      </c>
      <c r="AN322" s="95" t="s">
        <v>17052</v>
      </c>
      <c r="AO322" s="95">
        <v>0</v>
      </c>
      <c r="AP322" s="95" t="s">
        <v>17057</v>
      </c>
      <c r="AQ322" s="95" t="s">
        <v>17058</v>
      </c>
      <c r="AR322" s="95">
        <v>0</v>
      </c>
      <c r="AS322" s="95"/>
      <c r="AT322" s="95"/>
      <c r="AU322" s="95"/>
      <c r="AV322" s="95"/>
      <c r="AW322" s="95" t="s">
        <v>668</v>
      </c>
      <c r="AX322" s="96">
        <v>478.4</v>
      </c>
      <c r="AY322" s="96">
        <v>480</v>
      </c>
      <c r="AZ322" s="95" t="s">
        <v>17108</v>
      </c>
      <c r="BA322" s="95" t="s">
        <v>715</v>
      </c>
      <c r="BB322" s="97"/>
      <c r="BC322" s="98">
        <f t="shared" si="21"/>
        <v>0</v>
      </c>
      <c r="BJ322" s="18" t="str">
        <f t="shared" si="22"/>
        <v>1832.000</v>
      </c>
      <c r="BM322" s="18" t="s">
        <v>3149</v>
      </c>
      <c r="BN322" s="18" t="s">
        <v>2998</v>
      </c>
      <c r="BO322" s="18" t="s">
        <v>2998</v>
      </c>
      <c r="BU322" s="18" t="s">
        <v>3149</v>
      </c>
      <c r="BV322" s="18" t="s">
        <v>2998</v>
      </c>
      <c r="BW322" s="18" t="s">
        <v>2998</v>
      </c>
    </row>
    <row r="323" spans="1:75" x14ac:dyDescent="0.3">
      <c r="A323" s="18">
        <v>1</v>
      </c>
      <c r="B323" s="99">
        <v>12</v>
      </c>
      <c r="C323" s="10" t="s">
        <v>119</v>
      </c>
      <c r="D323" s="1">
        <v>8112811.4100000001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21">
        <v>0</v>
      </c>
      <c r="L323" s="7">
        <v>0</v>
      </c>
      <c r="M323" s="1">
        <v>990</v>
      </c>
      <c r="N323" s="1">
        <v>7747025.0700000003</v>
      </c>
      <c r="O323" s="7">
        <v>0</v>
      </c>
      <c r="P323" s="7">
        <v>0</v>
      </c>
      <c r="Q323" s="1">
        <v>0</v>
      </c>
      <c r="R323" s="1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1">
        <v>165786.34</v>
      </c>
      <c r="AD323" s="1">
        <v>200000</v>
      </c>
      <c r="AE323" s="7">
        <v>0</v>
      </c>
      <c r="AF323" s="3">
        <v>2024</v>
      </c>
      <c r="AG323" s="3">
        <v>2024</v>
      </c>
      <c r="AH323" s="3">
        <v>2024</v>
      </c>
      <c r="AI323" s="94"/>
      <c r="AJ323" s="94"/>
      <c r="AK323" s="94"/>
      <c r="AL323" s="94"/>
      <c r="AM323" s="95" t="s">
        <v>17062</v>
      </c>
      <c r="AN323" s="95" t="s">
        <v>17051</v>
      </c>
      <c r="AO323" s="95">
        <v>0</v>
      </c>
      <c r="AP323" s="95" t="s">
        <v>17043</v>
      </c>
      <c r="AQ323" s="95" t="s">
        <v>17064</v>
      </c>
      <c r="AR323" s="95" t="s">
        <v>17056</v>
      </c>
      <c r="AS323" s="95"/>
      <c r="AT323" s="95"/>
      <c r="AU323" s="95"/>
      <c r="AV323" s="95"/>
      <c r="AW323" s="95" t="s">
        <v>669</v>
      </c>
      <c r="AX323" s="96">
        <v>3968.8</v>
      </c>
      <c r="AY323" s="96">
        <v>990</v>
      </c>
      <c r="AZ323" s="95" t="s">
        <v>17108</v>
      </c>
      <c r="BA323" s="95">
        <v>2009</v>
      </c>
      <c r="BB323" s="97"/>
      <c r="BC323" s="98">
        <f t="shared" si="21"/>
        <v>0</v>
      </c>
      <c r="BJ323" s="18" t="str">
        <f t="shared" si="22"/>
        <v>878.900</v>
      </c>
      <c r="BM323" s="18" t="s">
        <v>3150</v>
      </c>
      <c r="BN323" s="18" t="s">
        <v>2998</v>
      </c>
      <c r="BO323" s="18" t="s">
        <v>2998</v>
      </c>
      <c r="BU323" s="18" t="s">
        <v>3150</v>
      </c>
      <c r="BV323" s="18" t="s">
        <v>2998</v>
      </c>
      <c r="BW323" s="18" t="s">
        <v>2998</v>
      </c>
    </row>
    <row r="324" spans="1:75" x14ac:dyDescent="0.3">
      <c r="A324" s="18">
        <v>1</v>
      </c>
      <c r="B324" s="99">
        <v>13</v>
      </c>
      <c r="C324" s="10" t="s">
        <v>120</v>
      </c>
      <c r="D324" s="1">
        <v>5008268.8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21">
        <v>0</v>
      </c>
      <c r="L324" s="7">
        <v>0</v>
      </c>
      <c r="M324" s="1">
        <v>640</v>
      </c>
      <c r="N324" s="1">
        <v>4707527.71</v>
      </c>
      <c r="O324" s="7">
        <v>0</v>
      </c>
      <c r="P324" s="7">
        <v>0</v>
      </c>
      <c r="Q324" s="1">
        <v>0</v>
      </c>
      <c r="R324" s="1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1">
        <v>100741.09</v>
      </c>
      <c r="AD324" s="1">
        <v>200000</v>
      </c>
      <c r="AE324" s="7">
        <v>0</v>
      </c>
      <c r="AF324" s="3">
        <v>2024</v>
      </c>
      <c r="AG324" s="3">
        <v>2024</v>
      </c>
      <c r="AH324" s="3">
        <v>2024</v>
      </c>
      <c r="AI324" s="94"/>
      <c r="AJ324" s="94"/>
      <c r="AK324" s="94"/>
      <c r="AL324" s="94"/>
      <c r="AM324" s="95" t="s">
        <v>17054</v>
      </c>
      <c r="AN324" s="95" t="s">
        <v>17055</v>
      </c>
      <c r="AO324" s="95">
        <v>2015</v>
      </c>
      <c r="AP324" s="95" t="s">
        <v>17056</v>
      </c>
      <c r="AQ324" s="95" t="s">
        <v>17058</v>
      </c>
      <c r="AR324" s="95" t="s">
        <v>17056</v>
      </c>
      <c r="AS324" s="95"/>
      <c r="AT324" s="95" t="s">
        <v>17067</v>
      </c>
      <c r="AU324" s="100">
        <v>3218098.9</v>
      </c>
      <c r="AV324" s="100">
        <v>2437384.13</v>
      </c>
      <c r="AW324" s="95" t="s">
        <v>747</v>
      </c>
      <c r="AX324" s="96">
        <v>3947.4</v>
      </c>
      <c r="AY324" s="96">
        <v>640</v>
      </c>
      <c r="AZ324" s="95" t="s">
        <v>17109</v>
      </c>
      <c r="BA324" s="95" t="s">
        <v>729</v>
      </c>
      <c r="BB324" s="97"/>
      <c r="BC324" s="98">
        <f t="shared" si="21"/>
        <v>0</v>
      </c>
      <c r="BJ324" s="18" t="str">
        <f t="shared" si="22"/>
        <v>654.850</v>
      </c>
      <c r="BM324" s="18" t="s">
        <v>3151</v>
      </c>
      <c r="BN324" s="18" t="s">
        <v>3024</v>
      </c>
      <c r="BO324" s="18" t="s">
        <v>3152</v>
      </c>
      <c r="BU324" s="18" t="s">
        <v>3151</v>
      </c>
      <c r="BV324" s="18" t="s">
        <v>3024</v>
      </c>
      <c r="BW324" s="18" t="s">
        <v>3152</v>
      </c>
    </row>
    <row r="325" spans="1:75" x14ac:dyDescent="0.3">
      <c r="A325" s="18">
        <v>1</v>
      </c>
      <c r="B325" s="99">
        <v>14</v>
      </c>
      <c r="C325" s="10" t="s">
        <v>121</v>
      </c>
      <c r="D325" s="1">
        <v>9874684.5999999996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21">
        <v>0</v>
      </c>
      <c r="L325" s="7">
        <v>0</v>
      </c>
      <c r="M325" s="1">
        <v>1205</v>
      </c>
      <c r="N325" s="1">
        <v>9442612.6899999995</v>
      </c>
      <c r="O325" s="7">
        <v>0</v>
      </c>
      <c r="P325" s="7">
        <v>0</v>
      </c>
      <c r="Q325" s="1">
        <v>0</v>
      </c>
      <c r="R325" s="1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  <c r="AB325" s="7">
        <v>0</v>
      </c>
      <c r="AC325" s="1">
        <v>202071.91</v>
      </c>
      <c r="AD325" s="1">
        <v>230000</v>
      </c>
      <c r="AE325" s="7">
        <v>0</v>
      </c>
      <c r="AF325" s="3">
        <v>2024</v>
      </c>
      <c r="AG325" s="3">
        <v>2024</v>
      </c>
      <c r="AH325" s="3">
        <v>2024</v>
      </c>
      <c r="AI325" s="94"/>
      <c r="AJ325" s="94"/>
      <c r="AK325" s="94"/>
      <c r="AL325" s="94"/>
      <c r="AM325" s="95" t="s">
        <v>17054</v>
      </c>
      <c r="AN325" s="95" t="s">
        <v>17051</v>
      </c>
      <c r="AO325" s="95">
        <v>0</v>
      </c>
      <c r="AP325" s="95" t="s">
        <v>17045</v>
      </c>
      <c r="AQ325" s="95" t="s">
        <v>17058</v>
      </c>
      <c r="AR325" s="95" t="s">
        <v>17056</v>
      </c>
      <c r="AS325" s="95"/>
      <c r="AT325" s="95"/>
      <c r="AU325" s="95"/>
      <c r="AV325" s="95"/>
      <c r="AW325" s="95" t="s">
        <v>705</v>
      </c>
      <c r="AX325" s="96">
        <v>3283.9</v>
      </c>
      <c r="AY325" s="96">
        <v>1205</v>
      </c>
      <c r="AZ325" s="95" t="s">
        <v>17108</v>
      </c>
      <c r="BA325" s="95" t="s">
        <v>630</v>
      </c>
      <c r="BB325" s="97"/>
      <c r="BC325" s="98">
        <f t="shared" si="21"/>
        <v>0</v>
      </c>
      <c r="BJ325" s="18" t="str">
        <f t="shared" si="22"/>
        <v>1120.000</v>
      </c>
      <c r="BM325" s="18" t="s">
        <v>539</v>
      </c>
      <c r="BN325" s="18" t="s">
        <v>2998</v>
      </c>
      <c r="BO325" s="18" t="s">
        <v>3154</v>
      </c>
      <c r="BU325" s="18" t="s">
        <v>539</v>
      </c>
      <c r="BV325" s="18" t="s">
        <v>2998</v>
      </c>
      <c r="BW325" s="18" t="s">
        <v>3154</v>
      </c>
    </row>
    <row r="326" spans="1:75" x14ac:dyDescent="0.3">
      <c r="A326" s="18">
        <v>1</v>
      </c>
      <c r="B326" s="99">
        <v>15</v>
      </c>
      <c r="C326" s="10" t="s">
        <v>122</v>
      </c>
      <c r="D326" s="1">
        <v>4640474.0600000005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21">
        <v>0</v>
      </c>
      <c r="L326" s="7">
        <v>0</v>
      </c>
      <c r="M326" s="1">
        <v>593</v>
      </c>
      <c r="N326" s="1">
        <v>4347438.87</v>
      </c>
      <c r="O326" s="7">
        <v>0</v>
      </c>
      <c r="P326" s="7">
        <v>0</v>
      </c>
      <c r="Q326" s="1">
        <v>0</v>
      </c>
      <c r="R326" s="1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7">
        <v>0</v>
      </c>
      <c r="AC326" s="1">
        <v>93035.19</v>
      </c>
      <c r="AD326" s="1">
        <v>200000</v>
      </c>
      <c r="AE326" s="7">
        <v>0</v>
      </c>
      <c r="AF326" s="3">
        <v>2024</v>
      </c>
      <c r="AG326" s="3">
        <v>2024</v>
      </c>
      <c r="AH326" s="3">
        <v>2024</v>
      </c>
      <c r="AI326" s="94"/>
      <c r="AJ326" s="94"/>
      <c r="AK326" s="94"/>
      <c r="AL326" s="94"/>
      <c r="AM326" s="95" t="s">
        <v>17054</v>
      </c>
      <c r="AN326" s="95" t="s">
        <v>17052</v>
      </c>
      <c r="AO326" s="95" t="s">
        <v>17063</v>
      </c>
      <c r="AP326" s="95" t="s">
        <v>17056</v>
      </c>
      <c r="AQ326" s="95" t="s">
        <v>17049</v>
      </c>
      <c r="AR326" s="95" t="s">
        <v>17056</v>
      </c>
      <c r="AS326" s="95"/>
      <c r="AT326" s="95"/>
      <c r="AU326" s="95"/>
      <c r="AV326" s="95"/>
      <c r="AW326" s="95" t="s">
        <v>667</v>
      </c>
      <c r="AX326" s="96">
        <v>3709.1</v>
      </c>
      <c r="AY326" s="96">
        <v>593</v>
      </c>
      <c r="AZ326" s="95" t="s">
        <v>17109</v>
      </c>
      <c r="BA326" s="95" t="s">
        <v>17104</v>
      </c>
      <c r="BB326" s="97"/>
      <c r="BC326" s="98">
        <f t="shared" si="21"/>
        <v>0</v>
      </c>
      <c r="BJ326" s="18" t="str">
        <f t="shared" si="22"/>
        <v>721.700</v>
      </c>
      <c r="BM326" s="18" t="s">
        <v>3155</v>
      </c>
      <c r="BN326" s="18" t="s">
        <v>2998</v>
      </c>
      <c r="BO326" s="18" t="s">
        <v>3156</v>
      </c>
      <c r="BU326" s="18" t="s">
        <v>3155</v>
      </c>
      <c r="BV326" s="18" t="s">
        <v>2998</v>
      </c>
      <c r="BW326" s="18" t="s">
        <v>3156</v>
      </c>
    </row>
    <row r="327" spans="1:75" x14ac:dyDescent="0.3">
      <c r="A327" s="18">
        <v>1</v>
      </c>
      <c r="B327" s="99">
        <v>16</v>
      </c>
      <c r="C327" s="10" t="s">
        <v>149</v>
      </c>
      <c r="D327" s="1">
        <v>9703520.8000000007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21">
        <v>0</v>
      </c>
      <c r="L327" s="7">
        <v>0</v>
      </c>
      <c r="M327" s="1">
        <v>1240</v>
      </c>
      <c r="N327" s="1">
        <v>9275035.0500000007</v>
      </c>
      <c r="O327" s="7">
        <v>0</v>
      </c>
      <c r="P327" s="7">
        <v>0</v>
      </c>
      <c r="Q327" s="1">
        <v>0</v>
      </c>
      <c r="R327" s="1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1">
        <v>198485.75</v>
      </c>
      <c r="AD327" s="1">
        <v>230000</v>
      </c>
      <c r="AE327" s="7">
        <v>0</v>
      </c>
      <c r="AF327" s="3">
        <v>2024</v>
      </c>
      <c r="AG327" s="3">
        <v>2024</v>
      </c>
      <c r="AH327" s="3">
        <v>2024</v>
      </c>
      <c r="AI327" s="94"/>
      <c r="AJ327" s="94"/>
      <c r="AK327" s="94"/>
      <c r="AL327" s="94"/>
      <c r="AM327" s="95" t="s">
        <v>17054</v>
      </c>
      <c r="AN327" s="95" t="s">
        <v>17057</v>
      </c>
      <c r="AO327" s="95" t="s">
        <v>17060</v>
      </c>
      <c r="AP327" s="95" t="s">
        <v>17056</v>
      </c>
      <c r="AQ327" s="95" t="s">
        <v>17058</v>
      </c>
      <c r="AR327" s="95" t="s">
        <v>17056</v>
      </c>
      <c r="AS327" s="95"/>
      <c r="AT327" s="95"/>
      <c r="AU327" s="95"/>
      <c r="AV327" s="95"/>
      <c r="AW327" s="95" t="s">
        <v>1280</v>
      </c>
      <c r="AX327" s="96">
        <v>9703</v>
      </c>
      <c r="AY327" s="96">
        <v>1240</v>
      </c>
      <c r="AZ327" s="95" t="s">
        <v>17109</v>
      </c>
      <c r="BA327" s="95" t="s">
        <v>17104</v>
      </c>
      <c r="BB327" s="97"/>
      <c r="BC327" s="98">
        <f t="shared" si="21"/>
        <v>0</v>
      </c>
      <c r="BJ327" s="18" t="str">
        <f t="shared" si="22"/>
        <v>1536.000</v>
      </c>
      <c r="BM327" s="18" t="s">
        <v>3157</v>
      </c>
      <c r="BN327" s="18" t="s">
        <v>3064</v>
      </c>
      <c r="BO327" s="18" t="s">
        <v>3158</v>
      </c>
      <c r="BU327" s="18" t="s">
        <v>3157</v>
      </c>
      <c r="BV327" s="18" t="s">
        <v>3064</v>
      </c>
      <c r="BW327" s="18" t="s">
        <v>3158</v>
      </c>
    </row>
    <row r="328" spans="1:75" x14ac:dyDescent="0.3">
      <c r="A328" s="18">
        <v>1</v>
      </c>
      <c r="B328" s="99">
        <v>17</v>
      </c>
      <c r="C328" s="10" t="s">
        <v>148</v>
      </c>
      <c r="D328" s="1">
        <v>4072795.2199999997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21">
        <v>0</v>
      </c>
      <c r="L328" s="7">
        <v>0</v>
      </c>
      <c r="M328" s="1">
        <v>497</v>
      </c>
      <c r="N328" s="1">
        <v>3811234.8</v>
      </c>
      <c r="O328" s="7">
        <v>0</v>
      </c>
      <c r="P328" s="7">
        <v>0</v>
      </c>
      <c r="Q328" s="1">
        <v>0</v>
      </c>
      <c r="R328" s="1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1">
        <v>81560.42</v>
      </c>
      <c r="AD328" s="1">
        <v>180000</v>
      </c>
      <c r="AE328" s="7">
        <v>0</v>
      </c>
      <c r="AF328" s="3">
        <v>2024</v>
      </c>
      <c r="AG328" s="3">
        <v>2024</v>
      </c>
      <c r="AH328" s="3">
        <v>2024</v>
      </c>
      <c r="AI328" s="94"/>
      <c r="AJ328" s="94"/>
      <c r="AK328" s="94"/>
      <c r="AL328" s="94"/>
      <c r="AM328" s="95" t="s">
        <v>17062</v>
      </c>
      <c r="AN328" s="95" t="s">
        <v>17042</v>
      </c>
      <c r="AO328" s="95">
        <v>0</v>
      </c>
      <c r="AP328" s="95" t="s">
        <v>17056</v>
      </c>
      <c r="AQ328" s="95" t="s">
        <v>17050</v>
      </c>
      <c r="AR328" s="95" t="s">
        <v>17049</v>
      </c>
      <c r="AS328" s="95"/>
      <c r="AT328" s="95"/>
      <c r="AU328" s="95"/>
      <c r="AV328" s="95"/>
      <c r="AW328" s="95" t="s">
        <v>938</v>
      </c>
      <c r="AX328" s="96">
        <v>65.3</v>
      </c>
      <c r="AY328" s="96">
        <v>500</v>
      </c>
      <c r="AZ328" s="95" t="s">
        <v>17108</v>
      </c>
      <c r="BA328" s="95" t="s">
        <v>3231</v>
      </c>
      <c r="BB328" s="97"/>
      <c r="BC328" s="98">
        <f t="shared" si="21"/>
        <v>3</v>
      </c>
      <c r="BJ328" s="18" t="str">
        <f t="shared" si="22"/>
        <v>377.500</v>
      </c>
      <c r="BM328" s="18" t="s">
        <v>3159</v>
      </c>
      <c r="BN328" s="18" t="s">
        <v>667</v>
      </c>
      <c r="BO328" s="18" t="s">
        <v>3160</v>
      </c>
      <c r="BU328" s="18" t="s">
        <v>3159</v>
      </c>
      <c r="BV328" s="18" t="s">
        <v>667</v>
      </c>
      <c r="BW328" s="18" t="s">
        <v>3160</v>
      </c>
    </row>
    <row r="329" spans="1:75" x14ac:dyDescent="0.3">
      <c r="A329" s="18">
        <v>1</v>
      </c>
      <c r="B329" s="99">
        <v>18</v>
      </c>
      <c r="C329" s="10" t="s">
        <v>147</v>
      </c>
      <c r="D329" s="1">
        <v>4012973.48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21">
        <v>0</v>
      </c>
      <c r="L329" s="7">
        <v>0</v>
      </c>
      <c r="M329" s="1">
        <v>489.7</v>
      </c>
      <c r="N329" s="1">
        <v>3752666.42</v>
      </c>
      <c r="O329" s="7">
        <v>0</v>
      </c>
      <c r="P329" s="7">
        <v>0</v>
      </c>
      <c r="Q329" s="1">
        <v>0</v>
      </c>
      <c r="R329" s="1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1">
        <v>80307.06</v>
      </c>
      <c r="AD329" s="1">
        <v>180000</v>
      </c>
      <c r="AE329" s="7">
        <v>0</v>
      </c>
      <c r="AF329" s="3">
        <v>2024</v>
      </c>
      <c r="AG329" s="3">
        <v>2024</v>
      </c>
      <c r="AH329" s="3">
        <v>2024</v>
      </c>
      <c r="AI329" s="94"/>
      <c r="AJ329" s="94"/>
      <c r="AK329" s="94"/>
      <c r="AL329" s="94"/>
      <c r="AM329" s="95" t="s">
        <v>17062</v>
      </c>
      <c r="AN329" s="95" t="s">
        <v>17042</v>
      </c>
      <c r="AO329" s="95">
        <v>0</v>
      </c>
      <c r="AP329" s="95" t="s">
        <v>17056</v>
      </c>
      <c r="AQ329" s="95" t="s">
        <v>17050</v>
      </c>
      <c r="AR329" s="95" t="s">
        <v>17049</v>
      </c>
      <c r="AS329" s="95"/>
      <c r="AT329" s="95"/>
      <c r="AU329" s="95"/>
      <c r="AV329" s="95"/>
      <c r="AW329" s="95" t="s">
        <v>938</v>
      </c>
      <c r="AX329" s="96">
        <v>552.4</v>
      </c>
      <c r="AY329" s="96">
        <v>500</v>
      </c>
      <c r="AZ329" s="95" t="s">
        <v>17108</v>
      </c>
      <c r="BA329" s="95" t="s">
        <v>3231</v>
      </c>
      <c r="BB329" s="97"/>
      <c r="BC329" s="98">
        <f t="shared" si="21"/>
        <v>10.300000000000011</v>
      </c>
      <c r="BJ329" s="18" t="str">
        <f t="shared" si="22"/>
        <v>376.700</v>
      </c>
      <c r="BM329" s="18" t="s">
        <v>635</v>
      </c>
      <c r="BN329" s="18" t="s">
        <v>709</v>
      </c>
      <c r="BO329" s="18" t="s">
        <v>3161</v>
      </c>
      <c r="BU329" s="18" t="s">
        <v>635</v>
      </c>
      <c r="BV329" s="18" t="s">
        <v>709</v>
      </c>
      <c r="BW329" s="18" t="s">
        <v>3161</v>
      </c>
    </row>
    <row r="330" spans="1:75" x14ac:dyDescent="0.3">
      <c r="A330" s="18">
        <v>1</v>
      </c>
      <c r="B330" s="99">
        <v>19</v>
      </c>
      <c r="C330" s="10" t="s">
        <v>146</v>
      </c>
      <c r="D330" s="1">
        <v>4671012.63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21">
        <v>0</v>
      </c>
      <c r="L330" s="7">
        <v>0</v>
      </c>
      <c r="M330" s="1">
        <v>570</v>
      </c>
      <c r="N330" s="1">
        <v>4377337.6100000003</v>
      </c>
      <c r="O330" s="7">
        <v>0</v>
      </c>
      <c r="P330" s="7">
        <v>0</v>
      </c>
      <c r="Q330" s="1">
        <v>0</v>
      </c>
      <c r="R330" s="1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1">
        <v>93675.02</v>
      </c>
      <c r="AD330" s="1">
        <v>200000</v>
      </c>
      <c r="AE330" s="7">
        <v>0</v>
      </c>
      <c r="AF330" s="3">
        <v>2024</v>
      </c>
      <c r="AG330" s="3">
        <v>2024</v>
      </c>
      <c r="AH330" s="3">
        <v>2024</v>
      </c>
      <c r="AI330" s="94"/>
      <c r="AJ330" s="94"/>
      <c r="AK330" s="94"/>
      <c r="AL330" s="94"/>
      <c r="AM330" s="95" t="s">
        <v>17062</v>
      </c>
      <c r="AN330" s="95" t="s">
        <v>17042</v>
      </c>
      <c r="AO330" s="95">
        <v>0</v>
      </c>
      <c r="AP330" s="95" t="s">
        <v>17064</v>
      </c>
      <c r="AQ330" s="95" t="s">
        <v>17053</v>
      </c>
      <c r="AR330" s="95" t="s">
        <v>17056</v>
      </c>
      <c r="AS330" s="95"/>
      <c r="AT330" s="95"/>
      <c r="AU330" s="95"/>
      <c r="AV330" s="95"/>
      <c r="AW330" s="95" t="s">
        <v>747</v>
      </c>
      <c r="AX330" s="96">
        <v>850.5</v>
      </c>
      <c r="AY330" s="96">
        <v>570</v>
      </c>
      <c r="AZ330" s="95" t="s">
        <v>17108</v>
      </c>
      <c r="BA330" s="95" t="s">
        <v>3231</v>
      </c>
      <c r="BB330" s="97"/>
      <c r="BC330" s="98">
        <f t="shared" si="21"/>
        <v>0</v>
      </c>
      <c r="BJ330" s="18" t="str">
        <f t="shared" si="22"/>
        <v>436.000</v>
      </c>
      <c r="BM330" s="18" t="s">
        <v>3162</v>
      </c>
      <c r="BN330" s="18" t="s">
        <v>2998</v>
      </c>
      <c r="BO330" s="18" t="s">
        <v>2733</v>
      </c>
      <c r="BU330" s="18" t="s">
        <v>3162</v>
      </c>
      <c r="BV330" s="18" t="s">
        <v>2998</v>
      </c>
      <c r="BW330" s="18" t="s">
        <v>2733</v>
      </c>
    </row>
    <row r="331" spans="1:75" x14ac:dyDescent="0.3">
      <c r="A331" s="18">
        <v>1</v>
      </c>
      <c r="B331" s="99">
        <v>20</v>
      </c>
      <c r="C331" s="10" t="s">
        <v>145</v>
      </c>
      <c r="D331" s="1">
        <v>8243927.5499999998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21">
        <v>0</v>
      </c>
      <c r="L331" s="7">
        <v>0</v>
      </c>
      <c r="M331" s="1">
        <v>1006</v>
      </c>
      <c r="N331" s="1">
        <v>7846022.6600000001</v>
      </c>
      <c r="O331" s="7">
        <v>0</v>
      </c>
      <c r="P331" s="7">
        <v>0</v>
      </c>
      <c r="Q331" s="1">
        <v>0</v>
      </c>
      <c r="R331" s="1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1">
        <v>167904.89</v>
      </c>
      <c r="AD331" s="1">
        <v>230000</v>
      </c>
      <c r="AE331" s="7">
        <v>0</v>
      </c>
      <c r="AF331" s="3">
        <v>2024</v>
      </c>
      <c r="AG331" s="3">
        <v>2024</v>
      </c>
      <c r="AH331" s="3">
        <v>2024</v>
      </c>
      <c r="AI331" s="94"/>
      <c r="AJ331" s="94"/>
      <c r="AK331" s="94"/>
      <c r="AL331" s="94"/>
      <c r="AM331" s="95" t="s">
        <v>17062</v>
      </c>
      <c r="AN331" s="95" t="s">
        <v>17042</v>
      </c>
      <c r="AO331" s="95">
        <v>0</v>
      </c>
      <c r="AP331" s="95" t="s">
        <v>17056</v>
      </c>
      <c r="AQ331" s="95" t="s">
        <v>17056</v>
      </c>
      <c r="AR331" s="95" t="s">
        <v>17053</v>
      </c>
      <c r="AS331" s="95"/>
      <c r="AT331" s="95"/>
      <c r="AU331" s="95"/>
      <c r="AV331" s="95"/>
      <c r="AW331" s="95" t="s">
        <v>673</v>
      </c>
      <c r="AX331" s="96">
        <v>3171.4</v>
      </c>
      <c r="AY331" s="96">
        <v>1006</v>
      </c>
      <c r="AZ331" s="95" t="s">
        <v>17108</v>
      </c>
      <c r="BA331" s="95" t="s">
        <v>3231</v>
      </c>
      <c r="BB331" s="97"/>
      <c r="BC331" s="98">
        <f t="shared" si="21"/>
        <v>0</v>
      </c>
      <c r="BJ331" s="18" t="str">
        <f t="shared" si="22"/>
        <v>777.400</v>
      </c>
      <c r="BM331" s="18" t="s">
        <v>3163</v>
      </c>
      <c r="BN331" s="18" t="s">
        <v>2998</v>
      </c>
      <c r="BO331" s="18" t="s">
        <v>2998</v>
      </c>
      <c r="BU331" s="18" t="s">
        <v>3163</v>
      </c>
      <c r="BV331" s="18" t="s">
        <v>2998</v>
      </c>
      <c r="BW331" s="18" t="s">
        <v>2998</v>
      </c>
    </row>
    <row r="332" spans="1:75" x14ac:dyDescent="0.3">
      <c r="A332" s="18">
        <v>1</v>
      </c>
      <c r="B332" s="99">
        <v>21</v>
      </c>
      <c r="C332" s="10" t="s">
        <v>143</v>
      </c>
      <c r="D332" s="1">
        <v>14085756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21">
        <v>0</v>
      </c>
      <c r="L332" s="7">
        <v>0</v>
      </c>
      <c r="M332" s="1">
        <v>1800</v>
      </c>
      <c r="N332" s="1">
        <v>13565455.26</v>
      </c>
      <c r="O332" s="7">
        <v>0</v>
      </c>
      <c r="P332" s="7">
        <v>0</v>
      </c>
      <c r="Q332" s="1">
        <v>0</v>
      </c>
      <c r="R332" s="1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1">
        <v>290300.74</v>
      </c>
      <c r="AD332" s="1">
        <v>230000</v>
      </c>
      <c r="AE332" s="7">
        <v>0</v>
      </c>
      <c r="AF332" s="3">
        <v>2024</v>
      </c>
      <c r="AG332" s="3">
        <v>2024</v>
      </c>
      <c r="AH332" s="3">
        <v>2024</v>
      </c>
      <c r="AI332" s="94"/>
      <c r="AJ332" s="94"/>
      <c r="AK332" s="94"/>
      <c r="AL332" s="94"/>
      <c r="AM332" s="95" t="s">
        <v>17054</v>
      </c>
      <c r="AN332" s="95" t="s">
        <v>17052</v>
      </c>
      <c r="AO332" s="95">
        <v>0</v>
      </c>
      <c r="AP332" s="95" t="s">
        <v>17056</v>
      </c>
      <c r="AQ332" s="95" t="s">
        <v>17050</v>
      </c>
      <c r="AR332" s="95" t="s">
        <v>17049</v>
      </c>
      <c r="AS332" s="95"/>
      <c r="AT332" s="95"/>
      <c r="AU332" s="95"/>
      <c r="AV332" s="95"/>
      <c r="AW332" s="95" t="s">
        <v>747</v>
      </c>
      <c r="AX332" s="96">
        <v>4561.8999999999996</v>
      </c>
      <c r="AY332" s="96">
        <v>1800</v>
      </c>
      <c r="AZ332" s="95" t="s">
        <v>17109</v>
      </c>
      <c r="BA332" s="95" t="s">
        <v>17104</v>
      </c>
      <c r="BB332" s="97"/>
      <c r="BC332" s="98">
        <f t="shared" si="21"/>
        <v>0</v>
      </c>
      <c r="BJ332" s="18" t="str">
        <f t="shared" si="22"/>
        <v>1275.000</v>
      </c>
      <c r="BM332" s="18" t="s">
        <v>3164</v>
      </c>
      <c r="BN332" s="18" t="s">
        <v>2998</v>
      </c>
      <c r="BO332" s="18" t="s">
        <v>3166</v>
      </c>
      <c r="BU332" s="18" t="s">
        <v>3164</v>
      </c>
      <c r="BV332" s="18" t="s">
        <v>2998</v>
      </c>
      <c r="BW332" s="18" t="s">
        <v>3166</v>
      </c>
    </row>
    <row r="333" spans="1:75" x14ac:dyDescent="0.3">
      <c r="A333" s="18">
        <v>1</v>
      </c>
      <c r="B333" s="99">
        <v>22</v>
      </c>
      <c r="C333" s="10" t="s">
        <v>142</v>
      </c>
      <c r="D333" s="1">
        <v>4826713.05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21">
        <v>0</v>
      </c>
      <c r="L333" s="7">
        <v>0</v>
      </c>
      <c r="M333" s="1">
        <v>589</v>
      </c>
      <c r="N333" s="1">
        <v>4529775.8499999996</v>
      </c>
      <c r="O333" s="7">
        <v>0</v>
      </c>
      <c r="P333" s="7">
        <v>0</v>
      </c>
      <c r="Q333" s="1">
        <v>0</v>
      </c>
      <c r="R333" s="1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1">
        <v>96937.2</v>
      </c>
      <c r="AD333" s="1">
        <v>200000</v>
      </c>
      <c r="AE333" s="7">
        <v>0</v>
      </c>
      <c r="AF333" s="3">
        <v>2024</v>
      </c>
      <c r="AG333" s="3">
        <v>2024</v>
      </c>
      <c r="AH333" s="3">
        <v>2024</v>
      </c>
      <c r="AI333" s="94"/>
      <c r="AJ333" s="94"/>
      <c r="AK333" s="94"/>
      <c r="AL333" s="94"/>
      <c r="AM333" s="95" t="s">
        <v>17054</v>
      </c>
      <c r="AN333" s="95" t="s">
        <v>17052</v>
      </c>
      <c r="AO333" s="95">
        <v>0</v>
      </c>
      <c r="AP333" s="95" t="s">
        <v>17057</v>
      </c>
      <c r="AQ333" s="95" t="s">
        <v>17058</v>
      </c>
      <c r="AR333" s="95" t="s">
        <v>17056</v>
      </c>
      <c r="AS333" s="95"/>
      <c r="AT333" s="95"/>
      <c r="AU333" s="95"/>
      <c r="AV333" s="95"/>
      <c r="AW333" s="95" t="s">
        <v>636</v>
      </c>
      <c r="AX333" s="96">
        <v>701.3</v>
      </c>
      <c r="AY333" s="96">
        <v>589</v>
      </c>
      <c r="AZ333" s="95" t="s">
        <v>17108</v>
      </c>
      <c r="BA333" s="95" t="s">
        <v>17104</v>
      </c>
      <c r="BB333" s="97"/>
      <c r="BC333" s="98">
        <f t="shared" si="21"/>
        <v>0</v>
      </c>
      <c r="BJ333" s="18" t="str">
        <f t="shared" si="22"/>
        <v>453.000</v>
      </c>
      <c r="BM333" s="18" t="s">
        <v>3168</v>
      </c>
      <c r="BN333" s="18" t="s">
        <v>811</v>
      </c>
      <c r="BO333" s="18" t="s">
        <v>936</v>
      </c>
      <c r="BU333" s="18" t="s">
        <v>3168</v>
      </c>
      <c r="BV333" s="18" t="s">
        <v>811</v>
      </c>
      <c r="BW333" s="18" t="s">
        <v>936</v>
      </c>
    </row>
    <row r="334" spans="1:75" x14ac:dyDescent="0.3">
      <c r="A334" s="18">
        <v>1</v>
      </c>
      <c r="B334" s="99">
        <v>23</v>
      </c>
      <c r="C334" s="10" t="s">
        <v>141</v>
      </c>
      <c r="D334" s="1">
        <v>6219822.0800000001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21">
        <v>0</v>
      </c>
      <c r="L334" s="7">
        <v>0</v>
      </c>
      <c r="M334" s="1">
        <v>759</v>
      </c>
      <c r="N334" s="1">
        <v>5893696.96</v>
      </c>
      <c r="O334" s="7">
        <v>0</v>
      </c>
      <c r="P334" s="7">
        <v>0</v>
      </c>
      <c r="Q334" s="1">
        <v>0</v>
      </c>
      <c r="R334" s="1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1">
        <v>126125.12</v>
      </c>
      <c r="AD334" s="1">
        <v>200000</v>
      </c>
      <c r="AE334" s="7">
        <v>0</v>
      </c>
      <c r="AF334" s="3">
        <v>2024</v>
      </c>
      <c r="AG334" s="3">
        <v>2024</v>
      </c>
      <c r="AH334" s="3">
        <v>2024</v>
      </c>
      <c r="AI334" s="94"/>
      <c r="AJ334" s="94"/>
      <c r="AK334" s="94"/>
      <c r="AL334" s="94"/>
      <c r="AM334" s="95" t="s">
        <v>17061</v>
      </c>
      <c r="AN334" s="95" t="s">
        <v>17048</v>
      </c>
      <c r="AO334" s="95">
        <v>0</v>
      </c>
      <c r="AP334" s="95" t="s">
        <v>17056</v>
      </c>
      <c r="AQ334" s="95" t="s">
        <v>17050</v>
      </c>
      <c r="AR334" s="95">
        <v>0</v>
      </c>
      <c r="AS334" s="95"/>
      <c r="AT334" s="95"/>
      <c r="AU334" s="95"/>
      <c r="AV334" s="95"/>
      <c r="AW334" s="95" t="s">
        <v>705</v>
      </c>
      <c r="AX334" s="96">
        <v>701.1</v>
      </c>
      <c r="AY334" s="96">
        <v>719.2</v>
      </c>
      <c r="AZ334" s="95" t="s">
        <v>17108</v>
      </c>
      <c r="BA334" s="95">
        <v>2007</v>
      </c>
      <c r="BB334" s="97"/>
      <c r="BC334" s="98">
        <f t="shared" si="21"/>
        <v>-39.799999999999955</v>
      </c>
      <c r="BJ334" s="18" t="str">
        <f t="shared" si="22"/>
        <v>856.000</v>
      </c>
      <c r="BM334" s="18" t="s">
        <v>3169</v>
      </c>
      <c r="BN334" s="18" t="s">
        <v>815</v>
      </c>
      <c r="BO334" s="18" t="s">
        <v>2998</v>
      </c>
      <c r="BU334" s="18" t="s">
        <v>3169</v>
      </c>
      <c r="BV334" s="18" t="s">
        <v>815</v>
      </c>
      <c r="BW334" s="18" t="s">
        <v>2998</v>
      </c>
    </row>
    <row r="335" spans="1:75" x14ac:dyDescent="0.3">
      <c r="A335" s="18">
        <v>1</v>
      </c>
      <c r="B335" s="99">
        <v>24</v>
      </c>
      <c r="C335" s="10" t="s">
        <v>140</v>
      </c>
      <c r="D335" s="1">
        <v>5086523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21">
        <v>0</v>
      </c>
      <c r="L335" s="7">
        <v>0</v>
      </c>
      <c r="M335" s="1">
        <v>650</v>
      </c>
      <c r="N335" s="1">
        <v>4784142.3499999996</v>
      </c>
      <c r="O335" s="7">
        <v>0</v>
      </c>
      <c r="P335" s="7">
        <v>0</v>
      </c>
      <c r="Q335" s="1">
        <v>0</v>
      </c>
      <c r="R335" s="1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0</v>
      </c>
      <c r="AA335" s="7">
        <v>0</v>
      </c>
      <c r="AB335" s="7">
        <v>0</v>
      </c>
      <c r="AC335" s="1">
        <v>102380.65</v>
      </c>
      <c r="AD335" s="1">
        <v>200000</v>
      </c>
      <c r="AE335" s="7">
        <v>0</v>
      </c>
      <c r="AF335" s="3">
        <v>2024</v>
      </c>
      <c r="AG335" s="3">
        <v>2024</v>
      </c>
      <c r="AH335" s="3">
        <v>2024</v>
      </c>
      <c r="AI335" s="94"/>
      <c r="AJ335" s="94"/>
      <c r="AK335" s="94"/>
      <c r="AL335" s="94"/>
      <c r="AM335" s="95" t="s">
        <v>17061</v>
      </c>
      <c r="AN335" s="95" t="s">
        <v>17042</v>
      </c>
      <c r="AO335" s="95" t="s">
        <v>17058</v>
      </c>
      <c r="AP335" s="95" t="s">
        <v>17056</v>
      </c>
      <c r="AQ335" s="95" t="s">
        <v>17050</v>
      </c>
      <c r="AR335" s="95" t="s">
        <v>17056</v>
      </c>
      <c r="AS335" s="95"/>
      <c r="AT335" s="95"/>
      <c r="AU335" s="95"/>
      <c r="AV335" s="95"/>
      <c r="AW335" s="95" t="s">
        <v>1280</v>
      </c>
      <c r="AX335" s="96">
        <v>2600.9</v>
      </c>
      <c r="AY335" s="96">
        <v>650</v>
      </c>
      <c r="AZ335" s="95" t="s">
        <v>17109</v>
      </c>
      <c r="BA335" s="95">
        <v>2008</v>
      </c>
      <c r="BB335" s="97"/>
      <c r="BC335" s="98">
        <f t="shared" si="21"/>
        <v>0</v>
      </c>
      <c r="BJ335" s="18" t="str">
        <f t="shared" si="22"/>
        <v>1539.800</v>
      </c>
      <c r="BM335" s="18" t="s">
        <v>3171</v>
      </c>
      <c r="BN335" s="18" t="s">
        <v>642</v>
      </c>
      <c r="BO335" s="18" t="s">
        <v>2998</v>
      </c>
      <c r="BU335" s="18" t="s">
        <v>3171</v>
      </c>
      <c r="BV335" s="18" t="s">
        <v>642</v>
      </c>
      <c r="BW335" s="18" t="s">
        <v>2998</v>
      </c>
    </row>
    <row r="336" spans="1:75" x14ac:dyDescent="0.3">
      <c r="A336" s="18">
        <v>1</v>
      </c>
      <c r="B336" s="99">
        <v>25</v>
      </c>
      <c r="C336" s="10" t="s">
        <v>139</v>
      </c>
      <c r="D336" s="1">
        <v>6072525.9199999999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21">
        <v>0</v>
      </c>
      <c r="L336" s="7">
        <v>0</v>
      </c>
      <c r="M336" s="1">
        <v>776</v>
      </c>
      <c r="N336" s="1">
        <v>5749486.9000000004</v>
      </c>
      <c r="O336" s="7">
        <v>0</v>
      </c>
      <c r="P336" s="7">
        <v>0</v>
      </c>
      <c r="Q336" s="1">
        <v>0</v>
      </c>
      <c r="R336" s="1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0</v>
      </c>
      <c r="AA336" s="7">
        <v>0</v>
      </c>
      <c r="AB336" s="7">
        <v>0</v>
      </c>
      <c r="AC336" s="1">
        <v>123039.02</v>
      </c>
      <c r="AD336" s="1">
        <v>200000</v>
      </c>
      <c r="AE336" s="7">
        <v>0</v>
      </c>
      <c r="AF336" s="3">
        <v>2024</v>
      </c>
      <c r="AG336" s="3">
        <v>2024</v>
      </c>
      <c r="AH336" s="3">
        <v>2024</v>
      </c>
      <c r="AI336" s="94"/>
      <c r="AJ336" s="94"/>
      <c r="AK336" s="94"/>
      <c r="AL336" s="94"/>
      <c r="AM336" s="95" t="s">
        <v>17054</v>
      </c>
      <c r="AN336" s="95" t="s">
        <v>17051</v>
      </c>
      <c r="AO336" s="95" t="s">
        <v>17044</v>
      </c>
      <c r="AP336" s="95" t="s">
        <v>17056</v>
      </c>
      <c r="AQ336" s="95" t="s">
        <v>17058</v>
      </c>
      <c r="AR336" s="95" t="s">
        <v>17056</v>
      </c>
      <c r="AS336" s="95"/>
      <c r="AT336" s="95"/>
      <c r="AU336" s="95"/>
      <c r="AV336" s="95"/>
      <c r="AW336" s="95" t="s">
        <v>626</v>
      </c>
      <c r="AX336" s="96">
        <v>7098</v>
      </c>
      <c r="AY336" s="96">
        <v>776</v>
      </c>
      <c r="AZ336" s="95" t="s">
        <v>17109</v>
      </c>
      <c r="BA336" s="95" t="s">
        <v>17104</v>
      </c>
      <c r="BB336" s="97"/>
      <c r="BC336" s="98">
        <f t="shared" si="21"/>
        <v>0</v>
      </c>
      <c r="BJ336" s="18" t="str">
        <f t="shared" si="22"/>
        <v>887.000</v>
      </c>
      <c r="BM336" s="18" t="s">
        <v>3172</v>
      </c>
      <c r="BN336" s="18" t="s">
        <v>2998</v>
      </c>
      <c r="BO336" s="18" t="s">
        <v>3173</v>
      </c>
      <c r="BU336" s="18" t="s">
        <v>3172</v>
      </c>
      <c r="BV336" s="18" t="s">
        <v>2998</v>
      </c>
      <c r="BW336" s="18" t="s">
        <v>3173</v>
      </c>
    </row>
    <row r="337" spans="1:75" x14ac:dyDescent="0.3">
      <c r="A337" s="18">
        <v>1</v>
      </c>
      <c r="B337" s="99">
        <v>26</v>
      </c>
      <c r="C337" s="10" t="s">
        <v>138</v>
      </c>
      <c r="D337" s="1">
        <v>6258770.9199999999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21">
        <v>0</v>
      </c>
      <c r="L337" s="7">
        <v>0</v>
      </c>
      <c r="M337" s="1">
        <v>799.8</v>
      </c>
      <c r="N337" s="1">
        <v>5931829.7599999998</v>
      </c>
      <c r="O337" s="7">
        <v>0</v>
      </c>
      <c r="P337" s="7">
        <v>0</v>
      </c>
      <c r="Q337" s="1">
        <v>0</v>
      </c>
      <c r="R337" s="1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7">
        <v>0</v>
      </c>
      <c r="AB337" s="7">
        <v>0</v>
      </c>
      <c r="AC337" s="1">
        <v>126941.16</v>
      </c>
      <c r="AD337" s="1">
        <v>200000</v>
      </c>
      <c r="AE337" s="7">
        <v>0</v>
      </c>
      <c r="AF337" s="3">
        <v>2024</v>
      </c>
      <c r="AG337" s="3">
        <v>2024</v>
      </c>
      <c r="AH337" s="3">
        <v>2024</v>
      </c>
      <c r="AI337" s="94"/>
      <c r="AJ337" s="94"/>
      <c r="AK337" s="94"/>
      <c r="AL337" s="94"/>
      <c r="AM337" s="95" t="s">
        <v>17054</v>
      </c>
      <c r="AN337" s="95" t="s">
        <v>17046</v>
      </c>
      <c r="AO337" s="95">
        <v>0</v>
      </c>
      <c r="AP337" s="95" t="s">
        <v>17056</v>
      </c>
      <c r="AQ337" s="95" t="s">
        <v>17060</v>
      </c>
      <c r="AR337" s="95" t="s">
        <v>17049</v>
      </c>
      <c r="AS337" s="95"/>
      <c r="AT337" s="95"/>
      <c r="AU337" s="95"/>
      <c r="AV337" s="95"/>
      <c r="AW337" s="95" t="s">
        <v>815</v>
      </c>
      <c r="AX337" s="96">
        <v>3347.6</v>
      </c>
      <c r="AY337" s="96">
        <v>799.8</v>
      </c>
      <c r="AZ337" s="95" t="s">
        <v>17109</v>
      </c>
      <c r="BA337" s="95">
        <v>2003</v>
      </c>
      <c r="BB337" s="97"/>
      <c r="BC337" s="98">
        <f t="shared" si="21"/>
        <v>0</v>
      </c>
      <c r="BJ337" s="18" t="str">
        <f t="shared" si="22"/>
        <v>799.900</v>
      </c>
      <c r="BM337" s="18" t="s">
        <v>3174</v>
      </c>
      <c r="BN337" s="18" t="s">
        <v>2998</v>
      </c>
      <c r="BO337" s="18" t="s">
        <v>2998</v>
      </c>
      <c r="BU337" s="18" t="s">
        <v>3174</v>
      </c>
      <c r="BV337" s="18" t="s">
        <v>2998</v>
      </c>
      <c r="BW337" s="18" t="s">
        <v>2998</v>
      </c>
    </row>
    <row r="338" spans="1:75" x14ac:dyDescent="0.3">
      <c r="A338" s="18">
        <v>1</v>
      </c>
      <c r="B338" s="99">
        <v>27</v>
      </c>
      <c r="C338" s="10" t="s">
        <v>137</v>
      </c>
      <c r="D338" s="1">
        <v>4662817.87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21">
        <v>0</v>
      </c>
      <c r="L338" s="7">
        <v>0</v>
      </c>
      <c r="M338" s="1">
        <v>569</v>
      </c>
      <c r="N338" s="1">
        <v>4369314.54</v>
      </c>
      <c r="O338" s="7">
        <v>0</v>
      </c>
      <c r="P338" s="7">
        <v>0</v>
      </c>
      <c r="Q338" s="1">
        <v>0</v>
      </c>
      <c r="R338" s="1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0</v>
      </c>
      <c r="AA338" s="7">
        <v>0</v>
      </c>
      <c r="AB338" s="7">
        <v>0</v>
      </c>
      <c r="AC338" s="1">
        <v>93503.33</v>
      </c>
      <c r="AD338" s="1">
        <v>200000</v>
      </c>
      <c r="AE338" s="7">
        <v>0</v>
      </c>
      <c r="AF338" s="3">
        <v>2024</v>
      </c>
      <c r="AG338" s="3">
        <v>2024</v>
      </c>
      <c r="AH338" s="3">
        <v>2024</v>
      </c>
      <c r="AI338" s="94"/>
      <c r="AJ338" s="94"/>
      <c r="AK338" s="94"/>
      <c r="AL338" s="94"/>
      <c r="AM338" s="95" t="s">
        <v>17054</v>
      </c>
      <c r="AN338" s="95" t="s">
        <v>17052</v>
      </c>
      <c r="AO338" s="95">
        <v>0</v>
      </c>
      <c r="AP338" s="95" t="s">
        <v>17056</v>
      </c>
      <c r="AQ338" s="95" t="s">
        <v>17050</v>
      </c>
      <c r="AR338" s="95" t="s">
        <v>17049</v>
      </c>
      <c r="AS338" s="95"/>
      <c r="AT338" s="95"/>
      <c r="AU338" s="95"/>
      <c r="AV338" s="95"/>
      <c r="AW338" s="95" t="s">
        <v>1025</v>
      </c>
      <c r="AX338" s="96">
        <v>618.79999999999995</v>
      </c>
      <c r="AY338" s="96">
        <v>569</v>
      </c>
      <c r="AZ338" s="95" t="s">
        <v>17108</v>
      </c>
      <c r="BA338" s="95" t="s">
        <v>17104</v>
      </c>
      <c r="BB338" s="97"/>
      <c r="BC338" s="98">
        <f t="shared" si="21"/>
        <v>0</v>
      </c>
      <c r="BJ338" s="18" t="str">
        <f t="shared" si="22"/>
        <v>629.000</v>
      </c>
      <c r="BM338" s="18" t="s">
        <v>3175</v>
      </c>
      <c r="BN338" s="18" t="s">
        <v>2998</v>
      </c>
      <c r="BO338" s="18" t="s">
        <v>2998</v>
      </c>
      <c r="BU338" s="18" t="s">
        <v>3175</v>
      </c>
      <c r="BV338" s="18" t="s">
        <v>2998</v>
      </c>
      <c r="BW338" s="18" t="s">
        <v>2998</v>
      </c>
    </row>
    <row r="339" spans="1:75" x14ac:dyDescent="0.3">
      <c r="A339" s="18">
        <v>1</v>
      </c>
      <c r="B339" s="99">
        <v>28</v>
      </c>
      <c r="C339" s="10" t="s">
        <v>136</v>
      </c>
      <c r="D339" s="1">
        <v>6473859.6100000003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21">
        <v>0</v>
      </c>
      <c r="L339" s="7">
        <v>0</v>
      </c>
      <c r="M339" s="1">
        <v>790</v>
      </c>
      <c r="N339" s="1">
        <v>6142411.9900000002</v>
      </c>
      <c r="O339" s="7">
        <v>0</v>
      </c>
      <c r="P339" s="7">
        <v>0</v>
      </c>
      <c r="Q339" s="1">
        <v>0</v>
      </c>
      <c r="R339" s="1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0</v>
      </c>
      <c r="AA339" s="7">
        <v>0</v>
      </c>
      <c r="AB339" s="7">
        <v>0</v>
      </c>
      <c r="AC339" s="1">
        <v>131447.62</v>
      </c>
      <c r="AD339" s="1">
        <v>200000</v>
      </c>
      <c r="AE339" s="7">
        <v>0</v>
      </c>
      <c r="AF339" s="3">
        <v>2024</v>
      </c>
      <c r="AG339" s="3">
        <v>2024</v>
      </c>
      <c r="AH339" s="3">
        <v>2024</v>
      </c>
      <c r="AI339" s="94"/>
      <c r="AJ339" s="94"/>
      <c r="AK339" s="94"/>
      <c r="AL339" s="94"/>
      <c r="AM339" s="95" t="s">
        <v>17054</v>
      </c>
      <c r="AN339" s="95" t="s">
        <v>17046</v>
      </c>
      <c r="AO339" s="95">
        <v>0</v>
      </c>
      <c r="AP339" s="95" t="s">
        <v>17051</v>
      </c>
      <c r="AQ339" s="95" t="s">
        <v>17058</v>
      </c>
      <c r="AR339" s="95">
        <v>0</v>
      </c>
      <c r="AS339" s="95"/>
      <c r="AT339" s="95"/>
      <c r="AU339" s="95"/>
      <c r="AV339" s="95"/>
      <c r="AW339" s="95" t="s">
        <v>822</v>
      </c>
      <c r="AX339" s="96">
        <v>941.4</v>
      </c>
      <c r="AY339" s="96">
        <v>790</v>
      </c>
      <c r="AZ339" s="95" t="s">
        <v>17108</v>
      </c>
      <c r="BA339" s="95" t="s">
        <v>729</v>
      </c>
      <c r="BB339" s="97"/>
      <c r="BC339" s="98">
        <f t="shared" si="21"/>
        <v>0</v>
      </c>
      <c r="BJ339" s="18" t="str">
        <f t="shared" si="22"/>
        <v>600.000</v>
      </c>
      <c r="BM339" s="18" t="s">
        <v>3176</v>
      </c>
      <c r="BN339" s="18" t="s">
        <v>2998</v>
      </c>
      <c r="BO339" s="18" t="s">
        <v>2998</v>
      </c>
      <c r="BU339" s="18" t="s">
        <v>3176</v>
      </c>
      <c r="BV339" s="18" t="s">
        <v>2998</v>
      </c>
      <c r="BW339" s="18" t="s">
        <v>2998</v>
      </c>
    </row>
    <row r="340" spans="1:75" x14ac:dyDescent="0.3">
      <c r="A340" s="18">
        <v>1</v>
      </c>
      <c r="B340" s="99">
        <v>29</v>
      </c>
      <c r="C340" s="10" t="s">
        <v>134</v>
      </c>
      <c r="D340" s="1">
        <v>3130168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21">
        <v>0</v>
      </c>
      <c r="L340" s="7">
        <v>0</v>
      </c>
      <c r="M340" s="1">
        <v>400</v>
      </c>
      <c r="N340" s="1">
        <v>2888357.16</v>
      </c>
      <c r="O340" s="7">
        <v>0</v>
      </c>
      <c r="P340" s="7">
        <v>0</v>
      </c>
      <c r="Q340" s="1">
        <v>0</v>
      </c>
      <c r="R340" s="1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1">
        <v>61810.84</v>
      </c>
      <c r="AD340" s="1">
        <v>180000</v>
      </c>
      <c r="AE340" s="7">
        <v>0</v>
      </c>
      <c r="AF340" s="3">
        <v>2024</v>
      </c>
      <c r="AG340" s="3">
        <v>2024</v>
      </c>
      <c r="AH340" s="3">
        <v>2024</v>
      </c>
      <c r="AI340" s="94"/>
      <c r="AJ340" s="94"/>
      <c r="AK340" s="94"/>
      <c r="AL340" s="94"/>
      <c r="AM340" s="95" t="s">
        <v>17054</v>
      </c>
      <c r="AN340" s="95" t="s">
        <v>17057</v>
      </c>
      <c r="AO340" s="95" t="s">
        <v>17063</v>
      </c>
      <c r="AP340" s="95" t="s">
        <v>17049</v>
      </c>
      <c r="AQ340" s="95" t="s">
        <v>17044</v>
      </c>
      <c r="AR340" s="95" t="s">
        <v>17056</v>
      </c>
      <c r="AS340" s="95"/>
      <c r="AT340" s="95"/>
      <c r="AU340" s="95"/>
      <c r="AV340" s="95"/>
      <c r="AW340" s="95" t="s">
        <v>783</v>
      </c>
      <c r="AX340" s="96">
        <v>3068.4</v>
      </c>
      <c r="AY340" s="96">
        <v>400</v>
      </c>
      <c r="AZ340" s="95" t="s">
        <v>17109</v>
      </c>
      <c r="BA340" s="95" t="s">
        <v>17104</v>
      </c>
      <c r="BB340" s="97"/>
      <c r="BC340" s="98">
        <f t="shared" si="21"/>
        <v>0</v>
      </c>
      <c r="BJ340" s="18" t="str">
        <f t="shared" si="22"/>
        <v>763.000</v>
      </c>
      <c r="BM340" s="18" t="s">
        <v>3177</v>
      </c>
      <c r="BN340" s="18" t="s">
        <v>2998</v>
      </c>
      <c r="BO340" s="18" t="s">
        <v>2998</v>
      </c>
      <c r="BU340" s="18" t="s">
        <v>3177</v>
      </c>
      <c r="BV340" s="18" t="s">
        <v>2998</v>
      </c>
      <c r="BW340" s="18" t="s">
        <v>2998</v>
      </c>
    </row>
    <row r="341" spans="1:75" x14ac:dyDescent="0.3">
      <c r="A341" s="18">
        <v>1</v>
      </c>
      <c r="B341" s="99">
        <v>30</v>
      </c>
      <c r="C341" s="10" t="s">
        <v>135</v>
      </c>
      <c r="D341" s="1">
        <v>3130168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21">
        <v>0</v>
      </c>
      <c r="L341" s="7">
        <v>0</v>
      </c>
      <c r="M341" s="1">
        <v>400</v>
      </c>
      <c r="N341" s="1">
        <v>2888357.16</v>
      </c>
      <c r="O341" s="7">
        <v>0</v>
      </c>
      <c r="P341" s="7">
        <v>0</v>
      </c>
      <c r="Q341" s="1">
        <v>0</v>
      </c>
      <c r="R341" s="1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7">
        <v>0</v>
      </c>
      <c r="AB341" s="7">
        <v>0</v>
      </c>
      <c r="AC341" s="1">
        <v>61810.84</v>
      </c>
      <c r="AD341" s="1">
        <v>180000</v>
      </c>
      <c r="AE341" s="7">
        <v>0</v>
      </c>
      <c r="AF341" s="3">
        <v>2024</v>
      </c>
      <c r="AG341" s="3">
        <v>2024</v>
      </c>
      <c r="AH341" s="3">
        <v>2024</v>
      </c>
      <c r="AI341" s="94"/>
      <c r="AJ341" s="94"/>
      <c r="AK341" s="94"/>
      <c r="AL341" s="94"/>
      <c r="AM341" s="95" t="s">
        <v>17054</v>
      </c>
      <c r="AN341" s="95" t="s">
        <v>17057</v>
      </c>
      <c r="AO341" s="95" t="s">
        <v>17063</v>
      </c>
      <c r="AP341" s="95" t="s">
        <v>17049</v>
      </c>
      <c r="AQ341" s="95" t="s">
        <v>17044</v>
      </c>
      <c r="AR341" s="95" t="s">
        <v>17056</v>
      </c>
      <c r="AS341" s="95"/>
      <c r="AT341" s="95"/>
      <c r="AU341" s="95"/>
      <c r="AV341" s="95"/>
      <c r="AW341" s="95" t="s">
        <v>783</v>
      </c>
      <c r="AX341" s="96">
        <v>2618.5</v>
      </c>
      <c r="AY341" s="96">
        <v>400</v>
      </c>
      <c r="AZ341" s="95" t="s">
        <v>17109</v>
      </c>
      <c r="BA341" s="95" t="s">
        <v>17104</v>
      </c>
      <c r="BB341" s="97"/>
      <c r="BC341" s="98">
        <f t="shared" si="21"/>
        <v>0</v>
      </c>
      <c r="BJ341" s="18" t="str">
        <f t="shared" si="22"/>
        <v>655.000</v>
      </c>
      <c r="BM341" s="18" t="s">
        <v>3178</v>
      </c>
      <c r="BN341" s="18" t="s">
        <v>2998</v>
      </c>
      <c r="BO341" s="18" t="s">
        <v>2998</v>
      </c>
      <c r="BU341" s="18" t="s">
        <v>3178</v>
      </c>
      <c r="BV341" s="18" t="s">
        <v>2998</v>
      </c>
      <c r="BW341" s="18" t="s">
        <v>2998</v>
      </c>
    </row>
    <row r="342" spans="1:75" x14ac:dyDescent="0.3">
      <c r="A342" s="18">
        <v>1</v>
      </c>
      <c r="B342" s="99">
        <v>31</v>
      </c>
      <c r="C342" s="10" t="s">
        <v>133</v>
      </c>
      <c r="D342" s="1">
        <v>10710881.68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21">
        <v>0</v>
      </c>
      <c r="L342" s="7">
        <v>0</v>
      </c>
      <c r="M342" s="1">
        <v>1445</v>
      </c>
      <c r="N342" s="1">
        <v>10261290.07</v>
      </c>
      <c r="O342" s="7">
        <v>0</v>
      </c>
      <c r="P342" s="7">
        <v>0</v>
      </c>
      <c r="Q342" s="1">
        <v>0</v>
      </c>
      <c r="R342" s="1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0</v>
      </c>
      <c r="AB342" s="7">
        <v>0</v>
      </c>
      <c r="AC342" s="1">
        <v>219591.61</v>
      </c>
      <c r="AD342" s="1">
        <v>230000</v>
      </c>
      <c r="AE342" s="7">
        <v>0</v>
      </c>
      <c r="AF342" s="3">
        <v>2024</v>
      </c>
      <c r="AG342" s="3">
        <v>2024</v>
      </c>
      <c r="AH342" s="3">
        <v>2024</v>
      </c>
      <c r="AI342" s="94"/>
      <c r="AJ342" s="94"/>
      <c r="AK342" s="94"/>
      <c r="AL342" s="94"/>
      <c r="AM342" s="95" t="s">
        <v>17046</v>
      </c>
      <c r="AN342" s="95" t="s">
        <v>17054</v>
      </c>
      <c r="AO342" s="95">
        <v>0</v>
      </c>
      <c r="AP342" s="95" t="s">
        <v>17055</v>
      </c>
      <c r="AQ342" s="95" t="s">
        <v>17058</v>
      </c>
      <c r="AR342" s="95" t="s">
        <v>17056</v>
      </c>
      <c r="AS342" s="95"/>
      <c r="AT342" s="95"/>
      <c r="AU342" s="95"/>
      <c r="AV342" s="95"/>
      <c r="AW342" s="95" t="s">
        <v>792</v>
      </c>
      <c r="AX342" s="96">
        <v>5084.1000000000004</v>
      </c>
      <c r="AY342" s="96">
        <v>1445</v>
      </c>
      <c r="AZ342" s="95" t="s">
        <v>17108</v>
      </c>
      <c r="BA342" s="95" t="s">
        <v>729</v>
      </c>
      <c r="BB342" s="97"/>
      <c r="BC342" s="98">
        <f t="shared" si="21"/>
        <v>0</v>
      </c>
      <c r="BJ342" s="18" t="str">
        <f t="shared" si="22"/>
        <v>1444.400</v>
      </c>
      <c r="BM342" s="18" t="s">
        <v>637</v>
      </c>
      <c r="BN342" s="18" t="s">
        <v>729</v>
      </c>
      <c r="BO342" s="18" t="s">
        <v>3179</v>
      </c>
      <c r="BU342" s="18" t="s">
        <v>637</v>
      </c>
      <c r="BV342" s="18" t="s">
        <v>729</v>
      </c>
      <c r="BW342" s="18" t="s">
        <v>3179</v>
      </c>
    </row>
    <row r="343" spans="1:75" x14ac:dyDescent="0.3">
      <c r="A343" s="18">
        <v>1</v>
      </c>
      <c r="B343" s="99">
        <v>32</v>
      </c>
      <c r="C343" s="10" t="s">
        <v>131</v>
      </c>
      <c r="D343" s="1">
        <v>4958186.1100000003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21">
        <v>0</v>
      </c>
      <c r="L343" s="7">
        <v>0</v>
      </c>
      <c r="M343" s="1">
        <v>633.6</v>
      </c>
      <c r="N343" s="1">
        <v>4658494.33</v>
      </c>
      <c r="O343" s="7">
        <v>0</v>
      </c>
      <c r="P343" s="7">
        <v>0</v>
      </c>
      <c r="Q343" s="1">
        <v>0</v>
      </c>
      <c r="R343" s="1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1">
        <v>99691.78</v>
      </c>
      <c r="AD343" s="1">
        <v>200000</v>
      </c>
      <c r="AE343" s="7">
        <v>0</v>
      </c>
      <c r="AF343" s="3">
        <v>2024</v>
      </c>
      <c r="AG343" s="3">
        <v>2024</v>
      </c>
      <c r="AH343" s="3">
        <v>2024</v>
      </c>
      <c r="AI343" s="94"/>
      <c r="AJ343" s="94"/>
      <c r="AK343" s="94"/>
      <c r="AL343" s="94"/>
      <c r="AM343" s="95" t="s">
        <v>17054</v>
      </c>
      <c r="AN343" s="95" t="s">
        <v>17046</v>
      </c>
      <c r="AO343" s="95">
        <v>0</v>
      </c>
      <c r="AP343" s="95" t="s">
        <v>17056</v>
      </c>
      <c r="AQ343" s="95" t="s">
        <v>17050</v>
      </c>
      <c r="AR343" s="95" t="s">
        <v>17049</v>
      </c>
      <c r="AS343" s="95"/>
      <c r="AT343" s="95"/>
      <c r="AU343" s="95"/>
      <c r="AV343" s="95"/>
      <c r="AW343" s="95" t="s">
        <v>1025</v>
      </c>
      <c r="AX343" s="96">
        <v>1923</v>
      </c>
      <c r="AY343" s="96">
        <v>633.6</v>
      </c>
      <c r="AZ343" s="95" t="s">
        <v>17109</v>
      </c>
      <c r="BA343" s="95" t="s">
        <v>630</v>
      </c>
      <c r="BB343" s="97"/>
      <c r="BC343" s="98">
        <f t="shared" si="21"/>
        <v>0</v>
      </c>
      <c r="BJ343" s="18" t="str">
        <f t="shared" si="22"/>
        <v>648.200</v>
      </c>
      <c r="BM343" s="18" t="s">
        <v>3183</v>
      </c>
      <c r="BN343" s="18" t="s">
        <v>2998</v>
      </c>
      <c r="BO343" s="18" t="s">
        <v>2998</v>
      </c>
      <c r="BU343" s="18" t="s">
        <v>3183</v>
      </c>
      <c r="BV343" s="18" t="s">
        <v>2998</v>
      </c>
      <c r="BW343" s="18" t="s">
        <v>2998</v>
      </c>
    </row>
    <row r="344" spans="1:75" x14ac:dyDescent="0.3">
      <c r="A344" s="18">
        <v>1</v>
      </c>
      <c r="B344" s="99">
        <v>33</v>
      </c>
      <c r="C344" s="10" t="s">
        <v>130</v>
      </c>
      <c r="D344" s="1">
        <v>2245895.54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21">
        <v>0</v>
      </c>
      <c r="L344" s="7">
        <v>0</v>
      </c>
      <c r="M344" s="1">
        <v>287</v>
      </c>
      <c r="N344" s="1">
        <v>2022611.65</v>
      </c>
      <c r="O344" s="7">
        <v>0</v>
      </c>
      <c r="P344" s="7">
        <v>0</v>
      </c>
      <c r="Q344" s="1">
        <v>0</v>
      </c>
      <c r="R344" s="1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0</v>
      </c>
      <c r="AC344" s="1">
        <v>43283.89</v>
      </c>
      <c r="AD344" s="1">
        <v>180000</v>
      </c>
      <c r="AE344" s="7">
        <v>0</v>
      </c>
      <c r="AF344" s="3">
        <v>2024</v>
      </c>
      <c r="AG344" s="3">
        <v>2024</v>
      </c>
      <c r="AH344" s="3">
        <v>2024</v>
      </c>
      <c r="AI344" s="94"/>
      <c r="AJ344" s="94"/>
      <c r="AK344" s="94"/>
      <c r="AL344" s="94"/>
      <c r="AM344" s="95" t="s">
        <v>17054</v>
      </c>
      <c r="AN344" s="95" t="s">
        <v>17052</v>
      </c>
      <c r="AO344" s="95">
        <v>0</v>
      </c>
      <c r="AP344" s="95" t="s">
        <v>17064</v>
      </c>
      <c r="AQ344" s="95" t="s">
        <v>17053</v>
      </c>
      <c r="AR344" s="95" t="s">
        <v>17056</v>
      </c>
      <c r="AS344" s="95"/>
      <c r="AT344" s="95"/>
      <c r="AU344" s="95"/>
      <c r="AV344" s="95"/>
      <c r="AW344" s="95" t="s">
        <v>747</v>
      </c>
      <c r="AX344" s="96">
        <v>970.3</v>
      </c>
      <c r="AY344" s="96">
        <v>287</v>
      </c>
      <c r="AZ344" s="95" t="s">
        <v>17109</v>
      </c>
      <c r="BA344" s="95" t="s">
        <v>17104</v>
      </c>
      <c r="BB344" s="97"/>
      <c r="BC344" s="98">
        <f t="shared" si="21"/>
        <v>0</v>
      </c>
      <c r="BJ344" s="18" t="str">
        <f t="shared" si="22"/>
        <v>267.000</v>
      </c>
      <c r="BM344" s="18" t="s">
        <v>3184</v>
      </c>
      <c r="BN344" s="18" t="s">
        <v>2998</v>
      </c>
      <c r="BO344" s="18" t="s">
        <v>2998</v>
      </c>
      <c r="BU344" s="18" t="s">
        <v>3184</v>
      </c>
      <c r="BV344" s="18" t="s">
        <v>2998</v>
      </c>
      <c r="BW344" s="18" t="s">
        <v>2998</v>
      </c>
    </row>
    <row r="345" spans="1:75" x14ac:dyDescent="0.3">
      <c r="A345" s="18">
        <v>1</v>
      </c>
      <c r="B345" s="99">
        <v>34</v>
      </c>
      <c r="C345" s="10" t="s">
        <v>129</v>
      </c>
      <c r="D345" s="1">
        <v>6146069.25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21">
        <v>0</v>
      </c>
      <c r="L345" s="7">
        <v>0</v>
      </c>
      <c r="M345" s="1">
        <v>750</v>
      </c>
      <c r="N345" s="1">
        <v>5821489.3799999999</v>
      </c>
      <c r="O345" s="7">
        <v>0</v>
      </c>
      <c r="P345" s="7">
        <v>0</v>
      </c>
      <c r="Q345" s="1">
        <v>0</v>
      </c>
      <c r="R345" s="1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1">
        <v>124579.87</v>
      </c>
      <c r="AD345" s="1">
        <v>200000</v>
      </c>
      <c r="AE345" s="7">
        <v>0</v>
      </c>
      <c r="AF345" s="3">
        <v>2024</v>
      </c>
      <c r="AG345" s="3">
        <v>2024</v>
      </c>
      <c r="AH345" s="3">
        <v>2024</v>
      </c>
      <c r="AI345" s="94"/>
      <c r="AJ345" s="94"/>
      <c r="AK345" s="94"/>
      <c r="AL345" s="94"/>
      <c r="AM345" s="95" t="s">
        <v>17054</v>
      </c>
      <c r="AN345" s="95" t="s">
        <v>17052</v>
      </c>
      <c r="AO345" s="95">
        <v>0</v>
      </c>
      <c r="AP345" s="95" t="s">
        <v>17049</v>
      </c>
      <c r="AQ345" s="95" t="s">
        <v>17050</v>
      </c>
      <c r="AR345" s="95">
        <v>0</v>
      </c>
      <c r="AS345" s="95"/>
      <c r="AT345" s="95"/>
      <c r="AU345" s="95"/>
      <c r="AV345" s="95"/>
      <c r="AW345" s="95" t="s">
        <v>783</v>
      </c>
      <c r="AX345" s="96">
        <v>2024.6</v>
      </c>
      <c r="AY345" s="96">
        <v>750</v>
      </c>
      <c r="AZ345" s="95" t="s">
        <v>17108</v>
      </c>
      <c r="BA345" s="95" t="s">
        <v>17104</v>
      </c>
      <c r="BB345" s="97"/>
      <c r="BC345" s="98">
        <f t="shared" si="21"/>
        <v>0</v>
      </c>
      <c r="BJ345" s="18" t="str">
        <f t="shared" si="22"/>
        <v>804.380</v>
      </c>
      <c r="BM345" s="18" t="s">
        <v>3185</v>
      </c>
      <c r="BN345" s="18" t="s">
        <v>2998</v>
      </c>
      <c r="BO345" s="18" t="s">
        <v>2998</v>
      </c>
      <c r="BU345" s="18" t="s">
        <v>3185</v>
      </c>
      <c r="BV345" s="18" t="s">
        <v>2998</v>
      </c>
      <c r="BW345" s="18" t="s">
        <v>2998</v>
      </c>
    </row>
    <row r="346" spans="1:75" x14ac:dyDescent="0.3">
      <c r="A346" s="18">
        <v>1</v>
      </c>
      <c r="B346" s="99">
        <v>35</v>
      </c>
      <c r="C346" s="10" t="s">
        <v>128</v>
      </c>
      <c r="D346" s="1">
        <v>7948916.2299999995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21">
        <v>0</v>
      </c>
      <c r="L346" s="7">
        <v>0</v>
      </c>
      <c r="M346" s="1">
        <v>970</v>
      </c>
      <c r="N346" s="1">
        <v>7586563.7699999996</v>
      </c>
      <c r="O346" s="7">
        <v>0</v>
      </c>
      <c r="P346" s="7">
        <v>0</v>
      </c>
      <c r="Q346" s="1">
        <v>0</v>
      </c>
      <c r="R346" s="1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1">
        <v>162352.46</v>
      </c>
      <c r="AD346" s="1">
        <v>200000</v>
      </c>
      <c r="AE346" s="7">
        <v>0</v>
      </c>
      <c r="AF346" s="3">
        <v>2024</v>
      </c>
      <c r="AG346" s="3">
        <v>2024</v>
      </c>
      <c r="AH346" s="3">
        <v>2024</v>
      </c>
      <c r="AI346" s="94"/>
      <c r="AJ346" s="94"/>
      <c r="AK346" s="94"/>
      <c r="AL346" s="94"/>
      <c r="AM346" s="95" t="s">
        <v>17054</v>
      </c>
      <c r="AN346" s="95" t="s">
        <v>17051</v>
      </c>
      <c r="AO346" s="95">
        <v>0</v>
      </c>
      <c r="AP346" s="95" t="s">
        <v>17046</v>
      </c>
      <c r="AQ346" s="95" t="s">
        <v>17058</v>
      </c>
      <c r="AR346" s="95" t="s">
        <v>17056</v>
      </c>
      <c r="AS346" s="95"/>
      <c r="AT346" s="95"/>
      <c r="AU346" s="95"/>
      <c r="AV346" s="95"/>
      <c r="AW346" s="95" t="s">
        <v>618</v>
      </c>
      <c r="AX346" s="96">
        <v>1926.2</v>
      </c>
      <c r="AY346" s="96">
        <v>970</v>
      </c>
      <c r="AZ346" s="95" t="s">
        <v>17108</v>
      </c>
      <c r="BA346" s="95">
        <v>2002</v>
      </c>
      <c r="BB346" s="97"/>
      <c r="BC346" s="98">
        <f t="shared" si="21"/>
        <v>0</v>
      </c>
      <c r="BJ346" s="18" t="str">
        <f t="shared" si="22"/>
        <v>762.700</v>
      </c>
      <c r="BM346" s="18" t="s">
        <v>3187</v>
      </c>
      <c r="BN346" s="18" t="s">
        <v>2998</v>
      </c>
      <c r="BO346" s="18" t="s">
        <v>2998</v>
      </c>
      <c r="BU346" s="18" t="s">
        <v>3187</v>
      </c>
      <c r="BV346" s="18" t="s">
        <v>2998</v>
      </c>
      <c r="BW346" s="18" t="s">
        <v>2998</v>
      </c>
    </row>
    <row r="347" spans="1:75" x14ac:dyDescent="0.3">
      <c r="A347" s="18">
        <v>1</v>
      </c>
      <c r="B347" s="99">
        <v>36</v>
      </c>
      <c r="C347" s="10" t="s">
        <v>127</v>
      </c>
      <c r="D347" s="1">
        <v>7186803.6399999997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21">
        <v>0</v>
      </c>
      <c r="L347" s="7">
        <v>0</v>
      </c>
      <c r="M347" s="1">
        <v>877</v>
      </c>
      <c r="N347" s="1">
        <v>6840418.6799999997</v>
      </c>
      <c r="O347" s="7">
        <v>0</v>
      </c>
      <c r="P347" s="7">
        <v>0</v>
      </c>
      <c r="Q347" s="1">
        <v>0</v>
      </c>
      <c r="R347" s="1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1">
        <v>146384.95999999999</v>
      </c>
      <c r="AD347" s="1">
        <v>200000</v>
      </c>
      <c r="AE347" s="7">
        <v>0</v>
      </c>
      <c r="AF347" s="3">
        <v>2024</v>
      </c>
      <c r="AG347" s="3">
        <v>2024</v>
      </c>
      <c r="AH347" s="3">
        <v>2024</v>
      </c>
      <c r="AI347" s="94"/>
      <c r="AJ347" s="94"/>
      <c r="AK347" s="94"/>
      <c r="AL347" s="94"/>
      <c r="AM347" s="95" t="s">
        <v>17041</v>
      </c>
      <c r="AN347" s="95" t="s">
        <v>17042</v>
      </c>
      <c r="AO347" s="95">
        <v>0</v>
      </c>
      <c r="AP347" s="95" t="s">
        <v>17054</v>
      </c>
      <c r="AQ347" s="95" t="s">
        <v>17060</v>
      </c>
      <c r="AR347" s="95" t="s">
        <v>17056</v>
      </c>
      <c r="AS347" s="95"/>
      <c r="AT347" s="95"/>
      <c r="AU347" s="95"/>
      <c r="AV347" s="95"/>
      <c r="AW347" s="95" t="s">
        <v>668</v>
      </c>
      <c r="AX347" s="96">
        <v>1707.7</v>
      </c>
      <c r="AY347" s="96">
        <v>877.23</v>
      </c>
      <c r="AZ347" s="95" t="s">
        <v>17108</v>
      </c>
      <c r="BA347" s="95" t="s">
        <v>3231</v>
      </c>
      <c r="BB347" s="97" t="s">
        <v>17107</v>
      </c>
      <c r="BC347" s="98">
        <f t="shared" si="21"/>
        <v>0.23000000000001819</v>
      </c>
      <c r="BJ347" s="18" t="str">
        <f t="shared" si="22"/>
        <v>779.200</v>
      </c>
      <c r="BM347" s="18" t="s">
        <v>557</v>
      </c>
      <c r="BN347" s="18" t="s">
        <v>669</v>
      </c>
      <c r="BO347" s="18" t="s">
        <v>3188</v>
      </c>
      <c r="BU347" s="18" t="s">
        <v>557</v>
      </c>
      <c r="BV347" s="18" t="s">
        <v>669</v>
      </c>
      <c r="BW347" s="18" t="s">
        <v>3188</v>
      </c>
    </row>
    <row r="348" spans="1:75" x14ac:dyDescent="0.3">
      <c r="A348" s="18">
        <v>1</v>
      </c>
      <c r="B348" s="99">
        <v>37</v>
      </c>
      <c r="C348" s="10" t="s">
        <v>126</v>
      </c>
      <c r="D348" s="1">
        <v>4261274.68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21">
        <v>0</v>
      </c>
      <c r="L348" s="7">
        <v>0</v>
      </c>
      <c r="M348" s="1">
        <v>520</v>
      </c>
      <c r="N348" s="1">
        <v>3976184.34</v>
      </c>
      <c r="O348" s="7">
        <v>0</v>
      </c>
      <c r="P348" s="7">
        <v>0</v>
      </c>
      <c r="Q348" s="1">
        <v>0</v>
      </c>
      <c r="R348" s="1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0</v>
      </c>
      <c r="AB348" s="7">
        <v>0</v>
      </c>
      <c r="AC348" s="1">
        <v>85090.34</v>
      </c>
      <c r="AD348" s="1">
        <v>200000</v>
      </c>
      <c r="AE348" s="7">
        <v>0</v>
      </c>
      <c r="AF348" s="3">
        <v>2024</v>
      </c>
      <c r="AG348" s="3">
        <v>2024</v>
      </c>
      <c r="AH348" s="3">
        <v>2024</v>
      </c>
      <c r="AI348" s="94"/>
      <c r="AJ348" s="94"/>
      <c r="AK348" s="94"/>
      <c r="AL348" s="94"/>
      <c r="AM348" s="95" t="s">
        <v>17054</v>
      </c>
      <c r="AN348" s="95" t="s">
        <v>17051</v>
      </c>
      <c r="AO348" s="95">
        <v>0</v>
      </c>
      <c r="AP348" s="95" t="s">
        <v>17052</v>
      </c>
      <c r="AQ348" s="95" t="s">
        <v>17058</v>
      </c>
      <c r="AR348" s="95">
        <v>0</v>
      </c>
      <c r="AS348" s="95"/>
      <c r="AT348" s="95"/>
      <c r="AU348" s="95"/>
      <c r="AV348" s="95"/>
      <c r="AW348" s="95" t="s">
        <v>668</v>
      </c>
      <c r="AX348" s="96">
        <v>504.6</v>
      </c>
      <c r="AY348" s="96">
        <v>520</v>
      </c>
      <c r="AZ348" s="95" t="s">
        <v>17108</v>
      </c>
      <c r="BA348" s="95">
        <v>2000</v>
      </c>
      <c r="BB348" s="97"/>
      <c r="BC348" s="98">
        <f t="shared" si="21"/>
        <v>0</v>
      </c>
      <c r="BJ348" s="18" t="str">
        <f t="shared" si="22"/>
        <v>372.500</v>
      </c>
      <c r="BM348" s="18" t="s">
        <v>3189</v>
      </c>
      <c r="BN348" s="18" t="s">
        <v>2998</v>
      </c>
      <c r="BO348" s="18" t="s">
        <v>2998</v>
      </c>
      <c r="BU348" s="18" t="s">
        <v>3189</v>
      </c>
      <c r="BV348" s="18" t="s">
        <v>2998</v>
      </c>
      <c r="BW348" s="18" t="s">
        <v>2998</v>
      </c>
    </row>
    <row r="349" spans="1:75" x14ac:dyDescent="0.3">
      <c r="A349" s="18">
        <v>1</v>
      </c>
      <c r="B349" s="99">
        <v>38</v>
      </c>
      <c r="C349" s="10" t="s">
        <v>125</v>
      </c>
      <c r="D349" s="1">
        <v>3245124.56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21">
        <v>0</v>
      </c>
      <c r="L349" s="7">
        <v>0</v>
      </c>
      <c r="M349" s="1">
        <v>396</v>
      </c>
      <c r="N349" s="1">
        <v>3000905.19</v>
      </c>
      <c r="O349" s="7">
        <v>0</v>
      </c>
      <c r="P349" s="7">
        <v>0</v>
      </c>
      <c r="Q349" s="1">
        <v>0</v>
      </c>
      <c r="R349" s="1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1">
        <v>64219.37</v>
      </c>
      <c r="AD349" s="1">
        <v>180000</v>
      </c>
      <c r="AE349" s="7">
        <v>0</v>
      </c>
      <c r="AF349" s="3">
        <v>2024</v>
      </c>
      <c r="AG349" s="3">
        <v>2024</v>
      </c>
      <c r="AH349" s="3">
        <v>2024</v>
      </c>
      <c r="AI349" s="94"/>
      <c r="AJ349" s="94"/>
      <c r="AK349" s="94"/>
      <c r="AL349" s="94"/>
      <c r="AM349" s="95" t="s">
        <v>17054</v>
      </c>
      <c r="AN349" s="95" t="s">
        <v>17052</v>
      </c>
      <c r="AO349" s="95">
        <v>0</v>
      </c>
      <c r="AP349" s="95" t="s">
        <v>17057</v>
      </c>
      <c r="AQ349" s="95" t="s">
        <v>17058</v>
      </c>
      <c r="AR349" s="95">
        <v>0</v>
      </c>
      <c r="AS349" s="95"/>
      <c r="AT349" s="95"/>
      <c r="AU349" s="95"/>
      <c r="AV349" s="95"/>
      <c r="AW349" s="95" t="s">
        <v>669</v>
      </c>
      <c r="AX349" s="96">
        <v>358.3</v>
      </c>
      <c r="AY349" s="96">
        <v>396</v>
      </c>
      <c r="AZ349" s="95" t="s">
        <v>17108</v>
      </c>
      <c r="BA349" s="95" t="s">
        <v>729</v>
      </c>
      <c r="BB349" s="97"/>
      <c r="BC349" s="98">
        <f t="shared" si="21"/>
        <v>0</v>
      </c>
      <c r="BJ349" s="18" t="str">
        <f t="shared" si="22"/>
        <v>153.000</v>
      </c>
      <c r="BM349" s="18" t="s">
        <v>3190</v>
      </c>
      <c r="BN349" s="18" t="s">
        <v>2998</v>
      </c>
      <c r="BO349" s="18" t="s">
        <v>2998</v>
      </c>
      <c r="BU349" s="18" t="s">
        <v>3190</v>
      </c>
      <c r="BV349" s="18" t="s">
        <v>2998</v>
      </c>
      <c r="BW349" s="18" t="s">
        <v>2998</v>
      </c>
    </row>
    <row r="350" spans="1:75" x14ac:dyDescent="0.3">
      <c r="A350" s="18">
        <v>1</v>
      </c>
      <c r="B350" s="99">
        <v>39</v>
      </c>
      <c r="C350" s="10" t="s">
        <v>124</v>
      </c>
      <c r="D350" s="1">
        <v>2457800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21">
        <v>1</v>
      </c>
      <c r="L350" s="1">
        <v>2259447.8199999998</v>
      </c>
      <c r="M350" s="1">
        <v>0</v>
      </c>
      <c r="N350" s="1">
        <v>0</v>
      </c>
      <c r="O350" s="7">
        <v>0</v>
      </c>
      <c r="P350" s="7">
        <v>0</v>
      </c>
      <c r="Q350" s="1">
        <v>0</v>
      </c>
      <c r="R350" s="1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1">
        <v>48352.18</v>
      </c>
      <c r="AD350" s="7">
        <v>150000</v>
      </c>
      <c r="AE350" s="7">
        <v>0</v>
      </c>
      <c r="AF350" s="3">
        <v>2024</v>
      </c>
      <c r="AG350" s="3">
        <v>2024</v>
      </c>
      <c r="AH350" s="3">
        <v>2024</v>
      </c>
      <c r="AI350" s="94"/>
      <c r="AJ350" s="94"/>
      <c r="AK350" s="94"/>
      <c r="AL350" s="94"/>
      <c r="AM350" s="95">
        <v>2017</v>
      </c>
      <c r="AN350" s="95" t="s">
        <v>17057</v>
      </c>
      <c r="AO350" s="95" t="s">
        <v>17054</v>
      </c>
      <c r="AP350" s="95" t="s">
        <v>17058</v>
      </c>
      <c r="AQ350" s="95" t="s">
        <v>17044</v>
      </c>
      <c r="AR350" s="95" t="s">
        <v>17056</v>
      </c>
      <c r="AS350" s="95"/>
      <c r="AT350" s="95" t="s">
        <v>17117</v>
      </c>
      <c r="AU350" s="95"/>
      <c r="AV350" s="95"/>
      <c r="AW350" s="95" t="s">
        <v>619</v>
      </c>
      <c r="AX350" s="96">
        <v>4218.8</v>
      </c>
      <c r="AY350" s="96">
        <v>718.36</v>
      </c>
      <c r="AZ350" s="95" t="s">
        <v>17112</v>
      </c>
      <c r="BA350" s="95">
        <v>2017</v>
      </c>
      <c r="BB350" s="97"/>
      <c r="BC350" s="98">
        <f t="shared" si="21"/>
        <v>718.36</v>
      </c>
      <c r="BJ350" s="18" t="str">
        <f t="shared" si="22"/>
        <v>1047.000</v>
      </c>
      <c r="BM350" s="18" t="s">
        <v>3191</v>
      </c>
      <c r="BN350" s="18" t="s">
        <v>2998</v>
      </c>
      <c r="BO350" s="18" t="s">
        <v>2998</v>
      </c>
      <c r="BU350" s="18" t="s">
        <v>3191</v>
      </c>
      <c r="BV350" s="18" t="s">
        <v>2998</v>
      </c>
      <c r="BW350" s="18" t="s">
        <v>2998</v>
      </c>
    </row>
    <row r="351" spans="1:75" x14ac:dyDescent="0.3">
      <c r="A351" s="18">
        <v>1</v>
      </c>
      <c r="B351" s="99">
        <v>40</v>
      </c>
      <c r="C351" s="10" t="s">
        <v>123</v>
      </c>
      <c r="D351" s="1">
        <v>12480617.960000001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21">
        <v>0</v>
      </c>
      <c r="L351" s="7">
        <v>0</v>
      </c>
      <c r="M351" s="1">
        <v>1523</v>
      </c>
      <c r="N351" s="1">
        <v>11988454.74</v>
      </c>
      <c r="O351" s="7">
        <v>0</v>
      </c>
      <c r="P351" s="7">
        <v>0</v>
      </c>
      <c r="Q351" s="1">
        <v>0</v>
      </c>
      <c r="R351" s="1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1">
        <v>262163.21999999997</v>
      </c>
      <c r="AD351" s="1">
        <v>230000</v>
      </c>
      <c r="AE351" s="7">
        <v>0</v>
      </c>
      <c r="AF351" s="3">
        <v>2024</v>
      </c>
      <c r="AG351" s="3">
        <v>2024</v>
      </c>
      <c r="AH351" s="3">
        <v>2024</v>
      </c>
      <c r="AI351" s="94"/>
      <c r="AJ351" s="94"/>
      <c r="AK351" s="94"/>
      <c r="AL351" s="94"/>
      <c r="AM351" s="95" t="s">
        <v>17054</v>
      </c>
      <c r="AN351" s="95" t="s">
        <v>17052</v>
      </c>
      <c r="AO351" s="95">
        <v>0</v>
      </c>
      <c r="AP351" s="95" t="s">
        <v>17044</v>
      </c>
      <c r="AQ351" s="95" t="s">
        <v>17050</v>
      </c>
      <c r="AR351" s="95" t="s">
        <v>17056</v>
      </c>
      <c r="AS351" s="95"/>
      <c r="AT351" s="95"/>
      <c r="AU351" s="95"/>
      <c r="AV351" s="95"/>
      <c r="AW351" s="95" t="s">
        <v>864</v>
      </c>
      <c r="AX351" s="96">
        <v>4599.3999999999996</v>
      </c>
      <c r="AY351" s="96">
        <v>1523</v>
      </c>
      <c r="AZ351" s="95" t="s">
        <v>17108</v>
      </c>
      <c r="BA351" s="95" t="s">
        <v>661</v>
      </c>
      <c r="BB351" s="97"/>
      <c r="BC351" s="98">
        <f t="shared" si="21"/>
        <v>0</v>
      </c>
      <c r="BJ351" s="18" t="str">
        <f t="shared" si="22"/>
        <v>1318.600</v>
      </c>
      <c r="BM351" s="18" t="s">
        <v>3192</v>
      </c>
      <c r="BN351" s="18" t="s">
        <v>2998</v>
      </c>
      <c r="BO351" s="18" t="s">
        <v>2998</v>
      </c>
      <c r="BU351" s="18" t="s">
        <v>3192</v>
      </c>
      <c r="BV351" s="18" t="s">
        <v>2998</v>
      </c>
      <c r="BW351" s="18" t="s">
        <v>2998</v>
      </c>
    </row>
    <row r="352" spans="1:75" x14ac:dyDescent="0.3">
      <c r="A352" s="18">
        <v>1</v>
      </c>
      <c r="B352" s="99">
        <v>41</v>
      </c>
      <c r="C352" s="9" t="s">
        <v>72</v>
      </c>
      <c r="D352" s="1">
        <v>8999233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20">
        <v>0</v>
      </c>
      <c r="L352" s="1">
        <v>0</v>
      </c>
      <c r="M352" s="1">
        <v>1150</v>
      </c>
      <c r="N352" s="1">
        <v>8585503.2300000004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183729.77</v>
      </c>
      <c r="AD352" s="1">
        <v>230000</v>
      </c>
      <c r="AE352" s="1">
        <v>0</v>
      </c>
      <c r="AF352" s="3">
        <v>2024</v>
      </c>
      <c r="AG352" s="3">
        <v>2024</v>
      </c>
      <c r="AH352" s="3">
        <v>2024</v>
      </c>
      <c r="AI352" s="94"/>
      <c r="AJ352" s="94"/>
      <c r="AK352" s="94"/>
      <c r="AL352" s="94"/>
      <c r="AM352" s="95" t="s">
        <v>17059</v>
      </c>
      <c r="AN352" s="95" t="s">
        <v>17048</v>
      </c>
      <c r="AO352" s="95">
        <v>0</v>
      </c>
      <c r="AP352" s="95" t="s">
        <v>17049</v>
      </c>
      <c r="AQ352" s="95" t="s">
        <v>17050</v>
      </c>
      <c r="AR352" s="95" t="s">
        <v>17056</v>
      </c>
      <c r="AS352" s="95"/>
      <c r="AT352" s="95"/>
      <c r="AU352" s="95"/>
      <c r="AV352" s="95"/>
      <c r="AW352" s="95" t="s">
        <v>783</v>
      </c>
      <c r="AX352" s="96">
        <v>4977</v>
      </c>
      <c r="AY352" s="96">
        <v>1026</v>
      </c>
      <c r="AZ352" s="95" t="s">
        <v>17109</v>
      </c>
      <c r="BA352" s="95">
        <v>2006</v>
      </c>
      <c r="BB352" s="97"/>
      <c r="BC352" s="98">
        <f>AY352-M352</f>
        <v>-124</v>
      </c>
      <c r="BJ352" s="18" t="str">
        <f t="shared" si="22"/>
        <v>1118.000</v>
      </c>
      <c r="BM352" s="18" t="s">
        <v>608</v>
      </c>
      <c r="BN352" s="18" t="s">
        <v>2993</v>
      </c>
      <c r="BO352" s="18" t="s">
        <v>3071</v>
      </c>
      <c r="BU352" s="18" t="s">
        <v>608</v>
      </c>
      <c r="BV352" s="18" t="s">
        <v>2993</v>
      </c>
      <c r="BW352" s="18" t="s">
        <v>3071</v>
      </c>
    </row>
    <row r="353" spans="1:75" x14ac:dyDescent="0.3">
      <c r="B353" s="4" t="s">
        <v>570</v>
      </c>
      <c r="C353" s="5"/>
      <c r="D353" s="6">
        <v>40206115.280000001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20">
        <v>0</v>
      </c>
      <c r="L353" s="1">
        <v>0</v>
      </c>
      <c r="M353" s="1">
        <v>3451.36</v>
      </c>
      <c r="N353" s="1">
        <v>35841806.719999999</v>
      </c>
      <c r="O353" s="1">
        <v>0</v>
      </c>
      <c r="P353" s="1">
        <v>0</v>
      </c>
      <c r="Q353" s="1">
        <v>330</v>
      </c>
      <c r="R353" s="1">
        <v>2533085.86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821222.70000000007</v>
      </c>
      <c r="AD353" s="1">
        <v>1010000</v>
      </c>
      <c r="AE353" s="1">
        <v>0</v>
      </c>
      <c r="AF353" s="3" t="s">
        <v>17121</v>
      </c>
      <c r="AG353" s="3" t="s">
        <v>17121</v>
      </c>
      <c r="AH353" s="3" t="s">
        <v>17121</v>
      </c>
      <c r="AI353" s="94"/>
      <c r="AJ353" s="94"/>
      <c r="AK353" s="94"/>
      <c r="AL353" s="94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6"/>
      <c r="AY353" s="96"/>
      <c r="AZ353" s="95"/>
      <c r="BA353" s="95"/>
      <c r="BB353" s="97"/>
      <c r="BC353" s="98">
        <f t="shared" si="21"/>
        <v>-3451.36</v>
      </c>
      <c r="BJ353" s="18" t="e">
        <f t="shared" si="22"/>
        <v>#N/A</v>
      </c>
      <c r="BM353" s="18" t="s">
        <v>3969</v>
      </c>
      <c r="BN353" s="18" t="s">
        <v>3064</v>
      </c>
      <c r="BO353" s="18" t="s">
        <v>2998</v>
      </c>
      <c r="BU353" s="18" t="s">
        <v>3969</v>
      </c>
      <c r="BV353" s="18" t="s">
        <v>3064</v>
      </c>
      <c r="BW353" s="18" t="s">
        <v>2998</v>
      </c>
    </row>
    <row r="354" spans="1:75" x14ac:dyDescent="0.3">
      <c r="A354" s="18">
        <v>1</v>
      </c>
      <c r="B354" s="99">
        <v>42</v>
      </c>
      <c r="C354" s="10" t="s">
        <v>579</v>
      </c>
      <c r="D354" s="1">
        <v>7550514.9199999999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21">
        <v>0</v>
      </c>
      <c r="L354" s="7">
        <v>0</v>
      </c>
      <c r="M354" s="1">
        <v>695.5</v>
      </c>
      <c r="N354" s="1">
        <v>7216090.5800000001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1">
        <v>154424.34</v>
      </c>
      <c r="AD354" s="1">
        <v>180000</v>
      </c>
      <c r="AE354" s="7">
        <v>0</v>
      </c>
      <c r="AF354" s="3">
        <v>2024</v>
      </c>
      <c r="AG354" s="3">
        <v>2024</v>
      </c>
      <c r="AH354" s="3">
        <v>2024</v>
      </c>
      <c r="AI354" s="94"/>
      <c r="AJ354" s="94"/>
      <c r="AK354" s="94"/>
      <c r="AL354" s="94"/>
      <c r="AM354" s="95" t="s">
        <v>17045</v>
      </c>
      <c r="AN354" s="95" t="s">
        <v>17066</v>
      </c>
      <c r="AO354" s="95">
        <v>0</v>
      </c>
      <c r="AP354" s="95" t="s">
        <v>17051</v>
      </c>
      <c r="AQ354" s="95" t="s">
        <v>17058</v>
      </c>
      <c r="AR354" s="95">
        <v>0</v>
      </c>
      <c r="AS354" s="95"/>
      <c r="AT354" s="95"/>
      <c r="AU354" s="95"/>
      <c r="AV354" s="95"/>
      <c r="AW354" s="95" t="s">
        <v>642</v>
      </c>
      <c r="AX354" s="96">
        <v>1182.0999999999999</v>
      </c>
      <c r="AY354" s="96">
        <v>695.5</v>
      </c>
      <c r="AZ354" s="95" t="s">
        <v>2980</v>
      </c>
      <c r="BA354" s="95" t="s">
        <v>17104</v>
      </c>
      <c r="BB354" s="97"/>
      <c r="BC354" s="98">
        <f t="shared" si="21"/>
        <v>0</v>
      </c>
      <c r="BJ354" s="18" t="str">
        <f t="shared" si="22"/>
        <v>535.000</v>
      </c>
      <c r="BM354" s="18" t="s">
        <v>3971</v>
      </c>
      <c r="BN354" s="18" t="s">
        <v>3064</v>
      </c>
      <c r="BO354" s="18" t="s">
        <v>2998</v>
      </c>
      <c r="BU354" s="18" t="s">
        <v>3971</v>
      </c>
      <c r="BV354" s="18" t="s">
        <v>3064</v>
      </c>
      <c r="BW354" s="18" t="s">
        <v>2998</v>
      </c>
    </row>
    <row r="355" spans="1:75" x14ac:dyDescent="0.3">
      <c r="A355" s="18">
        <v>1</v>
      </c>
      <c r="B355" s="99">
        <v>43</v>
      </c>
      <c r="C355" s="10" t="s">
        <v>9780</v>
      </c>
      <c r="D355" s="1">
        <v>7393099.4400000004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21">
        <v>0</v>
      </c>
      <c r="L355" s="7">
        <v>0</v>
      </c>
      <c r="M355" s="1">
        <v>681</v>
      </c>
      <c r="N355" s="1">
        <v>7061973.21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1">
        <v>151126.23000000001</v>
      </c>
      <c r="AD355" s="1">
        <v>180000</v>
      </c>
      <c r="AE355" s="7">
        <v>0</v>
      </c>
      <c r="AF355" s="3">
        <v>2024</v>
      </c>
      <c r="AG355" s="3">
        <v>2024</v>
      </c>
      <c r="AH355" s="3">
        <v>2024</v>
      </c>
      <c r="AI355" s="94"/>
      <c r="AJ355" s="94"/>
      <c r="AK355" s="94"/>
      <c r="AL355" s="94"/>
      <c r="AM355" s="95" t="s">
        <v>17045</v>
      </c>
      <c r="AN355" s="95" t="s">
        <v>17066</v>
      </c>
      <c r="AO355" s="95"/>
      <c r="AP355" s="95" t="s">
        <v>17051</v>
      </c>
      <c r="AQ355" s="95" t="s">
        <v>17058</v>
      </c>
      <c r="AR355" s="95"/>
      <c r="AS355" s="95"/>
      <c r="AT355" s="95"/>
      <c r="AU355" s="95"/>
      <c r="AV355" s="95"/>
      <c r="AW355" s="95"/>
      <c r="AX355" s="96"/>
      <c r="AY355" s="96"/>
      <c r="AZ355" s="95" t="s">
        <v>2980</v>
      </c>
      <c r="BA355" s="95"/>
      <c r="BB355" s="97"/>
      <c r="BC355" s="98"/>
    </row>
    <row r="356" spans="1:75" x14ac:dyDescent="0.3">
      <c r="A356" s="18">
        <v>1</v>
      </c>
      <c r="B356" s="99">
        <v>44</v>
      </c>
      <c r="C356" s="10" t="s">
        <v>580</v>
      </c>
      <c r="D356" s="1">
        <v>12766938.24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21">
        <v>0</v>
      </c>
      <c r="L356" s="7">
        <v>0</v>
      </c>
      <c r="M356" s="1">
        <v>1176</v>
      </c>
      <c r="N356" s="1">
        <v>12303640.34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1">
        <v>263297.90000000002</v>
      </c>
      <c r="AD356" s="7">
        <v>200000</v>
      </c>
      <c r="AE356" s="7">
        <v>0</v>
      </c>
      <c r="AF356" s="3">
        <v>2024</v>
      </c>
      <c r="AG356" s="3">
        <v>2024</v>
      </c>
      <c r="AH356" s="3">
        <v>2024</v>
      </c>
      <c r="AI356" s="94"/>
      <c r="AJ356" s="94"/>
      <c r="AK356" s="94"/>
      <c r="AL356" s="94"/>
      <c r="AM356" s="95" t="s">
        <v>17052</v>
      </c>
      <c r="AN356" s="95" t="s">
        <v>17066</v>
      </c>
      <c r="AO356" s="95">
        <v>0</v>
      </c>
      <c r="AP356" s="95" t="s">
        <v>17066</v>
      </c>
      <c r="AQ356" s="95" t="s">
        <v>17058</v>
      </c>
      <c r="AR356" s="95" t="s">
        <v>17056</v>
      </c>
      <c r="AS356" s="95"/>
      <c r="AT356" s="95"/>
      <c r="AU356" s="95"/>
      <c r="AV356" s="95"/>
      <c r="AW356" s="95" t="s">
        <v>622</v>
      </c>
      <c r="AX356" s="96">
        <v>3441.8</v>
      </c>
      <c r="AY356" s="96">
        <v>1176</v>
      </c>
      <c r="AZ356" s="95" t="s">
        <v>2980</v>
      </c>
      <c r="BA356" s="95" t="s">
        <v>17104</v>
      </c>
      <c r="BB356" s="97"/>
      <c r="BC356" s="98">
        <f>AY356-M356</f>
        <v>0</v>
      </c>
      <c r="BJ356" s="18" t="str">
        <f>VLOOKUP(C356,BM:BO,3,FALSE)</f>
        <v>906.000</v>
      </c>
      <c r="BM356" s="18" t="s">
        <v>3972</v>
      </c>
      <c r="BN356" s="18" t="s">
        <v>3024</v>
      </c>
      <c r="BO356" s="18" t="s">
        <v>3973</v>
      </c>
      <c r="BU356" s="18" t="s">
        <v>3972</v>
      </c>
      <c r="BV356" s="18" t="s">
        <v>3024</v>
      </c>
      <c r="BW356" s="18" t="s">
        <v>3973</v>
      </c>
    </row>
    <row r="357" spans="1:75" x14ac:dyDescent="0.3">
      <c r="A357" s="18">
        <v>1</v>
      </c>
      <c r="B357" s="99">
        <v>45</v>
      </c>
      <c r="C357" s="10" t="s">
        <v>581</v>
      </c>
      <c r="D357" s="1">
        <v>4547273.58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21">
        <v>0</v>
      </c>
      <c r="L357" s="7">
        <v>0</v>
      </c>
      <c r="M357" s="1">
        <v>418.86</v>
      </c>
      <c r="N357" s="1">
        <v>4305143.51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1">
        <v>92130.07</v>
      </c>
      <c r="AD357" s="1">
        <v>150000</v>
      </c>
      <c r="AE357" s="7">
        <v>0</v>
      </c>
      <c r="AF357" s="3">
        <v>2024</v>
      </c>
      <c r="AG357" s="3">
        <v>2024</v>
      </c>
      <c r="AH357" s="3">
        <v>2024</v>
      </c>
      <c r="AI357" s="94"/>
      <c r="AJ357" s="94"/>
      <c r="AK357" s="94"/>
      <c r="AL357" s="94"/>
      <c r="AM357" s="95" t="s">
        <v>17061</v>
      </c>
      <c r="AN357" s="95" t="s">
        <v>17063</v>
      </c>
      <c r="AO357" s="95">
        <v>0</v>
      </c>
      <c r="AP357" s="95" t="s">
        <v>17048</v>
      </c>
      <c r="AQ357" s="95" t="s">
        <v>17049</v>
      </c>
      <c r="AR357" s="95">
        <v>0</v>
      </c>
      <c r="AS357" s="95"/>
      <c r="AT357" s="95"/>
      <c r="AU357" s="95"/>
      <c r="AV357" s="95"/>
      <c r="AW357" s="95" t="s">
        <v>705</v>
      </c>
      <c r="AX357" s="96">
        <v>433.2</v>
      </c>
      <c r="AY357" s="96">
        <v>395</v>
      </c>
      <c r="AZ357" s="95" t="s">
        <v>2980</v>
      </c>
      <c r="BA357" s="95" t="s">
        <v>17104</v>
      </c>
      <c r="BB357" s="97"/>
      <c r="BC357" s="98">
        <f>AY357-M357</f>
        <v>-23.860000000000014</v>
      </c>
      <c r="BJ357" s="18" t="str">
        <f>VLOOKUP(C357,BM:BO,3,FALSE)</f>
        <v>286.800</v>
      </c>
      <c r="BM357" s="18" t="s">
        <v>764</v>
      </c>
      <c r="BN357" s="18" t="s">
        <v>709</v>
      </c>
      <c r="BO357" s="18" t="s">
        <v>3974</v>
      </c>
      <c r="BU357" s="18" t="s">
        <v>764</v>
      </c>
      <c r="BV357" s="18" t="s">
        <v>709</v>
      </c>
      <c r="BW357" s="18" t="s">
        <v>3974</v>
      </c>
    </row>
    <row r="358" spans="1:75" x14ac:dyDescent="0.3">
      <c r="A358" s="18">
        <v>1</v>
      </c>
      <c r="B358" s="99">
        <v>46</v>
      </c>
      <c r="C358" s="10" t="s">
        <v>587</v>
      </c>
      <c r="D358" s="1">
        <v>5210995.2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21">
        <v>0</v>
      </c>
      <c r="L358" s="7">
        <v>0</v>
      </c>
      <c r="M358" s="1">
        <v>480</v>
      </c>
      <c r="N358" s="1">
        <v>4954959.08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1">
        <v>106036.12</v>
      </c>
      <c r="AD358" s="1">
        <v>150000</v>
      </c>
      <c r="AE358" s="7">
        <v>0</v>
      </c>
      <c r="AF358" s="3">
        <v>2024</v>
      </c>
      <c r="AG358" s="3">
        <v>2024</v>
      </c>
      <c r="AH358" s="3">
        <v>2024</v>
      </c>
      <c r="AI358" s="94"/>
      <c r="AJ358" s="94"/>
      <c r="AK358" s="94"/>
      <c r="AL358" s="94"/>
      <c r="AM358" s="95" t="s">
        <v>17045</v>
      </c>
      <c r="AN358" s="95" t="s">
        <v>17066</v>
      </c>
      <c r="AO358" s="95"/>
      <c r="AP358" s="95" t="s">
        <v>17051</v>
      </c>
      <c r="AQ358" s="95" t="s">
        <v>17058</v>
      </c>
      <c r="AR358" s="95"/>
      <c r="AS358" s="95"/>
      <c r="AT358" s="95"/>
      <c r="AU358" s="95"/>
      <c r="AV358" s="95"/>
      <c r="AW358" s="95"/>
      <c r="AX358" s="96"/>
      <c r="AY358" s="96"/>
      <c r="AZ358" s="95" t="s">
        <v>2980</v>
      </c>
      <c r="BA358" s="95"/>
      <c r="BB358" s="97"/>
      <c r="BC358" s="98"/>
    </row>
    <row r="359" spans="1:75" x14ac:dyDescent="0.3">
      <c r="A359" s="18">
        <v>1</v>
      </c>
      <c r="B359" s="99">
        <v>47</v>
      </c>
      <c r="C359" s="10" t="s">
        <v>9636</v>
      </c>
      <c r="D359" s="1">
        <v>2737293.9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21">
        <v>0</v>
      </c>
      <c r="L359" s="7">
        <v>0</v>
      </c>
      <c r="M359" s="1">
        <v>0</v>
      </c>
      <c r="N359" s="22">
        <v>0</v>
      </c>
      <c r="O359" s="7">
        <v>0</v>
      </c>
      <c r="P359" s="7">
        <v>0</v>
      </c>
      <c r="Q359" s="7">
        <v>330</v>
      </c>
      <c r="R359" s="1">
        <v>2533085.86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  <c r="AA359" s="7">
        <v>0</v>
      </c>
      <c r="AB359" s="7">
        <v>0</v>
      </c>
      <c r="AC359" s="1">
        <v>54208.04</v>
      </c>
      <c r="AD359" s="7">
        <v>150000</v>
      </c>
      <c r="AE359" s="7">
        <v>0</v>
      </c>
      <c r="AF359" s="3">
        <v>2024</v>
      </c>
      <c r="AG359" s="3">
        <v>2024</v>
      </c>
      <c r="AH359" s="3">
        <v>2024</v>
      </c>
      <c r="AI359" s="94"/>
      <c r="AJ359" s="94"/>
      <c r="AK359" s="94"/>
      <c r="AL359" s="94"/>
      <c r="AM359" s="95" t="s">
        <v>17045</v>
      </c>
      <c r="AN359" s="95" t="s">
        <v>17057</v>
      </c>
      <c r="AO359" s="95"/>
      <c r="AP359" s="95" t="s">
        <v>17054</v>
      </c>
      <c r="AQ359" s="95" t="s">
        <v>17058</v>
      </c>
      <c r="AR359" s="95"/>
      <c r="AS359" s="95" t="s">
        <v>17072</v>
      </c>
      <c r="AT359" s="95"/>
      <c r="AU359" s="95"/>
      <c r="AV359" s="95"/>
      <c r="AW359" s="95"/>
      <c r="AX359" s="96"/>
      <c r="AY359" s="96"/>
      <c r="AZ359" s="95" t="s">
        <v>2980</v>
      </c>
      <c r="BA359" s="95"/>
      <c r="BB359" s="97"/>
      <c r="BC359" s="98"/>
    </row>
    <row r="360" spans="1:75" x14ac:dyDescent="0.3">
      <c r="B360" s="4" t="s">
        <v>381</v>
      </c>
      <c r="C360" s="5"/>
      <c r="D360" s="6">
        <v>80454976.940000013</v>
      </c>
      <c r="E360" s="1">
        <v>54142.36</v>
      </c>
      <c r="F360" s="1">
        <v>0</v>
      </c>
      <c r="G360" s="1">
        <v>1609152.47</v>
      </c>
      <c r="H360" s="1">
        <v>0</v>
      </c>
      <c r="I360" s="1">
        <v>0</v>
      </c>
      <c r="J360" s="1">
        <v>0</v>
      </c>
      <c r="K360" s="20">
        <v>12</v>
      </c>
      <c r="L360" s="1">
        <v>27737145.09</v>
      </c>
      <c r="M360" s="1">
        <v>5550</v>
      </c>
      <c r="N360" s="1">
        <v>44320657.140000001</v>
      </c>
      <c r="O360" s="1">
        <v>0</v>
      </c>
      <c r="P360" s="1">
        <v>0</v>
      </c>
      <c r="Q360" s="1">
        <v>410</v>
      </c>
      <c r="R360" s="1">
        <v>2669129.04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1634750.84</v>
      </c>
      <c r="AD360" s="1">
        <v>2430000</v>
      </c>
      <c r="AE360" s="1">
        <v>0</v>
      </c>
      <c r="AF360" s="3" t="s">
        <v>17121</v>
      </c>
      <c r="AG360" s="3" t="s">
        <v>17121</v>
      </c>
      <c r="AH360" s="3" t="s">
        <v>17121</v>
      </c>
      <c r="AI360" s="94"/>
      <c r="AJ360" s="94"/>
      <c r="AK360" s="94"/>
      <c r="AL360" s="94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6"/>
      <c r="AY360" s="96"/>
      <c r="AZ360" s="95"/>
      <c r="BA360" s="95"/>
      <c r="BB360" s="97"/>
      <c r="BC360" s="98">
        <f t="shared" ref="BC360:BC391" si="23">AY360-M360</f>
        <v>-5550</v>
      </c>
      <c r="BJ360" s="18" t="e">
        <f t="shared" ref="BJ360:BJ391" si="24">VLOOKUP(C360,BM:BO,3,FALSE)</f>
        <v>#N/A</v>
      </c>
      <c r="BM360" s="18" t="s">
        <v>3696</v>
      </c>
      <c r="BN360" s="18" t="s">
        <v>2993</v>
      </c>
      <c r="BO360" s="18" t="s">
        <v>3697</v>
      </c>
      <c r="BU360" s="18" t="s">
        <v>3696</v>
      </c>
      <c r="BV360" s="18" t="s">
        <v>2993</v>
      </c>
      <c r="BW360" s="18" t="s">
        <v>3697</v>
      </c>
    </row>
    <row r="361" spans="1:75" x14ac:dyDescent="0.3">
      <c r="A361" s="18">
        <v>1</v>
      </c>
      <c r="B361" s="99">
        <v>48</v>
      </c>
      <c r="C361" s="10" t="s">
        <v>428</v>
      </c>
      <c r="D361" s="1">
        <v>2822576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21">
        <v>0</v>
      </c>
      <c r="L361" s="7">
        <v>0</v>
      </c>
      <c r="M361" s="1">
        <v>335</v>
      </c>
      <c r="N361" s="1">
        <v>2616581.16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1">
        <v>55994.84</v>
      </c>
      <c r="AD361" s="1">
        <v>150000</v>
      </c>
      <c r="AE361" s="7">
        <v>0</v>
      </c>
      <c r="AF361" s="3">
        <v>2024</v>
      </c>
      <c r="AG361" s="3">
        <v>2024</v>
      </c>
      <c r="AH361" s="3">
        <v>2024</v>
      </c>
      <c r="AI361" s="94"/>
      <c r="AJ361" s="94"/>
      <c r="AK361" s="94"/>
      <c r="AL361" s="94"/>
      <c r="AM361" s="95" t="s">
        <v>17052</v>
      </c>
      <c r="AN361" s="95" t="s">
        <v>17043</v>
      </c>
      <c r="AO361" s="95">
        <v>0</v>
      </c>
      <c r="AP361" s="95" t="s">
        <v>17055</v>
      </c>
      <c r="AQ361" s="95" t="s">
        <v>17064</v>
      </c>
      <c r="AR361" s="95">
        <v>0</v>
      </c>
      <c r="AS361" s="95"/>
      <c r="AT361" s="95"/>
      <c r="AU361" s="95"/>
      <c r="AV361" s="95"/>
      <c r="AW361" s="95" t="s">
        <v>636</v>
      </c>
      <c r="AX361" s="96">
        <v>311</v>
      </c>
      <c r="AY361" s="96" t="s">
        <v>2998</v>
      </c>
      <c r="AZ361" s="95" t="s">
        <v>2980</v>
      </c>
      <c r="BA361" s="95" t="s">
        <v>17104</v>
      </c>
      <c r="BB361" s="97"/>
      <c r="BC361" s="98" t="e">
        <f t="shared" si="23"/>
        <v>#VALUE!</v>
      </c>
      <c r="BJ361" s="18" t="str">
        <f t="shared" si="24"/>
        <v>нет данных</v>
      </c>
      <c r="BM361" s="18" t="s">
        <v>3698</v>
      </c>
      <c r="BN361" s="18" t="s">
        <v>633</v>
      </c>
      <c r="BO361" s="18" t="s">
        <v>3699</v>
      </c>
      <c r="BU361" s="18" t="s">
        <v>3698</v>
      </c>
      <c r="BV361" s="18" t="s">
        <v>633</v>
      </c>
      <c r="BW361" s="18" t="s">
        <v>3699</v>
      </c>
    </row>
    <row r="362" spans="1:75" x14ac:dyDescent="0.3">
      <c r="A362" s="18">
        <v>1</v>
      </c>
      <c r="B362" s="99">
        <v>49</v>
      </c>
      <c r="C362" s="10" t="s">
        <v>429</v>
      </c>
      <c r="D362" s="1">
        <v>4802592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21">
        <v>0</v>
      </c>
      <c r="L362" s="7">
        <v>0</v>
      </c>
      <c r="M362" s="1">
        <v>570</v>
      </c>
      <c r="N362" s="1">
        <v>4525741.1399999997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0</v>
      </c>
      <c r="AC362" s="1">
        <v>96850.86</v>
      </c>
      <c r="AD362" s="1">
        <v>180000</v>
      </c>
      <c r="AE362" s="7">
        <v>0</v>
      </c>
      <c r="AF362" s="3">
        <v>2024</v>
      </c>
      <c r="AG362" s="3">
        <v>2024</v>
      </c>
      <c r="AH362" s="3">
        <v>2024</v>
      </c>
      <c r="AI362" s="94"/>
      <c r="AJ362" s="94"/>
      <c r="AK362" s="94"/>
      <c r="AL362" s="94"/>
      <c r="AM362" s="95" t="s">
        <v>17045</v>
      </c>
      <c r="AN362" s="95" t="s">
        <v>17066</v>
      </c>
      <c r="AO362" s="95">
        <v>0</v>
      </c>
      <c r="AP362" s="95" t="s">
        <v>17055</v>
      </c>
      <c r="AQ362" s="95" t="s">
        <v>17058</v>
      </c>
      <c r="AR362" s="95" t="s">
        <v>17056</v>
      </c>
      <c r="AS362" s="95"/>
      <c r="AT362" s="95"/>
      <c r="AU362" s="95"/>
      <c r="AV362" s="95"/>
      <c r="AW362" s="95" t="s">
        <v>645</v>
      </c>
      <c r="AX362" s="96">
        <v>1281.5999999999999</v>
      </c>
      <c r="AY362" s="96">
        <v>576</v>
      </c>
      <c r="AZ362" s="95" t="s">
        <v>2980</v>
      </c>
      <c r="BA362" s="95" t="s">
        <v>17104</v>
      </c>
      <c r="BB362" s="97"/>
      <c r="BC362" s="98">
        <f t="shared" si="23"/>
        <v>6</v>
      </c>
      <c r="BJ362" s="18" t="str">
        <f t="shared" si="24"/>
        <v>447.000</v>
      </c>
      <c r="BM362" s="18" t="s">
        <v>3700</v>
      </c>
      <c r="BN362" s="18" t="s">
        <v>3024</v>
      </c>
      <c r="BO362" s="18" t="s">
        <v>2998</v>
      </c>
      <c r="BU362" s="18" t="s">
        <v>3700</v>
      </c>
      <c r="BV362" s="18" t="s">
        <v>3024</v>
      </c>
      <c r="BW362" s="18" t="s">
        <v>2998</v>
      </c>
    </row>
    <row r="363" spans="1:75" x14ac:dyDescent="0.3">
      <c r="A363" s="18">
        <v>1</v>
      </c>
      <c r="B363" s="99">
        <v>50</v>
      </c>
      <c r="C363" s="10" t="s">
        <v>430</v>
      </c>
      <c r="D363" s="1">
        <v>3656710.4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21">
        <v>0</v>
      </c>
      <c r="L363" s="7">
        <v>0</v>
      </c>
      <c r="M363" s="1">
        <v>434</v>
      </c>
      <c r="N363" s="1">
        <v>3433239.08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  <c r="AB363" s="7">
        <v>0</v>
      </c>
      <c r="AC363" s="1">
        <v>73471.320000000007</v>
      </c>
      <c r="AD363" s="1">
        <v>150000</v>
      </c>
      <c r="AE363" s="7">
        <v>0</v>
      </c>
      <c r="AF363" s="3">
        <v>2024</v>
      </c>
      <c r="AG363" s="3">
        <v>2024</v>
      </c>
      <c r="AH363" s="3">
        <v>2024</v>
      </c>
      <c r="AI363" s="94"/>
      <c r="AJ363" s="94"/>
      <c r="AK363" s="94"/>
      <c r="AL363" s="94"/>
      <c r="AM363" s="95" t="s">
        <v>17061</v>
      </c>
      <c r="AN363" s="95" t="s">
        <v>17042</v>
      </c>
      <c r="AO363" s="95">
        <v>0</v>
      </c>
      <c r="AP363" s="95" t="s">
        <v>17050</v>
      </c>
      <c r="AQ363" s="95" t="s">
        <v>17049</v>
      </c>
      <c r="AR363" s="95">
        <v>0</v>
      </c>
      <c r="AS363" s="95"/>
      <c r="AT363" s="95"/>
      <c r="AU363" s="95"/>
      <c r="AV363" s="95"/>
      <c r="AW363" s="95" t="s">
        <v>2437</v>
      </c>
      <c r="AX363" s="96">
        <v>438.7</v>
      </c>
      <c r="AY363" s="96">
        <v>380</v>
      </c>
      <c r="AZ363" s="95" t="s">
        <v>2980</v>
      </c>
      <c r="BA363" s="95" t="s">
        <v>17104</v>
      </c>
      <c r="BB363" s="97"/>
      <c r="BC363" s="98">
        <f t="shared" si="23"/>
        <v>-54</v>
      </c>
      <c r="BJ363" s="18" t="str">
        <f t="shared" si="24"/>
        <v>280.000</v>
      </c>
      <c r="BM363" s="18" t="s">
        <v>547</v>
      </c>
      <c r="BN363" s="18" t="s">
        <v>1355</v>
      </c>
      <c r="BO363" s="18" t="s">
        <v>2998</v>
      </c>
      <c r="BU363" s="18" t="s">
        <v>547</v>
      </c>
      <c r="BV363" s="18" t="s">
        <v>1355</v>
      </c>
      <c r="BW363" s="18" t="s">
        <v>2998</v>
      </c>
    </row>
    <row r="364" spans="1:75" x14ac:dyDescent="0.3">
      <c r="A364" s="18">
        <v>1</v>
      </c>
      <c r="B364" s="99">
        <v>51</v>
      </c>
      <c r="C364" s="101" t="s">
        <v>390</v>
      </c>
      <c r="D364" s="1">
        <v>28530720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21">
        <v>12</v>
      </c>
      <c r="L364" s="1">
        <v>27737145.09</v>
      </c>
      <c r="M364" s="22">
        <v>0</v>
      </c>
      <c r="N364" s="22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0</v>
      </c>
      <c r="AA364" s="7">
        <v>0</v>
      </c>
      <c r="AB364" s="7">
        <v>0</v>
      </c>
      <c r="AC364" s="1">
        <v>593574.91</v>
      </c>
      <c r="AD364" s="7">
        <v>200000</v>
      </c>
      <c r="AE364" s="7">
        <v>0</v>
      </c>
      <c r="AF364" s="3">
        <v>2024</v>
      </c>
      <c r="AG364" s="3">
        <v>2024</v>
      </c>
      <c r="AH364" s="3">
        <v>2024</v>
      </c>
      <c r="AI364" s="94"/>
      <c r="AJ364" s="94"/>
      <c r="AK364" s="94"/>
      <c r="AL364" s="94"/>
      <c r="AM364" s="95">
        <v>2018</v>
      </c>
      <c r="AN364" s="95">
        <v>2020</v>
      </c>
      <c r="AO364" s="95" t="s">
        <v>17052</v>
      </c>
      <c r="AP364" s="95">
        <v>2019</v>
      </c>
      <c r="AQ364" s="95" t="s">
        <v>17053</v>
      </c>
      <c r="AR364" s="95" t="s">
        <v>17056</v>
      </c>
      <c r="AS364" s="95"/>
      <c r="AT364" s="95" t="s">
        <v>17119</v>
      </c>
      <c r="AU364" s="95"/>
      <c r="AV364" s="95"/>
      <c r="AW364" s="95" t="s">
        <v>673</v>
      </c>
      <c r="AX364" s="96">
        <v>33139</v>
      </c>
      <c r="AY364" s="96">
        <v>4200</v>
      </c>
      <c r="AZ364" s="95" t="s">
        <v>3006</v>
      </c>
      <c r="BA364" s="95" t="s">
        <v>673</v>
      </c>
      <c r="BB364" s="97"/>
      <c r="BC364" s="98">
        <f t="shared" si="23"/>
        <v>4200</v>
      </c>
      <c r="BJ364" s="18" t="str">
        <f t="shared" si="24"/>
        <v>3788.000</v>
      </c>
      <c r="BM364" s="18" t="s">
        <v>3628</v>
      </c>
      <c r="BN364" s="18" t="s">
        <v>673</v>
      </c>
      <c r="BO364" s="18" t="s">
        <v>2998</v>
      </c>
      <c r="BU364" s="18" t="s">
        <v>3628</v>
      </c>
      <c r="BV364" s="18" t="s">
        <v>673</v>
      </c>
      <c r="BW364" s="18" t="s">
        <v>2998</v>
      </c>
    </row>
    <row r="365" spans="1:75" x14ac:dyDescent="0.3">
      <c r="A365" s="18">
        <v>1</v>
      </c>
      <c r="B365" s="99">
        <v>52</v>
      </c>
      <c r="C365" s="10" t="s">
        <v>431</v>
      </c>
      <c r="D365" s="1">
        <v>8292847.2000000002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21">
        <v>0</v>
      </c>
      <c r="L365" s="7">
        <v>0</v>
      </c>
      <c r="M365" s="1">
        <v>930</v>
      </c>
      <c r="N365" s="1">
        <v>7942869.79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1">
        <v>169977.41</v>
      </c>
      <c r="AD365" s="1">
        <v>180000</v>
      </c>
      <c r="AE365" s="7">
        <v>0</v>
      </c>
      <c r="AF365" s="3">
        <v>2024</v>
      </c>
      <c r="AG365" s="3">
        <v>2024</v>
      </c>
      <c r="AH365" s="3">
        <v>2024</v>
      </c>
      <c r="AI365" s="94"/>
      <c r="AJ365" s="94"/>
      <c r="AK365" s="94"/>
      <c r="AL365" s="94"/>
      <c r="AM365" s="95" t="s">
        <v>17046</v>
      </c>
      <c r="AN365" s="95" t="s">
        <v>17048</v>
      </c>
      <c r="AO365" s="95">
        <v>0</v>
      </c>
      <c r="AP365" s="95" t="s">
        <v>17056</v>
      </c>
      <c r="AQ365" s="95" t="s">
        <v>17044</v>
      </c>
      <c r="AR365" s="95" t="s">
        <v>17056</v>
      </c>
      <c r="AS365" s="95"/>
      <c r="AT365" s="95"/>
      <c r="AU365" s="95"/>
      <c r="AV365" s="95"/>
      <c r="AW365" s="95" t="s">
        <v>935</v>
      </c>
      <c r="AX365" s="96">
        <v>4893.8999999999996</v>
      </c>
      <c r="AY365" s="96">
        <v>938.2</v>
      </c>
      <c r="AZ365" s="95" t="s">
        <v>3006</v>
      </c>
      <c r="BA365" s="95" t="s">
        <v>17104</v>
      </c>
      <c r="BB365" s="97"/>
      <c r="BC365" s="98">
        <f t="shared" si="23"/>
        <v>8.2000000000000455</v>
      </c>
      <c r="BJ365" s="18" t="str">
        <f t="shared" si="24"/>
        <v>936.700</v>
      </c>
      <c r="BM365" s="18" t="s">
        <v>3701</v>
      </c>
      <c r="BN365" s="18" t="s">
        <v>725</v>
      </c>
      <c r="BO365" s="18" t="s">
        <v>1502</v>
      </c>
      <c r="BU365" s="18" t="s">
        <v>3701</v>
      </c>
      <c r="BV365" s="18" t="s">
        <v>725</v>
      </c>
      <c r="BW365" s="18" t="s">
        <v>1502</v>
      </c>
    </row>
    <row r="366" spans="1:75" x14ac:dyDescent="0.3">
      <c r="A366" s="18">
        <v>1</v>
      </c>
      <c r="B366" s="99">
        <v>53</v>
      </c>
      <c r="C366" s="10" t="s">
        <v>432</v>
      </c>
      <c r="D366" s="1">
        <v>1828889.34</v>
      </c>
      <c r="E366" s="7">
        <v>54142.36</v>
      </c>
      <c r="F366" s="7">
        <v>0</v>
      </c>
      <c r="G366" s="7">
        <v>1609152.47</v>
      </c>
      <c r="H366" s="7">
        <v>0</v>
      </c>
      <c r="I366" s="7">
        <v>0</v>
      </c>
      <c r="J366" s="7">
        <v>0</v>
      </c>
      <c r="K366" s="21">
        <v>0</v>
      </c>
      <c r="L366" s="7">
        <v>0</v>
      </c>
      <c r="M366" s="1">
        <v>0</v>
      </c>
      <c r="N366" s="22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7">
        <v>35594.51</v>
      </c>
      <c r="AD366" s="7">
        <v>130000</v>
      </c>
      <c r="AE366" s="7">
        <v>0</v>
      </c>
      <c r="AF366" s="3">
        <v>2024</v>
      </c>
      <c r="AG366" s="3">
        <v>2024</v>
      </c>
      <c r="AH366" s="3">
        <v>2024</v>
      </c>
      <c r="AI366" s="94"/>
      <c r="AJ366" s="94"/>
      <c r="AK366" s="94"/>
      <c r="AL366" s="94"/>
      <c r="AM366" s="95" t="s">
        <v>17066</v>
      </c>
      <c r="AN366" s="95" t="s">
        <v>17061</v>
      </c>
      <c r="AO366" s="95">
        <v>0</v>
      </c>
      <c r="AP366" s="95" t="s">
        <v>17050</v>
      </c>
      <c r="AQ366" s="95" t="s">
        <v>17049</v>
      </c>
      <c r="AR366" s="95">
        <v>0</v>
      </c>
      <c r="AS366" s="95"/>
      <c r="AT366" s="95"/>
      <c r="AU366" s="95"/>
      <c r="AV366" s="95"/>
      <c r="AW366" s="95" t="s">
        <v>1015</v>
      </c>
      <c r="AX366" s="96">
        <v>409.26</v>
      </c>
      <c r="AY366" s="96">
        <v>314</v>
      </c>
      <c r="AZ366" s="95" t="s">
        <v>2980</v>
      </c>
      <c r="BA366" s="95" t="s">
        <v>630</v>
      </c>
      <c r="BB366" s="97"/>
      <c r="BC366" s="98">
        <f t="shared" si="23"/>
        <v>314</v>
      </c>
      <c r="BJ366" s="18" t="str">
        <f t="shared" si="24"/>
        <v>268.100</v>
      </c>
      <c r="BM366" s="18" t="s">
        <v>3702</v>
      </c>
      <c r="BN366" s="18" t="s">
        <v>3231</v>
      </c>
      <c r="BO366" s="18" t="s">
        <v>3703</v>
      </c>
      <c r="BU366" s="18" t="s">
        <v>3702</v>
      </c>
      <c r="BV366" s="18" t="s">
        <v>3231</v>
      </c>
      <c r="BW366" s="18" t="s">
        <v>3703</v>
      </c>
    </row>
    <row r="367" spans="1:75" x14ac:dyDescent="0.3">
      <c r="A367" s="18">
        <v>1</v>
      </c>
      <c r="B367" s="99">
        <v>54</v>
      </c>
      <c r="C367" s="10" t="s">
        <v>438</v>
      </c>
      <c r="D367" s="1">
        <v>4634080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21">
        <v>0</v>
      </c>
      <c r="L367" s="7">
        <v>0</v>
      </c>
      <c r="M367" s="1">
        <v>550</v>
      </c>
      <c r="N367" s="1">
        <v>4360759.74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1">
        <v>93320.26</v>
      </c>
      <c r="AD367" s="1">
        <v>180000</v>
      </c>
      <c r="AE367" s="7">
        <v>0</v>
      </c>
      <c r="AF367" s="3">
        <v>2024</v>
      </c>
      <c r="AG367" s="3">
        <v>2024</v>
      </c>
      <c r="AH367" s="3">
        <v>2024</v>
      </c>
      <c r="AI367" s="94"/>
      <c r="AJ367" s="94"/>
      <c r="AK367" s="94"/>
      <c r="AL367" s="94"/>
      <c r="AM367" s="95" t="s">
        <v>17061</v>
      </c>
      <c r="AN367" s="95" t="s">
        <v>17048</v>
      </c>
      <c r="AO367" s="95">
        <v>0</v>
      </c>
      <c r="AP367" s="95" t="s">
        <v>17050</v>
      </c>
      <c r="AQ367" s="95" t="s">
        <v>17049</v>
      </c>
      <c r="AR367" s="95">
        <v>0</v>
      </c>
      <c r="AS367" s="95"/>
      <c r="AT367" s="95"/>
      <c r="AU367" s="95"/>
      <c r="AV367" s="95"/>
      <c r="AW367" s="95" t="s">
        <v>1704</v>
      </c>
      <c r="AX367" s="96">
        <v>385.6</v>
      </c>
      <c r="AY367" s="96" t="s">
        <v>2998</v>
      </c>
      <c r="AZ367" s="95" t="s">
        <v>2980</v>
      </c>
      <c r="BA367" s="95" t="s">
        <v>17104</v>
      </c>
      <c r="BB367" s="97"/>
      <c r="BC367" s="98" t="e">
        <f t="shared" si="23"/>
        <v>#VALUE!</v>
      </c>
      <c r="BJ367" s="18" t="str">
        <f t="shared" si="24"/>
        <v>275.000</v>
      </c>
      <c r="BM367" s="18" t="s">
        <v>3710</v>
      </c>
      <c r="BN367" s="18" t="s">
        <v>2998</v>
      </c>
      <c r="BO367" s="18" t="s">
        <v>2998</v>
      </c>
      <c r="BU367" s="18" t="s">
        <v>3710</v>
      </c>
      <c r="BV367" s="18" t="s">
        <v>2998</v>
      </c>
      <c r="BW367" s="18" t="s">
        <v>2998</v>
      </c>
    </row>
    <row r="368" spans="1:75" x14ac:dyDescent="0.3">
      <c r="A368" s="18">
        <v>1</v>
      </c>
      <c r="B368" s="99">
        <v>55</v>
      </c>
      <c r="C368" s="10" t="s">
        <v>439</v>
      </c>
      <c r="D368" s="1">
        <v>2274912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21">
        <v>0</v>
      </c>
      <c r="L368" s="7">
        <v>0</v>
      </c>
      <c r="M368" s="22">
        <v>270</v>
      </c>
      <c r="N368" s="1">
        <v>2080391.62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0</v>
      </c>
      <c r="AC368" s="1">
        <v>44520.38</v>
      </c>
      <c r="AD368" s="1">
        <v>150000</v>
      </c>
      <c r="AE368" s="7">
        <v>0</v>
      </c>
      <c r="AF368" s="3">
        <v>2024</v>
      </c>
      <c r="AG368" s="3">
        <v>2024</v>
      </c>
      <c r="AH368" s="3">
        <v>2024</v>
      </c>
      <c r="AI368" s="94"/>
      <c r="AJ368" s="94"/>
      <c r="AK368" s="94"/>
      <c r="AL368" s="94"/>
      <c r="AM368" s="95" t="s">
        <v>17047</v>
      </c>
      <c r="AN368" s="95" t="s">
        <v>17063</v>
      </c>
      <c r="AO368" s="95">
        <v>0</v>
      </c>
      <c r="AP368" s="95" t="s">
        <v>17052</v>
      </c>
      <c r="AQ368" s="95" t="s">
        <v>17053</v>
      </c>
      <c r="AR368" s="95">
        <v>0</v>
      </c>
      <c r="AS368" s="95" t="s">
        <v>17076</v>
      </c>
      <c r="AT368" s="95"/>
      <c r="AU368" s="95"/>
      <c r="AV368" s="95"/>
      <c r="AW368" s="95" t="s">
        <v>809</v>
      </c>
      <c r="AX368" s="96">
        <v>202.5</v>
      </c>
      <c r="AY368" s="96">
        <v>202.5</v>
      </c>
      <c r="AZ368" s="95" t="s">
        <v>2980</v>
      </c>
      <c r="BA368" s="95">
        <v>2005</v>
      </c>
      <c r="BB368" s="97"/>
      <c r="BC368" s="98">
        <f t="shared" si="23"/>
        <v>-67.5</v>
      </c>
      <c r="BD368" s="18" t="s">
        <v>17102</v>
      </c>
      <c r="BJ368" s="18" t="str">
        <f t="shared" si="24"/>
        <v>202.500</v>
      </c>
      <c r="BM368" s="18" t="s">
        <v>3711</v>
      </c>
      <c r="BN368" s="18" t="s">
        <v>636</v>
      </c>
      <c r="BO368" s="18" t="s">
        <v>3712</v>
      </c>
      <c r="BU368" s="18" t="s">
        <v>3711</v>
      </c>
      <c r="BV368" s="18" t="s">
        <v>636</v>
      </c>
      <c r="BW368" s="18" t="s">
        <v>3712</v>
      </c>
    </row>
    <row r="369" spans="1:75" x14ac:dyDescent="0.3">
      <c r="A369" s="18">
        <v>1</v>
      </c>
      <c r="B369" s="99">
        <v>56</v>
      </c>
      <c r="C369" s="10" t="s">
        <v>440</v>
      </c>
      <c r="D369" s="1">
        <v>2510828.8000000003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21">
        <v>0</v>
      </c>
      <c r="L369" s="7">
        <v>0</v>
      </c>
      <c r="M369" s="1">
        <v>298</v>
      </c>
      <c r="N369" s="1">
        <v>2311365.58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1">
        <v>49463.22</v>
      </c>
      <c r="AD369" s="1">
        <v>150000</v>
      </c>
      <c r="AE369" s="7">
        <v>0</v>
      </c>
      <c r="AF369" s="3">
        <v>2024</v>
      </c>
      <c r="AG369" s="3">
        <v>2024</v>
      </c>
      <c r="AH369" s="3">
        <v>2024</v>
      </c>
      <c r="AI369" s="94"/>
      <c r="AJ369" s="94"/>
      <c r="AK369" s="94"/>
      <c r="AL369" s="94"/>
      <c r="AM369" s="95" t="s">
        <v>17059</v>
      </c>
      <c r="AN369" s="95" t="s">
        <v>17048</v>
      </c>
      <c r="AO369" s="95">
        <v>0</v>
      </c>
      <c r="AP369" s="95" t="s">
        <v>17063</v>
      </c>
      <c r="AQ369" s="95" t="s">
        <v>17049</v>
      </c>
      <c r="AR369" s="95">
        <v>0</v>
      </c>
      <c r="AS369" s="95"/>
      <c r="AT369" s="95"/>
      <c r="AU369" s="95"/>
      <c r="AV369" s="95"/>
      <c r="AW369" s="95" t="s">
        <v>954</v>
      </c>
      <c r="AX369" s="96">
        <v>358.7</v>
      </c>
      <c r="AY369" s="96">
        <v>361</v>
      </c>
      <c r="AZ369" s="95" t="s">
        <v>2980</v>
      </c>
      <c r="BA369" s="95" t="s">
        <v>17104</v>
      </c>
      <c r="BB369" s="97"/>
      <c r="BC369" s="98">
        <f t="shared" si="23"/>
        <v>63</v>
      </c>
      <c r="BJ369" s="18" t="str">
        <f t="shared" si="24"/>
        <v>нет данных</v>
      </c>
      <c r="BM369" s="18" t="s">
        <v>545</v>
      </c>
      <c r="BN369" s="18" t="s">
        <v>787</v>
      </c>
      <c r="BO369" s="18" t="s">
        <v>3714</v>
      </c>
      <c r="BU369" s="18" t="s">
        <v>545</v>
      </c>
      <c r="BV369" s="18" t="s">
        <v>787</v>
      </c>
      <c r="BW369" s="18" t="s">
        <v>3714</v>
      </c>
    </row>
    <row r="370" spans="1:75" x14ac:dyDescent="0.3">
      <c r="A370" s="18">
        <v>1</v>
      </c>
      <c r="B370" s="99">
        <v>57</v>
      </c>
      <c r="C370" s="10" t="s">
        <v>441</v>
      </c>
      <c r="D370" s="1">
        <v>4549824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21">
        <v>0</v>
      </c>
      <c r="L370" s="7">
        <v>0</v>
      </c>
      <c r="M370" s="1">
        <v>540</v>
      </c>
      <c r="N370" s="1">
        <v>4278269.04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1">
        <v>91554.96</v>
      </c>
      <c r="AD370" s="1">
        <v>180000</v>
      </c>
      <c r="AE370" s="7">
        <v>0</v>
      </c>
      <c r="AF370" s="3">
        <v>2024</v>
      </c>
      <c r="AG370" s="3">
        <v>2024</v>
      </c>
      <c r="AH370" s="3">
        <v>2024</v>
      </c>
      <c r="AI370" s="94"/>
      <c r="AJ370" s="94"/>
      <c r="AK370" s="94"/>
      <c r="AL370" s="94"/>
      <c r="AM370" s="95" t="s">
        <v>17045</v>
      </c>
      <c r="AN370" s="95" t="s">
        <v>17052</v>
      </c>
      <c r="AO370" s="95">
        <v>0</v>
      </c>
      <c r="AP370" s="95" t="s">
        <v>17051</v>
      </c>
      <c r="AQ370" s="95" t="s">
        <v>17058</v>
      </c>
      <c r="AR370" s="95">
        <v>0</v>
      </c>
      <c r="AS370" s="95"/>
      <c r="AT370" s="95"/>
      <c r="AU370" s="95"/>
      <c r="AV370" s="95"/>
      <c r="AW370" s="95" t="s">
        <v>668</v>
      </c>
      <c r="AX370" s="96">
        <v>680.1</v>
      </c>
      <c r="AY370" s="96">
        <v>540</v>
      </c>
      <c r="AZ370" s="95" t="s">
        <v>2980</v>
      </c>
      <c r="BA370" s="95" t="s">
        <v>17104</v>
      </c>
      <c r="BB370" s="97"/>
      <c r="BC370" s="98">
        <f t="shared" si="23"/>
        <v>0</v>
      </c>
      <c r="BJ370" s="18" t="str">
        <f t="shared" si="24"/>
        <v>1435.000</v>
      </c>
      <c r="BM370" s="18" t="s">
        <v>3715</v>
      </c>
      <c r="BN370" s="18" t="s">
        <v>3122</v>
      </c>
      <c r="BO370" s="18" t="s">
        <v>3717</v>
      </c>
      <c r="BU370" s="18" t="s">
        <v>3715</v>
      </c>
      <c r="BV370" s="18" t="s">
        <v>3122</v>
      </c>
      <c r="BW370" s="18" t="s">
        <v>3717</v>
      </c>
    </row>
    <row r="371" spans="1:75" x14ac:dyDescent="0.3">
      <c r="A371" s="18">
        <v>1</v>
      </c>
      <c r="B371" s="99">
        <v>58</v>
      </c>
      <c r="C371" s="10" t="s">
        <v>455</v>
      </c>
      <c r="D371" s="1">
        <v>3243856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21">
        <v>0</v>
      </c>
      <c r="L371" s="7">
        <v>0</v>
      </c>
      <c r="M371" s="1">
        <v>385</v>
      </c>
      <c r="N371" s="1">
        <v>3029034.66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  <c r="AA371" s="7">
        <v>0</v>
      </c>
      <c r="AB371" s="7">
        <v>0</v>
      </c>
      <c r="AC371" s="1">
        <v>64821.34</v>
      </c>
      <c r="AD371" s="1">
        <v>150000</v>
      </c>
      <c r="AE371" s="7">
        <v>0</v>
      </c>
      <c r="AF371" s="3">
        <v>2024</v>
      </c>
      <c r="AG371" s="3">
        <v>2024</v>
      </c>
      <c r="AH371" s="3">
        <v>2024</v>
      </c>
      <c r="AI371" s="94"/>
      <c r="AJ371" s="94"/>
      <c r="AK371" s="94"/>
      <c r="AL371" s="94"/>
      <c r="AM371" s="95" t="s">
        <v>17047</v>
      </c>
      <c r="AN371" s="95" t="s">
        <v>17051</v>
      </c>
      <c r="AO371" s="95">
        <v>0</v>
      </c>
      <c r="AP371" s="95" t="s">
        <v>17052</v>
      </c>
      <c r="AQ371" s="95" t="s">
        <v>17053</v>
      </c>
      <c r="AR371" s="95">
        <v>0</v>
      </c>
      <c r="AS371" s="95"/>
      <c r="AT371" s="95"/>
      <c r="AU371" s="95"/>
      <c r="AV371" s="95"/>
      <c r="AW371" s="95" t="s">
        <v>809</v>
      </c>
      <c r="AX371" s="96">
        <v>456.5</v>
      </c>
      <c r="AY371" s="96">
        <v>385</v>
      </c>
      <c r="AZ371" s="95" t="s">
        <v>2980</v>
      </c>
      <c r="BA371" s="95">
        <v>2004</v>
      </c>
      <c r="BB371" s="97"/>
      <c r="BC371" s="98">
        <f t="shared" si="23"/>
        <v>0</v>
      </c>
      <c r="BJ371" s="18" t="str">
        <f t="shared" si="24"/>
        <v>328.800</v>
      </c>
      <c r="BM371" s="18" t="s">
        <v>3737</v>
      </c>
      <c r="BN371" s="18" t="s">
        <v>2998</v>
      </c>
      <c r="BO371" s="18" t="s">
        <v>2998</v>
      </c>
      <c r="BU371" s="18" t="s">
        <v>3737</v>
      </c>
      <c r="BV371" s="18" t="s">
        <v>2998</v>
      </c>
      <c r="BW371" s="18" t="s">
        <v>2998</v>
      </c>
    </row>
    <row r="372" spans="1:75" x14ac:dyDescent="0.3">
      <c r="A372" s="18">
        <v>1</v>
      </c>
      <c r="B372" s="99">
        <v>59</v>
      </c>
      <c r="C372" s="10" t="s">
        <v>447</v>
      </c>
      <c r="D372" s="1">
        <v>5122764.7999999998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21">
        <v>0</v>
      </c>
      <c r="L372" s="7">
        <v>0</v>
      </c>
      <c r="M372" s="1">
        <v>608</v>
      </c>
      <c r="N372" s="1">
        <v>4839205.8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1">
        <v>103559</v>
      </c>
      <c r="AD372" s="1">
        <v>180000</v>
      </c>
      <c r="AE372" s="7">
        <v>0</v>
      </c>
      <c r="AF372" s="3">
        <v>2024</v>
      </c>
      <c r="AG372" s="3">
        <v>2024</v>
      </c>
      <c r="AH372" s="3">
        <v>2024</v>
      </c>
      <c r="AI372" s="94"/>
      <c r="AJ372" s="94"/>
      <c r="AK372" s="94"/>
      <c r="AL372" s="94"/>
      <c r="AM372" s="95" t="s">
        <v>17052</v>
      </c>
      <c r="AN372" s="95" t="s">
        <v>17043</v>
      </c>
      <c r="AO372" s="95">
        <v>0</v>
      </c>
      <c r="AP372" s="95" t="s">
        <v>17063</v>
      </c>
      <c r="AQ372" s="95" t="s">
        <v>17064</v>
      </c>
      <c r="AR372" s="95" t="s">
        <v>17050</v>
      </c>
      <c r="AS372" s="95"/>
      <c r="AT372" s="95"/>
      <c r="AU372" s="95"/>
      <c r="AV372" s="95"/>
      <c r="AW372" s="95" t="s">
        <v>822</v>
      </c>
      <c r="AX372" s="96">
        <v>2484.4</v>
      </c>
      <c r="AY372" s="96">
        <v>608</v>
      </c>
      <c r="AZ372" s="95" t="s">
        <v>2980</v>
      </c>
      <c r="BA372" s="95" t="s">
        <v>17104</v>
      </c>
      <c r="BB372" s="97"/>
      <c r="BC372" s="98">
        <f t="shared" si="23"/>
        <v>0</v>
      </c>
      <c r="BJ372" s="18" t="str">
        <f t="shared" si="24"/>
        <v>535.940</v>
      </c>
      <c r="BM372" s="18" t="s">
        <v>3721</v>
      </c>
      <c r="BN372" s="18" t="s">
        <v>3290</v>
      </c>
      <c r="BO372" s="18" t="s">
        <v>2522</v>
      </c>
      <c r="BU372" s="18" t="s">
        <v>3721</v>
      </c>
      <c r="BV372" s="18" t="s">
        <v>3290</v>
      </c>
      <c r="BW372" s="18" t="s">
        <v>2522</v>
      </c>
    </row>
    <row r="373" spans="1:75" x14ac:dyDescent="0.3">
      <c r="A373" s="18">
        <v>1</v>
      </c>
      <c r="B373" s="99">
        <v>60</v>
      </c>
      <c r="C373" s="10" t="s">
        <v>443</v>
      </c>
      <c r="D373" s="1">
        <v>2274912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21">
        <v>0</v>
      </c>
      <c r="L373" s="7">
        <v>0</v>
      </c>
      <c r="M373" s="1">
        <v>270</v>
      </c>
      <c r="N373" s="1">
        <v>2080391.62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7">
        <v>0</v>
      </c>
      <c r="AB373" s="7">
        <v>0</v>
      </c>
      <c r="AC373" s="1">
        <v>44520.38</v>
      </c>
      <c r="AD373" s="1">
        <v>150000</v>
      </c>
      <c r="AE373" s="7">
        <v>0</v>
      </c>
      <c r="AF373" s="3">
        <v>2024</v>
      </c>
      <c r="AG373" s="3">
        <v>2024</v>
      </c>
      <c r="AH373" s="3">
        <v>2024</v>
      </c>
      <c r="AI373" s="94"/>
      <c r="AJ373" s="94"/>
      <c r="AK373" s="94"/>
      <c r="AL373" s="94"/>
      <c r="AM373" s="95" t="s">
        <v>17041</v>
      </c>
      <c r="AN373" s="95" t="s">
        <v>17047</v>
      </c>
      <c r="AO373" s="95">
        <v>0</v>
      </c>
      <c r="AP373" s="95" t="s">
        <v>17051</v>
      </c>
      <c r="AQ373" s="95" t="s">
        <v>17058</v>
      </c>
      <c r="AR373" s="95">
        <v>0</v>
      </c>
      <c r="AS373" s="95"/>
      <c r="AT373" s="95"/>
      <c r="AU373" s="95"/>
      <c r="AV373" s="95"/>
      <c r="AW373" s="95" t="s">
        <v>809</v>
      </c>
      <c r="AX373" s="96">
        <v>283.89999999999998</v>
      </c>
      <c r="AY373" s="96">
        <v>260</v>
      </c>
      <c r="AZ373" s="95" t="s">
        <v>2980</v>
      </c>
      <c r="BA373" s="95" t="s">
        <v>17104</v>
      </c>
      <c r="BB373" s="97"/>
      <c r="BC373" s="98">
        <f t="shared" si="23"/>
        <v>-10</v>
      </c>
      <c r="BJ373" s="18" t="str">
        <f t="shared" si="24"/>
        <v>210.000</v>
      </c>
      <c r="BM373" s="18" t="s">
        <v>3724</v>
      </c>
      <c r="BN373" s="18" t="s">
        <v>3024</v>
      </c>
      <c r="BO373" s="18" t="s">
        <v>1974</v>
      </c>
      <c r="BU373" s="18" t="s">
        <v>3724</v>
      </c>
      <c r="BV373" s="18" t="s">
        <v>3024</v>
      </c>
      <c r="BW373" s="18" t="s">
        <v>1974</v>
      </c>
    </row>
    <row r="374" spans="1:75" x14ac:dyDescent="0.3">
      <c r="A374" s="18">
        <v>1</v>
      </c>
      <c r="B374" s="99">
        <v>61</v>
      </c>
      <c r="C374" s="10" t="s">
        <v>444</v>
      </c>
      <c r="D374" s="1">
        <v>3033216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21">
        <v>0</v>
      </c>
      <c r="L374" s="7">
        <v>0</v>
      </c>
      <c r="M374" s="1">
        <v>360</v>
      </c>
      <c r="N374" s="1">
        <v>2822807.91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1">
        <v>60408.09</v>
      </c>
      <c r="AD374" s="1">
        <v>150000</v>
      </c>
      <c r="AE374" s="7">
        <v>0</v>
      </c>
      <c r="AF374" s="3">
        <v>2024</v>
      </c>
      <c r="AG374" s="3">
        <v>2024</v>
      </c>
      <c r="AH374" s="3">
        <v>2024</v>
      </c>
      <c r="AI374" s="94"/>
      <c r="AJ374" s="94"/>
      <c r="AK374" s="94"/>
      <c r="AL374" s="94"/>
      <c r="AM374" s="95" t="s">
        <v>17045</v>
      </c>
      <c r="AN374" s="95" t="s">
        <v>17066</v>
      </c>
      <c r="AO374" s="95">
        <v>0</v>
      </c>
      <c r="AP374" s="95" t="s">
        <v>17055</v>
      </c>
      <c r="AQ374" s="95" t="s">
        <v>17058</v>
      </c>
      <c r="AR374" s="95">
        <v>0</v>
      </c>
      <c r="AS374" s="95"/>
      <c r="AT374" s="95"/>
      <c r="AU374" s="95"/>
      <c r="AV374" s="95"/>
      <c r="AW374" s="95" t="s">
        <v>645</v>
      </c>
      <c r="AX374" s="96">
        <v>294</v>
      </c>
      <c r="AY374" s="96">
        <v>360</v>
      </c>
      <c r="AZ374" s="95" t="s">
        <v>2980</v>
      </c>
      <c r="BA374" s="95" t="s">
        <v>17104</v>
      </c>
      <c r="BB374" s="97"/>
      <c r="BC374" s="98">
        <f t="shared" si="23"/>
        <v>0</v>
      </c>
      <c r="BJ374" s="18" t="str">
        <f t="shared" si="24"/>
        <v>нет данных</v>
      </c>
      <c r="BM374" s="18" t="s">
        <v>3725</v>
      </c>
      <c r="BN374" s="18" t="s">
        <v>1355</v>
      </c>
      <c r="BO374" s="18" t="s">
        <v>2714</v>
      </c>
      <c r="BU374" s="18" t="s">
        <v>3725</v>
      </c>
      <c r="BV374" s="18" t="s">
        <v>1355</v>
      </c>
      <c r="BW374" s="18" t="s">
        <v>2714</v>
      </c>
    </row>
    <row r="375" spans="1:75" x14ac:dyDescent="0.3">
      <c r="A375" s="18">
        <v>1</v>
      </c>
      <c r="B375" s="99">
        <v>62</v>
      </c>
      <c r="C375" s="10" t="s">
        <v>445</v>
      </c>
      <c r="D375" s="1">
        <v>2876248.4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21">
        <v>0</v>
      </c>
      <c r="L375" s="7">
        <v>0</v>
      </c>
      <c r="M375" s="1">
        <v>0</v>
      </c>
      <c r="N375" s="22">
        <v>0</v>
      </c>
      <c r="O375" s="7">
        <v>0</v>
      </c>
      <c r="P375" s="7">
        <v>0</v>
      </c>
      <c r="Q375" s="7">
        <v>410</v>
      </c>
      <c r="R375" s="1">
        <v>2669129.04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1">
        <v>57119.360000000001</v>
      </c>
      <c r="AD375" s="7">
        <v>150000</v>
      </c>
      <c r="AE375" s="7">
        <v>0</v>
      </c>
      <c r="AF375" s="3">
        <v>2024</v>
      </c>
      <c r="AG375" s="3">
        <v>2024</v>
      </c>
      <c r="AH375" s="3">
        <v>2024</v>
      </c>
      <c r="AI375" s="94"/>
      <c r="AJ375" s="94"/>
      <c r="AK375" s="94"/>
      <c r="AL375" s="94"/>
      <c r="AM375" s="95" t="s">
        <v>17045</v>
      </c>
      <c r="AN375" s="95" t="s">
        <v>17043</v>
      </c>
      <c r="AO375" s="95">
        <v>0</v>
      </c>
      <c r="AP375" s="95" t="s">
        <v>17055</v>
      </c>
      <c r="AQ375" s="95" t="s">
        <v>17064</v>
      </c>
      <c r="AR375" s="95">
        <v>0</v>
      </c>
      <c r="AS375" s="95" t="s">
        <v>17072</v>
      </c>
      <c r="AT375" s="95"/>
      <c r="AU375" s="95"/>
      <c r="AV375" s="95"/>
      <c r="AW375" s="95" t="s">
        <v>642</v>
      </c>
      <c r="AX375" s="96">
        <v>435.9</v>
      </c>
      <c r="AY375" s="96">
        <v>360</v>
      </c>
      <c r="AZ375" s="95" t="s">
        <v>2980</v>
      </c>
      <c r="BA375" s="95" t="s">
        <v>642</v>
      </c>
      <c r="BB375" s="97"/>
      <c r="BC375" s="98">
        <f t="shared" si="23"/>
        <v>360</v>
      </c>
      <c r="BJ375" s="18" t="str">
        <f t="shared" si="24"/>
        <v>нет данных</v>
      </c>
      <c r="BM375" s="18" t="s">
        <v>3726</v>
      </c>
      <c r="BN375" s="18" t="s">
        <v>672</v>
      </c>
      <c r="BO375" s="18" t="s">
        <v>3727</v>
      </c>
      <c r="BU375" s="18" t="s">
        <v>3726</v>
      </c>
      <c r="BV375" s="18" t="s">
        <v>672</v>
      </c>
      <c r="BW375" s="18" t="s">
        <v>3727</v>
      </c>
    </row>
    <row r="376" spans="1:75" x14ac:dyDescent="0.3">
      <c r="B376" s="4" t="s">
        <v>199</v>
      </c>
      <c r="C376" s="5"/>
      <c r="D376" s="6">
        <v>68139941.349999994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20">
        <v>0</v>
      </c>
      <c r="L376" s="1">
        <v>0</v>
      </c>
      <c r="M376" s="1">
        <v>7146.7</v>
      </c>
      <c r="N376" s="1">
        <v>57900286.229999997</v>
      </c>
      <c r="O376" s="1">
        <v>0</v>
      </c>
      <c r="P376" s="1">
        <v>0</v>
      </c>
      <c r="Q376" s="1">
        <v>1050</v>
      </c>
      <c r="R376" s="1">
        <v>7000772.4699999997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1388882.65</v>
      </c>
      <c r="AD376" s="1">
        <v>1850000</v>
      </c>
      <c r="AE376" s="1">
        <v>0</v>
      </c>
      <c r="AF376" s="3" t="s">
        <v>17121</v>
      </c>
      <c r="AG376" s="3" t="s">
        <v>17121</v>
      </c>
      <c r="AH376" s="3" t="s">
        <v>17121</v>
      </c>
      <c r="AI376" s="94"/>
      <c r="AJ376" s="94"/>
      <c r="AK376" s="94"/>
      <c r="AL376" s="94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6"/>
      <c r="AY376" s="96"/>
      <c r="AZ376" s="95"/>
      <c r="BA376" s="95"/>
      <c r="BB376" s="97"/>
      <c r="BC376" s="98">
        <f t="shared" si="23"/>
        <v>-7146.7</v>
      </c>
      <c r="BJ376" s="18" t="e">
        <f t="shared" si="24"/>
        <v>#N/A</v>
      </c>
      <c r="BM376" s="18" t="s">
        <v>3280</v>
      </c>
      <c r="BN376" s="18" t="s">
        <v>2998</v>
      </c>
      <c r="BO376" s="18" t="s">
        <v>3281</v>
      </c>
      <c r="BU376" s="18" t="s">
        <v>3280</v>
      </c>
      <c r="BV376" s="18" t="s">
        <v>2998</v>
      </c>
      <c r="BW376" s="18" t="s">
        <v>3281</v>
      </c>
    </row>
    <row r="377" spans="1:75" x14ac:dyDescent="0.3">
      <c r="A377" s="18">
        <v>1</v>
      </c>
      <c r="B377" s="99">
        <v>63</v>
      </c>
      <c r="C377" s="10" t="s">
        <v>200</v>
      </c>
      <c r="D377" s="1">
        <v>4602107.2299999995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21">
        <v>0</v>
      </c>
      <c r="L377" s="7">
        <v>0</v>
      </c>
      <c r="M377" s="1">
        <v>484</v>
      </c>
      <c r="N377" s="1">
        <v>4358828.3</v>
      </c>
      <c r="O377" s="7">
        <v>0</v>
      </c>
      <c r="P377" s="7">
        <v>0</v>
      </c>
      <c r="Q377" s="1">
        <v>0</v>
      </c>
      <c r="R377" s="1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1">
        <v>93278.93</v>
      </c>
      <c r="AD377" s="1">
        <v>150000</v>
      </c>
      <c r="AE377" s="7">
        <v>0</v>
      </c>
      <c r="AF377" s="3">
        <v>2024</v>
      </c>
      <c r="AG377" s="3">
        <v>2024</v>
      </c>
      <c r="AH377" s="3">
        <v>2024</v>
      </c>
      <c r="AI377" s="94"/>
      <c r="AJ377" s="94"/>
      <c r="AK377" s="94"/>
      <c r="AL377" s="94"/>
      <c r="AM377" s="95" t="s">
        <v>17041</v>
      </c>
      <c r="AN377" s="95" t="s">
        <v>17054</v>
      </c>
      <c r="AO377" s="95">
        <v>0</v>
      </c>
      <c r="AP377" s="95" t="s">
        <v>17060</v>
      </c>
      <c r="AQ377" s="95" t="s">
        <v>17044</v>
      </c>
      <c r="AR377" s="95">
        <v>0</v>
      </c>
      <c r="AS377" s="95"/>
      <c r="AT377" s="95"/>
      <c r="AU377" s="95"/>
      <c r="AV377" s="95"/>
      <c r="AW377" s="95" t="s">
        <v>617</v>
      </c>
      <c r="AX377" s="96">
        <v>540.9</v>
      </c>
      <c r="AY377" s="96">
        <v>484</v>
      </c>
      <c r="AZ377" s="95" t="s">
        <v>2980</v>
      </c>
      <c r="BA377" s="95" t="s">
        <v>17104</v>
      </c>
      <c r="BB377" s="97"/>
      <c r="BC377" s="98">
        <f t="shared" si="23"/>
        <v>0</v>
      </c>
      <c r="BJ377" s="18" t="str">
        <f t="shared" si="24"/>
        <v>589.000</v>
      </c>
      <c r="BM377" s="18" t="s">
        <v>3282</v>
      </c>
      <c r="BN377" s="18" t="s">
        <v>2998</v>
      </c>
      <c r="BO377" s="18" t="s">
        <v>2998</v>
      </c>
      <c r="BU377" s="18" t="s">
        <v>3282</v>
      </c>
      <c r="BV377" s="18" t="s">
        <v>2998</v>
      </c>
      <c r="BW377" s="18" t="s">
        <v>2998</v>
      </c>
    </row>
    <row r="378" spans="1:75" x14ac:dyDescent="0.3">
      <c r="A378" s="18">
        <v>1</v>
      </c>
      <c r="B378" s="99">
        <v>64</v>
      </c>
      <c r="C378" s="10" t="s">
        <v>201</v>
      </c>
      <c r="D378" s="1">
        <v>5956899.2000000002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21">
        <v>0</v>
      </c>
      <c r="L378" s="7">
        <v>0</v>
      </c>
      <c r="M378" s="1">
        <v>707</v>
      </c>
      <c r="N378" s="1">
        <v>5655863.7199999997</v>
      </c>
      <c r="O378" s="7">
        <v>0</v>
      </c>
      <c r="P378" s="7">
        <v>0</v>
      </c>
      <c r="Q378" s="1">
        <v>0</v>
      </c>
      <c r="R378" s="1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1">
        <v>121035.48</v>
      </c>
      <c r="AD378" s="1">
        <v>180000</v>
      </c>
      <c r="AE378" s="7">
        <v>0</v>
      </c>
      <c r="AF378" s="3">
        <v>2024</v>
      </c>
      <c r="AG378" s="3">
        <v>2024</v>
      </c>
      <c r="AH378" s="3">
        <v>2024</v>
      </c>
      <c r="AI378" s="94"/>
      <c r="AJ378" s="94"/>
      <c r="AK378" s="94"/>
      <c r="AL378" s="94"/>
      <c r="AM378" s="95" t="s">
        <v>17045</v>
      </c>
      <c r="AN378" s="95" t="s">
        <v>17059</v>
      </c>
      <c r="AO378" s="95">
        <v>0</v>
      </c>
      <c r="AP378" s="95" t="s">
        <v>17062</v>
      </c>
      <c r="AQ378" s="95" t="s">
        <v>17058</v>
      </c>
      <c r="AR378" s="95" t="s">
        <v>17056</v>
      </c>
      <c r="AS378" s="95"/>
      <c r="AT378" s="95"/>
      <c r="AU378" s="95"/>
      <c r="AV378" s="95"/>
      <c r="AW378" s="95" t="s">
        <v>642</v>
      </c>
      <c r="AX378" s="96">
        <v>1185</v>
      </c>
      <c r="AY378" s="96">
        <v>707</v>
      </c>
      <c r="AZ378" s="95" t="s">
        <v>2980</v>
      </c>
      <c r="BA378" s="95" t="s">
        <v>17104</v>
      </c>
      <c r="BB378" s="97"/>
      <c r="BC378" s="98">
        <f t="shared" si="23"/>
        <v>0</v>
      </c>
      <c r="BJ378" s="18" t="str">
        <f t="shared" si="24"/>
        <v>546.000</v>
      </c>
      <c r="BM378" s="18" t="s">
        <v>3283</v>
      </c>
      <c r="BN378" s="18" t="s">
        <v>3105</v>
      </c>
      <c r="BO378" s="18" t="s">
        <v>3284</v>
      </c>
      <c r="BU378" s="18" t="s">
        <v>3283</v>
      </c>
      <c r="BV378" s="18" t="s">
        <v>3105</v>
      </c>
      <c r="BW378" s="18" t="s">
        <v>3284</v>
      </c>
    </row>
    <row r="379" spans="1:75" x14ac:dyDescent="0.3">
      <c r="A379" s="18">
        <v>1</v>
      </c>
      <c r="B379" s="99">
        <v>65</v>
      </c>
      <c r="C379" s="10" t="s">
        <v>202</v>
      </c>
      <c r="D379" s="1">
        <v>7835808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21">
        <v>0</v>
      </c>
      <c r="L379" s="7">
        <v>0</v>
      </c>
      <c r="M379" s="1">
        <v>930</v>
      </c>
      <c r="N379" s="1">
        <v>7495406.3099999996</v>
      </c>
      <c r="O379" s="7">
        <v>0</v>
      </c>
      <c r="P379" s="7">
        <v>0</v>
      </c>
      <c r="Q379" s="1">
        <v>0</v>
      </c>
      <c r="R379" s="1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1">
        <v>160401.69</v>
      </c>
      <c r="AD379" s="1">
        <v>180000</v>
      </c>
      <c r="AE379" s="7">
        <v>0</v>
      </c>
      <c r="AF379" s="3">
        <v>2024</v>
      </c>
      <c r="AG379" s="3">
        <v>2024</v>
      </c>
      <c r="AH379" s="3">
        <v>2024</v>
      </c>
      <c r="AI379" s="94"/>
      <c r="AJ379" s="94"/>
      <c r="AK379" s="94"/>
      <c r="AL379" s="94"/>
      <c r="AM379" s="95" t="s">
        <v>17045</v>
      </c>
      <c r="AN379" s="95" t="s">
        <v>17041</v>
      </c>
      <c r="AO379" s="95">
        <v>0</v>
      </c>
      <c r="AP379" s="95" t="s">
        <v>17057</v>
      </c>
      <c r="AQ379" s="95" t="s">
        <v>17058</v>
      </c>
      <c r="AR379" s="95">
        <v>0</v>
      </c>
      <c r="AS379" s="95"/>
      <c r="AT379" s="95"/>
      <c r="AU379" s="95"/>
      <c r="AV379" s="95"/>
      <c r="AW379" s="95" t="s">
        <v>668</v>
      </c>
      <c r="AX379" s="96">
        <v>1915.9</v>
      </c>
      <c r="AY379" s="96">
        <v>930</v>
      </c>
      <c r="AZ379" s="95" t="s">
        <v>2980</v>
      </c>
      <c r="BA379" s="95" t="s">
        <v>3064</v>
      </c>
      <c r="BB379" s="97"/>
      <c r="BC379" s="98">
        <f t="shared" si="23"/>
        <v>0</v>
      </c>
      <c r="BJ379" s="18" t="str">
        <f t="shared" si="24"/>
        <v>705.000</v>
      </c>
      <c r="BM379" s="18" t="s">
        <v>3285</v>
      </c>
      <c r="BN379" s="18" t="s">
        <v>2998</v>
      </c>
      <c r="BO379" s="18" t="s">
        <v>2998</v>
      </c>
      <c r="BU379" s="18" t="s">
        <v>3285</v>
      </c>
      <c r="BV379" s="18" t="s">
        <v>2998</v>
      </c>
      <c r="BW379" s="18" t="s">
        <v>2998</v>
      </c>
    </row>
    <row r="380" spans="1:75" x14ac:dyDescent="0.3">
      <c r="A380" s="18">
        <v>1</v>
      </c>
      <c r="B380" s="99">
        <v>66</v>
      </c>
      <c r="C380" s="10" t="s">
        <v>203</v>
      </c>
      <c r="D380" s="1">
        <v>6908992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21">
        <v>0</v>
      </c>
      <c r="L380" s="7">
        <v>0</v>
      </c>
      <c r="M380" s="1">
        <v>820</v>
      </c>
      <c r="N380" s="1">
        <v>6588008.6200000001</v>
      </c>
      <c r="O380" s="7">
        <v>0</v>
      </c>
      <c r="P380" s="7">
        <v>0</v>
      </c>
      <c r="Q380" s="1">
        <v>0</v>
      </c>
      <c r="R380" s="1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7">
        <v>0</v>
      </c>
      <c r="AB380" s="7">
        <v>0</v>
      </c>
      <c r="AC380" s="1">
        <v>140983.38</v>
      </c>
      <c r="AD380" s="1">
        <v>180000</v>
      </c>
      <c r="AE380" s="7">
        <v>0</v>
      </c>
      <c r="AF380" s="3">
        <v>2024</v>
      </c>
      <c r="AG380" s="3">
        <v>2024</v>
      </c>
      <c r="AH380" s="3">
        <v>2024</v>
      </c>
      <c r="AI380" s="94"/>
      <c r="AJ380" s="94"/>
      <c r="AK380" s="94"/>
      <c r="AL380" s="94"/>
      <c r="AM380" s="95" t="s">
        <v>17066</v>
      </c>
      <c r="AN380" s="95" t="s">
        <v>17063</v>
      </c>
      <c r="AO380" s="95">
        <v>0</v>
      </c>
      <c r="AP380" s="95" t="s">
        <v>17061</v>
      </c>
      <c r="AQ380" s="95" t="s">
        <v>17056</v>
      </c>
      <c r="AR380" s="95">
        <v>0</v>
      </c>
      <c r="AS380" s="95" t="s">
        <v>17072</v>
      </c>
      <c r="AT380" s="95"/>
      <c r="AU380" s="95"/>
      <c r="AV380" s="95"/>
      <c r="AW380" s="95" t="s">
        <v>703</v>
      </c>
      <c r="AX380" s="96">
        <v>805.4</v>
      </c>
      <c r="AY380" s="96" t="s">
        <v>2998</v>
      </c>
      <c r="AZ380" s="95" t="s">
        <v>2980</v>
      </c>
      <c r="BA380" s="95" t="s">
        <v>17104</v>
      </c>
      <c r="BB380" s="97"/>
      <c r="BC380" s="98" t="e">
        <f t="shared" si="23"/>
        <v>#VALUE!</v>
      </c>
      <c r="BJ380" s="18" t="str">
        <f t="shared" si="24"/>
        <v>нет данных</v>
      </c>
      <c r="BM380" s="18" t="s">
        <v>3286</v>
      </c>
      <c r="BN380" s="18" t="s">
        <v>2998</v>
      </c>
      <c r="BO380" s="18" t="s">
        <v>3288</v>
      </c>
      <c r="BU380" s="18" t="s">
        <v>3286</v>
      </c>
      <c r="BV380" s="18" t="s">
        <v>2998</v>
      </c>
      <c r="BW380" s="18" t="s">
        <v>3288</v>
      </c>
    </row>
    <row r="381" spans="1:75" x14ac:dyDescent="0.3">
      <c r="A381" s="18">
        <v>1</v>
      </c>
      <c r="B381" s="99">
        <v>67</v>
      </c>
      <c r="C381" s="10" t="s">
        <v>204</v>
      </c>
      <c r="D381" s="1">
        <v>6167539.2000000002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21">
        <v>0</v>
      </c>
      <c r="L381" s="7">
        <v>0</v>
      </c>
      <c r="M381" s="1">
        <v>732</v>
      </c>
      <c r="N381" s="1">
        <v>5862090.46</v>
      </c>
      <c r="O381" s="7">
        <v>0</v>
      </c>
      <c r="P381" s="7">
        <v>0</v>
      </c>
      <c r="Q381" s="1">
        <v>0</v>
      </c>
      <c r="R381" s="1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  <c r="AA381" s="7">
        <v>0</v>
      </c>
      <c r="AB381" s="7">
        <v>0</v>
      </c>
      <c r="AC381" s="1">
        <v>125448.74</v>
      </c>
      <c r="AD381" s="1">
        <v>180000</v>
      </c>
      <c r="AE381" s="7">
        <v>0</v>
      </c>
      <c r="AF381" s="3">
        <v>2024</v>
      </c>
      <c r="AG381" s="3">
        <v>2024</v>
      </c>
      <c r="AH381" s="3">
        <v>2024</v>
      </c>
      <c r="AI381" s="94"/>
      <c r="AJ381" s="94"/>
      <c r="AK381" s="94"/>
      <c r="AL381" s="94"/>
      <c r="AM381" s="95" t="s">
        <v>17045</v>
      </c>
      <c r="AN381" s="95">
        <v>2017</v>
      </c>
      <c r="AO381" s="95">
        <v>0</v>
      </c>
      <c r="AP381" s="95" t="s">
        <v>17059</v>
      </c>
      <c r="AQ381" s="95" t="s">
        <v>17058</v>
      </c>
      <c r="AR381" s="95">
        <v>0</v>
      </c>
      <c r="AS381" s="95"/>
      <c r="AT381" s="95" t="s">
        <v>17067</v>
      </c>
      <c r="AU381" s="100">
        <v>684099</v>
      </c>
      <c r="AV381" s="100">
        <v>720410.6</v>
      </c>
      <c r="AW381" s="95" t="s">
        <v>618</v>
      </c>
      <c r="AX381" s="96">
        <v>1205.4000000000001</v>
      </c>
      <c r="AY381" s="96">
        <v>732</v>
      </c>
      <c r="AZ381" s="95" t="s">
        <v>2980</v>
      </c>
      <c r="BA381" s="95" t="s">
        <v>17104</v>
      </c>
      <c r="BB381" s="97"/>
      <c r="BC381" s="98">
        <f t="shared" si="23"/>
        <v>0</v>
      </c>
      <c r="BJ381" s="18" t="str">
        <f t="shared" si="24"/>
        <v>546.000</v>
      </c>
      <c r="BM381" s="18" t="s">
        <v>3289</v>
      </c>
      <c r="BN381" s="18" t="s">
        <v>3290</v>
      </c>
      <c r="BO381" s="18" t="s">
        <v>3291</v>
      </c>
      <c r="BU381" s="18" t="s">
        <v>3289</v>
      </c>
      <c r="BV381" s="18" t="s">
        <v>3290</v>
      </c>
      <c r="BW381" s="18" t="s">
        <v>3291</v>
      </c>
    </row>
    <row r="382" spans="1:75" x14ac:dyDescent="0.3">
      <c r="A382" s="18">
        <v>1</v>
      </c>
      <c r="B382" s="99">
        <v>68</v>
      </c>
      <c r="C382" s="10" t="s">
        <v>205</v>
      </c>
      <c r="D382" s="1">
        <v>7400589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21">
        <v>0</v>
      </c>
      <c r="L382" s="7">
        <v>0</v>
      </c>
      <c r="M382" s="1">
        <v>0</v>
      </c>
      <c r="N382" s="1">
        <v>0</v>
      </c>
      <c r="O382" s="7">
        <v>0</v>
      </c>
      <c r="P382" s="7">
        <v>0</v>
      </c>
      <c r="Q382" s="1">
        <v>1050</v>
      </c>
      <c r="R382" s="1">
        <v>7000772.4699999997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1">
        <v>149816.53</v>
      </c>
      <c r="AD382" s="7">
        <v>250000</v>
      </c>
      <c r="AE382" s="7">
        <v>0</v>
      </c>
      <c r="AF382" s="3">
        <v>2024</v>
      </c>
      <c r="AG382" s="3">
        <v>2024</v>
      </c>
      <c r="AH382" s="3">
        <v>2024</v>
      </c>
      <c r="AI382" s="94"/>
      <c r="AJ382" s="94"/>
      <c r="AK382" s="94"/>
      <c r="AL382" s="94"/>
      <c r="AM382" s="95" t="s">
        <v>17047</v>
      </c>
      <c r="AN382" s="95" t="s">
        <v>17057</v>
      </c>
      <c r="AO382" s="95">
        <v>0</v>
      </c>
      <c r="AP382" s="95" t="s">
        <v>17061</v>
      </c>
      <c r="AQ382" s="95" t="s">
        <v>17044</v>
      </c>
      <c r="AR382" s="95" t="s">
        <v>17057</v>
      </c>
      <c r="AS382" s="95"/>
      <c r="AT382" s="95"/>
      <c r="AU382" s="95"/>
      <c r="AV382" s="95"/>
      <c r="AW382" s="95" t="s">
        <v>617</v>
      </c>
      <c r="AX382" s="96">
        <v>1386.8</v>
      </c>
      <c r="AY382" s="96">
        <v>1149</v>
      </c>
      <c r="AZ382" s="95" t="s">
        <v>2980</v>
      </c>
      <c r="BA382" s="95" t="s">
        <v>617</v>
      </c>
      <c r="BB382" s="97"/>
      <c r="BC382" s="98">
        <f t="shared" si="23"/>
        <v>1149</v>
      </c>
      <c r="BJ382" s="18" t="str">
        <f t="shared" si="24"/>
        <v>1149.000</v>
      </c>
      <c r="BM382" s="18" t="s">
        <v>3292</v>
      </c>
      <c r="BN382" s="18" t="s">
        <v>2998</v>
      </c>
      <c r="BO382" s="18" t="s">
        <v>2998</v>
      </c>
      <c r="BU382" s="18" t="s">
        <v>3292</v>
      </c>
      <c r="BV382" s="18" t="s">
        <v>2998</v>
      </c>
      <c r="BW382" s="18" t="s">
        <v>2998</v>
      </c>
    </row>
    <row r="383" spans="1:75" x14ac:dyDescent="0.3">
      <c r="A383" s="18">
        <v>1</v>
      </c>
      <c r="B383" s="99">
        <v>69</v>
      </c>
      <c r="C383" s="10" t="s">
        <v>206</v>
      </c>
      <c r="D383" s="1">
        <v>9529353.6000000015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21">
        <v>0</v>
      </c>
      <c r="L383" s="7">
        <v>0</v>
      </c>
      <c r="M383" s="1">
        <v>1131</v>
      </c>
      <c r="N383" s="1">
        <v>9133888.3900000006</v>
      </c>
      <c r="O383" s="7">
        <v>0</v>
      </c>
      <c r="P383" s="7">
        <v>0</v>
      </c>
      <c r="Q383" s="1">
        <v>0</v>
      </c>
      <c r="R383" s="1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1">
        <v>195465.21</v>
      </c>
      <c r="AD383" s="7">
        <v>200000</v>
      </c>
      <c r="AE383" s="7">
        <v>0</v>
      </c>
      <c r="AF383" s="3">
        <v>2024</v>
      </c>
      <c r="AG383" s="3">
        <v>2024</v>
      </c>
      <c r="AH383" s="3">
        <v>2024</v>
      </c>
      <c r="AI383" s="94"/>
      <c r="AJ383" s="94"/>
      <c r="AK383" s="94"/>
      <c r="AL383" s="94"/>
      <c r="AM383" s="95" t="s">
        <v>17046</v>
      </c>
      <c r="AN383" s="95" t="s">
        <v>17051</v>
      </c>
      <c r="AO383" s="95">
        <v>0</v>
      </c>
      <c r="AP383" s="95" t="s">
        <v>17047</v>
      </c>
      <c r="AQ383" s="95" t="s">
        <v>17064</v>
      </c>
      <c r="AR383" s="95" t="s">
        <v>17056</v>
      </c>
      <c r="AS383" s="95"/>
      <c r="AT383" s="95"/>
      <c r="AU383" s="95"/>
      <c r="AV383" s="95"/>
      <c r="AW383" s="95" t="s">
        <v>636</v>
      </c>
      <c r="AX383" s="96">
        <v>2684.2</v>
      </c>
      <c r="AY383" s="96">
        <v>1131</v>
      </c>
      <c r="AZ383" s="95" t="s">
        <v>2980</v>
      </c>
      <c r="BA383" s="95">
        <v>2008</v>
      </c>
      <c r="BB383" s="97"/>
      <c r="BC383" s="98">
        <f t="shared" si="23"/>
        <v>0</v>
      </c>
      <c r="BJ383" s="18" t="str">
        <f t="shared" si="24"/>
        <v>816.000</v>
      </c>
      <c r="BM383" s="18" t="s">
        <v>3293</v>
      </c>
      <c r="BN383" s="18" t="s">
        <v>2998</v>
      </c>
      <c r="BO383" s="18" t="s">
        <v>3295</v>
      </c>
      <c r="BU383" s="18" t="s">
        <v>3293</v>
      </c>
      <c r="BV383" s="18" t="s">
        <v>2998</v>
      </c>
      <c r="BW383" s="18" t="s">
        <v>3295</v>
      </c>
    </row>
    <row r="384" spans="1:75" x14ac:dyDescent="0.3">
      <c r="A384" s="18">
        <v>1</v>
      </c>
      <c r="B384" s="99">
        <v>70</v>
      </c>
      <c r="C384" s="10" t="s">
        <v>207</v>
      </c>
      <c r="D384" s="1">
        <v>4044288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21">
        <v>0</v>
      </c>
      <c r="L384" s="7">
        <v>0</v>
      </c>
      <c r="M384" s="1">
        <v>480</v>
      </c>
      <c r="N384" s="1">
        <v>3812696.3</v>
      </c>
      <c r="O384" s="7">
        <v>0</v>
      </c>
      <c r="P384" s="7">
        <v>0</v>
      </c>
      <c r="Q384" s="1">
        <v>0</v>
      </c>
      <c r="R384" s="1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1">
        <v>81591.7</v>
      </c>
      <c r="AD384" s="1">
        <v>150000</v>
      </c>
      <c r="AE384" s="7">
        <v>0</v>
      </c>
      <c r="AF384" s="3">
        <v>2024</v>
      </c>
      <c r="AG384" s="3">
        <v>2024</v>
      </c>
      <c r="AH384" s="3">
        <v>2024</v>
      </c>
      <c r="AI384" s="94"/>
      <c r="AJ384" s="94"/>
      <c r="AK384" s="94"/>
      <c r="AL384" s="94"/>
      <c r="AM384" s="95" t="s">
        <v>17045</v>
      </c>
      <c r="AN384" s="95">
        <v>2019</v>
      </c>
      <c r="AO384" s="95">
        <v>0</v>
      </c>
      <c r="AP384" s="95" t="s">
        <v>17062</v>
      </c>
      <c r="AQ384" s="95" t="s">
        <v>17044</v>
      </c>
      <c r="AR384" s="95">
        <v>0</v>
      </c>
      <c r="AS384" s="95"/>
      <c r="AT384" s="95" t="s">
        <v>17067</v>
      </c>
      <c r="AU384" s="100">
        <v>1024698.37</v>
      </c>
      <c r="AV384" s="100">
        <v>327147.07</v>
      </c>
      <c r="AW384" s="95" t="s">
        <v>811</v>
      </c>
      <c r="AX384" s="96">
        <v>530.6</v>
      </c>
      <c r="AY384" s="96">
        <v>480</v>
      </c>
      <c r="AZ384" s="95" t="s">
        <v>2980</v>
      </c>
      <c r="BA384" s="95" t="s">
        <v>17104</v>
      </c>
      <c r="BB384" s="97"/>
      <c r="BC384" s="98">
        <f t="shared" si="23"/>
        <v>0</v>
      </c>
      <c r="BJ384" s="18" t="str">
        <f t="shared" si="24"/>
        <v>нет данных</v>
      </c>
      <c r="BM384" s="18" t="s">
        <v>3296</v>
      </c>
      <c r="BN384" s="18" t="s">
        <v>3024</v>
      </c>
      <c r="BO384" s="18" t="s">
        <v>3297</v>
      </c>
      <c r="BU384" s="18" t="s">
        <v>3296</v>
      </c>
      <c r="BV384" s="18" t="s">
        <v>3024</v>
      </c>
      <c r="BW384" s="18" t="s">
        <v>3297</v>
      </c>
    </row>
    <row r="385" spans="1:75" x14ac:dyDescent="0.3">
      <c r="A385" s="18">
        <v>1</v>
      </c>
      <c r="B385" s="99">
        <v>71</v>
      </c>
      <c r="C385" s="10" t="s">
        <v>208</v>
      </c>
      <c r="D385" s="1">
        <v>9290909.120000001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21">
        <v>0</v>
      </c>
      <c r="L385" s="7">
        <v>0</v>
      </c>
      <c r="M385" s="1">
        <v>1102.7</v>
      </c>
      <c r="N385" s="1">
        <v>8900439.7100000009</v>
      </c>
      <c r="O385" s="7">
        <v>0</v>
      </c>
      <c r="P385" s="7">
        <v>0</v>
      </c>
      <c r="Q385" s="1">
        <v>0</v>
      </c>
      <c r="R385" s="1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1">
        <v>190469.41</v>
      </c>
      <c r="AD385" s="7">
        <v>200000</v>
      </c>
      <c r="AE385" s="7">
        <v>0</v>
      </c>
      <c r="AF385" s="3">
        <v>2024</v>
      </c>
      <c r="AG385" s="3">
        <v>2024</v>
      </c>
      <c r="AH385" s="3">
        <v>2024</v>
      </c>
      <c r="AI385" s="94"/>
      <c r="AJ385" s="94"/>
      <c r="AK385" s="94"/>
      <c r="AL385" s="94"/>
      <c r="AM385" s="95" t="s">
        <v>17045</v>
      </c>
      <c r="AN385" s="95" t="s">
        <v>17059</v>
      </c>
      <c r="AO385" s="95">
        <v>0</v>
      </c>
      <c r="AP385" s="95" t="s">
        <v>17054</v>
      </c>
      <c r="AQ385" s="95" t="s">
        <v>17058</v>
      </c>
      <c r="AR385" s="95" t="s">
        <v>17056</v>
      </c>
      <c r="AS385" s="95"/>
      <c r="AT385" s="95"/>
      <c r="AU385" s="95"/>
      <c r="AV385" s="95"/>
      <c r="AW385" s="95" t="s">
        <v>636</v>
      </c>
      <c r="AX385" s="96">
        <v>2574.3000000000002</v>
      </c>
      <c r="AY385" s="96">
        <v>1102.7</v>
      </c>
      <c r="AZ385" s="95" t="s">
        <v>2980</v>
      </c>
      <c r="BA385" s="95" t="s">
        <v>17104</v>
      </c>
      <c r="BB385" s="97"/>
      <c r="BC385" s="98">
        <f t="shared" si="23"/>
        <v>0</v>
      </c>
      <c r="BJ385" s="18" t="str">
        <f t="shared" si="24"/>
        <v>848.240</v>
      </c>
      <c r="BM385" s="18" t="s">
        <v>3298</v>
      </c>
      <c r="BN385" s="18" t="s">
        <v>1082</v>
      </c>
      <c r="BO385" s="18" t="s">
        <v>3299</v>
      </c>
      <c r="BU385" s="18" t="s">
        <v>3298</v>
      </c>
      <c r="BV385" s="18" t="s">
        <v>1082</v>
      </c>
      <c r="BW385" s="18" t="s">
        <v>3299</v>
      </c>
    </row>
    <row r="386" spans="1:75" x14ac:dyDescent="0.3">
      <c r="A386" s="18">
        <v>1</v>
      </c>
      <c r="B386" s="99">
        <v>72</v>
      </c>
      <c r="C386" s="10" t="s">
        <v>209</v>
      </c>
      <c r="D386" s="1">
        <v>6403456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21">
        <v>0</v>
      </c>
      <c r="L386" s="7">
        <v>0</v>
      </c>
      <c r="M386" s="1">
        <v>760</v>
      </c>
      <c r="N386" s="1">
        <v>6093064.4199999999</v>
      </c>
      <c r="O386" s="7">
        <v>0</v>
      </c>
      <c r="P386" s="7">
        <v>0</v>
      </c>
      <c r="Q386" s="1">
        <v>0</v>
      </c>
      <c r="R386" s="1">
        <v>0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0</v>
      </c>
      <c r="AA386" s="7">
        <v>0</v>
      </c>
      <c r="AB386" s="7">
        <v>0</v>
      </c>
      <c r="AC386" s="1">
        <v>130391.58</v>
      </c>
      <c r="AD386" s="1">
        <v>180000</v>
      </c>
      <c r="AE386" s="7">
        <v>0</v>
      </c>
      <c r="AF386" s="3">
        <v>2024</v>
      </c>
      <c r="AG386" s="3">
        <v>2024</v>
      </c>
      <c r="AH386" s="3">
        <v>2024</v>
      </c>
      <c r="AI386" s="94"/>
      <c r="AJ386" s="94"/>
      <c r="AK386" s="94"/>
      <c r="AL386" s="94"/>
      <c r="AM386" s="95" t="s">
        <v>17045</v>
      </c>
      <c r="AN386" s="95" t="s">
        <v>17057</v>
      </c>
      <c r="AO386" s="95">
        <v>0</v>
      </c>
      <c r="AP386" s="95" t="s">
        <v>17054</v>
      </c>
      <c r="AQ386" s="95" t="s">
        <v>17058</v>
      </c>
      <c r="AR386" s="95">
        <v>0</v>
      </c>
      <c r="AS386" s="95"/>
      <c r="AT386" s="95"/>
      <c r="AU386" s="95"/>
      <c r="AV386" s="95"/>
      <c r="AW386" s="95" t="s">
        <v>668</v>
      </c>
      <c r="AX386" s="96">
        <v>672.9</v>
      </c>
      <c r="AY386" s="96">
        <v>767</v>
      </c>
      <c r="AZ386" s="95" t="s">
        <v>2980</v>
      </c>
      <c r="BA386" s="95" t="s">
        <v>17104</v>
      </c>
      <c r="BB386" s="97"/>
      <c r="BC386" s="98">
        <f t="shared" si="23"/>
        <v>7</v>
      </c>
      <c r="BJ386" s="18" t="str">
        <f t="shared" si="24"/>
        <v>567.000</v>
      </c>
      <c r="BM386" s="18" t="s">
        <v>3300</v>
      </c>
      <c r="BN386" s="18" t="s">
        <v>2998</v>
      </c>
      <c r="BO386" s="18" t="s">
        <v>2998</v>
      </c>
      <c r="BU386" s="18" t="s">
        <v>3300</v>
      </c>
      <c r="BV386" s="18" t="s">
        <v>2998</v>
      </c>
      <c r="BW386" s="18" t="s">
        <v>2998</v>
      </c>
    </row>
    <row r="387" spans="1:75" x14ac:dyDescent="0.3">
      <c r="B387" s="4" t="s">
        <v>510</v>
      </c>
      <c r="C387" s="5"/>
      <c r="D387" s="6">
        <v>79537708.090000004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20">
        <v>0</v>
      </c>
      <c r="L387" s="1">
        <v>0</v>
      </c>
      <c r="M387" s="1">
        <v>9229.8499999999985</v>
      </c>
      <c r="N387" s="1">
        <v>75903375.840000004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1624332.25</v>
      </c>
      <c r="AD387" s="1">
        <v>2010000</v>
      </c>
      <c r="AE387" s="1">
        <v>0</v>
      </c>
      <c r="AF387" s="3" t="s">
        <v>17121</v>
      </c>
      <c r="AG387" s="3" t="s">
        <v>17121</v>
      </c>
      <c r="AH387" s="3" t="s">
        <v>17121</v>
      </c>
      <c r="AI387" s="94"/>
      <c r="AJ387" s="94"/>
      <c r="AK387" s="94"/>
      <c r="AL387" s="94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6"/>
      <c r="AY387" s="96"/>
      <c r="AZ387" s="95"/>
      <c r="BA387" s="95"/>
      <c r="BB387" s="97"/>
      <c r="BC387" s="98">
        <f t="shared" si="23"/>
        <v>-9229.8499999999985</v>
      </c>
      <c r="BJ387" s="18" t="e">
        <f t="shared" si="24"/>
        <v>#N/A</v>
      </c>
      <c r="BM387" s="18" t="s">
        <v>527</v>
      </c>
      <c r="BN387" s="18" t="s">
        <v>1152</v>
      </c>
      <c r="BO387" s="18" t="s">
        <v>1800</v>
      </c>
      <c r="BU387" s="18" t="s">
        <v>527</v>
      </c>
      <c r="BV387" s="18" t="s">
        <v>1152</v>
      </c>
      <c r="BW387" s="18" t="s">
        <v>1800</v>
      </c>
    </row>
    <row r="388" spans="1:75" x14ac:dyDescent="0.3">
      <c r="A388" s="18">
        <v>1</v>
      </c>
      <c r="B388" s="99">
        <v>73</v>
      </c>
      <c r="C388" s="10" t="s">
        <v>539</v>
      </c>
      <c r="D388" s="1">
        <v>3307048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21">
        <v>0</v>
      </c>
      <c r="L388" s="7">
        <v>0</v>
      </c>
      <c r="M388" s="1">
        <v>392.5</v>
      </c>
      <c r="N388" s="1">
        <v>3090902.68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  <c r="AB388" s="7">
        <v>0</v>
      </c>
      <c r="AC388" s="1">
        <v>66145.320000000007</v>
      </c>
      <c r="AD388" s="1">
        <v>150000</v>
      </c>
      <c r="AE388" s="7">
        <v>0</v>
      </c>
      <c r="AF388" s="3">
        <v>2024</v>
      </c>
      <c r="AG388" s="3">
        <v>2024</v>
      </c>
      <c r="AH388" s="3">
        <v>2024</v>
      </c>
      <c r="AI388" s="94"/>
      <c r="AJ388" s="94"/>
      <c r="AK388" s="94"/>
      <c r="AL388" s="94"/>
      <c r="AM388" s="95" t="s">
        <v>17059</v>
      </c>
      <c r="AN388" s="95" t="s">
        <v>17048</v>
      </c>
      <c r="AO388" s="95">
        <v>0</v>
      </c>
      <c r="AP388" s="95" t="s">
        <v>17056</v>
      </c>
      <c r="AQ388" s="95" t="s">
        <v>17060</v>
      </c>
      <c r="AR388" s="95">
        <v>0</v>
      </c>
      <c r="AS388" s="95"/>
      <c r="AT388" s="95"/>
      <c r="AU388" s="95"/>
      <c r="AV388" s="95"/>
      <c r="AW388" s="95" t="s">
        <v>643</v>
      </c>
      <c r="AX388" s="96">
        <v>1318.1</v>
      </c>
      <c r="AY388" s="96">
        <v>422.8</v>
      </c>
      <c r="AZ388" s="95" t="s">
        <v>17909</v>
      </c>
      <c r="BA388" s="95" t="s">
        <v>17104</v>
      </c>
      <c r="BB388" s="97"/>
      <c r="BC388" s="98">
        <f t="shared" si="23"/>
        <v>30.300000000000011</v>
      </c>
      <c r="BD388" s="18" t="s">
        <v>17102</v>
      </c>
      <c r="BJ388" s="18" t="str">
        <f t="shared" si="24"/>
        <v>422.800</v>
      </c>
      <c r="BM388" s="18" t="s">
        <v>3905</v>
      </c>
      <c r="BN388" s="18" t="s">
        <v>809</v>
      </c>
      <c r="BO388" s="18" t="s">
        <v>2394</v>
      </c>
      <c r="BU388" s="18" t="s">
        <v>3905</v>
      </c>
      <c r="BV388" s="18" t="s">
        <v>809</v>
      </c>
      <c r="BW388" s="18" t="s">
        <v>2394</v>
      </c>
    </row>
    <row r="389" spans="1:75" x14ac:dyDescent="0.3">
      <c r="A389" s="18">
        <v>1</v>
      </c>
      <c r="B389" s="99">
        <v>74</v>
      </c>
      <c r="C389" s="10" t="s">
        <v>540</v>
      </c>
      <c r="D389" s="1">
        <v>7664354.4000000004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21">
        <v>0</v>
      </c>
      <c r="L389" s="7">
        <v>0</v>
      </c>
      <c r="M389" s="1">
        <v>860</v>
      </c>
      <c r="N389" s="1">
        <v>7327544.9400000004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  <c r="AA389" s="7">
        <v>0</v>
      </c>
      <c r="AB389" s="7">
        <v>0</v>
      </c>
      <c r="AC389" s="1">
        <v>156809.46</v>
      </c>
      <c r="AD389" s="1">
        <v>180000</v>
      </c>
      <c r="AE389" s="7">
        <v>0</v>
      </c>
      <c r="AF389" s="3">
        <v>2024</v>
      </c>
      <c r="AG389" s="3">
        <v>2024</v>
      </c>
      <c r="AH389" s="3">
        <v>2024</v>
      </c>
      <c r="AI389" s="94"/>
      <c r="AJ389" s="94"/>
      <c r="AK389" s="94"/>
      <c r="AL389" s="94"/>
      <c r="AM389" s="95" t="s">
        <v>17046</v>
      </c>
      <c r="AN389" s="95" t="s">
        <v>17048</v>
      </c>
      <c r="AO389" s="95">
        <v>0</v>
      </c>
      <c r="AP389" s="95" t="s">
        <v>17064</v>
      </c>
      <c r="AQ389" s="95" t="s">
        <v>17060</v>
      </c>
      <c r="AR389" s="95" t="s">
        <v>17058</v>
      </c>
      <c r="AS389" s="95"/>
      <c r="AT389" s="95"/>
      <c r="AU389" s="95"/>
      <c r="AV389" s="95"/>
      <c r="AW389" s="95" t="s">
        <v>747</v>
      </c>
      <c r="AX389" s="96">
        <v>3003.4</v>
      </c>
      <c r="AY389" s="96" t="s">
        <v>2998</v>
      </c>
      <c r="AZ389" s="95" t="s">
        <v>3006</v>
      </c>
      <c r="BA389" s="95" t="s">
        <v>17104</v>
      </c>
      <c r="BB389" s="97"/>
      <c r="BC389" s="98" t="e">
        <f t="shared" si="23"/>
        <v>#VALUE!</v>
      </c>
      <c r="BJ389" s="18" t="str">
        <f t="shared" si="24"/>
        <v>859.400</v>
      </c>
      <c r="BM389" s="18" t="s">
        <v>3906</v>
      </c>
      <c r="BN389" s="18" t="s">
        <v>3021</v>
      </c>
      <c r="BO389" s="18" t="s">
        <v>3907</v>
      </c>
      <c r="BU389" s="18" t="s">
        <v>3906</v>
      </c>
      <c r="BV389" s="18" t="s">
        <v>3021</v>
      </c>
      <c r="BW389" s="18" t="s">
        <v>3907</v>
      </c>
    </row>
    <row r="390" spans="1:75" x14ac:dyDescent="0.3">
      <c r="A390" s="18">
        <v>1</v>
      </c>
      <c r="B390" s="99">
        <v>75</v>
      </c>
      <c r="C390" s="10" t="s">
        <v>541</v>
      </c>
      <c r="D390" s="1">
        <v>7697188.9300000006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21">
        <v>0</v>
      </c>
      <c r="L390" s="7">
        <v>0</v>
      </c>
      <c r="M390" s="1">
        <v>780</v>
      </c>
      <c r="N390" s="1">
        <v>7359691.5300000003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  <c r="AB390" s="7">
        <v>0</v>
      </c>
      <c r="AC390" s="1">
        <v>157497.4</v>
      </c>
      <c r="AD390" s="1">
        <v>180000</v>
      </c>
      <c r="AE390" s="7">
        <v>0</v>
      </c>
      <c r="AF390" s="3">
        <v>2024</v>
      </c>
      <c r="AG390" s="3">
        <v>2024</v>
      </c>
      <c r="AH390" s="3">
        <v>2024</v>
      </c>
      <c r="AI390" s="94"/>
      <c r="AJ390" s="94"/>
      <c r="AK390" s="94"/>
      <c r="AL390" s="94"/>
      <c r="AM390" s="95" t="s">
        <v>17054</v>
      </c>
      <c r="AN390" s="95" t="s">
        <v>17046</v>
      </c>
      <c r="AO390" s="95">
        <v>0</v>
      </c>
      <c r="AP390" s="95" t="s">
        <v>17051</v>
      </c>
      <c r="AQ390" s="95" t="s">
        <v>17060</v>
      </c>
      <c r="AR390" s="95">
        <v>0</v>
      </c>
      <c r="AS390" s="95"/>
      <c r="AT390" s="95"/>
      <c r="AU390" s="95"/>
      <c r="AV390" s="95"/>
      <c r="AW390" s="95" t="s">
        <v>667</v>
      </c>
      <c r="AX390" s="96">
        <v>3703.7</v>
      </c>
      <c r="AY390" s="96">
        <v>1091.48</v>
      </c>
      <c r="AZ390" s="95" t="s">
        <v>3006</v>
      </c>
      <c r="BA390" s="95" t="s">
        <v>17104</v>
      </c>
      <c r="BB390" s="97"/>
      <c r="BC390" s="98">
        <f t="shared" si="23"/>
        <v>311.48</v>
      </c>
      <c r="BJ390" s="18" t="str">
        <f t="shared" si="24"/>
        <v>нет данных</v>
      </c>
      <c r="BM390" s="18" t="s">
        <v>3908</v>
      </c>
      <c r="BN390" s="18" t="s">
        <v>1355</v>
      </c>
      <c r="BO390" s="18" t="s">
        <v>3909</v>
      </c>
      <c r="BU390" s="18" t="s">
        <v>3908</v>
      </c>
      <c r="BV390" s="18" t="s">
        <v>1355</v>
      </c>
      <c r="BW390" s="18" t="s">
        <v>3909</v>
      </c>
    </row>
    <row r="391" spans="1:75" x14ac:dyDescent="0.3">
      <c r="A391" s="18">
        <v>1</v>
      </c>
      <c r="B391" s="99">
        <v>76</v>
      </c>
      <c r="C391" s="10" t="s">
        <v>542</v>
      </c>
      <c r="D391" s="1">
        <v>4549824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21">
        <v>0</v>
      </c>
      <c r="L391" s="7">
        <v>0</v>
      </c>
      <c r="M391" s="1">
        <v>540</v>
      </c>
      <c r="N391" s="1">
        <v>4278269.04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1">
        <v>91554.96</v>
      </c>
      <c r="AD391" s="1">
        <v>180000</v>
      </c>
      <c r="AE391" s="7">
        <v>0</v>
      </c>
      <c r="AF391" s="3">
        <v>2024</v>
      </c>
      <c r="AG391" s="3">
        <v>2024</v>
      </c>
      <c r="AH391" s="3">
        <v>2024</v>
      </c>
      <c r="AI391" s="94"/>
      <c r="AJ391" s="94"/>
      <c r="AK391" s="94"/>
      <c r="AL391" s="94"/>
      <c r="AM391" s="95" t="s">
        <v>17045</v>
      </c>
      <c r="AN391" s="95" t="s">
        <v>17054</v>
      </c>
      <c r="AO391" s="95">
        <v>0</v>
      </c>
      <c r="AP391" s="95" t="s">
        <v>17066</v>
      </c>
      <c r="AQ391" s="95" t="s">
        <v>17058</v>
      </c>
      <c r="AR391" s="95" t="s">
        <v>17056</v>
      </c>
      <c r="AS391" s="95"/>
      <c r="AT391" s="95"/>
      <c r="AU391" s="95"/>
      <c r="AV391" s="95"/>
      <c r="AW391" s="95" t="s">
        <v>621</v>
      </c>
      <c r="AX391" s="96">
        <v>2680.85</v>
      </c>
      <c r="AY391" s="96">
        <v>500.5</v>
      </c>
      <c r="AZ391" s="95" t="s">
        <v>2980</v>
      </c>
      <c r="BA391" s="95">
        <v>2010</v>
      </c>
      <c r="BB391" s="97"/>
      <c r="BC391" s="98">
        <f t="shared" si="23"/>
        <v>-39.5</v>
      </c>
      <c r="BJ391" s="18" t="str">
        <f t="shared" si="24"/>
        <v>455.000</v>
      </c>
      <c r="BM391" s="18" t="s">
        <v>3910</v>
      </c>
      <c r="BN391" s="18" t="s">
        <v>1355</v>
      </c>
      <c r="BO391" s="18" t="s">
        <v>3911</v>
      </c>
      <c r="BU391" s="18" t="s">
        <v>3910</v>
      </c>
      <c r="BV391" s="18" t="s">
        <v>1355</v>
      </c>
      <c r="BW391" s="18" t="s">
        <v>3911</v>
      </c>
    </row>
    <row r="392" spans="1:75" x14ac:dyDescent="0.3">
      <c r="A392" s="18">
        <v>1</v>
      </c>
      <c r="B392" s="99">
        <v>77</v>
      </c>
      <c r="C392" s="10" t="s">
        <v>3449</v>
      </c>
      <c r="D392" s="1">
        <v>5235667.84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21">
        <v>0</v>
      </c>
      <c r="L392" s="7">
        <v>0</v>
      </c>
      <c r="M392" s="1">
        <v>621.4</v>
      </c>
      <c r="N392" s="1">
        <v>4949743.33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  <c r="AA392" s="7">
        <v>0</v>
      </c>
      <c r="AB392" s="7">
        <v>0</v>
      </c>
      <c r="AC392" s="1">
        <v>105924.51</v>
      </c>
      <c r="AD392" s="1">
        <v>180000</v>
      </c>
      <c r="AE392" s="7">
        <v>0</v>
      </c>
      <c r="AF392" s="3">
        <v>2024</v>
      </c>
      <c r="AG392" s="3">
        <v>2024</v>
      </c>
      <c r="AH392" s="3">
        <v>2024</v>
      </c>
      <c r="AI392" s="94"/>
      <c r="AJ392" s="94"/>
      <c r="AK392" s="94"/>
      <c r="AL392" s="94"/>
      <c r="AM392" s="95" t="s">
        <v>17045</v>
      </c>
      <c r="AN392" s="95" t="s">
        <v>17061</v>
      </c>
      <c r="AO392" s="95"/>
      <c r="AP392" s="95" t="s">
        <v>17047</v>
      </c>
      <c r="AQ392" s="95" t="s">
        <v>17058</v>
      </c>
      <c r="AR392" s="95" t="s">
        <v>17056</v>
      </c>
      <c r="AS392" s="95"/>
      <c r="AT392" s="95"/>
      <c r="AU392" s="95"/>
      <c r="AV392" s="95"/>
      <c r="AW392" s="95">
        <v>1964</v>
      </c>
      <c r="AX392" s="96">
        <v>1701.07</v>
      </c>
      <c r="AY392" s="96">
        <v>621.46</v>
      </c>
      <c r="AZ392" s="95" t="s">
        <v>2980</v>
      </c>
      <c r="BA392" s="95">
        <v>2010</v>
      </c>
      <c r="BB392" s="97"/>
      <c r="BC392" s="98">
        <f t="shared" ref="BC392:BC423" si="25">AY392-M392</f>
        <v>6.0000000000059117E-2</v>
      </c>
    </row>
    <row r="393" spans="1:75" x14ac:dyDescent="0.3">
      <c r="A393" s="18">
        <v>1</v>
      </c>
      <c r="B393" s="99">
        <v>78</v>
      </c>
      <c r="C393" s="10" t="s">
        <v>543</v>
      </c>
      <c r="D393" s="1">
        <v>4465568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21">
        <v>0</v>
      </c>
      <c r="L393" s="7">
        <v>0</v>
      </c>
      <c r="M393" s="1">
        <v>530</v>
      </c>
      <c r="N393" s="1">
        <v>4195778.34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1">
        <v>89789.66</v>
      </c>
      <c r="AD393" s="1">
        <v>180000</v>
      </c>
      <c r="AE393" s="7">
        <v>0</v>
      </c>
      <c r="AF393" s="3">
        <v>2024</v>
      </c>
      <c r="AG393" s="3">
        <v>2024</v>
      </c>
      <c r="AH393" s="3">
        <v>2024</v>
      </c>
      <c r="AI393" s="94"/>
      <c r="AJ393" s="94"/>
      <c r="AK393" s="94"/>
      <c r="AL393" s="94"/>
      <c r="AM393" s="95" t="s">
        <v>17045</v>
      </c>
      <c r="AN393" s="95" t="s">
        <v>17065</v>
      </c>
      <c r="AO393" s="95">
        <v>0</v>
      </c>
      <c r="AP393" s="95" t="s">
        <v>17054</v>
      </c>
      <c r="AQ393" s="95" t="s">
        <v>17050</v>
      </c>
      <c r="AR393" s="95" t="s">
        <v>17045</v>
      </c>
      <c r="AS393" s="95"/>
      <c r="AT393" s="95"/>
      <c r="AU393" s="95"/>
      <c r="AV393" s="95"/>
      <c r="AW393" s="95" t="s">
        <v>642</v>
      </c>
      <c r="AX393" s="96">
        <v>2498.58</v>
      </c>
      <c r="AY393" s="96">
        <v>489.94</v>
      </c>
      <c r="AZ393" s="95" t="s">
        <v>2980</v>
      </c>
      <c r="BA393" s="95" t="s">
        <v>1355</v>
      </c>
      <c r="BB393" s="97"/>
      <c r="BC393" s="98">
        <f t="shared" si="25"/>
        <v>-40.06</v>
      </c>
      <c r="BJ393" s="18" t="str">
        <f t="shared" ref="BJ393:BJ400" si="26">VLOOKUP(C393,BM:BO,3,FALSE)</f>
        <v>445.400</v>
      </c>
      <c r="BM393" s="18" t="s">
        <v>3912</v>
      </c>
      <c r="BN393" s="18" t="s">
        <v>3231</v>
      </c>
      <c r="BO393" s="18" t="s">
        <v>3913</v>
      </c>
      <c r="BU393" s="18" t="s">
        <v>3912</v>
      </c>
      <c r="BV393" s="18" t="s">
        <v>3231</v>
      </c>
      <c r="BW393" s="18" t="s">
        <v>3913</v>
      </c>
    </row>
    <row r="394" spans="1:75" x14ac:dyDescent="0.3">
      <c r="A394" s="18">
        <v>1</v>
      </c>
      <c r="B394" s="99">
        <v>79</v>
      </c>
      <c r="C394" s="10" t="s">
        <v>544</v>
      </c>
      <c r="D394" s="1">
        <v>10455000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21">
        <v>0</v>
      </c>
      <c r="L394" s="7">
        <v>0</v>
      </c>
      <c r="M394" s="1">
        <v>1230</v>
      </c>
      <c r="N394" s="1">
        <v>10040140.98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0</v>
      </c>
      <c r="AA394" s="7">
        <v>0</v>
      </c>
      <c r="AB394" s="7">
        <v>0</v>
      </c>
      <c r="AC394" s="1">
        <v>214859.02</v>
      </c>
      <c r="AD394" s="7">
        <v>200000</v>
      </c>
      <c r="AE394" s="7">
        <v>0</v>
      </c>
      <c r="AF394" s="3">
        <v>2024</v>
      </c>
      <c r="AG394" s="3">
        <v>2024</v>
      </c>
      <c r="AH394" s="3">
        <v>2024</v>
      </c>
      <c r="AI394" s="94"/>
      <c r="AJ394" s="94"/>
      <c r="AK394" s="94"/>
      <c r="AL394" s="94"/>
      <c r="AM394" s="95" t="s">
        <v>17046</v>
      </c>
      <c r="AN394" s="95" t="s">
        <v>17048</v>
      </c>
      <c r="AO394" s="95">
        <v>0</v>
      </c>
      <c r="AP394" s="95" t="s">
        <v>17056</v>
      </c>
      <c r="AQ394" s="95" t="s">
        <v>17060</v>
      </c>
      <c r="AR394" s="95" t="s">
        <v>17056</v>
      </c>
      <c r="AS394" s="95"/>
      <c r="AT394" s="95"/>
      <c r="AU394" s="95"/>
      <c r="AV394" s="95"/>
      <c r="AW394" s="95" t="s">
        <v>938</v>
      </c>
      <c r="AX394" s="96">
        <v>5763.67</v>
      </c>
      <c r="AY394" s="96">
        <v>1406.99</v>
      </c>
      <c r="AZ394" s="95" t="s">
        <v>3006</v>
      </c>
      <c r="BA394" s="95" t="s">
        <v>17104</v>
      </c>
      <c r="BB394" s="97"/>
      <c r="BC394" s="98">
        <f t="shared" si="25"/>
        <v>176.99</v>
      </c>
      <c r="BJ394" s="18" t="str">
        <f t="shared" si="26"/>
        <v>нет данных</v>
      </c>
      <c r="BM394" s="18" t="s">
        <v>3914</v>
      </c>
      <c r="BN394" s="18" t="s">
        <v>3024</v>
      </c>
      <c r="BO394" s="18" t="s">
        <v>3915</v>
      </c>
      <c r="BU394" s="18" t="s">
        <v>3914</v>
      </c>
      <c r="BV394" s="18" t="s">
        <v>3024</v>
      </c>
      <c r="BW394" s="18" t="s">
        <v>3915</v>
      </c>
    </row>
    <row r="395" spans="1:75" x14ac:dyDescent="0.3">
      <c r="A395" s="18">
        <v>1</v>
      </c>
      <c r="B395" s="99">
        <v>80</v>
      </c>
      <c r="C395" s="10" t="s">
        <v>545</v>
      </c>
      <c r="D395" s="1">
        <v>10053425.92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21">
        <v>0</v>
      </c>
      <c r="L395" s="7">
        <v>0</v>
      </c>
      <c r="M395" s="1">
        <v>1193.2</v>
      </c>
      <c r="N395" s="1">
        <v>9646980.5399999991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1">
        <v>206445.38</v>
      </c>
      <c r="AD395" s="7">
        <v>200000</v>
      </c>
      <c r="AE395" s="7">
        <v>0</v>
      </c>
      <c r="AF395" s="3">
        <v>2024</v>
      </c>
      <c r="AG395" s="3">
        <v>2024</v>
      </c>
      <c r="AH395" s="3">
        <v>2024</v>
      </c>
      <c r="AI395" s="94"/>
      <c r="AJ395" s="94"/>
      <c r="AK395" s="94"/>
      <c r="AL395" s="94"/>
      <c r="AM395" s="95" t="s">
        <v>17045</v>
      </c>
      <c r="AN395" s="95" t="s">
        <v>17061</v>
      </c>
      <c r="AO395" s="95">
        <v>0</v>
      </c>
      <c r="AP395" s="95" t="s">
        <v>17066</v>
      </c>
      <c r="AQ395" s="95" t="s">
        <v>17058</v>
      </c>
      <c r="AR395" s="95" t="s">
        <v>17056</v>
      </c>
      <c r="AS395" s="95"/>
      <c r="AT395" s="95"/>
      <c r="AU395" s="95"/>
      <c r="AV395" s="95"/>
      <c r="AW395" s="95" t="s">
        <v>624</v>
      </c>
      <c r="AX395" s="96">
        <v>3399.17</v>
      </c>
      <c r="AY395" s="96">
        <v>1193.2</v>
      </c>
      <c r="AZ395" s="95" t="s">
        <v>2980</v>
      </c>
      <c r="BA395" s="95" t="s">
        <v>17104</v>
      </c>
      <c r="BB395" s="97"/>
      <c r="BC395" s="98">
        <f t="shared" si="25"/>
        <v>0</v>
      </c>
      <c r="BJ395" s="18" t="str">
        <f t="shared" si="26"/>
        <v>874.900</v>
      </c>
      <c r="BM395" s="18" t="s">
        <v>3916</v>
      </c>
      <c r="BN395" s="18" t="s">
        <v>2993</v>
      </c>
      <c r="BO395" s="18" t="s">
        <v>3917</v>
      </c>
      <c r="BU395" s="18" t="s">
        <v>3916</v>
      </c>
      <c r="BV395" s="18" t="s">
        <v>2993</v>
      </c>
      <c r="BW395" s="18" t="s">
        <v>3917</v>
      </c>
    </row>
    <row r="396" spans="1:75" x14ac:dyDescent="0.3">
      <c r="A396" s="18">
        <v>1</v>
      </c>
      <c r="B396" s="99">
        <v>81</v>
      </c>
      <c r="C396" s="10" t="s">
        <v>546</v>
      </c>
      <c r="D396" s="1">
        <v>10616256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21">
        <v>0</v>
      </c>
      <c r="L396" s="7">
        <v>0</v>
      </c>
      <c r="M396" s="1">
        <v>1260</v>
      </c>
      <c r="N396" s="1">
        <v>10198018.41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0</v>
      </c>
      <c r="AA396" s="7">
        <v>0</v>
      </c>
      <c r="AB396" s="7">
        <v>0</v>
      </c>
      <c r="AC396" s="1">
        <v>218237.59</v>
      </c>
      <c r="AD396" s="7">
        <v>200000</v>
      </c>
      <c r="AE396" s="7">
        <v>0</v>
      </c>
      <c r="AF396" s="3">
        <v>2024</v>
      </c>
      <c r="AG396" s="3">
        <v>2024</v>
      </c>
      <c r="AH396" s="3">
        <v>2024</v>
      </c>
      <c r="AI396" s="94"/>
      <c r="AJ396" s="94"/>
      <c r="AK396" s="94"/>
      <c r="AL396" s="94"/>
      <c r="AM396" s="95" t="s">
        <v>17052</v>
      </c>
      <c r="AN396" s="95" t="s">
        <v>17047</v>
      </c>
      <c r="AO396" s="95">
        <v>0</v>
      </c>
      <c r="AP396" s="95" t="s">
        <v>17066</v>
      </c>
      <c r="AQ396" s="95" t="s">
        <v>17064</v>
      </c>
      <c r="AR396" s="95" t="s">
        <v>17056</v>
      </c>
      <c r="AS396" s="95"/>
      <c r="AT396" s="95"/>
      <c r="AU396" s="95"/>
      <c r="AV396" s="95"/>
      <c r="AW396" s="95" t="s">
        <v>622</v>
      </c>
      <c r="AX396" s="96">
        <v>4152</v>
      </c>
      <c r="AY396" s="96">
        <v>1166.0999999999999</v>
      </c>
      <c r="AZ396" s="95" t="s">
        <v>2980</v>
      </c>
      <c r="BA396" s="95" t="s">
        <v>17104</v>
      </c>
      <c r="BB396" s="97"/>
      <c r="BC396" s="98">
        <f t="shared" si="25"/>
        <v>-93.900000000000091</v>
      </c>
      <c r="BJ396" s="18" t="str">
        <f t="shared" si="26"/>
        <v>нет данных</v>
      </c>
      <c r="BM396" s="18" t="s">
        <v>565</v>
      </c>
      <c r="BN396" s="18" t="s">
        <v>661</v>
      </c>
      <c r="BO396" s="18" t="s">
        <v>3842</v>
      </c>
      <c r="BU396" s="18" t="s">
        <v>565</v>
      </c>
      <c r="BV396" s="18" t="s">
        <v>661</v>
      </c>
      <c r="BW396" s="18" t="s">
        <v>3842</v>
      </c>
    </row>
    <row r="397" spans="1:75" x14ac:dyDescent="0.3">
      <c r="A397" s="18">
        <v>1</v>
      </c>
      <c r="B397" s="99">
        <v>82</v>
      </c>
      <c r="C397" s="10" t="s">
        <v>547</v>
      </c>
      <c r="D397" s="1">
        <v>7333375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21">
        <v>0</v>
      </c>
      <c r="L397" s="7">
        <v>0</v>
      </c>
      <c r="M397" s="1">
        <v>862.75</v>
      </c>
      <c r="N397" s="1">
        <v>7003500.0999999996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7">
        <v>0</v>
      </c>
      <c r="AA397" s="7">
        <v>0</v>
      </c>
      <c r="AB397" s="7">
        <v>0</v>
      </c>
      <c r="AC397" s="1">
        <v>149874.9</v>
      </c>
      <c r="AD397" s="1">
        <v>180000</v>
      </c>
      <c r="AE397" s="7">
        <v>0</v>
      </c>
      <c r="AF397" s="3">
        <v>2024</v>
      </c>
      <c r="AG397" s="3">
        <v>2024</v>
      </c>
      <c r="AH397" s="3">
        <v>2024</v>
      </c>
      <c r="AI397" s="94"/>
      <c r="AJ397" s="94"/>
      <c r="AK397" s="94"/>
      <c r="AL397" s="94"/>
      <c r="AM397" s="95" t="s">
        <v>17061</v>
      </c>
      <c r="AN397" s="95" t="s">
        <v>17052</v>
      </c>
      <c r="AO397" s="95">
        <v>0</v>
      </c>
      <c r="AP397" s="95" t="s">
        <v>17063</v>
      </c>
      <c r="AQ397" s="95" t="s">
        <v>17064</v>
      </c>
      <c r="AR397" s="95" t="s">
        <v>17056</v>
      </c>
      <c r="AS397" s="95"/>
      <c r="AT397" s="95"/>
      <c r="AU397" s="95"/>
      <c r="AV397" s="95"/>
      <c r="AW397" s="95" t="s">
        <v>790</v>
      </c>
      <c r="AX397" s="96">
        <v>3021.6</v>
      </c>
      <c r="AY397" s="96">
        <v>963</v>
      </c>
      <c r="AZ397" s="95" t="s">
        <v>3006</v>
      </c>
      <c r="BA397" s="95" t="s">
        <v>17104</v>
      </c>
      <c r="BB397" s="97"/>
      <c r="BC397" s="98">
        <f t="shared" si="25"/>
        <v>100.25</v>
      </c>
      <c r="BJ397" s="18" t="str">
        <f t="shared" si="26"/>
        <v>нет данных</v>
      </c>
      <c r="BM397" s="18" t="s">
        <v>3918</v>
      </c>
      <c r="BN397" s="18" t="s">
        <v>1285</v>
      </c>
      <c r="BO397" s="18" t="s">
        <v>3920</v>
      </c>
      <c r="BU397" s="18" t="s">
        <v>3918</v>
      </c>
      <c r="BV397" s="18" t="s">
        <v>1285</v>
      </c>
      <c r="BW397" s="18" t="s">
        <v>3920</v>
      </c>
    </row>
    <row r="398" spans="1:75" ht="20.25" customHeight="1" x14ac:dyDescent="0.3">
      <c r="A398" s="18">
        <v>1</v>
      </c>
      <c r="B398" s="99">
        <v>83</v>
      </c>
      <c r="C398" s="10" t="s">
        <v>549</v>
      </c>
      <c r="D398" s="1">
        <v>8160000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21">
        <v>0</v>
      </c>
      <c r="L398" s="7">
        <v>0</v>
      </c>
      <c r="M398" s="1">
        <v>960</v>
      </c>
      <c r="N398" s="1">
        <v>7812805.9500000002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1">
        <v>167194.04999999999</v>
      </c>
      <c r="AD398" s="1">
        <v>180000</v>
      </c>
      <c r="AE398" s="7">
        <v>0</v>
      </c>
      <c r="AF398" s="3">
        <v>2024</v>
      </c>
      <c r="AG398" s="3">
        <v>2024</v>
      </c>
      <c r="AH398" s="3">
        <v>2024</v>
      </c>
      <c r="AI398" s="94"/>
      <c r="AJ398" s="94"/>
      <c r="AK398" s="94"/>
      <c r="AL398" s="94"/>
      <c r="AM398" s="95" t="s">
        <v>17046</v>
      </c>
      <c r="AN398" s="95" t="s">
        <v>17048</v>
      </c>
      <c r="AO398" s="95">
        <v>0</v>
      </c>
      <c r="AP398" s="95" t="s">
        <v>17058</v>
      </c>
      <c r="AQ398" s="95" t="s">
        <v>17060</v>
      </c>
      <c r="AR398" s="95" t="s">
        <v>17056</v>
      </c>
      <c r="AS398" s="95"/>
      <c r="AT398" s="95"/>
      <c r="AU398" s="95"/>
      <c r="AV398" s="95"/>
      <c r="AW398" s="95" t="s">
        <v>619</v>
      </c>
      <c r="AX398" s="96">
        <v>3637.93</v>
      </c>
      <c r="AY398" s="96">
        <v>943</v>
      </c>
      <c r="AZ398" s="95" t="s">
        <v>3058</v>
      </c>
      <c r="BA398" s="95" t="s">
        <v>17104</v>
      </c>
      <c r="BB398" s="97"/>
      <c r="BC398" s="98">
        <f t="shared" si="25"/>
        <v>-17</v>
      </c>
      <c r="BJ398" s="18" t="str">
        <f t="shared" si="26"/>
        <v>943.000</v>
      </c>
      <c r="BM398" s="18" t="s">
        <v>3921</v>
      </c>
      <c r="BN398" s="18" t="s">
        <v>667</v>
      </c>
      <c r="BO398" s="18" t="s">
        <v>3922</v>
      </c>
      <c r="BU398" s="18" t="s">
        <v>3921</v>
      </c>
      <c r="BV398" s="18" t="s">
        <v>667</v>
      </c>
      <c r="BW398" s="18" t="s">
        <v>3922</v>
      </c>
    </row>
    <row r="399" spans="1:75" x14ac:dyDescent="0.3">
      <c r="B399" s="4" t="s">
        <v>535</v>
      </c>
      <c r="C399" s="5"/>
      <c r="D399" s="6">
        <v>12297842.08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20">
        <v>0</v>
      </c>
      <c r="L399" s="1">
        <v>0</v>
      </c>
      <c r="M399" s="1">
        <v>1450.3</v>
      </c>
      <c r="N399" s="1">
        <v>11697515.26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250326.82</v>
      </c>
      <c r="AD399" s="1">
        <v>350000</v>
      </c>
      <c r="AE399" s="1">
        <v>0</v>
      </c>
      <c r="AF399" s="3" t="s">
        <v>17121</v>
      </c>
      <c r="AG399" s="3" t="s">
        <v>17121</v>
      </c>
      <c r="AH399" s="3" t="s">
        <v>17121</v>
      </c>
      <c r="AI399" s="94"/>
      <c r="AJ399" s="94"/>
      <c r="AK399" s="94"/>
      <c r="AL399" s="94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6"/>
      <c r="AY399" s="96"/>
      <c r="AZ399" s="95"/>
      <c r="BA399" s="95"/>
      <c r="BB399" s="97"/>
      <c r="BC399" s="98">
        <f t="shared" si="25"/>
        <v>-1450.3</v>
      </c>
      <c r="BJ399" s="18" t="e">
        <f t="shared" si="26"/>
        <v>#N/A</v>
      </c>
      <c r="BM399" s="18" t="s">
        <v>758</v>
      </c>
      <c r="BN399" s="18" t="s">
        <v>675</v>
      </c>
      <c r="BO399" s="18" t="s">
        <v>3923</v>
      </c>
      <c r="BU399" s="18" t="s">
        <v>758</v>
      </c>
      <c r="BV399" s="18" t="s">
        <v>675</v>
      </c>
      <c r="BW399" s="18" t="s">
        <v>3923</v>
      </c>
    </row>
    <row r="400" spans="1:75" x14ac:dyDescent="0.3">
      <c r="A400" s="18">
        <v>1</v>
      </c>
      <c r="B400" s="99">
        <v>84</v>
      </c>
      <c r="C400" s="10" t="s">
        <v>17221</v>
      </c>
      <c r="D400" s="1">
        <v>8933500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21">
        <v>0</v>
      </c>
      <c r="L400" s="7">
        <v>0</v>
      </c>
      <c r="M400" s="1">
        <v>1051</v>
      </c>
      <c r="N400" s="1">
        <v>8550518.9000000004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  <c r="AA400" s="7">
        <v>0</v>
      </c>
      <c r="AB400" s="7">
        <v>0</v>
      </c>
      <c r="AC400" s="1">
        <v>182981.1</v>
      </c>
      <c r="AD400" s="7">
        <v>200000</v>
      </c>
      <c r="AE400" s="7">
        <v>0</v>
      </c>
      <c r="AF400" s="3">
        <v>2024</v>
      </c>
      <c r="AG400" s="3">
        <v>2024</v>
      </c>
      <c r="AH400" s="3">
        <v>2024</v>
      </c>
      <c r="AI400" s="94"/>
      <c r="AJ400" s="94"/>
      <c r="AK400" s="94"/>
      <c r="AL400" s="94"/>
      <c r="AM400" s="95" t="s">
        <v>17061</v>
      </c>
      <c r="AN400" s="95" t="s">
        <v>17042</v>
      </c>
      <c r="AO400" s="95">
        <v>0</v>
      </c>
      <c r="AP400" s="95" t="s">
        <v>17056</v>
      </c>
      <c r="AQ400" s="95" t="s">
        <v>17044</v>
      </c>
      <c r="AR400" s="95" t="s">
        <v>17056</v>
      </c>
      <c r="AS400" s="95"/>
      <c r="AT400" s="95"/>
      <c r="AU400" s="95"/>
      <c r="AV400" s="95"/>
      <c r="AW400" s="95" t="s">
        <v>935</v>
      </c>
      <c r="AX400" s="96">
        <v>5783</v>
      </c>
      <c r="AY400" s="96">
        <v>1051</v>
      </c>
      <c r="AZ400" s="95" t="s">
        <v>3006</v>
      </c>
      <c r="BA400" s="95">
        <v>2012</v>
      </c>
      <c r="BB400" s="97"/>
      <c r="BC400" s="98">
        <f t="shared" si="25"/>
        <v>0</v>
      </c>
      <c r="BJ400" s="18" t="e">
        <f t="shared" si="26"/>
        <v>#N/A</v>
      </c>
      <c r="BM400" s="18" t="s">
        <v>550</v>
      </c>
      <c r="BN400" s="18" t="s">
        <v>2993</v>
      </c>
      <c r="BO400" s="18" t="s">
        <v>3924</v>
      </c>
      <c r="BU400" s="18" t="s">
        <v>550</v>
      </c>
      <c r="BV400" s="18" t="s">
        <v>2993</v>
      </c>
      <c r="BW400" s="18" t="s">
        <v>3924</v>
      </c>
    </row>
    <row r="401" spans="1:75" x14ac:dyDescent="0.3">
      <c r="A401" s="18">
        <v>1</v>
      </c>
      <c r="B401" s="99">
        <v>85</v>
      </c>
      <c r="C401" s="10" t="s">
        <v>17202</v>
      </c>
      <c r="D401" s="1">
        <v>3364342.08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21">
        <v>0</v>
      </c>
      <c r="L401" s="7">
        <v>0</v>
      </c>
      <c r="M401" s="1">
        <v>399.3</v>
      </c>
      <c r="N401" s="1">
        <v>3146996.36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1">
        <v>67345.72</v>
      </c>
      <c r="AD401" s="1">
        <v>150000</v>
      </c>
      <c r="AE401" s="7">
        <v>0</v>
      </c>
      <c r="AF401" s="3">
        <v>2024</v>
      </c>
      <c r="AG401" s="3">
        <v>2024</v>
      </c>
      <c r="AH401" s="3">
        <v>2024</v>
      </c>
      <c r="AI401" s="94"/>
      <c r="AJ401" s="94"/>
      <c r="AK401" s="94"/>
      <c r="AL401" s="94"/>
      <c r="AM401" s="95" t="s">
        <v>17054</v>
      </c>
      <c r="AN401" s="95" t="s">
        <v>17046</v>
      </c>
      <c r="AO401" s="95"/>
      <c r="AP401" s="95" t="s">
        <v>17056</v>
      </c>
      <c r="AQ401" s="95" t="s">
        <v>17064</v>
      </c>
      <c r="AR401" s="95" t="s">
        <v>17056</v>
      </c>
      <c r="AS401" s="95"/>
      <c r="AT401" s="95"/>
      <c r="AU401" s="95"/>
      <c r="AV401" s="95"/>
      <c r="AW401" s="95">
        <v>1988</v>
      </c>
      <c r="AX401" s="96">
        <v>1473.4</v>
      </c>
      <c r="AY401" s="96">
        <v>399.3</v>
      </c>
      <c r="AZ401" s="95" t="s">
        <v>17115</v>
      </c>
      <c r="BA401" s="95" t="s">
        <v>17104</v>
      </c>
      <c r="BB401" s="97"/>
      <c r="BC401" s="98">
        <f t="shared" si="25"/>
        <v>0</v>
      </c>
    </row>
    <row r="402" spans="1:75" x14ac:dyDescent="0.3">
      <c r="B402" s="4" t="s">
        <v>536</v>
      </c>
      <c r="C402" s="5"/>
      <c r="D402" s="6">
        <v>17289331.199999999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20">
        <v>0</v>
      </c>
      <c r="L402" s="1">
        <v>0</v>
      </c>
      <c r="M402" s="1">
        <v>2052</v>
      </c>
      <c r="N402" s="1">
        <v>16555053.07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354278.13</v>
      </c>
      <c r="AD402" s="1">
        <v>380000</v>
      </c>
      <c r="AE402" s="1">
        <v>0</v>
      </c>
      <c r="AF402" s="3" t="s">
        <v>17121</v>
      </c>
      <c r="AG402" s="3" t="s">
        <v>17121</v>
      </c>
      <c r="AH402" s="3" t="s">
        <v>17121</v>
      </c>
      <c r="AI402" s="94"/>
      <c r="AJ402" s="94"/>
      <c r="AK402" s="94"/>
      <c r="AL402" s="94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6"/>
      <c r="AY402" s="96"/>
      <c r="AZ402" s="95"/>
      <c r="BA402" s="95"/>
      <c r="BB402" s="97"/>
      <c r="BC402" s="98">
        <f t="shared" si="25"/>
        <v>-2052</v>
      </c>
      <c r="BJ402" s="18" t="e">
        <f t="shared" ref="BJ402:BJ447" si="27">VLOOKUP(C402,BM:BO,3,FALSE)</f>
        <v>#N/A</v>
      </c>
      <c r="BM402" s="18" t="s">
        <v>3925</v>
      </c>
      <c r="BN402" s="18" t="s">
        <v>1355</v>
      </c>
      <c r="BO402" s="18" t="s">
        <v>2706</v>
      </c>
      <c r="BU402" s="18" t="s">
        <v>3925</v>
      </c>
      <c r="BV402" s="18" t="s">
        <v>1355</v>
      </c>
      <c r="BW402" s="18" t="s">
        <v>2706</v>
      </c>
    </row>
    <row r="403" spans="1:75" x14ac:dyDescent="0.3">
      <c r="A403" s="18">
        <v>1</v>
      </c>
      <c r="B403" s="99">
        <v>86</v>
      </c>
      <c r="C403" s="10" t="s">
        <v>551</v>
      </c>
      <c r="D403" s="1">
        <v>9832675.1999999993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21">
        <v>0</v>
      </c>
      <c r="L403" s="7">
        <v>0</v>
      </c>
      <c r="M403" s="1">
        <v>1167</v>
      </c>
      <c r="N403" s="1">
        <v>9430854.9100000001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1">
        <v>201820.28999999998</v>
      </c>
      <c r="AD403" s="7">
        <v>200000</v>
      </c>
      <c r="AE403" s="7">
        <v>0</v>
      </c>
      <c r="AF403" s="3">
        <v>2024</v>
      </c>
      <c r="AG403" s="3">
        <v>2024</v>
      </c>
      <c r="AH403" s="3">
        <v>2024</v>
      </c>
      <c r="AI403" s="94"/>
      <c r="AJ403" s="94"/>
      <c r="AK403" s="94"/>
      <c r="AL403" s="94"/>
      <c r="AM403" s="95" t="s">
        <v>17052</v>
      </c>
      <c r="AN403" s="95" t="s">
        <v>17066</v>
      </c>
      <c r="AO403" s="95">
        <v>0</v>
      </c>
      <c r="AP403" s="95" t="s">
        <v>17066</v>
      </c>
      <c r="AQ403" s="95" t="s">
        <v>17064</v>
      </c>
      <c r="AR403" s="95" t="s">
        <v>17056</v>
      </c>
      <c r="AS403" s="95"/>
      <c r="AT403" s="95"/>
      <c r="AU403" s="95"/>
      <c r="AV403" s="95"/>
      <c r="AW403" s="95" t="s">
        <v>622</v>
      </c>
      <c r="AX403" s="96">
        <v>3417.9</v>
      </c>
      <c r="AY403" s="96">
        <v>1167</v>
      </c>
      <c r="AZ403" s="95" t="s">
        <v>2980</v>
      </c>
      <c r="BA403" s="95" t="s">
        <v>17104</v>
      </c>
      <c r="BB403" s="97"/>
      <c r="BC403" s="98">
        <f t="shared" si="25"/>
        <v>0</v>
      </c>
      <c r="BJ403" s="18" t="str">
        <f t="shared" si="27"/>
        <v>нет данных</v>
      </c>
      <c r="BM403" s="18" t="s">
        <v>3926</v>
      </c>
      <c r="BN403" s="18" t="s">
        <v>795</v>
      </c>
      <c r="BO403" s="18" t="s">
        <v>3884</v>
      </c>
      <c r="BU403" s="18" t="s">
        <v>3926</v>
      </c>
      <c r="BV403" s="18" t="s">
        <v>795</v>
      </c>
      <c r="BW403" s="18" t="s">
        <v>3884</v>
      </c>
    </row>
    <row r="404" spans="1:75" x14ac:dyDescent="0.3">
      <c r="A404" s="18">
        <v>1</v>
      </c>
      <c r="B404" s="99">
        <v>87</v>
      </c>
      <c r="C404" s="10" t="s">
        <v>552</v>
      </c>
      <c r="D404" s="1">
        <v>7456656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21">
        <v>0</v>
      </c>
      <c r="L404" s="7">
        <v>0</v>
      </c>
      <c r="M404" s="1">
        <v>885</v>
      </c>
      <c r="N404" s="1">
        <v>7124198.1600000001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1">
        <v>152457.84</v>
      </c>
      <c r="AD404" s="1">
        <v>180000</v>
      </c>
      <c r="AE404" s="7">
        <v>0</v>
      </c>
      <c r="AF404" s="3">
        <v>2024</v>
      </c>
      <c r="AG404" s="3">
        <v>2024</v>
      </c>
      <c r="AH404" s="3">
        <v>2024</v>
      </c>
      <c r="AI404" s="94"/>
      <c r="AJ404" s="94"/>
      <c r="AK404" s="94"/>
      <c r="AL404" s="94"/>
      <c r="AM404" s="95" t="s">
        <v>17047</v>
      </c>
      <c r="AN404" s="95" t="s">
        <v>17051</v>
      </c>
      <c r="AO404" s="95">
        <v>0</v>
      </c>
      <c r="AP404" s="95" t="s">
        <v>17052</v>
      </c>
      <c r="AQ404" s="95" t="s">
        <v>17053</v>
      </c>
      <c r="AR404" s="95">
        <v>0</v>
      </c>
      <c r="AS404" s="95" t="s">
        <v>17076</v>
      </c>
      <c r="AT404" s="95"/>
      <c r="AU404" s="95"/>
      <c r="AV404" s="95"/>
      <c r="AW404" s="95" t="s">
        <v>1006</v>
      </c>
      <c r="AX404" s="96">
        <v>884.1</v>
      </c>
      <c r="AY404" s="96">
        <v>885</v>
      </c>
      <c r="AZ404" s="95" t="s">
        <v>2980</v>
      </c>
      <c r="BA404" s="95">
        <v>2009</v>
      </c>
      <c r="BB404" s="97"/>
      <c r="BC404" s="98">
        <f t="shared" si="25"/>
        <v>0</v>
      </c>
      <c r="BJ404" s="18" t="e">
        <f t="shared" si="27"/>
        <v>#N/A</v>
      </c>
      <c r="BM404" s="18" t="s">
        <v>3927</v>
      </c>
      <c r="BN404" s="18" t="s">
        <v>874</v>
      </c>
      <c r="BO404" s="18" t="s">
        <v>3928</v>
      </c>
      <c r="BU404" s="18" t="s">
        <v>3927</v>
      </c>
      <c r="BV404" s="18" t="s">
        <v>874</v>
      </c>
      <c r="BW404" s="18" t="s">
        <v>3928</v>
      </c>
    </row>
    <row r="405" spans="1:75" x14ac:dyDescent="0.3">
      <c r="B405" s="4" t="s">
        <v>537</v>
      </c>
      <c r="C405" s="5"/>
      <c r="D405" s="6">
        <v>15108214.489999998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20">
        <v>0</v>
      </c>
      <c r="L405" s="1">
        <v>0</v>
      </c>
      <c r="M405" s="1">
        <v>544.79999999999995</v>
      </c>
      <c r="N405" s="1">
        <v>4317864.58</v>
      </c>
      <c r="O405" s="1">
        <v>0</v>
      </c>
      <c r="P405" s="1">
        <v>0</v>
      </c>
      <c r="Q405" s="1">
        <v>2566</v>
      </c>
      <c r="R405" s="1">
        <v>10052817.32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307532.59000000003</v>
      </c>
      <c r="AD405" s="1">
        <v>430000</v>
      </c>
      <c r="AE405" s="1">
        <v>0</v>
      </c>
      <c r="AF405" s="3" t="s">
        <v>17121</v>
      </c>
      <c r="AG405" s="3" t="s">
        <v>17121</v>
      </c>
      <c r="AH405" s="3" t="s">
        <v>17121</v>
      </c>
      <c r="AI405" s="94"/>
      <c r="AJ405" s="94"/>
      <c r="AK405" s="94"/>
      <c r="AL405" s="94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6"/>
      <c r="AY405" s="96"/>
      <c r="AZ405" s="95"/>
      <c r="BA405" s="95"/>
      <c r="BB405" s="97"/>
      <c r="BC405" s="98">
        <f t="shared" si="25"/>
        <v>-544.79999999999995</v>
      </c>
      <c r="BJ405" s="18" t="e">
        <f t="shared" si="27"/>
        <v>#N/A</v>
      </c>
      <c r="BM405" s="18" t="s">
        <v>759</v>
      </c>
      <c r="BN405" s="18" t="s">
        <v>631</v>
      </c>
      <c r="BO405" s="18" t="s">
        <v>3929</v>
      </c>
      <c r="BU405" s="18" t="s">
        <v>759</v>
      </c>
      <c r="BV405" s="18" t="s">
        <v>631</v>
      </c>
      <c r="BW405" s="18" t="s">
        <v>3929</v>
      </c>
    </row>
    <row r="406" spans="1:75" x14ac:dyDescent="0.3">
      <c r="A406" s="18">
        <v>1</v>
      </c>
      <c r="B406" s="99">
        <v>88</v>
      </c>
      <c r="C406" s="10" t="s">
        <v>553</v>
      </c>
      <c r="D406" s="1">
        <v>10517947.609999999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21">
        <v>0</v>
      </c>
      <c r="L406" s="7">
        <v>0</v>
      </c>
      <c r="M406" s="1">
        <v>0</v>
      </c>
      <c r="N406" s="22">
        <v>0</v>
      </c>
      <c r="O406" s="7">
        <v>0</v>
      </c>
      <c r="P406" s="7">
        <v>0</v>
      </c>
      <c r="Q406" s="7">
        <v>2566</v>
      </c>
      <c r="R406" s="1">
        <v>10052817.32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  <c r="AB406" s="7">
        <v>0</v>
      </c>
      <c r="AC406" s="1">
        <v>215130.29</v>
      </c>
      <c r="AD406" s="7">
        <v>250000</v>
      </c>
      <c r="AE406" s="7">
        <v>0</v>
      </c>
      <c r="AF406" s="3">
        <v>2024</v>
      </c>
      <c r="AG406" s="3">
        <v>2024</v>
      </c>
      <c r="AH406" s="3">
        <v>2024</v>
      </c>
      <c r="AI406" s="94"/>
      <c r="AJ406" s="94"/>
      <c r="AK406" s="94"/>
      <c r="AL406" s="94"/>
      <c r="AM406" s="95" t="s">
        <v>17047</v>
      </c>
      <c r="AN406" s="95" t="s">
        <v>17051</v>
      </c>
      <c r="AO406" s="95">
        <v>0</v>
      </c>
      <c r="AP406" s="95" t="s">
        <v>17052</v>
      </c>
      <c r="AQ406" s="95" t="s">
        <v>17053</v>
      </c>
      <c r="AR406" s="95" t="s">
        <v>17056</v>
      </c>
      <c r="AS406" s="95"/>
      <c r="AT406" s="95"/>
      <c r="AU406" s="95"/>
      <c r="AV406" s="95"/>
      <c r="AW406" s="95" t="s">
        <v>809</v>
      </c>
      <c r="AX406" s="96">
        <v>4615.13</v>
      </c>
      <c r="AY406" s="96">
        <v>1650</v>
      </c>
      <c r="AZ406" s="95" t="s">
        <v>2980</v>
      </c>
      <c r="BA406" s="95" t="s">
        <v>2998</v>
      </c>
      <c r="BB406" s="97"/>
      <c r="BC406" s="98">
        <f t="shared" si="25"/>
        <v>1650</v>
      </c>
      <c r="BJ406" s="18" t="str">
        <f t="shared" si="27"/>
        <v>1204.200</v>
      </c>
      <c r="BM406" s="18" t="s">
        <v>760</v>
      </c>
      <c r="BN406" s="18" t="s">
        <v>3231</v>
      </c>
      <c r="BO406" s="18" t="s">
        <v>794</v>
      </c>
      <c r="BU406" s="18" t="s">
        <v>760</v>
      </c>
      <c r="BV406" s="18" t="s">
        <v>3231</v>
      </c>
      <c r="BW406" s="18" t="s">
        <v>794</v>
      </c>
    </row>
    <row r="407" spans="1:75" x14ac:dyDescent="0.3">
      <c r="A407" s="18">
        <v>1</v>
      </c>
      <c r="B407" s="99">
        <v>89</v>
      </c>
      <c r="C407" s="10" t="s">
        <v>554</v>
      </c>
      <c r="D407" s="1">
        <v>4590266.88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21">
        <v>0</v>
      </c>
      <c r="L407" s="7">
        <v>0</v>
      </c>
      <c r="M407" s="1">
        <v>544.79999999999995</v>
      </c>
      <c r="N407" s="1">
        <v>4317864.58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0</v>
      </c>
      <c r="AA407" s="7">
        <v>0</v>
      </c>
      <c r="AB407" s="7">
        <v>0</v>
      </c>
      <c r="AC407" s="1">
        <v>92402.3</v>
      </c>
      <c r="AD407" s="1">
        <v>180000</v>
      </c>
      <c r="AE407" s="7">
        <v>0</v>
      </c>
      <c r="AF407" s="3">
        <v>2024</v>
      </c>
      <c r="AG407" s="3">
        <v>2024</v>
      </c>
      <c r="AH407" s="3">
        <v>2024</v>
      </c>
      <c r="AI407" s="94"/>
      <c r="AJ407" s="94"/>
      <c r="AK407" s="94"/>
      <c r="AL407" s="94"/>
      <c r="AM407" s="95" t="s">
        <v>17045</v>
      </c>
      <c r="AN407" s="95" t="s">
        <v>17046</v>
      </c>
      <c r="AO407" s="95">
        <v>0</v>
      </c>
      <c r="AP407" s="95" t="s">
        <v>17061</v>
      </c>
      <c r="AQ407" s="95" t="s">
        <v>17058</v>
      </c>
      <c r="AR407" s="95">
        <v>0</v>
      </c>
      <c r="AS407" s="95"/>
      <c r="AT407" s="95"/>
      <c r="AU407" s="95"/>
      <c r="AV407" s="95"/>
      <c r="AW407" s="95" t="s">
        <v>645</v>
      </c>
      <c r="AX407" s="96">
        <v>613.79999999999995</v>
      </c>
      <c r="AY407" s="96">
        <v>544.79999999999995</v>
      </c>
      <c r="AZ407" s="95" t="s">
        <v>2980</v>
      </c>
      <c r="BA407" s="95" t="s">
        <v>17104</v>
      </c>
      <c r="BB407" s="97"/>
      <c r="BC407" s="98">
        <f t="shared" si="25"/>
        <v>0</v>
      </c>
      <c r="BJ407" s="18" t="str">
        <f t="shared" si="27"/>
        <v>403.600</v>
      </c>
      <c r="BM407" s="18" t="s">
        <v>3930</v>
      </c>
      <c r="BN407" s="18" t="s">
        <v>874</v>
      </c>
      <c r="BO407" s="18" t="s">
        <v>2443</v>
      </c>
      <c r="BU407" s="18" t="s">
        <v>3930</v>
      </c>
      <c r="BV407" s="18" t="s">
        <v>874</v>
      </c>
      <c r="BW407" s="18" t="s">
        <v>2443</v>
      </c>
    </row>
    <row r="408" spans="1:75" x14ac:dyDescent="0.3">
      <c r="B408" s="4" t="s">
        <v>460</v>
      </c>
      <c r="C408" s="5"/>
      <c r="D408" s="6">
        <v>23080840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20">
        <v>0</v>
      </c>
      <c r="L408" s="1">
        <v>0</v>
      </c>
      <c r="M408" s="1">
        <v>2755</v>
      </c>
      <c r="N408" s="1">
        <v>22078363.030000001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472476.97</v>
      </c>
      <c r="AD408" s="1">
        <v>530000</v>
      </c>
      <c r="AE408" s="1">
        <v>0</v>
      </c>
      <c r="AF408" s="3" t="s">
        <v>17121</v>
      </c>
      <c r="AG408" s="3" t="s">
        <v>17121</v>
      </c>
      <c r="AH408" s="3" t="s">
        <v>17121</v>
      </c>
      <c r="AI408" s="94"/>
      <c r="AJ408" s="94"/>
      <c r="AK408" s="94"/>
      <c r="AL408" s="94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6"/>
      <c r="AY408" s="96"/>
      <c r="AZ408" s="95"/>
      <c r="BA408" s="95"/>
      <c r="BB408" s="97"/>
      <c r="BC408" s="98">
        <f t="shared" si="25"/>
        <v>-2755</v>
      </c>
      <c r="BJ408" s="18" t="e">
        <f t="shared" si="27"/>
        <v>#N/A</v>
      </c>
      <c r="BM408" s="18" t="s">
        <v>3773</v>
      </c>
      <c r="BN408" s="18" t="s">
        <v>742</v>
      </c>
      <c r="BO408" s="18" t="s">
        <v>3774</v>
      </c>
      <c r="BU408" s="18" t="s">
        <v>3773</v>
      </c>
      <c r="BV408" s="18" t="s">
        <v>742</v>
      </c>
      <c r="BW408" s="18" t="s">
        <v>3774</v>
      </c>
    </row>
    <row r="409" spans="1:75" x14ac:dyDescent="0.3">
      <c r="A409" s="18">
        <v>1</v>
      </c>
      <c r="B409" s="99">
        <v>90</v>
      </c>
      <c r="C409" s="10" t="s">
        <v>477</v>
      </c>
      <c r="D409" s="1">
        <v>12960000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21">
        <v>0</v>
      </c>
      <c r="L409" s="7">
        <v>0</v>
      </c>
      <c r="M409" s="1">
        <v>1620</v>
      </c>
      <c r="N409" s="1">
        <v>12492657.140000001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0</v>
      </c>
      <c r="AA409" s="7">
        <v>0</v>
      </c>
      <c r="AB409" s="7">
        <v>0</v>
      </c>
      <c r="AC409" s="1">
        <v>267342.86</v>
      </c>
      <c r="AD409" s="7">
        <v>200000</v>
      </c>
      <c r="AE409" s="7">
        <v>0</v>
      </c>
      <c r="AF409" s="3">
        <v>2024</v>
      </c>
      <c r="AG409" s="3">
        <v>2024</v>
      </c>
      <c r="AH409" s="3">
        <v>2024</v>
      </c>
      <c r="AI409" s="94"/>
      <c r="AJ409" s="94"/>
      <c r="AK409" s="94"/>
      <c r="AL409" s="94"/>
      <c r="AM409" s="95" t="s">
        <v>17046</v>
      </c>
      <c r="AN409" s="95" t="s">
        <v>17048</v>
      </c>
      <c r="AO409" s="95">
        <v>0</v>
      </c>
      <c r="AP409" s="95" t="s">
        <v>17056</v>
      </c>
      <c r="AQ409" s="95" t="s">
        <v>17049</v>
      </c>
      <c r="AR409" s="95" t="s">
        <v>17044</v>
      </c>
      <c r="AS409" s="95"/>
      <c r="AT409" s="95"/>
      <c r="AU409" s="95"/>
      <c r="AV409" s="95"/>
      <c r="AW409" s="95" t="s">
        <v>1025</v>
      </c>
      <c r="AX409" s="96">
        <v>6142.1</v>
      </c>
      <c r="AY409" s="96">
        <v>1614</v>
      </c>
      <c r="AZ409" s="95" t="s">
        <v>3006</v>
      </c>
      <c r="BA409" s="95">
        <v>2009</v>
      </c>
      <c r="BB409" s="97"/>
      <c r="BC409" s="98">
        <f t="shared" si="25"/>
        <v>-6</v>
      </c>
      <c r="BJ409" s="18" t="str">
        <f t="shared" si="27"/>
        <v>1614.600</v>
      </c>
      <c r="BM409" s="18" t="s">
        <v>3775</v>
      </c>
      <c r="BN409" s="18" t="s">
        <v>2998</v>
      </c>
      <c r="BO409" s="18" t="s">
        <v>3774</v>
      </c>
      <c r="BU409" s="18" t="s">
        <v>3775</v>
      </c>
      <c r="BV409" s="18" t="s">
        <v>2998</v>
      </c>
      <c r="BW409" s="18" t="s">
        <v>3774</v>
      </c>
    </row>
    <row r="410" spans="1:75" x14ac:dyDescent="0.3">
      <c r="A410" s="18">
        <v>1</v>
      </c>
      <c r="B410" s="99">
        <v>91</v>
      </c>
      <c r="C410" s="10" t="s">
        <v>478</v>
      </c>
      <c r="D410" s="1">
        <v>4012668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21">
        <v>0</v>
      </c>
      <c r="L410" s="7">
        <v>0</v>
      </c>
      <c r="M410" s="1">
        <v>450</v>
      </c>
      <c r="N410" s="1">
        <v>3781738.79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1">
        <v>80929.210000000006</v>
      </c>
      <c r="AD410" s="1">
        <v>150000</v>
      </c>
      <c r="AE410" s="7">
        <v>0</v>
      </c>
      <c r="AF410" s="3">
        <v>2024</v>
      </c>
      <c r="AG410" s="3">
        <v>2024</v>
      </c>
      <c r="AH410" s="3">
        <v>2024</v>
      </c>
      <c r="AI410" s="94"/>
      <c r="AJ410" s="94"/>
      <c r="AK410" s="94"/>
      <c r="AL410" s="94"/>
      <c r="AM410" s="95" t="s">
        <v>17059</v>
      </c>
      <c r="AN410" s="95" t="s">
        <v>17042</v>
      </c>
      <c r="AO410" s="95">
        <v>0</v>
      </c>
      <c r="AP410" s="95" t="s">
        <v>17056</v>
      </c>
      <c r="AQ410" s="95" t="s">
        <v>17044</v>
      </c>
      <c r="AR410" s="95">
        <v>0</v>
      </c>
      <c r="AS410" s="95"/>
      <c r="AT410" s="95"/>
      <c r="AU410" s="95"/>
      <c r="AV410" s="95"/>
      <c r="AW410" s="95" t="s">
        <v>935</v>
      </c>
      <c r="AX410" s="96">
        <v>862.2</v>
      </c>
      <c r="AY410" s="96" t="s">
        <v>2998</v>
      </c>
      <c r="AZ410" s="95" t="s">
        <v>3006</v>
      </c>
      <c r="BA410" s="95" t="s">
        <v>17104</v>
      </c>
      <c r="BB410" s="97"/>
      <c r="BC410" s="98" t="e">
        <f t="shared" si="25"/>
        <v>#VALUE!</v>
      </c>
      <c r="BJ410" s="18" t="str">
        <f t="shared" si="27"/>
        <v>нет данных</v>
      </c>
      <c r="BM410" s="18" t="s">
        <v>734</v>
      </c>
      <c r="BN410" s="18" t="s">
        <v>2998</v>
      </c>
      <c r="BO410" s="18" t="s">
        <v>2998</v>
      </c>
      <c r="BU410" s="18" t="s">
        <v>734</v>
      </c>
      <c r="BV410" s="18" t="s">
        <v>2998</v>
      </c>
      <c r="BW410" s="18" t="s">
        <v>2998</v>
      </c>
    </row>
    <row r="411" spans="1:75" x14ac:dyDescent="0.3">
      <c r="A411" s="18">
        <v>1</v>
      </c>
      <c r="B411" s="99">
        <v>92</v>
      </c>
      <c r="C411" s="10" t="s">
        <v>479</v>
      </c>
      <c r="D411" s="1">
        <v>6108172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21">
        <v>0</v>
      </c>
      <c r="L411" s="7">
        <v>0</v>
      </c>
      <c r="M411" s="1">
        <v>685</v>
      </c>
      <c r="N411" s="1">
        <v>5803967.0999999996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1">
        <v>124204.9</v>
      </c>
      <c r="AD411" s="1">
        <v>180000</v>
      </c>
      <c r="AE411" s="7">
        <v>0</v>
      </c>
      <c r="AF411" s="3">
        <v>2024</v>
      </c>
      <c r="AG411" s="3">
        <v>2024</v>
      </c>
      <c r="AH411" s="3">
        <v>2024</v>
      </c>
      <c r="AI411" s="94"/>
      <c r="AJ411" s="94"/>
      <c r="AK411" s="94"/>
      <c r="AL411" s="94"/>
      <c r="AM411" s="95" t="s">
        <v>17061</v>
      </c>
      <c r="AN411" s="95" t="s">
        <v>17042</v>
      </c>
      <c r="AO411" s="95">
        <v>0</v>
      </c>
      <c r="AP411" s="95" t="s">
        <v>17056</v>
      </c>
      <c r="AQ411" s="95" t="s">
        <v>17056</v>
      </c>
      <c r="AR411" s="95">
        <v>0</v>
      </c>
      <c r="AS411" s="95"/>
      <c r="AT411" s="95"/>
      <c r="AU411" s="95"/>
      <c r="AV411" s="95"/>
      <c r="AW411" s="95" t="s">
        <v>1280</v>
      </c>
      <c r="AX411" s="96">
        <v>935.2</v>
      </c>
      <c r="AY411" s="96">
        <v>716</v>
      </c>
      <c r="AZ411" s="95" t="s">
        <v>3006</v>
      </c>
      <c r="BA411" s="95">
        <v>2010</v>
      </c>
      <c r="BB411" s="97"/>
      <c r="BC411" s="98">
        <f t="shared" si="25"/>
        <v>31</v>
      </c>
      <c r="BJ411" s="18" t="str">
        <f t="shared" si="27"/>
        <v>646.600</v>
      </c>
      <c r="BM411" s="18" t="s">
        <v>735</v>
      </c>
      <c r="BN411" s="18" t="s">
        <v>631</v>
      </c>
      <c r="BO411" s="18" t="s">
        <v>743</v>
      </c>
      <c r="BU411" s="18" t="s">
        <v>735</v>
      </c>
      <c r="BV411" s="18" t="s">
        <v>631</v>
      </c>
      <c r="BW411" s="18" t="s">
        <v>743</v>
      </c>
    </row>
    <row r="412" spans="1:75" x14ac:dyDescent="0.3">
      <c r="B412" s="4" t="s">
        <v>467</v>
      </c>
      <c r="C412" s="5"/>
      <c r="D412" s="6">
        <v>508994.24</v>
      </c>
      <c r="E412" s="1">
        <v>400425.14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20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8569.1</v>
      </c>
      <c r="AD412" s="1">
        <v>100000</v>
      </c>
      <c r="AE412" s="1">
        <v>0</v>
      </c>
      <c r="AF412" s="3" t="s">
        <v>17121</v>
      </c>
      <c r="AG412" s="3" t="s">
        <v>17121</v>
      </c>
      <c r="AH412" s="3" t="s">
        <v>17121</v>
      </c>
      <c r="AI412" s="94"/>
      <c r="AJ412" s="94"/>
      <c r="AK412" s="94"/>
      <c r="AL412" s="94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6"/>
      <c r="AY412" s="96"/>
      <c r="AZ412" s="95"/>
      <c r="BA412" s="95"/>
      <c r="BB412" s="97"/>
      <c r="BC412" s="98">
        <f t="shared" si="25"/>
        <v>0</v>
      </c>
      <c r="BJ412" s="18" t="e">
        <f t="shared" si="27"/>
        <v>#N/A</v>
      </c>
      <c r="BM412" s="18" t="s">
        <v>3776</v>
      </c>
      <c r="BN412" s="18" t="s">
        <v>661</v>
      </c>
      <c r="BO412" s="18" t="s">
        <v>3534</v>
      </c>
      <c r="BU412" s="18" t="s">
        <v>3776</v>
      </c>
      <c r="BV412" s="18" t="s">
        <v>661</v>
      </c>
      <c r="BW412" s="18" t="s">
        <v>3534</v>
      </c>
    </row>
    <row r="413" spans="1:75" x14ac:dyDescent="0.3">
      <c r="A413" s="18">
        <v>1</v>
      </c>
      <c r="B413" s="99">
        <v>93</v>
      </c>
      <c r="C413" s="10" t="s">
        <v>480</v>
      </c>
      <c r="D413" s="1">
        <v>508994.24</v>
      </c>
      <c r="E413" s="7">
        <v>400425.14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21">
        <v>0</v>
      </c>
      <c r="L413" s="7">
        <v>0</v>
      </c>
      <c r="M413" s="1">
        <v>0</v>
      </c>
      <c r="N413" s="22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8569.1</v>
      </c>
      <c r="AD413" s="7">
        <v>100000</v>
      </c>
      <c r="AE413" s="7">
        <v>0</v>
      </c>
      <c r="AF413" s="3">
        <v>2024</v>
      </c>
      <c r="AG413" s="3">
        <v>2024</v>
      </c>
      <c r="AH413" s="3">
        <v>2024</v>
      </c>
      <c r="AI413" s="94"/>
      <c r="AJ413" s="94"/>
      <c r="AK413" s="94"/>
      <c r="AL413" s="94"/>
      <c r="AM413" s="95" t="s">
        <v>17066</v>
      </c>
      <c r="AN413" s="95" t="s">
        <v>17061</v>
      </c>
      <c r="AO413" s="95">
        <v>0</v>
      </c>
      <c r="AP413" s="95" t="s">
        <v>17060</v>
      </c>
      <c r="AQ413" s="95" t="s">
        <v>17049</v>
      </c>
      <c r="AR413" s="95">
        <v>0</v>
      </c>
      <c r="AS413" s="95"/>
      <c r="AT413" s="95"/>
      <c r="AU413" s="95"/>
      <c r="AV413" s="95"/>
      <c r="AW413" s="95" t="s">
        <v>799</v>
      </c>
      <c r="AX413" s="96">
        <v>354</v>
      </c>
      <c r="AY413" s="96">
        <v>367.3</v>
      </c>
      <c r="AZ413" s="95" t="s">
        <v>2980</v>
      </c>
      <c r="BA413" s="95" t="s">
        <v>2998</v>
      </c>
      <c r="BB413" s="97"/>
      <c r="BC413" s="98">
        <f t="shared" si="25"/>
        <v>367.3</v>
      </c>
      <c r="BJ413" s="18" t="str">
        <f t="shared" si="27"/>
        <v>нет данных</v>
      </c>
      <c r="BM413" s="18" t="s">
        <v>523</v>
      </c>
      <c r="BN413" s="18" t="s">
        <v>790</v>
      </c>
      <c r="BO413" s="18" t="s">
        <v>3777</v>
      </c>
      <c r="BU413" s="18" t="s">
        <v>523</v>
      </c>
      <c r="BV413" s="18" t="s">
        <v>790</v>
      </c>
      <c r="BW413" s="18" t="s">
        <v>3777</v>
      </c>
    </row>
    <row r="414" spans="1:75" x14ac:dyDescent="0.3">
      <c r="B414" s="4" t="s">
        <v>469</v>
      </c>
      <c r="C414" s="5"/>
      <c r="D414" s="6">
        <v>4458520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20">
        <v>0</v>
      </c>
      <c r="L414" s="1">
        <v>0</v>
      </c>
      <c r="M414" s="1">
        <v>500</v>
      </c>
      <c r="N414" s="1">
        <v>4218249.46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90270.54</v>
      </c>
      <c r="AD414" s="1">
        <v>150000</v>
      </c>
      <c r="AE414" s="1">
        <v>0</v>
      </c>
      <c r="AF414" s="3" t="s">
        <v>17121</v>
      </c>
      <c r="AG414" s="3" t="s">
        <v>17121</v>
      </c>
      <c r="AH414" s="3" t="s">
        <v>17121</v>
      </c>
      <c r="AI414" s="94"/>
      <c r="AJ414" s="94"/>
      <c r="AK414" s="94"/>
      <c r="AL414" s="94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6"/>
      <c r="AY414" s="96"/>
      <c r="AZ414" s="95"/>
      <c r="BA414" s="95"/>
      <c r="BB414" s="97"/>
      <c r="BC414" s="98">
        <f t="shared" si="25"/>
        <v>-500</v>
      </c>
      <c r="BJ414" s="18" t="e">
        <f t="shared" si="27"/>
        <v>#N/A</v>
      </c>
      <c r="BM414" s="18" t="s">
        <v>549</v>
      </c>
      <c r="BN414" s="18" t="s">
        <v>725</v>
      </c>
      <c r="BO414" s="18" t="s">
        <v>3778</v>
      </c>
      <c r="BU414" s="18" t="s">
        <v>549</v>
      </c>
      <c r="BV414" s="18" t="s">
        <v>725</v>
      </c>
      <c r="BW414" s="18" t="s">
        <v>3778</v>
      </c>
    </row>
    <row r="415" spans="1:75" x14ac:dyDescent="0.3">
      <c r="A415" s="18">
        <v>1</v>
      </c>
      <c r="B415" s="99">
        <v>94</v>
      </c>
      <c r="C415" s="10" t="s">
        <v>457</v>
      </c>
      <c r="D415" s="1">
        <v>4458520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21">
        <v>0</v>
      </c>
      <c r="L415" s="7">
        <v>0</v>
      </c>
      <c r="M415" s="1">
        <v>500</v>
      </c>
      <c r="N415" s="1">
        <v>4218249.46</v>
      </c>
      <c r="O415" s="7">
        <v>0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0</v>
      </c>
      <c r="AA415" s="7">
        <v>0</v>
      </c>
      <c r="AB415" s="7">
        <v>0</v>
      </c>
      <c r="AC415" s="1">
        <v>90270.54</v>
      </c>
      <c r="AD415" s="7">
        <v>150000</v>
      </c>
      <c r="AE415" s="7">
        <v>0</v>
      </c>
      <c r="AF415" s="3">
        <v>2024</v>
      </c>
      <c r="AG415" s="3">
        <v>2024</v>
      </c>
      <c r="AH415" s="3">
        <v>2024</v>
      </c>
      <c r="AI415" s="94"/>
      <c r="AJ415" s="94"/>
      <c r="AK415" s="94"/>
      <c r="AL415" s="94"/>
      <c r="AM415" s="95" t="s">
        <v>17046</v>
      </c>
      <c r="AN415" s="95" t="s">
        <v>17048</v>
      </c>
      <c r="AO415" s="95">
        <v>0</v>
      </c>
      <c r="AP415" s="95" t="s">
        <v>17058</v>
      </c>
      <c r="AQ415" s="95" t="s">
        <v>17044</v>
      </c>
      <c r="AR415" s="95">
        <v>0</v>
      </c>
      <c r="AS415" s="95"/>
      <c r="AT415" s="95"/>
      <c r="AU415" s="95"/>
      <c r="AV415" s="95"/>
      <c r="AW415" s="95" t="s">
        <v>619</v>
      </c>
      <c r="AX415" s="96">
        <v>749.2</v>
      </c>
      <c r="AY415" s="96" t="s">
        <v>2998</v>
      </c>
      <c r="AZ415" s="95" t="s">
        <v>3006</v>
      </c>
      <c r="BA415" s="95" t="s">
        <v>17104</v>
      </c>
      <c r="BB415" s="97"/>
      <c r="BC415" s="98" t="e">
        <f t="shared" si="25"/>
        <v>#VALUE!</v>
      </c>
      <c r="BJ415" s="18" t="str">
        <f t="shared" si="27"/>
        <v>нет данных</v>
      </c>
      <c r="BM415" s="18" t="s">
        <v>522</v>
      </c>
      <c r="BN415" s="18" t="s">
        <v>3290</v>
      </c>
      <c r="BO415" s="18" t="s">
        <v>3779</v>
      </c>
      <c r="BU415" s="18" t="s">
        <v>522</v>
      </c>
      <c r="BV415" s="18" t="s">
        <v>3290</v>
      </c>
      <c r="BW415" s="18" t="s">
        <v>3779</v>
      </c>
    </row>
    <row r="416" spans="1:75" x14ac:dyDescent="0.3">
      <c r="B416" s="4" t="s">
        <v>471</v>
      </c>
      <c r="C416" s="5"/>
      <c r="D416" s="6">
        <v>1024284.04</v>
      </c>
      <c r="E416" s="1">
        <v>0</v>
      </c>
      <c r="F416" s="1">
        <v>0</v>
      </c>
      <c r="G416" s="1">
        <v>0</v>
      </c>
      <c r="H416" s="1">
        <v>204403.04</v>
      </c>
      <c r="I416" s="1">
        <v>700515.74</v>
      </c>
      <c r="J416" s="1">
        <v>0</v>
      </c>
      <c r="K416" s="20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19365.260000000002</v>
      </c>
      <c r="AD416" s="1">
        <v>100000</v>
      </c>
      <c r="AE416" s="1">
        <v>0</v>
      </c>
      <c r="AF416" s="3" t="s">
        <v>17121</v>
      </c>
      <c r="AG416" s="3" t="s">
        <v>17121</v>
      </c>
      <c r="AH416" s="3" t="s">
        <v>17121</v>
      </c>
      <c r="AI416" s="94"/>
      <c r="AJ416" s="94"/>
      <c r="AK416" s="94"/>
      <c r="AL416" s="94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6"/>
      <c r="AY416" s="96"/>
      <c r="AZ416" s="95"/>
      <c r="BA416" s="95"/>
      <c r="BB416" s="97"/>
      <c r="BC416" s="98">
        <f t="shared" si="25"/>
        <v>0</v>
      </c>
      <c r="BJ416" s="18" t="e">
        <f t="shared" si="27"/>
        <v>#N/A</v>
      </c>
      <c r="BM416" s="18" t="s">
        <v>3780</v>
      </c>
      <c r="BN416" s="18" t="s">
        <v>630</v>
      </c>
      <c r="BO416" s="18" t="s">
        <v>3781</v>
      </c>
      <c r="BU416" s="18" t="s">
        <v>3780</v>
      </c>
      <c r="BV416" s="18" t="s">
        <v>630</v>
      </c>
      <c r="BW416" s="18" t="s">
        <v>3781</v>
      </c>
    </row>
    <row r="417" spans="1:75" x14ac:dyDescent="0.3">
      <c r="A417" s="18">
        <v>1</v>
      </c>
      <c r="B417" s="99">
        <v>95</v>
      </c>
      <c r="C417" s="10" t="s">
        <v>481</v>
      </c>
      <c r="D417" s="1">
        <v>1024284.04</v>
      </c>
      <c r="E417" s="7">
        <v>0</v>
      </c>
      <c r="F417" s="7">
        <v>0</v>
      </c>
      <c r="G417" s="7">
        <v>0</v>
      </c>
      <c r="H417" s="7">
        <v>204403.04</v>
      </c>
      <c r="I417" s="7">
        <v>700515.74</v>
      </c>
      <c r="J417" s="7">
        <v>0</v>
      </c>
      <c r="K417" s="21">
        <v>0</v>
      </c>
      <c r="L417" s="7">
        <v>0</v>
      </c>
      <c r="M417" s="1">
        <v>0</v>
      </c>
      <c r="N417" s="22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0</v>
      </c>
      <c r="AA417" s="7">
        <v>0</v>
      </c>
      <c r="AB417" s="7">
        <v>0</v>
      </c>
      <c r="AC417" s="7">
        <v>19365.260000000002</v>
      </c>
      <c r="AD417" s="7">
        <v>100000</v>
      </c>
      <c r="AE417" s="7">
        <v>0</v>
      </c>
      <c r="AF417" s="3">
        <v>2024</v>
      </c>
      <c r="AG417" s="3">
        <v>2024</v>
      </c>
      <c r="AH417" s="3">
        <v>2024</v>
      </c>
      <c r="AI417" s="94"/>
      <c r="AJ417" s="94"/>
      <c r="AK417" s="94"/>
      <c r="AL417" s="94"/>
      <c r="AM417" s="95" t="s">
        <v>17052</v>
      </c>
      <c r="AN417" s="95" t="s">
        <v>17048</v>
      </c>
      <c r="AO417" s="95">
        <v>0</v>
      </c>
      <c r="AP417" s="95" t="s">
        <v>17050</v>
      </c>
      <c r="AQ417" s="95" t="s">
        <v>17053</v>
      </c>
      <c r="AR417" s="95">
        <v>0</v>
      </c>
      <c r="AS417" s="95" t="s">
        <v>17072</v>
      </c>
      <c r="AT417" s="95"/>
      <c r="AU417" s="95"/>
      <c r="AV417" s="95"/>
      <c r="AW417" s="95" t="s">
        <v>790</v>
      </c>
      <c r="AX417" s="96">
        <v>975.1</v>
      </c>
      <c r="AY417" s="96">
        <v>879.9</v>
      </c>
      <c r="AZ417" s="95" t="s">
        <v>2980</v>
      </c>
      <c r="BA417" s="95" t="s">
        <v>3064</v>
      </c>
      <c r="BB417" s="97"/>
      <c r="BC417" s="98">
        <f t="shared" si="25"/>
        <v>879.9</v>
      </c>
      <c r="BJ417" s="18" t="str">
        <f t="shared" si="27"/>
        <v>635.000</v>
      </c>
      <c r="BM417" s="18" t="s">
        <v>3782</v>
      </c>
      <c r="BN417" s="18" t="s">
        <v>2993</v>
      </c>
      <c r="BO417" s="18" t="s">
        <v>3783</v>
      </c>
      <c r="BU417" s="18" t="s">
        <v>3782</v>
      </c>
      <c r="BV417" s="18" t="s">
        <v>2993</v>
      </c>
      <c r="BW417" s="18" t="s">
        <v>3783</v>
      </c>
    </row>
    <row r="418" spans="1:75" x14ac:dyDescent="0.3">
      <c r="B418" s="4" t="s">
        <v>483</v>
      </c>
      <c r="C418" s="5"/>
      <c r="D418" s="6">
        <v>5308128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20">
        <v>0</v>
      </c>
      <c r="L418" s="1">
        <v>0</v>
      </c>
      <c r="M418" s="1">
        <v>630</v>
      </c>
      <c r="N418" s="1">
        <v>5020685.33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107442.67</v>
      </c>
      <c r="AD418" s="1">
        <v>180000</v>
      </c>
      <c r="AE418" s="1">
        <v>0</v>
      </c>
      <c r="AF418" s="3" t="s">
        <v>17121</v>
      </c>
      <c r="AG418" s="3" t="s">
        <v>17121</v>
      </c>
      <c r="AH418" s="3" t="s">
        <v>17121</v>
      </c>
      <c r="AI418" s="94"/>
      <c r="AJ418" s="94"/>
      <c r="AK418" s="94"/>
      <c r="AL418" s="94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6"/>
      <c r="AY418" s="96"/>
      <c r="AZ418" s="95"/>
      <c r="BA418" s="95"/>
      <c r="BB418" s="97"/>
      <c r="BC418" s="98">
        <f t="shared" si="25"/>
        <v>-630</v>
      </c>
      <c r="BJ418" s="18" t="e">
        <f t="shared" si="27"/>
        <v>#N/A</v>
      </c>
      <c r="BM418" s="18" t="s">
        <v>744</v>
      </c>
      <c r="BN418" s="18" t="s">
        <v>729</v>
      </c>
      <c r="BO418" s="18" t="s">
        <v>3784</v>
      </c>
      <c r="BU418" s="18" t="s">
        <v>744</v>
      </c>
      <c r="BV418" s="18" t="s">
        <v>729</v>
      </c>
      <c r="BW418" s="18" t="s">
        <v>3784</v>
      </c>
    </row>
    <row r="419" spans="1:75" x14ac:dyDescent="0.3">
      <c r="A419" s="18">
        <v>1</v>
      </c>
      <c r="B419" s="99">
        <v>96</v>
      </c>
      <c r="C419" s="10" t="s">
        <v>8563</v>
      </c>
      <c r="D419" s="1">
        <v>5308128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21">
        <v>0</v>
      </c>
      <c r="L419" s="7">
        <v>0</v>
      </c>
      <c r="M419" s="22">
        <v>630</v>
      </c>
      <c r="N419" s="1">
        <v>5020685.33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1">
        <v>107442.67</v>
      </c>
      <c r="AD419" s="1">
        <v>180000</v>
      </c>
      <c r="AE419" s="7">
        <v>0</v>
      </c>
      <c r="AF419" s="3">
        <v>2024</v>
      </c>
      <c r="AG419" s="3">
        <v>2024</v>
      </c>
      <c r="AH419" s="3">
        <v>2024</v>
      </c>
      <c r="AI419" s="94"/>
      <c r="AJ419" s="94"/>
      <c r="AK419" s="94"/>
      <c r="AL419" s="94"/>
      <c r="AM419" s="95" t="s">
        <v>17052</v>
      </c>
      <c r="AN419" s="95" t="s">
        <v>17054</v>
      </c>
      <c r="AO419" s="95"/>
      <c r="AP419" s="95" t="s">
        <v>17044</v>
      </c>
      <c r="AQ419" s="95" t="s">
        <v>17049</v>
      </c>
      <c r="AR419" s="95"/>
      <c r="AS419" s="95"/>
      <c r="AT419" s="95"/>
      <c r="AU419" s="95"/>
      <c r="AV419" s="95"/>
      <c r="AW419" s="95">
        <v>1976</v>
      </c>
      <c r="AX419" s="96">
        <v>711.7</v>
      </c>
      <c r="AY419" s="96">
        <v>650</v>
      </c>
      <c r="AZ419" s="95" t="s">
        <v>2980</v>
      </c>
      <c r="BA419" s="95" t="s">
        <v>17104</v>
      </c>
      <c r="BB419" s="97"/>
      <c r="BC419" s="98">
        <f t="shared" si="25"/>
        <v>20</v>
      </c>
      <c r="BD419" s="18" t="s">
        <v>17034</v>
      </c>
      <c r="BJ419" s="18" t="str">
        <f t="shared" si="27"/>
        <v>497.500</v>
      </c>
      <c r="BM419" s="18" t="s">
        <v>745</v>
      </c>
      <c r="BN419" s="18" t="s">
        <v>2998</v>
      </c>
      <c r="BO419" s="18" t="s">
        <v>3785</v>
      </c>
      <c r="BU419" s="18" t="s">
        <v>745</v>
      </c>
      <c r="BV419" s="18" t="s">
        <v>2998</v>
      </c>
      <c r="BW419" s="18" t="s">
        <v>3785</v>
      </c>
    </row>
    <row r="420" spans="1:75" x14ac:dyDescent="0.3">
      <c r="B420" s="4" t="s">
        <v>472</v>
      </c>
      <c r="C420" s="5"/>
      <c r="D420" s="6">
        <v>7532677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20">
        <v>0</v>
      </c>
      <c r="L420" s="1">
        <v>0</v>
      </c>
      <c r="M420" s="1">
        <v>894</v>
      </c>
      <c r="N420" s="1">
        <v>7198626.4000000004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154050.6</v>
      </c>
      <c r="AD420" s="1">
        <v>180000</v>
      </c>
      <c r="AE420" s="1">
        <v>0</v>
      </c>
      <c r="AF420" s="3" t="s">
        <v>17121</v>
      </c>
      <c r="AG420" s="3" t="s">
        <v>17121</v>
      </c>
      <c r="AH420" s="3" t="s">
        <v>17121</v>
      </c>
      <c r="AI420" s="94"/>
      <c r="AJ420" s="94"/>
      <c r="AK420" s="94"/>
      <c r="AL420" s="94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6"/>
      <c r="AY420" s="96"/>
      <c r="AZ420" s="95"/>
      <c r="BA420" s="95"/>
      <c r="BB420" s="97"/>
      <c r="BC420" s="98">
        <f t="shared" si="25"/>
        <v>-894</v>
      </c>
      <c r="BJ420" s="18" t="e">
        <f t="shared" si="27"/>
        <v>#N/A</v>
      </c>
      <c r="BM420" s="18" t="s">
        <v>746</v>
      </c>
      <c r="BN420" s="18" t="s">
        <v>3047</v>
      </c>
      <c r="BO420" s="18" t="s">
        <v>3786</v>
      </c>
      <c r="BU420" s="18" t="s">
        <v>746</v>
      </c>
      <c r="BV420" s="18" t="s">
        <v>3047</v>
      </c>
      <c r="BW420" s="18" t="s">
        <v>3786</v>
      </c>
    </row>
    <row r="421" spans="1:75" x14ac:dyDescent="0.3">
      <c r="A421" s="18">
        <v>1</v>
      </c>
      <c r="B421" s="99">
        <v>97</v>
      </c>
      <c r="C421" s="10" t="s">
        <v>484</v>
      </c>
      <c r="D421" s="1">
        <v>7532677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21">
        <v>0</v>
      </c>
      <c r="L421" s="7">
        <v>0</v>
      </c>
      <c r="M421" s="1">
        <v>894</v>
      </c>
      <c r="N421" s="1">
        <v>7198626.4000000004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1">
        <v>154050.6</v>
      </c>
      <c r="AD421" s="1">
        <v>180000</v>
      </c>
      <c r="AE421" s="7">
        <v>0</v>
      </c>
      <c r="AF421" s="3">
        <v>2024</v>
      </c>
      <c r="AG421" s="3">
        <v>2024</v>
      </c>
      <c r="AH421" s="3">
        <v>2024</v>
      </c>
      <c r="AI421" s="94"/>
      <c r="AJ421" s="94"/>
      <c r="AK421" s="94"/>
      <c r="AL421" s="94"/>
      <c r="AM421" s="95" t="s">
        <v>17046</v>
      </c>
      <c r="AN421" s="95" t="s">
        <v>17042</v>
      </c>
      <c r="AO421" s="95">
        <v>0</v>
      </c>
      <c r="AP421" s="95" t="s">
        <v>17056</v>
      </c>
      <c r="AQ421" s="95" t="s">
        <v>17044</v>
      </c>
      <c r="AR421" s="95" t="s">
        <v>17056</v>
      </c>
      <c r="AS421" s="95"/>
      <c r="AT421" s="95"/>
      <c r="AU421" s="95"/>
      <c r="AV421" s="95"/>
      <c r="AW421" s="95" t="s">
        <v>940</v>
      </c>
      <c r="AX421" s="96">
        <v>917</v>
      </c>
      <c r="AY421" s="96" t="s">
        <v>2998</v>
      </c>
      <c r="AZ421" s="95" t="s">
        <v>2980</v>
      </c>
      <c r="BA421" s="95" t="s">
        <v>17104</v>
      </c>
      <c r="BB421" s="97"/>
      <c r="BC421" s="98" t="e">
        <f t="shared" si="25"/>
        <v>#VALUE!</v>
      </c>
      <c r="BJ421" s="18" t="str">
        <f t="shared" si="27"/>
        <v>нет данных</v>
      </c>
      <c r="BM421" s="18" t="s">
        <v>548</v>
      </c>
      <c r="BN421" s="18" t="s">
        <v>663</v>
      </c>
      <c r="BO421" s="18" t="s">
        <v>3398</v>
      </c>
      <c r="BU421" s="18" t="s">
        <v>548</v>
      </c>
      <c r="BV421" s="18" t="s">
        <v>663</v>
      </c>
      <c r="BW421" s="18" t="s">
        <v>3398</v>
      </c>
    </row>
    <row r="422" spans="1:75" x14ac:dyDescent="0.3">
      <c r="B422" s="4" t="s">
        <v>474</v>
      </c>
      <c r="C422" s="5"/>
      <c r="D422" s="6">
        <v>7134922.25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20">
        <v>0</v>
      </c>
      <c r="L422" s="1">
        <v>0</v>
      </c>
      <c r="M422" s="1">
        <v>801.6</v>
      </c>
      <c r="N422" s="1">
        <v>6809205.2599999998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145716.99</v>
      </c>
      <c r="AD422" s="1">
        <v>180000</v>
      </c>
      <c r="AE422" s="1">
        <v>0</v>
      </c>
      <c r="AF422" s="3" t="s">
        <v>17121</v>
      </c>
      <c r="AG422" s="3" t="s">
        <v>17121</v>
      </c>
      <c r="AH422" s="3" t="s">
        <v>17121</v>
      </c>
      <c r="AI422" s="94"/>
      <c r="AJ422" s="94"/>
      <c r="AK422" s="94"/>
      <c r="AL422" s="94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6"/>
      <c r="AY422" s="96"/>
      <c r="AZ422" s="95"/>
      <c r="BA422" s="95"/>
      <c r="BB422" s="97"/>
      <c r="BC422" s="98">
        <f t="shared" si="25"/>
        <v>-801.6</v>
      </c>
      <c r="BJ422" s="18" t="e">
        <f t="shared" si="27"/>
        <v>#N/A</v>
      </c>
      <c r="BM422" s="18" t="s">
        <v>521</v>
      </c>
      <c r="BN422" s="18" t="s">
        <v>2998</v>
      </c>
      <c r="BO422" s="18" t="s">
        <v>3789</v>
      </c>
      <c r="BU422" s="18" t="s">
        <v>521</v>
      </c>
      <c r="BV422" s="18" t="s">
        <v>2998</v>
      </c>
      <c r="BW422" s="18" t="s">
        <v>3789</v>
      </c>
    </row>
    <row r="423" spans="1:75" x14ac:dyDescent="0.3">
      <c r="A423" s="18">
        <v>1</v>
      </c>
      <c r="B423" s="99">
        <v>98</v>
      </c>
      <c r="C423" s="10" t="s">
        <v>485</v>
      </c>
      <c r="D423" s="1">
        <v>7134922.25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21">
        <v>0</v>
      </c>
      <c r="L423" s="7">
        <v>0</v>
      </c>
      <c r="M423" s="1">
        <v>801.6</v>
      </c>
      <c r="N423" s="1">
        <v>6809205.2599999998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0</v>
      </c>
      <c r="AA423" s="7">
        <v>0</v>
      </c>
      <c r="AB423" s="7">
        <v>0</v>
      </c>
      <c r="AC423" s="1">
        <v>145716.99</v>
      </c>
      <c r="AD423" s="1">
        <v>180000</v>
      </c>
      <c r="AE423" s="7">
        <v>0</v>
      </c>
      <c r="AF423" s="3">
        <v>2024</v>
      </c>
      <c r="AG423" s="3">
        <v>2024</v>
      </c>
      <c r="AH423" s="3">
        <v>2024</v>
      </c>
      <c r="AI423" s="94"/>
      <c r="AJ423" s="94"/>
      <c r="AK423" s="94"/>
      <c r="AL423" s="94"/>
      <c r="AM423" s="95" t="s">
        <v>17059</v>
      </c>
      <c r="AN423" s="95" t="s">
        <v>17063</v>
      </c>
      <c r="AO423" s="95">
        <v>0</v>
      </c>
      <c r="AP423" s="95" t="s">
        <v>17056</v>
      </c>
      <c r="AQ423" s="95" t="s">
        <v>17044</v>
      </c>
      <c r="AR423" s="95" t="s">
        <v>17056</v>
      </c>
      <c r="AS423" s="95"/>
      <c r="AT423" s="95"/>
      <c r="AU423" s="95"/>
      <c r="AV423" s="95"/>
      <c r="AW423" s="95" t="s">
        <v>664</v>
      </c>
      <c r="AX423" s="96">
        <v>4789.7</v>
      </c>
      <c r="AY423" s="96">
        <v>801.6</v>
      </c>
      <c r="AZ423" s="95" t="s">
        <v>3058</v>
      </c>
      <c r="BA423" s="95" t="s">
        <v>17104</v>
      </c>
      <c r="BB423" s="97"/>
      <c r="BC423" s="98">
        <f t="shared" si="25"/>
        <v>0</v>
      </c>
      <c r="BJ423" s="18" t="str">
        <f t="shared" si="27"/>
        <v>нет данных</v>
      </c>
      <c r="BM423" s="18" t="s">
        <v>3790</v>
      </c>
      <c r="BN423" s="18" t="s">
        <v>2998</v>
      </c>
      <c r="BO423" s="18" t="s">
        <v>3791</v>
      </c>
      <c r="BU423" s="18" t="s">
        <v>3790</v>
      </c>
      <c r="BV423" s="18" t="s">
        <v>2998</v>
      </c>
      <c r="BW423" s="18" t="s">
        <v>3791</v>
      </c>
    </row>
    <row r="424" spans="1:75" x14ac:dyDescent="0.3">
      <c r="B424" s="4" t="s">
        <v>289</v>
      </c>
      <c r="C424" s="5"/>
      <c r="D424" s="6">
        <v>24899046.479999997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20">
        <v>0</v>
      </c>
      <c r="L424" s="1">
        <v>0</v>
      </c>
      <c r="M424" s="1">
        <v>2850.2799999999997</v>
      </c>
      <c r="N424" s="1">
        <v>23760572.219999999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508474.26</v>
      </c>
      <c r="AD424" s="1">
        <v>630000</v>
      </c>
      <c r="AE424" s="1">
        <v>0</v>
      </c>
      <c r="AF424" s="3" t="s">
        <v>17121</v>
      </c>
      <c r="AG424" s="3" t="s">
        <v>17121</v>
      </c>
      <c r="AH424" s="3" t="s">
        <v>17121</v>
      </c>
      <c r="AI424" s="94"/>
      <c r="AJ424" s="94"/>
      <c r="AK424" s="94"/>
      <c r="AL424" s="94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6"/>
      <c r="AY424" s="96"/>
      <c r="AZ424" s="95"/>
      <c r="BA424" s="95"/>
      <c r="BB424" s="97"/>
      <c r="BC424" s="98">
        <f t="shared" ref="BC424:BC460" si="28">AY424-M424</f>
        <v>-2850.2799999999997</v>
      </c>
      <c r="BJ424" s="18" t="e">
        <f t="shared" si="27"/>
        <v>#N/A</v>
      </c>
      <c r="BM424" s="18" t="s">
        <v>3461</v>
      </c>
      <c r="BN424" s="18" t="s">
        <v>636</v>
      </c>
      <c r="BO424" s="18" t="s">
        <v>3462</v>
      </c>
      <c r="BU424" s="18" t="s">
        <v>3461</v>
      </c>
      <c r="BV424" s="18" t="s">
        <v>636</v>
      </c>
      <c r="BW424" s="18" t="s">
        <v>3462</v>
      </c>
    </row>
    <row r="425" spans="1:75" x14ac:dyDescent="0.3">
      <c r="A425" s="18">
        <v>1</v>
      </c>
      <c r="B425" s="99">
        <v>99</v>
      </c>
      <c r="C425" s="10" t="s">
        <v>293</v>
      </c>
      <c r="D425" s="1">
        <v>5571597.5699999994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21">
        <v>0</v>
      </c>
      <c r="L425" s="7">
        <v>0</v>
      </c>
      <c r="M425" s="1">
        <v>637.79999999999995</v>
      </c>
      <c r="N425" s="1">
        <v>5259053.8099999996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112543.76</v>
      </c>
      <c r="AD425" s="7">
        <v>200000</v>
      </c>
      <c r="AE425" s="7">
        <v>0</v>
      </c>
      <c r="AF425" s="3">
        <v>2024</v>
      </c>
      <c r="AG425" s="3">
        <v>2024</v>
      </c>
      <c r="AH425" s="3">
        <v>2024</v>
      </c>
      <c r="AI425" s="94"/>
      <c r="AJ425" s="94"/>
      <c r="AK425" s="94"/>
      <c r="AL425" s="94"/>
      <c r="AM425" s="95" t="s">
        <v>17046</v>
      </c>
      <c r="AN425" s="95" t="s">
        <v>17042</v>
      </c>
      <c r="AO425" s="95">
        <v>0</v>
      </c>
      <c r="AP425" s="95" t="s">
        <v>17058</v>
      </c>
      <c r="AQ425" s="95" t="s">
        <v>17060</v>
      </c>
      <c r="AR425" s="95">
        <v>0</v>
      </c>
      <c r="AS425" s="95"/>
      <c r="AT425" s="95"/>
      <c r="AU425" s="95"/>
      <c r="AV425" s="95"/>
      <c r="AW425" s="95" t="s">
        <v>619</v>
      </c>
      <c r="AX425" s="96">
        <v>737.56</v>
      </c>
      <c r="AY425" s="96">
        <v>607.5</v>
      </c>
      <c r="AZ425" s="95" t="s">
        <v>2980</v>
      </c>
      <c r="BA425" s="95" t="s">
        <v>17104</v>
      </c>
      <c r="BB425" s="97"/>
      <c r="BC425" s="98">
        <f t="shared" si="28"/>
        <v>-30.299999999999955</v>
      </c>
      <c r="BJ425" s="18" t="str">
        <f t="shared" si="27"/>
        <v>768.000</v>
      </c>
      <c r="BM425" s="18" t="s">
        <v>3464</v>
      </c>
      <c r="BN425" s="18" t="s">
        <v>630</v>
      </c>
      <c r="BO425" s="18" t="s">
        <v>3466</v>
      </c>
      <c r="BU425" s="18" t="s">
        <v>3464</v>
      </c>
      <c r="BV425" s="18" t="s">
        <v>630</v>
      </c>
      <c r="BW425" s="18" t="s">
        <v>3466</v>
      </c>
    </row>
    <row r="426" spans="1:75" x14ac:dyDescent="0.3">
      <c r="A426" s="18">
        <v>1</v>
      </c>
      <c r="B426" s="99">
        <v>100</v>
      </c>
      <c r="C426" s="10" t="s">
        <v>294</v>
      </c>
      <c r="D426" s="1">
        <v>12242836.76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21">
        <v>0</v>
      </c>
      <c r="L426" s="7">
        <v>0</v>
      </c>
      <c r="M426" s="1">
        <v>1401.48</v>
      </c>
      <c r="N426" s="1">
        <v>11761150.16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251686.6</v>
      </c>
      <c r="AD426" s="7">
        <v>230000</v>
      </c>
      <c r="AE426" s="7">
        <v>0</v>
      </c>
      <c r="AF426" s="3">
        <v>2024</v>
      </c>
      <c r="AG426" s="3">
        <v>2024</v>
      </c>
      <c r="AH426" s="3">
        <v>2024</v>
      </c>
      <c r="AI426" s="94"/>
      <c r="AJ426" s="94"/>
      <c r="AK426" s="94"/>
      <c r="AL426" s="94"/>
      <c r="AM426" s="95" t="s">
        <v>17046</v>
      </c>
      <c r="AN426" s="95" t="s">
        <v>17042</v>
      </c>
      <c r="AO426" s="95">
        <v>0</v>
      </c>
      <c r="AP426" s="95" t="s">
        <v>17064</v>
      </c>
      <c r="AQ426" s="95" t="s">
        <v>17053</v>
      </c>
      <c r="AR426" s="95" t="s">
        <v>17056</v>
      </c>
      <c r="AS426" s="95"/>
      <c r="AT426" s="95"/>
      <c r="AU426" s="95"/>
      <c r="AV426" s="95"/>
      <c r="AW426" s="95" t="s">
        <v>747</v>
      </c>
      <c r="AX426" s="96">
        <v>3369.4</v>
      </c>
      <c r="AY426" s="96">
        <v>1374</v>
      </c>
      <c r="AZ426" s="95" t="s">
        <v>2980</v>
      </c>
      <c r="BA426" s="95" t="s">
        <v>17104</v>
      </c>
      <c r="BB426" s="97"/>
      <c r="BC426" s="98">
        <f t="shared" si="28"/>
        <v>-27.480000000000018</v>
      </c>
      <c r="BJ426" s="18" t="str">
        <f t="shared" si="27"/>
        <v>1597.200</v>
      </c>
      <c r="BM426" s="18" t="s">
        <v>3467</v>
      </c>
      <c r="BN426" s="18" t="s">
        <v>675</v>
      </c>
      <c r="BO426" s="18" t="s">
        <v>3470</v>
      </c>
      <c r="BU426" s="18" t="s">
        <v>3467</v>
      </c>
      <c r="BV426" s="18" t="s">
        <v>675</v>
      </c>
      <c r="BW426" s="18" t="s">
        <v>3470</v>
      </c>
    </row>
    <row r="427" spans="1:75" x14ac:dyDescent="0.3">
      <c r="A427" s="18">
        <v>1</v>
      </c>
      <c r="B427" s="99">
        <v>101</v>
      </c>
      <c r="C427" s="10" t="s">
        <v>303</v>
      </c>
      <c r="D427" s="1">
        <v>7084612.1500000004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21">
        <v>0</v>
      </c>
      <c r="L427" s="7">
        <v>0</v>
      </c>
      <c r="M427" s="1">
        <v>811</v>
      </c>
      <c r="N427" s="1">
        <v>6740368.25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144243.9</v>
      </c>
      <c r="AD427" s="7">
        <v>200000</v>
      </c>
      <c r="AE427" s="7">
        <v>0</v>
      </c>
      <c r="AF427" s="3">
        <v>2024</v>
      </c>
      <c r="AG427" s="3">
        <v>2024</v>
      </c>
      <c r="AH427" s="3">
        <v>2024</v>
      </c>
      <c r="AI427" s="94"/>
      <c r="AJ427" s="94"/>
      <c r="AK427" s="94"/>
      <c r="AL427" s="94"/>
      <c r="AM427" s="95" t="s">
        <v>17052</v>
      </c>
      <c r="AN427" s="95" t="s">
        <v>17048</v>
      </c>
      <c r="AO427" s="95">
        <v>0</v>
      </c>
      <c r="AP427" s="95" t="s">
        <v>17057</v>
      </c>
      <c r="AQ427" s="95" t="s">
        <v>17064</v>
      </c>
      <c r="AR427" s="95">
        <v>0</v>
      </c>
      <c r="AS427" s="95"/>
      <c r="AT427" s="95"/>
      <c r="AU427" s="95"/>
      <c r="AV427" s="95"/>
      <c r="AW427" s="95" t="s">
        <v>799</v>
      </c>
      <c r="AX427" s="96">
        <v>898.36</v>
      </c>
      <c r="AY427" s="96">
        <v>500</v>
      </c>
      <c r="AZ427" s="95" t="s">
        <v>2980</v>
      </c>
      <c r="BA427" s="95" t="s">
        <v>17104</v>
      </c>
      <c r="BB427" s="97"/>
      <c r="BC427" s="98">
        <f t="shared" si="28"/>
        <v>-311</v>
      </c>
      <c r="BD427" s="18" t="s">
        <v>17040</v>
      </c>
      <c r="BJ427" s="18" t="str">
        <f t="shared" si="27"/>
        <v>537.800</v>
      </c>
      <c r="BM427" s="18" t="s">
        <v>3472</v>
      </c>
      <c r="BN427" s="18" t="s">
        <v>725</v>
      </c>
      <c r="BO427" s="18" t="s">
        <v>1011</v>
      </c>
      <c r="BU427" s="18" t="s">
        <v>3472</v>
      </c>
      <c r="BV427" s="18" t="s">
        <v>725</v>
      </c>
      <c r="BW427" s="18" t="s">
        <v>1011</v>
      </c>
    </row>
    <row r="428" spans="1:75" x14ac:dyDescent="0.3">
      <c r="B428" s="4" t="s">
        <v>333</v>
      </c>
      <c r="C428" s="5"/>
      <c r="D428" s="6">
        <v>6193827.0800000001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20">
        <v>0</v>
      </c>
      <c r="L428" s="1">
        <v>0</v>
      </c>
      <c r="M428" s="1">
        <v>735.12</v>
      </c>
      <c r="N428" s="1">
        <v>5887827.5700000003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125999.51</v>
      </c>
      <c r="AD428" s="1">
        <v>180000</v>
      </c>
      <c r="AE428" s="1">
        <v>0</v>
      </c>
      <c r="AF428" s="3" t="s">
        <v>17121</v>
      </c>
      <c r="AG428" s="3" t="s">
        <v>17121</v>
      </c>
      <c r="AH428" s="3" t="s">
        <v>17121</v>
      </c>
      <c r="AI428" s="94"/>
      <c r="AJ428" s="94"/>
      <c r="AK428" s="94"/>
      <c r="AL428" s="94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6"/>
      <c r="AY428" s="96"/>
      <c r="AZ428" s="95"/>
      <c r="BA428" s="95"/>
      <c r="BB428" s="97"/>
      <c r="BC428" s="98">
        <f t="shared" si="28"/>
        <v>-735.12</v>
      </c>
      <c r="BJ428" s="18" t="e">
        <f t="shared" si="27"/>
        <v>#N/A</v>
      </c>
      <c r="BM428" s="18" t="s">
        <v>3525</v>
      </c>
      <c r="BN428" s="18" t="s">
        <v>2998</v>
      </c>
      <c r="BO428" s="18" t="s">
        <v>2998</v>
      </c>
      <c r="BU428" s="18" t="s">
        <v>3525</v>
      </c>
      <c r="BV428" s="18" t="s">
        <v>2998</v>
      </c>
      <c r="BW428" s="18" t="s">
        <v>2998</v>
      </c>
    </row>
    <row r="429" spans="1:75" x14ac:dyDescent="0.3">
      <c r="A429" s="18">
        <v>1</v>
      </c>
      <c r="B429" s="99">
        <v>102</v>
      </c>
      <c r="C429" s="10" t="s">
        <v>335</v>
      </c>
      <c r="D429" s="1">
        <v>6193827.0800000001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21">
        <v>0</v>
      </c>
      <c r="L429" s="7">
        <v>0</v>
      </c>
      <c r="M429" s="1">
        <v>735.12</v>
      </c>
      <c r="N429" s="1">
        <v>5887827.5700000003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0</v>
      </c>
      <c r="AA429" s="7">
        <v>0</v>
      </c>
      <c r="AB429" s="7">
        <v>0</v>
      </c>
      <c r="AC429" s="1">
        <v>125999.51</v>
      </c>
      <c r="AD429" s="1">
        <v>180000</v>
      </c>
      <c r="AE429" s="7">
        <v>0</v>
      </c>
      <c r="AF429" s="3">
        <v>2024</v>
      </c>
      <c r="AG429" s="3">
        <v>2024</v>
      </c>
      <c r="AH429" s="3">
        <v>2024</v>
      </c>
      <c r="AI429" s="94"/>
      <c r="AJ429" s="94"/>
      <c r="AK429" s="94"/>
      <c r="AL429" s="94"/>
      <c r="AM429" s="95" t="s">
        <v>17052</v>
      </c>
      <c r="AN429" s="95" t="s">
        <v>17048</v>
      </c>
      <c r="AO429" s="95">
        <v>0</v>
      </c>
      <c r="AP429" s="95" t="s">
        <v>17063</v>
      </c>
      <c r="AQ429" s="95" t="s">
        <v>17053</v>
      </c>
      <c r="AR429" s="95">
        <v>0</v>
      </c>
      <c r="AS429" s="95"/>
      <c r="AT429" s="95"/>
      <c r="AU429" s="95"/>
      <c r="AV429" s="95"/>
      <c r="AW429" s="95" t="s">
        <v>790</v>
      </c>
      <c r="AX429" s="96">
        <v>775.8</v>
      </c>
      <c r="AY429" s="96">
        <v>760.5</v>
      </c>
      <c r="AZ429" s="95" t="s">
        <v>2980</v>
      </c>
      <c r="BA429" s="95" t="s">
        <v>17104</v>
      </c>
      <c r="BB429" s="97"/>
      <c r="BC429" s="98">
        <f t="shared" si="28"/>
        <v>25.379999999999995</v>
      </c>
      <c r="BJ429" s="18" t="str">
        <f t="shared" si="27"/>
        <v>764.000</v>
      </c>
      <c r="BM429" s="18" t="s">
        <v>3527</v>
      </c>
      <c r="BN429" s="18" t="s">
        <v>2998</v>
      </c>
      <c r="BO429" s="18" t="s">
        <v>2998</v>
      </c>
      <c r="BU429" s="18" t="s">
        <v>3527</v>
      </c>
      <c r="BV429" s="18" t="s">
        <v>2998</v>
      </c>
      <c r="BW429" s="18" t="s">
        <v>2998</v>
      </c>
    </row>
    <row r="430" spans="1:75" x14ac:dyDescent="0.3">
      <c r="B430" s="4" t="s">
        <v>334</v>
      </c>
      <c r="C430" s="5"/>
      <c r="D430" s="6">
        <v>2190656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20">
        <v>0</v>
      </c>
      <c r="L430" s="1">
        <v>0</v>
      </c>
      <c r="M430" s="1">
        <v>260</v>
      </c>
      <c r="N430" s="1">
        <v>1997900.92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42755.08</v>
      </c>
      <c r="AD430" s="1">
        <v>150000</v>
      </c>
      <c r="AE430" s="1">
        <v>0</v>
      </c>
      <c r="AF430" s="3" t="s">
        <v>17121</v>
      </c>
      <c r="AG430" s="3" t="s">
        <v>17121</v>
      </c>
      <c r="AH430" s="3" t="s">
        <v>17121</v>
      </c>
      <c r="AI430" s="94"/>
      <c r="AJ430" s="94"/>
      <c r="AK430" s="94"/>
      <c r="AL430" s="94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6"/>
      <c r="AY430" s="96"/>
      <c r="AZ430" s="95"/>
      <c r="BA430" s="95"/>
      <c r="BB430" s="97"/>
      <c r="BC430" s="98">
        <f t="shared" si="28"/>
        <v>-260</v>
      </c>
      <c r="BJ430" s="18" t="e">
        <f t="shared" si="27"/>
        <v>#N/A</v>
      </c>
      <c r="BM430" s="18" t="s">
        <v>3529</v>
      </c>
      <c r="BN430" s="18" t="s">
        <v>1282</v>
      </c>
      <c r="BO430" s="18" t="s">
        <v>2208</v>
      </c>
      <c r="BU430" s="18" t="s">
        <v>3529</v>
      </c>
      <c r="BV430" s="18" t="s">
        <v>1282</v>
      </c>
      <c r="BW430" s="18" t="s">
        <v>2208</v>
      </c>
    </row>
    <row r="431" spans="1:75" x14ac:dyDescent="0.3">
      <c r="A431" s="18">
        <v>1</v>
      </c>
      <c r="B431" s="99">
        <v>103</v>
      </c>
      <c r="C431" s="10" t="s">
        <v>336</v>
      </c>
      <c r="D431" s="1">
        <v>2190656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21">
        <v>0</v>
      </c>
      <c r="L431" s="7">
        <v>0</v>
      </c>
      <c r="M431" s="1">
        <v>260</v>
      </c>
      <c r="N431" s="1">
        <v>1997900.92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1">
        <v>42755.08</v>
      </c>
      <c r="AD431" s="1">
        <v>150000</v>
      </c>
      <c r="AE431" s="7">
        <v>0</v>
      </c>
      <c r="AF431" s="3">
        <v>2024</v>
      </c>
      <c r="AG431" s="3">
        <v>2024</v>
      </c>
      <c r="AH431" s="3">
        <v>2024</v>
      </c>
      <c r="AI431" s="94"/>
      <c r="AJ431" s="94"/>
      <c r="AK431" s="94"/>
      <c r="AL431" s="94"/>
      <c r="AM431" s="95" t="s">
        <v>17062</v>
      </c>
      <c r="AN431" s="95" t="s">
        <v>17062</v>
      </c>
      <c r="AO431" s="95">
        <v>0</v>
      </c>
      <c r="AP431" s="95" t="s">
        <v>17056</v>
      </c>
      <c r="AQ431" s="95" t="s">
        <v>17044</v>
      </c>
      <c r="AR431" s="95">
        <v>0</v>
      </c>
      <c r="AS431" s="95"/>
      <c r="AT431" s="95"/>
      <c r="AU431" s="95"/>
      <c r="AV431" s="95"/>
      <c r="AW431" s="95" t="s">
        <v>642</v>
      </c>
      <c r="AX431" s="96">
        <v>349.8</v>
      </c>
      <c r="AY431" s="96">
        <v>260</v>
      </c>
      <c r="AZ431" s="95" t="s">
        <v>2980</v>
      </c>
      <c r="BA431" s="95">
        <v>2007</v>
      </c>
      <c r="BB431" s="97"/>
      <c r="BC431" s="98">
        <f t="shared" si="28"/>
        <v>0</v>
      </c>
      <c r="BJ431" s="18" t="str">
        <f t="shared" si="27"/>
        <v>820.600</v>
      </c>
      <c r="BM431" s="18" t="s">
        <v>3532</v>
      </c>
      <c r="BN431" s="18" t="s">
        <v>1285</v>
      </c>
      <c r="BO431" s="18" t="s">
        <v>3533</v>
      </c>
      <c r="BU431" s="18" t="s">
        <v>3532</v>
      </c>
      <c r="BV431" s="18" t="s">
        <v>1285</v>
      </c>
      <c r="BW431" s="18" t="s">
        <v>3533</v>
      </c>
    </row>
    <row r="432" spans="1:75" x14ac:dyDescent="0.3">
      <c r="B432" s="4" t="s">
        <v>356</v>
      </c>
      <c r="C432" s="5"/>
      <c r="D432" s="6">
        <v>7683651.5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20">
        <v>0</v>
      </c>
      <c r="L432" s="1">
        <v>0</v>
      </c>
      <c r="M432" s="1">
        <v>850</v>
      </c>
      <c r="N432" s="1">
        <v>7346437.7300000004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157213.76999999999</v>
      </c>
      <c r="AD432" s="1">
        <v>180000</v>
      </c>
      <c r="AE432" s="1">
        <v>0</v>
      </c>
      <c r="AF432" s="3" t="s">
        <v>17121</v>
      </c>
      <c r="AG432" s="3" t="s">
        <v>17121</v>
      </c>
      <c r="AH432" s="3" t="s">
        <v>17121</v>
      </c>
      <c r="AI432" s="94"/>
      <c r="AJ432" s="94"/>
      <c r="AK432" s="94"/>
      <c r="AL432" s="94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6"/>
      <c r="AY432" s="96"/>
      <c r="AZ432" s="95"/>
      <c r="BA432" s="95"/>
      <c r="BB432" s="97"/>
      <c r="BC432" s="98">
        <f t="shared" si="28"/>
        <v>-850</v>
      </c>
      <c r="BJ432" s="18" t="e">
        <f t="shared" si="27"/>
        <v>#N/A</v>
      </c>
      <c r="BM432" s="18" t="s">
        <v>697</v>
      </c>
      <c r="BN432" s="18" t="s">
        <v>630</v>
      </c>
      <c r="BO432" s="18" t="s">
        <v>3161</v>
      </c>
      <c r="BU432" s="18" t="s">
        <v>697</v>
      </c>
      <c r="BV432" s="18" t="s">
        <v>630</v>
      </c>
      <c r="BW432" s="18" t="s">
        <v>3161</v>
      </c>
    </row>
    <row r="433" spans="1:75" x14ac:dyDescent="0.3">
      <c r="A433" s="18">
        <v>1</v>
      </c>
      <c r="B433" s="99">
        <v>104</v>
      </c>
      <c r="C433" s="10" t="s">
        <v>358</v>
      </c>
      <c r="D433" s="1">
        <v>7683651.5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21">
        <v>0</v>
      </c>
      <c r="L433" s="7">
        <v>0</v>
      </c>
      <c r="M433" s="1">
        <v>850</v>
      </c>
      <c r="N433" s="1">
        <v>7346437.7300000004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0</v>
      </c>
      <c r="AA433" s="7">
        <v>0</v>
      </c>
      <c r="AB433" s="7">
        <v>0</v>
      </c>
      <c r="AC433" s="1">
        <v>157213.76999999999</v>
      </c>
      <c r="AD433" s="1">
        <v>180000</v>
      </c>
      <c r="AE433" s="7">
        <v>0</v>
      </c>
      <c r="AF433" s="3">
        <v>2024</v>
      </c>
      <c r="AG433" s="3">
        <v>2024</v>
      </c>
      <c r="AH433" s="3">
        <v>2024</v>
      </c>
      <c r="AI433" s="94"/>
      <c r="AJ433" s="94"/>
      <c r="AK433" s="94"/>
      <c r="AL433" s="94"/>
      <c r="AM433" s="95" t="s">
        <v>17052</v>
      </c>
      <c r="AN433" s="95" t="s">
        <v>17048</v>
      </c>
      <c r="AO433" s="95">
        <v>0</v>
      </c>
      <c r="AP433" s="95" t="s">
        <v>17056</v>
      </c>
      <c r="AQ433" s="95" t="s">
        <v>17050</v>
      </c>
      <c r="AR433" s="95" t="s">
        <v>17056</v>
      </c>
      <c r="AS433" s="95"/>
      <c r="AT433" s="95"/>
      <c r="AU433" s="95"/>
      <c r="AV433" s="95"/>
      <c r="AW433" s="95" t="s">
        <v>713</v>
      </c>
      <c r="AX433" s="96">
        <v>931.7</v>
      </c>
      <c r="AY433" s="96">
        <v>877</v>
      </c>
      <c r="AZ433" s="95" t="s">
        <v>2980</v>
      </c>
      <c r="BA433" s="95" t="s">
        <v>17104</v>
      </c>
      <c r="BB433" s="97"/>
      <c r="BC433" s="98">
        <f t="shared" si="28"/>
        <v>27</v>
      </c>
      <c r="BJ433" s="18" t="str">
        <f t="shared" si="27"/>
        <v>664.000</v>
      </c>
      <c r="BM433" s="18" t="s">
        <v>698</v>
      </c>
      <c r="BN433" s="18" t="s">
        <v>2998</v>
      </c>
      <c r="BO433" s="18" t="s">
        <v>1752</v>
      </c>
      <c r="BU433" s="18" t="s">
        <v>698</v>
      </c>
      <c r="BV433" s="18" t="s">
        <v>2998</v>
      </c>
      <c r="BW433" s="18" t="s">
        <v>1752</v>
      </c>
    </row>
    <row r="434" spans="1:75" x14ac:dyDescent="0.3">
      <c r="B434" s="4" t="s">
        <v>359</v>
      </c>
      <c r="C434" s="5"/>
      <c r="D434" s="6">
        <v>5423754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20">
        <v>0</v>
      </c>
      <c r="L434" s="1">
        <v>0</v>
      </c>
      <c r="M434" s="1">
        <v>600</v>
      </c>
      <c r="N434" s="1">
        <v>5133888.78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109865.22</v>
      </c>
      <c r="AD434" s="1">
        <v>180000</v>
      </c>
      <c r="AE434" s="1">
        <v>0</v>
      </c>
      <c r="AF434" s="3" t="s">
        <v>17121</v>
      </c>
      <c r="AG434" s="3" t="s">
        <v>17121</v>
      </c>
      <c r="AH434" s="3" t="s">
        <v>17121</v>
      </c>
      <c r="AI434" s="94"/>
      <c r="AJ434" s="94"/>
      <c r="AK434" s="94"/>
      <c r="AL434" s="94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6"/>
      <c r="AY434" s="96"/>
      <c r="AZ434" s="95"/>
      <c r="BA434" s="95"/>
      <c r="BB434" s="97"/>
      <c r="BC434" s="98">
        <f t="shared" si="28"/>
        <v>-600</v>
      </c>
      <c r="BJ434" s="18" t="e">
        <f t="shared" si="27"/>
        <v>#N/A</v>
      </c>
      <c r="BM434" s="18" t="s">
        <v>3580</v>
      </c>
      <c r="BN434" s="18" t="s">
        <v>633</v>
      </c>
      <c r="BO434" s="18" t="s">
        <v>3581</v>
      </c>
      <c r="BU434" s="18" t="s">
        <v>3580</v>
      </c>
      <c r="BV434" s="18" t="s">
        <v>633</v>
      </c>
      <c r="BW434" s="18" t="s">
        <v>3581</v>
      </c>
    </row>
    <row r="435" spans="1:75" x14ac:dyDescent="0.3">
      <c r="A435" s="18">
        <v>1</v>
      </c>
      <c r="B435" s="99">
        <v>105</v>
      </c>
      <c r="C435" s="10" t="s">
        <v>360</v>
      </c>
      <c r="D435" s="1">
        <v>5423754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21">
        <v>0</v>
      </c>
      <c r="L435" s="7">
        <v>0</v>
      </c>
      <c r="M435" s="1">
        <v>600</v>
      </c>
      <c r="N435" s="1">
        <v>5133888.78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  <c r="AB435" s="7">
        <v>0</v>
      </c>
      <c r="AC435" s="1">
        <v>109865.22</v>
      </c>
      <c r="AD435" s="1">
        <v>180000</v>
      </c>
      <c r="AE435" s="7">
        <v>0</v>
      </c>
      <c r="AF435" s="3">
        <v>2024</v>
      </c>
      <c r="AG435" s="3">
        <v>2024</v>
      </c>
      <c r="AH435" s="3">
        <v>2024</v>
      </c>
      <c r="AI435" s="94"/>
      <c r="AJ435" s="94"/>
      <c r="AK435" s="94"/>
      <c r="AL435" s="94"/>
      <c r="AM435" s="95" t="s">
        <v>17045</v>
      </c>
      <c r="AN435" s="95" t="s">
        <v>17051</v>
      </c>
      <c r="AO435" s="95">
        <v>0</v>
      </c>
      <c r="AP435" s="95" t="s">
        <v>17063</v>
      </c>
      <c r="AQ435" s="95" t="s">
        <v>17066</v>
      </c>
      <c r="AR435" s="95">
        <v>0</v>
      </c>
      <c r="AS435" s="95"/>
      <c r="AT435" s="95"/>
      <c r="AU435" s="95"/>
      <c r="AV435" s="95"/>
      <c r="AW435" s="95" t="s">
        <v>790</v>
      </c>
      <c r="AX435" s="96">
        <v>521.6</v>
      </c>
      <c r="AY435" s="96">
        <v>621.72</v>
      </c>
      <c r="AZ435" s="95" t="s">
        <v>2980</v>
      </c>
      <c r="BA435" s="95" t="s">
        <v>17104</v>
      </c>
      <c r="BB435" s="97"/>
      <c r="BC435" s="98">
        <f t="shared" si="28"/>
        <v>21.720000000000027</v>
      </c>
      <c r="BJ435" s="18" t="str">
        <f t="shared" si="27"/>
        <v>521.600</v>
      </c>
      <c r="BM435" s="18" t="s">
        <v>544</v>
      </c>
      <c r="BN435" s="18" t="s">
        <v>2998</v>
      </c>
      <c r="BO435" s="18" t="s">
        <v>2998</v>
      </c>
      <c r="BU435" s="18" t="s">
        <v>544</v>
      </c>
      <c r="BV435" s="18" t="s">
        <v>2998</v>
      </c>
      <c r="BW435" s="18" t="s">
        <v>2998</v>
      </c>
    </row>
    <row r="436" spans="1:75" x14ac:dyDescent="0.3">
      <c r="B436" s="4" t="s">
        <v>2960</v>
      </c>
      <c r="C436" s="5"/>
      <c r="D436" s="6">
        <v>30502927.5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20">
        <v>0</v>
      </c>
      <c r="L436" s="1">
        <v>0</v>
      </c>
      <c r="M436" s="1">
        <v>3257.38</v>
      </c>
      <c r="N436" s="1">
        <v>26145859.530000001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2748723.89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618344.08000000007</v>
      </c>
      <c r="AD436" s="1">
        <v>990000</v>
      </c>
      <c r="AE436" s="1">
        <v>0</v>
      </c>
      <c r="AF436" s="3" t="s">
        <v>17121</v>
      </c>
      <c r="AG436" s="3" t="s">
        <v>17121</v>
      </c>
      <c r="AH436" s="3" t="s">
        <v>17121</v>
      </c>
      <c r="AI436" s="94"/>
      <c r="AJ436" s="94"/>
      <c r="AK436" s="94"/>
      <c r="AL436" s="94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6"/>
      <c r="AY436" s="96"/>
      <c r="AZ436" s="95"/>
      <c r="BA436" s="95"/>
      <c r="BB436" s="97"/>
      <c r="BC436" s="98">
        <f t="shared" si="28"/>
        <v>-3257.38</v>
      </c>
      <c r="BJ436" s="18" t="e">
        <f t="shared" si="27"/>
        <v>#N/A</v>
      </c>
      <c r="BM436" s="18" t="s">
        <v>769</v>
      </c>
      <c r="BN436" s="18" t="s">
        <v>3064</v>
      </c>
      <c r="BO436" s="18" t="s">
        <v>3998</v>
      </c>
      <c r="BU436" s="18" t="s">
        <v>769</v>
      </c>
      <c r="BV436" s="18" t="s">
        <v>3064</v>
      </c>
      <c r="BW436" s="18" t="s">
        <v>3998</v>
      </c>
    </row>
    <row r="437" spans="1:75" x14ac:dyDescent="0.3">
      <c r="A437" s="18">
        <v>1</v>
      </c>
      <c r="B437" s="99">
        <v>106</v>
      </c>
      <c r="C437" s="10" t="s">
        <v>2964</v>
      </c>
      <c r="D437" s="1">
        <v>9437851.5800000001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21">
        <v>0</v>
      </c>
      <c r="L437" s="7">
        <v>0</v>
      </c>
      <c r="M437" s="8">
        <v>1120.1400000000001</v>
      </c>
      <c r="N437" s="1">
        <v>9044303.4900000002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0</v>
      </c>
      <c r="AB437" s="7">
        <v>0</v>
      </c>
      <c r="AC437" s="1">
        <v>193548.09</v>
      </c>
      <c r="AD437" s="7">
        <v>200000</v>
      </c>
      <c r="AE437" s="7">
        <v>0</v>
      </c>
      <c r="AF437" s="3">
        <v>2024</v>
      </c>
      <c r="AG437" s="3">
        <v>2024</v>
      </c>
      <c r="AH437" s="3">
        <v>2024</v>
      </c>
      <c r="AI437" s="94"/>
      <c r="AJ437" s="94"/>
      <c r="AK437" s="94"/>
      <c r="AL437" s="94"/>
      <c r="AM437" s="95" t="s">
        <v>17052</v>
      </c>
      <c r="AN437" s="95" t="s">
        <v>17048</v>
      </c>
      <c r="AO437" s="95">
        <v>0</v>
      </c>
      <c r="AP437" s="95" t="s">
        <v>17060</v>
      </c>
      <c r="AQ437" s="95" t="s">
        <v>17050</v>
      </c>
      <c r="AR437" s="95">
        <v>0</v>
      </c>
      <c r="AS437" s="95"/>
      <c r="AT437" s="95"/>
      <c r="AU437" s="95"/>
      <c r="AV437" s="95"/>
      <c r="AW437" s="95" t="s">
        <v>815</v>
      </c>
      <c r="AX437" s="96">
        <v>2824.3</v>
      </c>
      <c r="AY437" s="96">
        <v>838.85</v>
      </c>
      <c r="AZ437" s="95" t="s">
        <v>2980</v>
      </c>
      <c r="BA437" s="95" t="s">
        <v>17104</v>
      </c>
      <c r="BB437" s="97"/>
      <c r="BC437" s="98">
        <f t="shared" si="28"/>
        <v>-281.29000000000008</v>
      </c>
      <c r="BD437" s="18" t="s">
        <v>17039</v>
      </c>
      <c r="BJ437" s="18" t="str">
        <f t="shared" si="27"/>
        <v>800.100</v>
      </c>
      <c r="BM437" s="18" t="s">
        <v>3999</v>
      </c>
      <c r="BN437" s="18" t="s">
        <v>3064</v>
      </c>
      <c r="BO437" s="18" t="s">
        <v>2998</v>
      </c>
      <c r="BU437" s="18" t="s">
        <v>3999</v>
      </c>
      <c r="BV437" s="18" t="s">
        <v>3064</v>
      </c>
      <c r="BW437" s="18" t="s">
        <v>2998</v>
      </c>
    </row>
    <row r="438" spans="1:75" x14ac:dyDescent="0.3">
      <c r="A438" s="18">
        <v>1</v>
      </c>
      <c r="B438" s="99">
        <v>107</v>
      </c>
      <c r="C438" s="10" t="s">
        <v>2965</v>
      </c>
      <c r="D438" s="1">
        <v>5838940.7999999998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21">
        <v>0</v>
      </c>
      <c r="L438" s="7">
        <v>0</v>
      </c>
      <c r="M438" s="8">
        <v>693</v>
      </c>
      <c r="N438" s="1">
        <v>5540376.7400000002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7">
        <v>0</v>
      </c>
      <c r="AA438" s="7">
        <v>0</v>
      </c>
      <c r="AB438" s="7">
        <v>0</v>
      </c>
      <c r="AC438" s="1">
        <v>118564.06</v>
      </c>
      <c r="AD438" s="1">
        <v>180000</v>
      </c>
      <c r="AE438" s="7">
        <v>0</v>
      </c>
      <c r="AF438" s="3">
        <v>2024</v>
      </c>
      <c r="AG438" s="3">
        <v>2024</v>
      </c>
      <c r="AH438" s="3">
        <v>2024</v>
      </c>
      <c r="AI438" s="94"/>
      <c r="AJ438" s="94"/>
      <c r="AK438" s="94"/>
      <c r="AL438" s="94"/>
      <c r="AM438" s="95" t="s">
        <v>17041</v>
      </c>
      <c r="AN438" s="95" t="s">
        <v>17045</v>
      </c>
      <c r="AO438" s="95">
        <v>0</v>
      </c>
      <c r="AP438" s="95" t="s">
        <v>17046</v>
      </c>
      <c r="AQ438" s="95" t="s">
        <v>17044</v>
      </c>
      <c r="AR438" s="95">
        <v>0</v>
      </c>
      <c r="AS438" s="95"/>
      <c r="AT438" s="95"/>
      <c r="AU438" s="95"/>
      <c r="AV438" s="95"/>
      <c r="AW438" s="95" t="s">
        <v>668</v>
      </c>
      <c r="AX438" s="96">
        <v>713</v>
      </c>
      <c r="AY438" s="96">
        <v>692</v>
      </c>
      <c r="AZ438" s="95" t="s">
        <v>2980</v>
      </c>
      <c r="BA438" s="95" t="s">
        <v>17104</v>
      </c>
      <c r="BB438" s="97"/>
      <c r="BC438" s="98">
        <f t="shared" si="28"/>
        <v>-1</v>
      </c>
      <c r="BJ438" s="18" t="str">
        <f t="shared" si="27"/>
        <v>532.460</v>
      </c>
      <c r="BM438" s="18" t="s">
        <v>4000</v>
      </c>
      <c r="BN438" s="18" t="s">
        <v>3064</v>
      </c>
      <c r="BO438" s="18" t="s">
        <v>2998</v>
      </c>
      <c r="BU438" s="18" t="s">
        <v>4000</v>
      </c>
      <c r="BV438" s="18" t="s">
        <v>3064</v>
      </c>
      <c r="BW438" s="18" t="s">
        <v>2998</v>
      </c>
    </row>
    <row r="439" spans="1:75" x14ac:dyDescent="0.3">
      <c r="A439" s="18">
        <v>1</v>
      </c>
      <c r="B439" s="99">
        <v>108</v>
      </c>
      <c r="C439" s="10" t="s">
        <v>2962</v>
      </c>
      <c r="D439" s="1">
        <v>4711932.54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21">
        <v>0</v>
      </c>
      <c r="L439" s="7">
        <v>0</v>
      </c>
      <c r="M439" s="8">
        <v>559.24</v>
      </c>
      <c r="N439" s="1">
        <v>4436981.1399999997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1">
        <v>94951.4</v>
      </c>
      <c r="AD439" s="1">
        <v>180000</v>
      </c>
      <c r="AE439" s="7">
        <v>0</v>
      </c>
      <c r="AF439" s="3">
        <v>2024</v>
      </c>
      <c r="AG439" s="3">
        <v>2024</v>
      </c>
      <c r="AH439" s="3">
        <v>2024</v>
      </c>
      <c r="AI439" s="94"/>
      <c r="AJ439" s="94"/>
      <c r="AK439" s="94"/>
      <c r="AL439" s="94"/>
      <c r="AM439" s="95" t="s">
        <v>17045</v>
      </c>
      <c r="AN439" s="95" t="s">
        <v>17061</v>
      </c>
      <c r="AO439" s="95">
        <v>0</v>
      </c>
      <c r="AP439" s="95" t="s">
        <v>17047</v>
      </c>
      <c r="AQ439" s="95" t="s">
        <v>17058</v>
      </c>
      <c r="AR439" s="95">
        <v>0</v>
      </c>
      <c r="AS439" s="95"/>
      <c r="AT439" s="95"/>
      <c r="AU439" s="95"/>
      <c r="AV439" s="95"/>
      <c r="AW439" s="95" t="s">
        <v>621</v>
      </c>
      <c r="AX439" s="96">
        <v>635.5</v>
      </c>
      <c r="AY439" s="96">
        <v>559.24</v>
      </c>
      <c r="AZ439" s="95" t="s">
        <v>2980</v>
      </c>
      <c r="BA439" s="95" t="s">
        <v>17104</v>
      </c>
      <c r="BB439" s="97"/>
      <c r="BC439" s="98">
        <f t="shared" si="28"/>
        <v>0</v>
      </c>
      <c r="BJ439" s="18" t="str">
        <f t="shared" si="27"/>
        <v>442.000</v>
      </c>
      <c r="BM439" s="18" t="s">
        <v>4001</v>
      </c>
      <c r="BN439" s="18" t="s">
        <v>3064</v>
      </c>
      <c r="BO439" s="18" t="s">
        <v>4002</v>
      </c>
      <c r="BU439" s="18" t="s">
        <v>4001</v>
      </c>
      <c r="BV439" s="18" t="s">
        <v>3064</v>
      </c>
      <c r="BW439" s="18" t="s">
        <v>4002</v>
      </c>
    </row>
    <row r="440" spans="1:75" x14ac:dyDescent="0.3">
      <c r="A440" s="18">
        <v>1</v>
      </c>
      <c r="B440" s="99">
        <v>109</v>
      </c>
      <c r="C440" s="10" t="s">
        <v>2963</v>
      </c>
      <c r="D440" s="1">
        <v>3057546.58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21">
        <v>0</v>
      </c>
      <c r="L440" s="7">
        <v>0</v>
      </c>
      <c r="M440" s="8">
        <v>0</v>
      </c>
      <c r="N440" s="8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1">
        <v>2748723.89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58822.69</v>
      </c>
      <c r="AD440" s="7">
        <v>250000</v>
      </c>
      <c r="AE440" s="7">
        <v>0</v>
      </c>
      <c r="AF440" s="3">
        <v>2024</v>
      </c>
      <c r="AG440" s="3">
        <v>2024</v>
      </c>
      <c r="AH440" s="3">
        <v>2024</v>
      </c>
      <c r="AI440" s="94"/>
      <c r="AJ440" s="94"/>
      <c r="AK440" s="94"/>
      <c r="AL440" s="94"/>
      <c r="AM440" s="95" t="s">
        <v>17046</v>
      </c>
      <c r="AN440" s="95" t="s">
        <v>17042</v>
      </c>
      <c r="AO440" s="95">
        <v>0</v>
      </c>
      <c r="AP440" s="95" t="s">
        <v>17056</v>
      </c>
      <c r="AQ440" s="95" t="s">
        <v>17060</v>
      </c>
      <c r="AR440" s="95" t="s">
        <v>17056</v>
      </c>
      <c r="AS440" s="95"/>
      <c r="AT440" s="95"/>
      <c r="AU440" s="95"/>
      <c r="AV440" s="95"/>
      <c r="AW440" s="95" t="s">
        <v>938</v>
      </c>
      <c r="AX440" s="96">
        <v>570.9</v>
      </c>
      <c r="AY440" s="96">
        <v>330</v>
      </c>
      <c r="AZ440" s="95" t="s">
        <v>2980</v>
      </c>
      <c r="BA440" s="95" t="s">
        <v>17104</v>
      </c>
      <c r="BB440" s="97"/>
      <c r="BC440" s="98">
        <f t="shared" si="28"/>
        <v>330</v>
      </c>
      <c r="BJ440" s="18" t="str">
        <f t="shared" si="27"/>
        <v>285.700</v>
      </c>
      <c r="BM440" s="18" t="s">
        <v>4003</v>
      </c>
      <c r="BN440" s="18" t="s">
        <v>3064</v>
      </c>
      <c r="BO440" s="18" t="s">
        <v>2998</v>
      </c>
      <c r="BU440" s="18" t="s">
        <v>4003</v>
      </c>
      <c r="BV440" s="18" t="s">
        <v>3064</v>
      </c>
      <c r="BW440" s="18" t="s">
        <v>2998</v>
      </c>
    </row>
    <row r="441" spans="1:75" x14ac:dyDescent="0.3">
      <c r="A441" s="18">
        <v>1</v>
      </c>
      <c r="B441" s="99">
        <v>110</v>
      </c>
      <c r="C441" s="10" t="s">
        <v>2966</v>
      </c>
      <c r="D441" s="1">
        <v>7456656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21">
        <v>0</v>
      </c>
      <c r="L441" s="7">
        <v>0</v>
      </c>
      <c r="M441" s="8">
        <v>885</v>
      </c>
      <c r="N441" s="1">
        <v>7124198.1600000001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0</v>
      </c>
      <c r="AA441" s="7">
        <v>0</v>
      </c>
      <c r="AB441" s="7">
        <v>0</v>
      </c>
      <c r="AC441" s="1">
        <v>152457.84</v>
      </c>
      <c r="AD441" s="1">
        <v>180000</v>
      </c>
      <c r="AE441" s="7">
        <v>0</v>
      </c>
      <c r="AF441" s="3">
        <v>2024</v>
      </c>
      <c r="AG441" s="3">
        <v>2024</v>
      </c>
      <c r="AH441" s="3">
        <v>2024</v>
      </c>
      <c r="AI441" s="94"/>
      <c r="AJ441" s="94"/>
      <c r="AK441" s="94"/>
      <c r="AL441" s="94"/>
      <c r="AM441" s="95" t="s">
        <v>17046</v>
      </c>
      <c r="AN441" s="95" t="s">
        <v>17042</v>
      </c>
      <c r="AO441" s="95">
        <v>0</v>
      </c>
      <c r="AP441" s="95" t="s">
        <v>17056</v>
      </c>
      <c r="AQ441" s="95" t="s">
        <v>17050</v>
      </c>
      <c r="AR441" s="95" t="s">
        <v>17056</v>
      </c>
      <c r="AS441" s="95"/>
      <c r="AT441" s="95"/>
      <c r="AU441" s="95"/>
      <c r="AV441" s="95"/>
      <c r="AW441" s="95" t="s">
        <v>940</v>
      </c>
      <c r="AX441" s="96">
        <v>953.3</v>
      </c>
      <c r="AY441" s="96">
        <v>681.1</v>
      </c>
      <c r="AZ441" s="95" t="s">
        <v>2980</v>
      </c>
      <c r="BA441" s="95" t="s">
        <v>17104</v>
      </c>
      <c r="BB441" s="97"/>
      <c r="BC441" s="98">
        <f t="shared" si="28"/>
        <v>-203.89999999999998</v>
      </c>
      <c r="BD441" s="18" t="s">
        <v>17038</v>
      </c>
      <c r="BJ441" s="18" t="str">
        <f t="shared" si="27"/>
        <v>681.100</v>
      </c>
      <c r="BM441" s="18" t="s">
        <v>4004</v>
      </c>
      <c r="BN441" s="18" t="s">
        <v>3024</v>
      </c>
      <c r="BO441" s="18" t="s">
        <v>4005</v>
      </c>
      <c r="BU441" s="18" t="s">
        <v>4004</v>
      </c>
      <c r="BV441" s="18" t="s">
        <v>3024</v>
      </c>
      <c r="BW441" s="18" t="s">
        <v>4005</v>
      </c>
    </row>
    <row r="442" spans="1:75" x14ac:dyDescent="0.3">
      <c r="B442" s="4" t="s">
        <v>2970</v>
      </c>
      <c r="C442" s="5"/>
      <c r="D442" s="6">
        <v>4246200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20">
        <v>0</v>
      </c>
      <c r="L442" s="1">
        <v>0</v>
      </c>
      <c r="M442" s="1">
        <v>504</v>
      </c>
      <c r="N442" s="1">
        <v>3981006.46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85193.54</v>
      </c>
      <c r="AD442" s="1">
        <v>180000</v>
      </c>
      <c r="AE442" s="1">
        <v>0</v>
      </c>
      <c r="AF442" s="3" t="s">
        <v>17121</v>
      </c>
      <c r="AG442" s="3" t="s">
        <v>17121</v>
      </c>
      <c r="AH442" s="3" t="s">
        <v>17121</v>
      </c>
      <c r="AI442" s="94"/>
      <c r="AJ442" s="94"/>
      <c r="AK442" s="94"/>
      <c r="AL442" s="94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6"/>
      <c r="AY442" s="96"/>
      <c r="AZ442" s="95"/>
      <c r="BA442" s="95"/>
      <c r="BB442" s="97"/>
      <c r="BC442" s="98">
        <f t="shared" si="28"/>
        <v>-504</v>
      </c>
      <c r="BJ442" s="18" t="e">
        <f t="shared" si="27"/>
        <v>#N/A</v>
      </c>
      <c r="BM442" s="18" t="s">
        <v>4006</v>
      </c>
      <c r="BN442" s="18" t="s">
        <v>3064</v>
      </c>
      <c r="BO442" s="18" t="s">
        <v>2378</v>
      </c>
      <c r="BU442" s="18" t="s">
        <v>4006</v>
      </c>
      <c r="BV442" s="18" t="s">
        <v>3064</v>
      </c>
      <c r="BW442" s="18" t="s">
        <v>2378</v>
      </c>
    </row>
    <row r="443" spans="1:75" x14ac:dyDescent="0.3">
      <c r="A443" s="18">
        <v>1</v>
      </c>
      <c r="B443" s="99">
        <v>111</v>
      </c>
      <c r="C443" s="10" t="s">
        <v>2967</v>
      </c>
      <c r="D443" s="1">
        <v>4246200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21">
        <v>0</v>
      </c>
      <c r="L443" s="7">
        <v>0</v>
      </c>
      <c r="M443" s="8">
        <v>504</v>
      </c>
      <c r="N443" s="1">
        <v>3981006.46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0</v>
      </c>
      <c r="AA443" s="7">
        <v>0</v>
      </c>
      <c r="AB443" s="7">
        <v>0</v>
      </c>
      <c r="AC443" s="1">
        <v>85193.54</v>
      </c>
      <c r="AD443" s="1">
        <v>180000</v>
      </c>
      <c r="AE443" s="7">
        <v>0</v>
      </c>
      <c r="AF443" s="3">
        <v>2024</v>
      </c>
      <c r="AG443" s="3">
        <v>2024</v>
      </c>
      <c r="AH443" s="3">
        <v>2024</v>
      </c>
      <c r="AI443" s="94"/>
      <c r="AJ443" s="94"/>
      <c r="AK443" s="94"/>
      <c r="AL443" s="94"/>
      <c r="AM443" s="95" t="s">
        <v>17045</v>
      </c>
      <c r="AN443" s="95" t="s">
        <v>17047</v>
      </c>
      <c r="AO443" s="95">
        <v>0</v>
      </c>
      <c r="AP443" s="95" t="s">
        <v>17042</v>
      </c>
      <c r="AQ443" s="95" t="s">
        <v>17064</v>
      </c>
      <c r="AR443" s="95">
        <v>0</v>
      </c>
      <c r="AS443" s="95"/>
      <c r="AT443" s="95"/>
      <c r="AU443" s="95"/>
      <c r="AV443" s="95"/>
      <c r="AW443" s="95" t="s">
        <v>672</v>
      </c>
      <c r="AX443" s="96">
        <v>351</v>
      </c>
      <c r="AY443" s="96" t="s">
        <v>2998</v>
      </c>
      <c r="AZ443" s="95" t="s">
        <v>2980</v>
      </c>
      <c r="BA443" s="95" t="s">
        <v>17104</v>
      </c>
      <c r="BB443" s="97"/>
      <c r="BC443" s="98" t="e">
        <f t="shared" si="28"/>
        <v>#VALUE!</v>
      </c>
      <c r="BJ443" s="18" t="str">
        <f t="shared" si="27"/>
        <v>нет данных</v>
      </c>
      <c r="BM443" s="18" t="s">
        <v>566</v>
      </c>
      <c r="BN443" s="18" t="s">
        <v>3064</v>
      </c>
      <c r="BO443" s="18" t="s">
        <v>1112</v>
      </c>
      <c r="BU443" s="18" t="s">
        <v>566</v>
      </c>
      <c r="BV443" s="18" t="s">
        <v>3064</v>
      </c>
      <c r="BW443" s="18" t="s">
        <v>1112</v>
      </c>
    </row>
    <row r="444" spans="1:75" x14ac:dyDescent="0.3">
      <c r="B444" s="4" t="s">
        <v>2969</v>
      </c>
      <c r="C444" s="5"/>
      <c r="D444" s="6">
        <v>4996380.8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20">
        <v>0</v>
      </c>
      <c r="L444" s="1">
        <v>0</v>
      </c>
      <c r="M444" s="1">
        <v>593</v>
      </c>
      <c r="N444" s="1">
        <v>4715469.75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100911.05</v>
      </c>
      <c r="AD444" s="1">
        <v>180000</v>
      </c>
      <c r="AE444" s="1">
        <v>0</v>
      </c>
      <c r="AF444" s="3" t="s">
        <v>17121</v>
      </c>
      <c r="AG444" s="3" t="s">
        <v>17121</v>
      </c>
      <c r="AH444" s="3" t="s">
        <v>17121</v>
      </c>
      <c r="AI444" s="94"/>
      <c r="AJ444" s="94"/>
      <c r="AK444" s="94"/>
      <c r="AL444" s="94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6"/>
      <c r="AY444" s="96"/>
      <c r="AZ444" s="95"/>
      <c r="BA444" s="95"/>
      <c r="BB444" s="97"/>
      <c r="BC444" s="98">
        <f t="shared" si="28"/>
        <v>-593</v>
      </c>
      <c r="BJ444" s="18" t="e">
        <f t="shared" si="27"/>
        <v>#N/A</v>
      </c>
      <c r="BM444" s="18" t="s">
        <v>551</v>
      </c>
      <c r="BN444" s="18" t="s">
        <v>725</v>
      </c>
      <c r="BO444" s="18" t="s">
        <v>2998</v>
      </c>
      <c r="BU444" s="18" t="s">
        <v>551</v>
      </c>
      <c r="BV444" s="18" t="s">
        <v>725</v>
      </c>
      <c r="BW444" s="18" t="s">
        <v>2998</v>
      </c>
    </row>
    <row r="445" spans="1:75" x14ac:dyDescent="0.3">
      <c r="A445" s="18">
        <v>1</v>
      </c>
      <c r="B445" s="99">
        <v>112</v>
      </c>
      <c r="C445" s="10" t="s">
        <v>2968</v>
      </c>
      <c r="D445" s="1">
        <v>4996380.8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21">
        <v>0</v>
      </c>
      <c r="L445" s="7">
        <v>0</v>
      </c>
      <c r="M445" s="8">
        <v>593</v>
      </c>
      <c r="N445" s="1">
        <v>4715469.75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0</v>
      </c>
      <c r="AA445" s="7">
        <v>0</v>
      </c>
      <c r="AB445" s="7">
        <v>0</v>
      </c>
      <c r="AC445" s="1">
        <v>100911.05</v>
      </c>
      <c r="AD445" s="1">
        <v>180000</v>
      </c>
      <c r="AE445" s="7">
        <v>0</v>
      </c>
      <c r="AF445" s="3">
        <v>2024</v>
      </c>
      <c r="AG445" s="3">
        <v>2024</v>
      </c>
      <c r="AH445" s="3">
        <v>2024</v>
      </c>
      <c r="AI445" s="94"/>
      <c r="AJ445" s="94"/>
      <c r="AK445" s="94"/>
      <c r="AL445" s="94"/>
      <c r="AM445" s="95" t="s">
        <v>17041</v>
      </c>
      <c r="AN445" s="95" t="s">
        <v>17047</v>
      </c>
      <c r="AO445" s="95">
        <v>0</v>
      </c>
      <c r="AP445" s="95" t="s">
        <v>17056</v>
      </c>
      <c r="AQ445" s="95" t="s">
        <v>17055</v>
      </c>
      <c r="AR445" s="95">
        <v>0</v>
      </c>
      <c r="AS445" s="95"/>
      <c r="AT445" s="95"/>
      <c r="AU445" s="95"/>
      <c r="AV445" s="95"/>
      <c r="AW445" s="95" t="s">
        <v>1514</v>
      </c>
      <c r="AX445" s="96">
        <v>503</v>
      </c>
      <c r="AY445" s="96">
        <v>592.79999999999995</v>
      </c>
      <c r="AZ445" s="95" t="s">
        <v>2980</v>
      </c>
      <c r="BA445" s="95" t="s">
        <v>17104</v>
      </c>
      <c r="BB445" s="97"/>
      <c r="BC445" s="98">
        <f t="shared" si="28"/>
        <v>-0.20000000000004547</v>
      </c>
      <c r="BJ445" s="18" t="str">
        <f t="shared" si="27"/>
        <v>455.900</v>
      </c>
      <c r="BM445" s="18" t="s">
        <v>4008</v>
      </c>
      <c r="BN445" s="18" t="s">
        <v>3064</v>
      </c>
      <c r="BO445" s="18" t="s">
        <v>2998</v>
      </c>
      <c r="BU445" s="18" t="s">
        <v>4008</v>
      </c>
      <c r="BV445" s="18" t="s">
        <v>3064</v>
      </c>
      <c r="BW445" s="18" t="s">
        <v>2998</v>
      </c>
    </row>
    <row r="446" spans="1:75" x14ac:dyDescent="0.3">
      <c r="B446" s="19" t="s">
        <v>40</v>
      </c>
      <c r="C446" s="9"/>
      <c r="D446" s="6">
        <v>11077306.67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20">
        <v>0</v>
      </c>
      <c r="L446" s="1">
        <v>0</v>
      </c>
      <c r="M446" s="1">
        <v>836.2</v>
      </c>
      <c r="N446" s="1">
        <v>6641566.5499999998</v>
      </c>
      <c r="O446" s="1">
        <v>0</v>
      </c>
      <c r="P446" s="1">
        <v>0</v>
      </c>
      <c r="Q446" s="1">
        <v>565</v>
      </c>
      <c r="R446" s="1">
        <v>3704337.77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221402.34999999998</v>
      </c>
      <c r="AD446" s="1">
        <v>510000</v>
      </c>
      <c r="AE446" s="1">
        <v>0</v>
      </c>
      <c r="AF446" s="3" t="s">
        <v>17121</v>
      </c>
      <c r="AG446" s="3" t="s">
        <v>17121</v>
      </c>
      <c r="AH446" s="3" t="s">
        <v>17121</v>
      </c>
      <c r="AI446" s="94"/>
      <c r="AJ446" s="94"/>
      <c r="AK446" s="94"/>
      <c r="AL446" s="94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6"/>
      <c r="AY446" s="96"/>
      <c r="AZ446" s="95"/>
      <c r="BA446" s="95"/>
      <c r="BB446" s="97"/>
      <c r="BC446" s="98">
        <f t="shared" si="28"/>
        <v>-836.2</v>
      </c>
      <c r="BJ446" s="18" t="e">
        <f t="shared" si="27"/>
        <v>#N/A</v>
      </c>
      <c r="BM446" s="18" t="s">
        <v>605</v>
      </c>
      <c r="BN446" s="18" t="s">
        <v>725</v>
      </c>
      <c r="BO446" s="18" t="s">
        <v>2995</v>
      </c>
      <c r="BU446" s="18" t="s">
        <v>605</v>
      </c>
      <c r="BV446" s="18" t="s">
        <v>725</v>
      </c>
      <c r="BW446" s="18" t="s">
        <v>2995</v>
      </c>
    </row>
    <row r="447" spans="1:75" x14ac:dyDescent="0.3">
      <c r="A447" s="18">
        <v>1</v>
      </c>
      <c r="B447" s="99">
        <v>113</v>
      </c>
      <c r="C447" s="9" t="s">
        <v>43</v>
      </c>
      <c r="D447" s="1">
        <v>3963610.6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20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565</v>
      </c>
      <c r="R447" s="1">
        <v>3704337.77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79272.83</v>
      </c>
      <c r="AD447" s="1">
        <v>180000</v>
      </c>
      <c r="AE447" s="1">
        <v>0</v>
      </c>
      <c r="AF447" s="3">
        <v>2024</v>
      </c>
      <c r="AG447" s="3">
        <v>2024</v>
      </c>
      <c r="AH447" s="3">
        <v>2024</v>
      </c>
      <c r="AI447" s="94"/>
      <c r="AJ447" s="94"/>
      <c r="AK447" s="94"/>
      <c r="AL447" s="94"/>
      <c r="AM447" s="95" t="s">
        <v>17061</v>
      </c>
      <c r="AN447" s="95" t="s">
        <v>17057</v>
      </c>
      <c r="AO447" s="95">
        <v>0</v>
      </c>
      <c r="AP447" s="95" t="s">
        <v>17056</v>
      </c>
      <c r="AQ447" s="95" t="s">
        <v>17044</v>
      </c>
      <c r="AR447" s="95">
        <v>0</v>
      </c>
      <c r="AS447" s="95" t="s">
        <v>17072</v>
      </c>
      <c r="AT447" s="95"/>
      <c r="AU447" s="95"/>
      <c r="AV447" s="95"/>
      <c r="AW447" s="95" t="s">
        <v>815</v>
      </c>
      <c r="AX447" s="96">
        <v>789.4</v>
      </c>
      <c r="AY447" s="96">
        <v>550</v>
      </c>
      <c r="AZ447" s="95" t="s">
        <v>2980</v>
      </c>
      <c r="BA447" s="95" t="s">
        <v>17104</v>
      </c>
      <c r="BB447" s="97"/>
      <c r="BC447" s="98">
        <f t="shared" si="28"/>
        <v>550</v>
      </c>
      <c r="BJ447" s="18" t="str">
        <f t="shared" si="27"/>
        <v>729.400</v>
      </c>
      <c r="BM447" s="18" t="s">
        <v>606</v>
      </c>
      <c r="BN447" s="18" t="s">
        <v>725</v>
      </c>
      <c r="BO447" s="18" t="s">
        <v>2997</v>
      </c>
      <c r="BU447" s="18" t="s">
        <v>606</v>
      </c>
      <c r="BV447" s="18" t="s">
        <v>725</v>
      </c>
      <c r="BW447" s="18" t="s">
        <v>2997</v>
      </c>
    </row>
    <row r="448" spans="1:75" x14ac:dyDescent="0.3">
      <c r="A448" s="18">
        <v>1</v>
      </c>
      <c r="B448" s="99">
        <v>114</v>
      </c>
      <c r="C448" s="9" t="s">
        <v>12434</v>
      </c>
      <c r="D448" s="1">
        <v>2553761.35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20">
        <v>0</v>
      </c>
      <c r="L448" s="1">
        <v>0</v>
      </c>
      <c r="M448" s="1">
        <v>295</v>
      </c>
      <c r="N448" s="1">
        <v>2353398.62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50362.73</v>
      </c>
      <c r="AD448" s="1">
        <v>150000</v>
      </c>
      <c r="AE448" s="1">
        <v>0</v>
      </c>
      <c r="AF448" s="3">
        <v>2024</v>
      </c>
      <c r="AG448" s="3">
        <v>2024</v>
      </c>
      <c r="AH448" s="3">
        <v>2024</v>
      </c>
      <c r="AI448" s="94"/>
      <c r="AJ448" s="94"/>
      <c r="AK448" s="94"/>
      <c r="AL448" s="94"/>
      <c r="AM448" s="95" t="s">
        <v>17047</v>
      </c>
      <c r="AN448" s="95" t="s">
        <v>17052</v>
      </c>
      <c r="AO448" s="95"/>
      <c r="AP448" s="95" t="s">
        <v>17051</v>
      </c>
      <c r="AQ448" s="95" t="s">
        <v>17049</v>
      </c>
      <c r="AR448" s="95"/>
      <c r="AS448" s="95" t="s">
        <v>17074</v>
      </c>
      <c r="AT448" s="95"/>
      <c r="AU448" s="95"/>
      <c r="AV448" s="95"/>
      <c r="AW448" s="95"/>
      <c r="AX448" s="96"/>
      <c r="AY448" s="96">
        <v>271</v>
      </c>
      <c r="AZ448" s="95" t="s">
        <v>2980</v>
      </c>
      <c r="BA448" s="95" t="s">
        <v>17104</v>
      </c>
      <c r="BB448" s="97"/>
      <c r="BC448" s="98">
        <f t="shared" si="28"/>
        <v>-24</v>
      </c>
    </row>
    <row r="449" spans="1:75" x14ac:dyDescent="0.3">
      <c r="A449" s="18">
        <v>1</v>
      </c>
      <c r="B449" s="99">
        <v>115</v>
      </c>
      <c r="C449" s="9" t="s">
        <v>48</v>
      </c>
      <c r="D449" s="1">
        <v>4559934.72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20">
        <v>0</v>
      </c>
      <c r="L449" s="1">
        <v>0</v>
      </c>
      <c r="M449" s="1">
        <v>541.20000000000005</v>
      </c>
      <c r="N449" s="1">
        <v>4288167.93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91766.79</v>
      </c>
      <c r="AD449" s="1">
        <v>180000</v>
      </c>
      <c r="AE449" s="1">
        <v>0</v>
      </c>
      <c r="AF449" s="3">
        <v>2024</v>
      </c>
      <c r="AG449" s="3">
        <v>2024</v>
      </c>
      <c r="AH449" s="3">
        <v>2024</v>
      </c>
      <c r="AI449" s="94"/>
      <c r="AJ449" s="94"/>
      <c r="AK449" s="94"/>
      <c r="AL449" s="94"/>
      <c r="AM449" s="95" t="s">
        <v>17061</v>
      </c>
      <c r="AN449" s="95">
        <v>2017</v>
      </c>
      <c r="AO449" s="95">
        <v>0</v>
      </c>
      <c r="AP449" s="95" t="s">
        <v>17056</v>
      </c>
      <c r="AQ449" s="95">
        <v>2017</v>
      </c>
      <c r="AR449" s="95">
        <v>0</v>
      </c>
      <c r="AS449" s="134"/>
      <c r="AT449" s="95" t="s">
        <v>17068</v>
      </c>
      <c r="AU449" s="100">
        <v>236480</v>
      </c>
      <c r="AV449" s="100">
        <v>655521.81000000006</v>
      </c>
      <c r="AW449" s="95" t="s">
        <v>935</v>
      </c>
      <c r="AX449" s="96">
        <v>973.4</v>
      </c>
      <c r="AY449" s="96">
        <v>541.20000000000005</v>
      </c>
      <c r="AZ449" s="95" t="s">
        <v>2980</v>
      </c>
      <c r="BA449" s="95" t="s">
        <v>17104</v>
      </c>
      <c r="BB449" s="97"/>
      <c r="BC449" s="98">
        <f t="shared" si="28"/>
        <v>0</v>
      </c>
      <c r="BJ449" s="18" t="str">
        <f t="shared" ref="BJ449:BJ460" si="29">VLOOKUP(C449,BM:BO,3,FALSE)</f>
        <v>нет данных</v>
      </c>
      <c r="BM449" s="18" t="s">
        <v>3007</v>
      </c>
      <c r="BN449" s="18" t="s">
        <v>1006</v>
      </c>
      <c r="BO449" s="18" t="s">
        <v>3008</v>
      </c>
      <c r="BU449" s="18" t="s">
        <v>3007</v>
      </c>
      <c r="BV449" s="18" t="s">
        <v>1006</v>
      </c>
      <c r="BW449" s="18" t="s">
        <v>3008</v>
      </c>
    </row>
    <row r="450" spans="1:75" x14ac:dyDescent="0.3">
      <c r="B450" s="19" t="s">
        <v>45</v>
      </c>
      <c r="C450" s="9"/>
      <c r="D450" s="6">
        <v>7075818.8799999999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20">
        <v>0</v>
      </c>
      <c r="L450" s="1">
        <v>0</v>
      </c>
      <c r="M450" s="1">
        <v>839.8</v>
      </c>
      <c r="N450" s="1">
        <v>6751340.2000000002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144478.68</v>
      </c>
      <c r="AD450" s="1">
        <v>180000</v>
      </c>
      <c r="AE450" s="1">
        <v>0</v>
      </c>
      <c r="AF450" s="3" t="s">
        <v>17121</v>
      </c>
      <c r="AG450" s="3" t="s">
        <v>17121</v>
      </c>
      <c r="AH450" s="3" t="s">
        <v>17121</v>
      </c>
      <c r="AI450" s="94"/>
      <c r="AJ450" s="94"/>
      <c r="AK450" s="94"/>
      <c r="AL450" s="94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6"/>
      <c r="AY450" s="96"/>
      <c r="AZ450" s="95"/>
      <c r="BA450" s="95"/>
      <c r="BB450" s="97"/>
      <c r="BC450" s="98">
        <f t="shared" si="28"/>
        <v>-839.8</v>
      </c>
      <c r="BJ450" s="18" t="e">
        <f t="shared" si="29"/>
        <v>#N/A</v>
      </c>
      <c r="BM450" s="18" t="s">
        <v>3000</v>
      </c>
      <c r="BN450" s="18" t="s">
        <v>636</v>
      </c>
      <c r="BO450" s="18" t="s">
        <v>2998</v>
      </c>
      <c r="BU450" s="18" t="s">
        <v>3000</v>
      </c>
      <c r="BV450" s="18" t="s">
        <v>636</v>
      </c>
      <c r="BW450" s="18" t="s">
        <v>2998</v>
      </c>
    </row>
    <row r="451" spans="1:75" x14ac:dyDescent="0.3">
      <c r="A451" s="18">
        <v>1</v>
      </c>
      <c r="B451" s="99">
        <v>116</v>
      </c>
      <c r="C451" s="9" t="s">
        <v>46</v>
      </c>
      <c r="D451" s="1">
        <v>7075818.8799999999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20">
        <v>0</v>
      </c>
      <c r="L451" s="1">
        <v>0</v>
      </c>
      <c r="M451" s="1">
        <v>839.8</v>
      </c>
      <c r="N451" s="1">
        <v>6751340.2000000002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144478.68</v>
      </c>
      <c r="AD451" s="1">
        <v>180000</v>
      </c>
      <c r="AE451" s="1">
        <v>0</v>
      </c>
      <c r="AF451" s="3">
        <v>2024</v>
      </c>
      <c r="AG451" s="3">
        <v>2024</v>
      </c>
      <c r="AH451" s="3">
        <v>2024</v>
      </c>
      <c r="AI451" s="94"/>
      <c r="AJ451" s="94"/>
      <c r="AK451" s="94"/>
      <c r="AL451" s="94"/>
      <c r="AM451" s="95" t="s">
        <v>17062</v>
      </c>
      <c r="AN451" s="95" t="s">
        <v>17057</v>
      </c>
      <c r="AO451" s="95">
        <v>0</v>
      </c>
      <c r="AP451" s="95" t="s">
        <v>17056</v>
      </c>
      <c r="AQ451" s="95" t="s">
        <v>17056</v>
      </c>
      <c r="AR451" s="95" t="s">
        <v>17064</v>
      </c>
      <c r="AS451" s="95"/>
      <c r="AT451" s="95"/>
      <c r="AU451" s="95"/>
      <c r="AV451" s="95"/>
      <c r="AW451" s="95" t="s">
        <v>673</v>
      </c>
      <c r="AX451" s="96">
        <v>3613.5</v>
      </c>
      <c r="AY451" s="96">
        <v>840</v>
      </c>
      <c r="AZ451" s="95" t="s">
        <v>3006</v>
      </c>
      <c r="BA451" s="95" t="s">
        <v>17104</v>
      </c>
      <c r="BB451" s="97"/>
      <c r="BC451" s="98">
        <f t="shared" si="28"/>
        <v>0.20000000000004547</v>
      </c>
      <c r="BJ451" s="18" t="str">
        <f t="shared" si="29"/>
        <v>880.000</v>
      </c>
      <c r="BM451" s="18" t="s">
        <v>3001</v>
      </c>
      <c r="BN451" s="18" t="s">
        <v>17082</v>
      </c>
      <c r="BO451" s="18" t="s">
        <v>1062</v>
      </c>
      <c r="BU451" s="18" t="s">
        <v>3001</v>
      </c>
      <c r="BV451" s="18" t="s">
        <v>17082</v>
      </c>
      <c r="BW451" s="18" t="s">
        <v>1062</v>
      </c>
    </row>
    <row r="452" spans="1:75" x14ac:dyDescent="0.3">
      <c r="B452" s="19" t="s">
        <v>38</v>
      </c>
      <c r="C452" s="9"/>
      <c r="D452" s="6">
        <v>2199081.6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20">
        <v>0</v>
      </c>
      <c r="L452" s="1">
        <v>0</v>
      </c>
      <c r="M452" s="1">
        <v>261</v>
      </c>
      <c r="N452" s="1">
        <v>2006149.99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42931.61</v>
      </c>
      <c r="AD452" s="1">
        <v>150000</v>
      </c>
      <c r="AE452" s="1">
        <v>0</v>
      </c>
      <c r="AF452" s="3" t="s">
        <v>17121</v>
      </c>
      <c r="AG452" s="3" t="s">
        <v>17121</v>
      </c>
      <c r="AH452" s="3" t="s">
        <v>17121</v>
      </c>
      <c r="AI452" s="94"/>
      <c r="AJ452" s="94"/>
      <c r="AK452" s="94"/>
      <c r="AL452" s="94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6"/>
      <c r="AY452" s="96"/>
      <c r="AZ452" s="95"/>
      <c r="BA452" s="95"/>
      <c r="BB452" s="97"/>
      <c r="BC452" s="98">
        <f t="shared" si="28"/>
        <v>-261</v>
      </c>
      <c r="BJ452" s="18" t="e">
        <f t="shared" si="29"/>
        <v>#N/A</v>
      </c>
      <c r="BM452" s="18" t="s">
        <v>3003</v>
      </c>
      <c r="BN452" s="18" t="s">
        <v>2998</v>
      </c>
      <c r="BO452" s="18" t="s">
        <v>2208</v>
      </c>
      <c r="BU452" s="18" t="s">
        <v>3003</v>
      </c>
      <c r="BV452" s="18" t="s">
        <v>2998</v>
      </c>
      <c r="BW452" s="18" t="s">
        <v>2208</v>
      </c>
    </row>
    <row r="453" spans="1:75" x14ac:dyDescent="0.3">
      <c r="A453" s="18">
        <v>1</v>
      </c>
      <c r="B453" s="99">
        <v>117</v>
      </c>
      <c r="C453" s="9" t="s">
        <v>47</v>
      </c>
      <c r="D453" s="1">
        <v>2199081.6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20">
        <v>0</v>
      </c>
      <c r="L453" s="1">
        <v>0</v>
      </c>
      <c r="M453" s="1">
        <v>261</v>
      </c>
      <c r="N453" s="1">
        <v>2006149.99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42931.61</v>
      </c>
      <c r="AD453" s="1">
        <v>150000</v>
      </c>
      <c r="AE453" s="1">
        <v>0</v>
      </c>
      <c r="AF453" s="3">
        <v>2024</v>
      </c>
      <c r="AG453" s="3">
        <v>2024</v>
      </c>
      <c r="AH453" s="3">
        <v>2024</v>
      </c>
      <c r="AI453" s="94"/>
      <c r="AJ453" s="94"/>
      <c r="AK453" s="94"/>
      <c r="AL453" s="94"/>
      <c r="AM453" s="95" t="s">
        <v>17045</v>
      </c>
      <c r="AN453" s="95" t="s">
        <v>17052</v>
      </c>
      <c r="AO453" s="95">
        <v>0</v>
      </c>
      <c r="AP453" s="95" t="s">
        <v>17061</v>
      </c>
      <c r="AQ453" s="95" t="s">
        <v>17064</v>
      </c>
      <c r="AR453" s="95">
        <v>0</v>
      </c>
      <c r="AS453" s="95"/>
      <c r="AT453" s="95"/>
      <c r="AU453" s="95"/>
      <c r="AV453" s="95"/>
      <c r="AW453" s="95" t="s">
        <v>645</v>
      </c>
      <c r="AX453" s="96">
        <v>313.89999999999998</v>
      </c>
      <c r="AY453" s="96">
        <v>172</v>
      </c>
      <c r="AZ453" s="95" t="s">
        <v>2980</v>
      </c>
      <c r="BA453" s="95" t="s">
        <v>17104</v>
      </c>
      <c r="BB453" s="97"/>
      <c r="BC453" s="98">
        <f t="shared" si="28"/>
        <v>-89</v>
      </c>
      <c r="BJ453" s="18" t="str">
        <f t="shared" si="29"/>
        <v>199.400</v>
      </c>
      <c r="BM453" s="18" t="s">
        <v>3004</v>
      </c>
      <c r="BN453" s="18" t="s">
        <v>3024</v>
      </c>
      <c r="BO453" s="18" t="s">
        <v>3005</v>
      </c>
      <c r="BU453" s="18" t="s">
        <v>3004</v>
      </c>
      <c r="BV453" s="18" t="s">
        <v>3024</v>
      </c>
      <c r="BW453" s="18" t="s">
        <v>3005</v>
      </c>
    </row>
    <row r="454" spans="1:75" x14ac:dyDescent="0.3">
      <c r="B454" s="4" t="s">
        <v>343</v>
      </c>
      <c r="C454" s="5"/>
      <c r="D454" s="6">
        <v>18539441.190000001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20">
        <v>0</v>
      </c>
      <c r="L454" s="1">
        <v>0</v>
      </c>
      <c r="M454" s="1">
        <v>1917</v>
      </c>
      <c r="N454" s="1">
        <v>17778971.210000001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380469.98</v>
      </c>
      <c r="AD454" s="1">
        <v>380000</v>
      </c>
      <c r="AE454" s="1">
        <v>0</v>
      </c>
      <c r="AF454" s="3" t="s">
        <v>17121</v>
      </c>
      <c r="AG454" s="3" t="s">
        <v>17121</v>
      </c>
      <c r="AH454" s="3" t="s">
        <v>17121</v>
      </c>
      <c r="AI454" s="94"/>
      <c r="AJ454" s="94"/>
      <c r="AK454" s="94"/>
      <c r="AL454" s="94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6"/>
      <c r="AY454" s="96"/>
      <c r="AZ454" s="95"/>
      <c r="BA454" s="95"/>
      <c r="BB454" s="97"/>
      <c r="BC454" s="98">
        <f t="shared" si="28"/>
        <v>-1917</v>
      </c>
      <c r="BJ454" s="18" t="e">
        <f t="shared" si="29"/>
        <v>#N/A</v>
      </c>
      <c r="BM454" s="18" t="s">
        <v>3561</v>
      </c>
      <c r="BN454" s="18" t="s">
        <v>853</v>
      </c>
      <c r="BO454" s="18" t="s">
        <v>3562</v>
      </c>
      <c r="BU454" s="18" t="s">
        <v>3561</v>
      </c>
      <c r="BV454" s="18" t="s">
        <v>853</v>
      </c>
      <c r="BW454" s="18" t="s">
        <v>3562</v>
      </c>
    </row>
    <row r="455" spans="1:75" x14ac:dyDescent="0.3">
      <c r="A455" s="18">
        <v>1</v>
      </c>
      <c r="B455" s="99">
        <v>118</v>
      </c>
      <c r="C455" s="10" t="s">
        <v>348</v>
      </c>
      <c r="D455" s="1">
        <v>12591733.140000001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21">
        <v>0</v>
      </c>
      <c r="L455" s="7">
        <v>0</v>
      </c>
      <c r="M455" s="1">
        <v>1302</v>
      </c>
      <c r="N455" s="1">
        <v>12132106.07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0</v>
      </c>
      <c r="AA455" s="7">
        <v>0</v>
      </c>
      <c r="AB455" s="7">
        <v>0</v>
      </c>
      <c r="AC455" s="1">
        <v>259627.07</v>
      </c>
      <c r="AD455" s="7">
        <v>200000</v>
      </c>
      <c r="AE455" s="7">
        <v>0</v>
      </c>
      <c r="AF455" s="3">
        <v>2024</v>
      </c>
      <c r="AG455" s="3">
        <v>2024</v>
      </c>
      <c r="AH455" s="3">
        <v>2024</v>
      </c>
      <c r="AI455" s="94"/>
      <c r="AJ455" s="94"/>
      <c r="AK455" s="94"/>
      <c r="AL455" s="94"/>
      <c r="AM455" s="95" t="s">
        <v>17046</v>
      </c>
      <c r="AN455" s="95" t="s">
        <v>17048</v>
      </c>
      <c r="AO455" s="95">
        <v>0</v>
      </c>
      <c r="AP455" s="95" t="s">
        <v>17064</v>
      </c>
      <c r="AQ455" s="95" t="s">
        <v>17050</v>
      </c>
      <c r="AR455" s="95" t="s">
        <v>17056</v>
      </c>
      <c r="AS455" s="95"/>
      <c r="AT455" s="95"/>
      <c r="AU455" s="95"/>
      <c r="AV455" s="95"/>
      <c r="AW455" s="95" t="s">
        <v>747</v>
      </c>
      <c r="AX455" s="96">
        <v>2587.8000000000002</v>
      </c>
      <c r="AY455" s="96">
        <v>762.28</v>
      </c>
      <c r="AZ455" s="95" t="s">
        <v>2980</v>
      </c>
      <c r="BA455" s="95" t="s">
        <v>17104</v>
      </c>
      <c r="BB455" s="97"/>
      <c r="BC455" s="98">
        <f t="shared" si="28"/>
        <v>-539.72</v>
      </c>
      <c r="BD455" s="18" t="s">
        <v>17038</v>
      </c>
      <c r="BJ455" s="18" t="str">
        <f t="shared" si="29"/>
        <v>нет данных</v>
      </c>
      <c r="BM455" s="18" t="s">
        <v>3563</v>
      </c>
      <c r="BN455" s="18" t="s">
        <v>2998</v>
      </c>
      <c r="BO455" s="18" t="s">
        <v>2998</v>
      </c>
      <c r="BU455" s="18" t="s">
        <v>3563</v>
      </c>
      <c r="BV455" s="18" t="s">
        <v>2998</v>
      </c>
      <c r="BW455" s="18" t="s">
        <v>2998</v>
      </c>
    </row>
    <row r="456" spans="1:75" x14ac:dyDescent="0.3">
      <c r="A456" s="18">
        <v>1</v>
      </c>
      <c r="B456" s="99">
        <v>119</v>
      </c>
      <c r="C456" s="10" t="s">
        <v>349</v>
      </c>
      <c r="D456" s="1">
        <v>5947708.0499999998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21">
        <v>0</v>
      </c>
      <c r="L456" s="7">
        <v>0</v>
      </c>
      <c r="M456" s="1">
        <v>615</v>
      </c>
      <c r="N456" s="1">
        <v>5646865.1399999997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1">
        <v>120842.91</v>
      </c>
      <c r="AD456" s="1">
        <v>180000</v>
      </c>
      <c r="AE456" s="7">
        <v>0</v>
      </c>
      <c r="AF456" s="3">
        <v>2024</v>
      </c>
      <c r="AG456" s="3">
        <v>2024</v>
      </c>
      <c r="AH456" s="3">
        <v>2024</v>
      </c>
      <c r="AI456" s="94"/>
      <c r="AJ456" s="94"/>
      <c r="AK456" s="94"/>
      <c r="AL456" s="94"/>
      <c r="AM456" s="95" t="s">
        <v>17046</v>
      </c>
      <c r="AN456" s="95" t="s">
        <v>17041</v>
      </c>
      <c r="AO456" s="95">
        <v>0</v>
      </c>
      <c r="AP456" s="95" t="s">
        <v>17062</v>
      </c>
      <c r="AQ456" s="95" t="s">
        <v>17044</v>
      </c>
      <c r="AR456" s="95">
        <v>0</v>
      </c>
      <c r="AS456" s="95"/>
      <c r="AT456" s="95"/>
      <c r="AU456" s="95"/>
      <c r="AV456" s="95"/>
      <c r="AW456" s="95" t="s">
        <v>1006</v>
      </c>
      <c r="AX456" s="96">
        <v>615.4</v>
      </c>
      <c r="AY456" s="96">
        <v>398.26</v>
      </c>
      <c r="AZ456" s="95" t="s">
        <v>2980</v>
      </c>
      <c r="BA456" s="95" t="s">
        <v>17104</v>
      </c>
      <c r="BB456" s="97"/>
      <c r="BC456" s="98">
        <f t="shared" si="28"/>
        <v>-216.74</v>
      </c>
      <c r="BD456" s="18" t="s">
        <v>17038</v>
      </c>
      <c r="BJ456" s="18" t="str">
        <f t="shared" si="29"/>
        <v>нет данных</v>
      </c>
      <c r="BM456" s="18" t="s">
        <v>3564</v>
      </c>
      <c r="BN456" s="18" t="s">
        <v>1282</v>
      </c>
      <c r="BO456" s="18" t="s">
        <v>3565</v>
      </c>
      <c r="BU456" s="18" t="s">
        <v>3564</v>
      </c>
      <c r="BV456" s="18" t="s">
        <v>1282</v>
      </c>
      <c r="BW456" s="18" t="s">
        <v>3565</v>
      </c>
    </row>
    <row r="457" spans="1:75" x14ac:dyDescent="0.3">
      <c r="B457" s="4" t="s">
        <v>373</v>
      </c>
      <c r="C457" s="5"/>
      <c r="D457" s="6">
        <v>3344120.6399999997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20">
        <v>0</v>
      </c>
      <c r="L457" s="1">
        <v>0</v>
      </c>
      <c r="M457" s="1">
        <v>396.9</v>
      </c>
      <c r="N457" s="1">
        <v>3127198.59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66922.05</v>
      </c>
      <c r="AD457" s="1">
        <v>150000</v>
      </c>
      <c r="AE457" s="1">
        <v>0</v>
      </c>
      <c r="AF457" s="3" t="s">
        <v>17121</v>
      </c>
      <c r="AG457" s="3" t="s">
        <v>17121</v>
      </c>
      <c r="AH457" s="3" t="s">
        <v>17121</v>
      </c>
      <c r="AI457" s="94"/>
      <c r="AJ457" s="94"/>
      <c r="AK457" s="94"/>
      <c r="AL457" s="94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6"/>
      <c r="AY457" s="96"/>
      <c r="AZ457" s="95"/>
      <c r="BA457" s="95"/>
      <c r="BB457" s="97"/>
      <c r="BC457" s="98">
        <f t="shared" si="28"/>
        <v>-396.9</v>
      </c>
      <c r="BJ457" s="18" t="e">
        <f t="shared" si="29"/>
        <v>#N/A</v>
      </c>
      <c r="BM457" s="18" t="s">
        <v>3607</v>
      </c>
      <c r="BN457" s="18" t="s">
        <v>663</v>
      </c>
      <c r="BO457" s="18" t="s">
        <v>3608</v>
      </c>
      <c r="BU457" s="18" t="s">
        <v>3607</v>
      </c>
      <c r="BV457" s="18" t="s">
        <v>663</v>
      </c>
      <c r="BW457" s="18" t="s">
        <v>3608</v>
      </c>
    </row>
    <row r="458" spans="1:75" x14ac:dyDescent="0.3">
      <c r="A458" s="18">
        <v>1</v>
      </c>
      <c r="B458" s="99">
        <v>120</v>
      </c>
      <c r="C458" s="10" t="s">
        <v>377</v>
      </c>
      <c r="D458" s="1">
        <v>3344120.6399999997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21">
        <v>0</v>
      </c>
      <c r="L458" s="7">
        <v>0</v>
      </c>
      <c r="M458" s="1">
        <v>396.9</v>
      </c>
      <c r="N458" s="1">
        <v>3127198.59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1">
        <v>66922.05</v>
      </c>
      <c r="AD458" s="1">
        <v>150000</v>
      </c>
      <c r="AE458" s="7">
        <v>0</v>
      </c>
      <c r="AF458" s="3">
        <v>2024</v>
      </c>
      <c r="AG458" s="3">
        <v>2024</v>
      </c>
      <c r="AH458" s="3">
        <v>2024</v>
      </c>
      <c r="AI458" s="94"/>
      <c r="AJ458" s="94"/>
      <c r="AK458" s="94"/>
      <c r="AL458" s="94"/>
      <c r="AM458" s="95" t="s">
        <v>17061</v>
      </c>
      <c r="AN458" s="95" t="s">
        <v>17042</v>
      </c>
      <c r="AO458" s="95">
        <v>0</v>
      </c>
      <c r="AP458" s="95" t="s">
        <v>17056</v>
      </c>
      <c r="AQ458" s="95" t="s">
        <v>17064</v>
      </c>
      <c r="AR458" s="95" t="s">
        <v>17056</v>
      </c>
      <c r="AS458" s="95"/>
      <c r="AT458" s="95"/>
      <c r="AU458" s="95"/>
      <c r="AV458" s="95"/>
      <c r="AW458" s="95" t="s">
        <v>626</v>
      </c>
      <c r="AX458" s="96">
        <v>517.46</v>
      </c>
      <c r="AY458" s="96">
        <v>408.5</v>
      </c>
      <c r="AZ458" s="95" t="s">
        <v>2980</v>
      </c>
      <c r="BA458" s="95" t="s">
        <v>17104</v>
      </c>
      <c r="BB458" s="97"/>
      <c r="BC458" s="98">
        <f t="shared" si="28"/>
        <v>11.600000000000023</v>
      </c>
      <c r="BJ458" s="18" t="str">
        <f t="shared" si="29"/>
        <v>371.360</v>
      </c>
      <c r="BM458" s="18" t="s">
        <v>3609</v>
      </c>
      <c r="BN458" s="18" t="s">
        <v>3290</v>
      </c>
      <c r="BO458" s="18" t="s">
        <v>1396</v>
      </c>
      <c r="BU458" s="18" t="s">
        <v>3609</v>
      </c>
      <c r="BV458" s="18" t="s">
        <v>3290</v>
      </c>
      <c r="BW458" s="18" t="s">
        <v>1396</v>
      </c>
    </row>
    <row r="459" spans="1:75" x14ac:dyDescent="0.3">
      <c r="B459" s="4" t="s">
        <v>376</v>
      </c>
      <c r="C459" s="5"/>
      <c r="D459" s="6">
        <v>7246016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20">
        <v>0</v>
      </c>
      <c r="L459" s="1">
        <v>0</v>
      </c>
      <c r="M459" s="1">
        <v>860</v>
      </c>
      <c r="N459" s="1">
        <v>6917971.4100000001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148044.59</v>
      </c>
      <c r="AD459" s="1">
        <v>180000</v>
      </c>
      <c r="AE459" s="1">
        <v>0</v>
      </c>
      <c r="AF459" s="3" t="s">
        <v>17121</v>
      </c>
      <c r="AG459" s="3" t="s">
        <v>17121</v>
      </c>
      <c r="AH459" s="3" t="s">
        <v>17121</v>
      </c>
      <c r="AI459" s="94"/>
      <c r="AJ459" s="94"/>
      <c r="AK459" s="94"/>
      <c r="AL459" s="94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6"/>
      <c r="AY459" s="96"/>
      <c r="AZ459" s="95"/>
      <c r="BA459" s="95"/>
      <c r="BB459" s="97"/>
      <c r="BC459" s="98">
        <f t="shared" si="28"/>
        <v>-860</v>
      </c>
      <c r="BJ459" s="18" t="e">
        <f t="shared" si="29"/>
        <v>#N/A</v>
      </c>
      <c r="BM459" s="18" t="s">
        <v>3610</v>
      </c>
      <c r="BN459" s="18" t="s">
        <v>2998</v>
      </c>
      <c r="BO459" s="18" t="s">
        <v>2998</v>
      </c>
      <c r="BU459" s="18" t="s">
        <v>3610</v>
      </c>
      <c r="BV459" s="18" t="s">
        <v>2998</v>
      </c>
      <c r="BW459" s="18" t="s">
        <v>2998</v>
      </c>
    </row>
    <row r="460" spans="1:75" x14ac:dyDescent="0.3">
      <c r="A460" s="18">
        <v>1</v>
      </c>
      <c r="B460" s="99">
        <v>121</v>
      </c>
      <c r="C460" s="10" t="s">
        <v>378</v>
      </c>
      <c r="D460" s="1">
        <v>7246016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21">
        <v>0</v>
      </c>
      <c r="L460" s="7">
        <v>0</v>
      </c>
      <c r="M460" s="1">
        <v>860</v>
      </c>
      <c r="N460" s="1">
        <v>6917971.4100000001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7">
        <v>0</v>
      </c>
      <c r="AB460" s="7">
        <v>0</v>
      </c>
      <c r="AC460" s="1">
        <v>148044.59</v>
      </c>
      <c r="AD460" s="1">
        <v>180000</v>
      </c>
      <c r="AE460" s="7">
        <v>0</v>
      </c>
      <c r="AF460" s="3">
        <v>2024</v>
      </c>
      <c r="AG460" s="3">
        <v>2024</v>
      </c>
      <c r="AH460" s="3">
        <v>2024</v>
      </c>
      <c r="AI460" s="94"/>
      <c r="AJ460" s="94"/>
      <c r="AK460" s="94"/>
      <c r="AL460" s="94"/>
      <c r="AM460" s="95" t="s">
        <v>17046</v>
      </c>
      <c r="AN460" s="95" t="s">
        <v>17048</v>
      </c>
      <c r="AO460" s="95">
        <v>0</v>
      </c>
      <c r="AP460" s="95" t="s">
        <v>17056</v>
      </c>
      <c r="AQ460" s="95" t="s">
        <v>17050</v>
      </c>
      <c r="AR460" s="95">
        <v>0</v>
      </c>
      <c r="AS460" s="95"/>
      <c r="AT460" s="95"/>
      <c r="AU460" s="95"/>
      <c r="AV460" s="95"/>
      <c r="AW460" s="95" t="s">
        <v>940</v>
      </c>
      <c r="AX460" s="96">
        <v>875.2</v>
      </c>
      <c r="AY460" s="96">
        <v>860</v>
      </c>
      <c r="AZ460" s="95" t="s">
        <v>2980</v>
      </c>
      <c r="BA460" s="95" t="s">
        <v>17104</v>
      </c>
      <c r="BB460" s="97"/>
      <c r="BC460" s="98">
        <f t="shared" si="28"/>
        <v>0</v>
      </c>
      <c r="BJ460" s="18" t="str">
        <f t="shared" si="29"/>
        <v>659.200</v>
      </c>
      <c r="BM460" s="18" t="s">
        <v>3611</v>
      </c>
      <c r="BN460" s="18" t="s">
        <v>636</v>
      </c>
      <c r="BO460" s="18" t="s">
        <v>3612</v>
      </c>
      <c r="BU460" s="18" t="s">
        <v>3611</v>
      </c>
      <c r="BV460" s="18" t="s">
        <v>636</v>
      </c>
      <c r="BW460" s="18" t="s">
        <v>3612</v>
      </c>
    </row>
    <row r="461" spans="1:75" x14ac:dyDescent="0.3">
      <c r="B461" s="4" t="s">
        <v>17114</v>
      </c>
      <c r="C461" s="5"/>
      <c r="D461" s="6">
        <v>7222802.4000000004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20">
        <v>0</v>
      </c>
      <c r="L461" s="1">
        <v>0</v>
      </c>
      <c r="M461" s="1">
        <v>810</v>
      </c>
      <c r="N461" s="1">
        <v>6895244.1699999999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147558.23000000001</v>
      </c>
      <c r="AD461" s="1">
        <v>180000</v>
      </c>
      <c r="AE461" s="1">
        <v>0</v>
      </c>
      <c r="AF461" s="3" t="s">
        <v>17121</v>
      </c>
      <c r="AG461" s="3" t="s">
        <v>17121</v>
      </c>
      <c r="AH461" s="3" t="s">
        <v>17121</v>
      </c>
      <c r="AI461" s="94"/>
      <c r="AJ461" s="94"/>
      <c r="AK461" s="94"/>
      <c r="AL461" s="94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6"/>
      <c r="AY461" s="96"/>
      <c r="AZ461" s="95"/>
      <c r="BA461" s="95"/>
      <c r="BB461" s="97"/>
      <c r="BC461" s="98"/>
      <c r="BM461" s="18" t="s">
        <v>4019</v>
      </c>
      <c r="BN461" s="18" t="s">
        <v>3231</v>
      </c>
      <c r="BO461" s="18" t="s">
        <v>4020</v>
      </c>
      <c r="BU461" s="18" t="s">
        <v>4019</v>
      </c>
      <c r="BV461" s="18" t="s">
        <v>3231</v>
      </c>
      <c r="BW461" s="18" t="s">
        <v>4020</v>
      </c>
    </row>
    <row r="462" spans="1:75" x14ac:dyDescent="0.3">
      <c r="A462" s="18">
        <v>1</v>
      </c>
      <c r="B462" s="99">
        <v>122</v>
      </c>
      <c r="C462" s="10" t="s">
        <v>2506</v>
      </c>
      <c r="D462" s="1">
        <v>7222802.4000000004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21">
        <v>0</v>
      </c>
      <c r="L462" s="7">
        <v>0</v>
      </c>
      <c r="M462" s="1">
        <v>810</v>
      </c>
      <c r="N462" s="1">
        <v>6895244.1699999999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7">
        <v>0</v>
      </c>
      <c r="AB462" s="7">
        <v>0</v>
      </c>
      <c r="AC462" s="1">
        <v>147558.23000000001</v>
      </c>
      <c r="AD462" s="1">
        <v>180000</v>
      </c>
      <c r="AE462" s="7">
        <v>0</v>
      </c>
      <c r="AF462" s="3">
        <v>2024</v>
      </c>
      <c r="AG462" s="3">
        <v>2024</v>
      </c>
      <c r="AH462" s="3">
        <v>2024</v>
      </c>
      <c r="AI462" s="94"/>
      <c r="AJ462" s="94"/>
      <c r="AK462" s="94"/>
      <c r="AL462" s="94"/>
      <c r="AM462" s="95" t="s">
        <v>17059</v>
      </c>
      <c r="AN462" s="95" t="s">
        <v>17042</v>
      </c>
      <c r="AO462" s="95"/>
      <c r="AP462" s="95" t="s">
        <v>17056</v>
      </c>
      <c r="AQ462" s="95" t="s">
        <v>17058</v>
      </c>
      <c r="AR462" s="95"/>
      <c r="AS462" s="95"/>
      <c r="AT462" s="95"/>
      <c r="AU462" s="95"/>
      <c r="AV462" s="95"/>
      <c r="AW462" s="95">
        <v>1984</v>
      </c>
      <c r="AX462" s="96">
        <v>1051.5</v>
      </c>
      <c r="AY462" s="96">
        <v>810</v>
      </c>
      <c r="AZ462" s="95" t="s">
        <v>17909</v>
      </c>
      <c r="BA462" s="95" t="s">
        <v>17104</v>
      </c>
      <c r="BB462" s="97"/>
      <c r="BC462" s="98"/>
      <c r="BM462" s="18" t="s">
        <v>4021</v>
      </c>
      <c r="BN462" s="18" t="s">
        <v>3064</v>
      </c>
      <c r="BO462" s="18" t="s">
        <v>2998</v>
      </c>
      <c r="BU462" s="18" t="s">
        <v>4021</v>
      </c>
      <c r="BV462" s="18" t="s">
        <v>3064</v>
      </c>
      <c r="BW462" s="18" t="s">
        <v>2998</v>
      </c>
    </row>
    <row r="463" spans="1:75" x14ac:dyDescent="0.3">
      <c r="B463" s="4" t="s">
        <v>219</v>
      </c>
      <c r="C463" s="5"/>
      <c r="D463" s="6">
        <v>5266000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20">
        <v>0</v>
      </c>
      <c r="L463" s="1">
        <v>0</v>
      </c>
      <c r="M463" s="1">
        <v>625</v>
      </c>
      <c r="N463" s="1">
        <v>4979439.9800000004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106560.02</v>
      </c>
      <c r="AD463" s="1">
        <v>180000</v>
      </c>
      <c r="AE463" s="1">
        <v>0</v>
      </c>
      <c r="AF463" s="3" t="s">
        <v>17121</v>
      </c>
      <c r="AG463" s="3" t="s">
        <v>17121</v>
      </c>
      <c r="AH463" s="3" t="s">
        <v>17121</v>
      </c>
      <c r="AI463" s="94"/>
      <c r="AJ463" s="94"/>
      <c r="AK463" s="94"/>
      <c r="AL463" s="94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6"/>
      <c r="AY463" s="96"/>
      <c r="AZ463" s="95"/>
      <c r="BA463" s="95"/>
      <c r="BB463" s="97"/>
      <c r="BC463" s="98">
        <f t="shared" ref="BC463:BC494" si="30">AY463-M463</f>
        <v>-625</v>
      </c>
      <c r="BJ463" s="18" t="e">
        <f t="shared" ref="BJ463:BJ494" si="31">VLOOKUP(C463,BM:BO,3,FALSE)</f>
        <v>#N/A</v>
      </c>
      <c r="BM463" s="18" t="s">
        <v>652</v>
      </c>
      <c r="BN463" s="18" t="s">
        <v>3290</v>
      </c>
      <c r="BO463" s="18" t="s">
        <v>3335</v>
      </c>
      <c r="BU463" s="18" t="s">
        <v>652</v>
      </c>
      <c r="BV463" s="18" t="s">
        <v>3290</v>
      </c>
      <c r="BW463" s="18" t="s">
        <v>3335</v>
      </c>
    </row>
    <row r="464" spans="1:75" x14ac:dyDescent="0.3">
      <c r="A464" s="18">
        <v>1</v>
      </c>
      <c r="B464" s="99">
        <v>123</v>
      </c>
      <c r="C464" s="101" t="s">
        <v>240</v>
      </c>
      <c r="D464" s="1">
        <v>5266000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21">
        <v>0</v>
      </c>
      <c r="L464" s="7">
        <v>0</v>
      </c>
      <c r="M464" s="1">
        <v>625</v>
      </c>
      <c r="N464" s="1">
        <v>4979439.9800000004</v>
      </c>
      <c r="O464" s="7">
        <v>0</v>
      </c>
      <c r="P464" s="7">
        <v>0</v>
      </c>
      <c r="Q464" s="1">
        <v>0</v>
      </c>
      <c r="R464" s="1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1">
        <v>106560.02</v>
      </c>
      <c r="AD464" s="1">
        <v>180000</v>
      </c>
      <c r="AE464" s="7">
        <v>0</v>
      </c>
      <c r="AF464" s="3">
        <v>2024</v>
      </c>
      <c r="AG464" s="3">
        <v>2024</v>
      </c>
      <c r="AH464" s="3">
        <v>2024</v>
      </c>
      <c r="AI464" s="94"/>
      <c r="AJ464" s="94"/>
      <c r="AK464" s="94"/>
      <c r="AL464" s="94"/>
      <c r="AM464" s="95" t="s">
        <v>17046</v>
      </c>
      <c r="AN464" s="95" t="s">
        <v>17043</v>
      </c>
      <c r="AO464" s="95">
        <v>0</v>
      </c>
      <c r="AP464" s="95" t="s">
        <v>17064</v>
      </c>
      <c r="AQ464" s="95" t="s">
        <v>17063</v>
      </c>
      <c r="AR464" s="95">
        <v>0</v>
      </c>
      <c r="AS464" s="95"/>
      <c r="AT464" s="95"/>
      <c r="AU464" s="95"/>
      <c r="AV464" s="95"/>
      <c r="AW464" s="95" t="s">
        <v>747</v>
      </c>
      <c r="AX464" s="96">
        <v>738.9</v>
      </c>
      <c r="AY464" s="96">
        <v>670.8</v>
      </c>
      <c r="AZ464" s="95" t="s">
        <v>2980</v>
      </c>
      <c r="BA464" s="95" t="s">
        <v>17104</v>
      </c>
      <c r="BB464" s="97"/>
      <c r="BC464" s="98">
        <f t="shared" si="30"/>
        <v>45.799999999999955</v>
      </c>
      <c r="BJ464" s="18" t="str">
        <f t="shared" si="31"/>
        <v>516.000</v>
      </c>
      <c r="BM464" s="18" t="s">
        <v>3336</v>
      </c>
      <c r="BN464" s="18" t="s">
        <v>792</v>
      </c>
      <c r="BO464" s="18" t="s">
        <v>3337</v>
      </c>
      <c r="BU464" s="18" t="s">
        <v>3336</v>
      </c>
      <c r="BV464" s="18" t="s">
        <v>792</v>
      </c>
      <c r="BW464" s="18" t="s">
        <v>3337</v>
      </c>
    </row>
    <row r="465" spans="1:75" x14ac:dyDescent="0.3">
      <c r="B465" s="4" t="s">
        <v>235</v>
      </c>
      <c r="C465" s="5"/>
      <c r="D465" s="6">
        <v>9893936.3399999999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20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3627.2</v>
      </c>
      <c r="R465" s="1">
        <v>9686642.1999999993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207294.14</v>
      </c>
      <c r="AD465" s="1">
        <v>0</v>
      </c>
      <c r="AE465" s="1">
        <v>0</v>
      </c>
      <c r="AF465" s="3" t="s">
        <v>17121</v>
      </c>
      <c r="AG465" s="3" t="s">
        <v>17121</v>
      </c>
      <c r="AH465" s="3" t="s">
        <v>17121</v>
      </c>
      <c r="AI465" s="94"/>
      <c r="AJ465" s="94"/>
      <c r="AK465" s="94"/>
      <c r="AL465" s="94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6"/>
      <c r="AY465" s="96"/>
      <c r="AZ465" s="95"/>
      <c r="BA465" s="95"/>
      <c r="BB465" s="97"/>
      <c r="BC465" s="98">
        <f t="shared" si="30"/>
        <v>0</v>
      </c>
      <c r="BJ465" s="18" t="e">
        <f t="shared" si="31"/>
        <v>#N/A</v>
      </c>
      <c r="BM465" s="18" t="s">
        <v>3338</v>
      </c>
      <c r="BN465" s="18" t="s">
        <v>2998</v>
      </c>
      <c r="BO465" s="18" t="s">
        <v>2998</v>
      </c>
      <c r="BU465" s="18" t="s">
        <v>3338</v>
      </c>
      <c r="BV465" s="18" t="s">
        <v>2998</v>
      </c>
      <c r="BW465" s="18" t="s">
        <v>2998</v>
      </c>
    </row>
    <row r="466" spans="1:75" x14ac:dyDescent="0.3">
      <c r="A466" s="18">
        <v>1</v>
      </c>
      <c r="B466" s="99">
        <v>124</v>
      </c>
      <c r="C466" s="10" t="s">
        <v>236</v>
      </c>
      <c r="D466" s="1">
        <v>9893936.3399999999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21">
        <v>0</v>
      </c>
      <c r="L466" s="7">
        <v>0</v>
      </c>
      <c r="M466" s="1">
        <v>0</v>
      </c>
      <c r="N466" s="1">
        <v>0</v>
      </c>
      <c r="O466" s="7">
        <v>0</v>
      </c>
      <c r="P466" s="7">
        <v>0</v>
      </c>
      <c r="Q466" s="1">
        <v>3627.2</v>
      </c>
      <c r="R466" s="1">
        <v>9686642.1999999993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0</v>
      </c>
      <c r="AC466" s="1">
        <v>207294.14</v>
      </c>
      <c r="AD466" s="7">
        <v>0</v>
      </c>
      <c r="AE466" s="7">
        <v>0</v>
      </c>
      <c r="AF466" s="3" t="s">
        <v>17394</v>
      </c>
      <c r="AG466" s="3">
        <v>2024</v>
      </c>
      <c r="AH466" s="3">
        <v>2024</v>
      </c>
      <c r="AI466" s="94"/>
      <c r="AJ466" s="94"/>
      <c r="AK466" s="94"/>
      <c r="AL466" s="94"/>
      <c r="AM466" s="95" t="s">
        <v>17062</v>
      </c>
      <c r="AN466" s="95" t="s">
        <v>17042</v>
      </c>
      <c r="AO466" s="95">
        <v>0</v>
      </c>
      <c r="AP466" s="95" t="s">
        <v>17056</v>
      </c>
      <c r="AQ466" s="95" t="s">
        <v>17056</v>
      </c>
      <c r="AR466" s="95">
        <v>0</v>
      </c>
      <c r="AS466" s="95" t="s">
        <v>17072</v>
      </c>
      <c r="AT466" s="95"/>
      <c r="AU466" s="95"/>
      <c r="AV466" s="95"/>
      <c r="AW466" s="95" t="s">
        <v>874</v>
      </c>
      <c r="AX466" s="96">
        <v>7146.1</v>
      </c>
      <c r="AY466" s="96">
        <v>2000</v>
      </c>
      <c r="AZ466" s="95" t="s">
        <v>2980</v>
      </c>
      <c r="BA466" s="95" t="s">
        <v>874</v>
      </c>
      <c r="BB466" s="97"/>
      <c r="BC466" s="98">
        <f t="shared" si="30"/>
        <v>2000</v>
      </c>
      <c r="BJ466" s="18" t="str">
        <f t="shared" si="31"/>
        <v>5065.000</v>
      </c>
      <c r="BM466" s="18" t="s">
        <v>653</v>
      </c>
      <c r="BN466" s="18" t="s">
        <v>630</v>
      </c>
      <c r="BO466" s="18" t="s">
        <v>3317</v>
      </c>
      <c r="BU466" s="18" t="s">
        <v>653</v>
      </c>
      <c r="BV466" s="18" t="s">
        <v>630</v>
      </c>
      <c r="BW466" s="18" t="s">
        <v>3317</v>
      </c>
    </row>
    <row r="467" spans="1:75" x14ac:dyDescent="0.3">
      <c r="B467" s="4" t="s">
        <v>220</v>
      </c>
      <c r="C467" s="5"/>
      <c r="D467" s="6">
        <v>18347586.559999999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20">
        <v>0</v>
      </c>
      <c r="L467" s="1">
        <v>0</v>
      </c>
      <c r="M467" s="1">
        <v>2177.6</v>
      </c>
      <c r="N467" s="1">
        <v>17591136.240000002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376450.32</v>
      </c>
      <c r="AD467" s="1">
        <v>380000</v>
      </c>
      <c r="AE467" s="1">
        <v>0</v>
      </c>
      <c r="AF467" s="3" t="s">
        <v>17121</v>
      </c>
      <c r="AG467" s="3" t="s">
        <v>17121</v>
      </c>
      <c r="AH467" s="3" t="s">
        <v>17121</v>
      </c>
      <c r="AI467" s="94"/>
      <c r="AJ467" s="94"/>
      <c r="AK467" s="94"/>
      <c r="AL467" s="94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6"/>
      <c r="AY467" s="96"/>
      <c r="AZ467" s="95"/>
      <c r="BA467" s="95"/>
      <c r="BB467" s="97"/>
      <c r="BC467" s="98">
        <f t="shared" si="30"/>
        <v>-2177.6</v>
      </c>
      <c r="BJ467" s="18" t="e">
        <f t="shared" si="31"/>
        <v>#N/A</v>
      </c>
      <c r="BM467" s="18" t="s">
        <v>3339</v>
      </c>
      <c r="BN467" s="18" t="s">
        <v>3024</v>
      </c>
      <c r="BO467" s="18" t="s">
        <v>3340</v>
      </c>
      <c r="BU467" s="18" t="s">
        <v>3339</v>
      </c>
      <c r="BV467" s="18" t="s">
        <v>3024</v>
      </c>
      <c r="BW467" s="18" t="s">
        <v>3340</v>
      </c>
    </row>
    <row r="468" spans="1:75" x14ac:dyDescent="0.3">
      <c r="A468" s="18">
        <v>1</v>
      </c>
      <c r="B468" s="99">
        <v>125</v>
      </c>
      <c r="C468" s="10" t="s">
        <v>241</v>
      </c>
      <c r="D468" s="1">
        <v>12286209.92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21">
        <v>0</v>
      </c>
      <c r="L468" s="7">
        <v>0</v>
      </c>
      <c r="M468" s="1">
        <v>1458.2</v>
      </c>
      <c r="N468" s="1">
        <v>11832984.060000001</v>
      </c>
      <c r="O468" s="7">
        <v>0</v>
      </c>
      <c r="P468" s="7">
        <v>0</v>
      </c>
      <c r="Q468" s="1">
        <v>0</v>
      </c>
      <c r="R468" s="1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  <c r="Z468" s="7">
        <v>0</v>
      </c>
      <c r="AA468" s="7">
        <v>0</v>
      </c>
      <c r="AB468" s="7">
        <v>0</v>
      </c>
      <c r="AC468" s="1">
        <v>253225.86</v>
      </c>
      <c r="AD468" s="7">
        <v>200000</v>
      </c>
      <c r="AE468" s="7">
        <v>0</v>
      </c>
      <c r="AF468" s="3">
        <v>2024</v>
      </c>
      <c r="AG468" s="3">
        <v>2024</v>
      </c>
      <c r="AH468" s="3">
        <v>2024</v>
      </c>
      <c r="AI468" s="94"/>
      <c r="AJ468" s="94"/>
      <c r="AK468" s="94"/>
      <c r="AL468" s="94"/>
      <c r="AM468" s="95" t="s">
        <v>17046</v>
      </c>
      <c r="AN468" s="95" t="s">
        <v>17043</v>
      </c>
      <c r="AO468" s="95">
        <v>0</v>
      </c>
      <c r="AP468" s="95" t="s">
        <v>17056</v>
      </c>
      <c r="AQ468" s="95" t="s">
        <v>17044</v>
      </c>
      <c r="AR468" s="95" t="s">
        <v>17056</v>
      </c>
      <c r="AS468" s="95"/>
      <c r="AT468" s="95"/>
      <c r="AU468" s="95"/>
      <c r="AV468" s="95"/>
      <c r="AW468" s="95" t="s">
        <v>864</v>
      </c>
      <c r="AX468" s="96">
        <v>4547.1000000000004</v>
      </c>
      <c r="AY468" s="96">
        <v>1458.2</v>
      </c>
      <c r="AZ468" s="95" t="s">
        <v>2980</v>
      </c>
      <c r="BA468" s="95" t="s">
        <v>17104</v>
      </c>
      <c r="BB468" s="97"/>
      <c r="BC468" s="98">
        <f t="shared" si="30"/>
        <v>0</v>
      </c>
      <c r="BJ468" s="18" t="str">
        <f t="shared" si="31"/>
        <v>нет данных</v>
      </c>
      <c r="BM468" s="18" t="s">
        <v>3341</v>
      </c>
      <c r="BN468" s="18" t="s">
        <v>621</v>
      </c>
      <c r="BO468" s="18" t="s">
        <v>3343</v>
      </c>
      <c r="BU468" s="18" t="s">
        <v>3341</v>
      </c>
      <c r="BV468" s="18" t="s">
        <v>621</v>
      </c>
      <c r="BW468" s="18" t="s">
        <v>3343</v>
      </c>
    </row>
    <row r="469" spans="1:75" x14ac:dyDescent="0.3">
      <c r="A469" s="18">
        <v>1</v>
      </c>
      <c r="B469" s="99">
        <v>126</v>
      </c>
      <c r="C469" s="10" t="s">
        <v>242</v>
      </c>
      <c r="D469" s="1">
        <v>6061376.6399999997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21">
        <v>0</v>
      </c>
      <c r="L469" s="7">
        <v>0</v>
      </c>
      <c r="M469" s="1">
        <v>719.4</v>
      </c>
      <c r="N469" s="1">
        <v>5758152.1799999997</v>
      </c>
      <c r="O469" s="7">
        <v>0</v>
      </c>
      <c r="P469" s="7">
        <v>0</v>
      </c>
      <c r="Q469" s="1">
        <v>0</v>
      </c>
      <c r="R469" s="1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1">
        <v>123224.46</v>
      </c>
      <c r="AD469" s="1">
        <v>180000</v>
      </c>
      <c r="AE469" s="7">
        <v>0</v>
      </c>
      <c r="AF469" s="3">
        <v>2024</v>
      </c>
      <c r="AG469" s="3">
        <v>2024</v>
      </c>
      <c r="AH469" s="3">
        <v>2024</v>
      </c>
      <c r="AI469" s="94"/>
      <c r="AJ469" s="94"/>
      <c r="AK469" s="94"/>
      <c r="AL469" s="94"/>
      <c r="AM469" s="95" t="s">
        <v>17059</v>
      </c>
      <c r="AN469" s="95" t="s">
        <v>17048</v>
      </c>
      <c r="AO469" s="95">
        <v>0</v>
      </c>
      <c r="AP469" s="95" t="s">
        <v>17056</v>
      </c>
      <c r="AQ469" s="95" t="s">
        <v>17050</v>
      </c>
      <c r="AR469" s="95" t="s">
        <v>17056</v>
      </c>
      <c r="AS469" s="95"/>
      <c r="AT469" s="95"/>
      <c r="AU469" s="95"/>
      <c r="AV469" s="95"/>
      <c r="AW469" s="95" t="s">
        <v>940</v>
      </c>
      <c r="AX469" s="96">
        <v>731.9</v>
      </c>
      <c r="AY469" s="96">
        <v>719.4</v>
      </c>
      <c r="AZ469" s="95" t="s">
        <v>2980</v>
      </c>
      <c r="BA469" s="95" t="s">
        <v>17104</v>
      </c>
      <c r="BB469" s="97"/>
      <c r="BC469" s="98">
        <f t="shared" si="30"/>
        <v>0</v>
      </c>
      <c r="BJ469" s="18" t="str">
        <f t="shared" si="31"/>
        <v>513.820</v>
      </c>
      <c r="BM469" s="18" t="s">
        <v>654</v>
      </c>
      <c r="BN469" s="18" t="s">
        <v>1282</v>
      </c>
      <c r="BO469" s="18" t="s">
        <v>3023</v>
      </c>
      <c r="BU469" s="18" t="s">
        <v>654</v>
      </c>
      <c r="BV469" s="18" t="s">
        <v>1282</v>
      </c>
      <c r="BW469" s="18" t="s">
        <v>3023</v>
      </c>
    </row>
    <row r="470" spans="1:75" x14ac:dyDescent="0.3">
      <c r="B470" s="4" t="s">
        <v>221</v>
      </c>
      <c r="C470" s="5"/>
      <c r="D470" s="6">
        <v>12189315.52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20">
        <v>0</v>
      </c>
      <c r="L470" s="1">
        <v>0</v>
      </c>
      <c r="M470" s="1">
        <v>1446.7</v>
      </c>
      <c r="N470" s="1">
        <v>11738119.76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251195.76</v>
      </c>
      <c r="AD470" s="1">
        <v>200000</v>
      </c>
      <c r="AE470" s="1">
        <v>0</v>
      </c>
      <c r="AF470" s="3" t="s">
        <v>17121</v>
      </c>
      <c r="AG470" s="3" t="s">
        <v>17121</v>
      </c>
      <c r="AH470" s="3" t="s">
        <v>17121</v>
      </c>
      <c r="AI470" s="94"/>
      <c r="AJ470" s="94"/>
      <c r="AK470" s="94"/>
      <c r="AL470" s="94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6"/>
      <c r="AY470" s="96"/>
      <c r="AZ470" s="95"/>
      <c r="BA470" s="95"/>
      <c r="BB470" s="97"/>
      <c r="BC470" s="98">
        <f t="shared" si="30"/>
        <v>-1446.7</v>
      </c>
      <c r="BJ470" s="18" t="e">
        <f t="shared" si="31"/>
        <v>#N/A</v>
      </c>
      <c r="BM470" s="18" t="s">
        <v>542</v>
      </c>
      <c r="BN470" s="18" t="s">
        <v>1355</v>
      </c>
      <c r="BO470" s="18" t="s">
        <v>1702</v>
      </c>
      <c r="BU470" s="18" t="s">
        <v>542</v>
      </c>
      <c r="BV470" s="18" t="s">
        <v>1355</v>
      </c>
      <c r="BW470" s="18" t="s">
        <v>1702</v>
      </c>
    </row>
    <row r="471" spans="1:75" x14ac:dyDescent="0.3">
      <c r="A471" s="18">
        <v>1</v>
      </c>
      <c r="B471" s="99">
        <v>127</v>
      </c>
      <c r="C471" s="10" t="s">
        <v>237</v>
      </c>
      <c r="D471" s="1">
        <v>12189315.52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21">
        <v>0</v>
      </c>
      <c r="L471" s="7">
        <v>0</v>
      </c>
      <c r="M471" s="1">
        <v>1446.7</v>
      </c>
      <c r="N471" s="1">
        <v>11738119.76</v>
      </c>
      <c r="O471" s="7">
        <v>0</v>
      </c>
      <c r="P471" s="7">
        <v>0</v>
      </c>
      <c r="Q471" s="1">
        <v>0</v>
      </c>
      <c r="R471" s="1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7">
        <v>0</v>
      </c>
      <c r="Z471" s="7">
        <v>0</v>
      </c>
      <c r="AA471" s="7">
        <v>0</v>
      </c>
      <c r="AB471" s="7">
        <v>0</v>
      </c>
      <c r="AC471" s="1">
        <v>251195.76</v>
      </c>
      <c r="AD471" s="7">
        <v>200000</v>
      </c>
      <c r="AE471" s="7">
        <v>0</v>
      </c>
      <c r="AF471" s="3">
        <v>2024</v>
      </c>
      <c r="AG471" s="3">
        <v>2024</v>
      </c>
      <c r="AH471" s="3">
        <v>2024</v>
      </c>
      <c r="AI471" s="94"/>
      <c r="AJ471" s="94"/>
      <c r="AK471" s="94"/>
      <c r="AL471" s="94"/>
      <c r="AM471" s="95" t="s">
        <v>17046</v>
      </c>
      <c r="AN471" s="95" t="s">
        <v>17043</v>
      </c>
      <c r="AO471" s="95">
        <v>0</v>
      </c>
      <c r="AP471" s="95" t="s">
        <v>17056</v>
      </c>
      <c r="AQ471" s="95" t="s">
        <v>17063</v>
      </c>
      <c r="AR471" s="95" t="s">
        <v>17056</v>
      </c>
      <c r="AS471" s="95"/>
      <c r="AT471" s="95"/>
      <c r="AU471" s="95"/>
      <c r="AV471" s="95"/>
      <c r="AW471" s="95" t="s">
        <v>619</v>
      </c>
      <c r="AX471" s="96">
        <v>4536.71</v>
      </c>
      <c r="AY471" s="96">
        <v>1446.7</v>
      </c>
      <c r="AZ471" s="95" t="s">
        <v>2980</v>
      </c>
      <c r="BA471" s="95" t="s">
        <v>17104</v>
      </c>
      <c r="BB471" s="97"/>
      <c r="BC471" s="98">
        <f t="shared" si="30"/>
        <v>0</v>
      </c>
      <c r="BJ471" s="18" t="str">
        <f t="shared" si="31"/>
        <v>4467.300</v>
      </c>
      <c r="BM471" s="18" t="s">
        <v>3345</v>
      </c>
      <c r="BN471" s="18" t="s">
        <v>675</v>
      </c>
      <c r="BO471" s="18" t="s">
        <v>3346</v>
      </c>
      <c r="BU471" s="18" t="s">
        <v>3345</v>
      </c>
      <c r="BV471" s="18" t="s">
        <v>675</v>
      </c>
      <c r="BW471" s="18" t="s">
        <v>3346</v>
      </c>
    </row>
    <row r="472" spans="1:75" x14ac:dyDescent="0.3">
      <c r="B472" s="4" t="s">
        <v>222</v>
      </c>
      <c r="C472" s="5"/>
      <c r="D472" s="6">
        <v>23953980.800000001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20">
        <v>0</v>
      </c>
      <c r="L472" s="1">
        <v>0</v>
      </c>
      <c r="M472" s="1">
        <v>2843</v>
      </c>
      <c r="N472" s="1">
        <v>23080067.359999999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493913.44</v>
      </c>
      <c r="AD472" s="1">
        <v>380000</v>
      </c>
      <c r="AE472" s="1">
        <v>0</v>
      </c>
      <c r="AF472" s="3" t="s">
        <v>17121</v>
      </c>
      <c r="AG472" s="3" t="s">
        <v>17121</v>
      </c>
      <c r="AH472" s="3" t="s">
        <v>17121</v>
      </c>
      <c r="AI472" s="94"/>
      <c r="AJ472" s="94"/>
      <c r="AK472" s="94"/>
      <c r="AL472" s="94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6"/>
      <c r="AY472" s="96"/>
      <c r="AZ472" s="95"/>
      <c r="BA472" s="95"/>
      <c r="BB472" s="97"/>
      <c r="BC472" s="98">
        <f t="shared" si="30"/>
        <v>-2843</v>
      </c>
      <c r="BJ472" s="18" t="e">
        <f t="shared" si="31"/>
        <v>#N/A</v>
      </c>
      <c r="BM472" s="18" t="s">
        <v>558</v>
      </c>
      <c r="BN472" s="18" t="s">
        <v>2998</v>
      </c>
      <c r="BO472" s="18" t="s">
        <v>665</v>
      </c>
      <c r="BU472" s="18" t="s">
        <v>558</v>
      </c>
      <c r="BV472" s="18" t="s">
        <v>2998</v>
      </c>
      <c r="BW472" s="18" t="s">
        <v>665</v>
      </c>
    </row>
    <row r="473" spans="1:75" x14ac:dyDescent="0.3">
      <c r="A473" s="18">
        <v>1</v>
      </c>
      <c r="B473" s="99">
        <v>128</v>
      </c>
      <c r="C473" s="10" t="s">
        <v>238</v>
      </c>
      <c r="D473" s="1">
        <v>18435212.800000001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21">
        <v>0</v>
      </c>
      <c r="L473" s="7">
        <v>0</v>
      </c>
      <c r="M473" s="1">
        <v>2188</v>
      </c>
      <c r="N473" s="1">
        <v>17853155.280000001</v>
      </c>
      <c r="O473" s="7">
        <v>0</v>
      </c>
      <c r="P473" s="7">
        <v>0</v>
      </c>
      <c r="Q473" s="1">
        <v>0</v>
      </c>
      <c r="R473" s="1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0</v>
      </c>
      <c r="AC473" s="1">
        <v>382057.52</v>
      </c>
      <c r="AD473" s="7">
        <v>200000</v>
      </c>
      <c r="AE473" s="7">
        <v>0</v>
      </c>
      <c r="AF473" s="3">
        <v>2024</v>
      </c>
      <c r="AG473" s="3">
        <v>2024</v>
      </c>
      <c r="AH473" s="3">
        <v>2024</v>
      </c>
      <c r="AI473" s="94"/>
      <c r="AJ473" s="94"/>
      <c r="AK473" s="94"/>
      <c r="AL473" s="94"/>
      <c r="AM473" s="95" t="s">
        <v>17054</v>
      </c>
      <c r="AN473" s="95" t="s">
        <v>17062</v>
      </c>
      <c r="AO473" s="95">
        <v>0</v>
      </c>
      <c r="AP473" s="95" t="s">
        <v>17050</v>
      </c>
      <c r="AQ473" s="95" t="s">
        <v>17064</v>
      </c>
      <c r="AR473" s="95" t="s">
        <v>17056</v>
      </c>
      <c r="AS473" s="95"/>
      <c r="AT473" s="95"/>
      <c r="AU473" s="95"/>
      <c r="AV473" s="95"/>
      <c r="AW473" s="95" t="s">
        <v>787</v>
      </c>
      <c r="AX473" s="96">
        <v>7124.1</v>
      </c>
      <c r="AY473" s="96">
        <v>2188</v>
      </c>
      <c r="AZ473" s="95" t="s">
        <v>2980</v>
      </c>
      <c r="BA473" s="95" t="s">
        <v>3064</v>
      </c>
      <c r="BB473" s="97"/>
      <c r="BC473" s="98">
        <f t="shared" si="30"/>
        <v>0</v>
      </c>
      <c r="BJ473" s="18" t="str">
        <f t="shared" si="31"/>
        <v>1979.500</v>
      </c>
      <c r="BM473" s="18" t="s">
        <v>3347</v>
      </c>
      <c r="BN473" s="18" t="s">
        <v>636</v>
      </c>
      <c r="BO473" s="18" t="s">
        <v>3348</v>
      </c>
      <c r="BU473" s="18" t="s">
        <v>3347</v>
      </c>
      <c r="BV473" s="18" t="s">
        <v>636</v>
      </c>
      <c r="BW473" s="18" t="s">
        <v>3348</v>
      </c>
    </row>
    <row r="474" spans="1:75" x14ac:dyDescent="0.3">
      <c r="A474" s="18">
        <v>1</v>
      </c>
      <c r="B474" s="99">
        <v>129</v>
      </c>
      <c r="C474" s="10" t="s">
        <v>239</v>
      </c>
      <c r="D474" s="1">
        <v>5518768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21">
        <v>0</v>
      </c>
      <c r="L474" s="7">
        <v>0</v>
      </c>
      <c r="M474" s="1">
        <v>655</v>
      </c>
      <c r="N474" s="1">
        <v>5226912.08</v>
      </c>
      <c r="O474" s="7">
        <v>0</v>
      </c>
      <c r="P474" s="7">
        <v>0</v>
      </c>
      <c r="Q474" s="1">
        <v>0</v>
      </c>
      <c r="R474" s="1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1">
        <v>111855.92</v>
      </c>
      <c r="AD474" s="1">
        <v>180000</v>
      </c>
      <c r="AE474" s="7">
        <v>0</v>
      </c>
      <c r="AF474" s="3">
        <v>2024</v>
      </c>
      <c r="AG474" s="3">
        <v>2024</v>
      </c>
      <c r="AH474" s="3">
        <v>2024</v>
      </c>
      <c r="AI474" s="94"/>
      <c r="AJ474" s="94"/>
      <c r="AK474" s="94"/>
      <c r="AL474" s="94"/>
      <c r="AM474" s="95" t="s">
        <v>17052</v>
      </c>
      <c r="AN474" s="95" t="s">
        <v>17066</v>
      </c>
      <c r="AO474" s="95">
        <v>0</v>
      </c>
      <c r="AP474" s="95" t="s">
        <v>17042</v>
      </c>
      <c r="AQ474" s="95" t="s">
        <v>17058</v>
      </c>
      <c r="AR474" s="95">
        <v>0</v>
      </c>
      <c r="AS474" s="95"/>
      <c r="AT474" s="95"/>
      <c r="AU474" s="95"/>
      <c r="AV474" s="95"/>
      <c r="AW474" s="95" t="s">
        <v>672</v>
      </c>
      <c r="AX474" s="96">
        <v>659.8</v>
      </c>
      <c r="AY474" s="96">
        <v>655</v>
      </c>
      <c r="AZ474" s="95" t="s">
        <v>2980</v>
      </c>
      <c r="BA474" s="95" t="s">
        <v>17104</v>
      </c>
      <c r="BB474" s="97"/>
      <c r="BC474" s="98">
        <f t="shared" si="30"/>
        <v>0</v>
      </c>
      <c r="BJ474" s="18" t="str">
        <f t="shared" si="31"/>
        <v>676.860</v>
      </c>
      <c r="BM474" s="18" t="s">
        <v>3349</v>
      </c>
      <c r="BN474" s="18" t="s">
        <v>2998</v>
      </c>
      <c r="BO474" s="18" t="s">
        <v>3351</v>
      </c>
      <c r="BU474" s="18" t="s">
        <v>3349</v>
      </c>
      <c r="BV474" s="18" t="s">
        <v>2998</v>
      </c>
      <c r="BW474" s="18" t="s">
        <v>3351</v>
      </c>
    </row>
    <row r="475" spans="1:75" x14ac:dyDescent="0.3">
      <c r="B475" s="4" t="s">
        <v>365</v>
      </c>
      <c r="C475" s="5"/>
      <c r="D475" s="6">
        <v>9232207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20">
        <v>0</v>
      </c>
      <c r="L475" s="1">
        <v>0</v>
      </c>
      <c r="M475" s="1">
        <v>995</v>
      </c>
      <c r="N475" s="1">
        <v>8862548.4600000009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189658.54</v>
      </c>
      <c r="AD475" s="1">
        <v>180000</v>
      </c>
      <c r="AE475" s="1">
        <v>0</v>
      </c>
      <c r="AF475" s="3" t="s">
        <v>17121</v>
      </c>
      <c r="AG475" s="3" t="s">
        <v>17121</v>
      </c>
      <c r="AH475" s="3" t="s">
        <v>17121</v>
      </c>
      <c r="AI475" s="94"/>
      <c r="AJ475" s="94"/>
      <c r="AK475" s="94"/>
      <c r="AL475" s="94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6"/>
      <c r="AY475" s="96"/>
      <c r="AZ475" s="95"/>
      <c r="BA475" s="95"/>
      <c r="BB475" s="97"/>
      <c r="BC475" s="98">
        <f t="shared" si="30"/>
        <v>-995</v>
      </c>
      <c r="BJ475" s="18" t="e">
        <f t="shared" si="31"/>
        <v>#N/A</v>
      </c>
      <c r="BM475" s="18" t="s">
        <v>3595</v>
      </c>
      <c r="BN475" s="18" t="s">
        <v>2998</v>
      </c>
      <c r="BO475" s="18" t="s">
        <v>2998</v>
      </c>
      <c r="BU475" s="18" t="s">
        <v>3595</v>
      </c>
      <c r="BV475" s="18" t="s">
        <v>2998</v>
      </c>
      <c r="BW475" s="18" t="s">
        <v>2998</v>
      </c>
    </row>
    <row r="476" spans="1:75" x14ac:dyDescent="0.3">
      <c r="A476" s="18">
        <v>1</v>
      </c>
      <c r="B476" s="99">
        <v>130</v>
      </c>
      <c r="C476" s="10" t="s">
        <v>370</v>
      </c>
      <c r="D476" s="1">
        <v>9232207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21">
        <v>0</v>
      </c>
      <c r="L476" s="7">
        <v>0</v>
      </c>
      <c r="M476" s="1">
        <v>995</v>
      </c>
      <c r="N476" s="1">
        <v>8862548.4600000009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0</v>
      </c>
      <c r="AA476" s="7">
        <v>0</v>
      </c>
      <c r="AB476" s="7">
        <v>0</v>
      </c>
      <c r="AC476" s="1">
        <v>189658.54</v>
      </c>
      <c r="AD476" s="1">
        <v>180000</v>
      </c>
      <c r="AE476" s="7">
        <v>0</v>
      </c>
      <c r="AF476" s="3">
        <v>2024</v>
      </c>
      <c r="AG476" s="3">
        <v>2024</v>
      </c>
      <c r="AH476" s="3">
        <v>2024</v>
      </c>
      <c r="AI476" s="94"/>
      <c r="AJ476" s="94"/>
      <c r="AK476" s="94"/>
      <c r="AL476" s="94"/>
      <c r="AM476" s="95" t="s">
        <v>17046</v>
      </c>
      <c r="AN476" s="95" t="s">
        <v>17051</v>
      </c>
      <c r="AO476" s="95">
        <v>0</v>
      </c>
      <c r="AP476" s="95" t="s">
        <v>17056</v>
      </c>
      <c r="AQ476" s="95" t="s">
        <v>17056</v>
      </c>
      <c r="AR476" s="95" t="s">
        <v>17049</v>
      </c>
      <c r="AS476" s="95"/>
      <c r="AT476" s="95"/>
      <c r="AU476" s="95"/>
      <c r="AV476" s="95"/>
      <c r="AW476" s="95" t="s">
        <v>663</v>
      </c>
      <c r="AX476" s="96">
        <v>974.7</v>
      </c>
      <c r="AY476" s="96">
        <v>995</v>
      </c>
      <c r="AZ476" s="95" t="s">
        <v>2980</v>
      </c>
      <c r="BA476" s="95" t="s">
        <v>17104</v>
      </c>
      <c r="BB476" s="97"/>
      <c r="BC476" s="98">
        <f t="shared" si="30"/>
        <v>0</v>
      </c>
      <c r="BJ476" s="18" t="str">
        <f t="shared" si="31"/>
        <v>нет данных</v>
      </c>
      <c r="BM476" s="18" t="s">
        <v>3596</v>
      </c>
      <c r="BN476" s="18" t="s">
        <v>2998</v>
      </c>
      <c r="BO476" s="18" t="s">
        <v>2998</v>
      </c>
      <c r="BU476" s="18" t="s">
        <v>3596</v>
      </c>
      <c r="BV476" s="18" t="s">
        <v>2998</v>
      </c>
      <c r="BW476" s="18" t="s">
        <v>2998</v>
      </c>
    </row>
    <row r="477" spans="1:75" x14ac:dyDescent="0.3">
      <c r="B477" s="4" t="s">
        <v>269</v>
      </c>
      <c r="C477" s="5"/>
      <c r="D477" s="6">
        <v>6706777.5999999996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20">
        <v>0</v>
      </c>
      <c r="L477" s="1">
        <v>0</v>
      </c>
      <c r="M477" s="1">
        <v>796</v>
      </c>
      <c r="N477" s="1">
        <v>6272545.1399999997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134232.46</v>
      </c>
      <c r="AD477" s="1">
        <v>300000</v>
      </c>
      <c r="AE477" s="1">
        <v>0</v>
      </c>
      <c r="AF477" s="3" t="s">
        <v>17121</v>
      </c>
      <c r="AG477" s="3" t="s">
        <v>17121</v>
      </c>
      <c r="AH477" s="3" t="s">
        <v>17121</v>
      </c>
      <c r="AI477" s="94"/>
      <c r="AJ477" s="94"/>
      <c r="AK477" s="94"/>
      <c r="AL477" s="94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6"/>
      <c r="AY477" s="96"/>
      <c r="AZ477" s="95"/>
      <c r="BA477" s="95"/>
      <c r="BB477" s="97"/>
      <c r="BC477" s="98">
        <f t="shared" si="30"/>
        <v>-796</v>
      </c>
      <c r="BJ477" s="18" t="e">
        <f t="shared" si="31"/>
        <v>#N/A</v>
      </c>
      <c r="BM477" s="18" t="s">
        <v>3408</v>
      </c>
      <c r="BN477" s="18" t="s">
        <v>2998</v>
      </c>
      <c r="BO477" s="18" t="s">
        <v>3031</v>
      </c>
      <c r="BU477" s="18" t="s">
        <v>3408</v>
      </c>
      <c r="BV477" s="18" t="s">
        <v>2998</v>
      </c>
      <c r="BW477" s="18" t="s">
        <v>3031</v>
      </c>
    </row>
    <row r="478" spans="1:75" x14ac:dyDescent="0.3">
      <c r="A478" s="18">
        <v>1</v>
      </c>
      <c r="B478" s="99">
        <v>131</v>
      </c>
      <c r="C478" s="10" t="s">
        <v>273</v>
      </c>
      <c r="D478" s="1">
        <v>3353388.8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21">
        <v>0</v>
      </c>
      <c r="L478" s="7">
        <v>0</v>
      </c>
      <c r="M478" s="1">
        <v>398</v>
      </c>
      <c r="N478" s="1">
        <v>3136272.57</v>
      </c>
      <c r="O478" s="7">
        <v>0</v>
      </c>
      <c r="P478" s="7">
        <v>0</v>
      </c>
      <c r="Q478" s="1">
        <v>0</v>
      </c>
      <c r="R478" s="1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1">
        <v>67116.23</v>
      </c>
      <c r="AD478" s="1">
        <v>150000</v>
      </c>
      <c r="AE478" s="7">
        <v>0</v>
      </c>
      <c r="AF478" s="3">
        <v>2024</v>
      </c>
      <c r="AG478" s="3">
        <v>2024</v>
      </c>
      <c r="AH478" s="3">
        <v>2024</v>
      </c>
      <c r="AI478" s="94"/>
      <c r="AJ478" s="94"/>
      <c r="AK478" s="94"/>
      <c r="AL478" s="94"/>
      <c r="AM478" s="95" t="s">
        <v>17046</v>
      </c>
      <c r="AN478" s="95" t="s">
        <v>17048</v>
      </c>
      <c r="AO478" s="95">
        <v>0</v>
      </c>
      <c r="AP478" s="95" t="s">
        <v>17056</v>
      </c>
      <c r="AQ478" s="95" t="s">
        <v>17044</v>
      </c>
      <c r="AR478" s="95" t="s">
        <v>17056</v>
      </c>
      <c r="AS478" s="95"/>
      <c r="AT478" s="95"/>
      <c r="AU478" s="95"/>
      <c r="AV478" s="95"/>
      <c r="AW478" s="95" t="s">
        <v>795</v>
      </c>
      <c r="AX478" s="96">
        <v>778.3</v>
      </c>
      <c r="AY478" s="96">
        <v>344</v>
      </c>
      <c r="AZ478" s="95" t="s">
        <v>2980</v>
      </c>
      <c r="BA478" s="95" t="s">
        <v>17104</v>
      </c>
      <c r="BB478" s="97"/>
      <c r="BC478" s="98">
        <f t="shared" si="30"/>
        <v>-54</v>
      </c>
      <c r="BJ478" s="18" t="str">
        <f t="shared" si="31"/>
        <v>нет данных</v>
      </c>
      <c r="BM478" s="18" t="s">
        <v>3409</v>
      </c>
      <c r="BN478" s="18" t="s">
        <v>669</v>
      </c>
      <c r="BO478" s="18" t="s">
        <v>3410</v>
      </c>
      <c r="BU478" s="18" t="s">
        <v>3409</v>
      </c>
      <c r="BV478" s="18" t="s">
        <v>669</v>
      </c>
      <c r="BW478" s="18" t="s">
        <v>3410</v>
      </c>
    </row>
    <row r="479" spans="1:75" x14ac:dyDescent="0.3">
      <c r="A479" s="18">
        <v>1</v>
      </c>
      <c r="B479" s="99">
        <v>132</v>
      </c>
      <c r="C479" s="10" t="s">
        <v>272</v>
      </c>
      <c r="D479" s="1">
        <v>3353388.8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21">
        <v>0</v>
      </c>
      <c r="L479" s="7">
        <v>0</v>
      </c>
      <c r="M479" s="1">
        <v>398</v>
      </c>
      <c r="N479" s="1">
        <v>3136272.57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1">
        <v>67116.23</v>
      </c>
      <c r="AD479" s="1">
        <v>150000</v>
      </c>
      <c r="AE479" s="7">
        <v>0</v>
      </c>
      <c r="AF479" s="3">
        <v>2024</v>
      </c>
      <c r="AG479" s="3">
        <v>2024</v>
      </c>
      <c r="AH479" s="3">
        <v>2024</v>
      </c>
      <c r="AI479" s="94"/>
      <c r="AJ479" s="94"/>
      <c r="AK479" s="94"/>
      <c r="AL479" s="94"/>
      <c r="AM479" s="95" t="s">
        <v>17059</v>
      </c>
      <c r="AN479" s="95" t="s">
        <v>17048</v>
      </c>
      <c r="AO479" s="95">
        <v>0</v>
      </c>
      <c r="AP479" s="95" t="s">
        <v>17056</v>
      </c>
      <c r="AQ479" s="95" t="s">
        <v>17044</v>
      </c>
      <c r="AR479" s="95" t="s">
        <v>17056</v>
      </c>
      <c r="AS479" s="95"/>
      <c r="AT479" s="95"/>
      <c r="AU479" s="95"/>
      <c r="AV479" s="95"/>
      <c r="AW479" s="95" t="s">
        <v>795</v>
      </c>
      <c r="AX479" s="96">
        <v>779.9</v>
      </c>
      <c r="AY479" s="96">
        <v>344</v>
      </c>
      <c r="AZ479" s="95" t="s">
        <v>2980</v>
      </c>
      <c r="BA479" s="95" t="s">
        <v>17104</v>
      </c>
      <c r="BB479" s="97"/>
      <c r="BC479" s="98">
        <f t="shared" si="30"/>
        <v>-54</v>
      </c>
      <c r="BJ479" s="18" t="str">
        <f t="shared" si="31"/>
        <v>нет данных</v>
      </c>
      <c r="BM479" s="18" t="s">
        <v>676</v>
      </c>
      <c r="BN479" s="18" t="s">
        <v>725</v>
      </c>
      <c r="BO479" s="18" t="s">
        <v>3411</v>
      </c>
      <c r="BU479" s="18" t="s">
        <v>676</v>
      </c>
      <c r="BV479" s="18" t="s">
        <v>725</v>
      </c>
      <c r="BW479" s="18" t="s">
        <v>3411</v>
      </c>
    </row>
    <row r="480" spans="1:75" x14ac:dyDescent="0.3">
      <c r="B480" s="4" t="s">
        <v>270</v>
      </c>
      <c r="C480" s="5"/>
      <c r="D480" s="6">
        <v>6420307.1999999993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20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84</v>
      </c>
      <c r="T480" s="1">
        <v>6109562.5599999996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130744.64</v>
      </c>
      <c r="AD480" s="1">
        <v>180000</v>
      </c>
      <c r="AE480" s="1">
        <v>0</v>
      </c>
      <c r="AF480" s="3" t="s">
        <v>17121</v>
      </c>
      <c r="AG480" s="3" t="s">
        <v>17121</v>
      </c>
      <c r="AH480" s="3" t="s">
        <v>17121</v>
      </c>
      <c r="AI480" s="94"/>
      <c r="AJ480" s="94"/>
      <c r="AK480" s="94"/>
      <c r="AL480" s="94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6"/>
      <c r="AY480" s="96"/>
      <c r="AZ480" s="95"/>
      <c r="BA480" s="95"/>
      <c r="BB480" s="97"/>
      <c r="BC480" s="98">
        <f t="shared" si="30"/>
        <v>0</v>
      </c>
      <c r="BJ480" s="18" t="e">
        <f t="shared" si="31"/>
        <v>#N/A</v>
      </c>
      <c r="BM480" s="18" t="s">
        <v>677</v>
      </c>
      <c r="BN480" s="18" t="s">
        <v>1282</v>
      </c>
      <c r="BO480" s="18" t="s">
        <v>3412</v>
      </c>
      <c r="BU480" s="18" t="s">
        <v>677</v>
      </c>
      <c r="BV480" s="18" t="s">
        <v>1282</v>
      </c>
      <c r="BW480" s="18" t="s">
        <v>3412</v>
      </c>
    </row>
    <row r="481" spans="1:75" x14ac:dyDescent="0.3">
      <c r="A481" s="18">
        <v>1</v>
      </c>
      <c r="B481" s="99">
        <v>133</v>
      </c>
      <c r="C481" s="10" t="s">
        <v>15650</v>
      </c>
      <c r="D481" s="1">
        <v>6420307.1999999993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21">
        <v>0</v>
      </c>
      <c r="L481" s="7">
        <v>0</v>
      </c>
      <c r="M481" s="1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84</v>
      </c>
      <c r="T481" s="1">
        <v>6109562.5599999996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0</v>
      </c>
      <c r="AA481" s="7">
        <v>0</v>
      </c>
      <c r="AB481" s="7">
        <v>0</v>
      </c>
      <c r="AC481" s="1">
        <v>130744.64</v>
      </c>
      <c r="AD481" s="1">
        <v>180000</v>
      </c>
      <c r="AE481" s="7">
        <v>0</v>
      </c>
      <c r="AF481" s="3">
        <v>2024</v>
      </c>
      <c r="AG481" s="3">
        <v>2024</v>
      </c>
      <c r="AH481" s="3">
        <v>2024</v>
      </c>
      <c r="AI481" s="94"/>
      <c r="AJ481" s="94"/>
      <c r="AK481" s="94"/>
      <c r="AL481" s="94"/>
      <c r="AM481" s="95" t="s">
        <v>17050</v>
      </c>
      <c r="AN481" s="95" t="s">
        <v>17043</v>
      </c>
      <c r="AO481" s="95"/>
      <c r="AP481" s="95" t="s">
        <v>17049</v>
      </c>
      <c r="AQ481" s="95" t="s">
        <v>17046</v>
      </c>
      <c r="AR481" s="95" t="s">
        <v>17056</v>
      </c>
      <c r="AS481" s="95"/>
      <c r="AT481" s="95"/>
      <c r="AU481" s="95"/>
      <c r="AV481" s="95"/>
      <c r="AW481" s="95">
        <v>1980</v>
      </c>
      <c r="AX481" s="96">
        <v>378.6</v>
      </c>
      <c r="AY481" s="96">
        <v>459.2</v>
      </c>
      <c r="AZ481" s="95" t="s">
        <v>2980</v>
      </c>
      <c r="BA481" s="95" t="s">
        <v>17104</v>
      </c>
      <c r="BB481" s="97"/>
      <c r="BC481" s="98">
        <f t="shared" si="30"/>
        <v>459.2</v>
      </c>
      <c r="BJ481" s="18" t="str">
        <f t="shared" si="31"/>
        <v>397.100</v>
      </c>
      <c r="BM481" s="18" t="s">
        <v>3414</v>
      </c>
      <c r="BN481" s="18" t="s">
        <v>2998</v>
      </c>
      <c r="BO481" s="18" t="s">
        <v>2998</v>
      </c>
      <c r="BU481" s="18" t="s">
        <v>3414</v>
      </c>
      <c r="BV481" s="18" t="s">
        <v>2998</v>
      </c>
      <c r="BW481" s="18" t="s">
        <v>2998</v>
      </c>
    </row>
    <row r="482" spans="1:75" x14ac:dyDescent="0.3">
      <c r="B482" s="4" t="s">
        <v>271</v>
      </c>
      <c r="C482" s="5"/>
      <c r="D482" s="6">
        <v>5720982.3999999994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20">
        <v>0</v>
      </c>
      <c r="L482" s="1">
        <v>0</v>
      </c>
      <c r="M482" s="1">
        <v>679</v>
      </c>
      <c r="N482" s="1">
        <v>5424889.7599999998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116092.64</v>
      </c>
      <c r="AD482" s="1">
        <v>180000</v>
      </c>
      <c r="AE482" s="1">
        <v>0</v>
      </c>
      <c r="AF482" s="3" t="s">
        <v>17121</v>
      </c>
      <c r="AG482" s="3" t="s">
        <v>17121</v>
      </c>
      <c r="AH482" s="3" t="s">
        <v>17121</v>
      </c>
      <c r="AI482" s="94"/>
      <c r="AJ482" s="94"/>
      <c r="AK482" s="94"/>
      <c r="AL482" s="94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6"/>
      <c r="AY482" s="96"/>
      <c r="AZ482" s="95"/>
      <c r="BA482" s="95"/>
      <c r="BB482" s="97"/>
      <c r="BC482" s="98">
        <f t="shared" si="30"/>
        <v>-679</v>
      </c>
      <c r="BJ482" s="18" t="e">
        <f t="shared" si="31"/>
        <v>#N/A</v>
      </c>
      <c r="BM482" s="18" t="s">
        <v>678</v>
      </c>
      <c r="BN482" s="18" t="s">
        <v>664</v>
      </c>
      <c r="BO482" s="18" t="s">
        <v>3416</v>
      </c>
      <c r="BU482" s="18" t="s">
        <v>678</v>
      </c>
      <c r="BV482" s="18" t="s">
        <v>664</v>
      </c>
      <c r="BW482" s="18" t="s">
        <v>3416</v>
      </c>
    </row>
    <row r="483" spans="1:75" x14ac:dyDescent="0.3">
      <c r="A483" s="18">
        <v>1</v>
      </c>
      <c r="B483" s="99">
        <v>134</v>
      </c>
      <c r="C483" s="10" t="s">
        <v>275</v>
      </c>
      <c r="D483" s="1">
        <v>5720982.3999999994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21">
        <v>0</v>
      </c>
      <c r="L483" s="7">
        <v>0</v>
      </c>
      <c r="M483" s="1">
        <v>679</v>
      </c>
      <c r="N483" s="1">
        <v>5424889.7599999998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7">
        <v>0</v>
      </c>
      <c r="AA483" s="7">
        <v>0</v>
      </c>
      <c r="AB483" s="7">
        <v>0</v>
      </c>
      <c r="AC483" s="1">
        <v>116092.64</v>
      </c>
      <c r="AD483" s="1">
        <v>180000</v>
      </c>
      <c r="AE483" s="7">
        <v>0</v>
      </c>
      <c r="AF483" s="3">
        <v>2024</v>
      </c>
      <c r="AG483" s="3">
        <v>2024</v>
      </c>
      <c r="AH483" s="3">
        <v>2024</v>
      </c>
      <c r="AI483" s="94"/>
      <c r="AJ483" s="94"/>
      <c r="AK483" s="94"/>
      <c r="AL483" s="94"/>
      <c r="AM483" s="95" t="s">
        <v>17046</v>
      </c>
      <c r="AN483" s="95" t="s">
        <v>17048</v>
      </c>
      <c r="AO483" s="95">
        <v>0</v>
      </c>
      <c r="AP483" s="95" t="s">
        <v>17056</v>
      </c>
      <c r="AQ483" s="95" t="s">
        <v>17060</v>
      </c>
      <c r="AR483" s="95">
        <v>0</v>
      </c>
      <c r="AS483" s="95"/>
      <c r="AT483" s="95"/>
      <c r="AU483" s="95"/>
      <c r="AV483" s="95"/>
      <c r="AW483" s="95" t="s">
        <v>1280</v>
      </c>
      <c r="AX483" s="96">
        <v>492.1</v>
      </c>
      <c r="AY483" s="96">
        <v>587</v>
      </c>
      <c r="AZ483" s="95" t="s">
        <v>2980</v>
      </c>
      <c r="BA483" s="95" t="s">
        <v>17104</v>
      </c>
      <c r="BB483" s="97"/>
      <c r="BC483" s="98">
        <f t="shared" si="30"/>
        <v>-92</v>
      </c>
      <c r="BJ483" s="18" t="str">
        <f t="shared" si="31"/>
        <v>нет данных</v>
      </c>
      <c r="BM483" s="18" t="s">
        <v>679</v>
      </c>
      <c r="BN483" s="18" t="s">
        <v>729</v>
      </c>
      <c r="BO483" s="18" t="s">
        <v>2207</v>
      </c>
      <c r="BU483" s="18" t="s">
        <v>679</v>
      </c>
      <c r="BV483" s="18" t="s">
        <v>729</v>
      </c>
      <c r="BW483" s="18" t="s">
        <v>2207</v>
      </c>
    </row>
    <row r="484" spans="1:75" x14ac:dyDescent="0.3">
      <c r="B484" s="4" t="s">
        <v>261</v>
      </c>
      <c r="C484" s="5"/>
      <c r="D484" s="6">
        <v>3090510.08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20">
        <v>0</v>
      </c>
      <c r="L484" s="1">
        <v>0</v>
      </c>
      <c r="M484" s="1">
        <v>366.8</v>
      </c>
      <c r="N484" s="1">
        <v>2878901.59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61608.49</v>
      </c>
      <c r="AD484" s="1">
        <v>150000</v>
      </c>
      <c r="AE484" s="1">
        <v>0</v>
      </c>
      <c r="AF484" s="3" t="s">
        <v>17121</v>
      </c>
      <c r="AG484" s="3" t="s">
        <v>17121</v>
      </c>
      <c r="AH484" s="3" t="s">
        <v>17121</v>
      </c>
      <c r="AI484" s="94"/>
      <c r="AJ484" s="94"/>
      <c r="AK484" s="94"/>
      <c r="AL484" s="94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6"/>
      <c r="AY484" s="96"/>
      <c r="AZ484" s="95"/>
      <c r="BA484" s="95"/>
      <c r="BB484" s="97"/>
      <c r="BC484" s="98">
        <f t="shared" si="30"/>
        <v>-366.8</v>
      </c>
      <c r="BJ484" s="18" t="e">
        <f t="shared" si="31"/>
        <v>#N/A</v>
      </c>
      <c r="BM484" s="18" t="s">
        <v>3417</v>
      </c>
      <c r="BN484" s="18" t="s">
        <v>787</v>
      </c>
      <c r="BO484" s="18" t="s">
        <v>1174</v>
      </c>
      <c r="BU484" s="18" t="s">
        <v>3417</v>
      </c>
      <c r="BV484" s="18" t="s">
        <v>787</v>
      </c>
      <c r="BW484" s="18" t="s">
        <v>1174</v>
      </c>
    </row>
    <row r="485" spans="1:75" x14ac:dyDescent="0.3">
      <c r="A485" s="18">
        <v>1</v>
      </c>
      <c r="B485" s="99">
        <v>135</v>
      </c>
      <c r="C485" s="10" t="s">
        <v>276</v>
      </c>
      <c r="D485" s="1">
        <v>3090510.08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21">
        <v>0</v>
      </c>
      <c r="L485" s="7">
        <v>0</v>
      </c>
      <c r="M485" s="1">
        <v>366.8</v>
      </c>
      <c r="N485" s="1">
        <v>2878901.59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0</v>
      </c>
      <c r="Z485" s="7">
        <v>0</v>
      </c>
      <c r="AA485" s="7">
        <v>0</v>
      </c>
      <c r="AB485" s="7">
        <v>0</v>
      </c>
      <c r="AC485" s="1">
        <v>61608.49</v>
      </c>
      <c r="AD485" s="1">
        <v>150000</v>
      </c>
      <c r="AE485" s="7">
        <v>0</v>
      </c>
      <c r="AF485" s="3">
        <v>2024</v>
      </c>
      <c r="AG485" s="3">
        <v>2024</v>
      </c>
      <c r="AH485" s="3">
        <v>2024</v>
      </c>
      <c r="AI485" s="94"/>
      <c r="AJ485" s="94"/>
      <c r="AK485" s="94"/>
      <c r="AL485" s="94"/>
      <c r="AM485" s="95" t="s">
        <v>17045</v>
      </c>
      <c r="AN485" s="95" t="s">
        <v>17052</v>
      </c>
      <c r="AO485" s="95">
        <v>0</v>
      </c>
      <c r="AP485" s="95" t="s">
        <v>17062</v>
      </c>
      <c r="AQ485" s="95" t="s">
        <v>17044</v>
      </c>
      <c r="AR485" s="95">
        <v>0</v>
      </c>
      <c r="AS485" s="95"/>
      <c r="AT485" s="95"/>
      <c r="AU485" s="95"/>
      <c r="AV485" s="95"/>
      <c r="AW485" s="95" t="s">
        <v>636</v>
      </c>
      <c r="AX485" s="96">
        <v>340</v>
      </c>
      <c r="AY485" s="96">
        <v>266.76</v>
      </c>
      <c r="AZ485" s="95" t="s">
        <v>2980</v>
      </c>
      <c r="BA485" s="95" t="s">
        <v>633</v>
      </c>
      <c r="BB485" s="97"/>
      <c r="BC485" s="98">
        <f t="shared" si="30"/>
        <v>-100.04000000000002</v>
      </c>
      <c r="BJ485" s="18" t="str">
        <f t="shared" si="31"/>
        <v>нет данных</v>
      </c>
      <c r="BM485" s="18" t="s">
        <v>3418</v>
      </c>
      <c r="BN485" s="18" t="s">
        <v>3290</v>
      </c>
      <c r="BO485" s="18" t="s">
        <v>3419</v>
      </c>
      <c r="BU485" s="18" t="s">
        <v>3418</v>
      </c>
      <c r="BV485" s="18" t="s">
        <v>3290</v>
      </c>
      <c r="BW485" s="18" t="s">
        <v>3419</v>
      </c>
    </row>
    <row r="486" spans="1:75" x14ac:dyDescent="0.3">
      <c r="B486" s="4" t="s">
        <v>263</v>
      </c>
      <c r="C486" s="5"/>
      <c r="D486" s="6">
        <v>13086273.609999999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20">
        <v>0</v>
      </c>
      <c r="L486" s="1">
        <v>0</v>
      </c>
      <c r="M486" s="1">
        <v>1637.45</v>
      </c>
      <c r="N486" s="1">
        <v>12459637.370000001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266636.24</v>
      </c>
      <c r="AD486" s="1">
        <v>360000</v>
      </c>
      <c r="AE486" s="1">
        <v>0</v>
      </c>
      <c r="AF486" s="3" t="s">
        <v>17121</v>
      </c>
      <c r="AG486" s="3" t="s">
        <v>17121</v>
      </c>
      <c r="AH486" s="3" t="s">
        <v>17121</v>
      </c>
      <c r="AI486" s="94"/>
      <c r="AJ486" s="94"/>
      <c r="AK486" s="94"/>
      <c r="AL486" s="94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6"/>
      <c r="AY486" s="96"/>
      <c r="AZ486" s="95"/>
      <c r="BA486" s="95"/>
      <c r="BB486" s="97"/>
      <c r="BC486" s="98">
        <f t="shared" si="30"/>
        <v>-1637.45</v>
      </c>
      <c r="BJ486" s="18" t="e">
        <f t="shared" si="31"/>
        <v>#N/A</v>
      </c>
      <c r="BM486" s="18" t="s">
        <v>3420</v>
      </c>
      <c r="BN486" s="18" t="s">
        <v>17081</v>
      </c>
      <c r="BO486" s="18" t="s">
        <v>3421</v>
      </c>
      <c r="BU486" s="18" t="s">
        <v>3420</v>
      </c>
      <c r="BV486" s="18" t="s">
        <v>17081</v>
      </c>
      <c r="BW486" s="18" t="s">
        <v>3421</v>
      </c>
    </row>
    <row r="487" spans="1:75" x14ac:dyDescent="0.3">
      <c r="A487" s="18">
        <v>1</v>
      </c>
      <c r="B487" s="99">
        <v>136</v>
      </c>
      <c r="C487" s="10" t="s">
        <v>15786</v>
      </c>
      <c r="D487" s="1">
        <v>6841033.4400000004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21">
        <v>0</v>
      </c>
      <c r="L487" s="7">
        <v>0</v>
      </c>
      <c r="M487" s="1">
        <v>856</v>
      </c>
      <c r="N487" s="1">
        <v>6521473.9000000004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7">
        <v>0</v>
      </c>
      <c r="AA487" s="7">
        <v>0</v>
      </c>
      <c r="AB487" s="7">
        <v>0</v>
      </c>
      <c r="AC487" s="1">
        <v>139559.54</v>
      </c>
      <c r="AD487" s="1">
        <v>180000</v>
      </c>
      <c r="AE487" s="7">
        <v>0</v>
      </c>
      <c r="AF487" s="3">
        <v>2024</v>
      </c>
      <c r="AG487" s="3">
        <v>2024</v>
      </c>
      <c r="AH487" s="3">
        <v>2024</v>
      </c>
      <c r="AI487" s="94"/>
      <c r="AJ487" s="94"/>
      <c r="AK487" s="94"/>
      <c r="AL487" s="94"/>
      <c r="AM487" s="95" t="s">
        <v>17041</v>
      </c>
      <c r="AN487" s="95" t="s">
        <v>17045</v>
      </c>
      <c r="AO487" s="95"/>
      <c r="AP487" s="95" t="s">
        <v>17052</v>
      </c>
      <c r="AQ487" s="95" t="s">
        <v>17044</v>
      </c>
      <c r="AR487" s="95" t="s">
        <v>17056</v>
      </c>
      <c r="AS487" s="95"/>
      <c r="AT487" s="95"/>
      <c r="AU487" s="95"/>
      <c r="AV487" s="95"/>
      <c r="AW487" s="95">
        <v>1956</v>
      </c>
      <c r="AX487" s="96">
        <v>1785.9</v>
      </c>
      <c r="AY487" s="96">
        <v>856</v>
      </c>
      <c r="AZ487" s="95" t="s">
        <v>2980</v>
      </c>
      <c r="BA487" s="95" t="s">
        <v>17104</v>
      </c>
      <c r="BB487" s="97"/>
      <c r="BC487" s="98">
        <f t="shared" si="30"/>
        <v>0</v>
      </c>
      <c r="BJ487" s="18" t="str">
        <f t="shared" si="31"/>
        <v>612.000</v>
      </c>
      <c r="BM487" s="18" t="s">
        <v>3422</v>
      </c>
      <c r="BN487" s="18" t="s">
        <v>645</v>
      </c>
      <c r="BO487" s="18" t="s">
        <v>2998</v>
      </c>
      <c r="BU487" s="18" t="s">
        <v>3422</v>
      </c>
      <c r="BV487" s="18" t="s">
        <v>645</v>
      </c>
      <c r="BW487" s="18" t="s">
        <v>2998</v>
      </c>
    </row>
    <row r="488" spans="1:75" x14ac:dyDescent="0.3">
      <c r="A488" s="18">
        <v>1</v>
      </c>
      <c r="B488" s="99">
        <v>137</v>
      </c>
      <c r="C488" s="10" t="s">
        <v>278</v>
      </c>
      <c r="D488" s="1">
        <v>6245240.1699999999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21">
        <v>0</v>
      </c>
      <c r="L488" s="7">
        <v>0</v>
      </c>
      <c r="M488" s="1">
        <v>781.45</v>
      </c>
      <c r="N488" s="1">
        <v>5938163.4699999997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0</v>
      </c>
      <c r="AA488" s="7">
        <v>0</v>
      </c>
      <c r="AB488" s="7">
        <v>0</v>
      </c>
      <c r="AC488" s="1">
        <v>127076.7</v>
      </c>
      <c r="AD488" s="1">
        <v>180000</v>
      </c>
      <c r="AE488" s="7">
        <v>0</v>
      </c>
      <c r="AF488" s="3">
        <v>2024</v>
      </c>
      <c r="AG488" s="3">
        <v>2024</v>
      </c>
      <c r="AH488" s="3">
        <v>2024</v>
      </c>
      <c r="AI488" s="94"/>
      <c r="AJ488" s="94"/>
      <c r="AK488" s="94"/>
      <c r="AL488" s="94"/>
      <c r="AM488" s="95" t="s">
        <v>17045</v>
      </c>
      <c r="AN488" s="95" t="s">
        <v>17066</v>
      </c>
      <c r="AO488" s="95">
        <v>0</v>
      </c>
      <c r="AP488" s="95" t="s">
        <v>17048</v>
      </c>
      <c r="AQ488" s="95" t="s">
        <v>17058</v>
      </c>
      <c r="AR488" s="95">
        <v>0</v>
      </c>
      <c r="AS488" s="95"/>
      <c r="AT488" s="95"/>
      <c r="AU488" s="95"/>
      <c r="AV488" s="95"/>
      <c r="AW488" s="95" t="s">
        <v>669</v>
      </c>
      <c r="AX488" s="96">
        <v>3259.36</v>
      </c>
      <c r="AY488" s="96">
        <v>674.61</v>
      </c>
      <c r="AZ488" s="95" t="s">
        <v>2980</v>
      </c>
      <c r="BA488" s="95" t="s">
        <v>17104</v>
      </c>
      <c r="BB488" s="97"/>
      <c r="BC488" s="98">
        <f t="shared" si="30"/>
        <v>-106.84000000000003</v>
      </c>
      <c r="BJ488" s="18" t="str">
        <f t="shared" si="31"/>
        <v>нет данных</v>
      </c>
      <c r="BM488" s="18" t="s">
        <v>680</v>
      </c>
      <c r="BN488" s="18" t="s">
        <v>642</v>
      </c>
      <c r="BO488" s="18" t="s">
        <v>3423</v>
      </c>
      <c r="BU488" s="18" t="s">
        <v>680</v>
      </c>
      <c r="BV488" s="18" t="s">
        <v>642</v>
      </c>
      <c r="BW488" s="18" t="s">
        <v>3423</v>
      </c>
    </row>
    <row r="489" spans="1:75" x14ac:dyDescent="0.3">
      <c r="B489" s="4" t="s">
        <v>266</v>
      </c>
      <c r="C489" s="5"/>
      <c r="D489" s="6">
        <v>13944467.15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20">
        <v>0</v>
      </c>
      <c r="L489" s="1">
        <v>0</v>
      </c>
      <c r="M489" s="1">
        <v>1563.8</v>
      </c>
      <c r="N489" s="1">
        <v>13456498.09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287969.06</v>
      </c>
      <c r="AD489" s="1">
        <v>200000</v>
      </c>
      <c r="AE489" s="1">
        <v>0</v>
      </c>
      <c r="AF489" s="3" t="s">
        <v>17121</v>
      </c>
      <c r="AG489" s="3" t="s">
        <v>17121</v>
      </c>
      <c r="AH489" s="3" t="s">
        <v>17121</v>
      </c>
      <c r="AI489" s="94"/>
      <c r="AJ489" s="94"/>
      <c r="AK489" s="94"/>
      <c r="AL489" s="94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6"/>
      <c r="AY489" s="96"/>
      <c r="AZ489" s="95"/>
      <c r="BA489" s="95"/>
      <c r="BB489" s="97"/>
      <c r="BC489" s="98">
        <f t="shared" si="30"/>
        <v>-1563.8</v>
      </c>
      <c r="BJ489" s="18" t="e">
        <f t="shared" si="31"/>
        <v>#N/A</v>
      </c>
      <c r="BM489" s="18" t="s">
        <v>3424</v>
      </c>
      <c r="BN489" s="18" t="s">
        <v>3105</v>
      </c>
      <c r="BO489" s="18" t="s">
        <v>2998</v>
      </c>
      <c r="BU489" s="18" t="s">
        <v>3424</v>
      </c>
      <c r="BV489" s="18" t="s">
        <v>3105</v>
      </c>
      <c r="BW489" s="18" t="s">
        <v>2998</v>
      </c>
    </row>
    <row r="490" spans="1:75" x14ac:dyDescent="0.3">
      <c r="A490" s="18">
        <v>1</v>
      </c>
      <c r="B490" s="99">
        <v>138</v>
      </c>
      <c r="C490" s="10" t="s">
        <v>279</v>
      </c>
      <c r="D490" s="1">
        <v>13944467.15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21">
        <v>0</v>
      </c>
      <c r="L490" s="7">
        <v>0</v>
      </c>
      <c r="M490" s="1">
        <v>1563.8</v>
      </c>
      <c r="N490" s="1">
        <v>13456498.09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0</v>
      </c>
      <c r="Z490" s="7">
        <v>0</v>
      </c>
      <c r="AA490" s="7">
        <v>0</v>
      </c>
      <c r="AB490" s="7">
        <v>0</v>
      </c>
      <c r="AC490" s="1">
        <v>287969.06</v>
      </c>
      <c r="AD490" s="7">
        <v>200000</v>
      </c>
      <c r="AE490" s="7">
        <v>0</v>
      </c>
      <c r="AF490" s="3">
        <v>2024</v>
      </c>
      <c r="AG490" s="3">
        <v>2024</v>
      </c>
      <c r="AH490" s="3">
        <v>2024</v>
      </c>
      <c r="AI490" s="94"/>
      <c r="AJ490" s="94"/>
      <c r="AK490" s="94"/>
      <c r="AL490" s="94"/>
      <c r="AM490" s="95" t="s">
        <v>17059</v>
      </c>
      <c r="AN490" s="95" t="s">
        <v>17055</v>
      </c>
      <c r="AO490" s="95">
        <v>0</v>
      </c>
      <c r="AP490" s="95" t="s">
        <v>17056</v>
      </c>
      <c r="AQ490" s="95" t="s">
        <v>17056</v>
      </c>
      <c r="AR490" s="95" t="s">
        <v>17049</v>
      </c>
      <c r="AS490" s="95"/>
      <c r="AT490" s="95"/>
      <c r="AU490" s="95"/>
      <c r="AV490" s="95"/>
      <c r="AW490" s="95" t="s">
        <v>742</v>
      </c>
      <c r="AX490" s="96">
        <v>5532.2</v>
      </c>
      <c r="AY490" s="96">
        <v>1563.8</v>
      </c>
      <c r="AZ490" s="95" t="s">
        <v>3006</v>
      </c>
      <c r="BA490" s="95" t="s">
        <v>17104</v>
      </c>
      <c r="BB490" s="97"/>
      <c r="BC490" s="98">
        <f t="shared" si="30"/>
        <v>0</v>
      </c>
      <c r="BJ490" s="18" t="str">
        <f t="shared" si="31"/>
        <v>1604.000</v>
      </c>
      <c r="BM490" s="18" t="s">
        <v>3426</v>
      </c>
      <c r="BN490" s="18" t="s">
        <v>2998</v>
      </c>
      <c r="BO490" s="18" t="s">
        <v>2998</v>
      </c>
      <c r="BU490" s="18" t="s">
        <v>3426</v>
      </c>
      <c r="BV490" s="18" t="s">
        <v>2998</v>
      </c>
      <c r="BW490" s="18" t="s">
        <v>2998</v>
      </c>
    </row>
    <row r="491" spans="1:75" x14ac:dyDescent="0.3">
      <c r="B491" s="4" t="s">
        <v>52</v>
      </c>
      <c r="C491" s="5"/>
      <c r="D491" s="6">
        <v>7510261.4400000004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20">
        <v>0</v>
      </c>
      <c r="L491" s="1">
        <v>0</v>
      </c>
      <c r="M491" s="1">
        <v>490</v>
      </c>
      <c r="N491" s="1">
        <v>3988140.2</v>
      </c>
      <c r="O491" s="1">
        <v>0</v>
      </c>
      <c r="P491" s="1">
        <v>0</v>
      </c>
      <c r="Q491" s="1">
        <v>608</v>
      </c>
      <c r="R491" s="1">
        <v>2924197.22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147924.01999999999</v>
      </c>
      <c r="AD491" s="1">
        <v>330000</v>
      </c>
      <c r="AE491" s="1">
        <v>120000</v>
      </c>
      <c r="AF491" s="3" t="s">
        <v>17121</v>
      </c>
      <c r="AG491" s="3" t="s">
        <v>17121</v>
      </c>
      <c r="AH491" s="3" t="s">
        <v>17121</v>
      </c>
      <c r="AI491" s="94"/>
      <c r="AJ491" s="94"/>
      <c r="AK491" s="94"/>
      <c r="AL491" s="94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6"/>
      <c r="AY491" s="96"/>
      <c r="AZ491" s="95"/>
      <c r="BA491" s="95"/>
      <c r="BB491" s="97"/>
      <c r="BC491" s="98">
        <f t="shared" si="30"/>
        <v>-490</v>
      </c>
      <c r="BJ491" s="18" t="e">
        <f t="shared" si="31"/>
        <v>#N/A</v>
      </c>
      <c r="BM491" s="18" t="s">
        <v>3036</v>
      </c>
      <c r="BN491" s="18" t="s">
        <v>1355</v>
      </c>
      <c r="BO491" s="18" t="s">
        <v>2151</v>
      </c>
      <c r="BU491" s="18" t="s">
        <v>3036</v>
      </c>
      <c r="BV491" s="18" t="s">
        <v>1355</v>
      </c>
      <c r="BW491" s="18" t="s">
        <v>2151</v>
      </c>
    </row>
    <row r="492" spans="1:75" x14ac:dyDescent="0.3">
      <c r="A492" s="18">
        <v>1</v>
      </c>
      <c r="B492" s="99">
        <v>139</v>
      </c>
      <c r="C492" s="10" t="s">
        <v>60</v>
      </c>
      <c r="D492" s="1">
        <v>4223486.4000000004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21">
        <v>0</v>
      </c>
      <c r="L492" s="7">
        <v>0</v>
      </c>
      <c r="M492" s="1">
        <v>490</v>
      </c>
      <c r="N492" s="1">
        <v>3988140.2</v>
      </c>
      <c r="O492" s="7">
        <v>0</v>
      </c>
      <c r="P492" s="7">
        <v>0</v>
      </c>
      <c r="Q492" s="1">
        <v>0</v>
      </c>
      <c r="R492" s="1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0</v>
      </c>
      <c r="AA492" s="7">
        <v>0</v>
      </c>
      <c r="AB492" s="7">
        <v>0</v>
      </c>
      <c r="AC492" s="1">
        <v>85346.2</v>
      </c>
      <c r="AD492" s="1">
        <v>150000</v>
      </c>
      <c r="AE492" s="7">
        <v>0</v>
      </c>
      <c r="AF492" s="3">
        <v>2024</v>
      </c>
      <c r="AG492" s="3">
        <v>2024</v>
      </c>
      <c r="AH492" s="3">
        <v>2024</v>
      </c>
      <c r="AI492" s="94"/>
      <c r="AJ492" s="94"/>
      <c r="AK492" s="94"/>
      <c r="AL492" s="94"/>
      <c r="AM492" s="95" t="s">
        <v>17041</v>
      </c>
      <c r="AN492" s="95" t="s">
        <v>17041</v>
      </c>
      <c r="AO492" s="95">
        <v>0</v>
      </c>
      <c r="AP492" s="95" t="s">
        <v>17061</v>
      </c>
      <c r="AQ492" s="95" t="s">
        <v>17058</v>
      </c>
      <c r="AR492" s="95">
        <v>0</v>
      </c>
      <c r="AS492" s="95"/>
      <c r="AT492" s="95"/>
      <c r="AU492" s="95"/>
      <c r="AV492" s="95"/>
      <c r="AW492" s="95" t="s">
        <v>668</v>
      </c>
      <c r="AX492" s="96">
        <v>616.1</v>
      </c>
      <c r="AY492" s="96">
        <v>490</v>
      </c>
      <c r="AZ492" s="95" t="s">
        <v>2980</v>
      </c>
      <c r="BA492" s="95" t="s">
        <v>17104</v>
      </c>
      <c r="BB492" s="97"/>
      <c r="BC492" s="98">
        <f t="shared" si="30"/>
        <v>0</v>
      </c>
      <c r="BJ492" s="18" t="str">
        <f t="shared" si="31"/>
        <v>436.970</v>
      </c>
      <c r="BM492" s="18" t="s">
        <v>3037</v>
      </c>
      <c r="BN492" s="18" t="s">
        <v>799</v>
      </c>
      <c r="BO492" s="18" t="s">
        <v>2998</v>
      </c>
      <c r="BU492" s="18" t="s">
        <v>3037</v>
      </c>
      <c r="BV492" s="18" t="s">
        <v>799</v>
      </c>
      <c r="BW492" s="18" t="s">
        <v>2998</v>
      </c>
    </row>
    <row r="493" spans="1:75" x14ac:dyDescent="0.3">
      <c r="A493" s="18">
        <v>1</v>
      </c>
      <c r="B493" s="99">
        <v>140</v>
      </c>
      <c r="C493" s="104" t="s">
        <v>61</v>
      </c>
      <c r="D493" s="1">
        <v>3286775.04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21">
        <v>0</v>
      </c>
      <c r="L493" s="7">
        <v>0</v>
      </c>
      <c r="M493" s="1">
        <v>0</v>
      </c>
      <c r="N493" s="1">
        <v>0</v>
      </c>
      <c r="O493" s="7">
        <v>0</v>
      </c>
      <c r="P493" s="7">
        <v>0</v>
      </c>
      <c r="Q493" s="7">
        <v>608</v>
      </c>
      <c r="R493" s="1">
        <v>2924197.22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0</v>
      </c>
      <c r="AA493" s="7">
        <v>0</v>
      </c>
      <c r="AB493" s="7">
        <v>0</v>
      </c>
      <c r="AC493" s="1">
        <v>62577.82</v>
      </c>
      <c r="AD493" s="7">
        <v>180000</v>
      </c>
      <c r="AE493" s="7">
        <v>120000</v>
      </c>
      <c r="AF493" s="3">
        <v>2024</v>
      </c>
      <c r="AG493" s="3">
        <v>2024</v>
      </c>
      <c r="AH493" s="3">
        <v>2024</v>
      </c>
      <c r="AI493" s="94"/>
      <c r="AJ493" s="94"/>
      <c r="AK493" s="94"/>
      <c r="AL493" s="94"/>
      <c r="AM493" s="95" t="s">
        <v>17047</v>
      </c>
      <c r="AN493" s="95" t="s">
        <v>17059</v>
      </c>
      <c r="AO493" s="95">
        <v>0</v>
      </c>
      <c r="AP493" s="95" t="s">
        <v>17052</v>
      </c>
      <c r="AQ493" s="95" t="s">
        <v>17049</v>
      </c>
      <c r="AR493" s="95">
        <v>0</v>
      </c>
      <c r="AS493" s="95"/>
      <c r="AT493" s="95"/>
      <c r="AU493" s="95"/>
      <c r="AV493" s="95"/>
      <c r="AW493" s="95" t="s">
        <v>954</v>
      </c>
      <c r="AX493" s="96">
        <v>396.4</v>
      </c>
      <c r="AY493" s="96">
        <v>642</v>
      </c>
      <c r="AZ493" s="95" t="s">
        <v>2980</v>
      </c>
      <c r="BA493" s="95" t="s">
        <v>1355</v>
      </c>
      <c r="BB493" s="97"/>
      <c r="BC493" s="98">
        <f t="shared" si="30"/>
        <v>642</v>
      </c>
      <c r="BJ493" s="18" t="str">
        <f t="shared" si="31"/>
        <v>539.200</v>
      </c>
      <c r="BM493" s="18" t="s">
        <v>3038</v>
      </c>
      <c r="BN493" s="18" t="s">
        <v>1152</v>
      </c>
      <c r="BO493" s="18" t="s">
        <v>3040</v>
      </c>
      <c r="BU493" s="18" t="s">
        <v>3038</v>
      </c>
      <c r="BV493" s="18" t="s">
        <v>1152</v>
      </c>
      <c r="BW493" s="18" t="s">
        <v>3040</v>
      </c>
    </row>
    <row r="494" spans="1:75" x14ac:dyDescent="0.3">
      <c r="B494" s="23" t="s">
        <v>53</v>
      </c>
      <c r="C494" s="106"/>
      <c r="D494" s="6">
        <v>4654454.3999999994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20">
        <v>0</v>
      </c>
      <c r="L494" s="1">
        <v>0</v>
      </c>
      <c r="M494" s="1">
        <v>540</v>
      </c>
      <c r="N494" s="1">
        <v>4380707.26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93747.14</v>
      </c>
      <c r="AD494" s="1">
        <v>180000</v>
      </c>
      <c r="AE494" s="1">
        <v>0</v>
      </c>
      <c r="AF494" s="3" t="s">
        <v>17121</v>
      </c>
      <c r="AG494" s="3" t="s">
        <v>17121</v>
      </c>
      <c r="AH494" s="3" t="s">
        <v>17121</v>
      </c>
      <c r="AI494" s="94"/>
      <c r="AJ494" s="94"/>
      <c r="AK494" s="94"/>
      <c r="AL494" s="94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6"/>
      <c r="AY494" s="96"/>
      <c r="AZ494" s="95"/>
      <c r="BA494" s="95"/>
      <c r="BB494" s="97"/>
      <c r="BC494" s="98">
        <f t="shared" si="30"/>
        <v>-540</v>
      </c>
      <c r="BJ494" s="18" t="e">
        <f t="shared" si="31"/>
        <v>#N/A</v>
      </c>
      <c r="BM494" s="18" t="s">
        <v>3041</v>
      </c>
      <c r="BN494" s="18" t="s">
        <v>935</v>
      </c>
      <c r="BO494" s="18" t="s">
        <v>3042</v>
      </c>
      <c r="BU494" s="18" t="s">
        <v>3041</v>
      </c>
      <c r="BV494" s="18" t="s">
        <v>935</v>
      </c>
      <c r="BW494" s="18" t="s">
        <v>3042</v>
      </c>
    </row>
    <row r="495" spans="1:75" x14ac:dyDescent="0.3">
      <c r="A495" s="18">
        <v>1</v>
      </c>
      <c r="B495" s="99">
        <v>141</v>
      </c>
      <c r="C495" s="10" t="s">
        <v>62</v>
      </c>
      <c r="D495" s="1">
        <v>4654454.3999999994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21">
        <v>0</v>
      </c>
      <c r="L495" s="7">
        <v>0</v>
      </c>
      <c r="M495" s="1">
        <v>540</v>
      </c>
      <c r="N495" s="1">
        <v>4380707.26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7">
        <v>0</v>
      </c>
      <c r="AA495" s="7">
        <v>0</v>
      </c>
      <c r="AB495" s="7">
        <v>0</v>
      </c>
      <c r="AC495" s="1">
        <v>93747.14</v>
      </c>
      <c r="AD495" s="1">
        <v>180000</v>
      </c>
      <c r="AE495" s="7">
        <v>0</v>
      </c>
      <c r="AF495" s="3">
        <v>2024</v>
      </c>
      <c r="AG495" s="3">
        <v>2024</v>
      </c>
      <c r="AH495" s="3">
        <v>2024</v>
      </c>
      <c r="AI495" s="94"/>
      <c r="AJ495" s="94"/>
      <c r="AK495" s="94"/>
      <c r="AL495" s="94"/>
      <c r="AM495" s="95" t="s">
        <v>17041</v>
      </c>
      <c r="AN495" s="95" t="s">
        <v>17046</v>
      </c>
      <c r="AO495" s="95">
        <v>0</v>
      </c>
      <c r="AP495" s="95" t="s">
        <v>17047</v>
      </c>
      <c r="AQ495" s="95" t="s">
        <v>17058</v>
      </c>
      <c r="AR495" s="95">
        <v>0</v>
      </c>
      <c r="AS495" s="95"/>
      <c r="AT495" s="95"/>
      <c r="AU495" s="95"/>
      <c r="AV495" s="95"/>
      <c r="AW495" s="95" t="s">
        <v>642</v>
      </c>
      <c r="AX495" s="96">
        <v>627.79999999999995</v>
      </c>
      <c r="AY495" s="96">
        <v>540</v>
      </c>
      <c r="AZ495" s="95" t="s">
        <v>2980</v>
      </c>
      <c r="BA495" s="95" t="s">
        <v>17104</v>
      </c>
      <c r="BB495" s="97"/>
      <c r="BC495" s="98">
        <f t="shared" ref="BC495:BC511" si="32">AY495-M495</f>
        <v>0</v>
      </c>
      <c r="BJ495" s="18" t="str">
        <f t="shared" ref="BJ495:BJ511" si="33">VLOOKUP(C495,BM:BO,3,FALSE)</f>
        <v>1067.000</v>
      </c>
      <c r="BM495" s="18" t="s">
        <v>3043</v>
      </c>
      <c r="BN495" s="18" t="s">
        <v>2998</v>
      </c>
      <c r="BO495" s="18" t="s">
        <v>2998</v>
      </c>
      <c r="BU495" s="18" t="s">
        <v>3043</v>
      </c>
      <c r="BV495" s="18" t="s">
        <v>2998</v>
      </c>
      <c r="BW495" s="18" t="s">
        <v>2998</v>
      </c>
    </row>
    <row r="496" spans="1:75" x14ac:dyDescent="0.3">
      <c r="B496" s="4" t="s">
        <v>55</v>
      </c>
      <c r="C496" s="5"/>
      <c r="D496" s="6">
        <v>6464520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20">
        <v>0</v>
      </c>
      <c r="L496" s="1">
        <v>0</v>
      </c>
      <c r="M496" s="1">
        <v>750</v>
      </c>
      <c r="N496" s="1">
        <v>6152849.0300000003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131670.97</v>
      </c>
      <c r="AD496" s="1">
        <v>180000</v>
      </c>
      <c r="AE496" s="1">
        <v>0</v>
      </c>
      <c r="AF496" s="3" t="s">
        <v>17121</v>
      </c>
      <c r="AG496" s="3" t="s">
        <v>17121</v>
      </c>
      <c r="AH496" s="3" t="s">
        <v>17121</v>
      </c>
      <c r="AI496" s="94"/>
      <c r="AJ496" s="94"/>
      <c r="AK496" s="94"/>
      <c r="AL496" s="94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6"/>
      <c r="AY496" s="96"/>
      <c r="AZ496" s="95"/>
      <c r="BA496" s="95"/>
      <c r="BB496" s="97"/>
      <c r="BC496" s="98">
        <f t="shared" si="32"/>
        <v>-750</v>
      </c>
      <c r="BJ496" s="18" t="e">
        <f t="shared" si="33"/>
        <v>#N/A</v>
      </c>
      <c r="BM496" s="18" t="s">
        <v>3044</v>
      </c>
      <c r="BN496" s="18" t="s">
        <v>668</v>
      </c>
      <c r="BO496" s="18" t="s">
        <v>3045</v>
      </c>
      <c r="BU496" s="18" t="s">
        <v>3044</v>
      </c>
      <c r="BV496" s="18" t="s">
        <v>668</v>
      </c>
      <c r="BW496" s="18" t="s">
        <v>3045</v>
      </c>
    </row>
    <row r="497" spans="1:75" x14ac:dyDescent="0.3">
      <c r="A497" s="18">
        <v>1</v>
      </c>
      <c r="B497" s="99">
        <v>142</v>
      </c>
      <c r="C497" s="105" t="s">
        <v>63</v>
      </c>
      <c r="D497" s="1">
        <v>6464520</v>
      </c>
      <c r="E497" s="24">
        <v>0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5">
        <v>0</v>
      </c>
      <c r="L497" s="24">
        <v>0</v>
      </c>
      <c r="M497" s="1">
        <v>750</v>
      </c>
      <c r="N497" s="1">
        <v>6152849.0300000003</v>
      </c>
      <c r="O497" s="24">
        <v>0</v>
      </c>
      <c r="P497" s="24">
        <v>0</v>
      </c>
      <c r="Q497" s="24">
        <v>0</v>
      </c>
      <c r="R497" s="24">
        <v>0</v>
      </c>
      <c r="S497" s="24">
        <v>0</v>
      </c>
      <c r="T497" s="24">
        <v>0</v>
      </c>
      <c r="U497" s="24">
        <v>0</v>
      </c>
      <c r="V497" s="24">
        <v>0</v>
      </c>
      <c r="W497" s="24">
        <v>0</v>
      </c>
      <c r="X497" s="24">
        <v>0</v>
      </c>
      <c r="Y497" s="24">
        <v>0</v>
      </c>
      <c r="Z497" s="24">
        <v>0</v>
      </c>
      <c r="AA497" s="24">
        <v>0</v>
      </c>
      <c r="AB497" s="24">
        <v>0</v>
      </c>
      <c r="AC497" s="1">
        <v>131670.97</v>
      </c>
      <c r="AD497" s="1">
        <v>180000</v>
      </c>
      <c r="AE497" s="24">
        <v>0</v>
      </c>
      <c r="AF497" s="3">
        <v>2024</v>
      </c>
      <c r="AG497" s="3">
        <v>2024</v>
      </c>
      <c r="AH497" s="3">
        <v>2024</v>
      </c>
      <c r="AI497" s="94"/>
      <c r="AJ497" s="94"/>
      <c r="AK497" s="94"/>
      <c r="AL497" s="94"/>
      <c r="AM497" s="95" t="s">
        <v>17054</v>
      </c>
      <c r="AN497" s="95" t="s">
        <v>17052</v>
      </c>
      <c r="AO497" s="95">
        <v>0</v>
      </c>
      <c r="AP497" s="95" t="s">
        <v>17060</v>
      </c>
      <c r="AQ497" s="95" t="s">
        <v>17053</v>
      </c>
      <c r="AR497" s="95">
        <v>0</v>
      </c>
      <c r="AS497" s="95"/>
      <c r="AT497" s="95"/>
      <c r="AU497" s="95"/>
      <c r="AV497" s="95"/>
      <c r="AW497" s="95" t="s">
        <v>822</v>
      </c>
      <c r="AX497" s="96">
        <v>713.29</v>
      </c>
      <c r="AY497" s="96">
        <v>750</v>
      </c>
      <c r="AZ497" s="95" t="s">
        <v>2980</v>
      </c>
      <c r="BA497" s="95" t="s">
        <v>17104</v>
      </c>
      <c r="BB497" s="97"/>
      <c r="BC497" s="98">
        <f t="shared" si="32"/>
        <v>0</v>
      </c>
      <c r="BJ497" s="18" t="str">
        <f t="shared" si="33"/>
        <v>508.800</v>
      </c>
      <c r="BM497" s="18" t="s">
        <v>3046</v>
      </c>
      <c r="BN497" s="18" t="s">
        <v>2998</v>
      </c>
      <c r="BO497" s="18" t="s">
        <v>2998</v>
      </c>
      <c r="BU497" s="18" t="s">
        <v>3046</v>
      </c>
      <c r="BV497" s="18" t="s">
        <v>2998</v>
      </c>
      <c r="BW497" s="18" t="s">
        <v>2998</v>
      </c>
    </row>
    <row r="498" spans="1:75" x14ac:dyDescent="0.3">
      <c r="B498" s="4" t="s">
        <v>54</v>
      </c>
      <c r="C498" s="5"/>
      <c r="D498" s="6">
        <v>5602584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20">
        <v>0</v>
      </c>
      <c r="L498" s="1">
        <v>0</v>
      </c>
      <c r="M498" s="1">
        <v>650</v>
      </c>
      <c r="N498" s="1">
        <v>5308972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113612</v>
      </c>
      <c r="AD498" s="1">
        <v>180000</v>
      </c>
      <c r="AE498" s="1">
        <v>0</v>
      </c>
      <c r="AF498" s="3" t="s">
        <v>17121</v>
      </c>
      <c r="AG498" s="3" t="s">
        <v>17121</v>
      </c>
      <c r="AH498" s="3" t="s">
        <v>17121</v>
      </c>
      <c r="AI498" s="94"/>
      <c r="AJ498" s="94"/>
      <c r="AK498" s="94"/>
      <c r="AL498" s="94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6"/>
      <c r="AY498" s="96"/>
      <c r="AZ498" s="95"/>
      <c r="BA498" s="95"/>
      <c r="BB498" s="97"/>
      <c r="BC498" s="98">
        <f t="shared" si="32"/>
        <v>-650</v>
      </c>
      <c r="BJ498" s="18" t="e">
        <f t="shared" si="33"/>
        <v>#N/A</v>
      </c>
      <c r="BM498" s="18" t="s">
        <v>3048</v>
      </c>
      <c r="BN498" s="18" t="s">
        <v>669</v>
      </c>
      <c r="BO498" s="18" t="s">
        <v>3049</v>
      </c>
      <c r="BU498" s="18" t="s">
        <v>3048</v>
      </c>
      <c r="BV498" s="18" t="s">
        <v>669</v>
      </c>
      <c r="BW498" s="18" t="s">
        <v>3049</v>
      </c>
    </row>
    <row r="499" spans="1:75" ht="18.75" customHeight="1" x14ac:dyDescent="0.3">
      <c r="A499" s="18">
        <v>1</v>
      </c>
      <c r="B499" s="99">
        <v>143</v>
      </c>
      <c r="C499" s="105" t="s">
        <v>64</v>
      </c>
      <c r="D499" s="1">
        <v>5602584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21">
        <v>0</v>
      </c>
      <c r="L499" s="7">
        <v>0</v>
      </c>
      <c r="M499" s="1">
        <v>650</v>
      </c>
      <c r="N499" s="1">
        <v>5308972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0</v>
      </c>
      <c r="AA499" s="7">
        <v>0</v>
      </c>
      <c r="AB499" s="7">
        <v>0</v>
      </c>
      <c r="AC499" s="1">
        <v>113612</v>
      </c>
      <c r="AD499" s="1">
        <v>180000</v>
      </c>
      <c r="AE499" s="7">
        <v>0</v>
      </c>
      <c r="AF499" s="3">
        <v>2024</v>
      </c>
      <c r="AG499" s="3">
        <v>2024</v>
      </c>
      <c r="AH499" s="3">
        <v>2024</v>
      </c>
      <c r="AI499" s="94"/>
      <c r="AJ499" s="94"/>
      <c r="AK499" s="94"/>
      <c r="AL499" s="94"/>
      <c r="AM499" s="95" t="s">
        <v>17041</v>
      </c>
      <c r="AN499" s="95" t="s">
        <v>17047</v>
      </c>
      <c r="AO499" s="95">
        <v>0</v>
      </c>
      <c r="AP499" s="95" t="s">
        <v>17066</v>
      </c>
      <c r="AQ499" s="95" t="s">
        <v>17056</v>
      </c>
      <c r="AR499" s="95">
        <v>0</v>
      </c>
      <c r="AS499" s="95"/>
      <c r="AT499" s="95"/>
      <c r="AU499" s="95"/>
      <c r="AV499" s="95"/>
      <c r="AW499" s="95" t="s">
        <v>624</v>
      </c>
      <c r="AX499" s="96">
        <v>662.2</v>
      </c>
      <c r="AY499" s="96">
        <v>914.8</v>
      </c>
      <c r="AZ499" s="95" t="s">
        <v>2980</v>
      </c>
      <c r="BA499" s="95">
        <v>2004</v>
      </c>
      <c r="BB499" s="97"/>
      <c r="BC499" s="98">
        <f t="shared" si="32"/>
        <v>264.79999999999995</v>
      </c>
      <c r="BD499" s="18" t="s">
        <v>17102</v>
      </c>
      <c r="BJ499" s="18" t="str">
        <f t="shared" si="33"/>
        <v>914.800</v>
      </c>
      <c r="BM499" s="18" t="s">
        <v>607</v>
      </c>
      <c r="BN499" s="18" t="s">
        <v>3122</v>
      </c>
      <c r="BO499" s="18" t="s">
        <v>2998</v>
      </c>
      <c r="BU499" s="18" t="s">
        <v>607</v>
      </c>
      <c r="BV499" s="18" t="s">
        <v>3122</v>
      </c>
      <c r="BW499" s="18" t="s">
        <v>2998</v>
      </c>
    </row>
    <row r="500" spans="1:75" x14ac:dyDescent="0.3">
      <c r="B500" s="4" t="s">
        <v>499</v>
      </c>
      <c r="C500" s="5"/>
      <c r="D500" s="6">
        <v>4641914.7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20">
        <v>0</v>
      </c>
      <c r="L500" s="1">
        <v>0</v>
      </c>
      <c r="M500" s="1">
        <v>570</v>
      </c>
      <c r="N500" s="1">
        <v>4368430.29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93484.41</v>
      </c>
      <c r="AD500" s="1">
        <v>180000</v>
      </c>
      <c r="AE500" s="1">
        <v>0</v>
      </c>
      <c r="AF500" s="3" t="s">
        <v>17121</v>
      </c>
      <c r="AG500" s="3" t="s">
        <v>17121</v>
      </c>
      <c r="AH500" s="3" t="s">
        <v>17121</v>
      </c>
      <c r="AI500" s="94"/>
      <c r="AJ500" s="94"/>
      <c r="AK500" s="94"/>
      <c r="AL500" s="94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6"/>
      <c r="AY500" s="96"/>
      <c r="AZ500" s="95"/>
      <c r="BA500" s="95"/>
      <c r="BB500" s="97"/>
      <c r="BC500" s="98">
        <f t="shared" si="32"/>
        <v>-570</v>
      </c>
      <c r="BJ500" s="18" t="e">
        <f t="shared" si="33"/>
        <v>#N/A</v>
      </c>
      <c r="BM500" s="18" t="s">
        <v>3829</v>
      </c>
      <c r="BN500" s="18" t="s">
        <v>1009</v>
      </c>
      <c r="BO500" s="18" t="s">
        <v>782</v>
      </c>
      <c r="BU500" s="18" t="s">
        <v>3829</v>
      </c>
      <c r="BV500" s="18" t="s">
        <v>1009</v>
      </c>
      <c r="BW500" s="18" t="s">
        <v>782</v>
      </c>
    </row>
    <row r="501" spans="1:75" x14ac:dyDescent="0.3">
      <c r="A501" s="18">
        <v>1</v>
      </c>
      <c r="B501" s="99">
        <v>144</v>
      </c>
      <c r="C501" s="10" t="s">
        <v>505</v>
      </c>
      <c r="D501" s="1">
        <v>4641914.7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21">
        <v>0</v>
      </c>
      <c r="L501" s="7">
        <v>0</v>
      </c>
      <c r="M501" s="1">
        <v>570</v>
      </c>
      <c r="N501" s="1">
        <v>4368430.29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0</v>
      </c>
      <c r="Z501" s="7">
        <v>0</v>
      </c>
      <c r="AA501" s="7">
        <v>0</v>
      </c>
      <c r="AB501" s="7">
        <v>0</v>
      </c>
      <c r="AC501" s="1">
        <v>93484.41</v>
      </c>
      <c r="AD501" s="1">
        <v>180000</v>
      </c>
      <c r="AE501" s="7">
        <v>0</v>
      </c>
      <c r="AF501" s="3">
        <v>2024</v>
      </c>
      <c r="AG501" s="3">
        <v>2024</v>
      </c>
      <c r="AH501" s="3">
        <v>2024</v>
      </c>
      <c r="AI501" s="94"/>
      <c r="AJ501" s="94"/>
      <c r="AK501" s="94"/>
      <c r="AL501" s="94"/>
      <c r="AM501" s="95" t="s">
        <v>17041</v>
      </c>
      <c r="AN501" s="95" t="s">
        <v>17051</v>
      </c>
      <c r="AO501" s="95">
        <v>0</v>
      </c>
      <c r="AP501" s="95" t="s">
        <v>17052</v>
      </c>
      <c r="AQ501" s="95" t="s">
        <v>17058</v>
      </c>
      <c r="AR501" s="95">
        <v>0</v>
      </c>
      <c r="AS501" s="95"/>
      <c r="AT501" s="95"/>
      <c r="AU501" s="95"/>
      <c r="AV501" s="95"/>
      <c r="AW501" s="95" t="s">
        <v>809</v>
      </c>
      <c r="AX501" s="96">
        <v>831.4</v>
      </c>
      <c r="AY501" s="96">
        <v>550</v>
      </c>
      <c r="AZ501" s="95" t="s">
        <v>2980</v>
      </c>
      <c r="BA501" s="95" t="s">
        <v>17104</v>
      </c>
      <c r="BB501" s="97"/>
      <c r="BC501" s="98">
        <f t="shared" si="32"/>
        <v>-20</v>
      </c>
      <c r="BJ501" s="18" t="str">
        <f t="shared" si="33"/>
        <v>546.000</v>
      </c>
      <c r="BM501" s="18" t="s">
        <v>3832</v>
      </c>
      <c r="BN501" s="18" t="s">
        <v>2993</v>
      </c>
      <c r="BO501" s="18" t="s">
        <v>3833</v>
      </c>
      <c r="BU501" s="18" t="s">
        <v>3832</v>
      </c>
      <c r="BV501" s="18" t="s">
        <v>2993</v>
      </c>
      <c r="BW501" s="18" t="s">
        <v>3833</v>
      </c>
    </row>
    <row r="502" spans="1:75" x14ac:dyDescent="0.3">
      <c r="B502" s="4" t="s">
        <v>500</v>
      </c>
      <c r="C502" s="5"/>
      <c r="D502" s="6">
        <v>5080000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20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4728803.5999999996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101196.4</v>
      </c>
      <c r="AD502" s="1">
        <v>250000</v>
      </c>
      <c r="AE502" s="1">
        <v>0</v>
      </c>
      <c r="AF502" s="3" t="s">
        <v>17121</v>
      </c>
      <c r="AG502" s="3" t="s">
        <v>17121</v>
      </c>
      <c r="AH502" s="3" t="s">
        <v>17121</v>
      </c>
      <c r="AI502" s="94"/>
      <c r="AJ502" s="94"/>
      <c r="AK502" s="94"/>
      <c r="AL502" s="94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6"/>
      <c r="AY502" s="96"/>
      <c r="AZ502" s="95"/>
      <c r="BA502" s="95"/>
      <c r="BB502" s="97"/>
      <c r="BC502" s="98">
        <f t="shared" si="32"/>
        <v>0</v>
      </c>
      <c r="BJ502" s="18" t="e">
        <f t="shared" si="33"/>
        <v>#N/A</v>
      </c>
      <c r="BM502" s="18" t="s">
        <v>3834</v>
      </c>
      <c r="BN502" s="18" t="s">
        <v>2993</v>
      </c>
      <c r="BO502" s="18" t="s">
        <v>2388</v>
      </c>
      <c r="BU502" s="18" t="s">
        <v>3834</v>
      </c>
      <c r="BV502" s="18" t="s">
        <v>2993</v>
      </c>
      <c r="BW502" s="18" t="s">
        <v>2388</v>
      </c>
    </row>
    <row r="503" spans="1:75" x14ac:dyDescent="0.3">
      <c r="A503" s="18">
        <v>1</v>
      </c>
      <c r="B503" s="99">
        <v>145</v>
      </c>
      <c r="C503" s="10" t="s">
        <v>506</v>
      </c>
      <c r="D503" s="1">
        <v>5080000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21">
        <v>0</v>
      </c>
      <c r="L503" s="7">
        <v>0</v>
      </c>
      <c r="M503" s="1">
        <v>0</v>
      </c>
      <c r="N503" s="22">
        <v>0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1">
        <v>4728803.5999999996</v>
      </c>
      <c r="V503" s="7">
        <v>0</v>
      </c>
      <c r="W503" s="7">
        <v>0</v>
      </c>
      <c r="X503" s="7">
        <v>0</v>
      </c>
      <c r="Y503" s="7">
        <v>0</v>
      </c>
      <c r="Z503" s="7">
        <v>0</v>
      </c>
      <c r="AA503" s="7">
        <v>0</v>
      </c>
      <c r="AB503" s="7">
        <v>0</v>
      </c>
      <c r="AC503" s="7">
        <v>101196.4</v>
      </c>
      <c r="AD503" s="7">
        <v>250000</v>
      </c>
      <c r="AE503" s="7">
        <v>0</v>
      </c>
      <c r="AF503" s="3">
        <v>2024</v>
      </c>
      <c r="AG503" s="3">
        <v>2024</v>
      </c>
      <c r="AH503" s="3">
        <v>2024</v>
      </c>
      <c r="AI503" s="94"/>
      <c r="AJ503" s="94"/>
      <c r="AK503" s="94"/>
      <c r="AL503" s="94"/>
      <c r="AM503" s="95" t="s">
        <v>17047</v>
      </c>
      <c r="AN503" s="95" t="s">
        <v>17046</v>
      </c>
      <c r="AO503" s="95">
        <v>0</v>
      </c>
      <c r="AP503" s="95" t="s">
        <v>17050</v>
      </c>
      <c r="AQ503" s="95" t="s">
        <v>17058</v>
      </c>
      <c r="AR503" s="95">
        <v>0</v>
      </c>
      <c r="AS503" s="95" t="s">
        <v>17079</v>
      </c>
      <c r="AT503" s="95"/>
      <c r="AU503" s="95"/>
      <c r="AV503" s="95"/>
      <c r="AW503" s="95" t="s">
        <v>787</v>
      </c>
      <c r="AX503" s="96">
        <v>848.5</v>
      </c>
      <c r="AY503" s="96">
        <v>548</v>
      </c>
      <c r="AZ503" s="95" t="s">
        <v>2980</v>
      </c>
      <c r="BA503" s="95" t="s">
        <v>1355</v>
      </c>
      <c r="BB503" s="97"/>
      <c r="BC503" s="98">
        <f t="shared" si="32"/>
        <v>548</v>
      </c>
      <c r="BJ503" s="18" t="str">
        <f t="shared" si="33"/>
        <v>729.100</v>
      </c>
      <c r="BM503" s="18" t="s">
        <v>3835</v>
      </c>
      <c r="BN503" s="18" t="s">
        <v>3290</v>
      </c>
      <c r="BO503" s="18" t="s">
        <v>3837</v>
      </c>
      <c r="BU503" s="18" t="s">
        <v>3835</v>
      </c>
      <c r="BV503" s="18" t="s">
        <v>3290</v>
      </c>
      <c r="BW503" s="18" t="s">
        <v>3837</v>
      </c>
    </row>
    <row r="504" spans="1:75" x14ac:dyDescent="0.3">
      <c r="B504" s="4" t="s">
        <v>503</v>
      </c>
      <c r="C504" s="5"/>
      <c r="D504" s="6">
        <v>5416381.5199999996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20">
        <v>0</v>
      </c>
      <c r="L504" s="1">
        <v>0</v>
      </c>
      <c r="M504" s="1">
        <v>665.1</v>
      </c>
      <c r="N504" s="1">
        <v>5126670.7699999996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109710.75</v>
      </c>
      <c r="AD504" s="1">
        <v>180000</v>
      </c>
      <c r="AE504" s="1">
        <v>0</v>
      </c>
      <c r="AF504" s="3" t="s">
        <v>17121</v>
      </c>
      <c r="AG504" s="3" t="s">
        <v>17121</v>
      </c>
      <c r="AH504" s="3" t="s">
        <v>17121</v>
      </c>
      <c r="AI504" s="94"/>
      <c r="AJ504" s="94"/>
      <c r="AK504" s="94"/>
      <c r="AL504" s="94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6"/>
      <c r="AY504" s="96"/>
      <c r="AZ504" s="95"/>
      <c r="BA504" s="95"/>
      <c r="BB504" s="97"/>
      <c r="BC504" s="98">
        <f t="shared" si="32"/>
        <v>-665.1</v>
      </c>
      <c r="BJ504" s="18" t="e">
        <f t="shared" si="33"/>
        <v>#N/A</v>
      </c>
      <c r="BM504" s="18" t="s">
        <v>3838</v>
      </c>
      <c r="BN504" s="18" t="s">
        <v>783</v>
      </c>
      <c r="BO504" s="18" t="s">
        <v>3840</v>
      </c>
      <c r="BU504" s="18" t="s">
        <v>3838</v>
      </c>
      <c r="BV504" s="18" t="s">
        <v>783</v>
      </c>
      <c r="BW504" s="18" t="s">
        <v>3840</v>
      </c>
    </row>
    <row r="505" spans="1:75" x14ac:dyDescent="0.3">
      <c r="A505" s="18">
        <v>1</v>
      </c>
      <c r="B505" s="99">
        <v>146</v>
      </c>
      <c r="C505" s="10" t="s">
        <v>507</v>
      </c>
      <c r="D505" s="1">
        <v>5416381.5199999996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21">
        <v>0</v>
      </c>
      <c r="L505" s="7">
        <v>0</v>
      </c>
      <c r="M505" s="1">
        <v>665.1</v>
      </c>
      <c r="N505" s="1">
        <v>5126670.7699999996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7">
        <v>0</v>
      </c>
      <c r="AB505" s="7">
        <v>0</v>
      </c>
      <c r="AC505" s="1">
        <v>109710.75</v>
      </c>
      <c r="AD505" s="1">
        <v>180000</v>
      </c>
      <c r="AE505" s="7">
        <v>0</v>
      </c>
      <c r="AF505" s="3">
        <v>2024</v>
      </c>
      <c r="AG505" s="3">
        <v>2024</v>
      </c>
      <c r="AH505" s="3">
        <v>2024</v>
      </c>
      <c r="AI505" s="94"/>
      <c r="AJ505" s="94"/>
      <c r="AK505" s="94"/>
      <c r="AL505" s="94"/>
      <c r="AM505" s="95" t="s">
        <v>17057</v>
      </c>
      <c r="AN505" s="95" t="s">
        <v>17048</v>
      </c>
      <c r="AO505" s="95">
        <v>0</v>
      </c>
      <c r="AP505" s="95" t="s">
        <v>17051</v>
      </c>
      <c r="AQ505" s="95" t="s">
        <v>17058</v>
      </c>
      <c r="AR505" s="95" t="s">
        <v>17048</v>
      </c>
      <c r="AS505" s="95" t="s">
        <v>17077</v>
      </c>
      <c r="AT505" s="95"/>
      <c r="AU505" s="95"/>
      <c r="AV505" s="95"/>
      <c r="AW505" s="95" t="s">
        <v>822</v>
      </c>
      <c r="AX505" s="96">
        <v>713.9</v>
      </c>
      <c r="AY505" s="96">
        <v>685.22</v>
      </c>
      <c r="AZ505" s="95" t="s">
        <v>2980</v>
      </c>
      <c r="BA505" s="95" t="s">
        <v>17104</v>
      </c>
      <c r="BB505" s="97"/>
      <c r="BC505" s="98">
        <f t="shared" si="32"/>
        <v>20.120000000000005</v>
      </c>
      <c r="BJ505" s="18" t="str">
        <f t="shared" si="33"/>
        <v>497.100</v>
      </c>
      <c r="BM505" s="18" t="s">
        <v>3841</v>
      </c>
      <c r="BN505" s="18" t="s">
        <v>874</v>
      </c>
      <c r="BO505" s="18" t="s">
        <v>3843</v>
      </c>
      <c r="BU505" s="18" t="s">
        <v>3841</v>
      </c>
      <c r="BV505" s="18" t="s">
        <v>874</v>
      </c>
      <c r="BW505" s="18" t="s">
        <v>3843</v>
      </c>
    </row>
    <row r="506" spans="1:75" x14ac:dyDescent="0.3">
      <c r="B506" s="4" t="s">
        <v>305</v>
      </c>
      <c r="C506" s="5"/>
      <c r="D506" s="6">
        <v>13673874.810000001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20">
        <v>0</v>
      </c>
      <c r="L506" s="1">
        <v>0</v>
      </c>
      <c r="M506" s="1">
        <v>1727</v>
      </c>
      <c r="N506" s="1">
        <v>13015346.4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278528.40999999997</v>
      </c>
      <c r="AD506" s="1">
        <v>380000</v>
      </c>
      <c r="AE506" s="1">
        <v>0</v>
      </c>
      <c r="AF506" s="3" t="s">
        <v>17121</v>
      </c>
      <c r="AG506" s="3" t="s">
        <v>17121</v>
      </c>
      <c r="AH506" s="3" t="s">
        <v>17121</v>
      </c>
      <c r="AI506" s="94"/>
      <c r="AJ506" s="94"/>
      <c r="AK506" s="94"/>
      <c r="AL506" s="94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6"/>
      <c r="AY506" s="96"/>
      <c r="AZ506" s="95"/>
      <c r="BA506" s="95"/>
      <c r="BB506" s="97"/>
      <c r="BC506" s="98">
        <f t="shared" si="32"/>
        <v>-1727</v>
      </c>
      <c r="BJ506" s="18" t="e">
        <f t="shared" si="33"/>
        <v>#N/A</v>
      </c>
      <c r="BM506" s="18" t="s">
        <v>3489</v>
      </c>
      <c r="BN506" s="18" t="s">
        <v>2998</v>
      </c>
      <c r="BO506" s="18" t="s">
        <v>2998</v>
      </c>
      <c r="BU506" s="18" t="s">
        <v>3489</v>
      </c>
      <c r="BV506" s="18" t="s">
        <v>2998</v>
      </c>
      <c r="BW506" s="18" t="s">
        <v>2998</v>
      </c>
    </row>
    <row r="507" spans="1:75" x14ac:dyDescent="0.3">
      <c r="A507" s="18">
        <v>1</v>
      </c>
      <c r="B507" s="99">
        <v>147</v>
      </c>
      <c r="C507" s="10" t="s">
        <v>307</v>
      </c>
      <c r="D507" s="1">
        <v>4908976.4800000004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21">
        <v>0</v>
      </c>
      <c r="L507" s="7">
        <v>0</v>
      </c>
      <c r="M507" s="1">
        <v>620</v>
      </c>
      <c r="N507" s="1">
        <v>4629896.6900000004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0</v>
      </c>
      <c r="AA507" s="7">
        <v>0</v>
      </c>
      <c r="AB507" s="7">
        <v>0</v>
      </c>
      <c r="AC507" s="1">
        <v>99079.79</v>
      </c>
      <c r="AD507" s="1">
        <v>180000</v>
      </c>
      <c r="AE507" s="7">
        <v>0</v>
      </c>
      <c r="AF507" s="3">
        <v>2024</v>
      </c>
      <c r="AG507" s="3">
        <v>2024</v>
      </c>
      <c r="AH507" s="3">
        <v>2024</v>
      </c>
      <c r="AI507" s="94"/>
      <c r="AJ507" s="94"/>
      <c r="AK507" s="94"/>
      <c r="AL507" s="94"/>
      <c r="AM507" s="95" t="s">
        <v>17045</v>
      </c>
      <c r="AN507" s="95" t="s">
        <v>17045</v>
      </c>
      <c r="AO507" s="95">
        <v>0</v>
      </c>
      <c r="AP507" s="95" t="s">
        <v>17057</v>
      </c>
      <c r="AQ507" s="95" t="s">
        <v>17058</v>
      </c>
      <c r="AR507" s="95" t="s">
        <v>17050</v>
      </c>
      <c r="AS507" s="95"/>
      <c r="AT507" s="95"/>
      <c r="AU507" s="95"/>
      <c r="AV507" s="95"/>
      <c r="AW507" s="95" t="s">
        <v>799</v>
      </c>
      <c r="AX507" s="96">
        <v>1776.4</v>
      </c>
      <c r="AY507" s="96">
        <v>620</v>
      </c>
      <c r="AZ507" s="95" t="s">
        <v>2980</v>
      </c>
      <c r="BA507" s="95" t="s">
        <v>17104</v>
      </c>
      <c r="BB507" s="97"/>
      <c r="BC507" s="98">
        <f t="shared" si="32"/>
        <v>0</v>
      </c>
      <c r="BJ507" s="18" t="str">
        <f t="shared" si="33"/>
        <v>нет данных</v>
      </c>
      <c r="BM507" s="18" t="s">
        <v>3490</v>
      </c>
      <c r="BN507" s="18" t="s">
        <v>1355</v>
      </c>
      <c r="BO507" s="18" t="s">
        <v>2998</v>
      </c>
      <c r="BU507" s="18" t="s">
        <v>3490</v>
      </c>
      <c r="BV507" s="18" t="s">
        <v>1355</v>
      </c>
      <c r="BW507" s="18" t="s">
        <v>2998</v>
      </c>
    </row>
    <row r="508" spans="1:75" x14ac:dyDescent="0.3">
      <c r="A508" s="18">
        <v>1</v>
      </c>
      <c r="B508" s="99">
        <v>148</v>
      </c>
      <c r="C508" s="10" t="s">
        <v>308</v>
      </c>
      <c r="D508" s="1">
        <v>8764898.3300000001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21">
        <v>0</v>
      </c>
      <c r="L508" s="7">
        <v>0</v>
      </c>
      <c r="M508" s="1">
        <v>1107</v>
      </c>
      <c r="N508" s="1">
        <v>8385449.71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0</v>
      </c>
      <c r="AB508" s="7">
        <v>0</v>
      </c>
      <c r="AC508" s="1">
        <v>179448.62</v>
      </c>
      <c r="AD508" s="7">
        <v>200000</v>
      </c>
      <c r="AE508" s="7">
        <v>0</v>
      </c>
      <c r="AF508" s="3">
        <v>2024</v>
      </c>
      <c r="AG508" s="3">
        <v>2024</v>
      </c>
      <c r="AH508" s="3">
        <v>2024</v>
      </c>
      <c r="AI508" s="94"/>
      <c r="AJ508" s="94"/>
      <c r="AK508" s="94"/>
      <c r="AL508" s="94"/>
      <c r="AM508" s="95" t="s">
        <v>17049</v>
      </c>
      <c r="AN508" s="95" t="s">
        <v>17066</v>
      </c>
      <c r="AO508" s="95">
        <v>0</v>
      </c>
      <c r="AP508" s="95" t="s">
        <v>17052</v>
      </c>
      <c r="AQ508" s="95" t="s">
        <v>17050</v>
      </c>
      <c r="AR508" s="95">
        <v>0</v>
      </c>
      <c r="AS508" s="95" t="s">
        <v>17072</v>
      </c>
      <c r="AT508" s="95"/>
      <c r="AU508" s="95"/>
      <c r="AV508" s="95"/>
      <c r="AW508" s="95" t="s">
        <v>783</v>
      </c>
      <c r="AX508" s="96">
        <v>1824.4</v>
      </c>
      <c r="AY508" s="96">
        <v>1107</v>
      </c>
      <c r="AZ508" s="95" t="s">
        <v>2980</v>
      </c>
      <c r="BA508" s="95" t="s">
        <v>17104</v>
      </c>
      <c r="BB508" s="97"/>
      <c r="BC508" s="98">
        <f t="shared" si="32"/>
        <v>0</v>
      </c>
      <c r="BJ508" s="18" t="str">
        <f t="shared" si="33"/>
        <v>1093.000</v>
      </c>
      <c r="BM508" s="18" t="s">
        <v>560</v>
      </c>
      <c r="BN508" s="18" t="s">
        <v>2993</v>
      </c>
      <c r="BO508" s="18" t="s">
        <v>3491</v>
      </c>
      <c r="BU508" s="18" t="s">
        <v>560</v>
      </c>
      <c r="BV508" s="18" t="s">
        <v>2993</v>
      </c>
      <c r="BW508" s="18" t="s">
        <v>3491</v>
      </c>
    </row>
    <row r="509" spans="1:75" x14ac:dyDescent="0.3">
      <c r="B509" s="4" t="s">
        <v>309</v>
      </c>
      <c r="C509" s="5"/>
      <c r="D509" s="6">
        <v>5923261.2000000002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20">
        <v>0</v>
      </c>
      <c r="L509" s="1">
        <v>0</v>
      </c>
      <c r="M509" s="1">
        <v>300</v>
      </c>
      <c r="N509" s="1">
        <v>2178687.29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3326757.39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117816.52</v>
      </c>
      <c r="AD509" s="1">
        <v>300000</v>
      </c>
      <c r="AE509" s="1">
        <v>0</v>
      </c>
      <c r="AF509" s="3" t="s">
        <v>17121</v>
      </c>
      <c r="AG509" s="3" t="s">
        <v>17121</v>
      </c>
      <c r="AH509" s="3" t="s">
        <v>17121</v>
      </c>
      <c r="AI509" s="94"/>
      <c r="AJ509" s="94"/>
      <c r="AK509" s="94"/>
      <c r="AL509" s="94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6"/>
      <c r="AY509" s="96"/>
      <c r="AZ509" s="95"/>
      <c r="BA509" s="95"/>
      <c r="BB509" s="97"/>
      <c r="BC509" s="98">
        <f t="shared" si="32"/>
        <v>-300</v>
      </c>
      <c r="BJ509" s="18" t="e">
        <f t="shared" si="33"/>
        <v>#N/A</v>
      </c>
      <c r="BM509" s="18" t="s">
        <v>3492</v>
      </c>
      <c r="BN509" s="18" t="s">
        <v>2998</v>
      </c>
      <c r="BO509" s="18" t="s">
        <v>2998</v>
      </c>
      <c r="BU509" s="18" t="s">
        <v>3492</v>
      </c>
      <c r="BV509" s="18" t="s">
        <v>2998</v>
      </c>
      <c r="BW509" s="18" t="s">
        <v>2998</v>
      </c>
    </row>
    <row r="510" spans="1:75" x14ac:dyDescent="0.3">
      <c r="A510" s="18">
        <v>1</v>
      </c>
      <c r="B510" s="99">
        <v>149</v>
      </c>
      <c r="C510" s="10" t="s">
        <v>310</v>
      </c>
      <c r="D510" s="1">
        <v>2375311.2000000002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21">
        <v>0</v>
      </c>
      <c r="L510" s="7">
        <v>0</v>
      </c>
      <c r="M510" s="8">
        <v>300</v>
      </c>
      <c r="N510" s="1">
        <v>2178687.29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  <c r="AA510" s="7">
        <v>0</v>
      </c>
      <c r="AB510" s="7">
        <v>0</v>
      </c>
      <c r="AC510" s="1">
        <v>46623.91</v>
      </c>
      <c r="AD510" s="1">
        <v>150000</v>
      </c>
      <c r="AE510" s="7">
        <v>0</v>
      </c>
      <c r="AF510" s="3">
        <v>2024</v>
      </c>
      <c r="AG510" s="3">
        <v>2024</v>
      </c>
      <c r="AH510" s="3">
        <v>2024</v>
      </c>
      <c r="AI510" s="94"/>
      <c r="AJ510" s="94"/>
      <c r="AK510" s="94"/>
      <c r="AL510" s="94"/>
      <c r="AM510" s="95" t="s">
        <v>17062</v>
      </c>
      <c r="AN510" s="95" t="s">
        <v>17041</v>
      </c>
      <c r="AO510" s="95">
        <v>0</v>
      </c>
      <c r="AP510" s="95" t="s">
        <v>17047</v>
      </c>
      <c r="AQ510" s="95" t="s">
        <v>17058</v>
      </c>
      <c r="AR510" s="95">
        <v>0</v>
      </c>
      <c r="AS510" s="95"/>
      <c r="AT510" s="95"/>
      <c r="AU510" s="95"/>
      <c r="AV510" s="95"/>
      <c r="AW510" s="95" t="s">
        <v>621</v>
      </c>
      <c r="AX510" s="96">
        <v>317.2</v>
      </c>
      <c r="AY510" s="96">
        <v>300</v>
      </c>
      <c r="AZ510" s="95" t="s">
        <v>2980</v>
      </c>
      <c r="BA510" s="95" t="s">
        <v>17104</v>
      </c>
      <c r="BB510" s="97"/>
      <c r="BC510" s="98">
        <f t="shared" si="32"/>
        <v>0</v>
      </c>
      <c r="BJ510" s="18" t="str">
        <f t="shared" si="33"/>
        <v>нет данных</v>
      </c>
      <c r="BM510" s="18" t="s">
        <v>561</v>
      </c>
      <c r="BN510" s="18" t="s">
        <v>2998</v>
      </c>
      <c r="BO510" s="18" t="s">
        <v>2998</v>
      </c>
      <c r="BU510" s="18" t="s">
        <v>561</v>
      </c>
      <c r="BV510" s="18" t="s">
        <v>2998</v>
      </c>
      <c r="BW510" s="18" t="s">
        <v>2998</v>
      </c>
    </row>
    <row r="511" spans="1:75" x14ac:dyDescent="0.3">
      <c r="A511" s="18">
        <v>1</v>
      </c>
      <c r="B511" s="99">
        <v>150</v>
      </c>
      <c r="C511" s="10" t="s">
        <v>311</v>
      </c>
      <c r="D511" s="1">
        <v>3547950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21">
        <v>0</v>
      </c>
      <c r="L511" s="7">
        <v>0</v>
      </c>
      <c r="M511" s="1">
        <v>0</v>
      </c>
      <c r="N511" s="1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1">
        <v>3326757.39</v>
      </c>
      <c r="V511" s="7">
        <v>0</v>
      </c>
      <c r="W511" s="7">
        <v>0</v>
      </c>
      <c r="X511" s="7">
        <v>0</v>
      </c>
      <c r="Y511" s="7">
        <v>0</v>
      </c>
      <c r="Z511" s="7">
        <v>0</v>
      </c>
      <c r="AA511" s="7">
        <v>0</v>
      </c>
      <c r="AB511" s="7">
        <v>0</v>
      </c>
      <c r="AC511" s="1">
        <v>71192.61</v>
      </c>
      <c r="AD511" s="1">
        <v>150000</v>
      </c>
      <c r="AE511" s="7">
        <v>0</v>
      </c>
      <c r="AF511" s="3">
        <v>2024</v>
      </c>
      <c r="AG511" s="3">
        <v>2024</v>
      </c>
      <c r="AH511" s="3">
        <v>2024</v>
      </c>
      <c r="AI511" s="94"/>
      <c r="AJ511" s="94"/>
      <c r="AK511" s="94"/>
      <c r="AL511" s="94"/>
      <c r="AM511" s="95" t="s">
        <v>17045</v>
      </c>
      <c r="AN511" s="95" t="s">
        <v>17059</v>
      </c>
      <c r="AO511" s="95">
        <v>0</v>
      </c>
      <c r="AP511" s="95" t="s">
        <v>17056</v>
      </c>
      <c r="AQ511" s="95" t="s">
        <v>17064</v>
      </c>
      <c r="AR511" s="95" t="s">
        <v>17056</v>
      </c>
      <c r="AS511" s="95"/>
      <c r="AT511" s="95"/>
      <c r="AU511" s="95"/>
      <c r="AV511" s="95"/>
      <c r="AW511" s="95" t="s">
        <v>747</v>
      </c>
      <c r="AX511" s="96">
        <v>939.4</v>
      </c>
      <c r="AY511" s="96">
        <v>381.5</v>
      </c>
      <c r="AZ511" s="95" t="s">
        <v>3006</v>
      </c>
      <c r="BA511" s="95" t="s">
        <v>17104</v>
      </c>
      <c r="BB511" s="97"/>
      <c r="BC511" s="98">
        <f t="shared" si="32"/>
        <v>381.5</v>
      </c>
      <c r="BJ511" s="18" t="str">
        <f t="shared" si="33"/>
        <v>432.400</v>
      </c>
      <c r="BM511" s="18" t="s">
        <v>562</v>
      </c>
      <c r="BN511" s="18" t="s">
        <v>668</v>
      </c>
      <c r="BO511" s="18" t="s">
        <v>1751</v>
      </c>
      <c r="BU511" s="18" t="s">
        <v>562</v>
      </c>
      <c r="BV511" s="18" t="s">
        <v>668</v>
      </c>
      <c r="BW511" s="18" t="s">
        <v>1751</v>
      </c>
    </row>
    <row r="512" spans="1:75" x14ac:dyDescent="0.3">
      <c r="B512" s="19" t="s">
        <v>17996</v>
      </c>
      <c r="C512" s="10"/>
      <c r="D512" s="6">
        <v>838671319.85999966</v>
      </c>
      <c r="E512" s="1">
        <v>690390.63</v>
      </c>
      <c r="F512" s="1">
        <v>0</v>
      </c>
      <c r="G512" s="1">
        <v>8249317.5999999996</v>
      </c>
      <c r="H512" s="1">
        <v>357676.95</v>
      </c>
      <c r="I512" s="1">
        <v>0</v>
      </c>
      <c r="J512" s="1">
        <v>0</v>
      </c>
      <c r="K512" s="20">
        <v>6</v>
      </c>
      <c r="L512" s="1">
        <v>13428940.67</v>
      </c>
      <c r="M512" s="1">
        <v>87062.320000000022</v>
      </c>
      <c r="N512" s="1">
        <v>703018381.21999967</v>
      </c>
      <c r="O512" s="1">
        <v>0</v>
      </c>
      <c r="P512" s="1">
        <v>0</v>
      </c>
      <c r="Q512" s="1">
        <v>9216.83</v>
      </c>
      <c r="R512" s="1">
        <v>56769344.079999991</v>
      </c>
      <c r="S512" s="1">
        <v>88.83</v>
      </c>
      <c r="T512" s="1">
        <v>2790287.84</v>
      </c>
      <c r="U512" s="1">
        <v>11632196.02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17064784.849999998</v>
      </c>
      <c r="AD512" s="1">
        <v>24670000</v>
      </c>
      <c r="AE512" s="1">
        <v>0</v>
      </c>
      <c r="AF512" s="3" t="s">
        <v>17121</v>
      </c>
      <c r="AG512" s="3" t="s">
        <v>17121</v>
      </c>
      <c r="AH512" s="3" t="s">
        <v>17121</v>
      </c>
      <c r="AI512" s="94"/>
      <c r="AJ512" s="94"/>
      <c r="AK512" s="94"/>
      <c r="AL512" s="94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6"/>
      <c r="AY512" s="96"/>
      <c r="AZ512" s="95"/>
      <c r="BA512" s="95"/>
      <c r="BB512" s="97"/>
      <c r="BC512" s="98"/>
    </row>
    <row r="513" spans="1:75" x14ac:dyDescent="0.3">
      <c r="B513" s="4" t="s">
        <v>71</v>
      </c>
      <c r="C513" s="5"/>
      <c r="D513" s="6">
        <v>221000566.25999996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20">
        <v>1</v>
      </c>
      <c r="L513" s="1">
        <v>2259447.8199999998</v>
      </c>
      <c r="M513" s="1">
        <v>20846.099999999999</v>
      </c>
      <c r="N513" s="1">
        <v>160440594.12</v>
      </c>
      <c r="O513" s="1">
        <v>0</v>
      </c>
      <c r="P513" s="1">
        <v>0</v>
      </c>
      <c r="Q513" s="1">
        <v>7166.7999999999993</v>
      </c>
      <c r="R513" s="1">
        <v>46376290.839999989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4474233.4799999995</v>
      </c>
      <c r="AD513" s="1">
        <v>7450000</v>
      </c>
      <c r="AE513" s="1">
        <v>0</v>
      </c>
      <c r="AF513" s="3" t="s">
        <v>17121</v>
      </c>
      <c r="AG513" s="3" t="s">
        <v>17121</v>
      </c>
      <c r="AH513" s="3" t="s">
        <v>17121</v>
      </c>
      <c r="AI513" s="94"/>
      <c r="AJ513" s="94"/>
      <c r="AK513" s="94"/>
      <c r="AL513" s="94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6"/>
      <c r="AY513" s="96"/>
      <c r="AZ513" s="95"/>
      <c r="BA513" s="95"/>
      <c r="BB513" s="97"/>
      <c r="BC513" s="98">
        <f t="shared" ref="BC513:BC534" si="34">AY513-M513</f>
        <v>-20846.099999999999</v>
      </c>
      <c r="BJ513" s="18" t="e">
        <f t="shared" ref="BJ513:BJ534" si="35">VLOOKUP(C513,BM:BO,3,FALSE)</f>
        <v>#N/A</v>
      </c>
      <c r="BM513" s="18" t="s">
        <v>3193</v>
      </c>
      <c r="BN513" s="18" t="s">
        <v>2998</v>
      </c>
      <c r="BO513" s="18" t="s">
        <v>2998</v>
      </c>
      <c r="BU513" s="18" t="s">
        <v>3193</v>
      </c>
      <c r="BV513" s="18" t="s">
        <v>2998</v>
      </c>
      <c r="BW513" s="18" t="s">
        <v>2998</v>
      </c>
    </row>
    <row r="514" spans="1:75" x14ac:dyDescent="0.3">
      <c r="A514" s="18">
        <v>1</v>
      </c>
      <c r="B514" s="99">
        <v>1</v>
      </c>
      <c r="C514" s="10" t="s">
        <v>150</v>
      </c>
      <c r="D514" s="1">
        <v>2097858.2999999998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21">
        <v>0</v>
      </c>
      <c r="L514" s="7">
        <v>0</v>
      </c>
      <c r="M514" s="8">
        <v>256</v>
      </c>
      <c r="N514" s="1">
        <v>1877676.03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0</v>
      </c>
      <c r="AA514" s="7">
        <v>0</v>
      </c>
      <c r="AB514" s="7">
        <v>0</v>
      </c>
      <c r="AC514" s="1">
        <v>40182.269999999997</v>
      </c>
      <c r="AD514" s="1">
        <v>180000</v>
      </c>
      <c r="AE514" s="7">
        <v>0</v>
      </c>
      <c r="AF514" s="3">
        <v>2025</v>
      </c>
      <c r="AG514" s="3">
        <v>2025</v>
      </c>
      <c r="AH514" s="3">
        <v>2025</v>
      </c>
      <c r="AI514" s="94"/>
      <c r="AJ514" s="94"/>
      <c r="AK514" s="94"/>
      <c r="AL514" s="94"/>
      <c r="AM514" s="95" t="s">
        <v>17047</v>
      </c>
      <c r="AN514" s="95" t="s">
        <v>17046</v>
      </c>
      <c r="AO514" s="95">
        <v>0</v>
      </c>
      <c r="AP514" s="95" t="s">
        <v>17056</v>
      </c>
      <c r="AQ514" s="95" t="s">
        <v>17050</v>
      </c>
      <c r="AR514" s="95">
        <v>0</v>
      </c>
      <c r="AS514" s="95"/>
      <c r="AT514" s="95"/>
      <c r="AU514" s="95"/>
      <c r="AV514" s="95"/>
      <c r="AW514" s="95" t="s">
        <v>668</v>
      </c>
      <c r="AX514" s="96">
        <v>269.5</v>
      </c>
      <c r="AY514" s="96">
        <v>256</v>
      </c>
      <c r="AZ514" s="95" t="s">
        <v>17108</v>
      </c>
      <c r="BA514" s="95">
        <v>2007</v>
      </c>
      <c r="BB514" s="97"/>
      <c r="BC514" s="98">
        <f t="shared" si="34"/>
        <v>0</v>
      </c>
      <c r="BJ514" s="18" t="str">
        <f t="shared" si="35"/>
        <v>269.500</v>
      </c>
      <c r="BM514" s="18" t="s">
        <v>3194</v>
      </c>
      <c r="BN514" s="18" t="s">
        <v>2998</v>
      </c>
      <c r="BO514" s="18" t="s">
        <v>2998</v>
      </c>
      <c r="BU514" s="18" t="s">
        <v>3194</v>
      </c>
      <c r="BV514" s="18" t="s">
        <v>2998</v>
      </c>
      <c r="BW514" s="18" t="s">
        <v>2998</v>
      </c>
    </row>
    <row r="515" spans="1:75" x14ac:dyDescent="0.3">
      <c r="A515" s="18">
        <v>1</v>
      </c>
      <c r="B515" s="99">
        <v>2</v>
      </c>
      <c r="C515" s="10" t="s">
        <v>151</v>
      </c>
      <c r="D515" s="1">
        <v>4031821.43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21">
        <v>0</v>
      </c>
      <c r="L515" s="7">
        <v>0</v>
      </c>
      <c r="M515" s="8">
        <v>492</v>
      </c>
      <c r="N515" s="1">
        <v>3771119.47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7">
        <v>0</v>
      </c>
      <c r="AB515" s="7">
        <v>0</v>
      </c>
      <c r="AC515" s="1">
        <v>80701.960000000006</v>
      </c>
      <c r="AD515" s="1">
        <v>180000</v>
      </c>
      <c r="AE515" s="7">
        <v>0</v>
      </c>
      <c r="AF515" s="3">
        <v>2025</v>
      </c>
      <c r="AG515" s="3">
        <v>2025</v>
      </c>
      <c r="AH515" s="3">
        <v>2025</v>
      </c>
      <c r="AI515" s="94"/>
      <c r="AJ515" s="94"/>
      <c r="AK515" s="94"/>
      <c r="AL515" s="94"/>
      <c r="AM515" s="95" t="s">
        <v>17047</v>
      </c>
      <c r="AN515" s="95" t="s">
        <v>17046</v>
      </c>
      <c r="AO515" s="95">
        <v>0</v>
      </c>
      <c r="AP515" s="95" t="s">
        <v>17051</v>
      </c>
      <c r="AQ515" s="95" t="s">
        <v>17058</v>
      </c>
      <c r="AR515" s="95">
        <v>0</v>
      </c>
      <c r="AS515" s="95"/>
      <c r="AT515" s="95"/>
      <c r="AU515" s="95"/>
      <c r="AV515" s="95"/>
      <c r="AW515" s="95" t="s">
        <v>618</v>
      </c>
      <c r="AX515" s="96">
        <v>543</v>
      </c>
      <c r="AY515" s="96">
        <v>492</v>
      </c>
      <c r="AZ515" s="95" t="s">
        <v>17108</v>
      </c>
      <c r="BA515" s="95">
        <v>2007</v>
      </c>
      <c r="BB515" s="97"/>
      <c r="BC515" s="98">
        <f t="shared" si="34"/>
        <v>0</v>
      </c>
      <c r="BJ515" s="18" t="str">
        <f t="shared" si="35"/>
        <v>508.300</v>
      </c>
      <c r="BM515" s="18" t="s">
        <v>3195</v>
      </c>
      <c r="BN515" s="18" t="s">
        <v>2998</v>
      </c>
      <c r="BO515" s="18" t="s">
        <v>2998</v>
      </c>
      <c r="BU515" s="18" t="s">
        <v>3195</v>
      </c>
      <c r="BV515" s="18" t="s">
        <v>2998</v>
      </c>
      <c r="BW515" s="18" t="s">
        <v>2998</v>
      </c>
    </row>
    <row r="516" spans="1:75" x14ac:dyDescent="0.3">
      <c r="A516" s="18">
        <v>1</v>
      </c>
      <c r="B516" s="99">
        <v>3</v>
      </c>
      <c r="C516" s="10" t="s">
        <v>152</v>
      </c>
      <c r="D516" s="1">
        <v>6179475.7199999997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21">
        <v>0</v>
      </c>
      <c r="L516" s="7">
        <v>0</v>
      </c>
      <c r="M516" s="8">
        <v>0</v>
      </c>
      <c r="N516" s="8">
        <v>0</v>
      </c>
      <c r="O516" s="7">
        <v>0</v>
      </c>
      <c r="P516" s="7">
        <v>0</v>
      </c>
      <c r="Q516" s="7">
        <v>902</v>
      </c>
      <c r="R516" s="1">
        <v>5854195.9299999997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0</v>
      </c>
      <c r="AB516" s="7">
        <v>0</v>
      </c>
      <c r="AC516" s="1">
        <v>125279.79</v>
      </c>
      <c r="AD516" s="7">
        <v>200000</v>
      </c>
      <c r="AE516" s="7">
        <v>0</v>
      </c>
      <c r="AF516" s="3">
        <v>2025</v>
      </c>
      <c r="AG516" s="3">
        <v>2025</v>
      </c>
      <c r="AH516" s="3">
        <v>2025</v>
      </c>
      <c r="AI516" s="94"/>
      <c r="AJ516" s="94"/>
      <c r="AK516" s="94"/>
      <c r="AL516" s="94"/>
      <c r="AM516" s="95" t="s">
        <v>17045</v>
      </c>
      <c r="AN516" s="95" t="s">
        <v>17048</v>
      </c>
      <c r="AO516" s="95">
        <v>0</v>
      </c>
      <c r="AP516" s="95" t="s">
        <v>17047</v>
      </c>
      <c r="AQ516" s="95" t="s">
        <v>17044</v>
      </c>
      <c r="AR516" s="95">
        <v>0</v>
      </c>
      <c r="AS516" s="95"/>
      <c r="AT516" s="95"/>
      <c r="AU516" s="95"/>
      <c r="AV516" s="95"/>
      <c r="AW516" s="95" t="s">
        <v>636</v>
      </c>
      <c r="AX516" s="96">
        <v>951.6</v>
      </c>
      <c r="AY516" s="96">
        <v>530</v>
      </c>
      <c r="AZ516" s="95" t="s">
        <v>596</v>
      </c>
      <c r="BA516" s="95" t="s">
        <v>636</v>
      </c>
      <c r="BB516" s="97"/>
      <c r="BC516" s="98">
        <f t="shared" si="34"/>
        <v>530</v>
      </c>
      <c r="BJ516" s="18" t="str">
        <f t="shared" si="35"/>
        <v>951.500</v>
      </c>
      <c r="BM516" s="18" t="s">
        <v>3197</v>
      </c>
      <c r="BN516" s="18" t="s">
        <v>1280</v>
      </c>
      <c r="BO516" s="18" t="s">
        <v>3198</v>
      </c>
      <c r="BU516" s="18" t="s">
        <v>3197</v>
      </c>
      <c r="BV516" s="18" t="s">
        <v>1280</v>
      </c>
      <c r="BW516" s="18" t="s">
        <v>3198</v>
      </c>
    </row>
    <row r="517" spans="1:75" x14ac:dyDescent="0.3">
      <c r="A517" s="18">
        <v>1</v>
      </c>
      <c r="B517" s="99">
        <v>4</v>
      </c>
      <c r="C517" s="10" t="s">
        <v>288</v>
      </c>
      <c r="D517" s="1">
        <v>3294293.1199999996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21">
        <v>0</v>
      </c>
      <c r="L517" s="7">
        <v>0</v>
      </c>
      <c r="M517" s="8">
        <v>402</v>
      </c>
      <c r="N517" s="1">
        <v>3049043.59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0</v>
      </c>
      <c r="AA517" s="7">
        <v>0</v>
      </c>
      <c r="AB517" s="7">
        <v>0</v>
      </c>
      <c r="AC517" s="1">
        <v>65249.53</v>
      </c>
      <c r="AD517" s="1">
        <v>180000</v>
      </c>
      <c r="AE517" s="7">
        <v>0</v>
      </c>
      <c r="AF517" s="3">
        <v>2025</v>
      </c>
      <c r="AG517" s="3">
        <v>2025</v>
      </c>
      <c r="AH517" s="3">
        <v>2025</v>
      </c>
      <c r="AI517" s="94"/>
      <c r="AJ517" s="94"/>
      <c r="AK517" s="94"/>
      <c r="AL517" s="94"/>
      <c r="AM517" s="95" t="s">
        <v>17047</v>
      </c>
      <c r="AN517" s="95" t="s">
        <v>17051</v>
      </c>
      <c r="AO517" s="95">
        <v>0</v>
      </c>
      <c r="AP517" s="95" t="s">
        <v>17045</v>
      </c>
      <c r="AQ517" s="95" t="s">
        <v>17058</v>
      </c>
      <c r="AR517" s="95">
        <v>0</v>
      </c>
      <c r="AS517" s="95"/>
      <c r="AT517" s="95"/>
      <c r="AU517" s="95"/>
      <c r="AV517" s="95"/>
      <c r="AW517" s="95" t="s">
        <v>806</v>
      </c>
      <c r="AX517" s="96">
        <v>980.1</v>
      </c>
      <c r="AY517" s="96">
        <v>402</v>
      </c>
      <c r="AZ517" s="95" t="s">
        <v>17108</v>
      </c>
      <c r="BA517" s="95">
        <v>2007</v>
      </c>
      <c r="BB517" s="97"/>
      <c r="BC517" s="98">
        <f t="shared" si="34"/>
        <v>0</v>
      </c>
      <c r="BJ517" s="18" t="str">
        <f t="shared" si="35"/>
        <v>778.700</v>
      </c>
      <c r="BM517" s="18" t="s">
        <v>3200</v>
      </c>
      <c r="BN517" s="18" t="s">
        <v>643</v>
      </c>
      <c r="BO517" s="18" t="s">
        <v>3198</v>
      </c>
      <c r="BU517" s="18" t="s">
        <v>3200</v>
      </c>
      <c r="BV517" s="18" t="s">
        <v>643</v>
      </c>
      <c r="BW517" s="18" t="s">
        <v>3198</v>
      </c>
    </row>
    <row r="518" spans="1:75" x14ac:dyDescent="0.3">
      <c r="A518" s="18">
        <v>1</v>
      </c>
      <c r="B518" s="99">
        <v>5</v>
      </c>
      <c r="C518" s="10" t="s">
        <v>153</v>
      </c>
      <c r="D518" s="1">
        <v>6079453.1600000001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21">
        <v>0</v>
      </c>
      <c r="L518" s="7">
        <v>0</v>
      </c>
      <c r="M518" s="8">
        <v>0</v>
      </c>
      <c r="N518" s="8">
        <v>0</v>
      </c>
      <c r="O518" s="7">
        <v>0</v>
      </c>
      <c r="P518" s="7">
        <v>0</v>
      </c>
      <c r="Q518" s="7">
        <v>887.4</v>
      </c>
      <c r="R518" s="1">
        <v>5756269.0099999998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  <c r="AA518" s="7">
        <v>0</v>
      </c>
      <c r="AB518" s="7">
        <v>0</v>
      </c>
      <c r="AC518" s="1">
        <v>123184.15000000001</v>
      </c>
      <c r="AD518" s="7">
        <v>200000</v>
      </c>
      <c r="AE518" s="7">
        <v>0</v>
      </c>
      <c r="AF518" s="3">
        <v>2025</v>
      </c>
      <c r="AG518" s="3">
        <v>2025</v>
      </c>
      <c r="AH518" s="3">
        <v>2025</v>
      </c>
      <c r="AI518" s="94"/>
      <c r="AJ518" s="94"/>
      <c r="AK518" s="94"/>
      <c r="AL518" s="94"/>
      <c r="AM518" s="95" t="s">
        <v>17045</v>
      </c>
      <c r="AN518" s="95" t="s">
        <v>17057</v>
      </c>
      <c r="AO518" s="95">
        <v>0</v>
      </c>
      <c r="AP518" s="95" t="s">
        <v>17047</v>
      </c>
      <c r="AQ518" s="95" t="s">
        <v>17044</v>
      </c>
      <c r="AR518" s="95" t="s">
        <v>17056</v>
      </c>
      <c r="AS518" s="95"/>
      <c r="AT518" s="95"/>
      <c r="AU518" s="95"/>
      <c r="AV518" s="95"/>
      <c r="AW518" s="95" t="s">
        <v>636</v>
      </c>
      <c r="AX518" s="96">
        <v>3116.4</v>
      </c>
      <c r="AY518" s="96">
        <v>1030.22</v>
      </c>
      <c r="AZ518" s="95" t="s">
        <v>596</v>
      </c>
      <c r="BA518" s="95" t="s">
        <v>3231</v>
      </c>
      <c r="BB518" s="97"/>
      <c r="BC518" s="98">
        <f t="shared" si="34"/>
        <v>1030.22</v>
      </c>
      <c r="BJ518" s="18" t="str">
        <f t="shared" si="35"/>
        <v>800.000</v>
      </c>
      <c r="BM518" s="18" t="s">
        <v>3201</v>
      </c>
      <c r="BN518" s="18" t="s">
        <v>2998</v>
      </c>
      <c r="BO518" s="18" t="s">
        <v>2998</v>
      </c>
      <c r="BU518" s="18" t="s">
        <v>3201</v>
      </c>
      <c r="BV518" s="18" t="s">
        <v>2998</v>
      </c>
      <c r="BW518" s="18" t="s">
        <v>2998</v>
      </c>
    </row>
    <row r="519" spans="1:75" x14ac:dyDescent="0.3">
      <c r="A519" s="18">
        <v>1</v>
      </c>
      <c r="B519" s="99">
        <v>6</v>
      </c>
      <c r="C519" s="10" t="s">
        <v>154</v>
      </c>
      <c r="D519" s="1">
        <v>3687641.5500000003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21">
        <v>0</v>
      </c>
      <c r="L519" s="7">
        <v>0</v>
      </c>
      <c r="M519" s="8">
        <v>450</v>
      </c>
      <c r="N519" s="1">
        <v>3434150.72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0</v>
      </c>
      <c r="AA519" s="7">
        <v>0</v>
      </c>
      <c r="AB519" s="7">
        <v>0</v>
      </c>
      <c r="AC519" s="1">
        <v>73490.83</v>
      </c>
      <c r="AD519" s="1">
        <v>180000</v>
      </c>
      <c r="AE519" s="7">
        <v>0</v>
      </c>
      <c r="AF519" s="3">
        <v>2025</v>
      </c>
      <c r="AG519" s="3">
        <v>2025</v>
      </c>
      <c r="AH519" s="3">
        <v>2025</v>
      </c>
      <c r="AI519" s="94"/>
      <c r="AJ519" s="94"/>
      <c r="AK519" s="94"/>
      <c r="AL519" s="94"/>
      <c r="AM519" s="95" t="s">
        <v>17047</v>
      </c>
      <c r="AN519" s="95" t="s">
        <v>17061</v>
      </c>
      <c r="AO519" s="95">
        <v>0</v>
      </c>
      <c r="AP519" s="95" t="s">
        <v>17056</v>
      </c>
      <c r="AQ519" s="95" t="s">
        <v>17050</v>
      </c>
      <c r="AR519" s="95">
        <v>0</v>
      </c>
      <c r="AS519" s="95"/>
      <c r="AT519" s="95"/>
      <c r="AU519" s="95"/>
      <c r="AV519" s="95"/>
      <c r="AW519" s="95" t="s">
        <v>806</v>
      </c>
      <c r="AX519" s="96">
        <v>548.79999999999995</v>
      </c>
      <c r="AY519" s="96">
        <v>450</v>
      </c>
      <c r="AZ519" s="95" t="s">
        <v>17108</v>
      </c>
      <c r="BA519" s="95">
        <v>2008</v>
      </c>
      <c r="BB519" s="97"/>
      <c r="BC519" s="98">
        <f t="shared" si="34"/>
        <v>0</v>
      </c>
      <c r="BJ519" s="18" t="str">
        <f t="shared" si="35"/>
        <v>361.900</v>
      </c>
      <c r="BM519" s="18" t="s">
        <v>3203</v>
      </c>
      <c r="BN519" s="18" t="s">
        <v>2998</v>
      </c>
      <c r="BO519" s="18" t="s">
        <v>2998</v>
      </c>
      <c r="BU519" s="18" t="s">
        <v>3203</v>
      </c>
      <c r="BV519" s="18" t="s">
        <v>2998</v>
      </c>
      <c r="BW519" s="18" t="s">
        <v>2998</v>
      </c>
    </row>
    <row r="520" spans="1:75" x14ac:dyDescent="0.3">
      <c r="A520" s="18">
        <v>1</v>
      </c>
      <c r="B520" s="99">
        <v>7</v>
      </c>
      <c r="C520" s="10" t="s">
        <v>155</v>
      </c>
      <c r="D520" s="1">
        <v>10063164.049999999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21">
        <v>0</v>
      </c>
      <c r="L520" s="7">
        <v>0</v>
      </c>
      <c r="M520" s="8">
        <v>1228</v>
      </c>
      <c r="N520" s="1">
        <v>9627143.1899999995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7">
        <v>0</v>
      </c>
      <c r="AB520" s="7">
        <v>0</v>
      </c>
      <c r="AC520" s="1">
        <v>206020.86</v>
      </c>
      <c r="AD520" s="1">
        <v>230000</v>
      </c>
      <c r="AE520" s="7">
        <v>0</v>
      </c>
      <c r="AF520" s="3">
        <v>2025</v>
      </c>
      <c r="AG520" s="3">
        <v>2025</v>
      </c>
      <c r="AH520" s="3">
        <v>2025</v>
      </c>
      <c r="AI520" s="94"/>
      <c r="AJ520" s="94"/>
      <c r="AK520" s="94"/>
      <c r="AL520" s="94"/>
      <c r="AM520" s="95" t="s">
        <v>17047</v>
      </c>
      <c r="AN520" s="95" t="s">
        <v>17046</v>
      </c>
      <c r="AO520" s="95">
        <v>0</v>
      </c>
      <c r="AP520" s="95" t="s">
        <v>17051</v>
      </c>
      <c r="AQ520" s="95" t="s">
        <v>17058</v>
      </c>
      <c r="AR520" s="95" t="s">
        <v>17056</v>
      </c>
      <c r="AS520" s="95"/>
      <c r="AT520" s="95"/>
      <c r="AU520" s="95"/>
      <c r="AV520" s="95"/>
      <c r="AW520" s="95" t="s">
        <v>621</v>
      </c>
      <c r="AX520" s="96">
        <v>3545.5</v>
      </c>
      <c r="AY520" s="96">
        <v>1228</v>
      </c>
      <c r="AZ520" s="95" t="s">
        <v>17108</v>
      </c>
      <c r="BA520" s="95">
        <v>2006</v>
      </c>
      <c r="BB520" s="97"/>
      <c r="BC520" s="98">
        <f t="shared" si="34"/>
        <v>0</v>
      </c>
      <c r="BJ520" s="18" t="str">
        <f t="shared" si="35"/>
        <v>884.700</v>
      </c>
      <c r="BM520" s="18" t="s">
        <v>3204</v>
      </c>
      <c r="BN520" s="18" t="s">
        <v>2998</v>
      </c>
      <c r="BO520" s="18" t="s">
        <v>2998</v>
      </c>
      <c r="BU520" s="18" t="s">
        <v>3204</v>
      </c>
      <c r="BV520" s="18" t="s">
        <v>2998</v>
      </c>
      <c r="BW520" s="18" t="s">
        <v>2998</v>
      </c>
    </row>
    <row r="521" spans="1:75" x14ac:dyDescent="0.3">
      <c r="A521" s="18">
        <v>1</v>
      </c>
      <c r="B521" s="99">
        <v>8</v>
      </c>
      <c r="C521" s="10" t="s">
        <v>156</v>
      </c>
      <c r="D521" s="1">
        <v>5657661.6099999994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21">
        <v>0</v>
      </c>
      <c r="L521" s="7">
        <v>0</v>
      </c>
      <c r="M521" s="8">
        <v>690.4</v>
      </c>
      <c r="N521" s="1">
        <v>5343314.68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  <c r="AA521" s="7">
        <v>0</v>
      </c>
      <c r="AB521" s="7">
        <v>0</v>
      </c>
      <c r="AC521" s="1">
        <v>114346.93</v>
      </c>
      <c r="AD521" s="1">
        <v>200000</v>
      </c>
      <c r="AE521" s="7">
        <v>0</v>
      </c>
      <c r="AF521" s="3">
        <v>2025</v>
      </c>
      <c r="AG521" s="3">
        <v>2025</v>
      </c>
      <c r="AH521" s="3">
        <v>2025</v>
      </c>
      <c r="AI521" s="94"/>
      <c r="AJ521" s="94"/>
      <c r="AK521" s="94"/>
      <c r="AL521" s="94"/>
      <c r="AM521" s="95" t="s">
        <v>17047</v>
      </c>
      <c r="AN521" s="95" t="s">
        <v>17046</v>
      </c>
      <c r="AO521" s="95">
        <v>0</v>
      </c>
      <c r="AP521" s="95" t="s">
        <v>17051</v>
      </c>
      <c r="AQ521" s="95" t="s">
        <v>17058</v>
      </c>
      <c r="AR521" s="95">
        <v>0</v>
      </c>
      <c r="AS521" s="95"/>
      <c r="AT521" s="95"/>
      <c r="AU521" s="95"/>
      <c r="AV521" s="95"/>
      <c r="AW521" s="95" t="s">
        <v>618</v>
      </c>
      <c r="AX521" s="96">
        <v>948.9</v>
      </c>
      <c r="AY521" s="96">
        <v>690.4</v>
      </c>
      <c r="AZ521" s="95" t="s">
        <v>17108</v>
      </c>
      <c r="BA521" s="95">
        <v>2005</v>
      </c>
      <c r="BB521" s="97"/>
      <c r="BC521" s="98">
        <f t="shared" si="34"/>
        <v>0</v>
      </c>
      <c r="BJ521" s="18" t="str">
        <f t="shared" si="35"/>
        <v>1950.000</v>
      </c>
      <c r="BM521" s="18" t="s">
        <v>3205</v>
      </c>
      <c r="BN521" s="18" t="s">
        <v>2998</v>
      </c>
      <c r="BO521" s="18" t="s">
        <v>2998</v>
      </c>
      <c r="BU521" s="18" t="s">
        <v>3205</v>
      </c>
      <c r="BV521" s="18" t="s">
        <v>2998</v>
      </c>
      <c r="BW521" s="18" t="s">
        <v>2998</v>
      </c>
    </row>
    <row r="522" spans="1:75" x14ac:dyDescent="0.3">
      <c r="A522" s="18">
        <v>1</v>
      </c>
      <c r="B522" s="99">
        <v>9</v>
      </c>
      <c r="C522" s="10" t="s">
        <v>157</v>
      </c>
      <c r="D522" s="1">
        <v>8358654.1799999997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21">
        <v>0</v>
      </c>
      <c r="L522" s="7">
        <v>0</v>
      </c>
      <c r="M522" s="8">
        <v>1020</v>
      </c>
      <c r="N522" s="1">
        <v>7958345.5800000001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7">
        <v>0</v>
      </c>
      <c r="AB522" s="7">
        <v>0</v>
      </c>
      <c r="AC522" s="1">
        <v>170308.6</v>
      </c>
      <c r="AD522" s="1">
        <v>230000</v>
      </c>
      <c r="AE522" s="7">
        <v>0</v>
      </c>
      <c r="AF522" s="3">
        <v>2025</v>
      </c>
      <c r="AG522" s="3">
        <v>2025</v>
      </c>
      <c r="AH522" s="3">
        <v>2025</v>
      </c>
      <c r="AI522" s="94"/>
      <c r="AJ522" s="94"/>
      <c r="AK522" s="94"/>
      <c r="AL522" s="94"/>
      <c r="AM522" s="95" t="s">
        <v>17047</v>
      </c>
      <c r="AN522" s="95" t="s">
        <v>17059</v>
      </c>
      <c r="AO522" s="95">
        <v>0</v>
      </c>
      <c r="AP522" s="95" t="s">
        <v>17051</v>
      </c>
      <c r="AQ522" s="95" t="s">
        <v>17058</v>
      </c>
      <c r="AR522" s="95" t="s">
        <v>17056</v>
      </c>
      <c r="AS522" s="95"/>
      <c r="AT522" s="95"/>
      <c r="AU522" s="95"/>
      <c r="AV522" s="95"/>
      <c r="AW522" s="95" t="s">
        <v>636</v>
      </c>
      <c r="AX522" s="96">
        <v>2536.6999999999998</v>
      </c>
      <c r="AY522" s="96">
        <v>1020</v>
      </c>
      <c r="AZ522" s="95" t="s">
        <v>17108</v>
      </c>
      <c r="BA522" s="95">
        <v>2010</v>
      </c>
      <c r="BB522" s="97"/>
      <c r="BC522" s="98">
        <f t="shared" si="34"/>
        <v>0</v>
      </c>
      <c r="BJ522" s="18" t="str">
        <f t="shared" si="35"/>
        <v>890.200</v>
      </c>
      <c r="BM522" s="18" t="s">
        <v>3206</v>
      </c>
      <c r="BN522" s="18" t="s">
        <v>2998</v>
      </c>
      <c r="BO522" s="18" t="s">
        <v>2998</v>
      </c>
      <c r="BU522" s="18" t="s">
        <v>3206</v>
      </c>
      <c r="BV522" s="18" t="s">
        <v>2998</v>
      </c>
      <c r="BW522" s="18" t="s">
        <v>2998</v>
      </c>
    </row>
    <row r="523" spans="1:75" x14ac:dyDescent="0.3">
      <c r="A523" s="18">
        <v>1</v>
      </c>
      <c r="B523" s="99">
        <v>10</v>
      </c>
      <c r="C523" s="10" t="s">
        <v>158</v>
      </c>
      <c r="D523" s="1">
        <v>9423972.8499999996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21">
        <v>0</v>
      </c>
      <c r="L523" s="7">
        <v>0</v>
      </c>
      <c r="M523" s="8">
        <v>1150</v>
      </c>
      <c r="N523" s="1">
        <v>9001344.0899999999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7">
        <v>0</v>
      </c>
      <c r="AB523" s="7">
        <v>0</v>
      </c>
      <c r="AC523" s="1">
        <v>192628.76</v>
      </c>
      <c r="AD523" s="1">
        <v>230000</v>
      </c>
      <c r="AE523" s="7">
        <v>0</v>
      </c>
      <c r="AF523" s="3">
        <v>2025</v>
      </c>
      <c r="AG523" s="3">
        <v>2025</v>
      </c>
      <c r="AH523" s="3">
        <v>2025</v>
      </c>
      <c r="AI523" s="94"/>
      <c r="AJ523" s="94"/>
      <c r="AK523" s="94"/>
      <c r="AL523" s="94"/>
      <c r="AM523" s="95" t="s">
        <v>17047</v>
      </c>
      <c r="AN523" s="95" t="s">
        <v>17051</v>
      </c>
      <c r="AO523" s="95">
        <v>0</v>
      </c>
      <c r="AP523" s="95" t="s">
        <v>17052</v>
      </c>
      <c r="AQ523" s="95" t="s">
        <v>17058</v>
      </c>
      <c r="AR523" s="95">
        <v>0</v>
      </c>
      <c r="AS523" s="95"/>
      <c r="AT523" s="95"/>
      <c r="AU523" s="95"/>
      <c r="AV523" s="95"/>
      <c r="AW523" s="95" t="s">
        <v>705</v>
      </c>
      <c r="AX523" s="96">
        <v>2170.4</v>
      </c>
      <c r="AY523" s="96">
        <v>1150</v>
      </c>
      <c r="AZ523" s="95" t="s">
        <v>17113</v>
      </c>
      <c r="BA523" s="95">
        <v>2008</v>
      </c>
      <c r="BB523" s="97"/>
      <c r="BC523" s="98">
        <f t="shared" si="34"/>
        <v>0</v>
      </c>
      <c r="BJ523" s="18" t="str">
        <f t="shared" si="35"/>
        <v>1039.800</v>
      </c>
      <c r="BM523" s="18" t="s">
        <v>3207</v>
      </c>
      <c r="BN523" s="18" t="s">
        <v>2998</v>
      </c>
      <c r="BO523" s="18" t="s">
        <v>2998</v>
      </c>
      <c r="BU523" s="18" t="s">
        <v>3207</v>
      </c>
      <c r="BV523" s="18" t="s">
        <v>2998</v>
      </c>
      <c r="BW523" s="18" t="s">
        <v>2998</v>
      </c>
    </row>
    <row r="524" spans="1:75" x14ac:dyDescent="0.3">
      <c r="A524" s="18">
        <v>1</v>
      </c>
      <c r="B524" s="99">
        <v>11</v>
      </c>
      <c r="C524" s="10" t="s">
        <v>159</v>
      </c>
      <c r="D524" s="1">
        <v>11974181.85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21">
        <v>0</v>
      </c>
      <c r="L524" s="7">
        <v>0</v>
      </c>
      <c r="M524" s="8">
        <v>1461.2</v>
      </c>
      <c r="N524" s="1">
        <v>11498122.039999999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7">
        <v>0</v>
      </c>
      <c r="AB524" s="7">
        <v>0</v>
      </c>
      <c r="AC524" s="1">
        <v>246059.81</v>
      </c>
      <c r="AD524" s="1">
        <v>230000</v>
      </c>
      <c r="AE524" s="7">
        <v>0</v>
      </c>
      <c r="AF524" s="3">
        <v>2025</v>
      </c>
      <c r="AG524" s="3">
        <v>2025</v>
      </c>
      <c r="AH524" s="3">
        <v>2025</v>
      </c>
      <c r="AI524" s="94"/>
      <c r="AJ524" s="94"/>
      <c r="AK524" s="94"/>
      <c r="AL524" s="94"/>
      <c r="AM524" s="95" t="s">
        <v>17047</v>
      </c>
      <c r="AN524" s="95" t="s">
        <v>17046</v>
      </c>
      <c r="AO524" s="95">
        <v>0</v>
      </c>
      <c r="AP524" s="95" t="s">
        <v>17056</v>
      </c>
      <c r="AQ524" s="95" t="s">
        <v>17050</v>
      </c>
      <c r="AR524" s="95" t="s">
        <v>17049</v>
      </c>
      <c r="AS524" s="95"/>
      <c r="AT524" s="95"/>
      <c r="AU524" s="95"/>
      <c r="AV524" s="95"/>
      <c r="AW524" s="95" t="s">
        <v>703</v>
      </c>
      <c r="AX524" s="96">
        <v>4291.3</v>
      </c>
      <c r="AY524" s="96">
        <v>1461.2</v>
      </c>
      <c r="AZ524" s="95" t="s">
        <v>17108</v>
      </c>
      <c r="BA524" s="95">
        <v>2007</v>
      </c>
      <c r="BB524" s="97"/>
      <c r="BC524" s="98">
        <f t="shared" si="34"/>
        <v>0</v>
      </c>
      <c r="BJ524" s="18" t="str">
        <f t="shared" si="35"/>
        <v>1293.000</v>
      </c>
      <c r="BM524" s="18" t="s">
        <v>3209</v>
      </c>
      <c r="BN524" s="18" t="s">
        <v>2998</v>
      </c>
      <c r="BO524" s="18" t="s">
        <v>2998</v>
      </c>
      <c r="BU524" s="18" t="s">
        <v>3209</v>
      </c>
      <c r="BV524" s="18" t="s">
        <v>2998</v>
      </c>
      <c r="BW524" s="18" t="s">
        <v>2998</v>
      </c>
    </row>
    <row r="525" spans="1:75" x14ac:dyDescent="0.3">
      <c r="A525" s="18">
        <v>1</v>
      </c>
      <c r="B525" s="99">
        <v>12</v>
      </c>
      <c r="C525" s="10" t="s">
        <v>160</v>
      </c>
      <c r="D525" s="1">
        <v>4758696.5500000007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21">
        <v>0</v>
      </c>
      <c r="L525" s="7">
        <v>0</v>
      </c>
      <c r="M525" s="8">
        <v>580.70000000000005</v>
      </c>
      <c r="N525" s="1">
        <v>4463184.4000000004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7">
        <v>0</v>
      </c>
      <c r="Z525" s="7">
        <v>0</v>
      </c>
      <c r="AA525" s="7">
        <v>0</v>
      </c>
      <c r="AB525" s="7">
        <v>0</v>
      </c>
      <c r="AC525" s="1">
        <v>95512.15</v>
      </c>
      <c r="AD525" s="1">
        <v>200000</v>
      </c>
      <c r="AE525" s="7">
        <v>0</v>
      </c>
      <c r="AF525" s="3">
        <v>2025</v>
      </c>
      <c r="AG525" s="3">
        <v>2025</v>
      </c>
      <c r="AH525" s="3">
        <v>2025</v>
      </c>
      <c r="AI525" s="94"/>
      <c r="AJ525" s="94"/>
      <c r="AK525" s="94"/>
      <c r="AL525" s="94"/>
      <c r="AM525" s="95" t="s">
        <v>17047</v>
      </c>
      <c r="AN525" s="95" t="s">
        <v>17046</v>
      </c>
      <c r="AO525" s="95">
        <v>0</v>
      </c>
      <c r="AP525" s="95" t="s">
        <v>17051</v>
      </c>
      <c r="AQ525" s="95" t="s">
        <v>17058</v>
      </c>
      <c r="AR525" s="95" t="s">
        <v>17056</v>
      </c>
      <c r="AS525" s="95"/>
      <c r="AT525" s="95"/>
      <c r="AU525" s="95"/>
      <c r="AV525" s="95"/>
      <c r="AW525" s="95" t="s">
        <v>642</v>
      </c>
      <c r="AX525" s="96">
        <v>1571.7</v>
      </c>
      <c r="AY525" s="96">
        <v>580.70000000000005</v>
      </c>
      <c r="AZ525" s="95" t="s">
        <v>17108</v>
      </c>
      <c r="BA525" s="95">
        <v>2005</v>
      </c>
      <c r="BB525" s="97"/>
      <c r="BC525" s="98">
        <f t="shared" si="34"/>
        <v>0</v>
      </c>
      <c r="BJ525" s="18" t="str">
        <f t="shared" si="35"/>
        <v>456.200</v>
      </c>
      <c r="BM525" s="18" t="s">
        <v>3210</v>
      </c>
      <c r="BN525" s="18" t="s">
        <v>2998</v>
      </c>
      <c r="BO525" s="18" t="s">
        <v>2998</v>
      </c>
      <c r="BU525" s="18" t="s">
        <v>3210</v>
      </c>
      <c r="BV525" s="18" t="s">
        <v>2998</v>
      </c>
      <c r="BW525" s="18" t="s">
        <v>2998</v>
      </c>
    </row>
    <row r="526" spans="1:75" x14ac:dyDescent="0.3">
      <c r="A526" s="18">
        <v>1</v>
      </c>
      <c r="B526" s="99">
        <v>13</v>
      </c>
      <c r="C526" s="10" t="s">
        <v>161</v>
      </c>
      <c r="D526" s="1">
        <v>9505920.4399999995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21">
        <v>0</v>
      </c>
      <c r="L526" s="7">
        <v>0</v>
      </c>
      <c r="M526" s="8">
        <v>1160</v>
      </c>
      <c r="N526" s="1">
        <v>9081574.7400000002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0</v>
      </c>
      <c r="AA526" s="7">
        <v>0</v>
      </c>
      <c r="AB526" s="7">
        <v>0</v>
      </c>
      <c r="AC526" s="1">
        <v>194345.7</v>
      </c>
      <c r="AD526" s="1">
        <v>230000</v>
      </c>
      <c r="AE526" s="7">
        <v>0</v>
      </c>
      <c r="AF526" s="3">
        <v>2025</v>
      </c>
      <c r="AG526" s="3">
        <v>2025</v>
      </c>
      <c r="AH526" s="3">
        <v>2025</v>
      </c>
      <c r="AI526" s="94"/>
      <c r="AJ526" s="94"/>
      <c r="AK526" s="94"/>
      <c r="AL526" s="94"/>
      <c r="AM526" s="95" t="s">
        <v>17047</v>
      </c>
      <c r="AN526" s="95" t="s">
        <v>17057</v>
      </c>
      <c r="AO526" s="95">
        <v>0</v>
      </c>
      <c r="AP526" s="95" t="s">
        <v>17045</v>
      </c>
      <c r="AQ526" s="95" t="s">
        <v>17044</v>
      </c>
      <c r="AR526" s="95" t="s">
        <v>17056</v>
      </c>
      <c r="AS526" s="95"/>
      <c r="AT526" s="95"/>
      <c r="AU526" s="95"/>
      <c r="AV526" s="95"/>
      <c r="AW526" s="95" t="s">
        <v>624</v>
      </c>
      <c r="AX526" s="96">
        <v>3338.7</v>
      </c>
      <c r="AY526" s="96">
        <v>1160</v>
      </c>
      <c r="AZ526" s="95" t="s">
        <v>17108</v>
      </c>
      <c r="BA526" s="95" t="s">
        <v>17104</v>
      </c>
      <c r="BB526" s="97"/>
      <c r="BC526" s="98">
        <f t="shared" si="34"/>
        <v>0</v>
      </c>
      <c r="BJ526" s="18" t="str">
        <f t="shared" si="35"/>
        <v>876.200</v>
      </c>
      <c r="BM526" s="18" t="s">
        <v>3211</v>
      </c>
      <c r="BN526" s="18" t="s">
        <v>2998</v>
      </c>
      <c r="BO526" s="18" t="s">
        <v>2998</v>
      </c>
      <c r="BU526" s="18" t="s">
        <v>3211</v>
      </c>
      <c r="BV526" s="18" t="s">
        <v>2998</v>
      </c>
      <c r="BW526" s="18" t="s">
        <v>2998</v>
      </c>
    </row>
    <row r="527" spans="1:75" x14ac:dyDescent="0.3">
      <c r="A527" s="18">
        <v>1</v>
      </c>
      <c r="B527" s="99">
        <v>14</v>
      </c>
      <c r="C527" s="10" t="s">
        <v>5439</v>
      </c>
      <c r="D527" s="1">
        <v>4056405.71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21">
        <v>0</v>
      </c>
      <c r="L527" s="7">
        <v>0</v>
      </c>
      <c r="M527" s="8">
        <v>495</v>
      </c>
      <c r="N527" s="1">
        <v>3795188.67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0</v>
      </c>
      <c r="AA527" s="7">
        <v>0</v>
      </c>
      <c r="AB527" s="7">
        <v>0</v>
      </c>
      <c r="AC527" s="1">
        <v>81217.039999999994</v>
      </c>
      <c r="AD527" s="1">
        <v>180000</v>
      </c>
      <c r="AE527" s="7">
        <v>0</v>
      </c>
      <c r="AF527" s="3">
        <v>2025</v>
      </c>
      <c r="AG527" s="3">
        <v>2025</v>
      </c>
      <c r="AH527" s="3">
        <v>2025</v>
      </c>
      <c r="AI527" s="94"/>
      <c r="AJ527" s="94"/>
      <c r="AK527" s="94"/>
      <c r="AL527" s="94"/>
      <c r="AM527" s="95" t="s">
        <v>17047</v>
      </c>
      <c r="AN527" s="95" t="s">
        <v>17061</v>
      </c>
      <c r="AO527" s="95">
        <v>0</v>
      </c>
      <c r="AP527" s="95" t="s">
        <v>17056</v>
      </c>
      <c r="AQ527" s="95" t="s">
        <v>17050</v>
      </c>
      <c r="AR527" s="95" t="s">
        <v>17049</v>
      </c>
      <c r="AS527" s="95"/>
      <c r="AT527" s="95"/>
      <c r="AU527" s="95"/>
      <c r="AV527" s="95"/>
      <c r="AW527" s="95">
        <v>1982</v>
      </c>
      <c r="AX527" s="96">
        <v>560.1</v>
      </c>
      <c r="AY527" s="96">
        <v>495</v>
      </c>
      <c r="AZ527" s="95" t="s">
        <v>17108</v>
      </c>
      <c r="BA527" s="95">
        <v>2008</v>
      </c>
      <c r="BB527" s="97"/>
      <c r="BC527" s="98">
        <f t="shared" si="34"/>
        <v>0</v>
      </c>
      <c r="BJ527" s="18" t="str">
        <f t="shared" si="35"/>
        <v>378.700</v>
      </c>
      <c r="BM527" s="18" t="s">
        <v>3213</v>
      </c>
      <c r="BN527" s="18" t="s">
        <v>2998</v>
      </c>
      <c r="BO527" s="18" t="s">
        <v>2998</v>
      </c>
      <c r="BU527" s="18" t="s">
        <v>3213</v>
      </c>
      <c r="BV527" s="18" t="s">
        <v>2998</v>
      </c>
      <c r="BW527" s="18" t="s">
        <v>2998</v>
      </c>
    </row>
    <row r="528" spans="1:75" x14ac:dyDescent="0.3">
      <c r="A528" s="18">
        <v>1</v>
      </c>
      <c r="B528" s="99">
        <v>15</v>
      </c>
      <c r="C528" s="10" t="s">
        <v>162</v>
      </c>
      <c r="D528" s="1">
        <v>2766550.64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21">
        <v>0</v>
      </c>
      <c r="L528" s="7">
        <v>0</v>
      </c>
      <c r="M528" s="8">
        <v>337.6</v>
      </c>
      <c r="N528" s="1">
        <v>2532358.1800000002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  <c r="AA528" s="7">
        <v>0</v>
      </c>
      <c r="AB528" s="7">
        <v>0</v>
      </c>
      <c r="AC528" s="1">
        <v>54192.46</v>
      </c>
      <c r="AD528" s="1">
        <v>180000</v>
      </c>
      <c r="AE528" s="7">
        <v>0</v>
      </c>
      <c r="AF528" s="3">
        <v>2025</v>
      </c>
      <c r="AG528" s="3">
        <v>2025</v>
      </c>
      <c r="AH528" s="3">
        <v>2025</v>
      </c>
      <c r="AI528" s="94"/>
      <c r="AJ528" s="94"/>
      <c r="AK528" s="94"/>
      <c r="AL528" s="94"/>
      <c r="AM528" s="95" t="s">
        <v>17047</v>
      </c>
      <c r="AN528" s="95" t="s">
        <v>17059</v>
      </c>
      <c r="AO528" s="95">
        <v>0</v>
      </c>
      <c r="AP528" s="95" t="s">
        <v>17050</v>
      </c>
      <c r="AQ528" s="95" t="s">
        <v>17058</v>
      </c>
      <c r="AR528" s="95">
        <v>0</v>
      </c>
      <c r="AS528" s="95"/>
      <c r="AT528" s="95"/>
      <c r="AU528" s="95"/>
      <c r="AV528" s="95"/>
      <c r="AW528" s="95" t="s">
        <v>787</v>
      </c>
      <c r="AX528" s="96">
        <v>371.9</v>
      </c>
      <c r="AY528" s="96">
        <v>337.6</v>
      </c>
      <c r="AZ528" s="95" t="s">
        <v>17108</v>
      </c>
      <c r="BA528" s="95">
        <v>2008</v>
      </c>
      <c r="BB528" s="97"/>
      <c r="BC528" s="98">
        <f t="shared" si="34"/>
        <v>0</v>
      </c>
      <c r="BJ528" s="18" t="str">
        <f t="shared" si="35"/>
        <v>366.000</v>
      </c>
      <c r="BM528" s="18" t="s">
        <v>3215</v>
      </c>
      <c r="BN528" s="18" t="s">
        <v>1280</v>
      </c>
      <c r="BO528" s="18" t="s">
        <v>3216</v>
      </c>
      <c r="BU528" s="18" t="s">
        <v>3215</v>
      </c>
      <c r="BV528" s="18" t="s">
        <v>1280</v>
      </c>
      <c r="BW528" s="18" t="s">
        <v>3216</v>
      </c>
    </row>
    <row r="529" spans="1:75" x14ac:dyDescent="0.3">
      <c r="A529" s="18">
        <v>1</v>
      </c>
      <c r="B529" s="99">
        <v>16</v>
      </c>
      <c r="C529" s="10" t="s">
        <v>163</v>
      </c>
      <c r="D529" s="1">
        <v>2728854.75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21">
        <v>0</v>
      </c>
      <c r="L529" s="7">
        <v>0</v>
      </c>
      <c r="M529" s="8">
        <v>333</v>
      </c>
      <c r="N529" s="1">
        <v>2495452.08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0</v>
      </c>
      <c r="Z529" s="7">
        <v>0</v>
      </c>
      <c r="AA529" s="7">
        <v>0</v>
      </c>
      <c r="AB529" s="7">
        <v>0</v>
      </c>
      <c r="AC529" s="1">
        <v>53402.67</v>
      </c>
      <c r="AD529" s="1">
        <v>180000</v>
      </c>
      <c r="AE529" s="7">
        <v>0</v>
      </c>
      <c r="AF529" s="3">
        <v>2025</v>
      </c>
      <c r="AG529" s="3">
        <v>2025</v>
      </c>
      <c r="AH529" s="3">
        <v>2025</v>
      </c>
      <c r="AI529" s="94"/>
      <c r="AJ529" s="94"/>
      <c r="AK529" s="94"/>
      <c r="AL529" s="94"/>
      <c r="AM529" s="95" t="s">
        <v>17047</v>
      </c>
      <c r="AN529" s="95" t="s">
        <v>17059</v>
      </c>
      <c r="AO529" s="95">
        <v>0</v>
      </c>
      <c r="AP529" s="95" t="s">
        <v>17055</v>
      </c>
      <c r="AQ529" s="95" t="s">
        <v>17058</v>
      </c>
      <c r="AR529" s="95">
        <v>0</v>
      </c>
      <c r="AS529" s="95"/>
      <c r="AT529" s="95"/>
      <c r="AU529" s="95"/>
      <c r="AV529" s="95"/>
      <c r="AW529" s="95" t="s">
        <v>792</v>
      </c>
      <c r="AX529" s="96">
        <v>32</v>
      </c>
      <c r="AY529" s="96">
        <v>333</v>
      </c>
      <c r="AZ529" s="95" t="s">
        <v>17108</v>
      </c>
      <c r="BA529" s="95">
        <v>2008</v>
      </c>
      <c r="BB529" s="97"/>
      <c r="BC529" s="98">
        <f t="shared" si="34"/>
        <v>0</v>
      </c>
      <c r="BJ529" s="18" t="str">
        <f t="shared" si="35"/>
        <v>366.000</v>
      </c>
      <c r="BM529" s="18" t="s">
        <v>3217</v>
      </c>
      <c r="BN529" s="18" t="s">
        <v>2998</v>
      </c>
      <c r="BO529" s="18" t="s">
        <v>2379</v>
      </c>
      <c r="BU529" s="18" t="s">
        <v>3217</v>
      </c>
      <c r="BV529" s="18" t="s">
        <v>2998</v>
      </c>
      <c r="BW529" s="18" t="s">
        <v>2379</v>
      </c>
    </row>
    <row r="530" spans="1:75" x14ac:dyDescent="0.3">
      <c r="A530" s="18">
        <v>1</v>
      </c>
      <c r="B530" s="99">
        <v>17</v>
      </c>
      <c r="C530" s="10" t="s">
        <v>164</v>
      </c>
      <c r="D530" s="1">
        <v>2491206.7400000002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21">
        <v>0</v>
      </c>
      <c r="L530" s="7">
        <v>0</v>
      </c>
      <c r="M530" s="8">
        <v>304</v>
      </c>
      <c r="N530" s="1">
        <v>2262783.1800000002</v>
      </c>
      <c r="O530" s="7">
        <v>0</v>
      </c>
      <c r="P530" s="7">
        <v>0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0</v>
      </c>
      <c r="AA530" s="7">
        <v>0</v>
      </c>
      <c r="AB530" s="7">
        <v>0</v>
      </c>
      <c r="AC530" s="1">
        <v>48423.56</v>
      </c>
      <c r="AD530" s="1">
        <v>180000</v>
      </c>
      <c r="AE530" s="7">
        <v>0</v>
      </c>
      <c r="AF530" s="3">
        <v>2025</v>
      </c>
      <c r="AG530" s="3">
        <v>2025</v>
      </c>
      <c r="AH530" s="3">
        <v>2025</v>
      </c>
      <c r="AI530" s="94"/>
      <c r="AJ530" s="94"/>
      <c r="AK530" s="94"/>
      <c r="AL530" s="94"/>
      <c r="AM530" s="95" t="s">
        <v>17047</v>
      </c>
      <c r="AN530" s="95" t="s">
        <v>17059</v>
      </c>
      <c r="AO530" s="95">
        <v>0</v>
      </c>
      <c r="AP530" s="95" t="s">
        <v>17051</v>
      </c>
      <c r="AQ530" s="95" t="s">
        <v>17058</v>
      </c>
      <c r="AR530" s="95">
        <v>0</v>
      </c>
      <c r="AS530" s="95"/>
      <c r="AT530" s="95"/>
      <c r="AU530" s="95"/>
      <c r="AV530" s="95"/>
      <c r="AW530" s="95" t="s">
        <v>672</v>
      </c>
      <c r="AX530" s="96">
        <v>315.2</v>
      </c>
      <c r="AY530" s="96">
        <v>304</v>
      </c>
      <c r="AZ530" s="95" t="s">
        <v>17108</v>
      </c>
      <c r="BA530" s="95" t="s">
        <v>3231</v>
      </c>
      <c r="BB530" s="97"/>
      <c r="BC530" s="98">
        <f t="shared" si="34"/>
        <v>0</v>
      </c>
      <c r="BJ530" s="18" t="str">
        <f t="shared" si="35"/>
        <v>232.100</v>
      </c>
      <c r="BM530" s="18" t="s">
        <v>3218</v>
      </c>
      <c r="BN530" s="18" t="s">
        <v>2998</v>
      </c>
      <c r="BO530" s="18" t="s">
        <v>3219</v>
      </c>
      <c r="BU530" s="18" t="s">
        <v>3218</v>
      </c>
      <c r="BV530" s="18" t="s">
        <v>2998</v>
      </c>
      <c r="BW530" s="18" t="s">
        <v>3219</v>
      </c>
    </row>
    <row r="531" spans="1:75" x14ac:dyDescent="0.3">
      <c r="A531" s="18">
        <v>1</v>
      </c>
      <c r="B531" s="99">
        <v>18</v>
      </c>
      <c r="C531" s="10" t="s">
        <v>165</v>
      </c>
      <c r="D531" s="1">
        <v>8243927.5499999998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21">
        <v>0</v>
      </c>
      <c r="L531" s="7">
        <v>0</v>
      </c>
      <c r="M531" s="8">
        <v>1006</v>
      </c>
      <c r="N531" s="1">
        <v>7846022.6600000001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0</v>
      </c>
      <c r="AA531" s="7">
        <v>0</v>
      </c>
      <c r="AB531" s="7">
        <v>0</v>
      </c>
      <c r="AC531" s="1">
        <v>167904.89</v>
      </c>
      <c r="AD531" s="1">
        <v>230000</v>
      </c>
      <c r="AE531" s="7">
        <v>0</v>
      </c>
      <c r="AF531" s="3">
        <v>2025</v>
      </c>
      <c r="AG531" s="3">
        <v>2025</v>
      </c>
      <c r="AH531" s="3">
        <v>2025</v>
      </c>
      <c r="AI531" s="94"/>
      <c r="AJ531" s="94"/>
      <c r="AK531" s="94"/>
      <c r="AL531" s="94"/>
      <c r="AM531" s="95" t="s">
        <v>17047</v>
      </c>
      <c r="AN531" s="95" t="s">
        <v>17051</v>
      </c>
      <c r="AO531" s="95">
        <v>0</v>
      </c>
      <c r="AP531" s="95" t="s">
        <v>17056</v>
      </c>
      <c r="AQ531" s="95" t="s">
        <v>17056</v>
      </c>
      <c r="AR531" s="95" t="s">
        <v>17056</v>
      </c>
      <c r="AS531" s="95"/>
      <c r="AT531" s="95"/>
      <c r="AU531" s="95"/>
      <c r="AV531" s="95"/>
      <c r="AW531" s="95" t="s">
        <v>795</v>
      </c>
      <c r="AX531" s="96">
        <v>1115.2</v>
      </c>
      <c r="AY531" s="96">
        <v>1006</v>
      </c>
      <c r="AZ531" s="95" t="s">
        <v>17108</v>
      </c>
      <c r="BA531" s="95">
        <v>2008</v>
      </c>
      <c r="BB531" s="97"/>
      <c r="BC531" s="98">
        <f t="shared" si="34"/>
        <v>0</v>
      </c>
      <c r="BJ531" s="18" t="str">
        <f t="shared" si="35"/>
        <v>761.900</v>
      </c>
      <c r="BM531" s="18" t="s">
        <v>3221</v>
      </c>
      <c r="BN531" s="18" t="s">
        <v>636</v>
      </c>
      <c r="BO531" s="18" t="s">
        <v>3222</v>
      </c>
      <c r="BU531" s="18" t="s">
        <v>3221</v>
      </c>
      <c r="BV531" s="18" t="s">
        <v>636</v>
      </c>
      <c r="BW531" s="18" t="s">
        <v>3222</v>
      </c>
    </row>
    <row r="532" spans="1:75" x14ac:dyDescent="0.3">
      <c r="A532" s="18">
        <v>1</v>
      </c>
      <c r="B532" s="99">
        <v>19</v>
      </c>
      <c r="C532" s="10" t="s">
        <v>166</v>
      </c>
      <c r="D532" s="1">
        <v>2973659.6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21">
        <v>0</v>
      </c>
      <c r="L532" s="7">
        <v>0</v>
      </c>
      <c r="M532" s="8">
        <v>380</v>
      </c>
      <c r="N532" s="1">
        <v>2735127.86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7">
        <v>0</v>
      </c>
      <c r="AB532" s="7">
        <v>0</v>
      </c>
      <c r="AC532" s="1">
        <v>58531.74</v>
      </c>
      <c r="AD532" s="1">
        <v>180000</v>
      </c>
      <c r="AE532" s="7">
        <v>0</v>
      </c>
      <c r="AF532" s="3">
        <v>2025</v>
      </c>
      <c r="AG532" s="3">
        <v>2025</v>
      </c>
      <c r="AH532" s="3">
        <v>2025</v>
      </c>
      <c r="AI532" s="94"/>
      <c r="AJ532" s="94"/>
      <c r="AK532" s="94"/>
      <c r="AL532" s="94"/>
      <c r="AM532" s="95" t="s">
        <v>17047</v>
      </c>
      <c r="AN532" s="95" t="s">
        <v>17046</v>
      </c>
      <c r="AO532" s="95" t="s">
        <v>17063</v>
      </c>
      <c r="AP532" s="95" t="s">
        <v>17051</v>
      </c>
      <c r="AQ532" s="95" t="s">
        <v>17053</v>
      </c>
      <c r="AR532" s="95" t="s">
        <v>17056</v>
      </c>
      <c r="AS532" s="95"/>
      <c r="AT532" s="95"/>
      <c r="AU532" s="95"/>
      <c r="AV532" s="95"/>
      <c r="AW532" s="95" t="s">
        <v>799</v>
      </c>
      <c r="AX532" s="96">
        <v>2269.3000000000002</v>
      </c>
      <c r="AY532" s="96">
        <v>380</v>
      </c>
      <c r="AZ532" s="95" t="s">
        <v>17109</v>
      </c>
      <c r="BA532" s="95">
        <v>2005</v>
      </c>
      <c r="BB532" s="97"/>
      <c r="BC532" s="98">
        <f t="shared" si="34"/>
        <v>0</v>
      </c>
      <c r="BJ532" s="18" t="str">
        <f t="shared" si="35"/>
        <v>389.100</v>
      </c>
      <c r="BM532" s="18" t="s">
        <v>3223</v>
      </c>
      <c r="BN532" s="18" t="s">
        <v>2998</v>
      </c>
      <c r="BO532" s="18" t="s">
        <v>2670</v>
      </c>
      <c r="BU532" s="18" t="s">
        <v>3223</v>
      </c>
      <c r="BV532" s="18" t="s">
        <v>2998</v>
      </c>
      <c r="BW532" s="18" t="s">
        <v>2670</v>
      </c>
    </row>
    <row r="533" spans="1:75" x14ac:dyDescent="0.3">
      <c r="A533" s="18">
        <v>1</v>
      </c>
      <c r="B533" s="99">
        <v>20</v>
      </c>
      <c r="C533" s="10" t="s">
        <v>167</v>
      </c>
      <c r="D533" s="1">
        <v>2877361.1999999997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21">
        <v>0</v>
      </c>
      <c r="L533" s="7">
        <v>0</v>
      </c>
      <c r="M533" s="8">
        <v>0</v>
      </c>
      <c r="N533" s="8">
        <v>0</v>
      </c>
      <c r="O533" s="7">
        <v>0</v>
      </c>
      <c r="P533" s="7">
        <v>0</v>
      </c>
      <c r="Q533" s="7">
        <v>420</v>
      </c>
      <c r="R533" s="1">
        <v>2621266.11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  <c r="AB533" s="7">
        <v>0</v>
      </c>
      <c r="AC533" s="1">
        <v>56095.09</v>
      </c>
      <c r="AD533" s="7">
        <v>200000</v>
      </c>
      <c r="AE533" s="7">
        <v>0</v>
      </c>
      <c r="AF533" s="3">
        <v>2025</v>
      </c>
      <c r="AG533" s="3">
        <v>2025</v>
      </c>
      <c r="AH533" s="3">
        <v>2025</v>
      </c>
      <c r="AI533" s="94"/>
      <c r="AJ533" s="94"/>
      <c r="AK533" s="94"/>
      <c r="AL533" s="94"/>
      <c r="AM533" s="95" t="s">
        <v>17045</v>
      </c>
      <c r="AN533" s="95" t="s">
        <v>17057</v>
      </c>
      <c r="AO533" s="95">
        <v>0</v>
      </c>
      <c r="AP533" s="95" t="s">
        <v>17047</v>
      </c>
      <c r="AQ533" s="95" t="s">
        <v>17044</v>
      </c>
      <c r="AR533" s="95">
        <v>0</v>
      </c>
      <c r="AS533" s="95"/>
      <c r="AT533" s="95"/>
      <c r="AU533" s="95"/>
      <c r="AV533" s="95"/>
      <c r="AW533" s="95" t="s">
        <v>636</v>
      </c>
      <c r="AX533" s="96">
        <v>293.8</v>
      </c>
      <c r="AY533" s="96">
        <v>289.39999999999998</v>
      </c>
      <c r="AZ533" s="95" t="s">
        <v>596</v>
      </c>
      <c r="BA533" s="95" t="s">
        <v>636</v>
      </c>
      <c r="BB533" s="97"/>
      <c r="BC533" s="98">
        <f t="shared" si="34"/>
        <v>289.39999999999998</v>
      </c>
      <c r="BJ533" s="18" t="str">
        <f t="shared" si="35"/>
        <v>710.000</v>
      </c>
      <c r="BM533" s="18" t="s">
        <v>3224</v>
      </c>
      <c r="BN533" s="18" t="s">
        <v>2998</v>
      </c>
      <c r="BO533" s="18" t="s">
        <v>2998</v>
      </c>
      <c r="BU533" s="18" t="s">
        <v>3224</v>
      </c>
      <c r="BV533" s="18" t="s">
        <v>2998</v>
      </c>
      <c r="BW533" s="18" t="s">
        <v>2998</v>
      </c>
    </row>
    <row r="534" spans="1:75" x14ac:dyDescent="0.3">
      <c r="A534" s="18">
        <v>1</v>
      </c>
      <c r="B534" s="99">
        <v>21</v>
      </c>
      <c r="C534" s="10" t="s">
        <v>168</v>
      </c>
      <c r="D534" s="1">
        <v>1904539.0799999998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21">
        <v>0</v>
      </c>
      <c r="L534" s="7">
        <v>0</v>
      </c>
      <c r="M534" s="8">
        <v>0</v>
      </c>
      <c r="N534" s="8">
        <v>0</v>
      </c>
      <c r="O534" s="7">
        <v>0</v>
      </c>
      <c r="P534" s="7">
        <v>0</v>
      </c>
      <c r="Q534" s="7">
        <v>278</v>
      </c>
      <c r="R534" s="1">
        <v>1668826.2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0</v>
      </c>
      <c r="Z534" s="7">
        <v>0</v>
      </c>
      <c r="AA534" s="7">
        <v>0</v>
      </c>
      <c r="AB534" s="7">
        <v>0</v>
      </c>
      <c r="AC534" s="1">
        <v>35712.879999999997</v>
      </c>
      <c r="AD534" s="7">
        <v>200000</v>
      </c>
      <c r="AE534" s="7">
        <v>0</v>
      </c>
      <c r="AF534" s="3">
        <v>2025</v>
      </c>
      <c r="AG534" s="3">
        <v>2025</v>
      </c>
      <c r="AH534" s="3">
        <v>2025</v>
      </c>
      <c r="AI534" s="94"/>
      <c r="AJ534" s="94"/>
      <c r="AK534" s="94"/>
      <c r="AL534" s="94"/>
      <c r="AM534" s="95" t="s">
        <v>17045</v>
      </c>
      <c r="AN534" s="95" t="s">
        <v>17048</v>
      </c>
      <c r="AO534" s="95">
        <v>0</v>
      </c>
      <c r="AP534" s="95" t="s">
        <v>17047</v>
      </c>
      <c r="AQ534" s="95" t="s">
        <v>17044</v>
      </c>
      <c r="AR534" s="95" t="s">
        <v>17056</v>
      </c>
      <c r="AS534" s="95"/>
      <c r="AT534" s="95"/>
      <c r="AU534" s="95"/>
      <c r="AV534" s="95"/>
      <c r="AW534" s="95" t="s">
        <v>642</v>
      </c>
      <c r="AX534" s="96">
        <v>925.3</v>
      </c>
      <c r="AY534" s="96">
        <v>586</v>
      </c>
      <c r="AZ534" s="95" t="s">
        <v>596</v>
      </c>
      <c r="BA534" s="95" t="s">
        <v>642</v>
      </c>
      <c r="BB534" s="97"/>
      <c r="BC534" s="98">
        <f t="shared" si="34"/>
        <v>586</v>
      </c>
      <c r="BJ534" s="18" t="str">
        <f t="shared" si="35"/>
        <v>476.000</v>
      </c>
      <c r="BM534" s="18" t="s">
        <v>3225</v>
      </c>
      <c r="BN534" s="18" t="s">
        <v>664</v>
      </c>
      <c r="BO534" s="18" t="s">
        <v>3226</v>
      </c>
      <c r="BU534" s="18" t="s">
        <v>3225</v>
      </c>
      <c r="BV534" s="18" t="s">
        <v>664</v>
      </c>
      <c r="BW534" s="18" t="s">
        <v>3226</v>
      </c>
    </row>
    <row r="535" spans="1:75" x14ac:dyDescent="0.3">
      <c r="A535" s="18">
        <v>1</v>
      </c>
      <c r="B535" s="99">
        <v>22</v>
      </c>
      <c r="C535" s="10" t="s">
        <v>1113</v>
      </c>
      <c r="D535" s="1">
        <v>2457800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21">
        <v>1</v>
      </c>
      <c r="L535" s="1">
        <v>2259447.8199999998</v>
      </c>
      <c r="M535" s="8">
        <v>0</v>
      </c>
      <c r="N535" s="8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0</v>
      </c>
      <c r="AA535" s="7">
        <v>0</v>
      </c>
      <c r="AB535" s="7">
        <v>0</v>
      </c>
      <c r="AC535" s="1">
        <v>48352.18</v>
      </c>
      <c r="AD535" s="7">
        <v>150000</v>
      </c>
      <c r="AE535" s="7">
        <v>0</v>
      </c>
      <c r="AF535" s="3">
        <v>2025</v>
      </c>
      <c r="AG535" s="3">
        <v>2025</v>
      </c>
      <c r="AH535" s="3">
        <v>2025</v>
      </c>
      <c r="AI535" s="94"/>
      <c r="AJ535" s="94"/>
      <c r="AK535" s="94"/>
      <c r="AL535" s="94"/>
      <c r="AM535" s="95" t="s">
        <v>17061</v>
      </c>
      <c r="AN535" s="95" t="s">
        <v>17063</v>
      </c>
      <c r="AO535" s="95" t="s">
        <v>17059</v>
      </c>
      <c r="AP535" s="95" t="s">
        <v>17051</v>
      </c>
      <c r="AQ535" s="95" t="s">
        <v>17056</v>
      </c>
      <c r="AR535" s="95" t="s">
        <v>17049</v>
      </c>
      <c r="AS535" s="95"/>
      <c r="AT535" s="95"/>
      <c r="AU535" s="95"/>
      <c r="AV535" s="95"/>
      <c r="AW535" s="95"/>
      <c r="AX535" s="96"/>
      <c r="AY535" s="96"/>
      <c r="AZ535" s="95" t="s">
        <v>17112</v>
      </c>
      <c r="BA535" s="95"/>
      <c r="BB535" s="97"/>
      <c r="BC535" s="98"/>
    </row>
    <row r="536" spans="1:75" x14ac:dyDescent="0.3">
      <c r="A536" s="18">
        <v>1</v>
      </c>
      <c r="B536" s="99">
        <v>23</v>
      </c>
      <c r="C536" s="10" t="s">
        <v>169</v>
      </c>
      <c r="D536" s="1">
        <v>4658584.8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21">
        <v>0</v>
      </c>
      <c r="L536" s="7">
        <v>0</v>
      </c>
      <c r="M536" s="8">
        <v>0</v>
      </c>
      <c r="N536" s="8">
        <v>0</v>
      </c>
      <c r="O536" s="7">
        <v>0</v>
      </c>
      <c r="P536" s="7">
        <v>0</v>
      </c>
      <c r="Q536" s="7">
        <v>680</v>
      </c>
      <c r="R536" s="1">
        <v>4365170.16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0</v>
      </c>
      <c r="AA536" s="7">
        <v>0</v>
      </c>
      <c r="AB536" s="7">
        <v>0</v>
      </c>
      <c r="AC536" s="1">
        <v>93414.64</v>
      </c>
      <c r="AD536" s="7">
        <v>200000</v>
      </c>
      <c r="AE536" s="7">
        <v>0</v>
      </c>
      <c r="AF536" s="3">
        <v>2025</v>
      </c>
      <c r="AG536" s="3">
        <v>2025</v>
      </c>
      <c r="AH536" s="3">
        <v>2025</v>
      </c>
      <c r="AI536" s="94"/>
      <c r="AJ536" s="94"/>
      <c r="AK536" s="94"/>
      <c r="AL536" s="94"/>
      <c r="AM536" s="95" t="s">
        <v>17057</v>
      </c>
      <c r="AN536" s="95" t="s">
        <v>17045</v>
      </c>
      <c r="AO536" s="95">
        <v>0</v>
      </c>
      <c r="AP536" s="95" t="s">
        <v>17047</v>
      </c>
      <c r="AQ536" s="95" t="s">
        <v>17044</v>
      </c>
      <c r="AR536" s="95">
        <v>0</v>
      </c>
      <c r="AS536" s="95"/>
      <c r="AT536" s="95"/>
      <c r="AU536" s="95"/>
      <c r="AV536" s="95"/>
      <c r="AW536" s="95" t="s">
        <v>624</v>
      </c>
      <c r="AX536" s="96">
        <v>656.2</v>
      </c>
      <c r="AY536" s="96">
        <v>606</v>
      </c>
      <c r="AZ536" s="95" t="s">
        <v>596</v>
      </c>
      <c r="BA536" s="95" t="s">
        <v>624</v>
      </c>
      <c r="BB536" s="97"/>
      <c r="BC536" s="98">
        <f t="shared" ref="BC536:BC552" si="36">AY536-M536</f>
        <v>606</v>
      </c>
      <c r="BJ536" s="18" t="str">
        <f t="shared" ref="BJ536:BJ552" si="37">VLOOKUP(C536,BM:BO,3,FALSE)</f>
        <v>466.000</v>
      </c>
      <c r="BM536" s="18" t="s">
        <v>3227</v>
      </c>
      <c r="BN536" s="18" t="s">
        <v>1152</v>
      </c>
      <c r="BO536" s="18" t="s">
        <v>3228</v>
      </c>
      <c r="BU536" s="18" t="s">
        <v>3227</v>
      </c>
      <c r="BV536" s="18" t="s">
        <v>1152</v>
      </c>
      <c r="BW536" s="18" t="s">
        <v>3228</v>
      </c>
    </row>
    <row r="537" spans="1:75" x14ac:dyDescent="0.3">
      <c r="A537" s="18">
        <v>1</v>
      </c>
      <c r="B537" s="99">
        <v>24</v>
      </c>
      <c r="C537" s="10" t="s">
        <v>171</v>
      </c>
      <c r="D537" s="1">
        <v>4648299.4800000004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21">
        <v>0</v>
      </c>
      <c r="L537" s="7">
        <v>0</v>
      </c>
      <c r="M537" s="8">
        <v>594</v>
      </c>
      <c r="N537" s="1">
        <v>4355100.33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0</v>
      </c>
      <c r="AA537" s="7">
        <v>0</v>
      </c>
      <c r="AB537" s="7">
        <v>0</v>
      </c>
      <c r="AC537" s="1">
        <v>93199.15</v>
      </c>
      <c r="AD537" s="1">
        <v>200000</v>
      </c>
      <c r="AE537" s="7">
        <v>0</v>
      </c>
      <c r="AF537" s="3">
        <v>2025</v>
      </c>
      <c r="AG537" s="3">
        <v>2025</v>
      </c>
      <c r="AH537" s="3">
        <v>2025</v>
      </c>
      <c r="AI537" s="94"/>
      <c r="AJ537" s="94"/>
      <c r="AK537" s="94"/>
      <c r="AL537" s="94"/>
      <c r="AM537" s="95" t="s">
        <v>17047</v>
      </c>
      <c r="AN537" s="95" t="s">
        <v>17046</v>
      </c>
      <c r="AO537" s="95">
        <v>0</v>
      </c>
      <c r="AP537" s="95" t="s">
        <v>17056</v>
      </c>
      <c r="AQ537" s="95" t="s">
        <v>17050</v>
      </c>
      <c r="AR537" s="95" t="s">
        <v>17049</v>
      </c>
      <c r="AS537" s="95"/>
      <c r="AT537" s="95"/>
      <c r="AU537" s="95"/>
      <c r="AV537" s="95"/>
      <c r="AW537" s="95" t="s">
        <v>618</v>
      </c>
      <c r="AX537" s="96">
        <v>1426.4</v>
      </c>
      <c r="AY537" s="96">
        <v>594</v>
      </c>
      <c r="AZ537" s="95" t="s">
        <v>17109</v>
      </c>
      <c r="BA537" s="95">
        <v>2007</v>
      </c>
      <c r="BB537" s="97"/>
      <c r="BC537" s="98">
        <f t="shared" si="36"/>
        <v>0</v>
      </c>
      <c r="BJ537" s="18" t="str">
        <f t="shared" si="37"/>
        <v>472.700</v>
      </c>
      <c r="BM537" s="18" t="s">
        <v>3229</v>
      </c>
      <c r="BN537" s="18" t="s">
        <v>2998</v>
      </c>
      <c r="BO537" s="18" t="s">
        <v>2998</v>
      </c>
      <c r="BU537" s="18" t="s">
        <v>3229</v>
      </c>
      <c r="BV537" s="18" t="s">
        <v>2998</v>
      </c>
      <c r="BW537" s="18" t="s">
        <v>2998</v>
      </c>
    </row>
    <row r="538" spans="1:75" x14ac:dyDescent="0.3">
      <c r="A538" s="18">
        <v>1</v>
      </c>
      <c r="B538" s="99">
        <v>25</v>
      </c>
      <c r="C538" s="10" t="s">
        <v>172</v>
      </c>
      <c r="D538" s="1">
        <v>11351380.17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21">
        <v>0</v>
      </c>
      <c r="L538" s="7">
        <v>0</v>
      </c>
      <c r="M538" s="8">
        <v>1385.2</v>
      </c>
      <c r="N538" s="1">
        <v>10888369.07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7">
        <v>0</v>
      </c>
      <c r="AB538" s="7">
        <v>0</v>
      </c>
      <c r="AC538" s="1">
        <v>233011.1</v>
      </c>
      <c r="AD538" s="1">
        <v>230000</v>
      </c>
      <c r="AE538" s="7">
        <v>0</v>
      </c>
      <c r="AF538" s="3">
        <v>2025</v>
      </c>
      <c r="AG538" s="3">
        <v>2025</v>
      </c>
      <c r="AH538" s="3">
        <v>2025</v>
      </c>
      <c r="AI538" s="94"/>
      <c r="AJ538" s="94"/>
      <c r="AK538" s="94"/>
      <c r="AL538" s="94"/>
      <c r="AM538" s="95" t="s">
        <v>17047</v>
      </c>
      <c r="AN538" s="95" t="s">
        <v>17051</v>
      </c>
      <c r="AO538" s="95">
        <v>0</v>
      </c>
      <c r="AP538" s="95" t="s">
        <v>17055</v>
      </c>
      <c r="AQ538" s="95" t="s">
        <v>17059</v>
      </c>
      <c r="AR538" s="95">
        <v>0</v>
      </c>
      <c r="AS538" s="95"/>
      <c r="AT538" s="95"/>
      <c r="AU538" s="95"/>
      <c r="AV538" s="95"/>
      <c r="AW538" s="95" t="s">
        <v>672</v>
      </c>
      <c r="AX538" s="96">
        <v>2168.6</v>
      </c>
      <c r="AY538" s="96">
        <v>1385.2</v>
      </c>
      <c r="AZ538" s="95" t="s">
        <v>17108</v>
      </c>
      <c r="BA538" s="95">
        <v>2007</v>
      </c>
      <c r="BB538" s="97"/>
      <c r="BC538" s="98">
        <f t="shared" si="36"/>
        <v>0</v>
      </c>
      <c r="BJ538" s="18" t="str">
        <f t="shared" si="37"/>
        <v>541.400</v>
      </c>
      <c r="BM538" s="18" t="s">
        <v>3230</v>
      </c>
      <c r="BN538" s="18" t="s">
        <v>2998</v>
      </c>
      <c r="BO538" s="18" t="s">
        <v>2998</v>
      </c>
      <c r="BU538" s="18" t="s">
        <v>3230</v>
      </c>
      <c r="BV538" s="18" t="s">
        <v>2998</v>
      </c>
      <c r="BW538" s="18" t="s">
        <v>2998</v>
      </c>
    </row>
    <row r="539" spans="1:75" x14ac:dyDescent="0.3">
      <c r="A539" s="18">
        <v>1</v>
      </c>
      <c r="B539" s="99">
        <v>26</v>
      </c>
      <c r="C539" s="10" t="s">
        <v>173</v>
      </c>
      <c r="D539" s="1">
        <v>5261035.28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21">
        <v>0</v>
      </c>
      <c r="L539" s="7">
        <v>0</v>
      </c>
      <c r="M539" s="8">
        <v>642</v>
      </c>
      <c r="N539" s="1">
        <v>4954998.32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0</v>
      </c>
      <c r="AA539" s="7">
        <v>0</v>
      </c>
      <c r="AB539" s="7">
        <v>0</v>
      </c>
      <c r="AC539" s="1">
        <v>106036.96</v>
      </c>
      <c r="AD539" s="1">
        <v>200000</v>
      </c>
      <c r="AE539" s="7">
        <v>0</v>
      </c>
      <c r="AF539" s="3">
        <v>2025</v>
      </c>
      <c r="AG539" s="3">
        <v>2025</v>
      </c>
      <c r="AH539" s="3">
        <v>2025</v>
      </c>
      <c r="AI539" s="94"/>
      <c r="AJ539" s="94"/>
      <c r="AK539" s="94"/>
      <c r="AL539" s="94"/>
      <c r="AM539" s="95" t="s">
        <v>17047</v>
      </c>
      <c r="AN539" s="95" t="s">
        <v>17059</v>
      </c>
      <c r="AO539" s="95">
        <v>0</v>
      </c>
      <c r="AP539" s="95" t="s">
        <v>17056</v>
      </c>
      <c r="AQ539" s="95" t="s">
        <v>17050</v>
      </c>
      <c r="AR539" s="95">
        <v>0</v>
      </c>
      <c r="AS539" s="95"/>
      <c r="AT539" s="95"/>
      <c r="AU539" s="95"/>
      <c r="AV539" s="95"/>
      <c r="AW539" s="95" t="s">
        <v>952</v>
      </c>
      <c r="AX539" s="96">
        <v>769.5</v>
      </c>
      <c r="AY539" s="96">
        <v>642</v>
      </c>
      <c r="AZ539" s="95" t="s">
        <v>17108</v>
      </c>
      <c r="BA539" s="95">
        <v>2007</v>
      </c>
      <c r="BB539" s="97"/>
      <c r="BC539" s="98">
        <f t="shared" si="36"/>
        <v>0</v>
      </c>
      <c r="BJ539" s="18" t="str">
        <f t="shared" si="37"/>
        <v>532.700</v>
      </c>
      <c r="BM539" s="18" t="s">
        <v>3232</v>
      </c>
      <c r="BN539" s="18" t="s">
        <v>2998</v>
      </c>
      <c r="BO539" s="18" t="s">
        <v>2998</v>
      </c>
      <c r="BU539" s="18" t="s">
        <v>3232</v>
      </c>
      <c r="BV539" s="18" t="s">
        <v>2998</v>
      </c>
      <c r="BW539" s="18" t="s">
        <v>2998</v>
      </c>
    </row>
    <row r="540" spans="1:75" x14ac:dyDescent="0.3">
      <c r="A540" s="18">
        <v>1</v>
      </c>
      <c r="B540" s="99">
        <v>27</v>
      </c>
      <c r="C540" s="10" t="s">
        <v>174</v>
      </c>
      <c r="D540" s="1">
        <v>12990197.200000001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21">
        <v>0</v>
      </c>
      <c r="L540" s="7">
        <v>0</v>
      </c>
      <c r="M540" s="8">
        <v>1660</v>
      </c>
      <c r="N540" s="1">
        <v>12492850.210000001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0</v>
      </c>
      <c r="AA540" s="7">
        <v>0</v>
      </c>
      <c r="AB540" s="7">
        <v>0</v>
      </c>
      <c r="AC540" s="1">
        <v>267346.99</v>
      </c>
      <c r="AD540" s="1">
        <v>230000</v>
      </c>
      <c r="AE540" s="7">
        <v>0</v>
      </c>
      <c r="AF540" s="3">
        <v>2025</v>
      </c>
      <c r="AG540" s="3">
        <v>2025</v>
      </c>
      <c r="AH540" s="3">
        <v>2025</v>
      </c>
      <c r="AI540" s="94"/>
      <c r="AJ540" s="94"/>
      <c r="AK540" s="94"/>
      <c r="AL540" s="94"/>
      <c r="AM540" s="95" t="s">
        <v>17047</v>
      </c>
      <c r="AN540" s="95" t="s">
        <v>17059</v>
      </c>
      <c r="AO540" s="95">
        <v>0</v>
      </c>
      <c r="AP540" s="95" t="s">
        <v>17053</v>
      </c>
      <c r="AQ540" s="95" t="s">
        <v>17049</v>
      </c>
      <c r="AR540" s="95" t="s">
        <v>17056</v>
      </c>
      <c r="AS540" s="95"/>
      <c r="AT540" s="95"/>
      <c r="AU540" s="95"/>
      <c r="AV540" s="95"/>
      <c r="AW540" s="95" t="s">
        <v>1025</v>
      </c>
      <c r="AX540" s="96">
        <v>6067.3</v>
      </c>
      <c r="AY540" s="96">
        <v>1660</v>
      </c>
      <c r="AZ540" s="95" t="s">
        <v>17109</v>
      </c>
      <c r="BA540" s="95">
        <v>2008</v>
      </c>
      <c r="BB540" s="97"/>
      <c r="BC540" s="98">
        <f t="shared" si="36"/>
        <v>0</v>
      </c>
      <c r="BJ540" s="18" t="str">
        <f t="shared" si="37"/>
        <v>1723.600</v>
      </c>
      <c r="BM540" s="18" t="s">
        <v>3233</v>
      </c>
      <c r="BN540" s="18" t="s">
        <v>1152</v>
      </c>
      <c r="BO540" s="18" t="s">
        <v>3234</v>
      </c>
      <c r="BU540" s="18" t="s">
        <v>3233</v>
      </c>
      <c r="BV540" s="18" t="s">
        <v>1152</v>
      </c>
      <c r="BW540" s="18" t="s">
        <v>3234</v>
      </c>
    </row>
    <row r="541" spans="1:75" x14ac:dyDescent="0.3">
      <c r="A541" s="18">
        <v>1</v>
      </c>
      <c r="B541" s="99">
        <v>28</v>
      </c>
      <c r="C541" s="10" t="s">
        <v>175</v>
      </c>
      <c r="D541" s="1">
        <v>8204567.3800000008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21">
        <v>0</v>
      </c>
      <c r="L541" s="7">
        <v>0</v>
      </c>
      <c r="M541" s="8">
        <v>0</v>
      </c>
      <c r="N541" s="8">
        <v>0</v>
      </c>
      <c r="O541" s="7">
        <v>0</v>
      </c>
      <c r="P541" s="7">
        <v>0</v>
      </c>
      <c r="Q541" s="7">
        <v>1183</v>
      </c>
      <c r="R541" s="1">
        <v>7807487.1500000004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0</v>
      </c>
      <c r="AB541" s="7">
        <v>0</v>
      </c>
      <c r="AC541" s="1">
        <v>167080.23000000001</v>
      </c>
      <c r="AD541" s="7">
        <v>230000</v>
      </c>
      <c r="AE541" s="7">
        <v>0</v>
      </c>
      <c r="AF541" s="3">
        <v>2025</v>
      </c>
      <c r="AG541" s="3">
        <v>2025</v>
      </c>
      <c r="AH541" s="3">
        <v>2025</v>
      </c>
      <c r="AI541" s="94"/>
      <c r="AJ541" s="94"/>
      <c r="AK541" s="94"/>
      <c r="AL541" s="94"/>
      <c r="AM541" s="95" t="s">
        <v>17045</v>
      </c>
      <c r="AN541" s="95" t="s">
        <v>17057</v>
      </c>
      <c r="AO541" s="95">
        <v>0</v>
      </c>
      <c r="AP541" s="95" t="s">
        <v>17047</v>
      </c>
      <c r="AQ541" s="95" t="s">
        <v>17044</v>
      </c>
      <c r="AR541" s="95" t="s">
        <v>17056</v>
      </c>
      <c r="AS541" s="95"/>
      <c r="AT541" s="95"/>
      <c r="AU541" s="95"/>
      <c r="AV541" s="95"/>
      <c r="AW541" s="95" t="s">
        <v>624</v>
      </c>
      <c r="AX541" s="96">
        <v>2206.8000000000002</v>
      </c>
      <c r="AY541" s="96">
        <v>775.6</v>
      </c>
      <c r="AZ541" s="95" t="s">
        <v>596</v>
      </c>
      <c r="BA541" s="95" t="s">
        <v>624</v>
      </c>
      <c r="BB541" s="97"/>
      <c r="BC541" s="98">
        <f t="shared" si="36"/>
        <v>775.6</v>
      </c>
      <c r="BJ541" s="18" t="str">
        <f t="shared" si="37"/>
        <v>598.000</v>
      </c>
      <c r="BM541" s="18" t="s">
        <v>3235</v>
      </c>
      <c r="BN541" s="18" t="s">
        <v>3024</v>
      </c>
      <c r="BO541" s="18" t="s">
        <v>3236</v>
      </c>
      <c r="BU541" s="18" t="s">
        <v>3235</v>
      </c>
      <c r="BV541" s="18" t="s">
        <v>3024</v>
      </c>
      <c r="BW541" s="18" t="s">
        <v>3236</v>
      </c>
    </row>
    <row r="542" spans="1:75" x14ac:dyDescent="0.3">
      <c r="A542" s="18">
        <v>1</v>
      </c>
      <c r="B542" s="99">
        <v>29</v>
      </c>
      <c r="C542" s="10" t="s">
        <v>176</v>
      </c>
      <c r="D542" s="1">
        <v>6377717.2999999998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21">
        <v>0</v>
      </c>
      <c r="L542" s="7">
        <v>0</v>
      </c>
      <c r="M542" s="8">
        <v>815</v>
      </c>
      <c r="N542" s="1">
        <v>6048284.0199999996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0</v>
      </c>
      <c r="AA542" s="7">
        <v>0</v>
      </c>
      <c r="AB542" s="7">
        <v>0</v>
      </c>
      <c r="AC542" s="1">
        <v>129433.28</v>
      </c>
      <c r="AD542" s="1">
        <v>200000</v>
      </c>
      <c r="AE542" s="7">
        <v>0</v>
      </c>
      <c r="AF542" s="3">
        <v>2025</v>
      </c>
      <c r="AG542" s="3">
        <v>2025</v>
      </c>
      <c r="AH542" s="3">
        <v>2025</v>
      </c>
      <c r="AI542" s="94"/>
      <c r="AJ542" s="94"/>
      <c r="AK542" s="94"/>
      <c r="AL542" s="94"/>
      <c r="AM542" s="95" t="s">
        <v>17047</v>
      </c>
      <c r="AN542" s="95" t="s">
        <v>17059</v>
      </c>
      <c r="AO542" s="95">
        <v>0</v>
      </c>
      <c r="AP542" s="95" t="s">
        <v>17051</v>
      </c>
      <c r="AQ542" s="95" t="s">
        <v>17058</v>
      </c>
      <c r="AR542" s="95">
        <v>0</v>
      </c>
      <c r="AS542" s="95"/>
      <c r="AT542" s="95"/>
      <c r="AU542" s="95"/>
      <c r="AV542" s="95"/>
      <c r="AW542" s="95" t="s">
        <v>636</v>
      </c>
      <c r="AX542" s="96">
        <v>2187.8000000000002</v>
      </c>
      <c r="AY542" s="96">
        <v>815</v>
      </c>
      <c r="AZ542" s="95" t="s">
        <v>17109</v>
      </c>
      <c r="BA542" s="95">
        <v>2008</v>
      </c>
      <c r="BB542" s="97"/>
      <c r="BC542" s="98">
        <f t="shared" si="36"/>
        <v>0</v>
      </c>
      <c r="BJ542" s="18" t="str">
        <f t="shared" si="37"/>
        <v>691.500</v>
      </c>
      <c r="BM542" s="18" t="s">
        <v>3237</v>
      </c>
      <c r="BN542" s="18" t="s">
        <v>3231</v>
      </c>
      <c r="BO542" s="18" t="s">
        <v>3238</v>
      </c>
      <c r="BU542" s="18" t="s">
        <v>3237</v>
      </c>
      <c r="BV542" s="18" t="s">
        <v>3231</v>
      </c>
      <c r="BW542" s="18" t="s">
        <v>3238</v>
      </c>
    </row>
    <row r="543" spans="1:75" x14ac:dyDescent="0.3">
      <c r="A543" s="18">
        <v>1</v>
      </c>
      <c r="B543" s="99">
        <v>30</v>
      </c>
      <c r="C543" s="10" t="s">
        <v>177</v>
      </c>
      <c r="D543" s="1">
        <v>4468314.82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21">
        <v>0</v>
      </c>
      <c r="L543" s="7">
        <v>0</v>
      </c>
      <c r="M543" s="8">
        <v>571</v>
      </c>
      <c r="N543" s="1">
        <v>4178886.65</v>
      </c>
      <c r="O543" s="7">
        <v>0</v>
      </c>
      <c r="P543" s="7">
        <v>0</v>
      </c>
      <c r="Q543" s="7">
        <v>0</v>
      </c>
      <c r="R543" s="7">
        <v>0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0</v>
      </c>
      <c r="AA543" s="7">
        <v>0</v>
      </c>
      <c r="AB543" s="7">
        <v>0</v>
      </c>
      <c r="AC543" s="1">
        <v>89428.17</v>
      </c>
      <c r="AD543" s="1">
        <v>200000</v>
      </c>
      <c r="AE543" s="7">
        <v>0</v>
      </c>
      <c r="AF543" s="3">
        <v>2025</v>
      </c>
      <c r="AG543" s="3">
        <v>2025</v>
      </c>
      <c r="AH543" s="3">
        <v>2025</v>
      </c>
      <c r="AI543" s="94"/>
      <c r="AJ543" s="94"/>
      <c r="AK543" s="94"/>
      <c r="AL543" s="94"/>
      <c r="AM543" s="95" t="s">
        <v>17047</v>
      </c>
      <c r="AN543" s="95" t="s">
        <v>17051</v>
      </c>
      <c r="AO543" s="95" t="s">
        <v>17050</v>
      </c>
      <c r="AP543" s="95" t="s">
        <v>17056</v>
      </c>
      <c r="AQ543" s="95" t="s">
        <v>17058</v>
      </c>
      <c r="AR543" s="95" t="s">
        <v>17056</v>
      </c>
      <c r="AS543" s="95"/>
      <c r="AT543" s="95"/>
      <c r="AU543" s="95"/>
      <c r="AV543" s="95"/>
      <c r="AW543" s="95" t="s">
        <v>864</v>
      </c>
      <c r="AX543" s="96">
        <v>4928.3</v>
      </c>
      <c r="AY543" s="96">
        <v>571</v>
      </c>
      <c r="AZ543" s="95" t="s">
        <v>17109</v>
      </c>
      <c r="BA543" s="95">
        <v>2007</v>
      </c>
      <c r="BB543" s="97"/>
      <c r="BC543" s="98">
        <f t="shared" si="36"/>
        <v>0</v>
      </c>
      <c r="BJ543" s="18" t="str">
        <f t="shared" si="37"/>
        <v>577.000</v>
      </c>
      <c r="BM543" s="18" t="s">
        <v>3239</v>
      </c>
      <c r="BN543" s="18" t="s">
        <v>2998</v>
      </c>
      <c r="BO543" s="18" t="s">
        <v>3240</v>
      </c>
      <c r="BU543" s="18" t="s">
        <v>3239</v>
      </c>
      <c r="BV543" s="18" t="s">
        <v>2998</v>
      </c>
      <c r="BW543" s="18" t="s">
        <v>3240</v>
      </c>
    </row>
    <row r="544" spans="1:75" x14ac:dyDescent="0.3">
      <c r="A544" s="18">
        <v>1</v>
      </c>
      <c r="B544" s="99">
        <v>31</v>
      </c>
      <c r="C544" s="10" t="s">
        <v>178</v>
      </c>
      <c r="D544" s="1">
        <v>3458188.3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21">
        <v>0</v>
      </c>
      <c r="L544" s="7">
        <v>0</v>
      </c>
      <c r="M544" s="8">
        <v>422</v>
      </c>
      <c r="N544" s="1">
        <v>3209504.9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7">
        <v>0</v>
      </c>
      <c r="AB544" s="7">
        <v>0</v>
      </c>
      <c r="AC544" s="1">
        <v>68683.399999999994</v>
      </c>
      <c r="AD544" s="1">
        <v>180000</v>
      </c>
      <c r="AE544" s="7">
        <v>0</v>
      </c>
      <c r="AF544" s="3">
        <v>2025</v>
      </c>
      <c r="AG544" s="3">
        <v>2025</v>
      </c>
      <c r="AH544" s="3">
        <v>2025</v>
      </c>
      <c r="AI544" s="94"/>
      <c r="AJ544" s="94"/>
      <c r="AK544" s="94"/>
      <c r="AL544" s="94"/>
      <c r="AM544" s="95" t="s">
        <v>17047</v>
      </c>
      <c r="AN544" s="95" t="s">
        <v>17051</v>
      </c>
      <c r="AO544" s="95">
        <v>0</v>
      </c>
      <c r="AP544" s="95" t="s">
        <v>17045</v>
      </c>
      <c r="AQ544" s="95" t="s">
        <v>17058</v>
      </c>
      <c r="AR544" s="95">
        <v>0</v>
      </c>
      <c r="AS544" s="95"/>
      <c r="AT544" s="95"/>
      <c r="AU544" s="95"/>
      <c r="AV544" s="95"/>
      <c r="AW544" s="95" t="s">
        <v>705</v>
      </c>
      <c r="AX544" s="96">
        <v>439.5</v>
      </c>
      <c r="AY544" s="96">
        <v>422</v>
      </c>
      <c r="AZ544" s="95" t="s">
        <v>17108</v>
      </c>
      <c r="BA544" s="95">
        <v>2005</v>
      </c>
      <c r="BB544" s="97"/>
      <c r="BC544" s="98">
        <f t="shared" si="36"/>
        <v>0</v>
      </c>
      <c r="BJ544" s="18" t="str">
        <f t="shared" si="37"/>
        <v>301.100</v>
      </c>
      <c r="BM544" s="18" t="s">
        <v>3241</v>
      </c>
      <c r="BN544" s="18" t="s">
        <v>2998</v>
      </c>
      <c r="BO544" s="18" t="s">
        <v>2998</v>
      </c>
      <c r="BU544" s="18" t="s">
        <v>3241</v>
      </c>
      <c r="BV544" s="18" t="s">
        <v>2998</v>
      </c>
      <c r="BW544" s="18" t="s">
        <v>2998</v>
      </c>
    </row>
    <row r="545" spans="1:75" x14ac:dyDescent="0.3">
      <c r="A545" s="18">
        <v>1</v>
      </c>
      <c r="B545" s="99">
        <v>32</v>
      </c>
      <c r="C545" s="10" t="s">
        <v>179</v>
      </c>
      <c r="D545" s="1">
        <v>6826881.9900000002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21">
        <v>0</v>
      </c>
      <c r="L545" s="7">
        <v>0</v>
      </c>
      <c r="M545" s="8">
        <v>0</v>
      </c>
      <c r="N545" s="8">
        <v>0</v>
      </c>
      <c r="O545" s="7">
        <v>0</v>
      </c>
      <c r="P545" s="7">
        <v>0</v>
      </c>
      <c r="Q545" s="7">
        <v>996.5</v>
      </c>
      <c r="R545" s="1">
        <v>6488037.9800000004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7">
        <v>0</v>
      </c>
      <c r="AB545" s="7">
        <v>0</v>
      </c>
      <c r="AC545" s="1">
        <v>138844.01</v>
      </c>
      <c r="AD545" s="7">
        <v>200000</v>
      </c>
      <c r="AE545" s="7">
        <v>0</v>
      </c>
      <c r="AF545" s="3">
        <v>2025</v>
      </c>
      <c r="AG545" s="3">
        <v>2025</v>
      </c>
      <c r="AH545" s="3">
        <v>2025</v>
      </c>
      <c r="AI545" s="94"/>
      <c r="AJ545" s="94"/>
      <c r="AK545" s="94"/>
      <c r="AL545" s="94"/>
      <c r="AM545" s="95" t="s">
        <v>17046</v>
      </c>
      <c r="AN545" s="95" t="s">
        <v>17048</v>
      </c>
      <c r="AO545" s="95">
        <v>0</v>
      </c>
      <c r="AP545" s="95" t="s">
        <v>17047</v>
      </c>
      <c r="AQ545" s="95" t="s">
        <v>17060</v>
      </c>
      <c r="AR545" s="95" t="s">
        <v>17056</v>
      </c>
      <c r="AS545" s="95"/>
      <c r="AT545" s="95"/>
      <c r="AU545" s="95"/>
      <c r="AV545" s="95"/>
      <c r="AW545" s="95" t="s">
        <v>642</v>
      </c>
      <c r="AX545" s="96">
        <v>1283.0999999999999</v>
      </c>
      <c r="AY545" s="96">
        <v>630</v>
      </c>
      <c r="AZ545" s="95" t="s">
        <v>596</v>
      </c>
      <c r="BA545" s="95" t="s">
        <v>642</v>
      </c>
      <c r="BB545" s="97"/>
      <c r="BC545" s="98">
        <f t="shared" si="36"/>
        <v>630</v>
      </c>
      <c r="BJ545" s="18" t="str">
        <f t="shared" si="37"/>
        <v>463.900</v>
      </c>
      <c r="BM545" s="18" t="s">
        <v>3242</v>
      </c>
      <c r="BN545" s="18" t="s">
        <v>3024</v>
      </c>
      <c r="BO545" s="18" t="s">
        <v>3243</v>
      </c>
      <c r="BU545" s="18" t="s">
        <v>3242</v>
      </c>
      <c r="BV545" s="18" t="s">
        <v>3024</v>
      </c>
      <c r="BW545" s="18" t="s">
        <v>3243</v>
      </c>
    </row>
    <row r="546" spans="1:75" x14ac:dyDescent="0.3">
      <c r="A546" s="18">
        <v>1</v>
      </c>
      <c r="B546" s="99">
        <v>33</v>
      </c>
      <c r="C546" s="10" t="s">
        <v>180</v>
      </c>
      <c r="D546" s="1">
        <v>6137685.4699999997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21">
        <v>0</v>
      </c>
      <c r="L546" s="7">
        <v>0</v>
      </c>
      <c r="M546" s="8">
        <v>0</v>
      </c>
      <c r="N546" s="8">
        <v>0</v>
      </c>
      <c r="O546" s="7">
        <v>0</v>
      </c>
      <c r="P546" s="7">
        <v>0</v>
      </c>
      <c r="Q546" s="7">
        <v>895.9</v>
      </c>
      <c r="R546" s="1">
        <v>5813281.2599999998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0</v>
      </c>
      <c r="AA546" s="7">
        <v>0</v>
      </c>
      <c r="AB546" s="7">
        <v>0</v>
      </c>
      <c r="AC546" s="1">
        <v>124404.21</v>
      </c>
      <c r="AD546" s="7">
        <v>200000</v>
      </c>
      <c r="AE546" s="7">
        <v>0</v>
      </c>
      <c r="AF546" s="3">
        <v>2025</v>
      </c>
      <c r="AG546" s="3">
        <v>2025</v>
      </c>
      <c r="AH546" s="3">
        <v>2025</v>
      </c>
      <c r="AI546" s="94"/>
      <c r="AJ546" s="94"/>
      <c r="AK546" s="94"/>
      <c r="AL546" s="94"/>
      <c r="AM546" s="95" t="s">
        <v>17045</v>
      </c>
      <c r="AN546" s="95" t="s">
        <v>17048</v>
      </c>
      <c r="AO546" s="95">
        <v>0</v>
      </c>
      <c r="AP546" s="95" t="s">
        <v>17047</v>
      </c>
      <c r="AQ546" s="95" t="s">
        <v>17044</v>
      </c>
      <c r="AR546" s="95">
        <v>0</v>
      </c>
      <c r="AS546" s="95"/>
      <c r="AT546" s="95"/>
      <c r="AU546" s="95"/>
      <c r="AV546" s="95"/>
      <c r="AW546" s="95" t="s">
        <v>642</v>
      </c>
      <c r="AX546" s="96">
        <v>1433.3</v>
      </c>
      <c r="AY546" s="96">
        <v>625</v>
      </c>
      <c r="AZ546" s="95" t="s">
        <v>596</v>
      </c>
      <c r="BA546" s="95" t="s">
        <v>642</v>
      </c>
      <c r="BB546" s="97"/>
      <c r="BC546" s="98">
        <f t="shared" si="36"/>
        <v>625</v>
      </c>
      <c r="BJ546" s="18" t="str">
        <f t="shared" si="37"/>
        <v>446.300</v>
      </c>
      <c r="BM546" s="18" t="s">
        <v>3244</v>
      </c>
      <c r="BN546" s="18" t="s">
        <v>2998</v>
      </c>
      <c r="BO546" s="18" t="s">
        <v>3245</v>
      </c>
      <c r="BU546" s="18" t="s">
        <v>3244</v>
      </c>
      <c r="BV546" s="18" t="s">
        <v>2998</v>
      </c>
      <c r="BW546" s="18" t="s">
        <v>3245</v>
      </c>
    </row>
    <row r="547" spans="1:75" x14ac:dyDescent="0.3">
      <c r="A547" s="18">
        <v>1</v>
      </c>
      <c r="B547" s="99">
        <v>34</v>
      </c>
      <c r="C547" s="10" t="s">
        <v>181</v>
      </c>
      <c r="D547" s="1">
        <v>11513636.4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21">
        <v>0</v>
      </c>
      <c r="L547" s="7">
        <v>0</v>
      </c>
      <c r="M547" s="8">
        <v>1405</v>
      </c>
      <c r="N547" s="1">
        <v>11047225.77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  <c r="AB547" s="7">
        <v>0</v>
      </c>
      <c r="AC547" s="1">
        <v>236410.63</v>
      </c>
      <c r="AD547" s="1">
        <v>230000</v>
      </c>
      <c r="AE547" s="7">
        <v>0</v>
      </c>
      <c r="AF547" s="3">
        <v>2025</v>
      </c>
      <c r="AG547" s="3">
        <v>2025</v>
      </c>
      <c r="AH547" s="3">
        <v>2025</v>
      </c>
      <c r="AI547" s="94"/>
      <c r="AJ547" s="94"/>
      <c r="AK547" s="94"/>
      <c r="AL547" s="94"/>
      <c r="AM547" s="95" t="s">
        <v>17047</v>
      </c>
      <c r="AN547" s="95" t="s">
        <v>17051</v>
      </c>
      <c r="AO547" s="95">
        <v>0</v>
      </c>
      <c r="AP547" s="95" t="s">
        <v>17045</v>
      </c>
      <c r="AQ547" s="95" t="s">
        <v>17058</v>
      </c>
      <c r="AR547" s="95">
        <v>0</v>
      </c>
      <c r="AS547" s="95"/>
      <c r="AT547" s="95"/>
      <c r="AU547" s="95"/>
      <c r="AV547" s="95"/>
      <c r="AW547" s="95" t="s">
        <v>1019</v>
      </c>
      <c r="AX547" s="96">
        <v>2330.6</v>
      </c>
      <c r="AY547" s="96">
        <v>1405</v>
      </c>
      <c r="AZ547" s="95" t="s">
        <v>17108</v>
      </c>
      <c r="BA547" s="95">
        <v>2008</v>
      </c>
      <c r="BB547" s="97"/>
      <c r="BC547" s="98">
        <f t="shared" si="36"/>
        <v>0</v>
      </c>
      <c r="BJ547" s="18" t="str">
        <f t="shared" si="37"/>
        <v>1014.000</v>
      </c>
      <c r="BM547" s="18" t="s">
        <v>3246</v>
      </c>
      <c r="BN547" s="18" t="s">
        <v>1285</v>
      </c>
      <c r="BO547" s="18" t="s">
        <v>3247</v>
      </c>
      <c r="BU547" s="18" t="s">
        <v>3246</v>
      </c>
      <c r="BV547" s="18" t="s">
        <v>1285</v>
      </c>
      <c r="BW547" s="18" t="s">
        <v>3247</v>
      </c>
    </row>
    <row r="548" spans="1:75" x14ac:dyDescent="0.3">
      <c r="A548" s="18">
        <v>1</v>
      </c>
      <c r="B548" s="99">
        <v>35</v>
      </c>
      <c r="C548" s="10" t="s">
        <v>182</v>
      </c>
      <c r="D548" s="1">
        <v>6330194.6399999997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21">
        <v>0</v>
      </c>
      <c r="L548" s="7">
        <v>0</v>
      </c>
      <c r="M548" s="8">
        <v>0</v>
      </c>
      <c r="N548" s="8">
        <v>0</v>
      </c>
      <c r="O548" s="7">
        <v>0</v>
      </c>
      <c r="P548" s="7">
        <v>0</v>
      </c>
      <c r="Q548" s="7">
        <v>924</v>
      </c>
      <c r="R548" s="1">
        <v>6001757.04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0</v>
      </c>
      <c r="AA548" s="7">
        <v>0</v>
      </c>
      <c r="AB548" s="7">
        <v>0</v>
      </c>
      <c r="AC548" s="1">
        <v>128437.6</v>
      </c>
      <c r="AD548" s="7">
        <v>200000</v>
      </c>
      <c r="AE548" s="7">
        <v>0</v>
      </c>
      <c r="AF548" s="3">
        <v>2025</v>
      </c>
      <c r="AG548" s="3">
        <v>2025</v>
      </c>
      <c r="AH548" s="3">
        <v>2025</v>
      </c>
      <c r="AI548" s="94"/>
      <c r="AJ548" s="94"/>
      <c r="AK548" s="94"/>
      <c r="AL548" s="94"/>
      <c r="AM548" s="95" t="s">
        <v>17046</v>
      </c>
      <c r="AN548" s="95">
        <v>2017</v>
      </c>
      <c r="AO548" s="95">
        <v>0</v>
      </c>
      <c r="AP548" s="95" t="s">
        <v>17047</v>
      </c>
      <c r="AQ548" s="95" t="s">
        <v>17055</v>
      </c>
      <c r="AR548" s="95" t="s">
        <v>17053</v>
      </c>
      <c r="AS548" s="95"/>
      <c r="AT548" s="95" t="s">
        <v>17067</v>
      </c>
      <c r="AU548" s="100">
        <v>374437.74</v>
      </c>
      <c r="AV548" s="100">
        <v>441868.92</v>
      </c>
      <c r="AW548" s="95" t="s">
        <v>1458</v>
      </c>
      <c r="AX548" s="96">
        <v>860.4</v>
      </c>
      <c r="AY548" s="96">
        <v>717</v>
      </c>
      <c r="AZ548" s="95" t="s">
        <v>596</v>
      </c>
      <c r="BA548" s="95" t="s">
        <v>1458</v>
      </c>
      <c r="BB548" s="97"/>
      <c r="BC548" s="98">
        <f t="shared" si="36"/>
        <v>717</v>
      </c>
      <c r="BJ548" s="18" t="str">
        <f t="shared" si="37"/>
        <v>534.200</v>
      </c>
      <c r="BM548" s="18" t="s">
        <v>3248</v>
      </c>
      <c r="BN548" s="18" t="s">
        <v>3021</v>
      </c>
      <c r="BO548" s="18" t="s">
        <v>3250</v>
      </c>
      <c r="BU548" s="18" t="s">
        <v>3248</v>
      </c>
      <c r="BV548" s="18" t="s">
        <v>3021</v>
      </c>
      <c r="BW548" s="18" t="s">
        <v>3250</v>
      </c>
    </row>
    <row r="549" spans="1:75" x14ac:dyDescent="0.3">
      <c r="A549" s="18">
        <v>1</v>
      </c>
      <c r="B549" s="99">
        <v>36</v>
      </c>
      <c r="C549" s="10" t="s">
        <v>183</v>
      </c>
      <c r="D549" s="1">
        <v>7375283.1000000006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21">
        <v>0</v>
      </c>
      <c r="L549" s="7">
        <v>0</v>
      </c>
      <c r="M549" s="8">
        <v>900</v>
      </c>
      <c r="N549" s="1">
        <v>7024949.1900000004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7">
        <v>0</v>
      </c>
      <c r="AB549" s="7">
        <v>0</v>
      </c>
      <c r="AC549" s="1">
        <v>150333.91</v>
      </c>
      <c r="AD549" s="1">
        <v>200000</v>
      </c>
      <c r="AE549" s="7">
        <v>0</v>
      </c>
      <c r="AF549" s="3">
        <v>2025</v>
      </c>
      <c r="AG549" s="3">
        <v>2025</v>
      </c>
      <c r="AH549" s="3">
        <v>2025</v>
      </c>
      <c r="AI549" s="94"/>
      <c r="AJ549" s="94"/>
      <c r="AK549" s="94"/>
      <c r="AL549" s="94"/>
      <c r="AM549" s="95" t="s">
        <v>17047</v>
      </c>
      <c r="AN549" s="95" t="s">
        <v>17047</v>
      </c>
      <c r="AO549" s="95">
        <v>0</v>
      </c>
      <c r="AP549" s="95" t="s">
        <v>17048</v>
      </c>
      <c r="AQ549" s="95" t="s">
        <v>17060</v>
      </c>
      <c r="AR549" s="95" t="s">
        <v>17056</v>
      </c>
      <c r="AS549" s="95"/>
      <c r="AT549" s="95"/>
      <c r="AU549" s="95"/>
      <c r="AV549" s="95"/>
      <c r="AW549" s="95" t="s">
        <v>645</v>
      </c>
      <c r="AX549" s="96">
        <v>2159.1</v>
      </c>
      <c r="AY549" s="96">
        <v>900</v>
      </c>
      <c r="AZ549" s="95" t="s">
        <v>17108</v>
      </c>
      <c r="BA549" s="95" t="s">
        <v>17104</v>
      </c>
      <c r="BB549" s="97"/>
      <c r="BC549" s="98">
        <f t="shared" si="36"/>
        <v>0</v>
      </c>
      <c r="BJ549" s="18" t="str">
        <f t="shared" si="37"/>
        <v>705.400</v>
      </c>
      <c r="BM549" s="18" t="s">
        <v>3251</v>
      </c>
      <c r="BN549" s="18" t="s">
        <v>2998</v>
      </c>
      <c r="BO549" s="18" t="s">
        <v>3252</v>
      </c>
      <c r="BU549" s="18" t="s">
        <v>3251</v>
      </c>
      <c r="BV549" s="18" t="s">
        <v>2998</v>
      </c>
      <c r="BW549" s="18" t="s">
        <v>3252</v>
      </c>
    </row>
    <row r="550" spans="1:75" x14ac:dyDescent="0.3">
      <c r="A550" s="18">
        <v>1</v>
      </c>
      <c r="B550" s="99">
        <v>37</v>
      </c>
      <c r="C550" s="10" t="s">
        <v>184</v>
      </c>
      <c r="D550" s="1">
        <v>5785499.8499999996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21">
        <v>0</v>
      </c>
      <c r="L550" s="7">
        <v>0</v>
      </c>
      <c r="M550" s="8">
        <v>706</v>
      </c>
      <c r="N550" s="1">
        <v>5468474.5</v>
      </c>
      <c r="O550" s="7">
        <v>0</v>
      </c>
      <c r="P550" s="7">
        <v>0</v>
      </c>
      <c r="Q550" s="7">
        <v>0</v>
      </c>
      <c r="R550" s="7">
        <v>0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0</v>
      </c>
      <c r="AA550" s="7">
        <v>0</v>
      </c>
      <c r="AB550" s="7">
        <v>0</v>
      </c>
      <c r="AC550" s="1">
        <v>117025.35</v>
      </c>
      <c r="AD550" s="1">
        <v>200000</v>
      </c>
      <c r="AE550" s="7">
        <v>0</v>
      </c>
      <c r="AF550" s="3">
        <v>2025</v>
      </c>
      <c r="AG550" s="3">
        <v>2025</v>
      </c>
      <c r="AH550" s="3">
        <v>2025</v>
      </c>
      <c r="AI550" s="94"/>
      <c r="AJ550" s="94"/>
      <c r="AK550" s="94"/>
      <c r="AL550" s="94"/>
      <c r="AM550" s="95" t="s">
        <v>17047</v>
      </c>
      <c r="AN550" s="95" t="s">
        <v>17051</v>
      </c>
      <c r="AO550" s="95">
        <v>0</v>
      </c>
      <c r="AP550" s="95" t="s">
        <v>17045</v>
      </c>
      <c r="AQ550" s="95" t="s">
        <v>17058</v>
      </c>
      <c r="AR550" s="95">
        <v>0</v>
      </c>
      <c r="AS550" s="95"/>
      <c r="AT550" s="95"/>
      <c r="AU550" s="95"/>
      <c r="AV550" s="95"/>
      <c r="AW550" s="95" t="s">
        <v>2236</v>
      </c>
      <c r="AX550" s="96">
        <v>1289.5999999999999</v>
      </c>
      <c r="AY550" s="96">
        <v>706</v>
      </c>
      <c r="AZ550" s="95" t="s">
        <v>17108</v>
      </c>
      <c r="BA550" s="95">
        <v>2008</v>
      </c>
      <c r="BB550" s="97"/>
      <c r="BC550" s="98">
        <f t="shared" si="36"/>
        <v>0</v>
      </c>
      <c r="BJ550" s="18" t="str">
        <f t="shared" si="37"/>
        <v>615.300</v>
      </c>
      <c r="BM550" s="18" t="s">
        <v>638</v>
      </c>
      <c r="BN550" s="18" t="s">
        <v>2998</v>
      </c>
      <c r="BO550" s="18" t="s">
        <v>3253</v>
      </c>
      <c r="BU550" s="18" t="s">
        <v>638</v>
      </c>
      <c r="BV550" s="18" t="s">
        <v>2998</v>
      </c>
      <c r="BW550" s="18" t="s">
        <v>3253</v>
      </c>
    </row>
    <row r="551" spans="1:75" x14ac:dyDescent="0.3">
      <c r="B551" s="4" t="s">
        <v>570</v>
      </c>
      <c r="C551" s="5"/>
      <c r="D551" s="6">
        <v>41896146.329999998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20">
        <v>0</v>
      </c>
      <c r="L551" s="1">
        <v>0</v>
      </c>
      <c r="M551" s="1">
        <v>3925.32</v>
      </c>
      <c r="N551" s="1">
        <v>33785461.629999995</v>
      </c>
      <c r="O551" s="1">
        <v>0</v>
      </c>
      <c r="P551" s="1">
        <v>0</v>
      </c>
      <c r="Q551" s="1">
        <v>933.7</v>
      </c>
      <c r="R551" s="1">
        <v>6038452.9299999997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852231.77</v>
      </c>
      <c r="AD551" s="1">
        <v>1220000</v>
      </c>
      <c r="AE551" s="1">
        <v>0</v>
      </c>
      <c r="AF551" s="3" t="s">
        <v>17121</v>
      </c>
      <c r="AG551" s="3" t="s">
        <v>17121</v>
      </c>
      <c r="AH551" s="3" t="s">
        <v>17121</v>
      </c>
      <c r="AI551" s="94"/>
      <c r="AJ551" s="94"/>
      <c r="AK551" s="94"/>
      <c r="AL551" s="94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6"/>
      <c r="AY551" s="96"/>
      <c r="AZ551" s="95"/>
      <c r="BA551" s="95"/>
      <c r="BB551" s="97"/>
      <c r="BC551" s="98">
        <f t="shared" si="36"/>
        <v>-3925.32</v>
      </c>
      <c r="BJ551" s="18" t="e">
        <f t="shared" si="37"/>
        <v>#N/A</v>
      </c>
      <c r="BM551" s="18" t="s">
        <v>3975</v>
      </c>
      <c r="BN551" s="18" t="s">
        <v>3021</v>
      </c>
      <c r="BO551" s="18" t="s">
        <v>2998</v>
      </c>
      <c r="BU551" s="18" t="s">
        <v>3975</v>
      </c>
      <c r="BV551" s="18" t="s">
        <v>3021</v>
      </c>
      <c r="BW551" s="18" t="s">
        <v>2998</v>
      </c>
    </row>
    <row r="552" spans="1:75" x14ac:dyDescent="0.3">
      <c r="A552" s="18">
        <v>1</v>
      </c>
      <c r="B552" s="99">
        <v>38</v>
      </c>
      <c r="C552" s="10" t="s">
        <v>589</v>
      </c>
      <c r="D552" s="1">
        <v>3608668.1600000001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21">
        <v>0</v>
      </c>
      <c r="L552" s="7">
        <v>0</v>
      </c>
      <c r="M552" s="1">
        <v>0</v>
      </c>
      <c r="N552" s="22">
        <v>0</v>
      </c>
      <c r="O552" s="1">
        <v>0</v>
      </c>
      <c r="P552" s="22">
        <v>0</v>
      </c>
      <c r="Q552" s="1">
        <v>512</v>
      </c>
      <c r="R552" s="1">
        <v>3356831.96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0</v>
      </c>
      <c r="AA552" s="7">
        <v>0</v>
      </c>
      <c r="AB552" s="7">
        <v>0</v>
      </c>
      <c r="AC552" s="1">
        <v>71836.2</v>
      </c>
      <c r="AD552" s="7">
        <v>180000</v>
      </c>
      <c r="AE552" s="7">
        <v>0</v>
      </c>
      <c r="AF552" s="3">
        <v>2025</v>
      </c>
      <c r="AG552" s="3">
        <v>2025</v>
      </c>
      <c r="AH552" s="3">
        <v>2025</v>
      </c>
      <c r="AI552" s="94"/>
      <c r="AJ552" s="94"/>
      <c r="AK552" s="94"/>
      <c r="AL552" s="94"/>
      <c r="AM552" s="95" t="s">
        <v>17047</v>
      </c>
      <c r="AN552" s="95" t="s">
        <v>17051</v>
      </c>
      <c r="AO552" s="95">
        <v>0</v>
      </c>
      <c r="AP552" s="95" t="s">
        <v>17052</v>
      </c>
      <c r="AQ552" s="95" t="s">
        <v>17053</v>
      </c>
      <c r="AR552" s="95">
        <v>0</v>
      </c>
      <c r="AS552" s="95"/>
      <c r="AT552" s="95"/>
      <c r="AU552" s="95"/>
      <c r="AV552" s="95"/>
      <c r="AW552" s="95" t="s">
        <v>705</v>
      </c>
      <c r="AX552" s="96">
        <v>398.8</v>
      </c>
      <c r="AY552" s="96">
        <v>395</v>
      </c>
      <c r="AZ552" s="95" t="s">
        <v>2980</v>
      </c>
      <c r="BA552" s="95" t="s">
        <v>3231</v>
      </c>
      <c r="BB552" s="97"/>
      <c r="BC552" s="98">
        <f t="shared" si="36"/>
        <v>395</v>
      </c>
      <c r="BJ552" s="18" t="str">
        <f t="shared" si="37"/>
        <v>398.800</v>
      </c>
      <c r="BM552" s="18" t="s">
        <v>3979</v>
      </c>
      <c r="BN552" s="18" t="s">
        <v>3290</v>
      </c>
      <c r="BO552" s="18" t="s">
        <v>2998</v>
      </c>
      <c r="BU552" s="18" t="s">
        <v>3979</v>
      </c>
      <c r="BV552" s="18" t="s">
        <v>3290</v>
      </c>
      <c r="BW552" s="18" t="s">
        <v>2998</v>
      </c>
    </row>
    <row r="553" spans="1:75" x14ac:dyDescent="0.3">
      <c r="A553" s="18">
        <v>1</v>
      </c>
      <c r="B553" s="99">
        <v>39</v>
      </c>
      <c r="C553" s="10" t="s">
        <v>9900</v>
      </c>
      <c r="D553" s="1">
        <v>6246218.9699999997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21">
        <v>0</v>
      </c>
      <c r="L553" s="7">
        <v>0</v>
      </c>
      <c r="M553" s="1">
        <v>683.8</v>
      </c>
      <c r="N553" s="1">
        <v>5939121.7599999998</v>
      </c>
      <c r="O553" s="1">
        <v>0</v>
      </c>
      <c r="P553" s="22">
        <v>0</v>
      </c>
      <c r="Q553" s="1">
        <v>0</v>
      </c>
      <c r="R553" s="22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0</v>
      </c>
      <c r="AA553" s="7">
        <v>0</v>
      </c>
      <c r="AB553" s="7">
        <v>0</v>
      </c>
      <c r="AC553" s="1">
        <v>127097.21</v>
      </c>
      <c r="AD553" s="1">
        <v>180000</v>
      </c>
      <c r="AE553" s="7">
        <v>0</v>
      </c>
      <c r="AF553" s="3">
        <v>2025</v>
      </c>
      <c r="AG553" s="3">
        <v>2025</v>
      </c>
      <c r="AH553" s="3">
        <v>2025</v>
      </c>
      <c r="AI553" s="94"/>
      <c r="AJ553" s="94"/>
      <c r="AK553" s="94"/>
      <c r="AL553" s="94"/>
      <c r="AM553" s="95" t="s">
        <v>17052</v>
      </c>
      <c r="AN553" s="95" t="s">
        <v>17043</v>
      </c>
      <c r="AO553" s="95"/>
      <c r="AP553" s="95" t="s">
        <v>17063</v>
      </c>
      <c r="AQ553" s="95" t="s">
        <v>17064</v>
      </c>
      <c r="AR553" s="95"/>
      <c r="AS553" s="95"/>
      <c r="AT553" s="95"/>
      <c r="AU553" s="95"/>
      <c r="AV553" s="95"/>
      <c r="AW553" s="95"/>
      <c r="AX553" s="96"/>
      <c r="AY553" s="96"/>
      <c r="AZ553" s="95" t="s">
        <v>2980</v>
      </c>
      <c r="BA553" s="95"/>
      <c r="BB553" s="97"/>
      <c r="BC553" s="98"/>
    </row>
    <row r="554" spans="1:75" x14ac:dyDescent="0.3">
      <c r="A554" s="18">
        <v>1</v>
      </c>
      <c r="B554" s="99">
        <v>40</v>
      </c>
      <c r="C554" s="10" t="s">
        <v>9905</v>
      </c>
      <c r="D554" s="1">
        <v>2441670.56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21">
        <v>0</v>
      </c>
      <c r="L554" s="7">
        <v>0</v>
      </c>
      <c r="M554" s="1">
        <v>267.2</v>
      </c>
      <c r="N554" s="1">
        <v>2243656.31</v>
      </c>
      <c r="O554" s="1">
        <v>0</v>
      </c>
      <c r="P554" s="22">
        <v>0</v>
      </c>
      <c r="Q554" s="1">
        <v>0</v>
      </c>
      <c r="R554" s="22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0</v>
      </c>
      <c r="AA554" s="7">
        <v>0</v>
      </c>
      <c r="AB554" s="7">
        <v>0</v>
      </c>
      <c r="AC554" s="1">
        <v>48014.25</v>
      </c>
      <c r="AD554" s="1">
        <v>150000</v>
      </c>
      <c r="AE554" s="7">
        <v>0</v>
      </c>
      <c r="AF554" s="3">
        <v>2025</v>
      </c>
      <c r="AG554" s="3">
        <v>2025</v>
      </c>
      <c r="AH554" s="3">
        <v>2025</v>
      </c>
      <c r="AI554" s="94"/>
      <c r="AJ554" s="94"/>
      <c r="AK554" s="94"/>
      <c r="AL554" s="94"/>
      <c r="AM554" s="95" t="s">
        <v>17045</v>
      </c>
      <c r="AN554" s="95" t="s">
        <v>17047</v>
      </c>
      <c r="AO554" s="95"/>
      <c r="AP554" s="95" t="s">
        <v>17051</v>
      </c>
      <c r="AQ554" s="95" t="s">
        <v>17058</v>
      </c>
      <c r="AR554" s="95"/>
      <c r="AS554" s="95"/>
      <c r="AT554" s="95"/>
      <c r="AU554" s="95"/>
      <c r="AV554" s="95"/>
      <c r="AW554" s="95"/>
      <c r="AX554" s="96"/>
      <c r="AY554" s="96"/>
      <c r="AZ554" s="95" t="s">
        <v>2980</v>
      </c>
      <c r="BA554" s="95"/>
      <c r="BB554" s="97"/>
      <c r="BC554" s="98"/>
    </row>
    <row r="555" spans="1:75" x14ac:dyDescent="0.3">
      <c r="A555" s="18">
        <v>1</v>
      </c>
      <c r="B555" s="99">
        <v>41</v>
      </c>
      <c r="C555" s="10" t="s">
        <v>585</v>
      </c>
      <c r="D555" s="1">
        <v>9056626.1600000001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21">
        <v>0</v>
      </c>
      <c r="L555" s="7">
        <v>0</v>
      </c>
      <c r="M555" s="1">
        <v>991.5</v>
      </c>
      <c r="N555" s="1">
        <v>8690646.3300000001</v>
      </c>
      <c r="O555" s="1">
        <v>0</v>
      </c>
      <c r="P555" s="22">
        <v>0</v>
      </c>
      <c r="Q555" s="1">
        <v>0</v>
      </c>
      <c r="R555" s="22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0</v>
      </c>
      <c r="AA555" s="7">
        <v>0</v>
      </c>
      <c r="AB555" s="7">
        <v>0</v>
      </c>
      <c r="AC555" s="1">
        <v>185979.83</v>
      </c>
      <c r="AD555" s="1">
        <v>180000</v>
      </c>
      <c r="AE555" s="7">
        <v>0</v>
      </c>
      <c r="AF555" s="3">
        <v>2025</v>
      </c>
      <c r="AG555" s="3">
        <v>2025</v>
      </c>
      <c r="AH555" s="3">
        <v>2025</v>
      </c>
      <c r="AI555" s="94"/>
      <c r="AJ555" s="94"/>
      <c r="AK555" s="94"/>
      <c r="AL555" s="94"/>
      <c r="AM555" s="95" t="s">
        <v>17046</v>
      </c>
      <c r="AN555" s="95" t="s">
        <v>17043</v>
      </c>
      <c r="AO555" s="95">
        <v>0</v>
      </c>
      <c r="AP555" s="95" t="s">
        <v>17056</v>
      </c>
      <c r="AQ555" s="95" t="s">
        <v>17060</v>
      </c>
      <c r="AR555" s="95">
        <v>0</v>
      </c>
      <c r="AS555" s="95"/>
      <c r="AT555" s="95"/>
      <c r="AU555" s="95"/>
      <c r="AV555" s="95"/>
      <c r="AW555" s="95" t="s">
        <v>940</v>
      </c>
      <c r="AX555" s="96">
        <v>917.3</v>
      </c>
      <c r="AY555" s="96">
        <v>991.5</v>
      </c>
      <c r="AZ555" s="95" t="s">
        <v>2980</v>
      </c>
      <c r="BA555" s="95" t="s">
        <v>17104</v>
      </c>
      <c r="BB555" s="97"/>
      <c r="BC555" s="98">
        <f>AY555-M555</f>
        <v>0</v>
      </c>
      <c r="BJ555" s="18" t="str">
        <f>VLOOKUP(C555,BM:BO,3,FALSE)</f>
        <v>708.200</v>
      </c>
      <c r="BM555" s="18" t="s">
        <v>765</v>
      </c>
      <c r="BN555" s="18" t="s">
        <v>3064</v>
      </c>
      <c r="BO555" s="18" t="s">
        <v>3976</v>
      </c>
      <c r="BU555" s="18" t="s">
        <v>765</v>
      </c>
      <c r="BV555" s="18" t="s">
        <v>3064</v>
      </c>
      <c r="BW555" s="18" t="s">
        <v>3976</v>
      </c>
    </row>
    <row r="556" spans="1:75" x14ac:dyDescent="0.3">
      <c r="A556" s="18">
        <v>1</v>
      </c>
      <c r="B556" s="99">
        <v>42</v>
      </c>
      <c r="C556" s="10" t="s">
        <v>586</v>
      </c>
      <c r="D556" s="1">
        <v>7262554.3399999999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21">
        <v>0</v>
      </c>
      <c r="L556" s="7">
        <v>0</v>
      </c>
      <c r="M556" s="1">
        <v>750.82</v>
      </c>
      <c r="N556" s="1">
        <v>6934163.25</v>
      </c>
      <c r="O556" s="1">
        <v>0</v>
      </c>
      <c r="P556" s="22">
        <v>0</v>
      </c>
      <c r="Q556" s="1">
        <v>0</v>
      </c>
      <c r="R556" s="22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  <c r="AA556" s="7">
        <v>0</v>
      </c>
      <c r="AB556" s="7">
        <v>0</v>
      </c>
      <c r="AC556" s="1">
        <v>148391.09</v>
      </c>
      <c r="AD556" s="1">
        <v>180000</v>
      </c>
      <c r="AE556" s="7">
        <v>0</v>
      </c>
      <c r="AF556" s="3">
        <v>2025</v>
      </c>
      <c r="AG556" s="3">
        <v>2025</v>
      </c>
      <c r="AH556" s="3">
        <v>2025</v>
      </c>
      <c r="AI556" s="94"/>
      <c r="AJ556" s="94"/>
      <c r="AK556" s="94"/>
      <c r="AL556" s="94"/>
      <c r="AM556" s="95" t="s">
        <v>17046</v>
      </c>
      <c r="AN556" s="95" t="s">
        <v>17057</v>
      </c>
      <c r="AO556" s="95">
        <v>0</v>
      </c>
      <c r="AP556" s="95" t="s">
        <v>17056</v>
      </c>
      <c r="AQ556" s="95" t="s">
        <v>17049</v>
      </c>
      <c r="AR556" s="95">
        <v>0</v>
      </c>
      <c r="AS556" s="95"/>
      <c r="AT556" s="95"/>
      <c r="AU556" s="95"/>
      <c r="AV556" s="95"/>
      <c r="AW556" s="95" t="s">
        <v>667</v>
      </c>
      <c r="AX556" s="96">
        <v>385.3</v>
      </c>
      <c r="AY556" s="96">
        <v>750.82</v>
      </c>
      <c r="AZ556" s="95" t="s">
        <v>2980</v>
      </c>
      <c r="BA556" s="95" t="s">
        <v>17104</v>
      </c>
      <c r="BB556" s="97"/>
      <c r="BC556" s="98">
        <f>AY556-M556</f>
        <v>0</v>
      </c>
      <c r="BJ556" s="18" t="str">
        <f>VLOOKUP(C556,BM:BO,3,FALSE)</f>
        <v>565.300</v>
      </c>
      <c r="BM556" s="18" t="s">
        <v>766</v>
      </c>
      <c r="BN556" s="18" t="s">
        <v>3064</v>
      </c>
      <c r="BO556" s="18" t="s">
        <v>3977</v>
      </c>
      <c r="BU556" s="18" t="s">
        <v>766</v>
      </c>
      <c r="BV556" s="18" t="s">
        <v>3064</v>
      </c>
      <c r="BW556" s="18" t="s">
        <v>3977</v>
      </c>
    </row>
    <row r="557" spans="1:75" x14ac:dyDescent="0.3">
      <c r="A557" s="18">
        <v>1</v>
      </c>
      <c r="B557" s="99">
        <v>43</v>
      </c>
      <c r="C557" s="10" t="s">
        <v>575</v>
      </c>
      <c r="D557" s="1">
        <v>10391400.48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21">
        <v>0</v>
      </c>
      <c r="L557" s="7">
        <v>0</v>
      </c>
      <c r="M557" s="1">
        <v>1232</v>
      </c>
      <c r="N557" s="1">
        <v>9977873.9800000004</v>
      </c>
      <c r="O557" s="1">
        <v>0</v>
      </c>
      <c r="P557" s="22">
        <v>0</v>
      </c>
      <c r="Q557" s="1">
        <v>0</v>
      </c>
      <c r="R557" s="22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0</v>
      </c>
      <c r="AA557" s="7">
        <v>0</v>
      </c>
      <c r="AB557" s="7">
        <v>0</v>
      </c>
      <c r="AC557" s="1">
        <v>213526.5</v>
      </c>
      <c r="AD557" s="7">
        <v>200000</v>
      </c>
      <c r="AE557" s="7">
        <v>0</v>
      </c>
      <c r="AF557" s="3">
        <v>2025</v>
      </c>
      <c r="AG557" s="3">
        <v>2025</v>
      </c>
      <c r="AH557" s="3">
        <v>2025</v>
      </c>
      <c r="AI557" s="94"/>
      <c r="AJ557" s="94"/>
      <c r="AK557" s="94"/>
      <c r="AL557" s="94"/>
      <c r="AM557" s="95" t="s">
        <v>17059</v>
      </c>
      <c r="AN557" s="95" t="s">
        <v>17048</v>
      </c>
      <c r="AO557" s="95"/>
      <c r="AP557" s="95" t="s">
        <v>17050</v>
      </c>
      <c r="AQ557" s="95" t="s">
        <v>17053</v>
      </c>
      <c r="AR557" s="95" t="s">
        <v>17056</v>
      </c>
      <c r="AS557" s="95"/>
      <c r="AT557" s="95"/>
      <c r="AU557" s="95"/>
      <c r="AV557" s="95"/>
      <c r="AW557" s="95"/>
      <c r="AX557" s="96"/>
      <c r="AY557" s="96"/>
      <c r="AZ557" s="95" t="s">
        <v>2980</v>
      </c>
      <c r="BA557" s="95"/>
      <c r="BB557" s="97"/>
      <c r="BC557" s="98"/>
    </row>
    <row r="558" spans="1:75" x14ac:dyDescent="0.3">
      <c r="A558" s="18">
        <v>1</v>
      </c>
      <c r="B558" s="99">
        <v>44</v>
      </c>
      <c r="C558" s="10" t="s">
        <v>9915</v>
      </c>
      <c r="D558" s="1">
        <v>2889007.66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21">
        <v>0</v>
      </c>
      <c r="L558" s="7">
        <v>0</v>
      </c>
      <c r="M558" s="1">
        <v>0</v>
      </c>
      <c r="N558" s="22">
        <v>0</v>
      </c>
      <c r="O558" s="1">
        <v>0</v>
      </c>
      <c r="P558" s="22">
        <v>0</v>
      </c>
      <c r="Q558" s="1">
        <v>421.7</v>
      </c>
      <c r="R558" s="1">
        <v>2681620.9700000002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0</v>
      </c>
      <c r="AA558" s="7">
        <v>0</v>
      </c>
      <c r="AB558" s="7">
        <v>0</v>
      </c>
      <c r="AC558" s="1">
        <v>57386.69</v>
      </c>
      <c r="AD558" s="7">
        <v>150000</v>
      </c>
      <c r="AE558" s="7">
        <v>0</v>
      </c>
      <c r="AF558" s="3">
        <v>2025</v>
      </c>
      <c r="AG558" s="3">
        <v>2025</v>
      </c>
      <c r="AH558" s="3">
        <v>2025</v>
      </c>
      <c r="AI558" s="94"/>
      <c r="AJ558" s="94"/>
      <c r="AK558" s="94"/>
      <c r="AL558" s="94"/>
      <c r="AM558" s="95" t="s">
        <v>17054</v>
      </c>
      <c r="AN558" s="95" t="s">
        <v>17051</v>
      </c>
      <c r="AO558" s="95"/>
      <c r="AP558" s="95" t="s">
        <v>17045</v>
      </c>
      <c r="AQ558" s="95" t="s">
        <v>17064</v>
      </c>
      <c r="AR558" s="95"/>
      <c r="AS558" s="95"/>
      <c r="AT558" s="95"/>
      <c r="AU558" s="95"/>
      <c r="AV558" s="95"/>
      <c r="AW558" s="95"/>
      <c r="AX558" s="96"/>
      <c r="AY558" s="96"/>
      <c r="AZ558" s="95"/>
      <c r="BA558" s="95"/>
      <c r="BB558" s="97"/>
      <c r="BC558" s="98"/>
    </row>
    <row r="559" spans="1:75" x14ac:dyDescent="0.3">
      <c r="B559" s="4" t="s">
        <v>381</v>
      </c>
      <c r="C559" s="5"/>
      <c r="D559" s="6">
        <v>77095279.090000004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20">
        <v>2</v>
      </c>
      <c r="L559" s="1">
        <v>4303035.04</v>
      </c>
      <c r="M559" s="1">
        <v>8303</v>
      </c>
      <c r="N559" s="1">
        <v>69669237.409999996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1583006.6400000001</v>
      </c>
      <c r="AD559" s="1">
        <v>1540000</v>
      </c>
      <c r="AE559" s="1">
        <v>0</v>
      </c>
      <c r="AF559" s="3" t="s">
        <v>17121</v>
      </c>
      <c r="AG559" s="3" t="s">
        <v>17121</v>
      </c>
      <c r="AH559" s="3" t="s">
        <v>17121</v>
      </c>
      <c r="AI559" s="94"/>
      <c r="AJ559" s="94"/>
      <c r="AK559" s="94"/>
      <c r="AL559" s="94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6"/>
      <c r="AY559" s="96"/>
      <c r="AZ559" s="95"/>
      <c r="BA559" s="95"/>
      <c r="BB559" s="97"/>
      <c r="BC559" s="98">
        <f t="shared" ref="BC559:BC566" si="38">AY559-M559</f>
        <v>-8303</v>
      </c>
      <c r="BJ559" s="18" t="e">
        <f>VLOOKUP(C559,BM:BO,3,FALSE)</f>
        <v>#N/A</v>
      </c>
      <c r="BM559" s="18" t="s">
        <v>3728</v>
      </c>
      <c r="BN559" s="18" t="s">
        <v>663</v>
      </c>
      <c r="BO559" s="18" t="s">
        <v>3429</v>
      </c>
      <c r="BU559" s="18" t="s">
        <v>3728</v>
      </c>
      <c r="BV559" s="18" t="s">
        <v>663</v>
      </c>
      <c r="BW559" s="18" t="s">
        <v>3429</v>
      </c>
    </row>
    <row r="560" spans="1:75" x14ac:dyDescent="0.3">
      <c r="A560" s="18">
        <v>1</v>
      </c>
      <c r="B560" s="99">
        <v>45</v>
      </c>
      <c r="C560" s="5" t="s">
        <v>11425</v>
      </c>
      <c r="D560" s="1">
        <v>2377560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21">
        <v>1</v>
      </c>
      <c r="L560" s="1">
        <v>2151517.52</v>
      </c>
      <c r="M560" s="8">
        <v>0</v>
      </c>
      <c r="N560" s="8">
        <v>0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0</v>
      </c>
      <c r="AA560" s="7">
        <v>0</v>
      </c>
      <c r="AB560" s="7">
        <v>0</v>
      </c>
      <c r="AC560" s="1">
        <v>46042.48</v>
      </c>
      <c r="AD560" s="1">
        <v>180000</v>
      </c>
      <c r="AE560" s="7">
        <v>0</v>
      </c>
      <c r="AF560" s="3">
        <v>2025</v>
      </c>
      <c r="AG560" s="3">
        <v>2025</v>
      </c>
      <c r="AH560" s="3">
        <v>2025</v>
      </c>
      <c r="AI560" s="94"/>
      <c r="AJ560" s="94"/>
      <c r="AK560" s="94"/>
      <c r="AL560" s="94"/>
      <c r="AM560" s="95">
        <v>2017</v>
      </c>
      <c r="AN560" s="95">
        <v>2018</v>
      </c>
      <c r="AO560" s="95" t="s">
        <v>17061</v>
      </c>
      <c r="AP560" s="95">
        <v>2020</v>
      </c>
      <c r="AQ560" s="95" t="s">
        <v>17056</v>
      </c>
      <c r="AR560" s="95" t="s">
        <v>17056</v>
      </c>
      <c r="AS560" s="95"/>
      <c r="AT560" s="95" t="s">
        <v>17119</v>
      </c>
      <c r="AU560" s="95"/>
      <c r="AV560" s="95"/>
      <c r="AW560" s="95"/>
      <c r="AX560" s="96"/>
      <c r="AY560" s="96"/>
      <c r="AZ560" s="95" t="s">
        <v>3006</v>
      </c>
      <c r="BA560" s="95"/>
      <c r="BB560" s="97"/>
      <c r="BC560" s="98">
        <f t="shared" si="38"/>
        <v>0</v>
      </c>
    </row>
    <row r="561" spans="1:75" x14ac:dyDescent="0.3">
      <c r="A561" s="18">
        <v>1</v>
      </c>
      <c r="B561" s="99">
        <v>46</v>
      </c>
      <c r="C561" s="10" t="s">
        <v>449</v>
      </c>
      <c r="D561" s="1">
        <v>10682613.92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21">
        <v>0</v>
      </c>
      <c r="L561" s="7">
        <v>0</v>
      </c>
      <c r="M561" s="1">
        <v>1198</v>
      </c>
      <c r="N561" s="1">
        <v>10262986.02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  <c r="AA561" s="7">
        <v>0</v>
      </c>
      <c r="AB561" s="7">
        <v>0</v>
      </c>
      <c r="AC561" s="1">
        <v>219627.9</v>
      </c>
      <c r="AD561" s="7">
        <v>200000</v>
      </c>
      <c r="AE561" s="7">
        <v>0</v>
      </c>
      <c r="AF561" s="3">
        <v>2025</v>
      </c>
      <c r="AG561" s="3">
        <v>2025</v>
      </c>
      <c r="AH561" s="3">
        <v>2025</v>
      </c>
      <c r="AI561" s="94"/>
      <c r="AJ561" s="94"/>
      <c r="AK561" s="94"/>
      <c r="AL561" s="94"/>
      <c r="AM561" s="95" t="s">
        <v>17046</v>
      </c>
      <c r="AN561" s="95" t="s">
        <v>17048</v>
      </c>
      <c r="AO561" s="95">
        <v>0</v>
      </c>
      <c r="AP561" s="95" t="s">
        <v>17056</v>
      </c>
      <c r="AQ561" s="95" t="s">
        <v>17044</v>
      </c>
      <c r="AR561" s="95" t="s">
        <v>17056</v>
      </c>
      <c r="AS561" s="95"/>
      <c r="AT561" s="95"/>
      <c r="AU561" s="95"/>
      <c r="AV561" s="95"/>
      <c r="AW561" s="95" t="s">
        <v>935</v>
      </c>
      <c r="AX561" s="96">
        <v>7737.4</v>
      </c>
      <c r="AY561" s="96">
        <v>1198.2</v>
      </c>
      <c r="AZ561" s="95" t="s">
        <v>3006</v>
      </c>
      <c r="BA561" s="95" t="s">
        <v>17104</v>
      </c>
      <c r="BB561" s="97"/>
      <c r="BC561" s="98">
        <f t="shared" si="38"/>
        <v>0.20000000000004547</v>
      </c>
      <c r="BJ561" s="18" t="str">
        <f>VLOOKUP(C561,BM:BO,3,FALSE)</f>
        <v>1535.000</v>
      </c>
      <c r="BM561" s="18" t="s">
        <v>3729</v>
      </c>
      <c r="BN561" s="18" t="s">
        <v>2998</v>
      </c>
      <c r="BO561" s="18" t="s">
        <v>3730</v>
      </c>
      <c r="BU561" s="18" t="s">
        <v>3729</v>
      </c>
      <c r="BV561" s="18" t="s">
        <v>2998</v>
      </c>
      <c r="BW561" s="18" t="s">
        <v>3730</v>
      </c>
    </row>
    <row r="562" spans="1:75" x14ac:dyDescent="0.3">
      <c r="A562" s="18">
        <v>1</v>
      </c>
      <c r="B562" s="99">
        <v>47</v>
      </c>
      <c r="C562" s="10" t="s">
        <v>450</v>
      </c>
      <c r="D562" s="1">
        <v>22533360.080000002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21">
        <v>0</v>
      </c>
      <c r="L562" s="7">
        <v>0</v>
      </c>
      <c r="M562" s="1">
        <v>2527</v>
      </c>
      <c r="N562" s="1">
        <v>21865439.670000002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0</v>
      </c>
      <c r="AA562" s="7">
        <v>0</v>
      </c>
      <c r="AB562" s="7">
        <v>0</v>
      </c>
      <c r="AC562" s="1">
        <v>467920.41</v>
      </c>
      <c r="AD562" s="7">
        <v>200000</v>
      </c>
      <c r="AE562" s="7">
        <v>0</v>
      </c>
      <c r="AF562" s="3">
        <v>2025</v>
      </c>
      <c r="AG562" s="3">
        <v>2025</v>
      </c>
      <c r="AH562" s="3">
        <v>2025</v>
      </c>
      <c r="AI562" s="94"/>
      <c r="AJ562" s="94"/>
      <c r="AK562" s="94"/>
      <c r="AL562" s="94"/>
      <c r="AM562" s="95" t="s">
        <v>17052</v>
      </c>
      <c r="AN562" s="95" t="s">
        <v>17043</v>
      </c>
      <c r="AO562" s="95">
        <v>0</v>
      </c>
      <c r="AP562" s="95" t="s">
        <v>17063</v>
      </c>
      <c r="AQ562" s="95" t="s">
        <v>17064</v>
      </c>
      <c r="AR562" s="95" t="s">
        <v>17056</v>
      </c>
      <c r="AS562" s="95"/>
      <c r="AT562" s="95"/>
      <c r="AU562" s="95"/>
      <c r="AV562" s="95"/>
      <c r="AW562" s="95" t="s">
        <v>792</v>
      </c>
      <c r="AX562" s="96">
        <v>6247.2</v>
      </c>
      <c r="AY562" s="96">
        <v>2527</v>
      </c>
      <c r="AZ562" s="95" t="s">
        <v>2980</v>
      </c>
      <c r="BA562" s="95" t="s">
        <v>17104</v>
      </c>
      <c r="BB562" s="97"/>
      <c r="BC562" s="98">
        <f t="shared" si="38"/>
        <v>0</v>
      </c>
      <c r="BJ562" s="18" t="str">
        <f>VLOOKUP(C562,BM:BO,3,FALSE)</f>
        <v>1615.100</v>
      </c>
      <c r="BM562" s="18" t="s">
        <v>3731</v>
      </c>
      <c r="BN562" s="18" t="s">
        <v>17081</v>
      </c>
      <c r="BO562" s="18" t="s">
        <v>782</v>
      </c>
      <c r="BU562" s="18" t="s">
        <v>3731</v>
      </c>
      <c r="BV562" s="18" t="s">
        <v>17081</v>
      </c>
      <c r="BW562" s="18" t="s">
        <v>782</v>
      </c>
    </row>
    <row r="563" spans="1:75" x14ac:dyDescent="0.3">
      <c r="A563" s="18">
        <v>1</v>
      </c>
      <c r="B563" s="99">
        <v>48</v>
      </c>
      <c r="C563" s="10" t="s">
        <v>11567</v>
      </c>
      <c r="D563" s="1">
        <v>4718336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21">
        <v>0</v>
      </c>
      <c r="L563" s="7">
        <v>0</v>
      </c>
      <c r="M563" s="1">
        <v>560</v>
      </c>
      <c r="N563" s="1">
        <v>4443250.4400000004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  <c r="AA563" s="7">
        <v>0</v>
      </c>
      <c r="AB563" s="7">
        <v>0</v>
      </c>
      <c r="AC563" s="1">
        <v>95085.56</v>
      </c>
      <c r="AD563" s="1">
        <v>180000</v>
      </c>
      <c r="AE563" s="7">
        <v>0</v>
      </c>
      <c r="AF563" s="3">
        <v>2025</v>
      </c>
      <c r="AG563" s="3">
        <v>2025</v>
      </c>
      <c r="AH563" s="3">
        <v>2025</v>
      </c>
      <c r="AI563" s="94"/>
      <c r="AJ563" s="94"/>
      <c r="AK563" s="94"/>
      <c r="AL563" s="94"/>
      <c r="AM563" s="95" t="s">
        <v>17045</v>
      </c>
      <c r="AN563" s="95" t="s">
        <v>17057</v>
      </c>
      <c r="AO563" s="95"/>
      <c r="AP563" s="95" t="s">
        <v>17047</v>
      </c>
      <c r="AQ563" s="95" t="s">
        <v>17058</v>
      </c>
      <c r="AR563" s="95"/>
      <c r="AS563" s="95"/>
      <c r="AT563" s="95"/>
      <c r="AU563" s="95"/>
      <c r="AV563" s="95"/>
      <c r="AW563" s="95">
        <v>1959</v>
      </c>
      <c r="AX563" s="96">
        <v>305.39999999999998</v>
      </c>
      <c r="AY563" s="96">
        <v>560</v>
      </c>
      <c r="AZ563" s="95" t="s">
        <v>2980</v>
      </c>
      <c r="BA563" s="95" t="s">
        <v>17104</v>
      </c>
      <c r="BB563" s="97"/>
      <c r="BC563" s="98">
        <f t="shared" si="38"/>
        <v>0</v>
      </c>
    </row>
    <row r="564" spans="1:75" x14ac:dyDescent="0.3">
      <c r="A564" s="18">
        <v>1</v>
      </c>
      <c r="B564" s="99">
        <v>49</v>
      </c>
      <c r="C564" s="10" t="s">
        <v>451</v>
      </c>
      <c r="D564" s="1">
        <v>10376037.890000001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21">
        <v>0</v>
      </c>
      <c r="L564" s="7">
        <v>0</v>
      </c>
      <c r="M564" s="1">
        <v>1166</v>
      </c>
      <c r="N564" s="1">
        <v>9962833.2599999998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0</v>
      </c>
      <c r="AA564" s="7">
        <v>0</v>
      </c>
      <c r="AB564" s="7">
        <v>0</v>
      </c>
      <c r="AC564" s="1">
        <v>213204.63</v>
      </c>
      <c r="AD564" s="7">
        <v>200000</v>
      </c>
      <c r="AE564" s="7">
        <v>0</v>
      </c>
      <c r="AF564" s="3">
        <v>2025</v>
      </c>
      <c r="AG564" s="3">
        <v>2025</v>
      </c>
      <c r="AH564" s="3">
        <v>2025</v>
      </c>
      <c r="AI564" s="94"/>
      <c r="AJ564" s="94"/>
      <c r="AK564" s="94"/>
      <c r="AL564" s="94"/>
      <c r="AM564" s="95" t="s">
        <v>17052</v>
      </c>
      <c r="AN564" s="95" t="s">
        <v>17054</v>
      </c>
      <c r="AO564" s="95">
        <v>0</v>
      </c>
      <c r="AP564" s="95" t="s">
        <v>17063</v>
      </c>
      <c r="AQ564" s="95" t="s">
        <v>17064</v>
      </c>
      <c r="AR564" s="95" t="s">
        <v>17056</v>
      </c>
      <c r="AS564" s="95"/>
      <c r="AT564" s="95"/>
      <c r="AU564" s="95"/>
      <c r="AV564" s="95"/>
      <c r="AW564" s="95" t="s">
        <v>853</v>
      </c>
      <c r="AX564" s="96">
        <v>3635.2</v>
      </c>
      <c r="AY564" s="96">
        <v>1160</v>
      </c>
      <c r="AZ564" s="95" t="s">
        <v>2980</v>
      </c>
      <c r="BA564" s="95" t="s">
        <v>17104</v>
      </c>
      <c r="BB564" s="97"/>
      <c r="BC564" s="98">
        <f t="shared" si="38"/>
        <v>-6</v>
      </c>
      <c r="BJ564" s="18" t="str">
        <f>VLOOKUP(C564,BM:BO,3,FALSE)</f>
        <v>962.000</v>
      </c>
      <c r="BM564" s="18" t="s">
        <v>3732</v>
      </c>
      <c r="BN564" s="18" t="s">
        <v>3290</v>
      </c>
      <c r="BO564" s="18" t="s">
        <v>3734</v>
      </c>
      <c r="BU564" s="18" t="s">
        <v>3732</v>
      </c>
      <c r="BV564" s="18" t="s">
        <v>3290</v>
      </c>
      <c r="BW564" s="18" t="s">
        <v>3734</v>
      </c>
    </row>
    <row r="565" spans="1:75" x14ac:dyDescent="0.3">
      <c r="A565" s="18">
        <v>1</v>
      </c>
      <c r="B565" s="99">
        <v>50</v>
      </c>
      <c r="C565" s="10" t="s">
        <v>452</v>
      </c>
      <c r="D565" s="1">
        <v>14492032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21">
        <v>0</v>
      </c>
      <c r="L565" s="7">
        <v>0</v>
      </c>
      <c r="M565" s="1">
        <v>1720</v>
      </c>
      <c r="N565" s="1">
        <v>13992590.560000001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  <c r="AA565" s="7">
        <v>0</v>
      </c>
      <c r="AB565" s="7">
        <v>0</v>
      </c>
      <c r="AC565" s="1">
        <v>299441.44</v>
      </c>
      <c r="AD565" s="7">
        <v>200000</v>
      </c>
      <c r="AE565" s="7">
        <v>0</v>
      </c>
      <c r="AF565" s="3">
        <v>2025</v>
      </c>
      <c r="AG565" s="3">
        <v>2025</v>
      </c>
      <c r="AH565" s="3">
        <v>2025</v>
      </c>
      <c r="AI565" s="94"/>
      <c r="AJ565" s="94"/>
      <c r="AK565" s="94"/>
      <c r="AL565" s="94"/>
      <c r="AM565" s="95" t="s">
        <v>17052</v>
      </c>
      <c r="AN565" s="95" t="s">
        <v>17062</v>
      </c>
      <c r="AO565" s="95">
        <v>0</v>
      </c>
      <c r="AP565" s="95" t="s">
        <v>17063</v>
      </c>
      <c r="AQ565" s="95" t="s">
        <v>17064</v>
      </c>
      <c r="AR565" s="95" t="s">
        <v>17056</v>
      </c>
      <c r="AS565" s="95"/>
      <c r="AT565" s="95"/>
      <c r="AU565" s="95"/>
      <c r="AV565" s="95"/>
      <c r="AW565" s="95" t="s">
        <v>669</v>
      </c>
      <c r="AX565" s="96">
        <v>5101.55</v>
      </c>
      <c r="AY565" s="96">
        <v>1727</v>
      </c>
      <c r="AZ565" s="95" t="s">
        <v>2980</v>
      </c>
      <c r="BA565" s="95" t="s">
        <v>17104</v>
      </c>
      <c r="BB565" s="97"/>
      <c r="BC565" s="98">
        <f t="shared" si="38"/>
        <v>7</v>
      </c>
      <c r="BJ565" s="18" t="str">
        <f>VLOOKUP(C565,BM:BO,3,FALSE)</f>
        <v>1328.900</v>
      </c>
      <c r="BM565" s="18" t="s">
        <v>520</v>
      </c>
      <c r="BN565" s="18" t="s">
        <v>725</v>
      </c>
      <c r="BO565" s="18" t="s">
        <v>3443</v>
      </c>
      <c r="BU565" s="18" t="s">
        <v>520</v>
      </c>
      <c r="BV565" s="18" t="s">
        <v>725</v>
      </c>
      <c r="BW565" s="18" t="s">
        <v>3443</v>
      </c>
    </row>
    <row r="566" spans="1:75" x14ac:dyDescent="0.3">
      <c r="A566" s="18">
        <v>1</v>
      </c>
      <c r="B566" s="99">
        <v>51</v>
      </c>
      <c r="C566" s="10" t="s">
        <v>454</v>
      </c>
      <c r="D566" s="1">
        <v>9537779.2000000011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21">
        <v>0</v>
      </c>
      <c r="L566" s="7">
        <v>0</v>
      </c>
      <c r="M566" s="1">
        <v>1132</v>
      </c>
      <c r="N566" s="1">
        <v>9142137.4600000009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0</v>
      </c>
      <c r="Z566" s="7">
        <v>0</v>
      </c>
      <c r="AA566" s="7">
        <v>0</v>
      </c>
      <c r="AB566" s="7">
        <v>0</v>
      </c>
      <c r="AC566" s="1">
        <v>195641.74</v>
      </c>
      <c r="AD566" s="7">
        <v>200000</v>
      </c>
      <c r="AE566" s="7">
        <v>0</v>
      </c>
      <c r="AF566" s="3">
        <v>2025</v>
      </c>
      <c r="AG566" s="3">
        <v>2025</v>
      </c>
      <c r="AH566" s="3">
        <v>2025</v>
      </c>
      <c r="AI566" s="94"/>
      <c r="AJ566" s="94"/>
      <c r="AK566" s="94"/>
      <c r="AL566" s="94"/>
      <c r="AM566" s="95" t="s">
        <v>17052</v>
      </c>
      <c r="AN566" s="95" t="s">
        <v>17043</v>
      </c>
      <c r="AO566" s="95">
        <v>0</v>
      </c>
      <c r="AP566" s="95" t="s">
        <v>17063</v>
      </c>
      <c r="AQ566" s="95" t="s">
        <v>17064</v>
      </c>
      <c r="AR566" s="95" t="s">
        <v>17056</v>
      </c>
      <c r="AS566" s="95"/>
      <c r="AT566" s="95"/>
      <c r="AU566" s="95"/>
      <c r="AV566" s="95"/>
      <c r="AW566" s="95" t="s">
        <v>853</v>
      </c>
      <c r="AX566" s="96">
        <v>4146.6000000000004</v>
      </c>
      <c r="AY566" s="96">
        <v>1132</v>
      </c>
      <c r="AZ566" s="95" t="s">
        <v>2980</v>
      </c>
      <c r="BA566" s="95" t="s">
        <v>17104</v>
      </c>
      <c r="BB566" s="97"/>
      <c r="BC566" s="98">
        <f t="shared" si="38"/>
        <v>0</v>
      </c>
      <c r="BJ566" s="18" t="str">
        <f>VLOOKUP(C566,BM:BO,3,FALSE)</f>
        <v>нет данных</v>
      </c>
      <c r="BM566" s="18" t="s">
        <v>3736</v>
      </c>
      <c r="BN566" s="18" t="s">
        <v>2998</v>
      </c>
      <c r="BO566" s="18" t="s">
        <v>2998</v>
      </c>
      <c r="BU566" s="18" t="s">
        <v>3736</v>
      </c>
      <c r="BV566" s="18" t="s">
        <v>2998</v>
      </c>
      <c r="BW566" s="18" t="s">
        <v>2998</v>
      </c>
    </row>
    <row r="567" spans="1:75" x14ac:dyDescent="0.3">
      <c r="A567" s="18">
        <v>1</v>
      </c>
      <c r="B567" s="99">
        <v>52</v>
      </c>
      <c r="C567" s="10" t="s">
        <v>420</v>
      </c>
      <c r="D567" s="1">
        <v>2377560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35">
        <v>1</v>
      </c>
      <c r="L567" s="1">
        <v>2151517.52</v>
      </c>
      <c r="M567" s="1">
        <v>0</v>
      </c>
      <c r="N567" s="22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  <c r="AA567" s="7">
        <v>0</v>
      </c>
      <c r="AB567" s="7">
        <v>0</v>
      </c>
      <c r="AC567" s="1">
        <v>46042.48</v>
      </c>
      <c r="AD567" s="1">
        <v>180000</v>
      </c>
      <c r="AE567" s="7">
        <v>0</v>
      </c>
      <c r="AF567" s="3">
        <v>2025</v>
      </c>
      <c r="AG567" s="3">
        <v>2025</v>
      </c>
      <c r="AH567" s="3">
        <v>2025</v>
      </c>
      <c r="AI567" s="94"/>
      <c r="AJ567" s="94"/>
      <c r="AK567" s="94"/>
      <c r="AL567" s="94"/>
      <c r="AM567" s="95">
        <v>2017</v>
      </c>
      <c r="AN567" s="95">
        <v>2017</v>
      </c>
      <c r="AO567" s="95" t="s">
        <v>17046</v>
      </c>
      <c r="AP567" s="95">
        <v>2017</v>
      </c>
      <c r="AQ567" s="95" t="s">
        <v>17063</v>
      </c>
      <c r="AR567" s="95" t="s">
        <v>17056</v>
      </c>
      <c r="AS567" s="95"/>
      <c r="AT567" s="95" t="s">
        <v>17119</v>
      </c>
      <c r="AU567" s="95"/>
      <c r="AV567" s="95"/>
      <c r="AW567" s="95"/>
      <c r="AX567" s="96"/>
      <c r="AY567" s="96"/>
      <c r="AZ567" s="95" t="s">
        <v>3006</v>
      </c>
      <c r="BA567" s="95"/>
      <c r="BB567" s="97"/>
      <c r="BC567" s="98"/>
    </row>
    <row r="568" spans="1:75" x14ac:dyDescent="0.3">
      <c r="B568" s="4" t="s">
        <v>199</v>
      </c>
      <c r="C568" s="5"/>
      <c r="D568" s="6">
        <v>61634819.170000002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20">
        <v>3</v>
      </c>
      <c r="L568" s="1">
        <v>6866457.8100000005</v>
      </c>
      <c r="M568" s="1">
        <v>6402.2</v>
      </c>
      <c r="N568" s="1">
        <v>51832209.879999995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1256151.4800000002</v>
      </c>
      <c r="AD568" s="1">
        <v>1680000</v>
      </c>
      <c r="AE568" s="1">
        <v>0</v>
      </c>
      <c r="AF568" s="3" t="s">
        <v>17121</v>
      </c>
      <c r="AG568" s="3" t="s">
        <v>17121</v>
      </c>
      <c r="AH568" s="3" t="s">
        <v>17121</v>
      </c>
      <c r="AI568" s="94"/>
      <c r="AJ568" s="94"/>
      <c r="AK568" s="94"/>
      <c r="AL568" s="94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6"/>
      <c r="AY568" s="96"/>
      <c r="AZ568" s="95"/>
      <c r="BA568" s="95"/>
      <c r="BB568" s="97"/>
      <c r="BC568" s="98">
        <f t="shared" ref="BC568:BC599" si="39">AY568-M568</f>
        <v>-6402.2</v>
      </c>
      <c r="BJ568" s="18" t="e">
        <f t="shared" ref="BJ568:BJ579" si="40">VLOOKUP(C568,BM:BO,3,FALSE)</f>
        <v>#N/A</v>
      </c>
      <c r="BM568" s="18" t="s">
        <v>514</v>
      </c>
      <c r="BN568" s="18" t="s">
        <v>661</v>
      </c>
      <c r="BO568" s="18" t="s">
        <v>2998</v>
      </c>
      <c r="BU568" s="18" t="s">
        <v>514</v>
      </c>
      <c r="BV568" s="18" t="s">
        <v>661</v>
      </c>
      <c r="BW568" s="18" t="s">
        <v>2998</v>
      </c>
    </row>
    <row r="569" spans="1:75" x14ac:dyDescent="0.3">
      <c r="A569" s="18">
        <v>1</v>
      </c>
      <c r="B569" s="99">
        <v>53</v>
      </c>
      <c r="C569" s="10" t="s">
        <v>210</v>
      </c>
      <c r="D569" s="1">
        <v>9975910.4000000004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21">
        <v>0</v>
      </c>
      <c r="L569" s="7">
        <v>0</v>
      </c>
      <c r="M569" s="1">
        <v>1184</v>
      </c>
      <c r="N569" s="1">
        <v>9571089.0899999999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7">
        <v>0</v>
      </c>
      <c r="AB569" s="7">
        <v>0</v>
      </c>
      <c r="AC569" s="1">
        <v>204821.31</v>
      </c>
      <c r="AD569" s="7">
        <v>200000</v>
      </c>
      <c r="AE569" s="7">
        <v>0</v>
      </c>
      <c r="AF569" s="3">
        <v>2025</v>
      </c>
      <c r="AG569" s="3">
        <v>2025</v>
      </c>
      <c r="AH569" s="3">
        <v>2025</v>
      </c>
      <c r="AI569" s="94"/>
      <c r="AJ569" s="94"/>
      <c r="AK569" s="94"/>
      <c r="AL569" s="94"/>
      <c r="AM569" s="95" t="s">
        <v>17052</v>
      </c>
      <c r="AN569" s="95" t="s">
        <v>17066</v>
      </c>
      <c r="AO569" s="95">
        <v>0</v>
      </c>
      <c r="AP569" s="95" t="s">
        <v>17055</v>
      </c>
      <c r="AQ569" s="95" t="s">
        <v>17064</v>
      </c>
      <c r="AR569" s="95" t="s">
        <v>17056</v>
      </c>
      <c r="AS569" s="95"/>
      <c r="AT569" s="95"/>
      <c r="AU569" s="95"/>
      <c r="AV569" s="95"/>
      <c r="AW569" s="95" t="s">
        <v>799</v>
      </c>
      <c r="AX569" s="96">
        <v>2694.8</v>
      </c>
      <c r="AY569" s="96">
        <v>1184</v>
      </c>
      <c r="AZ569" s="95" t="s">
        <v>2980</v>
      </c>
      <c r="BA569" s="95" t="s">
        <v>17104</v>
      </c>
      <c r="BB569" s="97"/>
      <c r="BC569" s="98">
        <f t="shared" si="39"/>
        <v>0</v>
      </c>
      <c r="BJ569" s="18" t="str">
        <f t="shared" si="40"/>
        <v>947.420</v>
      </c>
      <c r="BM569" s="18" t="s">
        <v>513</v>
      </c>
      <c r="BN569" s="18" t="s">
        <v>2998</v>
      </c>
      <c r="BO569" s="18" t="s">
        <v>2998</v>
      </c>
      <c r="BU569" s="18" t="s">
        <v>513</v>
      </c>
      <c r="BV569" s="18" t="s">
        <v>2998</v>
      </c>
      <c r="BW569" s="18" t="s">
        <v>2998</v>
      </c>
    </row>
    <row r="570" spans="1:75" x14ac:dyDescent="0.3">
      <c r="A570" s="18">
        <v>1</v>
      </c>
      <c r="B570" s="99">
        <v>54</v>
      </c>
      <c r="C570" s="10" t="s">
        <v>211</v>
      </c>
      <c r="D570" s="1">
        <v>6277072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21">
        <v>0</v>
      </c>
      <c r="L570" s="7">
        <v>0</v>
      </c>
      <c r="M570" s="1">
        <v>745</v>
      </c>
      <c r="N570" s="1">
        <v>5969328.3700000001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7">
        <v>0</v>
      </c>
      <c r="AB570" s="7">
        <v>0</v>
      </c>
      <c r="AC570" s="1">
        <v>127743.63</v>
      </c>
      <c r="AD570" s="1">
        <v>180000</v>
      </c>
      <c r="AE570" s="7">
        <v>0</v>
      </c>
      <c r="AF570" s="3">
        <v>2025</v>
      </c>
      <c r="AG570" s="3">
        <v>2025</v>
      </c>
      <c r="AH570" s="3">
        <v>2025</v>
      </c>
      <c r="AI570" s="94"/>
      <c r="AJ570" s="94"/>
      <c r="AK570" s="94"/>
      <c r="AL570" s="94"/>
      <c r="AM570" s="95" t="s">
        <v>17059</v>
      </c>
      <c r="AN570" s="95" t="s">
        <v>17048</v>
      </c>
      <c r="AO570" s="95">
        <v>0</v>
      </c>
      <c r="AP570" s="95" t="s">
        <v>17050</v>
      </c>
      <c r="AQ570" s="95" t="s">
        <v>17053</v>
      </c>
      <c r="AR570" s="95">
        <v>0</v>
      </c>
      <c r="AS570" s="95"/>
      <c r="AT570" s="95"/>
      <c r="AU570" s="95"/>
      <c r="AV570" s="95"/>
      <c r="AW570" s="95" t="s">
        <v>952</v>
      </c>
      <c r="AX570" s="96">
        <v>882.2</v>
      </c>
      <c r="AY570" s="96">
        <v>745</v>
      </c>
      <c r="AZ570" s="95" t="s">
        <v>2980</v>
      </c>
      <c r="BA570" s="95" t="s">
        <v>17104</v>
      </c>
      <c r="BB570" s="97"/>
      <c r="BC570" s="98">
        <f t="shared" si="39"/>
        <v>0</v>
      </c>
      <c r="BJ570" s="18" t="str">
        <f t="shared" si="40"/>
        <v>750.000</v>
      </c>
      <c r="BM570" s="18" t="s">
        <v>646</v>
      </c>
      <c r="BN570" s="18" t="s">
        <v>631</v>
      </c>
      <c r="BO570" s="18" t="s">
        <v>3301</v>
      </c>
      <c r="BU570" s="18" t="s">
        <v>646</v>
      </c>
      <c r="BV570" s="18" t="s">
        <v>631</v>
      </c>
      <c r="BW570" s="18" t="s">
        <v>3301</v>
      </c>
    </row>
    <row r="571" spans="1:75" x14ac:dyDescent="0.3">
      <c r="A571" s="18">
        <v>1</v>
      </c>
      <c r="B571" s="99">
        <v>55</v>
      </c>
      <c r="C571" s="10" t="s">
        <v>212</v>
      </c>
      <c r="D571" s="1">
        <v>9664163.1999999993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21">
        <v>0</v>
      </c>
      <c r="L571" s="7">
        <v>0</v>
      </c>
      <c r="M571" s="1">
        <v>1147</v>
      </c>
      <c r="N571" s="1">
        <v>9265873.5099999998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0</v>
      </c>
      <c r="AA571" s="7">
        <v>0</v>
      </c>
      <c r="AB571" s="7">
        <v>0</v>
      </c>
      <c r="AC571" s="1">
        <v>198289.69</v>
      </c>
      <c r="AD571" s="7">
        <v>200000</v>
      </c>
      <c r="AE571" s="7">
        <v>0</v>
      </c>
      <c r="AF571" s="3">
        <v>2025</v>
      </c>
      <c r="AG571" s="3">
        <v>2025</v>
      </c>
      <c r="AH571" s="3">
        <v>2025</v>
      </c>
      <c r="AI571" s="94"/>
      <c r="AJ571" s="94"/>
      <c r="AK571" s="94"/>
      <c r="AL571" s="94"/>
      <c r="AM571" s="95" t="s">
        <v>17045</v>
      </c>
      <c r="AN571" s="95">
        <v>2016</v>
      </c>
      <c r="AO571" s="95">
        <v>0</v>
      </c>
      <c r="AP571" s="95" t="s">
        <v>17045</v>
      </c>
      <c r="AQ571" s="95" t="s">
        <v>17060</v>
      </c>
      <c r="AR571" s="95" t="s">
        <v>17047</v>
      </c>
      <c r="AS571" s="95"/>
      <c r="AT571" s="95" t="s">
        <v>17067</v>
      </c>
      <c r="AU571" s="100">
        <v>1455111.45</v>
      </c>
      <c r="AV571" s="100">
        <v>1625990.25</v>
      </c>
      <c r="AW571" s="95" t="s">
        <v>636</v>
      </c>
      <c r="AX571" s="96">
        <v>2373</v>
      </c>
      <c r="AY571" s="96">
        <v>1147</v>
      </c>
      <c r="AZ571" s="95" t="s">
        <v>2980</v>
      </c>
      <c r="BA571" s="95" t="s">
        <v>17104</v>
      </c>
      <c r="BB571" s="97"/>
      <c r="BC571" s="98">
        <f t="shared" si="39"/>
        <v>0</v>
      </c>
      <c r="BJ571" s="18" t="str">
        <f t="shared" si="40"/>
        <v>881.900</v>
      </c>
      <c r="BM571" s="18" t="s">
        <v>541</v>
      </c>
      <c r="BN571" s="18" t="s">
        <v>17085</v>
      </c>
      <c r="BO571" s="18" t="s">
        <v>2998</v>
      </c>
      <c r="BU571" s="18" t="s">
        <v>541</v>
      </c>
      <c r="BV571" s="18" t="s">
        <v>17085</v>
      </c>
      <c r="BW571" s="18" t="s">
        <v>2998</v>
      </c>
    </row>
    <row r="572" spans="1:75" x14ac:dyDescent="0.3">
      <c r="A572" s="18">
        <v>1</v>
      </c>
      <c r="B572" s="99">
        <v>56</v>
      </c>
      <c r="C572" s="10" t="s">
        <v>213</v>
      </c>
      <c r="D572" s="1">
        <v>9689440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21">
        <v>0</v>
      </c>
      <c r="L572" s="7">
        <v>0</v>
      </c>
      <c r="M572" s="1">
        <v>1150</v>
      </c>
      <c r="N572" s="1">
        <v>9290620.7200000007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7">
        <v>0</v>
      </c>
      <c r="AB572" s="7">
        <v>0</v>
      </c>
      <c r="AC572" s="1">
        <v>198819.28</v>
      </c>
      <c r="AD572" s="7">
        <v>200000</v>
      </c>
      <c r="AE572" s="7">
        <v>0</v>
      </c>
      <c r="AF572" s="3">
        <v>2025</v>
      </c>
      <c r="AG572" s="3">
        <v>2025</v>
      </c>
      <c r="AH572" s="3">
        <v>2025</v>
      </c>
      <c r="AI572" s="94"/>
      <c r="AJ572" s="94"/>
      <c r="AK572" s="94"/>
      <c r="AL572" s="94"/>
      <c r="AM572" s="95" t="s">
        <v>17045</v>
      </c>
      <c r="AN572" s="95" t="s">
        <v>17062</v>
      </c>
      <c r="AO572" s="95">
        <v>0</v>
      </c>
      <c r="AP572" s="95" t="s">
        <v>17051</v>
      </c>
      <c r="AQ572" s="95" t="s">
        <v>17058</v>
      </c>
      <c r="AR572" s="95" t="s">
        <v>17056</v>
      </c>
      <c r="AS572" s="95"/>
      <c r="AT572" s="95"/>
      <c r="AU572" s="95"/>
      <c r="AV572" s="95"/>
      <c r="AW572" s="95" t="s">
        <v>622</v>
      </c>
      <c r="AX572" s="96">
        <v>2711.1</v>
      </c>
      <c r="AY572" s="96">
        <v>1150</v>
      </c>
      <c r="AZ572" s="95" t="s">
        <v>2980</v>
      </c>
      <c r="BA572" s="95" t="s">
        <v>17104</v>
      </c>
      <c r="BB572" s="97"/>
      <c r="BC572" s="98">
        <f t="shared" si="39"/>
        <v>0</v>
      </c>
      <c r="BJ572" s="18" t="str">
        <f t="shared" si="40"/>
        <v>1150.000</v>
      </c>
      <c r="BM572" s="18" t="s">
        <v>647</v>
      </c>
      <c r="BN572" s="18" t="s">
        <v>1152</v>
      </c>
      <c r="BO572" s="18" t="s">
        <v>2133</v>
      </c>
      <c r="BU572" s="18" t="s">
        <v>647</v>
      </c>
      <c r="BV572" s="18" t="s">
        <v>1152</v>
      </c>
      <c r="BW572" s="18" t="s">
        <v>2133</v>
      </c>
    </row>
    <row r="573" spans="1:75" x14ac:dyDescent="0.3">
      <c r="A573" s="18">
        <v>1</v>
      </c>
      <c r="B573" s="99">
        <v>57</v>
      </c>
      <c r="C573" s="10" t="s">
        <v>214</v>
      </c>
      <c r="D573" s="1">
        <v>5788942.3700000001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21">
        <v>0</v>
      </c>
      <c r="L573" s="7">
        <v>0</v>
      </c>
      <c r="M573" s="1">
        <v>649.20000000000005</v>
      </c>
      <c r="N573" s="1">
        <v>5491425.8600000003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0</v>
      </c>
      <c r="Y573" s="7">
        <v>0</v>
      </c>
      <c r="Z573" s="7">
        <v>0</v>
      </c>
      <c r="AA573" s="7">
        <v>0</v>
      </c>
      <c r="AB573" s="7">
        <v>0</v>
      </c>
      <c r="AC573" s="1">
        <v>117516.51</v>
      </c>
      <c r="AD573" s="1">
        <v>180000</v>
      </c>
      <c r="AE573" s="7">
        <v>0</v>
      </c>
      <c r="AF573" s="3">
        <v>2025</v>
      </c>
      <c r="AG573" s="3">
        <v>2025</v>
      </c>
      <c r="AH573" s="3">
        <v>2025</v>
      </c>
      <c r="AI573" s="94"/>
      <c r="AJ573" s="94"/>
      <c r="AK573" s="94"/>
      <c r="AL573" s="94"/>
      <c r="AM573" s="95" t="s">
        <v>17047</v>
      </c>
      <c r="AN573" s="95" t="s">
        <v>17059</v>
      </c>
      <c r="AO573" s="95">
        <v>0</v>
      </c>
      <c r="AP573" s="95" t="s">
        <v>17053</v>
      </c>
      <c r="AQ573" s="95" t="s">
        <v>17058</v>
      </c>
      <c r="AR573" s="95">
        <v>0</v>
      </c>
      <c r="AS573" s="95"/>
      <c r="AT573" s="95"/>
      <c r="AU573" s="95"/>
      <c r="AV573" s="95"/>
      <c r="AW573" s="95" t="s">
        <v>1025</v>
      </c>
      <c r="AX573" s="96">
        <v>988.4</v>
      </c>
      <c r="AY573" s="96" t="s">
        <v>2998</v>
      </c>
      <c r="AZ573" s="95" t="s">
        <v>3006</v>
      </c>
      <c r="BA573" s="95">
        <v>2009</v>
      </c>
      <c r="BB573" s="97"/>
      <c r="BC573" s="98" t="e">
        <f t="shared" si="39"/>
        <v>#VALUE!</v>
      </c>
      <c r="BJ573" s="18" t="str">
        <f t="shared" si="40"/>
        <v>нет данных</v>
      </c>
      <c r="BM573" s="18" t="s">
        <v>648</v>
      </c>
      <c r="BN573" s="18" t="s">
        <v>729</v>
      </c>
      <c r="BO573" s="18" t="s">
        <v>3302</v>
      </c>
      <c r="BU573" s="18" t="s">
        <v>648</v>
      </c>
      <c r="BV573" s="18" t="s">
        <v>729</v>
      </c>
      <c r="BW573" s="18" t="s">
        <v>3302</v>
      </c>
    </row>
    <row r="574" spans="1:75" x14ac:dyDescent="0.3">
      <c r="A574" s="18">
        <v>1</v>
      </c>
      <c r="B574" s="99">
        <v>58</v>
      </c>
      <c r="C574" s="10" t="s">
        <v>13995</v>
      </c>
      <c r="D574" s="1">
        <v>2457800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21">
        <v>1</v>
      </c>
      <c r="L574" s="1">
        <v>2230076.37</v>
      </c>
      <c r="M574" s="1">
        <v>0</v>
      </c>
      <c r="N574" s="22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0</v>
      </c>
      <c r="Z574" s="7">
        <v>0</v>
      </c>
      <c r="AA574" s="7">
        <v>0</v>
      </c>
      <c r="AB574" s="7">
        <v>0</v>
      </c>
      <c r="AC574" s="1">
        <v>47723.63</v>
      </c>
      <c r="AD574" s="1">
        <v>180000</v>
      </c>
      <c r="AE574" s="7">
        <v>0</v>
      </c>
      <c r="AF574" s="3">
        <v>2025</v>
      </c>
      <c r="AG574" s="3">
        <v>2025</v>
      </c>
      <c r="AH574" s="3">
        <v>2025</v>
      </c>
      <c r="AI574" s="94"/>
      <c r="AJ574" s="94"/>
      <c r="AK574" s="94"/>
      <c r="AL574" s="94"/>
      <c r="AM574" s="95" t="s">
        <v>17062</v>
      </c>
      <c r="AN574" s="95">
        <v>2016</v>
      </c>
      <c r="AO574" s="95" t="s">
        <v>17047</v>
      </c>
      <c r="AP574" s="95" t="s">
        <v>17048</v>
      </c>
      <c r="AQ574" s="95" t="s">
        <v>17064</v>
      </c>
      <c r="AR574" s="95" t="s">
        <v>17056</v>
      </c>
      <c r="AS574" s="95"/>
      <c r="AT574" s="95" t="s">
        <v>17067</v>
      </c>
      <c r="AU574" s="100">
        <v>1598827.3399999999</v>
      </c>
      <c r="AV574" s="100">
        <v>1467458.26</v>
      </c>
      <c r="AW574" s="95"/>
      <c r="AX574" s="96"/>
      <c r="AY574" s="96"/>
      <c r="AZ574" s="95" t="s">
        <v>3006</v>
      </c>
      <c r="BA574" s="95"/>
      <c r="BB574" s="97"/>
      <c r="BC574" s="98">
        <f t="shared" si="39"/>
        <v>0</v>
      </c>
      <c r="BJ574" s="18" t="str">
        <f t="shared" si="40"/>
        <v>392.500</v>
      </c>
      <c r="BM574" s="18" t="s">
        <v>649</v>
      </c>
      <c r="BN574" s="18" t="s">
        <v>2998</v>
      </c>
      <c r="BO574" s="18" t="s">
        <v>2998</v>
      </c>
      <c r="BU574" s="18" t="s">
        <v>649</v>
      </c>
      <c r="BV574" s="18" t="s">
        <v>2998</v>
      </c>
      <c r="BW574" s="18" t="s">
        <v>2998</v>
      </c>
    </row>
    <row r="575" spans="1:75" x14ac:dyDescent="0.3">
      <c r="A575" s="18">
        <v>1</v>
      </c>
      <c r="B575" s="99">
        <v>59</v>
      </c>
      <c r="C575" s="10" t="s">
        <v>216</v>
      </c>
      <c r="D575" s="1">
        <v>5308128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21">
        <v>0</v>
      </c>
      <c r="L575" s="7">
        <v>0</v>
      </c>
      <c r="M575" s="1">
        <v>630</v>
      </c>
      <c r="N575" s="1">
        <v>5020685.33</v>
      </c>
      <c r="O575" s="7">
        <v>0</v>
      </c>
      <c r="P575" s="7">
        <v>0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0</v>
      </c>
      <c r="Z575" s="7">
        <v>0</v>
      </c>
      <c r="AA575" s="7">
        <v>0</v>
      </c>
      <c r="AB575" s="7">
        <v>0</v>
      </c>
      <c r="AC575" s="1">
        <v>107442.67</v>
      </c>
      <c r="AD575" s="1">
        <v>180000</v>
      </c>
      <c r="AE575" s="7">
        <v>0</v>
      </c>
      <c r="AF575" s="3">
        <v>2025</v>
      </c>
      <c r="AG575" s="3">
        <v>2025</v>
      </c>
      <c r="AH575" s="3">
        <v>2025</v>
      </c>
      <c r="AI575" s="94"/>
      <c r="AJ575" s="94"/>
      <c r="AK575" s="94"/>
      <c r="AL575" s="94"/>
      <c r="AM575" s="95" t="s">
        <v>17059</v>
      </c>
      <c r="AN575" s="95" t="s">
        <v>17048</v>
      </c>
      <c r="AO575" s="95">
        <v>0</v>
      </c>
      <c r="AP575" s="95" t="s">
        <v>17050</v>
      </c>
      <c r="AQ575" s="95" t="s">
        <v>17053</v>
      </c>
      <c r="AR575" s="95">
        <v>0</v>
      </c>
      <c r="AS575" s="95"/>
      <c r="AT575" s="95"/>
      <c r="AU575" s="95"/>
      <c r="AV575" s="95"/>
      <c r="AW575" s="95" t="s">
        <v>1015</v>
      </c>
      <c r="AX575" s="96">
        <v>661.6</v>
      </c>
      <c r="AY575" s="96">
        <v>630</v>
      </c>
      <c r="AZ575" s="95" t="s">
        <v>2980</v>
      </c>
      <c r="BA575" s="95" t="s">
        <v>17104</v>
      </c>
      <c r="BB575" s="97"/>
      <c r="BC575" s="98">
        <f t="shared" si="39"/>
        <v>0</v>
      </c>
      <c r="BJ575" s="18" t="str">
        <f t="shared" si="40"/>
        <v>3186.000</v>
      </c>
      <c r="BM575" s="18" t="s">
        <v>540</v>
      </c>
      <c r="BN575" s="18" t="s">
        <v>2998</v>
      </c>
      <c r="BO575" s="18" t="s">
        <v>3303</v>
      </c>
      <c r="BU575" s="18" t="s">
        <v>540</v>
      </c>
      <c r="BV575" s="18" t="s">
        <v>2998</v>
      </c>
      <c r="BW575" s="18" t="s">
        <v>3303</v>
      </c>
    </row>
    <row r="576" spans="1:75" x14ac:dyDescent="0.3">
      <c r="A576" s="18">
        <v>1</v>
      </c>
      <c r="B576" s="99">
        <v>60</v>
      </c>
      <c r="C576" s="10" t="s">
        <v>217</v>
      </c>
      <c r="D576" s="1">
        <v>7557763.2000000002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21">
        <v>0</v>
      </c>
      <c r="L576" s="7">
        <v>0</v>
      </c>
      <c r="M576" s="1">
        <v>897</v>
      </c>
      <c r="N576" s="1">
        <v>7223187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7">
        <v>0</v>
      </c>
      <c r="AB576" s="7">
        <v>0</v>
      </c>
      <c r="AC576" s="1">
        <v>154576.20000000001</v>
      </c>
      <c r="AD576" s="1">
        <v>180000</v>
      </c>
      <c r="AE576" s="7">
        <v>0</v>
      </c>
      <c r="AF576" s="3">
        <v>2025</v>
      </c>
      <c r="AG576" s="3">
        <v>2025</v>
      </c>
      <c r="AH576" s="3">
        <v>2025</v>
      </c>
      <c r="AI576" s="94"/>
      <c r="AJ576" s="94"/>
      <c r="AK576" s="94"/>
      <c r="AL576" s="94"/>
      <c r="AM576" s="95" t="s">
        <v>17065</v>
      </c>
      <c r="AN576" s="95" t="s">
        <v>17052</v>
      </c>
      <c r="AO576" s="95">
        <v>0</v>
      </c>
      <c r="AP576" s="95" t="s">
        <v>17055</v>
      </c>
      <c r="AQ576" s="95" t="s">
        <v>17048</v>
      </c>
      <c r="AR576" s="95">
        <v>0</v>
      </c>
      <c r="AS576" s="95"/>
      <c r="AT576" s="95"/>
      <c r="AU576" s="95"/>
      <c r="AV576" s="95"/>
      <c r="AW576" s="95" t="s">
        <v>799</v>
      </c>
      <c r="AX576" s="96">
        <v>1420.7</v>
      </c>
      <c r="AY576" s="96">
        <v>897</v>
      </c>
      <c r="AZ576" s="95" t="s">
        <v>2980</v>
      </c>
      <c r="BA576" s="95" t="s">
        <v>17104</v>
      </c>
      <c r="BB576" s="97"/>
      <c r="BC576" s="98">
        <f t="shared" si="39"/>
        <v>0</v>
      </c>
      <c r="BJ576" s="18" t="str">
        <f t="shared" si="40"/>
        <v>нет данных</v>
      </c>
      <c r="BM576" s="18" t="s">
        <v>3304</v>
      </c>
      <c r="BN576" s="18" t="s">
        <v>3024</v>
      </c>
      <c r="BO576" s="18" t="s">
        <v>3305</v>
      </c>
      <c r="BU576" s="18" t="s">
        <v>3304</v>
      </c>
      <c r="BV576" s="18" t="s">
        <v>3024</v>
      </c>
      <c r="BW576" s="18" t="s">
        <v>3305</v>
      </c>
    </row>
    <row r="577" spans="1:75" x14ac:dyDescent="0.3">
      <c r="A577" s="18">
        <v>1</v>
      </c>
      <c r="B577" s="99">
        <v>61</v>
      </c>
      <c r="C577" s="10" t="s">
        <v>218</v>
      </c>
      <c r="D577" s="1">
        <v>4915600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21">
        <v>2</v>
      </c>
      <c r="L577" s="1">
        <v>4636381.4400000004</v>
      </c>
      <c r="M577" s="1">
        <v>0</v>
      </c>
      <c r="N577" s="22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0</v>
      </c>
      <c r="AA577" s="7">
        <v>0</v>
      </c>
      <c r="AB577" s="7">
        <v>0</v>
      </c>
      <c r="AC577" s="1">
        <v>99218.559999999998</v>
      </c>
      <c r="AD577" s="1">
        <v>180000</v>
      </c>
      <c r="AE577" s="7">
        <v>0</v>
      </c>
      <c r="AF577" s="3">
        <v>2025</v>
      </c>
      <c r="AG577" s="3">
        <v>2025</v>
      </c>
      <c r="AH577" s="3">
        <v>2025</v>
      </c>
      <c r="AI577" s="94"/>
      <c r="AJ577" s="94"/>
      <c r="AK577" s="94"/>
      <c r="AL577" s="94"/>
      <c r="AM577" s="95" t="s">
        <v>17047</v>
      </c>
      <c r="AN577" s="95" t="s">
        <v>17050</v>
      </c>
      <c r="AO577" s="95" t="s">
        <v>17047</v>
      </c>
      <c r="AP577" s="95" t="s">
        <v>17056</v>
      </c>
      <c r="AQ577" s="95" t="s">
        <v>17056</v>
      </c>
      <c r="AR577" s="95" t="s">
        <v>17044</v>
      </c>
      <c r="AS577" s="95"/>
      <c r="AT577" s="95"/>
      <c r="AU577" s="95"/>
      <c r="AV577" s="95"/>
      <c r="AW577" s="95" t="s">
        <v>675</v>
      </c>
      <c r="AX577" s="96">
        <v>4847.8</v>
      </c>
      <c r="AY577" s="96">
        <v>635.5</v>
      </c>
      <c r="AZ577" s="95" t="s">
        <v>3006</v>
      </c>
      <c r="BA577" s="95" t="s">
        <v>2998</v>
      </c>
      <c r="BB577" s="97"/>
      <c r="BC577" s="98">
        <f t="shared" si="39"/>
        <v>635.5</v>
      </c>
      <c r="BJ577" s="18" t="str">
        <f t="shared" si="40"/>
        <v>575.400</v>
      </c>
      <c r="BM577" s="18" t="s">
        <v>650</v>
      </c>
      <c r="BN577" s="18" t="s">
        <v>619</v>
      </c>
      <c r="BO577" s="18" t="s">
        <v>3306</v>
      </c>
      <c r="BU577" s="18" t="s">
        <v>650</v>
      </c>
      <c r="BV577" s="18" t="s">
        <v>619</v>
      </c>
      <c r="BW577" s="18" t="s">
        <v>3306</v>
      </c>
    </row>
    <row r="578" spans="1:75" x14ac:dyDescent="0.3">
      <c r="B578" s="4" t="s">
        <v>510</v>
      </c>
      <c r="C578" s="5"/>
      <c r="D578" s="6">
        <v>56471101.200000003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20">
        <v>0</v>
      </c>
      <c r="L578" s="1">
        <v>0</v>
      </c>
      <c r="M578" s="1">
        <v>6690.75</v>
      </c>
      <c r="N578" s="1">
        <v>53995595.450000003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1155505.75</v>
      </c>
      <c r="AD578" s="1">
        <v>1320000</v>
      </c>
      <c r="AE578" s="1">
        <v>0</v>
      </c>
      <c r="AF578" s="3" t="s">
        <v>17121</v>
      </c>
      <c r="AG578" s="3" t="s">
        <v>17121</v>
      </c>
      <c r="AH578" s="3" t="s">
        <v>17121</v>
      </c>
      <c r="AI578" s="94"/>
      <c r="AJ578" s="94"/>
      <c r="AK578" s="94"/>
      <c r="AL578" s="94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6"/>
      <c r="AY578" s="96"/>
      <c r="AZ578" s="95"/>
      <c r="BA578" s="95"/>
      <c r="BB578" s="97"/>
      <c r="BC578" s="98">
        <f t="shared" si="39"/>
        <v>-6690.75</v>
      </c>
      <c r="BJ578" s="18" t="e">
        <f t="shared" si="40"/>
        <v>#N/A</v>
      </c>
      <c r="BM578" s="18" t="s">
        <v>3936</v>
      </c>
      <c r="BN578" s="18" t="s">
        <v>3021</v>
      </c>
      <c r="BO578" s="18" t="s">
        <v>3395</v>
      </c>
      <c r="BU578" s="18" t="s">
        <v>3936</v>
      </c>
      <c r="BV578" s="18" t="s">
        <v>3021</v>
      </c>
      <c r="BW578" s="18" t="s">
        <v>3395</v>
      </c>
    </row>
    <row r="579" spans="1:75" x14ac:dyDescent="0.3">
      <c r="A579" s="18">
        <v>1</v>
      </c>
      <c r="B579" s="99">
        <v>62</v>
      </c>
      <c r="C579" s="10" t="s">
        <v>558</v>
      </c>
      <c r="D579" s="1">
        <v>6319200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21">
        <v>0</v>
      </c>
      <c r="L579" s="7">
        <v>0</v>
      </c>
      <c r="M579" s="1">
        <v>750</v>
      </c>
      <c r="N579" s="1">
        <v>6010573.7199999997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0</v>
      </c>
      <c r="AA579" s="7">
        <v>0</v>
      </c>
      <c r="AB579" s="7">
        <v>0</v>
      </c>
      <c r="AC579" s="1">
        <v>128626.28</v>
      </c>
      <c r="AD579" s="1">
        <v>180000</v>
      </c>
      <c r="AE579" s="7">
        <v>0</v>
      </c>
      <c r="AF579" s="3">
        <v>2025</v>
      </c>
      <c r="AG579" s="3">
        <v>2025</v>
      </c>
      <c r="AH579" s="3">
        <v>2025</v>
      </c>
      <c r="AI579" s="94"/>
      <c r="AJ579" s="94"/>
      <c r="AK579" s="94"/>
      <c r="AL579" s="94"/>
      <c r="AM579" s="95" t="s">
        <v>17052</v>
      </c>
      <c r="AN579" s="95" t="s">
        <v>17043</v>
      </c>
      <c r="AO579" s="95">
        <v>0</v>
      </c>
      <c r="AP579" s="95" t="s">
        <v>17063</v>
      </c>
      <c r="AQ579" s="95" t="s">
        <v>17064</v>
      </c>
      <c r="AR579" s="95">
        <v>0</v>
      </c>
      <c r="AS579" s="95"/>
      <c r="AT579" s="95"/>
      <c r="AU579" s="95"/>
      <c r="AV579" s="95"/>
      <c r="AW579" s="95" t="s">
        <v>799</v>
      </c>
      <c r="AX579" s="96">
        <v>791.29</v>
      </c>
      <c r="AY579" s="96">
        <v>650</v>
      </c>
      <c r="AZ579" s="95" t="s">
        <v>2980</v>
      </c>
      <c r="BA579" s="95" t="s">
        <v>17104</v>
      </c>
      <c r="BB579" s="97"/>
      <c r="BC579" s="98">
        <f t="shared" si="39"/>
        <v>-100</v>
      </c>
      <c r="BJ579" s="18" t="str">
        <f t="shared" si="40"/>
        <v>500.000</v>
      </c>
      <c r="BM579" s="18" t="s">
        <v>3937</v>
      </c>
      <c r="BN579" s="18" t="s">
        <v>2998</v>
      </c>
      <c r="BO579" s="18" t="s">
        <v>1441</v>
      </c>
      <c r="BU579" s="18" t="s">
        <v>3937</v>
      </c>
      <c r="BV579" s="18" t="s">
        <v>2998</v>
      </c>
      <c r="BW579" s="18" t="s">
        <v>1441</v>
      </c>
    </row>
    <row r="580" spans="1:75" x14ac:dyDescent="0.3">
      <c r="A580" s="18">
        <v>1</v>
      </c>
      <c r="B580" s="99">
        <v>63</v>
      </c>
      <c r="C580" s="10" t="s">
        <v>3384</v>
      </c>
      <c r="D580" s="1">
        <v>4657250.3999999994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21">
        <v>0</v>
      </c>
      <c r="L580" s="7">
        <v>0</v>
      </c>
      <c r="M580" s="1">
        <v>552.75</v>
      </c>
      <c r="N580" s="1">
        <v>4383444.68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  <c r="W580" s="7">
        <v>0</v>
      </c>
      <c r="X580" s="7">
        <v>0</v>
      </c>
      <c r="Y580" s="7">
        <v>0</v>
      </c>
      <c r="Z580" s="7">
        <v>0</v>
      </c>
      <c r="AA580" s="7">
        <v>0</v>
      </c>
      <c r="AB580" s="7">
        <v>0</v>
      </c>
      <c r="AC580" s="1">
        <v>93805.72</v>
      </c>
      <c r="AD580" s="1">
        <v>180000</v>
      </c>
      <c r="AE580" s="7">
        <v>0</v>
      </c>
      <c r="AF580" s="3">
        <v>2025</v>
      </c>
      <c r="AG580" s="3">
        <v>2025</v>
      </c>
      <c r="AH580" s="3">
        <v>2025</v>
      </c>
      <c r="AI580" s="94"/>
      <c r="AJ580" s="94"/>
      <c r="AK580" s="94"/>
      <c r="AL580" s="94"/>
      <c r="AM580" s="95" t="s">
        <v>17046</v>
      </c>
      <c r="AN580" s="95" t="s">
        <v>17065</v>
      </c>
      <c r="AO580" s="95"/>
      <c r="AP580" s="95" t="s">
        <v>17044</v>
      </c>
      <c r="AQ580" s="95" t="s">
        <v>17050</v>
      </c>
      <c r="AR580" s="95"/>
      <c r="AS580" s="95"/>
      <c r="AT580" s="95"/>
      <c r="AU580" s="95"/>
      <c r="AV580" s="95"/>
      <c r="AW580" s="95">
        <v>1976</v>
      </c>
      <c r="AX580" s="96">
        <v>1655.19</v>
      </c>
      <c r="AY580" s="96">
        <v>552.75</v>
      </c>
      <c r="AZ580" s="95" t="s">
        <v>2980</v>
      </c>
      <c r="BA580" s="95">
        <v>2010</v>
      </c>
      <c r="BB580" s="97"/>
      <c r="BC580" s="98">
        <f t="shared" si="39"/>
        <v>0</v>
      </c>
    </row>
    <row r="581" spans="1:75" x14ac:dyDescent="0.3">
      <c r="A581" s="18">
        <v>1</v>
      </c>
      <c r="B581" s="99">
        <v>64</v>
      </c>
      <c r="C581" s="10" t="s">
        <v>559</v>
      </c>
      <c r="D581" s="1">
        <v>5139616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21">
        <v>0</v>
      </c>
      <c r="L581" s="7">
        <v>0</v>
      </c>
      <c r="M581" s="1">
        <v>610</v>
      </c>
      <c r="N581" s="1">
        <v>4855703.9400000004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0</v>
      </c>
      <c r="AA581" s="7">
        <v>0</v>
      </c>
      <c r="AB581" s="7">
        <v>0</v>
      </c>
      <c r="AC581" s="1">
        <v>103912.06</v>
      </c>
      <c r="AD581" s="1">
        <v>180000</v>
      </c>
      <c r="AE581" s="7">
        <v>0</v>
      </c>
      <c r="AF581" s="3">
        <v>2025</v>
      </c>
      <c r="AG581" s="3">
        <v>2025</v>
      </c>
      <c r="AH581" s="3">
        <v>2025</v>
      </c>
      <c r="AI581" s="94"/>
      <c r="AJ581" s="94"/>
      <c r="AK581" s="94"/>
      <c r="AL581" s="94"/>
      <c r="AM581" s="95" t="s">
        <v>17054</v>
      </c>
      <c r="AN581" s="95" t="s">
        <v>17057</v>
      </c>
      <c r="AO581" s="95">
        <v>0</v>
      </c>
      <c r="AP581" s="95" t="s">
        <v>17049</v>
      </c>
      <c r="AQ581" s="95" t="s">
        <v>17064</v>
      </c>
      <c r="AR581" s="95">
        <v>0</v>
      </c>
      <c r="AS581" s="95"/>
      <c r="AT581" s="95"/>
      <c r="AU581" s="95"/>
      <c r="AV581" s="95"/>
      <c r="AW581" s="95" t="s">
        <v>783</v>
      </c>
      <c r="AX581" s="96">
        <v>1224.3</v>
      </c>
      <c r="AY581" s="96" t="s">
        <v>2998</v>
      </c>
      <c r="AZ581" s="95" t="s">
        <v>2980</v>
      </c>
      <c r="BA581" s="95" t="s">
        <v>17104</v>
      </c>
      <c r="BB581" s="97"/>
      <c r="BC581" s="98" t="e">
        <f t="shared" si="39"/>
        <v>#VALUE!</v>
      </c>
      <c r="BJ581" s="18" t="str">
        <f>VLOOKUP(C581,BM:BO,3,FALSE)</f>
        <v>нет данных</v>
      </c>
      <c r="BM581" s="18" t="s">
        <v>3938</v>
      </c>
      <c r="BN581" s="18" t="s">
        <v>3024</v>
      </c>
      <c r="BO581" s="18" t="s">
        <v>2376</v>
      </c>
      <c r="BU581" s="18" t="s">
        <v>3938</v>
      </c>
      <c r="BV581" s="18" t="s">
        <v>3024</v>
      </c>
      <c r="BW581" s="18" t="s">
        <v>2376</v>
      </c>
    </row>
    <row r="582" spans="1:75" x14ac:dyDescent="0.3">
      <c r="A582" s="18">
        <v>1</v>
      </c>
      <c r="B582" s="99">
        <v>65</v>
      </c>
      <c r="C582" s="10" t="s">
        <v>560</v>
      </c>
      <c r="D582" s="1">
        <v>11220000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21">
        <v>0</v>
      </c>
      <c r="L582" s="7">
        <v>0</v>
      </c>
      <c r="M582" s="1">
        <v>1320</v>
      </c>
      <c r="N582" s="1">
        <v>10789112.98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0</v>
      </c>
      <c r="Z582" s="7">
        <v>0</v>
      </c>
      <c r="AA582" s="7">
        <v>0</v>
      </c>
      <c r="AB582" s="7">
        <v>0</v>
      </c>
      <c r="AC582" s="1">
        <v>230887.02</v>
      </c>
      <c r="AD582" s="7">
        <v>200000</v>
      </c>
      <c r="AE582" s="7">
        <v>0</v>
      </c>
      <c r="AF582" s="3">
        <v>2025</v>
      </c>
      <c r="AG582" s="3">
        <v>2025</v>
      </c>
      <c r="AH582" s="3">
        <v>2025</v>
      </c>
      <c r="AI582" s="94"/>
      <c r="AJ582" s="94"/>
      <c r="AK582" s="94"/>
      <c r="AL582" s="94"/>
      <c r="AM582" s="95" t="s">
        <v>17046</v>
      </c>
      <c r="AN582" s="95" t="s">
        <v>17048</v>
      </c>
      <c r="AO582" s="95">
        <v>0</v>
      </c>
      <c r="AP582" s="95" t="s">
        <v>17058</v>
      </c>
      <c r="AQ582" s="95" t="s">
        <v>17060</v>
      </c>
      <c r="AR582" s="95" t="s">
        <v>17060</v>
      </c>
      <c r="AS582" s="95"/>
      <c r="AT582" s="95"/>
      <c r="AU582" s="95"/>
      <c r="AV582" s="95"/>
      <c r="AW582" s="95" t="s">
        <v>619</v>
      </c>
      <c r="AX582" s="96">
        <v>6351.5</v>
      </c>
      <c r="AY582" s="96" t="s">
        <v>2998</v>
      </c>
      <c r="AZ582" s="95" t="s">
        <v>3058</v>
      </c>
      <c r="BA582" s="95">
        <v>2012</v>
      </c>
      <c r="BB582" s="97"/>
      <c r="BC582" s="98" t="e">
        <f t="shared" si="39"/>
        <v>#VALUE!</v>
      </c>
      <c r="BJ582" s="18" t="str">
        <f>VLOOKUP(C582,BM:BO,3,FALSE)</f>
        <v>1318.400</v>
      </c>
      <c r="BM582" s="18" t="s">
        <v>3940</v>
      </c>
      <c r="BN582" s="18" t="s">
        <v>673</v>
      </c>
      <c r="BO582" s="18" t="s">
        <v>718</v>
      </c>
      <c r="BU582" s="18" t="s">
        <v>3940</v>
      </c>
      <c r="BV582" s="18" t="s">
        <v>673</v>
      </c>
      <c r="BW582" s="18" t="s">
        <v>718</v>
      </c>
    </row>
    <row r="583" spans="1:75" x14ac:dyDescent="0.3">
      <c r="A583" s="18">
        <v>1</v>
      </c>
      <c r="B583" s="99">
        <v>66</v>
      </c>
      <c r="C583" s="10" t="s">
        <v>561</v>
      </c>
      <c r="D583" s="1">
        <v>15166080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21">
        <v>0</v>
      </c>
      <c r="L583" s="7">
        <v>0</v>
      </c>
      <c r="M583" s="1">
        <v>1800</v>
      </c>
      <c r="N583" s="1">
        <v>14652516.15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0</v>
      </c>
      <c r="AA583" s="7">
        <v>0</v>
      </c>
      <c r="AB583" s="7">
        <v>0</v>
      </c>
      <c r="AC583" s="1">
        <v>313563.84999999998</v>
      </c>
      <c r="AD583" s="7">
        <v>200000</v>
      </c>
      <c r="AE583" s="7">
        <v>0</v>
      </c>
      <c r="AF583" s="3">
        <v>2025</v>
      </c>
      <c r="AG583" s="3">
        <v>2025</v>
      </c>
      <c r="AH583" s="3">
        <v>2025</v>
      </c>
      <c r="AI583" s="94"/>
      <c r="AJ583" s="94"/>
      <c r="AK583" s="94"/>
      <c r="AL583" s="94"/>
      <c r="AM583" s="95" t="s">
        <v>17059</v>
      </c>
      <c r="AN583" s="95" t="s">
        <v>17064</v>
      </c>
      <c r="AO583" s="95">
        <v>0</v>
      </c>
      <c r="AP583" s="95" t="s">
        <v>17056</v>
      </c>
      <c r="AQ583" s="95" t="s">
        <v>17050</v>
      </c>
      <c r="AR583" s="95" t="s">
        <v>17056</v>
      </c>
      <c r="AS583" s="95"/>
      <c r="AT583" s="95"/>
      <c r="AU583" s="95"/>
      <c r="AV583" s="95"/>
      <c r="AW583" s="95" t="s">
        <v>709</v>
      </c>
      <c r="AX583" s="96">
        <v>7459.8</v>
      </c>
      <c r="AY583" s="96">
        <v>1651.26</v>
      </c>
      <c r="AZ583" s="95" t="s">
        <v>2980</v>
      </c>
      <c r="BA583" s="95" t="s">
        <v>17104</v>
      </c>
      <c r="BB583" s="97"/>
      <c r="BC583" s="98">
        <f t="shared" si="39"/>
        <v>-148.74</v>
      </c>
      <c r="BJ583" s="18" t="str">
        <f>VLOOKUP(C583,BM:BO,3,FALSE)</f>
        <v>нет данных</v>
      </c>
      <c r="BM583" s="18" t="s">
        <v>3941</v>
      </c>
      <c r="BN583" s="18" t="s">
        <v>673</v>
      </c>
      <c r="BO583" s="18" t="s">
        <v>2998</v>
      </c>
      <c r="BU583" s="18" t="s">
        <v>3941</v>
      </c>
      <c r="BV583" s="18" t="s">
        <v>673</v>
      </c>
      <c r="BW583" s="18" t="s">
        <v>2998</v>
      </c>
    </row>
    <row r="584" spans="1:75" x14ac:dyDescent="0.3">
      <c r="A584" s="18">
        <v>1</v>
      </c>
      <c r="B584" s="99">
        <v>67</v>
      </c>
      <c r="C584" s="10" t="s">
        <v>562</v>
      </c>
      <c r="D584" s="1">
        <v>4280204.8000000007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21">
        <v>0</v>
      </c>
      <c r="L584" s="7">
        <v>0</v>
      </c>
      <c r="M584" s="1">
        <v>508</v>
      </c>
      <c r="N584" s="1">
        <v>4014298.81</v>
      </c>
      <c r="O584" s="7">
        <v>0</v>
      </c>
      <c r="P584" s="7">
        <v>0</v>
      </c>
      <c r="Q584" s="7">
        <v>0</v>
      </c>
      <c r="R584" s="7">
        <v>0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0</v>
      </c>
      <c r="AA584" s="7">
        <v>0</v>
      </c>
      <c r="AB584" s="7">
        <v>0</v>
      </c>
      <c r="AC584" s="1">
        <v>85905.99</v>
      </c>
      <c r="AD584" s="1">
        <v>180000</v>
      </c>
      <c r="AE584" s="7">
        <v>0</v>
      </c>
      <c r="AF584" s="3">
        <v>2025</v>
      </c>
      <c r="AG584" s="3">
        <v>2025</v>
      </c>
      <c r="AH584" s="3">
        <v>2025</v>
      </c>
      <c r="AI584" s="94"/>
      <c r="AJ584" s="94"/>
      <c r="AK584" s="94"/>
      <c r="AL584" s="94"/>
      <c r="AM584" s="95" t="s">
        <v>17062</v>
      </c>
      <c r="AN584" s="95" t="s">
        <v>17041</v>
      </c>
      <c r="AO584" s="95">
        <v>0</v>
      </c>
      <c r="AP584" s="95" t="s">
        <v>17057</v>
      </c>
      <c r="AQ584" s="95" t="s">
        <v>17058</v>
      </c>
      <c r="AR584" s="95">
        <v>0</v>
      </c>
      <c r="AS584" s="95"/>
      <c r="AT584" s="95"/>
      <c r="AU584" s="95"/>
      <c r="AV584" s="95"/>
      <c r="AW584" s="95" t="s">
        <v>668</v>
      </c>
      <c r="AX584" s="96">
        <v>1038.8</v>
      </c>
      <c r="AY584" s="96">
        <v>508</v>
      </c>
      <c r="AZ584" s="95" t="s">
        <v>2980</v>
      </c>
      <c r="BA584" s="95" t="s">
        <v>17104</v>
      </c>
      <c r="BB584" s="97"/>
      <c r="BC584" s="98">
        <f t="shared" si="39"/>
        <v>0</v>
      </c>
      <c r="BJ584" s="18" t="str">
        <f>VLOOKUP(C584,BM:BO,3,FALSE)</f>
        <v>440.000</v>
      </c>
      <c r="BM584" s="18" t="s">
        <v>3943</v>
      </c>
      <c r="BN584" s="18" t="s">
        <v>667</v>
      </c>
      <c r="BO584" s="18" t="s">
        <v>2998</v>
      </c>
      <c r="BU584" s="18" t="s">
        <v>3943</v>
      </c>
      <c r="BV584" s="18" t="s">
        <v>667</v>
      </c>
      <c r="BW584" s="18" t="s">
        <v>2998</v>
      </c>
    </row>
    <row r="585" spans="1:75" x14ac:dyDescent="0.3">
      <c r="A585" s="18">
        <v>1</v>
      </c>
      <c r="B585" s="99">
        <v>68</v>
      </c>
      <c r="C585" s="10" t="s">
        <v>3767</v>
      </c>
      <c r="D585" s="1">
        <v>9688750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21">
        <v>0</v>
      </c>
      <c r="L585" s="7">
        <v>0</v>
      </c>
      <c r="M585" s="1">
        <v>1150</v>
      </c>
      <c r="N585" s="1">
        <v>9289945.1699999999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0</v>
      </c>
      <c r="AA585" s="7">
        <v>0</v>
      </c>
      <c r="AB585" s="7">
        <v>0</v>
      </c>
      <c r="AC585" s="1">
        <v>198804.83</v>
      </c>
      <c r="AD585" s="7">
        <v>200000</v>
      </c>
      <c r="AE585" s="7">
        <v>0</v>
      </c>
      <c r="AF585" s="3">
        <v>2025</v>
      </c>
      <c r="AG585" s="3">
        <v>2025</v>
      </c>
      <c r="AH585" s="3">
        <v>2025</v>
      </c>
      <c r="AI585" s="94"/>
      <c r="AJ585" s="94"/>
      <c r="AK585" s="94"/>
      <c r="AL585" s="94"/>
      <c r="AM585" s="95" t="s">
        <v>17054</v>
      </c>
      <c r="AN585" s="95" t="s">
        <v>17051</v>
      </c>
      <c r="AO585" s="95"/>
      <c r="AP585" s="95" t="s">
        <v>17045</v>
      </c>
      <c r="AQ585" s="95" t="s">
        <v>17053</v>
      </c>
      <c r="AR585" s="95" t="s">
        <v>17055</v>
      </c>
      <c r="AS585" s="95"/>
      <c r="AT585" s="95"/>
      <c r="AU585" s="95"/>
      <c r="AV585" s="95"/>
      <c r="AW585" s="95">
        <v>1989</v>
      </c>
      <c r="AX585" s="96">
        <v>3233.6</v>
      </c>
      <c r="AY585" s="96">
        <v>1150</v>
      </c>
      <c r="AZ585" s="95" t="s">
        <v>2980</v>
      </c>
      <c r="BA585" s="95" t="s">
        <v>17104</v>
      </c>
      <c r="BB585" s="97"/>
      <c r="BC585" s="98">
        <f t="shared" si="39"/>
        <v>0</v>
      </c>
    </row>
    <row r="586" spans="1:75" x14ac:dyDescent="0.3">
      <c r="B586" s="4" t="s">
        <v>535</v>
      </c>
      <c r="C586" s="5"/>
      <c r="D586" s="6">
        <v>17708184.119999997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20">
        <v>0</v>
      </c>
      <c r="L586" s="1">
        <v>0</v>
      </c>
      <c r="M586" s="1">
        <v>1993</v>
      </c>
      <c r="N586" s="1">
        <v>16965130.329999998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363053.79000000004</v>
      </c>
      <c r="AD586" s="1">
        <v>380000</v>
      </c>
      <c r="AE586" s="1">
        <v>0</v>
      </c>
      <c r="AF586" s="3" t="s">
        <v>17121</v>
      </c>
      <c r="AG586" s="3" t="s">
        <v>17121</v>
      </c>
      <c r="AH586" s="3" t="s">
        <v>17121</v>
      </c>
      <c r="AI586" s="94"/>
      <c r="AJ586" s="94"/>
      <c r="AK586" s="94"/>
      <c r="AL586" s="94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6"/>
      <c r="AY586" s="96"/>
      <c r="AZ586" s="95"/>
      <c r="BA586" s="95"/>
      <c r="BB586" s="97"/>
      <c r="BC586" s="98">
        <f t="shared" si="39"/>
        <v>-1993</v>
      </c>
      <c r="BJ586" s="18" t="e">
        <f t="shared" ref="BJ586:BJ617" si="41">VLOOKUP(C586,BM:BO,3,FALSE)</f>
        <v>#N/A</v>
      </c>
      <c r="BM586" s="18" t="s">
        <v>3944</v>
      </c>
      <c r="BN586" s="18" t="s">
        <v>2998</v>
      </c>
      <c r="BO586" s="18" t="s">
        <v>2998</v>
      </c>
      <c r="BU586" s="18" t="s">
        <v>3944</v>
      </c>
      <c r="BV586" s="18" t="s">
        <v>2998</v>
      </c>
      <c r="BW586" s="18" t="s">
        <v>2998</v>
      </c>
    </row>
    <row r="587" spans="1:75" x14ac:dyDescent="0.3">
      <c r="A587" s="18">
        <v>1</v>
      </c>
      <c r="B587" s="99">
        <v>69</v>
      </c>
      <c r="C587" s="10" t="s">
        <v>17189</v>
      </c>
      <c r="D587" s="1">
        <v>9336140.879999999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21">
        <v>0</v>
      </c>
      <c r="L587" s="7">
        <v>0</v>
      </c>
      <c r="M587" s="1">
        <v>1047</v>
      </c>
      <c r="N587" s="1">
        <v>8944723.7899999991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0</v>
      </c>
      <c r="AA587" s="7">
        <v>0</v>
      </c>
      <c r="AB587" s="7">
        <v>0</v>
      </c>
      <c r="AC587" s="1">
        <v>191417.09</v>
      </c>
      <c r="AD587" s="7">
        <v>200000</v>
      </c>
      <c r="AE587" s="7">
        <v>0</v>
      </c>
      <c r="AF587" s="3">
        <v>2025</v>
      </c>
      <c r="AG587" s="3">
        <v>2025</v>
      </c>
      <c r="AH587" s="3">
        <v>2025</v>
      </c>
      <c r="AI587" s="94"/>
      <c r="AJ587" s="94"/>
      <c r="AK587" s="94"/>
      <c r="AL587" s="94"/>
      <c r="AM587" s="95" t="s">
        <v>17046</v>
      </c>
      <c r="AN587" s="95" t="s">
        <v>17066</v>
      </c>
      <c r="AO587" s="95">
        <v>2014</v>
      </c>
      <c r="AP587" s="95" t="s">
        <v>17056</v>
      </c>
      <c r="AQ587" s="95" t="s">
        <v>17060</v>
      </c>
      <c r="AR587" s="95" t="s">
        <v>17050</v>
      </c>
      <c r="AS587" s="95"/>
      <c r="AT587" s="95" t="s">
        <v>17067</v>
      </c>
      <c r="AU587" s="100">
        <v>2357957.75</v>
      </c>
      <c r="AV587" s="100">
        <v>2347436.0300000003</v>
      </c>
      <c r="AW587" s="95" t="s">
        <v>935</v>
      </c>
      <c r="AX587" s="96">
        <v>7983</v>
      </c>
      <c r="AY587" s="96">
        <v>1047</v>
      </c>
      <c r="AZ587" s="95" t="s">
        <v>3006</v>
      </c>
      <c r="BA587" s="95" t="s">
        <v>17104</v>
      </c>
      <c r="BB587" s="97"/>
      <c r="BC587" s="98">
        <f t="shared" si="39"/>
        <v>0</v>
      </c>
      <c r="BJ587" s="18" t="e">
        <f t="shared" si="41"/>
        <v>#N/A</v>
      </c>
      <c r="BM587" s="18" t="s">
        <v>3945</v>
      </c>
      <c r="BN587" s="18" t="s">
        <v>2998</v>
      </c>
      <c r="BO587" s="18" t="s">
        <v>2998</v>
      </c>
      <c r="BU587" s="18" t="s">
        <v>3945</v>
      </c>
      <c r="BV587" s="18" t="s">
        <v>2998</v>
      </c>
      <c r="BW587" s="18" t="s">
        <v>2998</v>
      </c>
    </row>
    <row r="588" spans="1:75" x14ac:dyDescent="0.3">
      <c r="A588" s="18">
        <v>1</v>
      </c>
      <c r="B588" s="99">
        <v>70</v>
      </c>
      <c r="C588" s="10" t="s">
        <v>17216</v>
      </c>
      <c r="D588" s="1">
        <v>8372043.2400000002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21">
        <v>0</v>
      </c>
      <c r="L588" s="7">
        <v>0</v>
      </c>
      <c r="M588" s="1">
        <v>946.00000000000011</v>
      </c>
      <c r="N588" s="1">
        <v>8020406.54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7">
        <v>0</v>
      </c>
      <c r="AB588" s="7">
        <v>0</v>
      </c>
      <c r="AC588" s="1">
        <v>171636.7</v>
      </c>
      <c r="AD588" s="1">
        <v>180000</v>
      </c>
      <c r="AE588" s="7">
        <v>0</v>
      </c>
      <c r="AF588" s="3">
        <v>2025</v>
      </c>
      <c r="AG588" s="3">
        <v>2025</v>
      </c>
      <c r="AH588" s="3">
        <v>2025</v>
      </c>
      <c r="AI588" s="94"/>
      <c r="AJ588" s="94"/>
      <c r="AK588" s="94"/>
      <c r="AL588" s="94"/>
      <c r="AM588" s="95" t="s">
        <v>17059</v>
      </c>
      <c r="AN588" s="95" t="s">
        <v>17044</v>
      </c>
      <c r="AO588" s="95">
        <v>0</v>
      </c>
      <c r="AP588" s="95" t="s">
        <v>17056</v>
      </c>
      <c r="AQ588" s="95" t="s">
        <v>17056</v>
      </c>
      <c r="AR588" s="95" t="s">
        <v>17056</v>
      </c>
      <c r="AS588" s="95"/>
      <c r="AT588" s="95"/>
      <c r="AU588" s="95"/>
      <c r="AV588" s="95"/>
      <c r="AW588" s="95" t="s">
        <v>661</v>
      </c>
      <c r="AX588" s="96">
        <v>5480.6</v>
      </c>
      <c r="AY588" s="96">
        <v>872.7</v>
      </c>
      <c r="AZ588" s="95" t="s">
        <v>2980</v>
      </c>
      <c r="BA588" s="95" t="s">
        <v>17104</v>
      </c>
      <c r="BB588" s="97"/>
      <c r="BC588" s="98">
        <f t="shared" si="39"/>
        <v>-73.300000000000068</v>
      </c>
      <c r="BJ588" s="18" t="e">
        <f t="shared" si="41"/>
        <v>#N/A</v>
      </c>
      <c r="BM588" s="18" t="s">
        <v>3947</v>
      </c>
      <c r="BN588" s="18" t="s">
        <v>2998</v>
      </c>
      <c r="BO588" s="18" t="s">
        <v>2998</v>
      </c>
      <c r="BU588" s="18" t="s">
        <v>3947</v>
      </c>
      <c r="BV588" s="18" t="s">
        <v>2998</v>
      </c>
      <c r="BW588" s="18" t="s">
        <v>2998</v>
      </c>
    </row>
    <row r="589" spans="1:75" x14ac:dyDescent="0.3">
      <c r="B589" s="4" t="s">
        <v>536</v>
      </c>
      <c r="C589" s="5"/>
      <c r="D589" s="6">
        <v>17034035.52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20">
        <v>0</v>
      </c>
      <c r="L589" s="1">
        <v>0</v>
      </c>
      <c r="M589" s="1">
        <v>2021.6999999999998</v>
      </c>
      <c r="N589" s="1">
        <v>16305106.239999998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348929.28000000003</v>
      </c>
      <c r="AD589" s="1">
        <v>380000</v>
      </c>
      <c r="AE589" s="1">
        <v>0</v>
      </c>
      <c r="AF589" s="3" t="s">
        <v>17121</v>
      </c>
      <c r="AG589" s="3" t="s">
        <v>17121</v>
      </c>
      <c r="AH589" s="3" t="s">
        <v>17121</v>
      </c>
      <c r="AI589" s="94"/>
      <c r="AJ589" s="94"/>
      <c r="AK589" s="94"/>
      <c r="AL589" s="94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6"/>
      <c r="AY589" s="96"/>
      <c r="AZ589" s="95"/>
      <c r="BA589" s="95"/>
      <c r="BB589" s="97"/>
      <c r="BC589" s="98">
        <f t="shared" si="39"/>
        <v>-2021.6999999999998</v>
      </c>
      <c r="BJ589" s="18" t="e">
        <f t="shared" si="41"/>
        <v>#N/A</v>
      </c>
      <c r="BM589" s="18" t="s">
        <v>3949</v>
      </c>
      <c r="BN589" s="18" t="s">
        <v>17081</v>
      </c>
      <c r="BO589" s="18" t="s">
        <v>3950</v>
      </c>
      <c r="BU589" s="18" t="s">
        <v>3949</v>
      </c>
      <c r="BV589" s="18" t="s">
        <v>17081</v>
      </c>
      <c r="BW589" s="18" t="s">
        <v>3950</v>
      </c>
    </row>
    <row r="590" spans="1:75" x14ac:dyDescent="0.3">
      <c r="A590" s="18">
        <v>1</v>
      </c>
      <c r="B590" s="99">
        <v>71</v>
      </c>
      <c r="C590" s="10" t="s">
        <v>566</v>
      </c>
      <c r="D590" s="1">
        <v>10054268.479999999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21">
        <v>0</v>
      </c>
      <c r="L590" s="7">
        <v>0</v>
      </c>
      <c r="M590" s="1">
        <v>1193.3</v>
      </c>
      <c r="N590" s="1">
        <v>9647805.4399999995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  <c r="W590" s="7">
        <v>0</v>
      </c>
      <c r="X590" s="7">
        <v>0</v>
      </c>
      <c r="Y590" s="7">
        <v>0</v>
      </c>
      <c r="Z590" s="7">
        <v>0</v>
      </c>
      <c r="AA590" s="7">
        <v>0</v>
      </c>
      <c r="AB590" s="7">
        <v>0</v>
      </c>
      <c r="AC590" s="1">
        <v>206463.04</v>
      </c>
      <c r="AD590" s="7">
        <v>200000</v>
      </c>
      <c r="AE590" s="7">
        <v>0</v>
      </c>
      <c r="AF590" s="3">
        <v>2025</v>
      </c>
      <c r="AG590" s="3">
        <v>2025</v>
      </c>
      <c r="AH590" s="3">
        <v>2025</v>
      </c>
      <c r="AI590" s="94"/>
      <c r="AJ590" s="94"/>
      <c r="AK590" s="94"/>
      <c r="AL590" s="94"/>
      <c r="AM590" s="95" t="s">
        <v>17046</v>
      </c>
      <c r="AN590" s="95" t="s">
        <v>17054</v>
      </c>
      <c r="AO590" s="95">
        <v>0</v>
      </c>
      <c r="AP590" s="95" t="s">
        <v>17043</v>
      </c>
      <c r="AQ590" s="95" t="s">
        <v>17056</v>
      </c>
      <c r="AR590" s="95" t="s">
        <v>17045</v>
      </c>
      <c r="AS590" s="95"/>
      <c r="AT590" s="95"/>
      <c r="AU590" s="95"/>
      <c r="AV590" s="95"/>
      <c r="AW590" s="95" t="s">
        <v>621</v>
      </c>
      <c r="AX590" s="96">
        <v>2574.4</v>
      </c>
      <c r="AY590" s="96">
        <v>1193.3</v>
      </c>
      <c r="AZ590" s="95" t="s">
        <v>2980</v>
      </c>
      <c r="BA590" s="95" t="s">
        <v>17104</v>
      </c>
      <c r="BB590" s="97"/>
      <c r="BC590" s="98">
        <f t="shared" si="39"/>
        <v>0</v>
      </c>
      <c r="BJ590" s="18" t="str">
        <f t="shared" si="41"/>
        <v>861.000</v>
      </c>
      <c r="BM590" s="18" t="s">
        <v>3952</v>
      </c>
      <c r="BN590" s="18" t="s">
        <v>17081</v>
      </c>
      <c r="BO590" s="18" t="s">
        <v>2998</v>
      </c>
      <c r="BU590" s="18" t="s">
        <v>3952</v>
      </c>
      <c r="BV590" s="18" t="s">
        <v>17081</v>
      </c>
      <c r="BW590" s="18" t="s">
        <v>2998</v>
      </c>
    </row>
    <row r="591" spans="1:75" x14ac:dyDescent="0.3">
      <c r="A591" s="18">
        <v>1</v>
      </c>
      <c r="B591" s="99">
        <v>72</v>
      </c>
      <c r="C591" s="10" t="s">
        <v>567</v>
      </c>
      <c r="D591" s="1">
        <v>6979767.04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21">
        <v>0</v>
      </c>
      <c r="L591" s="7">
        <v>0</v>
      </c>
      <c r="M591" s="1">
        <v>828.4</v>
      </c>
      <c r="N591" s="1">
        <v>6657300.7999999998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0</v>
      </c>
      <c r="Y591" s="7">
        <v>0</v>
      </c>
      <c r="Z591" s="7">
        <v>0</v>
      </c>
      <c r="AA591" s="7">
        <v>0</v>
      </c>
      <c r="AB591" s="7">
        <v>0</v>
      </c>
      <c r="AC591" s="1">
        <v>142466.23999999999</v>
      </c>
      <c r="AD591" s="1">
        <v>180000</v>
      </c>
      <c r="AE591" s="7">
        <v>0</v>
      </c>
      <c r="AF591" s="3">
        <v>2025</v>
      </c>
      <c r="AG591" s="3">
        <v>2025</v>
      </c>
      <c r="AH591" s="3">
        <v>2025</v>
      </c>
      <c r="AI591" s="94"/>
      <c r="AJ591" s="94"/>
      <c r="AK591" s="94"/>
      <c r="AL591" s="94"/>
      <c r="AM591" s="95" t="s">
        <v>17047</v>
      </c>
      <c r="AN591" s="95" t="s">
        <v>17051</v>
      </c>
      <c r="AO591" s="95">
        <v>0</v>
      </c>
      <c r="AP591" s="95">
        <v>2019</v>
      </c>
      <c r="AQ591" s="95" t="s">
        <v>17053</v>
      </c>
      <c r="AR591" s="95">
        <v>0</v>
      </c>
      <c r="AS591" s="95"/>
      <c r="AT591" s="95" t="s">
        <v>17067</v>
      </c>
      <c r="AU591" s="100">
        <v>3484396.9</v>
      </c>
      <c r="AV591" s="100">
        <v>584460.44999999995</v>
      </c>
      <c r="AW591" s="95" t="s">
        <v>1006</v>
      </c>
      <c r="AX591" s="96">
        <v>812.7</v>
      </c>
      <c r="AY591" s="96">
        <v>751</v>
      </c>
      <c r="AZ591" s="95" t="s">
        <v>2980</v>
      </c>
      <c r="BA591" s="95">
        <v>2009</v>
      </c>
      <c r="BB591" s="97"/>
      <c r="BC591" s="98">
        <f t="shared" si="39"/>
        <v>-77.399999999999977</v>
      </c>
      <c r="BJ591" s="18" t="e">
        <f t="shared" si="41"/>
        <v>#N/A</v>
      </c>
      <c r="BM591" s="18" t="s">
        <v>3954</v>
      </c>
      <c r="BN591" s="18" t="s">
        <v>1025</v>
      </c>
      <c r="BO591" s="18" t="s">
        <v>3955</v>
      </c>
      <c r="BU591" s="18" t="s">
        <v>3954</v>
      </c>
      <c r="BV591" s="18" t="s">
        <v>1025</v>
      </c>
      <c r="BW591" s="18" t="s">
        <v>3955</v>
      </c>
    </row>
    <row r="592" spans="1:75" x14ac:dyDescent="0.3">
      <c r="B592" s="4" t="s">
        <v>537</v>
      </c>
      <c r="C592" s="5"/>
      <c r="D592" s="6">
        <v>16380603.180000002</v>
      </c>
      <c r="E592" s="1">
        <v>227625.8</v>
      </c>
      <c r="F592" s="1">
        <v>0</v>
      </c>
      <c r="G592" s="1">
        <v>4065919.47</v>
      </c>
      <c r="H592" s="1">
        <v>357676.95</v>
      </c>
      <c r="I592" s="1">
        <v>0</v>
      </c>
      <c r="J592" s="1">
        <v>0</v>
      </c>
      <c r="K592" s="20">
        <v>0</v>
      </c>
      <c r="L592" s="1">
        <v>0</v>
      </c>
      <c r="M592" s="1">
        <v>1324</v>
      </c>
      <c r="N592" s="1">
        <v>10886865.870000001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332515.08999999997</v>
      </c>
      <c r="AD592" s="1">
        <v>510000</v>
      </c>
      <c r="AE592" s="1">
        <v>0</v>
      </c>
      <c r="AF592" s="3" t="s">
        <v>17121</v>
      </c>
      <c r="AG592" s="3" t="s">
        <v>17121</v>
      </c>
      <c r="AH592" s="3" t="s">
        <v>17121</v>
      </c>
      <c r="AI592" s="94"/>
      <c r="AJ592" s="94"/>
      <c r="AK592" s="94"/>
      <c r="AL592" s="94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6"/>
      <c r="AY592" s="96"/>
      <c r="AZ592" s="95"/>
      <c r="BA592" s="95"/>
      <c r="BB592" s="97"/>
      <c r="BC592" s="98">
        <f t="shared" si="39"/>
        <v>-1324</v>
      </c>
      <c r="BJ592" s="18" t="e">
        <f t="shared" si="41"/>
        <v>#N/A</v>
      </c>
      <c r="BM592" s="18" t="s">
        <v>761</v>
      </c>
      <c r="BN592" s="18" t="s">
        <v>2998</v>
      </c>
      <c r="BO592" s="18" t="s">
        <v>2998</v>
      </c>
      <c r="BU592" s="18" t="s">
        <v>761</v>
      </c>
      <c r="BV592" s="18" t="s">
        <v>2998</v>
      </c>
      <c r="BW592" s="18" t="s">
        <v>2998</v>
      </c>
    </row>
    <row r="593" spans="1:75" x14ac:dyDescent="0.3">
      <c r="A593" s="18">
        <v>1</v>
      </c>
      <c r="B593" s="99">
        <v>73</v>
      </c>
      <c r="C593" s="10" t="s">
        <v>568</v>
      </c>
      <c r="D593" s="1">
        <v>5885246.4000000004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21">
        <v>0</v>
      </c>
      <c r="L593" s="7">
        <v>0</v>
      </c>
      <c r="M593" s="1">
        <v>660</v>
      </c>
      <c r="N593" s="1">
        <v>5585712.1600000001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0</v>
      </c>
      <c r="Y593" s="7">
        <v>0</v>
      </c>
      <c r="Z593" s="7">
        <v>0</v>
      </c>
      <c r="AA593" s="7">
        <v>0</v>
      </c>
      <c r="AB593" s="7">
        <v>0</v>
      </c>
      <c r="AC593" s="1">
        <v>119534.24</v>
      </c>
      <c r="AD593" s="1">
        <v>180000</v>
      </c>
      <c r="AE593" s="7">
        <v>0</v>
      </c>
      <c r="AF593" s="3">
        <v>2025</v>
      </c>
      <c r="AG593" s="3">
        <v>2025</v>
      </c>
      <c r="AH593" s="3">
        <v>2025</v>
      </c>
      <c r="AI593" s="94"/>
      <c r="AJ593" s="94"/>
      <c r="AK593" s="94"/>
      <c r="AL593" s="94"/>
      <c r="AM593" s="95" t="s">
        <v>17041</v>
      </c>
      <c r="AN593" s="95" t="s">
        <v>17041</v>
      </c>
      <c r="AO593" s="95">
        <v>0</v>
      </c>
      <c r="AP593" s="95" t="s">
        <v>17056</v>
      </c>
      <c r="AQ593" s="95" t="s">
        <v>17056</v>
      </c>
      <c r="AR593" s="95" t="s">
        <v>17042</v>
      </c>
      <c r="AS593" s="95"/>
      <c r="AT593" s="95"/>
      <c r="AU593" s="95"/>
      <c r="AV593" s="95"/>
      <c r="AW593" s="95" t="s">
        <v>795</v>
      </c>
      <c r="AX593" s="96">
        <v>2756.73</v>
      </c>
      <c r="AY593" s="96">
        <v>660</v>
      </c>
      <c r="AZ593" s="95" t="s">
        <v>3006</v>
      </c>
      <c r="BA593" s="95" t="s">
        <v>17104</v>
      </c>
      <c r="BB593" s="97"/>
      <c r="BC593" s="98">
        <f t="shared" si="39"/>
        <v>0</v>
      </c>
      <c r="BJ593" s="18" t="str">
        <f t="shared" si="41"/>
        <v>656.000</v>
      </c>
      <c r="BM593" s="18" t="s">
        <v>762</v>
      </c>
      <c r="BN593" s="18" t="s">
        <v>2998</v>
      </c>
      <c r="BO593" s="18" t="s">
        <v>2998</v>
      </c>
      <c r="BU593" s="18" t="s">
        <v>762</v>
      </c>
      <c r="BV593" s="18" t="s">
        <v>2998</v>
      </c>
      <c r="BW593" s="18" t="s">
        <v>2998</v>
      </c>
    </row>
    <row r="594" spans="1:75" x14ac:dyDescent="0.3">
      <c r="A594" s="18">
        <v>1</v>
      </c>
      <c r="B594" s="99">
        <v>74</v>
      </c>
      <c r="C594" s="10" t="s">
        <v>569</v>
      </c>
      <c r="D594" s="1">
        <v>5594598.4000000004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21">
        <v>0</v>
      </c>
      <c r="L594" s="7">
        <v>0</v>
      </c>
      <c r="M594" s="1">
        <v>664</v>
      </c>
      <c r="N594" s="1">
        <v>5301153.71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7">
        <v>0</v>
      </c>
      <c r="Z594" s="7">
        <v>0</v>
      </c>
      <c r="AA594" s="7">
        <v>0</v>
      </c>
      <c r="AB594" s="7">
        <v>0</v>
      </c>
      <c r="AC594" s="1">
        <v>113444.69</v>
      </c>
      <c r="AD594" s="1">
        <v>180000</v>
      </c>
      <c r="AE594" s="7">
        <v>0</v>
      </c>
      <c r="AF594" s="3">
        <v>2025</v>
      </c>
      <c r="AG594" s="3">
        <v>2025</v>
      </c>
      <c r="AH594" s="3">
        <v>2025</v>
      </c>
      <c r="AI594" s="94"/>
      <c r="AJ594" s="94"/>
      <c r="AK594" s="94"/>
      <c r="AL594" s="94"/>
      <c r="AM594" s="95" t="s">
        <v>17046</v>
      </c>
      <c r="AN594" s="95" t="s">
        <v>17048</v>
      </c>
      <c r="AO594" s="95">
        <v>0</v>
      </c>
      <c r="AP594" s="95" t="s">
        <v>17053</v>
      </c>
      <c r="AQ594" s="95" t="s">
        <v>17060</v>
      </c>
      <c r="AR594" s="95">
        <v>0</v>
      </c>
      <c r="AS594" s="95"/>
      <c r="AT594" s="95"/>
      <c r="AU594" s="95"/>
      <c r="AV594" s="95"/>
      <c r="AW594" s="95" t="s">
        <v>1025</v>
      </c>
      <c r="AX594" s="96">
        <v>1530.5</v>
      </c>
      <c r="AY594" s="96">
        <v>698.34</v>
      </c>
      <c r="AZ594" s="95" t="s">
        <v>2980</v>
      </c>
      <c r="BA594" s="95" t="s">
        <v>17104</v>
      </c>
      <c r="BB594" s="97"/>
      <c r="BC594" s="98">
        <f t="shared" si="39"/>
        <v>34.340000000000032</v>
      </c>
      <c r="BJ594" s="18" t="str">
        <f t="shared" si="41"/>
        <v>520.800</v>
      </c>
      <c r="BM594" s="18" t="s">
        <v>3958</v>
      </c>
      <c r="BN594" s="18" t="s">
        <v>2998</v>
      </c>
      <c r="BO594" s="18" t="s">
        <v>2998</v>
      </c>
      <c r="BU594" s="18" t="s">
        <v>3958</v>
      </c>
      <c r="BV594" s="18" t="s">
        <v>2998</v>
      </c>
      <c r="BW594" s="18" t="s">
        <v>2998</v>
      </c>
    </row>
    <row r="595" spans="1:75" ht="17.25" customHeight="1" x14ac:dyDescent="0.3">
      <c r="A595" s="18">
        <v>1</v>
      </c>
      <c r="B595" s="99">
        <v>75</v>
      </c>
      <c r="C595" s="10" t="s">
        <v>531</v>
      </c>
      <c r="D595" s="1">
        <v>4900758.3800000008</v>
      </c>
      <c r="E595" s="7">
        <v>227625.8</v>
      </c>
      <c r="F595" s="7">
        <v>0</v>
      </c>
      <c r="G595" s="7">
        <v>4065919.47</v>
      </c>
      <c r="H595" s="7">
        <v>357676.95</v>
      </c>
      <c r="I595" s="7">
        <v>0</v>
      </c>
      <c r="J595" s="7">
        <v>0</v>
      </c>
      <c r="K595" s="21">
        <v>0</v>
      </c>
      <c r="L595" s="7">
        <v>0</v>
      </c>
      <c r="M595" s="1">
        <v>0</v>
      </c>
      <c r="N595" s="22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0</v>
      </c>
      <c r="AA595" s="7">
        <v>0</v>
      </c>
      <c r="AB595" s="7">
        <v>0</v>
      </c>
      <c r="AC595" s="7">
        <v>99536.159999999989</v>
      </c>
      <c r="AD595" s="7">
        <v>150000</v>
      </c>
      <c r="AE595" s="7">
        <v>0</v>
      </c>
      <c r="AF595" s="3">
        <v>2025</v>
      </c>
      <c r="AG595" s="3">
        <v>2025</v>
      </c>
      <c r="AH595" s="3">
        <v>2025</v>
      </c>
      <c r="AI595" s="94"/>
      <c r="AJ595" s="94"/>
      <c r="AK595" s="94"/>
      <c r="AL595" s="94"/>
      <c r="AM595" s="95" t="s">
        <v>17045</v>
      </c>
      <c r="AN595" s="95" t="s">
        <v>17059</v>
      </c>
      <c r="AO595" s="95">
        <v>0</v>
      </c>
      <c r="AP595" s="95" t="s">
        <v>17062</v>
      </c>
      <c r="AQ595" s="95" t="s">
        <v>17058</v>
      </c>
      <c r="AR595" s="95" t="s">
        <v>17056</v>
      </c>
      <c r="AS595" s="95"/>
      <c r="AT595" s="95"/>
      <c r="AU595" s="95"/>
      <c r="AV595" s="95"/>
      <c r="AW595" s="95" t="s">
        <v>642</v>
      </c>
      <c r="AX595" s="96">
        <v>1347.34</v>
      </c>
      <c r="AY595" s="96">
        <v>595.35</v>
      </c>
      <c r="AZ595" s="95" t="s">
        <v>2980</v>
      </c>
      <c r="BA595" s="95" t="s">
        <v>642</v>
      </c>
      <c r="BB595" s="97"/>
      <c r="BC595" s="98">
        <f t="shared" si="39"/>
        <v>595.35</v>
      </c>
      <c r="BJ595" s="18" t="str">
        <f t="shared" si="41"/>
        <v>441.000</v>
      </c>
      <c r="BM595" s="18" t="s">
        <v>3959</v>
      </c>
      <c r="BN595" s="18" t="s">
        <v>2998</v>
      </c>
      <c r="BO595" s="18" t="s">
        <v>2998</v>
      </c>
      <c r="BU595" s="18" t="s">
        <v>3959</v>
      </c>
      <c r="BV595" s="18" t="s">
        <v>2998</v>
      </c>
      <c r="BW595" s="18" t="s">
        <v>2998</v>
      </c>
    </row>
    <row r="596" spans="1:75" x14ac:dyDescent="0.3">
      <c r="B596" s="4" t="s">
        <v>53</v>
      </c>
      <c r="C596" s="5"/>
      <c r="D596" s="6">
        <v>5729408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20">
        <v>0</v>
      </c>
      <c r="L596" s="1">
        <v>0</v>
      </c>
      <c r="M596" s="1">
        <v>680</v>
      </c>
      <c r="N596" s="1">
        <v>5433138.8300000001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116269.17</v>
      </c>
      <c r="AD596" s="1">
        <v>180000</v>
      </c>
      <c r="AE596" s="1">
        <v>0</v>
      </c>
      <c r="AF596" s="3" t="s">
        <v>17121</v>
      </c>
      <c r="AG596" s="3" t="s">
        <v>17121</v>
      </c>
      <c r="AH596" s="3" t="s">
        <v>17121</v>
      </c>
      <c r="AI596" s="94"/>
      <c r="AJ596" s="94"/>
      <c r="AK596" s="94"/>
      <c r="AL596" s="94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6"/>
      <c r="AY596" s="96"/>
      <c r="AZ596" s="95"/>
      <c r="BA596" s="95"/>
      <c r="BB596" s="97"/>
      <c r="BC596" s="98">
        <f t="shared" si="39"/>
        <v>-680</v>
      </c>
      <c r="BJ596" s="18" t="e">
        <f t="shared" si="41"/>
        <v>#N/A</v>
      </c>
      <c r="BM596" s="18" t="s">
        <v>3931</v>
      </c>
      <c r="BN596" s="18" t="s">
        <v>3064</v>
      </c>
      <c r="BO596" s="18" t="s">
        <v>2443</v>
      </c>
      <c r="BU596" s="18" t="s">
        <v>3931</v>
      </c>
      <c r="BV596" s="18" t="s">
        <v>3064</v>
      </c>
      <c r="BW596" s="18" t="s">
        <v>2443</v>
      </c>
    </row>
    <row r="597" spans="1:75" x14ac:dyDescent="0.3">
      <c r="A597" s="18">
        <v>1</v>
      </c>
      <c r="B597" s="99">
        <v>76</v>
      </c>
      <c r="C597" s="10" t="s">
        <v>555</v>
      </c>
      <c r="D597" s="1">
        <v>5729408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21">
        <v>0</v>
      </c>
      <c r="L597" s="7">
        <v>0</v>
      </c>
      <c r="M597" s="1">
        <v>680</v>
      </c>
      <c r="N597" s="1">
        <v>5433138.8300000001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0</v>
      </c>
      <c r="X597" s="7">
        <v>0</v>
      </c>
      <c r="Y597" s="7">
        <v>0</v>
      </c>
      <c r="Z597" s="7">
        <v>0</v>
      </c>
      <c r="AA597" s="7">
        <v>0</v>
      </c>
      <c r="AB597" s="7">
        <v>0</v>
      </c>
      <c r="AC597" s="1">
        <v>116269.17</v>
      </c>
      <c r="AD597" s="1">
        <v>180000</v>
      </c>
      <c r="AE597" s="7">
        <v>0</v>
      </c>
      <c r="AF597" s="3">
        <v>2025</v>
      </c>
      <c r="AG597" s="3">
        <v>2025</v>
      </c>
      <c r="AH597" s="3">
        <v>2025</v>
      </c>
      <c r="AI597" s="94"/>
      <c r="AJ597" s="94"/>
      <c r="AK597" s="94"/>
      <c r="AL597" s="94"/>
      <c r="AM597" s="95" t="s">
        <v>17061</v>
      </c>
      <c r="AN597" s="95" t="s">
        <v>17052</v>
      </c>
      <c r="AO597" s="95">
        <v>0</v>
      </c>
      <c r="AP597" s="95" t="s">
        <v>17050</v>
      </c>
      <c r="AQ597" s="95" t="s">
        <v>17064</v>
      </c>
      <c r="AR597" s="95">
        <v>0</v>
      </c>
      <c r="AS597" s="95"/>
      <c r="AT597" s="95"/>
      <c r="AU597" s="95"/>
      <c r="AV597" s="95"/>
      <c r="AW597" s="95" t="s">
        <v>787</v>
      </c>
      <c r="AX597" s="96">
        <v>783</v>
      </c>
      <c r="AY597" s="96">
        <v>616</v>
      </c>
      <c r="AZ597" s="95" t="s">
        <v>2980</v>
      </c>
      <c r="BA597" s="95" t="s">
        <v>17104</v>
      </c>
      <c r="BB597" s="97"/>
      <c r="BC597" s="98">
        <f t="shared" si="39"/>
        <v>-64</v>
      </c>
      <c r="BJ597" s="18" t="str">
        <f t="shared" si="41"/>
        <v>нет данных</v>
      </c>
      <c r="BM597" s="18" t="s">
        <v>3932</v>
      </c>
      <c r="BN597" s="18" t="s">
        <v>3021</v>
      </c>
      <c r="BO597" s="18" t="s">
        <v>3934</v>
      </c>
      <c r="BU597" s="18" t="s">
        <v>3932</v>
      </c>
      <c r="BV597" s="18" t="s">
        <v>3021</v>
      </c>
      <c r="BW597" s="18" t="s">
        <v>3934</v>
      </c>
    </row>
    <row r="598" spans="1:75" x14ac:dyDescent="0.3">
      <c r="B598" s="4" t="s">
        <v>460</v>
      </c>
      <c r="C598" s="5"/>
      <c r="D598" s="6">
        <v>23013460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20">
        <v>0</v>
      </c>
      <c r="L598" s="1">
        <v>0</v>
      </c>
      <c r="M598" s="1">
        <v>2717.3</v>
      </c>
      <c r="N598" s="1">
        <v>22012394.75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471065.25</v>
      </c>
      <c r="AD598" s="1">
        <v>530000</v>
      </c>
      <c r="AE598" s="1">
        <v>0</v>
      </c>
      <c r="AF598" s="3" t="s">
        <v>17121</v>
      </c>
      <c r="AG598" s="3" t="s">
        <v>17121</v>
      </c>
      <c r="AH598" s="3" t="s">
        <v>17121</v>
      </c>
      <c r="AI598" s="94"/>
      <c r="AJ598" s="94"/>
      <c r="AK598" s="94"/>
      <c r="AL598" s="94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6"/>
      <c r="AY598" s="96"/>
      <c r="AZ598" s="95"/>
      <c r="BA598" s="95"/>
      <c r="BB598" s="97"/>
      <c r="BC598" s="98">
        <f t="shared" si="39"/>
        <v>-2717.3</v>
      </c>
      <c r="BJ598" s="18" t="e">
        <f t="shared" si="41"/>
        <v>#N/A</v>
      </c>
      <c r="BM598" s="18" t="s">
        <v>3793</v>
      </c>
      <c r="BN598" s="18" t="s">
        <v>2998</v>
      </c>
      <c r="BO598" s="18" t="s">
        <v>3794</v>
      </c>
      <c r="BU598" s="18" t="s">
        <v>3793</v>
      </c>
      <c r="BV598" s="18" t="s">
        <v>2998</v>
      </c>
      <c r="BW598" s="18" t="s">
        <v>3794</v>
      </c>
    </row>
    <row r="599" spans="1:75" x14ac:dyDescent="0.3">
      <c r="A599" s="18">
        <v>1</v>
      </c>
      <c r="B599" s="99">
        <v>77</v>
      </c>
      <c r="C599" s="10" t="s">
        <v>486</v>
      </c>
      <c r="D599" s="1">
        <v>5645152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21">
        <v>0</v>
      </c>
      <c r="L599" s="7">
        <v>0</v>
      </c>
      <c r="M599" s="1">
        <v>670</v>
      </c>
      <c r="N599" s="1">
        <v>5350648.13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0</v>
      </c>
      <c r="Z599" s="7">
        <v>0</v>
      </c>
      <c r="AA599" s="7">
        <v>0</v>
      </c>
      <c r="AB599" s="7">
        <v>0</v>
      </c>
      <c r="AC599" s="1">
        <v>114503.87</v>
      </c>
      <c r="AD599" s="1">
        <v>180000</v>
      </c>
      <c r="AE599" s="7">
        <v>0</v>
      </c>
      <c r="AF599" s="3">
        <v>2025</v>
      </c>
      <c r="AG599" s="3">
        <v>2025</v>
      </c>
      <c r="AH599" s="3">
        <v>2025</v>
      </c>
      <c r="AI599" s="94"/>
      <c r="AJ599" s="94"/>
      <c r="AK599" s="94"/>
      <c r="AL599" s="94"/>
      <c r="AM599" s="95" t="s">
        <v>17059</v>
      </c>
      <c r="AN599" s="95" t="s">
        <v>17045</v>
      </c>
      <c r="AO599" s="95">
        <v>0</v>
      </c>
      <c r="AP599" s="95" t="s">
        <v>17043</v>
      </c>
      <c r="AQ599" s="95" t="s">
        <v>17053</v>
      </c>
      <c r="AR599" s="95">
        <v>0</v>
      </c>
      <c r="AS599" s="95"/>
      <c r="AT599" s="95"/>
      <c r="AU599" s="95"/>
      <c r="AV599" s="95"/>
      <c r="AW599" s="95" t="s">
        <v>669</v>
      </c>
      <c r="AX599" s="96">
        <v>792.7</v>
      </c>
      <c r="AY599" s="96">
        <v>616.32000000000005</v>
      </c>
      <c r="AZ599" s="95" t="s">
        <v>2980</v>
      </c>
      <c r="BA599" s="95" t="s">
        <v>17104</v>
      </c>
      <c r="BB599" s="97"/>
      <c r="BC599" s="98">
        <f t="shared" si="39"/>
        <v>-53.67999999999995</v>
      </c>
      <c r="BJ599" s="18" t="str">
        <f t="shared" si="41"/>
        <v>513.600</v>
      </c>
      <c r="BM599" s="18" t="s">
        <v>749</v>
      </c>
      <c r="BN599" s="18" t="s">
        <v>1282</v>
      </c>
      <c r="BO599" s="18" t="s">
        <v>2998</v>
      </c>
      <c r="BU599" s="18" t="s">
        <v>749</v>
      </c>
      <c r="BV599" s="18" t="s">
        <v>1282</v>
      </c>
      <c r="BW599" s="18" t="s">
        <v>2998</v>
      </c>
    </row>
    <row r="600" spans="1:75" x14ac:dyDescent="0.3">
      <c r="A600" s="18">
        <v>1</v>
      </c>
      <c r="B600" s="99">
        <v>78</v>
      </c>
      <c r="C600" s="10" t="s">
        <v>487</v>
      </c>
      <c r="D600" s="1">
        <v>13600000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21">
        <v>0</v>
      </c>
      <c r="L600" s="7">
        <v>0</v>
      </c>
      <c r="M600" s="1">
        <v>1600</v>
      </c>
      <c r="N600" s="1">
        <v>13119248.09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7">
        <v>0</v>
      </c>
      <c r="AB600" s="7">
        <v>0</v>
      </c>
      <c r="AC600" s="1">
        <v>280751.90999999997</v>
      </c>
      <c r="AD600" s="7">
        <v>200000</v>
      </c>
      <c r="AE600" s="7">
        <v>0</v>
      </c>
      <c r="AF600" s="3">
        <v>2025</v>
      </c>
      <c r="AG600" s="3">
        <v>2025</v>
      </c>
      <c r="AH600" s="3">
        <v>2025</v>
      </c>
      <c r="AI600" s="94"/>
      <c r="AJ600" s="94"/>
      <c r="AK600" s="94"/>
      <c r="AL600" s="94"/>
      <c r="AM600" s="95" t="s">
        <v>17047</v>
      </c>
      <c r="AN600" s="95" t="s">
        <v>17055</v>
      </c>
      <c r="AO600" s="95">
        <v>0</v>
      </c>
      <c r="AP600" s="95" t="s">
        <v>17060</v>
      </c>
      <c r="AQ600" s="95" t="s">
        <v>17056</v>
      </c>
      <c r="AR600" s="95" t="s">
        <v>17059</v>
      </c>
      <c r="AS600" s="95"/>
      <c r="AT600" s="95"/>
      <c r="AU600" s="95"/>
      <c r="AV600" s="95"/>
      <c r="AW600" s="95" t="s">
        <v>790</v>
      </c>
      <c r="AX600" s="96">
        <v>6107.5</v>
      </c>
      <c r="AY600" s="96">
        <v>1864.1</v>
      </c>
      <c r="AZ600" s="95" t="s">
        <v>3006</v>
      </c>
      <c r="BA600" s="95" t="s">
        <v>3231</v>
      </c>
      <c r="BB600" s="97"/>
      <c r="BC600" s="98">
        <f t="shared" ref="BC600:BC631" si="42">AY600-M600</f>
        <v>264.09999999999991</v>
      </c>
      <c r="BJ600" s="18" t="str">
        <f t="shared" si="41"/>
        <v>2166.500</v>
      </c>
      <c r="BM600" s="18" t="s">
        <v>750</v>
      </c>
      <c r="BN600" s="18" t="s">
        <v>2998</v>
      </c>
      <c r="BO600" s="18" t="s">
        <v>2998</v>
      </c>
      <c r="BU600" s="18" t="s">
        <v>750</v>
      </c>
      <c r="BV600" s="18" t="s">
        <v>2998</v>
      </c>
      <c r="BW600" s="18" t="s">
        <v>2998</v>
      </c>
    </row>
    <row r="601" spans="1:75" x14ac:dyDescent="0.3">
      <c r="A601" s="18">
        <v>1</v>
      </c>
      <c r="B601" s="99">
        <v>79</v>
      </c>
      <c r="C601" s="10" t="s">
        <v>488</v>
      </c>
      <c r="D601" s="1">
        <v>3768308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21">
        <v>0</v>
      </c>
      <c r="L601" s="7">
        <v>0</v>
      </c>
      <c r="M601" s="1">
        <v>447.3</v>
      </c>
      <c r="N601" s="1">
        <v>3542498.53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0</v>
      </c>
      <c r="AA601" s="7">
        <v>0</v>
      </c>
      <c r="AB601" s="7">
        <v>0</v>
      </c>
      <c r="AC601" s="1">
        <v>75809.47</v>
      </c>
      <c r="AD601" s="1">
        <v>150000</v>
      </c>
      <c r="AE601" s="7">
        <v>0</v>
      </c>
      <c r="AF601" s="3">
        <v>2025</v>
      </c>
      <c r="AG601" s="3">
        <v>2025</v>
      </c>
      <c r="AH601" s="3">
        <v>2025</v>
      </c>
      <c r="AI601" s="94"/>
      <c r="AJ601" s="94"/>
      <c r="AK601" s="94"/>
      <c r="AL601" s="94"/>
      <c r="AM601" s="95" t="s">
        <v>17062</v>
      </c>
      <c r="AN601" s="95" t="s">
        <v>17050</v>
      </c>
      <c r="AO601" s="95">
        <v>0</v>
      </c>
      <c r="AP601" s="95" t="s">
        <v>17042</v>
      </c>
      <c r="AQ601" s="95" t="s">
        <v>17056</v>
      </c>
      <c r="AR601" s="95">
        <v>0</v>
      </c>
      <c r="AS601" s="95"/>
      <c r="AT601" s="95"/>
      <c r="AU601" s="95"/>
      <c r="AV601" s="95"/>
      <c r="AW601" s="95" t="s">
        <v>799</v>
      </c>
      <c r="AX601" s="96">
        <v>873.3</v>
      </c>
      <c r="AY601" s="96" t="s">
        <v>2998</v>
      </c>
      <c r="AZ601" s="95" t="s">
        <v>2980</v>
      </c>
      <c r="BA601" s="95" t="s">
        <v>17104</v>
      </c>
      <c r="BB601" s="97"/>
      <c r="BC601" s="98" t="e">
        <f t="shared" si="42"/>
        <v>#VALUE!</v>
      </c>
      <c r="BJ601" s="18" t="str">
        <f t="shared" si="41"/>
        <v>нет данных</v>
      </c>
      <c r="BM601" s="18" t="s">
        <v>3796</v>
      </c>
      <c r="BN601" s="18" t="s">
        <v>2998</v>
      </c>
      <c r="BO601" s="18" t="s">
        <v>2998</v>
      </c>
      <c r="BU601" s="18" t="s">
        <v>3796</v>
      </c>
      <c r="BV601" s="18" t="s">
        <v>2998</v>
      </c>
      <c r="BW601" s="18" t="s">
        <v>2998</v>
      </c>
    </row>
    <row r="602" spans="1:75" x14ac:dyDescent="0.3">
      <c r="B602" s="4" t="s">
        <v>474</v>
      </c>
      <c r="C602" s="5"/>
      <c r="D602" s="6">
        <v>5165228.25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20">
        <v>0</v>
      </c>
      <c r="L602" s="1">
        <v>0</v>
      </c>
      <c r="M602" s="1">
        <v>614.58000000000004</v>
      </c>
      <c r="N602" s="1">
        <v>4880779.57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104448.68</v>
      </c>
      <c r="AD602" s="1">
        <v>180000</v>
      </c>
      <c r="AE602" s="1">
        <v>0</v>
      </c>
      <c r="AF602" s="3" t="s">
        <v>17121</v>
      </c>
      <c r="AG602" s="3" t="s">
        <v>17121</v>
      </c>
      <c r="AH602" s="3" t="s">
        <v>17121</v>
      </c>
      <c r="AI602" s="94"/>
      <c r="AJ602" s="94"/>
      <c r="AK602" s="94"/>
      <c r="AL602" s="94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6"/>
      <c r="AY602" s="96"/>
      <c r="AZ602" s="95"/>
      <c r="BA602" s="95"/>
      <c r="BB602" s="97"/>
      <c r="BC602" s="98">
        <f t="shared" si="42"/>
        <v>-614.58000000000004</v>
      </c>
      <c r="BJ602" s="18" t="e">
        <f t="shared" si="41"/>
        <v>#N/A</v>
      </c>
      <c r="BM602" s="18" t="s">
        <v>3799</v>
      </c>
      <c r="BN602" s="18" t="s">
        <v>2998</v>
      </c>
      <c r="BO602" s="18" t="s">
        <v>2998</v>
      </c>
      <c r="BU602" s="18" t="s">
        <v>3799</v>
      </c>
      <c r="BV602" s="18" t="s">
        <v>2998</v>
      </c>
      <c r="BW602" s="18" t="s">
        <v>2998</v>
      </c>
    </row>
    <row r="603" spans="1:75" x14ac:dyDescent="0.3">
      <c r="A603" s="18">
        <v>1</v>
      </c>
      <c r="B603" s="99">
        <v>80</v>
      </c>
      <c r="C603" s="10" t="s">
        <v>489</v>
      </c>
      <c r="D603" s="1">
        <v>5165228.25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21">
        <v>0</v>
      </c>
      <c r="L603" s="7">
        <v>0</v>
      </c>
      <c r="M603" s="1">
        <v>614.58000000000004</v>
      </c>
      <c r="N603" s="1">
        <v>4880779.57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7">
        <v>0</v>
      </c>
      <c r="AB603" s="7">
        <v>0</v>
      </c>
      <c r="AC603" s="1">
        <v>104448.68</v>
      </c>
      <c r="AD603" s="1">
        <v>180000</v>
      </c>
      <c r="AE603" s="7">
        <v>0</v>
      </c>
      <c r="AF603" s="3">
        <v>2025</v>
      </c>
      <c r="AG603" s="3">
        <v>2025</v>
      </c>
      <c r="AH603" s="3">
        <v>2025</v>
      </c>
      <c r="AI603" s="94"/>
      <c r="AJ603" s="94"/>
      <c r="AK603" s="94"/>
      <c r="AL603" s="94"/>
      <c r="AM603" s="95" t="s">
        <v>17046</v>
      </c>
      <c r="AN603" s="95" t="s">
        <v>17042</v>
      </c>
      <c r="AO603" s="95">
        <v>0</v>
      </c>
      <c r="AP603" s="95" t="s">
        <v>17056</v>
      </c>
      <c r="AQ603" s="95" t="s">
        <v>17044</v>
      </c>
      <c r="AR603" s="95">
        <v>0</v>
      </c>
      <c r="AS603" s="95"/>
      <c r="AT603" s="95"/>
      <c r="AU603" s="95"/>
      <c r="AV603" s="95"/>
      <c r="AW603" s="95" t="s">
        <v>1280</v>
      </c>
      <c r="AX603" s="96">
        <v>945.5</v>
      </c>
      <c r="AY603" s="96">
        <v>614.58000000000004</v>
      </c>
      <c r="AZ603" s="95" t="s">
        <v>2980</v>
      </c>
      <c r="BA603" s="95" t="s">
        <v>17104</v>
      </c>
      <c r="BB603" s="97"/>
      <c r="BC603" s="98">
        <f t="shared" si="42"/>
        <v>0</v>
      </c>
      <c r="BJ603" s="18" t="str">
        <f t="shared" si="41"/>
        <v>нет данных</v>
      </c>
      <c r="BM603" s="18" t="s">
        <v>3800</v>
      </c>
      <c r="BN603" s="18" t="s">
        <v>2998</v>
      </c>
      <c r="BO603" s="18" t="s">
        <v>2998</v>
      </c>
      <c r="BU603" s="18" t="s">
        <v>3800</v>
      </c>
      <c r="BV603" s="18" t="s">
        <v>2998</v>
      </c>
      <c r="BW603" s="18" t="s">
        <v>2998</v>
      </c>
    </row>
    <row r="604" spans="1:75" x14ac:dyDescent="0.3">
      <c r="B604" s="4" t="s">
        <v>469</v>
      </c>
      <c r="C604" s="5"/>
      <c r="D604" s="6">
        <v>4301052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20">
        <v>0</v>
      </c>
      <c r="L604" s="1">
        <v>0</v>
      </c>
      <c r="M604" s="1">
        <v>510</v>
      </c>
      <c r="N604" s="1">
        <v>4034709.22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86342.78</v>
      </c>
      <c r="AD604" s="1">
        <v>180000</v>
      </c>
      <c r="AE604" s="1">
        <v>0</v>
      </c>
      <c r="AF604" s="3" t="s">
        <v>17121</v>
      </c>
      <c r="AG604" s="3" t="s">
        <v>17121</v>
      </c>
      <c r="AH604" s="3" t="s">
        <v>17121</v>
      </c>
      <c r="AI604" s="94"/>
      <c r="AJ604" s="94"/>
      <c r="AK604" s="94"/>
      <c r="AL604" s="94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6"/>
      <c r="AY604" s="96"/>
      <c r="AZ604" s="95"/>
      <c r="BA604" s="95"/>
      <c r="BB604" s="97"/>
      <c r="BC604" s="98">
        <f t="shared" si="42"/>
        <v>-510</v>
      </c>
      <c r="BJ604" s="18" t="e">
        <f t="shared" si="41"/>
        <v>#N/A</v>
      </c>
      <c r="BM604" s="18" t="s">
        <v>3801</v>
      </c>
      <c r="BN604" s="18" t="s">
        <v>2998</v>
      </c>
      <c r="BO604" s="18" t="s">
        <v>2998</v>
      </c>
      <c r="BU604" s="18" t="s">
        <v>3801</v>
      </c>
      <c r="BV604" s="18" t="s">
        <v>2998</v>
      </c>
      <c r="BW604" s="18" t="s">
        <v>2998</v>
      </c>
    </row>
    <row r="605" spans="1:75" x14ac:dyDescent="0.3">
      <c r="A605" s="18">
        <v>1</v>
      </c>
      <c r="B605" s="99">
        <v>81</v>
      </c>
      <c r="C605" s="10" t="s">
        <v>458</v>
      </c>
      <c r="D605" s="1">
        <v>4301052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21">
        <v>0</v>
      </c>
      <c r="L605" s="7">
        <v>0</v>
      </c>
      <c r="M605" s="1">
        <v>510</v>
      </c>
      <c r="N605" s="1">
        <v>4034709.22</v>
      </c>
      <c r="O605" s="7">
        <v>0</v>
      </c>
      <c r="P605" s="7">
        <v>0</v>
      </c>
      <c r="Q605" s="7">
        <v>0</v>
      </c>
      <c r="R605" s="7">
        <v>0</v>
      </c>
      <c r="S605" s="7">
        <v>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0</v>
      </c>
      <c r="AA605" s="7">
        <v>0</v>
      </c>
      <c r="AB605" s="7">
        <v>0</v>
      </c>
      <c r="AC605" s="1">
        <v>86342.78</v>
      </c>
      <c r="AD605" s="1">
        <v>180000</v>
      </c>
      <c r="AE605" s="7">
        <v>0</v>
      </c>
      <c r="AF605" s="3">
        <v>2025</v>
      </c>
      <c r="AG605" s="3">
        <v>2025</v>
      </c>
      <c r="AH605" s="3">
        <v>2025</v>
      </c>
      <c r="AI605" s="94"/>
      <c r="AJ605" s="94"/>
      <c r="AK605" s="94"/>
      <c r="AL605" s="94"/>
      <c r="AM605" s="95" t="s">
        <v>17045</v>
      </c>
      <c r="AN605" s="95" t="s">
        <v>17045</v>
      </c>
      <c r="AO605" s="95">
        <v>0</v>
      </c>
      <c r="AP605" s="95" t="s">
        <v>17047</v>
      </c>
      <c r="AQ605" s="95" t="s">
        <v>17060</v>
      </c>
      <c r="AR605" s="95">
        <v>0</v>
      </c>
      <c r="AS605" s="95"/>
      <c r="AT605" s="95"/>
      <c r="AU605" s="95"/>
      <c r="AV605" s="95"/>
      <c r="AW605" s="95" t="s">
        <v>618</v>
      </c>
      <c r="AX605" s="96">
        <v>680</v>
      </c>
      <c r="AY605" s="96">
        <v>674</v>
      </c>
      <c r="AZ605" s="95" t="s">
        <v>2980</v>
      </c>
      <c r="BA605" s="95" t="s">
        <v>17104</v>
      </c>
      <c r="BB605" s="97"/>
      <c r="BC605" s="98">
        <f t="shared" si="42"/>
        <v>164</v>
      </c>
      <c r="BJ605" s="18" t="str">
        <f t="shared" si="41"/>
        <v>530.600</v>
      </c>
      <c r="BM605" s="18" t="s">
        <v>751</v>
      </c>
      <c r="BN605" s="18" t="s">
        <v>2998</v>
      </c>
      <c r="BO605" s="18" t="s">
        <v>2998</v>
      </c>
      <c r="BU605" s="18" t="s">
        <v>751</v>
      </c>
      <c r="BV605" s="18" t="s">
        <v>2998</v>
      </c>
      <c r="BW605" s="18" t="s">
        <v>2998</v>
      </c>
    </row>
    <row r="606" spans="1:75" x14ac:dyDescent="0.3">
      <c r="B606" s="4" t="s">
        <v>471</v>
      </c>
      <c r="C606" s="5"/>
      <c r="D606" s="6">
        <v>2317210.6399999997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20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479.33</v>
      </c>
      <c r="R606" s="1">
        <v>2121804.0299999998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45406.61</v>
      </c>
      <c r="AD606" s="1">
        <v>150000</v>
      </c>
      <c r="AE606" s="1">
        <v>0</v>
      </c>
      <c r="AF606" s="3" t="s">
        <v>17121</v>
      </c>
      <c r="AG606" s="3" t="s">
        <v>17121</v>
      </c>
      <c r="AH606" s="3" t="s">
        <v>17121</v>
      </c>
      <c r="AI606" s="94"/>
      <c r="AJ606" s="94"/>
      <c r="AK606" s="94"/>
      <c r="AL606" s="94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6"/>
      <c r="AY606" s="96"/>
      <c r="AZ606" s="95"/>
      <c r="BA606" s="95"/>
      <c r="BB606" s="97"/>
      <c r="BC606" s="98">
        <f t="shared" si="42"/>
        <v>0</v>
      </c>
      <c r="BJ606" s="18" t="e">
        <f t="shared" si="41"/>
        <v>#N/A</v>
      </c>
      <c r="BM606" s="18" t="s">
        <v>752</v>
      </c>
      <c r="BN606" s="18" t="s">
        <v>2998</v>
      </c>
      <c r="BO606" s="18" t="s">
        <v>2998</v>
      </c>
      <c r="BU606" s="18" t="s">
        <v>752</v>
      </c>
      <c r="BV606" s="18" t="s">
        <v>2998</v>
      </c>
      <c r="BW606" s="18" t="s">
        <v>2998</v>
      </c>
    </row>
    <row r="607" spans="1:75" x14ac:dyDescent="0.3">
      <c r="A607" s="18">
        <v>1</v>
      </c>
      <c r="B607" s="99">
        <v>82</v>
      </c>
      <c r="C607" s="10" t="s">
        <v>490</v>
      </c>
      <c r="D607" s="1">
        <v>2317210.6399999997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21">
        <v>0</v>
      </c>
      <c r="L607" s="7">
        <v>0</v>
      </c>
      <c r="M607" s="1">
        <v>0</v>
      </c>
      <c r="N607" s="22">
        <v>0</v>
      </c>
      <c r="O607" s="7">
        <v>0</v>
      </c>
      <c r="P607" s="7">
        <v>0</v>
      </c>
      <c r="Q607" s="7">
        <v>479.33</v>
      </c>
      <c r="R607" s="1">
        <v>2121804.0299999998</v>
      </c>
      <c r="S607" s="7">
        <v>0</v>
      </c>
      <c r="T607" s="7">
        <v>0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  <c r="AA607" s="7">
        <v>0</v>
      </c>
      <c r="AB607" s="7">
        <v>0</v>
      </c>
      <c r="AC607" s="1">
        <v>45406.61</v>
      </c>
      <c r="AD607" s="7">
        <v>150000</v>
      </c>
      <c r="AE607" s="7">
        <v>0</v>
      </c>
      <c r="AF607" s="3">
        <v>2025</v>
      </c>
      <c r="AG607" s="3">
        <v>2025</v>
      </c>
      <c r="AH607" s="3">
        <v>2025</v>
      </c>
      <c r="AI607" s="94"/>
      <c r="AJ607" s="94"/>
      <c r="AK607" s="94"/>
      <c r="AL607" s="94"/>
      <c r="AM607" s="95" t="s">
        <v>17047</v>
      </c>
      <c r="AN607" s="95" t="s">
        <v>17057</v>
      </c>
      <c r="AO607" s="95">
        <v>0</v>
      </c>
      <c r="AP607" s="95" t="s">
        <v>17056</v>
      </c>
      <c r="AQ607" s="95" t="s">
        <v>17058</v>
      </c>
      <c r="AR607" s="95">
        <v>0</v>
      </c>
      <c r="AS607" s="95" t="s">
        <v>17072</v>
      </c>
      <c r="AT607" s="95"/>
      <c r="AU607" s="95"/>
      <c r="AV607" s="95"/>
      <c r="AW607" s="95" t="s">
        <v>713</v>
      </c>
      <c r="AX607" s="96">
        <v>607.4</v>
      </c>
      <c r="AY607" s="96">
        <v>716.3</v>
      </c>
      <c r="AZ607" s="95" t="s">
        <v>2980</v>
      </c>
      <c r="BA607" s="95" t="s">
        <v>3024</v>
      </c>
      <c r="BB607" s="97"/>
      <c r="BC607" s="98">
        <f t="shared" si="42"/>
        <v>716.3</v>
      </c>
      <c r="BJ607" s="18" t="str">
        <f t="shared" si="41"/>
        <v>574.300</v>
      </c>
      <c r="BM607" s="18" t="s">
        <v>753</v>
      </c>
      <c r="BN607" s="18" t="s">
        <v>2998</v>
      </c>
      <c r="BO607" s="18" t="s">
        <v>2998</v>
      </c>
      <c r="BU607" s="18" t="s">
        <v>753</v>
      </c>
      <c r="BV607" s="18" t="s">
        <v>2998</v>
      </c>
      <c r="BW607" s="18" t="s">
        <v>2998</v>
      </c>
    </row>
    <row r="608" spans="1:75" x14ac:dyDescent="0.3">
      <c r="B608" s="4" t="s">
        <v>483</v>
      </c>
      <c r="C608" s="5"/>
      <c r="D608" s="6">
        <v>5322451.5199999996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20">
        <v>0</v>
      </c>
      <c r="L608" s="1">
        <v>0</v>
      </c>
      <c r="M608" s="1">
        <v>631.70000000000005</v>
      </c>
      <c r="N608" s="1">
        <v>5034708.75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107742.77</v>
      </c>
      <c r="AD608" s="1">
        <v>180000</v>
      </c>
      <c r="AE608" s="1">
        <v>0</v>
      </c>
      <c r="AF608" s="3" t="s">
        <v>17121</v>
      </c>
      <c r="AG608" s="3" t="s">
        <v>17121</v>
      </c>
      <c r="AH608" s="3" t="s">
        <v>17121</v>
      </c>
      <c r="AI608" s="94"/>
      <c r="AJ608" s="94"/>
      <c r="AK608" s="94"/>
      <c r="AL608" s="94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6"/>
      <c r="AY608" s="96"/>
      <c r="AZ608" s="95"/>
      <c r="BA608" s="95"/>
      <c r="BB608" s="97"/>
      <c r="BC608" s="98">
        <f t="shared" si="42"/>
        <v>-631.70000000000005</v>
      </c>
      <c r="BJ608" s="18" t="e">
        <f t="shared" si="41"/>
        <v>#N/A</v>
      </c>
      <c r="BM608" s="18" t="s">
        <v>3803</v>
      </c>
      <c r="BN608" s="18" t="s">
        <v>2998</v>
      </c>
      <c r="BO608" s="18" t="s">
        <v>2998</v>
      </c>
      <c r="BU608" s="18" t="s">
        <v>3803</v>
      </c>
      <c r="BV608" s="18" t="s">
        <v>2998</v>
      </c>
      <c r="BW608" s="18" t="s">
        <v>2998</v>
      </c>
    </row>
    <row r="609" spans="1:75" x14ac:dyDescent="0.3">
      <c r="A609" s="18">
        <v>1</v>
      </c>
      <c r="B609" s="99">
        <v>83</v>
      </c>
      <c r="C609" s="10" t="s">
        <v>491</v>
      </c>
      <c r="D609" s="1">
        <v>5322451.5199999996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21">
        <v>0</v>
      </c>
      <c r="L609" s="7">
        <v>0</v>
      </c>
      <c r="M609" s="1">
        <v>631.70000000000005</v>
      </c>
      <c r="N609" s="1">
        <v>5034708.75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0</v>
      </c>
      <c r="AA609" s="7">
        <v>0</v>
      </c>
      <c r="AB609" s="7">
        <v>0</v>
      </c>
      <c r="AC609" s="1">
        <v>107742.77</v>
      </c>
      <c r="AD609" s="1">
        <v>180000</v>
      </c>
      <c r="AE609" s="7">
        <v>0</v>
      </c>
      <c r="AF609" s="3">
        <v>2025</v>
      </c>
      <c r="AG609" s="3">
        <v>2025</v>
      </c>
      <c r="AH609" s="3">
        <v>2025</v>
      </c>
      <c r="AI609" s="94"/>
      <c r="AJ609" s="94"/>
      <c r="AK609" s="94"/>
      <c r="AL609" s="94"/>
      <c r="AM609" s="95" t="s">
        <v>17046</v>
      </c>
      <c r="AN609" s="95" t="s">
        <v>17042</v>
      </c>
      <c r="AO609" s="95">
        <v>0</v>
      </c>
      <c r="AP609" s="95" t="s">
        <v>17056</v>
      </c>
      <c r="AQ609" s="95" t="s">
        <v>17044</v>
      </c>
      <c r="AR609" s="95">
        <v>0</v>
      </c>
      <c r="AS609" s="95"/>
      <c r="AT609" s="95"/>
      <c r="AU609" s="95"/>
      <c r="AV609" s="95"/>
      <c r="AW609" s="95" t="s">
        <v>1280</v>
      </c>
      <c r="AX609" s="96">
        <v>736.8</v>
      </c>
      <c r="AY609" s="96">
        <v>650</v>
      </c>
      <c r="AZ609" s="95" t="s">
        <v>2980</v>
      </c>
      <c r="BA609" s="95" t="s">
        <v>17104</v>
      </c>
      <c r="BB609" s="97"/>
      <c r="BC609" s="98">
        <f t="shared" si="42"/>
        <v>18.299999999999955</v>
      </c>
      <c r="BJ609" s="18" t="str">
        <f t="shared" si="41"/>
        <v>508.000</v>
      </c>
      <c r="BM609" s="18" t="s">
        <v>3804</v>
      </c>
      <c r="BN609" s="18" t="s">
        <v>2998</v>
      </c>
      <c r="BO609" s="18" t="s">
        <v>2998</v>
      </c>
      <c r="BU609" s="18" t="s">
        <v>3804</v>
      </c>
      <c r="BV609" s="18" t="s">
        <v>2998</v>
      </c>
      <c r="BW609" s="18" t="s">
        <v>2998</v>
      </c>
    </row>
    <row r="610" spans="1:75" x14ac:dyDescent="0.3">
      <c r="B610" s="4" t="s">
        <v>469</v>
      </c>
      <c r="C610" s="5"/>
      <c r="D610" s="6">
        <v>542668</v>
      </c>
      <c r="E610" s="1">
        <v>462764.83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20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9903.17</v>
      </c>
      <c r="AD610" s="1">
        <v>70000</v>
      </c>
      <c r="AE610" s="1">
        <v>0</v>
      </c>
      <c r="AF610" s="3" t="s">
        <v>17121</v>
      </c>
      <c r="AG610" s="3" t="s">
        <v>17121</v>
      </c>
      <c r="AH610" s="3" t="s">
        <v>17121</v>
      </c>
      <c r="AI610" s="94"/>
      <c r="AJ610" s="94"/>
      <c r="AK610" s="94"/>
      <c r="AL610" s="94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6"/>
      <c r="AY610" s="96"/>
      <c r="AZ610" s="95"/>
      <c r="BA610" s="95"/>
      <c r="BB610" s="97"/>
      <c r="BC610" s="98">
        <f t="shared" si="42"/>
        <v>0</v>
      </c>
      <c r="BJ610" s="18" t="e">
        <f t="shared" si="41"/>
        <v>#N/A</v>
      </c>
      <c r="BM610" s="18" t="s">
        <v>3805</v>
      </c>
      <c r="BN610" s="18" t="s">
        <v>954</v>
      </c>
      <c r="BO610" s="18" t="s">
        <v>3220</v>
      </c>
      <c r="BU610" s="18" t="s">
        <v>3805</v>
      </c>
      <c r="BV610" s="18" t="s">
        <v>954</v>
      </c>
      <c r="BW610" s="18" t="s">
        <v>3220</v>
      </c>
    </row>
    <row r="611" spans="1:75" x14ac:dyDescent="0.3">
      <c r="A611" s="18">
        <v>1</v>
      </c>
      <c r="B611" s="99">
        <v>84</v>
      </c>
      <c r="C611" s="10" t="s">
        <v>492</v>
      </c>
      <c r="D611" s="1">
        <v>542668</v>
      </c>
      <c r="E611" s="7">
        <v>462764.83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21">
        <v>0</v>
      </c>
      <c r="L611" s="7">
        <v>0</v>
      </c>
      <c r="M611" s="1">
        <v>0</v>
      </c>
      <c r="N611" s="22">
        <v>0</v>
      </c>
      <c r="O611" s="7">
        <v>0</v>
      </c>
      <c r="P611" s="7">
        <v>0</v>
      </c>
      <c r="Q611" s="7">
        <v>0</v>
      </c>
      <c r="R611" s="7">
        <v>0</v>
      </c>
      <c r="S611" s="7">
        <v>0</v>
      </c>
      <c r="T611" s="7">
        <v>0</v>
      </c>
      <c r="U611" s="7">
        <v>0</v>
      </c>
      <c r="V611" s="7">
        <v>0</v>
      </c>
      <c r="W611" s="7">
        <v>0</v>
      </c>
      <c r="X611" s="7">
        <v>0</v>
      </c>
      <c r="Y611" s="7">
        <v>0</v>
      </c>
      <c r="Z611" s="7">
        <v>0</v>
      </c>
      <c r="AA611" s="7">
        <v>0</v>
      </c>
      <c r="AB611" s="7">
        <v>0</v>
      </c>
      <c r="AC611" s="7">
        <v>9903.17</v>
      </c>
      <c r="AD611" s="7">
        <v>70000</v>
      </c>
      <c r="AE611" s="7">
        <v>0</v>
      </c>
      <c r="AF611" s="3">
        <v>2025</v>
      </c>
      <c r="AG611" s="3">
        <v>2025</v>
      </c>
      <c r="AH611" s="3">
        <v>2025</v>
      </c>
      <c r="AI611" s="94"/>
      <c r="AJ611" s="94"/>
      <c r="AK611" s="94"/>
      <c r="AL611" s="94"/>
      <c r="AM611" s="95" t="s">
        <v>17045</v>
      </c>
      <c r="AN611" s="95" t="s">
        <v>17051</v>
      </c>
      <c r="AO611" s="95">
        <v>0</v>
      </c>
      <c r="AP611" s="95" t="s">
        <v>17047</v>
      </c>
      <c r="AQ611" s="95" t="s">
        <v>17064</v>
      </c>
      <c r="AR611" s="95">
        <v>0</v>
      </c>
      <c r="AS611" s="95" t="s">
        <v>17072</v>
      </c>
      <c r="AT611" s="95"/>
      <c r="AU611" s="95"/>
      <c r="AV611" s="95"/>
      <c r="AW611" s="95" t="s">
        <v>645</v>
      </c>
      <c r="AX611" s="96">
        <v>619</v>
      </c>
      <c r="AY611" s="96">
        <v>625.70000000000005</v>
      </c>
      <c r="AZ611" s="95" t="s">
        <v>2980</v>
      </c>
      <c r="BA611" s="95" t="s">
        <v>645</v>
      </c>
      <c r="BB611" s="97"/>
      <c r="BC611" s="98">
        <f t="shared" si="42"/>
        <v>625.70000000000005</v>
      </c>
      <c r="BJ611" s="18" t="str">
        <f t="shared" si="41"/>
        <v>нет данных</v>
      </c>
      <c r="BM611" s="18" t="s">
        <v>3807</v>
      </c>
      <c r="BN611" s="18" t="s">
        <v>669</v>
      </c>
      <c r="BO611" s="18" t="s">
        <v>3809</v>
      </c>
      <c r="BU611" s="18" t="s">
        <v>3807</v>
      </c>
      <c r="BV611" s="18" t="s">
        <v>669</v>
      </c>
      <c r="BW611" s="18" t="s">
        <v>3809</v>
      </c>
    </row>
    <row r="612" spans="1:75" x14ac:dyDescent="0.3">
      <c r="B612" s="4" t="s">
        <v>289</v>
      </c>
      <c r="C612" s="5"/>
      <c r="D612" s="6">
        <v>17182612.66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20">
        <v>0</v>
      </c>
      <c r="L612" s="1">
        <v>0</v>
      </c>
      <c r="M612" s="1">
        <v>2024.3</v>
      </c>
      <c r="N612" s="1">
        <v>16227744.75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354867.91000000003</v>
      </c>
      <c r="AD612" s="1">
        <v>600000</v>
      </c>
      <c r="AE612" s="1">
        <v>0</v>
      </c>
      <c r="AF612" s="3" t="s">
        <v>17121</v>
      </c>
      <c r="AG612" s="3" t="s">
        <v>17121</v>
      </c>
      <c r="AH612" s="3" t="s">
        <v>17121</v>
      </c>
      <c r="AI612" s="94"/>
      <c r="AJ612" s="94"/>
      <c r="AK612" s="94"/>
      <c r="AL612" s="94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6"/>
      <c r="AY612" s="96"/>
      <c r="AZ612" s="95"/>
      <c r="BA612" s="95"/>
      <c r="BB612" s="97"/>
      <c r="BC612" s="98">
        <f t="shared" si="42"/>
        <v>-2024.3</v>
      </c>
      <c r="BJ612" s="18" t="e">
        <f t="shared" si="41"/>
        <v>#N/A</v>
      </c>
      <c r="BM612" s="18" t="s">
        <v>3473</v>
      </c>
      <c r="BN612" s="18" t="s">
        <v>2998</v>
      </c>
      <c r="BO612" s="18" t="s">
        <v>2998</v>
      </c>
      <c r="BU612" s="18" t="s">
        <v>3473</v>
      </c>
      <c r="BV612" s="18" t="s">
        <v>2998</v>
      </c>
      <c r="BW612" s="18" t="s">
        <v>2998</v>
      </c>
    </row>
    <row r="613" spans="1:75" x14ac:dyDescent="0.3">
      <c r="A613" s="18">
        <v>1</v>
      </c>
      <c r="B613" s="99">
        <v>85</v>
      </c>
      <c r="C613" s="10" t="s">
        <v>295</v>
      </c>
      <c r="D613" s="1">
        <v>5356038.43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21">
        <v>0</v>
      </c>
      <c r="L613" s="7">
        <v>0</v>
      </c>
      <c r="M613" s="1">
        <v>631</v>
      </c>
      <c r="N613" s="1">
        <v>5045699.21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  <c r="T613" s="7">
        <v>0</v>
      </c>
      <c r="U613" s="7">
        <v>0</v>
      </c>
      <c r="V613" s="7">
        <v>0</v>
      </c>
      <c r="W613" s="7">
        <v>0</v>
      </c>
      <c r="X613" s="7">
        <v>0</v>
      </c>
      <c r="Y613" s="7">
        <v>0</v>
      </c>
      <c r="Z613" s="7">
        <v>0</v>
      </c>
      <c r="AA613" s="7">
        <v>0</v>
      </c>
      <c r="AB613" s="7">
        <v>0</v>
      </c>
      <c r="AC613" s="7">
        <v>110339.22</v>
      </c>
      <c r="AD613" s="7">
        <v>200000</v>
      </c>
      <c r="AE613" s="7">
        <v>0</v>
      </c>
      <c r="AF613" s="3">
        <v>2025</v>
      </c>
      <c r="AG613" s="3">
        <v>2025</v>
      </c>
      <c r="AH613" s="3">
        <v>2025</v>
      </c>
      <c r="AI613" s="94"/>
      <c r="AJ613" s="94"/>
      <c r="AK613" s="94"/>
      <c r="AL613" s="94"/>
      <c r="AM613" s="95" t="s">
        <v>17052</v>
      </c>
      <c r="AN613" s="95" t="s">
        <v>17042</v>
      </c>
      <c r="AO613" s="95">
        <v>0</v>
      </c>
      <c r="AP613" s="95" t="s">
        <v>17051</v>
      </c>
      <c r="AQ613" s="95" t="s">
        <v>17064</v>
      </c>
      <c r="AR613" s="95" t="s">
        <v>17056</v>
      </c>
      <c r="AS613" s="95"/>
      <c r="AT613" s="95"/>
      <c r="AU613" s="95"/>
      <c r="AV613" s="95"/>
      <c r="AW613" s="95" t="s">
        <v>799</v>
      </c>
      <c r="AX613" s="96">
        <v>1780.6</v>
      </c>
      <c r="AY613" s="96">
        <v>631</v>
      </c>
      <c r="AZ613" s="95" t="s">
        <v>2980</v>
      </c>
      <c r="BA613" s="95" t="s">
        <v>17104</v>
      </c>
      <c r="BB613" s="97"/>
      <c r="BC613" s="98">
        <f t="shared" si="42"/>
        <v>0</v>
      </c>
      <c r="BJ613" s="18" t="str">
        <f t="shared" si="41"/>
        <v>526.000</v>
      </c>
      <c r="BM613" s="18" t="s">
        <v>3475</v>
      </c>
      <c r="BN613" s="18" t="s">
        <v>3290</v>
      </c>
      <c r="BO613" s="18" t="s">
        <v>3476</v>
      </c>
      <c r="BU613" s="18" t="s">
        <v>3475</v>
      </c>
      <c r="BV613" s="18" t="s">
        <v>3290</v>
      </c>
      <c r="BW613" s="18" t="s">
        <v>3476</v>
      </c>
    </row>
    <row r="614" spans="1:75" x14ac:dyDescent="0.3">
      <c r="A614" s="18">
        <v>1</v>
      </c>
      <c r="B614" s="99">
        <v>86</v>
      </c>
      <c r="C614" s="10" t="s">
        <v>296</v>
      </c>
      <c r="D614" s="1">
        <v>5829678.5899999999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21">
        <v>0</v>
      </c>
      <c r="L614" s="7">
        <v>0</v>
      </c>
      <c r="M614" s="1">
        <v>686.8</v>
      </c>
      <c r="N614" s="1">
        <v>5509203.4699999997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0</v>
      </c>
      <c r="AA614" s="7">
        <v>0</v>
      </c>
      <c r="AB614" s="7">
        <v>0</v>
      </c>
      <c r="AC614" s="7">
        <v>120475.12</v>
      </c>
      <c r="AD614" s="7">
        <v>200000</v>
      </c>
      <c r="AE614" s="7">
        <v>0</v>
      </c>
      <c r="AF614" s="3">
        <v>2025</v>
      </c>
      <c r="AG614" s="3">
        <v>2025</v>
      </c>
      <c r="AH614" s="3">
        <v>2025</v>
      </c>
      <c r="AI614" s="94"/>
      <c r="AJ614" s="94"/>
      <c r="AK614" s="94"/>
      <c r="AL614" s="94"/>
      <c r="AM614" s="95" t="s">
        <v>17061</v>
      </c>
      <c r="AN614" s="95" t="s">
        <v>17051</v>
      </c>
      <c r="AO614" s="95">
        <v>0</v>
      </c>
      <c r="AP614" s="95" t="s">
        <v>17063</v>
      </c>
      <c r="AQ614" s="95" t="s">
        <v>17060</v>
      </c>
      <c r="AR614" s="95" t="s">
        <v>17056</v>
      </c>
      <c r="AS614" s="95"/>
      <c r="AT614" s="95"/>
      <c r="AU614" s="95"/>
      <c r="AV614" s="95"/>
      <c r="AW614" s="95" t="s">
        <v>663</v>
      </c>
      <c r="AX614" s="96">
        <v>1749.4</v>
      </c>
      <c r="AY614" s="96">
        <v>680</v>
      </c>
      <c r="AZ614" s="95" t="s">
        <v>17909</v>
      </c>
      <c r="BA614" s="95" t="s">
        <v>17104</v>
      </c>
      <c r="BB614" s="97"/>
      <c r="BC614" s="98">
        <f t="shared" si="42"/>
        <v>-6.7999999999999545</v>
      </c>
      <c r="BJ614" s="18" t="str">
        <f t="shared" si="41"/>
        <v>3654.000</v>
      </c>
      <c r="BM614" s="18" t="s">
        <v>3477</v>
      </c>
      <c r="BN614" s="18" t="s">
        <v>3122</v>
      </c>
      <c r="BO614" s="18" t="s">
        <v>2998</v>
      </c>
      <c r="BU614" s="18" t="s">
        <v>3477</v>
      </c>
      <c r="BV614" s="18" t="s">
        <v>3122</v>
      </c>
      <c r="BW614" s="18" t="s">
        <v>2998</v>
      </c>
    </row>
    <row r="615" spans="1:75" x14ac:dyDescent="0.3">
      <c r="A615" s="18">
        <v>1</v>
      </c>
      <c r="B615" s="99">
        <v>87</v>
      </c>
      <c r="C615" s="10" t="s">
        <v>297</v>
      </c>
      <c r="D615" s="1">
        <v>5996895.6400000006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21">
        <v>0</v>
      </c>
      <c r="L615" s="7">
        <v>0</v>
      </c>
      <c r="M615" s="1">
        <v>706.5</v>
      </c>
      <c r="N615" s="1">
        <v>5672842.0700000003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  <c r="X615" s="7">
        <v>0</v>
      </c>
      <c r="Y615" s="7">
        <v>0</v>
      </c>
      <c r="Z615" s="7">
        <v>0</v>
      </c>
      <c r="AA615" s="7">
        <v>0</v>
      </c>
      <c r="AB615" s="7">
        <v>0</v>
      </c>
      <c r="AC615" s="7">
        <v>124053.57</v>
      </c>
      <c r="AD615" s="7">
        <v>200000</v>
      </c>
      <c r="AE615" s="7">
        <v>0</v>
      </c>
      <c r="AF615" s="3">
        <v>2025</v>
      </c>
      <c r="AG615" s="3">
        <v>2025</v>
      </c>
      <c r="AH615" s="3">
        <v>2025</v>
      </c>
      <c r="AI615" s="94"/>
      <c r="AJ615" s="94"/>
      <c r="AK615" s="94"/>
      <c r="AL615" s="94"/>
      <c r="AM615" s="95" t="s">
        <v>17062</v>
      </c>
      <c r="AN615" s="95" t="s">
        <v>17056</v>
      </c>
      <c r="AO615" s="95">
        <v>0</v>
      </c>
      <c r="AP615" s="95" t="s">
        <v>17059</v>
      </c>
      <c r="AQ615" s="95" t="s">
        <v>17044</v>
      </c>
      <c r="AR615" s="95">
        <v>0</v>
      </c>
      <c r="AS615" s="95"/>
      <c r="AT615" s="95"/>
      <c r="AU615" s="95"/>
      <c r="AV615" s="95"/>
      <c r="AW615" s="95" t="s">
        <v>864</v>
      </c>
      <c r="AX615" s="96">
        <v>703.7</v>
      </c>
      <c r="AY615" s="96">
        <v>706.5</v>
      </c>
      <c r="AZ615" s="95" t="s">
        <v>2980</v>
      </c>
      <c r="BA615" s="95">
        <v>2006</v>
      </c>
      <c r="BB615" s="97"/>
      <c r="BC615" s="98">
        <f t="shared" si="42"/>
        <v>0</v>
      </c>
      <c r="BJ615" s="18" t="str">
        <f t="shared" si="41"/>
        <v>1987.000</v>
      </c>
      <c r="BM615" s="18" t="s">
        <v>3478</v>
      </c>
      <c r="BN615" s="18" t="s">
        <v>3024</v>
      </c>
      <c r="BO615" s="18" t="s">
        <v>3479</v>
      </c>
      <c r="BU615" s="18" t="s">
        <v>3478</v>
      </c>
      <c r="BV615" s="18" t="s">
        <v>3024</v>
      </c>
      <c r="BW615" s="18" t="s">
        <v>3479</v>
      </c>
    </row>
    <row r="616" spans="1:75" x14ac:dyDescent="0.3">
      <c r="B616" s="4" t="s">
        <v>298</v>
      </c>
      <c r="C616" s="5"/>
      <c r="D616" s="6">
        <v>6202311.5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20">
        <v>0</v>
      </c>
      <c r="L616" s="1">
        <v>0</v>
      </c>
      <c r="M616" s="1">
        <v>710</v>
      </c>
      <c r="N616" s="1">
        <v>5873862.0300000003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128449.47</v>
      </c>
      <c r="AD616" s="1">
        <v>200000</v>
      </c>
      <c r="AE616" s="1">
        <v>0</v>
      </c>
      <c r="AF616" s="3" t="s">
        <v>17121</v>
      </c>
      <c r="AG616" s="3" t="s">
        <v>17121</v>
      </c>
      <c r="AH616" s="3" t="s">
        <v>17121</v>
      </c>
      <c r="AI616" s="94"/>
      <c r="AJ616" s="94"/>
      <c r="AK616" s="94"/>
      <c r="AL616" s="94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6"/>
      <c r="AY616" s="96"/>
      <c r="AZ616" s="95"/>
      <c r="BA616" s="95"/>
      <c r="BB616" s="97"/>
      <c r="BC616" s="98">
        <f t="shared" si="42"/>
        <v>-710</v>
      </c>
      <c r="BJ616" s="18" t="e">
        <f t="shared" si="41"/>
        <v>#N/A</v>
      </c>
      <c r="BM616" s="18" t="s">
        <v>3480</v>
      </c>
      <c r="BN616" s="18" t="s">
        <v>1285</v>
      </c>
      <c r="BO616" s="18" t="s">
        <v>3481</v>
      </c>
      <c r="BU616" s="18" t="s">
        <v>3480</v>
      </c>
      <c r="BV616" s="18" t="s">
        <v>1285</v>
      </c>
      <c r="BW616" s="18" t="s">
        <v>3481</v>
      </c>
    </row>
    <row r="617" spans="1:75" x14ac:dyDescent="0.3">
      <c r="A617" s="18">
        <v>1</v>
      </c>
      <c r="B617" s="99">
        <v>88</v>
      </c>
      <c r="C617" s="10" t="s">
        <v>299</v>
      </c>
      <c r="D617" s="1">
        <v>6202311.5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21">
        <v>0</v>
      </c>
      <c r="L617" s="7">
        <v>0</v>
      </c>
      <c r="M617" s="1">
        <v>710</v>
      </c>
      <c r="N617" s="1">
        <v>5873862.0300000003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0</v>
      </c>
      <c r="Z617" s="7">
        <v>0</v>
      </c>
      <c r="AA617" s="7">
        <v>0</v>
      </c>
      <c r="AB617" s="7">
        <v>0</v>
      </c>
      <c r="AC617" s="7">
        <v>128449.47</v>
      </c>
      <c r="AD617" s="7">
        <v>200000</v>
      </c>
      <c r="AE617" s="7">
        <v>0</v>
      </c>
      <c r="AF617" s="3">
        <v>2025</v>
      </c>
      <c r="AG617" s="3">
        <v>2025</v>
      </c>
      <c r="AH617" s="3">
        <v>2025</v>
      </c>
      <c r="AI617" s="94"/>
      <c r="AJ617" s="94"/>
      <c r="AK617" s="94"/>
      <c r="AL617" s="94"/>
      <c r="AM617" s="95" t="s">
        <v>17043</v>
      </c>
      <c r="AN617" s="95" t="s">
        <v>17042</v>
      </c>
      <c r="AO617" s="95">
        <v>0</v>
      </c>
      <c r="AP617" s="95" t="s">
        <v>17046</v>
      </c>
      <c r="AQ617" s="95" t="s">
        <v>17049</v>
      </c>
      <c r="AR617" s="95">
        <v>0</v>
      </c>
      <c r="AS617" s="95" t="s">
        <v>17072</v>
      </c>
      <c r="AT617" s="95"/>
      <c r="AU617" s="95"/>
      <c r="AV617" s="95"/>
      <c r="AW617" s="95" t="s">
        <v>864</v>
      </c>
      <c r="AX617" s="96">
        <v>607.4</v>
      </c>
      <c r="AY617" s="96">
        <v>710</v>
      </c>
      <c r="AZ617" s="95" t="s">
        <v>2980</v>
      </c>
      <c r="BA617" s="95" t="s">
        <v>17104</v>
      </c>
      <c r="BB617" s="97"/>
      <c r="BC617" s="98">
        <f t="shared" si="42"/>
        <v>0</v>
      </c>
      <c r="BJ617" s="18" t="str">
        <f t="shared" si="41"/>
        <v>510.100</v>
      </c>
      <c r="BM617" s="18" t="s">
        <v>3482</v>
      </c>
      <c r="BN617" s="18" t="s">
        <v>3024</v>
      </c>
      <c r="BO617" s="18" t="s">
        <v>3483</v>
      </c>
      <c r="BU617" s="18" t="s">
        <v>3482</v>
      </c>
      <c r="BV617" s="18" t="s">
        <v>3024</v>
      </c>
      <c r="BW617" s="18" t="s">
        <v>3483</v>
      </c>
    </row>
    <row r="618" spans="1:75" x14ac:dyDescent="0.3">
      <c r="B618" s="4" t="s">
        <v>337</v>
      </c>
      <c r="C618" s="5"/>
      <c r="D618" s="6">
        <v>4945765.3100000005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20">
        <v>0</v>
      </c>
      <c r="L618" s="1">
        <v>0</v>
      </c>
      <c r="M618" s="1">
        <v>600</v>
      </c>
      <c r="N618" s="1">
        <v>4665914.7300000004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99850.58</v>
      </c>
      <c r="AD618" s="1">
        <v>180000</v>
      </c>
      <c r="AE618" s="1">
        <v>0</v>
      </c>
      <c r="AF618" s="3" t="s">
        <v>17121</v>
      </c>
      <c r="AG618" s="3" t="s">
        <v>17121</v>
      </c>
      <c r="AH618" s="3" t="s">
        <v>17121</v>
      </c>
      <c r="AI618" s="94"/>
      <c r="AJ618" s="94"/>
      <c r="AK618" s="94"/>
      <c r="AL618" s="94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6"/>
      <c r="AY618" s="96"/>
      <c r="AZ618" s="95"/>
      <c r="BA618" s="95"/>
      <c r="BB618" s="97"/>
      <c r="BC618" s="98">
        <f t="shared" si="42"/>
        <v>-600</v>
      </c>
      <c r="BJ618" s="18" t="e">
        <f t="shared" ref="BJ618:BJ639" si="43">VLOOKUP(C618,BM:BO,3,FALSE)</f>
        <v>#N/A</v>
      </c>
      <c r="BM618" s="18" t="s">
        <v>3535</v>
      </c>
      <c r="BN618" s="18" t="s">
        <v>729</v>
      </c>
      <c r="BO618" s="18" t="s">
        <v>3536</v>
      </c>
      <c r="BU618" s="18" t="s">
        <v>3535</v>
      </c>
      <c r="BV618" s="18" t="s">
        <v>729</v>
      </c>
      <c r="BW618" s="18" t="s">
        <v>3536</v>
      </c>
    </row>
    <row r="619" spans="1:75" x14ac:dyDescent="0.3">
      <c r="A619" s="18">
        <v>1</v>
      </c>
      <c r="B619" s="99">
        <v>89</v>
      </c>
      <c r="C619" s="10" t="s">
        <v>339</v>
      </c>
      <c r="D619" s="1">
        <v>4945765.3100000005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21">
        <v>0</v>
      </c>
      <c r="L619" s="7">
        <v>0</v>
      </c>
      <c r="M619" s="1">
        <v>600</v>
      </c>
      <c r="N619" s="1">
        <v>4665914.7300000004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0</v>
      </c>
      <c r="Y619" s="7">
        <v>0</v>
      </c>
      <c r="Z619" s="7">
        <v>0</v>
      </c>
      <c r="AA619" s="7">
        <v>0</v>
      </c>
      <c r="AB619" s="7">
        <v>0</v>
      </c>
      <c r="AC619" s="1">
        <v>99850.58</v>
      </c>
      <c r="AD619" s="1">
        <v>180000</v>
      </c>
      <c r="AE619" s="7">
        <v>0</v>
      </c>
      <c r="AF619" s="3">
        <v>2025</v>
      </c>
      <c r="AG619" s="3">
        <v>2025</v>
      </c>
      <c r="AH619" s="3">
        <v>2025</v>
      </c>
      <c r="AI619" s="94"/>
      <c r="AJ619" s="94"/>
      <c r="AK619" s="94"/>
      <c r="AL619" s="94"/>
      <c r="AM619" s="95" t="s">
        <v>17045</v>
      </c>
      <c r="AN619" s="95" t="s">
        <v>17059</v>
      </c>
      <c r="AO619" s="95">
        <v>0</v>
      </c>
      <c r="AP619" s="95" t="s">
        <v>17042</v>
      </c>
      <c r="AQ619" s="95" t="s">
        <v>17064</v>
      </c>
      <c r="AR619" s="95">
        <v>0</v>
      </c>
      <c r="AS619" s="95"/>
      <c r="AT619" s="95"/>
      <c r="AU619" s="95"/>
      <c r="AV619" s="95"/>
      <c r="AW619" s="95" t="s">
        <v>669</v>
      </c>
      <c r="AX619" s="96">
        <v>497.6</v>
      </c>
      <c r="AY619" s="96">
        <v>506</v>
      </c>
      <c r="AZ619" s="95" t="s">
        <v>2980</v>
      </c>
      <c r="BA619" s="95" t="s">
        <v>17104</v>
      </c>
      <c r="BB619" s="97"/>
      <c r="BC619" s="98">
        <f t="shared" si="42"/>
        <v>-94</v>
      </c>
      <c r="BJ619" s="18" t="str">
        <f t="shared" si="43"/>
        <v>653.900</v>
      </c>
      <c r="BM619" s="18" t="s">
        <v>3538</v>
      </c>
      <c r="BN619" s="18" t="s">
        <v>2993</v>
      </c>
      <c r="BO619" s="18" t="s">
        <v>3202</v>
      </c>
      <c r="BU619" s="18" t="s">
        <v>3538</v>
      </c>
      <c r="BV619" s="18" t="s">
        <v>2993</v>
      </c>
      <c r="BW619" s="18" t="s">
        <v>3202</v>
      </c>
    </row>
    <row r="620" spans="1:75" x14ac:dyDescent="0.3">
      <c r="B620" s="4" t="s">
        <v>338</v>
      </c>
      <c r="C620" s="5"/>
      <c r="D620" s="6">
        <v>3249753.92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20">
        <v>0</v>
      </c>
      <c r="L620" s="1">
        <v>0</v>
      </c>
      <c r="M620" s="1">
        <v>385.7</v>
      </c>
      <c r="N620" s="1">
        <v>3034809.01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64944.91</v>
      </c>
      <c r="AD620" s="1">
        <v>150000</v>
      </c>
      <c r="AE620" s="1">
        <v>0</v>
      </c>
      <c r="AF620" s="3" t="s">
        <v>17121</v>
      </c>
      <c r="AG620" s="3" t="s">
        <v>17121</v>
      </c>
      <c r="AH620" s="3" t="s">
        <v>17121</v>
      </c>
      <c r="AI620" s="94"/>
      <c r="AJ620" s="94"/>
      <c r="AK620" s="94"/>
      <c r="AL620" s="94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6"/>
      <c r="AY620" s="96"/>
      <c r="AZ620" s="95"/>
      <c r="BA620" s="95"/>
      <c r="BB620" s="97"/>
      <c r="BC620" s="98">
        <f t="shared" si="42"/>
        <v>-385.7</v>
      </c>
      <c r="BJ620" s="18" t="e">
        <f t="shared" si="43"/>
        <v>#N/A</v>
      </c>
      <c r="BM620" s="18" t="s">
        <v>3542</v>
      </c>
      <c r="BN620" s="18" t="s">
        <v>1282</v>
      </c>
      <c r="BO620" s="18" t="s">
        <v>3544</v>
      </c>
      <c r="BU620" s="18" t="s">
        <v>3542</v>
      </c>
      <c r="BV620" s="18" t="s">
        <v>1282</v>
      </c>
      <c r="BW620" s="18" t="s">
        <v>3544</v>
      </c>
    </row>
    <row r="621" spans="1:75" x14ac:dyDescent="0.3">
      <c r="A621" s="18">
        <v>1</v>
      </c>
      <c r="B621" s="99">
        <v>90</v>
      </c>
      <c r="C621" s="10" t="s">
        <v>340</v>
      </c>
      <c r="D621" s="1">
        <v>3249753.92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21">
        <v>0</v>
      </c>
      <c r="L621" s="7">
        <v>0</v>
      </c>
      <c r="M621" s="1">
        <v>385.7</v>
      </c>
      <c r="N621" s="1">
        <v>3034809.01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  <c r="X621" s="7">
        <v>0</v>
      </c>
      <c r="Y621" s="7">
        <v>0</v>
      </c>
      <c r="Z621" s="7">
        <v>0</v>
      </c>
      <c r="AA621" s="7">
        <v>0</v>
      </c>
      <c r="AB621" s="7">
        <v>0</v>
      </c>
      <c r="AC621" s="1">
        <v>64944.91</v>
      </c>
      <c r="AD621" s="1">
        <v>150000</v>
      </c>
      <c r="AE621" s="7">
        <v>0</v>
      </c>
      <c r="AF621" s="3">
        <v>2025</v>
      </c>
      <c r="AG621" s="3">
        <v>2025</v>
      </c>
      <c r="AH621" s="3">
        <v>2025</v>
      </c>
      <c r="AI621" s="94"/>
      <c r="AJ621" s="94"/>
      <c r="AK621" s="94"/>
      <c r="AL621" s="94"/>
      <c r="AM621" s="95" t="s">
        <v>17052</v>
      </c>
      <c r="AN621" s="95" t="s">
        <v>17048</v>
      </c>
      <c r="AO621" s="95">
        <v>0</v>
      </c>
      <c r="AP621" s="95" t="s">
        <v>17051</v>
      </c>
      <c r="AQ621" s="95" t="s">
        <v>17053</v>
      </c>
      <c r="AR621" s="95">
        <v>0</v>
      </c>
      <c r="AS621" s="95"/>
      <c r="AT621" s="95"/>
      <c r="AU621" s="95"/>
      <c r="AV621" s="95"/>
      <c r="AW621" s="95" t="s">
        <v>822</v>
      </c>
      <c r="AX621" s="96">
        <v>425.1</v>
      </c>
      <c r="AY621" s="96">
        <v>350</v>
      </c>
      <c r="AZ621" s="95" t="s">
        <v>2980</v>
      </c>
      <c r="BA621" s="95" t="s">
        <v>17104</v>
      </c>
      <c r="BB621" s="97"/>
      <c r="BC621" s="98">
        <f t="shared" si="42"/>
        <v>-35.699999999999989</v>
      </c>
      <c r="BJ621" s="18" t="str">
        <f t="shared" si="43"/>
        <v>нет данных</v>
      </c>
      <c r="BM621" s="18" t="s">
        <v>693</v>
      </c>
      <c r="BN621" s="18" t="s">
        <v>633</v>
      </c>
      <c r="BO621" s="18" t="s">
        <v>1760</v>
      </c>
      <c r="BU621" s="18" t="s">
        <v>693</v>
      </c>
      <c r="BV621" s="18" t="s">
        <v>633</v>
      </c>
      <c r="BW621" s="18" t="s">
        <v>1760</v>
      </c>
    </row>
    <row r="622" spans="1:75" x14ac:dyDescent="0.3">
      <c r="B622" s="4" t="s">
        <v>361</v>
      </c>
      <c r="C622" s="5"/>
      <c r="D622" s="6">
        <v>4441783.34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20">
        <v>0</v>
      </c>
      <c r="L622" s="1">
        <v>0</v>
      </c>
      <c r="M622" s="1">
        <v>491.37</v>
      </c>
      <c r="N622" s="1">
        <v>4201863.46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89919.88</v>
      </c>
      <c r="AD622" s="1">
        <v>150000</v>
      </c>
      <c r="AE622" s="1">
        <v>0</v>
      </c>
      <c r="AF622" s="3" t="s">
        <v>17121</v>
      </c>
      <c r="AG622" s="3" t="s">
        <v>17121</v>
      </c>
      <c r="AH622" s="3" t="s">
        <v>17121</v>
      </c>
      <c r="AI622" s="94"/>
      <c r="AJ622" s="94"/>
      <c r="AK622" s="94"/>
      <c r="AL622" s="94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6"/>
      <c r="AY622" s="96"/>
      <c r="AZ622" s="95"/>
      <c r="BA622" s="95"/>
      <c r="BB622" s="97"/>
      <c r="BC622" s="98">
        <f t="shared" si="42"/>
        <v>-491.37</v>
      </c>
      <c r="BJ622" s="18" t="e">
        <f t="shared" si="43"/>
        <v>#N/A</v>
      </c>
      <c r="BM622" s="18" t="s">
        <v>3582</v>
      </c>
      <c r="BN622" s="18" t="s">
        <v>3122</v>
      </c>
      <c r="BO622" s="18" t="s">
        <v>2998</v>
      </c>
      <c r="BU622" s="18" t="s">
        <v>3582</v>
      </c>
      <c r="BV622" s="18" t="s">
        <v>3122</v>
      </c>
      <c r="BW622" s="18" t="s">
        <v>2998</v>
      </c>
    </row>
    <row r="623" spans="1:75" x14ac:dyDescent="0.3">
      <c r="A623" s="18">
        <v>1</v>
      </c>
      <c r="B623" s="99">
        <v>91</v>
      </c>
      <c r="C623" s="10" t="s">
        <v>363</v>
      </c>
      <c r="D623" s="1">
        <v>4441783.34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21">
        <v>0</v>
      </c>
      <c r="L623" s="7">
        <v>0</v>
      </c>
      <c r="M623" s="1">
        <v>491.37</v>
      </c>
      <c r="N623" s="1">
        <v>4201863.46</v>
      </c>
      <c r="O623" s="7">
        <v>0</v>
      </c>
      <c r="P623" s="7">
        <v>0</v>
      </c>
      <c r="Q623" s="7">
        <v>0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  <c r="W623" s="7">
        <v>0</v>
      </c>
      <c r="X623" s="7">
        <v>0</v>
      </c>
      <c r="Y623" s="7">
        <v>0</v>
      </c>
      <c r="Z623" s="7">
        <v>0</v>
      </c>
      <c r="AA623" s="7">
        <v>0</v>
      </c>
      <c r="AB623" s="7">
        <v>0</v>
      </c>
      <c r="AC623" s="1">
        <v>89919.88</v>
      </c>
      <c r="AD623" s="1">
        <v>150000</v>
      </c>
      <c r="AE623" s="7">
        <v>0</v>
      </c>
      <c r="AF623" s="3">
        <v>2025</v>
      </c>
      <c r="AG623" s="3">
        <v>2025</v>
      </c>
      <c r="AH623" s="3">
        <v>2025</v>
      </c>
      <c r="AI623" s="94"/>
      <c r="AJ623" s="94"/>
      <c r="AK623" s="94"/>
      <c r="AL623" s="94"/>
      <c r="AM623" s="95" t="s">
        <v>17041</v>
      </c>
      <c r="AN623" s="95" t="s">
        <v>17041</v>
      </c>
      <c r="AO623" s="95">
        <v>0</v>
      </c>
      <c r="AP623" s="95" t="s">
        <v>17048</v>
      </c>
      <c r="AQ623" s="95" t="s">
        <v>17054</v>
      </c>
      <c r="AR623" s="95">
        <v>0</v>
      </c>
      <c r="AS623" s="95"/>
      <c r="AT623" s="95"/>
      <c r="AU623" s="95"/>
      <c r="AV623" s="95"/>
      <c r="AW623" s="95" t="s">
        <v>853</v>
      </c>
      <c r="AX623" s="96">
        <v>513.9</v>
      </c>
      <c r="AY623" s="96">
        <v>530</v>
      </c>
      <c r="AZ623" s="95" t="s">
        <v>2980</v>
      </c>
      <c r="BA623" s="95" t="s">
        <v>17104</v>
      </c>
      <c r="BB623" s="97"/>
      <c r="BC623" s="98">
        <f t="shared" si="42"/>
        <v>38.629999999999995</v>
      </c>
      <c r="BJ623" s="18" t="str">
        <f t="shared" si="43"/>
        <v>нет данных</v>
      </c>
      <c r="BM623" s="18" t="s">
        <v>3583</v>
      </c>
      <c r="BN623" s="18" t="s">
        <v>2998</v>
      </c>
      <c r="BO623" s="18" t="s">
        <v>2998</v>
      </c>
      <c r="BU623" s="18" t="s">
        <v>3583</v>
      </c>
      <c r="BV623" s="18" t="s">
        <v>2998</v>
      </c>
      <c r="BW623" s="18" t="s">
        <v>2998</v>
      </c>
    </row>
    <row r="624" spans="1:75" x14ac:dyDescent="0.3">
      <c r="B624" s="4" t="s">
        <v>362</v>
      </c>
      <c r="C624" s="5"/>
      <c r="D624" s="6">
        <v>4274814.47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20">
        <v>0</v>
      </c>
      <c r="L624" s="1">
        <v>0</v>
      </c>
      <c r="M624" s="1">
        <v>472.9</v>
      </c>
      <c r="N624" s="1">
        <v>4038392.86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86421.61</v>
      </c>
      <c r="AD624" s="1">
        <v>150000</v>
      </c>
      <c r="AE624" s="1">
        <v>0</v>
      </c>
      <c r="AF624" s="3" t="s">
        <v>17121</v>
      </c>
      <c r="AG624" s="3" t="s">
        <v>17121</v>
      </c>
      <c r="AH624" s="3" t="s">
        <v>17121</v>
      </c>
      <c r="AI624" s="94"/>
      <c r="AJ624" s="94"/>
      <c r="AK624" s="94"/>
      <c r="AL624" s="94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6"/>
      <c r="AY624" s="96"/>
      <c r="AZ624" s="95"/>
      <c r="BA624" s="95"/>
      <c r="BB624" s="97"/>
      <c r="BC624" s="98">
        <f t="shared" si="42"/>
        <v>-472.9</v>
      </c>
      <c r="BJ624" s="18" t="e">
        <f t="shared" si="43"/>
        <v>#N/A</v>
      </c>
      <c r="BM624" s="18" t="s">
        <v>699</v>
      </c>
      <c r="BN624" s="18" t="s">
        <v>663</v>
      </c>
      <c r="BO624" s="18" t="s">
        <v>3584</v>
      </c>
      <c r="BU624" s="18" t="s">
        <v>699</v>
      </c>
      <c r="BV624" s="18" t="s">
        <v>663</v>
      </c>
      <c r="BW624" s="18" t="s">
        <v>3584</v>
      </c>
    </row>
    <row r="625" spans="1:75" x14ac:dyDescent="0.3">
      <c r="A625" s="18">
        <v>1</v>
      </c>
      <c r="B625" s="99">
        <v>92</v>
      </c>
      <c r="C625" s="10" t="s">
        <v>364</v>
      </c>
      <c r="D625" s="1">
        <v>4274814.47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21">
        <v>0</v>
      </c>
      <c r="L625" s="7">
        <v>0</v>
      </c>
      <c r="M625" s="1">
        <v>472.9</v>
      </c>
      <c r="N625" s="1">
        <v>4038392.86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0</v>
      </c>
      <c r="Z625" s="7">
        <v>0</v>
      </c>
      <c r="AA625" s="7">
        <v>0</v>
      </c>
      <c r="AB625" s="7">
        <v>0</v>
      </c>
      <c r="AC625" s="1">
        <v>86421.61</v>
      </c>
      <c r="AD625" s="1">
        <v>150000</v>
      </c>
      <c r="AE625" s="7">
        <v>0</v>
      </c>
      <c r="AF625" s="3">
        <v>2025</v>
      </c>
      <c r="AG625" s="3">
        <v>2025</v>
      </c>
      <c r="AH625" s="3">
        <v>2025</v>
      </c>
      <c r="AI625" s="94"/>
      <c r="AJ625" s="94"/>
      <c r="AK625" s="94"/>
      <c r="AL625" s="94"/>
      <c r="AM625" s="95" t="s">
        <v>17046</v>
      </c>
      <c r="AN625" s="95" t="s">
        <v>17048</v>
      </c>
      <c r="AO625" s="95">
        <v>0</v>
      </c>
      <c r="AP625" s="95" t="s">
        <v>17056</v>
      </c>
      <c r="AQ625" s="95" t="s">
        <v>17058</v>
      </c>
      <c r="AR625" s="95" t="s">
        <v>17056</v>
      </c>
      <c r="AS625" s="95"/>
      <c r="AT625" s="95"/>
      <c r="AU625" s="95"/>
      <c r="AV625" s="95"/>
      <c r="AW625" s="95" t="s">
        <v>643</v>
      </c>
      <c r="AX625" s="96">
        <v>600.5</v>
      </c>
      <c r="AY625" s="96">
        <v>315.89999999999998</v>
      </c>
      <c r="AZ625" s="95" t="s">
        <v>2980</v>
      </c>
      <c r="BA625" s="95" t="s">
        <v>17104</v>
      </c>
      <c r="BB625" s="97"/>
      <c r="BC625" s="98">
        <f t="shared" si="42"/>
        <v>-157</v>
      </c>
      <c r="BD625" s="18" t="s">
        <v>17040</v>
      </c>
      <c r="BJ625" s="18" t="str">
        <f t="shared" si="43"/>
        <v>382.000</v>
      </c>
      <c r="BM625" s="18" t="s">
        <v>3585</v>
      </c>
      <c r="BN625" s="18" t="s">
        <v>2998</v>
      </c>
      <c r="BO625" s="18" t="s">
        <v>2998</v>
      </c>
      <c r="BU625" s="18" t="s">
        <v>3585</v>
      </c>
      <c r="BV625" s="18" t="s">
        <v>2998</v>
      </c>
      <c r="BW625" s="18" t="s">
        <v>2998</v>
      </c>
    </row>
    <row r="626" spans="1:75" x14ac:dyDescent="0.3">
      <c r="B626" s="19" t="s">
        <v>36</v>
      </c>
      <c r="C626" s="9"/>
      <c r="D626" s="6">
        <v>10653328.640000001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20">
        <v>0</v>
      </c>
      <c r="L626" s="1">
        <v>0</v>
      </c>
      <c r="M626" s="1">
        <v>1264.4000000000001</v>
      </c>
      <c r="N626" s="1">
        <v>10077666.58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215662.06</v>
      </c>
      <c r="AD626" s="1">
        <v>360000</v>
      </c>
      <c r="AE626" s="1">
        <v>0</v>
      </c>
      <c r="AF626" s="3" t="s">
        <v>17121</v>
      </c>
      <c r="AG626" s="3" t="s">
        <v>17121</v>
      </c>
      <c r="AH626" s="3" t="s">
        <v>17121</v>
      </c>
      <c r="AI626" s="94"/>
      <c r="AJ626" s="94"/>
      <c r="AK626" s="94"/>
      <c r="AL626" s="94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6"/>
      <c r="AY626" s="96"/>
      <c r="AZ626" s="95"/>
      <c r="BA626" s="95"/>
      <c r="BB626" s="97"/>
      <c r="BC626" s="98">
        <f t="shared" si="42"/>
        <v>-1264.4000000000001</v>
      </c>
      <c r="BJ626" s="18" t="e">
        <f t="shared" si="43"/>
        <v>#N/A</v>
      </c>
      <c r="BM626" s="18" t="s">
        <v>3009</v>
      </c>
      <c r="BN626" s="18" t="s">
        <v>645</v>
      </c>
      <c r="BO626" s="18" t="s">
        <v>2317</v>
      </c>
      <c r="BU626" s="18" t="s">
        <v>3009</v>
      </c>
      <c r="BV626" s="18" t="s">
        <v>645</v>
      </c>
      <c r="BW626" s="18" t="s">
        <v>2317</v>
      </c>
    </row>
    <row r="627" spans="1:75" ht="22.5" customHeight="1" x14ac:dyDescent="0.3">
      <c r="A627" s="18">
        <v>1</v>
      </c>
      <c r="B627" s="99">
        <v>93</v>
      </c>
      <c r="C627" s="9" t="s">
        <v>49</v>
      </c>
      <c r="D627" s="1">
        <v>5329192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20">
        <v>0</v>
      </c>
      <c r="L627" s="1">
        <v>0</v>
      </c>
      <c r="M627" s="1">
        <v>632.5</v>
      </c>
      <c r="N627" s="1">
        <v>5041308.01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107883.99</v>
      </c>
      <c r="AD627" s="1">
        <v>180000</v>
      </c>
      <c r="AE627" s="1">
        <v>0</v>
      </c>
      <c r="AF627" s="3">
        <v>2025</v>
      </c>
      <c r="AG627" s="3">
        <v>2025</v>
      </c>
      <c r="AH627" s="3">
        <v>2025</v>
      </c>
      <c r="AI627" s="94"/>
      <c r="AJ627" s="94"/>
      <c r="AK627" s="94"/>
      <c r="AL627" s="94"/>
      <c r="AM627" s="95" t="s">
        <v>17046</v>
      </c>
      <c r="AN627" s="95" t="s">
        <v>17055</v>
      </c>
      <c r="AO627" s="95">
        <v>0</v>
      </c>
      <c r="AP627" s="95" t="s">
        <v>17060</v>
      </c>
      <c r="AQ627" s="95" t="s">
        <v>17049</v>
      </c>
      <c r="AR627" s="95">
        <v>0</v>
      </c>
      <c r="AS627" s="95"/>
      <c r="AT627" s="95"/>
      <c r="AU627" s="95"/>
      <c r="AV627" s="95"/>
      <c r="AW627" s="95" t="s">
        <v>815</v>
      </c>
      <c r="AX627" s="96">
        <v>1076.3</v>
      </c>
      <c r="AY627" s="96">
        <v>727.5</v>
      </c>
      <c r="AZ627" s="95" t="s">
        <v>2980</v>
      </c>
      <c r="BA627" s="95" t="s">
        <v>17104</v>
      </c>
      <c r="BB627" s="97"/>
      <c r="BC627" s="98">
        <f t="shared" si="42"/>
        <v>95</v>
      </c>
      <c r="BJ627" s="18" t="str">
        <f t="shared" si="43"/>
        <v>506.000</v>
      </c>
      <c r="BM627" s="18" t="s">
        <v>3010</v>
      </c>
      <c r="BN627" s="18" t="s">
        <v>3109</v>
      </c>
      <c r="BO627" s="18" t="s">
        <v>3012</v>
      </c>
      <c r="BU627" s="18" t="s">
        <v>3010</v>
      </c>
      <c r="BV627" s="18" t="s">
        <v>3109</v>
      </c>
      <c r="BW627" s="18" t="s">
        <v>3012</v>
      </c>
    </row>
    <row r="628" spans="1:75" ht="25.5" customHeight="1" x14ac:dyDescent="0.3">
      <c r="A628" s="18">
        <v>1</v>
      </c>
      <c r="B628" s="99">
        <v>94</v>
      </c>
      <c r="C628" s="9" t="s">
        <v>50</v>
      </c>
      <c r="D628" s="1">
        <v>5324136.6400000006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20">
        <v>0</v>
      </c>
      <c r="L628" s="1">
        <v>0</v>
      </c>
      <c r="M628" s="1">
        <v>631.9</v>
      </c>
      <c r="N628" s="1">
        <v>5036358.57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107778.07</v>
      </c>
      <c r="AD628" s="1">
        <v>180000</v>
      </c>
      <c r="AE628" s="1">
        <v>0</v>
      </c>
      <c r="AF628" s="3">
        <v>2025</v>
      </c>
      <c r="AG628" s="3">
        <v>2025</v>
      </c>
      <c r="AH628" s="3">
        <v>2025</v>
      </c>
      <c r="AI628" s="94"/>
      <c r="AJ628" s="94"/>
      <c r="AK628" s="94"/>
      <c r="AL628" s="94"/>
      <c r="AM628" s="95" t="s">
        <v>17059</v>
      </c>
      <c r="AN628" s="95">
        <v>2016</v>
      </c>
      <c r="AO628" s="95">
        <v>0</v>
      </c>
      <c r="AP628" s="95" t="s">
        <v>17058</v>
      </c>
      <c r="AQ628" s="95" t="s">
        <v>17055</v>
      </c>
      <c r="AR628" s="95">
        <v>0</v>
      </c>
      <c r="AS628" s="95"/>
      <c r="AT628" s="95" t="s">
        <v>17067</v>
      </c>
      <c r="AU628" s="95">
        <v>487536.74</v>
      </c>
      <c r="AV628" s="95">
        <v>689151.24</v>
      </c>
      <c r="AW628" s="95" t="s">
        <v>619</v>
      </c>
      <c r="AX628" s="96">
        <v>1077.5999999999999</v>
      </c>
      <c r="AY628" s="96">
        <v>727.5</v>
      </c>
      <c r="AZ628" s="95" t="s">
        <v>2980</v>
      </c>
      <c r="BA628" s="95" t="s">
        <v>17104</v>
      </c>
      <c r="BB628" s="97"/>
      <c r="BC628" s="98">
        <f t="shared" si="42"/>
        <v>95.600000000000023</v>
      </c>
      <c r="BJ628" s="18" t="str">
        <f t="shared" si="43"/>
        <v>506.000</v>
      </c>
      <c r="BM628" s="18" t="s">
        <v>3013</v>
      </c>
      <c r="BN628" s="18" t="s">
        <v>705</v>
      </c>
      <c r="BO628" s="18" t="s">
        <v>2083</v>
      </c>
      <c r="BU628" s="18" t="s">
        <v>3013</v>
      </c>
      <c r="BV628" s="18" t="s">
        <v>705</v>
      </c>
      <c r="BW628" s="18" t="s">
        <v>2083</v>
      </c>
    </row>
    <row r="629" spans="1:75" x14ac:dyDescent="0.3">
      <c r="B629" s="19" t="s">
        <v>45</v>
      </c>
      <c r="C629" s="9"/>
      <c r="D629" s="6">
        <v>5392384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20">
        <v>0</v>
      </c>
      <c r="L629" s="1">
        <v>0</v>
      </c>
      <c r="M629" s="1">
        <v>640</v>
      </c>
      <c r="N629" s="1">
        <v>5103176.03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109207.97</v>
      </c>
      <c r="AD629" s="1">
        <v>180000</v>
      </c>
      <c r="AE629" s="1">
        <v>0</v>
      </c>
      <c r="AF629" s="3" t="s">
        <v>17121</v>
      </c>
      <c r="AG629" s="3" t="s">
        <v>17121</v>
      </c>
      <c r="AH629" s="3" t="s">
        <v>17121</v>
      </c>
      <c r="AI629" s="94"/>
      <c r="AJ629" s="94"/>
      <c r="AK629" s="94"/>
      <c r="AL629" s="94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6"/>
      <c r="AY629" s="96"/>
      <c r="AZ629" s="95"/>
      <c r="BA629" s="95"/>
      <c r="BB629" s="97"/>
      <c r="BC629" s="98">
        <f t="shared" si="42"/>
        <v>-640</v>
      </c>
      <c r="BJ629" s="18" t="e">
        <f t="shared" si="43"/>
        <v>#N/A</v>
      </c>
      <c r="BM629" s="18" t="s">
        <v>3015</v>
      </c>
      <c r="BN629" s="18" t="s">
        <v>3105</v>
      </c>
      <c r="BO629" s="18" t="s">
        <v>2984</v>
      </c>
      <c r="BU629" s="18" t="s">
        <v>3015</v>
      </c>
      <c r="BV629" s="18" t="s">
        <v>3105</v>
      </c>
      <c r="BW629" s="18" t="s">
        <v>2984</v>
      </c>
    </row>
    <row r="630" spans="1:75" x14ac:dyDescent="0.3">
      <c r="A630" s="18">
        <v>1</v>
      </c>
      <c r="B630" s="99">
        <v>95</v>
      </c>
      <c r="C630" s="9" t="s">
        <v>51</v>
      </c>
      <c r="D630" s="1">
        <v>5392384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20">
        <v>0</v>
      </c>
      <c r="L630" s="1">
        <v>0</v>
      </c>
      <c r="M630" s="1">
        <v>640</v>
      </c>
      <c r="N630" s="1">
        <v>5103176.03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109207.97</v>
      </c>
      <c r="AD630" s="1">
        <v>180000</v>
      </c>
      <c r="AE630" s="1">
        <v>0</v>
      </c>
      <c r="AF630" s="3">
        <v>2025</v>
      </c>
      <c r="AG630" s="3">
        <v>2025</v>
      </c>
      <c r="AH630" s="3">
        <v>2025</v>
      </c>
      <c r="AI630" s="94"/>
      <c r="AJ630" s="94"/>
      <c r="AK630" s="94"/>
      <c r="AL630" s="94"/>
      <c r="AM630" s="95" t="s">
        <v>17059</v>
      </c>
      <c r="AN630" s="95" t="s">
        <v>17042</v>
      </c>
      <c r="AO630" s="95">
        <v>0</v>
      </c>
      <c r="AP630" s="95" t="s">
        <v>17064</v>
      </c>
      <c r="AQ630" s="95" t="s">
        <v>17060</v>
      </c>
      <c r="AR630" s="95">
        <v>0</v>
      </c>
      <c r="AS630" s="95"/>
      <c r="AT630" s="95"/>
      <c r="AU630" s="95"/>
      <c r="AV630" s="95"/>
      <c r="AW630" s="95" t="s">
        <v>747</v>
      </c>
      <c r="AX630" s="96">
        <v>1050.3</v>
      </c>
      <c r="AY630" s="96">
        <v>574</v>
      </c>
      <c r="AZ630" s="95" t="s">
        <v>2980</v>
      </c>
      <c r="BA630" s="95" t="s">
        <v>17104</v>
      </c>
      <c r="BB630" s="97"/>
      <c r="BC630" s="98">
        <f t="shared" si="42"/>
        <v>-66</v>
      </c>
      <c r="BJ630" s="18" t="str">
        <f t="shared" si="43"/>
        <v>645.700</v>
      </c>
      <c r="BM630" s="18" t="s">
        <v>3017</v>
      </c>
      <c r="BN630" s="18" t="s">
        <v>729</v>
      </c>
      <c r="BO630" s="18" t="s">
        <v>3018</v>
      </c>
      <c r="BU630" s="18" t="s">
        <v>3017</v>
      </c>
      <c r="BV630" s="18" t="s">
        <v>729</v>
      </c>
      <c r="BW630" s="18" t="s">
        <v>3018</v>
      </c>
    </row>
    <row r="631" spans="1:75" x14ac:dyDescent="0.3">
      <c r="B631" s="4" t="s">
        <v>350</v>
      </c>
      <c r="C631" s="5"/>
      <c r="D631" s="6">
        <v>18539441.189999998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20">
        <v>0</v>
      </c>
      <c r="L631" s="1">
        <v>0</v>
      </c>
      <c r="M631" s="1">
        <v>1917</v>
      </c>
      <c r="N631" s="1">
        <v>17357980.399999999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371460.79000000004</v>
      </c>
      <c r="AD631" s="1">
        <v>810000</v>
      </c>
      <c r="AE631" s="1">
        <v>0</v>
      </c>
      <c r="AF631" s="3" t="s">
        <v>17121</v>
      </c>
      <c r="AG631" s="3" t="s">
        <v>17121</v>
      </c>
      <c r="AH631" s="3" t="s">
        <v>17121</v>
      </c>
      <c r="AI631" s="94"/>
      <c r="AJ631" s="94"/>
      <c r="AK631" s="94"/>
      <c r="AL631" s="94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6"/>
      <c r="AY631" s="96"/>
      <c r="AZ631" s="95"/>
      <c r="BA631" s="95"/>
      <c r="BB631" s="97"/>
      <c r="BC631" s="98">
        <f t="shared" si="42"/>
        <v>-1917</v>
      </c>
      <c r="BJ631" s="18" t="e">
        <f t="shared" si="43"/>
        <v>#N/A</v>
      </c>
      <c r="BM631" s="18" t="s">
        <v>3566</v>
      </c>
      <c r="BN631" s="18" t="s">
        <v>1355</v>
      </c>
      <c r="BO631" s="18" t="s">
        <v>3080</v>
      </c>
      <c r="BU631" s="18" t="s">
        <v>3566</v>
      </c>
      <c r="BV631" s="18" t="s">
        <v>1355</v>
      </c>
      <c r="BW631" s="18" t="s">
        <v>3080</v>
      </c>
    </row>
    <row r="632" spans="1:75" x14ac:dyDescent="0.3">
      <c r="A632" s="18">
        <v>1</v>
      </c>
      <c r="B632" s="99">
        <v>96</v>
      </c>
      <c r="C632" s="10" t="s">
        <v>351</v>
      </c>
      <c r="D632" s="1">
        <v>5870339.4900000002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21">
        <v>0</v>
      </c>
      <c r="L632" s="7">
        <v>0</v>
      </c>
      <c r="M632" s="1">
        <v>607</v>
      </c>
      <c r="N632" s="1">
        <v>5571117.5700000003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0</v>
      </c>
      <c r="AA632" s="7">
        <v>0</v>
      </c>
      <c r="AB632" s="7">
        <v>0</v>
      </c>
      <c r="AC632" s="1">
        <v>119221.92</v>
      </c>
      <c r="AD632" s="1">
        <v>180000</v>
      </c>
      <c r="AE632" s="7">
        <v>0</v>
      </c>
      <c r="AF632" s="3">
        <v>2025</v>
      </c>
      <c r="AG632" s="3">
        <v>2025</v>
      </c>
      <c r="AH632" s="3">
        <v>2025</v>
      </c>
      <c r="AI632" s="94"/>
      <c r="AJ632" s="94"/>
      <c r="AK632" s="94"/>
      <c r="AL632" s="94"/>
      <c r="AM632" s="95" t="s">
        <v>17041</v>
      </c>
      <c r="AN632" s="95" t="s">
        <v>17062</v>
      </c>
      <c r="AO632" s="95">
        <v>0</v>
      </c>
      <c r="AP632" s="95" t="s">
        <v>17043</v>
      </c>
      <c r="AQ632" s="95" t="s">
        <v>17044</v>
      </c>
      <c r="AR632" s="95">
        <v>0</v>
      </c>
      <c r="AS632" s="95"/>
      <c r="AT632" s="95"/>
      <c r="AU632" s="95"/>
      <c r="AV632" s="95"/>
      <c r="AW632" s="95" t="s">
        <v>952</v>
      </c>
      <c r="AX632" s="96">
        <v>727.9</v>
      </c>
      <c r="AY632" s="96">
        <v>650</v>
      </c>
      <c r="AZ632" s="95" t="s">
        <v>2980</v>
      </c>
      <c r="BA632" s="95" t="s">
        <v>17104</v>
      </c>
      <c r="BB632" s="97"/>
      <c r="BC632" s="98">
        <f t="shared" ref="BC632:BC639" si="44">AY632-M632</f>
        <v>43</v>
      </c>
      <c r="BJ632" s="18" t="str">
        <f t="shared" si="43"/>
        <v>нет данных</v>
      </c>
      <c r="BM632" s="18" t="s">
        <v>3568</v>
      </c>
      <c r="BN632" s="18" t="s">
        <v>1355</v>
      </c>
      <c r="BO632" s="18" t="s">
        <v>3569</v>
      </c>
      <c r="BU632" s="18" t="s">
        <v>3568</v>
      </c>
      <c r="BV632" s="18" t="s">
        <v>1355</v>
      </c>
      <c r="BW632" s="18" t="s">
        <v>3569</v>
      </c>
    </row>
    <row r="633" spans="1:75" x14ac:dyDescent="0.3">
      <c r="A633" s="18">
        <v>1</v>
      </c>
      <c r="B633" s="99">
        <v>97</v>
      </c>
      <c r="C633" s="10" t="s">
        <v>352</v>
      </c>
      <c r="D633" s="1">
        <v>6286195.5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21">
        <v>0</v>
      </c>
      <c r="L633" s="7">
        <v>0</v>
      </c>
      <c r="M633" s="1">
        <v>650</v>
      </c>
      <c r="N633" s="1">
        <v>5978260.7199999997</v>
      </c>
      <c r="O633" s="7">
        <v>0</v>
      </c>
      <c r="P633" s="7">
        <v>0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0</v>
      </c>
      <c r="Y633" s="7">
        <v>0</v>
      </c>
      <c r="Z633" s="7">
        <v>0</v>
      </c>
      <c r="AA633" s="7">
        <v>0</v>
      </c>
      <c r="AB633" s="7">
        <v>0</v>
      </c>
      <c r="AC633" s="1">
        <v>127934.78</v>
      </c>
      <c r="AD633" s="1">
        <v>180000</v>
      </c>
      <c r="AE633" s="7">
        <v>0</v>
      </c>
      <c r="AF633" s="3">
        <v>2025</v>
      </c>
      <c r="AG633" s="3">
        <v>2025</v>
      </c>
      <c r="AH633" s="3">
        <v>2025</v>
      </c>
      <c r="AI633" s="94"/>
      <c r="AJ633" s="94"/>
      <c r="AK633" s="94"/>
      <c r="AL633" s="94"/>
      <c r="AM633" s="95" t="s">
        <v>17046</v>
      </c>
      <c r="AN633" s="95" t="s">
        <v>17043</v>
      </c>
      <c r="AO633" s="95">
        <v>0</v>
      </c>
      <c r="AP633" s="95" t="s">
        <v>17055</v>
      </c>
      <c r="AQ633" s="95" t="s">
        <v>17064</v>
      </c>
      <c r="AR633" s="95" t="s">
        <v>17056</v>
      </c>
      <c r="AS633" s="95"/>
      <c r="AT633" s="95"/>
      <c r="AU633" s="95"/>
      <c r="AV633" s="95"/>
      <c r="AW633" s="95" t="s">
        <v>792</v>
      </c>
      <c r="AX633" s="96">
        <v>780.2</v>
      </c>
      <c r="AY633" s="96">
        <v>470.54</v>
      </c>
      <c r="AZ633" s="95" t="s">
        <v>2980</v>
      </c>
      <c r="BA633" s="95" t="s">
        <v>17104</v>
      </c>
      <c r="BB633" s="97"/>
      <c r="BC633" s="98">
        <f t="shared" si="44"/>
        <v>-179.45999999999998</v>
      </c>
      <c r="BJ633" s="18" t="str">
        <f t="shared" si="43"/>
        <v>нет данных</v>
      </c>
      <c r="BM633" s="18" t="s">
        <v>3570</v>
      </c>
      <c r="BN633" s="18" t="s">
        <v>787</v>
      </c>
      <c r="BO633" s="18" t="s">
        <v>808</v>
      </c>
      <c r="BU633" s="18" t="s">
        <v>3570</v>
      </c>
      <c r="BV633" s="18" t="s">
        <v>787</v>
      </c>
      <c r="BW633" s="18" t="s">
        <v>808</v>
      </c>
    </row>
    <row r="634" spans="1:75" x14ac:dyDescent="0.3">
      <c r="A634" s="18">
        <v>1</v>
      </c>
      <c r="B634" s="99">
        <v>98</v>
      </c>
      <c r="C634" s="10" t="s">
        <v>353</v>
      </c>
      <c r="D634" s="1">
        <v>1740792.5999999999</v>
      </c>
      <c r="E634" s="7">
        <v>0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21">
        <v>0</v>
      </c>
      <c r="L634" s="7">
        <v>0</v>
      </c>
      <c r="M634" s="1">
        <v>180</v>
      </c>
      <c r="N634" s="1">
        <v>1557462.89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7">
        <v>0</v>
      </c>
      <c r="Z634" s="7">
        <v>0</v>
      </c>
      <c r="AA634" s="7">
        <v>0</v>
      </c>
      <c r="AB634" s="7">
        <v>0</v>
      </c>
      <c r="AC634" s="1">
        <v>33329.71</v>
      </c>
      <c r="AD634" s="1">
        <v>150000</v>
      </c>
      <c r="AE634" s="7">
        <v>0</v>
      </c>
      <c r="AF634" s="3">
        <v>2025</v>
      </c>
      <c r="AG634" s="3">
        <v>2025</v>
      </c>
      <c r="AH634" s="3">
        <v>2025</v>
      </c>
      <c r="AI634" s="94"/>
      <c r="AJ634" s="94"/>
      <c r="AK634" s="94"/>
      <c r="AL634" s="94"/>
      <c r="AM634" s="95" t="s">
        <v>17041</v>
      </c>
      <c r="AN634" s="95" t="s">
        <v>17057</v>
      </c>
      <c r="AO634" s="95">
        <v>0</v>
      </c>
      <c r="AP634" s="95" t="s">
        <v>17061</v>
      </c>
      <c r="AQ634" s="95" t="s">
        <v>17060</v>
      </c>
      <c r="AR634" s="95">
        <v>0</v>
      </c>
      <c r="AS634" s="95"/>
      <c r="AT634" s="95"/>
      <c r="AU634" s="95"/>
      <c r="AV634" s="95"/>
      <c r="AW634" s="95" t="s">
        <v>806</v>
      </c>
      <c r="AX634" s="96">
        <v>275.7</v>
      </c>
      <c r="AY634" s="96">
        <v>164.52</v>
      </c>
      <c r="AZ634" s="95" t="s">
        <v>2980</v>
      </c>
      <c r="BA634" s="95" t="s">
        <v>17104</v>
      </c>
      <c r="BB634" s="97"/>
      <c r="BC634" s="98">
        <f t="shared" si="44"/>
        <v>-15.47999999999999</v>
      </c>
      <c r="BJ634" s="18" t="str">
        <f t="shared" si="43"/>
        <v>нет данных</v>
      </c>
      <c r="BM634" s="18" t="s">
        <v>3571</v>
      </c>
      <c r="BN634" s="18" t="s">
        <v>815</v>
      </c>
      <c r="BO634" s="18" t="s">
        <v>3572</v>
      </c>
      <c r="BU634" s="18" t="s">
        <v>3571</v>
      </c>
      <c r="BV634" s="18" t="s">
        <v>815</v>
      </c>
      <c r="BW634" s="18" t="s">
        <v>3572</v>
      </c>
    </row>
    <row r="635" spans="1:75" x14ac:dyDescent="0.3">
      <c r="A635" s="18">
        <v>1</v>
      </c>
      <c r="B635" s="99">
        <v>99</v>
      </c>
      <c r="C635" s="10" t="s">
        <v>354</v>
      </c>
      <c r="D635" s="1">
        <v>1740792.5999999999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21">
        <v>0</v>
      </c>
      <c r="L635" s="7">
        <v>0</v>
      </c>
      <c r="M635" s="1">
        <v>180</v>
      </c>
      <c r="N635" s="1">
        <v>1557462.89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0</v>
      </c>
      <c r="AA635" s="7">
        <v>0</v>
      </c>
      <c r="AB635" s="7">
        <v>0</v>
      </c>
      <c r="AC635" s="1">
        <v>33329.71</v>
      </c>
      <c r="AD635" s="1">
        <v>150000</v>
      </c>
      <c r="AE635" s="7">
        <v>0</v>
      </c>
      <c r="AF635" s="3">
        <v>2025</v>
      </c>
      <c r="AG635" s="3">
        <v>2025</v>
      </c>
      <c r="AH635" s="3">
        <v>2025</v>
      </c>
      <c r="AI635" s="94"/>
      <c r="AJ635" s="94"/>
      <c r="AK635" s="94"/>
      <c r="AL635" s="94"/>
      <c r="AM635" s="95" t="s">
        <v>17041</v>
      </c>
      <c r="AN635" s="95" t="s">
        <v>17057</v>
      </c>
      <c r="AO635" s="95">
        <v>0</v>
      </c>
      <c r="AP635" s="95" t="s">
        <v>17061</v>
      </c>
      <c r="AQ635" s="95" t="s">
        <v>17060</v>
      </c>
      <c r="AR635" s="95">
        <v>0</v>
      </c>
      <c r="AS635" s="95"/>
      <c r="AT635" s="95"/>
      <c r="AU635" s="95"/>
      <c r="AV635" s="95"/>
      <c r="AW635" s="95" t="s">
        <v>806</v>
      </c>
      <c r="AX635" s="96">
        <v>298.89999999999998</v>
      </c>
      <c r="AY635" s="96">
        <v>171.54</v>
      </c>
      <c r="AZ635" s="95" t="s">
        <v>2980</v>
      </c>
      <c r="BA635" s="95" t="s">
        <v>17104</v>
      </c>
      <c r="BB635" s="97"/>
      <c r="BC635" s="98">
        <f t="shared" si="44"/>
        <v>-8.460000000000008</v>
      </c>
      <c r="BJ635" s="18" t="str">
        <f t="shared" si="43"/>
        <v>нет данных</v>
      </c>
      <c r="BM635" s="18" t="s">
        <v>3573</v>
      </c>
      <c r="BN635" s="18" t="s">
        <v>725</v>
      </c>
      <c r="BO635" s="18" t="s">
        <v>3574</v>
      </c>
      <c r="BU635" s="18" t="s">
        <v>3573</v>
      </c>
      <c r="BV635" s="18" t="s">
        <v>725</v>
      </c>
      <c r="BW635" s="18" t="s">
        <v>3574</v>
      </c>
    </row>
    <row r="636" spans="1:75" x14ac:dyDescent="0.3">
      <c r="A636" s="18">
        <v>1</v>
      </c>
      <c r="B636" s="99">
        <v>100</v>
      </c>
      <c r="C636" s="10" t="s">
        <v>355</v>
      </c>
      <c r="D636" s="1">
        <v>2901321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21">
        <v>0</v>
      </c>
      <c r="L636" s="7">
        <v>0</v>
      </c>
      <c r="M636" s="1">
        <v>300</v>
      </c>
      <c r="N636" s="1">
        <v>2693676.33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0</v>
      </c>
      <c r="Z636" s="7">
        <v>0</v>
      </c>
      <c r="AA636" s="7">
        <v>0</v>
      </c>
      <c r="AB636" s="7">
        <v>0</v>
      </c>
      <c r="AC636" s="1">
        <v>57644.67</v>
      </c>
      <c r="AD636" s="1">
        <v>150000</v>
      </c>
      <c r="AE636" s="7">
        <v>0</v>
      </c>
      <c r="AF636" s="3">
        <v>2025</v>
      </c>
      <c r="AG636" s="3">
        <v>2025</v>
      </c>
      <c r="AH636" s="3">
        <v>2025</v>
      </c>
      <c r="AI636" s="94"/>
      <c r="AJ636" s="94"/>
      <c r="AK636" s="94"/>
      <c r="AL636" s="94"/>
      <c r="AM636" s="95" t="s">
        <v>17041</v>
      </c>
      <c r="AN636" s="95" t="s">
        <v>17062</v>
      </c>
      <c r="AO636" s="95">
        <v>0</v>
      </c>
      <c r="AP636" s="95" t="s">
        <v>17066</v>
      </c>
      <c r="AQ636" s="95" t="s">
        <v>17060</v>
      </c>
      <c r="AR636" s="95">
        <v>0</v>
      </c>
      <c r="AS636" s="95"/>
      <c r="AT636" s="95"/>
      <c r="AU636" s="95"/>
      <c r="AV636" s="95"/>
      <c r="AW636" s="95" t="s">
        <v>924</v>
      </c>
      <c r="AX636" s="96">
        <v>389.5</v>
      </c>
      <c r="AY636" s="96">
        <v>227.63</v>
      </c>
      <c r="AZ636" s="95" t="s">
        <v>2980</v>
      </c>
      <c r="BA636" s="95" t="s">
        <v>17104</v>
      </c>
      <c r="BB636" s="97"/>
      <c r="BC636" s="98">
        <f t="shared" si="44"/>
        <v>-72.37</v>
      </c>
      <c r="BJ636" s="18" t="str">
        <f t="shared" si="43"/>
        <v>нет данных</v>
      </c>
      <c r="BM636" s="18" t="s">
        <v>3575</v>
      </c>
      <c r="BN636" s="18" t="s">
        <v>1292</v>
      </c>
      <c r="BO636" s="18" t="s">
        <v>2982</v>
      </c>
      <c r="BU636" s="18" t="s">
        <v>3575</v>
      </c>
      <c r="BV636" s="18" t="s">
        <v>1292</v>
      </c>
      <c r="BW636" s="18" t="s">
        <v>2982</v>
      </c>
    </row>
    <row r="637" spans="1:75" x14ac:dyDescent="0.3">
      <c r="B637" s="4" t="s">
        <v>373</v>
      </c>
      <c r="C637" s="5"/>
      <c r="D637" s="6">
        <v>9318713.5999999978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20">
        <v>0</v>
      </c>
      <c r="L637" s="1">
        <v>0</v>
      </c>
      <c r="M637" s="1">
        <v>1106</v>
      </c>
      <c r="N637" s="1">
        <v>8771013.8999999985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187699.69999999998</v>
      </c>
      <c r="AD637" s="1">
        <v>360000</v>
      </c>
      <c r="AE637" s="1">
        <v>0</v>
      </c>
      <c r="AF637" s="3" t="s">
        <v>17121</v>
      </c>
      <c r="AG637" s="3" t="s">
        <v>17121</v>
      </c>
      <c r="AH637" s="3" t="s">
        <v>17121</v>
      </c>
      <c r="AI637" s="94"/>
      <c r="AJ637" s="94"/>
      <c r="AK637" s="94"/>
      <c r="AL637" s="94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6"/>
      <c r="AY637" s="96"/>
      <c r="AZ637" s="95"/>
      <c r="BA637" s="95"/>
      <c r="BB637" s="97"/>
      <c r="BC637" s="98">
        <f t="shared" si="44"/>
        <v>-1106</v>
      </c>
      <c r="BJ637" s="18" t="e">
        <f t="shared" si="43"/>
        <v>#N/A</v>
      </c>
      <c r="BM637" s="18" t="s">
        <v>3613</v>
      </c>
      <c r="BN637" s="18" t="s">
        <v>2998</v>
      </c>
      <c r="BO637" s="18" t="s">
        <v>3614</v>
      </c>
      <c r="BU637" s="18" t="s">
        <v>3613</v>
      </c>
      <c r="BV637" s="18" t="s">
        <v>2998</v>
      </c>
      <c r="BW637" s="18" t="s">
        <v>3614</v>
      </c>
    </row>
    <row r="638" spans="1:75" x14ac:dyDescent="0.3">
      <c r="A638" s="18">
        <v>1</v>
      </c>
      <c r="B638" s="99">
        <v>101</v>
      </c>
      <c r="C638" s="10" t="s">
        <v>379</v>
      </c>
      <c r="D638" s="1">
        <v>4859886.0799999991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21">
        <v>0</v>
      </c>
      <c r="L638" s="7">
        <v>0</v>
      </c>
      <c r="M638" s="1">
        <v>576.79999999999995</v>
      </c>
      <c r="N638" s="1">
        <v>4581834.8099999996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7">
        <v>0</v>
      </c>
      <c r="AB638" s="7">
        <v>0</v>
      </c>
      <c r="AC638" s="1">
        <v>98051.26999999999</v>
      </c>
      <c r="AD638" s="1">
        <v>180000</v>
      </c>
      <c r="AE638" s="7">
        <v>0</v>
      </c>
      <c r="AF638" s="3">
        <v>2025</v>
      </c>
      <c r="AG638" s="3">
        <v>2025</v>
      </c>
      <c r="AH638" s="3">
        <v>2025</v>
      </c>
      <c r="AI638" s="94"/>
      <c r="AJ638" s="94"/>
      <c r="AK638" s="94"/>
      <c r="AL638" s="94"/>
      <c r="AM638" s="95" t="s">
        <v>17052</v>
      </c>
      <c r="AN638" s="95" t="s">
        <v>17063</v>
      </c>
      <c r="AO638" s="95">
        <v>0</v>
      </c>
      <c r="AP638" s="95" t="s">
        <v>17042</v>
      </c>
      <c r="AQ638" s="95" t="s">
        <v>17066</v>
      </c>
      <c r="AR638" s="95">
        <v>0</v>
      </c>
      <c r="AS638" s="95"/>
      <c r="AT638" s="95"/>
      <c r="AU638" s="95"/>
      <c r="AV638" s="95"/>
      <c r="AW638" s="95" t="s">
        <v>672</v>
      </c>
      <c r="AX638" s="96">
        <v>745.69</v>
      </c>
      <c r="AY638" s="96">
        <v>650</v>
      </c>
      <c r="AZ638" s="95" t="s">
        <v>2980</v>
      </c>
      <c r="BA638" s="95" t="s">
        <v>17104</v>
      </c>
      <c r="BB638" s="97"/>
      <c r="BC638" s="98">
        <f t="shared" si="44"/>
        <v>73.200000000000045</v>
      </c>
      <c r="BJ638" s="18" t="str">
        <f t="shared" si="43"/>
        <v>520.000</v>
      </c>
      <c r="BM638" s="18" t="s">
        <v>3615</v>
      </c>
      <c r="BN638" s="18" t="s">
        <v>2998</v>
      </c>
      <c r="BO638" s="18" t="s">
        <v>2998</v>
      </c>
      <c r="BU638" s="18" t="s">
        <v>3615</v>
      </c>
      <c r="BV638" s="18" t="s">
        <v>2998</v>
      </c>
      <c r="BW638" s="18" t="s">
        <v>2998</v>
      </c>
    </row>
    <row r="639" spans="1:75" x14ac:dyDescent="0.3">
      <c r="A639" s="18">
        <v>1</v>
      </c>
      <c r="B639" s="99">
        <v>102</v>
      </c>
      <c r="C639" s="10" t="s">
        <v>380</v>
      </c>
      <c r="D639" s="1">
        <v>4458827.5199999996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21">
        <v>0</v>
      </c>
      <c r="L639" s="7">
        <v>0</v>
      </c>
      <c r="M639" s="1">
        <v>529.20000000000005</v>
      </c>
      <c r="N639" s="1">
        <v>4189179.09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  <c r="X639" s="7">
        <v>0</v>
      </c>
      <c r="Y639" s="7">
        <v>0</v>
      </c>
      <c r="Z639" s="7">
        <v>0</v>
      </c>
      <c r="AA639" s="7">
        <v>0</v>
      </c>
      <c r="AB639" s="7">
        <v>0</v>
      </c>
      <c r="AC639" s="1">
        <v>89648.43</v>
      </c>
      <c r="AD639" s="1">
        <v>180000</v>
      </c>
      <c r="AE639" s="7">
        <v>0</v>
      </c>
      <c r="AF639" s="3">
        <v>2025</v>
      </c>
      <c r="AG639" s="3">
        <v>2025</v>
      </c>
      <c r="AH639" s="3">
        <v>2025</v>
      </c>
      <c r="AI639" s="94"/>
      <c r="AJ639" s="94"/>
      <c r="AK639" s="94"/>
      <c r="AL639" s="94"/>
      <c r="AM639" s="95" t="s">
        <v>17046</v>
      </c>
      <c r="AN639" s="95" t="s">
        <v>17041</v>
      </c>
      <c r="AO639" s="95">
        <v>0</v>
      </c>
      <c r="AP639" s="95" t="s">
        <v>17061</v>
      </c>
      <c r="AQ639" s="95" t="s">
        <v>17058</v>
      </c>
      <c r="AR639" s="95">
        <v>0</v>
      </c>
      <c r="AS639" s="95"/>
      <c r="AT639" s="95"/>
      <c r="AU639" s="95"/>
      <c r="AV639" s="95"/>
      <c r="AW639" s="95" t="s">
        <v>642</v>
      </c>
      <c r="AX639" s="96">
        <v>574.20000000000005</v>
      </c>
      <c r="AY639" s="96">
        <v>517</v>
      </c>
      <c r="AZ639" s="95" t="s">
        <v>2980</v>
      </c>
      <c r="BA639" s="95" t="s">
        <v>17104</v>
      </c>
      <c r="BB639" s="97"/>
      <c r="BC639" s="98">
        <f t="shared" si="44"/>
        <v>-12.200000000000045</v>
      </c>
      <c r="BJ639" s="18" t="str">
        <f t="shared" si="43"/>
        <v>413.580</v>
      </c>
      <c r="BM639" s="18" t="s">
        <v>3616</v>
      </c>
      <c r="BN639" s="18" t="s">
        <v>2998</v>
      </c>
      <c r="BO639" s="18" t="s">
        <v>2998</v>
      </c>
      <c r="BU639" s="18" t="s">
        <v>3616</v>
      </c>
      <c r="BV639" s="18" t="s">
        <v>2998</v>
      </c>
      <c r="BW639" s="18" t="s">
        <v>2998</v>
      </c>
    </row>
    <row r="640" spans="1:75" x14ac:dyDescent="0.3">
      <c r="B640" s="4" t="s">
        <v>17114</v>
      </c>
      <c r="C640" s="5"/>
      <c r="D640" s="6">
        <v>8285735.04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20">
        <v>0</v>
      </c>
      <c r="L640" s="1">
        <v>0</v>
      </c>
      <c r="M640" s="1">
        <v>983.4</v>
      </c>
      <c r="N640" s="1">
        <v>7935906.6399999997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169828.4</v>
      </c>
      <c r="AD640" s="1">
        <v>180000</v>
      </c>
      <c r="AE640" s="1">
        <v>0</v>
      </c>
      <c r="AF640" s="3" t="s">
        <v>17121</v>
      </c>
      <c r="AG640" s="3" t="s">
        <v>17121</v>
      </c>
      <c r="AH640" s="3" t="s">
        <v>17121</v>
      </c>
      <c r="AI640" s="94"/>
      <c r="AJ640" s="94"/>
      <c r="AK640" s="94"/>
      <c r="AL640" s="94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6"/>
      <c r="AY640" s="96"/>
      <c r="AZ640" s="95"/>
      <c r="BA640" s="95"/>
      <c r="BB640" s="97"/>
      <c r="BC640" s="98"/>
      <c r="BM640" s="18" t="s">
        <v>4022</v>
      </c>
      <c r="BN640" s="18" t="s">
        <v>3064</v>
      </c>
      <c r="BO640" s="18" t="s">
        <v>2998</v>
      </c>
      <c r="BU640" s="18" t="s">
        <v>4022</v>
      </c>
      <c r="BV640" s="18" t="s">
        <v>3064</v>
      </c>
      <c r="BW640" s="18" t="s">
        <v>2998</v>
      </c>
    </row>
    <row r="641" spans="1:75" x14ac:dyDescent="0.3">
      <c r="A641" s="18">
        <v>1</v>
      </c>
      <c r="B641" s="99">
        <v>103</v>
      </c>
      <c r="C641" s="10" t="s">
        <v>2528</v>
      </c>
      <c r="D641" s="1">
        <v>8285735.04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21">
        <v>0</v>
      </c>
      <c r="L641" s="7">
        <v>0</v>
      </c>
      <c r="M641" s="8">
        <v>983.4</v>
      </c>
      <c r="N641" s="1">
        <v>7935906.6399999997</v>
      </c>
      <c r="O641" s="1">
        <v>0</v>
      </c>
      <c r="P641" s="22">
        <v>0</v>
      </c>
      <c r="Q641" s="1">
        <v>0</v>
      </c>
      <c r="R641" s="22">
        <v>0</v>
      </c>
      <c r="S641" s="7">
        <v>0</v>
      </c>
      <c r="T641" s="7">
        <v>0</v>
      </c>
      <c r="U641" s="7">
        <v>0</v>
      </c>
      <c r="V641" s="7">
        <v>0</v>
      </c>
      <c r="W641" s="7">
        <v>0</v>
      </c>
      <c r="X641" s="7">
        <v>0</v>
      </c>
      <c r="Y641" s="7">
        <v>0</v>
      </c>
      <c r="Z641" s="7">
        <v>0</v>
      </c>
      <c r="AA641" s="7">
        <v>0</v>
      </c>
      <c r="AB641" s="7">
        <v>0</v>
      </c>
      <c r="AC641" s="1">
        <v>169828.4</v>
      </c>
      <c r="AD641" s="1">
        <v>180000</v>
      </c>
      <c r="AE641" s="7">
        <v>0</v>
      </c>
      <c r="AF641" s="3">
        <v>2025</v>
      </c>
      <c r="AG641" s="3">
        <v>2025</v>
      </c>
      <c r="AH641" s="3">
        <v>2025</v>
      </c>
      <c r="AI641" s="94"/>
      <c r="AJ641" s="94"/>
      <c r="AK641" s="94"/>
      <c r="AL641" s="94"/>
      <c r="AM641" s="95" t="s">
        <v>17059</v>
      </c>
      <c r="AN641" s="95" t="s">
        <v>17055</v>
      </c>
      <c r="AO641" s="95"/>
      <c r="AP641" s="95" t="s">
        <v>17056</v>
      </c>
      <c r="AQ641" s="95" t="s">
        <v>17056</v>
      </c>
      <c r="AR641" s="95" t="s">
        <v>17048</v>
      </c>
      <c r="AS641" s="95"/>
      <c r="AT641" s="95"/>
      <c r="AU641" s="95"/>
      <c r="AV641" s="95"/>
      <c r="AW641" s="95">
        <v>1988</v>
      </c>
      <c r="AX641" s="96">
        <v>915.9</v>
      </c>
      <c r="AY641" s="96">
        <v>983.4</v>
      </c>
      <c r="AZ641" s="95" t="s">
        <v>17115</v>
      </c>
      <c r="BA641" s="95" t="s">
        <v>17104</v>
      </c>
      <c r="BB641" s="97"/>
      <c r="BC641" s="98"/>
      <c r="BM641" s="18" t="s">
        <v>4023</v>
      </c>
      <c r="BN641" s="18" t="s">
        <v>645</v>
      </c>
      <c r="BO641" s="18" t="s">
        <v>4025</v>
      </c>
      <c r="BU641" s="18" t="s">
        <v>4023</v>
      </c>
      <c r="BV641" s="18" t="s">
        <v>645</v>
      </c>
      <c r="BW641" s="18" t="s">
        <v>4025</v>
      </c>
    </row>
    <row r="642" spans="1:75" x14ac:dyDescent="0.3">
      <c r="B642" s="4" t="s">
        <v>219</v>
      </c>
      <c r="C642" s="5"/>
      <c r="D642" s="6">
        <v>7585567.6799999997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20">
        <v>0</v>
      </c>
      <c r="L642" s="1">
        <v>0</v>
      </c>
      <c r="M642" s="1">
        <v>900.3</v>
      </c>
      <c r="N642" s="1">
        <v>7103551.6699999999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152016.01</v>
      </c>
      <c r="AD642" s="1">
        <v>330000</v>
      </c>
      <c r="AE642" s="1">
        <v>0</v>
      </c>
      <c r="AF642" s="3" t="s">
        <v>17121</v>
      </c>
      <c r="AG642" s="3" t="s">
        <v>17121</v>
      </c>
      <c r="AH642" s="3" t="s">
        <v>17121</v>
      </c>
      <c r="AI642" s="94"/>
      <c r="AJ642" s="94"/>
      <c r="AK642" s="94"/>
      <c r="AL642" s="94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6"/>
      <c r="AY642" s="96"/>
      <c r="AZ642" s="95"/>
      <c r="BA642" s="95"/>
      <c r="BB642" s="97"/>
      <c r="BC642" s="98">
        <f t="shared" ref="BC642:BC671" si="45">AY642-M642</f>
        <v>-900.3</v>
      </c>
      <c r="BJ642" s="18" t="e">
        <f t="shared" ref="BJ642:BJ673" si="46">VLOOKUP(C642,BM:BO,3,FALSE)</f>
        <v>#N/A</v>
      </c>
      <c r="BM642" s="18" t="s">
        <v>3352</v>
      </c>
      <c r="BN642" s="18" t="s">
        <v>17081</v>
      </c>
      <c r="BO642" s="18" t="s">
        <v>3353</v>
      </c>
      <c r="BU642" s="18" t="s">
        <v>3352</v>
      </c>
      <c r="BV642" s="18" t="s">
        <v>17081</v>
      </c>
      <c r="BW642" s="18" t="s">
        <v>3353</v>
      </c>
    </row>
    <row r="643" spans="1:75" x14ac:dyDescent="0.3">
      <c r="A643" s="18">
        <v>1</v>
      </c>
      <c r="B643" s="99">
        <v>104</v>
      </c>
      <c r="C643" s="101" t="s">
        <v>243</v>
      </c>
      <c r="D643" s="1">
        <v>5215446.3999999994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21">
        <v>0</v>
      </c>
      <c r="L643" s="7">
        <v>0</v>
      </c>
      <c r="M643" s="1">
        <v>619</v>
      </c>
      <c r="N643" s="1">
        <v>4929945.5599999996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0</v>
      </c>
      <c r="Z643" s="7">
        <v>0</v>
      </c>
      <c r="AA643" s="7">
        <v>0</v>
      </c>
      <c r="AB643" s="7">
        <v>0</v>
      </c>
      <c r="AC643" s="1">
        <v>105500.84</v>
      </c>
      <c r="AD643" s="1">
        <v>180000</v>
      </c>
      <c r="AE643" s="7">
        <v>0</v>
      </c>
      <c r="AF643" s="3">
        <v>2025</v>
      </c>
      <c r="AG643" s="3">
        <v>2025</v>
      </c>
      <c r="AH643" s="3">
        <v>2025</v>
      </c>
      <c r="AI643" s="94"/>
      <c r="AJ643" s="94"/>
      <c r="AK643" s="94"/>
      <c r="AL643" s="94"/>
      <c r="AM643" s="95" t="s">
        <v>17045</v>
      </c>
      <c r="AN643" s="95" t="s">
        <v>17051</v>
      </c>
      <c r="AO643" s="95">
        <v>0</v>
      </c>
      <c r="AP643" s="95" t="s">
        <v>17047</v>
      </c>
      <c r="AQ643" s="95" t="s">
        <v>17058</v>
      </c>
      <c r="AR643" s="95">
        <v>0</v>
      </c>
      <c r="AS643" s="95"/>
      <c r="AT643" s="95"/>
      <c r="AU643" s="95"/>
      <c r="AV643" s="95"/>
      <c r="AW643" s="95" t="s">
        <v>672</v>
      </c>
      <c r="AX643" s="96">
        <v>630.70000000000005</v>
      </c>
      <c r="AY643" s="96">
        <v>578.6</v>
      </c>
      <c r="AZ643" s="95" t="s">
        <v>2980</v>
      </c>
      <c r="BA643" s="95" t="s">
        <v>17104</v>
      </c>
      <c r="BB643" s="97"/>
      <c r="BC643" s="98">
        <f t="shared" si="45"/>
        <v>-40.399999999999977</v>
      </c>
      <c r="BJ643" s="18" t="str">
        <f t="shared" si="46"/>
        <v>446.100</v>
      </c>
      <c r="BM643" s="18" t="s">
        <v>3354</v>
      </c>
      <c r="BN643" s="18" t="s">
        <v>17081</v>
      </c>
      <c r="BO643" s="18" t="s">
        <v>1289</v>
      </c>
      <c r="BU643" s="18" t="s">
        <v>3354</v>
      </c>
      <c r="BV643" s="18" t="s">
        <v>17081</v>
      </c>
      <c r="BW643" s="18" t="s">
        <v>1289</v>
      </c>
    </row>
    <row r="644" spans="1:75" x14ac:dyDescent="0.3">
      <c r="A644" s="18">
        <v>1</v>
      </c>
      <c r="B644" s="99">
        <v>105</v>
      </c>
      <c r="C644" s="10" t="s">
        <v>244</v>
      </c>
      <c r="D644" s="1">
        <v>2370121.2799999998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21">
        <v>0</v>
      </c>
      <c r="L644" s="7">
        <v>0</v>
      </c>
      <c r="M644" s="1">
        <v>281.3</v>
      </c>
      <c r="N644" s="1">
        <v>2173606.11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0</v>
      </c>
      <c r="Z644" s="7">
        <v>0</v>
      </c>
      <c r="AA644" s="7">
        <v>0</v>
      </c>
      <c r="AB644" s="7">
        <v>0</v>
      </c>
      <c r="AC644" s="1">
        <v>46515.17</v>
      </c>
      <c r="AD644" s="1">
        <v>150000</v>
      </c>
      <c r="AE644" s="7">
        <v>0</v>
      </c>
      <c r="AF644" s="3">
        <v>2025</v>
      </c>
      <c r="AG644" s="3">
        <v>2025</v>
      </c>
      <c r="AH644" s="3">
        <v>2025</v>
      </c>
      <c r="AI644" s="94"/>
      <c r="AJ644" s="94"/>
      <c r="AK644" s="94"/>
      <c r="AL644" s="94"/>
      <c r="AM644" s="95" t="s">
        <v>17041</v>
      </c>
      <c r="AN644" s="95" t="s">
        <v>17057</v>
      </c>
      <c r="AO644" s="95">
        <v>0</v>
      </c>
      <c r="AP644" s="95" t="s">
        <v>17061</v>
      </c>
      <c r="AQ644" s="95" t="s">
        <v>17044</v>
      </c>
      <c r="AR644" s="95">
        <v>0</v>
      </c>
      <c r="AS644" s="95"/>
      <c r="AT644" s="95"/>
      <c r="AU644" s="95"/>
      <c r="AV644" s="95"/>
      <c r="AW644" s="95" t="s">
        <v>787</v>
      </c>
      <c r="AX644" s="96">
        <v>299.7</v>
      </c>
      <c r="AY644" s="96">
        <v>294</v>
      </c>
      <c r="AZ644" s="95" t="s">
        <v>2980</v>
      </c>
      <c r="BA644" s="95" t="s">
        <v>17104</v>
      </c>
      <c r="BB644" s="97"/>
      <c r="BC644" s="98">
        <f t="shared" si="45"/>
        <v>12.699999999999989</v>
      </c>
      <c r="BJ644" s="18" t="str">
        <f t="shared" si="46"/>
        <v>226.300</v>
      </c>
      <c r="BM644" s="18" t="s">
        <v>3356</v>
      </c>
      <c r="BN644" s="18" t="s">
        <v>673</v>
      </c>
      <c r="BO644" s="18" t="s">
        <v>2998</v>
      </c>
      <c r="BU644" s="18" t="s">
        <v>3356</v>
      </c>
      <c r="BV644" s="18" t="s">
        <v>673</v>
      </c>
      <c r="BW644" s="18" t="s">
        <v>2998</v>
      </c>
    </row>
    <row r="645" spans="1:75" x14ac:dyDescent="0.3">
      <c r="B645" s="4" t="s">
        <v>220</v>
      </c>
      <c r="C645" s="5"/>
      <c r="D645" s="6">
        <v>18276811.52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20">
        <v>0</v>
      </c>
      <c r="L645" s="1">
        <v>0</v>
      </c>
      <c r="M645" s="1">
        <v>2169.1999999999998</v>
      </c>
      <c r="N645" s="1">
        <v>17502263.09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374548.43</v>
      </c>
      <c r="AD645" s="1">
        <v>400000</v>
      </c>
      <c r="AE645" s="1">
        <v>0</v>
      </c>
      <c r="AF645" s="3" t="s">
        <v>17121</v>
      </c>
      <c r="AG645" s="3" t="s">
        <v>17121</v>
      </c>
      <c r="AH645" s="3" t="s">
        <v>17121</v>
      </c>
      <c r="AI645" s="94"/>
      <c r="AJ645" s="94"/>
      <c r="AK645" s="94"/>
      <c r="AL645" s="94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6"/>
      <c r="AY645" s="96"/>
      <c r="AZ645" s="95"/>
      <c r="BA645" s="95"/>
      <c r="BB645" s="97"/>
      <c r="BC645" s="98">
        <f t="shared" si="45"/>
        <v>-2169.1999999999998</v>
      </c>
      <c r="BJ645" s="18" t="e">
        <f t="shared" si="46"/>
        <v>#N/A</v>
      </c>
      <c r="BM645" s="18" t="s">
        <v>655</v>
      </c>
      <c r="BN645" s="18" t="s">
        <v>672</v>
      </c>
      <c r="BO645" s="18" t="s">
        <v>3357</v>
      </c>
      <c r="BU645" s="18" t="s">
        <v>655</v>
      </c>
      <c r="BV645" s="18" t="s">
        <v>672</v>
      </c>
      <c r="BW645" s="18" t="s">
        <v>3357</v>
      </c>
    </row>
    <row r="646" spans="1:75" x14ac:dyDescent="0.3">
      <c r="A646" s="18">
        <v>1</v>
      </c>
      <c r="B646" s="99">
        <v>106</v>
      </c>
      <c r="C646" s="10" t="s">
        <v>245</v>
      </c>
      <c r="D646" s="1">
        <v>8618546.2400000002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21">
        <v>0</v>
      </c>
      <c r="L646" s="7">
        <v>0</v>
      </c>
      <c r="M646" s="1">
        <v>1022.9</v>
      </c>
      <c r="N646" s="1">
        <v>8242163.9299999997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7">
        <v>0</v>
      </c>
      <c r="AA646" s="7">
        <v>0</v>
      </c>
      <c r="AB646" s="7">
        <v>0</v>
      </c>
      <c r="AC646" s="1">
        <v>176382.31</v>
      </c>
      <c r="AD646" s="7">
        <v>200000</v>
      </c>
      <c r="AE646" s="7">
        <v>0</v>
      </c>
      <c r="AF646" s="3">
        <v>2025</v>
      </c>
      <c r="AG646" s="3">
        <v>2025</v>
      </c>
      <c r="AH646" s="3">
        <v>2025</v>
      </c>
      <c r="AI646" s="94"/>
      <c r="AJ646" s="94"/>
      <c r="AK646" s="94"/>
      <c r="AL646" s="94"/>
      <c r="AM646" s="95" t="s">
        <v>17059</v>
      </c>
      <c r="AN646" s="95" t="s">
        <v>17048</v>
      </c>
      <c r="AO646" s="95">
        <v>0</v>
      </c>
      <c r="AP646" s="95" t="s">
        <v>17056</v>
      </c>
      <c r="AQ646" s="95" t="s">
        <v>17050</v>
      </c>
      <c r="AR646" s="95" t="s">
        <v>17056</v>
      </c>
      <c r="AS646" s="95"/>
      <c r="AT646" s="95"/>
      <c r="AU646" s="95"/>
      <c r="AV646" s="95"/>
      <c r="AW646" s="95" t="s">
        <v>938</v>
      </c>
      <c r="AX646" s="96">
        <v>966.3</v>
      </c>
      <c r="AY646" s="96">
        <v>1034.9000000000001</v>
      </c>
      <c r="AZ646" s="95" t="s">
        <v>2980</v>
      </c>
      <c r="BA646" s="95" t="s">
        <v>17104</v>
      </c>
      <c r="BB646" s="97"/>
      <c r="BC646" s="98">
        <f t="shared" si="45"/>
        <v>12.000000000000114</v>
      </c>
      <c r="BJ646" s="18" t="str">
        <f t="shared" si="46"/>
        <v>700.000</v>
      </c>
      <c r="BM646" s="18" t="s">
        <v>3358</v>
      </c>
      <c r="BN646" s="18" t="s">
        <v>799</v>
      </c>
      <c r="BO646" s="18" t="s">
        <v>3359</v>
      </c>
      <c r="BU646" s="18" t="s">
        <v>3358</v>
      </c>
      <c r="BV646" s="18" t="s">
        <v>799</v>
      </c>
      <c r="BW646" s="18" t="s">
        <v>3359</v>
      </c>
    </row>
    <row r="647" spans="1:75" x14ac:dyDescent="0.3">
      <c r="A647" s="18">
        <v>1</v>
      </c>
      <c r="B647" s="99">
        <v>107</v>
      </c>
      <c r="C647" s="10" t="s">
        <v>246</v>
      </c>
      <c r="D647" s="1">
        <v>9658265.2799999993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21">
        <v>0</v>
      </c>
      <c r="L647" s="7">
        <v>0</v>
      </c>
      <c r="M647" s="1">
        <v>1146.3</v>
      </c>
      <c r="N647" s="1">
        <v>9260099.1600000001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0</v>
      </c>
      <c r="AA647" s="7">
        <v>0</v>
      </c>
      <c r="AB647" s="7">
        <v>0</v>
      </c>
      <c r="AC647" s="1">
        <v>198166.12</v>
      </c>
      <c r="AD647" s="7">
        <v>200000</v>
      </c>
      <c r="AE647" s="7">
        <v>0</v>
      </c>
      <c r="AF647" s="3">
        <v>2025</v>
      </c>
      <c r="AG647" s="3">
        <v>2025</v>
      </c>
      <c r="AH647" s="3">
        <v>2025</v>
      </c>
      <c r="AI647" s="94"/>
      <c r="AJ647" s="94"/>
      <c r="AK647" s="94"/>
      <c r="AL647" s="94"/>
      <c r="AM647" s="95" t="s">
        <v>17046</v>
      </c>
      <c r="AN647" s="95" t="s">
        <v>17043</v>
      </c>
      <c r="AO647" s="95">
        <v>0</v>
      </c>
      <c r="AP647" s="95" t="s">
        <v>17058</v>
      </c>
      <c r="AQ647" s="95" t="s">
        <v>17063</v>
      </c>
      <c r="AR647" s="95" t="s">
        <v>17048</v>
      </c>
      <c r="AS647" s="95"/>
      <c r="AT647" s="95"/>
      <c r="AU647" s="95"/>
      <c r="AV647" s="95"/>
      <c r="AW647" s="95" t="s">
        <v>619</v>
      </c>
      <c r="AX647" s="96">
        <v>3122.4</v>
      </c>
      <c r="AY647" s="96" t="s">
        <v>2998</v>
      </c>
      <c r="AZ647" s="95" t="s">
        <v>2980</v>
      </c>
      <c r="BA647" s="95" t="s">
        <v>17104</v>
      </c>
      <c r="BB647" s="97"/>
      <c r="BC647" s="98" t="e">
        <f t="shared" si="45"/>
        <v>#VALUE!</v>
      </c>
      <c r="BJ647" s="18" t="str">
        <f t="shared" si="46"/>
        <v>нет данных</v>
      </c>
      <c r="BM647" s="18" t="s">
        <v>3360</v>
      </c>
      <c r="BN647" s="18" t="s">
        <v>2998</v>
      </c>
      <c r="BO647" s="18" t="s">
        <v>3361</v>
      </c>
      <c r="BU647" s="18" t="s">
        <v>3360</v>
      </c>
      <c r="BV647" s="18" t="s">
        <v>2998</v>
      </c>
      <c r="BW647" s="18" t="s">
        <v>3361</v>
      </c>
    </row>
    <row r="648" spans="1:75" x14ac:dyDescent="0.3">
      <c r="B648" s="4" t="s">
        <v>221</v>
      </c>
      <c r="C648" s="5"/>
      <c r="D648" s="6">
        <v>12674630.079999998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20">
        <v>0</v>
      </c>
      <c r="L648" s="1">
        <v>0</v>
      </c>
      <c r="M648" s="1">
        <v>1504.3</v>
      </c>
      <c r="N648" s="1">
        <v>12056618.449999999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258011.63</v>
      </c>
      <c r="AD648" s="1">
        <v>360000</v>
      </c>
      <c r="AE648" s="1">
        <v>0</v>
      </c>
      <c r="AF648" s="3" t="s">
        <v>17121</v>
      </c>
      <c r="AG648" s="3" t="s">
        <v>17121</v>
      </c>
      <c r="AH648" s="3" t="s">
        <v>17121</v>
      </c>
      <c r="AI648" s="94"/>
      <c r="AJ648" s="94"/>
      <c r="AK648" s="94"/>
      <c r="AL648" s="94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6"/>
      <c r="AY648" s="96"/>
      <c r="AZ648" s="95"/>
      <c r="BA648" s="95"/>
      <c r="BB648" s="97"/>
      <c r="BC648" s="98">
        <f t="shared" si="45"/>
        <v>-1504.3</v>
      </c>
      <c r="BJ648" s="18" t="e">
        <f t="shared" si="46"/>
        <v>#N/A</v>
      </c>
      <c r="BM648" s="18" t="s">
        <v>3362</v>
      </c>
      <c r="BN648" s="18" t="s">
        <v>2998</v>
      </c>
      <c r="BO648" s="18" t="s">
        <v>1807</v>
      </c>
      <c r="BU648" s="18" t="s">
        <v>3362</v>
      </c>
      <c r="BV648" s="18" t="s">
        <v>2998</v>
      </c>
      <c r="BW648" s="18" t="s">
        <v>1807</v>
      </c>
    </row>
    <row r="649" spans="1:75" x14ac:dyDescent="0.3">
      <c r="A649" s="18">
        <v>1</v>
      </c>
      <c r="B649" s="99">
        <v>108</v>
      </c>
      <c r="C649" s="10" t="s">
        <v>251</v>
      </c>
      <c r="D649" s="1">
        <v>5383115.8399999999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21">
        <v>0</v>
      </c>
      <c r="L649" s="7">
        <v>0</v>
      </c>
      <c r="M649" s="1">
        <v>638.9</v>
      </c>
      <c r="N649" s="1">
        <v>5094102.0599999996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7">
        <v>0</v>
      </c>
      <c r="AB649" s="7">
        <v>0</v>
      </c>
      <c r="AC649" s="1">
        <v>109013.78</v>
      </c>
      <c r="AD649" s="1">
        <v>180000</v>
      </c>
      <c r="AE649" s="7">
        <v>0</v>
      </c>
      <c r="AF649" s="3">
        <v>2025</v>
      </c>
      <c r="AG649" s="3">
        <v>2025</v>
      </c>
      <c r="AH649" s="3">
        <v>2025</v>
      </c>
      <c r="AI649" s="94"/>
      <c r="AJ649" s="94"/>
      <c r="AK649" s="94"/>
      <c r="AL649" s="94"/>
      <c r="AM649" s="95" t="s">
        <v>17059</v>
      </c>
      <c r="AN649" s="95" t="s">
        <v>17048</v>
      </c>
      <c r="AO649" s="95">
        <v>0</v>
      </c>
      <c r="AP649" s="95" t="s">
        <v>17042</v>
      </c>
      <c r="AQ649" s="95" t="s">
        <v>17050</v>
      </c>
      <c r="AR649" s="95" t="s">
        <v>17056</v>
      </c>
      <c r="AS649" s="95"/>
      <c r="AT649" s="95"/>
      <c r="AU649" s="95"/>
      <c r="AV649" s="95"/>
      <c r="AW649" s="95" t="s">
        <v>1280</v>
      </c>
      <c r="AX649" s="96">
        <v>2658.84</v>
      </c>
      <c r="AY649" s="96">
        <v>638.9</v>
      </c>
      <c r="AZ649" s="95" t="s">
        <v>2980</v>
      </c>
      <c r="BA649" s="95" t="s">
        <v>17104</v>
      </c>
      <c r="BB649" s="97"/>
      <c r="BC649" s="98">
        <f t="shared" si="45"/>
        <v>0</v>
      </c>
      <c r="BJ649" s="18" t="str">
        <f t="shared" si="46"/>
        <v>560.480</v>
      </c>
      <c r="BM649" s="18" t="s">
        <v>3363</v>
      </c>
      <c r="BN649" s="18" t="s">
        <v>1152</v>
      </c>
      <c r="BO649" s="18" t="s">
        <v>3365</v>
      </c>
      <c r="BU649" s="18" t="s">
        <v>3363</v>
      </c>
      <c r="BV649" s="18" t="s">
        <v>1152</v>
      </c>
      <c r="BW649" s="18" t="s">
        <v>3365</v>
      </c>
    </row>
    <row r="650" spans="1:75" x14ac:dyDescent="0.3">
      <c r="A650" s="18">
        <v>1</v>
      </c>
      <c r="B650" s="99">
        <v>109</v>
      </c>
      <c r="C650" s="10" t="s">
        <v>247</v>
      </c>
      <c r="D650" s="1">
        <v>7291514.2399999993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21">
        <v>0</v>
      </c>
      <c r="L650" s="7">
        <v>0</v>
      </c>
      <c r="M650" s="1">
        <v>865.4</v>
      </c>
      <c r="N650" s="1">
        <v>6962516.3899999997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7">
        <v>0</v>
      </c>
      <c r="AB650" s="7">
        <v>0</v>
      </c>
      <c r="AC650" s="1">
        <v>148997.85</v>
      </c>
      <c r="AD650" s="1">
        <v>180000</v>
      </c>
      <c r="AE650" s="7">
        <v>0</v>
      </c>
      <c r="AF650" s="3">
        <v>2025</v>
      </c>
      <c r="AG650" s="3">
        <v>2025</v>
      </c>
      <c r="AH650" s="3">
        <v>2025</v>
      </c>
      <c r="AI650" s="94"/>
      <c r="AJ650" s="94"/>
      <c r="AK650" s="94"/>
      <c r="AL650" s="94"/>
      <c r="AM650" s="95" t="s">
        <v>17059</v>
      </c>
      <c r="AN650" s="95" t="s">
        <v>17043</v>
      </c>
      <c r="AO650" s="95">
        <v>0</v>
      </c>
      <c r="AP650" s="95" t="s">
        <v>17053</v>
      </c>
      <c r="AQ650" s="95" t="s">
        <v>17063</v>
      </c>
      <c r="AR650" s="95" t="s">
        <v>17056</v>
      </c>
      <c r="AS650" s="95"/>
      <c r="AT650" s="95"/>
      <c r="AU650" s="95"/>
      <c r="AV650" s="95"/>
      <c r="AW650" s="95" t="s">
        <v>1025</v>
      </c>
      <c r="AX650" s="96">
        <v>3651.64</v>
      </c>
      <c r="AY650" s="96">
        <v>865.4</v>
      </c>
      <c r="AZ650" s="95" t="s">
        <v>2980</v>
      </c>
      <c r="BA650" s="95" t="s">
        <v>17104</v>
      </c>
      <c r="BB650" s="97"/>
      <c r="BC650" s="98">
        <f t="shared" si="45"/>
        <v>0</v>
      </c>
      <c r="BJ650" s="18" t="str">
        <f t="shared" si="46"/>
        <v>773.300</v>
      </c>
      <c r="BM650" s="18" t="s">
        <v>3366</v>
      </c>
      <c r="BN650" s="18" t="s">
        <v>2993</v>
      </c>
      <c r="BO650" s="18" t="s">
        <v>3351</v>
      </c>
      <c r="BU650" s="18" t="s">
        <v>3366</v>
      </c>
      <c r="BV650" s="18" t="s">
        <v>2993</v>
      </c>
      <c r="BW650" s="18" t="s">
        <v>3351</v>
      </c>
    </row>
    <row r="651" spans="1:75" x14ac:dyDescent="0.3">
      <c r="B651" s="4" t="s">
        <v>222</v>
      </c>
      <c r="C651" s="5"/>
      <c r="D651" s="6">
        <v>17698274.210000001</v>
      </c>
      <c r="E651" s="1">
        <v>0</v>
      </c>
      <c r="F651" s="1">
        <v>0</v>
      </c>
      <c r="G651" s="1">
        <v>4183398.13</v>
      </c>
      <c r="H651" s="1">
        <v>0</v>
      </c>
      <c r="I651" s="1">
        <v>0</v>
      </c>
      <c r="J651" s="1">
        <v>0</v>
      </c>
      <c r="K651" s="20">
        <v>0</v>
      </c>
      <c r="L651" s="1">
        <v>0</v>
      </c>
      <c r="M651" s="1">
        <v>1223.0999999999999</v>
      </c>
      <c r="N651" s="1">
        <v>9619494.1799999997</v>
      </c>
      <c r="O651" s="1">
        <v>0</v>
      </c>
      <c r="P651" s="1">
        <v>0</v>
      </c>
      <c r="Q651" s="1">
        <v>0</v>
      </c>
      <c r="R651" s="1">
        <v>0</v>
      </c>
      <c r="S651" s="1">
        <v>88.83</v>
      </c>
      <c r="T651" s="1">
        <v>2790287.84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355094.06000000006</v>
      </c>
      <c r="AD651" s="1">
        <v>750000</v>
      </c>
      <c r="AE651" s="1">
        <v>0</v>
      </c>
      <c r="AF651" s="3" t="s">
        <v>17121</v>
      </c>
      <c r="AG651" s="3" t="s">
        <v>17121</v>
      </c>
      <c r="AH651" s="3" t="s">
        <v>17121</v>
      </c>
      <c r="AI651" s="94"/>
      <c r="AJ651" s="94"/>
      <c r="AK651" s="94"/>
      <c r="AL651" s="94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6"/>
      <c r="AY651" s="96"/>
      <c r="AZ651" s="95"/>
      <c r="BA651" s="95"/>
      <c r="BB651" s="97"/>
      <c r="BC651" s="98">
        <f t="shared" si="45"/>
        <v>-1223.0999999999999</v>
      </c>
      <c r="BJ651" s="18" t="e">
        <f t="shared" si="46"/>
        <v>#N/A</v>
      </c>
      <c r="BM651" s="18" t="s">
        <v>3367</v>
      </c>
      <c r="BN651" s="18" t="s">
        <v>792</v>
      </c>
      <c r="BO651" s="18" t="s">
        <v>707</v>
      </c>
      <c r="BU651" s="18" t="s">
        <v>3367</v>
      </c>
      <c r="BV651" s="18" t="s">
        <v>792</v>
      </c>
      <c r="BW651" s="18" t="s">
        <v>707</v>
      </c>
    </row>
    <row r="652" spans="1:75" x14ac:dyDescent="0.3">
      <c r="A652" s="18">
        <v>1</v>
      </c>
      <c r="B652" s="99">
        <v>110</v>
      </c>
      <c r="C652" s="10" t="s">
        <v>252</v>
      </c>
      <c r="D652" s="1">
        <v>4392922.8499999996</v>
      </c>
      <c r="E652" s="7">
        <v>0</v>
      </c>
      <c r="F652" s="7">
        <v>0</v>
      </c>
      <c r="G652" s="7">
        <v>4183398.13</v>
      </c>
      <c r="H652" s="7">
        <v>0</v>
      </c>
      <c r="I652" s="7">
        <v>0</v>
      </c>
      <c r="J652" s="7">
        <v>0</v>
      </c>
      <c r="K652" s="21">
        <v>0</v>
      </c>
      <c r="L652" s="7">
        <v>0</v>
      </c>
      <c r="M652" s="1">
        <v>0</v>
      </c>
      <c r="N652" s="22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7">
        <v>0</v>
      </c>
      <c r="AB652" s="7">
        <v>0</v>
      </c>
      <c r="AC652" s="7">
        <v>89524.72</v>
      </c>
      <c r="AD652" s="7">
        <v>120000</v>
      </c>
      <c r="AE652" s="7">
        <v>0</v>
      </c>
      <c r="AF652" s="3">
        <v>2025</v>
      </c>
      <c r="AG652" s="3">
        <v>2025</v>
      </c>
      <c r="AH652" s="3">
        <v>2025</v>
      </c>
      <c r="AI652" s="94"/>
      <c r="AJ652" s="94"/>
      <c r="AK652" s="94"/>
      <c r="AL652" s="94"/>
      <c r="AM652" s="95">
        <v>2015</v>
      </c>
      <c r="AN652" s="95" t="s">
        <v>17046</v>
      </c>
      <c r="AO652" s="95">
        <v>0</v>
      </c>
      <c r="AP652" s="95" t="s">
        <v>17060</v>
      </c>
      <c r="AQ652" s="95" t="s">
        <v>17042</v>
      </c>
      <c r="AR652" s="95" t="s">
        <v>17049</v>
      </c>
      <c r="AS652" s="95"/>
      <c r="AT652" s="95" t="s">
        <v>17067</v>
      </c>
      <c r="AU652" s="100">
        <v>1225098.74</v>
      </c>
      <c r="AV652" s="100">
        <v>1676111.39</v>
      </c>
      <c r="AW652" s="95" t="s">
        <v>822</v>
      </c>
      <c r="AX652" s="96">
        <v>3464.4</v>
      </c>
      <c r="AY652" s="96">
        <v>1150</v>
      </c>
      <c r="AZ652" s="95" t="s">
        <v>2980</v>
      </c>
      <c r="BA652" s="95" t="s">
        <v>3290</v>
      </c>
      <c r="BB652" s="97"/>
      <c r="BC652" s="98">
        <f t="shared" si="45"/>
        <v>1150</v>
      </c>
      <c r="BJ652" s="18" t="str">
        <f t="shared" si="46"/>
        <v>831.570</v>
      </c>
      <c r="BM652" s="18" t="s">
        <v>3368</v>
      </c>
      <c r="BN652" s="18" t="s">
        <v>2993</v>
      </c>
      <c r="BO652" s="18" t="s">
        <v>2405</v>
      </c>
      <c r="BU652" s="18" t="s">
        <v>3368</v>
      </c>
      <c r="BV652" s="18" t="s">
        <v>2993</v>
      </c>
      <c r="BW652" s="18" t="s">
        <v>2405</v>
      </c>
    </row>
    <row r="653" spans="1:75" x14ac:dyDescent="0.3">
      <c r="A653" s="18">
        <v>1</v>
      </c>
      <c r="B653" s="99">
        <v>111</v>
      </c>
      <c r="C653" s="10" t="s">
        <v>253</v>
      </c>
      <c r="D653" s="1">
        <v>3000000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21">
        <v>0</v>
      </c>
      <c r="L653" s="7">
        <v>0</v>
      </c>
      <c r="M653" s="1">
        <v>0</v>
      </c>
      <c r="N653" s="22">
        <v>0</v>
      </c>
      <c r="O653" s="7">
        <v>0</v>
      </c>
      <c r="P653" s="7">
        <v>0</v>
      </c>
      <c r="Q653" s="7">
        <v>0</v>
      </c>
      <c r="R653" s="7">
        <v>0</v>
      </c>
      <c r="S653" s="7">
        <v>88.83</v>
      </c>
      <c r="T653" s="7">
        <v>2790287.84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0</v>
      </c>
      <c r="AA653" s="7">
        <v>0</v>
      </c>
      <c r="AB653" s="7">
        <v>0</v>
      </c>
      <c r="AC653" s="7">
        <v>59712.160000000003</v>
      </c>
      <c r="AD653" s="7">
        <v>150000</v>
      </c>
      <c r="AE653" s="7">
        <v>0</v>
      </c>
      <c r="AF653" s="3">
        <v>2025</v>
      </c>
      <c r="AG653" s="3">
        <v>2025</v>
      </c>
      <c r="AH653" s="3">
        <v>2025</v>
      </c>
      <c r="AI653" s="94"/>
      <c r="AJ653" s="94"/>
      <c r="AK653" s="94"/>
      <c r="AL653" s="94"/>
      <c r="AM653" s="95" t="s">
        <v>17048</v>
      </c>
      <c r="AN653" s="95" t="s">
        <v>17051</v>
      </c>
      <c r="AO653" s="95">
        <v>0</v>
      </c>
      <c r="AP653" s="95" t="s">
        <v>17062</v>
      </c>
      <c r="AQ653" s="95" t="s">
        <v>17064</v>
      </c>
      <c r="AR653" s="95">
        <v>0</v>
      </c>
      <c r="AS653" s="95" t="s">
        <v>17072</v>
      </c>
      <c r="AT653" s="95"/>
      <c r="AU653" s="95"/>
      <c r="AV653" s="95"/>
      <c r="AW653" s="95" t="s">
        <v>636</v>
      </c>
      <c r="AX653" s="96">
        <v>612.9</v>
      </c>
      <c r="AY653" s="96">
        <v>592</v>
      </c>
      <c r="AZ653" s="95" t="s">
        <v>2980</v>
      </c>
      <c r="BA653" s="95" t="s">
        <v>1152</v>
      </c>
      <c r="BB653" s="97"/>
      <c r="BC653" s="98">
        <f t="shared" si="45"/>
        <v>592</v>
      </c>
      <c r="BJ653" s="18" t="str">
        <f t="shared" si="46"/>
        <v>581.460</v>
      </c>
      <c r="BM653" s="18" t="s">
        <v>3370</v>
      </c>
      <c r="BN653" s="18" t="s">
        <v>2998</v>
      </c>
      <c r="BO653" s="18" t="s">
        <v>3371</v>
      </c>
      <c r="BU653" s="18" t="s">
        <v>3370</v>
      </c>
      <c r="BV653" s="18" t="s">
        <v>2998</v>
      </c>
      <c r="BW653" s="18" t="s">
        <v>3371</v>
      </c>
    </row>
    <row r="654" spans="1:75" x14ac:dyDescent="0.3">
      <c r="A654" s="18">
        <v>1</v>
      </c>
      <c r="B654" s="99">
        <v>112</v>
      </c>
      <c r="C654" s="10" t="s">
        <v>254</v>
      </c>
      <c r="D654" s="1">
        <v>4886848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21">
        <v>0</v>
      </c>
      <c r="L654" s="7">
        <v>0</v>
      </c>
      <c r="M654" s="1">
        <v>580</v>
      </c>
      <c r="N654" s="1">
        <v>4608231.84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0</v>
      </c>
      <c r="AA654" s="7">
        <v>0</v>
      </c>
      <c r="AB654" s="7">
        <v>0</v>
      </c>
      <c r="AC654" s="1">
        <v>98616.16</v>
      </c>
      <c r="AD654" s="1">
        <v>180000</v>
      </c>
      <c r="AE654" s="7">
        <v>0</v>
      </c>
      <c r="AF654" s="3">
        <v>2025</v>
      </c>
      <c r="AG654" s="3">
        <v>2025</v>
      </c>
      <c r="AH654" s="3">
        <v>2025</v>
      </c>
      <c r="AI654" s="94"/>
      <c r="AJ654" s="94"/>
      <c r="AK654" s="94"/>
      <c r="AL654" s="94"/>
      <c r="AM654" s="95" t="s">
        <v>17045</v>
      </c>
      <c r="AN654" s="95" t="s">
        <v>17051</v>
      </c>
      <c r="AO654" s="95">
        <v>0</v>
      </c>
      <c r="AP654" s="95" t="s">
        <v>17054</v>
      </c>
      <c r="AQ654" s="95" t="s">
        <v>17044</v>
      </c>
      <c r="AR654" s="95">
        <v>0</v>
      </c>
      <c r="AS654" s="95"/>
      <c r="AT654" s="95"/>
      <c r="AU654" s="95"/>
      <c r="AV654" s="95"/>
      <c r="AW654" s="95" t="s">
        <v>642</v>
      </c>
      <c r="AX654" s="96">
        <v>638.79999999999995</v>
      </c>
      <c r="AY654" s="96">
        <v>580</v>
      </c>
      <c r="AZ654" s="95" t="s">
        <v>2980</v>
      </c>
      <c r="BA654" s="95" t="s">
        <v>17104</v>
      </c>
      <c r="BB654" s="97"/>
      <c r="BC654" s="98">
        <f t="shared" si="45"/>
        <v>0</v>
      </c>
      <c r="BJ654" s="18" t="str">
        <f t="shared" si="46"/>
        <v>744.000</v>
      </c>
      <c r="BM654" s="18" t="s">
        <v>3373</v>
      </c>
      <c r="BN654" s="18" t="s">
        <v>626</v>
      </c>
      <c r="BO654" s="18" t="s">
        <v>3374</v>
      </c>
      <c r="BU654" s="18" t="s">
        <v>3373</v>
      </c>
      <c r="BV654" s="18" t="s">
        <v>626</v>
      </c>
      <c r="BW654" s="18" t="s">
        <v>3374</v>
      </c>
    </row>
    <row r="655" spans="1:75" x14ac:dyDescent="0.3">
      <c r="A655" s="18">
        <v>1</v>
      </c>
      <c r="B655" s="99">
        <v>113</v>
      </c>
      <c r="C655" s="10" t="s">
        <v>255</v>
      </c>
      <c r="D655" s="1">
        <v>2864704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21">
        <v>0</v>
      </c>
      <c r="L655" s="7">
        <v>0</v>
      </c>
      <c r="M655" s="1">
        <v>340</v>
      </c>
      <c r="N655" s="1">
        <v>2657826.5099999998</v>
      </c>
      <c r="O655" s="7">
        <v>0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0</v>
      </c>
      <c r="W655" s="7">
        <v>0</v>
      </c>
      <c r="X655" s="7">
        <v>0</v>
      </c>
      <c r="Y655" s="7">
        <v>0</v>
      </c>
      <c r="Z655" s="7">
        <v>0</v>
      </c>
      <c r="AA655" s="7">
        <v>0</v>
      </c>
      <c r="AB655" s="7">
        <v>0</v>
      </c>
      <c r="AC655" s="1">
        <v>56877.49</v>
      </c>
      <c r="AD655" s="1">
        <v>150000</v>
      </c>
      <c r="AE655" s="7">
        <v>0</v>
      </c>
      <c r="AF655" s="3">
        <v>2025</v>
      </c>
      <c r="AG655" s="3">
        <v>2025</v>
      </c>
      <c r="AH655" s="3">
        <v>2025</v>
      </c>
      <c r="AI655" s="94"/>
      <c r="AJ655" s="94"/>
      <c r="AK655" s="94"/>
      <c r="AL655" s="94"/>
      <c r="AM655" s="95" t="s">
        <v>17054</v>
      </c>
      <c r="AN655" s="95" t="s">
        <v>17045</v>
      </c>
      <c r="AO655" s="95">
        <v>0</v>
      </c>
      <c r="AP655" s="95" t="s">
        <v>17043</v>
      </c>
      <c r="AQ655" s="95" t="s">
        <v>17058</v>
      </c>
      <c r="AR655" s="95" t="s">
        <v>17053</v>
      </c>
      <c r="AS655" s="95"/>
      <c r="AT655" s="95"/>
      <c r="AU655" s="95"/>
      <c r="AV655" s="95"/>
      <c r="AW655" s="95" t="s">
        <v>669</v>
      </c>
      <c r="AX655" s="96">
        <v>363.6</v>
      </c>
      <c r="AY655" s="96">
        <v>340</v>
      </c>
      <c r="AZ655" s="95" t="s">
        <v>2980</v>
      </c>
      <c r="BA655" s="95" t="s">
        <v>17104</v>
      </c>
      <c r="BB655" s="97"/>
      <c r="BC655" s="98">
        <f t="shared" si="45"/>
        <v>0</v>
      </c>
      <c r="BJ655" s="18" t="str">
        <f t="shared" si="46"/>
        <v>267.800</v>
      </c>
      <c r="BM655" s="18" t="s">
        <v>3375</v>
      </c>
      <c r="BN655" s="18" t="s">
        <v>3024</v>
      </c>
      <c r="BO655" s="18" t="s">
        <v>1446</v>
      </c>
      <c r="BU655" s="18" t="s">
        <v>3375</v>
      </c>
      <c r="BV655" s="18" t="s">
        <v>3024</v>
      </c>
      <c r="BW655" s="18" t="s">
        <v>1446</v>
      </c>
    </row>
    <row r="656" spans="1:75" x14ac:dyDescent="0.3">
      <c r="A656" s="18">
        <v>1</v>
      </c>
      <c r="B656" s="99">
        <v>114</v>
      </c>
      <c r="C656" s="10" t="s">
        <v>256</v>
      </c>
      <c r="D656" s="1">
        <v>2553799.36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21">
        <v>0</v>
      </c>
      <c r="L656" s="7">
        <v>0</v>
      </c>
      <c r="M656" s="1">
        <v>303.10000000000002</v>
      </c>
      <c r="N656" s="1">
        <v>2353435.83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7">
        <v>0</v>
      </c>
      <c r="AB656" s="7">
        <v>0</v>
      </c>
      <c r="AC656" s="1">
        <v>50363.53</v>
      </c>
      <c r="AD656" s="1">
        <v>150000</v>
      </c>
      <c r="AE656" s="7">
        <v>0</v>
      </c>
      <c r="AF656" s="3">
        <v>2025</v>
      </c>
      <c r="AG656" s="3">
        <v>2025</v>
      </c>
      <c r="AH656" s="3">
        <v>2025</v>
      </c>
      <c r="AI656" s="94"/>
      <c r="AJ656" s="94"/>
      <c r="AK656" s="94"/>
      <c r="AL656" s="94"/>
      <c r="AM656" s="95" t="s">
        <v>17061</v>
      </c>
      <c r="AN656" s="95" t="s">
        <v>17051</v>
      </c>
      <c r="AO656" s="95">
        <v>0</v>
      </c>
      <c r="AP656" s="95" t="s">
        <v>17056</v>
      </c>
      <c r="AQ656" s="95" t="s">
        <v>17056</v>
      </c>
      <c r="AR656" s="95" t="s">
        <v>17049</v>
      </c>
      <c r="AS656" s="95"/>
      <c r="AT656" s="95"/>
      <c r="AU656" s="95"/>
      <c r="AV656" s="95"/>
      <c r="AW656" s="95" t="s">
        <v>663</v>
      </c>
      <c r="AX656" s="96">
        <v>908.5</v>
      </c>
      <c r="AY656" s="96">
        <v>303.11</v>
      </c>
      <c r="AZ656" s="95" t="s">
        <v>2980</v>
      </c>
      <c r="BA656" s="95" t="s">
        <v>17104</v>
      </c>
      <c r="BB656" s="97"/>
      <c r="BC656" s="98">
        <f t="shared" si="45"/>
        <v>9.9999999999909051E-3</v>
      </c>
      <c r="BJ656" s="18" t="str">
        <f t="shared" si="46"/>
        <v>322.190</v>
      </c>
      <c r="BM656" s="18" t="s">
        <v>3376</v>
      </c>
      <c r="BN656" s="18" t="s">
        <v>1355</v>
      </c>
      <c r="BO656" s="18" t="s">
        <v>3377</v>
      </c>
      <c r="BU656" s="18" t="s">
        <v>3376</v>
      </c>
      <c r="BV656" s="18" t="s">
        <v>1355</v>
      </c>
      <c r="BW656" s="18" t="s">
        <v>3377</v>
      </c>
    </row>
    <row r="657" spans="1:75" x14ac:dyDescent="0.3">
      <c r="B657" s="4" t="s">
        <v>235</v>
      </c>
      <c r="C657" s="5"/>
      <c r="D657" s="6">
        <v>12520415.859999999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20">
        <v>0</v>
      </c>
      <c r="L657" s="1">
        <v>0</v>
      </c>
      <c r="M657" s="1">
        <v>1404.1</v>
      </c>
      <c r="N657" s="1">
        <v>12062283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258132.86</v>
      </c>
      <c r="AD657" s="1">
        <v>200000</v>
      </c>
      <c r="AE657" s="1">
        <v>0</v>
      </c>
      <c r="AF657" s="3" t="s">
        <v>17121</v>
      </c>
      <c r="AG657" s="3" t="s">
        <v>17121</v>
      </c>
      <c r="AH657" s="3" t="s">
        <v>17121</v>
      </c>
      <c r="AI657" s="94"/>
      <c r="AJ657" s="94"/>
      <c r="AK657" s="94"/>
      <c r="AL657" s="94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6"/>
      <c r="AY657" s="96"/>
      <c r="AZ657" s="95"/>
      <c r="BA657" s="95"/>
      <c r="BB657" s="97"/>
      <c r="BC657" s="98">
        <f t="shared" si="45"/>
        <v>-1404.1</v>
      </c>
      <c r="BJ657" s="18" t="e">
        <f t="shared" si="46"/>
        <v>#N/A</v>
      </c>
      <c r="BM657" s="18" t="s">
        <v>3378</v>
      </c>
      <c r="BN657" s="18" t="s">
        <v>2998</v>
      </c>
      <c r="BO657" s="18" t="s">
        <v>2998</v>
      </c>
      <c r="BU657" s="18" t="s">
        <v>3378</v>
      </c>
      <c r="BV657" s="18" t="s">
        <v>2998</v>
      </c>
      <c r="BW657" s="18" t="s">
        <v>2998</v>
      </c>
    </row>
    <row r="658" spans="1:75" x14ac:dyDescent="0.3">
      <c r="A658" s="18">
        <v>1</v>
      </c>
      <c r="B658" s="99">
        <v>115</v>
      </c>
      <c r="C658" s="10" t="s">
        <v>248</v>
      </c>
      <c r="D658" s="1">
        <v>12520415.859999999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21">
        <v>0</v>
      </c>
      <c r="L658" s="7">
        <v>0</v>
      </c>
      <c r="M658" s="1">
        <v>1404.1</v>
      </c>
      <c r="N658" s="1">
        <v>12062283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7">
        <v>0</v>
      </c>
      <c r="AB658" s="7">
        <v>0</v>
      </c>
      <c r="AC658" s="1">
        <v>258132.86</v>
      </c>
      <c r="AD658" s="7">
        <v>200000</v>
      </c>
      <c r="AE658" s="7">
        <v>0</v>
      </c>
      <c r="AF658" s="3">
        <v>2025</v>
      </c>
      <c r="AG658" s="3">
        <v>2025</v>
      </c>
      <c r="AH658" s="3">
        <v>2025</v>
      </c>
      <c r="AI658" s="94"/>
      <c r="AJ658" s="94"/>
      <c r="AK658" s="94"/>
      <c r="AL658" s="94"/>
      <c r="AM658" s="95" t="s">
        <v>17046</v>
      </c>
      <c r="AN658" s="95">
        <v>2019</v>
      </c>
      <c r="AO658" s="95">
        <v>0</v>
      </c>
      <c r="AP658" s="95" t="s">
        <v>17060</v>
      </c>
      <c r="AQ658" s="95" t="s">
        <v>17048</v>
      </c>
      <c r="AR658" s="95" t="s">
        <v>17049</v>
      </c>
      <c r="AS658" s="95"/>
      <c r="AT658" s="95" t="s">
        <v>17067</v>
      </c>
      <c r="AU658" s="100">
        <v>874041.63</v>
      </c>
      <c r="AV658" s="100">
        <v>2328223.9900000002</v>
      </c>
      <c r="AW658" s="95" t="s">
        <v>815</v>
      </c>
      <c r="AX658" s="96">
        <v>4279.1000000000004</v>
      </c>
      <c r="AY658" s="96">
        <v>1440</v>
      </c>
      <c r="AZ658" s="95" t="s">
        <v>3006</v>
      </c>
      <c r="BA658" s="95" t="s">
        <v>17106</v>
      </c>
      <c r="BB658" s="97"/>
      <c r="BC658" s="98">
        <f t="shared" si="45"/>
        <v>35.900000000000091</v>
      </c>
      <c r="BJ658" s="18" t="str">
        <f t="shared" si="46"/>
        <v>1404.000</v>
      </c>
      <c r="BM658" s="18" t="s">
        <v>656</v>
      </c>
      <c r="BN658" s="18" t="s">
        <v>628</v>
      </c>
      <c r="BO658" s="18" t="s">
        <v>3379</v>
      </c>
      <c r="BU658" s="18" t="s">
        <v>656</v>
      </c>
      <c r="BV658" s="18" t="s">
        <v>628</v>
      </c>
      <c r="BW658" s="18" t="s">
        <v>3379</v>
      </c>
    </row>
    <row r="659" spans="1:75" x14ac:dyDescent="0.3">
      <c r="B659" s="4" t="s">
        <v>249</v>
      </c>
      <c r="C659" s="5"/>
      <c r="D659" s="6">
        <v>4975316.8000000007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20">
        <v>0</v>
      </c>
      <c r="L659" s="1">
        <v>0</v>
      </c>
      <c r="M659" s="1">
        <v>590.5</v>
      </c>
      <c r="N659" s="1">
        <v>4694847.07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100469.73</v>
      </c>
      <c r="AD659" s="1">
        <v>180000</v>
      </c>
      <c r="AE659" s="1">
        <v>0</v>
      </c>
      <c r="AF659" s="3" t="s">
        <v>17121</v>
      </c>
      <c r="AG659" s="3" t="s">
        <v>17121</v>
      </c>
      <c r="AH659" s="3" t="s">
        <v>17121</v>
      </c>
      <c r="AI659" s="94"/>
      <c r="AJ659" s="94"/>
      <c r="AK659" s="94"/>
      <c r="AL659" s="94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6"/>
      <c r="AY659" s="96"/>
      <c r="AZ659" s="95"/>
      <c r="BA659" s="95"/>
      <c r="BB659" s="97"/>
      <c r="BC659" s="98">
        <f t="shared" si="45"/>
        <v>-590.5</v>
      </c>
      <c r="BJ659" s="18" t="e">
        <f t="shared" si="46"/>
        <v>#N/A</v>
      </c>
      <c r="BM659" s="18" t="s">
        <v>3380</v>
      </c>
      <c r="BN659" s="18" t="s">
        <v>3122</v>
      </c>
      <c r="BO659" s="18" t="s">
        <v>3381</v>
      </c>
      <c r="BU659" s="18" t="s">
        <v>3380</v>
      </c>
      <c r="BV659" s="18" t="s">
        <v>3122</v>
      </c>
      <c r="BW659" s="18" t="s">
        <v>3381</v>
      </c>
    </row>
    <row r="660" spans="1:75" x14ac:dyDescent="0.3">
      <c r="A660" s="18">
        <v>1</v>
      </c>
      <c r="B660" s="99">
        <v>116</v>
      </c>
      <c r="C660" s="10" t="s">
        <v>250</v>
      </c>
      <c r="D660" s="1">
        <v>4975316.8000000007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21">
        <v>0</v>
      </c>
      <c r="L660" s="7">
        <v>0</v>
      </c>
      <c r="M660" s="1">
        <v>590.5</v>
      </c>
      <c r="N660" s="1">
        <v>4694847.07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  <c r="X660" s="7">
        <v>0</v>
      </c>
      <c r="Y660" s="7">
        <v>0</v>
      </c>
      <c r="Z660" s="7">
        <v>0</v>
      </c>
      <c r="AA660" s="7">
        <v>0</v>
      </c>
      <c r="AB660" s="7">
        <v>0</v>
      </c>
      <c r="AC660" s="1">
        <v>100469.73</v>
      </c>
      <c r="AD660" s="1">
        <v>180000</v>
      </c>
      <c r="AE660" s="7">
        <v>0</v>
      </c>
      <c r="AF660" s="3">
        <v>2025</v>
      </c>
      <c r="AG660" s="3">
        <v>2025</v>
      </c>
      <c r="AH660" s="3">
        <v>2025</v>
      </c>
      <c r="AI660" s="94"/>
      <c r="AJ660" s="94"/>
      <c r="AK660" s="94"/>
      <c r="AL660" s="94"/>
      <c r="AM660" s="95" t="s">
        <v>17046</v>
      </c>
      <c r="AN660" s="95" t="s">
        <v>17043</v>
      </c>
      <c r="AO660" s="95">
        <v>0</v>
      </c>
      <c r="AP660" s="95" t="s">
        <v>17044</v>
      </c>
      <c r="AQ660" s="95" t="s">
        <v>17063</v>
      </c>
      <c r="AR660" s="95">
        <v>0</v>
      </c>
      <c r="AS660" s="95"/>
      <c r="AT660" s="95"/>
      <c r="AU660" s="95"/>
      <c r="AV660" s="95"/>
      <c r="AW660" s="95" t="s">
        <v>864</v>
      </c>
      <c r="AX660" s="96">
        <v>747.4</v>
      </c>
      <c r="AY660" s="96">
        <v>585.20000000000005</v>
      </c>
      <c r="AZ660" s="95" t="s">
        <v>2980</v>
      </c>
      <c r="BA660" s="95" t="s">
        <v>17104</v>
      </c>
      <c r="BB660" s="97"/>
      <c r="BC660" s="98">
        <f t="shared" si="45"/>
        <v>-5.2999999999999545</v>
      </c>
      <c r="BJ660" s="18" t="str">
        <f t="shared" si="46"/>
        <v>532.100</v>
      </c>
      <c r="BM660" s="18" t="s">
        <v>657</v>
      </c>
      <c r="BN660" s="18" t="s">
        <v>661</v>
      </c>
      <c r="BO660" s="18" t="s">
        <v>3382</v>
      </c>
      <c r="BU660" s="18" t="s">
        <v>657</v>
      </c>
      <c r="BV660" s="18" t="s">
        <v>661</v>
      </c>
      <c r="BW660" s="18" t="s">
        <v>3382</v>
      </c>
    </row>
    <row r="661" spans="1:75" x14ac:dyDescent="0.3">
      <c r="B661" s="4" t="s">
        <v>368</v>
      </c>
      <c r="C661" s="5"/>
      <c r="D661" s="6">
        <v>6736263.6000000006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20">
        <v>0</v>
      </c>
      <c r="L661" s="1">
        <v>0</v>
      </c>
      <c r="M661" s="1">
        <v>726</v>
      </c>
      <c r="N661" s="1">
        <v>6418899.1600000001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137364.44</v>
      </c>
      <c r="AD661" s="1">
        <v>180000</v>
      </c>
      <c r="AE661" s="1">
        <v>0</v>
      </c>
      <c r="AF661" s="3" t="s">
        <v>17121</v>
      </c>
      <c r="AG661" s="3" t="s">
        <v>17121</v>
      </c>
      <c r="AH661" s="3" t="s">
        <v>17121</v>
      </c>
      <c r="AI661" s="94"/>
      <c r="AJ661" s="94"/>
      <c r="AK661" s="94"/>
      <c r="AL661" s="94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6"/>
      <c r="AY661" s="96"/>
      <c r="AZ661" s="95"/>
      <c r="BA661" s="95"/>
      <c r="BB661" s="97"/>
      <c r="BC661" s="98">
        <f t="shared" si="45"/>
        <v>-726</v>
      </c>
      <c r="BJ661" s="18" t="e">
        <f t="shared" si="46"/>
        <v>#N/A</v>
      </c>
      <c r="BM661" s="18" t="s">
        <v>3591</v>
      </c>
      <c r="BN661" s="18" t="s">
        <v>17081</v>
      </c>
      <c r="BO661" s="18" t="s">
        <v>3592</v>
      </c>
      <c r="BU661" s="18" t="s">
        <v>3591</v>
      </c>
      <c r="BV661" s="18" t="s">
        <v>17081</v>
      </c>
      <c r="BW661" s="18" t="s">
        <v>3592</v>
      </c>
    </row>
    <row r="662" spans="1:75" x14ac:dyDescent="0.3">
      <c r="A662" s="18">
        <v>1</v>
      </c>
      <c r="B662" s="99">
        <v>117</v>
      </c>
      <c r="C662" s="10" t="s">
        <v>369</v>
      </c>
      <c r="D662" s="1">
        <v>6736263.6000000006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21">
        <v>0</v>
      </c>
      <c r="L662" s="7">
        <v>0</v>
      </c>
      <c r="M662" s="1">
        <v>726</v>
      </c>
      <c r="N662" s="1">
        <v>6418899.1600000001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0</v>
      </c>
      <c r="AA662" s="7">
        <v>0</v>
      </c>
      <c r="AB662" s="7">
        <v>0</v>
      </c>
      <c r="AC662" s="1">
        <v>137364.44</v>
      </c>
      <c r="AD662" s="1">
        <v>180000</v>
      </c>
      <c r="AE662" s="7">
        <v>0</v>
      </c>
      <c r="AF662" s="3">
        <v>2025</v>
      </c>
      <c r="AG662" s="3">
        <v>2025</v>
      </c>
      <c r="AH662" s="3">
        <v>2025</v>
      </c>
      <c r="AI662" s="94"/>
      <c r="AJ662" s="94"/>
      <c r="AK662" s="94"/>
      <c r="AL662" s="94"/>
      <c r="AM662" s="95" t="s">
        <v>17045</v>
      </c>
      <c r="AN662" s="95" t="s">
        <v>17046</v>
      </c>
      <c r="AO662" s="95">
        <v>0</v>
      </c>
      <c r="AP662" s="95" t="s">
        <v>17057</v>
      </c>
      <c r="AQ662" s="95" t="s">
        <v>17053</v>
      </c>
      <c r="AR662" s="95">
        <v>0</v>
      </c>
      <c r="AS662" s="95"/>
      <c r="AT662" s="95"/>
      <c r="AU662" s="95"/>
      <c r="AV662" s="95"/>
      <c r="AW662" s="95" t="s">
        <v>799</v>
      </c>
      <c r="AX662" s="96">
        <v>941.8</v>
      </c>
      <c r="AY662" s="96">
        <v>726</v>
      </c>
      <c r="AZ662" s="95" t="s">
        <v>2980</v>
      </c>
      <c r="BA662" s="95" t="s">
        <v>17104</v>
      </c>
      <c r="BB662" s="97"/>
      <c r="BC662" s="98">
        <f t="shared" si="45"/>
        <v>0</v>
      </c>
      <c r="BD662" s="18" t="s">
        <v>17038</v>
      </c>
      <c r="BJ662" s="18" t="str">
        <f t="shared" si="46"/>
        <v>733.600</v>
      </c>
      <c r="BM662" s="18" t="s">
        <v>3594</v>
      </c>
      <c r="BN662" s="18" t="s">
        <v>2998</v>
      </c>
      <c r="BO662" s="18" t="s">
        <v>2998</v>
      </c>
      <c r="BU662" s="18" t="s">
        <v>3594</v>
      </c>
      <c r="BV662" s="18" t="s">
        <v>2998</v>
      </c>
      <c r="BW662" s="18" t="s">
        <v>2998</v>
      </c>
    </row>
    <row r="663" spans="1:75" x14ac:dyDescent="0.3">
      <c r="B663" s="4" t="s">
        <v>280</v>
      </c>
      <c r="C663" s="5"/>
      <c r="D663" s="6">
        <v>5982176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20">
        <v>0</v>
      </c>
      <c r="L663" s="1">
        <v>0</v>
      </c>
      <c r="M663" s="1">
        <v>710</v>
      </c>
      <c r="N663" s="1">
        <v>5680610.9299999997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121565.07</v>
      </c>
      <c r="AD663" s="1">
        <v>180000</v>
      </c>
      <c r="AE663" s="1">
        <v>0</v>
      </c>
      <c r="AF663" s="3" t="s">
        <v>17121</v>
      </c>
      <c r="AG663" s="3" t="s">
        <v>17121</v>
      </c>
      <c r="AH663" s="3" t="s">
        <v>17121</v>
      </c>
      <c r="AI663" s="94"/>
      <c r="AJ663" s="94"/>
      <c r="AK663" s="94"/>
      <c r="AL663" s="94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6"/>
      <c r="AY663" s="96"/>
      <c r="AZ663" s="95"/>
      <c r="BA663" s="95"/>
      <c r="BB663" s="97"/>
      <c r="BC663" s="98">
        <f t="shared" si="45"/>
        <v>-710</v>
      </c>
      <c r="BJ663" s="18" t="e">
        <f t="shared" si="46"/>
        <v>#N/A</v>
      </c>
      <c r="BM663" s="18" t="s">
        <v>3431</v>
      </c>
      <c r="BN663" s="18" t="s">
        <v>1355</v>
      </c>
      <c r="BO663" s="18" t="s">
        <v>3433</v>
      </c>
      <c r="BU663" s="18" t="s">
        <v>3431</v>
      </c>
      <c r="BV663" s="18" t="s">
        <v>1355</v>
      </c>
      <c r="BW663" s="18" t="s">
        <v>3433</v>
      </c>
    </row>
    <row r="664" spans="1:75" x14ac:dyDescent="0.3">
      <c r="A664" s="18">
        <v>1</v>
      </c>
      <c r="B664" s="99">
        <v>118</v>
      </c>
      <c r="C664" s="10" t="s">
        <v>282</v>
      </c>
      <c r="D664" s="1">
        <v>5982176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21">
        <v>0</v>
      </c>
      <c r="L664" s="7">
        <v>0</v>
      </c>
      <c r="M664" s="1">
        <v>710</v>
      </c>
      <c r="N664" s="1">
        <v>5680610.9299999997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  <c r="AA664" s="7">
        <v>0</v>
      </c>
      <c r="AB664" s="7">
        <v>0</v>
      </c>
      <c r="AC664" s="1">
        <v>121565.07</v>
      </c>
      <c r="AD664" s="1">
        <v>180000</v>
      </c>
      <c r="AE664" s="7">
        <v>0</v>
      </c>
      <c r="AF664" s="3">
        <v>2025</v>
      </c>
      <c r="AG664" s="3">
        <v>2025</v>
      </c>
      <c r="AH664" s="3">
        <v>2025</v>
      </c>
      <c r="AI664" s="94"/>
      <c r="AJ664" s="94"/>
      <c r="AK664" s="94"/>
      <c r="AL664" s="94"/>
      <c r="AM664" s="95" t="s">
        <v>17061</v>
      </c>
      <c r="AN664" s="95">
        <v>2016</v>
      </c>
      <c r="AO664" s="95">
        <v>0</v>
      </c>
      <c r="AP664" s="95" t="s">
        <v>17060</v>
      </c>
      <c r="AQ664" s="95" t="s">
        <v>17063</v>
      </c>
      <c r="AR664" s="95" t="s">
        <v>17056</v>
      </c>
      <c r="AS664" s="95"/>
      <c r="AT664" s="95" t="s">
        <v>17067</v>
      </c>
      <c r="AU664" s="100">
        <v>403305.91</v>
      </c>
      <c r="AV664" s="100">
        <v>358322.07</v>
      </c>
      <c r="AW664" s="95" t="s">
        <v>815</v>
      </c>
      <c r="AX664" s="96">
        <v>773.3</v>
      </c>
      <c r="AY664" s="96">
        <v>662.3</v>
      </c>
      <c r="AZ664" s="95" t="s">
        <v>2980</v>
      </c>
      <c r="BA664" s="95">
        <v>2010</v>
      </c>
      <c r="BB664" s="97"/>
      <c r="BC664" s="98">
        <f t="shared" si="45"/>
        <v>-47.700000000000045</v>
      </c>
      <c r="BJ664" s="18" t="str">
        <f t="shared" si="46"/>
        <v>503.130</v>
      </c>
      <c r="BM664" s="18" t="s">
        <v>681</v>
      </c>
      <c r="BN664" s="18" t="s">
        <v>2998</v>
      </c>
      <c r="BO664" s="18" t="s">
        <v>3434</v>
      </c>
      <c r="BU664" s="18" t="s">
        <v>681</v>
      </c>
      <c r="BV664" s="18" t="s">
        <v>2998</v>
      </c>
      <c r="BW664" s="18" t="s">
        <v>3434</v>
      </c>
    </row>
    <row r="665" spans="1:75" x14ac:dyDescent="0.3">
      <c r="B665" s="4" t="s">
        <v>259</v>
      </c>
      <c r="C665" s="5"/>
      <c r="D665" s="6">
        <v>5266000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20">
        <v>0</v>
      </c>
      <c r="L665" s="1">
        <v>0</v>
      </c>
      <c r="M665" s="1">
        <v>625</v>
      </c>
      <c r="N665" s="1">
        <v>4979439.9800000004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106560.02</v>
      </c>
      <c r="AD665" s="1">
        <v>180000</v>
      </c>
      <c r="AE665" s="1">
        <v>0</v>
      </c>
      <c r="AF665" s="3" t="s">
        <v>17121</v>
      </c>
      <c r="AG665" s="3" t="s">
        <v>17121</v>
      </c>
      <c r="AH665" s="3" t="s">
        <v>17121</v>
      </c>
      <c r="AI665" s="94"/>
      <c r="AJ665" s="94"/>
      <c r="AK665" s="94"/>
      <c r="AL665" s="94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6"/>
      <c r="AY665" s="96"/>
      <c r="AZ665" s="95"/>
      <c r="BA665" s="95"/>
      <c r="BB665" s="97"/>
      <c r="BC665" s="98">
        <f t="shared" si="45"/>
        <v>-625</v>
      </c>
      <c r="BJ665" s="18" t="e">
        <f t="shared" si="46"/>
        <v>#N/A</v>
      </c>
      <c r="BM665" s="18" t="s">
        <v>3436</v>
      </c>
      <c r="BN665" s="18" t="s">
        <v>2998</v>
      </c>
      <c r="BO665" s="18" t="s">
        <v>3437</v>
      </c>
      <c r="BU665" s="18" t="s">
        <v>3436</v>
      </c>
      <c r="BV665" s="18" t="s">
        <v>2998</v>
      </c>
      <c r="BW665" s="18" t="s">
        <v>3437</v>
      </c>
    </row>
    <row r="666" spans="1:75" x14ac:dyDescent="0.3">
      <c r="A666" s="18">
        <v>1</v>
      </c>
      <c r="B666" s="99">
        <v>119</v>
      </c>
      <c r="C666" s="10" t="s">
        <v>283</v>
      </c>
      <c r="D666" s="1">
        <v>5266000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21">
        <v>0</v>
      </c>
      <c r="L666" s="7">
        <v>0</v>
      </c>
      <c r="M666" s="1">
        <v>625</v>
      </c>
      <c r="N666" s="1">
        <v>4979439.9800000004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7">
        <v>0</v>
      </c>
      <c r="AB666" s="7">
        <v>0</v>
      </c>
      <c r="AC666" s="1">
        <v>106560.02</v>
      </c>
      <c r="AD666" s="1">
        <v>180000</v>
      </c>
      <c r="AE666" s="7">
        <v>0</v>
      </c>
      <c r="AF666" s="3">
        <v>2025</v>
      </c>
      <c r="AG666" s="3">
        <v>2025</v>
      </c>
      <c r="AH666" s="3">
        <v>2025</v>
      </c>
      <c r="AI666" s="94"/>
      <c r="AJ666" s="94"/>
      <c r="AK666" s="94"/>
      <c r="AL666" s="94"/>
      <c r="AM666" s="95" t="s">
        <v>17061</v>
      </c>
      <c r="AN666" s="95">
        <v>2015</v>
      </c>
      <c r="AO666" s="95">
        <v>0</v>
      </c>
      <c r="AP666" s="95">
        <v>2016</v>
      </c>
      <c r="AQ666" s="95" t="s">
        <v>17060</v>
      </c>
      <c r="AR666" s="95">
        <v>0</v>
      </c>
      <c r="AS666" s="95"/>
      <c r="AT666" s="95" t="s">
        <v>17068</v>
      </c>
      <c r="AU666" s="100">
        <f>607070.14+76733.94</f>
        <v>683804.08000000007</v>
      </c>
      <c r="AV666" s="100">
        <v>387841.69999999995</v>
      </c>
      <c r="AW666" s="95" t="s">
        <v>622</v>
      </c>
      <c r="AX666" s="96">
        <v>660</v>
      </c>
      <c r="AY666" s="96">
        <v>520.71</v>
      </c>
      <c r="AZ666" s="95" t="s">
        <v>2980</v>
      </c>
      <c r="BA666" s="95">
        <v>2004</v>
      </c>
      <c r="BB666" s="97"/>
      <c r="BC666" s="98">
        <f t="shared" si="45"/>
        <v>-104.28999999999996</v>
      </c>
      <c r="BJ666" s="18" t="str">
        <f t="shared" si="46"/>
        <v>433.920</v>
      </c>
      <c r="BM666" s="18" t="s">
        <v>3439</v>
      </c>
      <c r="BN666" s="18" t="s">
        <v>1355</v>
      </c>
      <c r="BO666" s="18" t="s">
        <v>3440</v>
      </c>
      <c r="BU666" s="18" t="s">
        <v>3439</v>
      </c>
      <c r="BV666" s="18" t="s">
        <v>1355</v>
      </c>
      <c r="BW666" s="18" t="s">
        <v>3440</v>
      </c>
    </row>
    <row r="667" spans="1:75" x14ac:dyDescent="0.3">
      <c r="B667" s="4" t="s">
        <v>261</v>
      </c>
      <c r="C667" s="5"/>
      <c r="D667" s="6">
        <v>2764282.4000000004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20">
        <v>0</v>
      </c>
      <c r="L667" s="1">
        <v>0</v>
      </c>
      <c r="M667" s="1">
        <v>310</v>
      </c>
      <c r="N667" s="1">
        <v>2559508.91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54773.49</v>
      </c>
      <c r="AD667" s="1">
        <v>150000</v>
      </c>
      <c r="AE667" s="1">
        <v>0</v>
      </c>
      <c r="AF667" s="3" t="s">
        <v>17121</v>
      </c>
      <c r="AG667" s="3" t="s">
        <v>17121</v>
      </c>
      <c r="AH667" s="3" t="s">
        <v>17121</v>
      </c>
      <c r="AI667" s="94"/>
      <c r="AJ667" s="94"/>
      <c r="AK667" s="94"/>
      <c r="AL667" s="94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6"/>
      <c r="AY667" s="96"/>
      <c r="AZ667" s="95"/>
      <c r="BA667" s="95"/>
      <c r="BB667" s="97"/>
      <c r="BC667" s="98">
        <f t="shared" si="45"/>
        <v>-310</v>
      </c>
      <c r="BJ667" s="18" t="e">
        <f t="shared" si="46"/>
        <v>#N/A</v>
      </c>
      <c r="BM667" s="18" t="s">
        <v>559</v>
      </c>
      <c r="BN667" s="18" t="s">
        <v>2998</v>
      </c>
      <c r="BO667" s="18" t="s">
        <v>2998</v>
      </c>
      <c r="BU667" s="18" t="s">
        <v>559</v>
      </c>
      <c r="BV667" s="18" t="s">
        <v>2998</v>
      </c>
      <c r="BW667" s="18" t="s">
        <v>2998</v>
      </c>
    </row>
    <row r="668" spans="1:75" x14ac:dyDescent="0.3">
      <c r="A668" s="18">
        <v>1</v>
      </c>
      <c r="B668" s="99">
        <v>120</v>
      </c>
      <c r="C668" s="10" t="s">
        <v>284</v>
      </c>
      <c r="D668" s="1">
        <v>2764282.4000000004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21">
        <v>0</v>
      </c>
      <c r="L668" s="7">
        <v>0</v>
      </c>
      <c r="M668" s="1">
        <v>310</v>
      </c>
      <c r="N668" s="1">
        <v>2559508.91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0</v>
      </c>
      <c r="AA668" s="7">
        <v>0</v>
      </c>
      <c r="AB668" s="7">
        <v>0</v>
      </c>
      <c r="AC668" s="1">
        <v>54773.49</v>
      </c>
      <c r="AD668" s="1">
        <v>150000</v>
      </c>
      <c r="AE668" s="7">
        <v>0</v>
      </c>
      <c r="AF668" s="3">
        <v>2025</v>
      </c>
      <c r="AG668" s="3">
        <v>2025</v>
      </c>
      <c r="AH668" s="3">
        <v>2025</v>
      </c>
      <c r="AI668" s="94"/>
      <c r="AJ668" s="94"/>
      <c r="AK668" s="94"/>
      <c r="AL668" s="94"/>
      <c r="AM668" s="95" t="s">
        <v>17059</v>
      </c>
      <c r="AN668" s="95" t="s">
        <v>17057</v>
      </c>
      <c r="AO668" s="95">
        <v>0</v>
      </c>
      <c r="AP668" s="95" t="s">
        <v>17056</v>
      </c>
      <c r="AQ668" s="95" t="s">
        <v>17049</v>
      </c>
      <c r="AR668" s="95" t="s">
        <v>17056</v>
      </c>
      <c r="AS668" s="95"/>
      <c r="AT668" s="95"/>
      <c r="AU668" s="95"/>
      <c r="AV668" s="95"/>
      <c r="AW668" s="95" t="s">
        <v>667</v>
      </c>
      <c r="AX668" s="96">
        <v>998.3</v>
      </c>
      <c r="AY668" s="96">
        <v>307.8</v>
      </c>
      <c r="AZ668" s="95" t="s">
        <v>3006</v>
      </c>
      <c r="BA668" s="95" t="s">
        <v>17104</v>
      </c>
      <c r="BB668" s="97"/>
      <c r="BC668" s="98">
        <f t="shared" si="45"/>
        <v>-2.1999999999999886</v>
      </c>
      <c r="BJ668" s="18" t="str">
        <f t="shared" si="46"/>
        <v>нет данных</v>
      </c>
      <c r="BM668" s="18" t="s">
        <v>3441</v>
      </c>
      <c r="BN668" s="18" t="s">
        <v>3024</v>
      </c>
      <c r="BO668" s="18" t="s">
        <v>944</v>
      </c>
      <c r="BU668" s="18" t="s">
        <v>3441</v>
      </c>
      <c r="BV668" s="18" t="s">
        <v>3024</v>
      </c>
      <c r="BW668" s="18" t="s">
        <v>944</v>
      </c>
    </row>
    <row r="669" spans="1:75" x14ac:dyDescent="0.3">
      <c r="B669" s="4" t="s">
        <v>263</v>
      </c>
      <c r="C669" s="5"/>
      <c r="D669" s="6">
        <v>18334915.32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20">
        <v>0</v>
      </c>
      <c r="L669" s="1">
        <v>0</v>
      </c>
      <c r="M669" s="1">
        <v>2176.1</v>
      </c>
      <c r="N669" s="1">
        <v>17578730.489999998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376184.82999999996</v>
      </c>
      <c r="AD669" s="1">
        <v>380000</v>
      </c>
      <c r="AE669" s="1">
        <v>0</v>
      </c>
      <c r="AF669" s="3" t="s">
        <v>17121</v>
      </c>
      <c r="AG669" s="3" t="s">
        <v>17121</v>
      </c>
      <c r="AH669" s="3" t="s">
        <v>17121</v>
      </c>
      <c r="AI669" s="94"/>
      <c r="AJ669" s="94"/>
      <c r="AK669" s="94"/>
      <c r="AL669" s="94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6"/>
      <c r="AY669" s="96"/>
      <c r="AZ669" s="95"/>
      <c r="BA669" s="95"/>
      <c r="BB669" s="97"/>
      <c r="BC669" s="98">
        <f t="shared" si="45"/>
        <v>-2176.1</v>
      </c>
      <c r="BJ669" s="18" t="e">
        <f t="shared" si="46"/>
        <v>#N/A</v>
      </c>
      <c r="BM669" s="18" t="s">
        <v>3442</v>
      </c>
      <c r="BN669" s="18" t="s">
        <v>618</v>
      </c>
      <c r="BO669" s="18" t="s">
        <v>3444</v>
      </c>
      <c r="BU669" s="18" t="s">
        <v>3442</v>
      </c>
      <c r="BV669" s="18" t="s">
        <v>618</v>
      </c>
      <c r="BW669" s="18" t="s">
        <v>3444</v>
      </c>
    </row>
    <row r="670" spans="1:75" x14ac:dyDescent="0.3">
      <c r="A670" s="18">
        <v>1</v>
      </c>
      <c r="B670" s="99">
        <v>121</v>
      </c>
      <c r="C670" s="10" t="s">
        <v>285</v>
      </c>
      <c r="D670" s="1">
        <v>11594435.32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21">
        <v>0</v>
      </c>
      <c r="L670" s="7">
        <v>0</v>
      </c>
      <c r="M670" s="1">
        <v>1376.1</v>
      </c>
      <c r="N670" s="1">
        <v>11155703.27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0</v>
      </c>
      <c r="AA670" s="7">
        <v>0</v>
      </c>
      <c r="AB670" s="7">
        <v>0</v>
      </c>
      <c r="AC670" s="1">
        <v>238732.05</v>
      </c>
      <c r="AD670" s="7">
        <v>200000</v>
      </c>
      <c r="AE670" s="7">
        <v>0</v>
      </c>
      <c r="AF670" s="3">
        <v>2025</v>
      </c>
      <c r="AG670" s="3">
        <v>2025</v>
      </c>
      <c r="AH670" s="3">
        <v>2025</v>
      </c>
      <c r="AI670" s="94"/>
      <c r="AJ670" s="94"/>
      <c r="AK670" s="94"/>
      <c r="AL670" s="94"/>
      <c r="AM670" s="95" t="s">
        <v>17054</v>
      </c>
      <c r="AN670" s="95" t="s">
        <v>17061</v>
      </c>
      <c r="AO670" s="95">
        <v>0</v>
      </c>
      <c r="AP670" s="95" t="s">
        <v>17056</v>
      </c>
      <c r="AQ670" s="95" t="s">
        <v>17060</v>
      </c>
      <c r="AR670" s="95" t="s">
        <v>17056</v>
      </c>
      <c r="AS670" s="95"/>
      <c r="AT670" s="95"/>
      <c r="AU670" s="95"/>
      <c r="AV670" s="95"/>
      <c r="AW670" s="95" t="s">
        <v>787</v>
      </c>
      <c r="AX670" s="96">
        <v>3673.2</v>
      </c>
      <c r="AY670" s="96">
        <v>1200</v>
      </c>
      <c r="AZ670" s="95" t="s">
        <v>2980</v>
      </c>
      <c r="BA670" s="95">
        <v>2009</v>
      </c>
      <c r="BB670" s="97"/>
      <c r="BC670" s="98">
        <f t="shared" si="45"/>
        <v>-176.09999999999991</v>
      </c>
      <c r="BJ670" s="18" t="str">
        <f t="shared" si="46"/>
        <v>нет данных</v>
      </c>
      <c r="BM670" s="18" t="s">
        <v>3446</v>
      </c>
      <c r="BN670" s="18" t="s">
        <v>3105</v>
      </c>
      <c r="BO670" s="18" t="s">
        <v>2998</v>
      </c>
      <c r="BU670" s="18" t="s">
        <v>3446</v>
      </c>
      <c r="BV670" s="18" t="s">
        <v>3105</v>
      </c>
      <c r="BW670" s="18" t="s">
        <v>2998</v>
      </c>
    </row>
    <row r="671" spans="1:75" x14ac:dyDescent="0.3">
      <c r="A671" s="18">
        <v>1</v>
      </c>
      <c r="B671" s="99">
        <v>122</v>
      </c>
      <c r="C671" s="10" t="s">
        <v>286</v>
      </c>
      <c r="D671" s="1">
        <v>6740480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21">
        <v>0</v>
      </c>
      <c r="L671" s="7">
        <v>0</v>
      </c>
      <c r="M671" s="1">
        <v>800</v>
      </c>
      <c r="N671" s="1">
        <v>6423027.2199999997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7">
        <v>0</v>
      </c>
      <c r="Z671" s="7">
        <v>0</v>
      </c>
      <c r="AA671" s="7">
        <v>0</v>
      </c>
      <c r="AB671" s="7">
        <v>0</v>
      </c>
      <c r="AC671" s="1">
        <v>137452.78</v>
      </c>
      <c r="AD671" s="1">
        <v>180000</v>
      </c>
      <c r="AE671" s="7">
        <v>0</v>
      </c>
      <c r="AF671" s="3">
        <v>2025</v>
      </c>
      <c r="AG671" s="3">
        <v>2025</v>
      </c>
      <c r="AH671" s="3">
        <v>2025</v>
      </c>
      <c r="AI671" s="94"/>
      <c r="AJ671" s="94"/>
      <c r="AK671" s="94"/>
      <c r="AL671" s="94"/>
      <c r="AM671" s="95" t="s">
        <v>17045</v>
      </c>
      <c r="AN671" s="95" t="s">
        <v>17066</v>
      </c>
      <c r="AO671" s="95">
        <v>0</v>
      </c>
      <c r="AP671" s="95" t="s">
        <v>17043</v>
      </c>
      <c r="AQ671" s="95" t="s">
        <v>17058</v>
      </c>
      <c r="AR671" s="95">
        <v>0</v>
      </c>
      <c r="AS671" s="95"/>
      <c r="AT671" s="95"/>
      <c r="AU671" s="95"/>
      <c r="AV671" s="95"/>
      <c r="AW671" s="95" t="s">
        <v>622</v>
      </c>
      <c r="AX671" s="96">
        <v>3493.88</v>
      </c>
      <c r="AY671" s="96">
        <v>691.71</v>
      </c>
      <c r="AZ671" s="95" t="s">
        <v>2980</v>
      </c>
      <c r="BA671" s="95" t="s">
        <v>17104</v>
      </c>
      <c r="BB671" s="97"/>
      <c r="BC671" s="98">
        <f t="shared" si="45"/>
        <v>-108.28999999999996</v>
      </c>
      <c r="BJ671" s="18" t="str">
        <f t="shared" si="46"/>
        <v>нет данных</v>
      </c>
      <c r="BM671" s="18" t="s">
        <v>3447</v>
      </c>
      <c r="BN671" s="18" t="s">
        <v>787</v>
      </c>
      <c r="BO671" s="18" t="s">
        <v>3448</v>
      </c>
      <c r="BU671" s="18" t="s">
        <v>3447</v>
      </c>
      <c r="BV671" s="18" t="s">
        <v>787</v>
      </c>
      <c r="BW671" s="18" t="s">
        <v>3448</v>
      </c>
    </row>
    <row r="672" spans="1:75" x14ac:dyDescent="0.3">
      <c r="B672" s="4" t="s">
        <v>266</v>
      </c>
      <c r="C672" s="5"/>
      <c r="D672" s="6">
        <v>13268555.52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20">
        <v>0</v>
      </c>
      <c r="L672" s="1">
        <v>0</v>
      </c>
      <c r="M672" s="1">
        <v>1488</v>
      </c>
      <c r="N672" s="1">
        <v>12794747.91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273807.61</v>
      </c>
      <c r="AD672" s="1">
        <v>200000</v>
      </c>
      <c r="AE672" s="1">
        <v>0</v>
      </c>
      <c r="AF672" s="3" t="s">
        <v>17121</v>
      </c>
      <c r="AG672" s="3" t="s">
        <v>17121</v>
      </c>
      <c r="AH672" s="3" t="s">
        <v>17121</v>
      </c>
      <c r="AI672" s="94"/>
      <c r="AJ672" s="94"/>
      <c r="AK672" s="94"/>
      <c r="AL672" s="94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6"/>
      <c r="AY672" s="96"/>
      <c r="AZ672" s="95"/>
      <c r="BA672" s="95"/>
      <c r="BB672" s="97"/>
      <c r="BC672" s="98">
        <f t="shared" ref="BC672:BC693" si="47">AY672-M672</f>
        <v>-1488</v>
      </c>
      <c r="BJ672" s="18" t="e">
        <f t="shared" si="46"/>
        <v>#N/A</v>
      </c>
      <c r="BM672" s="18" t="s">
        <v>682</v>
      </c>
      <c r="BN672" s="18" t="s">
        <v>2998</v>
      </c>
      <c r="BO672" s="18" t="s">
        <v>2998</v>
      </c>
      <c r="BU672" s="18" t="s">
        <v>682</v>
      </c>
      <c r="BV672" s="18" t="s">
        <v>2998</v>
      </c>
      <c r="BW672" s="18" t="s">
        <v>2998</v>
      </c>
    </row>
    <row r="673" spans="1:75" x14ac:dyDescent="0.3">
      <c r="A673" s="18">
        <v>1</v>
      </c>
      <c r="B673" s="99">
        <v>123</v>
      </c>
      <c r="C673" s="10" t="s">
        <v>287</v>
      </c>
      <c r="D673" s="1">
        <v>13268555.52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21">
        <v>0</v>
      </c>
      <c r="L673" s="7">
        <v>0</v>
      </c>
      <c r="M673" s="1">
        <v>1488</v>
      </c>
      <c r="N673" s="1">
        <v>12794747.91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0</v>
      </c>
      <c r="AA673" s="7">
        <v>0</v>
      </c>
      <c r="AB673" s="7">
        <v>0</v>
      </c>
      <c r="AC673" s="1">
        <v>273807.61</v>
      </c>
      <c r="AD673" s="7">
        <v>200000</v>
      </c>
      <c r="AE673" s="7">
        <v>0</v>
      </c>
      <c r="AF673" s="3">
        <v>2025</v>
      </c>
      <c r="AG673" s="3">
        <v>2025</v>
      </c>
      <c r="AH673" s="3">
        <v>2025</v>
      </c>
      <c r="AI673" s="94"/>
      <c r="AJ673" s="94"/>
      <c r="AK673" s="94"/>
      <c r="AL673" s="94"/>
      <c r="AM673" s="95" t="s">
        <v>17061</v>
      </c>
      <c r="AN673" s="95" t="s">
        <v>17050</v>
      </c>
      <c r="AO673" s="95">
        <v>0</v>
      </c>
      <c r="AP673" s="95" t="s">
        <v>17056</v>
      </c>
      <c r="AQ673" s="95" t="s">
        <v>17056</v>
      </c>
      <c r="AR673" s="95" t="s">
        <v>17049</v>
      </c>
      <c r="AS673" s="95"/>
      <c r="AT673" s="95"/>
      <c r="AU673" s="95"/>
      <c r="AV673" s="95"/>
      <c r="AW673" s="95" t="s">
        <v>675</v>
      </c>
      <c r="AX673" s="96">
        <v>5515.1</v>
      </c>
      <c r="AY673" s="96">
        <v>1487.28</v>
      </c>
      <c r="AZ673" s="95" t="s">
        <v>3006</v>
      </c>
      <c r="BA673" s="95" t="s">
        <v>17104</v>
      </c>
      <c r="BB673" s="97"/>
      <c r="BC673" s="98">
        <f t="shared" si="47"/>
        <v>-0.72000000000002728</v>
      </c>
      <c r="BJ673" s="18" t="str">
        <f t="shared" si="46"/>
        <v>1614.800</v>
      </c>
      <c r="BM673" s="18" t="s">
        <v>3449</v>
      </c>
      <c r="BN673" s="18" t="s">
        <v>725</v>
      </c>
      <c r="BO673" s="18" t="s">
        <v>3411</v>
      </c>
      <c r="BU673" s="18" t="s">
        <v>3449</v>
      </c>
      <c r="BV673" s="18" t="s">
        <v>725</v>
      </c>
      <c r="BW673" s="18" t="s">
        <v>3411</v>
      </c>
    </row>
    <row r="674" spans="1:75" ht="20.25" customHeight="1" x14ac:dyDescent="0.3">
      <c r="B674" s="4" t="s">
        <v>52</v>
      </c>
      <c r="C674" s="5"/>
      <c r="D674" s="6">
        <v>5602584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20">
        <v>0</v>
      </c>
      <c r="L674" s="1">
        <v>0</v>
      </c>
      <c r="M674" s="1">
        <v>650</v>
      </c>
      <c r="N674" s="1">
        <v>5308972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113612</v>
      </c>
      <c r="AD674" s="1">
        <v>180000</v>
      </c>
      <c r="AE674" s="1">
        <v>0</v>
      </c>
      <c r="AF674" s="3" t="s">
        <v>17121</v>
      </c>
      <c r="AG674" s="3" t="s">
        <v>17121</v>
      </c>
      <c r="AH674" s="3" t="s">
        <v>17121</v>
      </c>
      <c r="AI674" s="94"/>
      <c r="AJ674" s="94"/>
      <c r="AK674" s="94"/>
      <c r="AL674" s="94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6"/>
      <c r="AY674" s="96"/>
      <c r="AZ674" s="95"/>
      <c r="BA674" s="95"/>
      <c r="BB674" s="97"/>
      <c r="BC674" s="98">
        <f t="shared" si="47"/>
        <v>-650</v>
      </c>
      <c r="BJ674" s="18" t="e">
        <f t="shared" ref="BJ674:BJ693" si="48">VLOOKUP(C674,BM:BO,3,FALSE)</f>
        <v>#N/A</v>
      </c>
      <c r="BM674" s="18" t="s">
        <v>3050</v>
      </c>
      <c r="BN674" s="18" t="s">
        <v>669</v>
      </c>
      <c r="BO674" s="18" t="s">
        <v>3051</v>
      </c>
      <c r="BU674" s="18" t="s">
        <v>3050</v>
      </c>
      <c r="BV674" s="18" t="s">
        <v>669</v>
      </c>
      <c r="BW674" s="18" t="s">
        <v>3051</v>
      </c>
    </row>
    <row r="675" spans="1:75" x14ac:dyDescent="0.3">
      <c r="A675" s="18">
        <v>1</v>
      </c>
      <c r="B675" s="99">
        <v>124</v>
      </c>
      <c r="C675" s="107" t="s">
        <v>15996</v>
      </c>
      <c r="D675" s="1">
        <v>5602584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21">
        <v>0</v>
      </c>
      <c r="L675" s="7">
        <v>0</v>
      </c>
      <c r="M675" s="1">
        <v>650</v>
      </c>
      <c r="N675" s="1">
        <v>5308972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7">
        <v>0</v>
      </c>
      <c r="AB675" s="7">
        <v>0</v>
      </c>
      <c r="AC675" s="1">
        <v>113612</v>
      </c>
      <c r="AD675" s="1">
        <v>180000</v>
      </c>
      <c r="AE675" s="7">
        <v>0</v>
      </c>
      <c r="AF675" s="3">
        <v>2025</v>
      </c>
      <c r="AG675" s="3">
        <v>2025</v>
      </c>
      <c r="AH675" s="3">
        <v>2025</v>
      </c>
      <c r="AI675" s="94"/>
      <c r="AJ675" s="94"/>
      <c r="AK675" s="94"/>
      <c r="AL675" s="94"/>
      <c r="AM675" s="95" t="s">
        <v>17045</v>
      </c>
      <c r="AN675" s="95" t="s">
        <v>17043</v>
      </c>
      <c r="AO675" s="95"/>
      <c r="AP675" s="95" t="s">
        <v>17057</v>
      </c>
      <c r="AQ675" s="95" t="s">
        <v>17064</v>
      </c>
      <c r="AR675" s="95"/>
      <c r="AS675" s="95"/>
      <c r="AT675" s="95"/>
      <c r="AU675" s="95"/>
      <c r="AV675" s="95"/>
      <c r="AW675" s="95">
        <v>1969</v>
      </c>
      <c r="AX675" s="96">
        <v>691.6</v>
      </c>
      <c r="AY675" s="96">
        <v>650</v>
      </c>
      <c r="AZ675" s="95" t="s">
        <v>2980</v>
      </c>
      <c r="BA675" s="95" t="s">
        <v>17104</v>
      </c>
      <c r="BB675" s="97"/>
      <c r="BC675" s="98">
        <f t="shared" si="47"/>
        <v>0</v>
      </c>
      <c r="BJ675" s="18" t="str">
        <f t="shared" si="48"/>
        <v>556.200</v>
      </c>
      <c r="BM675" s="18" t="s">
        <v>516</v>
      </c>
      <c r="BN675" s="18" t="s">
        <v>853</v>
      </c>
      <c r="BO675" s="18" t="s">
        <v>3052</v>
      </c>
      <c r="BU675" s="18" t="s">
        <v>516</v>
      </c>
      <c r="BV675" s="18" t="s">
        <v>853</v>
      </c>
      <c r="BW675" s="18" t="s">
        <v>3052</v>
      </c>
    </row>
    <row r="676" spans="1:75" x14ac:dyDescent="0.3">
      <c r="B676" s="4" t="s">
        <v>53</v>
      </c>
      <c r="C676" s="108"/>
      <c r="D676" s="6">
        <v>3167614.8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20">
        <v>0</v>
      </c>
      <c r="L676" s="1">
        <v>0</v>
      </c>
      <c r="M676" s="1">
        <v>367.5</v>
      </c>
      <c r="N676" s="1">
        <v>2954390.84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63223.96</v>
      </c>
      <c r="AD676" s="1">
        <v>150000</v>
      </c>
      <c r="AE676" s="1">
        <v>0</v>
      </c>
      <c r="AF676" s="3" t="s">
        <v>17121</v>
      </c>
      <c r="AG676" s="3" t="s">
        <v>17121</v>
      </c>
      <c r="AH676" s="3" t="s">
        <v>17121</v>
      </c>
      <c r="AI676" s="94"/>
      <c r="AJ676" s="94"/>
      <c r="AK676" s="94"/>
      <c r="AL676" s="94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6"/>
      <c r="AY676" s="96"/>
      <c r="AZ676" s="95"/>
      <c r="BA676" s="95"/>
      <c r="BB676" s="97"/>
      <c r="BC676" s="98">
        <f t="shared" si="47"/>
        <v>-367.5</v>
      </c>
      <c r="BJ676" s="18" t="e">
        <f t="shared" si="48"/>
        <v>#N/A</v>
      </c>
      <c r="BM676" s="18" t="s">
        <v>3053</v>
      </c>
      <c r="BN676" s="18" t="s">
        <v>2998</v>
      </c>
      <c r="BO676" s="18" t="s">
        <v>867</v>
      </c>
      <c r="BU676" s="18" t="s">
        <v>3053</v>
      </c>
      <c r="BV676" s="18" t="s">
        <v>2998</v>
      </c>
      <c r="BW676" s="18" t="s">
        <v>867</v>
      </c>
    </row>
    <row r="677" spans="1:75" x14ac:dyDescent="0.3">
      <c r="A677" s="18">
        <v>1</v>
      </c>
      <c r="B677" s="99">
        <v>125</v>
      </c>
      <c r="C677" s="105" t="s">
        <v>66</v>
      </c>
      <c r="D677" s="1">
        <v>3167614.8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21">
        <v>0</v>
      </c>
      <c r="L677" s="7">
        <v>0</v>
      </c>
      <c r="M677" s="1">
        <v>367.5</v>
      </c>
      <c r="N677" s="1">
        <v>2954390.84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7">
        <v>0</v>
      </c>
      <c r="AB677" s="7">
        <v>0</v>
      </c>
      <c r="AC677" s="1">
        <v>63223.96</v>
      </c>
      <c r="AD677" s="1">
        <v>150000</v>
      </c>
      <c r="AE677" s="7">
        <v>0</v>
      </c>
      <c r="AF677" s="3">
        <v>2025</v>
      </c>
      <c r="AG677" s="3">
        <v>2025</v>
      </c>
      <c r="AH677" s="3">
        <v>2025</v>
      </c>
      <c r="AI677" s="94"/>
      <c r="AJ677" s="94"/>
      <c r="AK677" s="94"/>
      <c r="AL677" s="94"/>
      <c r="AM677" s="95" t="s">
        <v>17041</v>
      </c>
      <c r="AN677" s="95" t="s">
        <v>17062</v>
      </c>
      <c r="AO677" s="95">
        <v>0</v>
      </c>
      <c r="AP677" s="95" t="s">
        <v>17047</v>
      </c>
      <c r="AQ677" s="95" t="s">
        <v>17058</v>
      </c>
      <c r="AR677" s="95">
        <v>0</v>
      </c>
      <c r="AS677" s="95"/>
      <c r="AT677" s="95"/>
      <c r="AU677" s="95"/>
      <c r="AV677" s="95"/>
      <c r="AW677" s="95" t="s">
        <v>621</v>
      </c>
      <c r="AX677" s="96">
        <v>649.29999999999995</v>
      </c>
      <c r="AY677" s="96">
        <v>367.5</v>
      </c>
      <c r="AZ677" s="95" t="s">
        <v>2980</v>
      </c>
      <c r="BA677" s="95" t="s">
        <v>17104</v>
      </c>
      <c r="BB677" s="97"/>
      <c r="BC677" s="98">
        <f t="shared" si="47"/>
        <v>0</v>
      </c>
      <c r="BJ677" s="18" t="str">
        <f t="shared" si="48"/>
        <v>297.700</v>
      </c>
      <c r="BM677" s="18" t="s">
        <v>3054</v>
      </c>
      <c r="BN677" s="18" t="s">
        <v>792</v>
      </c>
      <c r="BO677" s="18" t="s">
        <v>3055</v>
      </c>
      <c r="BU677" s="18" t="s">
        <v>3054</v>
      </c>
      <c r="BV677" s="18" t="s">
        <v>792</v>
      </c>
      <c r="BW677" s="18" t="s">
        <v>3055</v>
      </c>
    </row>
    <row r="678" spans="1:75" x14ac:dyDescent="0.3">
      <c r="B678" s="4" t="s">
        <v>55</v>
      </c>
      <c r="C678" s="5"/>
      <c r="D678" s="6">
        <v>4525164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20">
        <v>0</v>
      </c>
      <c r="L678" s="1">
        <v>0</v>
      </c>
      <c r="M678" s="1">
        <v>525</v>
      </c>
      <c r="N678" s="1">
        <v>4254125.71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91038.29</v>
      </c>
      <c r="AD678" s="1">
        <v>180000</v>
      </c>
      <c r="AE678" s="1">
        <v>0</v>
      </c>
      <c r="AF678" s="3" t="s">
        <v>17121</v>
      </c>
      <c r="AG678" s="3" t="s">
        <v>17121</v>
      </c>
      <c r="AH678" s="3" t="s">
        <v>17121</v>
      </c>
      <c r="AI678" s="94"/>
      <c r="AJ678" s="94"/>
      <c r="AK678" s="94"/>
      <c r="AL678" s="94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6"/>
      <c r="AY678" s="96"/>
      <c r="AZ678" s="95"/>
      <c r="BA678" s="95"/>
      <c r="BB678" s="97"/>
      <c r="BC678" s="98">
        <f t="shared" si="47"/>
        <v>-525</v>
      </c>
      <c r="BJ678" s="18" t="e">
        <f t="shared" si="48"/>
        <v>#N/A</v>
      </c>
      <c r="BM678" s="18" t="s">
        <v>3056</v>
      </c>
      <c r="BN678" s="18" t="s">
        <v>672</v>
      </c>
      <c r="BO678" s="18" t="s">
        <v>1010</v>
      </c>
      <c r="BU678" s="18" t="s">
        <v>3056</v>
      </c>
      <c r="BV678" s="18" t="s">
        <v>672</v>
      </c>
      <c r="BW678" s="18" t="s">
        <v>1010</v>
      </c>
    </row>
    <row r="679" spans="1:75" x14ac:dyDescent="0.3">
      <c r="A679" s="18">
        <v>1</v>
      </c>
      <c r="B679" s="99">
        <v>126</v>
      </c>
      <c r="C679" s="10" t="s">
        <v>67</v>
      </c>
      <c r="D679" s="1">
        <v>4525164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21">
        <v>0</v>
      </c>
      <c r="L679" s="7">
        <v>0</v>
      </c>
      <c r="M679" s="1">
        <v>525</v>
      </c>
      <c r="N679" s="1">
        <v>4254125.71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0</v>
      </c>
      <c r="AA679" s="7">
        <v>0</v>
      </c>
      <c r="AB679" s="7">
        <v>0</v>
      </c>
      <c r="AC679" s="1">
        <v>91038.29</v>
      </c>
      <c r="AD679" s="1">
        <v>180000</v>
      </c>
      <c r="AE679" s="7">
        <v>0</v>
      </c>
      <c r="AF679" s="3">
        <v>2025</v>
      </c>
      <c r="AG679" s="3">
        <v>2025</v>
      </c>
      <c r="AH679" s="3">
        <v>2025</v>
      </c>
      <c r="AI679" s="94"/>
      <c r="AJ679" s="94"/>
      <c r="AK679" s="94"/>
      <c r="AL679" s="94"/>
      <c r="AM679" s="95" t="s">
        <v>17045</v>
      </c>
      <c r="AN679" s="95" t="s">
        <v>17066</v>
      </c>
      <c r="AO679" s="95">
        <v>0</v>
      </c>
      <c r="AP679" s="95" t="s">
        <v>17043</v>
      </c>
      <c r="AQ679" s="95" t="s">
        <v>17064</v>
      </c>
      <c r="AR679" s="95">
        <v>0</v>
      </c>
      <c r="AS679" s="95"/>
      <c r="AT679" s="95"/>
      <c r="AU679" s="95"/>
      <c r="AV679" s="95"/>
      <c r="AW679" s="95" t="s">
        <v>669</v>
      </c>
      <c r="AX679" s="96">
        <v>375.2</v>
      </c>
      <c r="AY679" s="96">
        <v>525</v>
      </c>
      <c r="AZ679" s="95" t="s">
        <v>2980</v>
      </c>
      <c r="BA679" s="95" t="s">
        <v>17104</v>
      </c>
      <c r="BB679" s="97"/>
      <c r="BC679" s="98">
        <f t="shared" si="47"/>
        <v>0</v>
      </c>
      <c r="BJ679" s="18" t="str">
        <f t="shared" si="48"/>
        <v>283.600</v>
      </c>
      <c r="BM679" s="18" t="s">
        <v>3057</v>
      </c>
      <c r="BN679" s="18" t="s">
        <v>1355</v>
      </c>
      <c r="BO679" s="18" t="s">
        <v>3059</v>
      </c>
      <c r="BU679" s="18" t="s">
        <v>3057</v>
      </c>
      <c r="BV679" s="18" t="s">
        <v>1355</v>
      </c>
      <c r="BW679" s="18" t="s">
        <v>3059</v>
      </c>
    </row>
    <row r="680" spans="1:75" x14ac:dyDescent="0.3">
      <c r="B680" s="4" t="s">
        <v>56</v>
      </c>
      <c r="C680" s="5"/>
      <c r="D680" s="6">
        <v>6572262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20">
        <v>0</v>
      </c>
      <c r="L680" s="1">
        <v>0</v>
      </c>
      <c r="M680" s="1">
        <v>762.5</v>
      </c>
      <c r="N680" s="1">
        <v>6258333.6600000001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133928.34</v>
      </c>
      <c r="AD680" s="1">
        <v>180000</v>
      </c>
      <c r="AE680" s="1">
        <v>0</v>
      </c>
      <c r="AF680" s="3" t="s">
        <v>17121</v>
      </c>
      <c r="AG680" s="3" t="s">
        <v>17121</v>
      </c>
      <c r="AH680" s="3" t="s">
        <v>17121</v>
      </c>
      <c r="AI680" s="94"/>
      <c r="AJ680" s="94"/>
      <c r="AK680" s="94"/>
      <c r="AL680" s="94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6"/>
      <c r="AY680" s="96"/>
      <c r="AZ680" s="95"/>
      <c r="BA680" s="95"/>
      <c r="BB680" s="97"/>
      <c r="BC680" s="98">
        <f t="shared" si="47"/>
        <v>-762.5</v>
      </c>
      <c r="BJ680" s="18" t="e">
        <f t="shared" si="48"/>
        <v>#N/A</v>
      </c>
      <c r="BM680" s="18" t="s">
        <v>3060</v>
      </c>
      <c r="BN680" s="18" t="s">
        <v>2998</v>
      </c>
      <c r="BO680" s="18" t="s">
        <v>2998</v>
      </c>
      <c r="BU680" s="18" t="s">
        <v>3060</v>
      </c>
      <c r="BV680" s="18" t="s">
        <v>2998</v>
      </c>
      <c r="BW680" s="18" t="s">
        <v>2998</v>
      </c>
    </row>
    <row r="681" spans="1:75" x14ac:dyDescent="0.3">
      <c r="A681" s="18">
        <v>1</v>
      </c>
      <c r="B681" s="99">
        <v>127</v>
      </c>
      <c r="C681" s="109" t="s">
        <v>68</v>
      </c>
      <c r="D681" s="1">
        <v>6572262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21">
        <v>0</v>
      </c>
      <c r="L681" s="7">
        <v>0</v>
      </c>
      <c r="M681" s="1">
        <v>762.5</v>
      </c>
      <c r="N681" s="1">
        <v>6258333.6600000001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0</v>
      </c>
      <c r="AA681" s="7">
        <v>0</v>
      </c>
      <c r="AB681" s="7">
        <v>0</v>
      </c>
      <c r="AC681" s="1">
        <v>133928.34</v>
      </c>
      <c r="AD681" s="1">
        <v>180000</v>
      </c>
      <c r="AE681" s="7">
        <v>0</v>
      </c>
      <c r="AF681" s="3">
        <v>2025</v>
      </c>
      <c r="AG681" s="3">
        <v>2025</v>
      </c>
      <c r="AH681" s="3">
        <v>2025</v>
      </c>
      <c r="AI681" s="94"/>
      <c r="AJ681" s="94"/>
      <c r="AK681" s="94"/>
      <c r="AL681" s="94"/>
      <c r="AM681" s="95" t="s">
        <v>17052</v>
      </c>
      <c r="AN681" s="95" t="s">
        <v>17043</v>
      </c>
      <c r="AO681" s="95">
        <v>0</v>
      </c>
      <c r="AP681" s="95" t="s">
        <v>17051</v>
      </c>
      <c r="AQ681" s="95" t="s">
        <v>17064</v>
      </c>
      <c r="AR681" s="95">
        <v>0</v>
      </c>
      <c r="AS681" s="95"/>
      <c r="AT681" s="95"/>
      <c r="AU681" s="95"/>
      <c r="AV681" s="95"/>
      <c r="AW681" s="95" t="s">
        <v>822</v>
      </c>
      <c r="AX681" s="96">
        <v>946</v>
      </c>
      <c r="AY681" s="96" t="s">
        <v>2998</v>
      </c>
      <c r="AZ681" s="95" t="s">
        <v>2980</v>
      </c>
      <c r="BA681" s="95" t="s">
        <v>17104</v>
      </c>
      <c r="BB681" s="97"/>
      <c r="BC681" s="98" t="e">
        <f t="shared" si="47"/>
        <v>#VALUE!</v>
      </c>
      <c r="BJ681" s="18" t="str">
        <f t="shared" si="48"/>
        <v>0.000</v>
      </c>
      <c r="BM681" s="18" t="s">
        <v>3061</v>
      </c>
      <c r="BN681" s="18" t="s">
        <v>940</v>
      </c>
      <c r="BO681" s="18" t="s">
        <v>3062</v>
      </c>
      <c r="BU681" s="18" t="s">
        <v>3061</v>
      </c>
      <c r="BV681" s="18" t="s">
        <v>940</v>
      </c>
      <c r="BW681" s="18" t="s">
        <v>3062</v>
      </c>
    </row>
    <row r="682" spans="1:75" x14ac:dyDescent="0.3">
      <c r="B682" s="4" t="s">
        <v>54</v>
      </c>
      <c r="C682" s="5"/>
      <c r="D682" s="6">
        <v>3102969.6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20">
        <v>0</v>
      </c>
      <c r="L682" s="1">
        <v>0</v>
      </c>
      <c r="M682" s="1">
        <v>360</v>
      </c>
      <c r="N682" s="1">
        <v>2891100.06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61869.54</v>
      </c>
      <c r="AD682" s="1">
        <v>150000</v>
      </c>
      <c r="AE682" s="1">
        <v>0</v>
      </c>
      <c r="AF682" s="3" t="s">
        <v>17121</v>
      </c>
      <c r="AG682" s="3" t="s">
        <v>17121</v>
      </c>
      <c r="AH682" s="3" t="s">
        <v>17121</v>
      </c>
      <c r="AI682" s="94"/>
      <c r="AJ682" s="94"/>
      <c r="AK682" s="94"/>
      <c r="AL682" s="94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6"/>
      <c r="AY682" s="96"/>
      <c r="AZ682" s="95"/>
      <c r="BA682" s="95"/>
      <c r="BB682" s="97"/>
      <c r="BC682" s="98">
        <f t="shared" si="47"/>
        <v>-360</v>
      </c>
      <c r="BJ682" s="18" t="e">
        <f t="shared" si="48"/>
        <v>#N/A</v>
      </c>
      <c r="BM682" s="18" t="s">
        <v>3063</v>
      </c>
      <c r="BN682" s="18" t="s">
        <v>3064</v>
      </c>
      <c r="BO682" s="18" t="s">
        <v>3065</v>
      </c>
      <c r="BU682" s="18" t="s">
        <v>3063</v>
      </c>
      <c r="BV682" s="18" t="s">
        <v>3064</v>
      </c>
      <c r="BW682" s="18" t="s">
        <v>3065</v>
      </c>
    </row>
    <row r="683" spans="1:75" x14ac:dyDescent="0.3">
      <c r="A683" s="18">
        <v>1</v>
      </c>
      <c r="B683" s="99">
        <v>128</v>
      </c>
      <c r="C683" s="10" t="s">
        <v>69</v>
      </c>
      <c r="D683" s="1">
        <v>3102969.6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21">
        <v>0</v>
      </c>
      <c r="L683" s="7">
        <v>0</v>
      </c>
      <c r="M683" s="1">
        <v>360</v>
      </c>
      <c r="N683" s="1">
        <v>2891100.06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  <c r="AA683" s="7">
        <v>0</v>
      </c>
      <c r="AB683" s="7">
        <v>0</v>
      </c>
      <c r="AC683" s="1">
        <v>61869.54</v>
      </c>
      <c r="AD683" s="1">
        <v>150000</v>
      </c>
      <c r="AE683" s="7">
        <v>0</v>
      </c>
      <c r="AF683" s="3">
        <v>2025</v>
      </c>
      <c r="AG683" s="3">
        <v>2025</v>
      </c>
      <c r="AH683" s="3">
        <v>2025</v>
      </c>
      <c r="AI683" s="94"/>
      <c r="AJ683" s="94"/>
      <c r="AK683" s="94"/>
      <c r="AL683" s="94"/>
      <c r="AM683" s="95" t="s">
        <v>17045</v>
      </c>
      <c r="AN683" s="95" t="s">
        <v>17062</v>
      </c>
      <c r="AO683" s="95">
        <v>0</v>
      </c>
      <c r="AP683" s="95" t="s">
        <v>17066</v>
      </c>
      <c r="AQ683" s="95" t="s">
        <v>17058</v>
      </c>
      <c r="AR683" s="95">
        <v>0</v>
      </c>
      <c r="AS683" s="95"/>
      <c r="AT683" s="95"/>
      <c r="AU683" s="95"/>
      <c r="AV683" s="95"/>
      <c r="AW683" s="95" t="s">
        <v>621</v>
      </c>
      <c r="AX683" s="96">
        <v>372.4</v>
      </c>
      <c r="AY683" s="96">
        <v>360</v>
      </c>
      <c r="AZ683" s="95" t="s">
        <v>2980</v>
      </c>
      <c r="BA683" s="95" t="s">
        <v>17104</v>
      </c>
      <c r="BB683" s="97"/>
      <c r="BC683" s="98">
        <f t="shared" si="47"/>
        <v>0</v>
      </c>
      <c r="BJ683" s="18" t="str">
        <f t="shared" si="48"/>
        <v>288.900</v>
      </c>
      <c r="BM683" s="18" t="s">
        <v>3066</v>
      </c>
      <c r="BN683" s="18" t="s">
        <v>3064</v>
      </c>
      <c r="BO683" s="18" t="s">
        <v>3067</v>
      </c>
      <c r="BU683" s="18" t="s">
        <v>3066</v>
      </c>
      <c r="BV683" s="18" t="s">
        <v>3064</v>
      </c>
      <c r="BW683" s="18" t="s">
        <v>3067</v>
      </c>
    </row>
    <row r="684" spans="1:75" x14ac:dyDescent="0.3">
      <c r="B684" s="4" t="s">
        <v>494</v>
      </c>
      <c r="C684" s="5"/>
      <c r="D684" s="6">
        <v>16205981.91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20">
        <v>0</v>
      </c>
      <c r="L684" s="1">
        <v>0</v>
      </c>
      <c r="M684" s="1">
        <v>1990</v>
      </c>
      <c r="N684" s="1">
        <v>15670630.42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335351.49</v>
      </c>
      <c r="AD684" s="1">
        <v>200000</v>
      </c>
      <c r="AE684" s="1">
        <v>0</v>
      </c>
      <c r="AF684" s="3" t="s">
        <v>17121</v>
      </c>
      <c r="AG684" s="3" t="s">
        <v>17121</v>
      </c>
      <c r="AH684" s="3" t="s">
        <v>17121</v>
      </c>
      <c r="AI684" s="94"/>
      <c r="AJ684" s="94"/>
      <c r="AK684" s="94"/>
      <c r="AL684" s="94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6"/>
      <c r="AY684" s="96"/>
      <c r="AZ684" s="95"/>
      <c r="BA684" s="95"/>
      <c r="BB684" s="97"/>
      <c r="BC684" s="98">
        <f t="shared" si="47"/>
        <v>-1990</v>
      </c>
      <c r="BJ684" s="18" t="e">
        <f t="shared" si="48"/>
        <v>#N/A</v>
      </c>
      <c r="BM684" s="18" t="s">
        <v>3844</v>
      </c>
      <c r="BN684" s="18" t="s">
        <v>1355</v>
      </c>
      <c r="BO684" s="18" t="s">
        <v>3845</v>
      </c>
      <c r="BU684" s="18" t="s">
        <v>3844</v>
      </c>
      <c r="BV684" s="18" t="s">
        <v>1355</v>
      </c>
      <c r="BW684" s="18" t="s">
        <v>3845</v>
      </c>
    </row>
    <row r="685" spans="1:75" x14ac:dyDescent="0.3">
      <c r="A685" s="18">
        <v>1</v>
      </c>
      <c r="B685" s="99">
        <v>129</v>
      </c>
      <c r="C685" s="10" t="s">
        <v>497</v>
      </c>
      <c r="D685" s="1">
        <v>16205981.91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21">
        <v>0</v>
      </c>
      <c r="L685" s="7">
        <v>0</v>
      </c>
      <c r="M685" s="1">
        <v>1990</v>
      </c>
      <c r="N685" s="1">
        <v>15670630.42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0</v>
      </c>
      <c r="AA685" s="7">
        <v>0</v>
      </c>
      <c r="AB685" s="7">
        <v>0</v>
      </c>
      <c r="AC685" s="1">
        <v>335351.49</v>
      </c>
      <c r="AD685" s="7">
        <v>200000</v>
      </c>
      <c r="AE685" s="7">
        <v>0</v>
      </c>
      <c r="AF685" s="3">
        <v>2025</v>
      </c>
      <c r="AG685" s="3">
        <v>2025</v>
      </c>
      <c r="AH685" s="3">
        <v>2025</v>
      </c>
      <c r="AI685" s="94"/>
      <c r="AJ685" s="94"/>
      <c r="AK685" s="94"/>
      <c r="AL685" s="94"/>
      <c r="AM685" s="95" t="s">
        <v>17061</v>
      </c>
      <c r="AN685" s="95" t="s">
        <v>17050</v>
      </c>
      <c r="AO685" s="95">
        <v>0</v>
      </c>
      <c r="AP685" s="95" t="s">
        <v>17057</v>
      </c>
      <c r="AQ685" s="95" t="s">
        <v>17057</v>
      </c>
      <c r="AR685" s="95" t="s">
        <v>17053</v>
      </c>
      <c r="AS685" s="95"/>
      <c r="AT685" s="95"/>
      <c r="AU685" s="95"/>
      <c r="AV685" s="95"/>
      <c r="AW685" s="95" t="s">
        <v>675</v>
      </c>
      <c r="AX685" s="96">
        <v>3265.3</v>
      </c>
      <c r="AY685" s="96">
        <v>1396.7</v>
      </c>
      <c r="AZ685" s="95" t="s">
        <v>2980</v>
      </c>
      <c r="BA685" s="95" t="s">
        <v>17104</v>
      </c>
      <c r="BB685" s="97"/>
      <c r="BC685" s="98">
        <f t="shared" si="47"/>
        <v>-593.29999999999995</v>
      </c>
      <c r="BJ685" s="18" t="str">
        <f t="shared" si="48"/>
        <v>1396.700</v>
      </c>
      <c r="BM685" s="18" t="s">
        <v>3846</v>
      </c>
      <c r="BN685" s="18" t="s">
        <v>2993</v>
      </c>
      <c r="BO685" s="18" t="s">
        <v>3849</v>
      </c>
      <c r="BU685" s="18" t="s">
        <v>3846</v>
      </c>
      <c r="BV685" s="18" t="s">
        <v>2993</v>
      </c>
      <c r="BW685" s="18" t="s">
        <v>3849</v>
      </c>
    </row>
    <row r="686" spans="1:75" x14ac:dyDescent="0.3">
      <c r="B686" s="4" t="s">
        <v>509</v>
      </c>
      <c r="C686" s="5"/>
      <c r="D686" s="6">
        <v>4039280.1599999997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20">
        <v>0</v>
      </c>
      <c r="L686" s="1">
        <v>0</v>
      </c>
      <c r="M686" s="1">
        <v>496</v>
      </c>
      <c r="N686" s="1">
        <v>3807793.38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81486.78</v>
      </c>
      <c r="AD686" s="1">
        <v>150000</v>
      </c>
      <c r="AE686" s="1">
        <v>0</v>
      </c>
      <c r="AF686" s="3" t="s">
        <v>17121</v>
      </c>
      <c r="AG686" s="3" t="s">
        <v>17121</v>
      </c>
      <c r="AH686" s="3" t="s">
        <v>17121</v>
      </c>
      <c r="AI686" s="94"/>
      <c r="AJ686" s="94"/>
      <c r="AK686" s="94"/>
      <c r="AL686" s="94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6"/>
      <c r="AY686" s="96"/>
      <c r="AZ686" s="95"/>
      <c r="BA686" s="95"/>
      <c r="BB686" s="97"/>
      <c r="BC686" s="98">
        <f t="shared" si="47"/>
        <v>-496</v>
      </c>
      <c r="BJ686" s="18" t="e">
        <f t="shared" si="48"/>
        <v>#N/A</v>
      </c>
      <c r="BM686" s="18" t="s">
        <v>754</v>
      </c>
      <c r="BN686" s="18" t="s">
        <v>874</v>
      </c>
      <c r="BO686" s="18" t="s">
        <v>3850</v>
      </c>
      <c r="BU686" s="18" t="s">
        <v>754</v>
      </c>
      <c r="BV686" s="18" t="s">
        <v>874</v>
      </c>
      <c r="BW686" s="18" t="s">
        <v>3850</v>
      </c>
    </row>
    <row r="687" spans="1:75" x14ac:dyDescent="0.3">
      <c r="A687" s="18">
        <v>1</v>
      </c>
      <c r="B687" s="99">
        <v>130</v>
      </c>
      <c r="C687" s="10" t="s">
        <v>508</v>
      </c>
      <c r="D687" s="1">
        <v>4039280.1599999997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21">
        <v>0</v>
      </c>
      <c r="L687" s="7">
        <v>0</v>
      </c>
      <c r="M687" s="1">
        <v>496</v>
      </c>
      <c r="N687" s="1">
        <v>3807793.38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Z687" s="7">
        <v>0</v>
      </c>
      <c r="AA687" s="7">
        <v>0</v>
      </c>
      <c r="AB687" s="7">
        <v>0</v>
      </c>
      <c r="AC687" s="1">
        <v>81486.78</v>
      </c>
      <c r="AD687" s="1">
        <v>150000</v>
      </c>
      <c r="AE687" s="7">
        <v>0</v>
      </c>
      <c r="AF687" s="3">
        <v>2025</v>
      </c>
      <c r="AG687" s="3">
        <v>2025</v>
      </c>
      <c r="AH687" s="3">
        <v>2025</v>
      </c>
      <c r="AI687" s="94"/>
      <c r="AJ687" s="94"/>
      <c r="AK687" s="94"/>
      <c r="AL687" s="94"/>
      <c r="AM687" s="95" t="s">
        <v>17061</v>
      </c>
      <c r="AN687" s="95" t="s">
        <v>17042</v>
      </c>
      <c r="AO687" s="95">
        <v>0</v>
      </c>
      <c r="AP687" s="95" t="s">
        <v>17056</v>
      </c>
      <c r="AQ687" s="95" t="s">
        <v>17049</v>
      </c>
      <c r="AR687" s="95" t="s">
        <v>17053</v>
      </c>
      <c r="AS687" s="95"/>
      <c r="AT687" s="95"/>
      <c r="AU687" s="95"/>
      <c r="AV687" s="95"/>
      <c r="AW687" s="95" t="s">
        <v>667</v>
      </c>
      <c r="AX687" s="96">
        <v>863.3</v>
      </c>
      <c r="AY687" s="96">
        <v>381</v>
      </c>
      <c r="AZ687" s="95" t="s">
        <v>2980</v>
      </c>
      <c r="BA687" s="95" t="s">
        <v>17104</v>
      </c>
      <c r="BB687" s="97"/>
      <c r="BC687" s="98">
        <f t="shared" si="47"/>
        <v>-115</v>
      </c>
      <c r="BD687" s="18" t="s">
        <v>17038</v>
      </c>
      <c r="BJ687" s="18" t="str">
        <f t="shared" si="48"/>
        <v>378.400</v>
      </c>
      <c r="BM687" s="18" t="s">
        <v>3851</v>
      </c>
      <c r="BN687" s="18" t="s">
        <v>1355</v>
      </c>
      <c r="BO687" s="18" t="s">
        <v>3086</v>
      </c>
      <c r="BU687" s="18" t="s">
        <v>3851</v>
      </c>
      <c r="BV687" s="18" t="s">
        <v>1355</v>
      </c>
      <c r="BW687" s="18" t="s">
        <v>3086</v>
      </c>
    </row>
    <row r="688" spans="1:75" x14ac:dyDescent="0.3">
      <c r="B688" s="4" t="s">
        <v>313</v>
      </c>
      <c r="C688" s="5"/>
      <c r="D688" s="6">
        <v>13569014.32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20">
        <v>0</v>
      </c>
      <c r="L688" s="1">
        <v>0</v>
      </c>
      <c r="M688" s="1">
        <v>830</v>
      </c>
      <c r="N688" s="1">
        <v>6257777.8700000001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6674486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276750.45</v>
      </c>
      <c r="AD688" s="1">
        <v>360000</v>
      </c>
      <c r="AE688" s="1">
        <v>0</v>
      </c>
      <c r="AF688" s="3" t="s">
        <v>17121</v>
      </c>
      <c r="AG688" s="3" t="s">
        <v>17121</v>
      </c>
      <c r="AH688" s="3" t="s">
        <v>17121</v>
      </c>
      <c r="AI688" s="94"/>
      <c r="AJ688" s="94"/>
      <c r="AK688" s="94"/>
      <c r="AL688" s="94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6"/>
      <c r="AY688" s="96"/>
      <c r="AZ688" s="95"/>
      <c r="BA688" s="95"/>
      <c r="BB688" s="97"/>
      <c r="BC688" s="98">
        <f t="shared" si="47"/>
        <v>-830</v>
      </c>
      <c r="BJ688" s="18" t="e">
        <f t="shared" si="48"/>
        <v>#N/A</v>
      </c>
      <c r="BM688" s="18" t="s">
        <v>685</v>
      </c>
      <c r="BN688" s="18" t="s">
        <v>663</v>
      </c>
      <c r="BO688" s="18" t="s">
        <v>3494</v>
      </c>
      <c r="BU688" s="18" t="s">
        <v>685</v>
      </c>
      <c r="BV688" s="18" t="s">
        <v>663</v>
      </c>
      <c r="BW688" s="18" t="s">
        <v>3494</v>
      </c>
    </row>
    <row r="689" spans="1:75" x14ac:dyDescent="0.3">
      <c r="A689" s="18">
        <v>1</v>
      </c>
      <c r="B689" s="99">
        <v>131</v>
      </c>
      <c r="C689" s="10" t="s">
        <v>312</v>
      </c>
      <c r="D689" s="1">
        <v>6571694.3200000003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21">
        <v>0</v>
      </c>
      <c r="L689" s="7">
        <v>0</v>
      </c>
      <c r="M689" s="1">
        <v>830</v>
      </c>
      <c r="N689" s="1">
        <v>6257777.8700000001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7">
        <v>0</v>
      </c>
      <c r="AB689" s="7">
        <v>0</v>
      </c>
      <c r="AC689" s="1">
        <v>133916.45000000001</v>
      </c>
      <c r="AD689" s="1">
        <v>180000</v>
      </c>
      <c r="AE689" s="7">
        <v>0</v>
      </c>
      <c r="AF689" s="3">
        <v>2025</v>
      </c>
      <c r="AG689" s="3">
        <v>2025</v>
      </c>
      <c r="AH689" s="3">
        <v>2025</v>
      </c>
      <c r="AI689" s="94"/>
      <c r="AJ689" s="94"/>
      <c r="AK689" s="94"/>
      <c r="AL689" s="94"/>
      <c r="AM689" s="95" t="s">
        <v>17052</v>
      </c>
      <c r="AN689" s="95" t="s">
        <v>17054</v>
      </c>
      <c r="AO689" s="95">
        <v>0</v>
      </c>
      <c r="AP689" s="95" t="s">
        <v>17049</v>
      </c>
      <c r="AQ689" s="95" t="s">
        <v>17050</v>
      </c>
      <c r="AR689" s="95">
        <v>0</v>
      </c>
      <c r="AS689" s="95"/>
      <c r="AT689" s="95"/>
      <c r="AU689" s="95"/>
      <c r="AV689" s="95"/>
      <c r="AW689" s="95" t="s">
        <v>783</v>
      </c>
      <c r="AX689" s="96">
        <v>844.6</v>
      </c>
      <c r="AY689" s="96">
        <v>830</v>
      </c>
      <c r="AZ689" s="95" t="s">
        <v>2980</v>
      </c>
      <c r="BA689" s="95" t="s">
        <v>17104</v>
      </c>
      <c r="BB689" s="97"/>
      <c r="BC689" s="98">
        <f t="shared" si="47"/>
        <v>0</v>
      </c>
      <c r="BJ689" s="18" t="str">
        <f t="shared" si="48"/>
        <v>612.200</v>
      </c>
      <c r="BM689" s="18" t="s">
        <v>3495</v>
      </c>
      <c r="BN689" s="18" t="s">
        <v>636</v>
      </c>
      <c r="BO689" s="18" t="s">
        <v>2205</v>
      </c>
      <c r="BU689" s="18" t="s">
        <v>3495</v>
      </c>
      <c r="BV689" s="18" t="s">
        <v>636</v>
      </c>
      <c r="BW689" s="18" t="s">
        <v>2205</v>
      </c>
    </row>
    <row r="690" spans="1:75" x14ac:dyDescent="0.3">
      <c r="A690" s="18">
        <v>1</v>
      </c>
      <c r="B690" s="99">
        <v>132</v>
      </c>
      <c r="C690" s="10" t="s">
        <v>314</v>
      </c>
      <c r="D690" s="1">
        <v>6997320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21">
        <v>0</v>
      </c>
      <c r="L690" s="7">
        <v>0</v>
      </c>
      <c r="M690" s="1">
        <v>0</v>
      </c>
      <c r="N690" s="1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1">
        <v>6674486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7">
        <v>0</v>
      </c>
      <c r="AB690" s="7">
        <v>0</v>
      </c>
      <c r="AC690" s="1">
        <v>142834</v>
      </c>
      <c r="AD690" s="1">
        <v>180000</v>
      </c>
      <c r="AE690" s="7">
        <v>0</v>
      </c>
      <c r="AF690" s="3">
        <v>2025</v>
      </c>
      <c r="AG690" s="3">
        <v>2025</v>
      </c>
      <c r="AH690" s="3">
        <v>2025</v>
      </c>
      <c r="AI690" s="94"/>
      <c r="AJ690" s="94"/>
      <c r="AK690" s="94"/>
      <c r="AL690" s="94"/>
      <c r="AM690" s="95" t="s">
        <v>17059</v>
      </c>
      <c r="AN690" s="95" t="s">
        <v>17057</v>
      </c>
      <c r="AO690" s="95">
        <v>0</v>
      </c>
      <c r="AP690" s="95" t="s">
        <v>17056</v>
      </c>
      <c r="AQ690" s="95" t="s">
        <v>17056</v>
      </c>
      <c r="AR690" s="95" t="s">
        <v>17056</v>
      </c>
      <c r="AS690" s="95"/>
      <c r="AT690" s="95"/>
      <c r="AU690" s="95"/>
      <c r="AV690" s="95"/>
      <c r="AW690" s="95" t="s">
        <v>673</v>
      </c>
      <c r="AX690" s="96">
        <v>2075.1999999999998</v>
      </c>
      <c r="AY690" s="96">
        <v>752.4</v>
      </c>
      <c r="AZ690" s="95" t="s">
        <v>3006</v>
      </c>
      <c r="BA690" s="95">
        <v>2009</v>
      </c>
      <c r="BB690" s="97"/>
      <c r="BC690" s="98">
        <f t="shared" si="47"/>
        <v>752.4</v>
      </c>
      <c r="BJ690" s="18" t="str">
        <f t="shared" si="48"/>
        <v>нет данных</v>
      </c>
      <c r="BM690" s="18" t="s">
        <v>686</v>
      </c>
      <c r="BN690" s="18" t="s">
        <v>626</v>
      </c>
      <c r="BO690" s="18" t="s">
        <v>3496</v>
      </c>
      <c r="BU690" s="18" t="s">
        <v>686</v>
      </c>
      <c r="BV690" s="18" t="s">
        <v>626</v>
      </c>
      <c r="BW690" s="18" t="s">
        <v>3496</v>
      </c>
    </row>
    <row r="691" spans="1:75" x14ac:dyDescent="0.3">
      <c r="B691" s="4" t="s">
        <v>309</v>
      </c>
      <c r="C691" s="5"/>
      <c r="D691" s="6">
        <v>7704383.129999999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20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637</v>
      </c>
      <c r="R691" s="1">
        <v>2232796.2799999998</v>
      </c>
      <c r="S691" s="1">
        <v>0</v>
      </c>
      <c r="T691" s="1">
        <v>0</v>
      </c>
      <c r="U691" s="1">
        <v>4957710.0199999996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153876.83000000002</v>
      </c>
      <c r="AD691" s="1">
        <v>360000</v>
      </c>
      <c r="AE691" s="1">
        <v>0</v>
      </c>
      <c r="AF691" s="3" t="s">
        <v>17121</v>
      </c>
      <c r="AG691" s="3" t="s">
        <v>17121</v>
      </c>
      <c r="AH691" s="3" t="s">
        <v>17121</v>
      </c>
      <c r="AI691" s="94"/>
      <c r="AJ691" s="94"/>
      <c r="AK691" s="94"/>
      <c r="AL691" s="94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6"/>
      <c r="AY691" s="96"/>
      <c r="AZ691" s="95"/>
      <c r="BA691" s="95"/>
      <c r="BB691" s="97"/>
      <c r="BC691" s="98">
        <f t="shared" si="47"/>
        <v>0</v>
      </c>
      <c r="BJ691" s="18" t="e">
        <f t="shared" si="48"/>
        <v>#N/A</v>
      </c>
      <c r="BM691" s="18" t="s">
        <v>3497</v>
      </c>
      <c r="BN691" s="18" t="s">
        <v>874</v>
      </c>
      <c r="BO691" s="18" t="s">
        <v>3498</v>
      </c>
      <c r="BU691" s="18" t="s">
        <v>3497</v>
      </c>
      <c r="BV691" s="18" t="s">
        <v>874</v>
      </c>
      <c r="BW691" s="18" t="s">
        <v>3498</v>
      </c>
    </row>
    <row r="692" spans="1:75" x14ac:dyDescent="0.3">
      <c r="A692" s="18">
        <v>1</v>
      </c>
      <c r="B692" s="99">
        <v>133</v>
      </c>
      <c r="C692" s="10" t="s">
        <v>315</v>
      </c>
      <c r="D692" s="1">
        <v>2460578.1199999996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21">
        <v>0</v>
      </c>
      <c r="L692" s="7">
        <v>0</v>
      </c>
      <c r="M692" s="1">
        <v>0</v>
      </c>
      <c r="N692" s="22">
        <v>0</v>
      </c>
      <c r="O692" s="7">
        <v>0</v>
      </c>
      <c r="P692" s="7">
        <v>0</v>
      </c>
      <c r="Q692" s="7">
        <v>637</v>
      </c>
      <c r="R692" s="1">
        <v>2232796.2799999998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0</v>
      </c>
      <c r="Y692" s="7">
        <v>0</v>
      </c>
      <c r="Z692" s="7">
        <v>0</v>
      </c>
      <c r="AA692" s="7">
        <v>0</v>
      </c>
      <c r="AB692" s="7">
        <v>0</v>
      </c>
      <c r="AC692" s="1">
        <v>47781.84</v>
      </c>
      <c r="AD692" s="7">
        <v>180000</v>
      </c>
      <c r="AE692" s="7">
        <v>0</v>
      </c>
      <c r="AF692" s="3">
        <v>2025</v>
      </c>
      <c r="AG692" s="3">
        <v>2025</v>
      </c>
      <c r="AH692" s="3">
        <v>2025</v>
      </c>
      <c r="AI692" s="94"/>
      <c r="AJ692" s="94"/>
      <c r="AK692" s="94"/>
      <c r="AL692" s="94"/>
      <c r="AM692" s="95" t="s">
        <v>17062</v>
      </c>
      <c r="AN692" s="95" t="s">
        <v>17042</v>
      </c>
      <c r="AO692" s="95">
        <v>0</v>
      </c>
      <c r="AP692" s="95" t="s">
        <v>17041</v>
      </c>
      <c r="AQ692" s="95" t="s">
        <v>17064</v>
      </c>
      <c r="AR692" s="95">
        <v>0</v>
      </c>
      <c r="AS692" s="95"/>
      <c r="AT692" s="95"/>
      <c r="AU692" s="95"/>
      <c r="AV692" s="95"/>
      <c r="AW692" s="95" t="s">
        <v>811</v>
      </c>
      <c r="AX692" s="96">
        <v>585.14</v>
      </c>
      <c r="AY692" s="96">
        <v>660</v>
      </c>
      <c r="AZ692" s="95" t="s">
        <v>2980</v>
      </c>
      <c r="BA692" s="95" t="s">
        <v>1282</v>
      </c>
      <c r="BB692" s="97"/>
      <c r="BC692" s="98">
        <f t="shared" si="47"/>
        <v>660</v>
      </c>
      <c r="BJ692" s="18" t="str">
        <f t="shared" si="48"/>
        <v>нет данных</v>
      </c>
      <c r="BM692" s="18" t="s">
        <v>3499</v>
      </c>
      <c r="BN692" s="18" t="s">
        <v>628</v>
      </c>
      <c r="BO692" s="18" t="s">
        <v>3500</v>
      </c>
      <c r="BU692" s="18" t="s">
        <v>3499</v>
      </c>
      <c r="BV692" s="18" t="s">
        <v>628</v>
      </c>
      <c r="BW692" s="18" t="s">
        <v>3500</v>
      </c>
    </row>
    <row r="693" spans="1:75" x14ac:dyDescent="0.3">
      <c r="A693" s="18">
        <v>1</v>
      </c>
      <c r="B693" s="99">
        <v>134</v>
      </c>
      <c r="C693" s="10" t="s">
        <v>316</v>
      </c>
      <c r="D693" s="1">
        <v>5243805.01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21">
        <v>0</v>
      </c>
      <c r="L693" s="7">
        <v>0</v>
      </c>
      <c r="M693" s="1">
        <v>0</v>
      </c>
      <c r="N693" s="1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1">
        <v>4957710.0199999996</v>
      </c>
      <c r="V693" s="7">
        <v>0</v>
      </c>
      <c r="W693" s="7">
        <v>0</v>
      </c>
      <c r="X693" s="7">
        <v>0</v>
      </c>
      <c r="Y693" s="7">
        <v>0</v>
      </c>
      <c r="Z693" s="7">
        <v>0</v>
      </c>
      <c r="AA693" s="7">
        <v>0</v>
      </c>
      <c r="AB693" s="7">
        <v>0</v>
      </c>
      <c r="AC693" s="1">
        <v>106094.99</v>
      </c>
      <c r="AD693" s="1">
        <v>180000</v>
      </c>
      <c r="AE693" s="7">
        <v>0</v>
      </c>
      <c r="AF693" s="3">
        <v>2025</v>
      </c>
      <c r="AG693" s="3">
        <v>2025</v>
      </c>
      <c r="AH693" s="3">
        <v>2025</v>
      </c>
      <c r="AI693" s="94"/>
      <c r="AJ693" s="94"/>
      <c r="AK693" s="94"/>
      <c r="AL693" s="94"/>
      <c r="AM693" s="95" t="s">
        <v>17052</v>
      </c>
      <c r="AN693" s="95" t="s">
        <v>17062</v>
      </c>
      <c r="AO693" s="95">
        <v>0</v>
      </c>
      <c r="AP693" s="95" t="s">
        <v>17056</v>
      </c>
      <c r="AQ693" s="95" t="s">
        <v>17053</v>
      </c>
      <c r="AR693" s="95" t="s">
        <v>17056</v>
      </c>
      <c r="AS693" s="95"/>
      <c r="AT693" s="95"/>
      <c r="AU693" s="95"/>
      <c r="AV693" s="95"/>
      <c r="AW693" s="95" t="s">
        <v>1025</v>
      </c>
      <c r="AX693" s="96">
        <v>1713.1</v>
      </c>
      <c r="AY693" s="96">
        <v>563.85</v>
      </c>
      <c r="AZ693" s="95" t="s">
        <v>3006</v>
      </c>
      <c r="BA693" s="95" t="s">
        <v>17104</v>
      </c>
      <c r="BB693" s="97"/>
      <c r="BC693" s="98">
        <f t="shared" si="47"/>
        <v>563.85</v>
      </c>
      <c r="BJ693" s="18" t="str">
        <f t="shared" si="48"/>
        <v>нет данных</v>
      </c>
      <c r="BM693" s="18" t="s">
        <v>3501</v>
      </c>
      <c r="BN693" s="18" t="s">
        <v>643</v>
      </c>
      <c r="BO693" s="18" t="s">
        <v>3502</v>
      </c>
      <c r="BU693" s="18" t="s">
        <v>3501</v>
      </c>
      <c r="BV693" s="18" t="s">
        <v>643</v>
      </c>
      <c r="BW693" s="18" t="s">
        <v>3502</v>
      </c>
    </row>
    <row r="694" spans="1:75" x14ac:dyDescent="0.3">
      <c r="AY694" s="94"/>
      <c r="BM694" s="18" t="s">
        <v>4027</v>
      </c>
      <c r="BN694" s="18" t="s">
        <v>668</v>
      </c>
      <c r="BO694" s="18" t="s">
        <v>3165</v>
      </c>
      <c r="BU694" s="18" t="s">
        <v>4027</v>
      </c>
      <c r="BV694" s="18" t="s">
        <v>668</v>
      </c>
      <c r="BW694" s="18" t="s">
        <v>3165</v>
      </c>
    </row>
    <row r="695" spans="1:75" x14ac:dyDescent="0.3">
      <c r="AY695" s="94"/>
      <c r="BM695" s="18" t="s">
        <v>4028</v>
      </c>
      <c r="BN695" s="18" t="s">
        <v>783</v>
      </c>
      <c r="BO695" s="18" t="s">
        <v>1136</v>
      </c>
      <c r="BU695" s="18" t="s">
        <v>4028</v>
      </c>
      <c r="BV695" s="18" t="s">
        <v>783</v>
      </c>
      <c r="BW695" s="18" t="s">
        <v>1136</v>
      </c>
    </row>
    <row r="696" spans="1:75" x14ac:dyDescent="0.3">
      <c r="AY696" s="94"/>
      <c r="BM696" s="18" t="s">
        <v>4029</v>
      </c>
      <c r="BN696" s="18" t="s">
        <v>3064</v>
      </c>
      <c r="BO696" s="18" t="s">
        <v>2998</v>
      </c>
      <c r="BU696" s="18" t="s">
        <v>4029</v>
      </c>
      <c r="BV696" s="18" t="s">
        <v>3064</v>
      </c>
      <c r="BW696" s="18" t="s">
        <v>2998</v>
      </c>
    </row>
    <row r="697" spans="1:75" x14ac:dyDescent="0.3">
      <c r="AY697" s="94"/>
      <c r="BM697" s="18" t="s">
        <v>4030</v>
      </c>
      <c r="BN697" s="18" t="s">
        <v>1355</v>
      </c>
      <c r="BO697" s="18" t="s">
        <v>2998</v>
      </c>
      <c r="BU697" s="18" t="s">
        <v>4030</v>
      </c>
      <c r="BV697" s="18" t="s">
        <v>1355</v>
      </c>
      <c r="BW697" s="18" t="s">
        <v>2998</v>
      </c>
    </row>
    <row r="698" spans="1:75" x14ac:dyDescent="0.3">
      <c r="AY698" s="94"/>
      <c r="BM698" s="18" t="s">
        <v>4031</v>
      </c>
      <c r="BN698" s="18" t="s">
        <v>3064</v>
      </c>
      <c r="BO698" s="18" t="s">
        <v>2998</v>
      </c>
      <c r="BU698" s="18" t="s">
        <v>4031</v>
      </c>
      <c r="BV698" s="18" t="s">
        <v>3064</v>
      </c>
      <c r="BW698" s="18" t="s">
        <v>2998</v>
      </c>
    </row>
    <row r="699" spans="1:75" x14ac:dyDescent="0.3">
      <c r="AY699" s="94"/>
      <c r="BM699" s="18" t="s">
        <v>4032</v>
      </c>
      <c r="BN699" s="18" t="s">
        <v>1355</v>
      </c>
      <c r="BO699" s="18" t="s">
        <v>4034</v>
      </c>
      <c r="BU699" s="18" t="s">
        <v>4032</v>
      </c>
      <c r="BV699" s="18" t="s">
        <v>1355</v>
      </c>
      <c r="BW699" s="18" t="s">
        <v>4034</v>
      </c>
    </row>
    <row r="700" spans="1:75" x14ac:dyDescent="0.3">
      <c r="AY700" s="94"/>
      <c r="BM700" s="18" t="s">
        <v>4035</v>
      </c>
      <c r="BN700" s="18" t="s">
        <v>3064</v>
      </c>
      <c r="BO700" s="18" t="s">
        <v>2998</v>
      </c>
      <c r="BU700" s="18" t="s">
        <v>4035</v>
      </c>
      <c r="BV700" s="18" t="s">
        <v>3064</v>
      </c>
      <c r="BW700" s="18" t="s">
        <v>2998</v>
      </c>
    </row>
    <row r="701" spans="1:75" x14ac:dyDescent="0.3">
      <c r="AY701" s="94"/>
      <c r="BM701" s="18" t="s">
        <v>770</v>
      </c>
      <c r="BN701" s="18" t="s">
        <v>1355</v>
      </c>
      <c r="BO701" s="18" t="s">
        <v>2998</v>
      </c>
      <c r="BU701" s="18" t="s">
        <v>770</v>
      </c>
      <c r="BV701" s="18" t="s">
        <v>1355</v>
      </c>
      <c r="BW701" s="18" t="s">
        <v>2998</v>
      </c>
    </row>
    <row r="702" spans="1:75" x14ac:dyDescent="0.3">
      <c r="AY702" s="94"/>
      <c r="BM702" s="18" t="s">
        <v>4036</v>
      </c>
      <c r="BN702" s="18" t="s">
        <v>3064</v>
      </c>
      <c r="BO702" s="18" t="s">
        <v>2998</v>
      </c>
      <c r="BU702" s="18" t="s">
        <v>4036</v>
      </c>
      <c r="BV702" s="18" t="s">
        <v>3064</v>
      </c>
      <c r="BW702" s="18" t="s">
        <v>2998</v>
      </c>
    </row>
    <row r="703" spans="1:75" x14ac:dyDescent="0.3">
      <c r="AY703" s="94"/>
      <c r="BM703" s="18" t="s">
        <v>771</v>
      </c>
      <c r="BN703" s="18" t="s">
        <v>3064</v>
      </c>
      <c r="BO703" s="18" t="s">
        <v>2998</v>
      </c>
      <c r="BU703" s="18" t="s">
        <v>771</v>
      </c>
      <c r="BV703" s="18" t="s">
        <v>3064</v>
      </c>
      <c r="BW703" s="18" t="s">
        <v>2998</v>
      </c>
    </row>
    <row r="704" spans="1:75" x14ac:dyDescent="0.3">
      <c r="AY704" s="94"/>
      <c r="BM704" s="18" t="s">
        <v>772</v>
      </c>
      <c r="BN704" s="18" t="s">
        <v>3231</v>
      </c>
      <c r="BO704" s="18" t="s">
        <v>4037</v>
      </c>
      <c r="BU704" s="18" t="s">
        <v>772</v>
      </c>
      <c r="BV704" s="18" t="s">
        <v>3231</v>
      </c>
      <c r="BW704" s="18" t="s">
        <v>4037</v>
      </c>
    </row>
    <row r="705" spans="51:75" x14ac:dyDescent="0.3">
      <c r="AY705" s="94"/>
      <c r="BM705" s="18" t="s">
        <v>528</v>
      </c>
      <c r="BN705" s="18" t="s">
        <v>1355</v>
      </c>
      <c r="BO705" s="18" t="s">
        <v>4038</v>
      </c>
      <c r="BU705" s="18" t="s">
        <v>528</v>
      </c>
      <c r="BV705" s="18" t="s">
        <v>1355</v>
      </c>
      <c r="BW705" s="18" t="s">
        <v>4038</v>
      </c>
    </row>
    <row r="706" spans="51:75" x14ac:dyDescent="0.3">
      <c r="AY706" s="94"/>
      <c r="BM706" s="18" t="s">
        <v>4039</v>
      </c>
      <c r="BN706" s="18" t="s">
        <v>1355</v>
      </c>
      <c r="BO706" s="18" t="s">
        <v>4040</v>
      </c>
      <c r="BU706" s="18" t="s">
        <v>4039</v>
      </c>
      <c r="BV706" s="18" t="s">
        <v>1355</v>
      </c>
      <c r="BW706" s="18" t="s">
        <v>4040</v>
      </c>
    </row>
    <row r="707" spans="51:75" x14ac:dyDescent="0.3">
      <c r="AY707" s="94"/>
      <c r="BM707" s="18" t="s">
        <v>4041</v>
      </c>
      <c r="BN707" s="18" t="s">
        <v>3064</v>
      </c>
      <c r="BO707" s="18" t="s">
        <v>2998</v>
      </c>
      <c r="BU707" s="18" t="s">
        <v>4041</v>
      </c>
      <c r="BV707" s="18" t="s">
        <v>3064</v>
      </c>
      <c r="BW707" s="18" t="s">
        <v>2998</v>
      </c>
    </row>
    <row r="708" spans="51:75" x14ac:dyDescent="0.3">
      <c r="AY708" s="94"/>
      <c r="BM708" s="18" t="s">
        <v>4042</v>
      </c>
      <c r="BN708" s="18" t="s">
        <v>3064</v>
      </c>
      <c r="BO708" s="18" t="s">
        <v>2998</v>
      </c>
      <c r="BU708" s="18" t="s">
        <v>4042</v>
      </c>
      <c r="BV708" s="18" t="s">
        <v>3064</v>
      </c>
      <c r="BW708" s="18" t="s">
        <v>2998</v>
      </c>
    </row>
    <row r="709" spans="51:75" x14ac:dyDescent="0.3">
      <c r="AY709" s="94"/>
      <c r="BM709" s="18" t="s">
        <v>4043</v>
      </c>
      <c r="BN709" s="18" t="s">
        <v>1355</v>
      </c>
      <c r="BO709" s="18" t="s">
        <v>4044</v>
      </c>
      <c r="BU709" s="18" t="s">
        <v>4043</v>
      </c>
      <c r="BV709" s="18" t="s">
        <v>1355</v>
      </c>
      <c r="BW709" s="18" t="s">
        <v>4044</v>
      </c>
    </row>
    <row r="710" spans="51:75" x14ac:dyDescent="0.3">
      <c r="AY710" s="94"/>
      <c r="BM710" s="18" t="s">
        <v>773</v>
      </c>
      <c r="BN710" s="18" t="s">
        <v>2998</v>
      </c>
      <c r="BO710" s="18" t="s">
        <v>2998</v>
      </c>
      <c r="BU710" s="18" t="s">
        <v>773</v>
      </c>
      <c r="BV710" s="18" t="s">
        <v>2998</v>
      </c>
      <c r="BW710" s="18" t="s">
        <v>2998</v>
      </c>
    </row>
    <row r="711" spans="51:75" x14ac:dyDescent="0.3">
      <c r="AY711" s="94"/>
      <c r="BM711" s="18" t="s">
        <v>4046</v>
      </c>
      <c r="BN711" s="18" t="s">
        <v>1355</v>
      </c>
      <c r="BO711" s="18" t="s">
        <v>2998</v>
      </c>
      <c r="BU711" s="18" t="s">
        <v>4046</v>
      </c>
      <c r="BV711" s="18" t="s">
        <v>1355</v>
      </c>
      <c r="BW711" s="18" t="s">
        <v>2998</v>
      </c>
    </row>
    <row r="712" spans="51:75" x14ac:dyDescent="0.3">
      <c r="AY712" s="94"/>
      <c r="BM712" s="18" t="s">
        <v>4047</v>
      </c>
      <c r="BN712" s="18" t="s">
        <v>3290</v>
      </c>
      <c r="BO712" s="18" t="s">
        <v>4048</v>
      </c>
      <c r="BU712" s="18" t="s">
        <v>4047</v>
      </c>
      <c r="BV712" s="18" t="s">
        <v>3290</v>
      </c>
      <c r="BW712" s="18" t="s">
        <v>4048</v>
      </c>
    </row>
    <row r="713" spans="51:75" x14ac:dyDescent="0.3">
      <c r="AY713" s="94"/>
      <c r="BM713" s="18" t="s">
        <v>4049</v>
      </c>
      <c r="BN713" s="18" t="s">
        <v>3064</v>
      </c>
      <c r="BO713" s="18" t="s">
        <v>4050</v>
      </c>
      <c r="BU713" s="18" t="s">
        <v>4049</v>
      </c>
      <c r="BV713" s="18" t="s">
        <v>3064</v>
      </c>
      <c r="BW713" s="18" t="s">
        <v>4050</v>
      </c>
    </row>
    <row r="714" spans="51:75" x14ac:dyDescent="0.3">
      <c r="AY714" s="94"/>
      <c r="BM714" s="18" t="s">
        <v>4052</v>
      </c>
      <c r="BN714" s="18" t="s">
        <v>3064</v>
      </c>
      <c r="BO714" s="18" t="s">
        <v>4053</v>
      </c>
      <c r="BU714" s="18" t="s">
        <v>4052</v>
      </c>
      <c r="BV714" s="18" t="s">
        <v>3064</v>
      </c>
      <c r="BW714" s="18" t="s">
        <v>4053</v>
      </c>
    </row>
    <row r="715" spans="51:75" x14ac:dyDescent="0.3">
      <c r="AY715" s="94"/>
      <c r="BM715" s="18" t="s">
        <v>774</v>
      </c>
      <c r="BN715" s="18" t="s">
        <v>1355</v>
      </c>
      <c r="BO715" s="18" t="s">
        <v>4054</v>
      </c>
      <c r="BU715" s="18" t="s">
        <v>774</v>
      </c>
      <c r="BV715" s="18" t="s">
        <v>1355</v>
      </c>
      <c r="BW715" s="18" t="s">
        <v>4054</v>
      </c>
    </row>
    <row r="716" spans="51:75" x14ac:dyDescent="0.3">
      <c r="AY716" s="94"/>
      <c r="BM716" s="18" t="s">
        <v>775</v>
      </c>
      <c r="BN716" s="18" t="s">
        <v>3064</v>
      </c>
      <c r="BO716" s="18" t="s">
        <v>2998</v>
      </c>
      <c r="BU716" s="18" t="s">
        <v>775</v>
      </c>
      <c r="BV716" s="18" t="s">
        <v>3064</v>
      </c>
      <c r="BW716" s="18" t="s">
        <v>2998</v>
      </c>
    </row>
    <row r="717" spans="51:75" x14ac:dyDescent="0.3">
      <c r="AY717" s="94"/>
      <c r="BM717" s="18" t="s">
        <v>776</v>
      </c>
      <c r="BN717" s="18" t="s">
        <v>3231</v>
      </c>
      <c r="BO717" s="18" t="s">
        <v>4055</v>
      </c>
      <c r="BU717" s="18" t="s">
        <v>776</v>
      </c>
      <c r="BV717" s="18" t="s">
        <v>3231</v>
      </c>
      <c r="BW717" s="18" t="s">
        <v>4055</v>
      </c>
    </row>
    <row r="718" spans="51:75" x14ac:dyDescent="0.3">
      <c r="AY718" s="94"/>
      <c r="BM718" s="18" t="s">
        <v>4056</v>
      </c>
      <c r="BN718" s="18" t="s">
        <v>3024</v>
      </c>
      <c r="BO718" s="18" t="s">
        <v>4057</v>
      </c>
      <c r="BU718" s="18" t="s">
        <v>4056</v>
      </c>
      <c r="BV718" s="18" t="s">
        <v>3024</v>
      </c>
      <c r="BW718" s="18" t="s">
        <v>4057</v>
      </c>
    </row>
    <row r="719" spans="51:75" x14ac:dyDescent="0.3">
      <c r="AY719" s="94"/>
      <c r="BM719" s="18" t="s">
        <v>777</v>
      </c>
      <c r="BN719" s="18" t="s">
        <v>799</v>
      </c>
      <c r="BO719" s="18" t="s">
        <v>4058</v>
      </c>
      <c r="BU719" s="18" t="s">
        <v>777</v>
      </c>
      <c r="BV719" s="18" t="s">
        <v>799</v>
      </c>
      <c r="BW719" s="18" t="s">
        <v>4058</v>
      </c>
    </row>
    <row r="720" spans="51:75" x14ac:dyDescent="0.3">
      <c r="AY720" s="94"/>
      <c r="BM720" s="18" t="s">
        <v>4059</v>
      </c>
      <c r="BN720" s="18" t="s">
        <v>2998</v>
      </c>
      <c r="BO720" s="18" t="s">
        <v>2998</v>
      </c>
      <c r="BU720" s="18" t="s">
        <v>4059</v>
      </c>
      <c r="BV720" s="18" t="s">
        <v>2998</v>
      </c>
      <c r="BW720" s="18" t="s">
        <v>2998</v>
      </c>
    </row>
    <row r="721" spans="51:75" x14ac:dyDescent="0.3">
      <c r="AY721" s="94"/>
      <c r="BM721" s="18" t="s">
        <v>4061</v>
      </c>
      <c r="BN721" s="18" t="s">
        <v>3290</v>
      </c>
      <c r="BO721" s="18" t="s">
        <v>2998</v>
      </c>
      <c r="BU721" s="18" t="s">
        <v>4061</v>
      </c>
      <c r="BV721" s="18" t="s">
        <v>3290</v>
      </c>
      <c r="BW721" s="18" t="s">
        <v>2998</v>
      </c>
    </row>
    <row r="722" spans="51:75" x14ac:dyDescent="0.3">
      <c r="AY722" s="94"/>
      <c r="BM722" s="18" t="s">
        <v>4063</v>
      </c>
      <c r="BN722" s="18" t="s">
        <v>3064</v>
      </c>
      <c r="BO722" s="18" t="s">
        <v>4065</v>
      </c>
      <c r="BU722" s="18" t="s">
        <v>4063</v>
      </c>
      <c r="BV722" s="18" t="s">
        <v>3064</v>
      </c>
      <c r="BW722" s="18" t="s">
        <v>4065</v>
      </c>
    </row>
    <row r="723" spans="51:75" x14ac:dyDescent="0.3">
      <c r="AY723" s="94"/>
      <c r="BM723" s="18" t="s">
        <v>4066</v>
      </c>
      <c r="BN723" s="18" t="s">
        <v>3064</v>
      </c>
      <c r="BO723" s="18" t="s">
        <v>2998</v>
      </c>
      <c r="BU723" s="18" t="s">
        <v>4066</v>
      </c>
      <c r="BV723" s="18" t="s">
        <v>3064</v>
      </c>
      <c r="BW723" s="18" t="s">
        <v>2998</v>
      </c>
    </row>
    <row r="724" spans="51:75" x14ac:dyDescent="0.3">
      <c r="AY724" s="94"/>
      <c r="BM724" s="18" t="s">
        <v>778</v>
      </c>
      <c r="BN724" s="18" t="s">
        <v>3064</v>
      </c>
      <c r="BO724" s="18" t="s">
        <v>2998</v>
      </c>
      <c r="BU724" s="18" t="s">
        <v>778</v>
      </c>
      <c r="BV724" s="18" t="s">
        <v>3064</v>
      </c>
      <c r="BW724" s="18" t="s">
        <v>2998</v>
      </c>
    </row>
    <row r="725" spans="51:75" x14ac:dyDescent="0.3">
      <c r="AY725" s="94"/>
      <c r="BM725" s="18" t="s">
        <v>4067</v>
      </c>
      <c r="BN725" s="18" t="s">
        <v>1355</v>
      </c>
      <c r="BO725" s="18" t="s">
        <v>4068</v>
      </c>
      <c r="BU725" s="18" t="s">
        <v>4067</v>
      </c>
      <c r="BV725" s="18" t="s">
        <v>1355</v>
      </c>
      <c r="BW725" s="18" t="s">
        <v>4068</v>
      </c>
    </row>
    <row r="726" spans="51:75" x14ac:dyDescent="0.3">
      <c r="AY726" s="94"/>
      <c r="BM726" s="18" t="s">
        <v>4069</v>
      </c>
      <c r="BN726" s="18" t="s">
        <v>3064</v>
      </c>
      <c r="BO726" s="18" t="s">
        <v>2998</v>
      </c>
      <c r="BU726" s="18" t="s">
        <v>4069</v>
      </c>
      <c r="BV726" s="18" t="s">
        <v>3064</v>
      </c>
      <c r="BW726" s="18" t="s">
        <v>2998</v>
      </c>
    </row>
    <row r="727" spans="51:75" x14ac:dyDescent="0.3">
      <c r="AY727" s="94"/>
      <c r="BM727" s="18" t="s">
        <v>779</v>
      </c>
      <c r="BN727" s="18" t="s">
        <v>1355</v>
      </c>
      <c r="BO727" s="18" t="s">
        <v>1296</v>
      </c>
      <c r="BU727" s="18" t="s">
        <v>779</v>
      </c>
      <c r="BV727" s="18" t="s">
        <v>1355</v>
      </c>
      <c r="BW727" s="18" t="s">
        <v>1296</v>
      </c>
    </row>
    <row r="728" spans="51:75" x14ac:dyDescent="0.3">
      <c r="AY728" s="94"/>
      <c r="BM728" s="18" t="s">
        <v>4070</v>
      </c>
      <c r="BN728" s="18" t="s">
        <v>1282</v>
      </c>
      <c r="BO728" s="18" t="s">
        <v>4072</v>
      </c>
      <c r="BU728" s="18" t="s">
        <v>4070</v>
      </c>
      <c r="BV728" s="18" t="s">
        <v>1282</v>
      </c>
      <c r="BW728" s="18" t="s">
        <v>4072</v>
      </c>
    </row>
    <row r="729" spans="51:75" x14ac:dyDescent="0.3">
      <c r="AY729" s="94"/>
      <c r="BM729" s="18" t="s">
        <v>4074</v>
      </c>
      <c r="BN729" s="18" t="s">
        <v>3064</v>
      </c>
      <c r="BO729" s="18" t="s">
        <v>4075</v>
      </c>
      <c r="BU729" s="18" t="s">
        <v>4074</v>
      </c>
      <c r="BV729" s="18" t="s">
        <v>3064</v>
      </c>
      <c r="BW729" s="18" t="s">
        <v>4075</v>
      </c>
    </row>
    <row r="730" spans="51:75" x14ac:dyDescent="0.3">
      <c r="AY730" s="94"/>
      <c r="BM730" s="18" t="s">
        <v>4076</v>
      </c>
      <c r="BN730" s="18" t="s">
        <v>3064</v>
      </c>
      <c r="BO730" s="18" t="s">
        <v>2998</v>
      </c>
      <c r="BU730" s="18" t="s">
        <v>4076</v>
      </c>
      <c r="BV730" s="18" t="s">
        <v>3064</v>
      </c>
      <c r="BW730" s="18" t="s">
        <v>2998</v>
      </c>
    </row>
    <row r="731" spans="51:75" x14ac:dyDescent="0.3">
      <c r="AY731" s="94"/>
      <c r="BM731" s="18" t="s">
        <v>4077</v>
      </c>
      <c r="BN731" s="18" t="s">
        <v>792</v>
      </c>
      <c r="BO731" s="18" t="s">
        <v>2998</v>
      </c>
      <c r="BU731" s="18" t="s">
        <v>4077</v>
      </c>
      <c r="BV731" s="18" t="s">
        <v>792</v>
      </c>
      <c r="BW731" s="18" t="s">
        <v>2998</v>
      </c>
    </row>
    <row r="732" spans="51:75" x14ac:dyDescent="0.3">
      <c r="AY732" s="94"/>
      <c r="BM732" s="18" t="s">
        <v>780</v>
      </c>
      <c r="BN732" s="18" t="s">
        <v>3231</v>
      </c>
      <c r="BO732" s="18" t="s">
        <v>4079</v>
      </c>
      <c r="BU732" s="18" t="s">
        <v>780</v>
      </c>
      <c r="BV732" s="18" t="s">
        <v>3231</v>
      </c>
      <c r="BW732" s="18" t="s">
        <v>4079</v>
      </c>
    </row>
    <row r="733" spans="51:75" x14ac:dyDescent="0.3">
      <c r="AY733" s="94"/>
      <c r="BM733" s="18" t="s">
        <v>4080</v>
      </c>
      <c r="BN733" s="18" t="s">
        <v>3231</v>
      </c>
      <c r="BO733" s="18" t="s">
        <v>4081</v>
      </c>
      <c r="BU733" s="18" t="s">
        <v>4080</v>
      </c>
      <c r="BV733" s="18" t="s">
        <v>3231</v>
      </c>
      <c r="BW733" s="18" t="s">
        <v>4081</v>
      </c>
    </row>
    <row r="734" spans="51:75" x14ac:dyDescent="0.3">
      <c r="AY734" s="94"/>
      <c r="BM734" s="18" t="s">
        <v>4082</v>
      </c>
      <c r="BN734" s="18" t="s">
        <v>1282</v>
      </c>
      <c r="BO734" s="18" t="s">
        <v>4083</v>
      </c>
      <c r="BU734" s="18" t="s">
        <v>4082</v>
      </c>
      <c r="BV734" s="18" t="s">
        <v>1282</v>
      </c>
      <c r="BW734" s="18" t="s">
        <v>4083</v>
      </c>
    </row>
    <row r="735" spans="51:75" x14ac:dyDescent="0.3">
      <c r="AY735" s="94"/>
      <c r="BM735" s="18" t="s">
        <v>816</v>
      </c>
      <c r="BN735" s="18" t="s">
        <v>3024</v>
      </c>
      <c r="BO735" s="18" t="s">
        <v>3374</v>
      </c>
      <c r="BU735" s="18" t="s">
        <v>816</v>
      </c>
      <c r="BV735" s="18" t="s">
        <v>3024</v>
      </c>
      <c r="BW735" s="18" t="s">
        <v>3374</v>
      </c>
    </row>
    <row r="736" spans="51:75" x14ac:dyDescent="0.3">
      <c r="AY736" s="94"/>
      <c r="BM736" s="18" t="s">
        <v>529</v>
      </c>
      <c r="BN736" s="18" t="s">
        <v>622</v>
      </c>
      <c r="BO736" s="18" t="s">
        <v>4084</v>
      </c>
      <c r="BU736" s="18" t="s">
        <v>529</v>
      </c>
      <c r="BV736" s="18" t="s">
        <v>622</v>
      </c>
      <c r="BW736" s="18" t="s">
        <v>4084</v>
      </c>
    </row>
    <row r="737" spans="51:75" x14ac:dyDescent="0.3">
      <c r="AY737" s="94"/>
      <c r="BM737" s="18" t="s">
        <v>4086</v>
      </c>
      <c r="BN737" s="18" t="s">
        <v>669</v>
      </c>
      <c r="BO737" s="18" t="s">
        <v>4088</v>
      </c>
      <c r="BU737" s="18" t="s">
        <v>4086</v>
      </c>
      <c r="BV737" s="18" t="s">
        <v>669</v>
      </c>
      <c r="BW737" s="18" t="s">
        <v>4088</v>
      </c>
    </row>
    <row r="738" spans="51:75" x14ac:dyDescent="0.3">
      <c r="AY738" s="94"/>
      <c r="BM738" s="18" t="s">
        <v>4089</v>
      </c>
      <c r="BN738" s="18" t="s">
        <v>3290</v>
      </c>
      <c r="BO738" s="18" t="s">
        <v>2998</v>
      </c>
      <c r="BU738" s="18" t="s">
        <v>4089</v>
      </c>
      <c r="BV738" s="18" t="s">
        <v>3290</v>
      </c>
      <c r="BW738" s="18" t="s">
        <v>2998</v>
      </c>
    </row>
    <row r="739" spans="51:75" x14ac:dyDescent="0.3">
      <c r="AY739" s="94"/>
      <c r="BM739" s="18" t="s">
        <v>4090</v>
      </c>
      <c r="BN739" s="18" t="s">
        <v>3064</v>
      </c>
      <c r="BO739" s="18" t="s">
        <v>2998</v>
      </c>
      <c r="BU739" s="18" t="s">
        <v>4090</v>
      </c>
      <c r="BV739" s="18" t="s">
        <v>3064</v>
      </c>
      <c r="BW739" s="18" t="s">
        <v>2998</v>
      </c>
    </row>
    <row r="740" spans="51:75" x14ac:dyDescent="0.3">
      <c r="AY740" s="94"/>
      <c r="BM740" s="18" t="s">
        <v>4092</v>
      </c>
      <c r="BN740" s="18" t="s">
        <v>3064</v>
      </c>
      <c r="BO740" s="18" t="s">
        <v>2998</v>
      </c>
      <c r="BU740" s="18" t="s">
        <v>4092</v>
      </c>
      <c r="BV740" s="18" t="s">
        <v>3064</v>
      </c>
      <c r="BW740" s="18" t="s">
        <v>2998</v>
      </c>
    </row>
    <row r="741" spans="51:75" x14ac:dyDescent="0.3">
      <c r="AY741" s="94"/>
      <c r="BM741" s="18" t="s">
        <v>4095</v>
      </c>
      <c r="BN741" s="18" t="s">
        <v>633</v>
      </c>
      <c r="BO741" s="18" t="s">
        <v>2998</v>
      </c>
      <c r="BU741" s="18" t="s">
        <v>4095</v>
      </c>
      <c r="BV741" s="18" t="s">
        <v>633</v>
      </c>
      <c r="BW741" s="18" t="s">
        <v>2998</v>
      </c>
    </row>
    <row r="742" spans="51:75" x14ac:dyDescent="0.3">
      <c r="AY742" s="94"/>
      <c r="BM742" s="18" t="s">
        <v>4096</v>
      </c>
      <c r="BN742" s="18" t="s">
        <v>3290</v>
      </c>
      <c r="BO742" s="18" t="s">
        <v>2998</v>
      </c>
      <c r="BU742" s="18" t="s">
        <v>4096</v>
      </c>
      <c r="BV742" s="18" t="s">
        <v>3290</v>
      </c>
      <c r="BW742" s="18" t="s">
        <v>2998</v>
      </c>
    </row>
    <row r="743" spans="51:75" x14ac:dyDescent="0.3">
      <c r="AY743" s="94"/>
      <c r="BM743" s="18" t="s">
        <v>817</v>
      </c>
      <c r="BN743" s="18" t="s">
        <v>3064</v>
      </c>
      <c r="BO743" s="18" t="s">
        <v>2998</v>
      </c>
      <c r="BU743" s="18" t="s">
        <v>817</v>
      </c>
      <c r="BV743" s="18" t="s">
        <v>3064</v>
      </c>
      <c r="BW743" s="18" t="s">
        <v>2998</v>
      </c>
    </row>
    <row r="744" spans="51:75" x14ac:dyDescent="0.3">
      <c r="AY744" s="94"/>
      <c r="BM744" s="18" t="s">
        <v>4097</v>
      </c>
      <c r="BN744" s="18" t="s">
        <v>1355</v>
      </c>
      <c r="BO744" s="18" t="s">
        <v>2998</v>
      </c>
      <c r="BU744" s="18" t="s">
        <v>4097</v>
      </c>
      <c r="BV744" s="18" t="s">
        <v>1355</v>
      </c>
      <c r="BW744" s="18" t="s">
        <v>2998</v>
      </c>
    </row>
    <row r="745" spans="51:75" x14ac:dyDescent="0.3">
      <c r="AY745" s="94"/>
      <c r="BM745" s="18" t="s">
        <v>4098</v>
      </c>
      <c r="BN745" s="18" t="s">
        <v>3290</v>
      </c>
      <c r="BO745" s="18" t="s">
        <v>2998</v>
      </c>
      <c r="BU745" s="18" t="s">
        <v>4098</v>
      </c>
      <c r="BV745" s="18" t="s">
        <v>3290</v>
      </c>
      <c r="BW745" s="18" t="s">
        <v>2998</v>
      </c>
    </row>
    <row r="746" spans="51:75" x14ac:dyDescent="0.3">
      <c r="AY746" s="94"/>
      <c r="BM746" s="18" t="s">
        <v>4100</v>
      </c>
      <c r="BN746" s="18" t="s">
        <v>3024</v>
      </c>
      <c r="BO746" s="18" t="s">
        <v>4102</v>
      </c>
      <c r="BU746" s="18" t="s">
        <v>4100</v>
      </c>
      <c r="BV746" s="18" t="s">
        <v>3024</v>
      </c>
      <c r="BW746" s="18" t="s">
        <v>4102</v>
      </c>
    </row>
    <row r="747" spans="51:75" x14ac:dyDescent="0.3">
      <c r="AY747" s="94"/>
      <c r="BM747" s="18" t="s">
        <v>4103</v>
      </c>
      <c r="BN747" s="18" t="s">
        <v>617</v>
      </c>
      <c r="BO747" s="18" t="s">
        <v>4104</v>
      </c>
      <c r="BU747" s="18" t="s">
        <v>4103</v>
      </c>
      <c r="BV747" s="18" t="s">
        <v>617</v>
      </c>
      <c r="BW747" s="18" t="s">
        <v>4104</v>
      </c>
    </row>
    <row r="748" spans="51:75" x14ac:dyDescent="0.3">
      <c r="AY748" s="94"/>
      <c r="BM748" s="18" t="s">
        <v>4105</v>
      </c>
      <c r="BN748" s="18" t="s">
        <v>3064</v>
      </c>
      <c r="BO748" s="18" t="s">
        <v>1441</v>
      </c>
      <c r="BU748" s="18" t="s">
        <v>4105</v>
      </c>
      <c r="BV748" s="18" t="s">
        <v>3064</v>
      </c>
      <c r="BW748" s="18" t="s">
        <v>1441</v>
      </c>
    </row>
    <row r="749" spans="51:75" x14ac:dyDescent="0.3">
      <c r="AY749" s="94"/>
      <c r="BM749" s="18" t="s">
        <v>818</v>
      </c>
      <c r="BN749" s="18" t="s">
        <v>626</v>
      </c>
      <c r="BO749" s="18" t="s">
        <v>2998</v>
      </c>
      <c r="BU749" s="18" t="s">
        <v>818</v>
      </c>
      <c r="BV749" s="18" t="s">
        <v>626</v>
      </c>
      <c r="BW749" s="18" t="s">
        <v>2998</v>
      </c>
    </row>
    <row r="750" spans="51:75" x14ac:dyDescent="0.3">
      <c r="AY750" s="94"/>
      <c r="BM750" s="18" t="s">
        <v>4107</v>
      </c>
      <c r="BN750" s="18" t="s">
        <v>1355</v>
      </c>
      <c r="BO750" s="18" t="s">
        <v>2998</v>
      </c>
      <c r="BU750" s="18" t="s">
        <v>4107</v>
      </c>
      <c r="BV750" s="18" t="s">
        <v>1355</v>
      </c>
      <c r="BW750" s="18" t="s">
        <v>2998</v>
      </c>
    </row>
    <row r="751" spans="51:75" x14ac:dyDescent="0.3">
      <c r="AY751" s="94"/>
      <c r="BM751" s="18" t="s">
        <v>4108</v>
      </c>
      <c r="BN751" s="18" t="s">
        <v>1355</v>
      </c>
      <c r="BO751" s="18" t="s">
        <v>2998</v>
      </c>
      <c r="BU751" s="18" t="s">
        <v>4108</v>
      </c>
      <c r="BV751" s="18" t="s">
        <v>1355</v>
      </c>
      <c r="BW751" s="18" t="s">
        <v>2998</v>
      </c>
    </row>
    <row r="752" spans="51:75" x14ac:dyDescent="0.3">
      <c r="AY752" s="94"/>
      <c r="BM752" s="18" t="s">
        <v>4109</v>
      </c>
      <c r="BN752" s="18" t="s">
        <v>3024</v>
      </c>
      <c r="BO752" s="18" t="s">
        <v>2998</v>
      </c>
      <c r="BU752" s="18" t="s">
        <v>4109</v>
      </c>
      <c r="BV752" s="18" t="s">
        <v>3024</v>
      </c>
      <c r="BW752" s="18" t="s">
        <v>2998</v>
      </c>
    </row>
    <row r="753" spans="51:75" x14ac:dyDescent="0.3">
      <c r="AY753" s="94"/>
      <c r="BM753" s="18" t="s">
        <v>819</v>
      </c>
      <c r="BN753" s="18" t="s">
        <v>1282</v>
      </c>
      <c r="BO753" s="18" t="s">
        <v>4110</v>
      </c>
      <c r="BU753" s="18" t="s">
        <v>819</v>
      </c>
      <c r="BV753" s="18" t="s">
        <v>1282</v>
      </c>
      <c r="BW753" s="18" t="s">
        <v>4110</v>
      </c>
    </row>
    <row r="754" spans="51:75" x14ac:dyDescent="0.3">
      <c r="AY754" s="94"/>
      <c r="BM754" s="18" t="s">
        <v>4111</v>
      </c>
      <c r="BN754" s="18" t="s">
        <v>3064</v>
      </c>
      <c r="BO754" s="18" t="s">
        <v>2998</v>
      </c>
      <c r="BU754" s="18" t="s">
        <v>4111</v>
      </c>
      <c r="BV754" s="18" t="s">
        <v>3064</v>
      </c>
      <c r="BW754" s="18" t="s">
        <v>2998</v>
      </c>
    </row>
    <row r="755" spans="51:75" x14ac:dyDescent="0.3">
      <c r="AY755" s="94"/>
      <c r="BM755" s="18" t="s">
        <v>4113</v>
      </c>
      <c r="BN755" s="18" t="s">
        <v>669</v>
      </c>
      <c r="BO755" s="18" t="s">
        <v>782</v>
      </c>
      <c r="BU755" s="18" t="s">
        <v>4113</v>
      </c>
      <c r="BV755" s="18" t="s">
        <v>669</v>
      </c>
      <c r="BW755" s="18" t="s">
        <v>782</v>
      </c>
    </row>
    <row r="756" spans="51:75" x14ac:dyDescent="0.3">
      <c r="AY756" s="94"/>
      <c r="BM756" s="18" t="s">
        <v>4115</v>
      </c>
      <c r="BN756" s="18" t="s">
        <v>636</v>
      </c>
      <c r="BO756" s="18" t="s">
        <v>782</v>
      </c>
      <c r="BU756" s="18" t="s">
        <v>4115</v>
      </c>
      <c r="BV756" s="18" t="s">
        <v>636</v>
      </c>
      <c r="BW756" s="18" t="s">
        <v>782</v>
      </c>
    </row>
    <row r="757" spans="51:75" x14ac:dyDescent="0.3">
      <c r="AY757" s="94"/>
      <c r="BM757" s="18" t="s">
        <v>4116</v>
      </c>
      <c r="BN757" s="18" t="s">
        <v>622</v>
      </c>
      <c r="BO757" s="18" t="s">
        <v>4117</v>
      </c>
      <c r="BU757" s="18" t="s">
        <v>4116</v>
      </c>
      <c r="BV757" s="18" t="s">
        <v>622</v>
      </c>
      <c r="BW757" s="18" t="s">
        <v>4117</v>
      </c>
    </row>
    <row r="758" spans="51:75" x14ac:dyDescent="0.3">
      <c r="AY758" s="94"/>
      <c r="BM758" s="18" t="s">
        <v>4118</v>
      </c>
      <c r="BN758" s="18" t="s">
        <v>669</v>
      </c>
      <c r="BO758" s="18" t="s">
        <v>4119</v>
      </c>
      <c r="BU758" s="18" t="s">
        <v>4118</v>
      </c>
      <c r="BV758" s="18" t="s">
        <v>669</v>
      </c>
      <c r="BW758" s="18" t="s">
        <v>4119</v>
      </c>
    </row>
    <row r="759" spans="51:75" x14ac:dyDescent="0.3">
      <c r="AY759" s="94"/>
      <c r="BM759" s="18" t="s">
        <v>4120</v>
      </c>
      <c r="BN759" s="18" t="s">
        <v>799</v>
      </c>
      <c r="BO759" s="18" t="s">
        <v>782</v>
      </c>
      <c r="BU759" s="18" t="s">
        <v>4120</v>
      </c>
      <c r="BV759" s="18" t="s">
        <v>799</v>
      </c>
      <c r="BW759" s="18" t="s">
        <v>782</v>
      </c>
    </row>
    <row r="760" spans="51:75" x14ac:dyDescent="0.3">
      <c r="AY760" s="94"/>
      <c r="BM760" s="18" t="s">
        <v>4121</v>
      </c>
      <c r="BN760" s="18" t="s">
        <v>621</v>
      </c>
      <c r="BO760" s="18" t="s">
        <v>782</v>
      </c>
      <c r="BU760" s="18" t="s">
        <v>4121</v>
      </c>
      <c r="BV760" s="18" t="s">
        <v>621</v>
      </c>
      <c r="BW760" s="18" t="s">
        <v>782</v>
      </c>
    </row>
    <row r="761" spans="51:75" x14ac:dyDescent="0.3">
      <c r="AY761" s="94"/>
      <c r="BM761" s="18" t="s">
        <v>4122</v>
      </c>
      <c r="BN761" s="18" t="s">
        <v>792</v>
      </c>
      <c r="BO761" s="18" t="s">
        <v>1849</v>
      </c>
      <c r="BU761" s="18" t="s">
        <v>4122</v>
      </c>
      <c r="BV761" s="18" t="s">
        <v>792</v>
      </c>
      <c r="BW761" s="18" t="s">
        <v>1849</v>
      </c>
    </row>
    <row r="762" spans="51:75" x14ac:dyDescent="0.3">
      <c r="AY762" s="94"/>
      <c r="BM762" s="18" t="s">
        <v>4123</v>
      </c>
      <c r="BN762" s="18" t="s">
        <v>783</v>
      </c>
      <c r="BO762" s="18" t="s">
        <v>4125</v>
      </c>
      <c r="BU762" s="18" t="s">
        <v>4123</v>
      </c>
      <c r="BV762" s="18" t="s">
        <v>783</v>
      </c>
      <c r="BW762" s="18" t="s">
        <v>4125</v>
      </c>
    </row>
    <row r="763" spans="51:75" x14ac:dyDescent="0.3">
      <c r="AY763" s="94"/>
      <c r="BM763" s="18" t="s">
        <v>820</v>
      </c>
      <c r="BN763" s="18" t="s">
        <v>2998</v>
      </c>
      <c r="BO763" s="18" t="s">
        <v>2998</v>
      </c>
      <c r="BU763" s="18" t="s">
        <v>820</v>
      </c>
      <c r="BV763" s="18" t="s">
        <v>2998</v>
      </c>
      <c r="BW763" s="18" t="s">
        <v>2998</v>
      </c>
    </row>
    <row r="764" spans="51:75" x14ac:dyDescent="0.3">
      <c r="AY764" s="94"/>
      <c r="BM764" s="18" t="s">
        <v>4127</v>
      </c>
      <c r="BN764" s="18" t="s">
        <v>2998</v>
      </c>
      <c r="BO764" s="18" t="s">
        <v>2998</v>
      </c>
      <c r="BU764" s="18" t="s">
        <v>4127</v>
      </c>
      <c r="BV764" s="18" t="s">
        <v>2998</v>
      </c>
      <c r="BW764" s="18" t="s">
        <v>2998</v>
      </c>
    </row>
    <row r="765" spans="51:75" x14ac:dyDescent="0.3">
      <c r="AY765" s="94"/>
      <c r="BM765" s="18" t="s">
        <v>4130</v>
      </c>
      <c r="BN765" s="18" t="s">
        <v>2998</v>
      </c>
      <c r="BO765" s="18" t="s">
        <v>2998</v>
      </c>
      <c r="BU765" s="18" t="s">
        <v>4130</v>
      </c>
      <c r="BV765" s="18" t="s">
        <v>2998</v>
      </c>
      <c r="BW765" s="18" t="s">
        <v>2998</v>
      </c>
    </row>
    <row r="766" spans="51:75" x14ac:dyDescent="0.3">
      <c r="AY766" s="94"/>
      <c r="BM766" s="18" t="s">
        <v>4132</v>
      </c>
      <c r="BN766" s="18" t="s">
        <v>3290</v>
      </c>
      <c r="BO766" s="18" t="s">
        <v>4133</v>
      </c>
      <c r="BU766" s="18" t="s">
        <v>4132</v>
      </c>
      <c r="BV766" s="18" t="s">
        <v>3290</v>
      </c>
      <c r="BW766" s="18" t="s">
        <v>4133</v>
      </c>
    </row>
    <row r="767" spans="51:75" x14ac:dyDescent="0.3">
      <c r="AY767" s="94"/>
      <c r="BM767" s="18" t="s">
        <v>4135</v>
      </c>
      <c r="BN767" s="18" t="s">
        <v>783</v>
      </c>
      <c r="BO767" s="18" t="s">
        <v>782</v>
      </c>
      <c r="BU767" s="18" t="s">
        <v>4135</v>
      </c>
      <c r="BV767" s="18" t="s">
        <v>783</v>
      </c>
      <c r="BW767" s="18" t="s">
        <v>782</v>
      </c>
    </row>
    <row r="768" spans="51:75" x14ac:dyDescent="0.3">
      <c r="AY768" s="94"/>
      <c r="BM768" s="18" t="s">
        <v>4137</v>
      </c>
      <c r="BN768" s="18" t="s">
        <v>799</v>
      </c>
      <c r="BO768" s="18" t="s">
        <v>782</v>
      </c>
      <c r="BU768" s="18" t="s">
        <v>4137</v>
      </c>
      <c r="BV768" s="18" t="s">
        <v>799</v>
      </c>
      <c r="BW768" s="18" t="s">
        <v>782</v>
      </c>
    </row>
    <row r="769" spans="51:75" x14ac:dyDescent="0.3">
      <c r="AY769" s="94"/>
      <c r="BM769" s="18" t="s">
        <v>4138</v>
      </c>
      <c r="BN769" s="18" t="s">
        <v>672</v>
      </c>
      <c r="BO769" s="18" t="s">
        <v>4139</v>
      </c>
      <c r="BU769" s="18" t="s">
        <v>4138</v>
      </c>
      <c r="BV769" s="18" t="s">
        <v>672</v>
      </c>
      <c r="BW769" s="18" t="s">
        <v>4139</v>
      </c>
    </row>
    <row r="770" spans="51:75" x14ac:dyDescent="0.3">
      <c r="AY770" s="94"/>
      <c r="BM770" s="18" t="s">
        <v>4140</v>
      </c>
      <c r="BN770" s="18" t="s">
        <v>799</v>
      </c>
      <c r="BO770" s="18" t="s">
        <v>1483</v>
      </c>
      <c r="BU770" s="18" t="s">
        <v>4140</v>
      </c>
      <c r="BV770" s="18" t="s">
        <v>799</v>
      </c>
      <c r="BW770" s="18" t="s">
        <v>1483</v>
      </c>
    </row>
    <row r="771" spans="51:75" x14ac:dyDescent="0.3">
      <c r="AY771" s="94"/>
      <c r="BM771" s="18" t="s">
        <v>4141</v>
      </c>
      <c r="BN771" s="18" t="s">
        <v>642</v>
      </c>
      <c r="BO771" s="18" t="s">
        <v>782</v>
      </c>
      <c r="BU771" s="18" t="s">
        <v>4141</v>
      </c>
      <c r="BV771" s="18" t="s">
        <v>642</v>
      </c>
      <c r="BW771" s="18" t="s">
        <v>782</v>
      </c>
    </row>
    <row r="772" spans="51:75" x14ac:dyDescent="0.3">
      <c r="AY772" s="94"/>
      <c r="BM772" s="18" t="s">
        <v>4142</v>
      </c>
      <c r="BN772" s="18" t="s">
        <v>663</v>
      </c>
      <c r="BO772" s="18" t="s">
        <v>4143</v>
      </c>
      <c r="BU772" s="18" t="s">
        <v>4142</v>
      </c>
      <c r="BV772" s="18" t="s">
        <v>663</v>
      </c>
      <c r="BW772" s="18" t="s">
        <v>4143</v>
      </c>
    </row>
    <row r="773" spans="51:75" x14ac:dyDescent="0.3">
      <c r="AY773" s="94"/>
      <c r="BM773" s="18" t="s">
        <v>4144</v>
      </c>
      <c r="BN773" s="18" t="s">
        <v>642</v>
      </c>
      <c r="BO773" s="18" t="s">
        <v>3953</v>
      </c>
      <c r="BU773" s="18" t="s">
        <v>4144</v>
      </c>
      <c r="BV773" s="18" t="s">
        <v>642</v>
      </c>
      <c r="BW773" s="18" t="s">
        <v>3953</v>
      </c>
    </row>
    <row r="774" spans="51:75" x14ac:dyDescent="0.3">
      <c r="AY774" s="94"/>
      <c r="BM774" s="18" t="s">
        <v>4146</v>
      </c>
      <c r="BN774" s="18" t="s">
        <v>624</v>
      </c>
      <c r="BO774" s="18" t="s">
        <v>1080</v>
      </c>
      <c r="BU774" s="18" t="s">
        <v>4146</v>
      </c>
      <c r="BV774" s="18" t="s">
        <v>624</v>
      </c>
      <c r="BW774" s="18" t="s">
        <v>1080</v>
      </c>
    </row>
    <row r="775" spans="51:75" x14ac:dyDescent="0.3">
      <c r="AY775" s="94"/>
      <c r="BM775" s="18" t="s">
        <v>4148</v>
      </c>
      <c r="BN775" s="18" t="s">
        <v>795</v>
      </c>
      <c r="BO775" s="18" t="s">
        <v>782</v>
      </c>
      <c r="BU775" s="18" t="s">
        <v>4148</v>
      </c>
      <c r="BV775" s="18" t="s">
        <v>795</v>
      </c>
      <c r="BW775" s="18" t="s">
        <v>782</v>
      </c>
    </row>
    <row r="776" spans="51:75" x14ac:dyDescent="0.3">
      <c r="AY776" s="94"/>
      <c r="BM776" s="18" t="s">
        <v>4149</v>
      </c>
      <c r="BN776" s="18" t="s">
        <v>1280</v>
      </c>
      <c r="BO776" s="18" t="s">
        <v>4150</v>
      </c>
      <c r="BU776" s="18" t="s">
        <v>4149</v>
      </c>
      <c r="BV776" s="18" t="s">
        <v>1280</v>
      </c>
      <c r="BW776" s="18" t="s">
        <v>4150</v>
      </c>
    </row>
    <row r="777" spans="51:75" x14ac:dyDescent="0.3">
      <c r="AY777" s="94"/>
      <c r="BM777" s="18" t="s">
        <v>4151</v>
      </c>
      <c r="BN777" s="18" t="s">
        <v>864</v>
      </c>
      <c r="BO777" s="18" t="s">
        <v>1141</v>
      </c>
      <c r="BU777" s="18" t="s">
        <v>4151</v>
      </c>
      <c r="BV777" s="18" t="s">
        <v>864</v>
      </c>
      <c r="BW777" s="18" t="s">
        <v>1141</v>
      </c>
    </row>
    <row r="778" spans="51:75" x14ac:dyDescent="0.3">
      <c r="AY778" s="94"/>
      <c r="BM778" s="18" t="s">
        <v>824</v>
      </c>
      <c r="BN778" s="18" t="s">
        <v>2998</v>
      </c>
      <c r="BO778" s="18" t="s">
        <v>2998</v>
      </c>
      <c r="BU778" s="18" t="s">
        <v>824</v>
      </c>
      <c r="BV778" s="18" t="s">
        <v>2998</v>
      </c>
      <c r="BW778" s="18" t="s">
        <v>2998</v>
      </c>
    </row>
    <row r="779" spans="51:75" x14ac:dyDescent="0.3">
      <c r="AY779" s="94"/>
      <c r="BM779" s="18" t="s">
        <v>825</v>
      </c>
      <c r="BN779" s="18" t="s">
        <v>2998</v>
      </c>
      <c r="BO779" s="18" t="s">
        <v>2998</v>
      </c>
      <c r="BU779" s="18" t="s">
        <v>825</v>
      </c>
      <c r="BV779" s="18" t="s">
        <v>2998</v>
      </c>
      <c r="BW779" s="18" t="s">
        <v>2998</v>
      </c>
    </row>
    <row r="780" spans="51:75" x14ac:dyDescent="0.3">
      <c r="AY780" s="94"/>
      <c r="BM780" s="18" t="s">
        <v>4152</v>
      </c>
      <c r="BN780" s="18" t="s">
        <v>2998</v>
      </c>
      <c r="BO780" s="18" t="s">
        <v>2998</v>
      </c>
      <c r="BU780" s="18" t="s">
        <v>4152</v>
      </c>
      <c r="BV780" s="18" t="s">
        <v>2998</v>
      </c>
      <c r="BW780" s="18" t="s">
        <v>2998</v>
      </c>
    </row>
    <row r="781" spans="51:75" x14ac:dyDescent="0.3">
      <c r="AY781" s="94"/>
      <c r="BM781" s="18" t="s">
        <v>4155</v>
      </c>
      <c r="BN781" s="18" t="s">
        <v>2998</v>
      </c>
      <c r="BO781" s="18" t="s">
        <v>2998</v>
      </c>
      <c r="BU781" s="18" t="s">
        <v>4155</v>
      </c>
      <c r="BV781" s="18" t="s">
        <v>2998</v>
      </c>
      <c r="BW781" s="18" t="s">
        <v>2998</v>
      </c>
    </row>
    <row r="782" spans="51:75" x14ac:dyDescent="0.3">
      <c r="AY782" s="94"/>
      <c r="BM782" s="18" t="s">
        <v>4156</v>
      </c>
      <c r="BN782" s="18" t="s">
        <v>2998</v>
      </c>
      <c r="BO782" s="18" t="s">
        <v>2998</v>
      </c>
      <c r="BU782" s="18" t="s">
        <v>4156</v>
      </c>
      <c r="BV782" s="18" t="s">
        <v>2998</v>
      </c>
      <c r="BW782" s="18" t="s">
        <v>2998</v>
      </c>
    </row>
    <row r="783" spans="51:75" x14ac:dyDescent="0.3">
      <c r="AY783" s="94"/>
      <c r="BM783" s="18" t="s">
        <v>826</v>
      </c>
      <c r="BN783" s="18" t="s">
        <v>2998</v>
      </c>
      <c r="BO783" s="18" t="s">
        <v>2998</v>
      </c>
      <c r="BU783" s="18" t="s">
        <v>826</v>
      </c>
      <c r="BV783" s="18" t="s">
        <v>2998</v>
      </c>
      <c r="BW783" s="18" t="s">
        <v>2998</v>
      </c>
    </row>
    <row r="784" spans="51:75" x14ac:dyDescent="0.3">
      <c r="AY784" s="94"/>
      <c r="BM784" s="18" t="s">
        <v>4160</v>
      </c>
      <c r="BN784" s="18" t="s">
        <v>2998</v>
      </c>
      <c r="BO784" s="18" t="s">
        <v>2998</v>
      </c>
      <c r="BU784" s="18" t="s">
        <v>4160</v>
      </c>
      <c r="BV784" s="18" t="s">
        <v>2998</v>
      </c>
      <c r="BW784" s="18" t="s">
        <v>2998</v>
      </c>
    </row>
    <row r="785" spans="51:75" x14ac:dyDescent="0.3">
      <c r="AY785" s="94"/>
      <c r="BM785" s="18" t="s">
        <v>827</v>
      </c>
      <c r="BN785" s="18" t="s">
        <v>2998</v>
      </c>
      <c r="BO785" s="18" t="s">
        <v>2998</v>
      </c>
      <c r="BU785" s="18" t="s">
        <v>827</v>
      </c>
      <c r="BV785" s="18" t="s">
        <v>2998</v>
      </c>
      <c r="BW785" s="18" t="s">
        <v>2998</v>
      </c>
    </row>
    <row r="786" spans="51:75" x14ac:dyDescent="0.3">
      <c r="AY786" s="94"/>
      <c r="BM786" s="18" t="s">
        <v>4162</v>
      </c>
      <c r="BN786" s="18" t="s">
        <v>2998</v>
      </c>
      <c r="BO786" s="18" t="s">
        <v>2998</v>
      </c>
      <c r="BU786" s="18" t="s">
        <v>4162</v>
      </c>
      <c r="BV786" s="18" t="s">
        <v>2998</v>
      </c>
      <c r="BW786" s="18" t="s">
        <v>2998</v>
      </c>
    </row>
    <row r="787" spans="51:75" x14ac:dyDescent="0.3">
      <c r="AY787" s="94"/>
      <c r="BM787" s="18" t="s">
        <v>828</v>
      </c>
      <c r="BN787" s="18" t="s">
        <v>2998</v>
      </c>
      <c r="BO787" s="18" t="s">
        <v>2998</v>
      </c>
      <c r="BU787" s="18" t="s">
        <v>828</v>
      </c>
      <c r="BV787" s="18" t="s">
        <v>2998</v>
      </c>
      <c r="BW787" s="18" t="s">
        <v>2998</v>
      </c>
    </row>
    <row r="788" spans="51:75" x14ac:dyDescent="0.3">
      <c r="AY788" s="94"/>
      <c r="BM788" s="18" t="s">
        <v>555</v>
      </c>
      <c r="BN788" s="18" t="s">
        <v>2998</v>
      </c>
      <c r="BO788" s="18" t="s">
        <v>2998</v>
      </c>
      <c r="BU788" s="18" t="s">
        <v>555</v>
      </c>
      <c r="BV788" s="18" t="s">
        <v>2998</v>
      </c>
      <c r="BW788" s="18" t="s">
        <v>2998</v>
      </c>
    </row>
    <row r="789" spans="51:75" x14ac:dyDescent="0.3">
      <c r="AY789" s="94"/>
      <c r="BM789" s="18" t="s">
        <v>4165</v>
      </c>
      <c r="BN789" s="18" t="s">
        <v>713</v>
      </c>
      <c r="BO789" s="18" t="s">
        <v>1275</v>
      </c>
      <c r="BU789" s="18" t="s">
        <v>4165</v>
      </c>
      <c r="BV789" s="18" t="s">
        <v>713</v>
      </c>
      <c r="BW789" s="18" t="s">
        <v>1275</v>
      </c>
    </row>
    <row r="790" spans="51:75" x14ac:dyDescent="0.3">
      <c r="AY790" s="94"/>
      <c r="BM790" s="18" t="s">
        <v>4167</v>
      </c>
      <c r="BN790" s="18" t="s">
        <v>2998</v>
      </c>
      <c r="BO790" s="18" t="s">
        <v>2998</v>
      </c>
      <c r="BU790" s="18" t="s">
        <v>4167</v>
      </c>
      <c r="BV790" s="18" t="s">
        <v>2998</v>
      </c>
      <c r="BW790" s="18" t="s">
        <v>2998</v>
      </c>
    </row>
    <row r="791" spans="51:75" x14ac:dyDescent="0.3">
      <c r="AY791" s="94"/>
      <c r="BM791" s="18" t="s">
        <v>4169</v>
      </c>
      <c r="BN791" s="18" t="s">
        <v>2998</v>
      </c>
      <c r="BO791" s="18" t="s">
        <v>2998</v>
      </c>
      <c r="BU791" s="18" t="s">
        <v>4169</v>
      </c>
      <c r="BV791" s="18" t="s">
        <v>2998</v>
      </c>
      <c r="BW791" s="18" t="s">
        <v>2998</v>
      </c>
    </row>
    <row r="792" spans="51:75" x14ac:dyDescent="0.3">
      <c r="AY792" s="94"/>
      <c r="BM792" s="18" t="s">
        <v>4171</v>
      </c>
      <c r="BN792" s="18" t="s">
        <v>2998</v>
      </c>
      <c r="BO792" s="18" t="s">
        <v>2998</v>
      </c>
      <c r="BU792" s="18" t="s">
        <v>4171</v>
      </c>
      <c r="BV792" s="18" t="s">
        <v>2998</v>
      </c>
      <c r="BW792" s="18" t="s">
        <v>2998</v>
      </c>
    </row>
    <row r="793" spans="51:75" x14ac:dyDescent="0.3">
      <c r="AY793" s="94"/>
      <c r="BM793" s="18" t="s">
        <v>4172</v>
      </c>
      <c r="BN793" s="18" t="s">
        <v>2998</v>
      </c>
      <c r="BO793" s="18" t="s">
        <v>2998</v>
      </c>
      <c r="BU793" s="18" t="s">
        <v>4172</v>
      </c>
      <c r="BV793" s="18" t="s">
        <v>2998</v>
      </c>
      <c r="BW793" s="18" t="s">
        <v>2998</v>
      </c>
    </row>
    <row r="794" spans="51:75" x14ac:dyDescent="0.3">
      <c r="AY794" s="94"/>
      <c r="BM794" s="18" t="s">
        <v>829</v>
      </c>
      <c r="BN794" s="18" t="s">
        <v>2998</v>
      </c>
      <c r="BO794" s="18" t="s">
        <v>2998</v>
      </c>
      <c r="BU794" s="18" t="s">
        <v>829</v>
      </c>
      <c r="BV794" s="18" t="s">
        <v>2998</v>
      </c>
      <c r="BW794" s="18" t="s">
        <v>2998</v>
      </c>
    </row>
    <row r="795" spans="51:75" x14ac:dyDescent="0.3">
      <c r="AY795" s="94"/>
      <c r="BM795" s="18" t="s">
        <v>4175</v>
      </c>
      <c r="BN795" s="18" t="s">
        <v>2998</v>
      </c>
      <c r="BO795" s="18" t="s">
        <v>2998</v>
      </c>
      <c r="BU795" s="18" t="s">
        <v>4175</v>
      </c>
      <c r="BV795" s="18" t="s">
        <v>2998</v>
      </c>
      <c r="BW795" s="18" t="s">
        <v>2998</v>
      </c>
    </row>
    <row r="796" spans="51:75" x14ac:dyDescent="0.3">
      <c r="AY796" s="94"/>
      <c r="BM796" s="18" t="s">
        <v>4176</v>
      </c>
      <c r="BN796" s="18" t="s">
        <v>2998</v>
      </c>
      <c r="BO796" s="18" t="s">
        <v>2998</v>
      </c>
      <c r="BU796" s="18" t="s">
        <v>4176</v>
      </c>
      <c r="BV796" s="18" t="s">
        <v>2998</v>
      </c>
      <c r="BW796" s="18" t="s">
        <v>2998</v>
      </c>
    </row>
    <row r="797" spans="51:75" x14ac:dyDescent="0.3">
      <c r="AY797" s="94"/>
      <c r="BM797" s="18" t="s">
        <v>4177</v>
      </c>
      <c r="BN797" s="18" t="s">
        <v>2998</v>
      </c>
      <c r="BO797" s="18" t="s">
        <v>2998</v>
      </c>
      <c r="BU797" s="18" t="s">
        <v>4177</v>
      </c>
      <c r="BV797" s="18" t="s">
        <v>2998</v>
      </c>
      <c r="BW797" s="18" t="s">
        <v>2998</v>
      </c>
    </row>
    <row r="798" spans="51:75" x14ac:dyDescent="0.3">
      <c r="AY798" s="94"/>
      <c r="BM798" s="18" t="s">
        <v>4178</v>
      </c>
      <c r="BN798" s="18" t="s">
        <v>2998</v>
      </c>
      <c r="BO798" s="18" t="s">
        <v>2998</v>
      </c>
      <c r="BU798" s="18" t="s">
        <v>4178</v>
      </c>
      <c r="BV798" s="18" t="s">
        <v>2998</v>
      </c>
      <c r="BW798" s="18" t="s">
        <v>2998</v>
      </c>
    </row>
    <row r="799" spans="51:75" x14ac:dyDescent="0.3">
      <c r="AY799" s="94"/>
      <c r="BM799" s="18" t="s">
        <v>4181</v>
      </c>
      <c r="BN799" s="18" t="s">
        <v>2998</v>
      </c>
      <c r="BO799" s="18" t="s">
        <v>2998</v>
      </c>
      <c r="BU799" s="18" t="s">
        <v>4181</v>
      </c>
      <c r="BV799" s="18" t="s">
        <v>2998</v>
      </c>
      <c r="BW799" s="18" t="s">
        <v>2998</v>
      </c>
    </row>
    <row r="800" spans="51:75" x14ac:dyDescent="0.3">
      <c r="AY800" s="94" t="e">
        <f>VLOOKUP(C800,#REF!, 2,FALSE)</f>
        <v>#REF!</v>
      </c>
      <c r="BM800" s="18" t="s">
        <v>830</v>
      </c>
      <c r="BN800" s="18" t="s">
        <v>2998</v>
      </c>
      <c r="BO800" s="18" t="s">
        <v>2998</v>
      </c>
      <c r="BU800" s="18" t="s">
        <v>830</v>
      </c>
      <c r="BV800" s="18" t="s">
        <v>2998</v>
      </c>
      <c r="BW800" s="18" t="s">
        <v>2998</v>
      </c>
    </row>
    <row r="801" spans="51:75" x14ac:dyDescent="0.3">
      <c r="AY801" s="94" t="e">
        <f>VLOOKUP(C801,#REF!, 2,FALSE)</f>
        <v>#REF!</v>
      </c>
      <c r="BM801" s="18" t="s">
        <v>4183</v>
      </c>
      <c r="BN801" s="18" t="s">
        <v>2998</v>
      </c>
      <c r="BO801" s="18" t="s">
        <v>2998</v>
      </c>
      <c r="BU801" s="18" t="s">
        <v>4183</v>
      </c>
      <c r="BV801" s="18" t="s">
        <v>2998</v>
      </c>
      <c r="BW801" s="18" t="s">
        <v>2998</v>
      </c>
    </row>
    <row r="802" spans="51:75" x14ac:dyDescent="0.3">
      <c r="AY802" s="94" t="e">
        <f>VLOOKUP(C802,#REF!, 2,FALSE)</f>
        <v>#REF!</v>
      </c>
      <c r="BM802" s="18" t="s">
        <v>831</v>
      </c>
      <c r="BN802" s="18" t="s">
        <v>2998</v>
      </c>
      <c r="BO802" s="18" t="s">
        <v>2998</v>
      </c>
      <c r="BU802" s="18" t="s">
        <v>831</v>
      </c>
      <c r="BV802" s="18" t="s">
        <v>2998</v>
      </c>
      <c r="BW802" s="18" t="s">
        <v>2998</v>
      </c>
    </row>
    <row r="803" spans="51:75" x14ac:dyDescent="0.3">
      <c r="AY803" s="94" t="e">
        <f>VLOOKUP(C803,#REF!, 2,FALSE)</f>
        <v>#REF!</v>
      </c>
      <c r="BM803" s="18" t="s">
        <v>4186</v>
      </c>
      <c r="BN803" s="18" t="s">
        <v>2993</v>
      </c>
      <c r="BO803" s="18" t="s">
        <v>782</v>
      </c>
      <c r="BU803" s="18" t="s">
        <v>4186</v>
      </c>
      <c r="BV803" s="18" t="s">
        <v>2993</v>
      </c>
      <c r="BW803" s="18" t="s">
        <v>782</v>
      </c>
    </row>
    <row r="804" spans="51:75" x14ac:dyDescent="0.3">
      <c r="AY804" s="94" t="e">
        <f>VLOOKUP(C804,#REF!, 2,FALSE)</f>
        <v>#REF!</v>
      </c>
      <c r="BM804" s="18" t="s">
        <v>4188</v>
      </c>
      <c r="BN804" s="18" t="s">
        <v>2993</v>
      </c>
      <c r="BO804" s="18" t="s">
        <v>4189</v>
      </c>
      <c r="BU804" s="18" t="s">
        <v>4188</v>
      </c>
      <c r="BV804" s="18" t="s">
        <v>2993</v>
      </c>
      <c r="BW804" s="18" t="s">
        <v>4189</v>
      </c>
    </row>
    <row r="805" spans="51:75" x14ac:dyDescent="0.3">
      <c r="AY805" s="94" t="e">
        <f>VLOOKUP(C805,#REF!, 2,FALSE)</f>
        <v>#REF!</v>
      </c>
      <c r="BM805" s="18" t="s">
        <v>4190</v>
      </c>
      <c r="BN805" s="18" t="s">
        <v>3290</v>
      </c>
      <c r="BO805" s="18" t="s">
        <v>782</v>
      </c>
      <c r="BU805" s="18" t="s">
        <v>4190</v>
      </c>
      <c r="BV805" s="18" t="s">
        <v>3290</v>
      </c>
      <c r="BW805" s="18" t="s">
        <v>782</v>
      </c>
    </row>
    <row r="806" spans="51:75" x14ac:dyDescent="0.3">
      <c r="AY806" s="94" t="e">
        <f>VLOOKUP(C806,#REF!, 2,FALSE)</f>
        <v>#REF!</v>
      </c>
      <c r="BM806" s="18" t="s">
        <v>4191</v>
      </c>
      <c r="BN806" s="18" t="s">
        <v>2993</v>
      </c>
      <c r="BO806" s="18" t="s">
        <v>782</v>
      </c>
      <c r="BU806" s="18" t="s">
        <v>4191</v>
      </c>
      <c r="BV806" s="18" t="s">
        <v>2993</v>
      </c>
      <c r="BW806" s="18" t="s">
        <v>782</v>
      </c>
    </row>
    <row r="807" spans="51:75" x14ac:dyDescent="0.3">
      <c r="AY807" s="94" t="e">
        <f>VLOOKUP(C807,#REF!, 2,FALSE)</f>
        <v>#REF!</v>
      </c>
      <c r="BM807" s="18" t="s">
        <v>832</v>
      </c>
      <c r="BN807" s="18" t="s">
        <v>1282</v>
      </c>
      <c r="BO807" s="18" t="s">
        <v>782</v>
      </c>
      <c r="BU807" s="18" t="s">
        <v>832</v>
      </c>
      <c r="BV807" s="18" t="s">
        <v>1282</v>
      </c>
      <c r="BW807" s="18" t="s">
        <v>782</v>
      </c>
    </row>
    <row r="808" spans="51:75" x14ac:dyDescent="0.3">
      <c r="AY808" s="94" t="e">
        <f>VLOOKUP(C808,#REF!, 2,FALSE)</f>
        <v>#REF!</v>
      </c>
      <c r="BM808" s="18" t="s">
        <v>534</v>
      </c>
      <c r="BN808" s="18" t="s">
        <v>3231</v>
      </c>
      <c r="BO808" s="18" t="s">
        <v>782</v>
      </c>
      <c r="BU808" s="18" t="s">
        <v>534</v>
      </c>
      <c r="BV808" s="18" t="s">
        <v>3231</v>
      </c>
      <c r="BW808" s="18" t="s">
        <v>782</v>
      </c>
    </row>
    <row r="809" spans="51:75" x14ac:dyDescent="0.3">
      <c r="AY809" s="94" t="e">
        <f>VLOOKUP(C809,#REF!, 2,FALSE)</f>
        <v>#REF!</v>
      </c>
      <c r="BM809" s="18" t="s">
        <v>4193</v>
      </c>
      <c r="BN809" s="18" t="s">
        <v>3109</v>
      </c>
      <c r="BO809" s="18" t="s">
        <v>4194</v>
      </c>
      <c r="BU809" s="18" t="s">
        <v>4193</v>
      </c>
      <c r="BV809" s="18" t="s">
        <v>3109</v>
      </c>
      <c r="BW809" s="18" t="s">
        <v>4194</v>
      </c>
    </row>
    <row r="810" spans="51:75" x14ac:dyDescent="0.3">
      <c r="AY810" s="94" t="e">
        <f>VLOOKUP(C810,#REF!, 2,FALSE)</f>
        <v>#REF!</v>
      </c>
      <c r="BM810" s="18" t="s">
        <v>4196</v>
      </c>
      <c r="BN810" s="18" t="s">
        <v>3024</v>
      </c>
      <c r="BO810" s="18" t="s">
        <v>4197</v>
      </c>
      <c r="BU810" s="18" t="s">
        <v>4196</v>
      </c>
      <c r="BV810" s="18" t="s">
        <v>3024</v>
      </c>
      <c r="BW810" s="18" t="s">
        <v>4197</v>
      </c>
    </row>
    <row r="811" spans="51:75" x14ac:dyDescent="0.3">
      <c r="AY811" s="94" t="e">
        <f>VLOOKUP(C811,#REF!, 2,FALSE)</f>
        <v>#REF!</v>
      </c>
      <c r="BM811" s="18" t="s">
        <v>4199</v>
      </c>
      <c r="BN811" s="18" t="s">
        <v>2993</v>
      </c>
      <c r="BO811" s="18" t="s">
        <v>4200</v>
      </c>
      <c r="BU811" s="18" t="s">
        <v>4199</v>
      </c>
      <c r="BV811" s="18" t="s">
        <v>2993</v>
      </c>
      <c r="BW811" s="18" t="s">
        <v>4200</v>
      </c>
    </row>
    <row r="812" spans="51:75" x14ac:dyDescent="0.3">
      <c r="AY812" s="94" t="e">
        <f>VLOOKUP(C812,#REF!, 2,FALSE)</f>
        <v>#REF!</v>
      </c>
      <c r="BM812" s="18" t="s">
        <v>4201</v>
      </c>
      <c r="BN812" s="18" t="s">
        <v>2998</v>
      </c>
      <c r="BO812" s="18" t="s">
        <v>4202</v>
      </c>
      <c r="BU812" s="18" t="s">
        <v>4201</v>
      </c>
      <c r="BV812" s="18" t="s">
        <v>2998</v>
      </c>
      <c r="BW812" s="18" t="s">
        <v>4202</v>
      </c>
    </row>
    <row r="813" spans="51:75" x14ac:dyDescent="0.3">
      <c r="AY813" s="94" t="e">
        <f>VLOOKUP(C813,#REF!, 2,FALSE)</f>
        <v>#REF!</v>
      </c>
      <c r="BM813" s="18" t="s">
        <v>4203</v>
      </c>
      <c r="BN813" s="18" t="s">
        <v>2998</v>
      </c>
      <c r="BO813" s="18" t="s">
        <v>1789</v>
      </c>
      <c r="BU813" s="18" t="s">
        <v>4203</v>
      </c>
      <c r="BV813" s="18" t="s">
        <v>2998</v>
      </c>
      <c r="BW813" s="18" t="s">
        <v>1789</v>
      </c>
    </row>
    <row r="814" spans="51:75" x14ac:dyDescent="0.3">
      <c r="AY814" s="94" t="e">
        <f>VLOOKUP(C814,#REF!, 2,FALSE)</f>
        <v>#REF!</v>
      </c>
      <c r="BM814" s="18" t="s">
        <v>4205</v>
      </c>
      <c r="BN814" s="18" t="s">
        <v>3290</v>
      </c>
      <c r="BO814" s="18" t="s">
        <v>1350</v>
      </c>
      <c r="BU814" s="18" t="s">
        <v>4205</v>
      </c>
      <c r="BV814" s="18" t="s">
        <v>3290</v>
      </c>
      <c r="BW814" s="18" t="s">
        <v>1350</v>
      </c>
    </row>
    <row r="815" spans="51:75" x14ac:dyDescent="0.3">
      <c r="AY815" s="94" t="e">
        <f>VLOOKUP(C815,#REF!, 2,FALSE)</f>
        <v>#REF!</v>
      </c>
      <c r="BM815" s="18" t="s">
        <v>569</v>
      </c>
      <c r="BN815" s="18" t="s">
        <v>2998</v>
      </c>
      <c r="BO815" s="18" t="s">
        <v>4207</v>
      </c>
      <c r="BU815" s="18" t="s">
        <v>569</v>
      </c>
      <c r="BV815" s="18" t="s">
        <v>2998</v>
      </c>
      <c r="BW815" s="18" t="s">
        <v>4207</v>
      </c>
    </row>
    <row r="816" spans="51:75" x14ac:dyDescent="0.3">
      <c r="AY816" s="94" t="e">
        <f>VLOOKUP(C816,#REF!, 2,FALSE)</f>
        <v>#REF!</v>
      </c>
      <c r="BM816" s="18" t="s">
        <v>4208</v>
      </c>
      <c r="BN816" s="18" t="s">
        <v>938</v>
      </c>
      <c r="BO816" s="18" t="s">
        <v>4209</v>
      </c>
      <c r="BU816" s="18" t="s">
        <v>4208</v>
      </c>
      <c r="BV816" s="18" t="s">
        <v>938</v>
      </c>
      <c r="BW816" s="18" t="s">
        <v>4209</v>
      </c>
    </row>
    <row r="817" spans="51:75" x14ac:dyDescent="0.3">
      <c r="AY817" s="94" t="e">
        <f>VLOOKUP(C817,#REF!, 2,FALSE)</f>
        <v>#REF!</v>
      </c>
      <c r="BM817" s="18" t="s">
        <v>4210</v>
      </c>
      <c r="BN817" s="18" t="s">
        <v>2998</v>
      </c>
      <c r="BO817" s="18" t="s">
        <v>4211</v>
      </c>
      <c r="BU817" s="18" t="s">
        <v>4210</v>
      </c>
      <c r="BV817" s="18" t="s">
        <v>2998</v>
      </c>
      <c r="BW817" s="18" t="s">
        <v>4211</v>
      </c>
    </row>
    <row r="818" spans="51:75" x14ac:dyDescent="0.3">
      <c r="AY818" s="94" t="e">
        <f>VLOOKUP(C818,#REF!, 2,FALSE)</f>
        <v>#REF!</v>
      </c>
      <c r="BM818" s="18" t="s">
        <v>833</v>
      </c>
      <c r="BN818" s="18" t="s">
        <v>795</v>
      </c>
      <c r="BO818" s="18" t="s">
        <v>4209</v>
      </c>
      <c r="BU818" s="18" t="s">
        <v>833</v>
      </c>
      <c r="BV818" s="18" t="s">
        <v>795</v>
      </c>
      <c r="BW818" s="18" t="s">
        <v>4209</v>
      </c>
    </row>
    <row r="819" spans="51:75" x14ac:dyDescent="0.3">
      <c r="AY819" s="94" t="e">
        <f>VLOOKUP(C819,#REF!, 2,FALSE)</f>
        <v>#REF!</v>
      </c>
      <c r="BM819" s="18" t="s">
        <v>4212</v>
      </c>
      <c r="BN819" s="18" t="s">
        <v>799</v>
      </c>
      <c r="BO819" s="18" t="s">
        <v>719</v>
      </c>
      <c r="BU819" s="18" t="s">
        <v>4212</v>
      </c>
      <c r="BV819" s="18" t="s">
        <v>799</v>
      </c>
      <c r="BW819" s="18" t="s">
        <v>719</v>
      </c>
    </row>
    <row r="820" spans="51:75" x14ac:dyDescent="0.3">
      <c r="AY820" s="94" t="e">
        <f>VLOOKUP(C820,#REF!, 2,FALSE)</f>
        <v>#REF!</v>
      </c>
      <c r="BM820" s="18" t="s">
        <v>4213</v>
      </c>
      <c r="BN820" s="18" t="s">
        <v>792</v>
      </c>
      <c r="BO820" s="18" t="s">
        <v>1350</v>
      </c>
      <c r="BU820" s="18" t="s">
        <v>4213</v>
      </c>
      <c r="BV820" s="18" t="s">
        <v>792</v>
      </c>
      <c r="BW820" s="18" t="s">
        <v>1350</v>
      </c>
    </row>
    <row r="821" spans="51:75" x14ac:dyDescent="0.3">
      <c r="AY821" s="94" t="e">
        <f>VLOOKUP(C821,#REF!, 2,FALSE)</f>
        <v>#REF!</v>
      </c>
      <c r="BM821" s="18" t="s">
        <v>4214</v>
      </c>
      <c r="BN821" s="18" t="s">
        <v>815</v>
      </c>
      <c r="BO821" s="18" t="s">
        <v>4216</v>
      </c>
      <c r="BU821" s="18" t="s">
        <v>4214</v>
      </c>
      <c r="BV821" s="18" t="s">
        <v>815</v>
      </c>
      <c r="BW821" s="18" t="s">
        <v>4216</v>
      </c>
    </row>
    <row r="822" spans="51:75" x14ac:dyDescent="0.3">
      <c r="AY822" s="94" t="e">
        <f>VLOOKUP(C822,#REF!, 2,FALSE)</f>
        <v>#REF!</v>
      </c>
      <c r="BM822" s="18" t="s">
        <v>4217</v>
      </c>
      <c r="BN822" s="18" t="s">
        <v>747</v>
      </c>
      <c r="BO822" s="18" t="s">
        <v>2070</v>
      </c>
      <c r="BU822" s="18" t="s">
        <v>4217</v>
      </c>
      <c r="BV822" s="18" t="s">
        <v>747</v>
      </c>
      <c r="BW822" s="18" t="s">
        <v>2070</v>
      </c>
    </row>
    <row r="823" spans="51:75" x14ac:dyDescent="0.3">
      <c r="AY823" s="94" t="e">
        <f>VLOOKUP(C823,#REF!, 2,FALSE)</f>
        <v>#REF!</v>
      </c>
      <c r="BM823" s="18" t="s">
        <v>4218</v>
      </c>
      <c r="BN823" s="18" t="s">
        <v>924</v>
      </c>
      <c r="BO823" s="18" t="s">
        <v>3831</v>
      </c>
      <c r="BU823" s="18" t="s">
        <v>4218</v>
      </c>
      <c r="BV823" s="18" t="s">
        <v>924</v>
      </c>
      <c r="BW823" s="18" t="s">
        <v>3831</v>
      </c>
    </row>
    <row r="824" spans="51:75" x14ac:dyDescent="0.3">
      <c r="AY824" s="94" t="e">
        <f>VLOOKUP(C824,#REF!, 2,FALSE)</f>
        <v>#REF!</v>
      </c>
      <c r="BM824" s="18" t="s">
        <v>834</v>
      </c>
      <c r="BN824" s="18" t="s">
        <v>1355</v>
      </c>
      <c r="BO824" s="18" t="s">
        <v>4220</v>
      </c>
      <c r="BU824" s="18" t="s">
        <v>834</v>
      </c>
      <c r="BV824" s="18" t="s">
        <v>1355</v>
      </c>
      <c r="BW824" s="18" t="s">
        <v>4220</v>
      </c>
    </row>
    <row r="825" spans="51:75" x14ac:dyDescent="0.3">
      <c r="AY825" s="94" t="e">
        <f>VLOOKUP(C825,#REF!, 2,FALSE)</f>
        <v>#REF!</v>
      </c>
      <c r="BM825" s="18" t="s">
        <v>4221</v>
      </c>
      <c r="BN825" s="18" t="s">
        <v>709</v>
      </c>
      <c r="BO825" s="18" t="s">
        <v>4222</v>
      </c>
      <c r="BU825" s="18" t="s">
        <v>4221</v>
      </c>
      <c r="BV825" s="18" t="s">
        <v>709</v>
      </c>
      <c r="BW825" s="18" t="s">
        <v>4222</v>
      </c>
    </row>
    <row r="826" spans="51:75" x14ac:dyDescent="0.3">
      <c r="AY826" s="94" t="e">
        <f>VLOOKUP(C826,#REF!, 2,FALSE)</f>
        <v>#REF!</v>
      </c>
      <c r="BM826" s="18" t="s">
        <v>4223</v>
      </c>
      <c r="BN826" s="18" t="s">
        <v>3231</v>
      </c>
      <c r="BO826" s="18" t="s">
        <v>4224</v>
      </c>
      <c r="BU826" s="18" t="s">
        <v>4223</v>
      </c>
      <c r="BV826" s="18" t="s">
        <v>3231</v>
      </c>
      <c r="BW826" s="18" t="s">
        <v>4224</v>
      </c>
    </row>
    <row r="827" spans="51:75" x14ac:dyDescent="0.3">
      <c r="AY827" s="94" t="e">
        <f>VLOOKUP(C827,#REF!, 2,FALSE)</f>
        <v>#REF!</v>
      </c>
      <c r="BM827" s="18" t="s">
        <v>835</v>
      </c>
      <c r="BN827" s="18" t="s">
        <v>673</v>
      </c>
      <c r="BO827" s="18" t="s">
        <v>4225</v>
      </c>
      <c r="BU827" s="18" t="s">
        <v>835</v>
      </c>
      <c r="BV827" s="18" t="s">
        <v>673</v>
      </c>
      <c r="BW827" s="18" t="s">
        <v>4225</v>
      </c>
    </row>
    <row r="828" spans="51:75" x14ac:dyDescent="0.3">
      <c r="AY828" s="94" t="e">
        <f>VLOOKUP(C828,#REF!, 2,FALSE)</f>
        <v>#REF!</v>
      </c>
      <c r="BM828" s="18" t="s">
        <v>4226</v>
      </c>
      <c r="BN828" s="18" t="s">
        <v>2998</v>
      </c>
      <c r="BO828" s="18" t="s">
        <v>2998</v>
      </c>
      <c r="BU828" s="18" t="s">
        <v>4226</v>
      </c>
      <c r="BV828" s="18" t="s">
        <v>2998</v>
      </c>
      <c r="BW828" s="18" t="s">
        <v>2998</v>
      </c>
    </row>
    <row r="829" spans="51:75" x14ac:dyDescent="0.3">
      <c r="AY829" s="94" t="e">
        <f>VLOOKUP(C829,#REF!, 2,FALSE)</f>
        <v>#REF!</v>
      </c>
      <c r="BM829" s="18" t="s">
        <v>4227</v>
      </c>
      <c r="BN829" s="18" t="s">
        <v>3231</v>
      </c>
      <c r="BO829" s="18" t="s">
        <v>2439</v>
      </c>
      <c r="BU829" s="18" t="s">
        <v>4227</v>
      </c>
      <c r="BV829" s="18" t="s">
        <v>3231</v>
      </c>
      <c r="BW829" s="18" t="s">
        <v>2439</v>
      </c>
    </row>
    <row r="830" spans="51:75" x14ac:dyDescent="0.3">
      <c r="AY830" s="94" t="e">
        <f>VLOOKUP(C830,#REF!, 2,FALSE)</f>
        <v>#REF!</v>
      </c>
      <c r="BM830" s="18" t="s">
        <v>4228</v>
      </c>
      <c r="BN830" s="18" t="s">
        <v>2998</v>
      </c>
      <c r="BO830" s="18" t="s">
        <v>4229</v>
      </c>
      <c r="BU830" s="18" t="s">
        <v>4228</v>
      </c>
      <c r="BV830" s="18" t="s">
        <v>2998</v>
      </c>
      <c r="BW830" s="18" t="s">
        <v>4229</v>
      </c>
    </row>
    <row r="831" spans="51:75" x14ac:dyDescent="0.3">
      <c r="AY831" s="94" t="e">
        <f>VLOOKUP(C831,#REF!, 2,FALSE)</f>
        <v>#REF!</v>
      </c>
      <c r="BM831" s="18" t="s">
        <v>836</v>
      </c>
      <c r="BN831" s="18" t="s">
        <v>861</v>
      </c>
      <c r="BO831" s="18" t="s">
        <v>4230</v>
      </c>
      <c r="BU831" s="18" t="s">
        <v>836</v>
      </c>
      <c r="BV831" s="18" t="s">
        <v>861</v>
      </c>
      <c r="BW831" s="18" t="s">
        <v>4230</v>
      </c>
    </row>
    <row r="832" spans="51:75" x14ac:dyDescent="0.3">
      <c r="AY832" s="94" t="e">
        <f>VLOOKUP(C832,#REF!, 2,FALSE)</f>
        <v>#REF!</v>
      </c>
      <c r="BM832" s="18" t="s">
        <v>4231</v>
      </c>
      <c r="BN832" s="18" t="s">
        <v>667</v>
      </c>
      <c r="BO832" s="18" t="s">
        <v>4232</v>
      </c>
      <c r="BU832" s="18" t="s">
        <v>4231</v>
      </c>
      <c r="BV832" s="18" t="s">
        <v>667</v>
      </c>
      <c r="BW832" s="18" t="s">
        <v>4232</v>
      </c>
    </row>
    <row r="833" spans="51:75" x14ac:dyDescent="0.3">
      <c r="AY833" s="94" t="e">
        <f>VLOOKUP(C833,#REF!, 2,FALSE)</f>
        <v>#REF!</v>
      </c>
      <c r="BM833" s="18" t="s">
        <v>533</v>
      </c>
      <c r="BN833" s="18" t="s">
        <v>3290</v>
      </c>
      <c r="BO833" s="18" t="s">
        <v>4233</v>
      </c>
      <c r="BU833" s="18" t="s">
        <v>533</v>
      </c>
      <c r="BV833" s="18" t="s">
        <v>3290</v>
      </c>
      <c r="BW833" s="18" t="s">
        <v>4233</v>
      </c>
    </row>
    <row r="834" spans="51:75" x14ac:dyDescent="0.3">
      <c r="AY834" s="94" t="e">
        <f>VLOOKUP(C834,#REF!, 2,FALSE)</f>
        <v>#REF!</v>
      </c>
      <c r="BM834" s="18" t="s">
        <v>4234</v>
      </c>
      <c r="BN834" s="18" t="s">
        <v>3064</v>
      </c>
      <c r="BO834" s="18" t="s">
        <v>4235</v>
      </c>
      <c r="BU834" s="18" t="s">
        <v>4234</v>
      </c>
      <c r="BV834" s="18" t="s">
        <v>3064</v>
      </c>
      <c r="BW834" s="18" t="s">
        <v>4235</v>
      </c>
    </row>
    <row r="835" spans="51:75" x14ac:dyDescent="0.3">
      <c r="AY835" s="94" t="e">
        <f>VLOOKUP(C835,#REF!, 2,FALSE)</f>
        <v>#REF!</v>
      </c>
      <c r="BM835" s="18" t="s">
        <v>4236</v>
      </c>
      <c r="BN835" s="18" t="s">
        <v>3290</v>
      </c>
      <c r="BO835" s="18" t="s">
        <v>4237</v>
      </c>
      <c r="BU835" s="18" t="s">
        <v>4236</v>
      </c>
      <c r="BV835" s="18" t="s">
        <v>3290</v>
      </c>
      <c r="BW835" s="18" t="s">
        <v>4237</v>
      </c>
    </row>
    <row r="836" spans="51:75" x14ac:dyDescent="0.3">
      <c r="AY836" s="94" t="e">
        <f>VLOOKUP(C836,#REF!, 2,FALSE)</f>
        <v>#REF!</v>
      </c>
      <c r="BM836" s="18" t="s">
        <v>4238</v>
      </c>
      <c r="BN836" s="18" t="s">
        <v>3290</v>
      </c>
      <c r="BO836" s="18" t="s">
        <v>3002</v>
      </c>
      <c r="BU836" s="18" t="s">
        <v>4238</v>
      </c>
      <c r="BV836" s="18" t="s">
        <v>3290</v>
      </c>
      <c r="BW836" s="18" t="s">
        <v>3002</v>
      </c>
    </row>
    <row r="837" spans="51:75" x14ac:dyDescent="0.3">
      <c r="AY837" s="94" t="e">
        <f>VLOOKUP(C837,#REF!, 2,FALSE)</f>
        <v>#REF!</v>
      </c>
      <c r="BM837" s="18" t="s">
        <v>4239</v>
      </c>
      <c r="BN837" s="18" t="s">
        <v>1355</v>
      </c>
      <c r="BO837" s="18" t="s">
        <v>4240</v>
      </c>
      <c r="BU837" s="18" t="s">
        <v>4239</v>
      </c>
      <c r="BV837" s="18" t="s">
        <v>1355</v>
      </c>
      <c r="BW837" s="18" t="s">
        <v>4240</v>
      </c>
    </row>
    <row r="838" spans="51:75" x14ac:dyDescent="0.3">
      <c r="AY838" s="94" t="e">
        <f>VLOOKUP(C838,#REF!, 2,FALSE)</f>
        <v>#REF!</v>
      </c>
      <c r="BM838" s="18" t="s">
        <v>837</v>
      </c>
      <c r="BN838" s="18" t="s">
        <v>3064</v>
      </c>
      <c r="BO838" s="18" t="s">
        <v>4241</v>
      </c>
      <c r="BU838" s="18" t="s">
        <v>837</v>
      </c>
      <c r="BV838" s="18" t="s">
        <v>3064</v>
      </c>
      <c r="BW838" s="18" t="s">
        <v>4241</v>
      </c>
    </row>
    <row r="839" spans="51:75" x14ac:dyDescent="0.3">
      <c r="AY839" s="94" t="e">
        <f>VLOOKUP(C839,#REF!, 2,FALSE)</f>
        <v>#REF!</v>
      </c>
      <c r="BM839" s="18" t="s">
        <v>4242</v>
      </c>
      <c r="BN839" s="18" t="s">
        <v>822</v>
      </c>
      <c r="BO839" s="18" t="s">
        <v>4243</v>
      </c>
      <c r="BU839" s="18" t="s">
        <v>4242</v>
      </c>
      <c r="BV839" s="18" t="s">
        <v>822</v>
      </c>
      <c r="BW839" s="18" t="s">
        <v>4243</v>
      </c>
    </row>
    <row r="840" spans="51:75" x14ac:dyDescent="0.3">
      <c r="AY840" s="94" t="e">
        <f>VLOOKUP(C840,#REF!, 2,FALSE)</f>
        <v>#REF!</v>
      </c>
      <c r="BM840" s="18" t="s">
        <v>4244</v>
      </c>
      <c r="BN840" s="18" t="s">
        <v>3064</v>
      </c>
      <c r="BO840" s="18" t="s">
        <v>4245</v>
      </c>
      <c r="BU840" s="18" t="s">
        <v>4244</v>
      </c>
      <c r="BV840" s="18" t="s">
        <v>3064</v>
      </c>
      <c r="BW840" s="18" t="s">
        <v>4245</v>
      </c>
    </row>
    <row r="841" spans="51:75" x14ac:dyDescent="0.3">
      <c r="AY841" s="94" t="e">
        <f>VLOOKUP(C841,#REF!, 2,FALSE)</f>
        <v>#REF!</v>
      </c>
      <c r="BM841" s="18" t="s">
        <v>4246</v>
      </c>
      <c r="BN841" s="18" t="s">
        <v>3290</v>
      </c>
      <c r="BO841" s="18" t="s">
        <v>4248</v>
      </c>
      <c r="BU841" s="18" t="s">
        <v>4246</v>
      </c>
      <c r="BV841" s="18" t="s">
        <v>3290</v>
      </c>
      <c r="BW841" s="18" t="s">
        <v>4248</v>
      </c>
    </row>
    <row r="842" spans="51:75" x14ac:dyDescent="0.3">
      <c r="AY842" s="94" t="e">
        <f>VLOOKUP(C842,#REF!, 2,FALSE)</f>
        <v>#REF!</v>
      </c>
      <c r="BM842" s="18" t="s">
        <v>4249</v>
      </c>
      <c r="BN842" s="18" t="s">
        <v>1355</v>
      </c>
      <c r="BO842" s="18" t="s">
        <v>4250</v>
      </c>
      <c r="BU842" s="18" t="s">
        <v>4249</v>
      </c>
      <c r="BV842" s="18" t="s">
        <v>1355</v>
      </c>
      <c r="BW842" s="18" t="s">
        <v>4250</v>
      </c>
    </row>
    <row r="843" spans="51:75" x14ac:dyDescent="0.3">
      <c r="AY843" s="94" t="e">
        <f>VLOOKUP(C843,#REF!, 2,FALSE)</f>
        <v>#REF!</v>
      </c>
      <c r="BM843" s="18" t="s">
        <v>4251</v>
      </c>
      <c r="BN843" s="18" t="s">
        <v>3231</v>
      </c>
      <c r="BO843" s="18" t="s">
        <v>4252</v>
      </c>
      <c r="BU843" s="18" t="s">
        <v>4251</v>
      </c>
      <c r="BV843" s="18" t="s">
        <v>3231</v>
      </c>
      <c r="BW843" s="18" t="s">
        <v>4252</v>
      </c>
    </row>
    <row r="844" spans="51:75" x14ac:dyDescent="0.3">
      <c r="AY844" s="94" t="e">
        <f>VLOOKUP(C844,#REF!, 2,FALSE)</f>
        <v>#REF!</v>
      </c>
      <c r="BM844" s="18" t="s">
        <v>4253</v>
      </c>
      <c r="BN844" s="18" t="s">
        <v>3290</v>
      </c>
      <c r="BO844" s="18" t="s">
        <v>4254</v>
      </c>
      <c r="BU844" s="18" t="s">
        <v>4253</v>
      </c>
      <c r="BV844" s="18" t="s">
        <v>3290</v>
      </c>
      <c r="BW844" s="18" t="s">
        <v>4254</v>
      </c>
    </row>
    <row r="845" spans="51:75" x14ac:dyDescent="0.3">
      <c r="AY845" s="94" t="e">
        <f>VLOOKUP(C845,#REF!, 2,FALSE)</f>
        <v>#REF!</v>
      </c>
      <c r="BM845" s="18" t="s">
        <v>4255</v>
      </c>
      <c r="BN845" s="18" t="s">
        <v>3290</v>
      </c>
      <c r="BO845" s="18" t="s">
        <v>4256</v>
      </c>
      <c r="BU845" s="18" t="s">
        <v>4255</v>
      </c>
      <c r="BV845" s="18" t="s">
        <v>3290</v>
      </c>
      <c r="BW845" s="18" t="s">
        <v>4256</v>
      </c>
    </row>
    <row r="846" spans="51:75" x14ac:dyDescent="0.3">
      <c r="AY846" s="94" t="e">
        <f>VLOOKUP(C846,#REF!, 2,FALSE)</f>
        <v>#REF!</v>
      </c>
      <c r="BM846" s="18" t="s">
        <v>838</v>
      </c>
      <c r="BN846" s="18" t="s">
        <v>3290</v>
      </c>
      <c r="BO846" s="18" t="s">
        <v>4257</v>
      </c>
      <c r="BU846" s="18" t="s">
        <v>838</v>
      </c>
      <c r="BV846" s="18" t="s">
        <v>3290</v>
      </c>
      <c r="BW846" s="18" t="s">
        <v>4257</v>
      </c>
    </row>
    <row r="847" spans="51:75" x14ac:dyDescent="0.3">
      <c r="AY847" s="94" t="e">
        <f>VLOOKUP(C847,#REF!, 2,FALSE)</f>
        <v>#REF!</v>
      </c>
      <c r="BM847" s="18" t="s">
        <v>4258</v>
      </c>
      <c r="BN847" s="18" t="s">
        <v>3024</v>
      </c>
      <c r="BO847" s="18" t="s">
        <v>960</v>
      </c>
      <c r="BU847" s="18" t="s">
        <v>4258</v>
      </c>
      <c r="BV847" s="18" t="s">
        <v>3024</v>
      </c>
      <c r="BW847" s="18" t="s">
        <v>960</v>
      </c>
    </row>
    <row r="848" spans="51:75" x14ac:dyDescent="0.3">
      <c r="AY848" s="94" t="e">
        <f>VLOOKUP(C848,#REF!, 2,FALSE)</f>
        <v>#REF!</v>
      </c>
      <c r="BM848" s="18" t="s">
        <v>4259</v>
      </c>
      <c r="BN848" s="18" t="s">
        <v>853</v>
      </c>
      <c r="BO848" s="18" t="s">
        <v>4260</v>
      </c>
      <c r="BU848" s="18" t="s">
        <v>4259</v>
      </c>
      <c r="BV848" s="18" t="s">
        <v>853</v>
      </c>
      <c r="BW848" s="18" t="s">
        <v>4260</v>
      </c>
    </row>
    <row r="849" spans="51:75" x14ac:dyDescent="0.3">
      <c r="AY849" s="94" t="e">
        <f>VLOOKUP(C849,#REF!, 2,FALSE)</f>
        <v>#REF!</v>
      </c>
      <c r="BM849" s="18" t="s">
        <v>4261</v>
      </c>
      <c r="BN849" s="18" t="s">
        <v>1355</v>
      </c>
      <c r="BO849" s="18" t="s">
        <v>4262</v>
      </c>
      <c r="BU849" s="18" t="s">
        <v>4261</v>
      </c>
      <c r="BV849" s="18" t="s">
        <v>1355</v>
      </c>
      <c r="BW849" s="18" t="s">
        <v>4262</v>
      </c>
    </row>
    <row r="850" spans="51:75" x14ac:dyDescent="0.3">
      <c r="AY850" s="94" t="e">
        <f>VLOOKUP(C850,#REF!, 2,FALSE)</f>
        <v>#REF!</v>
      </c>
      <c r="BM850" s="18" t="s">
        <v>839</v>
      </c>
      <c r="BN850" s="18" t="s">
        <v>3021</v>
      </c>
      <c r="BO850" s="18" t="s">
        <v>4263</v>
      </c>
      <c r="BU850" s="18" t="s">
        <v>839</v>
      </c>
      <c r="BV850" s="18" t="s">
        <v>3021</v>
      </c>
      <c r="BW850" s="18" t="s">
        <v>4263</v>
      </c>
    </row>
    <row r="851" spans="51:75" x14ac:dyDescent="0.3">
      <c r="AY851" s="94" t="e">
        <f>VLOOKUP(C851,#REF!, 2,FALSE)</f>
        <v>#REF!</v>
      </c>
      <c r="BM851" s="18" t="s">
        <v>4264</v>
      </c>
      <c r="BN851" s="18" t="s">
        <v>792</v>
      </c>
      <c r="BO851" s="18" t="s">
        <v>4266</v>
      </c>
      <c r="BU851" s="18" t="s">
        <v>4264</v>
      </c>
      <c r="BV851" s="18" t="s">
        <v>792</v>
      </c>
      <c r="BW851" s="18" t="s">
        <v>4266</v>
      </c>
    </row>
    <row r="852" spans="51:75" x14ac:dyDescent="0.3">
      <c r="AY852" s="94" t="e">
        <f>VLOOKUP(C852,#REF!, 2,FALSE)</f>
        <v>#REF!</v>
      </c>
      <c r="BM852" s="18" t="s">
        <v>4267</v>
      </c>
      <c r="BN852" s="18" t="s">
        <v>2998</v>
      </c>
      <c r="BO852" s="18" t="s">
        <v>2998</v>
      </c>
      <c r="BU852" s="18" t="s">
        <v>4267</v>
      </c>
      <c r="BV852" s="18" t="s">
        <v>2998</v>
      </c>
      <c r="BW852" s="18" t="s">
        <v>2998</v>
      </c>
    </row>
    <row r="853" spans="51:75" x14ac:dyDescent="0.3">
      <c r="AY853" s="94" t="e">
        <f>VLOOKUP(C853,#REF!, 2,FALSE)</f>
        <v>#REF!</v>
      </c>
      <c r="BM853" s="18" t="s">
        <v>4268</v>
      </c>
      <c r="BN853" s="18" t="s">
        <v>2998</v>
      </c>
      <c r="BO853" s="18" t="s">
        <v>4269</v>
      </c>
      <c r="BU853" s="18" t="s">
        <v>4268</v>
      </c>
      <c r="BV853" s="18" t="s">
        <v>2998</v>
      </c>
      <c r="BW853" s="18" t="s">
        <v>4269</v>
      </c>
    </row>
    <row r="854" spans="51:75" x14ac:dyDescent="0.3">
      <c r="AY854" s="94" t="e">
        <f>VLOOKUP(C854,#REF!, 2,FALSE)</f>
        <v>#REF!</v>
      </c>
      <c r="BM854" s="18" t="s">
        <v>4270</v>
      </c>
      <c r="BN854" s="18" t="s">
        <v>705</v>
      </c>
      <c r="BO854" s="18" t="s">
        <v>4272</v>
      </c>
      <c r="BU854" s="18" t="s">
        <v>4270</v>
      </c>
      <c r="BV854" s="18" t="s">
        <v>705</v>
      </c>
      <c r="BW854" s="18" t="s">
        <v>4272</v>
      </c>
    </row>
    <row r="855" spans="51:75" x14ac:dyDescent="0.3">
      <c r="AY855" s="94" t="e">
        <f>VLOOKUP(C855,#REF!, 2,FALSE)</f>
        <v>#REF!</v>
      </c>
      <c r="BM855" s="18" t="s">
        <v>4273</v>
      </c>
      <c r="BN855" s="18" t="s">
        <v>624</v>
      </c>
      <c r="BO855" s="18" t="s">
        <v>4274</v>
      </c>
      <c r="BU855" s="18" t="s">
        <v>4273</v>
      </c>
      <c r="BV855" s="18" t="s">
        <v>624</v>
      </c>
      <c r="BW855" s="18" t="s">
        <v>4274</v>
      </c>
    </row>
    <row r="856" spans="51:75" x14ac:dyDescent="0.3">
      <c r="AY856" s="94" t="e">
        <f>VLOOKUP(C856,#REF!, 2,FALSE)</f>
        <v>#REF!</v>
      </c>
      <c r="BM856" s="18" t="s">
        <v>554</v>
      </c>
      <c r="BN856" s="18" t="s">
        <v>645</v>
      </c>
      <c r="BO856" s="18" t="s">
        <v>4275</v>
      </c>
      <c r="BU856" s="18" t="s">
        <v>554</v>
      </c>
      <c r="BV856" s="18" t="s">
        <v>645</v>
      </c>
      <c r="BW856" s="18" t="s">
        <v>4275</v>
      </c>
    </row>
    <row r="857" spans="51:75" x14ac:dyDescent="0.3">
      <c r="AY857" s="94" t="e">
        <f>VLOOKUP(C857,#REF!, 2,FALSE)</f>
        <v>#REF!</v>
      </c>
      <c r="BM857" s="18" t="s">
        <v>4276</v>
      </c>
      <c r="BN857" s="18" t="s">
        <v>645</v>
      </c>
      <c r="BO857" s="18" t="s">
        <v>4277</v>
      </c>
      <c r="BU857" s="18" t="s">
        <v>4276</v>
      </c>
      <c r="BV857" s="18" t="s">
        <v>645</v>
      </c>
      <c r="BW857" s="18" t="s">
        <v>4277</v>
      </c>
    </row>
    <row r="858" spans="51:75" x14ac:dyDescent="0.3">
      <c r="AY858" s="94" t="e">
        <f>VLOOKUP(C858,#REF!, 2,FALSE)</f>
        <v>#REF!</v>
      </c>
      <c r="BM858" s="18" t="s">
        <v>4278</v>
      </c>
      <c r="BN858" s="18" t="s">
        <v>3231</v>
      </c>
      <c r="BO858" s="18" t="s">
        <v>4280</v>
      </c>
      <c r="BU858" s="18" t="s">
        <v>4278</v>
      </c>
      <c r="BV858" s="18" t="s">
        <v>3231</v>
      </c>
      <c r="BW858" s="18" t="s">
        <v>4280</v>
      </c>
    </row>
    <row r="859" spans="51:75" x14ac:dyDescent="0.3">
      <c r="AY859" s="94" t="e">
        <f>VLOOKUP(C859,#REF!, 2,FALSE)</f>
        <v>#REF!</v>
      </c>
      <c r="BM859" s="18" t="s">
        <v>4281</v>
      </c>
      <c r="BN859" s="18" t="s">
        <v>2998</v>
      </c>
      <c r="BO859" s="18" t="s">
        <v>1062</v>
      </c>
      <c r="BU859" s="18" t="s">
        <v>4281</v>
      </c>
      <c r="BV859" s="18" t="s">
        <v>2998</v>
      </c>
      <c r="BW859" s="18" t="s">
        <v>1062</v>
      </c>
    </row>
    <row r="860" spans="51:75" x14ac:dyDescent="0.3">
      <c r="AY860" s="94" t="e">
        <f>VLOOKUP(C860,#REF!, 2,FALSE)</f>
        <v>#REF!</v>
      </c>
      <c r="BM860" s="18" t="s">
        <v>4283</v>
      </c>
      <c r="BN860" s="18" t="s">
        <v>3290</v>
      </c>
      <c r="BO860" s="18" t="s">
        <v>3268</v>
      </c>
      <c r="BU860" s="18" t="s">
        <v>4283</v>
      </c>
      <c r="BV860" s="18" t="s">
        <v>3290</v>
      </c>
      <c r="BW860" s="18" t="s">
        <v>3268</v>
      </c>
    </row>
    <row r="861" spans="51:75" x14ac:dyDescent="0.3">
      <c r="AY861" s="94" t="e">
        <f>VLOOKUP(C861,#REF!, 2,FALSE)</f>
        <v>#REF!</v>
      </c>
      <c r="BM861" s="18" t="s">
        <v>4284</v>
      </c>
      <c r="BN861" s="18" t="s">
        <v>1152</v>
      </c>
      <c r="BO861" s="18" t="s">
        <v>4285</v>
      </c>
      <c r="BU861" s="18" t="s">
        <v>4284</v>
      </c>
      <c r="BV861" s="18" t="s">
        <v>1152</v>
      </c>
      <c r="BW861" s="18" t="s">
        <v>4285</v>
      </c>
    </row>
    <row r="862" spans="51:75" x14ac:dyDescent="0.3">
      <c r="AY862" s="94" t="e">
        <f>VLOOKUP(C862,#REF!, 2,FALSE)</f>
        <v>#REF!</v>
      </c>
      <c r="BM862" s="18" t="s">
        <v>4286</v>
      </c>
      <c r="BN862" s="18" t="s">
        <v>636</v>
      </c>
      <c r="BO862" s="18" t="s">
        <v>4288</v>
      </c>
      <c r="BU862" s="18" t="s">
        <v>4286</v>
      </c>
      <c r="BV862" s="18" t="s">
        <v>636</v>
      </c>
      <c r="BW862" s="18" t="s">
        <v>4288</v>
      </c>
    </row>
    <row r="863" spans="51:75" x14ac:dyDescent="0.3">
      <c r="AY863" s="94" t="e">
        <f>VLOOKUP(C863,#REF!, 2,FALSE)</f>
        <v>#REF!</v>
      </c>
      <c r="BM863" s="18" t="s">
        <v>531</v>
      </c>
      <c r="BN863" s="18" t="s">
        <v>642</v>
      </c>
      <c r="BO863" s="18" t="s">
        <v>4085</v>
      </c>
      <c r="BU863" s="18" t="s">
        <v>531</v>
      </c>
      <c r="BV863" s="18" t="s">
        <v>642</v>
      </c>
      <c r="BW863" s="18" t="s">
        <v>4085</v>
      </c>
    </row>
    <row r="864" spans="51:75" x14ac:dyDescent="0.3">
      <c r="AY864" s="94" t="e">
        <f>VLOOKUP(C864,#REF!, 2,FALSE)</f>
        <v>#REF!</v>
      </c>
      <c r="BM864" s="18" t="s">
        <v>840</v>
      </c>
      <c r="BN864" s="18" t="s">
        <v>642</v>
      </c>
      <c r="BO864" s="18" t="s">
        <v>4289</v>
      </c>
      <c r="BU864" s="18" t="s">
        <v>840</v>
      </c>
      <c r="BV864" s="18" t="s">
        <v>642</v>
      </c>
      <c r="BW864" s="18" t="s">
        <v>4289</v>
      </c>
    </row>
    <row r="865" spans="51:75" x14ac:dyDescent="0.3">
      <c r="AY865" s="94" t="e">
        <f>VLOOKUP(C865,#REF!, 2,FALSE)</f>
        <v>#REF!</v>
      </c>
      <c r="BM865" s="18" t="s">
        <v>532</v>
      </c>
      <c r="BN865" s="18" t="s">
        <v>642</v>
      </c>
      <c r="BO865" s="18" t="s">
        <v>4290</v>
      </c>
      <c r="BU865" s="18" t="s">
        <v>532</v>
      </c>
      <c r="BV865" s="18" t="s">
        <v>642</v>
      </c>
      <c r="BW865" s="18" t="s">
        <v>4290</v>
      </c>
    </row>
    <row r="866" spans="51:75" x14ac:dyDescent="0.3">
      <c r="AY866" s="94" t="e">
        <f>VLOOKUP(C866,#REF!, 2,FALSE)</f>
        <v>#REF!</v>
      </c>
      <c r="BM866" s="18" t="s">
        <v>4291</v>
      </c>
      <c r="BN866" s="18" t="s">
        <v>3290</v>
      </c>
      <c r="BO866" s="18" t="s">
        <v>4292</v>
      </c>
      <c r="BU866" s="18" t="s">
        <v>4291</v>
      </c>
      <c r="BV866" s="18" t="s">
        <v>3290</v>
      </c>
      <c r="BW866" s="18" t="s">
        <v>4292</v>
      </c>
    </row>
    <row r="867" spans="51:75" x14ac:dyDescent="0.3">
      <c r="AY867" s="94" t="e">
        <f>VLOOKUP(C867,#REF!, 2,FALSE)</f>
        <v>#REF!</v>
      </c>
      <c r="BM867" s="18" t="s">
        <v>841</v>
      </c>
      <c r="BN867" s="18" t="s">
        <v>1355</v>
      </c>
      <c r="BO867" s="18" t="s">
        <v>4293</v>
      </c>
      <c r="BU867" s="18" t="s">
        <v>841</v>
      </c>
      <c r="BV867" s="18" t="s">
        <v>1355</v>
      </c>
      <c r="BW867" s="18" t="s">
        <v>4293</v>
      </c>
    </row>
    <row r="868" spans="51:75" x14ac:dyDescent="0.3">
      <c r="AY868" s="94" t="e">
        <f>VLOOKUP(C868,#REF!, 2,FALSE)</f>
        <v>#REF!</v>
      </c>
      <c r="BM868" s="18" t="s">
        <v>4294</v>
      </c>
      <c r="BN868" s="18" t="s">
        <v>3064</v>
      </c>
      <c r="BO868" s="18" t="s">
        <v>2995</v>
      </c>
      <c r="BU868" s="18" t="s">
        <v>4294</v>
      </c>
      <c r="BV868" s="18" t="s">
        <v>3064</v>
      </c>
      <c r="BW868" s="18" t="s">
        <v>2995</v>
      </c>
    </row>
    <row r="869" spans="51:75" x14ac:dyDescent="0.3">
      <c r="AY869" s="94" t="e">
        <f>VLOOKUP(C869,#REF!, 2,FALSE)</f>
        <v>#REF!</v>
      </c>
      <c r="BM869" s="18" t="s">
        <v>4295</v>
      </c>
      <c r="BN869" s="18" t="s">
        <v>3024</v>
      </c>
      <c r="BO869" s="18" t="s">
        <v>3186</v>
      </c>
      <c r="BU869" s="18" t="s">
        <v>4295</v>
      </c>
      <c r="BV869" s="18" t="s">
        <v>3024</v>
      </c>
      <c r="BW869" s="18" t="s">
        <v>3186</v>
      </c>
    </row>
    <row r="870" spans="51:75" x14ac:dyDescent="0.3">
      <c r="AY870" s="94" t="e">
        <f>VLOOKUP(C870,#REF!, 2,FALSE)</f>
        <v>#REF!</v>
      </c>
      <c r="BM870" s="18" t="s">
        <v>4296</v>
      </c>
      <c r="BN870" s="18" t="s">
        <v>2993</v>
      </c>
      <c r="BO870" s="18" t="s">
        <v>3584</v>
      </c>
      <c r="BU870" s="18" t="s">
        <v>4296</v>
      </c>
      <c r="BV870" s="18" t="s">
        <v>2993</v>
      </c>
      <c r="BW870" s="18" t="s">
        <v>3584</v>
      </c>
    </row>
    <row r="871" spans="51:75" x14ac:dyDescent="0.3">
      <c r="AY871" s="94" t="e">
        <f>VLOOKUP(C871,#REF!, 2,FALSE)</f>
        <v>#REF!</v>
      </c>
      <c r="BM871" s="18" t="s">
        <v>4297</v>
      </c>
      <c r="BN871" s="18" t="s">
        <v>1280</v>
      </c>
      <c r="BO871" s="18" t="s">
        <v>4298</v>
      </c>
      <c r="BU871" s="18" t="s">
        <v>4297</v>
      </c>
      <c r="BV871" s="18" t="s">
        <v>1280</v>
      </c>
      <c r="BW871" s="18" t="s">
        <v>4298</v>
      </c>
    </row>
    <row r="872" spans="51:75" x14ac:dyDescent="0.3">
      <c r="AY872" s="94" t="e">
        <f>VLOOKUP(C872,#REF!, 2,FALSE)</f>
        <v>#REF!</v>
      </c>
      <c r="BM872" s="18" t="s">
        <v>4299</v>
      </c>
      <c r="BN872" s="18" t="s">
        <v>3064</v>
      </c>
      <c r="BO872" s="18" t="s">
        <v>4300</v>
      </c>
      <c r="BU872" s="18" t="s">
        <v>4299</v>
      </c>
      <c r="BV872" s="18" t="s">
        <v>3064</v>
      </c>
      <c r="BW872" s="18" t="s">
        <v>4300</v>
      </c>
    </row>
    <row r="873" spans="51:75" x14ac:dyDescent="0.3">
      <c r="AY873" s="94" t="e">
        <f>VLOOKUP(C873,#REF!, 2,FALSE)</f>
        <v>#REF!</v>
      </c>
      <c r="BM873" s="18" t="s">
        <v>553</v>
      </c>
      <c r="BN873" s="18" t="s">
        <v>2998</v>
      </c>
      <c r="BO873" s="18" t="s">
        <v>4301</v>
      </c>
      <c r="BU873" s="18" t="s">
        <v>553</v>
      </c>
      <c r="BV873" s="18" t="s">
        <v>2998</v>
      </c>
      <c r="BW873" s="18" t="s">
        <v>4301</v>
      </c>
    </row>
    <row r="874" spans="51:75" x14ac:dyDescent="0.3">
      <c r="AY874" s="94" t="e">
        <f>VLOOKUP(C874,#REF!, 2,FALSE)</f>
        <v>#REF!</v>
      </c>
      <c r="BM874" s="18" t="s">
        <v>4302</v>
      </c>
      <c r="BN874" s="18" t="s">
        <v>3024</v>
      </c>
      <c r="BO874" s="18" t="s">
        <v>4303</v>
      </c>
      <c r="BU874" s="18" t="s">
        <v>4302</v>
      </c>
      <c r="BV874" s="18" t="s">
        <v>3024</v>
      </c>
      <c r="BW874" s="18" t="s">
        <v>4303</v>
      </c>
    </row>
    <row r="875" spans="51:75" x14ac:dyDescent="0.3">
      <c r="AY875" s="94" t="e">
        <f>VLOOKUP(C875,#REF!, 2,FALSE)</f>
        <v>#REF!</v>
      </c>
      <c r="BM875" s="18" t="s">
        <v>4304</v>
      </c>
      <c r="BN875" s="18" t="s">
        <v>622</v>
      </c>
      <c r="BO875" s="18" t="s">
        <v>4305</v>
      </c>
      <c r="BU875" s="18" t="s">
        <v>4304</v>
      </c>
      <c r="BV875" s="18" t="s">
        <v>622</v>
      </c>
      <c r="BW875" s="18" t="s">
        <v>4305</v>
      </c>
    </row>
    <row r="876" spans="51:75" x14ac:dyDescent="0.3">
      <c r="AY876" s="94" t="e">
        <f>VLOOKUP(C876,#REF!, 2,FALSE)</f>
        <v>#REF!</v>
      </c>
      <c r="BM876" s="18" t="s">
        <v>4306</v>
      </c>
      <c r="BN876" s="18" t="s">
        <v>1282</v>
      </c>
      <c r="BO876" s="18" t="s">
        <v>4307</v>
      </c>
      <c r="BU876" s="18" t="s">
        <v>4306</v>
      </c>
      <c r="BV876" s="18" t="s">
        <v>1282</v>
      </c>
      <c r="BW876" s="18" t="s">
        <v>4307</v>
      </c>
    </row>
    <row r="877" spans="51:75" x14ac:dyDescent="0.3">
      <c r="AY877" s="94" t="e">
        <f>VLOOKUP(C877,#REF!, 2,FALSE)</f>
        <v>#REF!</v>
      </c>
      <c r="BM877" s="18" t="s">
        <v>4308</v>
      </c>
      <c r="BN877" s="18" t="s">
        <v>2998</v>
      </c>
      <c r="BO877" s="18" t="s">
        <v>2998</v>
      </c>
      <c r="BU877" s="18" t="s">
        <v>4308</v>
      </c>
      <c r="BV877" s="18" t="s">
        <v>2998</v>
      </c>
      <c r="BW877" s="18" t="s">
        <v>2998</v>
      </c>
    </row>
    <row r="878" spans="51:75" x14ac:dyDescent="0.3">
      <c r="AY878" s="94" t="e">
        <f>VLOOKUP(C878,#REF!, 2,FALSE)</f>
        <v>#REF!</v>
      </c>
      <c r="BM878" s="18" t="s">
        <v>842</v>
      </c>
      <c r="BN878" s="18" t="s">
        <v>2998</v>
      </c>
      <c r="BO878" s="18" t="s">
        <v>865</v>
      </c>
      <c r="BU878" s="18" t="s">
        <v>842</v>
      </c>
      <c r="BV878" s="18" t="s">
        <v>2998</v>
      </c>
      <c r="BW878" s="18" t="s">
        <v>865</v>
      </c>
    </row>
    <row r="879" spans="51:75" x14ac:dyDescent="0.3">
      <c r="AY879" s="94" t="e">
        <f>VLOOKUP(C879,#REF!, 2,FALSE)</f>
        <v>#REF!</v>
      </c>
      <c r="BM879" s="18" t="s">
        <v>843</v>
      </c>
      <c r="BN879" s="18" t="s">
        <v>822</v>
      </c>
      <c r="BO879" s="18" t="s">
        <v>4309</v>
      </c>
      <c r="BU879" s="18" t="s">
        <v>843</v>
      </c>
      <c r="BV879" s="18" t="s">
        <v>822</v>
      </c>
      <c r="BW879" s="18" t="s">
        <v>4309</v>
      </c>
    </row>
    <row r="880" spans="51:75" x14ac:dyDescent="0.3">
      <c r="AY880" s="94" t="e">
        <f>VLOOKUP(C880,#REF!, 2,FALSE)</f>
        <v>#REF!</v>
      </c>
      <c r="BM880" s="18" t="s">
        <v>4310</v>
      </c>
      <c r="BN880" s="18" t="s">
        <v>3064</v>
      </c>
      <c r="BO880" s="18" t="s">
        <v>4312</v>
      </c>
      <c r="BU880" s="18" t="s">
        <v>4310</v>
      </c>
      <c r="BV880" s="18" t="s">
        <v>3064</v>
      </c>
      <c r="BW880" s="18" t="s">
        <v>4312</v>
      </c>
    </row>
    <row r="881" spans="51:75" x14ac:dyDescent="0.3">
      <c r="AY881" s="94" t="e">
        <f>VLOOKUP(C881,#REF!, 2,FALSE)</f>
        <v>#REF!</v>
      </c>
      <c r="BM881" s="18" t="s">
        <v>4313</v>
      </c>
      <c r="BN881" s="18" t="s">
        <v>621</v>
      </c>
      <c r="BO881" s="18" t="s">
        <v>4314</v>
      </c>
      <c r="BU881" s="18" t="s">
        <v>4313</v>
      </c>
      <c r="BV881" s="18" t="s">
        <v>621</v>
      </c>
      <c r="BW881" s="18" t="s">
        <v>4314</v>
      </c>
    </row>
    <row r="882" spans="51:75" x14ac:dyDescent="0.3">
      <c r="AY882" s="94" t="e">
        <f>VLOOKUP(C882,#REF!, 2,FALSE)</f>
        <v>#REF!</v>
      </c>
      <c r="BM882" s="18" t="s">
        <v>4315</v>
      </c>
      <c r="BN882" s="18" t="s">
        <v>669</v>
      </c>
      <c r="BO882" s="18" t="s">
        <v>4316</v>
      </c>
      <c r="BU882" s="18" t="s">
        <v>4315</v>
      </c>
      <c r="BV882" s="18" t="s">
        <v>669</v>
      </c>
      <c r="BW882" s="18" t="s">
        <v>4316</v>
      </c>
    </row>
    <row r="883" spans="51:75" x14ac:dyDescent="0.3">
      <c r="AY883" s="94" t="e">
        <f>VLOOKUP(C883,#REF!, 2,FALSE)</f>
        <v>#REF!</v>
      </c>
      <c r="BM883" s="18" t="s">
        <v>4318</v>
      </c>
      <c r="BN883" s="18" t="s">
        <v>672</v>
      </c>
      <c r="BO883" s="18" t="s">
        <v>2123</v>
      </c>
      <c r="BU883" s="18" t="s">
        <v>4318</v>
      </c>
      <c r="BV883" s="18" t="s">
        <v>672</v>
      </c>
      <c r="BW883" s="18" t="s">
        <v>2123</v>
      </c>
    </row>
    <row r="884" spans="51:75" x14ac:dyDescent="0.3">
      <c r="AY884" s="94" t="e">
        <f>VLOOKUP(C884,#REF!, 2,FALSE)</f>
        <v>#REF!</v>
      </c>
      <c r="BM884" s="18" t="s">
        <v>4319</v>
      </c>
      <c r="BN884" s="18" t="s">
        <v>645</v>
      </c>
      <c r="BO884" s="18" t="s">
        <v>4320</v>
      </c>
      <c r="BU884" s="18" t="s">
        <v>4319</v>
      </c>
      <c r="BV884" s="18" t="s">
        <v>645</v>
      </c>
      <c r="BW884" s="18" t="s">
        <v>4320</v>
      </c>
    </row>
    <row r="885" spans="51:75" x14ac:dyDescent="0.3">
      <c r="AY885" s="94" t="e">
        <f>VLOOKUP(C885,#REF!, 2,FALSE)</f>
        <v>#REF!</v>
      </c>
      <c r="BM885" s="18" t="s">
        <v>844</v>
      </c>
      <c r="BN885" s="18" t="s">
        <v>1355</v>
      </c>
      <c r="BO885" s="18" t="s">
        <v>3412</v>
      </c>
      <c r="BU885" s="18" t="s">
        <v>844</v>
      </c>
      <c r="BV885" s="18" t="s">
        <v>1355</v>
      </c>
      <c r="BW885" s="18" t="s">
        <v>3412</v>
      </c>
    </row>
    <row r="886" spans="51:75" x14ac:dyDescent="0.3">
      <c r="AY886" s="94" t="e">
        <f>VLOOKUP(C886,#REF!, 2,FALSE)</f>
        <v>#REF!</v>
      </c>
      <c r="BM886" s="18" t="s">
        <v>4322</v>
      </c>
      <c r="BN886" s="18" t="s">
        <v>3290</v>
      </c>
      <c r="BO886" s="18" t="s">
        <v>4323</v>
      </c>
      <c r="BU886" s="18" t="s">
        <v>4322</v>
      </c>
      <c r="BV886" s="18" t="s">
        <v>3290</v>
      </c>
      <c r="BW886" s="18" t="s">
        <v>4323</v>
      </c>
    </row>
    <row r="887" spans="51:75" x14ac:dyDescent="0.3">
      <c r="AY887" s="94" t="e">
        <f>VLOOKUP(C887,#REF!, 2,FALSE)</f>
        <v>#REF!</v>
      </c>
      <c r="BM887" s="18" t="s">
        <v>4324</v>
      </c>
      <c r="BN887" s="18" t="s">
        <v>1152</v>
      </c>
      <c r="BO887" s="18" t="s">
        <v>4325</v>
      </c>
      <c r="BU887" s="18" t="s">
        <v>4324</v>
      </c>
      <c r="BV887" s="18" t="s">
        <v>1152</v>
      </c>
      <c r="BW887" s="18" t="s">
        <v>4325</v>
      </c>
    </row>
    <row r="888" spans="51:75" x14ac:dyDescent="0.3">
      <c r="AY888" s="94" t="e">
        <f>VLOOKUP(C888,#REF!, 2,FALSE)</f>
        <v>#REF!</v>
      </c>
      <c r="BM888" s="18" t="s">
        <v>4326</v>
      </c>
      <c r="BN888" s="18" t="s">
        <v>1282</v>
      </c>
      <c r="BO888" s="18" t="s">
        <v>4327</v>
      </c>
      <c r="BU888" s="18" t="s">
        <v>4326</v>
      </c>
      <c r="BV888" s="18" t="s">
        <v>1282</v>
      </c>
      <c r="BW888" s="18" t="s">
        <v>4327</v>
      </c>
    </row>
    <row r="889" spans="51:75" x14ac:dyDescent="0.3">
      <c r="AY889" s="94" t="e">
        <f>VLOOKUP(C889,#REF!, 2,FALSE)</f>
        <v>#REF!</v>
      </c>
      <c r="BM889" s="18" t="s">
        <v>4328</v>
      </c>
      <c r="BN889" s="18" t="s">
        <v>2998</v>
      </c>
      <c r="BO889" s="18" t="s">
        <v>4329</v>
      </c>
      <c r="BU889" s="18" t="s">
        <v>4328</v>
      </c>
      <c r="BV889" s="18" t="s">
        <v>2998</v>
      </c>
      <c r="BW889" s="18" t="s">
        <v>4329</v>
      </c>
    </row>
    <row r="890" spans="51:75" x14ac:dyDescent="0.3">
      <c r="AY890" s="94" t="e">
        <f>VLOOKUP(C890,#REF!, 2,FALSE)</f>
        <v>#REF!</v>
      </c>
      <c r="BM890" s="18" t="s">
        <v>530</v>
      </c>
      <c r="BN890" s="18" t="s">
        <v>621</v>
      </c>
      <c r="BO890" s="18" t="s">
        <v>4330</v>
      </c>
      <c r="BU890" s="18" t="s">
        <v>530</v>
      </c>
      <c r="BV890" s="18" t="s">
        <v>621</v>
      </c>
      <c r="BW890" s="18" t="s">
        <v>4330</v>
      </c>
    </row>
    <row r="891" spans="51:75" x14ac:dyDescent="0.3">
      <c r="AY891" s="94" t="e">
        <f>VLOOKUP(C891,#REF!, 2,FALSE)</f>
        <v>#REF!</v>
      </c>
      <c r="BM891" s="18" t="s">
        <v>4331</v>
      </c>
      <c r="BN891" s="18" t="s">
        <v>1704</v>
      </c>
      <c r="BO891" s="18" t="s">
        <v>4332</v>
      </c>
      <c r="BU891" s="18" t="s">
        <v>4331</v>
      </c>
      <c r="BV891" s="18" t="s">
        <v>1704</v>
      </c>
      <c r="BW891" s="18" t="s">
        <v>4332</v>
      </c>
    </row>
    <row r="892" spans="51:75" x14ac:dyDescent="0.3">
      <c r="AY892" s="94" t="e">
        <f>VLOOKUP(C892,#REF!, 2,FALSE)</f>
        <v>#REF!</v>
      </c>
      <c r="BM892" s="18" t="s">
        <v>568</v>
      </c>
      <c r="BN892" s="18" t="s">
        <v>795</v>
      </c>
      <c r="BO892" s="18" t="s">
        <v>4333</v>
      </c>
      <c r="BU892" s="18" t="s">
        <v>568</v>
      </c>
      <c r="BV892" s="18" t="s">
        <v>795</v>
      </c>
      <c r="BW892" s="18" t="s">
        <v>4333</v>
      </c>
    </row>
    <row r="893" spans="51:75" x14ac:dyDescent="0.3">
      <c r="AY893" s="94" t="e">
        <f>VLOOKUP(C893,#REF!, 2,FALSE)</f>
        <v>#REF!</v>
      </c>
      <c r="BM893" s="18" t="s">
        <v>4334</v>
      </c>
      <c r="BN893" s="18" t="s">
        <v>645</v>
      </c>
      <c r="BO893" s="18" t="s">
        <v>1074</v>
      </c>
      <c r="BU893" s="18" t="s">
        <v>4334</v>
      </c>
      <c r="BV893" s="18" t="s">
        <v>645</v>
      </c>
      <c r="BW893" s="18" t="s">
        <v>1074</v>
      </c>
    </row>
    <row r="894" spans="51:75" x14ac:dyDescent="0.3">
      <c r="AY894" s="94" t="e">
        <f>VLOOKUP(C894,#REF!, 2,FALSE)</f>
        <v>#REF!</v>
      </c>
      <c r="BM894" s="18" t="s">
        <v>4335</v>
      </c>
      <c r="BN894" s="18" t="s">
        <v>2998</v>
      </c>
      <c r="BO894" s="18" t="s">
        <v>4337</v>
      </c>
      <c r="BU894" s="18" t="s">
        <v>4335</v>
      </c>
      <c r="BV894" s="18" t="s">
        <v>2998</v>
      </c>
      <c r="BW894" s="18" t="s">
        <v>4337</v>
      </c>
    </row>
    <row r="895" spans="51:75" x14ac:dyDescent="0.3">
      <c r="AY895" s="94" t="e">
        <f>VLOOKUP(C895,#REF!, 2,FALSE)</f>
        <v>#REF!</v>
      </c>
      <c r="BM895" s="18" t="s">
        <v>845</v>
      </c>
      <c r="BN895" s="18" t="s">
        <v>642</v>
      </c>
      <c r="BO895" s="18" t="s">
        <v>4338</v>
      </c>
      <c r="BU895" s="18" t="s">
        <v>845</v>
      </c>
      <c r="BV895" s="18" t="s">
        <v>642</v>
      </c>
      <c r="BW895" s="18" t="s">
        <v>4338</v>
      </c>
    </row>
    <row r="896" spans="51:75" x14ac:dyDescent="0.3">
      <c r="AY896" s="94" t="e">
        <f>VLOOKUP(C896,#REF!, 2,FALSE)</f>
        <v>#REF!</v>
      </c>
      <c r="BM896" s="18" t="s">
        <v>4340</v>
      </c>
      <c r="BN896" s="18" t="s">
        <v>2998</v>
      </c>
      <c r="BO896" s="18" t="s">
        <v>4341</v>
      </c>
      <c r="BU896" s="18" t="s">
        <v>4340</v>
      </c>
      <c r="BV896" s="18" t="s">
        <v>2998</v>
      </c>
      <c r="BW896" s="18" t="s">
        <v>4341</v>
      </c>
    </row>
    <row r="897" spans="51:75" x14ac:dyDescent="0.3">
      <c r="AY897" s="94" t="e">
        <f>VLOOKUP(C897,#REF!, 2,FALSE)</f>
        <v>#REF!</v>
      </c>
      <c r="BM897" s="18" t="s">
        <v>4342</v>
      </c>
      <c r="BN897" s="18" t="s">
        <v>2998</v>
      </c>
      <c r="BO897" s="18" t="s">
        <v>4343</v>
      </c>
      <c r="BU897" s="18" t="s">
        <v>4342</v>
      </c>
      <c r="BV897" s="18" t="s">
        <v>2998</v>
      </c>
      <c r="BW897" s="18" t="s">
        <v>4343</v>
      </c>
    </row>
    <row r="898" spans="51:75" x14ac:dyDescent="0.3">
      <c r="AY898" s="94" t="e">
        <f>VLOOKUP(C898,#REF!, 2,FALSE)</f>
        <v>#REF!</v>
      </c>
      <c r="BM898" s="18" t="s">
        <v>4345</v>
      </c>
      <c r="BN898" s="18" t="s">
        <v>3231</v>
      </c>
      <c r="BO898" s="18" t="s">
        <v>4347</v>
      </c>
      <c r="BU898" s="18" t="s">
        <v>4345</v>
      </c>
      <c r="BV898" s="18" t="s">
        <v>3231</v>
      </c>
      <c r="BW898" s="18" t="s">
        <v>4347</v>
      </c>
    </row>
    <row r="899" spans="51:75" x14ac:dyDescent="0.3">
      <c r="AY899" s="94" t="e">
        <f>VLOOKUP(C899,#REF!, 2,FALSE)</f>
        <v>#REF!</v>
      </c>
      <c r="BM899" s="18" t="s">
        <v>4348</v>
      </c>
      <c r="BN899" s="18" t="s">
        <v>17081</v>
      </c>
      <c r="BO899" s="18" t="s">
        <v>782</v>
      </c>
      <c r="BU899" s="18" t="s">
        <v>4348</v>
      </c>
      <c r="BV899" s="18" t="s">
        <v>17081</v>
      </c>
      <c r="BW899" s="18" t="s">
        <v>782</v>
      </c>
    </row>
    <row r="900" spans="51:75" x14ac:dyDescent="0.3">
      <c r="AY900" s="94" t="e">
        <f>VLOOKUP(C900,#REF!, 2,FALSE)</f>
        <v>#REF!</v>
      </c>
      <c r="BM900" s="18" t="s">
        <v>4349</v>
      </c>
      <c r="BN900" s="18" t="s">
        <v>799</v>
      </c>
      <c r="BO900" s="18" t="s">
        <v>1534</v>
      </c>
      <c r="BU900" s="18" t="s">
        <v>4349</v>
      </c>
      <c r="BV900" s="18" t="s">
        <v>799</v>
      </c>
      <c r="BW900" s="18" t="s">
        <v>1534</v>
      </c>
    </row>
    <row r="901" spans="51:75" x14ac:dyDescent="0.3">
      <c r="AY901" s="94" t="e">
        <f>VLOOKUP(C901,#REF!, 2,FALSE)</f>
        <v>#REF!</v>
      </c>
      <c r="BM901" s="18" t="s">
        <v>4351</v>
      </c>
      <c r="BN901" s="18" t="s">
        <v>3064</v>
      </c>
      <c r="BO901" s="18" t="s">
        <v>2950</v>
      </c>
      <c r="BU901" s="18" t="s">
        <v>4351</v>
      </c>
      <c r="BV901" s="18" t="s">
        <v>3064</v>
      </c>
      <c r="BW901" s="18" t="s">
        <v>2950</v>
      </c>
    </row>
    <row r="902" spans="51:75" x14ac:dyDescent="0.3">
      <c r="AY902" s="94" t="e">
        <f>VLOOKUP(C902,#REF!, 2,FALSE)</f>
        <v>#REF!</v>
      </c>
      <c r="BM902" s="18" t="s">
        <v>4353</v>
      </c>
      <c r="BN902" s="18" t="s">
        <v>3064</v>
      </c>
      <c r="BO902" s="18" t="s">
        <v>4354</v>
      </c>
      <c r="BU902" s="18" t="s">
        <v>4353</v>
      </c>
      <c r="BV902" s="18" t="s">
        <v>3064</v>
      </c>
      <c r="BW902" s="18" t="s">
        <v>4354</v>
      </c>
    </row>
    <row r="903" spans="51:75" x14ac:dyDescent="0.3">
      <c r="AY903" s="94" t="e">
        <f>VLOOKUP(C903,#REF!, 2,FALSE)</f>
        <v>#REF!</v>
      </c>
      <c r="BM903" s="18" t="s">
        <v>846</v>
      </c>
      <c r="BN903" s="18" t="s">
        <v>2998</v>
      </c>
      <c r="BO903" s="18" t="s">
        <v>4356</v>
      </c>
      <c r="BU903" s="18" t="s">
        <v>846</v>
      </c>
      <c r="BV903" s="18" t="s">
        <v>2998</v>
      </c>
      <c r="BW903" s="18" t="s">
        <v>4356</v>
      </c>
    </row>
    <row r="904" spans="51:75" x14ac:dyDescent="0.3">
      <c r="AY904" s="94" t="e">
        <f>VLOOKUP(C904,#REF!, 2,FALSE)</f>
        <v>#REF!</v>
      </c>
      <c r="BM904" s="18" t="s">
        <v>4357</v>
      </c>
      <c r="BN904" s="18" t="s">
        <v>2998</v>
      </c>
      <c r="BO904" s="18" t="s">
        <v>2998</v>
      </c>
      <c r="BU904" s="18" t="s">
        <v>4357</v>
      </c>
      <c r="BV904" s="18" t="s">
        <v>2998</v>
      </c>
      <c r="BW904" s="18" t="s">
        <v>2998</v>
      </c>
    </row>
    <row r="905" spans="51:75" x14ac:dyDescent="0.3">
      <c r="AY905" s="94" t="e">
        <f>VLOOKUP(C905,#REF!, 2,FALSE)</f>
        <v>#REF!</v>
      </c>
      <c r="BM905" s="18" t="s">
        <v>4358</v>
      </c>
      <c r="BN905" s="18" t="s">
        <v>2998</v>
      </c>
      <c r="BO905" s="18" t="s">
        <v>4354</v>
      </c>
      <c r="BU905" s="18" t="s">
        <v>4358</v>
      </c>
      <c r="BV905" s="18" t="s">
        <v>2998</v>
      </c>
      <c r="BW905" s="18" t="s">
        <v>4354</v>
      </c>
    </row>
    <row r="906" spans="51:75" x14ac:dyDescent="0.3">
      <c r="AY906" s="94" t="e">
        <f>VLOOKUP(C906,#REF!, 2,FALSE)</f>
        <v>#REF!</v>
      </c>
      <c r="BM906" s="18" t="s">
        <v>4360</v>
      </c>
      <c r="BN906" s="18" t="s">
        <v>618</v>
      </c>
      <c r="BO906" s="18" t="s">
        <v>4361</v>
      </c>
      <c r="BU906" s="18" t="s">
        <v>4360</v>
      </c>
      <c r="BV906" s="18" t="s">
        <v>618</v>
      </c>
      <c r="BW906" s="18" t="s">
        <v>4361</v>
      </c>
    </row>
    <row r="907" spans="51:75" x14ac:dyDescent="0.3">
      <c r="AY907" s="94" t="e">
        <f>VLOOKUP(C907,#REF!, 2,FALSE)</f>
        <v>#REF!</v>
      </c>
      <c r="BM907" s="18" t="s">
        <v>4362</v>
      </c>
      <c r="BN907" s="18" t="s">
        <v>2998</v>
      </c>
      <c r="BO907" s="18" t="s">
        <v>2998</v>
      </c>
      <c r="BU907" s="18" t="s">
        <v>4362</v>
      </c>
      <c r="BV907" s="18" t="s">
        <v>2998</v>
      </c>
      <c r="BW907" s="18" t="s">
        <v>2998</v>
      </c>
    </row>
    <row r="908" spans="51:75" x14ac:dyDescent="0.3">
      <c r="AY908" s="94" t="e">
        <f>VLOOKUP(C908,#REF!, 2,FALSE)</f>
        <v>#REF!</v>
      </c>
      <c r="BM908" s="18" t="s">
        <v>4363</v>
      </c>
      <c r="BN908" s="18" t="s">
        <v>2998</v>
      </c>
      <c r="BO908" s="18" t="s">
        <v>2998</v>
      </c>
      <c r="BU908" s="18" t="s">
        <v>4363</v>
      </c>
      <c r="BV908" s="18" t="s">
        <v>2998</v>
      </c>
      <c r="BW908" s="18" t="s">
        <v>2998</v>
      </c>
    </row>
    <row r="909" spans="51:75" x14ac:dyDescent="0.3">
      <c r="AY909" s="94" t="e">
        <f>VLOOKUP(C909,#REF!, 2,FALSE)</f>
        <v>#REF!</v>
      </c>
      <c r="BM909" s="18" t="s">
        <v>4364</v>
      </c>
      <c r="BN909" s="18" t="s">
        <v>2998</v>
      </c>
      <c r="BO909" s="18" t="s">
        <v>2998</v>
      </c>
      <c r="BU909" s="18" t="s">
        <v>4364</v>
      </c>
      <c r="BV909" s="18" t="s">
        <v>2998</v>
      </c>
      <c r="BW909" s="18" t="s">
        <v>2998</v>
      </c>
    </row>
    <row r="910" spans="51:75" x14ac:dyDescent="0.3">
      <c r="AY910" s="94" t="e">
        <f>VLOOKUP(C910,#REF!, 2,FALSE)</f>
        <v>#REF!</v>
      </c>
      <c r="BM910" s="18" t="s">
        <v>4365</v>
      </c>
      <c r="BN910" s="18" t="s">
        <v>2998</v>
      </c>
      <c r="BO910" s="18" t="s">
        <v>2998</v>
      </c>
      <c r="BU910" s="18" t="s">
        <v>4365</v>
      </c>
      <c r="BV910" s="18" t="s">
        <v>2998</v>
      </c>
      <c r="BW910" s="18" t="s">
        <v>2998</v>
      </c>
    </row>
    <row r="911" spans="51:75" x14ac:dyDescent="0.3">
      <c r="AY911" s="94" t="e">
        <f>VLOOKUP(C911,#REF!, 2,FALSE)</f>
        <v>#REF!</v>
      </c>
      <c r="BM911" s="18" t="s">
        <v>4367</v>
      </c>
      <c r="BN911" s="18" t="s">
        <v>2998</v>
      </c>
      <c r="BO911" s="18" t="s">
        <v>2998</v>
      </c>
      <c r="BU911" s="18" t="s">
        <v>4367</v>
      </c>
      <c r="BV911" s="18" t="s">
        <v>2998</v>
      </c>
      <c r="BW911" s="18" t="s">
        <v>2998</v>
      </c>
    </row>
    <row r="912" spans="51:75" x14ac:dyDescent="0.3">
      <c r="AY912" s="94" t="e">
        <f>VLOOKUP(C912,#REF!, 2,FALSE)</f>
        <v>#REF!</v>
      </c>
      <c r="BM912" s="18" t="s">
        <v>4368</v>
      </c>
      <c r="BN912" s="18" t="s">
        <v>2998</v>
      </c>
      <c r="BO912" s="18" t="s">
        <v>2998</v>
      </c>
      <c r="BU912" s="18" t="s">
        <v>4368</v>
      </c>
      <c r="BV912" s="18" t="s">
        <v>2998</v>
      </c>
      <c r="BW912" s="18" t="s">
        <v>2998</v>
      </c>
    </row>
    <row r="913" spans="51:75" x14ac:dyDescent="0.3">
      <c r="AY913" s="94" t="e">
        <f>VLOOKUP(C913,#REF!, 2,FALSE)</f>
        <v>#REF!</v>
      </c>
      <c r="BM913" s="18" t="s">
        <v>4369</v>
      </c>
      <c r="BN913" s="18" t="s">
        <v>2998</v>
      </c>
      <c r="BO913" s="18" t="s">
        <v>2998</v>
      </c>
      <c r="BU913" s="18" t="s">
        <v>4369</v>
      </c>
      <c r="BV913" s="18" t="s">
        <v>2998</v>
      </c>
      <c r="BW913" s="18" t="s">
        <v>2998</v>
      </c>
    </row>
    <row r="914" spans="51:75" x14ac:dyDescent="0.3">
      <c r="AY914" s="94" t="e">
        <f>VLOOKUP(C914,#REF!, 2,FALSE)</f>
        <v>#REF!</v>
      </c>
      <c r="BM914" s="18" t="s">
        <v>4370</v>
      </c>
      <c r="BN914" s="18" t="s">
        <v>2998</v>
      </c>
      <c r="BO914" s="18" t="s">
        <v>2998</v>
      </c>
      <c r="BU914" s="18" t="s">
        <v>4370</v>
      </c>
      <c r="BV914" s="18" t="s">
        <v>2998</v>
      </c>
      <c r="BW914" s="18" t="s">
        <v>2998</v>
      </c>
    </row>
    <row r="915" spans="51:75" x14ac:dyDescent="0.3">
      <c r="AY915" s="94" t="e">
        <f>VLOOKUP(C915,#REF!, 2,FALSE)</f>
        <v>#REF!</v>
      </c>
      <c r="BM915" s="18" t="s">
        <v>4371</v>
      </c>
      <c r="BN915" s="18" t="s">
        <v>2998</v>
      </c>
      <c r="BO915" s="18" t="s">
        <v>2998</v>
      </c>
      <c r="BU915" s="18" t="s">
        <v>4371</v>
      </c>
      <c r="BV915" s="18" t="s">
        <v>2998</v>
      </c>
      <c r="BW915" s="18" t="s">
        <v>2998</v>
      </c>
    </row>
    <row r="916" spans="51:75" x14ac:dyDescent="0.3">
      <c r="AY916" s="94" t="e">
        <f>VLOOKUP(C916,#REF!, 2,FALSE)</f>
        <v>#REF!</v>
      </c>
      <c r="BM916" s="18" t="s">
        <v>4373</v>
      </c>
      <c r="BN916" s="18" t="s">
        <v>2998</v>
      </c>
      <c r="BO916" s="18" t="s">
        <v>2998</v>
      </c>
      <c r="BU916" s="18" t="s">
        <v>4373</v>
      </c>
      <c r="BV916" s="18" t="s">
        <v>2998</v>
      </c>
      <c r="BW916" s="18" t="s">
        <v>2998</v>
      </c>
    </row>
    <row r="917" spans="51:75" x14ac:dyDescent="0.3">
      <c r="AY917" s="94" t="e">
        <f>VLOOKUP(C917,#REF!, 2,FALSE)</f>
        <v>#REF!</v>
      </c>
      <c r="BM917" s="18" t="s">
        <v>4374</v>
      </c>
      <c r="BN917" s="18" t="s">
        <v>2998</v>
      </c>
      <c r="BO917" s="18" t="s">
        <v>2998</v>
      </c>
      <c r="BU917" s="18" t="s">
        <v>4374</v>
      </c>
      <c r="BV917" s="18" t="s">
        <v>2998</v>
      </c>
      <c r="BW917" s="18" t="s">
        <v>2998</v>
      </c>
    </row>
    <row r="918" spans="51:75" x14ac:dyDescent="0.3">
      <c r="AY918" s="94" t="e">
        <f>VLOOKUP(C918,#REF!, 2,FALSE)</f>
        <v>#REF!</v>
      </c>
      <c r="BM918" s="18" t="s">
        <v>4375</v>
      </c>
      <c r="BN918" s="18" t="s">
        <v>2998</v>
      </c>
      <c r="BO918" s="18" t="s">
        <v>2998</v>
      </c>
      <c r="BU918" s="18" t="s">
        <v>4375</v>
      </c>
      <c r="BV918" s="18" t="s">
        <v>2998</v>
      </c>
      <c r="BW918" s="18" t="s">
        <v>2998</v>
      </c>
    </row>
    <row r="919" spans="51:75" x14ac:dyDescent="0.3">
      <c r="AY919" s="94" t="e">
        <f>VLOOKUP(C919,#REF!, 2,FALSE)</f>
        <v>#REF!</v>
      </c>
      <c r="BM919" s="18" t="s">
        <v>4376</v>
      </c>
      <c r="BN919" s="18" t="s">
        <v>2998</v>
      </c>
      <c r="BO919" s="18" t="s">
        <v>2998</v>
      </c>
      <c r="BU919" s="18" t="s">
        <v>4376</v>
      </c>
      <c r="BV919" s="18" t="s">
        <v>2998</v>
      </c>
      <c r="BW919" s="18" t="s">
        <v>2998</v>
      </c>
    </row>
    <row r="920" spans="51:75" x14ac:dyDescent="0.3">
      <c r="AY920" s="94" t="e">
        <f>VLOOKUP(C920,#REF!, 2,FALSE)</f>
        <v>#REF!</v>
      </c>
      <c r="BM920" s="18" t="s">
        <v>4377</v>
      </c>
      <c r="BN920" s="18" t="s">
        <v>2998</v>
      </c>
      <c r="BO920" s="18" t="s">
        <v>2998</v>
      </c>
      <c r="BU920" s="18" t="s">
        <v>4377</v>
      </c>
      <c r="BV920" s="18" t="s">
        <v>2998</v>
      </c>
      <c r="BW920" s="18" t="s">
        <v>2998</v>
      </c>
    </row>
    <row r="921" spans="51:75" x14ac:dyDescent="0.3">
      <c r="AY921" s="94" t="e">
        <f>VLOOKUP(C921,#REF!, 2,FALSE)</f>
        <v>#REF!</v>
      </c>
      <c r="BM921" s="18" t="s">
        <v>4378</v>
      </c>
      <c r="BN921" s="18" t="s">
        <v>2998</v>
      </c>
      <c r="BO921" s="18" t="s">
        <v>2998</v>
      </c>
      <c r="BU921" s="18" t="s">
        <v>4378</v>
      </c>
      <c r="BV921" s="18" t="s">
        <v>2998</v>
      </c>
      <c r="BW921" s="18" t="s">
        <v>2998</v>
      </c>
    </row>
    <row r="922" spans="51:75" x14ac:dyDescent="0.3">
      <c r="AY922" s="94" t="e">
        <f>VLOOKUP(C922,#REF!, 2,FALSE)</f>
        <v>#REF!</v>
      </c>
      <c r="BM922" s="18" t="s">
        <v>4379</v>
      </c>
      <c r="BN922" s="18" t="s">
        <v>2998</v>
      </c>
      <c r="BO922" s="18" t="s">
        <v>2998</v>
      </c>
      <c r="BU922" s="18" t="s">
        <v>4379</v>
      </c>
      <c r="BV922" s="18" t="s">
        <v>2998</v>
      </c>
      <c r="BW922" s="18" t="s">
        <v>2998</v>
      </c>
    </row>
    <row r="923" spans="51:75" x14ac:dyDescent="0.3">
      <c r="AY923" s="94" t="e">
        <f>VLOOKUP(C923,#REF!, 2,FALSE)</f>
        <v>#REF!</v>
      </c>
      <c r="BM923" s="18" t="s">
        <v>4380</v>
      </c>
      <c r="BN923" s="18" t="s">
        <v>2998</v>
      </c>
      <c r="BO923" s="18" t="s">
        <v>2998</v>
      </c>
      <c r="BU923" s="18" t="s">
        <v>4380</v>
      </c>
      <c r="BV923" s="18" t="s">
        <v>2998</v>
      </c>
      <c r="BW923" s="18" t="s">
        <v>2998</v>
      </c>
    </row>
    <row r="924" spans="51:75" x14ac:dyDescent="0.3">
      <c r="AY924" s="94" t="e">
        <f>VLOOKUP(C924,#REF!, 2,FALSE)</f>
        <v>#REF!</v>
      </c>
      <c r="BM924" s="18" t="s">
        <v>4381</v>
      </c>
      <c r="BN924" s="18" t="s">
        <v>631</v>
      </c>
      <c r="BO924" s="18" t="s">
        <v>2376</v>
      </c>
      <c r="BU924" s="18" t="s">
        <v>4381</v>
      </c>
      <c r="BV924" s="18" t="s">
        <v>631</v>
      </c>
      <c r="BW924" s="18" t="s">
        <v>2376</v>
      </c>
    </row>
    <row r="925" spans="51:75" x14ac:dyDescent="0.3">
      <c r="AY925" s="94" t="e">
        <f>VLOOKUP(C925,#REF!, 2,FALSE)</f>
        <v>#REF!</v>
      </c>
      <c r="BM925" s="18" t="s">
        <v>4383</v>
      </c>
      <c r="BN925" s="18" t="s">
        <v>809</v>
      </c>
      <c r="BO925" s="18" t="s">
        <v>2760</v>
      </c>
      <c r="BU925" s="18" t="s">
        <v>4383</v>
      </c>
      <c r="BV925" s="18" t="s">
        <v>809</v>
      </c>
      <c r="BW925" s="18" t="s">
        <v>2760</v>
      </c>
    </row>
    <row r="926" spans="51:75" x14ac:dyDescent="0.3">
      <c r="AY926" s="94" t="e">
        <f>VLOOKUP(C926,#REF!, 2,FALSE)</f>
        <v>#REF!</v>
      </c>
      <c r="BM926" s="18" t="s">
        <v>4385</v>
      </c>
      <c r="BN926" s="18" t="s">
        <v>661</v>
      </c>
      <c r="BO926" s="18" t="s">
        <v>3524</v>
      </c>
      <c r="BU926" s="18" t="s">
        <v>4385</v>
      </c>
      <c r="BV926" s="18" t="s">
        <v>661</v>
      </c>
      <c r="BW926" s="18" t="s">
        <v>3524</v>
      </c>
    </row>
    <row r="927" spans="51:75" x14ac:dyDescent="0.3">
      <c r="AY927" s="94" t="e">
        <f>VLOOKUP(C927,#REF!, 2,FALSE)</f>
        <v>#REF!</v>
      </c>
      <c r="BM927" s="18" t="s">
        <v>4386</v>
      </c>
      <c r="BN927" s="18" t="s">
        <v>861</v>
      </c>
      <c r="BO927" s="18" t="s">
        <v>4387</v>
      </c>
      <c r="BU927" s="18" t="s">
        <v>4386</v>
      </c>
      <c r="BV927" s="18" t="s">
        <v>861</v>
      </c>
      <c r="BW927" s="18" t="s">
        <v>4387</v>
      </c>
    </row>
    <row r="928" spans="51:75" x14ac:dyDescent="0.3">
      <c r="AY928" s="94" t="e">
        <f>VLOOKUP(C928,#REF!, 2,FALSE)</f>
        <v>#REF!</v>
      </c>
      <c r="BM928" s="18" t="s">
        <v>4389</v>
      </c>
      <c r="BN928" s="18" t="s">
        <v>3024</v>
      </c>
      <c r="BO928" s="18" t="s">
        <v>2235</v>
      </c>
      <c r="BU928" s="18" t="s">
        <v>4389</v>
      </c>
      <c r="BV928" s="18" t="s">
        <v>3024</v>
      </c>
      <c r="BW928" s="18" t="s">
        <v>2235</v>
      </c>
    </row>
    <row r="929" spans="51:75" x14ac:dyDescent="0.3">
      <c r="AY929" s="94" t="e">
        <f>VLOOKUP(C929,#REF!, 2,FALSE)</f>
        <v>#REF!</v>
      </c>
      <c r="BM929" s="18" t="s">
        <v>4390</v>
      </c>
      <c r="BN929" s="18" t="s">
        <v>3231</v>
      </c>
      <c r="BO929" s="18" t="s">
        <v>2445</v>
      </c>
      <c r="BU929" s="18" t="s">
        <v>4390</v>
      </c>
      <c r="BV929" s="18" t="s">
        <v>3231</v>
      </c>
      <c r="BW929" s="18" t="s">
        <v>2445</v>
      </c>
    </row>
    <row r="930" spans="51:75" x14ac:dyDescent="0.3">
      <c r="AY930" s="94" t="e">
        <f>VLOOKUP(C930,#REF!, 2,FALSE)</f>
        <v>#REF!</v>
      </c>
      <c r="BM930" s="18" t="s">
        <v>4391</v>
      </c>
      <c r="BN930" s="18" t="s">
        <v>3290</v>
      </c>
      <c r="BO930" s="18" t="s">
        <v>3813</v>
      </c>
      <c r="BU930" s="18" t="s">
        <v>4391</v>
      </c>
      <c r="BV930" s="18" t="s">
        <v>3290</v>
      </c>
      <c r="BW930" s="18" t="s">
        <v>3813</v>
      </c>
    </row>
    <row r="931" spans="51:75" x14ac:dyDescent="0.3">
      <c r="AY931" s="94" t="e">
        <f>VLOOKUP(C931,#REF!, 2,FALSE)</f>
        <v>#REF!</v>
      </c>
      <c r="BM931" s="18" t="s">
        <v>4393</v>
      </c>
      <c r="BN931" s="18" t="s">
        <v>725</v>
      </c>
      <c r="BO931" s="18" t="s">
        <v>4394</v>
      </c>
      <c r="BU931" s="18" t="s">
        <v>4393</v>
      </c>
      <c r="BV931" s="18" t="s">
        <v>725</v>
      </c>
      <c r="BW931" s="18" t="s">
        <v>4394</v>
      </c>
    </row>
    <row r="932" spans="51:75" x14ac:dyDescent="0.3">
      <c r="AY932" s="94" t="e">
        <f>VLOOKUP(C932,#REF!, 2,FALSE)</f>
        <v>#REF!</v>
      </c>
      <c r="BM932" s="18" t="s">
        <v>4395</v>
      </c>
      <c r="BN932" s="18" t="s">
        <v>17081</v>
      </c>
      <c r="BO932" s="18" t="s">
        <v>782</v>
      </c>
      <c r="BU932" s="18" t="s">
        <v>4395</v>
      </c>
      <c r="BV932" s="18" t="s">
        <v>17081</v>
      </c>
      <c r="BW932" s="18" t="s">
        <v>782</v>
      </c>
    </row>
    <row r="933" spans="51:75" x14ac:dyDescent="0.3">
      <c r="AY933" s="94" t="e">
        <f>VLOOKUP(C933,#REF!, 2,FALSE)</f>
        <v>#REF!</v>
      </c>
      <c r="BM933" s="18" t="s">
        <v>4397</v>
      </c>
      <c r="BN933" s="18" t="s">
        <v>669</v>
      </c>
      <c r="BO933" s="18" t="s">
        <v>3080</v>
      </c>
      <c r="BU933" s="18" t="s">
        <v>4397</v>
      </c>
      <c r="BV933" s="18" t="s">
        <v>669</v>
      </c>
      <c r="BW933" s="18" t="s">
        <v>3080</v>
      </c>
    </row>
    <row r="934" spans="51:75" x14ac:dyDescent="0.3">
      <c r="AY934" s="94" t="e">
        <f>VLOOKUP(C934,#REF!, 2,FALSE)</f>
        <v>#REF!</v>
      </c>
      <c r="BM934" s="18" t="s">
        <v>4398</v>
      </c>
      <c r="BN934" s="18" t="s">
        <v>3024</v>
      </c>
      <c r="BO934" s="18" t="s">
        <v>4399</v>
      </c>
      <c r="BU934" s="18" t="s">
        <v>4398</v>
      </c>
      <c r="BV934" s="18" t="s">
        <v>3024</v>
      </c>
      <c r="BW934" s="18" t="s">
        <v>4399</v>
      </c>
    </row>
    <row r="935" spans="51:75" x14ac:dyDescent="0.3">
      <c r="AY935" s="94" t="e">
        <f>VLOOKUP(C935,#REF!, 2,FALSE)</f>
        <v>#REF!</v>
      </c>
      <c r="BM935" s="18" t="s">
        <v>4400</v>
      </c>
      <c r="BN935" s="18" t="s">
        <v>17081</v>
      </c>
      <c r="BO935" s="18" t="s">
        <v>4401</v>
      </c>
      <c r="BU935" s="18" t="s">
        <v>4400</v>
      </c>
      <c r="BV935" s="18" t="s">
        <v>17081</v>
      </c>
      <c r="BW935" s="18" t="s">
        <v>4401</v>
      </c>
    </row>
    <row r="936" spans="51:75" x14ac:dyDescent="0.3">
      <c r="AY936" s="94" t="e">
        <f>VLOOKUP(C936,#REF!, 2,FALSE)</f>
        <v>#REF!</v>
      </c>
      <c r="BM936" s="18" t="s">
        <v>4402</v>
      </c>
      <c r="BN936" s="18" t="s">
        <v>621</v>
      </c>
      <c r="BO936" s="18" t="s">
        <v>4404</v>
      </c>
      <c r="BU936" s="18" t="s">
        <v>4402</v>
      </c>
      <c r="BV936" s="18" t="s">
        <v>621</v>
      </c>
      <c r="BW936" s="18" t="s">
        <v>4404</v>
      </c>
    </row>
    <row r="937" spans="51:75" x14ac:dyDescent="0.3">
      <c r="AY937" s="94" t="e">
        <f>VLOOKUP(C937,#REF!, 2,FALSE)</f>
        <v>#REF!</v>
      </c>
      <c r="BM937" s="18" t="s">
        <v>4405</v>
      </c>
      <c r="BN937" s="18" t="s">
        <v>1355</v>
      </c>
      <c r="BO937" s="18" t="s">
        <v>4406</v>
      </c>
      <c r="BU937" s="18" t="s">
        <v>4405</v>
      </c>
      <c r="BV937" s="18" t="s">
        <v>1355</v>
      </c>
      <c r="BW937" s="18" t="s">
        <v>4406</v>
      </c>
    </row>
    <row r="938" spans="51:75" x14ac:dyDescent="0.3">
      <c r="AY938" s="94" t="e">
        <f>VLOOKUP(C938,#REF!, 2,FALSE)</f>
        <v>#REF!</v>
      </c>
      <c r="BM938" s="18" t="s">
        <v>4407</v>
      </c>
      <c r="BN938" s="18" t="s">
        <v>1355</v>
      </c>
      <c r="BO938" s="18" t="s">
        <v>4408</v>
      </c>
      <c r="BU938" s="18" t="s">
        <v>4407</v>
      </c>
      <c r="BV938" s="18" t="s">
        <v>1355</v>
      </c>
      <c r="BW938" s="18" t="s">
        <v>4408</v>
      </c>
    </row>
    <row r="939" spans="51:75" x14ac:dyDescent="0.3">
      <c r="AY939" s="94" t="e">
        <f>VLOOKUP(C939,#REF!, 2,FALSE)</f>
        <v>#REF!</v>
      </c>
      <c r="BM939" s="18" t="s">
        <v>4409</v>
      </c>
      <c r="BN939" s="18" t="s">
        <v>621</v>
      </c>
      <c r="BO939" s="18" t="s">
        <v>4410</v>
      </c>
      <c r="BU939" s="18" t="s">
        <v>4409</v>
      </c>
      <c r="BV939" s="18" t="s">
        <v>621</v>
      </c>
      <c r="BW939" s="18" t="s">
        <v>4410</v>
      </c>
    </row>
    <row r="940" spans="51:75" x14ac:dyDescent="0.3">
      <c r="AY940" s="94" t="e">
        <f>VLOOKUP(C940,#REF!, 2,FALSE)</f>
        <v>#REF!</v>
      </c>
      <c r="BM940" s="18" t="s">
        <v>4411</v>
      </c>
      <c r="BN940" s="18" t="s">
        <v>861</v>
      </c>
      <c r="BO940" s="18" t="s">
        <v>4408</v>
      </c>
      <c r="BU940" s="18" t="s">
        <v>4411</v>
      </c>
      <c r="BV940" s="18" t="s">
        <v>861</v>
      </c>
      <c r="BW940" s="18" t="s">
        <v>4408</v>
      </c>
    </row>
    <row r="941" spans="51:75" x14ac:dyDescent="0.3">
      <c r="AY941" s="94" t="e">
        <f>VLOOKUP(C941,#REF!, 2,FALSE)</f>
        <v>#REF!</v>
      </c>
      <c r="BM941" s="18" t="s">
        <v>4412</v>
      </c>
      <c r="BN941" s="18" t="s">
        <v>618</v>
      </c>
      <c r="BO941" s="18" t="s">
        <v>3855</v>
      </c>
      <c r="BU941" s="18" t="s">
        <v>4412</v>
      </c>
      <c r="BV941" s="18" t="s">
        <v>618</v>
      </c>
      <c r="BW941" s="18" t="s">
        <v>3855</v>
      </c>
    </row>
    <row r="942" spans="51:75" x14ac:dyDescent="0.3">
      <c r="AY942" s="94" t="e">
        <f>VLOOKUP(C942,#REF!, 2,FALSE)</f>
        <v>#REF!</v>
      </c>
      <c r="BM942" s="18" t="s">
        <v>4413</v>
      </c>
      <c r="BN942" s="18" t="s">
        <v>672</v>
      </c>
      <c r="BO942" s="18" t="s">
        <v>3028</v>
      </c>
      <c r="BU942" s="18" t="s">
        <v>4413</v>
      </c>
      <c r="BV942" s="18" t="s">
        <v>672</v>
      </c>
      <c r="BW942" s="18" t="s">
        <v>3028</v>
      </c>
    </row>
    <row r="943" spans="51:75" x14ac:dyDescent="0.3">
      <c r="AY943" s="94" t="e">
        <f>VLOOKUP(C943,#REF!, 2,FALSE)</f>
        <v>#REF!</v>
      </c>
      <c r="BM943" s="18" t="s">
        <v>4414</v>
      </c>
      <c r="BN943" s="18" t="s">
        <v>17081</v>
      </c>
      <c r="BO943" s="18" t="s">
        <v>4415</v>
      </c>
      <c r="BU943" s="18" t="s">
        <v>4414</v>
      </c>
      <c r="BV943" s="18" t="s">
        <v>17081</v>
      </c>
      <c r="BW943" s="18" t="s">
        <v>4415</v>
      </c>
    </row>
    <row r="944" spans="51:75" x14ac:dyDescent="0.3">
      <c r="AY944" s="94" t="e">
        <f>VLOOKUP(C944,#REF!, 2,FALSE)</f>
        <v>#REF!</v>
      </c>
      <c r="BM944" s="18" t="s">
        <v>847</v>
      </c>
      <c r="BN944" s="18" t="s">
        <v>3122</v>
      </c>
      <c r="BO944" s="18" t="s">
        <v>2561</v>
      </c>
      <c r="BU944" s="18" t="s">
        <v>847</v>
      </c>
      <c r="BV944" s="18" t="s">
        <v>3122</v>
      </c>
      <c r="BW944" s="18" t="s">
        <v>2561</v>
      </c>
    </row>
    <row r="945" spans="51:75" x14ac:dyDescent="0.3">
      <c r="AY945" s="94" t="e">
        <f>VLOOKUP(C945,#REF!, 2,FALSE)</f>
        <v>#REF!</v>
      </c>
      <c r="BM945" s="18" t="s">
        <v>4416</v>
      </c>
      <c r="BN945" s="18" t="s">
        <v>17081</v>
      </c>
      <c r="BO945" s="18" t="s">
        <v>4417</v>
      </c>
      <c r="BU945" s="18" t="s">
        <v>4416</v>
      </c>
      <c r="BV945" s="18" t="s">
        <v>17081</v>
      </c>
      <c r="BW945" s="18" t="s">
        <v>4417</v>
      </c>
    </row>
    <row r="946" spans="51:75" x14ac:dyDescent="0.3">
      <c r="AY946" s="94" t="e">
        <f>VLOOKUP(C946,#REF!, 2,FALSE)</f>
        <v>#REF!</v>
      </c>
      <c r="BM946" s="18" t="s">
        <v>848</v>
      </c>
      <c r="BN946" s="18" t="s">
        <v>633</v>
      </c>
      <c r="BO946" s="18" t="s">
        <v>870</v>
      </c>
      <c r="BU946" s="18" t="s">
        <v>848</v>
      </c>
      <c r="BV946" s="18" t="s">
        <v>633</v>
      </c>
      <c r="BW946" s="18" t="s">
        <v>870</v>
      </c>
    </row>
    <row r="947" spans="51:75" x14ac:dyDescent="0.3">
      <c r="AY947" s="94" t="e">
        <f>VLOOKUP(C947,#REF!, 2,FALSE)</f>
        <v>#REF!</v>
      </c>
      <c r="BM947" s="18" t="s">
        <v>849</v>
      </c>
      <c r="BN947" s="18" t="s">
        <v>17081</v>
      </c>
      <c r="BO947" s="18" t="s">
        <v>4419</v>
      </c>
      <c r="BU947" s="18" t="s">
        <v>849</v>
      </c>
      <c r="BV947" s="18" t="s">
        <v>17081</v>
      </c>
      <c r="BW947" s="18" t="s">
        <v>4419</v>
      </c>
    </row>
    <row r="948" spans="51:75" x14ac:dyDescent="0.3">
      <c r="AY948" s="94" t="e">
        <f>VLOOKUP(C948,#REF!, 2,FALSE)</f>
        <v>#REF!</v>
      </c>
      <c r="BM948" s="18" t="s">
        <v>4420</v>
      </c>
      <c r="BN948" s="18" t="s">
        <v>17081</v>
      </c>
      <c r="BO948" s="18" t="s">
        <v>724</v>
      </c>
      <c r="BU948" s="18" t="s">
        <v>4420</v>
      </c>
      <c r="BV948" s="18" t="s">
        <v>17081</v>
      </c>
      <c r="BW948" s="18" t="s">
        <v>724</v>
      </c>
    </row>
    <row r="949" spans="51:75" x14ac:dyDescent="0.3">
      <c r="AY949" s="94" t="e">
        <f>VLOOKUP(C949,#REF!, 2,FALSE)</f>
        <v>#REF!</v>
      </c>
      <c r="BM949" s="18" t="s">
        <v>4421</v>
      </c>
      <c r="BN949" s="18" t="s">
        <v>17081</v>
      </c>
      <c r="BO949" s="18" t="s">
        <v>4423</v>
      </c>
      <c r="BU949" s="18" t="s">
        <v>4421</v>
      </c>
      <c r="BV949" s="18" t="s">
        <v>17081</v>
      </c>
      <c r="BW949" s="18" t="s">
        <v>4423</v>
      </c>
    </row>
    <row r="950" spans="51:75" x14ac:dyDescent="0.3">
      <c r="AY950" s="94" t="e">
        <f>VLOOKUP(C950,#REF!, 2,FALSE)</f>
        <v>#REF!</v>
      </c>
      <c r="BM950" s="18" t="s">
        <v>4424</v>
      </c>
      <c r="BN950" s="18" t="s">
        <v>17081</v>
      </c>
      <c r="BO950" s="18" t="s">
        <v>2610</v>
      </c>
      <c r="BU950" s="18" t="s">
        <v>4424</v>
      </c>
      <c r="BV950" s="18" t="s">
        <v>17081</v>
      </c>
      <c r="BW950" s="18" t="s">
        <v>2610</v>
      </c>
    </row>
    <row r="951" spans="51:75" x14ac:dyDescent="0.3">
      <c r="AY951" s="94" t="e">
        <f>VLOOKUP(C951,#REF!, 2,FALSE)</f>
        <v>#REF!</v>
      </c>
      <c r="BM951" s="18" t="s">
        <v>4426</v>
      </c>
      <c r="BN951" s="18" t="s">
        <v>645</v>
      </c>
      <c r="BO951" s="18" t="s">
        <v>4427</v>
      </c>
      <c r="BU951" s="18" t="s">
        <v>4426</v>
      </c>
      <c r="BV951" s="18" t="s">
        <v>645</v>
      </c>
      <c r="BW951" s="18" t="s">
        <v>4427</v>
      </c>
    </row>
    <row r="952" spans="51:75" x14ac:dyDescent="0.3">
      <c r="AY952" s="94" t="e">
        <f>VLOOKUP(C952,#REF!, 2,FALSE)</f>
        <v>#REF!</v>
      </c>
      <c r="BM952" s="18" t="s">
        <v>4428</v>
      </c>
      <c r="BN952" s="18" t="s">
        <v>17081</v>
      </c>
      <c r="BO952" s="18" t="s">
        <v>4429</v>
      </c>
      <c r="BU952" s="18" t="s">
        <v>4428</v>
      </c>
      <c r="BV952" s="18" t="s">
        <v>17081</v>
      </c>
      <c r="BW952" s="18" t="s">
        <v>4429</v>
      </c>
    </row>
    <row r="953" spans="51:75" x14ac:dyDescent="0.3">
      <c r="AY953" s="94" t="e">
        <f>VLOOKUP(C953,#REF!, 2,FALSE)</f>
        <v>#REF!</v>
      </c>
      <c r="BM953" s="18" t="s">
        <v>70</v>
      </c>
      <c r="BN953" s="18" t="s">
        <v>617</v>
      </c>
      <c r="BO953" s="18" t="s">
        <v>4429</v>
      </c>
      <c r="BU953" s="18" t="s">
        <v>70</v>
      </c>
      <c r="BV953" s="18" t="s">
        <v>617</v>
      </c>
      <c r="BW953" s="18" t="s">
        <v>4429</v>
      </c>
    </row>
    <row r="954" spans="51:75" x14ac:dyDescent="0.3">
      <c r="AY954" s="94" t="e">
        <f>VLOOKUP(C954,#REF!, 2,FALSE)</f>
        <v>#REF!</v>
      </c>
      <c r="BM954" s="18" t="s">
        <v>4431</v>
      </c>
      <c r="BN954" s="18" t="s">
        <v>1006</v>
      </c>
      <c r="BO954" s="18" t="s">
        <v>4432</v>
      </c>
      <c r="BU954" s="18" t="s">
        <v>4431</v>
      </c>
      <c r="BV954" s="18" t="s">
        <v>1006</v>
      </c>
      <c r="BW954" s="18" t="s">
        <v>4432</v>
      </c>
    </row>
    <row r="955" spans="51:75" x14ac:dyDescent="0.3">
      <c r="AY955" s="94" t="e">
        <f>VLOOKUP(C955,#REF!, 2,FALSE)</f>
        <v>#REF!</v>
      </c>
      <c r="BM955" s="18" t="s">
        <v>4433</v>
      </c>
      <c r="BN955" s="18" t="s">
        <v>17081</v>
      </c>
      <c r="BO955" s="18" t="s">
        <v>2317</v>
      </c>
      <c r="BU955" s="18" t="s">
        <v>4433</v>
      </c>
      <c r="BV955" s="18" t="s">
        <v>17081</v>
      </c>
      <c r="BW955" s="18" t="s">
        <v>2317</v>
      </c>
    </row>
    <row r="956" spans="51:75" x14ac:dyDescent="0.3">
      <c r="AY956" s="94" t="e">
        <f>VLOOKUP(C956,#REF!, 2,FALSE)</f>
        <v>#REF!</v>
      </c>
      <c r="BM956" s="18" t="s">
        <v>4435</v>
      </c>
      <c r="BN956" s="18" t="s">
        <v>17081</v>
      </c>
      <c r="BO956" s="18" t="s">
        <v>4436</v>
      </c>
      <c r="BU956" s="18" t="s">
        <v>4435</v>
      </c>
      <c r="BV956" s="18" t="s">
        <v>17081</v>
      </c>
      <c r="BW956" s="18" t="s">
        <v>4436</v>
      </c>
    </row>
    <row r="957" spans="51:75" x14ac:dyDescent="0.3">
      <c r="AY957" s="94" t="e">
        <f>VLOOKUP(C957,#REF!, 2,FALSE)</f>
        <v>#REF!</v>
      </c>
      <c r="BM957" s="18" t="s">
        <v>4438</v>
      </c>
      <c r="BN957" s="18" t="s">
        <v>2998</v>
      </c>
      <c r="BO957" s="18" t="s">
        <v>4439</v>
      </c>
      <c r="BU957" s="18" t="s">
        <v>4438</v>
      </c>
      <c r="BV957" s="18" t="s">
        <v>2998</v>
      </c>
      <c r="BW957" s="18" t="s">
        <v>4439</v>
      </c>
    </row>
    <row r="958" spans="51:75" x14ac:dyDescent="0.3">
      <c r="AY958" s="94" t="e">
        <f>VLOOKUP(C958,#REF!, 2,FALSE)</f>
        <v>#REF!</v>
      </c>
      <c r="BM958" s="18" t="s">
        <v>850</v>
      </c>
      <c r="BN958" s="18" t="s">
        <v>874</v>
      </c>
      <c r="BO958" s="18" t="s">
        <v>873</v>
      </c>
      <c r="BU958" s="18" t="s">
        <v>850</v>
      </c>
      <c r="BV958" s="18" t="s">
        <v>874</v>
      </c>
      <c r="BW958" s="18" t="s">
        <v>873</v>
      </c>
    </row>
    <row r="959" spans="51:75" x14ac:dyDescent="0.3">
      <c r="AY959" s="94" t="e">
        <f>VLOOKUP(C959,#REF!, 2,FALSE)</f>
        <v>#REF!</v>
      </c>
      <c r="BM959" s="18" t="s">
        <v>4441</v>
      </c>
      <c r="BN959" s="18" t="s">
        <v>17081</v>
      </c>
      <c r="BO959" s="18" t="s">
        <v>4442</v>
      </c>
      <c r="BU959" s="18" t="s">
        <v>4441</v>
      </c>
      <c r="BV959" s="18" t="s">
        <v>17081</v>
      </c>
      <c r="BW959" s="18" t="s">
        <v>4442</v>
      </c>
    </row>
    <row r="960" spans="51:75" x14ac:dyDescent="0.3">
      <c r="AY960" s="94" t="e">
        <f>VLOOKUP(C960,#REF!, 2,FALSE)</f>
        <v>#REF!</v>
      </c>
      <c r="BM960" s="18" t="s">
        <v>4444</v>
      </c>
      <c r="BN960" s="18" t="s">
        <v>787</v>
      </c>
      <c r="BO960" s="18" t="s">
        <v>4445</v>
      </c>
      <c r="BU960" s="18" t="s">
        <v>4444</v>
      </c>
      <c r="BV960" s="18" t="s">
        <v>787</v>
      </c>
      <c r="BW960" s="18" t="s">
        <v>4445</v>
      </c>
    </row>
    <row r="961" spans="51:75" x14ac:dyDescent="0.3">
      <c r="AY961" s="94" t="e">
        <f>VLOOKUP(C961,#REF!, 2,FALSE)</f>
        <v>#REF!</v>
      </c>
      <c r="BM961" s="18" t="s">
        <v>4448</v>
      </c>
      <c r="BN961" s="18" t="s">
        <v>17081</v>
      </c>
      <c r="BO961" s="18" t="s">
        <v>4449</v>
      </c>
      <c r="BU961" s="18" t="s">
        <v>4448</v>
      </c>
      <c r="BV961" s="18" t="s">
        <v>17081</v>
      </c>
      <c r="BW961" s="18" t="s">
        <v>4449</v>
      </c>
    </row>
    <row r="962" spans="51:75" x14ac:dyDescent="0.3">
      <c r="AY962" s="94" t="e">
        <f>VLOOKUP(C962,#REF!, 2,FALSE)</f>
        <v>#REF!</v>
      </c>
      <c r="BM962" s="18" t="s">
        <v>4450</v>
      </c>
      <c r="BN962" s="18" t="s">
        <v>3290</v>
      </c>
      <c r="BO962" s="18" t="s">
        <v>4451</v>
      </c>
      <c r="BU962" s="18" t="s">
        <v>4450</v>
      </c>
      <c r="BV962" s="18" t="s">
        <v>3290</v>
      </c>
      <c r="BW962" s="18" t="s">
        <v>4451</v>
      </c>
    </row>
    <row r="963" spans="51:75" x14ac:dyDescent="0.3">
      <c r="AY963" s="94" t="e">
        <f>VLOOKUP(C963,#REF!, 2,FALSE)</f>
        <v>#REF!</v>
      </c>
      <c r="BM963" s="18" t="s">
        <v>4452</v>
      </c>
      <c r="BN963" s="18" t="s">
        <v>3122</v>
      </c>
      <c r="BO963" s="18" t="s">
        <v>2998</v>
      </c>
      <c r="BU963" s="18" t="s">
        <v>4452</v>
      </c>
      <c r="BV963" s="18" t="s">
        <v>3122</v>
      </c>
      <c r="BW963" s="18" t="s">
        <v>2998</v>
      </c>
    </row>
    <row r="964" spans="51:75" x14ac:dyDescent="0.3">
      <c r="AY964" s="94" t="e">
        <f>VLOOKUP(C964,#REF!, 2,FALSE)</f>
        <v>#REF!</v>
      </c>
      <c r="BM964" s="18" t="s">
        <v>4453</v>
      </c>
      <c r="BN964" s="18" t="s">
        <v>631</v>
      </c>
      <c r="BO964" s="18" t="s">
        <v>2206</v>
      </c>
      <c r="BU964" s="18" t="s">
        <v>4453</v>
      </c>
      <c r="BV964" s="18" t="s">
        <v>631</v>
      </c>
      <c r="BW964" s="18" t="s">
        <v>2206</v>
      </c>
    </row>
    <row r="965" spans="51:75" x14ac:dyDescent="0.3">
      <c r="AY965" s="94" t="e">
        <f>VLOOKUP(C965,#REF!, 2,FALSE)</f>
        <v>#REF!</v>
      </c>
      <c r="BM965" s="18" t="s">
        <v>4454</v>
      </c>
      <c r="BN965" s="18" t="s">
        <v>809</v>
      </c>
      <c r="BO965" s="18" t="s">
        <v>3407</v>
      </c>
      <c r="BU965" s="18" t="s">
        <v>4454</v>
      </c>
      <c r="BV965" s="18" t="s">
        <v>809</v>
      </c>
      <c r="BW965" s="18" t="s">
        <v>3407</v>
      </c>
    </row>
    <row r="966" spans="51:75" x14ac:dyDescent="0.3">
      <c r="AY966" s="94" t="e">
        <f>VLOOKUP(C966,#REF!, 2,FALSE)</f>
        <v>#REF!</v>
      </c>
      <c r="BM966" s="18" t="s">
        <v>4457</v>
      </c>
      <c r="BN966" s="18" t="s">
        <v>661</v>
      </c>
      <c r="BO966" s="18" t="s">
        <v>2206</v>
      </c>
      <c r="BU966" s="18" t="s">
        <v>4457</v>
      </c>
      <c r="BV966" s="18" t="s">
        <v>661</v>
      </c>
      <c r="BW966" s="18" t="s">
        <v>2206</v>
      </c>
    </row>
    <row r="967" spans="51:75" x14ac:dyDescent="0.3">
      <c r="AY967" s="94" t="e">
        <f>VLOOKUP(C967,#REF!, 2,FALSE)</f>
        <v>#REF!</v>
      </c>
      <c r="BM967" s="18" t="s">
        <v>851</v>
      </c>
      <c r="BN967" s="18" t="s">
        <v>709</v>
      </c>
      <c r="BO967" s="18" t="s">
        <v>3039</v>
      </c>
      <c r="BU967" s="18" t="s">
        <v>851</v>
      </c>
      <c r="BV967" s="18" t="s">
        <v>709</v>
      </c>
      <c r="BW967" s="18" t="s">
        <v>3039</v>
      </c>
    </row>
    <row r="968" spans="51:75" x14ac:dyDescent="0.3">
      <c r="AY968" s="94" t="e">
        <f>VLOOKUP(C968,#REF!, 2,FALSE)</f>
        <v>#REF!</v>
      </c>
      <c r="BM968" s="18" t="s">
        <v>4460</v>
      </c>
      <c r="BN968" s="18" t="s">
        <v>668</v>
      </c>
      <c r="BO968" s="18" t="s">
        <v>2206</v>
      </c>
      <c r="BU968" s="18" t="s">
        <v>4460</v>
      </c>
      <c r="BV968" s="18" t="s">
        <v>668</v>
      </c>
      <c r="BW968" s="18" t="s">
        <v>2206</v>
      </c>
    </row>
    <row r="969" spans="51:75" x14ac:dyDescent="0.3">
      <c r="AY969" s="94" t="e">
        <f>VLOOKUP(C969,#REF!, 2,FALSE)</f>
        <v>#REF!</v>
      </c>
      <c r="BM969" s="18" t="s">
        <v>108</v>
      </c>
      <c r="BN969" s="18" t="s">
        <v>630</v>
      </c>
      <c r="BO969" s="18" t="s">
        <v>3039</v>
      </c>
      <c r="BU969" s="18" t="s">
        <v>108</v>
      </c>
      <c r="BV969" s="18" t="s">
        <v>630</v>
      </c>
      <c r="BW969" s="18" t="s">
        <v>3039</v>
      </c>
    </row>
    <row r="970" spans="51:75" x14ac:dyDescent="0.3">
      <c r="AY970" s="94" t="e">
        <f>VLOOKUP(C970,#REF!, 2,FALSE)</f>
        <v>#REF!</v>
      </c>
      <c r="BM970" s="18" t="s">
        <v>4461</v>
      </c>
      <c r="BN970" s="18" t="s">
        <v>3231</v>
      </c>
      <c r="BO970" s="18" t="s">
        <v>4462</v>
      </c>
      <c r="BU970" s="18" t="s">
        <v>4461</v>
      </c>
      <c r="BV970" s="18" t="s">
        <v>3231</v>
      </c>
      <c r="BW970" s="18" t="s">
        <v>4462</v>
      </c>
    </row>
    <row r="971" spans="51:75" x14ac:dyDescent="0.3">
      <c r="AY971" s="94" t="e">
        <f>VLOOKUP(C971,#REF!, 2,FALSE)</f>
        <v>#REF!</v>
      </c>
      <c r="BM971" s="18" t="s">
        <v>4464</v>
      </c>
      <c r="BN971" s="18" t="s">
        <v>3231</v>
      </c>
      <c r="BO971" s="18" t="s">
        <v>1074</v>
      </c>
      <c r="BU971" s="18" t="s">
        <v>4464</v>
      </c>
      <c r="BV971" s="18" t="s">
        <v>3231</v>
      </c>
      <c r="BW971" s="18" t="s">
        <v>1074</v>
      </c>
    </row>
    <row r="972" spans="51:75" x14ac:dyDescent="0.3">
      <c r="AY972" s="94" t="e">
        <f>VLOOKUP(C972,#REF!, 2,FALSE)</f>
        <v>#REF!</v>
      </c>
      <c r="BM972" s="18" t="s">
        <v>4466</v>
      </c>
      <c r="BN972" s="18" t="s">
        <v>1355</v>
      </c>
      <c r="BO972" s="18" t="s">
        <v>4467</v>
      </c>
      <c r="BU972" s="18" t="s">
        <v>4466</v>
      </c>
      <c r="BV972" s="18" t="s">
        <v>1355</v>
      </c>
      <c r="BW972" s="18" t="s">
        <v>4467</v>
      </c>
    </row>
    <row r="973" spans="51:75" x14ac:dyDescent="0.3">
      <c r="AY973" s="94" t="e">
        <f>VLOOKUP(C973,#REF!, 2,FALSE)</f>
        <v>#REF!</v>
      </c>
      <c r="BM973" s="18" t="s">
        <v>4468</v>
      </c>
      <c r="BN973" s="18" t="s">
        <v>3231</v>
      </c>
      <c r="BO973" s="18" t="s">
        <v>4469</v>
      </c>
      <c r="BU973" s="18" t="s">
        <v>4468</v>
      </c>
      <c r="BV973" s="18" t="s">
        <v>3231</v>
      </c>
      <c r="BW973" s="18" t="s">
        <v>4469</v>
      </c>
    </row>
    <row r="974" spans="51:75" x14ac:dyDescent="0.3">
      <c r="AY974" s="94" t="e">
        <f>VLOOKUP(C974,#REF!, 2,FALSE)</f>
        <v>#REF!</v>
      </c>
      <c r="BM974" s="18" t="s">
        <v>4470</v>
      </c>
      <c r="BN974" s="18" t="s">
        <v>17086</v>
      </c>
      <c r="BO974" s="18" t="s">
        <v>782</v>
      </c>
      <c r="BU974" s="18" t="s">
        <v>4470</v>
      </c>
      <c r="BV974" s="18" t="s">
        <v>17086</v>
      </c>
      <c r="BW974" s="18" t="s">
        <v>782</v>
      </c>
    </row>
    <row r="975" spans="51:75" x14ac:dyDescent="0.3">
      <c r="AY975" s="94" t="e">
        <f>VLOOKUP(C975,#REF!, 2,FALSE)</f>
        <v>#REF!</v>
      </c>
      <c r="BM975" s="18" t="s">
        <v>4471</v>
      </c>
      <c r="BN975" s="18" t="s">
        <v>2998</v>
      </c>
      <c r="BO975" s="18" t="s">
        <v>2998</v>
      </c>
      <c r="BU975" s="18" t="s">
        <v>4471</v>
      </c>
      <c r="BV975" s="18" t="s">
        <v>2998</v>
      </c>
      <c r="BW975" s="18" t="s">
        <v>2998</v>
      </c>
    </row>
    <row r="976" spans="51:75" x14ac:dyDescent="0.3">
      <c r="AY976" s="94" t="e">
        <f>VLOOKUP(C976,#REF!, 2,FALSE)</f>
        <v>#REF!</v>
      </c>
      <c r="BM976" s="18" t="s">
        <v>4472</v>
      </c>
      <c r="BN976" s="18" t="s">
        <v>2998</v>
      </c>
      <c r="BO976" s="18" t="s">
        <v>2998</v>
      </c>
      <c r="BU976" s="18" t="s">
        <v>4472</v>
      </c>
      <c r="BV976" s="18" t="s">
        <v>2998</v>
      </c>
      <c r="BW976" s="18" t="s">
        <v>2998</v>
      </c>
    </row>
    <row r="977" spans="51:75" x14ac:dyDescent="0.3">
      <c r="AY977" s="94" t="e">
        <f>VLOOKUP(C977,#REF!, 2,FALSE)</f>
        <v>#REF!</v>
      </c>
      <c r="BM977" s="18" t="s">
        <v>4473</v>
      </c>
      <c r="BN977" s="18" t="s">
        <v>1152</v>
      </c>
      <c r="BO977" s="18" t="s">
        <v>782</v>
      </c>
      <c r="BU977" s="18" t="s">
        <v>4473</v>
      </c>
      <c r="BV977" s="18" t="s">
        <v>1152</v>
      </c>
      <c r="BW977" s="18" t="s">
        <v>782</v>
      </c>
    </row>
    <row r="978" spans="51:75" x14ac:dyDescent="0.3">
      <c r="AY978" s="94" t="e">
        <f>VLOOKUP(C978,#REF!, 2,FALSE)</f>
        <v>#REF!</v>
      </c>
      <c r="BM978" s="18" t="s">
        <v>4474</v>
      </c>
      <c r="BN978" s="18" t="s">
        <v>645</v>
      </c>
      <c r="BO978" s="18" t="s">
        <v>4475</v>
      </c>
      <c r="BU978" s="18" t="s">
        <v>4474</v>
      </c>
      <c r="BV978" s="18" t="s">
        <v>645</v>
      </c>
      <c r="BW978" s="18" t="s">
        <v>4475</v>
      </c>
    </row>
    <row r="979" spans="51:75" x14ac:dyDescent="0.3">
      <c r="AY979" s="94" t="e">
        <f>VLOOKUP(C979,#REF!, 2,FALSE)</f>
        <v>#REF!</v>
      </c>
      <c r="BM979" s="18" t="s">
        <v>4478</v>
      </c>
      <c r="BN979" s="18" t="s">
        <v>3290</v>
      </c>
      <c r="BO979" s="18" t="s">
        <v>782</v>
      </c>
      <c r="BU979" s="18" t="s">
        <v>4478</v>
      </c>
      <c r="BV979" s="18" t="s">
        <v>3290</v>
      </c>
      <c r="BW979" s="18" t="s">
        <v>782</v>
      </c>
    </row>
    <row r="980" spans="51:75" x14ac:dyDescent="0.3">
      <c r="AY980" s="94" t="e">
        <f>VLOOKUP(C980,#REF!, 2,FALSE)</f>
        <v>#REF!</v>
      </c>
      <c r="BM980" s="18" t="s">
        <v>4479</v>
      </c>
      <c r="BN980" s="18" t="s">
        <v>3021</v>
      </c>
      <c r="BO980" s="18" t="s">
        <v>2376</v>
      </c>
      <c r="BU980" s="18" t="s">
        <v>4479</v>
      </c>
      <c r="BV980" s="18" t="s">
        <v>3021</v>
      </c>
      <c r="BW980" s="18" t="s">
        <v>2376</v>
      </c>
    </row>
    <row r="981" spans="51:75" x14ac:dyDescent="0.3">
      <c r="AY981" s="94" t="e">
        <f>VLOOKUP(C981,#REF!, 2,FALSE)</f>
        <v>#REF!</v>
      </c>
      <c r="BM981" s="18" t="s">
        <v>4480</v>
      </c>
      <c r="BN981" s="18" t="s">
        <v>3290</v>
      </c>
      <c r="BO981" s="18" t="s">
        <v>701</v>
      </c>
      <c r="BU981" s="18" t="s">
        <v>4480</v>
      </c>
      <c r="BV981" s="18" t="s">
        <v>3290</v>
      </c>
      <c r="BW981" s="18" t="s">
        <v>701</v>
      </c>
    </row>
    <row r="982" spans="51:75" x14ac:dyDescent="0.3">
      <c r="AY982" s="94" t="e">
        <f>VLOOKUP(C982,#REF!, 2,FALSE)</f>
        <v>#REF!</v>
      </c>
      <c r="BM982" s="18" t="s">
        <v>4481</v>
      </c>
      <c r="BN982" s="18" t="s">
        <v>3290</v>
      </c>
      <c r="BO982" s="18" t="s">
        <v>1814</v>
      </c>
      <c r="BU982" s="18" t="s">
        <v>4481</v>
      </c>
      <c r="BV982" s="18" t="s">
        <v>3290</v>
      </c>
      <c r="BW982" s="18" t="s">
        <v>1814</v>
      </c>
    </row>
    <row r="983" spans="51:75" x14ac:dyDescent="0.3">
      <c r="AY983" s="94" t="e">
        <f>VLOOKUP(C983,#REF!, 2,FALSE)</f>
        <v>#REF!</v>
      </c>
      <c r="BM983" s="18" t="s">
        <v>4482</v>
      </c>
      <c r="BN983" s="18" t="s">
        <v>3021</v>
      </c>
      <c r="BO983" s="18" t="s">
        <v>727</v>
      </c>
      <c r="BU983" s="18" t="s">
        <v>4482</v>
      </c>
      <c r="BV983" s="18" t="s">
        <v>3021</v>
      </c>
      <c r="BW983" s="18" t="s">
        <v>727</v>
      </c>
    </row>
    <row r="984" spans="51:75" x14ac:dyDescent="0.3">
      <c r="AY984" s="94" t="e">
        <f>VLOOKUP(C984,#REF!, 2,FALSE)</f>
        <v>#REF!</v>
      </c>
      <c r="BM984" s="18" t="s">
        <v>4483</v>
      </c>
      <c r="BN984" s="18" t="s">
        <v>2998</v>
      </c>
      <c r="BO984" s="18" t="s">
        <v>782</v>
      </c>
      <c r="BU984" s="18" t="s">
        <v>4483</v>
      </c>
      <c r="BV984" s="18" t="s">
        <v>2998</v>
      </c>
      <c r="BW984" s="18" t="s">
        <v>782</v>
      </c>
    </row>
    <row r="985" spans="51:75" x14ac:dyDescent="0.3">
      <c r="AY985" s="94" t="e">
        <f>VLOOKUP(C985,#REF!, 2,FALSE)</f>
        <v>#REF!</v>
      </c>
      <c r="BM985" s="18" t="s">
        <v>4484</v>
      </c>
      <c r="BN985" s="18" t="s">
        <v>3021</v>
      </c>
      <c r="BO985" s="18" t="s">
        <v>736</v>
      </c>
      <c r="BU985" s="18" t="s">
        <v>4484</v>
      </c>
      <c r="BV985" s="18" t="s">
        <v>3021</v>
      </c>
      <c r="BW985" s="18" t="s">
        <v>736</v>
      </c>
    </row>
    <row r="986" spans="51:75" x14ac:dyDescent="0.3">
      <c r="AY986" s="94" t="e">
        <f>VLOOKUP(C986,#REF!, 2,FALSE)</f>
        <v>#REF!</v>
      </c>
      <c r="BM986" s="18" t="s">
        <v>4485</v>
      </c>
      <c r="BN986" s="18" t="s">
        <v>1152</v>
      </c>
      <c r="BO986" s="18" t="s">
        <v>736</v>
      </c>
      <c r="BU986" s="18" t="s">
        <v>4485</v>
      </c>
      <c r="BV986" s="18" t="s">
        <v>1152</v>
      </c>
      <c r="BW986" s="18" t="s">
        <v>736</v>
      </c>
    </row>
    <row r="987" spans="51:75" x14ac:dyDescent="0.3">
      <c r="AY987" s="94" t="e">
        <f>VLOOKUP(C987,#REF!, 2,FALSE)</f>
        <v>#REF!</v>
      </c>
      <c r="BM987" s="18" t="s">
        <v>4486</v>
      </c>
      <c r="BN987" s="18" t="s">
        <v>1355</v>
      </c>
      <c r="BO987" s="18" t="s">
        <v>4488</v>
      </c>
      <c r="BU987" s="18" t="s">
        <v>4486</v>
      </c>
      <c r="BV987" s="18" t="s">
        <v>1355</v>
      </c>
      <c r="BW987" s="18" t="s">
        <v>4488</v>
      </c>
    </row>
    <row r="988" spans="51:75" x14ac:dyDescent="0.3">
      <c r="AY988" s="94" t="e">
        <f>VLOOKUP(C988,#REF!, 2,FALSE)</f>
        <v>#REF!</v>
      </c>
      <c r="BM988" s="18" t="s">
        <v>4489</v>
      </c>
      <c r="BN988" s="18" t="s">
        <v>725</v>
      </c>
      <c r="BO988" s="18" t="s">
        <v>4491</v>
      </c>
      <c r="BU988" s="18" t="s">
        <v>4489</v>
      </c>
      <c r="BV988" s="18" t="s">
        <v>725</v>
      </c>
      <c r="BW988" s="18" t="s">
        <v>4491</v>
      </c>
    </row>
    <row r="989" spans="51:75" x14ac:dyDescent="0.3">
      <c r="AY989" s="94" t="e">
        <f>VLOOKUP(C989,#REF!, 2,FALSE)</f>
        <v>#REF!</v>
      </c>
      <c r="BM989" s="18" t="s">
        <v>4492</v>
      </c>
      <c r="BN989" s="18" t="s">
        <v>3231</v>
      </c>
      <c r="BO989" s="18" t="s">
        <v>4493</v>
      </c>
      <c r="BU989" s="18" t="s">
        <v>4492</v>
      </c>
      <c r="BV989" s="18" t="s">
        <v>3231</v>
      </c>
      <c r="BW989" s="18" t="s">
        <v>4493</v>
      </c>
    </row>
    <row r="990" spans="51:75" x14ac:dyDescent="0.3">
      <c r="AY990" s="94" t="e">
        <f>VLOOKUP(C990,#REF!, 2,FALSE)</f>
        <v>#REF!</v>
      </c>
      <c r="BM990" s="18" t="s">
        <v>4494</v>
      </c>
      <c r="BN990" s="18" t="s">
        <v>874</v>
      </c>
      <c r="BO990" s="18" t="s">
        <v>4495</v>
      </c>
      <c r="BU990" s="18" t="s">
        <v>4494</v>
      </c>
      <c r="BV990" s="18" t="s">
        <v>874</v>
      </c>
      <c r="BW990" s="18" t="s">
        <v>4495</v>
      </c>
    </row>
    <row r="991" spans="51:75" x14ac:dyDescent="0.3">
      <c r="AY991" s="94" t="e">
        <f>VLOOKUP(C991,#REF!, 2,FALSE)</f>
        <v>#REF!</v>
      </c>
      <c r="BM991" s="18" t="s">
        <v>4497</v>
      </c>
      <c r="BN991" s="18" t="s">
        <v>3231</v>
      </c>
      <c r="BO991" s="18" t="s">
        <v>4498</v>
      </c>
      <c r="BU991" s="18" t="s">
        <v>4497</v>
      </c>
      <c r="BV991" s="18" t="s">
        <v>3231</v>
      </c>
      <c r="BW991" s="18" t="s">
        <v>4498</v>
      </c>
    </row>
    <row r="992" spans="51:75" x14ac:dyDescent="0.3">
      <c r="AY992" s="94" t="e">
        <f>VLOOKUP(C992,#REF!, 2,FALSE)</f>
        <v>#REF!</v>
      </c>
      <c r="BM992" s="18" t="s">
        <v>4499</v>
      </c>
      <c r="BN992" s="18" t="s">
        <v>663</v>
      </c>
      <c r="BO992" s="18" t="s">
        <v>4501</v>
      </c>
      <c r="BU992" s="18" t="s">
        <v>4499</v>
      </c>
      <c r="BV992" s="18" t="s">
        <v>663</v>
      </c>
      <c r="BW992" s="18" t="s">
        <v>4501</v>
      </c>
    </row>
    <row r="993" spans="51:75" x14ac:dyDescent="0.3">
      <c r="AY993" s="94" t="e">
        <f>VLOOKUP(C993,#REF!, 2,FALSE)</f>
        <v>#REF!</v>
      </c>
      <c r="BM993" s="18" t="s">
        <v>4503</v>
      </c>
      <c r="BN993" s="18" t="s">
        <v>3231</v>
      </c>
      <c r="BO993" s="18" t="s">
        <v>1176</v>
      </c>
      <c r="BU993" s="18" t="s">
        <v>4503</v>
      </c>
      <c r="BV993" s="18" t="s">
        <v>3231</v>
      </c>
      <c r="BW993" s="18" t="s">
        <v>1176</v>
      </c>
    </row>
    <row r="994" spans="51:75" x14ac:dyDescent="0.3">
      <c r="AY994" s="94" t="e">
        <f>VLOOKUP(C994,#REF!, 2,FALSE)</f>
        <v>#REF!</v>
      </c>
      <c r="BM994" s="18" t="s">
        <v>4504</v>
      </c>
      <c r="BN994" s="18" t="s">
        <v>3231</v>
      </c>
      <c r="BO994" s="18" t="s">
        <v>4506</v>
      </c>
      <c r="BU994" s="18" t="s">
        <v>4504</v>
      </c>
      <c r="BV994" s="18" t="s">
        <v>3231</v>
      </c>
      <c r="BW994" s="18" t="s">
        <v>4506</v>
      </c>
    </row>
    <row r="995" spans="51:75" x14ac:dyDescent="0.3">
      <c r="AY995" s="94" t="e">
        <f>VLOOKUP(C995,#REF!, 2,FALSE)</f>
        <v>#REF!</v>
      </c>
      <c r="BM995" s="18" t="s">
        <v>72</v>
      </c>
      <c r="BN995" s="18" t="s">
        <v>1355</v>
      </c>
      <c r="BO995" s="18" t="s">
        <v>1022</v>
      </c>
      <c r="BU995" s="18" t="s">
        <v>72</v>
      </c>
      <c r="BV995" s="18" t="s">
        <v>1355</v>
      </c>
      <c r="BW995" s="18" t="s">
        <v>1022</v>
      </c>
    </row>
    <row r="996" spans="51:75" x14ac:dyDescent="0.3">
      <c r="AY996" s="94" t="e">
        <f>VLOOKUP(C996,#REF!, 2,FALSE)</f>
        <v>#REF!</v>
      </c>
      <c r="BM996" s="18" t="s">
        <v>109</v>
      </c>
      <c r="BN996" s="18" t="s">
        <v>626</v>
      </c>
      <c r="BO996" s="18" t="s">
        <v>4507</v>
      </c>
      <c r="BU996" s="18" t="s">
        <v>109</v>
      </c>
      <c r="BV996" s="18" t="s">
        <v>626</v>
      </c>
      <c r="BW996" s="18" t="s">
        <v>4507</v>
      </c>
    </row>
    <row r="997" spans="51:75" x14ac:dyDescent="0.3">
      <c r="AY997" s="94" t="e">
        <f>VLOOKUP(C997,#REF!, 2,FALSE)</f>
        <v>#REF!</v>
      </c>
      <c r="BM997" s="18" t="s">
        <v>4508</v>
      </c>
      <c r="BN997" s="18" t="s">
        <v>742</v>
      </c>
      <c r="BO997" s="18" t="s">
        <v>4509</v>
      </c>
      <c r="BU997" s="18" t="s">
        <v>4508</v>
      </c>
      <c r="BV997" s="18" t="s">
        <v>742</v>
      </c>
      <c r="BW997" s="18" t="s">
        <v>4509</v>
      </c>
    </row>
    <row r="998" spans="51:75" x14ac:dyDescent="0.3">
      <c r="AY998" s="94" t="e">
        <f>VLOOKUP(C998,#REF!, 2,FALSE)</f>
        <v>#REF!</v>
      </c>
      <c r="BM998" s="18" t="s">
        <v>4510</v>
      </c>
      <c r="BN998" s="18" t="s">
        <v>3064</v>
      </c>
      <c r="BO998" s="18" t="s">
        <v>4511</v>
      </c>
      <c r="BU998" s="18" t="s">
        <v>4510</v>
      </c>
      <c r="BV998" s="18" t="s">
        <v>3064</v>
      </c>
      <c r="BW998" s="18" t="s">
        <v>4511</v>
      </c>
    </row>
    <row r="999" spans="51:75" x14ac:dyDescent="0.3">
      <c r="AY999" s="94" t="e">
        <f>VLOOKUP(C999,#REF!, 2,FALSE)</f>
        <v>#REF!</v>
      </c>
      <c r="BM999" s="18" t="s">
        <v>4512</v>
      </c>
      <c r="BN999" s="18" t="s">
        <v>628</v>
      </c>
      <c r="BO999" s="18" t="s">
        <v>4163</v>
      </c>
      <c r="BU999" s="18" t="s">
        <v>4512</v>
      </c>
      <c r="BV999" s="18" t="s">
        <v>628</v>
      </c>
      <c r="BW999" s="18" t="s">
        <v>4163</v>
      </c>
    </row>
    <row r="1000" spans="51:75" x14ac:dyDescent="0.3">
      <c r="AY1000" s="94" t="e">
        <f>VLOOKUP(C1000,#REF!, 2,FALSE)</f>
        <v>#REF!</v>
      </c>
      <c r="BM1000" s="18" t="s">
        <v>4514</v>
      </c>
      <c r="BN1000" s="18" t="s">
        <v>624</v>
      </c>
      <c r="BO1000" s="18" t="s">
        <v>4515</v>
      </c>
      <c r="BU1000" s="18" t="s">
        <v>4514</v>
      </c>
      <c r="BV1000" s="18" t="s">
        <v>624</v>
      </c>
      <c r="BW1000" s="18" t="s">
        <v>4515</v>
      </c>
    </row>
    <row r="1001" spans="51:75" x14ac:dyDescent="0.3">
      <c r="AY1001" s="94" t="e">
        <f>VLOOKUP(C1001,#REF!, 2,FALSE)</f>
        <v>#REF!</v>
      </c>
      <c r="BM1001" s="18" t="s">
        <v>4516</v>
      </c>
      <c r="BN1001" s="18" t="s">
        <v>618</v>
      </c>
      <c r="BO1001" s="18" t="s">
        <v>2985</v>
      </c>
      <c r="BU1001" s="18" t="s">
        <v>4516</v>
      </c>
      <c r="BV1001" s="18" t="s">
        <v>618</v>
      </c>
      <c r="BW1001" s="18" t="s">
        <v>2985</v>
      </c>
    </row>
    <row r="1002" spans="51:75" x14ac:dyDescent="0.3">
      <c r="AY1002" s="94" t="e">
        <f>VLOOKUP(C1002,#REF!, 2,FALSE)</f>
        <v>#REF!</v>
      </c>
      <c r="BM1002" s="18" t="s">
        <v>4518</v>
      </c>
      <c r="BN1002" s="18" t="s">
        <v>624</v>
      </c>
      <c r="BO1002" s="18" t="s">
        <v>4519</v>
      </c>
      <c r="BU1002" s="18" t="s">
        <v>4518</v>
      </c>
      <c r="BV1002" s="18" t="s">
        <v>624</v>
      </c>
      <c r="BW1002" s="18" t="s">
        <v>4519</v>
      </c>
    </row>
    <row r="1003" spans="51:75" x14ac:dyDescent="0.3">
      <c r="AY1003" s="94" t="e">
        <f>VLOOKUP(C1003,#REF!, 2,FALSE)</f>
        <v>#REF!</v>
      </c>
      <c r="BM1003" s="18" t="s">
        <v>4520</v>
      </c>
      <c r="BN1003" s="18" t="s">
        <v>672</v>
      </c>
      <c r="BO1003" s="18" t="s">
        <v>4522</v>
      </c>
      <c r="BU1003" s="18" t="s">
        <v>4520</v>
      </c>
      <c r="BV1003" s="18" t="s">
        <v>672</v>
      </c>
      <c r="BW1003" s="18" t="s">
        <v>4522</v>
      </c>
    </row>
    <row r="1004" spans="51:75" x14ac:dyDescent="0.3">
      <c r="AY1004" s="94" t="e">
        <f>VLOOKUP(C1004,#REF!, 2,FALSE)</f>
        <v>#REF!</v>
      </c>
      <c r="BM1004" s="18" t="s">
        <v>877</v>
      </c>
      <c r="BN1004" s="18" t="s">
        <v>3290</v>
      </c>
      <c r="BO1004" s="18" t="s">
        <v>4523</v>
      </c>
      <c r="BU1004" s="18" t="s">
        <v>877</v>
      </c>
      <c r="BV1004" s="18" t="s">
        <v>3290</v>
      </c>
      <c r="BW1004" s="18" t="s">
        <v>4523</v>
      </c>
    </row>
    <row r="1005" spans="51:75" x14ac:dyDescent="0.3">
      <c r="AY1005" s="94" t="e">
        <f>VLOOKUP(C1005,#REF!, 2,FALSE)</f>
        <v>#REF!</v>
      </c>
      <c r="BM1005" s="18" t="s">
        <v>4524</v>
      </c>
      <c r="BN1005" s="18" t="s">
        <v>668</v>
      </c>
      <c r="BO1005" s="18" t="s">
        <v>4525</v>
      </c>
      <c r="BU1005" s="18" t="s">
        <v>4524</v>
      </c>
      <c r="BV1005" s="18" t="s">
        <v>668</v>
      </c>
      <c r="BW1005" s="18" t="s">
        <v>4525</v>
      </c>
    </row>
    <row r="1006" spans="51:75" x14ac:dyDescent="0.3">
      <c r="AY1006" s="94" t="e">
        <f>VLOOKUP(C1006,#REF!, 2,FALSE)</f>
        <v>#REF!</v>
      </c>
      <c r="BM1006" s="18" t="s">
        <v>110</v>
      </c>
      <c r="BN1006" s="18" t="s">
        <v>664</v>
      </c>
      <c r="BO1006" s="18" t="s">
        <v>4526</v>
      </c>
      <c r="BU1006" s="18" t="s">
        <v>110</v>
      </c>
      <c r="BV1006" s="18" t="s">
        <v>664</v>
      </c>
      <c r="BW1006" s="18" t="s">
        <v>4526</v>
      </c>
    </row>
    <row r="1007" spans="51:75" x14ac:dyDescent="0.3">
      <c r="AY1007" s="94" t="e">
        <f>VLOOKUP(C1007,#REF!, 2,FALSE)</f>
        <v>#REF!</v>
      </c>
      <c r="BM1007" s="18" t="s">
        <v>4528</v>
      </c>
      <c r="BN1007" s="18" t="s">
        <v>3290</v>
      </c>
      <c r="BO1007" s="18" t="s">
        <v>4529</v>
      </c>
      <c r="BU1007" s="18" t="s">
        <v>4528</v>
      </c>
      <c r="BV1007" s="18" t="s">
        <v>3290</v>
      </c>
      <c r="BW1007" s="18" t="s">
        <v>4529</v>
      </c>
    </row>
    <row r="1008" spans="51:75" x14ac:dyDescent="0.3">
      <c r="AY1008" s="94" t="e">
        <f>VLOOKUP(C1008,#REF!, 2,FALSE)</f>
        <v>#REF!</v>
      </c>
      <c r="BM1008" s="18" t="s">
        <v>4530</v>
      </c>
      <c r="BN1008" s="18" t="s">
        <v>3231</v>
      </c>
      <c r="BO1008" s="18" t="s">
        <v>4531</v>
      </c>
      <c r="BU1008" s="18" t="s">
        <v>4530</v>
      </c>
      <c r="BV1008" s="18" t="s">
        <v>3231</v>
      </c>
      <c r="BW1008" s="18" t="s">
        <v>4531</v>
      </c>
    </row>
    <row r="1009" spans="51:75" x14ac:dyDescent="0.3">
      <c r="AY1009" s="94" t="e">
        <f>VLOOKUP(C1009,#REF!, 2,FALSE)</f>
        <v>#REF!</v>
      </c>
      <c r="BM1009" s="18" t="s">
        <v>4533</v>
      </c>
      <c r="BN1009" s="18" t="s">
        <v>1025</v>
      </c>
      <c r="BO1009" s="18" t="s">
        <v>2951</v>
      </c>
      <c r="BU1009" s="18" t="s">
        <v>4533</v>
      </c>
      <c r="BV1009" s="18" t="s">
        <v>1025</v>
      </c>
      <c r="BW1009" s="18" t="s">
        <v>2951</v>
      </c>
    </row>
    <row r="1010" spans="51:75" x14ac:dyDescent="0.3">
      <c r="AY1010" s="94" t="e">
        <f>VLOOKUP(C1010,#REF!, 2,FALSE)</f>
        <v>#REF!</v>
      </c>
      <c r="BM1010" s="18" t="s">
        <v>4536</v>
      </c>
      <c r="BN1010" s="18" t="s">
        <v>3290</v>
      </c>
      <c r="BO1010" s="18" t="s">
        <v>1972</v>
      </c>
      <c r="BU1010" s="18" t="s">
        <v>4536</v>
      </c>
      <c r="BV1010" s="18" t="s">
        <v>3290</v>
      </c>
      <c r="BW1010" s="18" t="s">
        <v>1972</v>
      </c>
    </row>
    <row r="1011" spans="51:75" x14ac:dyDescent="0.3">
      <c r="AY1011" s="94" t="e">
        <f>VLOOKUP(C1011,#REF!, 2,FALSE)</f>
        <v>#REF!</v>
      </c>
      <c r="BM1011" s="18" t="s">
        <v>4537</v>
      </c>
      <c r="BN1011" s="18" t="s">
        <v>3231</v>
      </c>
      <c r="BO1011" s="18" t="s">
        <v>4538</v>
      </c>
      <c r="BU1011" s="18" t="s">
        <v>4537</v>
      </c>
      <c r="BV1011" s="18" t="s">
        <v>3231</v>
      </c>
      <c r="BW1011" s="18" t="s">
        <v>4538</v>
      </c>
    </row>
    <row r="1012" spans="51:75" x14ac:dyDescent="0.3">
      <c r="AY1012" s="94" t="e">
        <f>VLOOKUP(C1012,#REF!, 2,FALSE)</f>
        <v>#REF!</v>
      </c>
      <c r="BM1012" s="18" t="s">
        <v>4539</v>
      </c>
      <c r="BN1012" s="18" t="s">
        <v>3231</v>
      </c>
      <c r="BO1012" s="18" t="s">
        <v>4541</v>
      </c>
      <c r="BU1012" s="18" t="s">
        <v>4539</v>
      </c>
      <c r="BV1012" s="18" t="s">
        <v>3231</v>
      </c>
      <c r="BW1012" s="18" t="s">
        <v>4541</v>
      </c>
    </row>
    <row r="1013" spans="51:75" x14ac:dyDescent="0.3">
      <c r="AY1013" s="94" t="e">
        <f>VLOOKUP(C1013,#REF!, 2,FALSE)</f>
        <v>#REF!</v>
      </c>
      <c r="BM1013" s="18" t="s">
        <v>4543</v>
      </c>
      <c r="BN1013" s="18" t="s">
        <v>3231</v>
      </c>
      <c r="BO1013" s="18" t="s">
        <v>4544</v>
      </c>
      <c r="BU1013" s="18" t="s">
        <v>4543</v>
      </c>
      <c r="BV1013" s="18" t="s">
        <v>3231</v>
      </c>
      <c r="BW1013" s="18" t="s">
        <v>4544</v>
      </c>
    </row>
    <row r="1014" spans="51:75" x14ac:dyDescent="0.3">
      <c r="AY1014" s="94" t="e">
        <f>VLOOKUP(C1014,#REF!, 2,FALSE)</f>
        <v>#REF!</v>
      </c>
      <c r="BM1014" s="18" t="s">
        <v>150</v>
      </c>
      <c r="BN1014" s="18" t="s">
        <v>3231</v>
      </c>
      <c r="BO1014" s="18" t="s">
        <v>4545</v>
      </c>
      <c r="BU1014" s="18" t="s">
        <v>150</v>
      </c>
      <c r="BV1014" s="18" t="s">
        <v>3231</v>
      </c>
      <c r="BW1014" s="18" t="s">
        <v>4545</v>
      </c>
    </row>
    <row r="1015" spans="51:75" x14ac:dyDescent="0.3">
      <c r="AY1015" s="94" t="e">
        <f>VLOOKUP(C1015,#REF!, 2,FALSE)</f>
        <v>#REF!</v>
      </c>
      <c r="BM1015" s="18" t="s">
        <v>4546</v>
      </c>
      <c r="BN1015" s="18" t="s">
        <v>668</v>
      </c>
      <c r="BO1015" s="18" t="s">
        <v>1882</v>
      </c>
      <c r="BU1015" s="18" t="s">
        <v>4546</v>
      </c>
      <c r="BV1015" s="18" t="s">
        <v>668</v>
      </c>
      <c r="BW1015" s="18" t="s">
        <v>1882</v>
      </c>
    </row>
    <row r="1016" spans="51:75" x14ac:dyDescent="0.3">
      <c r="AY1016" s="94" t="e">
        <f>VLOOKUP(C1016,#REF!, 2,FALSE)</f>
        <v>#REF!</v>
      </c>
      <c r="BM1016" s="18" t="s">
        <v>878</v>
      </c>
      <c r="BN1016" s="18" t="s">
        <v>1355</v>
      </c>
      <c r="BO1016" s="18" t="s">
        <v>4548</v>
      </c>
      <c r="BU1016" s="18" t="s">
        <v>878</v>
      </c>
      <c r="BV1016" s="18" t="s">
        <v>1355</v>
      </c>
      <c r="BW1016" s="18" t="s">
        <v>4548</v>
      </c>
    </row>
    <row r="1017" spans="51:75" x14ac:dyDescent="0.3">
      <c r="AY1017" s="94" t="e">
        <f>VLOOKUP(C1017,#REF!, 2,FALSE)</f>
        <v>#REF!</v>
      </c>
      <c r="BM1017" s="18" t="s">
        <v>879</v>
      </c>
      <c r="BN1017" s="18" t="s">
        <v>3231</v>
      </c>
      <c r="BO1017" s="18" t="s">
        <v>4549</v>
      </c>
      <c r="BU1017" s="18" t="s">
        <v>879</v>
      </c>
      <c r="BV1017" s="18" t="s">
        <v>3231</v>
      </c>
      <c r="BW1017" s="18" t="s">
        <v>4549</v>
      </c>
    </row>
    <row r="1018" spans="51:75" x14ac:dyDescent="0.3">
      <c r="AY1018" s="94" t="e">
        <f>VLOOKUP(C1018,#REF!, 2,FALSE)</f>
        <v>#REF!</v>
      </c>
      <c r="BM1018" s="18" t="s">
        <v>4550</v>
      </c>
      <c r="BN1018" s="18" t="s">
        <v>668</v>
      </c>
      <c r="BO1018" s="18" t="s">
        <v>4551</v>
      </c>
      <c r="BU1018" s="18" t="s">
        <v>4550</v>
      </c>
      <c r="BV1018" s="18" t="s">
        <v>668</v>
      </c>
      <c r="BW1018" s="18" t="s">
        <v>4551</v>
      </c>
    </row>
    <row r="1019" spans="51:75" x14ac:dyDescent="0.3">
      <c r="AY1019" s="94" t="e">
        <f>VLOOKUP(C1019,#REF!, 2,FALSE)</f>
        <v>#REF!</v>
      </c>
      <c r="BM1019" s="18" t="s">
        <v>4553</v>
      </c>
      <c r="BN1019" s="18" t="s">
        <v>675</v>
      </c>
      <c r="BO1019" s="18" t="s">
        <v>1080</v>
      </c>
      <c r="BU1019" s="18" t="s">
        <v>4553</v>
      </c>
      <c r="BV1019" s="18" t="s">
        <v>675</v>
      </c>
      <c r="BW1019" s="18" t="s">
        <v>1080</v>
      </c>
    </row>
    <row r="1020" spans="51:75" x14ac:dyDescent="0.3">
      <c r="AY1020" s="94" t="e">
        <f>VLOOKUP(C1020,#REF!, 2,FALSE)</f>
        <v>#REF!</v>
      </c>
      <c r="BM1020" s="18" t="s">
        <v>4555</v>
      </c>
      <c r="BN1020" s="18" t="s">
        <v>642</v>
      </c>
      <c r="BO1020" s="18" t="s">
        <v>4556</v>
      </c>
      <c r="BU1020" s="18" t="s">
        <v>4555</v>
      </c>
      <c r="BV1020" s="18" t="s">
        <v>642</v>
      </c>
      <c r="BW1020" s="18" t="s">
        <v>4556</v>
      </c>
    </row>
    <row r="1021" spans="51:75" x14ac:dyDescent="0.3">
      <c r="AY1021" s="94" t="e">
        <f>VLOOKUP(C1021,#REF!, 2,FALSE)</f>
        <v>#REF!</v>
      </c>
      <c r="BM1021" s="18" t="s">
        <v>151</v>
      </c>
      <c r="BN1021" s="18" t="s">
        <v>874</v>
      </c>
      <c r="BO1021" s="18" t="s">
        <v>4558</v>
      </c>
      <c r="BU1021" s="18" t="s">
        <v>151</v>
      </c>
      <c r="BV1021" s="18" t="s">
        <v>874</v>
      </c>
      <c r="BW1021" s="18" t="s">
        <v>4558</v>
      </c>
    </row>
    <row r="1022" spans="51:75" x14ac:dyDescent="0.3">
      <c r="AY1022" s="94" t="e">
        <f>VLOOKUP(C1022,#REF!, 2,FALSE)</f>
        <v>#REF!</v>
      </c>
      <c r="BM1022" s="18" t="s">
        <v>4559</v>
      </c>
      <c r="BN1022" s="18" t="s">
        <v>664</v>
      </c>
      <c r="BO1022" s="18" t="s">
        <v>4561</v>
      </c>
      <c r="BU1022" s="18" t="s">
        <v>4559</v>
      </c>
      <c r="BV1022" s="18" t="s">
        <v>664</v>
      </c>
      <c r="BW1022" s="18" t="s">
        <v>4561</v>
      </c>
    </row>
    <row r="1023" spans="51:75" x14ac:dyDescent="0.3">
      <c r="AY1023" s="94" t="e">
        <f>VLOOKUP(C1023,#REF!, 2,FALSE)</f>
        <v>#REF!</v>
      </c>
      <c r="BM1023" s="18" t="s">
        <v>152</v>
      </c>
      <c r="BN1023" s="18" t="s">
        <v>636</v>
      </c>
      <c r="BO1023" s="18" t="s">
        <v>4562</v>
      </c>
      <c r="BU1023" s="18" t="s">
        <v>152</v>
      </c>
      <c r="BV1023" s="18" t="s">
        <v>636</v>
      </c>
      <c r="BW1023" s="18" t="s">
        <v>4562</v>
      </c>
    </row>
    <row r="1024" spans="51:75" x14ac:dyDescent="0.3">
      <c r="AY1024" s="94" t="e">
        <f>VLOOKUP(C1024,#REF!, 2,FALSE)</f>
        <v>#REF!</v>
      </c>
      <c r="BM1024" s="18" t="s">
        <v>880</v>
      </c>
      <c r="BN1024" s="18" t="s">
        <v>664</v>
      </c>
      <c r="BO1024" s="18" t="s">
        <v>4563</v>
      </c>
      <c r="BU1024" s="18" t="s">
        <v>880</v>
      </c>
      <c r="BV1024" s="18" t="s">
        <v>664</v>
      </c>
      <c r="BW1024" s="18" t="s">
        <v>4563</v>
      </c>
    </row>
    <row r="1025" spans="51:75" x14ac:dyDescent="0.3">
      <c r="AY1025" s="94" t="e">
        <f>VLOOKUP(C1025,#REF!, 2,FALSE)</f>
        <v>#REF!</v>
      </c>
      <c r="BM1025" s="18" t="s">
        <v>111</v>
      </c>
      <c r="BN1025" s="18" t="s">
        <v>729</v>
      </c>
      <c r="BO1025" s="18" t="s">
        <v>810</v>
      </c>
      <c r="BU1025" s="18" t="s">
        <v>111</v>
      </c>
      <c r="BV1025" s="18" t="s">
        <v>729</v>
      </c>
      <c r="BW1025" s="18" t="s">
        <v>810</v>
      </c>
    </row>
    <row r="1026" spans="51:75" x14ac:dyDescent="0.3">
      <c r="AY1026" s="94" t="e">
        <f>VLOOKUP(C1026,#REF!, 2,FALSE)</f>
        <v>#REF!</v>
      </c>
      <c r="BM1026" s="18" t="s">
        <v>881</v>
      </c>
      <c r="BN1026" s="18" t="s">
        <v>3231</v>
      </c>
      <c r="BO1026" s="18" t="s">
        <v>4565</v>
      </c>
      <c r="BU1026" s="18" t="s">
        <v>881</v>
      </c>
      <c r="BV1026" s="18" t="s">
        <v>3231</v>
      </c>
      <c r="BW1026" s="18" t="s">
        <v>4565</v>
      </c>
    </row>
    <row r="1027" spans="51:75" x14ac:dyDescent="0.3">
      <c r="AY1027" s="94" t="e">
        <f>VLOOKUP(C1027,#REF!, 2,FALSE)</f>
        <v>#REF!</v>
      </c>
      <c r="BM1027" s="18" t="s">
        <v>882</v>
      </c>
      <c r="BN1027" s="18" t="s">
        <v>3231</v>
      </c>
      <c r="BO1027" s="18" t="s">
        <v>4566</v>
      </c>
      <c r="BU1027" s="18" t="s">
        <v>882</v>
      </c>
      <c r="BV1027" s="18" t="s">
        <v>3231</v>
      </c>
      <c r="BW1027" s="18" t="s">
        <v>4566</v>
      </c>
    </row>
    <row r="1028" spans="51:75" x14ac:dyDescent="0.3">
      <c r="AY1028" s="94" t="e">
        <f>VLOOKUP(C1028,#REF!, 2,FALSE)</f>
        <v>#REF!</v>
      </c>
      <c r="BM1028" s="18" t="s">
        <v>883</v>
      </c>
      <c r="BN1028" s="18" t="s">
        <v>806</v>
      </c>
      <c r="BO1028" s="18" t="s">
        <v>4568</v>
      </c>
      <c r="BU1028" s="18" t="s">
        <v>883</v>
      </c>
      <c r="BV1028" s="18" t="s">
        <v>806</v>
      </c>
      <c r="BW1028" s="18" t="s">
        <v>4568</v>
      </c>
    </row>
    <row r="1029" spans="51:75" x14ac:dyDescent="0.3">
      <c r="AY1029" s="94" t="e">
        <f>VLOOKUP(C1029,#REF!, 2,FALSE)</f>
        <v>#REF!</v>
      </c>
      <c r="BM1029" s="18" t="s">
        <v>112</v>
      </c>
      <c r="BN1029" s="18" t="s">
        <v>715</v>
      </c>
      <c r="BO1029" s="18" t="s">
        <v>4569</v>
      </c>
      <c r="BU1029" s="18" t="s">
        <v>112</v>
      </c>
      <c r="BV1029" s="18" t="s">
        <v>715</v>
      </c>
      <c r="BW1029" s="18" t="s">
        <v>4569</v>
      </c>
    </row>
    <row r="1030" spans="51:75" x14ac:dyDescent="0.3">
      <c r="AY1030" s="94" t="e">
        <f>VLOOKUP(C1030,#REF!, 2,FALSE)</f>
        <v>#REF!</v>
      </c>
      <c r="BM1030" s="18" t="s">
        <v>884</v>
      </c>
      <c r="BN1030" s="18" t="s">
        <v>3231</v>
      </c>
      <c r="BO1030" s="18" t="s">
        <v>665</v>
      </c>
      <c r="BU1030" s="18" t="s">
        <v>884</v>
      </c>
      <c r="BV1030" s="18" t="s">
        <v>3231</v>
      </c>
      <c r="BW1030" s="18" t="s">
        <v>665</v>
      </c>
    </row>
    <row r="1031" spans="51:75" x14ac:dyDescent="0.3">
      <c r="AY1031" s="94" t="e">
        <f>VLOOKUP(C1031,#REF!, 2,FALSE)</f>
        <v>#REF!</v>
      </c>
      <c r="BM1031" s="18" t="s">
        <v>4570</v>
      </c>
      <c r="BN1031" s="18" t="s">
        <v>664</v>
      </c>
      <c r="BO1031" s="18" t="s">
        <v>2664</v>
      </c>
      <c r="BU1031" s="18" t="s">
        <v>4570</v>
      </c>
      <c r="BV1031" s="18" t="s">
        <v>664</v>
      </c>
      <c r="BW1031" s="18" t="s">
        <v>2664</v>
      </c>
    </row>
    <row r="1032" spans="51:75" x14ac:dyDescent="0.3">
      <c r="AY1032" s="94" t="e">
        <f>VLOOKUP(C1032,#REF!, 2,FALSE)</f>
        <v>#REF!</v>
      </c>
      <c r="BM1032" s="18" t="s">
        <v>113</v>
      </c>
      <c r="BN1032" s="18" t="s">
        <v>661</v>
      </c>
      <c r="BO1032" s="18" t="s">
        <v>2371</v>
      </c>
      <c r="BU1032" s="18" t="s">
        <v>113</v>
      </c>
      <c r="BV1032" s="18" t="s">
        <v>661</v>
      </c>
      <c r="BW1032" s="18" t="s">
        <v>2371</v>
      </c>
    </row>
    <row r="1033" spans="51:75" x14ac:dyDescent="0.3">
      <c r="AY1033" s="94" t="e">
        <f>VLOOKUP(C1033,#REF!, 2,FALSE)</f>
        <v>#REF!</v>
      </c>
      <c r="BM1033" s="18" t="s">
        <v>4572</v>
      </c>
      <c r="BN1033" s="18" t="s">
        <v>2998</v>
      </c>
      <c r="BO1033" s="18" t="s">
        <v>2026</v>
      </c>
      <c r="BU1033" s="18" t="s">
        <v>4572</v>
      </c>
      <c r="BV1033" s="18" t="s">
        <v>2998</v>
      </c>
      <c r="BW1033" s="18" t="s">
        <v>2026</v>
      </c>
    </row>
    <row r="1034" spans="51:75" x14ac:dyDescent="0.3">
      <c r="AY1034" s="94" t="e">
        <f>VLOOKUP(C1034,#REF!, 2,FALSE)</f>
        <v>#REF!</v>
      </c>
      <c r="BM1034" s="18" t="s">
        <v>4573</v>
      </c>
      <c r="BN1034" s="18" t="s">
        <v>661</v>
      </c>
      <c r="BO1034" s="18" t="s">
        <v>2609</v>
      </c>
      <c r="BU1034" s="18" t="s">
        <v>4573</v>
      </c>
      <c r="BV1034" s="18" t="s">
        <v>661</v>
      </c>
      <c r="BW1034" s="18" t="s">
        <v>2609</v>
      </c>
    </row>
    <row r="1035" spans="51:75" x14ac:dyDescent="0.3">
      <c r="AY1035" s="94" t="e">
        <f>VLOOKUP(C1035,#REF!, 2,FALSE)</f>
        <v>#REF!</v>
      </c>
      <c r="BM1035" s="18" t="s">
        <v>4574</v>
      </c>
      <c r="BN1035" s="18" t="s">
        <v>618</v>
      </c>
      <c r="BO1035" s="18" t="s">
        <v>2447</v>
      </c>
      <c r="BU1035" s="18" t="s">
        <v>4574</v>
      </c>
      <c r="BV1035" s="18" t="s">
        <v>618</v>
      </c>
      <c r="BW1035" s="18" t="s">
        <v>2447</v>
      </c>
    </row>
    <row r="1036" spans="51:75" x14ac:dyDescent="0.3">
      <c r="AY1036" s="94" t="e">
        <f>VLOOKUP(C1036,#REF!, 2,FALSE)</f>
        <v>#REF!</v>
      </c>
      <c r="BM1036" s="18" t="s">
        <v>4576</v>
      </c>
      <c r="BN1036" s="18" t="s">
        <v>742</v>
      </c>
      <c r="BO1036" s="18" t="s">
        <v>4578</v>
      </c>
      <c r="BU1036" s="18" t="s">
        <v>4576</v>
      </c>
      <c r="BV1036" s="18" t="s">
        <v>742</v>
      </c>
      <c r="BW1036" s="18" t="s">
        <v>4578</v>
      </c>
    </row>
    <row r="1037" spans="51:75" x14ac:dyDescent="0.3">
      <c r="AY1037" s="94" t="e">
        <f>VLOOKUP(C1037,#REF!, 2,FALSE)</f>
        <v>#REF!</v>
      </c>
      <c r="BM1037" s="18" t="s">
        <v>4579</v>
      </c>
      <c r="BN1037" s="18" t="s">
        <v>667</v>
      </c>
      <c r="BO1037" s="18" t="s">
        <v>2371</v>
      </c>
      <c r="BU1037" s="18" t="s">
        <v>4579</v>
      </c>
      <c r="BV1037" s="18" t="s">
        <v>667</v>
      </c>
      <c r="BW1037" s="18" t="s">
        <v>2371</v>
      </c>
    </row>
    <row r="1038" spans="51:75" x14ac:dyDescent="0.3">
      <c r="AY1038" s="94" t="e">
        <f>VLOOKUP(C1038,#REF!, 2,FALSE)</f>
        <v>#REF!</v>
      </c>
      <c r="BM1038" s="18" t="s">
        <v>4582</v>
      </c>
      <c r="BN1038" s="18" t="s">
        <v>742</v>
      </c>
      <c r="BO1038" s="18" t="s">
        <v>4583</v>
      </c>
      <c r="BU1038" s="18" t="s">
        <v>4582</v>
      </c>
      <c r="BV1038" s="18" t="s">
        <v>742</v>
      </c>
      <c r="BW1038" s="18" t="s">
        <v>4583</v>
      </c>
    </row>
    <row r="1039" spans="51:75" x14ac:dyDescent="0.3">
      <c r="AY1039" s="94" t="e">
        <f>VLOOKUP(C1039,#REF!, 2,FALSE)</f>
        <v>#REF!</v>
      </c>
      <c r="BM1039" s="18" t="s">
        <v>4584</v>
      </c>
      <c r="BN1039" s="18" t="s">
        <v>709</v>
      </c>
      <c r="BO1039" s="18" t="s">
        <v>2371</v>
      </c>
      <c r="BU1039" s="18" t="s">
        <v>4584</v>
      </c>
      <c r="BV1039" s="18" t="s">
        <v>709</v>
      </c>
      <c r="BW1039" s="18" t="s">
        <v>2371</v>
      </c>
    </row>
    <row r="1040" spans="51:75" x14ac:dyDescent="0.3">
      <c r="AY1040" s="94" t="e">
        <f>VLOOKUP(C1040,#REF!, 2,FALSE)</f>
        <v>#REF!</v>
      </c>
      <c r="BM1040" s="18" t="s">
        <v>4585</v>
      </c>
      <c r="BN1040" s="18" t="s">
        <v>667</v>
      </c>
      <c r="BO1040" s="18" t="s">
        <v>1012</v>
      </c>
      <c r="BU1040" s="18" t="s">
        <v>4585</v>
      </c>
      <c r="BV1040" s="18" t="s">
        <v>667</v>
      </c>
      <c r="BW1040" s="18" t="s">
        <v>1012</v>
      </c>
    </row>
    <row r="1041" spans="51:75" x14ac:dyDescent="0.3">
      <c r="AY1041" s="94" t="e">
        <f>VLOOKUP(C1041,#REF!, 2,FALSE)</f>
        <v>#REF!</v>
      </c>
      <c r="BM1041" s="18" t="s">
        <v>4586</v>
      </c>
      <c r="BN1041" s="18" t="s">
        <v>3290</v>
      </c>
      <c r="BO1041" s="18" t="s">
        <v>4587</v>
      </c>
      <c r="BU1041" s="18" t="s">
        <v>4586</v>
      </c>
      <c r="BV1041" s="18" t="s">
        <v>3290</v>
      </c>
      <c r="BW1041" s="18" t="s">
        <v>4587</v>
      </c>
    </row>
    <row r="1042" spans="51:75" x14ac:dyDescent="0.3">
      <c r="AY1042" s="94" t="e">
        <f>VLOOKUP(C1042,#REF!, 2,FALSE)</f>
        <v>#REF!</v>
      </c>
      <c r="BM1042" s="18" t="s">
        <v>4588</v>
      </c>
      <c r="BN1042" s="18" t="s">
        <v>861</v>
      </c>
      <c r="BO1042" s="18" t="s">
        <v>4583</v>
      </c>
      <c r="BU1042" s="18" t="s">
        <v>4588</v>
      </c>
      <c r="BV1042" s="18" t="s">
        <v>861</v>
      </c>
      <c r="BW1042" s="18" t="s">
        <v>4583</v>
      </c>
    </row>
    <row r="1043" spans="51:75" x14ac:dyDescent="0.3">
      <c r="AY1043" s="94" t="e">
        <f>VLOOKUP(C1043,#REF!, 2,FALSE)</f>
        <v>#REF!</v>
      </c>
      <c r="BM1043" s="18" t="s">
        <v>4589</v>
      </c>
      <c r="BN1043" s="18" t="s">
        <v>631</v>
      </c>
      <c r="BO1043" s="18" t="s">
        <v>2206</v>
      </c>
      <c r="BU1043" s="18" t="s">
        <v>4589</v>
      </c>
      <c r="BV1043" s="18" t="s">
        <v>631</v>
      </c>
      <c r="BW1043" s="18" t="s">
        <v>2206</v>
      </c>
    </row>
    <row r="1044" spans="51:75" x14ac:dyDescent="0.3">
      <c r="AY1044" s="94" t="e">
        <f>VLOOKUP(C1044,#REF!, 2,FALSE)</f>
        <v>#REF!</v>
      </c>
      <c r="BM1044" s="18" t="s">
        <v>885</v>
      </c>
      <c r="BN1044" s="18" t="s">
        <v>631</v>
      </c>
      <c r="BO1044" s="18" t="s">
        <v>1290</v>
      </c>
      <c r="BU1044" s="18" t="s">
        <v>885</v>
      </c>
      <c r="BV1044" s="18" t="s">
        <v>631</v>
      </c>
      <c r="BW1044" s="18" t="s">
        <v>1290</v>
      </c>
    </row>
    <row r="1045" spans="51:75" x14ac:dyDescent="0.3">
      <c r="AY1045" s="94" t="e">
        <f>VLOOKUP(C1045,#REF!, 2,FALSE)</f>
        <v>#REF!</v>
      </c>
      <c r="BM1045" s="18" t="s">
        <v>115</v>
      </c>
      <c r="BN1045" s="18" t="s">
        <v>664</v>
      </c>
      <c r="BO1045" s="18" t="s">
        <v>2954</v>
      </c>
      <c r="BU1045" s="18" t="s">
        <v>115</v>
      </c>
      <c r="BV1045" s="18" t="s">
        <v>664</v>
      </c>
      <c r="BW1045" s="18" t="s">
        <v>2954</v>
      </c>
    </row>
    <row r="1046" spans="51:75" x14ac:dyDescent="0.3">
      <c r="AY1046" s="94" t="e">
        <f>VLOOKUP(C1046,#REF!, 2,FALSE)</f>
        <v>#REF!</v>
      </c>
      <c r="BM1046" s="18" t="s">
        <v>4591</v>
      </c>
      <c r="BN1046" s="18" t="s">
        <v>642</v>
      </c>
      <c r="BO1046" s="18" t="s">
        <v>1401</v>
      </c>
      <c r="BU1046" s="18" t="s">
        <v>4591</v>
      </c>
      <c r="BV1046" s="18" t="s">
        <v>642</v>
      </c>
      <c r="BW1046" s="18" t="s">
        <v>1401</v>
      </c>
    </row>
    <row r="1047" spans="51:75" x14ac:dyDescent="0.3">
      <c r="AY1047" s="94" t="e">
        <f>VLOOKUP(C1047,#REF!, 2,FALSE)</f>
        <v>#REF!</v>
      </c>
      <c r="BM1047" s="18" t="s">
        <v>4593</v>
      </c>
      <c r="BN1047" s="18" t="s">
        <v>864</v>
      </c>
      <c r="BO1047" s="18" t="s">
        <v>666</v>
      </c>
      <c r="BU1047" s="18" t="s">
        <v>4593</v>
      </c>
      <c r="BV1047" s="18" t="s">
        <v>864</v>
      </c>
      <c r="BW1047" s="18" t="s">
        <v>666</v>
      </c>
    </row>
    <row r="1048" spans="51:75" x14ac:dyDescent="0.3">
      <c r="AY1048" s="94" t="e">
        <f>VLOOKUP(C1048,#REF!, 2,FALSE)</f>
        <v>#REF!</v>
      </c>
      <c r="BM1048" s="18" t="s">
        <v>288</v>
      </c>
      <c r="BN1048" s="18" t="s">
        <v>3231</v>
      </c>
      <c r="BO1048" s="18" t="s">
        <v>4595</v>
      </c>
      <c r="BU1048" s="18" t="s">
        <v>288</v>
      </c>
      <c r="BV1048" s="18" t="s">
        <v>3231</v>
      </c>
      <c r="BW1048" s="18" t="s">
        <v>4595</v>
      </c>
    </row>
    <row r="1049" spans="51:75" x14ac:dyDescent="0.3">
      <c r="AY1049" s="94" t="e">
        <f>VLOOKUP(C1049,#REF!, 2,FALSE)</f>
        <v>#REF!</v>
      </c>
      <c r="BM1049" s="18" t="s">
        <v>4597</v>
      </c>
      <c r="BN1049" s="18" t="s">
        <v>742</v>
      </c>
      <c r="BO1049" s="18" t="s">
        <v>665</v>
      </c>
      <c r="BU1049" s="18" t="s">
        <v>4597</v>
      </c>
      <c r="BV1049" s="18" t="s">
        <v>742</v>
      </c>
      <c r="BW1049" s="18" t="s">
        <v>665</v>
      </c>
    </row>
    <row r="1050" spans="51:75" x14ac:dyDescent="0.3">
      <c r="AY1050" s="94" t="e">
        <f>VLOOKUP(C1050,#REF!, 2,FALSE)</f>
        <v>#REF!</v>
      </c>
      <c r="BM1050" s="18" t="s">
        <v>4598</v>
      </c>
      <c r="BN1050" s="18" t="s">
        <v>664</v>
      </c>
      <c r="BO1050" s="18" t="s">
        <v>1549</v>
      </c>
      <c r="BU1050" s="18" t="s">
        <v>4598</v>
      </c>
      <c r="BV1050" s="18" t="s">
        <v>664</v>
      </c>
      <c r="BW1050" s="18" t="s">
        <v>1549</v>
      </c>
    </row>
    <row r="1051" spans="51:75" x14ac:dyDescent="0.3">
      <c r="AY1051" s="94" t="e">
        <f>VLOOKUP(C1051,#REF!, 2,FALSE)</f>
        <v>#REF!</v>
      </c>
      <c r="BM1051" s="18" t="s">
        <v>4599</v>
      </c>
      <c r="BN1051" s="18" t="s">
        <v>3231</v>
      </c>
      <c r="BO1051" s="18" t="s">
        <v>4601</v>
      </c>
      <c r="BU1051" s="18" t="s">
        <v>4599</v>
      </c>
      <c r="BV1051" s="18" t="s">
        <v>3231</v>
      </c>
      <c r="BW1051" s="18" t="s">
        <v>4601</v>
      </c>
    </row>
    <row r="1052" spans="51:75" x14ac:dyDescent="0.3">
      <c r="AY1052" s="94" t="e">
        <f>VLOOKUP(C1052,#REF!, 2,FALSE)</f>
        <v>#REF!</v>
      </c>
      <c r="BM1052" s="18" t="s">
        <v>153</v>
      </c>
      <c r="BN1052" s="18" t="s">
        <v>3231</v>
      </c>
      <c r="BO1052" s="18" t="s">
        <v>1214</v>
      </c>
      <c r="BU1052" s="18" t="s">
        <v>153</v>
      </c>
      <c r="BV1052" s="18" t="s">
        <v>3231</v>
      </c>
      <c r="BW1052" s="18" t="s">
        <v>1214</v>
      </c>
    </row>
    <row r="1053" spans="51:75" x14ac:dyDescent="0.3">
      <c r="AY1053" s="94" t="e">
        <f>VLOOKUP(C1053,#REF!, 2,FALSE)</f>
        <v>#REF!</v>
      </c>
      <c r="BM1053" s="18" t="s">
        <v>4602</v>
      </c>
      <c r="BN1053" s="18" t="s">
        <v>664</v>
      </c>
      <c r="BO1053" s="18" t="s">
        <v>2182</v>
      </c>
      <c r="BU1053" s="18" t="s">
        <v>4602</v>
      </c>
      <c r="BV1053" s="18" t="s">
        <v>664</v>
      </c>
      <c r="BW1053" s="18" t="s">
        <v>2182</v>
      </c>
    </row>
    <row r="1054" spans="51:75" x14ac:dyDescent="0.3">
      <c r="AY1054" s="94" t="e">
        <f>VLOOKUP(C1054,#REF!, 2,FALSE)</f>
        <v>#REF!</v>
      </c>
      <c r="BM1054" s="18" t="s">
        <v>4603</v>
      </c>
      <c r="BN1054" s="18" t="s">
        <v>628</v>
      </c>
      <c r="BO1054" s="18" t="s">
        <v>2445</v>
      </c>
      <c r="BU1054" s="18" t="s">
        <v>4603</v>
      </c>
      <c r="BV1054" s="18" t="s">
        <v>628</v>
      </c>
      <c r="BW1054" s="18" t="s">
        <v>2445</v>
      </c>
    </row>
    <row r="1055" spans="51:75" x14ac:dyDescent="0.3">
      <c r="AY1055" s="94" t="e">
        <f>VLOOKUP(C1055,#REF!, 2,FALSE)</f>
        <v>#REF!</v>
      </c>
      <c r="BM1055" s="18" t="s">
        <v>114</v>
      </c>
      <c r="BN1055" s="18" t="s">
        <v>709</v>
      </c>
      <c r="BO1055" s="18" t="s">
        <v>665</v>
      </c>
      <c r="BU1055" s="18" t="s">
        <v>114</v>
      </c>
      <c r="BV1055" s="18" t="s">
        <v>709</v>
      </c>
      <c r="BW1055" s="18" t="s">
        <v>665</v>
      </c>
    </row>
    <row r="1056" spans="51:75" x14ac:dyDescent="0.3">
      <c r="AY1056" s="94" t="e">
        <f>VLOOKUP(C1056,#REF!, 2,FALSE)</f>
        <v>#REF!</v>
      </c>
      <c r="BM1056" s="18" t="s">
        <v>116</v>
      </c>
      <c r="BN1056" s="18" t="s">
        <v>715</v>
      </c>
      <c r="BO1056" s="18" t="s">
        <v>3939</v>
      </c>
      <c r="BU1056" s="18" t="s">
        <v>116</v>
      </c>
      <c r="BV1056" s="18" t="s">
        <v>715</v>
      </c>
      <c r="BW1056" s="18" t="s">
        <v>3939</v>
      </c>
    </row>
    <row r="1057" spans="51:75" x14ac:dyDescent="0.3">
      <c r="AY1057" s="94" t="e">
        <f>VLOOKUP(C1057,#REF!, 2,FALSE)</f>
        <v>#REF!</v>
      </c>
      <c r="BM1057" s="18" t="s">
        <v>154</v>
      </c>
      <c r="BN1057" s="18" t="s">
        <v>709</v>
      </c>
      <c r="BO1057" s="18" t="s">
        <v>1223</v>
      </c>
      <c r="BU1057" s="18" t="s">
        <v>154</v>
      </c>
      <c r="BV1057" s="18" t="s">
        <v>709</v>
      </c>
      <c r="BW1057" s="18" t="s">
        <v>1223</v>
      </c>
    </row>
    <row r="1058" spans="51:75" x14ac:dyDescent="0.3">
      <c r="AY1058" s="94" t="e">
        <f>VLOOKUP(C1058,#REF!, 2,FALSE)</f>
        <v>#REF!</v>
      </c>
      <c r="BM1058" s="18" t="s">
        <v>4606</v>
      </c>
      <c r="BN1058" s="18" t="s">
        <v>715</v>
      </c>
      <c r="BO1058" s="18" t="s">
        <v>665</v>
      </c>
      <c r="BU1058" s="18" t="s">
        <v>4606</v>
      </c>
      <c r="BV1058" s="18" t="s">
        <v>715</v>
      </c>
      <c r="BW1058" s="18" t="s">
        <v>665</v>
      </c>
    </row>
    <row r="1059" spans="51:75" x14ac:dyDescent="0.3">
      <c r="AY1059" s="94" t="e">
        <f>VLOOKUP(C1059,#REF!, 2,FALSE)</f>
        <v>#REF!</v>
      </c>
      <c r="BM1059" s="18" t="s">
        <v>4607</v>
      </c>
      <c r="BN1059" s="18" t="s">
        <v>709</v>
      </c>
      <c r="BO1059" s="18" t="s">
        <v>868</v>
      </c>
      <c r="BU1059" s="18" t="s">
        <v>4607</v>
      </c>
      <c r="BV1059" s="18" t="s">
        <v>709</v>
      </c>
      <c r="BW1059" s="18" t="s">
        <v>868</v>
      </c>
    </row>
    <row r="1060" spans="51:75" x14ac:dyDescent="0.3">
      <c r="AY1060" s="94" t="e">
        <f>VLOOKUP(C1060,#REF!, 2,FALSE)</f>
        <v>#REF!</v>
      </c>
      <c r="BM1060" s="18" t="s">
        <v>886</v>
      </c>
      <c r="BN1060" s="18" t="s">
        <v>3231</v>
      </c>
      <c r="BO1060" s="18" t="s">
        <v>1473</v>
      </c>
      <c r="BU1060" s="18" t="s">
        <v>886</v>
      </c>
      <c r="BV1060" s="18" t="s">
        <v>3231</v>
      </c>
      <c r="BW1060" s="18" t="s">
        <v>1473</v>
      </c>
    </row>
    <row r="1061" spans="51:75" x14ac:dyDescent="0.3">
      <c r="AY1061" s="94" t="e">
        <f>VLOOKUP(C1061,#REF!, 2,FALSE)</f>
        <v>#REF!</v>
      </c>
      <c r="BM1061" s="18" t="s">
        <v>4608</v>
      </c>
      <c r="BN1061" s="18" t="s">
        <v>667</v>
      </c>
      <c r="BO1061" s="18" t="s">
        <v>4609</v>
      </c>
      <c r="BU1061" s="18" t="s">
        <v>4608</v>
      </c>
      <c r="BV1061" s="18" t="s">
        <v>667</v>
      </c>
      <c r="BW1061" s="18" t="s">
        <v>4609</v>
      </c>
    </row>
    <row r="1062" spans="51:75" x14ac:dyDescent="0.3">
      <c r="AY1062" s="94" t="e">
        <f>VLOOKUP(C1062,#REF!, 2,FALSE)</f>
        <v>#REF!</v>
      </c>
      <c r="BM1062" s="18" t="s">
        <v>4610</v>
      </c>
      <c r="BN1062" s="18" t="s">
        <v>3064</v>
      </c>
      <c r="BO1062" s="18" t="s">
        <v>4612</v>
      </c>
      <c r="BU1062" s="18" t="s">
        <v>4610</v>
      </c>
      <c r="BV1062" s="18" t="s">
        <v>3064</v>
      </c>
      <c r="BW1062" s="18" t="s">
        <v>4612</v>
      </c>
    </row>
    <row r="1063" spans="51:75" x14ac:dyDescent="0.3">
      <c r="AY1063" s="94" t="e">
        <f>VLOOKUP(C1063,#REF!, 2,FALSE)</f>
        <v>#REF!</v>
      </c>
      <c r="BM1063" s="18" t="s">
        <v>4613</v>
      </c>
      <c r="BN1063" s="18" t="s">
        <v>3231</v>
      </c>
      <c r="BO1063" s="18" t="s">
        <v>3836</v>
      </c>
      <c r="BU1063" s="18" t="s">
        <v>4613</v>
      </c>
      <c r="BV1063" s="18" t="s">
        <v>3231</v>
      </c>
      <c r="BW1063" s="18" t="s">
        <v>3836</v>
      </c>
    </row>
    <row r="1064" spans="51:75" x14ac:dyDescent="0.3">
      <c r="AY1064" s="94" t="e">
        <f>VLOOKUP(C1064,#REF!, 2,FALSE)</f>
        <v>#REF!</v>
      </c>
      <c r="BM1064" s="18" t="s">
        <v>4615</v>
      </c>
      <c r="BN1064" s="18" t="s">
        <v>1355</v>
      </c>
      <c r="BO1064" s="18" t="s">
        <v>1435</v>
      </c>
      <c r="BU1064" s="18" t="s">
        <v>4615</v>
      </c>
      <c r="BV1064" s="18" t="s">
        <v>1355</v>
      </c>
      <c r="BW1064" s="18" t="s">
        <v>1435</v>
      </c>
    </row>
    <row r="1065" spans="51:75" x14ac:dyDescent="0.3">
      <c r="AY1065" s="94" t="e">
        <f>VLOOKUP(C1065,#REF!, 2,FALSE)</f>
        <v>#REF!</v>
      </c>
      <c r="BM1065" s="18" t="s">
        <v>4616</v>
      </c>
      <c r="BN1065" s="18" t="s">
        <v>1355</v>
      </c>
      <c r="BO1065" s="18" t="s">
        <v>4617</v>
      </c>
      <c r="BU1065" s="18" t="s">
        <v>4616</v>
      </c>
      <c r="BV1065" s="18" t="s">
        <v>1355</v>
      </c>
      <c r="BW1065" s="18" t="s">
        <v>4617</v>
      </c>
    </row>
    <row r="1066" spans="51:75" x14ac:dyDescent="0.3">
      <c r="AY1066" s="94" t="e">
        <f>VLOOKUP(C1066,#REF!, 2,FALSE)</f>
        <v>#REF!</v>
      </c>
      <c r="BM1066" s="18" t="s">
        <v>4618</v>
      </c>
      <c r="BN1066" s="18" t="s">
        <v>3105</v>
      </c>
      <c r="BO1066" s="18" t="s">
        <v>868</v>
      </c>
      <c r="BU1066" s="18" t="s">
        <v>4618</v>
      </c>
      <c r="BV1066" s="18" t="s">
        <v>3105</v>
      </c>
      <c r="BW1066" s="18" t="s">
        <v>868</v>
      </c>
    </row>
    <row r="1067" spans="51:75" x14ac:dyDescent="0.3">
      <c r="AY1067" s="94" t="e">
        <f>VLOOKUP(C1067,#REF!, 2,FALSE)</f>
        <v>#REF!</v>
      </c>
      <c r="BM1067" s="18" t="s">
        <v>887</v>
      </c>
      <c r="BN1067" s="18" t="s">
        <v>3231</v>
      </c>
      <c r="BO1067" s="18" t="s">
        <v>4617</v>
      </c>
      <c r="BU1067" s="18" t="s">
        <v>887</v>
      </c>
      <c r="BV1067" s="18" t="s">
        <v>3231</v>
      </c>
      <c r="BW1067" s="18" t="s">
        <v>4617</v>
      </c>
    </row>
    <row r="1068" spans="51:75" x14ac:dyDescent="0.3">
      <c r="AY1068" s="94" t="e">
        <f>VLOOKUP(C1068,#REF!, 2,FALSE)</f>
        <v>#REF!</v>
      </c>
      <c r="BM1068" s="18" t="s">
        <v>4619</v>
      </c>
      <c r="BN1068" s="18" t="s">
        <v>3231</v>
      </c>
      <c r="BO1068" s="18" t="s">
        <v>3827</v>
      </c>
      <c r="BU1068" s="18" t="s">
        <v>4619</v>
      </c>
      <c r="BV1068" s="18" t="s">
        <v>3231</v>
      </c>
      <c r="BW1068" s="18" t="s">
        <v>3827</v>
      </c>
    </row>
    <row r="1069" spans="51:75" x14ac:dyDescent="0.3">
      <c r="AY1069" s="94" t="e">
        <f>VLOOKUP(C1069,#REF!, 2,FALSE)</f>
        <v>#REF!</v>
      </c>
      <c r="BM1069" s="18" t="s">
        <v>4620</v>
      </c>
      <c r="BN1069" s="18" t="s">
        <v>3290</v>
      </c>
      <c r="BO1069" s="18" t="s">
        <v>4621</v>
      </c>
      <c r="BU1069" s="18" t="s">
        <v>4620</v>
      </c>
      <c r="BV1069" s="18" t="s">
        <v>3290</v>
      </c>
      <c r="BW1069" s="18" t="s">
        <v>4621</v>
      </c>
    </row>
    <row r="1070" spans="51:75" x14ac:dyDescent="0.3">
      <c r="AY1070" s="94" t="e">
        <f>VLOOKUP(C1070,#REF!, 2,FALSE)</f>
        <v>#REF!</v>
      </c>
      <c r="BM1070" s="18" t="s">
        <v>4622</v>
      </c>
      <c r="BN1070" s="18" t="s">
        <v>3231</v>
      </c>
      <c r="BO1070" s="18" t="s">
        <v>2947</v>
      </c>
      <c r="BU1070" s="18" t="s">
        <v>4622</v>
      </c>
      <c r="BV1070" s="18" t="s">
        <v>3231</v>
      </c>
      <c r="BW1070" s="18" t="s">
        <v>2947</v>
      </c>
    </row>
    <row r="1071" spans="51:75" x14ac:dyDescent="0.3">
      <c r="AY1071" s="94" t="e">
        <f>VLOOKUP(C1071,#REF!, 2,FALSE)</f>
        <v>#REF!</v>
      </c>
      <c r="BM1071" s="18" t="s">
        <v>4623</v>
      </c>
      <c r="BN1071" s="18" t="s">
        <v>1355</v>
      </c>
      <c r="BO1071" s="18" t="s">
        <v>4624</v>
      </c>
      <c r="BU1071" s="18" t="s">
        <v>4623</v>
      </c>
      <c r="BV1071" s="18" t="s">
        <v>1355</v>
      </c>
      <c r="BW1071" s="18" t="s">
        <v>4624</v>
      </c>
    </row>
    <row r="1072" spans="51:75" x14ac:dyDescent="0.3">
      <c r="AY1072" s="94" t="e">
        <f>VLOOKUP(C1072,#REF!, 2,FALSE)</f>
        <v>#REF!</v>
      </c>
      <c r="BM1072" s="18" t="s">
        <v>4625</v>
      </c>
      <c r="BN1072" s="18" t="s">
        <v>1355</v>
      </c>
      <c r="BO1072" s="18" t="s">
        <v>2947</v>
      </c>
      <c r="BU1072" s="18" t="s">
        <v>4625</v>
      </c>
      <c r="BV1072" s="18" t="s">
        <v>1355</v>
      </c>
      <c r="BW1072" s="18" t="s">
        <v>2947</v>
      </c>
    </row>
    <row r="1073" spans="51:75" x14ac:dyDescent="0.3">
      <c r="AY1073" s="94" t="e">
        <f>VLOOKUP(C1073,#REF!, 2,FALSE)</f>
        <v>#REF!</v>
      </c>
      <c r="BM1073" s="18" t="s">
        <v>4626</v>
      </c>
      <c r="BN1073" s="18" t="s">
        <v>633</v>
      </c>
      <c r="BO1073" s="18" t="s">
        <v>4627</v>
      </c>
      <c r="BU1073" s="18" t="s">
        <v>4626</v>
      </c>
      <c r="BV1073" s="18" t="s">
        <v>633</v>
      </c>
      <c r="BW1073" s="18" t="s">
        <v>4627</v>
      </c>
    </row>
    <row r="1074" spans="51:75" x14ac:dyDescent="0.3">
      <c r="AY1074" s="94" t="e">
        <f>VLOOKUP(C1074,#REF!, 2,FALSE)</f>
        <v>#REF!</v>
      </c>
      <c r="BM1074" s="18" t="s">
        <v>4628</v>
      </c>
      <c r="BN1074" s="18" t="s">
        <v>1282</v>
      </c>
      <c r="BO1074" s="18" t="s">
        <v>2998</v>
      </c>
      <c r="BU1074" s="18" t="s">
        <v>4628</v>
      </c>
      <c r="BV1074" s="18" t="s">
        <v>1282</v>
      </c>
      <c r="BW1074" s="18" t="s">
        <v>2998</v>
      </c>
    </row>
    <row r="1075" spans="51:75" x14ac:dyDescent="0.3">
      <c r="AY1075" s="94" t="e">
        <f>VLOOKUP(C1075,#REF!, 2,FALSE)</f>
        <v>#REF!</v>
      </c>
      <c r="BM1075" s="18" t="s">
        <v>888</v>
      </c>
      <c r="BN1075" s="18" t="s">
        <v>2998</v>
      </c>
      <c r="BO1075" s="18" t="s">
        <v>4629</v>
      </c>
      <c r="BU1075" s="18" t="s">
        <v>888</v>
      </c>
      <c r="BV1075" s="18" t="s">
        <v>2998</v>
      </c>
      <c r="BW1075" s="18" t="s">
        <v>4629</v>
      </c>
    </row>
    <row r="1076" spans="51:75" x14ac:dyDescent="0.3">
      <c r="AY1076" s="94" t="e">
        <f>VLOOKUP(C1076,#REF!, 2,FALSE)</f>
        <v>#REF!</v>
      </c>
      <c r="BM1076" s="18" t="s">
        <v>4630</v>
      </c>
      <c r="BN1076" s="18" t="s">
        <v>3064</v>
      </c>
      <c r="BO1076" s="18" t="s">
        <v>1007</v>
      </c>
      <c r="BU1076" s="18" t="s">
        <v>4630</v>
      </c>
      <c r="BV1076" s="18" t="s">
        <v>3064</v>
      </c>
      <c r="BW1076" s="18" t="s">
        <v>1007</v>
      </c>
    </row>
    <row r="1077" spans="51:75" x14ac:dyDescent="0.3">
      <c r="AY1077" s="94" t="e">
        <f>VLOOKUP(C1077,#REF!, 2,FALSE)</f>
        <v>#REF!</v>
      </c>
      <c r="BM1077" s="18" t="s">
        <v>4631</v>
      </c>
      <c r="BN1077" s="18" t="s">
        <v>3290</v>
      </c>
      <c r="BO1077" s="18" t="s">
        <v>1069</v>
      </c>
      <c r="BU1077" s="18" t="s">
        <v>4631</v>
      </c>
      <c r="BV1077" s="18" t="s">
        <v>3290</v>
      </c>
      <c r="BW1077" s="18" t="s">
        <v>1069</v>
      </c>
    </row>
    <row r="1078" spans="51:75" x14ac:dyDescent="0.3">
      <c r="AY1078" s="94" t="e">
        <f>VLOOKUP(C1078,#REF!, 2,FALSE)</f>
        <v>#REF!</v>
      </c>
      <c r="BM1078" s="18" t="s">
        <v>4633</v>
      </c>
      <c r="BN1078" s="18" t="s">
        <v>3231</v>
      </c>
      <c r="BO1078" s="18" t="s">
        <v>4634</v>
      </c>
      <c r="BU1078" s="18" t="s">
        <v>4633</v>
      </c>
      <c r="BV1078" s="18" t="s">
        <v>3231</v>
      </c>
      <c r="BW1078" s="18" t="s">
        <v>4634</v>
      </c>
    </row>
    <row r="1079" spans="51:75" x14ac:dyDescent="0.3">
      <c r="AY1079" s="94" t="e">
        <f>VLOOKUP(C1079,#REF!, 2,FALSE)</f>
        <v>#REF!</v>
      </c>
      <c r="BM1079" s="18" t="s">
        <v>889</v>
      </c>
      <c r="BN1079" s="18" t="s">
        <v>874</v>
      </c>
      <c r="BO1079" s="18" t="s">
        <v>1070</v>
      </c>
      <c r="BU1079" s="18" t="s">
        <v>889</v>
      </c>
      <c r="BV1079" s="18" t="s">
        <v>874</v>
      </c>
      <c r="BW1079" s="18" t="s">
        <v>1070</v>
      </c>
    </row>
    <row r="1080" spans="51:75" x14ac:dyDescent="0.3">
      <c r="AY1080" s="94" t="e">
        <f>VLOOKUP(C1080,#REF!, 2,FALSE)</f>
        <v>#REF!</v>
      </c>
      <c r="BM1080" s="18" t="s">
        <v>4635</v>
      </c>
      <c r="BN1080" s="18" t="s">
        <v>3105</v>
      </c>
      <c r="BO1080" s="18" t="s">
        <v>4636</v>
      </c>
      <c r="BU1080" s="18" t="s">
        <v>4635</v>
      </c>
      <c r="BV1080" s="18" t="s">
        <v>3105</v>
      </c>
      <c r="BW1080" s="18" t="s">
        <v>4636</v>
      </c>
    </row>
    <row r="1081" spans="51:75" x14ac:dyDescent="0.3">
      <c r="AY1081" s="94" t="e">
        <f>VLOOKUP(C1081,#REF!, 2,FALSE)</f>
        <v>#REF!</v>
      </c>
      <c r="BM1081" s="18" t="s">
        <v>4638</v>
      </c>
      <c r="BN1081" s="18" t="s">
        <v>633</v>
      </c>
      <c r="BO1081" s="18" t="s">
        <v>1796</v>
      </c>
      <c r="BU1081" s="18" t="s">
        <v>4638</v>
      </c>
      <c r="BV1081" s="18" t="s">
        <v>633</v>
      </c>
      <c r="BW1081" s="18" t="s">
        <v>1796</v>
      </c>
    </row>
    <row r="1082" spans="51:75" x14ac:dyDescent="0.3">
      <c r="AY1082" s="94" t="e">
        <f>VLOOKUP(C1082,#REF!, 2,FALSE)</f>
        <v>#REF!</v>
      </c>
      <c r="BM1082" s="18" t="s">
        <v>4639</v>
      </c>
      <c r="BN1082" s="18" t="s">
        <v>3231</v>
      </c>
      <c r="BO1082" s="18" t="s">
        <v>4640</v>
      </c>
      <c r="BU1082" s="18" t="s">
        <v>4639</v>
      </c>
      <c r="BV1082" s="18" t="s">
        <v>3231</v>
      </c>
      <c r="BW1082" s="18" t="s">
        <v>4640</v>
      </c>
    </row>
    <row r="1083" spans="51:75" x14ac:dyDescent="0.3">
      <c r="AY1083" s="94" t="e">
        <f>VLOOKUP(C1083,#REF!, 2,FALSE)</f>
        <v>#REF!</v>
      </c>
      <c r="BM1083" s="18" t="s">
        <v>4641</v>
      </c>
      <c r="BN1083" s="18" t="s">
        <v>3231</v>
      </c>
      <c r="BO1083" s="18" t="s">
        <v>1352</v>
      </c>
      <c r="BU1083" s="18" t="s">
        <v>4641</v>
      </c>
      <c r="BV1083" s="18" t="s">
        <v>3231</v>
      </c>
      <c r="BW1083" s="18" t="s">
        <v>1352</v>
      </c>
    </row>
    <row r="1084" spans="51:75" x14ac:dyDescent="0.3">
      <c r="AY1084" s="94" t="e">
        <f>VLOOKUP(C1084,#REF!, 2,FALSE)</f>
        <v>#REF!</v>
      </c>
      <c r="BM1084" s="18" t="s">
        <v>4642</v>
      </c>
      <c r="BN1084" s="18" t="s">
        <v>3231</v>
      </c>
      <c r="BO1084" s="18" t="s">
        <v>1608</v>
      </c>
      <c r="BU1084" s="18" t="s">
        <v>4642</v>
      </c>
      <c r="BV1084" s="18" t="s">
        <v>3231</v>
      </c>
      <c r="BW1084" s="18" t="s">
        <v>1608</v>
      </c>
    </row>
    <row r="1085" spans="51:75" x14ac:dyDescent="0.3">
      <c r="AY1085" s="94" t="e">
        <f>VLOOKUP(C1085,#REF!, 2,FALSE)</f>
        <v>#REF!</v>
      </c>
      <c r="BM1085" s="18" t="s">
        <v>890</v>
      </c>
      <c r="BN1085" s="18" t="s">
        <v>3231</v>
      </c>
      <c r="BO1085" s="18" t="s">
        <v>2666</v>
      </c>
      <c r="BU1085" s="18" t="s">
        <v>890</v>
      </c>
      <c r="BV1085" s="18" t="s">
        <v>3231</v>
      </c>
      <c r="BW1085" s="18" t="s">
        <v>2666</v>
      </c>
    </row>
    <row r="1086" spans="51:75" x14ac:dyDescent="0.3">
      <c r="AY1086" s="94" t="e">
        <f>VLOOKUP(C1086,#REF!, 2,FALSE)</f>
        <v>#REF!</v>
      </c>
      <c r="BM1086" s="18" t="s">
        <v>4643</v>
      </c>
      <c r="BN1086" s="18" t="s">
        <v>2993</v>
      </c>
      <c r="BO1086" s="18" t="s">
        <v>1825</v>
      </c>
      <c r="BU1086" s="18" t="s">
        <v>4643</v>
      </c>
      <c r="BV1086" s="18" t="s">
        <v>2993</v>
      </c>
      <c r="BW1086" s="18" t="s">
        <v>1825</v>
      </c>
    </row>
    <row r="1087" spans="51:75" x14ac:dyDescent="0.3">
      <c r="AY1087" s="94" t="e">
        <f>VLOOKUP(C1087,#REF!, 2,FALSE)</f>
        <v>#REF!</v>
      </c>
      <c r="BM1087" s="18" t="s">
        <v>4644</v>
      </c>
      <c r="BN1087" s="18" t="s">
        <v>3024</v>
      </c>
      <c r="BO1087" s="18" t="s">
        <v>1825</v>
      </c>
      <c r="BU1087" s="18" t="s">
        <v>4644</v>
      </c>
      <c r="BV1087" s="18" t="s">
        <v>3024</v>
      </c>
      <c r="BW1087" s="18" t="s">
        <v>1825</v>
      </c>
    </row>
    <row r="1088" spans="51:75" x14ac:dyDescent="0.3">
      <c r="AY1088" s="94" t="e">
        <f>VLOOKUP(C1088,#REF!, 2,FALSE)</f>
        <v>#REF!</v>
      </c>
      <c r="BM1088" s="18" t="s">
        <v>4645</v>
      </c>
      <c r="BN1088" s="18" t="s">
        <v>2998</v>
      </c>
      <c r="BO1088" s="18" t="s">
        <v>2998</v>
      </c>
      <c r="BU1088" s="18" t="s">
        <v>4645</v>
      </c>
      <c r="BV1088" s="18" t="s">
        <v>2998</v>
      </c>
      <c r="BW1088" s="18" t="s">
        <v>2998</v>
      </c>
    </row>
    <row r="1089" spans="51:75" x14ac:dyDescent="0.3">
      <c r="AY1089" s="94" t="e">
        <f>VLOOKUP(C1089,#REF!, 2,FALSE)</f>
        <v>#REF!</v>
      </c>
      <c r="BM1089" s="18" t="s">
        <v>4647</v>
      </c>
      <c r="BN1089" s="18" t="s">
        <v>3021</v>
      </c>
      <c r="BO1089" s="18" t="s">
        <v>2954</v>
      </c>
      <c r="BU1089" s="18" t="s">
        <v>4647</v>
      </c>
      <c r="BV1089" s="18" t="s">
        <v>3021</v>
      </c>
      <c r="BW1089" s="18" t="s">
        <v>2954</v>
      </c>
    </row>
    <row r="1090" spans="51:75" x14ac:dyDescent="0.3">
      <c r="AY1090" s="94" t="e">
        <f>VLOOKUP(C1090,#REF!, 2,FALSE)</f>
        <v>#REF!</v>
      </c>
      <c r="BM1090" s="18" t="s">
        <v>4648</v>
      </c>
      <c r="BN1090" s="18" t="s">
        <v>3231</v>
      </c>
      <c r="BO1090" s="18" t="s">
        <v>4649</v>
      </c>
      <c r="BU1090" s="18" t="s">
        <v>4648</v>
      </c>
      <c r="BV1090" s="18" t="s">
        <v>3231</v>
      </c>
      <c r="BW1090" s="18" t="s">
        <v>4649</v>
      </c>
    </row>
    <row r="1091" spans="51:75" x14ac:dyDescent="0.3">
      <c r="AY1091" s="94" t="e">
        <f>VLOOKUP(C1091,#REF!, 2,FALSE)</f>
        <v>#REF!</v>
      </c>
      <c r="BM1091" s="18" t="s">
        <v>891</v>
      </c>
      <c r="BN1091" s="18" t="s">
        <v>3109</v>
      </c>
      <c r="BO1091" s="18" t="s">
        <v>4650</v>
      </c>
      <c r="BU1091" s="18" t="s">
        <v>891</v>
      </c>
      <c r="BV1091" s="18" t="s">
        <v>3109</v>
      </c>
      <c r="BW1091" s="18" t="s">
        <v>4650</v>
      </c>
    </row>
    <row r="1092" spans="51:75" x14ac:dyDescent="0.3">
      <c r="AY1092" s="94" t="e">
        <f>VLOOKUP(C1092,#REF!, 2,FALSE)</f>
        <v>#REF!</v>
      </c>
      <c r="BM1092" s="18" t="s">
        <v>4651</v>
      </c>
      <c r="BN1092" s="18" t="s">
        <v>742</v>
      </c>
      <c r="BO1092" s="18" t="s">
        <v>4652</v>
      </c>
      <c r="BU1092" s="18" t="s">
        <v>4651</v>
      </c>
      <c r="BV1092" s="18" t="s">
        <v>742</v>
      </c>
      <c r="BW1092" s="18" t="s">
        <v>4652</v>
      </c>
    </row>
    <row r="1093" spans="51:75" x14ac:dyDescent="0.3">
      <c r="AY1093" s="94" t="e">
        <f>VLOOKUP(C1093,#REF!, 2,FALSE)</f>
        <v>#REF!</v>
      </c>
      <c r="BM1093" s="18" t="s">
        <v>4654</v>
      </c>
      <c r="BN1093" s="18" t="s">
        <v>3231</v>
      </c>
      <c r="BO1093" s="18" t="s">
        <v>4655</v>
      </c>
      <c r="BU1093" s="18" t="s">
        <v>4654</v>
      </c>
      <c r="BV1093" s="18" t="s">
        <v>3231</v>
      </c>
      <c r="BW1093" s="18" t="s">
        <v>4655</v>
      </c>
    </row>
    <row r="1094" spans="51:75" x14ac:dyDescent="0.3">
      <c r="AY1094" s="94" t="e">
        <f>VLOOKUP(C1094,#REF!, 2,FALSE)</f>
        <v>#REF!</v>
      </c>
      <c r="BM1094" s="18" t="s">
        <v>892</v>
      </c>
      <c r="BN1094" s="18" t="s">
        <v>729</v>
      </c>
      <c r="BO1094" s="18" t="s">
        <v>2466</v>
      </c>
      <c r="BU1094" s="18" t="s">
        <v>892</v>
      </c>
      <c r="BV1094" s="18" t="s">
        <v>729</v>
      </c>
      <c r="BW1094" s="18" t="s">
        <v>2466</v>
      </c>
    </row>
    <row r="1095" spans="51:75" x14ac:dyDescent="0.3">
      <c r="AY1095" s="94" t="e">
        <f>VLOOKUP(C1095,#REF!, 2,FALSE)</f>
        <v>#REF!</v>
      </c>
      <c r="BM1095" s="18" t="s">
        <v>4656</v>
      </c>
      <c r="BN1095" s="18" t="s">
        <v>3024</v>
      </c>
      <c r="BO1095" s="18" t="s">
        <v>4657</v>
      </c>
      <c r="BU1095" s="18" t="s">
        <v>4656</v>
      </c>
      <c r="BV1095" s="18" t="s">
        <v>3024</v>
      </c>
      <c r="BW1095" s="18" t="s">
        <v>4657</v>
      </c>
    </row>
    <row r="1096" spans="51:75" x14ac:dyDescent="0.3">
      <c r="AY1096" s="94" t="e">
        <f>VLOOKUP(C1096,#REF!, 2,FALSE)</f>
        <v>#REF!</v>
      </c>
      <c r="BM1096" s="18" t="s">
        <v>4658</v>
      </c>
      <c r="BN1096" s="18" t="s">
        <v>787</v>
      </c>
      <c r="BO1096" s="18" t="s">
        <v>3683</v>
      </c>
      <c r="BU1096" s="18" t="s">
        <v>4658</v>
      </c>
      <c r="BV1096" s="18" t="s">
        <v>787</v>
      </c>
      <c r="BW1096" s="18" t="s">
        <v>3683</v>
      </c>
    </row>
    <row r="1097" spans="51:75" x14ac:dyDescent="0.3">
      <c r="AY1097" s="94" t="e">
        <f>VLOOKUP(C1097,#REF!, 2,FALSE)</f>
        <v>#REF!</v>
      </c>
      <c r="BM1097" s="18" t="s">
        <v>4659</v>
      </c>
      <c r="BN1097" s="18" t="s">
        <v>617</v>
      </c>
      <c r="BO1097" s="18" t="s">
        <v>4660</v>
      </c>
      <c r="BU1097" s="18" t="s">
        <v>4659</v>
      </c>
      <c r="BV1097" s="18" t="s">
        <v>617</v>
      </c>
      <c r="BW1097" s="18" t="s">
        <v>4660</v>
      </c>
    </row>
    <row r="1098" spans="51:75" x14ac:dyDescent="0.3">
      <c r="AY1098" s="94" t="e">
        <f>VLOOKUP(C1098,#REF!, 2,FALSE)</f>
        <v>#REF!</v>
      </c>
      <c r="BM1098" s="18" t="s">
        <v>4661</v>
      </c>
      <c r="BN1098" s="18" t="s">
        <v>2993</v>
      </c>
      <c r="BO1098" s="18" t="s">
        <v>4662</v>
      </c>
      <c r="BU1098" s="18" t="s">
        <v>4661</v>
      </c>
      <c r="BV1098" s="18" t="s">
        <v>2993</v>
      </c>
      <c r="BW1098" s="18" t="s">
        <v>4662</v>
      </c>
    </row>
    <row r="1099" spans="51:75" x14ac:dyDescent="0.3">
      <c r="AY1099" s="94" t="e">
        <f>VLOOKUP(C1099,#REF!, 2,FALSE)</f>
        <v>#REF!</v>
      </c>
      <c r="BM1099" s="18" t="s">
        <v>4664</v>
      </c>
      <c r="BN1099" s="18" t="s">
        <v>822</v>
      </c>
      <c r="BO1099" s="18" t="s">
        <v>4665</v>
      </c>
      <c r="BU1099" s="18" t="s">
        <v>4664</v>
      </c>
      <c r="BV1099" s="18" t="s">
        <v>822</v>
      </c>
      <c r="BW1099" s="18" t="s">
        <v>4665</v>
      </c>
    </row>
    <row r="1100" spans="51:75" x14ac:dyDescent="0.3">
      <c r="AY1100" s="94" t="e">
        <f>VLOOKUP(C1100,#REF!, 2,FALSE)</f>
        <v>#REF!</v>
      </c>
      <c r="BM1100" s="18" t="s">
        <v>4666</v>
      </c>
      <c r="BN1100" s="18" t="s">
        <v>2998</v>
      </c>
      <c r="BO1100" s="18" t="s">
        <v>2998</v>
      </c>
      <c r="BU1100" s="18" t="s">
        <v>4666</v>
      </c>
      <c r="BV1100" s="18" t="s">
        <v>2998</v>
      </c>
      <c r="BW1100" s="18" t="s">
        <v>2998</v>
      </c>
    </row>
    <row r="1101" spans="51:75" x14ac:dyDescent="0.3">
      <c r="AY1101" s="94" t="e">
        <f>VLOOKUP(C1101,#REF!, 2,FALSE)</f>
        <v>#REF!</v>
      </c>
      <c r="BM1101" s="18" t="s">
        <v>4668</v>
      </c>
      <c r="BN1101" s="18" t="s">
        <v>2998</v>
      </c>
      <c r="BO1101" s="18" t="s">
        <v>2390</v>
      </c>
      <c r="BU1101" s="18" t="s">
        <v>4668</v>
      </c>
      <c r="BV1101" s="18" t="s">
        <v>2998</v>
      </c>
      <c r="BW1101" s="18" t="s">
        <v>2390</v>
      </c>
    </row>
    <row r="1102" spans="51:75" x14ac:dyDescent="0.3">
      <c r="AY1102" s="94" t="e">
        <f>VLOOKUP(C1102,#REF!, 2,FALSE)</f>
        <v>#REF!</v>
      </c>
      <c r="BM1102" s="18" t="s">
        <v>893</v>
      </c>
      <c r="BN1102" s="18" t="s">
        <v>3064</v>
      </c>
      <c r="BO1102" s="18" t="s">
        <v>3294</v>
      </c>
      <c r="BU1102" s="18" t="s">
        <v>893</v>
      </c>
      <c r="BV1102" s="18" t="s">
        <v>3064</v>
      </c>
      <c r="BW1102" s="18" t="s">
        <v>3294</v>
      </c>
    </row>
    <row r="1103" spans="51:75" x14ac:dyDescent="0.3">
      <c r="AY1103" s="94" t="e">
        <f>VLOOKUP(C1103,#REF!, 2,FALSE)</f>
        <v>#REF!</v>
      </c>
      <c r="BM1103" s="18" t="s">
        <v>894</v>
      </c>
      <c r="BN1103" s="18" t="s">
        <v>3231</v>
      </c>
      <c r="BO1103" s="18" t="s">
        <v>4669</v>
      </c>
      <c r="BU1103" s="18" t="s">
        <v>894</v>
      </c>
      <c r="BV1103" s="18" t="s">
        <v>3231</v>
      </c>
      <c r="BW1103" s="18" t="s">
        <v>4669</v>
      </c>
    </row>
    <row r="1104" spans="51:75" x14ac:dyDescent="0.3">
      <c r="AY1104" s="94" t="e">
        <f>VLOOKUP(C1104,#REF!, 2,FALSE)</f>
        <v>#REF!</v>
      </c>
      <c r="BM1104" s="18" t="s">
        <v>895</v>
      </c>
      <c r="BN1104" s="18" t="s">
        <v>630</v>
      </c>
      <c r="BO1104" s="18" t="s">
        <v>4670</v>
      </c>
      <c r="BU1104" s="18" t="s">
        <v>895</v>
      </c>
      <c r="BV1104" s="18" t="s">
        <v>630</v>
      </c>
      <c r="BW1104" s="18" t="s">
        <v>4670</v>
      </c>
    </row>
    <row r="1105" spans="51:75" x14ac:dyDescent="0.3">
      <c r="AY1105" s="94" t="e">
        <f>VLOOKUP(C1105,#REF!, 2,FALSE)</f>
        <v>#REF!</v>
      </c>
      <c r="BM1105" s="18" t="s">
        <v>896</v>
      </c>
      <c r="BN1105" s="18" t="s">
        <v>725</v>
      </c>
      <c r="BO1105" s="18" t="s">
        <v>1674</v>
      </c>
      <c r="BU1105" s="18" t="s">
        <v>896</v>
      </c>
      <c r="BV1105" s="18" t="s">
        <v>725</v>
      </c>
      <c r="BW1105" s="18" t="s">
        <v>1674</v>
      </c>
    </row>
    <row r="1106" spans="51:75" x14ac:dyDescent="0.3">
      <c r="AY1106" s="94" t="e">
        <f>VLOOKUP(C1106,#REF!, 2,FALSE)</f>
        <v>#REF!</v>
      </c>
      <c r="BM1106" s="18" t="s">
        <v>4671</v>
      </c>
      <c r="BN1106" s="18" t="s">
        <v>3047</v>
      </c>
      <c r="BO1106" s="18" t="s">
        <v>1179</v>
      </c>
      <c r="BU1106" s="18" t="s">
        <v>4671</v>
      </c>
      <c r="BV1106" s="18" t="s">
        <v>3047</v>
      </c>
      <c r="BW1106" s="18" t="s">
        <v>1179</v>
      </c>
    </row>
    <row r="1107" spans="51:75" x14ac:dyDescent="0.3">
      <c r="AY1107" s="94" t="e">
        <f>VLOOKUP(C1107,#REF!, 2,FALSE)</f>
        <v>#REF!</v>
      </c>
      <c r="BM1107" s="18" t="s">
        <v>4672</v>
      </c>
      <c r="BN1107" s="18" t="s">
        <v>3064</v>
      </c>
      <c r="BO1107" s="18" t="s">
        <v>3199</v>
      </c>
      <c r="BU1107" s="18" t="s">
        <v>4672</v>
      </c>
      <c r="BV1107" s="18" t="s">
        <v>3064</v>
      </c>
      <c r="BW1107" s="18" t="s">
        <v>3199</v>
      </c>
    </row>
    <row r="1108" spans="51:75" x14ac:dyDescent="0.3">
      <c r="AY1108" s="94" t="e">
        <f>VLOOKUP(C1108,#REF!, 2,FALSE)</f>
        <v>#REF!</v>
      </c>
      <c r="BM1108" s="18" t="s">
        <v>4675</v>
      </c>
      <c r="BN1108" s="18" t="s">
        <v>3064</v>
      </c>
      <c r="BO1108" s="18" t="s">
        <v>3199</v>
      </c>
      <c r="BU1108" s="18" t="s">
        <v>4675</v>
      </c>
      <c r="BV1108" s="18" t="s">
        <v>3064</v>
      </c>
      <c r="BW1108" s="18" t="s">
        <v>3199</v>
      </c>
    </row>
    <row r="1109" spans="51:75" x14ac:dyDescent="0.3">
      <c r="AY1109" s="94" t="e">
        <f>VLOOKUP(C1109,#REF!, 2,FALSE)</f>
        <v>#REF!</v>
      </c>
      <c r="BM1109" s="18" t="s">
        <v>4677</v>
      </c>
      <c r="BN1109" s="18" t="s">
        <v>1355</v>
      </c>
      <c r="BO1109" s="18" t="s">
        <v>4678</v>
      </c>
      <c r="BU1109" s="18" t="s">
        <v>4677</v>
      </c>
      <c r="BV1109" s="18" t="s">
        <v>1355</v>
      </c>
      <c r="BW1109" s="18" t="s">
        <v>4678</v>
      </c>
    </row>
    <row r="1110" spans="51:75" x14ac:dyDescent="0.3">
      <c r="AY1110" s="94" t="e">
        <f>VLOOKUP(C1110,#REF!, 2,FALSE)</f>
        <v>#REF!</v>
      </c>
      <c r="BM1110" s="18" t="s">
        <v>4679</v>
      </c>
      <c r="BN1110" s="18" t="s">
        <v>938</v>
      </c>
      <c r="BO1110" s="18" t="s">
        <v>4680</v>
      </c>
      <c r="BU1110" s="18" t="s">
        <v>4679</v>
      </c>
      <c r="BV1110" s="18" t="s">
        <v>938</v>
      </c>
      <c r="BW1110" s="18" t="s">
        <v>4680</v>
      </c>
    </row>
    <row r="1111" spans="51:75" x14ac:dyDescent="0.3">
      <c r="AY1111" s="94" t="e">
        <f>VLOOKUP(C1111,#REF!, 2,FALSE)</f>
        <v>#REF!</v>
      </c>
      <c r="BM1111" s="18" t="s">
        <v>4681</v>
      </c>
      <c r="BN1111" s="18" t="s">
        <v>663</v>
      </c>
      <c r="BO1111" s="18" t="s">
        <v>1339</v>
      </c>
      <c r="BU1111" s="18" t="s">
        <v>4681</v>
      </c>
      <c r="BV1111" s="18" t="s">
        <v>663</v>
      </c>
      <c r="BW1111" s="18" t="s">
        <v>1339</v>
      </c>
    </row>
    <row r="1112" spans="51:75" x14ac:dyDescent="0.3">
      <c r="AY1112" s="94" t="e">
        <f>VLOOKUP(C1112,#REF!, 2,FALSE)</f>
        <v>#REF!</v>
      </c>
      <c r="BM1112" s="18" t="s">
        <v>4682</v>
      </c>
      <c r="BN1112" s="18" t="s">
        <v>675</v>
      </c>
      <c r="BO1112" s="18" t="s">
        <v>4683</v>
      </c>
      <c r="BU1112" s="18" t="s">
        <v>4682</v>
      </c>
      <c r="BV1112" s="18" t="s">
        <v>675</v>
      </c>
      <c r="BW1112" s="18" t="s">
        <v>4683</v>
      </c>
    </row>
    <row r="1113" spans="51:75" x14ac:dyDescent="0.3">
      <c r="AY1113" s="94" t="e">
        <f>VLOOKUP(C1113,#REF!, 2,FALSE)</f>
        <v>#REF!</v>
      </c>
      <c r="BM1113" s="18" t="s">
        <v>73</v>
      </c>
      <c r="BN1113" s="18" t="s">
        <v>715</v>
      </c>
      <c r="BO1113" s="18" t="s">
        <v>4684</v>
      </c>
      <c r="BU1113" s="18" t="s">
        <v>73</v>
      </c>
      <c r="BV1113" s="18" t="s">
        <v>715</v>
      </c>
      <c r="BW1113" s="18" t="s">
        <v>4684</v>
      </c>
    </row>
    <row r="1114" spans="51:75" x14ac:dyDescent="0.3">
      <c r="AY1114" s="94" t="e">
        <f>VLOOKUP(C1114,#REF!, 2,FALSE)</f>
        <v>#REF!</v>
      </c>
      <c r="BM1114" s="18" t="s">
        <v>4685</v>
      </c>
      <c r="BN1114" s="18" t="s">
        <v>1355</v>
      </c>
      <c r="BO1114" s="18" t="s">
        <v>4687</v>
      </c>
      <c r="BU1114" s="18" t="s">
        <v>4685</v>
      </c>
      <c r="BV1114" s="18" t="s">
        <v>1355</v>
      </c>
      <c r="BW1114" s="18" t="s">
        <v>4687</v>
      </c>
    </row>
    <row r="1115" spans="51:75" x14ac:dyDescent="0.3">
      <c r="AY1115" s="94" t="e">
        <f>VLOOKUP(C1115,#REF!, 2,FALSE)</f>
        <v>#REF!</v>
      </c>
      <c r="BM1115" s="18" t="s">
        <v>4688</v>
      </c>
      <c r="BN1115" s="18" t="s">
        <v>861</v>
      </c>
      <c r="BO1115" s="18" t="s">
        <v>4689</v>
      </c>
      <c r="BU1115" s="18" t="s">
        <v>4688</v>
      </c>
      <c r="BV1115" s="18" t="s">
        <v>861</v>
      </c>
      <c r="BW1115" s="18" t="s">
        <v>4689</v>
      </c>
    </row>
    <row r="1116" spans="51:75" x14ac:dyDescent="0.3">
      <c r="AY1116" s="94" t="e">
        <f>VLOOKUP(C1116,#REF!, 2,FALSE)</f>
        <v>#REF!</v>
      </c>
      <c r="BM1116" s="18" t="s">
        <v>4690</v>
      </c>
      <c r="BN1116" s="18" t="s">
        <v>940</v>
      </c>
      <c r="BO1116" s="18" t="s">
        <v>4691</v>
      </c>
      <c r="BU1116" s="18" t="s">
        <v>4690</v>
      </c>
      <c r="BV1116" s="18" t="s">
        <v>940</v>
      </c>
      <c r="BW1116" s="18" t="s">
        <v>4691</v>
      </c>
    </row>
    <row r="1117" spans="51:75" x14ac:dyDescent="0.3">
      <c r="AY1117" s="94" t="e">
        <f>VLOOKUP(C1117,#REF!, 2,FALSE)</f>
        <v>#REF!</v>
      </c>
      <c r="BM1117" s="18" t="s">
        <v>897</v>
      </c>
      <c r="BN1117" s="18" t="s">
        <v>17081</v>
      </c>
      <c r="BO1117" s="18" t="s">
        <v>4692</v>
      </c>
      <c r="BU1117" s="18" t="s">
        <v>897</v>
      </c>
      <c r="BV1117" s="18" t="s">
        <v>17081</v>
      </c>
      <c r="BW1117" s="18" t="s">
        <v>4692</v>
      </c>
    </row>
    <row r="1118" spans="51:75" x14ac:dyDescent="0.3">
      <c r="AY1118" s="94" t="e">
        <f>VLOOKUP(C1118,#REF!, 2,FALSE)</f>
        <v>#REF!</v>
      </c>
      <c r="BM1118" s="18" t="s">
        <v>4693</v>
      </c>
      <c r="BN1118" s="18" t="s">
        <v>729</v>
      </c>
      <c r="BO1118" s="18" t="s">
        <v>4694</v>
      </c>
      <c r="BU1118" s="18" t="s">
        <v>4693</v>
      </c>
      <c r="BV1118" s="18" t="s">
        <v>729</v>
      </c>
      <c r="BW1118" s="18" t="s">
        <v>4694</v>
      </c>
    </row>
    <row r="1119" spans="51:75" x14ac:dyDescent="0.3">
      <c r="AY1119" s="94" t="e">
        <f>VLOOKUP(C1119,#REF!, 2,FALSE)</f>
        <v>#REF!</v>
      </c>
      <c r="BM1119" s="18" t="s">
        <v>4695</v>
      </c>
      <c r="BN1119" s="18" t="s">
        <v>3231</v>
      </c>
      <c r="BO1119" s="18" t="s">
        <v>4697</v>
      </c>
      <c r="BU1119" s="18" t="s">
        <v>4695</v>
      </c>
      <c r="BV1119" s="18" t="s">
        <v>3231</v>
      </c>
      <c r="BW1119" s="18" t="s">
        <v>4697</v>
      </c>
    </row>
    <row r="1120" spans="51:75" x14ac:dyDescent="0.3">
      <c r="AY1120" s="94" t="e">
        <f>VLOOKUP(C1120,#REF!, 2,FALSE)</f>
        <v>#REF!</v>
      </c>
      <c r="BM1120" s="18" t="s">
        <v>4698</v>
      </c>
      <c r="BN1120" s="18" t="s">
        <v>861</v>
      </c>
      <c r="BO1120" s="18" t="s">
        <v>1680</v>
      </c>
      <c r="BU1120" s="18" t="s">
        <v>4698</v>
      </c>
      <c r="BV1120" s="18" t="s">
        <v>861</v>
      </c>
      <c r="BW1120" s="18" t="s">
        <v>1680</v>
      </c>
    </row>
    <row r="1121" spans="51:75" x14ac:dyDescent="0.3">
      <c r="AY1121" s="94" t="e">
        <f>VLOOKUP(C1121,#REF!, 2,FALSE)</f>
        <v>#REF!</v>
      </c>
      <c r="BM1121" s="18" t="s">
        <v>4699</v>
      </c>
      <c r="BN1121" s="18" t="s">
        <v>17081</v>
      </c>
      <c r="BO1121" s="18" t="s">
        <v>4700</v>
      </c>
      <c r="BU1121" s="18" t="s">
        <v>4699</v>
      </c>
      <c r="BV1121" s="18" t="s">
        <v>17081</v>
      </c>
      <c r="BW1121" s="18" t="s">
        <v>4700</v>
      </c>
    </row>
    <row r="1122" spans="51:75" x14ac:dyDescent="0.3">
      <c r="AY1122" s="94" t="e">
        <f>VLOOKUP(C1122,#REF!, 2,FALSE)</f>
        <v>#REF!</v>
      </c>
      <c r="BM1122" s="18" t="s">
        <v>4701</v>
      </c>
      <c r="BN1122" s="18" t="s">
        <v>3231</v>
      </c>
      <c r="BO1122" s="18" t="s">
        <v>1340</v>
      </c>
      <c r="BU1122" s="18" t="s">
        <v>4701</v>
      </c>
      <c r="BV1122" s="18" t="s">
        <v>3231</v>
      </c>
      <c r="BW1122" s="18" t="s">
        <v>1340</v>
      </c>
    </row>
    <row r="1123" spans="51:75" x14ac:dyDescent="0.3">
      <c r="AY1123" s="94" t="e">
        <f>VLOOKUP(C1123,#REF!, 2,FALSE)</f>
        <v>#REF!</v>
      </c>
      <c r="BM1123" s="18" t="s">
        <v>4702</v>
      </c>
      <c r="BN1123" s="18" t="s">
        <v>938</v>
      </c>
      <c r="BO1123" s="18" t="s">
        <v>4704</v>
      </c>
      <c r="BU1123" s="18" t="s">
        <v>4702</v>
      </c>
      <c r="BV1123" s="18" t="s">
        <v>938</v>
      </c>
      <c r="BW1123" s="18" t="s">
        <v>4704</v>
      </c>
    </row>
    <row r="1124" spans="51:75" x14ac:dyDescent="0.3">
      <c r="AY1124" s="94" t="e">
        <f>VLOOKUP(C1124,#REF!, 2,FALSE)</f>
        <v>#REF!</v>
      </c>
      <c r="BM1124" s="18" t="s">
        <v>4705</v>
      </c>
      <c r="BN1124" s="18" t="s">
        <v>17081</v>
      </c>
      <c r="BO1124" s="18" t="s">
        <v>1562</v>
      </c>
      <c r="BU1124" s="18" t="s">
        <v>4705</v>
      </c>
      <c r="BV1124" s="18" t="s">
        <v>17081</v>
      </c>
      <c r="BW1124" s="18" t="s">
        <v>1562</v>
      </c>
    </row>
    <row r="1125" spans="51:75" x14ac:dyDescent="0.3">
      <c r="AY1125" s="94" t="e">
        <f>VLOOKUP(C1125,#REF!, 2,FALSE)</f>
        <v>#REF!</v>
      </c>
      <c r="BM1125" s="18" t="s">
        <v>4706</v>
      </c>
      <c r="BN1125" s="18" t="s">
        <v>17081</v>
      </c>
      <c r="BO1125" s="18" t="s">
        <v>2112</v>
      </c>
      <c r="BU1125" s="18" t="s">
        <v>4706</v>
      </c>
      <c r="BV1125" s="18" t="s">
        <v>17081</v>
      </c>
      <c r="BW1125" s="18" t="s">
        <v>2112</v>
      </c>
    </row>
    <row r="1126" spans="51:75" x14ac:dyDescent="0.3">
      <c r="AY1126" s="94" t="e">
        <f>VLOOKUP(C1126,#REF!, 2,FALSE)</f>
        <v>#REF!</v>
      </c>
      <c r="BM1126" s="18" t="s">
        <v>4707</v>
      </c>
      <c r="BN1126" s="18" t="s">
        <v>742</v>
      </c>
      <c r="BO1126" s="18" t="s">
        <v>4708</v>
      </c>
      <c r="BU1126" s="18" t="s">
        <v>4707</v>
      </c>
      <c r="BV1126" s="18" t="s">
        <v>742</v>
      </c>
      <c r="BW1126" s="18" t="s">
        <v>4708</v>
      </c>
    </row>
    <row r="1127" spans="51:75" x14ac:dyDescent="0.3">
      <c r="AY1127" s="94" t="e">
        <f>VLOOKUP(C1127,#REF!, 2,FALSE)</f>
        <v>#REF!</v>
      </c>
      <c r="BM1127" s="18" t="s">
        <v>4709</v>
      </c>
      <c r="BN1127" s="18" t="s">
        <v>742</v>
      </c>
      <c r="BO1127" s="18" t="s">
        <v>1503</v>
      </c>
      <c r="BU1127" s="18" t="s">
        <v>4709</v>
      </c>
      <c r="BV1127" s="18" t="s">
        <v>742</v>
      </c>
      <c r="BW1127" s="18" t="s">
        <v>1503</v>
      </c>
    </row>
    <row r="1128" spans="51:75" x14ac:dyDescent="0.3">
      <c r="AY1128" s="94" t="e">
        <f>VLOOKUP(C1128,#REF!, 2,FALSE)</f>
        <v>#REF!</v>
      </c>
      <c r="BM1128" s="18" t="s">
        <v>4710</v>
      </c>
      <c r="BN1128" s="18" t="s">
        <v>940</v>
      </c>
      <c r="BO1128" s="18" t="s">
        <v>4637</v>
      </c>
      <c r="BU1128" s="18" t="s">
        <v>4710</v>
      </c>
      <c r="BV1128" s="18" t="s">
        <v>940</v>
      </c>
      <c r="BW1128" s="18" t="s">
        <v>4637</v>
      </c>
    </row>
    <row r="1129" spans="51:75" x14ac:dyDescent="0.3">
      <c r="AY1129" s="94" t="e">
        <f>VLOOKUP(C1129,#REF!, 2,FALSE)</f>
        <v>#REF!</v>
      </c>
      <c r="BM1129" s="18" t="s">
        <v>4711</v>
      </c>
      <c r="BN1129" s="18" t="s">
        <v>3231</v>
      </c>
      <c r="BO1129" s="18" t="s">
        <v>4712</v>
      </c>
      <c r="BU1129" s="18" t="s">
        <v>4711</v>
      </c>
      <c r="BV1129" s="18" t="s">
        <v>3231</v>
      </c>
      <c r="BW1129" s="18" t="s">
        <v>4712</v>
      </c>
    </row>
    <row r="1130" spans="51:75" x14ac:dyDescent="0.3">
      <c r="AY1130" s="94" t="e">
        <f>VLOOKUP(C1130,#REF!, 2,FALSE)</f>
        <v>#REF!</v>
      </c>
      <c r="BM1130" s="18" t="s">
        <v>117</v>
      </c>
      <c r="BN1130" s="18" t="s">
        <v>742</v>
      </c>
      <c r="BO1130" s="18" t="s">
        <v>629</v>
      </c>
      <c r="BU1130" s="18" t="s">
        <v>117</v>
      </c>
      <c r="BV1130" s="18" t="s">
        <v>742</v>
      </c>
      <c r="BW1130" s="18" t="s">
        <v>629</v>
      </c>
    </row>
    <row r="1131" spans="51:75" x14ac:dyDescent="0.3">
      <c r="AY1131" s="94" t="e">
        <f>VLOOKUP(C1131,#REF!, 2,FALSE)</f>
        <v>#REF!</v>
      </c>
      <c r="BM1131" s="18" t="s">
        <v>4714</v>
      </c>
      <c r="BN1131" s="18" t="s">
        <v>742</v>
      </c>
      <c r="BO1131" s="18" t="s">
        <v>4715</v>
      </c>
      <c r="BU1131" s="18" t="s">
        <v>4714</v>
      </c>
      <c r="BV1131" s="18" t="s">
        <v>742</v>
      </c>
      <c r="BW1131" s="18" t="s">
        <v>4715</v>
      </c>
    </row>
    <row r="1132" spans="51:75" x14ac:dyDescent="0.3">
      <c r="AY1132" s="94" t="e">
        <f>VLOOKUP(C1132,#REF!, 2,FALSE)</f>
        <v>#REF!</v>
      </c>
      <c r="BM1132" s="18" t="s">
        <v>4716</v>
      </c>
      <c r="BN1132" s="18" t="s">
        <v>3021</v>
      </c>
      <c r="BO1132" s="18" t="s">
        <v>4717</v>
      </c>
      <c r="BU1132" s="18" t="s">
        <v>4716</v>
      </c>
      <c r="BV1132" s="18" t="s">
        <v>3021</v>
      </c>
      <c r="BW1132" s="18" t="s">
        <v>4717</v>
      </c>
    </row>
    <row r="1133" spans="51:75" x14ac:dyDescent="0.3">
      <c r="AY1133" s="94" t="e">
        <f>VLOOKUP(C1133,#REF!, 2,FALSE)</f>
        <v>#REF!</v>
      </c>
      <c r="BM1133" s="18" t="s">
        <v>4718</v>
      </c>
      <c r="BN1133" s="18" t="s">
        <v>3064</v>
      </c>
      <c r="BO1133" s="18" t="s">
        <v>4719</v>
      </c>
      <c r="BU1133" s="18" t="s">
        <v>4718</v>
      </c>
      <c r="BV1133" s="18" t="s">
        <v>3064</v>
      </c>
      <c r="BW1133" s="18" t="s">
        <v>4719</v>
      </c>
    </row>
    <row r="1134" spans="51:75" x14ac:dyDescent="0.3">
      <c r="AY1134" s="94" t="e">
        <f>VLOOKUP(C1134,#REF!, 2,FALSE)</f>
        <v>#REF!</v>
      </c>
      <c r="BM1134" s="18" t="s">
        <v>4720</v>
      </c>
      <c r="BN1134" s="18" t="s">
        <v>3021</v>
      </c>
      <c r="BO1134" s="18" t="s">
        <v>4722</v>
      </c>
      <c r="BU1134" s="18" t="s">
        <v>4720</v>
      </c>
      <c r="BV1134" s="18" t="s">
        <v>3021</v>
      </c>
      <c r="BW1134" s="18" t="s">
        <v>4722</v>
      </c>
    </row>
    <row r="1135" spans="51:75" x14ac:dyDescent="0.3">
      <c r="AY1135" s="94" t="e">
        <f>VLOOKUP(C1135,#REF!, 2,FALSE)</f>
        <v>#REF!</v>
      </c>
      <c r="BM1135" s="18" t="s">
        <v>4723</v>
      </c>
      <c r="BN1135" s="18" t="s">
        <v>8045</v>
      </c>
      <c r="BO1135" s="18" t="s">
        <v>4724</v>
      </c>
      <c r="BU1135" s="18" t="s">
        <v>4723</v>
      </c>
      <c r="BV1135" s="18" t="s">
        <v>8045</v>
      </c>
      <c r="BW1135" s="18" t="s">
        <v>4724</v>
      </c>
    </row>
    <row r="1136" spans="51:75" x14ac:dyDescent="0.3">
      <c r="AY1136" s="94" t="e">
        <f>VLOOKUP(C1136,#REF!, 2,FALSE)</f>
        <v>#REF!</v>
      </c>
      <c r="BM1136" s="18" t="s">
        <v>4725</v>
      </c>
      <c r="BN1136" s="18" t="s">
        <v>1355</v>
      </c>
      <c r="BO1136" s="18" t="s">
        <v>4726</v>
      </c>
      <c r="BU1136" s="18" t="s">
        <v>4725</v>
      </c>
      <c r="BV1136" s="18" t="s">
        <v>1355</v>
      </c>
      <c r="BW1136" s="18" t="s">
        <v>4726</v>
      </c>
    </row>
    <row r="1137" spans="51:75" x14ac:dyDescent="0.3">
      <c r="AY1137" s="94" t="e">
        <f>VLOOKUP(C1137,#REF!, 2,FALSE)</f>
        <v>#REF!</v>
      </c>
      <c r="BM1137" s="18" t="s">
        <v>4727</v>
      </c>
      <c r="BN1137" s="18" t="s">
        <v>940</v>
      </c>
      <c r="BO1137" s="18" t="s">
        <v>4728</v>
      </c>
      <c r="BU1137" s="18" t="s">
        <v>4727</v>
      </c>
      <c r="BV1137" s="18" t="s">
        <v>940</v>
      </c>
      <c r="BW1137" s="18" t="s">
        <v>4728</v>
      </c>
    </row>
    <row r="1138" spans="51:75" x14ac:dyDescent="0.3">
      <c r="AY1138" s="94" t="e">
        <f>VLOOKUP(C1138,#REF!, 2,FALSE)</f>
        <v>#REF!</v>
      </c>
      <c r="BM1138" s="18" t="s">
        <v>4729</v>
      </c>
      <c r="BN1138" s="18" t="s">
        <v>713</v>
      </c>
      <c r="BO1138" s="18" t="s">
        <v>4730</v>
      </c>
      <c r="BU1138" s="18" t="s">
        <v>4729</v>
      </c>
      <c r="BV1138" s="18" t="s">
        <v>713</v>
      </c>
      <c r="BW1138" s="18" t="s">
        <v>4730</v>
      </c>
    </row>
    <row r="1139" spans="51:75" x14ac:dyDescent="0.3">
      <c r="AY1139" s="94" t="e">
        <f>VLOOKUP(C1139,#REF!, 2,FALSE)</f>
        <v>#REF!</v>
      </c>
      <c r="BM1139" s="18" t="s">
        <v>4731</v>
      </c>
      <c r="BN1139" s="18" t="s">
        <v>713</v>
      </c>
      <c r="BO1139" s="18" t="s">
        <v>4732</v>
      </c>
      <c r="BU1139" s="18" t="s">
        <v>4731</v>
      </c>
      <c r="BV1139" s="18" t="s">
        <v>713</v>
      </c>
      <c r="BW1139" s="18" t="s">
        <v>4732</v>
      </c>
    </row>
    <row r="1140" spans="51:75" x14ac:dyDescent="0.3">
      <c r="AY1140" s="94" t="e">
        <f>VLOOKUP(C1140,#REF!, 2,FALSE)</f>
        <v>#REF!</v>
      </c>
      <c r="BM1140" s="18" t="s">
        <v>4733</v>
      </c>
      <c r="BN1140" s="18" t="s">
        <v>3024</v>
      </c>
      <c r="BO1140" s="18" t="s">
        <v>1290</v>
      </c>
      <c r="BU1140" s="18" t="s">
        <v>4733</v>
      </c>
      <c r="BV1140" s="18" t="s">
        <v>3024</v>
      </c>
      <c r="BW1140" s="18" t="s">
        <v>1290</v>
      </c>
    </row>
    <row r="1141" spans="51:75" x14ac:dyDescent="0.3">
      <c r="AY1141" s="94" t="e">
        <f>VLOOKUP(C1141,#REF!, 2,FALSE)</f>
        <v>#REF!</v>
      </c>
      <c r="BM1141" s="18" t="s">
        <v>4735</v>
      </c>
      <c r="BN1141" s="18" t="s">
        <v>3024</v>
      </c>
      <c r="BO1141" s="18" t="s">
        <v>1976</v>
      </c>
      <c r="BU1141" s="18" t="s">
        <v>4735</v>
      </c>
      <c r="BV1141" s="18" t="s">
        <v>3024</v>
      </c>
      <c r="BW1141" s="18" t="s">
        <v>1976</v>
      </c>
    </row>
    <row r="1142" spans="51:75" x14ac:dyDescent="0.3">
      <c r="AY1142" s="94" t="e">
        <f>VLOOKUP(C1142,#REF!, 2,FALSE)</f>
        <v>#REF!</v>
      </c>
      <c r="BM1142" s="18" t="s">
        <v>4737</v>
      </c>
      <c r="BN1142" s="18" t="s">
        <v>940</v>
      </c>
      <c r="BO1142" s="18" t="s">
        <v>4738</v>
      </c>
      <c r="BU1142" s="18" t="s">
        <v>4737</v>
      </c>
      <c r="BV1142" s="18" t="s">
        <v>940</v>
      </c>
      <c r="BW1142" s="18" t="s">
        <v>4738</v>
      </c>
    </row>
    <row r="1143" spans="51:75" x14ac:dyDescent="0.3">
      <c r="AY1143" s="94" t="e">
        <f>VLOOKUP(C1143,#REF!, 2,FALSE)</f>
        <v>#REF!</v>
      </c>
      <c r="BM1143" s="18" t="s">
        <v>4739</v>
      </c>
      <c r="BN1143" s="18" t="s">
        <v>729</v>
      </c>
      <c r="BO1143" s="18" t="s">
        <v>2653</v>
      </c>
      <c r="BU1143" s="18" t="s">
        <v>4739</v>
      </c>
      <c r="BV1143" s="18" t="s">
        <v>729</v>
      </c>
      <c r="BW1143" s="18" t="s">
        <v>2653</v>
      </c>
    </row>
    <row r="1144" spans="51:75" x14ac:dyDescent="0.3">
      <c r="AY1144" s="94" t="e">
        <f>VLOOKUP(C1144,#REF!, 2,FALSE)</f>
        <v>#REF!</v>
      </c>
      <c r="BM1144" s="18" t="s">
        <v>4740</v>
      </c>
      <c r="BN1144" s="18" t="s">
        <v>725</v>
      </c>
      <c r="BO1144" s="18" t="s">
        <v>4741</v>
      </c>
      <c r="BU1144" s="18" t="s">
        <v>4740</v>
      </c>
      <c r="BV1144" s="18" t="s">
        <v>725</v>
      </c>
      <c r="BW1144" s="18" t="s">
        <v>4741</v>
      </c>
    </row>
    <row r="1145" spans="51:75" x14ac:dyDescent="0.3">
      <c r="AY1145" s="94" t="e">
        <f>VLOOKUP(C1145,#REF!, 2,FALSE)</f>
        <v>#REF!</v>
      </c>
      <c r="BM1145" s="18" t="s">
        <v>4742</v>
      </c>
      <c r="BN1145" s="18" t="s">
        <v>940</v>
      </c>
      <c r="BO1145" s="18" t="s">
        <v>4744</v>
      </c>
      <c r="BU1145" s="18" t="s">
        <v>4742</v>
      </c>
      <c r="BV1145" s="18" t="s">
        <v>940</v>
      </c>
      <c r="BW1145" s="18" t="s">
        <v>4744</v>
      </c>
    </row>
    <row r="1146" spans="51:75" x14ac:dyDescent="0.3">
      <c r="AY1146" s="94" t="e">
        <f>VLOOKUP(C1146,#REF!, 2,FALSE)</f>
        <v>#REF!</v>
      </c>
      <c r="BM1146" s="18" t="s">
        <v>4745</v>
      </c>
      <c r="BN1146" s="18" t="s">
        <v>3064</v>
      </c>
      <c r="BO1146" s="18" t="s">
        <v>4746</v>
      </c>
      <c r="BU1146" s="18" t="s">
        <v>4745</v>
      </c>
      <c r="BV1146" s="18" t="s">
        <v>3064</v>
      </c>
      <c r="BW1146" s="18" t="s">
        <v>4746</v>
      </c>
    </row>
    <row r="1147" spans="51:75" x14ac:dyDescent="0.3">
      <c r="AY1147" s="94" t="e">
        <f>VLOOKUP(C1147,#REF!, 2,FALSE)</f>
        <v>#REF!</v>
      </c>
      <c r="BM1147" s="18" t="s">
        <v>4747</v>
      </c>
      <c r="BN1147" s="18" t="s">
        <v>742</v>
      </c>
      <c r="BO1147" s="18" t="s">
        <v>1706</v>
      </c>
      <c r="BU1147" s="18" t="s">
        <v>4747</v>
      </c>
      <c r="BV1147" s="18" t="s">
        <v>742</v>
      </c>
      <c r="BW1147" s="18" t="s">
        <v>1706</v>
      </c>
    </row>
    <row r="1148" spans="51:75" x14ac:dyDescent="0.3">
      <c r="AY1148" s="94" t="e">
        <f>VLOOKUP(C1148,#REF!, 2,FALSE)</f>
        <v>#REF!</v>
      </c>
      <c r="BM1148" s="18" t="s">
        <v>4748</v>
      </c>
      <c r="BN1148" s="18" t="s">
        <v>3231</v>
      </c>
      <c r="BO1148" s="18" t="s">
        <v>4749</v>
      </c>
      <c r="BU1148" s="18" t="s">
        <v>4748</v>
      </c>
      <c r="BV1148" s="18" t="s">
        <v>3231</v>
      </c>
      <c r="BW1148" s="18" t="s">
        <v>4749</v>
      </c>
    </row>
    <row r="1149" spans="51:75" x14ac:dyDescent="0.3">
      <c r="AY1149" s="94" t="e">
        <f>VLOOKUP(C1149,#REF!, 2,FALSE)</f>
        <v>#REF!</v>
      </c>
      <c r="BM1149" s="18" t="s">
        <v>4750</v>
      </c>
      <c r="BN1149" s="18" t="s">
        <v>1280</v>
      </c>
      <c r="BO1149" s="18" t="s">
        <v>4751</v>
      </c>
      <c r="BU1149" s="18" t="s">
        <v>4750</v>
      </c>
      <c r="BV1149" s="18" t="s">
        <v>1280</v>
      </c>
      <c r="BW1149" s="18" t="s">
        <v>4751</v>
      </c>
    </row>
    <row r="1150" spans="51:75" x14ac:dyDescent="0.3">
      <c r="AY1150" s="94" t="e">
        <f>VLOOKUP(C1150,#REF!, 2,FALSE)</f>
        <v>#REF!</v>
      </c>
      <c r="BM1150" s="18" t="s">
        <v>898</v>
      </c>
      <c r="BN1150" s="18" t="s">
        <v>938</v>
      </c>
      <c r="BO1150" s="18" t="s">
        <v>4752</v>
      </c>
      <c r="BU1150" s="18" t="s">
        <v>898</v>
      </c>
      <c r="BV1150" s="18" t="s">
        <v>938</v>
      </c>
      <c r="BW1150" s="18" t="s">
        <v>4752</v>
      </c>
    </row>
    <row r="1151" spans="51:75" x14ac:dyDescent="0.3">
      <c r="AY1151" s="94" t="e">
        <f>VLOOKUP(C1151,#REF!, 2,FALSE)</f>
        <v>#REF!</v>
      </c>
      <c r="BM1151" s="18" t="s">
        <v>899</v>
      </c>
      <c r="BN1151" s="18" t="s">
        <v>940</v>
      </c>
      <c r="BO1151" s="18" t="s">
        <v>4753</v>
      </c>
      <c r="BU1151" s="18" t="s">
        <v>899</v>
      </c>
      <c r="BV1151" s="18" t="s">
        <v>940</v>
      </c>
      <c r="BW1151" s="18" t="s">
        <v>4753</v>
      </c>
    </row>
    <row r="1152" spans="51:75" x14ac:dyDescent="0.3">
      <c r="AY1152" s="94" t="e">
        <f>VLOOKUP(C1152,#REF!, 2,FALSE)</f>
        <v>#REF!</v>
      </c>
      <c r="BM1152" s="18" t="s">
        <v>4754</v>
      </c>
      <c r="BN1152" s="18" t="s">
        <v>1355</v>
      </c>
      <c r="BO1152" s="18" t="s">
        <v>4755</v>
      </c>
      <c r="BU1152" s="18" t="s">
        <v>4754</v>
      </c>
      <c r="BV1152" s="18" t="s">
        <v>1355</v>
      </c>
      <c r="BW1152" s="18" t="s">
        <v>4755</v>
      </c>
    </row>
    <row r="1153" spans="51:75" x14ac:dyDescent="0.3">
      <c r="AY1153" s="94" t="e">
        <f>VLOOKUP(C1153,#REF!, 2,FALSE)</f>
        <v>#REF!</v>
      </c>
      <c r="BM1153" s="18" t="s">
        <v>4756</v>
      </c>
      <c r="BN1153" s="18" t="s">
        <v>725</v>
      </c>
      <c r="BO1153" s="18" t="s">
        <v>4757</v>
      </c>
      <c r="BU1153" s="18" t="s">
        <v>4756</v>
      </c>
      <c r="BV1153" s="18" t="s">
        <v>725</v>
      </c>
      <c r="BW1153" s="18" t="s">
        <v>4757</v>
      </c>
    </row>
    <row r="1154" spans="51:75" x14ac:dyDescent="0.3">
      <c r="AY1154" s="94" t="e">
        <f>VLOOKUP(C1154,#REF!, 2,FALSE)</f>
        <v>#REF!</v>
      </c>
      <c r="BM1154" s="18" t="s">
        <v>900</v>
      </c>
      <c r="BN1154" s="18" t="s">
        <v>630</v>
      </c>
      <c r="BO1154" s="18" t="s">
        <v>4758</v>
      </c>
      <c r="BU1154" s="18" t="s">
        <v>900</v>
      </c>
      <c r="BV1154" s="18" t="s">
        <v>630</v>
      </c>
      <c r="BW1154" s="18" t="s">
        <v>4758</v>
      </c>
    </row>
    <row r="1155" spans="51:75" x14ac:dyDescent="0.3">
      <c r="AY1155" s="94" t="e">
        <f>VLOOKUP(C1155,#REF!, 2,FALSE)</f>
        <v>#REF!</v>
      </c>
      <c r="BM1155" s="18" t="s">
        <v>4759</v>
      </c>
      <c r="BN1155" s="18" t="s">
        <v>940</v>
      </c>
      <c r="BO1155" s="18" t="s">
        <v>4760</v>
      </c>
      <c r="BU1155" s="18" t="s">
        <v>4759</v>
      </c>
      <c r="BV1155" s="18" t="s">
        <v>940</v>
      </c>
      <c r="BW1155" s="18" t="s">
        <v>4760</v>
      </c>
    </row>
    <row r="1156" spans="51:75" x14ac:dyDescent="0.3">
      <c r="AY1156" s="94" t="e">
        <f>VLOOKUP(C1156,#REF!, 2,FALSE)</f>
        <v>#REF!</v>
      </c>
      <c r="BM1156" s="18" t="s">
        <v>4761</v>
      </c>
      <c r="BN1156" s="18" t="s">
        <v>663</v>
      </c>
      <c r="BO1156" s="18" t="s">
        <v>4762</v>
      </c>
      <c r="BU1156" s="18" t="s">
        <v>4761</v>
      </c>
      <c r="BV1156" s="18" t="s">
        <v>663</v>
      </c>
      <c r="BW1156" s="18" t="s">
        <v>4762</v>
      </c>
    </row>
    <row r="1157" spans="51:75" x14ac:dyDescent="0.3">
      <c r="AY1157" s="94" t="e">
        <f>VLOOKUP(C1157,#REF!, 2,FALSE)</f>
        <v>#REF!</v>
      </c>
      <c r="BM1157" s="18" t="s">
        <v>901</v>
      </c>
      <c r="BN1157" s="18" t="s">
        <v>940</v>
      </c>
      <c r="BO1157" s="18" t="s">
        <v>4763</v>
      </c>
      <c r="BU1157" s="18" t="s">
        <v>901</v>
      </c>
      <c r="BV1157" s="18" t="s">
        <v>940</v>
      </c>
      <c r="BW1157" s="18" t="s">
        <v>4763</v>
      </c>
    </row>
    <row r="1158" spans="51:75" x14ac:dyDescent="0.3">
      <c r="AY1158" s="94" t="e">
        <f>VLOOKUP(C1158,#REF!, 2,FALSE)</f>
        <v>#REF!</v>
      </c>
      <c r="BM1158" s="18" t="s">
        <v>4764</v>
      </c>
      <c r="BN1158" s="18" t="s">
        <v>1285</v>
      </c>
      <c r="BO1158" s="18" t="s">
        <v>4765</v>
      </c>
      <c r="BU1158" s="18" t="s">
        <v>4764</v>
      </c>
      <c r="BV1158" s="18" t="s">
        <v>1285</v>
      </c>
      <c r="BW1158" s="18" t="s">
        <v>4765</v>
      </c>
    </row>
    <row r="1159" spans="51:75" x14ac:dyDescent="0.3">
      <c r="AY1159" s="94" t="e">
        <f>VLOOKUP(C1159,#REF!, 2,FALSE)</f>
        <v>#REF!</v>
      </c>
      <c r="BM1159" s="18" t="s">
        <v>4766</v>
      </c>
      <c r="BN1159" s="18" t="s">
        <v>661</v>
      </c>
      <c r="BO1159" s="18" t="s">
        <v>4767</v>
      </c>
      <c r="BU1159" s="18" t="s">
        <v>4766</v>
      </c>
      <c r="BV1159" s="18" t="s">
        <v>661</v>
      </c>
      <c r="BW1159" s="18" t="s">
        <v>4767</v>
      </c>
    </row>
    <row r="1160" spans="51:75" x14ac:dyDescent="0.3">
      <c r="AY1160" s="94" t="e">
        <f>VLOOKUP(C1160,#REF!, 2,FALSE)</f>
        <v>#REF!</v>
      </c>
      <c r="BM1160" s="18" t="s">
        <v>902</v>
      </c>
      <c r="BN1160" s="18" t="s">
        <v>633</v>
      </c>
      <c r="BO1160" s="18" t="s">
        <v>2998</v>
      </c>
      <c r="BU1160" s="18" t="s">
        <v>902</v>
      </c>
      <c r="BV1160" s="18" t="s">
        <v>633</v>
      </c>
      <c r="BW1160" s="18" t="s">
        <v>2998</v>
      </c>
    </row>
    <row r="1161" spans="51:75" x14ac:dyDescent="0.3">
      <c r="AY1161" s="94" t="e">
        <f>VLOOKUP(C1161,#REF!, 2,FALSE)</f>
        <v>#REF!</v>
      </c>
      <c r="BM1161" s="18" t="s">
        <v>74</v>
      </c>
      <c r="BN1161" s="18" t="s">
        <v>3231</v>
      </c>
      <c r="BO1161" s="18" t="s">
        <v>863</v>
      </c>
      <c r="BU1161" s="18" t="s">
        <v>74</v>
      </c>
      <c r="BV1161" s="18" t="s">
        <v>3231</v>
      </c>
      <c r="BW1161" s="18" t="s">
        <v>863</v>
      </c>
    </row>
    <row r="1162" spans="51:75" x14ac:dyDescent="0.3">
      <c r="AY1162" s="94" t="e">
        <f>VLOOKUP(C1162,#REF!, 2,FALSE)</f>
        <v>#REF!</v>
      </c>
      <c r="BM1162" s="18" t="s">
        <v>4769</v>
      </c>
      <c r="BN1162" s="18" t="s">
        <v>1355</v>
      </c>
      <c r="BO1162" s="18" t="s">
        <v>4770</v>
      </c>
      <c r="BU1162" s="18" t="s">
        <v>4769</v>
      </c>
      <c r="BV1162" s="18" t="s">
        <v>1355</v>
      </c>
      <c r="BW1162" s="18" t="s">
        <v>4770</v>
      </c>
    </row>
    <row r="1163" spans="51:75" x14ac:dyDescent="0.3">
      <c r="AY1163" s="94" t="e">
        <f>VLOOKUP(C1163,#REF!, 2,FALSE)</f>
        <v>#REF!</v>
      </c>
      <c r="BM1163" s="18" t="s">
        <v>903</v>
      </c>
      <c r="BN1163" s="18" t="s">
        <v>2998</v>
      </c>
      <c r="BO1163" s="18" t="s">
        <v>2998</v>
      </c>
      <c r="BU1163" s="18" t="s">
        <v>903</v>
      </c>
      <c r="BV1163" s="18" t="s">
        <v>2998</v>
      </c>
      <c r="BW1163" s="18" t="s">
        <v>2998</v>
      </c>
    </row>
    <row r="1164" spans="51:75" x14ac:dyDescent="0.3">
      <c r="AY1164" s="94" t="e">
        <f>VLOOKUP(C1164,#REF!, 2,FALSE)</f>
        <v>#REF!</v>
      </c>
      <c r="BM1164" s="18" t="s">
        <v>4771</v>
      </c>
      <c r="BN1164" s="18" t="s">
        <v>1152</v>
      </c>
      <c r="BO1164" s="18" t="s">
        <v>2998</v>
      </c>
      <c r="BU1164" s="18" t="s">
        <v>4771</v>
      </c>
      <c r="BV1164" s="18" t="s">
        <v>1152</v>
      </c>
      <c r="BW1164" s="18" t="s">
        <v>2998</v>
      </c>
    </row>
    <row r="1165" spans="51:75" x14ac:dyDescent="0.3">
      <c r="AY1165" s="94" t="e">
        <f>VLOOKUP(C1165,#REF!, 2,FALSE)</f>
        <v>#REF!</v>
      </c>
      <c r="BM1165" s="18" t="s">
        <v>4772</v>
      </c>
      <c r="BN1165" s="18" t="s">
        <v>3021</v>
      </c>
      <c r="BO1165" s="18" t="s">
        <v>4366</v>
      </c>
      <c r="BU1165" s="18" t="s">
        <v>4772</v>
      </c>
      <c r="BV1165" s="18" t="s">
        <v>3021</v>
      </c>
      <c r="BW1165" s="18" t="s">
        <v>4366</v>
      </c>
    </row>
    <row r="1166" spans="51:75" x14ac:dyDescent="0.3">
      <c r="AY1166" s="94" t="e">
        <f>VLOOKUP(C1166,#REF!, 2,FALSE)</f>
        <v>#REF!</v>
      </c>
      <c r="BM1166" s="18" t="s">
        <v>4773</v>
      </c>
      <c r="BN1166" s="18" t="s">
        <v>3231</v>
      </c>
      <c r="BO1166" s="18" t="s">
        <v>2379</v>
      </c>
      <c r="BU1166" s="18" t="s">
        <v>4773</v>
      </c>
      <c r="BV1166" s="18" t="s">
        <v>3231</v>
      </c>
      <c r="BW1166" s="18" t="s">
        <v>2379</v>
      </c>
    </row>
    <row r="1167" spans="51:75" x14ac:dyDescent="0.3">
      <c r="AY1167" s="94" t="e">
        <f>VLOOKUP(C1167,#REF!, 2,FALSE)</f>
        <v>#REF!</v>
      </c>
      <c r="BM1167" s="18" t="s">
        <v>4774</v>
      </c>
      <c r="BN1167" s="18" t="s">
        <v>1152</v>
      </c>
      <c r="BO1167" s="18" t="s">
        <v>2523</v>
      </c>
      <c r="BU1167" s="18" t="s">
        <v>4774</v>
      </c>
      <c r="BV1167" s="18" t="s">
        <v>1152</v>
      </c>
      <c r="BW1167" s="18" t="s">
        <v>2523</v>
      </c>
    </row>
    <row r="1168" spans="51:75" x14ac:dyDescent="0.3">
      <c r="AY1168" s="94" t="e">
        <f>VLOOKUP(C1168,#REF!, 2,FALSE)</f>
        <v>#REF!</v>
      </c>
      <c r="BM1168" s="18" t="s">
        <v>4775</v>
      </c>
      <c r="BN1168" s="18" t="s">
        <v>1152</v>
      </c>
      <c r="BO1168" s="18" t="s">
        <v>4776</v>
      </c>
      <c r="BU1168" s="18" t="s">
        <v>4775</v>
      </c>
      <c r="BV1168" s="18" t="s">
        <v>1152</v>
      </c>
      <c r="BW1168" s="18" t="s">
        <v>4776</v>
      </c>
    </row>
    <row r="1169" spans="51:75" x14ac:dyDescent="0.3">
      <c r="AY1169" s="94" t="e">
        <f>VLOOKUP(C1169,#REF!, 2,FALSE)</f>
        <v>#REF!</v>
      </c>
      <c r="BM1169" s="18" t="s">
        <v>4777</v>
      </c>
      <c r="BN1169" s="18" t="s">
        <v>1355</v>
      </c>
      <c r="BO1169" s="18" t="s">
        <v>3317</v>
      </c>
      <c r="BU1169" s="18" t="s">
        <v>4777</v>
      </c>
      <c r="BV1169" s="18" t="s">
        <v>1355</v>
      </c>
      <c r="BW1169" s="18" t="s">
        <v>3317</v>
      </c>
    </row>
    <row r="1170" spans="51:75" x14ac:dyDescent="0.3">
      <c r="AY1170" s="94" t="e">
        <f>VLOOKUP(C1170,#REF!, 2,FALSE)</f>
        <v>#REF!</v>
      </c>
      <c r="BM1170" s="18" t="s">
        <v>4779</v>
      </c>
      <c r="BN1170" s="18" t="s">
        <v>3290</v>
      </c>
      <c r="BO1170" s="18" t="s">
        <v>1754</v>
      </c>
      <c r="BU1170" s="18" t="s">
        <v>4779</v>
      </c>
      <c r="BV1170" s="18" t="s">
        <v>3290</v>
      </c>
      <c r="BW1170" s="18" t="s">
        <v>1754</v>
      </c>
    </row>
    <row r="1171" spans="51:75" x14ac:dyDescent="0.3">
      <c r="AY1171" s="94" t="e">
        <f>VLOOKUP(C1171,#REF!, 2,FALSE)</f>
        <v>#REF!</v>
      </c>
      <c r="BM1171" s="18" t="s">
        <v>4780</v>
      </c>
      <c r="BN1171" s="18" t="s">
        <v>1355</v>
      </c>
      <c r="BO1171" s="18" t="s">
        <v>4782</v>
      </c>
      <c r="BU1171" s="18" t="s">
        <v>4780</v>
      </c>
      <c r="BV1171" s="18" t="s">
        <v>1355</v>
      </c>
      <c r="BW1171" s="18" t="s">
        <v>4782</v>
      </c>
    </row>
    <row r="1172" spans="51:75" x14ac:dyDescent="0.3">
      <c r="AY1172" s="94" t="e">
        <f>VLOOKUP(C1172,#REF!, 2,FALSE)</f>
        <v>#REF!</v>
      </c>
      <c r="BM1172" s="18" t="s">
        <v>904</v>
      </c>
      <c r="BN1172" s="18" t="s">
        <v>3231</v>
      </c>
      <c r="BO1172" s="18" t="s">
        <v>4783</v>
      </c>
      <c r="BU1172" s="18" t="s">
        <v>904</v>
      </c>
      <c r="BV1172" s="18" t="s">
        <v>3231</v>
      </c>
      <c r="BW1172" s="18" t="s">
        <v>4783</v>
      </c>
    </row>
    <row r="1173" spans="51:75" x14ac:dyDescent="0.3">
      <c r="AY1173" s="94" t="e">
        <f>VLOOKUP(C1173,#REF!, 2,FALSE)</f>
        <v>#REF!</v>
      </c>
      <c r="BM1173" s="18" t="s">
        <v>4784</v>
      </c>
      <c r="BN1173" s="18" t="s">
        <v>673</v>
      </c>
      <c r="BO1173" s="18" t="s">
        <v>4785</v>
      </c>
      <c r="BU1173" s="18" t="s">
        <v>4784</v>
      </c>
      <c r="BV1173" s="18" t="s">
        <v>673</v>
      </c>
      <c r="BW1173" s="18" t="s">
        <v>4785</v>
      </c>
    </row>
    <row r="1174" spans="51:75" x14ac:dyDescent="0.3">
      <c r="AY1174" s="94" t="e">
        <f>VLOOKUP(C1174,#REF!, 2,FALSE)</f>
        <v>#REF!</v>
      </c>
      <c r="BM1174" s="18" t="s">
        <v>4786</v>
      </c>
      <c r="BN1174" s="18" t="s">
        <v>3231</v>
      </c>
      <c r="BO1174" s="18" t="s">
        <v>4787</v>
      </c>
      <c r="BU1174" s="18" t="s">
        <v>4786</v>
      </c>
      <c r="BV1174" s="18" t="s">
        <v>3231</v>
      </c>
      <c r="BW1174" s="18" t="s">
        <v>4787</v>
      </c>
    </row>
    <row r="1175" spans="51:75" x14ac:dyDescent="0.3">
      <c r="AY1175" s="94" t="e">
        <f>VLOOKUP(C1175,#REF!, 2,FALSE)</f>
        <v>#REF!</v>
      </c>
      <c r="BM1175" s="18" t="s">
        <v>4788</v>
      </c>
      <c r="BN1175" s="18" t="s">
        <v>715</v>
      </c>
      <c r="BO1175" s="18" t="s">
        <v>4789</v>
      </c>
      <c r="BU1175" s="18" t="s">
        <v>4788</v>
      </c>
      <c r="BV1175" s="18" t="s">
        <v>715</v>
      </c>
      <c r="BW1175" s="18" t="s">
        <v>4789</v>
      </c>
    </row>
    <row r="1176" spans="51:75" x14ac:dyDescent="0.3">
      <c r="AY1176" s="94" t="e">
        <f>VLOOKUP(C1176,#REF!, 2,FALSE)</f>
        <v>#REF!</v>
      </c>
      <c r="BM1176" s="18" t="s">
        <v>4790</v>
      </c>
      <c r="BN1176" s="18" t="s">
        <v>3231</v>
      </c>
      <c r="BO1176" s="18" t="s">
        <v>4791</v>
      </c>
      <c r="BU1176" s="18" t="s">
        <v>4790</v>
      </c>
      <c r="BV1176" s="18" t="s">
        <v>3231</v>
      </c>
      <c r="BW1176" s="18" t="s">
        <v>4791</v>
      </c>
    </row>
    <row r="1177" spans="51:75" x14ac:dyDescent="0.3">
      <c r="AY1177" s="94" t="e">
        <f>VLOOKUP(C1177,#REF!, 2,FALSE)</f>
        <v>#REF!</v>
      </c>
      <c r="BM1177" s="18" t="s">
        <v>4792</v>
      </c>
      <c r="BN1177" s="18" t="s">
        <v>1355</v>
      </c>
      <c r="BO1177" s="18" t="s">
        <v>4794</v>
      </c>
      <c r="BU1177" s="18" t="s">
        <v>4792</v>
      </c>
      <c r="BV1177" s="18" t="s">
        <v>1355</v>
      </c>
      <c r="BW1177" s="18" t="s">
        <v>4794</v>
      </c>
    </row>
    <row r="1178" spans="51:75" x14ac:dyDescent="0.3">
      <c r="AY1178" s="94" t="e">
        <f>VLOOKUP(C1178,#REF!, 2,FALSE)</f>
        <v>#REF!</v>
      </c>
      <c r="BM1178" s="18" t="s">
        <v>4795</v>
      </c>
      <c r="BN1178" s="18" t="s">
        <v>3290</v>
      </c>
      <c r="BO1178" s="18" t="s">
        <v>4796</v>
      </c>
      <c r="BU1178" s="18" t="s">
        <v>4795</v>
      </c>
      <c r="BV1178" s="18" t="s">
        <v>3290</v>
      </c>
      <c r="BW1178" s="18" t="s">
        <v>4796</v>
      </c>
    </row>
    <row r="1179" spans="51:75" x14ac:dyDescent="0.3">
      <c r="AY1179" s="94" t="e">
        <f>VLOOKUP(C1179,#REF!, 2,FALSE)</f>
        <v>#REF!</v>
      </c>
      <c r="BM1179" s="18" t="s">
        <v>4797</v>
      </c>
      <c r="BN1179" s="18" t="s">
        <v>3024</v>
      </c>
      <c r="BO1179" s="18" t="s">
        <v>4501</v>
      </c>
      <c r="BU1179" s="18" t="s">
        <v>4797</v>
      </c>
      <c r="BV1179" s="18" t="s">
        <v>3024</v>
      </c>
      <c r="BW1179" s="18" t="s">
        <v>4501</v>
      </c>
    </row>
    <row r="1180" spans="51:75" x14ac:dyDescent="0.3">
      <c r="AY1180" s="94" t="e">
        <f>VLOOKUP(C1180,#REF!, 2,FALSE)</f>
        <v>#REF!</v>
      </c>
      <c r="BM1180" s="18" t="s">
        <v>4798</v>
      </c>
      <c r="BN1180" s="18" t="s">
        <v>1355</v>
      </c>
      <c r="BO1180" s="18" t="s">
        <v>3390</v>
      </c>
      <c r="BU1180" s="18" t="s">
        <v>4798</v>
      </c>
      <c r="BV1180" s="18" t="s">
        <v>1355</v>
      </c>
      <c r="BW1180" s="18" t="s">
        <v>3390</v>
      </c>
    </row>
    <row r="1181" spans="51:75" x14ac:dyDescent="0.3">
      <c r="AY1181" s="94" t="e">
        <f>VLOOKUP(C1181,#REF!, 2,FALSE)</f>
        <v>#REF!</v>
      </c>
      <c r="BM1181" s="18" t="s">
        <v>4799</v>
      </c>
      <c r="BN1181" s="18" t="s">
        <v>1355</v>
      </c>
      <c r="BO1181" s="18" t="s">
        <v>4800</v>
      </c>
      <c r="BU1181" s="18" t="s">
        <v>4799</v>
      </c>
      <c r="BV1181" s="18" t="s">
        <v>1355</v>
      </c>
      <c r="BW1181" s="18" t="s">
        <v>4800</v>
      </c>
    </row>
    <row r="1182" spans="51:75" x14ac:dyDescent="0.3">
      <c r="AY1182" s="94" t="e">
        <f>VLOOKUP(C1182,#REF!, 2,FALSE)</f>
        <v>#REF!</v>
      </c>
      <c r="BM1182" s="18" t="s">
        <v>4801</v>
      </c>
      <c r="BN1182" s="18" t="s">
        <v>1152</v>
      </c>
      <c r="BO1182" s="18" t="s">
        <v>4802</v>
      </c>
      <c r="BU1182" s="18" t="s">
        <v>4801</v>
      </c>
      <c r="BV1182" s="18" t="s">
        <v>1152</v>
      </c>
      <c r="BW1182" s="18" t="s">
        <v>4802</v>
      </c>
    </row>
    <row r="1183" spans="51:75" x14ac:dyDescent="0.3">
      <c r="AY1183" s="94" t="e">
        <f>VLOOKUP(C1183,#REF!, 2,FALSE)</f>
        <v>#REF!</v>
      </c>
      <c r="BM1183" s="18" t="s">
        <v>4803</v>
      </c>
      <c r="BN1183" s="18" t="s">
        <v>3231</v>
      </c>
      <c r="BO1183" s="18" t="s">
        <v>3723</v>
      </c>
      <c r="BU1183" s="18" t="s">
        <v>4803</v>
      </c>
      <c r="BV1183" s="18" t="s">
        <v>3231</v>
      </c>
      <c r="BW1183" s="18" t="s">
        <v>3723</v>
      </c>
    </row>
    <row r="1184" spans="51:75" x14ac:dyDescent="0.3">
      <c r="AY1184" s="94" t="e">
        <f>VLOOKUP(C1184,#REF!, 2,FALSE)</f>
        <v>#REF!</v>
      </c>
      <c r="BM1184" s="18" t="s">
        <v>905</v>
      </c>
      <c r="BN1184" s="18" t="s">
        <v>3231</v>
      </c>
      <c r="BO1184" s="18" t="s">
        <v>4804</v>
      </c>
      <c r="BU1184" s="18" t="s">
        <v>905</v>
      </c>
      <c r="BV1184" s="18" t="s">
        <v>3231</v>
      </c>
      <c r="BW1184" s="18" t="s">
        <v>4804</v>
      </c>
    </row>
    <row r="1185" spans="51:75" x14ac:dyDescent="0.3">
      <c r="AY1185" s="94" t="e">
        <f>VLOOKUP(C1185,#REF!, 2,FALSE)</f>
        <v>#REF!</v>
      </c>
      <c r="BM1185" s="18" t="s">
        <v>4805</v>
      </c>
      <c r="BN1185" s="18" t="s">
        <v>2993</v>
      </c>
      <c r="BO1185" s="18" t="s">
        <v>3005</v>
      </c>
      <c r="BU1185" s="18" t="s">
        <v>4805</v>
      </c>
      <c r="BV1185" s="18" t="s">
        <v>2993</v>
      </c>
      <c r="BW1185" s="18" t="s">
        <v>3005</v>
      </c>
    </row>
    <row r="1186" spans="51:75" x14ac:dyDescent="0.3">
      <c r="AY1186" s="94" t="e">
        <f>VLOOKUP(C1186,#REF!, 2,FALSE)</f>
        <v>#REF!</v>
      </c>
      <c r="BM1186" s="18" t="s">
        <v>118</v>
      </c>
      <c r="BN1186" s="18" t="s">
        <v>715</v>
      </c>
      <c r="BO1186" s="18" t="s">
        <v>4696</v>
      </c>
      <c r="BU1186" s="18" t="s">
        <v>118</v>
      </c>
      <c r="BV1186" s="18" t="s">
        <v>715</v>
      </c>
      <c r="BW1186" s="18" t="s">
        <v>4696</v>
      </c>
    </row>
    <row r="1187" spans="51:75" x14ac:dyDescent="0.3">
      <c r="AY1187" s="94" t="e">
        <f>VLOOKUP(C1187,#REF!, 2,FALSE)</f>
        <v>#REF!</v>
      </c>
      <c r="BM1187" s="18" t="s">
        <v>4807</v>
      </c>
      <c r="BN1187" s="18" t="s">
        <v>664</v>
      </c>
      <c r="BO1187" s="18" t="s">
        <v>4808</v>
      </c>
      <c r="BU1187" s="18" t="s">
        <v>4807</v>
      </c>
      <c r="BV1187" s="18" t="s">
        <v>664</v>
      </c>
      <c r="BW1187" s="18" t="s">
        <v>4808</v>
      </c>
    </row>
    <row r="1188" spans="51:75" x14ac:dyDescent="0.3">
      <c r="AY1188" s="94" t="e">
        <f>VLOOKUP(C1188,#REF!, 2,FALSE)</f>
        <v>#REF!</v>
      </c>
      <c r="BM1188" s="18" t="s">
        <v>4810</v>
      </c>
      <c r="BN1188" s="18" t="s">
        <v>618</v>
      </c>
      <c r="BO1188" s="18" t="s">
        <v>4811</v>
      </c>
      <c r="BU1188" s="18" t="s">
        <v>4810</v>
      </c>
      <c r="BV1188" s="18" t="s">
        <v>618</v>
      </c>
      <c r="BW1188" s="18" t="s">
        <v>4811</v>
      </c>
    </row>
    <row r="1189" spans="51:75" x14ac:dyDescent="0.3">
      <c r="AY1189" s="94" t="e">
        <f>VLOOKUP(C1189,#REF!, 2,FALSE)</f>
        <v>#REF!</v>
      </c>
      <c r="BM1189" s="18" t="s">
        <v>4812</v>
      </c>
      <c r="BN1189" s="18" t="s">
        <v>2993</v>
      </c>
      <c r="BO1189" s="18" t="s">
        <v>4814</v>
      </c>
      <c r="BU1189" s="18" t="s">
        <v>4812</v>
      </c>
      <c r="BV1189" s="18" t="s">
        <v>2993</v>
      </c>
      <c r="BW1189" s="18" t="s">
        <v>4814</v>
      </c>
    </row>
    <row r="1190" spans="51:75" x14ac:dyDescent="0.3">
      <c r="AY1190" s="94" t="e">
        <f>VLOOKUP(C1190,#REF!, 2,FALSE)</f>
        <v>#REF!</v>
      </c>
      <c r="BM1190" s="18" t="s">
        <v>4817</v>
      </c>
      <c r="BN1190" s="18" t="s">
        <v>668</v>
      </c>
      <c r="BO1190" s="18" t="s">
        <v>4818</v>
      </c>
      <c r="BU1190" s="18" t="s">
        <v>4817</v>
      </c>
      <c r="BV1190" s="18" t="s">
        <v>668</v>
      </c>
      <c r="BW1190" s="18" t="s">
        <v>4818</v>
      </c>
    </row>
    <row r="1191" spans="51:75" x14ac:dyDescent="0.3">
      <c r="AY1191" s="94" t="e">
        <f>VLOOKUP(C1191,#REF!, 2,FALSE)</f>
        <v>#REF!</v>
      </c>
      <c r="BM1191" s="18" t="s">
        <v>4819</v>
      </c>
      <c r="BN1191" s="18" t="s">
        <v>1082</v>
      </c>
      <c r="BO1191" s="18" t="s">
        <v>4820</v>
      </c>
      <c r="BU1191" s="18" t="s">
        <v>4819</v>
      </c>
      <c r="BV1191" s="18" t="s">
        <v>1082</v>
      </c>
      <c r="BW1191" s="18" t="s">
        <v>4820</v>
      </c>
    </row>
    <row r="1192" spans="51:75" x14ac:dyDescent="0.3">
      <c r="AY1192" s="94" t="e">
        <f>VLOOKUP(C1192,#REF!, 2,FALSE)</f>
        <v>#REF!</v>
      </c>
      <c r="BM1192" s="18" t="s">
        <v>4821</v>
      </c>
      <c r="BN1192" s="18" t="s">
        <v>673</v>
      </c>
      <c r="BO1192" s="18" t="s">
        <v>4822</v>
      </c>
      <c r="BU1192" s="18" t="s">
        <v>4821</v>
      </c>
      <c r="BV1192" s="18" t="s">
        <v>673</v>
      </c>
      <c r="BW1192" s="18" t="s">
        <v>4822</v>
      </c>
    </row>
    <row r="1193" spans="51:75" x14ac:dyDescent="0.3">
      <c r="AY1193" s="94" t="e">
        <f>VLOOKUP(C1193,#REF!, 2,FALSE)</f>
        <v>#REF!</v>
      </c>
      <c r="BM1193" s="18" t="s">
        <v>4823</v>
      </c>
      <c r="BN1193" s="18" t="s">
        <v>673</v>
      </c>
      <c r="BO1193" s="18" t="s">
        <v>4824</v>
      </c>
      <c r="BU1193" s="18" t="s">
        <v>4823</v>
      </c>
      <c r="BV1193" s="18" t="s">
        <v>673</v>
      </c>
      <c r="BW1193" s="18" t="s">
        <v>4824</v>
      </c>
    </row>
    <row r="1194" spans="51:75" x14ac:dyDescent="0.3">
      <c r="AY1194" s="94" t="e">
        <f>VLOOKUP(C1194,#REF!, 2,FALSE)</f>
        <v>#REF!</v>
      </c>
      <c r="BM1194" s="18" t="s">
        <v>4825</v>
      </c>
      <c r="BN1194" s="18" t="s">
        <v>668</v>
      </c>
      <c r="BO1194" s="18" t="s">
        <v>4827</v>
      </c>
      <c r="BU1194" s="18" t="s">
        <v>4825</v>
      </c>
      <c r="BV1194" s="18" t="s">
        <v>668</v>
      </c>
      <c r="BW1194" s="18" t="s">
        <v>4827</v>
      </c>
    </row>
    <row r="1195" spans="51:75" x14ac:dyDescent="0.3">
      <c r="AY1195" s="94" t="e">
        <f>VLOOKUP(C1195,#REF!, 2,FALSE)</f>
        <v>#REF!</v>
      </c>
      <c r="BM1195" s="18" t="s">
        <v>4829</v>
      </c>
      <c r="BN1195" s="18" t="s">
        <v>864</v>
      </c>
      <c r="BO1195" s="18" t="s">
        <v>3592</v>
      </c>
      <c r="BU1195" s="18" t="s">
        <v>4829</v>
      </c>
      <c r="BV1195" s="18" t="s">
        <v>864</v>
      </c>
      <c r="BW1195" s="18" t="s">
        <v>3592</v>
      </c>
    </row>
    <row r="1196" spans="51:75" x14ac:dyDescent="0.3">
      <c r="AY1196" s="94" t="e">
        <f>VLOOKUP(C1196,#REF!, 2,FALSE)</f>
        <v>#REF!</v>
      </c>
      <c r="BM1196" s="18" t="s">
        <v>4832</v>
      </c>
      <c r="BN1196" s="18" t="s">
        <v>645</v>
      </c>
      <c r="BO1196" s="18" t="s">
        <v>4833</v>
      </c>
      <c r="BU1196" s="18" t="s">
        <v>4832</v>
      </c>
      <c r="BV1196" s="18" t="s">
        <v>645</v>
      </c>
      <c r="BW1196" s="18" t="s">
        <v>4833</v>
      </c>
    </row>
    <row r="1197" spans="51:75" x14ac:dyDescent="0.3">
      <c r="AY1197" s="94" t="e">
        <f>VLOOKUP(C1197,#REF!, 2,FALSE)</f>
        <v>#REF!</v>
      </c>
      <c r="BM1197" s="18" t="s">
        <v>4834</v>
      </c>
      <c r="BN1197" s="18" t="s">
        <v>1025</v>
      </c>
      <c r="BO1197" s="18" t="s">
        <v>4836</v>
      </c>
      <c r="BU1197" s="18" t="s">
        <v>4834</v>
      </c>
      <c r="BV1197" s="18" t="s">
        <v>1025</v>
      </c>
      <c r="BW1197" s="18" t="s">
        <v>4836</v>
      </c>
    </row>
    <row r="1198" spans="51:75" x14ac:dyDescent="0.3">
      <c r="AY1198" s="94" t="e">
        <f>VLOOKUP(C1198,#REF!, 2,FALSE)</f>
        <v>#REF!</v>
      </c>
      <c r="BM1198" s="18" t="s">
        <v>4837</v>
      </c>
      <c r="BN1198" s="18" t="s">
        <v>3047</v>
      </c>
      <c r="BO1198" s="18" t="s">
        <v>796</v>
      </c>
      <c r="BU1198" s="18" t="s">
        <v>4837</v>
      </c>
      <c r="BV1198" s="18" t="s">
        <v>3047</v>
      </c>
      <c r="BW1198" s="18" t="s">
        <v>796</v>
      </c>
    </row>
    <row r="1199" spans="51:75" x14ac:dyDescent="0.3">
      <c r="AY1199" s="94" t="e">
        <f>VLOOKUP(C1199,#REF!, 2,FALSE)</f>
        <v>#REF!</v>
      </c>
      <c r="BM1199" s="18" t="s">
        <v>906</v>
      </c>
      <c r="BN1199" s="18" t="s">
        <v>3231</v>
      </c>
      <c r="BO1199" s="18" t="s">
        <v>4838</v>
      </c>
      <c r="BU1199" s="18" t="s">
        <v>906</v>
      </c>
      <c r="BV1199" s="18" t="s">
        <v>3231</v>
      </c>
      <c r="BW1199" s="18" t="s">
        <v>4838</v>
      </c>
    </row>
    <row r="1200" spans="51:75" x14ac:dyDescent="0.3">
      <c r="AY1200" s="94" t="e">
        <f>VLOOKUP(C1200,#REF!, 2,FALSE)</f>
        <v>#REF!</v>
      </c>
      <c r="BM1200" s="18" t="s">
        <v>4839</v>
      </c>
      <c r="BN1200" s="18" t="s">
        <v>792</v>
      </c>
      <c r="BO1200" s="18" t="s">
        <v>4841</v>
      </c>
      <c r="BU1200" s="18" t="s">
        <v>4839</v>
      </c>
      <c r="BV1200" s="18" t="s">
        <v>792</v>
      </c>
      <c r="BW1200" s="18" t="s">
        <v>4841</v>
      </c>
    </row>
    <row r="1201" spans="51:75" x14ac:dyDescent="0.3">
      <c r="AY1201" s="94" t="e">
        <f>VLOOKUP(C1201,#REF!, 2,FALSE)</f>
        <v>#REF!</v>
      </c>
      <c r="BM1201" s="18" t="s">
        <v>4842</v>
      </c>
      <c r="BN1201" s="18" t="s">
        <v>729</v>
      </c>
      <c r="BO1201" s="18" t="s">
        <v>3887</v>
      </c>
      <c r="BU1201" s="18" t="s">
        <v>4842</v>
      </c>
      <c r="BV1201" s="18" t="s">
        <v>729</v>
      </c>
      <c r="BW1201" s="18" t="s">
        <v>3887</v>
      </c>
    </row>
    <row r="1202" spans="51:75" x14ac:dyDescent="0.3">
      <c r="AY1202" s="94" t="e">
        <f>VLOOKUP(C1202,#REF!, 2,FALSE)</f>
        <v>#REF!</v>
      </c>
      <c r="BM1202" s="18" t="s">
        <v>4843</v>
      </c>
      <c r="BN1202" s="18" t="s">
        <v>643</v>
      </c>
      <c r="BO1202" s="18" t="s">
        <v>2998</v>
      </c>
      <c r="BU1202" s="18" t="s">
        <v>4843</v>
      </c>
      <c r="BV1202" s="18" t="s">
        <v>643</v>
      </c>
      <c r="BW1202" s="18" t="s">
        <v>2998</v>
      </c>
    </row>
    <row r="1203" spans="51:75" x14ac:dyDescent="0.3">
      <c r="AY1203" s="94" t="e">
        <f>VLOOKUP(C1203,#REF!, 2,FALSE)</f>
        <v>#REF!</v>
      </c>
      <c r="BM1203" s="18" t="s">
        <v>4845</v>
      </c>
      <c r="BN1203" s="18" t="s">
        <v>954</v>
      </c>
      <c r="BO1203" s="18" t="s">
        <v>4847</v>
      </c>
      <c r="BU1203" s="18" t="s">
        <v>4845</v>
      </c>
      <c r="BV1203" s="18" t="s">
        <v>954</v>
      </c>
      <c r="BW1203" s="18" t="s">
        <v>4847</v>
      </c>
    </row>
    <row r="1204" spans="51:75" x14ac:dyDescent="0.3">
      <c r="AY1204" s="94" t="e">
        <f>VLOOKUP(C1204,#REF!, 2,FALSE)</f>
        <v>#REF!</v>
      </c>
      <c r="BM1204" s="18" t="s">
        <v>75</v>
      </c>
      <c r="BN1204" s="18" t="s">
        <v>1025</v>
      </c>
      <c r="BO1204" s="18" t="s">
        <v>4849</v>
      </c>
      <c r="BU1204" s="18" t="s">
        <v>75</v>
      </c>
      <c r="BV1204" s="18" t="s">
        <v>1025</v>
      </c>
      <c r="BW1204" s="18" t="s">
        <v>4849</v>
      </c>
    </row>
    <row r="1205" spans="51:75" x14ac:dyDescent="0.3">
      <c r="AY1205" s="94" t="e">
        <f>VLOOKUP(C1205,#REF!, 2,FALSE)</f>
        <v>#REF!</v>
      </c>
      <c r="BM1205" s="18" t="s">
        <v>107</v>
      </c>
      <c r="BN1205" s="18" t="s">
        <v>1355</v>
      </c>
      <c r="BO1205" s="18" t="s">
        <v>4852</v>
      </c>
      <c r="BU1205" s="18" t="s">
        <v>107</v>
      </c>
      <c r="BV1205" s="18" t="s">
        <v>1355</v>
      </c>
      <c r="BW1205" s="18" t="s">
        <v>4852</v>
      </c>
    </row>
    <row r="1206" spans="51:75" x14ac:dyDescent="0.3">
      <c r="AY1206" s="94" t="e">
        <f>VLOOKUP(C1206,#REF!, 2,FALSE)</f>
        <v>#REF!</v>
      </c>
      <c r="BM1206" s="18" t="s">
        <v>4853</v>
      </c>
      <c r="BN1206" s="18" t="s">
        <v>729</v>
      </c>
      <c r="BO1206" s="18" t="s">
        <v>1751</v>
      </c>
      <c r="BU1206" s="18" t="s">
        <v>4853</v>
      </c>
      <c r="BV1206" s="18" t="s">
        <v>729</v>
      </c>
      <c r="BW1206" s="18" t="s">
        <v>1751</v>
      </c>
    </row>
    <row r="1207" spans="51:75" x14ac:dyDescent="0.3">
      <c r="AY1207" s="94" t="e">
        <f>VLOOKUP(C1207,#REF!, 2,FALSE)</f>
        <v>#REF!</v>
      </c>
      <c r="BM1207" s="18" t="s">
        <v>4855</v>
      </c>
      <c r="BN1207" s="18" t="s">
        <v>2998</v>
      </c>
      <c r="BO1207" s="18" t="s">
        <v>2998</v>
      </c>
      <c r="BU1207" s="18" t="s">
        <v>4855</v>
      </c>
      <c r="BV1207" s="18" t="s">
        <v>2998</v>
      </c>
      <c r="BW1207" s="18" t="s">
        <v>2998</v>
      </c>
    </row>
    <row r="1208" spans="51:75" x14ac:dyDescent="0.3">
      <c r="AY1208" s="94" t="e">
        <f>VLOOKUP(C1208,#REF!, 2,FALSE)</f>
        <v>#REF!</v>
      </c>
      <c r="BM1208" s="18" t="s">
        <v>4856</v>
      </c>
      <c r="BN1208" s="18" t="s">
        <v>874</v>
      </c>
      <c r="BO1208" s="18" t="s">
        <v>4857</v>
      </c>
      <c r="BU1208" s="18" t="s">
        <v>4856</v>
      </c>
      <c r="BV1208" s="18" t="s">
        <v>874</v>
      </c>
      <c r="BW1208" s="18" t="s">
        <v>4857</v>
      </c>
    </row>
    <row r="1209" spans="51:75" x14ac:dyDescent="0.3">
      <c r="AY1209" s="94" t="e">
        <f>VLOOKUP(C1209,#REF!, 2,FALSE)</f>
        <v>#REF!</v>
      </c>
      <c r="BM1209" s="18" t="s">
        <v>4858</v>
      </c>
      <c r="BN1209" s="18" t="s">
        <v>1285</v>
      </c>
      <c r="BO1209" s="18" t="s">
        <v>4859</v>
      </c>
      <c r="BU1209" s="18" t="s">
        <v>4858</v>
      </c>
      <c r="BV1209" s="18" t="s">
        <v>1285</v>
      </c>
      <c r="BW1209" s="18" t="s">
        <v>4859</v>
      </c>
    </row>
    <row r="1210" spans="51:75" x14ac:dyDescent="0.3">
      <c r="AY1210" s="94" t="e">
        <f>VLOOKUP(C1210,#REF!, 2,FALSE)</f>
        <v>#REF!</v>
      </c>
      <c r="BM1210" s="18" t="s">
        <v>907</v>
      </c>
      <c r="BN1210" s="18" t="s">
        <v>3064</v>
      </c>
      <c r="BO1210" s="18" t="s">
        <v>4860</v>
      </c>
      <c r="BU1210" s="18" t="s">
        <v>907</v>
      </c>
      <c r="BV1210" s="18" t="s">
        <v>3064</v>
      </c>
      <c r="BW1210" s="18" t="s">
        <v>4860</v>
      </c>
    </row>
    <row r="1211" spans="51:75" x14ac:dyDescent="0.3">
      <c r="AY1211" s="94" t="e">
        <f>VLOOKUP(C1211,#REF!, 2,FALSE)</f>
        <v>#REF!</v>
      </c>
      <c r="BM1211" s="18" t="s">
        <v>908</v>
      </c>
      <c r="BN1211" s="18" t="s">
        <v>709</v>
      </c>
      <c r="BO1211" s="18" t="s">
        <v>4861</v>
      </c>
      <c r="BU1211" s="18" t="s">
        <v>908</v>
      </c>
      <c r="BV1211" s="18" t="s">
        <v>709</v>
      </c>
      <c r="BW1211" s="18" t="s">
        <v>4861</v>
      </c>
    </row>
    <row r="1212" spans="51:75" x14ac:dyDescent="0.3">
      <c r="AY1212" s="94" t="e">
        <f>VLOOKUP(C1212,#REF!, 2,FALSE)</f>
        <v>#REF!</v>
      </c>
      <c r="BM1212" s="18" t="s">
        <v>909</v>
      </c>
      <c r="BN1212" s="18" t="s">
        <v>631</v>
      </c>
      <c r="BO1212" s="18" t="s">
        <v>4862</v>
      </c>
      <c r="BU1212" s="18" t="s">
        <v>909</v>
      </c>
      <c r="BV1212" s="18" t="s">
        <v>631</v>
      </c>
      <c r="BW1212" s="18" t="s">
        <v>4862</v>
      </c>
    </row>
    <row r="1213" spans="51:75" x14ac:dyDescent="0.3">
      <c r="AY1213" s="94" t="e">
        <f>VLOOKUP(C1213,#REF!, 2,FALSE)</f>
        <v>#REF!</v>
      </c>
      <c r="BM1213" s="18" t="s">
        <v>910</v>
      </c>
      <c r="BN1213" s="18" t="s">
        <v>742</v>
      </c>
      <c r="BO1213" s="18" t="s">
        <v>4736</v>
      </c>
      <c r="BU1213" s="18" t="s">
        <v>910</v>
      </c>
      <c r="BV1213" s="18" t="s">
        <v>742</v>
      </c>
      <c r="BW1213" s="18" t="s">
        <v>4736</v>
      </c>
    </row>
    <row r="1214" spans="51:75" x14ac:dyDescent="0.3">
      <c r="AY1214" s="94" t="e">
        <f>VLOOKUP(C1214,#REF!, 2,FALSE)</f>
        <v>#REF!</v>
      </c>
      <c r="BM1214" s="18" t="s">
        <v>4863</v>
      </c>
      <c r="BN1214" s="18" t="s">
        <v>1019</v>
      </c>
      <c r="BO1214" s="18" t="s">
        <v>4864</v>
      </c>
      <c r="BU1214" s="18" t="s">
        <v>4863</v>
      </c>
      <c r="BV1214" s="18" t="s">
        <v>1019</v>
      </c>
      <c r="BW1214" s="18" t="s">
        <v>4864</v>
      </c>
    </row>
    <row r="1215" spans="51:75" x14ac:dyDescent="0.3">
      <c r="AY1215" s="94" t="e">
        <f>VLOOKUP(C1215,#REF!, 2,FALSE)</f>
        <v>#REF!</v>
      </c>
      <c r="BM1215" s="18" t="s">
        <v>4865</v>
      </c>
      <c r="BN1215" s="18" t="s">
        <v>3024</v>
      </c>
      <c r="BO1215" s="18" t="s">
        <v>1675</v>
      </c>
      <c r="BU1215" s="18" t="s">
        <v>4865</v>
      </c>
      <c r="BV1215" s="18" t="s">
        <v>3024</v>
      </c>
      <c r="BW1215" s="18" t="s">
        <v>1675</v>
      </c>
    </row>
    <row r="1216" spans="51:75" x14ac:dyDescent="0.3">
      <c r="AY1216" s="94" t="e">
        <f>VLOOKUP(C1216,#REF!, 2,FALSE)</f>
        <v>#REF!</v>
      </c>
      <c r="BM1216" s="18" t="s">
        <v>4867</v>
      </c>
      <c r="BN1216" s="18" t="s">
        <v>1355</v>
      </c>
      <c r="BO1216" s="18" t="s">
        <v>2369</v>
      </c>
      <c r="BU1216" s="18" t="s">
        <v>4867</v>
      </c>
      <c r="BV1216" s="18" t="s">
        <v>1355</v>
      </c>
      <c r="BW1216" s="18" t="s">
        <v>2369</v>
      </c>
    </row>
    <row r="1217" spans="51:75" x14ac:dyDescent="0.3">
      <c r="AY1217" s="94" t="e">
        <f>VLOOKUP(C1217,#REF!, 2,FALSE)</f>
        <v>#REF!</v>
      </c>
      <c r="BM1217" s="18" t="s">
        <v>4869</v>
      </c>
      <c r="BN1217" s="18" t="s">
        <v>3122</v>
      </c>
      <c r="BO1217" s="18" t="s">
        <v>1679</v>
      </c>
      <c r="BU1217" s="18" t="s">
        <v>4869</v>
      </c>
      <c r="BV1217" s="18" t="s">
        <v>3122</v>
      </c>
      <c r="BW1217" s="18" t="s">
        <v>1679</v>
      </c>
    </row>
    <row r="1218" spans="51:75" x14ac:dyDescent="0.3">
      <c r="AY1218" s="94" t="e">
        <f>VLOOKUP(C1218,#REF!, 2,FALSE)</f>
        <v>#REF!</v>
      </c>
      <c r="BM1218" s="18" t="s">
        <v>4871</v>
      </c>
      <c r="BN1218" s="18" t="s">
        <v>874</v>
      </c>
      <c r="BO1218" s="18" t="s">
        <v>4873</v>
      </c>
      <c r="BU1218" s="18" t="s">
        <v>4871</v>
      </c>
      <c r="BV1218" s="18" t="s">
        <v>874</v>
      </c>
      <c r="BW1218" s="18" t="s">
        <v>4873</v>
      </c>
    </row>
    <row r="1219" spans="51:75" x14ac:dyDescent="0.3">
      <c r="AY1219" s="94" t="e">
        <f>VLOOKUP(C1219,#REF!, 2,FALSE)</f>
        <v>#REF!</v>
      </c>
      <c r="BM1219" s="18" t="s">
        <v>4874</v>
      </c>
      <c r="BN1219" s="18" t="s">
        <v>3024</v>
      </c>
      <c r="BO1219" s="18" t="s">
        <v>1456</v>
      </c>
      <c r="BU1219" s="18" t="s">
        <v>4874</v>
      </c>
      <c r="BV1219" s="18" t="s">
        <v>3024</v>
      </c>
      <c r="BW1219" s="18" t="s">
        <v>1456</v>
      </c>
    </row>
    <row r="1220" spans="51:75" x14ac:dyDescent="0.3">
      <c r="AY1220" s="94" t="e">
        <f>VLOOKUP(C1220,#REF!, 2,FALSE)</f>
        <v>#REF!</v>
      </c>
      <c r="BM1220" s="18" t="s">
        <v>4875</v>
      </c>
      <c r="BN1220" s="18" t="s">
        <v>709</v>
      </c>
      <c r="BO1220" s="18" t="s">
        <v>4876</v>
      </c>
      <c r="BU1220" s="18" t="s">
        <v>4875</v>
      </c>
      <c r="BV1220" s="18" t="s">
        <v>709</v>
      </c>
      <c r="BW1220" s="18" t="s">
        <v>4876</v>
      </c>
    </row>
    <row r="1221" spans="51:75" x14ac:dyDescent="0.3">
      <c r="AY1221" s="94" t="e">
        <f>VLOOKUP(C1221,#REF!, 2,FALSE)</f>
        <v>#REF!</v>
      </c>
      <c r="BM1221" s="18" t="s">
        <v>4877</v>
      </c>
      <c r="BN1221" s="18" t="s">
        <v>17087</v>
      </c>
      <c r="BO1221" s="18" t="s">
        <v>4878</v>
      </c>
      <c r="BU1221" s="18" t="s">
        <v>4877</v>
      </c>
      <c r="BV1221" s="18" t="s">
        <v>17087</v>
      </c>
      <c r="BW1221" s="18" t="s">
        <v>4878</v>
      </c>
    </row>
    <row r="1222" spans="51:75" x14ac:dyDescent="0.3">
      <c r="AY1222" s="94" t="e">
        <f>VLOOKUP(C1222,#REF!, 2,FALSE)</f>
        <v>#REF!</v>
      </c>
      <c r="BM1222" s="18" t="s">
        <v>4879</v>
      </c>
      <c r="BN1222" s="18" t="s">
        <v>2998</v>
      </c>
      <c r="BO1222" s="18" t="s">
        <v>2998</v>
      </c>
      <c r="BU1222" s="18" t="s">
        <v>4879</v>
      </c>
      <c r="BV1222" s="18" t="s">
        <v>2998</v>
      </c>
      <c r="BW1222" s="18" t="s">
        <v>2998</v>
      </c>
    </row>
    <row r="1223" spans="51:75" x14ac:dyDescent="0.3">
      <c r="AY1223" s="94" t="e">
        <f>VLOOKUP(C1223,#REF!, 2,FALSE)</f>
        <v>#REF!</v>
      </c>
      <c r="BM1223" s="18" t="s">
        <v>4880</v>
      </c>
      <c r="BN1223" s="18" t="s">
        <v>2998</v>
      </c>
      <c r="BO1223" s="18" t="s">
        <v>2998</v>
      </c>
      <c r="BU1223" s="18" t="s">
        <v>4880</v>
      </c>
      <c r="BV1223" s="18" t="s">
        <v>2998</v>
      </c>
      <c r="BW1223" s="18" t="s">
        <v>2998</v>
      </c>
    </row>
    <row r="1224" spans="51:75" x14ac:dyDescent="0.3">
      <c r="AY1224" s="94" t="e">
        <f>VLOOKUP(C1224,#REF!, 2,FALSE)</f>
        <v>#REF!</v>
      </c>
      <c r="BM1224" s="18" t="s">
        <v>4881</v>
      </c>
      <c r="BN1224" s="18" t="s">
        <v>2998</v>
      </c>
      <c r="BO1224" s="18" t="s">
        <v>2998</v>
      </c>
      <c r="BU1224" s="18" t="s">
        <v>4881</v>
      </c>
      <c r="BV1224" s="18" t="s">
        <v>2998</v>
      </c>
      <c r="BW1224" s="18" t="s">
        <v>2998</v>
      </c>
    </row>
    <row r="1225" spans="51:75" x14ac:dyDescent="0.3">
      <c r="AY1225" s="94" t="e">
        <f>VLOOKUP(C1225,#REF!, 2,FALSE)</f>
        <v>#REF!</v>
      </c>
      <c r="BM1225" s="18" t="s">
        <v>4882</v>
      </c>
      <c r="BN1225" s="18" t="s">
        <v>725</v>
      </c>
      <c r="BO1225" s="18" t="s">
        <v>4883</v>
      </c>
      <c r="BU1225" s="18" t="s">
        <v>4882</v>
      </c>
      <c r="BV1225" s="18" t="s">
        <v>725</v>
      </c>
      <c r="BW1225" s="18" t="s">
        <v>4883</v>
      </c>
    </row>
    <row r="1226" spans="51:75" x14ac:dyDescent="0.3">
      <c r="AY1226" s="94" t="e">
        <f>VLOOKUP(C1226,#REF!, 2,FALSE)</f>
        <v>#REF!</v>
      </c>
      <c r="BM1226" s="18" t="s">
        <v>4884</v>
      </c>
      <c r="BN1226" s="18" t="s">
        <v>3290</v>
      </c>
      <c r="BO1226" s="18" t="s">
        <v>2998</v>
      </c>
      <c r="BU1226" s="18" t="s">
        <v>4884</v>
      </c>
      <c r="BV1226" s="18" t="s">
        <v>3290</v>
      </c>
      <c r="BW1226" s="18" t="s">
        <v>2998</v>
      </c>
    </row>
    <row r="1227" spans="51:75" x14ac:dyDescent="0.3">
      <c r="AY1227" s="94" t="e">
        <f>VLOOKUP(C1227,#REF!, 2,FALSE)</f>
        <v>#REF!</v>
      </c>
      <c r="BM1227" s="18" t="s">
        <v>4885</v>
      </c>
      <c r="BN1227" s="18" t="s">
        <v>3064</v>
      </c>
      <c r="BO1227" s="18" t="s">
        <v>4887</v>
      </c>
      <c r="BU1227" s="18" t="s">
        <v>4885</v>
      </c>
      <c r="BV1227" s="18" t="s">
        <v>3064</v>
      </c>
      <c r="BW1227" s="18" t="s">
        <v>4887</v>
      </c>
    </row>
    <row r="1228" spans="51:75" x14ac:dyDescent="0.3">
      <c r="AY1228" s="94" t="e">
        <f>VLOOKUP(C1228,#REF!, 2,FALSE)</f>
        <v>#REF!</v>
      </c>
      <c r="BM1228" s="18" t="s">
        <v>4888</v>
      </c>
      <c r="BN1228" s="18" t="s">
        <v>709</v>
      </c>
      <c r="BO1228" s="18" t="s">
        <v>4890</v>
      </c>
      <c r="BU1228" s="18" t="s">
        <v>4888</v>
      </c>
      <c r="BV1228" s="18" t="s">
        <v>709</v>
      </c>
      <c r="BW1228" s="18" t="s">
        <v>4890</v>
      </c>
    </row>
    <row r="1229" spans="51:75" x14ac:dyDescent="0.3">
      <c r="AY1229" s="94" t="e">
        <f>VLOOKUP(C1229,#REF!, 2,FALSE)</f>
        <v>#REF!</v>
      </c>
      <c r="BM1229" s="18" t="s">
        <v>4891</v>
      </c>
      <c r="BN1229" s="18" t="s">
        <v>952</v>
      </c>
      <c r="BO1229" s="18" t="s">
        <v>2492</v>
      </c>
      <c r="BU1229" s="18" t="s">
        <v>4891</v>
      </c>
      <c r="BV1229" s="18" t="s">
        <v>952</v>
      </c>
      <c r="BW1229" s="18" t="s">
        <v>2492</v>
      </c>
    </row>
    <row r="1230" spans="51:75" x14ac:dyDescent="0.3">
      <c r="AY1230" s="94" t="e">
        <f>VLOOKUP(C1230,#REF!, 2,FALSE)</f>
        <v>#REF!</v>
      </c>
      <c r="BM1230" s="18" t="s">
        <v>911</v>
      </c>
      <c r="BN1230" s="18" t="s">
        <v>787</v>
      </c>
      <c r="BO1230" s="18" t="s">
        <v>4892</v>
      </c>
      <c r="BU1230" s="18" t="s">
        <v>911</v>
      </c>
      <c r="BV1230" s="18" t="s">
        <v>787</v>
      </c>
      <c r="BW1230" s="18" t="s">
        <v>4892</v>
      </c>
    </row>
    <row r="1231" spans="51:75" x14ac:dyDescent="0.3">
      <c r="AY1231" s="94" t="e">
        <f>VLOOKUP(C1231,#REF!, 2,FALSE)</f>
        <v>#REF!</v>
      </c>
      <c r="BM1231" s="18" t="s">
        <v>912</v>
      </c>
      <c r="BN1231" s="18" t="s">
        <v>790</v>
      </c>
      <c r="BO1231" s="18" t="s">
        <v>3880</v>
      </c>
      <c r="BU1231" s="18" t="s">
        <v>912</v>
      </c>
      <c r="BV1231" s="18" t="s">
        <v>790</v>
      </c>
      <c r="BW1231" s="18" t="s">
        <v>3880</v>
      </c>
    </row>
    <row r="1232" spans="51:75" x14ac:dyDescent="0.3">
      <c r="AY1232" s="94" t="e">
        <f>VLOOKUP(C1232,#REF!, 2,FALSE)</f>
        <v>#REF!</v>
      </c>
      <c r="BM1232" s="18" t="s">
        <v>913</v>
      </c>
      <c r="BN1232" s="18" t="s">
        <v>790</v>
      </c>
      <c r="BO1232" s="18" t="s">
        <v>4895</v>
      </c>
      <c r="BU1232" s="18" t="s">
        <v>913</v>
      </c>
      <c r="BV1232" s="18" t="s">
        <v>790</v>
      </c>
      <c r="BW1232" s="18" t="s">
        <v>4895</v>
      </c>
    </row>
    <row r="1233" spans="51:75" x14ac:dyDescent="0.3">
      <c r="AY1233" s="94" t="e">
        <f>VLOOKUP(C1233,#REF!, 2,FALSE)</f>
        <v>#REF!</v>
      </c>
      <c r="BM1233" s="18" t="s">
        <v>914</v>
      </c>
      <c r="BN1233" s="18" t="s">
        <v>958</v>
      </c>
      <c r="BO1233" s="18" t="s">
        <v>4896</v>
      </c>
      <c r="BU1233" s="18" t="s">
        <v>914</v>
      </c>
      <c r="BV1233" s="18" t="s">
        <v>958</v>
      </c>
      <c r="BW1233" s="18" t="s">
        <v>4896</v>
      </c>
    </row>
    <row r="1234" spans="51:75" x14ac:dyDescent="0.3">
      <c r="AY1234" s="94" t="e">
        <f>VLOOKUP(C1234,#REF!, 2,FALSE)</f>
        <v>#REF!</v>
      </c>
      <c r="BM1234" s="18" t="s">
        <v>4897</v>
      </c>
      <c r="BN1234" s="18" t="s">
        <v>3231</v>
      </c>
      <c r="BO1234" s="18" t="s">
        <v>4898</v>
      </c>
      <c r="BU1234" s="18" t="s">
        <v>4897</v>
      </c>
      <c r="BV1234" s="18" t="s">
        <v>3231</v>
      </c>
      <c r="BW1234" s="18" t="s">
        <v>4898</v>
      </c>
    </row>
    <row r="1235" spans="51:75" x14ac:dyDescent="0.3">
      <c r="AY1235" s="94" t="e">
        <f>VLOOKUP(C1235,#REF!, 2,FALSE)</f>
        <v>#REF!</v>
      </c>
      <c r="BM1235" s="18" t="s">
        <v>4900</v>
      </c>
      <c r="BN1235" s="18" t="s">
        <v>1355</v>
      </c>
      <c r="BO1235" s="18" t="s">
        <v>2441</v>
      </c>
      <c r="BU1235" s="18" t="s">
        <v>4900</v>
      </c>
      <c r="BV1235" s="18" t="s">
        <v>1355</v>
      </c>
      <c r="BW1235" s="18" t="s">
        <v>2441</v>
      </c>
    </row>
    <row r="1236" spans="51:75" x14ac:dyDescent="0.3">
      <c r="AY1236" s="94" t="e">
        <f>VLOOKUP(C1236,#REF!, 2,FALSE)</f>
        <v>#REF!</v>
      </c>
      <c r="BM1236" s="18" t="s">
        <v>4902</v>
      </c>
      <c r="BN1236" s="18" t="s">
        <v>3047</v>
      </c>
      <c r="BO1236" s="18" t="s">
        <v>2391</v>
      </c>
      <c r="BU1236" s="18" t="s">
        <v>4902</v>
      </c>
      <c r="BV1236" s="18" t="s">
        <v>3047</v>
      </c>
      <c r="BW1236" s="18" t="s">
        <v>2391</v>
      </c>
    </row>
    <row r="1237" spans="51:75" x14ac:dyDescent="0.3">
      <c r="AY1237" s="94" t="e">
        <f>VLOOKUP(C1237,#REF!, 2,FALSE)</f>
        <v>#REF!</v>
      </c>
      <c r="BM1237" s="18" t="s">
        <v>4904</v>
      </c>
      <c r="BN1237" s="18" t="s">
        <v>3122</v>
      </c>
      <c r="BO1237" s="18" t="s">
        <v>1275</v>
      </c>
      <c r="BU1237" s="18" t="s">
        <v>4904</v>
      </c>
      <c r="BV1237" s="18" t="s">
        <v>3122</v>
      </c>
      <c r="BW1237" s="18" t="s">
        <v>1275</v>
      </c>
    </row>
    <row r="1238" spans="51:75" x14ac:dyDescent="0.3">
      <c r="AY1238" s="94" t="e">
        <f>VLOOKUP(C1238,#REF!, 2,FALSE)</f>
        <v>#REF!</v>
      </c>
      <c r="BM1238" s="18" t="s">
        <v>4905</v>
      </c>
      <c r="BN1238" s="18" t="s">
        <v>729</v>
      </c>
      <c r="BO1238" s="18" t="s">
        <v>782</v>
      </c>
      <c r="BU1238" s="18" t="s">
        <v>4905</v>
      </c>
      <c r="BV1238" s="18" t="s">
        <v>729</v>
      </c>
      <c r="BW1238" s="18" t="s">
        <v>782</v>
      </c>
    </row>
    <row r="1239" spans="51:75" x14ac:dyDescent="0.3">
      <c r="AY1239" s="94" t="e">
        <f>VLOOKUP(C1239,#REF!, 2,FALSE)</f>
        <v>#REF!</v>
      </c>
      <c r="BM1239" s="18" t="s">
        <v>4906</v>
      </c>
      <c r="BN1239" s="18" t="s">
        <v>617</v>
      </c>
      <c r="BO1239" s="18" t="s">
        <v>3567</v>
      </c>
      <c r="BU1239" s="18" t="s">
        <v>4906</v>
      </c>
      <c r="BV1239" s="18" t="s">
        <v>617</v>
      </c>
      <c r="BW1239" s="18" t="s">
        <v>3567</v>
      </c>
    </row>
    <row r="1240" spans="51:75" x14ac:dyDescent="0.3">
      <c r="AY1240" s="94" t="e">
        <f>VLOOKUP(C1240,#REF!, 2,FALSE)</f>
        <v>#REF!</v>
      </c>
      <c r="BM1240" s="18" t="s">
        <v>4907</v>
      </c>
      <c r="BN1240" s="18" t="s">
        <v>3024</v>
      </c>
      <c r="BO1240" s="18" t="s">
        <v>4908</v>
      </c>
      <c r="BU1240" s="18" t="s">
        <v>4907</v>
      </c>
      <c r="BV1240" s="18" t="s">
        <v>3024</v>
      </c>
      <c r="BW1240" s="18" t="s">
        <v>4908</v>
      </c>
    </row>
    <row r="1241" spans="51:75" x14ac:dyDescent="0.3">
      <c r="AY1241" s="94" t="e">
        <f>VLOOKUP(C1241,#REF!, 2,FALSE)</f>
        <v>#REF!</v>
      </c>
      <c r="BM1241" s="18" t="s">
        <v>4909</v>
      </c>
      <c r="BN1241" s="18" t="s">
        <v>1355</v>
      </c>
      <c r="BO1241" s="18" t="s">
        <v>4910</v>
      </c>
      <c r="BU1241" s="18" t="s">
        <v>4909</v>
      </c>
      <c r="BV1241" s="18" t="s">
        <v>1355</v>
      </c>
      <c r="BW1241" s="18" t="s">
        <v>4910</v>
      </c>
    </row>
    <row r="1242" spans="51:75" x14ac:dyDescent="0.3">
      <c r="AY1242" s="94" t="e">
        <f>VLOOKUP(C1242,#REF!, 2,FALSE)</f>
        <v>#REF!</v>
      </c>
      <c r="BM1242" s="18" t="s">
        <v>4911</v>
      </c>
      <c r="BN1242" s="18" t="s">
        <v>672</v>
      </c>
      <c r="BO1242" s="18" t="s">
        <v>4912</v>
      </c>
      <c r="BU1242" s="18" t="s">
        <v>4911</v>
      </c>
      <c r="BV1242" s="18" t="s">
        <v>672</v>
      </c>
      <c r="BW1242" s="18" t="s">
        <v>4912</v>
      </c>
    </row>
    <row r="1243" spans="51:75" x14ac:dyDescent="0.3">
      <c r="AY1243" s="94" t="e">
        <f>VLOOKUP(C1243,#REF!, 2,FALSE)</f>
        <v>#REF!</v>
      </c>
      <c r="BM1243" s="18" t="s">
        <v>4914</v>
      </c>
      <c r="BN1243" s="18" t="s">
        <v>3024</v>
      </c>
      <c r="BO1243" s="18" t="s">
        <v>2998</v>
      </c>
      <c r="BU1243" s="18" t="s">
        <v>4914</v>
      </c>
      <c r="BV1243" s="18" t="s">
        <v>3024</v>
      </c>
      <c r="BW1243" s="18" t="s">
        <v>2998</v>
      </c>
    </row>
    <row r="1244" spans="51:75" x14ac:dyDescent="0.3">
      <c r="AY1244" s="94" t="e">
        <f>VLOOKUP(C1244,#REF!, 2,FALSE)</f>
        <v>#REF!</v>
      </c>
      <c r="BM1244" s="18" t="s">
        <v>4915</v>
      </c>
      <c r="BN1244" s="18" t="s">
        <v>1152</v>
      </c>
      <c r="BO1244" s="18" t="s">
        <v>4916</v>
      </c>
      <c r="BU1244" s="18" t="s">
        <v>4915</v>
      </c>
      <c r="BV1244" s="18" t="s">
        <v>1152</v>
      </c>
      <c r="BW1244" s="18" t="s">
        <v>4916</v>
      </c>
    </row>
    <row r="1245" spans="51:75" x14ac:dyDescent="0.3">
      <c r="AY1245" s="94" t="e">
        <f>VLOOKUP(C1245,#REF!, 2,FALSE)</f>
        <v>#REF!</v>
      </c>
      <c r="BM1245" s="18" t="s">
        <v>4917</v>
      </c>
      <c r="BN1245" s="18" t="s">
        <v>667</v>
      </c>
      <c r="BO1245" s="18" t="s">
        <v>2784</v>
      </c>
      <c r="BU1245" s="18" t="s">
        <v>4917</v>
      </c>
      <c r="BV1245" s="18" t="s">
        <v>667</v>
      </c>
      <c r="BW1245" s="18" t="s">
        <v>2784</v>
      </c>
    </row>
    <row r="1246" spans="51:75" x14ac:dyDescent="0.3">
      <c r="AY1246" s="94" t="e">
        <f>VLOOKUP(C1246,#REF!, 2,FALSE)</f>
        <v>#REF!</v>
      </c>
      <c r="BM1246" s="18" t="s">
        <v>4918</v>
      </c>
      <c r="BN1246" s="18" t="s">
        <v>1285</v>
      </c>
      <c r="BO1246" s="18" t="s">
        <v>4920</v>
      </c>
      <c r="BU1246" s="18" t="s">
        <v>4918</v>
      </c>
      <c r="BV1246" s="18" t="s">
        <v>1285</v>
      </c>
      <c r="BW1246" s="18" t="s">
        <v>4920</v>
      </c>
    </row>
    <row r="1247" spans="51:75" x14ac:dyDescent="0.3">
      <c r="AY1247" s="94" t="e">
        <f>VLOOKUP(C1247,#REF!, 2,FALSE)</f>
        <v>#REF!</v>
      </c>
      <c r="BM1247" s="18" t="s">
        <v>915</v>
      </c>
      <c r="BN1247" s="18" t="s">
        <v>3231</v>
      </c>
      <c r="BO1247" s="18" t="s">
        <v>4921</v>
      </c>
      <c r="BU1247" s="18" t="s">
        <v>915</v>
      </c>
      <c r="BV1247" s="18" t="s">
        <v>3231</v>
      </c>
      <c r="BW1247" s="18" t="s">
        <v>4921</v>
      </c>
    </row>
    <row r="1248" spans="51:75" x14ac:dyDescent="0.3">
      <c r="AY1248" s="94" t="e">
        <f>VLOOKUP(C1248,#REF!, 2,FALSE)</f>
        <v>#REF!</v>
      </c>
      <c r="BM1248" s="18" t="s">
        <v>916</v>
      </c>
      <c r="BN1248" s="18" t="s">
        <v>3231</v>
      </c>
      <c r="BO1248" s="18" t="s">
        <v>4126</v>
      </c>
      <c r="BU1248" s="18" t="s">
        <v>916</v>
      </c>
      <c r="BV1248" s="18" t="s">
        <v>3231</v>
      </c>
      <c r="BW1248" s="18" t="s">
        <v>4126</v>
      </c>
    </row>
    <row r="1249" spans="51:75" x14ac:dyDescent="0.3">
      <c r="AY1249" s="94" t="e">
        <f>VLOOKUP(C1249,#REF!, 2,FALSE)</f>
        <v>#REF!</v>
      </c>
      <c r="BM1249" s="18" t="s">
        <v>4922</v>
      </c>
      <c r="BN1249" s="18" t="s">
        <v>3231</v>
      </c>
      <c r="BO1249" s="18" t="s">
        <v>4923</v>
      </c>
      <c r="BU1249" s="18" t="s">
        <v>4922</v>
      </c>
      <c r="BV1249" s="18" t="s">
        <v>3231</v>
      </c>
      <c r="BW1249" s="18" t="s">
        <v>4923</v>
      </c>
    </row>
    <row r="1250" spans="51:75" x14ac:dyDescent="0.3">
      <c r="AY1250" s="94" t="e">
        <f>VLOOKUP(C1250,#REF!, 2,FALSE)</f>
        <v>#REF!</v>
      </c>
      <c r="BM1250" s="18" t="s">
        <v>4924</v>
      </c>
      <c r="BN1250" s="18" t="s">
        <v>17081</v>
      </c>
      <c r="BO1250" s="18" t="s">
        <v>782</v>
      </c>
      <c r="BU1250" s="18" t="s">
        <v>4924</v>
      </c>
      <c r="BV1250" s="18" t="s">
        <v>17081</v>
      </c>
      <c r="BW1250" s="18" t="s">
        <v>782</v>
      </c>
    </row>
    <row r="1251" spans="51:75" x14ac:dyDescent="0.3">
      <c r="AY1251" s="94" t="e">
        <f>VLOOKUP(C1251,#REF!, 2,FALSE)</f>
        <v>#REF!</v>
      </c>
      <c r="BM1251" s="18" t="s">
        <v>4925</v>
      </c>
      <c r="BN1251" s="18" t="s">
        <v>861</v>
      </c>
      <c r="BO1251" s="18" t="s">
        <v>4926</v>
      </c>
      <c r="BU1251" s="18" t="s">
        <v>4925</v>
      </c>
      <c r="BV1251" s="18" t="s">
        <v>861</v>
      </c>
      <c r="BW1251" s="18" t="s">
        <v>4926</v>
      </c>
    </row>
    <row r="1252" spans="51:75" x14ac:dyDescent="0.3">
      <c r="AY1252" s="94" t="e">
        <f>VLOOKUP(C1252,#REF!, 2,FALSE)</f>
        <v>#REF!</v>
      </c>
      <c r="BM1252" s="18" t="s">
        <v>4927</v>
      </c>
      <c r="BN1252" s="18" t="s">
        <v>1282</v>
      </c>
      <c r="BO1252" s="18" t="s">
        <v>782</v>
      </c>
      <c r="BU1252" s="18" t="s">
        <v>4927</v>
      </c>
      <c r="BV1252" s="18" t="s">
        <v>1282</v>
      </c>
      <c r="BW1252" s="18" t="s">
        <v>782</v>
      </c>
    </row>
    <row r="1253" spans="51:75" x14ac:dyDescent="0.3">
      <c r="AY1253" s="94" t="e">
        <f>VLOOKUP(C1253,#REF!, 2,FALSE)</f>
        <v>#REF!</v>
      </c>
      <c r="BM1253" s="18" t="s">
        <v>76</v>
      </c>
      <c r="BN1253" s="18" t="s">
        <v>2993</v>
      </c>
      <c r="BO1253" s="18" t="s">
        <v>4929</v>
      </c>
      <c r="BU1253" s="18" t="s">
        <v>76</v>
      </c>
      <c r="BV1253" s="18" t="s">
        <v>2993</v>
      </c>
      <c r="BW1253" s="18" t="s">
        <v>4929</v>
      </c>
    </row>
    <row r="1254" spans="51:75" x14ac:dyDescent="0.3">
      <c r="AY1254" s="94" t="e">
        <f>VLOOKUP(C1254,#REF!, 2,FALSE)</f>
        <v>#REF!</v>
      </c>
      <c r="BM1254" s="18" t="s">
        <v>456</v>
      </c>
      <c r="BN1254" s="18" t="s">
        <v>2993</v>
      </c>
      <c r="BO1254" s="18" t="s">
        <v>4930</v>
      </c>
      <c r="BU1254" s="18" t="s">
        <v>456</v>
      </c>
      <c r="BV1254" s="18" t="s">
        <v>2993</v>
      </c>
      <c r="BW1254" s="18" t="s">
        <v>4930</v>
      </c>
    </row>
    <row r="1255" spans="51:75" x14ac:dyDescent="0.3">
      <c r="AY1255" s="94" t="e">
        <f>VLOOKUP(C1255,#REF!, 2,FALSE)</f>
        <v>#REF!</v>
      </c>
      <c r="BM1255" s="18" t="s">
        <v>4931</v>
      </c>
      <c r="BN1255" s="18" t="s">
        <v>3231</v>
      </c>
      <c r="BO1255" s="18" t="s">
        <v>4932</v>
      </c>
      <c r="BU1255" s="18" t="s">
        <v>4931</v>
      </c>
      <c r="BV1255" s="18" t="s">
        <v>3231</v>
      </c>
      <c r="BW1255" s="18" t="s">
        <v>4932</v>
      </c>
    </row>
    <row r="1256" spans="51:75" x14ac:dyDescent="0.3">
      <c r="AY1256" s="94" t="e">
        <f>VLOOKUP(C1256,#REF!, 2,FALSE)</f>
        <v>#REF!</v>
      </c>
      <c r="BM1256" s="18" t="s">
        <v>4933</v>
      </c>
      <c r="BN1256" s="18" t="s">
        <v>3231</v>
      </c>
      <c r="BO1256" s="18" t="s">
        <v>4016</v>
      </c>
      <c r="BU1256" s="18" t="s">
        <v>4933</v>
      </c>
      <c r="BV1256" s="18" t="s">
        <v>3231</v>
      </c>
      <c r="BW1256" s="18" t="s">
        <v>4016</v>
      </c>
    </row>
    <row r="1257" spans="51:75" x14ac:dyDescent="0.3">
      <c r="AY1257" s="94" t="e">
        <f>VLOOKUP(C1257,#REF!, 2,FALSE)</f>
        <v>#REF!</v>
      </c>
      <c r="BM1257" s="18" t="s">
        <v>4935</v>
      </c>
      <c r="BN1257" s="18" t="s">
        <v>1282</v>
      </c>
      <c r="BO1257" s="18" t="s">
        <v>4936</v>
      </c>
      <c r="BU1257" s="18" t="s">
        <v>4935</v>
      </c>
      <c r="BV1257" s="18" t="s">
        <v>1282</v>
      </c>
      <c r="BW1257" s="18" t="s">
        <v>4936</v>
      </c>
    </row>
    <row r="1258" spans="51:75" x14ac:dyDescent="0.3">
      <c r="AY1258" s="94" t="e">
        <f>VLOOKUP(C1258,#REF!, 2,FALSE)</f>
        <v>#REF!</v>
      </c>
      <c r="BM1258" s="18" t="s">
        <v>4937</v>
      </c>
      <c r="BN1258" s="18" t="s">
        <v>3231</v>
      </c>
      <c r="BO1258" s="18" t="s">
        <v>4724</v>
      </c>
      <c r="BU1258" s="18" t="s">
        <v>4937</v>
      </c>
      <c r="BV1258" s="18" t="s">
        <v>3231</v>
      </c>
      <c r="BW1258" s="18" t="s">
        <v>4724</v>
      </c>
    </row>
    <row r="1259" spans="51:75" x14ac:dyDescent="0.3">
      <c r="AY1259" s="94" t="e">
        <f>VLOOKUP(C1259,#REF!, 2,FALSE)</f>
        <v>#REF!</v>
      </c>
      <c r="BM1259" s="18" t="s">
        <v>4938</v>
      </c>
      <c r="BN1259" s="18" t="s">
        <v>725</v>
      </c>
      <c r="BO1259" s="18" t="s">
        <v>4939</v>
      </c>
      <c r="BU1259" s="18" t="s">
        <v>4938</v>
      </c>
      <c r="BV1259" s="18" t="s">
        <v>725</v>
      </c>
      <c r="BW1259" s="18" t="s">
        <v>4939</v>
      </c>
    </row>
    <row r="1260" spans="51:75" x14ac:dyDescent="0.3">
      <c r="AY1260" s="94" t="e">
        <f>VLOOKUP(C1260,#REF!, 2,FALSE)</f>
        <v>#REF!</v>
      </c>
      <c r="BM1260" s="18" t="s">
        <v>4940</v>
      </c>
      <c r="BN1260" s="18" t="s">
        <v>725</v>
      </c>
      <c r="BO1260" s="18" t="s">
        <v>4941</v>
      </c>
      <c r="BU1260" s="18" t="s">
        <v>4940</v>
      </c>
      <c r="BV1260" s="18" t="s">
        <v>725</v>
      </c>
      <c r="BW1260" s="18" t="s">
        <v>4941</v>
      </c>
    </row>
    <row r="1261" spans="51:75" x14ac:dyDescent="0.3">
      <c r="AY1261" s="94" t="e">
        <f>VLOOKUP(C1261,#REF!, 2,FALSE)</f>
        <v>#REF!</v>
      </c>
      <c r="BM1261" s="18" t="s">
        <v>4942</v>
      </c>
      <c r="BN1261" s="18" t="s">
        <v>17086</v>
      </c>
      <c r="BO1261" s="18" t="s">
        <v>782</v>
      </c>
      <c r="BU1261" s="18" t="s">
        <v>4942</v>
      </c>
      <c r="BV1261" s="18" t="s">
        <v>17086</v>
      </c>
      <c r="BW1261" s="18" t="s">
        <v>782</v>
      </c>
    </row>
    <row r="1262" spans="51:75" x14ac:dyDescent="0.3">
      <c r="AY1262" s="94" t="e">
        <f>VLOOKUP(C1262,#REF!, 2,FALSE)</f>
        <v>#REF!</v>
      </c>
      <c r="BM1262" s="18" t="s">
        <v>4943</v>
      </c>
      <c r="BN1262" s="18" t="s">
        <v>715</v>
      </c>
      <c r="BO1262" s="18" t="s">
        <v>623</v>
      </c>
      <c r="BU1262" s="18" t="s">
        <v>4943</v>
      </c>
      <c r="BV1262" s="18" t="s">
        <v>715</v>
      </c>
      <c r="BW1262" s="18" t="s">
        <v>623</v>
      </c>
    </row>
    <row r="1263" spans="51:75" x14ac:dyDescent="0.3">
      <c r="AY1263" s="94" t="e">
        <f>VLOOKUP(C1263,#REF!, 2,FALSE)</f>
        <v>#REF!</v>
      </c>
      <c r="BM1263" s="18" t="s">
        <v>4944</v>
      </c>
      <c r="BN1263" s="18" t="s">
        <v>1355</v>
      </c>
      <c r="BO1263" s="18" t="s">
        <v>3883</v>
      </c>
      <c r="BU1263" s="18" t="s">
        <v>4944</v>
      </c>
      <c r="BV1263" s="18" t="s">
        <v>1355</v>
      </c>
      <c r="BW1263" s="18" t="s">
        <v>3883</v>
      </c>
    </row>
    <row r="1264" spans="51:75" x14ac:dyDescent="0.3">
      <c r="AY1264" s="94" t="e">
        <f>VLOOKUP(C1264,#REF!, 2,FALSE)</f>
        <v>#REF!</v>
      </c>
      <c r="BM1264" s="18" t="s">
        <v>4946</v>
      </c>
      <c r="BN1264" s="18" t="s">
        <v>2998</v>
      </c>
      <c r="BO1264" s="18" t="s">
        <v>4947</v>
      </c>
      <c r="BU1264" s="18" t="s">
        <v>4946</v>
      </c>
      <c r="BV1264" s="18" t="s">
        <v>2998</v>
      </c>
      <c r="BW1264" s="18" t="s">
        <v>4947</v>
      </c>
    </row>
    <row r="1265" spans="51:75" x14ac:dyDescent="0.3">
      <c r="AY1265" s="94" t="e">
        <f>VLOOKUP(C1265,#REF!, 2,FALSE)</f>
        <v>#REF!</v>
      </c>
      <c r="BM1265" s="18" t="s">
        <v>4948</v>
      </c>
      <c r="BN1265" s="18" t="s">
        <v>3231</v>
      </c>
      <c r="BO1265" s="18" t="s">
        <v>2514</v>
      </c>
      <c r="BU1265" s="18" t="s">
        <v>4948</v>
      </c>
      <c r="BV1265" s="18" t="s">
        <v>3231</v>
      </c>
      <c r="BW1265" s="18" t="s">
        <v>2514</v>
      </c>
    </row>
    <row r="1266" spans="51:75" x14ac:dyDescent="0.3">
      <c r="AY1266" s="94" t="e">
        <f>VLOOKUP(C1266,#REF!, 2,FALSE)</f>
        <v>#REF!</v>
      </c>
      <c r="BM1266" s="18" t="s">
        <v>155</v>
      </c>
      <c r="BN1266" s="18" t="s">
        <v>633</v>
      </c>
      <c r="BO1266" s="18" t="s">
        <v>4932</v>
      </c>
      <c r="BU1266" s="18" t="s">
        <v>155</v>
      </c>
      <c r="BV1266" s="18" t="s">
        <v>633</v>
      </c>
      <c r="BW1266" s="18" t="s">
        <v>4932</v>
      </c>
    </row>
    <row r="1267" spans="51:75" x14ac:dyDescent="0.3">
      <c r="AY1267" s="94" t="e">
        <f>VLOOKUP(C1267,#REF!, 2,FALSE)</f>
        <v>#REF!</v>
      </c>
      <c r="BM1267" s="18" t="s">
        <v>4950</v>
      </c>
      <c r="BN1267" s="18" t="s">
        <v>17081</v>
      </c>
      <c r="BO1267" s="18" t="s">
        <v>948</v>
      </c>
      <c r="BU1267" s="18" t="s">
        <v>4950</v>
      </c>
      <c r="BV1267" s="18" t="s">
        <v>17081</v>
      </c>
      <c r="BW1267" s="18" t="s">
        <v>948</v>
      </c>
    </row>
    <row r="1268" spans="51:75" x14ac:dyDescent="0.3">
      <c r="AY1268" s="94" t="e">
        <f>VLOOKUP(C1268,#REF!, 2,FALSE)</f>
        <v>#REF!</v>
      </c>
      <c r="BM1268" s="18" t="s">
        <v>4952</v>
      </c>
      <c r="BN1268" s="18" t="s">
        <v>3290</v>
      </c>
      <c r="BO1268" s="18" t="s">
        <v>2998</v>
      </c>
      <c r="BU1268" s="18" t="s">
        <v>4952</v>
      </c>
      <c r="BV1268" s="18" t="s">
        <v>3290</v>
      </c>
      <c r="BW1268" s="18" t="s">
        <v>2998</v>
      </c>
    </row>
    <row r="1269" spans="51:75" x14ac:dyDescent="0.3">
      <c r="AY1269" s="94" t="e">
        <f>VLOOKUP(C1269,#REF!, 2,FALSE)</f>
        <v>#REF!</v>
      </c>
      <c r="BM1269" s="18" t="s">
        <v>4953</v>
      </c>
      <c r="BN1269" s="18" t="s">
        <v>1152</v>
      </c>
      <c r="BO1269" s="18" t="s">
        <v>3098</v>
      </c>
      <c r="BU1269" s="18" t="s">
        <v>4953</v>
      </c>
      <c r="BV1269" s="18" t="s">
        <v>1152</v>
      </c>
      <c r="BW1269" s="18" t="s">
        <v>3098</v>
      </c>
    </row>
    <row r="1270" spans="51:75" x14ac:dyDescent="0.3">
      <c r="AY1270" s="94" t="e">
        <f>VLOOKUP(C1270,#REF!, 2,FALSE)</f>
        <v>#REF!</v>
      </c>
      <c r="BM1270" s="18" t="s">
        <v>4954</v>
      </c>
      <c r="BN1270" s="18" t="s">
        <v>3231</v>
      </c>
      <c r="BO1270" s="18" t="s">
        <v>4955</v>
      </c>
      <c r="BU1270" s="18" t="s">
        <v>4954</v>
      </c>
      <c r="BV1270" s="18" t="s">
        <v>3231</v>
      </c>
      <c r="BW1270" s="18" t="s">
        <v>4955</v>
      </c>
    </row>
    <row r="1271" spans="51:75" x14ac:dyDescent="0.3">
      <c r="AY1271" s="94" t="e">
        <f>VLOOKUP(C1271,#REF!, 2,FALSE)</f>
        <v>#REF!</v>
      </c>
      <c r="BM1271" s="18" t="s">
        <v>4956</v>
      </c>
      <c r="BN1271" s="18" t="s">
        <v>725</v>
      </c>
      <c r="BO1271" s="18" t="s">
        <v>2998</v>
      </c>
      <c r="BU1271" s="18" t="s">
        <v>4956</v>
      </c>
      <c r="BV1271" s="18" t="s">
        <v>725</v>
      </c>
      <c r="BW1271" s="18" t="s">
        <v>2998</v>
      </c>
    </row>
    <row r="1272" spans="51:75" x14ac:dyDescent="0.3">
      <c r="AY1272" s="94" t="e">
        <f>VLOOKUP(C1272,#REF!, 2,FALSE)</f>
        <v>#REF!</v>
      </c>
      <c r="BM1272" s="18" t="s">
        <v>4957</v>
      </c>
      <c r="BN1272" s="18" t="s">
        <v>1152</v>
      </c>
      <c r="BO1272" s="18" t="s">
        <v>3098</v>
      </c>
      <c r="BU1272" s="18" t="s">
        <v>4957</v>
      </c>
      <c r="BV1272" s="18" t="s">
        <v>1152</v>
      </c>
      <c r="BW1272" s="18" t="s">
        <v>3098</v>
      </c>
    </row>
    <row r="1273" spans="51:75" x14ac:dyDescent="0.3">
      <c r="AY1273" s="94" t="e">
        <f>VLOOKUP(C1273,#REF!, 2,FALSE)</f>
        <v>#REF!</v>
      </c>
      <c r="BM1273" s="18" t="s">
        <v>4958</v>
      </c>
      <c r="BN1273" s="18" t="s">
        <v>3231</v>
      </c>
      <c r="BO1273" s="18" t="s">
        <v>4959</v>
      </c>
      <c r="BU1273" s="18" t="s">
        <v>4958</v>
      </c>
      <c r="BV1273" s="18" t="s">
        <v>3231</v>
      </c>
      <c r="BW1273" s="18" t="s">
        <v>4959</v>
      </c>
    </row>
    <row r="1274" spans="51:75" x14ac:dyDescent="0.3">
      <c r="AY1274" s="94" t="e">
        <f>VLOOKUP(C1274,#REF!, 2,FALSE)</f>
        <v>#REF!</v>
      </c>
      <c r="BM1274" s="18" t="s">
        <v>961</v>
      </c>
      <c r="BN1274" s="18" t="s">
        <v>1152</v>
      </c>
      <c r="BO1274" s="18" t="s">
        <v>3839</v>
      </c>
      <c r="BU1274" s="18" t="s">
        <v>961</v>
      </c>
      <c r="BV1274" s="18" t="s">
        <v>1152</v>
      </c>
      <c r="BW1274" s="18" t="s">
        <v>3839</v>
      </c>
    </row>
    <row r="1275" spans="51:75" x14ac:dyDescent="0.3">
      <c r="AY1275" s="94" t="e">
        <f>VLOOKUP(C1275,#REF!, 2,FALSE)</f>
        <v>#REF!</v>
      </c>
      <c r="BM1275" s="18" t="s">
        <v>962</v>
      </c>
      <c r="BN1275" s="18" t="s">
        <v>1355</v>
      </c>
      <c r="BO1275" s="18" t="s">
        <v>4960</v>
      </c>
      <c r="BU1275" s="18" t="s">
        <v>962</v>
      </c>
      <c r="BV1275" s="18" t="s">
        <v>1355</v>
      </c>
      <c r="BW1275" s="18" t="s">
        <v>4960</v>
      </c>
    </row>
    <row r="1276" spans="51:75" x14ac:dyDescent="0.3">
      <c r="AY1276" s="94" t="e">
        <f>VLOOKUP(C1276,#REF!, 2,FALSE)</f>
        <v>#REF!</v>
      </c>
      <c r="BM1276" s="18" t="s">
        <v>4961</v>
      </c>
      <c r="BN1276" s="18" t="s">
        <v>675</v>
      </c>
      <c r="BO1276" s="18" t="s">
        <v>4963</v>
      </c>
      <c r="BU1276" s="18" t="s">
        <v>4961</v>
      </c>
      <c r="BV1276" s="18" t="s">
        <v>675</v>
      </c>
      <c r="BW1276" s="18" t="s">
        <v>4963</v>
      </c>
    </row>
    <row r="1277" spans="51:75" x14ac:dyDescent="0.3">
      <c r="AY1277" s="94" t="e">
        <f>VLOOKUP(C1277,#REF!, 2,FALSE)</f>
        <v>#REF!</v>
      </c>
      <c r="BM1277" s="18" t="s">
        <v>4964</v>
      </c>
      <c r="BN1277" s="18" t="s">
        <v>1282</v>
      </c>
      <c r="BO1277" s="18" t="s">
        <v>4965</v>
      </c>
      <c r="BU1277" s="18" t="s">
        <v>4964</v>
      </c>
      <c r="BV1277" s="18" t="s">
        <v>1282</v>
      </c>
      <c r="BW1277" s="18" t="s">
        <v>4965</v>
      </c>
    </row>
    <row r="1278" spans="51:75" x14ac:dyDescent="0.3">
      <c r="AY1278" s="94" t="e">
        <f>VLOOKUP(C1278,#REF!, 2,FALSE)</f>
        <v>#REF!</v>
      </c>
      <c r="BM1278" s="18" t="s">
        <v>4966</v>
      </c>
      <c r="BN1278" s="18" t="s">
        <v>1152</v>
      </c>
      <c r="BO1278" s="18" t="s">
        <v>4967</v>
      </c>
      <c r="BU1278" s="18" t="s">
        <v>4966</v>
      </c>
      <c r="BV1278" s="18" t="s">
        <v>1152</v>
      </c>
      <c r="BW1278" s="18" t="s">
        <v>4967</v>
      </c>
    </row>
    <row r="1279" spans="51:75" x14ac:dyDescent="0.3">
      <c r="AY1279" s="94" t="e">
        <f>VLOOKUP(C1279,#REF!, 2,FALSE)</f>
        <v>#REF!</v>
      </c>
      <c r="BM1279" s="18" t="s">
        <v>4968</v>
      </c>
      <c r="BN1279" s="18" t="s">
        <v>643</v>
      </c>
      <c r="BO1279" s="18" t="s">
        <v>2075</v>
      </c>
      <c r="BU1279" s="18" t="s">
        <v>4968</v>
      </c>
      <c r="BV1279" s="18" t="s">
        <v>643</v>
      </c>
      <c r="BW1279" s="18" t="s">
        <v>2075</v>
      </c>
    </row>
    <row r="1280" spans="51:75" x14ac:dyDescent="0.3">
      <c r="AY1280" s="94" t="e">
        <f>VLOOKUP(C1280,#REF!, 2,FALSE)</f>
        <v>#REF!</v>
      </c>
      <c r="BM1280" s="18" t="s">
        <v>4969</v>
      </c>
      <c r="BN1280" s="18" t="s">
        <v>861</v>
      </c>
      <c r="BO1280" s="18" t="s">
        <v>4970</v>
      </c>
      <c r="BU1280" s="18" t="s">
        <v>4969</v>
      </c>
      <c r="BV1280" s="18" t="s">
        <v>861</v>
      </c>
      <c r="BW1280" s="18" t="s">
        <v>4970</v>
      </c>
    </row>
    <row r="1281" spans="51:75" x14ac:dyDescent="0.3">
      <c r="AY1281" s="94" t="e">
        <f>VLOOKUP(C1281,#REF!, 2,FALSE)</f>
        <v>#REF!</v>
      </c>
      <c r="BM1281" s="18" t="s">
        <v>4971</v>
      </c>
      <c r="BN1281" s="18" t="s">
        <v>861</v>
      </c>
      <c r="BO1281" s="18" t="s">
        <v>4972</v>
      </c>
      <c r="BU1281" s="18" t="s">
        <v>4971</v>
      </c>
      <c r="BV1281" s="18" t="s">
        <v>861</v>
      </c>
      <c r="BW1281" s="18" t="s">
        <v>4972</v>
      </c>
    </row>
    <row r="1282" spans="51:75" x14ac:dyDescent="0.3">
      <c r="AY1282" s="94" t="e">
        <f>VLOOKUP(C1282,#REF!, 2,FALSE)</f>
        <v>#REF!</v>
      </c>
      <c r="BM1282" s="18" t="s">
        <v>4973</v>
      </c>
      <c r="BN1282" s="18" t="s">
        <v>3231</v>
      </c>
      <c r="BO1282" s="18" t="s">
        <v>4974</v>
      </c>
      <c r="BU1282" s="18" t="s">
        <v>4973</v>
      </c>
      <c r="BV1282" s="18" t="s">
        <v>3231</v>
      </c>
      <c r="BW1282" s="18" t="s">
        <v>4974</v>
      </c>
    </row>
    <row r="1283" spans="51:75" x14ac:dyDescent="0.3">
      <c r="AY1283" s="94" t="e">
        <f>VLOOKUP(C1283,#REF!, 2,FALSE)</f>
        <v>#REF!</v>
      </c>
      <c r="BM1283" s="18" t="s">
        <v>4975</v>
      </c>
      <c r="BN1283" s="18" t="s">
        <v>725</v>
      </c>
      <c r="BO1283" s="18" t="s">
        <v>4970</v>
      </c>
      <c r="BU1283" s="18" t="s">
        <v>4975</v>
      </c>
      <c r="BV1283" s="18" t="s">
        <v>725</v>
      </c>
      <c r="BW1283" s="18" t="s">
        <v>4970</v>
      </c>
    </row>
    <row r="1284" spans="51:75" x14ac:dyDescent="0.3">
      <c r="AY1284" s="94" t="e">
        <f>VLOOKUP(C1284,#REF!, 2,FALSE)</f>
        <v>#REF!</v>
      </c>
      <c r="BM1284" s="18" t="s">
        <v>77</v>
      </c>
      <c r="BN1284" s="18" t="s">
        <v>1355</v>
      </c>
      <c r="BO1284" s="18" t="s">
        <v>4976</v>
      </c>
      <c r="BU1284" s="18" t="s">
        <v>77</v>
      </c>
      <c r="BV1284" s="18" t="s">
        <v>1355</v>
      </c>
      <c r="BW1284" s="18" t="s">
        <v>4976</v>
      </c>
    </row>
    <row r="1285" spans="51:75" x14ac:dyDescent="0.3">
      <c r="AY1285" s="94" t="e">
        <f>VLOOKUP(C1285,#REF!, 2,FALSE)</f>
        <v>#REF!</v>
      </c>
      <c r="BM1285" s="18" t="s">
        <v>4977</v>
      </c>
      <c r="BN1285" s="18" t="s">
        <v>1152</v>
      </c>
      <c r="BO1285" s="18" t="s">
        <v>782</v>
      </c>
      <c r="BU1285" s="18" t="s">
        <v>4977</v>
      </c>
      <c r="BV1285" s="18" t="s">
        <v>1152</v>
      </c>
      <c r="BW1285" s="18" t="s">
        <v>782</v>
      </c>
    </row>
    <row r="1286" spans="51:75" x14ac:dyDescent="0.3">
      <c r="AY1286" s="94" t="e">
        <f>VLOOKUP(C1286,#REF!, 2,FALSE)</f>
        <v>#REF!</v>
      </c>
      <c r="BM1286" s="18" t="s">
        <v>4978</v>
      </c>
      <c r="BN1286" s="18" t="s">
        <v>1355</v>
      </c>
      <c r="BO1286" s="18" t="s">
        <v>4979</v>
      </c>
      <c r="BU1286" s="18" t="s">
        <v>4978</v>
      </c>
      <c r="BV1286" s="18" t="s">
        <v>1355</v>
      </c>
      <c r="BW1286" s="18" t="s">
        <v>4979</v>
      </c>
    </row>
    <row r="1287" spans="51:75" x14ac:dyDescent="0.3">
      <c r="AY1287" s="94" t="e">
        <f>VLOOKUP(C1287,#REF!, 2,FALSE)</f>
        <v>#REF!</v>
      </c>
      <c r="BM1287" s="18" t="s">
        <v>4980</v>
      </c>
      <c r="BN1287" s="18" t="s">
        <v>799</v>
      </c>
      <c r="BO1287" s="18" t="s">
        <v>4981</v>
      </c>
      <c r="BU1287" s="18" t="s">
        <v>4980</v>
      </c>
      <c r="BV1287" s="18" t="s">
        <v>799</v>
      </c>
      <c r="BW1287" s="18" t="s">
        <v>4981</v>
      </c>
    </row>
    <row r="1288" spans="51:75" x14ac:dyDescent="0.3">
      <c r="AY1288" s="94" t="e">
        <f>VLOOKUP(C1288,#REF!, 2,FALSE)</f>
        <v>#REF!</v>
      </c>
      <c r="BM1288" s="18" t="s">
        <v>4982</v>
      </c>
      <c r="BN1288" s="18" t="s">
        <v>2998</v>
      </c>
      <c r="BO1288" s="18" t="s">
        <v>782</v>
      </c>
      <c r="BU1288" s="18" t="s">
        <v>4982</v>
      </c>
      <c r="BV1288" s="18" t="s">
        <v>2998</v>
      </c>
      <c r="BW1288" s="18" t="s">
        <v>782</v>
      </c>
    </row>
    <row r="1289" spans="51:75" x14ac:dyDescent="0.3">
      <c r="AY1289" s="94" t="e">
        <f>VLOOKUP(C1289,#REF!, 2,FALSE)</f>
        <v>#REF!</v>
      </c>
      <c r="BM1289" s="18" t="s">
        <v>4983</v>
      </c>
      <c r="BN1289" s="18" t="s">
        <v>1280</v>
      </c>
      <c r="BO1289" s="18" t="s">
        <v>4985</v>
      </c>
      <c r="BU1289" s="18" t="s">
        <v>4983</v>
      </c>
      <c r="BV1289" s="18" t="s">
        <v>1280</v>
      </c>
      <c r="BW1289" s="18" t="s">
        <v>4985</v>
      </c>
    </row>
    <row r="1290" spans="51:75" x14ac:dyDescent="0.3">
      <c r="AY1290" s="94" t="e">
        <f>VLOOKUP(C1290,#REF!, 2,FALSE)</f>
        <v>#REF!</v>
      </c>
      <c r="BM1290" s="18" t="s">
        <v>4986</v>
      </c>
      <c r="BN1290" s="18" t="s">
        <v>1280</v>
      </c>
      <c r="BO1290" s="18" t="s">
        <v>4987</v>
      </c>
      <c r="BU1290" s="18" t="s">
        <v>4986</v>
      </c>
      <c r="BV1290" s="18" t="s">
        <v>1280</v>
      </c>
      <c r="BW1290" s="18" t="s">
        <v>4987</v>
      </c>
    </row>
    <row r="1291" spans="51:75" x14ac:dyDescent="0.3">
      <c r="AY1291" s="94" t="e">
        <f>VLOOKUP(C1291,#REF!, 2,FALSE)</f>
        <v>#REF!</v>
      </c>
      <c r="BM1291" s="18" t="s">
        <v>4988</v>
      </c>
      <c r="BN1291" s="18" t="s">
        <v>822</v>
      </c>
      <c r="BO1291" s="18" t="s">
        <v>4989</v>
      </c>
      <c r="BU1291" s="18" t="s">
        <v>4988</v>
      </c>
      <c r="BV1291" s="18" t="s">
        <v>822</v>
      </c>
      <c r="BW1291" s="18" t="s">
        <v>4989</v>
      </c>
    </row>
    <row r="1292" spans="51:75" x14ac:dyDescent="0.3">
      <c r="AY1292" s="94" t="e">
        <f>VLOOKUP(C1292,#REF!, 2,FALSE)</f>
        <v>#REF!</v>
      </c>
      <c r="BM1292" s="18" t="s">
        <v>4990</v>
      </c>
      <c r="BN1292" s="18" t="s">
        <v>3231</v>
      </c>
      <c r="BO1292" s="18" t="s">
        <v>2563</v>
      </c>
      <c r="BU1292" s="18" t="s">
        <v>4990</v>
      </c>
      <c r="BV1292" s="18" t="s">
        <v>3231</v>
      </c>
      <c r="BW1292" s="18" t="s">
        <v>2563</v>
      </c>
    </row>
    <row r="1293" spans="51:75" x14ac:dyDescent="0.3">
      <c r="AY1293" s="94" t="e">
        <f>VLOOKUP(C1293,#REF!, 2,FALSE)</f>
        <v>#REF!</v>
      </c>
      <c r="BM1293" s="18" t="s">
        <v>4991</v>
      </c>
      <c r="BN1293" s="18" t="s">
        <v>725</v>
      </c>
      <c r="BO1293" s="18" t="s">
        <v>2998</v>
      </c>
      <c r="BU1293" s="18" t="s">
        <v>4991</v>
      </c>
      <c r="BV1293" s="18" t="s">
        <v>725</v>
      </c>
      <c r="BW1293" s="18" t="s">
        <v>2998</v>
      </c>
    </row>
    <row r="1294" spans="51:75" x14ac:dyDescent="0.3">
      <c r="AY1294" s="94" t="e">
        <f>VLOOKUP(C1294,#REF!, 2,FALSE)</f>
        <v>#REF!</v>
      </c>
      <c r="BM1294" s="18" t="s">
        <v>4992</v>
      </c>
      <c r="BN1294" s="18" t="s">
        <v>17083</v>
      </c>
      <c r="BO1294" s="18" t="s">
        <v>4994</v>
      </c>
      <c r="BU1294" s="18" t="s">
        <v>4992</v>
      </c>
      <c r="BV1294" s="18" t="s">
        <v>17083</v>
      </c>
      <c r="BW1294" s="18" t="s">
        <v>4994</v>
      </c>
    </row>
    <row r="1295" spans="51:75" x14ac:dyDescent="0.3">
      <c r="AY1295" s="94" t="e">
        <f>VLOOKUP(C1295,#REF!, 2,FALSE)</f>
        <v>#REF!</v>
      </c>
      <c r="BM1295" s="18" t="s">
        <v>4995</v>
      </c>
      <c r="BN1295" s="18" t="s">
        <v>787</v>
      </c>
      <c r="BO1295" s="18" t="s">
        <v>4996</v>
      </c>
      <c r="BU1295" s="18" t="s">
        <v>4995</v>
      </c>
      <c r="BV1295" s="18" t="s">
        <v>787</v>
      </c>
      <c r="BW1295" s="18" t="s">
        <v>4996</v>
      </c>
    </row>
    <row r="1296" spans="51:75" x14ac:dyDescent="0.3">
      <c r="AY1296" s="94" t="e">
        <f>VLOOKUP(C1296,#REF!, 2,FALSE)</f>
        <v>#REF!</v>
      </c>
      <c r="BM1296" s="18" t="s">
        <v>963</v>
      </c>
      <c r="BN1296" s="18" t="s">
        <v>1152</v>
      </c>
      <c r="BO1296" s="18" t="s">
        <v>4997</v>
      </c>
      <c r="BU1296" s="18" t="s">
        <v>963</v>
      </c>
      <c r="BV1296" s="18" t="s">
        <v>1152</v>
      </c>
      <c r="BW1296" s="18" t="s">
        <v>4997</v>
      </c>
    </row>
    <row r="1297" spans="51:75" x14ac:dyDescent="0.3">
      <c r="AY1297" s="94" t="e">
        <f>VLOOKUP(C1297,#REF!, 2,FALSE)</f>
        <v>#REF!</v>
      </c>
      <c r="BM1297" s="18" t="s">
        <v>4998</v>
      </c>
      <c r="BN1297" s="18" t="s">
        <v>3231</v>
      </c>
      <c r="BO1297" s="18" t="s">
        <v>4999</v>
      </c>
      <c r="BU1297" s="18" t="s">
        <v>4998</v>
      </c>
      <c r="BV1297" s="18" t="s">
        <v>3231</v>
      </c>
      <c r="BW1297" s="18" t="s">
        <v>4999</v>
      </c>
    </row>
    <row r="1298" spans="51:75" x14ac:dyDescent="0.3">
      <c r="AY1298" s="94" t="e">
        <f>VLOOKUP(C1298,#REF!, 2,FALSE)</f>
        <v>#REF!</v>
      </c>
      <c r="BM1298" s="18" t="s">
        <v>5000</v>
      </c>
      <c r="BN1298" s="18" t="s">
        <v>3231</v>
      </c>
      <c r="BO1298" s="18" t="s">
        <v>5002</v>
      </c>
      <c r="BU1298" s="18" t="s">
        <v>5000</v>
      </c>
      <c r="BV1298" s="18" t="s">
        <v>3231</v>
      </c>
      <c r="BW1298" s="18" t="s">
        <v>5002</v>
      </c>
    </row>
    <row r="1299" spans="51:75" x14ac:dyDescent="0.3">
      <c r="AY1299" s="94" t="e">
        <f>VLOOKUP(C1299,#REF!, 2,FALSE)</f>
        <v>#REF!</v>
      </c>
      <c r="BM1299" s="18" t="s">
        <v>5003</v>
      </c>
      <c r="BN1299" s="18" t="s">
        <v>3231</v>
      </c>
      <c r="BO1299" s="18" t="s">
        <v>5004</v>
      </c>
      <c r="BU1299" s="18" t="s">
        <v>5003</v>
      </c>
      <c r="BV1299" s="18" t="s">
        <v>3231</v>
      </c>
      <c r="BW1299" s="18" t="s">
        <v>5004</v>
      </c>
    </row>
    <row r="1300" spans="51:75" x14ac:dyDescent="0.3">
      <c r="AY1300" s="94" t="e">
        <f>VLOOKUP(C1300,#REF!, 2,FALSE)</f>
        <v>#REF!</v>
      </c>
      <c r="BM1300" s="18" t="s">
        <v>5005</v>
      </c>
      <c r="BN1300" s="18" t="s">
        <v>1152</v>
      </c>
      <c r="BO1300" s="18" t="s">
        <v>2663</v>
      </c>
      <c r="BU1300" s="18" t="s">
        <v>5005</v>
      </c>
      <c r="BV1300" s="18" t="s">
        <v>1152</v>
      </c>
      <c r="BW1300" s="18" t="s">
        <v>2663</v>
      </c>
    </row>
    <row r="1301" spans="51:75" x14ac:dyDescent="0.3">
      <c r="AY1301" s="94" t="e">
        <f>VLOOKUP(C1301,#REF!, 2,FALSE)</f>
        <v>#REF!</v>
      </c>
      <c r="BM1301" s="18" t="s">
        <v>5006</v>
      </c>
      <c r="BN1301" s="18" t="s">
        <v>3290</v>
      </c>
      <c r="BO1301" s="18" t="s">
        <v>5007</v>
      </c>
      <c r="BU1301" s="18" t="s">
        <v>5006</v>
      </c>
      <c r="BV1301" s="18" t="s">
        <v>3290</v>
      </c>
      <c r="BW1301" s="18" t="s">
        <v>5007</v>
      </c>
    </row>
    <row r="1302" spans="51:75" x14ac:dyDescent="0.3">
      <c r="AY1302" s="94" t="e">
        <f>VLOOKUP(C1302,#REF!, 2,FALSE)</f>
        <v>#REF!</v>
      </c>
      <c r="BM1302" s="18" t="s">
        <v>5008</v>
      </c>
      <c r="BN1302" s="18" t="s">
        <v>2998</v>
      </c>
      <c r="BO1302" s="18" t="s">
        <v>2998</v>
      </c>
      <c r="BU1302" s="18" t="s">
        <v>5008</v>
      </c>
      <c r="BV1302" s="18" t="s">
        <v>2998</v>
      </c>
      <c r="BW1302" s="18" t="s">
        <v>2998</v>
      </c>
    </row>
    <row r="1303" spans="51:75" x14ac:dyDescent="0.3">
      <c r="AY1303" s="94" t="e">
        <f>VLOOKUP(C1303,#REF!, 2,FALSE)</f>
        <v>#REF!</v>
      </c>
      <c r="BM1303" s="18" t="s">
        <v>964</v>
      </c>
      <c r="BN1303" s="18" t="s">
        <v>633</v>
      </c>
      <c r="BO1303" s="18" t="s">
        <v>1565</v>
      </c>
      <c r="BU1303" s="18" t="s">
        <v>964</v>
      </c>
      <c r="BV1303" s="18" t="s">
        <v>633</v>
      </c>
      <c r="BW1303" s="18" t="s">
        <v>1565</v>
      </c>
    </row>
    <row r="1304" spans="51:75" x14ac:dyDescent="0.3">
      <c r="AY1304" s="94" t="e">
        <f>VLOOKUP(C1304,#REF!, 2,FALSE)</f>
        <v>#REF!</v>
      </c>
      <c r="BM1304" s="18" t="s">
        <v>5009</v>
      </c>
      <c r="BN1304" s="18" t="s">
        <v>874</v>
      </c>
      <c r="BO1304" s="18" t="s">
        <v>5010</v>
      </c>
      <c r="BU1304" s="18" t="s">
        <v>5009</v>
      </c>
      <c r="BV1304" s="18" t="s">
        <v>874</v>
      </c>
      <c r="BW1304" s="18" t="s">
        <v>5010</v>
      </c>
    </row>
    <row r="1305" spans="51:75" x14ac:dyDescent="0.3">
      <c r="AY1305" s="94" t="e">
        <f>VLOOKUP(C1305,#REF!, 2,FALSE)</f>
        <v>#REF!</v>
      </c>
      <c r="BM1305" s="18" t="s">
        <v>965</v>
      </c>
      <c r="BN1305" s="18" t="s">
        <v>3231</v>
      </c>
      <c r="BO1305" s="18" t="s">
        <v>5011</v>
      </c>
      <c r="BU1305" s="18" t="s">
        <v>965</v>
      </c>
      <c r="BV1305" s="18" t="s">
        <v>3231</v>
      </c>
      <c r="BW1305" s="18" t="s">
        <v>5011</v>
      </c>
    </row>
    <row r="1306" spans="51:75" x14ac:dyDescent="0.3">
      <c r="AY1306" s="94" t="e">
        <f>VLOOKUP(C1306,#REF!, 2,FALSE)</f>
        <v>#REF!</v>
      </c>
      <c r="BM1306" s="18" t="s">
        <v>5012</v>
      </c>
      <c r="BN1306" s="18" t="s">
        <v>3231</v>
      </c>
      <c r="BO1306" s="18" t="s">
        <v>5013</v>
      </c>
      <c r="BU1306" s="18" t="s">
        <v>5012</v>
      </c>
      <c r="BV1306" s="18" t="s">
        <v>3231</v>
      </c>
      <c r="BW1306" s="18" t="s">
        <v>5013</v>
      </c>
    </row>
    <row r="1307" spans="51:75" x14ac:dyDescent="0.3">
      <c r="AY1307" s="94" t="e">
        <f>VLOOKUP(C1307,#REF!, 2,FALSE)</f>
        <v>#REF!</v>
      </c>
      <c r="BM1307" s="18" t="s">
        <v>966</v>
      </c>
      <c r="BN1307" s="18" t="s">
        <v>3231</v>
      </c>
      <c r="BO1307" s="18" t="s">
        <v>5014</v>
      </c>
      <c r="BU1307" s="18" t="s">
        <v>966</v>
      </c>
      <c r="BV1307" s="18" t="s">
        <v>3231</v>
      </c>
      <c r="BW1307" s="18" t="s">
        <v>5014</v>
      </c>
    </row>
    <row r="1308" spans="51:75" x14ac:dyDescent="0.3">
      <c r="AY1308" s="94" t="e">
        <f>VLOOKUP(C1308,#REF!, 2,FALSE)</f>
        <v>#REF!</v>
      </c>
      <c r="BM1308" s="18" t="s">
        <v>5015</v>
      </c>
      <c r="BN1308" s="18" t="s">
        <v>3231</v>
      </c>
      <c r="BO1308" s="18" t="s">
        <v>1921</v>
      </c>
      <c r="BU1308" s="18" t="s">
        <v>5015</v>
      </c>
      <c r="BV1308" s="18" t="s">
        <v>3231</v>
      </c>
      <c r="BW1308" s="18" t="s">
        <v>1921</v>
      </c>
    </row>
    <row r="1309" spans="51:75" x14ac:dyDescent="0.3">
      <c r="AY1309" s="94" t="e">
        <f>VLOOKUP(C1309,#REF!, 2,FALSE)</f>
        <v>#REF!</v>
      </c>
      <c r="BM1309" s="18" t="s">
        <v>5016</v>
      </c>
      <c r="BN1309" s="18" t="s">
        <v>1355</v>
      </c>
      <c r="BO1309" s="18" t="s">
        <v>5017</v>
      </c>
      <c r="BU1309" s="18" t="s">
        <v>5016</v>
      </c>
      <c r="BV1309" s="18" t="s">
        <v>1355</v>
      </c>
      <c r="BW1309" s="18" t="s">
        <v>5017</v>
      </c>
    </row>
    <row r="1310" spans="51:75" x14ac:dyDescent="0.3">
      <c r="AY1310" s="94" t="e">
        <f>VLOOKUP(C1310,#REF!, 2,FALSE)</f>
        <v>#REF!</v>
      </c>
      <c r="BM1310" s="18" t="s">
        <v>5018</v>
      </c>
      <c r="BN1310" s="18" t="s">
        <v>3109</v>
      </c>
      <c r="BO1310" s="18" t="s">
        <v>3249</v>
      </c>
      <c r="BU1310" s="18" t="s">
        <v>5018</v>
      </c>
      <c r="BV1310" s="18" t="s">
        <v>3109</v>
      </c>
      <c r="BW1310" s="18" t="s">
        <v>3249</v>
      </c>
    </row>
    <row r="1311" spans="51:75" x14ac:dyDescent="0.3">
      <c r="AY1311" s="94" t="e">
        <f>VLOOKUP(C1311,#REF!, 2,FALSE)</f>
        <v>#REF!</v>
      </c>
      <c r="BM1311" s="18" t="s">
        <v>5019</v>
      </c>
      <c r="BN1311" s="18" t="s">
        <v>3290</v>
      </c>
      <c r="BO1311" s="18" t="s">
        <v>4970</v>
      </c>
      <c r="BU1311" s="18" t="s">
        <v>5019</v>
      </c>
      <c r="BV1311" s="18" t="s">
        <v>3290</v>
      </c>
      <c r="BW1311" s="18" t="s">
        <v>4970</v>
      </c>
    </row>
    <row r="1312" spans="51:75" x14ac:dyDescent="0.3">
      <c r="AY1312" s="94" t="e">
        <f>VLOOKUP(C1312,#REF!, 2,FALSE)</f>
        <v>#REF!</v>
      </c>
      <c r="BM1312" s="18" t="s">
        <v>5020</v>
      </c>
      <c r="BN1312" s="18" t="s">
        <v>3231</v>
      </c>
      <c r="BO1312" s="18" t="s">
        <v>5021</v>
      </c>
      <c r="BU1312" s="18" t="s">
        <v>5020</v>
      </c>
      <c r="BV1312" s="18" t="s">
        <v>3231</v>
      </c>
      <c r="BW1312" s="18" t="s">
        <v>5021</v>
      </c>
    </row>
    <row r="1313" spans="51:75" x14ac:dyDescent="0.3">
      <c r="AY1313" s="94" t="e">
        <f>VLOOKUP(C1313,#REF!, 2,FALSE)</f>
        <v>#REF!</v>
      </c>
      <c r="BM1313" s="18" t="s">
        <v>5022</v>
      </c>
      <c r="BN1313" s="18" t="s">
        <v>626</v>
      </c>
      <c r="BO1313" s="18" t="s">
        <v>2663</v>
      </c>
      <c r="BU1313" s="18" t="s">
        <v>5022</v>
      </c>
      <c r="BV1313" s="18" t="s">
        <v>626</v>
      </c>
      <c r="BW1313" s="18" t="s">
        <v>2663</v>
      </c>
    </row>
    <row r="1314" spans="51:75" x14ac:dyDescent="0.3">
      <c r="AY1314" s="94" t="e">
        <f>VLOOKUP(C1314,#REF!, 2,FALSE)</f>
        <v>#REF!</v>
      </c>
      <c r="BM1314" s="18" t="s">
        <v>5023</v>
      </c>
      <c r="BN1314" s="18" t="s">
        <v>3231</v>
      </c>
      <c r="BO1314" s="18" t="s">
        <v>5024</v>
      </c>
      <c r="BU1314" s="18" t="s">
        <v>5023</v>
      </c>
      <c r="BV1314" s="18" t="s">
        <v>3231</v>
      </c>
      <c r="BW1314" s="18" t="s">
        <v>5024</v>
      </c>
    </row>
    <row r="1315" spans="51:75" x14ac:dyDescent="0.3">
      <c r="AY1315" s="94" t="e">
        <f>VLOOKUP(C1315,#REF!, 2,FALSE)</f>
        <v>#REF!</v>
      </c>
      <c r="BM1315" s="18" t="s">
        <v>5025</v>
      </c>
      <c r="BN1315" s="18" t="s">
        <v>630</v>
      </c>
      <c r="BO1315" s="18" t="s">
        <v>782</v>
      </c>
      <c r="BU1315" s="18" t="s">
        <v>5025</v>
      </c>
      <c r="BV1315" s="18" t="s">
        <v>630</v>
      </c>
      <c r="BW1315" s="18" t="s">
        <v>782</v>
      </c>
    </row>
    <row r="1316" spans="51:75" x14ac:dyDescent="0.3">
      <c r="AY1316" s="94" t="e">
        <f>VLOOKUP(C1316,#REF!, 2,FALSE)</f>
        <v>#REF!</v>
      </c>
      <c r="BM1316" s="18" t="s">
        <v>5026</v>
      </c>
      <c r="BN1316" s="18" t="s">
        <v>3231</v>
      </c>
      <c r="BO1316" s="18" t="s">
        <v>2706</v>
      </c>
      <c r="BU1316" s="18" t="s">
        <v>5026</v>
      </c>
      <c r="BV1316" s="18" t="s">
        <v>3231</v>
      </c>
      <c r="BW1316" s="18" t="s">
        <v>2706</v>
      </c>
    </row>
    <row r="1317" spans="51:75" x14ac:dyDescent="0.3">
      <c r="AY1317" s="94" t="e">
        <f>VLOOKUP(C1317,#REF!, 2,FALSE)</f>
        <v>#REF!</v>
      </c>
      <c r="BM1317" s="18" t="s">
        <v>5027</v>
      </c>
      <c r="BN1317" s="18" t="s">
        <v>3231</v>
      </c>
      <c r="BO1317" s="18" t="s">
        <v>5028</v>
      </c>
      <c r="BU1317" s="18" t="s">
        <v>5027</v>
      </c>
      <c r="BV1317" s="18" t="s">
        <v>3231</v>
      </c>
      <c r="BW1317" s="18" t="s">
        <v>5028</v>
      </c>
    </row>
    <row r="1318" spans="51:75" x14ac:dyDescent="0.3">
      <c r="AY1318" s="94" t="e">
        <f>VLOOKUP(C1318,#REF!, 2,FALSE)</f>
        <v>#REF!</v>
      </c>
      <c r="BM1318" s="18" t="s">
        <v>5029</v>
      </c>
      <c r="BN1318" s="18" t="s">
        <v>3021</v>
      </c>
      <c r="BO1318" s="18" t="s">
        <v>5031</v>
      </c>
      <c r="BU1318" s="18" t="s">
        <v>5029</v>
      </c>
      <c r="BV1318" s="18" t="s">
        <v>3021</v>
      </c>
      <c r="BW1318" s="18" t="s">
        <v>5031</v>
      </c>
    </row>
    <row r="1319" spans="51:75" x14ac:dyDescent="0.3">
      <c r="AY1319" s="94" t="e">
        <f>VLOOKUP(C1319,#REF!, 2,FALSE)</f>
        <v>#REF!</v>
      </c>
      <c r="BM1319" s="18" t="s">
        <v>5032</v>
      </c>
      <c r="BN1319" s="18" t="s">
        <v>17081</v>
      </c>
      <c r="BO1319" s="18" t="s">
        <v>1975</v>
      </c>
      <c r="BU1319" s="18" t="s">
        <v>5032</v>
      </c>
      <c r="BV1319" s="18" t="s">
        <v>17081</v>
      </c>
      <c r="BW1319" s="18" t="s">
        <v>1975</v>
      </c>
    </row>
    <row r="1320" spans="51:75" x14ac:dyDescent="0.3">
      <c r="AY1320" s="94" t="e">
        <f>VLOOKUP(C1320,#REF!, 2,FALSE)</f>
        <v>#REF!</v>
      </c>
      <c r="BM1320" s="18" t="s">
        <v>5033</v>
      </c>
      <c r="BN1320" s="18" t="s">
        <v>3231</v>
      </c>
      <c r="BO1320" s="18" t="s">
        <v>5034</v>
      </c>
      <c r="BU1320" s="18" t="s">
        <v>5033</v>
      </c>
      <c r="BV1320" s="18" t="s">
        <v>3231</v>
      </c>
      <c r="BW1320" s="18" t="s">
        <v>5034</v>
      </c>
    </row>
    <row r="1321" spans="51:75" x14ac:dyDescent="0.3">
      <c r="AY1321" s="94" t="e">
        <f>VLOOKUP(C1321,#REF!, 2,FALSE)</f>
        <v>#REF!</v>
      </c>
      <c r="BM1321" s="18" t="s">
        <v>5035</v>
      </c>
      <c r="BN1321" s="18" t="s">
        <v>1355</v>
      </c>
      <c r="BO1321" s="18" t="s">
        <v>2998</v>
      </c>
      <c r="BU1321" s="18" t="s">
        <v>5035</v>
      </c>
      <c r="BV1321" s="18" t="s">
        <v>1355</v>
      </c>
      <c r="BW1321" s="18" t="s">
        <v>2998</v>
      </c>
    </row>
    <row r="1322" spans="51:75" x14ac:dyDescent="0.3">
      <c r="AY1322" s="94" t="e">
        <f>VLOOKUP(C1322,#REF!, 2,FALSE)</f>
        <v>#REF!</v>
      </c>
      <c r="BM1322" s="18" t="s">
        <v>5036</v>
      </c>
      <c r="BN1322" s="18" t="s">
        <v>2993</v>
      </c>
      <c r="BO1322" s="18" t="s">
        <v>2998</v>
      </c>
      <c r="BU1322" s="18" t="s">
        <v>5036</v>
      </c>
      <c r="BV1322" s="18" t="s">
        <v>2993</v>
      </c>
      <c r="BW1322" s="18" t="s">
        <v>2998</v>
      </c>
    </row>
    <row r="1323" spans="51:75" x14ac:dyDescent="0.3">
      <c r="AY1323" s="94" t="e">
        <f>VLOOKUP(C1323,#REF!, 2,FALSE)</f>
        <v>#REF!</v>
      </c>
      <c r="BM1323" s="18" t="s">
        <v>5037</v>
      </c>
      <c r="BN1323" s="18" t="s">
        <v>1355</v>
      </c>
      <c r="BO1323" s="18" t="s">
        <v>1742</v>
      </c>
      <c r="BU1323" s="18" t="s">
        <v>5037</v>
      </c>
      <c r="BV1323" s="18" t="s">
        <v>1355</v>
      </c>
      <c r="BW1323" s="18" t="s">
        <v>1742</v>
      </c>
    </row>
    <row r="1324" spans="51:75" x14ac:dyDescent="0.3">
      <c r="AY1324" s="94" t="e">
        <f>VLOOKUP(C1324,#REF!, 2,FALSE)</f>
        <v>#REF!</v>
      </c>
      <c r="BM1324" s="18" t="s">
        <v>5039</v>
      </c>
      <c r="BN1324" s="18" t="s">
        <v>1355</v>
      </c>
      <c r="BO1324" s="18" t="s">
        <v>4743</v>
      </c>
      <c r="BU1324" s="18" t="s">
        <v>5039</v>
      </c>
      <c r="BV1324" s="18" t="s">
        <v>1355</v>
      </c>
      <c r="BW1324" s="18" t="s">
        <v>4743</v>
      </c>
    </row>
    <row r="1325" spans="51:75" x14ac:dyDescent="0.3">
      <c r="AY1325" s="94" t="e">
        <f>VLOOKUP(C1325,#REF!, 2,FALSE)</f>
        <v>#REF!</v>
      </c>
      <c r="BM1325" s="18" t="s">
        <v>5041</v>
      </c>
      <c r="BN1325" s="18" t="s">
        <v>3231</v>
      </c>
      <c r="BO1325" s="18" t="s">
        <v>5042</v>
      </c>
      <c r="BU1325" s="18" t="s">
        <v>5041</v>
      </c>
      <c r="BV1325" s="18" t="s">
        <v>3231</v>
      </c>
      <c r="BW1325" s="18" t="s">
        <v>5042</v>
      </c>
    </row>
    <row r="1326" spans="51:75" x14ac:dyDescent="0.3">
      <c r="AY1326" s="94" t="e">
        <f>VLOOKUP(C1326,#REF!, 2,FALSE)</f>
        <v>#REF!</v>
      </c>
      <c r="BM1326" s="18" t="s">
        <v>5043</v>
      </c>
      <c r="BN1326" s="18" t="s">
        <v>3231</v>
      </c>
      <c r="BO1326" s="18" t="s">
        <v>5044</v>
      </c>
      <c r="BU1326" s="18" t="s">
        <v>5043</v>
      </c>
      <c r="BV1326" s="18" t="s">
        <v>3231</v>
      </c>
      <c r="BW1326" s="18" t="s">
        <v>5044</v>
      </c>
    </row>
    <row r="1327" spans="51:75" x14ac:dyDescent="0.3">
      <c r="AY1327" s="94" t="e">
        <f>VLOOKUP(C1327,#REF!, 2,FALSE)</f>
        <v>#REF!</v>
      </c>
      <c r="BM1327" s="18" t="s">
        <v>5045</v>
      </c>
      <c r="BN1327" s="18" t="s">
        <v>1152</v>
      </c>
      <c r="BO1327" s="18" t="s">
        <v>5046</v>
      </c>
      <c r="BU1327" s="18" t="s">
        <v>5045</v>
      </c>
      <c r="BV1327" s="18" t="s">
        <v>1152</v>
      </c>
      <c r="BW1327" s="18" t="s">
        <v>5046</v>
      </c>
    </row>
    <row r="1328" spans="51:75" x14ac:dyDescent="0.3">
      <c r="AY1328" s="94" t="e">
        <f>VLOOKUP(C1328,#REF!, 2,FALSE)</f>
        <v>#REF!</v>
      </c>
      <c r="BM1328" s="18" t="s">
        <v>5047</v>
      </c>
      <c r="BN1328" s="18" t="s">
        <v>3231</v>
      </c>
      <c r="BO1328" s="18" t="s">
        <v>5048</v>
      </c>
      <c r="BU1328" s="18" t="s">
        <v>5047</v>
      </c>
      <c r="BV1328" s="18" t="s">
        <v>3231</v>
      </c>
      <c r="BW1328" s="18" t="s">
        <v>5048</v>
      </c>
    </row>
    <row r="1329" spans="51:75" x14ac:dyDescent="0.3">
      <c r="AY1329" s="94" t="e">
        <f>VLOOKUP(C1329,#REF!, 2,FALSE)</f>
        <v>#REF!</v>
      </c>
      <c r="BM1329" s="18" t="s">
        <v>5049</v>
      </c>
      <c r="BN1329" s="18" t="s">
        <v>1152</v>
      </c>
      <c r="BO1329" s="18" t="s">
        <v>5050</v>
      </c>
      <c r="BU1329" s="18" t="s">
        <v>5049</v>
      </c>
      <c r="BV1329" s="18" t="s">
        <v>1152</v>
      </c>
      <c r="BW1329" s="18" t="s">
        <v>5050</v>
      </c>
    </row>
    <row r="1330" spans="51:75" x14ac:dyDescent="0.3">
      <c r="AY1330" s="94" t="e">
        <f>VLOOKUP(C1330,#REF!, 2,FALSE)</f>
        <v>#REF!</v>
      </c>
      <c r="BM1330" s="18" t="s">
        <v>5051</v>
      </c>
      <c r="BN1330" s="18" t="s">
        <v>3231</v>
      </c>
      <c r="BO1330" s="18" t="s">
        <v>5052</v>
      </c>
      <c r="BU1330" s="18" t="s">
        <v>5051</v>
      </c>
      <c r="BV1330" s="18" t="s">
        <v>3231</v>
      </c>
      <c r="BW1330" s="18" t="s">
        <v>5052</v>
      </c>
    </row>
    <row r="1331" spans="51:75" x14ac:dyDescent="0.3">
      <c r="AY1331" s="94" t="e">
        <f>VLOOKUP(C1331,#REF!, 2,FALSE)</f>
        <v>#REF!</v>
      </c>
      <c r="BM1331" s="18" t="s">
        <v>5053</v>
      </c>
      <c r="BN1331" s="18" t="s">
        <v>790</v>
      </c>
      <c r="BO1331" s="18" t="s">
        <v>821</v>
      </c>
      <c r="BU1331" s="18" t="s">
        <v>5053</v>
      </c>
      <c r="BV1331" s="18" t="s">
        <v>790</v>
      </c>
      <c r="BW1331" s="18" t="s">
        <v>821</v>
      </c>
    </row>
    <row r="1332" spans="51:75" x14ac:dyDescent="0.3">
      <c r="AY1332" s="94" t="e">
        <f>VLOOKUP(C1332,#REF!, 2,FALSE)</f>
        <v>#REF!</v>
      </c>
      <c r="BM1332" s="18" t="s">
        <v>5054</v>
      </c>
      <c r="BN1332" s="18" t="s">
        <v>3231</v>
      </c>
      <c r="BO1332" s="18" t="s">
        <v>2073</v>
      </c>
      <c r="BU1332" s="18" t="s">
        <v>5054</v>
      </c>
      <c r="BV1332" s="18" t="s">
        <v>3231</v>
      </c>
      <c r="BW1332" s="18" t="s">
        <v>2073</v>
      </c>
    </row>
    <row r="1333" spans="51:75" x14ac:dyDescent="0.3">
      <c r="AY1333" s="94" t="e">
        <f>VLOOKUP(C1333,#REF!, 2,FALSE)</f>
        <v>#REF!</v>
      </c>
      <c r="BM1333" s="18" t="s">
        <v>5055</v>
      </c>
      <c r="BN1333" s="18" t="s">
        <v>861</v>
      </c>
      <c r="BO1333" s="18" t="s">
        <v>782</v>
      </c>
      <c r="BU1333" s="18" t="s">
        <v>5055</v>
      </c>
      <c r="BV1333" s="18" t="s">
        <v>861</v>
      </c>
      <c r="BW1333" s="18" t="s">
        <v>782</v>
      </c>
    </row>
    <row r="1334" spans="51:75" x14ac:dyDescent="0.3">
      <c r="AY1334" s="94" t="e">
        <f>VLOOKUP(C1334,#REF!, 2,FALSE)</f>
        <v>#REF!</v>
      </c>
      <c r="BM1334" s="18" t="s">
        <v>5056</v>
      </c>
      <c r="BN1334" s="18" t="s">
        <v>3064</v>
      </c>
      <c r="BO1334" s="18" t="s">
        <v>821</v>
      </c>
      <c r="BU1334" s="18" t="s">
        <v>5056</v>
      </c>
      <c r="BV1334" s="18" t="s">
        <v>3064</v>
      </c>
      <c r="BW1334" s="18" t="s">
        <v>821</v>
      </c>
    </row>
    <row r="1335" spans="51:75" x14ac:dyDescent="0.3">
      <c r="AY1335" s="94" t="e">
        <f>VLOOKUP(C1335,#REF!, 2,FALSE)</f>
        <v>#REF!</v>
      </c>
      <c r="BM1335" s="18" t="s">
        <v>5057</v>
      </c>
      <c r="BN1335" s="18" t="s">
        <v>636</v>
      </c>
      <c r="BO1335" s="18" t="s">
        <v>5058</v>
      </c>
      <c r="BU1335" s="18" t="s">
        <v>5057</v>
      </c>
      <c r="BV1335" s="18" t="s">
        <v>636</v>
      </c>
      <c r="BW1335" s="18" t="s">
        <v>5058</v>
      </c>
    </row>
    <row r="1336" spans="51:75" x14ac:dyDescent="0.3">
      <c r="AY1336" s="94" t="e">
        <f>VLOOKUP(C1336,#REF!, 2,FALSE)</f>
        <v>#REF!</v>
      </c>
      <c r="BM1336" s="18" t="s">
        <v>972</v>
      </c>
      <c r="BN1336" s="18" t="s">
        <v>642</v>
      </c>
      <c r="BO1336" s="18" t="s">
        <v>5059</v>
      </c>
      <c r="BU1336" s="18" t="s">
        <v>972</v>
      </c>
      <c r="BV1336" s="18" t="s">
        <v>642</v>
      </c>
      <c r="BW1336" s="18" t="s">
        <v>5059</v>
      </c>
    </row>
    <row r="1337" spans="51:75" x14ac:dyDescent="0.3">
      <c r="AY1337" s="94" t="e">
        <f>VLOOKUP(C1337,#REF!, 2,FALSE)</f>
        <v>#REF!</v>
      </c>
      <c r="BM1337" s="18" t="s">
        <v>5060</v>
      </c>
      <c r="BN1337" s="18" t="s">
        <v>2993</v>
      </c>
      <c r="BO1337" s="18" t="s">
        <v>3802</v>
      </c>
      <c r="BU1337" s="18" t="s">
        <v>5060</v>
      </c>
      <c r="BV1337" s="18" t="s">
        <v>2993</v>
      </c>
      <c r="BW1337" s="18" t="s">
        <v>3802</v>
      </c>
    </row>
    <row r="1338" spans="51:75" x14ac:dyDescent="0.3">
      <c r="AY1338" s="94" t="e">
        <f>VLOOKUP(C1338,#REF!, 2,FALSE)</f>
        <v>#REF!</v>
      </c>
      <c r="BM1338" s="18" t="s">
        <v>156</v>
      </c>
      <c r="BN1338" s="18" t="s">
        <v>618</v>
      </c>
      <c r="BO1338" s="18" t="s">
        <v>808</v>
      </c>
      <c r="BU1338" s="18" t="s">
        <v>156</v>
      </c>
      <c r="BV1338" s="18" t="s">
        <v>618</v>
      </c>
      <c r="BW1338" s="18" t="s">
        <v>808</v>
      </c>
    </row>
    <row r="1339" spans="51:75" x14ac:dyDescent="0.3">
      <c r="AY1339" s="94" t="e">
        <f>VLOOKUP(C1339,#REF!, 2,FALSE)</f>
        <v>#REF!</v>
      </c>
      <c r="BM1339" s="18" t="s">
        <v>5062</v>
      </c>
      <c r="BN1339" s="18" t="s">
        <v>3290</v>
      </c>
      <c r="BO1339" s="18" t="s">
        <v>5063</v>
      </c>
      <c r="BU1339" s="18" t="s">
        <v>5062</v>
      </c>
      <c r="BV1339" s="18" t="s">
        <v>3290</v>
      </c>
      <c r="BW1339" s="18" t="s">
        <v>5063</v>
      </c>
    </row>
    <row r="1340" spans="51:75" x14ac:dyDescent="0.3">
      <c r="AY1340" s="94" t="e">
        <f>VLOOKUP(C1340,#REF!, 2,FALSE)</f>
        <v>#REF!</v>
      </c>
      <c r="BM1340" s="18" t="s">
        <v>973</v>
      </c>
      <c r="BN1340" s="18" t="s">
        <v>3024</v>
      </c>
      <c r="BO1340" s="18" t="s">
        <v>707</v>
      </c>
      <c r="BU1340" s="18" t="s">
        <v>973</v>
      </c>
      <c r="BV1340" s="18" t="s">
        <v>3024</v>
      </c>
      <c r="BW1340" s="18" t="s">
        <v>707</v>
      </c>
    </row>
    <row r="1341" spans="51:75" x14ac:dyDescent="0.3">
      <c r="AY1341" s="94" t="e">
        <f>VLOOKUP(C1341,#REF!, 2,FALSE)</f>
        <v>#REF!</v>
      </c>
      <c r="BM1341" s="18" t="s">
        <v>5064</v>
      </c>
      <c r="BN1341" s="18" t="s">
        <v>631</v>
      </c>
      <c r="BO1341" s="18" t="s">
        <v>5065</v>
      </c>
      <c r="BU1341" s="18" t="s">
        <v>5064</v>
      </c>
      <c r="BV1341" s="18" t="s">
        <v>631</v>
      </c>
      <c r="BW1341" s="18" t="s">
        <v>5065</v>
      </c>
    </row>
    <row r="1342" spans="51:75" x14ac:dyDescent="0.3">
      <c r="AY1342" s="94" t="e">
        <f>VLOOKUP(C1342,#REF!, 2,FALSE)</f>
        <v>#REF!</v>
      </c>
      <c r="BM1342" s="18" t="s">
        <v>5066</v>
      </c>
      <c r="BN1342" s="18" t="s">
        <v>874</v>
      </c>
      <c r="BO1342" s="18" t="s">
        <v>5067</v>
      </c>
      <c r="BU1342" s="18" t="s">
        <v>5066</v>
      </c>
      <c r="BV1342" s="18" t="s">
        <v>874</v>
      </c>
      <c r="BW1342" s="18" t="s">
        <v>5067</v>
      </c>
    </row>
    <row r="1343" spans="51:75" x14ac:dyDescent="0.3">
      <c r="AY1343" s="94" t="e">
        <f>VLOOKUP(C1343,#REF!, 2,FALSE)</f>
        <v>#REF!</v>
      </c>
      <c r="BM1343" s="18" t="s">
        <v>5069</v>
      </c>
      <c r="BN1343" s="18" t="s">
        <v>630</v>
      </c>
      <c r="BO1343" s="18" t="s">
        <v>5070</v>
      </c>
      <c r="BU1343" s="18" t="s">
        <v>5069</v>
      </c>
      <c r="BV1343" s="18" t="s">
        <v>630</v>
      </c>
      <c r="BW1343" s="18" t="s">
        <v>5070</v>
      </c>
    </row>
    <row r="1344" spans="51:75" x14ac:dyDescent="0.3">
      <c r="AY1344" s="94" t="e">
        <f>VLOOKUP(C1344,#REF!, 2,FALSE)</f>
        <v>#REF!</v>
      </c>
      <c r="BM1344" s="18" t="s">
        <v>5073</v>
      </c>
      <c r="BN1344" s="18" t="s">
        <v>729</v>
      </c>
      <c r="BO1344" s="18" t="s">
        <v>3202</v>
      </c>
      <c r="BU1344" s="18" t="s">
        <v>5073</v>
      </c>
      <c r="BV1344" s="18" t="s">
        <v>729</v>
      </c>
      <c r="BW1344" s="18" t="s">
        <v>3202</v>
      </c>
    </row>
    <row r="1345" spans="51:75" x14ac:dyDescent="0.3">
      <c r="AY1345" s="94" t="e">
        <f>VLOOKUP(C1345,#REF!, 2,FALSE)</f>
        <v>#REF!</v>
      </c>
      <c r="BM1345" s="18" t="s">
        <v>974</v>
      </c>
      <c r="BN1345" s="18" t="s">
        <v>668</v>
      </c>
      <c r="BO1345" s="18" t="s">
        <v>1680</v>
      </c>
      <c r="BU1345" s="18" t="s">
        <v>974</v>
      </c>
      <c r="BV1345" s="18" t="s">
        <v>668</v>
      </c>
      <c r="BW1345" s="18" t="s">
        <v>1680</v>
      </c>
    </row>
    <row r="1346" spans="51:75" x14ac:dyDescent="0.3">
      <c r="AY1346" s="94" t="e">
        <f>VLOOKUP(C1346,#REF!, 2,FALSE)</f>
        <v>#REF!</v>
      </c>
      <c r="BM1346" s="18" t="s">
        <v>5074</v>
      </c>
      <c r="BN1346" s="18" t="s">
        <v>3024</v>
      </c>
      <c r="BO1346" s="18" t="s">
        <v>2104</v>
      </c>
      <c r="BU1346" s="18" t="s">
        <v>5074</v>
      </c>
      <c r="BV1346" s="18" t="s">
        <v>3024</v>
      </c>
      <c r="BW1346" s="18" t="s">
        <v>2104</v>
      </c>
    </row>
    <row r="1347" spans="51:75" x14ac:dyDescent="0.3">
      <c r="AY1347" s="94" t="e">
        <f>VLOOKUP(C1347,#REF!, 2,FALSE)</f>
        <v>#REF!</v>
      </c>
      <c r="BM1347" s="18" t="s">
        <v>5075</v>
      </c>
      <c r="BN1347" s="18" t="s">
        <v>2998</v>
      </c>
      <c r="BO1347" s="18" t="s">
        <v>2998</v>
      </c>
      <c r="BU1347" s="18" t="s">
        <v>5075</v>
      </c>
      <c r="BV1347" s="18" t="s">
        <v>2998</v>
      </c>
      <c r="BW1347" s="18" t="s">
        <v>2998</v>
      </c>
    </row>
    <row r="1348" spans="51:75" x14ac:dyDescent="0.3">
      <c r="AY1348" s="94" t="e">
        <f>VLOOKUP(C1348,#REF!, 2,FALSE)</f>
        <v>#REF!</v>
      </c>
      <c r="BM1348" s="18" t="s">
        <v>5076</v>
      </c>
      <c r="BN1348" s="18" t="s">
        <v>3064</v>
      </c>
      <c r="BO1348" s="18" t="s">
        <v>5077</v>
      </c>
      <c r="BU1348" s="18" t="s">
        <v>5076</v>
      </c>
      <c r="BV1348" s="18" t="s">
        <v>3064</v>
      </c>
      <c r="BW1348" s="18" t="s">
        <v>5077</v>
      </c>
    </row>
    <row r="1349" spans="51:75" x14ac:dyDescent="0.3">
      <c r="AY1349" s="94" t="e">
        <f>VLOOKUP(C1349,#REF!, 2,FALSE)</f>
        <v>#REF!</v>
      </c>
      <c r="BM1349" s="18" t="s">
        <v>5079</v>
      </c>
      <c r="BN1349" s="18" t="s">
        <v>2998</v>
      </c>
      <c r="BO1349" s="18" t="s">
        <v>2998</v>
      </c>
      <c r="BU1349" s="18" t="s">
        <v>5079</v>
      </c>
      <c r="BV1349" s="18" t="s">
        <v>2998</v>
      </c>
      <c r="BW1349" s="18" t="s">
        <v>2998</v>
      </c>
    </row>
    <row r="1350" spans="51:75" x14ac:dyDescent="0.3">
      <c r="AY1350" s="94" t="e">
        <f>VLOOKUP(C1350,#REF!, 2,FALSE)</f>
        <v>#REF!</v>
      </c>
      <c r="BM1350" s="18" t="s">
        <v>5080</v>
      </c>
      <c r="BN1350" s="18" t="s">
        <v>667</v>
      </c>
      <c r="BO1350" s="18" t="s">
        <v>3560</v>
      </c>
      <c r="BU1350" s="18" t="s">
        <v>5080</v>
      </c>
      <c r="BV1350" s="18" t="s">
        <v>667</v>
      </c>
      <c r="BW1350" s="18" t="s">
        <v>3560</v>
      </c>
    </row>
    <row r="1351" spans="51:75" x14ac:dyDescent="0.3">
      <c r="AY1351" s="94" t="e">
        <f>VLOOKUP(C1351,#REF!, 2,FALSE)</f>
        <v>#REF!</v>
      </c>
      <c r="BM1351" s="18" t="s">
        <v>5082</v>
      </c>
      <c r="BN1351" s="18" t="s">
        <v>2998</v>
      </c>
      <c r="BO1351" s="18" t="s">
        <v>2884</v>
      </c>
      <c r="BU1351" s="18" t="s">
        <v>5082</v>
      </c>
      <c r="BV1351" s="18" t="s">
        <v>2998</v>
      </c>
      <c r="BW1351" s="18" t="s">
        <v>2884</v>
      </c>
    </row>
    <row r="1352" spans="51:75" x14ac:dyDescent="0.3">
      <c r="AY1352" s="94" t="e">
        <f>VLOOKUP(C1352,#REF!, 2,FALSE)</f>
        <v>#REF!</v>
      </c>
      <c r="BM1352" s="18" t="s">
        <v>5083</v>
      </c>
      <c r="BN1352" s="18" t="s">
        <v>3064</v>
      </c>
      <c r="BO1352" s="18" t="s">
        <v>3713</v>
      </c>
      <c r="BU1352" s="18" t="s">
        <v>5083</v>
      </c>
      <c r="BV1352" s="18" t="s">
        <v>3064</v>
      </c>
      <c r="BW1352" s="18" t="s">
        <v>3713</v>
      </c>
    </row>
    <row r="1353" spans="51:75" x14ac:dyDescent="0.3">
      <c r="AY1353" s="94" t="e">
        <f>VLOOKUP(C1353,#REF!, 2,FALSE)</f>
        <v>#REF!</v>
      </c>
      <c r="BM1353" s="18" t="s">
        <v>5084</v>
      </c>
      <c r="BN1353" s="18" t="s">
        <v>1355</v>
      </c>
      <c r="BO1353" s="18" t="s">
        <v>5085</v>
      </c>
      <c r="BU1353" s="18" t="s">
        <v>5084</v>
      </c>
      <c r="BV1353" s="18" t="s">
        <v>1355</v>
      </c>
      <c r="BW1353" s="18" t="s">
        <v>5085</v>
      </c>
    </row>
    <row r="1354" spans="51:75" x14ac:dyDescent="0.3">
      <c r="AY1354" s="94" t="e">
        <f>VLOOKUP(C1354,#REF!, 2,FALSE)</f>
        <v>#REF!</v>
      </c>
      <c r="BM1354" s="18" t="s">
        <v>5086</v>
      </c>
      <c r="BN1354" s="18" t="s">
        <v>1355</v>
      </c>
      <c r="BO1354" s="18" t="s">
        <v>5085</v>
      </c>
      <c r="BU1354" s="18" t="s">
        <v>5086</v>
      </c>
      <c r="BV1354" s="18" t="s">
        <v>1355</v>
      </c>
      <c r="BW1354" s="18" t="s">
        <v>5085</v>
      </c>
    </row>
    <row r="1355" spans="51:75" x14ac:dyDescent="0.3">
      <c r="AY1355" s="94" t="e">
        <f>VLOOKUP(C1355,#REF!, 2,FALSE)</f>
        <v>#REF!</v>
      </c>
      <c r="BM1355" s="18" t="s">
        <v>5087</v>
      </c>
      <c r="BN1355" s="18" t="s">
        <v>3064</v>
      </c>
      <c r="BO1355" s="18" t="s">
        <v>5085</v>
      </c>
      <c r="BU1355" s="18" t="s">
        <v>5087</v>
      </c>
      <c r="BV1355" s="18" t="s">
        <v>3064</v>
      </c>
      <c r="BW1355" s="18" t="s">
        <v>5085</v>
      </c>
    </row>
    <row r="1356" spans="51:75" x14ac:dyDescent="0.3">
      <c r="AY1356" s="94" t="e">
        <f>VLOOKUP(C1356,#REF!, 2,FALSE)</f>
        <v>#REF!</v>
      </c>
      <c r="BM1356" s="18" t="s">
        <v>975</v>
      </c>
      <c r="BN1356" s="18" t="s">
        <v>661</v>
      </c>
      <c r="BO1356" s="18" t="s">
        <v>5088</v>
      </c>
      <c r="BU1356" s="18" t="s">
        <v>975</v>
      </c>
      <c r="BV1356" s="18" t="s">
        <v>661</v>
      </c>
      <c r="BW1356" s="18" t="s">
        <v>5088</v>
      </c>
    </row>
    <row r="1357" spans="51:75" x14ac:dyDescent="0.3">
      <c r="AY1357" s="94" t="e">
        <f>VLOOKUP(C1357,#REF!, 2,FALSE)</f>
        <v>#REF!</v>
      </c>
      <c r="BM1357" s="18" t="s">
        <v>5089</v>
      </c>
      <c r="BN1357" s="18" t="s">
        <v>661</v>
      </c>
      <c r="BO1357" s="18" t="s">
        <v>5090</v>
      </c>
      <c r="BU1357" s="18" t="s">
        <v>5089</v>
      </c>
      <c r="BV1357" s="18" t="s">
        <v>661</v>
      </c>
      <c r="BW1357" s="18" t="s">
        <v>5090</v>
      </c>
    </row>
    <row r="1358" spans="51:75" x14ac:dyDescent="0.3">
      <c r="AY1358" s="94" t="e">
        <f>VLOOKUP(C1358,#REF!, 2,FALSE)</f>
        <v>#REF!</v>
      </c>
      <c r="BM1358" s="18" t="s">
        <v>5091</v>
      </c>
      <c r="BN1358" s="18" t="s">
        <v>954</v>
      </c>
      <c r="BO1358" s="18" t="s">
        <v>5092</v>
      </c>
      <c r="BU1358" s="18" t="s">
        <v>5091</v>
      </c>
      <c r="BV1358" s="18" t="s">
        <v>954</v>
      </c>
      <c r="BW1358" s="18" t="s">
        <v>5092</v>
      </c>
    </row>
    <row r="1359" spans="51:75" x14ac:dyDescent="0.3">
      <c r="AY1359" s="94" t="e">
        <f>VLOOKUP(C1359,#REF!, 2,FALSE)</f>
        <v>#REF!</v>
      </c>
      <c r="BM1359" s="18" t="s">
        <v>5094</v>
      </c>
      <c r="BN1359" s="18" t="s">
        <v>1355</v>
      </c>
      <c r="BO1359" s="18" t="s">
        <v>5095</v>
      </c>
      <c r="BU1359" s="18" t="s">
        <v>5094</v>
      </c>
      <c r="BV1359" s="18" t="s">
        <v>1355</v>
      </c>
      <c r="BW1359" s="18" t="s">
        <v>5095</v>
      </c>
    </row>
    <row r="1360" spans="51:75" x14ac:dyDescent="0.3">
      <c r="AY1360" s="94" t="e">
        <f>VLOOKUP(C1360,#REF!, 2,FALSE)</f>
        <v>#REF!</v>
      </c>
      <c r="BM1360" s="18" t="s">
        <v>5096</v>
      </c>
      <c r="BN1360" s="18" t="s">
        <v>3231</v>
      </c>
      <c r="BO1360" s="18" t="s">
        <v>5097</v>
      </c>
      <c r="BU1360" s="18" t="s">
        <v>5096</v>
      </c>
      <c r="BV1360" s="18" t="s">
        <v>3231</v>
      </c>
      <c r="BW1360" s="18" t="s">
        <v>5097</v>
      </c>
    </row>
    <row r="1361" spans="51:75" x14ac:dyDescent="0.3">
      <c r="AY1361" s="94" t="e">
        <f>VLOOKUP(C1361,#REF!, 2,FALSE)</f>
        <v>#REF!</v>
      </c>
      <c r="BM1361" s="18" t="s">
        <v>157</v>
      </c>
      <c r="BN1361" s="18" t="s">
        <v>3231</v>
      </c>
      <c r="BO1361" s="18" t="s">
        <v>5098</v>
      </c>
      <c r="BU1361" s="18" t="s">
        <v>157</v>
      </c>
      <c r="BV1361" s="18" t="s">
        <v>3231</v>
      </c>
      <c r="BW1361" s="18" t="s">
        <v>5098</v>
      </c>
    </row>
    <row r="1362" spans="51:75" x14ac:dyDescent="0.3">
      <c r="AY1362" s="94" t="e">
        <f>VLOOKUP(C1362,#REF!, 2,FALSE)</f>
        <v>#REF!</v>
      </c>
      <c r="BM1362" s="18" t="s">
        <v>158</v>
      </c>
      <c r="BN1362" s="18" t="s">
        <v>3231</v>
      </c>
      <c r="BO1362" s="18" t="s">
        <v>5099</v>
      </c>
      <c r="BU1362" s="18" t="s">
        <v>158</v>
      </c>
      <c r="BV1362" s="18" t="s">
        <v>3231</v>
      </c>
      <c r="BW1362" s="18" t="s">
        <v>5099</v>
      </c>
    </row>
    <row r="1363" spans="51:75" x14ac:dyDescent="0.3">
      <c r="AY1363" s="94" t="e">
        <f>VLOOKUP(C1363,#REF!, 2,FALSE)</f>
        <v>#REF!</v>
      </c>
      <c r="BM1363" s="18" t="s">
        <v>5100</v>
      </c>
      <c r="BN1363" s="18" t="s">
        <v>3231</v>
      </c>
      <c r="BO1363" s="18" t="s">
        <v>5101</v>
      </c>
      <c r="BU1363" s="18" t="s">
        <v>5100</v>
      </c>
      <c r="BV1363" s="18" t="s">
        <v>3231</v>
      </c>
      <c r="BW1363" s="18" t="s">
        <v>5101</v>
      </c>
    </row>
    <row r="1364" spans="51:75" x14ac:dyDescent="0.3">
      <c r="AY1364" s="94" t="e">
        <f>VLOOKUP(C1364,#REF!, 2,FALSE)</f>
        <v>#REF!</v>
      </c>
      <c r="BM1364" s="18" t="s">
        <v>5102</v>
      </c>
      <c r="BN1364" s="18" t="s">
        <v>1019</v>
      </c>
      <c r="BO1364" s="18" t="s">
        <v>5099</v>
      </c>
      <c r="BU1364" s="18" t="s">
        <v>5102</v>
      </c>
      <c r="BV1364" s="18" t="s">
        <v>1019</v>
      </c>
      <c r="BW1364" s="18" t="s">
        <v>5099</v>
      </c>
    </row>
    <row r="1365" spans="51:75" x14ac:dyDescent="0.3">
      <c r="AY1365" s="94" t="e">
        <f>VLOOKUP(C1365,#REF!, 2,FALSE)</f>
        <v>#REF!</v>
      </c>
      <c r="BM1365" s="18" t="s">
        <v>5103</v>
      </c>
      <c r="BN1365" s="18" t="s">
        <v>631</v>
      </c>
      <c r="BO1365" s="18" t="s">
        <v>708</v>
      </c>
      <c r="BU1365" s="18" t="s">
        <v>5103</v>
      </c>
      <c r="BV1365" s="18" t="s">
        <v>631</v>
      </c>
      <c r="BW1365" s="18" t="s">
        <v>708</v>
      </c>
    </row>
    <row r="1366" spans="51:75" x14ac:dyDescent="0.3">
      <c r="AY1366" s="94" t="e">
        <f>VLOOKUP(C1366,#REF!, 2,FALSE)</f>
        <v>#REF!</v>
      </c>
      <c r="BM1366" s="18" t="s">
        <v>5104</v>
      </c>
      <c r="BN1366" s="18" t="s">
        <v>630</v>
      </c>
      <c r="BO1366" s="18" t="s">
        <v>5106</v>
      </c>
      <c r="BU1366" s="18" t="s">
        <v>5104</v>
      </c>
      <c r="BV1366" s="18" t="s">
        <v>630</v>
      </c>
      <c r="BW1366" s="18" t="s">
        <v>5106</v>
      </c>
    </row>
    <row r="1367" spans="51:75" x14ac:dyDescent="0.3">
      <c r="AY1367" s="94" t="e">
        <f>VLOOKUP(C1367,#REF!, 2,FALSE)</f>
        <v>#REF!</v>
      </c>
      <c r="BM1367" s="18" t="s">
        <v>5107</v>
      </c>
      <c r="BN1367" s="18" t="s">
        <v>1152</v>
      </c>
      <c r="BO1367" s="18" t="s">
        <v>5108</v>
      </c>
      <c r="BU1367" s="18" t="s">
        <v>5107</v>
      </c>
      <c r="BV1367" s="18" t="s">
        <v>1152</v>
      </c>
      <c r="BW1367" s="18" t="s">
        <v>5108</v>
      </c>
    </row>
    <row r="1368" spans="51:75" x14ac:dyDescent="0.3">
      <c r="AY1368" s="94" t="e">
        <f>VLOOKUP(C1368,#REF!, 2,FALSE)</f>
        <v>#REF!</v>
      </c>
      <c r="BM1368" s="18" t="s">
        <v>5109</v>
      </c>
      <c r="BN1368" s="18" t="s">
        <v>954</v>
      </c>
      <c r="BO1368" s="18" t="s">
        <v>5111</v>
      </c>
      <c r="BU1368" s="18" t="s">
        <v>5109</v>
      </c>
      <c r="BV1368" s="18" t="s">
        <v>954</v>
      </c>
      <c r="BW1368" s="18" t="s">
        <v>5111</v>
      </c>
    </row>
    <row r="1369" spans="51:75" x14ac:dyDescent="0.3">
      <c r="AY1369" s="94" t="e">
        <f>VLOOKUP(C1369,#REF!, 2,FALSE)</f>
        <v>#REF!</v>
      </c>
      <c r="BM1369" s="18" t="s">
        <v>5112</v>
      </c>
      <c r="BN1369" s="18" t="s">
        <v>809</v>
      </c>
      <c r="BO1369" s="18" t="s">
        <v>5113</v>
      </c>
      <c r="BU1369" s="18" t="s">
        <v>5112</v>
      </c>
      <c r="BV1369" s="18" t="s">
        <v>809</v>
      </c>
      <c r="BW1369" s="18" t="s">
        <v>5113</v>
      </c>
    </row>
    <row r="1370" spans="51:75" x14ac:dyDescent="0.3">
      <c r="AY1370" s="94" t="e">
        <f>VLOOKUP(C1370,#REF!, 2,FALSE)</f>
        <v>#REF!</v>
      </c>
      <c r="BM1370" s="18" t="s">
        <v>976</v>
      </c>
      <c r="BN1370" s="18" t="s">
        <v>2993</v>
      </c>
      <c r="BO1370" s="18" t="s">
        <v>2998</v>
      </c>
      <c r="BU1370" s="18" t="s">
        <v>976</v>
      </c>
      <c r="BV1370" s="18" t="s">
        <v>2993</v>
      </c>
      <c r="BW1370" s="18" t="s">
        <v>2998</v>
      </c>
    </row>
    <row r="1371" spans="51:75" x14ac:dyDescent="0.3">
      <c r="AY1371" s="94" t="e">
        <f>VLOOKUP(C1371,#REF!, 2,FALSE)</f>
        <v>#REF!</v>
      </c>
      <c r="BM1371" s="18" t="s">
        <v>5114</v>
      </c>
      <c r="BN1371" s="18" t="s">
        <v>672</v>
      </c>
      <c r="BO1371" s="18" t="s">
        <v>5115</v>
      </c>
      <c r="BU1371" s="18" t="s">
        <v>5114</v>
      </c>
      <c r="BV1371" s="18" t="s">
        <v>672</v>
      </c>
      <c r="BW1371" s="18" t="s">
        <v>5115</v>
      </c>
    </row>
    <row r="1372" spans="51:75" x14ac:dyDescent="0.3">
      <c r="AY1372" s="94" t="e">
        <f>VLOOKUP(C1372,#REF!, 2,FALSE)</f>
        <v>#REF!</v>
      </c>
      <c r="BM1372" s="18" t="s">
        <v>5116</v>
      </c>
      <c r="BN1372" s="18" t="s">
        <v>705</v>
      </c>
      <c r="BO1372" s="18" t="s">
        <v>5117</v>
      </c>
      <c r="BU1372" s="18" t="s">
        <v>5116</v>
      </c>
      <c r="BV1372" s="18" t="s">
        <v>705</v>
      </c>
      <c r="BW1372" s="18" t="s">
        <v>5117</v>
      </c>
    </row>
    <row r="1373" spans="51:75" x14ac:dyDescent="0.3">
      <c r="AY1373" s="94" t="e">
        <f>VLOOKUP(C1373,#REF!, 2,FALSE)</f>
        <v>#REF!</v>
      </c>
      <c r="BM1373" s="18" t="s">
        <v>5118</v>
      </c>
      <c r="BN1373" s="18" t="s">
        <v>645</v>
      </c>
      <c r="BO1373" s="18" t="s">
        <v>5119</v>
      </c>
      <c r="BU1373" s="18" t="s">
        <v>5118</v>
      </c>
      <c r="BV1373" s="18" t="s">
        <v>645</v>
      </c>
      <c r="BW1373" s="18" t="s">
        <v>5119</v>
      </c>
    </row>
    <row r="1374" spans="51:75" x14ac:dyDescent="0.3">
      <c r="AY1374" s="94" t="e">
        <f>VLOOKUP(C1374,#REF!, 2,FALSE)</f>
        <v>#REF!</v>
      </c>
      <c r="BM1374" s="18" t="s">
        <v>5120</v>
      </c>
      <c r="BN1374" s="18" t="s">
        <v>3024</v>
      </c>
      <c r="BO1374" s="18" t="s">
        <v>4540</v>
      </c>
      <c r="BU1374" s="18" t="s">
        <v>5120</v>
      </c>
      <c r="BV1374" s="18" t="s">
        <v>3024</v>
      </c>
      <c r="BW1374" s="18" t="s">
        <v>4540</v>
      </c>
    </row>
    <row r="1375" spans="51:75" x14ac:dyDescent="0.3">
      <c r="AY1375" s="94" t="e">
        <f>VLOOKUP(C1375,#REF!, 2,FALSE)</f>
        <v>#REF!</v>
      </c>
      <c r="BM1375" s="18" t="s">
        <v>5123</v>
      </c>
      <c r="BN1375" s="18" t="s">
        <v>630</v>
      </c>
      <c r="BO1375" s="18" t="s">
        <v>2998</v>
      </c>
      <c r="BU1375" s="18" t="s">
        <v>5123</v>
      </c>
      <c r="BV1375" s="18" t="s">
        <v>630</v>
      </c>
      <c r="BW1375" s="18" t="s">
        <v>2998</v>
      </c>
    </row>
    <row r="1376" spans="51:75" x14ac:dyDescent="0.3">
      <c r="AY1376" s="94" t="e">
        <f>VLOOKUP(C1376,#REF!, 2,FALSE)</f>
        <v>#REF!</v>
      </c>
      <c r="BM1376" s="18" t="s">
        <v>5124</v>
      </c>
      <c r="BN1376" s="18" t="s">
        <v>3290</v>
      </c>
      <c r="BO1376" s="18" t="s">
        <v>2998</v>
      </c>
      <c r="BU1376" s="18" t="s">
        <v>5124</v>
      </c>
      <c r="BV1376" s="18" t="s">
        <v>3290</v>
      </c>
      <c r="BW1376" s="18" t="s">
        <v>2998</v>
      </c>
    </row>
    <row r="1377" spans="51:75" x14ac:dyDescent="0.3">
      <c r="AY1377" s="94" t="e">
        <f>VLOOKUP(C1377,#REF!, 2,FALSE)</f>
        <v>#REF!</v>
      </c>
      <c r="BM1377" s="18" t="s">
        <v>119</v>
      </c>
      <c r="BN1377" s="18" t="s">
        <v>1355</v>
      </c>
      <c r="BO1377" s="18" t="s">
        <v>5125</v>
      </c>
      <c r="BU1377" s="18" t="s">
        <v>119</v>
      </c>
      <c r="BV1377" s="18" t="s">
        <v>1355</v>
      </c>
      <c r="BW1377" s="18" t="s">
        <v>5125</v>
      </c>
    </row>
    <row r="1378" spans="51:75" x14ac:dyDescent="0.3">
      <c r="AY1378" s="94" t="e">
        <f>VLOOKUP(C1378,#REF!, 2,FALSE)</f>
        <v>#REF!</v>
      </c>
      <c r="BM1378" s="18" t="s">
        <v>5126</v>
      </c>
      <c r="BN1378" s="18" t="s">
        <v>3231</v>
      </c>
      <c r="BO1378" s="18" t="s">
        <v>1819</v>
      </c>
      <c r="BU1378" s="18" t="s">
        <v>5126</v>
      </c>
      <c r="BV1378" s="18" t="s">
        <v>3231</v>
      </c>
      <c r="BW1378" s="18" t="s">
        <v>1819</v>
      </c>
    </row>
    <row r="1379" spans="51:75" x14ac:dyDescent="0.3">
      <c r="AY1379" s="94" t="e">
        <f>VLOOKUP(C1379,#REF!, 2,FALSE)</f>
        <v>#REF!</v>
      </c>
      <c r="BM1379" s="18" t="s">
        <v>5127</v>
      </c>
      <c r="BN1379" s="18" t="s">
        <v>725</v>
      </c>
      <c r="BO1379" s="18" t="s">
        <v>5128</v>
      </c>
      <c r="BU1379" s="18" t="s">
        <v>5127</v>
      </c>
      <c r="BV1379" s="18" t="s">
        <v>725</v>
      </c>
      <c r="BW1379" s="18" t="s">
        <v>5128</v>
      </c>
    </row>
    <row r="1380" spans="51:75" x14ac:dyDescent="0.3">
      <c r="AY1380" s="94" t="e">
        <f>VLOOKUP(C1380,#REF!, 2,FALSE)</f>
        <v>#REF!</v>
      </c>
      <c r="BM1380" s="18" t="s">
        <v>5129</v>
      </c>
      <c r="BN1380" s="18" t="s">
        <v>3231</v>
      </c>
      <c r="BO1380" s="18" t="s">
        <v>4594</v>
      </c>
      <c r="BU1380" s="18" t="s">
        <v>5129</v>
      </c>
      <c r="BV1380" s="18" t="s">
        <v>3231</v>
      </c>
      <c r="BW1380" s="18" t="s">
        <v>4594</v>
      </c>
    </row>
    <row r="1381" spans="51:75" x14ac:dyDescent="0.3">
      <c r="AY1381" s="94" t="e">
        <f>VLOOKUP(C1381,#REF!, 2,FALSE)</f>
        <v>#REF!</v>
      </c>
      <c r="BM1381" s="18" t="s">
        <v>120</v>
      </c>
      <c r="BN1381" s="18" t="s">
        <v>729</v>
      </c>
      <c r="BO1381" s="18" t="s">
        <v>5130</v>
      </c>
      <c r="BU1381" s="18" t="s">
        <v>120</v>
      </c>
      <c r="BV1381" s="18" t="s">
        <v>729</v>
      </c>
      <c r="BW1381" s="18" t="s">
        <v>5130</v>
      </c>
    </row>
    <row r="1382" spans="51:75" x14ac:dyDescent="0.3">
      <c r="AY1382" s="94" t="e">
        <f>VLOOKUP(C1382,#REF!, 2,FALSE)</f>
        <v>#REF!</v>
      </c>
      <c r="BM1382" s="18" t="s">
        <v>5131</v>
      </c>
      <c r="BN1382" s="18" t="s">
        <v>1355</v>
      </c>
      <c r="BO1382" s="18" t="s">
        <v>5133</v>
      </c>
      <c r="BU1382" s="18" t="s">
        <v>5131</v>
      </c>
      <c r="BV1382" s="18" t="s">
        <v>1355</v>
      </c>
      <c r="BW1382" s="18" t="s">
        <v>5133</v>
      </c>
    </row>
    <row r="1383" spans="51:75" x14ac:dyDescent="0.3">
      <c r="AY1383" s="94" t="e">
        <f>VLOOKUP(C1383,#REF!, 2,FALSE)</f>
        <v>#REF!</v>
      </c>
      <c r="BM1383" s="18" t="s">
        <v>5134</v>
      </c>
      <c r="BN1383" s="18" t="s">
        <v>1355</v>
      </c>
      <c r="BO1383" s="18" t="s">
        <v>5135</v>
      </c>
      <c r="BU1383" s="18" t="s">
        <v>5134</v>
      </c>
      <c r="BV1383" s="18" t="s">
        <v>1355</v>
      </c>
      <c r="BW1383" s="18" t="s">
        <v>5135</v>
      </c>
    </row>
    <row r="1384" spans="51:75" x14ac:dyDescent="0.3">
      <c r="AY1384" s="94" t="e">
        <f>VLOOKUP(C1384,#REF!, 2,FALSE)</f>
        <v>#REF!</v>
      </c>
      <c r="BM1384" s="18" t="s">
        <v>5136</v>
      </c>
      <c r="BN1384" s="18" t="s">
        <v>1152</v>
      </c>
      <c r="BO1384" s="18" t="s">
        <v>2490</v>
      </c>
      <c r="BU1384" s="18" t="s">
        <v>5136</v>
      </c>
      <c r="BV1384" s="18" t="s">
        <v>1152</v>
      </c>
      <c r="BW1384" s="18" t="s">
        <v>2490</v>
      </c>
    </row>
    <row r="1385" spans="51:75" x14ac:dyDescent="0.3">
      <c r="AY1385" s="94" t="e">
        <f>VLOOKUP(C1385,#REF!, 2,FALSE)</f>
        <v>#REF!</v>
      </c>
      <c r="BM1385" s="18" t="s">
        <v>5137</v>
      </c>
      <c r="BN1385" s="18" t="s">
        <v>1152</v>
      </c>
      <c r="BO1385" s="18" t="s">
        <v>5138</v>
      </c>
      <c r="BU1385" s="18" t="s">
        <v>5137</v>
      </c>
      <c r="BV1385" s="18" t="s">
        <v>1152</v>
      </c>
      <c r="BW1385" s="18" t="s">
        <v>5138</v>
      </c>
    </row>
    <row r="1386" spans="51:75" x14ac:dyDescent="0.3">
      <c r="AY1386" s="94" t="e">
        <f>VLOOKUP(C1386,#REF!, 2,FALSE)</f>
        <v>#REF!</v>
      </c>
      <c r="BM1386" s="18" t="s">
        <v>5139</v>
      </c>
      <c r="BN1386" s="18" t="s">
        <v>2998</v>
      </c>
      <c r="BO1386" s="18" t="s">
        <v>5140</v>
      </c>
      <c r="BU1386" s="18" t="s">
        <v>5139</v>
      </c>
      <c r="BV1386" s="18" t="s">
        <v>2998</v>
      </c>
      <c r="BW1386" s="18" t="s">
        <v>5140</v>
      </c>
    </row>
    <row r="1387" spans="51:75" x14ac:dyDescent="0.3">
      <c r="AY1387" s="94" t="e">
        <f>VLOOKUP(C1387,#REF!, 2,FALSE)</f>
        <v>#REF!</v>
      </c>
      <c r="BM1387" s="18" t="s">
        <v>5141</v>
      </c>
      <c r="BN1387" s="18" t="s">
        <v>1355</v>
      </c>
      <c r="BO1387" s="18" t="s">
        <v>5142</v>
      </c>
      <c r="BU1387" s="18" t="s">
        <v>5141</v>
      </c>
      <c r="BV1387" s="18" t="s">
        <v>1355</v>
      </c>
      <c r="BW1387" s="18" t="s">
        <v>5142</v>
      </c>
    </row>
    <row r="1388" spans="51:75" x14ac:dyDescent="0.3">
      <c r="AY1388" s="94" t="e">
        <f>VLOOKUP(C1388,#REF!, 2,FALSE)</f>
        <v>#REF!</v>
      </c>
      <c r="BM1388" s="18" t="s">
        <v>5143</v>
      </c>
      <c r="BN1388" s="18" t="s">
        <v>2998</v>
      </c>
      <c r="BO1388" s="18" t="s">
        <v>2998</v>
      </c>
      <c r="BU1388" s="18" t="s">
        <v>5143</v>
      </c>
      <c r="BV1388" s="18" t="s">
        <v>2998</v>
      </c>
      <c r="BW1388" s="18" t="s">
        <v>2998</v>
      </c>
    </row>
    <row r="1389" spans="51:75" x14ac:dyDescent="0.3">
      <c r="AY1389" s="94" t="e">
        <f>VLOOKUP(C1389,#REF!, 2,FALSE)</f>
        <v>#REF!</v>
      </c>
      <c r="BM1389" s="18" t="s">
        <v>5145</v>
      </c>
      <c r="BN1389" s="18" t="s">
        <v>3105</v>
      </c>
      <c r="BO1389" s="18" t="s">
        <v>5146</v>
      </c>
      <c r="BU1389" s="18" t="s">
        <v>5145</v>
      </c>
      <c r="BV1389" s="18" t="s">
        <v>3105</v>
      </c>
      <c r="BW1389" s="18" t="s">
        <v>5146</v>
      </c>
    </row>
    <row r="1390" spans="51:75" x14ac:dyDescent="0.3">
      <c r="AY1390" s="94" t="e">
        <f>VLOOKUP(C1390,#REF!, 2,FALSE)</f>
        <v>#REF!</v>
      </c>
      <c r="BM1390" s="18" t="s">
        <v>5147</v>
      </c>
      <c r="BN1390" s="18" t="s">
        <v>2998</v>
      </c>
      <c r="BO1390" s="18" t="s">
        <v>5148</v>
      </c>
      <c r="BU1390" s="18" t="s">
        <v>5147</v>
      </c>
      <c r="BV1390" s="18" t="s">
        <v>2998</v>
      </c>
      <c r="BW1390" s="18" t="s">
        <v>5148</v>
      </c>
    </row>
    <row r="1391" spans="51:75" x14ac:dyDescent="0.3">
      <c r="AY1391" s="94" t="e">
        <f>VLOOKUP(C1391,#REF!, 2,FALSE)</f>
        <v>#REF!</v>
      </c>
      <c r="BM1391" s="18" t="s">
        <v>5149</v>
      </c>
      <c r="BN1391" s="18" t="s">
        <v>729</v>
      </c>
      <c r="BO1391" s="18" t="s">
        <v>4653</v>
      </c>
      <c r="BU1391" s="18" t="s">
        <v>5149</v>
      </c>
      <c r="BV1391" s="18" t="s">
        <v>729</v>
      </c>
      <c r="BW1391" s="18" t="s">
        <v>4653</v>
      </c>
    </row>
    <row r="1392" spans="51:75" x14ac:dyDescent="0.3">
      <c r="AY1392" s="94" t="e">
        <f>VLOOKUP(C1392,#REF!, 2,FALSE)</f>
        <v>#REF!</v>
      </c>
      <c r="BM1392" s="18" t="s">
        <v>5150</v>
      </c>
      <c r="BN1392" s="18" t="s">
        <v>1282</v>
      </c>
      <c r="BO1392" s="18" t="s">
        <v>5151</v>
      </c>
      <c r="BU1392" s="18" t="s">
        <v>5150</v>
      </c>
      <c r="BV1392" s="18" t="s">
        <v>1282</v>
      </c>
      <c r="BW1392" s="18" t="s">
        <v>5151</v>
      </c>
    </row>
    <row r="1393" spans="51:75" x14ac:dyDescent="0.3">
      <c r="AY1393" s="94" t="e">
        <f>VLOOKUP(C1393,#REF!, 2,FALSE)</f>
        <v>#REF!</v>
      </c>
      <c r="BM1393" s="18" t="s">
        <v>5152</v>
      </c>
      <c r="BN1393" s="18" t="s">
        <v>668</v>
      </c>
      <c r="BO1393" s="18" t="s">
        <v>5153</v>
      </c>
      <c r="BU1393" s="18" t="s">
        <v>5152</v>
      </c>
      <c r="BV1393" s="18" t="s">
        <v>668</v>
      </c>
      <c r="BW1393" s="18" t="s">
        <v>5153</v>
      </c>
    </row>
    <row r="1394" spans="51:75" x14ac:dyDescent="0.3">
      <c r="AY1394" s="94" t="e">
        <f>VLOOKUP(C1394,#REF!, 2,FALSE)</f>
        <v>#REF!</v>
      </c>
      <c r="BM1394" s="18" t="s">
        <v>159</v>
      </c>
      <c r="BN1394" s="18" t="s">
        <v>725</v>
      </c>
      <c r="BO1394" s="18" t="s">
        <v>5155</v>
      </c>
      <c r="BU1394" s="18" t="s">
        <v>159</v>
      </c>
      <c r="BV1394" s="18" t="s">
        <v>725</v>
      </c>
      <c r="BW1394" s="18" t="s">
        <v>5155</v>
      </c>
    </row>
    <row r="1395" spans="51:75" x14ac:dyDescent="0.3">
      <c r="AY1395" s="94" t="e">
        <f>VLOOKUP(C1395,#REF!, 2,FALSE)</f>
        <v>#REF!</v>
      </c>
      <c r="BM1395" s="18" t="s">
        <v>5156</v>
      </c>
      <c r="BN1395" s="18" t="s">
        <v>809</v>
      </c>
      <c r="BO1395" s="18" t="s">
        <v>5157</v>
      </c>
      <c r="BU1395" s="18" t="s">
        <v>5156</v>
      </c>
      <c r="BV1395" s="18" t="s">
        <v>809</v>
      </c>
      <c r="BW1395" s="18" t="s">
        <v>5157</v>
      </c>
    </row>
    <row r="1396" spans="51:75" x14ac:dyDescent="0.3">
      <c r="AY1396" s="94" t="e">
        <f>VLOOKUP(C1396,#REF!, 2,FALSE)</f>
        <v>#REF!</v>
      </c>
      <c r="BM1396" s="18" t="s">
        <v>5158</v>
      </c>
      <c r="BN1396" s="18" t="s">
        <v>3231</v>
      </c>
      <c r="BO1396" s="18" t="s">
        <v>3002</v>
      </c>
      <c r="BU1396" s="18" t="s">
        <v>5158</v>
      </c>
      <c r="BV1396" s="18" t="s">
        <v>3231</v>
      </c>
      <c r="BW1396" s="18" t="s">
        <v>3002</v>
      </c>
    </row>
    <row r="1397" spans="51:75" x14ac:dyDescent="0.3">
      <c r="AY1397" s="94" t="e">
        <f>VLOOKUP(C1397,#REF!, 2,FALSE)</f>
        <v>#REF!</v>
      </c>
      <c r="BM1397" s="18" t="s">
        <v>977</v>
      </c>
      <c r="BN1397" s="18" t="s">
        <v>3064</v>
      </c>
      <c r="BO1397" s="18" t="s">
        <v>5159</v>
      </c>
      <c r="BU1397" s="18" t="s">
        <v>977</v>
      </c>
      <c r="BV1397" s="18" t="s">
        <v>3064</v>
      </c>
      <c r="BW1397" s="18" t="s">
        <v>5159</v>
      </c>
    </row>
    <row r="1398" spans="51:75" x14ac:dyDescent="0.3">
      <c r="AY1398" s="94" t="e">
        <f>VLOOKUP(C1398,#REF!, 2,FALSE)</f>
        <v>#REF!</v>
      </c>
      <c r="BM1398" s="18" t="s">
        <v>5160</v>
      </c>
      <c r="BN1398" s="18" t="s">
        <v>742</v>
      </c>
      <c r="BO1398" s="18" t="s">
        <v>5161</v>
      </c>
      <c r="BU1398" s="18" t="s">
        <v>5160</v>
      </c>
      <c r="BV1398" s="18" t="s">
        <v>742</v>
      </c>
      <c r="BW1398" s="18" t="s">
        <v>5161</v>
      </c>
    </row>
    <row r="1399" spans="51:75" x14ac:dyDescent="0.3">
      <c r="AY1399" s="94" t="e">
        <f>VLOOKUP(C1399,#REF!, 2,FALSE)</f>
        <v>#REF!</v>
      </c>
      <c r="BM1399" s="18" t="s">
        <v>5162</v>
      </c>
      <c r="BN1399" s="18" t="s">
        <v>1355</v>
      </c>
      <c r="BO1399" s="18" t="s">
        <v>4506</v>
      </c>
      <c r="BU1399" s="18" t="s">
        <v>5162</v>
      </c>
      <c r="BV1399" s="18" t="s">
        <v>1355</v>
      </c>
      <c r="BW1399" s="18" t="s">
        <v>4506</v>
      </c>
    </row>
    <row r="1400" spans="51:75" x14ac:dyDescent="0.3">
      <c r="AY1400" s="94" t="e">
        <f>VLOOKUP(C1400,#REF!, 2,FALSE)</f>
        <v>#REF!</v>
      </c>
      <c r="BM1400" s="18" t="s">
        <v>5163</v>
      </c>
      <c r="BN1400" s="18" t="s">
        <v>672</v>
      </c>
      <c r="BO1400" s="18" t="s">
        <v>5164</v>
      </c>
      <c r="BU1400" s="18" t="s">
        <v>5163</v>
      </c>
      <c r="BV1400" s="18" t="s">
        <v>672</v>
      </c>
      <c r="BW1400" s="18" t="s">
        <v>5164</v>
      </c>
    </row>
    <row r="1401" spans="51:75" x14ac:dyDescent="0.3">
      <c r="AY1401" s="94" t="e">
        <f>VLOOKUP(C1401,#REF!, 2,FALSE)</f>
        <v>#REF!</v>
      </c>
      <c r="BM1401" s="18" t="s">
        <v>121</v>
      </c>
      <c r="BN1401" s="18" t="s">
        <v>630</v>
      </c>
      <c r="BO1401" s="18" t="s">
        <v>662</v>
      </c>
      <c r="BU1401" s="18" t="s">
        <v>121</v>
      </c>
      <c r="BV1401" s="18" t="s">
        <v>630</v>
      </c>
      <c r="BW1401" s="18" t="s">
        <v>662</v>
      </c>
    </row>
    <row r="1402" spans="51:75" x14ac:dyDescent="0.3">
      <c r="AY1402" s="94" t="e">
        <f>VLOOKUP(C1402,#REF!, 2,FALSE)</f>
        <v>#REF!</v>
      </c>
      <c r="BM1402" s="18" t="s">
        <v>5166</v>
      </c>
      <c r="BN1402" s="18" t="s">
        <v>1355</v>
      </c>
      <c r="BO1402" s="18" t="s">
        <v>2314</v>
      </c>
      <c r="BU1402" s="18" t="s">
        <v>5166</v>
      </c>
      <c r="BV1402" s="18" t="s">
        <v>1355</v>
      </c>
      <c r="BW1402" s="18" t="s">
        <v>2314</v>
      </c>
    </row>
    <row r="1403" spans="51:75" x14ac:dyDescent="0.3">
      <c r="AY1403" s="94" t="e">
        <f>VLOOKUP(C1403,#REF!, 2,FALSE)</f>
        <v>#REF!</v>
      </c>
      <c r="BM1403" s="18" t="s">
        <v>5167</v>
      </c>
      <c r="BN1403" s="18" t="s">
        <v>874</v>
      </c>
      <c r="BO1403" s="18" t="s">
        <v>5168</v>
      </c>
      <c r="BU1403" s="18" t="s">
        <v>5167</v>
      </c>
      <c r="BV1403" s="18" t="s">
        <v>874</v>
      </c>
      <c r="BW1403" s="18" t="s">
        <v>5168</v>
      </c>
    </row>
    <row r="1404" spans="51:75" x14ac:dyDescent="0.3">
      <c r="AY1404" s="94" t="e">
        <f>VLOOKUP(C1404,#REF!, 2,FALSE)</f>
        <v>#REF!</v>
      </c>
      <c r="BM1404" s="18" t="s">
        <v>5169</v>
      </c>
      <c r="BN1404" s="18" t="s">
        <v>3231</v>
      </c>
      <c r="BO1404" s="18" t="s">
        <v>5170</v>
      </c>
      <c r="BU1404" s="18" t="s">
        <v>5169</v>
      </c>
      <c r="BV1404" s="18" t="s">
        <v>3231</v>
      </c>
      <c r="BW1404" s="18" t="s">
        <v>5170</v>
      </c>
    </row>
    <row r="1405" spans="51:75" x14ac:dyDescent="0.3">
      <c r="AY1405" s="94" t="e">
        <f>VLOOKUP(C1405,#REF!, 2,FALSE)</f>
        <v>#REF!</v>
      </c>
      <c r="BM1405" s="18" t="s">
        <v>5172</v>
      </c>
      <c r="BN1405" s="18" t="s">
        <v>3231</v>
      </c>
      <c r="BO1405" s="18" t="s">
        <v>5174</v>
      </c>
      <c r="BU1405" s="18" t="s">
        <v>5172</v>
      </c>
      <c r="BV1405" s="18" t="s">
        <v>3231</v>
      </c>
      <c r="BW1405" s="18" t="s">
        <v>5174</v>
      </c>
    </row>
    <row r="1406" spans="51:75" x14ac:dyDescent="0.3">
      <c r="AY1406" s="94" t="e">
        <f>VLOOKUP(C1406,#REF!, 2,FALSE)</f>
        <v>#REF!</v>
      </c>
      <c r="BM1406" s="18" t="s">
        <v>5175</v>
      </c>
      <c r="BN1406" s="18" t="s">
        <v>874</v>
      </c>
      <c r="BO1406" s="18" t="s">
        <v>4809</v>
      </c>
      <c r="BU1406" s="18" t="s">
        <v>5175</v>
      </c>
      <c r="BV1406" s="18" t="s">
        <v>874</v>
      </c>
      <c r="BW1406" s="18" t="s">
        <v>4809</v>
      </c>
    </row>
    <row r="1407" spans="51:75" x14ac:dyDescent="0.3">
      <c r="AY1407" s="94" t="e">
        <f>VLOOKUP(C1407,#REF!, 2,FALSE)</f>
        <v>#REF!</v>
      </c>
      <c r="BM1407" s="18" t="s">
        <v>5178</v>
      </c>
      <c r="BN1407" s="18" t="s">
        <v>3231</v>
      </c>
      <c r="BO1407" s="18" t="s">
        <v>5179</v>
      </c>
      <c r="BU1407" s="18" t="s">
        <v>5178</v>
      </c>
      <c r="BV1407" s="18" t="s">
        <v>3231</v>
      </c>
      <c r="BW1407" s="18" t="s">
        <v>5179</v>
      </c>
    </row>
    <row r="1408" spans="51:75" x14ac:dyDescent="0.3">
      <c r="AY1408" s="94" t="e">
        <f>VLOOKUP(C1408,#REF!, 2,FALSE)</f>
        <v>#REF!</v>
      </c>
      <c r="BM1408" s="18" t="s">
        <v>978</v>
      </c>
      <c r="BN1408" s="18" t="s">
        <v>815</v>
      </c>
      <c r="BO1408" s="18" t="s">
        <v>1802</v>
      </c>
      <c r="BU1408" s="18" t="s">
        <v>978</v>
      </c>
      <c r="BV1408" s="18" t="s">
        <v>815</v>
      </c>
      <c r="BW1408" s="18" t="s">
        <v>1802</v>
      </c>
    </row>
    <row r="1409" spans="51:75" x14ac:dyDescent="0.3">
      <c r="AY1409" s="94" t="e">
        <f>VLOOKUP(C1409,#REF!, 2,FALSE)</f>
        <v>#REF!</v>
      </c>
      <c r="BM1409" s="18" t="s">
        <v>5180</v>
      </c>
      <c r="BN1409" s="18" t="s">
        <v>729</v>
      </c>
      <c r="BO1409" s="18" t="s">
        <v>813</v>
      </c>
      <c r="BU1409" s="18" t="s">
        <v>5180</v>
      </c>
      <c r="BV1409" s="18" t="s">
        <v>729</v>
      </c>
      <c r="BW1409" s="18" t="s">
        <v>813</v>
      </c>
    </row>
    <row r="1410" spans="51:75" x14ac:dyDescent="0.3">
      <c r="AY1410" s="94" t="e">
        <f>VLOOKUP(C1410,#REF!, 2,FALSE)</f>
        <v>#REF!</v>
      </c>
      <c r="BM1410" s="18" t="s">
        <v>5182</v>
      </c>
      <c r="BN1410" s="18" t="s">
        <v>874</v>
      </c>
      <c r="BO1410" s="18" t="s">
        <v>1705</v>
      </c>
      <c r="BU1410" s="18" t="s">
        <v>5182</v>
      </c>
      <c r="BV1410" s="18" t="s">
        <v>874</v>
      </c>
      <c r="BW1410" s="18" t="s">
        <v>1705</v>
      </c>
    </row>
    <row r="1411" spans="51:75" x14ac:dyDescent="0.3">
      <c r="AY1411" s="94" t="e">
        <f>VLOOKUP(C1411,#REF!, 2,FALSE)</f>
        <v>#REF!</v>
      </c>
      <c r="BM1411" s="18" t="s">
        <v>5184</v>
      </c>
      <c r="BN1411" s="18" t="s">
        <v>3231</v>
      </c>
      <c r="BO1411" s="18" t="s">
        <v>5185</v>
      </c>
      <c r="BU1411" s="18" t="s">
        <v>5184</v>
      </c>
      <c r="BV1411" s="18" t="s">
        <v>3231</v>
      </c>
      <c r="BW1411" s="18" t="s">
        <v>5185</v>
      </c>
    </row>
    <row r="1412" spans="51:75" x14ac:dyDescent="0.3">
      <c r="AY1412" s="94" t="e">
        <f>VLOOKUP(C1412,#REF!, 2,FALSE)</f>
        <v>#REF!</v>
      </c>
      <c r="BM1412" s="18" t="s">
        <v>5187</v>
      </c>
      <c r="BN1412" s="18" t="s">
        <v>806</v>
      </c>
      <c r="BO1412" s="18" t="s">
        <v>5189</v>
      </c>
      <c r="BU1412" s="18" t="s">
        <v>5187</v>
      </c>
      <c r="BV1412" s="18" t="s">
        <v>806</v>
      </c>
      <c r="BW1412" s="18" t="s">
        <v>5189</v>
      </c>
    </row>
    <row r="1413" spans="51:75" x14ac:dyDescent="0.3">
      <c r="AY1413" s="94" t="e">
        <f>VLOOKUP(C1413,#REF!, 2,FALSE)</f>
        <v>#REF!</v>
      </c>
      <c r="BM1413" s="18" t="s">
        <v>5190</v>
      </c>
      <c r="BN1413" s="18" t="s">
        <v>668</v>
      </c>
      <c r="BO1413" s="18" t="s">
        <v>5192</v>
      </c>
      <c r="BU1413" s="18" t="s">
        <v>5190</v>
      </c>
      <c r="BV1413" s="18" t="s">
        <v>668</v>
      </c>
      <c r="BW1413" s="18" t="s">
        <v>5192</v>
      </c>
    </row>
    <row r="1414" spans="51:75" x14ac:dyDescent="0.3">
      <c r="AY1414" s="94" t="e">
        <f>VLOOKUP(C1414,#REF!, 2,FALSE)</f>
        <v>#REF!</v>
      </c>
      <c r="BM1414" s="18" t="s">
        <v>5193</v>
      </c>
      <c r="BN1414" s="18" t="s">
        <v>861</v>
      </c>
      <c r="BO1414" s="18" t="s">
        <v>1399</v>
      </c>
      <c r="BU1414" s="18" t="s">
        <v>5193</v>
      </c>
      <c r="BV1414" s="18" t="s">
        <v>861</v>
      </c>
      <c r="BW1414" s="18" t="s">
        <v>1399</v>
      </c>
    </row>
    <row r="1415" spans="51:75" x14ac:dyDescent="0.3">
      <c r="AY1415" s="94" t="e">
        <f>VLOOKUP(C1415,#REF!, 2,FALSE)</f>
        <v>#REF!</v>
      </c>
      <c r="BM1415" s="18" t="s">
        <v>5194</v>
      </c>
      <c r="BN1415" s="18" t="s">
        <v>874</v>
      </c>
      <c r="BO1415" s="18" t="s">
        <v>5195</v>
      </c>
      <c r="BU1415" s="18" t="s">
        <v>5194</v>
      </c>
      <c r="BV1415" s="18" t="s">
        <v>874</v>
      </c>
      <c r="BW1415" s="18" t="s">
        <v>5195</v>
      </c>
    </row>
    <row r="1416" spans="51:75" x14ac:dyDescent="0.3">
      <c r="AY1416" s="94" t="e">
        <f>VLOOKUP(C1416,#REF!, 2,FALSE)</f>
        <v>#REF!</v>
      </c>
      <c r="BM1416" s="18" t="s">
        <v>5196</v>
      </c>
      <c r="BN1416" s="18" t="s">
        <v>1285</v>
      </c>
      <c r="BO1416" s="18" t="s">
        <v>2109</v>
      </c>
      <c r="BU1416" s="18" t="s">
        <v>5196</v>
      </c>
      <c r="BV1416" s="18" t="s">
        <v>1285</v>
      </c>
      <c r="BW1416" s="18" t="s">
        <v>2109</v>
      </c>
    </row>
    <row r="1417" spans="51:75" x14ac:dyDescent="0.3">
      <c r="AY1417" s="94" t="e">
        <f>VLOOKUP(C1417,#REF!, 2,FALSE)</f>
        <v>#REF!</v>
      </c>
      <c r="BM1417" s="18" t="s">
        <v>5199</v>
      </c>
      <c r="BN1417" s="18" t="s">
        <v>624</v>
      </c>
      <c r="BO1417" s="18" t="s">
        <v>5200</v>
      </c>
      <c r="BU1417" s="18" t="s">
        <v>5199</v>
      </c>
      <c r="BV1417" s="18" t="s">
        <v>624</v>
      </c>
      <c r="BW1417" s="18" t="s">
        <v>5200</v>
      </c>
    </row>
    <row r="1418" spans="51:75" x14ac:dyDescent="0.3">
      <c r="AY1418" s="94" t="e">
        <f>VLOOKUP(C1418,#REF!, 2,FALSE)</f>
        <v>#REF!</v>
      </c>
      <c r="BM1418" s="18" t="s">
        <v>160</v>
      </c>
      <c r="BN1418" s="18" t="s">
        <v>725</v>
      </c>
      <c r="BO1418" s="18" t="s">
        <v>5202</v>
      </c>
      <c r="BU1418" s="18" t="s">
        <v>160</v>
      </c>
      <c r="BV1418" s="18" t="s">
        <v>725</v>
      </c>
      <c r="BW1418" s="18" t="s">
        <v>5202</v>
      </c>
    </row>
    <row r="1419" spans="51:75" x14ac:dyDescent="0.3">
      <c r="AY1419" s="94" t="e">
        <f>VLOOKUP(C1419,#REF!, 2,FALSE)</f>
        <v>#REF!</v>
      </c>
      <c r="BM1419" s="18" t="s">
        <v>5203</v>
      </c>
      <c r="BN1419" s="18" t="s">
        <v>3231</v>
      </c>
      <c r="BO1419" s="18" t="s">
        <v>5204</v>
      </c>
      <c r="BU1419" s="18" t="s">
        <v>5203</v>
      </c>
      <c r="BV1419" s="18" t="s">
        <v>3231</v>
      </c>
      <c r="BW1419" s="18" t="s">
        <v>5204</v>
      </c>
    </row>
    <row r="1420" spans="51:75" x14ac:dyDescent="0.3">
      <c r="AY1420" s="94" t="e">
        <f>VLOOKUP(C1420,#REF!, 2,FALSE)</f>
        <v>#REF!</v>
      </c>
      <c r="BM1420" s="18" t="s">
        <v>979</v>
      </c>
      <c r="BN1420" s="18" t="s">
        <v>628</v>
      </c>
      <c r="BO1420" s="18" t="s">
        <v>5205</v>
      </c>
      <c r="BU1420" s="18" t="s">
        <v>979</v>
      </c>
      <c r="BV1420" s="18" t="s">
        <v>628</v>
      </c>
      <c r="BW1420" s="18" t="s">
        <v>5205</v>
      </c>
    </row>
    <row r="1421" spans="51:75" x14ac:dyDescent="0.3">
      <c r="AY1421" s="94" t="e">
        <f>VLOOKUP(C1421,#REF!, 2,FALSE)</f>
        <v>#REF!</v>
      </c>
      <c r="BM1421" s="18" t="s">
        <v>5206</v>
      </c>
      <c r="BN1421" s="18" t="s">
        <v>3231</v>
      </c>
      <c r="BO1421" s="18" t="s">
        <v>5111</v>
      </c>
      <c r="BU1421" s="18" t="s">
        <v>5206</v>
      </c>
      <c r="BV1421" s="18" t="s">
        <v>3231</v>
      </c>
      <c r="BW1421" s="18" t="s">
        <v>5111</v>
      </c>
    </row>
    <row r="1422" spans="51:75" x14ac:dyDescent="0.3">
      <c r="AY1422" s="94" t="e">
        <f>VLOOKUP(C1422,#REF!, 2,FALSE)</f>
        <v>#REF!</v>
      </c>
      <c r="BM1422" s="18" t="s">
        <v>5208</v>
      </c>
      <c r="BN1422" s="18" t="s">
        <v>3231</v>
      </c>
      <c r="BO1422" s="18" t="s">
        <v>5209</v>
      </c>
      <c r="BU1422" s="18" t="s">
        <v>5208</v>
      </c>
      <c r="BV1422" s="18" t="s">
        <v>3231</v>
      </c>
      <c r="BW1422" s="18" t="s">
        <v>5209</v>
      </c>
    </row>
    <row r="1423" spans="51:75" x14ac:dyDescent="0.3">
      <c r="AY1423" s="94" t="e">
        <f>VLOOKUP(C1423,#REF!, 2,FALSE)</f>
        <v>#REF!</v>
      </c>
      <c r="BM1423" s="18" t="s">
        <v>5210</v>
      </c>
      <c r="BN1423" s="18" t="s">
        <v>1082</v>
      </c>
      <c r="BO1423" s="18" t="s">
        <v>1069</v>
      </c>
      <c r="BU1423" s="18" t="s">
        <v>5210</v>
      </c>
      <c r="BV1423" s="18" t="s">
        <v>1082</v>
      </c>
      <c r="BW1423" s="18" t="s">
        <v>1069</v>
      </c>
    </row>
    <row r="1424" spans="51:75" x14ac:dyDescent="0.3">
      <c r="AY1424" s="94" t="e">
        <f>VLOOKUP(C1424,#REF!, 2,FALSE)</f>
        <v>#REF!</v>
      </c>
      <c r="BM1424" s="18" t="s">
        <v>5212</v>
      </c>
      <c r="BN1424" s="18" t="s">
        <v>3024</v>
      </c>
      <c r="BO1424" s="18" t="s">
        <v>2998</v>
      </c>
      <c r="BU1424" s="18" t="s">
        <v>5212</v>
      </c>
      <c r="BV1424" s="18" t="s">
        <v>3024</v>
      </c>
      <c r="BW1424" s="18" t="s">
        <v>2998</v>
      </c>
    </row>
    <row r="1425" spans="51:75" x14ac:dyDescent="0.3">
      <c r="AY1425" s="94" t="e">
        <f>VLOOKUP(C1425,#REF!, 2,FALSE)</f>
        <v>#REF!</v>
      </c>
      <c r="BM1425" s="18" t="s">
        <v>5213</v>
      </c>
      <c r="BN1425" s="18" t="s">
        <v>3231</v>
      </c>
      <c r="BO1425" s="18" t="s">
        <v>5214</v>
      </c>
      <c r="BU1425" s="18" t="s">
        <v>5213</v>
      </c>
      <c r="BV1425" s="18" t="s">
        <v>3231</v>
      </c>
      <c r="BW1425" s="18" t="s">
        <v>5214</v>
      </c>
    </row>
    <row r="1426" spans="51:75" x14ac:dyDescent="0.3">
      <c r="AY1426" s="94" t="e">
        <f>VLOOKUP(C1426,#REF!, 2,FALSE)</f>
        <v>#REF!</v>
      </c>
      <c r="BM1426" s="18" t="s">
        <v>5215</v>
      </c>
      <c r="BN1426" s="18" t="s">
        <v>2998</v>
      </c>
      <c r="BO1426" s="18" t="s">
        <v>1350</v>
      </c>
      <c r="BU1426" s="18" t="s">
        <v>5215</v>
      </c>
      <c r="BV1426" s="18" t="s">
        <v>2998</v>
      </c>
      <c r="BW1426" s="18" t="s">
        <v>1350</v>
      </c>
    </row>
    <row r="1427" spans="51:75" x14ac:dyDescent="0.3">
      <c r="AY1427" s="94" t="e">
        <f>VLOOKUP(C1427,#REF!, 2,FALSE)</f>
        <v>#REF!</v>
      </c>
      <c r="BM1427" s="18" t="s">
        <v>5216</v>
      </c>
      <c r="BN1427" s="18" t="s">
        <v>1152</v>
      </c>
      <c r="BO1427" s="18" t="s">
        <v>1060</v>
      </c>
      <c r="BU1427" s="18" t="s">
        <v>5216</v>
      </c>
      <c r="BV1427" s="18" t="s">
        <v>1152</v>
      </c>
      <c r="BW1427" s="18" t="s">
        <v>1060</v>
      </c>
    </row>
    <row r="1428" spans="51:75" x14ac:dyDescent="0.3">
      <c r="AY1428" s="94" t="e">
        <f>VLOOKUP(C1428,#REF!, 2,FALSE)</f>
        <v>#REF!</v>
      </c>
      <c r="BM1428" s="18" t="s">
        <v>5217</v>
      </c>
      <c r="BN1428" s="18" t="s">
        <v>2993</v>
      </c>
      <c r="BO1428" s="18" t="s">
        <v>2998</v>
      </c>
      <c r="BU1428" s="18" t="s">
        <v>5217</v>
      </c>
      <c r="BV1428" s="18" t="s">
        <v>2993</v>
      </c>
      <c r="BW1428" s="18" t="s">
        <v>2998</v>
      </c>
    </row>
    <row r="1429" spans="51:75" x14ac:dyDescent="0.3">
      <c r="AY1429" s="94" t="e">
        <f>VLOOKUP(C1429,#REF!, 2,FALSE)</f>
        <v>#REF!</v>
      </c>
      <c r="BM1429" s="18" t="s">
        <v>5218</v>
      </c>
      <c r="BN1429" s="18" t="s">
        <v>642</v>
      </c>
      <c r="BO1429" s="18" t="s">
        <v>5219</v>
      </c>
      <c r="BU1429" s="18" t="s">
        <v>5218</v>
      </c>
      <c r="BV1429" s="18" t="s">
        <v>642</v>
      </c>
      <c r="BW1429" s="18" t="s">
        <v>5219</v>
      </c>
    </row>
    <row r="1430" spans="51:75" x14ac:dyDescent="0.3">
      <c r="AY1430" s="94" t="e">
        <f>VLOOKUP(C1430,#REF!, 2,FALSE)</f>
        <v>#REF!</v>
      </c>
      <c r="BM1430" s="18" t="s">
        <v>5220</v>
      </c>
      <c r="BN1430" s="18" t="s">
        <v>2998</v>
      </c>
      <c r="BO1430" s="18" t="s">
        <v>2998</v>
      </c>
      <c r="BU1430" s="18" t="s">
        <v>5220</v>
      </c>
      <c r="BV1430" s="18" t="s">
        <v>2998</v>
      </c>
      <c r="BW1430" s="18" t="s">
        <v>2998</v>
      </c>
    </row>
    <row r="1431" spans="51:75" x14ac:dyDescent="0.3">
      <c r="AY1431" s="94" t="e">
        <f>VLOOKUP(C1431,#REF!, 2,FALSE)</f>
        <v>#REF!</v>
      </c>
      <c r="BM1431" s="18" t="s">
        <v>5221</v>
      </c>
      <c r="BN1431" s="18" t="s">
        <v>2998</v>
      </c>
      <c r="BO1431" s="18" t="s">
        <v>2998</v>
      </c>
      <c r="BU1431" s="18" t="s">
        <v>5221</v>
      </c>
      <c r="BV1431" s="18" t="s">
        <v>2998</v>
      </c>
      <c r="BW1431" s="18" t="s">
        <v>2998</v>
      </c>
    </row>
    <row r="1432" spans="51:75" x14ac:dyDescent="0.3">
      <c r="AY1432" s="94" t="e">
        <f>VLOOKUP(C1432,#REF!, 2,FALSE)</f>
        <v>#REF!</v>
      </c>
      <c r="BM1432" s="18" t="s">
        <v>5224</v>
      </c>
      <c r="BN1432" s="18" t="s">
        <v>661</v>
      </c>
      <c r="BO1432" s="18" t="s">
        <v>5225</v>
      </c>
      <c r="BU1432" s="18" t="s">
        <v>5224</v>
      </c>
      <c r="BV1432" s="18" t="s">
        <v>661</v>
      </c>
      <c r="BW1432" s="18" t="s">
        <v>5225</v>
      </c>
    </row>
    <row r="1433" spans="51:75" x14ac:dyDescent="0.3">
      <c r="AY1433" s="94" t="e">
        <f>VLOOKUP(C1433,#REF!, 2,FALSE)</f>
        <v>#REF!</v>
      </c>
      <c r="BM1433" s="18" t="s">
        <v>980</v>
      </c>
      <c r="BN1433" s="18" t="s">
        <v>3231</v>
      </c>
      <c r="BO1433" s="18" t="s">
        <v>2106</v>
      </c>
      <c r="BU1433" s="18" t="s">
        <v>980</v>
      </c>
      <c r="BV1433" s="18" t="s">
        <v>3231</v>
      </c>
      <c r="BW1433" s="18" t="s">
        <v>2106</v>
      </c>
    </row>
    <row r="1434" spans="51:75" x14ac:dyDescent="0.3">
      <c r="AY1434" s="94" t="e">
        <f>VLOOKUP(C1434,#REF!, 2,FALSE)</f>
        <v>#REF!</v>
      </c>
      <c r="BM1434" s="18" t="s">
        <v>981</v>
      </c>
      <c r="BN1434" s="18" t="s">
        <v>2993</v>
      </c>
      <c r="BO1434" s="18" t="s">
        <v>1017</v>
      </c>
      <c r="BU1434" s="18" t="s">
        <v>981</v>
      </c>
      <c r="BV1434" s="18" t="s">
        <v>2993</v>
      </c>
      <c r="BW1434" s="18" t="s">
        <v>1017</v>
      </c>
    </row>
    <row r="1435" spans="51:75" x14ac:dyDescent="0.3">
      <c r="AY1435" s="94" t="e">
        <f>VLOOKUP(C1435,#REF!, 2,FALSE)</f>
        <v>#REF!</v>
      </c>
      <c r="BM1435" s="18" t="s">
        <v>982</v>
      </c>
      <c r="BN1435" s="18" t="s">
        <v>622</v>
      </c>
      <c r="BO1435" s="18" t="s">
        <v>1824</v>
      </c>
      <c r="BU1435" s="18" t="s">
        <v>982</v>
      </c>
      <c r="BV1435" s="18" t="s">
        <v>622</v>
      </c>
      <c r="BW1435" s="18" t="s">
        <v>1824</v>
      </c>
    </row>
    <row r="1436" spans="51:75" x14ac:dyDescent="0.3">
      <c r="AY1436" s="94" t="e">
        <f>VLOOKUP(C1436,#REF!, 2,FALSE)</f>
        <v>#REF!</v>
      </c>
      <c r="BM1436" s="18" t="s">
        <v>5226</v>
      </c>
      <c r="BN1436" s="18" t="s">
        <v>668</v>
      </c>
      <c r="BO1436" s="18" t="s">
        <v>5227</v>
      </c>
      <c r="BU1436" s="18" t="s">
        <v>5226</v>
      </c>
      <c r="BV1436" s="18" t="s">
        <v>668</v>
      </c>
      <c r="BW1436" s="18" t="s">
        <v>5227</v>
      </c>
    </row>
    <row r="1437" spans="51:75" x14ac:dyDescent="0.3">
      <c r="AY1437" s="94" t="e">
        <f>VLOOKUP(C1437,#REF!, 2,FALSE)</f>
        <v>#REF!</v>
      </c>
      <c r="BM1437" s="18" t="s">
        <v>5229</v>
      </c>
      <c r="BN1437" s="18" t="s">
        <v>17081</v>
      </c>
      <c r="BO1437" s="18" t="s">
        <v>3199</v>
      </c>
      <c r="BU1437" s="18" t="s">
        <v>5229</v>
      </c>
      <c r="BV1437" s="18" t="s">
        <v>17081</v>
      </c>
      <c r="BW1437" s="18" t="s">
        <v>3199</v>
      </c>
    </row>
    <row r="1438" spans="51:75" x14ac:dyDescent="0.3">
      <c r="AY1438" s="94" t="e">
        <f>VLOOKUP(C1438,#REF!, 2,FALSE)</f>
        <v>#REF!</v>
      </c>
      <c r="BM1438" s="18" t="s">
        <v>5230</v>
      </c>
      <c r="BN1438" s="18" t="s">
        <v>668</v>
      </c>
      <c r="BO1438" s="18" t="s">
        <v>2839</v>
      </c>
      <c r="BU1438" s="18" t="s">
        <v>5230</v>
      </c>
      <c r="BV1438" s="18" t="s">
        <v>668</v>
      </c>
      <c r="BW1438" s="18" t="s">
        <v>2839</v>
      </c>
    </row>
    <row r="1439" spans="51:75" x14ac:dyDescent="0.3">
      <c r="AY1439" s="94" t="e">
        <f>VLOOKUP(C1439,#REF!, 2,FALSE)</f>
        <v>#REF!</v>
      </c>
      <c r="BM1439" s="18" t="s">
        <v>5231</v>
      </c>
      <c r="BN1439" s="18" t="s">
        <v>3064</v>
      </c>
      <c r="BO1439" s="18" t="s">
        <v>5232</v>
      </c>
      <c r="BU1439" s="18" t="s">
        <v>5231</v>
      </c>
      <c r="BV1439" s="18" t="s">
        <v>3064</v>
      </c>
      <c r="BW1439" s="18" t="s">
        <v>5232</v>
      </c>
    </row>
    <row r="1440" spans="51:75" x14ac:dyDescent="0.3">
      <c r="AY1440" s="94" t="e">
        <f>VLOOKUP(C1440,#REF!, 2,FALSE)</f>
        <v>#REF!</v>
      </c>
      <c r="BM1440" s="18" t="s">
        <v>5234</v>
      </c>
      <c r="BN1440" s="18" t="s">
        <v>672</v>
      </c>
      <c r="BO1440" s="18" t="s">
        <v>4215</v>
      </c>
      <c r="BU1440" s="18" t="s">
        <v>5234</v>
      </c>
      <c r="BV1440" s="18" t="s">
        <v>672</v>
      </c>
      <c r="BW1440" s="18" t="s">
        <v>4215</v>
      </c>
    </row>
    <row r="1441" spans="51:75" x14ac:dyDescent="0.3">
      <c r="AY1441" s="94" t="e">
        <f>VLOOKUP(C1441,#REF!, 2,FALSE)</f>
        <v>#REF!</v>
      </c>
      <c r="BM1441" s="18" t="s">
        <v>983</v>
      </c>
      <c r="BN1441" s="18" t="s">
        <v>874</v>
      </c>
      <c r="BO1441" s="18" t="s">
        <v>5236</v>
      </c>
      <c r="BU1441" s="18" t="s">
        <v>983</v>
      </c>
      <c r="BV1441" s="18" t="s">
        <v>874</v>
      </c>
      <c r="BW1441" s="18" t="s">
        <v>5236</v>
      </c>
    </row>
    <row r="1442" spans="51:75" x14ac:dyDescent="0.3">
      <c r="AY1442" s="94" t="e">
        <f>VLOOKUP(C1442,#REF!, 2,FALSE)</f>
        <v>#REF!</v>
      </c>
      <c r="BM1442" s="18" t="s">
        <v>5237</v>
      </c>
      <c r="BN1442" s="18" t="s">
        <v>642</v>
      </c>
      <c r="BO1442" s="18" t="s">
        <v>5238</v>
      </c>
      <c r="BU1442" s="18" t="s">
        <v>5237</v>
      </c>
      <c r="BV1442" s="18" t="s">
        <v>642</v>
      </c>
      <c r="BW1442" s="18" t="s">
        <v>5238</v>
      </c>
    </row>
    <row r="1443" spans="51:75" x14ac:dyDescent="0.3">
      <c r="AY1443" s="94" t="e">
        <f>VLOOKUP(C1443,#REF!, 2,FALSE)</f>
        <v>#REF!</v>
      </c>
      <c r="BM1443" s="18" t="s">
        <v>5239</v>
      </c>
      <c r="BN1443" s="18" t="s">
        <v>822</v>
      </c>
      <c r="BO1443" s="18" t="s">
        <v>5240</v>
      </c>
      <c r="BU1443" s="18" t="s">
        <v>5239</v>
      </c>
      <c r="BV1443" s="18" t="s">
        <v>822</v>
      </c>
      <c r="BW1443" s="18" t="s">
        <v>5240</v>
      </c>
    </row>
    <row r="1444" spans="51:75" x14ac:dyDescent="0.3">
      <c r="AY1444" s="94" t="e">
        <f>VLOOKUP(C1444,#REF!, 2,FALSE)</f>
        <v>#REF!</v>
      </c>
      <c r="BM1444" s="18" t="s">
        <v>5241</v>
      </c>
      <c r="BN1444" s="18" t="s">
        <v>3109</v>
      </c>
      <c r="BO1444" s="18" t="s">
        <v>5243</v>
      </c>
      <c r="BU1444" s="18" t="s">
        <v>5241</v>
      </c>
      <c r="BV1444" s="18" t="s">
        <v>3109</v>
      </c>
      <c r="BW1444" s="18" t="s">
        <v>5243</v>
      </c>
    </row>
    <row r="1445" spans="51:75" x14ac:dyDescent="0.3">
      <c r="AY1445" s="94" t="e">
        <f>VLOOKUP(C1445,#REF!, 2,FALSE)</f>
        <v>#REF!</v>
      </c>
      <c r="BM1445" s="18" t="s">
        <v>5244</v>
      </c>
      <c r="BN1445" s="18" t="s">
        <v>822</v>
      </c>
      <c r="BO1445" s="18" t="s">
        <v>5246</v>
      </c>
      <c r="BU1445" s="18" t="s">
        <v>5244</v>
      </c>
      <c r="BV1445" s="18" t="s">
        <v>822</v>
      </c>
      <c r="BW1445" s="18" t="s">
        <v>5246</v>
      </c>
    </row>
    <row r="1446" spans="51:75" x14ac:dyDescent="0.3">
      <c r="AY1446" s="94" t="e">
        <f>VLOOKUP(C1446,#REF!, 2,FALSE)</f>
        <v>#REF!</v>
      </c>
      <c r="BM1446" s="18" t="s">
        <v>5247</v>
      </c>
      <c r="BN1446" s="18" t="s">
        <v>2998</v>
      </c>
      <c r="BO1446" s="18" t="s">
        <v>2998</v>
      </c>
      <c r="BU1446" s="18" t="s">
        <v>5247</v>
      </c>
      <c r="BV1446" s="18" t="s">
        <v>2998</v>
      </c>
      <c r="BW1446" s="18" t="s">
        <v>2998</v>
      </c>
    </row>
    <row r="1447" spans="51:75" x14ac:dyDescent="0.3">
      <c r="AY1447" s="94" t="e">
        <f>VLOOKUP(C1447,#REF!, 2,FALSE)</f>
        <v>#REF!</v>
      </c>
      <c r="BM1447" s="18" t="s">
        <v>5248</v>
      </c>
      <c r="BN1447" s="18" t="s">
        <v>783</v>
      </c>
      <c r="BO1447" s="18" t="s">
        <v>1881</v>
      </c>
      <c r="BU1447" s="18" t="s">
        <v>5248</v>
      </c>
      <c r="BV1447" s="18" t="s">
        <v>783</v>
      </c>
      <c r="BW1447" s="18" t="s">
        <v>1881</v>
      </c>
    </row>
    <row r="1448" spans="51:75" x14ac:dyDescent="0.3">
      <c r="AY1448" s="94" t="e">
        <f>VLOOKUP(C1448,#REF!, 2,FALSE)</f>
        <v>#REF!</v>
      </c>
      <c r="BM1448" s="18" t="s">
        <v>5250</v>
      </c>
      <c r="BN1448" s="18" t="s">
        <v>643</v>
      </c>
      <c r="BO1448" s="18" t="s">
        <v>5251</v>
      </c>
      <c r="BU1448" s="18" t="s">
        <v>5250</v>
      </c>
      <c r="BV1448" s="18" t="s">
        <v>643</v>
      </c>
      <c r="BW1448" s="18" t="s">
        <v>5251</v>
      </c>
    </row>
    <row r="1449" spans="51:75" x14ac:dyDescent="0.3">
      <c r="AY1449" s="94" t="e">
        <f>VLOOKUP(C1449,#REF!, 2,FALSE)</f>
        <v>#REF!</v>
      </c>
      <c r="BM1449" s="18" t="s">
        <v>5252</v>
      </c>
      <c r="BN1449" s="18" t="s">
        <v>809</v>
      </c>
      <c r="BO1449" s="18" t="s">
        <v>3212</v>
      </c>
      <c r="BU1449" s="18" t="s">
        <v>5252</v>
      </c>
      <c r="BV1449" s="18" t="s">
        <v>809</v>
      </c>
      <c r="BW1449" s="18" t="s">
        <v>3212</v>
      </c>
    </row>
    <row r="1450" spans="51:75" x14ac:dyDescent="0.3">
      <c r="AY1450" s="94" t="e">
        <f>VLOOKUP(C1450,#REF!, 2,FALSE)</f>
        <v>#REF!</v>
      </c>
      <c r="BM1450" s="18" t="s">
        <v>984</v>
      </c>
      <c r="BN1450" s="18" t="s">
        <v>631</v>
      </c>
      <c r="BO1450" s="18" t="s">
        <v>2891</v>
      </c>
      <c r="BU1450" s="18" t="s">
        <v>984</v>
      </c>
      <c r="BV1450" s="18" t="s">
        <v>631</v>
      </c>
      <c r="BW1450" s="18" t="s">
        <v>2891</v>
      </c>
    </row>
    <row r="1451" spans="51:75" x14ac:dyDescent="0.3">
      <c r="AY1451" s="94" t="e">
        <f>VLOOKUP(C1451,#REF!, 2,FALSE)</f>
        <v>#REF!</v>
      </c>
      <c r="BM1451" s="18" t="s">
        <v>985</v>
      </c>
      <c r="BN1451" s="18" t="s">
        <v>633</v>
      </c>
      <c r="BO1451" s="18" t="s">
        <v>5256</v>
      </c>
      <c r="BU1451" s="18" t="s">
        <v>985</v>
      </c>
      <c r="BV1451" s="18" t="s">
        <v>633</v>
      </c>
      <c r="BW1451" s="18" t="s">
        <v>5256</v>
      </c>
    </row>
    <row r="1452" spans="51:75" x14ac:dyDescent="0.3">
      <c r="AY1452" s="94" t="e">
        <f>VLOOKUP(C1452,#REF!, 2,FALSE)</f>
        <v>#REF!</v>
      </c>
      <c r="BM1452" s="18" t="s">
        <v>5257</v>
      </c>
      <c r="BN1452" s="18" t="s">
        <v>3024</v>
      </c>
      <c r="BO1452" s="18" t="s">
        <v>5258</v>
      </c>
      <c r="BU1452" s="18" t="s">
        <v>5257</v>
      </c>
      <c r="BV1452" s="18" t="s">
        <v>3024</v>
      </c>
      <c r="BW1452" s="18" t="s">
        <v>5258</v>
      </c>
    </row>
    <row r="1453" spans="51:75" x14ac:dyDescent="0.3">
      <c r="AY1453" s="94" t="e">
        <f>VLOOKUP(C1453,#REF!, 2,FALSE)</f>
        <v>#REF!</v>
      </c>
      <c r="BM1453" s="18" t="s">
        <v>78</v>
      </c>
      <c r="BN1453" s="18" t="s">
        <v>2446</v>
      </c>
      <c r="BO1453" s="18" t="s">
        <v>2945</v>
      </c>
      <c r="BU1453" s="18" t="s">
        <v>78</v>
      </c>
      <c r="BV1453" s="18" t="s">
        <v>2446</v>
      </c>
      <c r="BW1453" s="18" t="s">
        <v>2945</v>
      </c>
    </row>
    <row r="1454" spans="51:75" x14ac:dyDescent="0.3">
      <c r="AY1454" s="94" t="e">
        <f>VLOOKUP(C1454,#REF!, 2,FALSE)</f>
        <v>#REF!</v>
      </c>
      <c r="BM1454" s="18" t="s">
        <v>5260</v>
      </c>
      <c r="BN1454" s="18" t="s">
        <v>1152</v>
      </c>
      <c r="BO1454" s="18" t="s">
        <v>5261</v>
      </c>
      <c r="BU1454" s="18" t="s">
        <v>5260</v>
      </c>
      <c r="BV1454" s="18" t="s">
        <v>1152</v>
      </c>
      <c r="BW1454" s="18" t="s">
        <v>5261</v>
      </c>
    </row>
    <row r="1455" spans="51:75" x14ac:dyDescent="0.3">
      <c r="AY1455" s="94" t="e">
        <f>VLOOKUP(C1455,#REF!, 2,FALSE)</f>
        <v>#REF!</v>
      </c>
      <c r="BM1455" s="18" t="s">
        <v>986</v>
      </c>
      <c r="BN1455" s="18" t="s">
        <v>709</v>
      </c>
      <c r="BO1455" s="18" t="s">
        <v>5262</v>
      </c>
      <c r="BU1455" s="18" t="s">
        <v>986</v>
      </c>
      <c r="BV1455" s="18" t="s">
        <v>709</v>
      </c>
      <c r="BW1455" s="18" t="s">
        <v>5262</v>
      </c>
    </row>
    <row r="1456" spans="51:75" x14ac:dyDescent="0.3">
      <c r="AY1456" s="94" t="e">
        <f>VLOOKUP(C1456,#REF!, 2,FALSE)</f>
        <v>#REF!</v>
      </c>
      <c r="BM1456" s="18" t="s">
        <v>5263</v>
      </c>
      <c r="BN1456" s="18" t="s">
        <v>3290</v>
      </c>
      <c r="BO1456" s="18" t="s">
        <v>2998</v>
      </c>
      <c r="BU1456" s="18" t="s">
        <v>5263</v>
      </c>
      <c r="BV1456" s="18" t="s">
        <v>3290</v>
      </c>
      <c r="BW1456" s="18" t="s">
        <v>2998</v>
      </c>
    </row>
    <row r="1457" spans="51:75" x14ac:dyDescent="0.3">
      <c r="AY1457" s="94" t="e">
        <f>VLOOKUP(C1457,#REF!, 2,FALSE)</f>
        <v>#REF!</v>
      </c>
      <c r="BM1457" s="18" t="s">
        <v>79</v>
      </c>
      <c r="BN1457" s="18" t="s">
        <v>715</v>
      </c>
      <c r="BO1457" s="18" t="s">
        <v>5265</v>
      </c>
      <c r="BU1457" s="18" t="s">
        <v>79</v>
      </c>
      <c r="BV1457" s="18" t="s">
        <v>715</v>
      </c>
      <c r="BW1457" s="18" t="s">
        <v>5265</v>
      </c>
    </row>
    <row r="1458" spans="51:75" x14ac:dyDescent="0.3">
      <c r="AY1458" s="94" t="e">
        <f>VLOOKUP(C1458,#REF!, 2,FALSE)</f>
        <v>#REF!</v>
      </c>
      <c r="BM1458" s="18" t="s">
        <v>5266</v>
      </c>
      <c r="BN1458" s="18" t="s">
        <v>642</v>
      </c>
      <c r="BO1458" s="18" t="s">
        <v>918</v>
      </c>
      <c r="BU1458" s="18" t="s">
        <v>5266</v>
      </c>
      <c r="BV1458" s="18" t="s">
        <v>642</v>
      </c>
      <c r="BW1458" s="18" t="s">
        <v>918</v>
      </c>
    </row>
    <row r="1459" spans="51:75" x14ac:dyDescent="0.3">
      <c r="AY1459" s="94" t="e">
        <f>VLOOKUP(C1459,#REF!, 2,FALSE)</f>
        <v>#REF!</v>
      </c>
      <c r="BM1459" s="18" t="s">
        <v>5267</v>
      </c>
      <c r="BN1459" s="18" t="s">
        <v>643</v>
      </c>
      <c r="BO1459" s="18" t="s">
        <v>5269</v>
      </c>
      <c r="BU1459" s="18" t="s">
        <v>5267</v>
      </c>
      <c r="BV1459" s="18" t="s">
        <v>643</v>
      </c>
      <c r="BW1459" s="18" t="s">
        <v>5269</v>
      </c>
    </row>
    <row r="1460" spans="51:75" x14ac:dyDescent="0.3">
      <c r="AY1460" s="94" t="e">
        <f>VLOOKUP(C1460,#REF!, 2,FALSE)</f>
        <v>#REF!</v>
      </c>
      <c r="BM1460" s="18" t="s">
        <v>5270</v>
      </c>
      <c r="BN1460" s="18" t="s">
        <v>636</v>
      </c>
      <c r="BO1460" s="18" t="s">
        <v>3404</v>
      </c>
      <c r="BU1460" s="18" t="s">
        <v>5270</v>
      </c>
      <c r="BV1460" s="18" t="s">
        <v>636</v>
      </c>
      <c r="BW1460" s="18" t="s">
        <v>3404</v>
      </c>
    </row>
    <row r="1461" spans="51:75" x14ac:dyDescent="0.3">
      <c r="AY1461" s="94" t="e">
        <f>VLOOKUP(C1461,#REF!, 2,FALSE)</f>
        <v>#REF!</v>
      </c>
      <c r="BM1461" s="18" t="s">
        <v>987</v>
      </c>
      <c r="BN1461" s="18" t="s">
        <v>1355</v>
      </c>
      <c r="BO1461" s="18" t="s">
        <v>2385</v>
      </c>
      <c r="BU1461" s="18" t="s">
        <v>987</v>
      </c>
      <c r="BV1461" s="18" t="s">
        <v>1355</v>
      </c>
      <c r="BW1461" s="18" t="s">
        <v>2385</v>
      </c>
    </row>
    <row r="1462" spans="51:75" x14ac:dyDescent="0.3">
      <c r="AY1462" s="94" t="e">
        <f>VLOOKUP(C1462,#REF!, 2,FALSE)</f>
        <v>#REF!</v>
      </c>
      <c r="BM1462" s="18" t="s">
        <v>988</v>
      </c>
      <c r="BN1462" s="18" t="s">
        <v>3064</v>
      </c>
      <c r="BO1462" s="18" t="s">
        <v>5273</v>
      </c>
      <c r="BU1462" s="18" t="s">
        <v>988</v>
      </c>
      <c r="BV1462" s="18" t="s">
        <v>3064</v>
      </c>
      <c r="BW1462" s="18" t="s">
        <v>5273</v>
      </c>
    </row>
    <row r="1463" spans="51:75" x14ac:dyDescent="0.3">
      <c r="AY1463" s="94" t="e">
        <f>VLOOKUP(C1463,#REF!, 2,FALSE)</f>
        <v>#REF!</v>
      </c>
      <c r="BM1463" s="18" t="s">
        <v>5274</v>
      </c>
      <c r="BN1463" s="18" t="s">
        <v>864</v>
      </c>
      <c r="BO1463" s="18" t="s">
        <v>5275</v>
      </c>
      <c r="BU1463" s="18" t="s">
        <v>5274</v>
      </c>
      <c r="BV1463" s="18" t="s">
        <v>864</v>
      </c>
      <c r="BW1463" s="18" t="s">
        <v>5275</v>
      </c>
    </row>
    <row r="1464" spans="51:75" x14ac:dyDescent="0.3">
      <c r="AY1464" s="94" t="e">
        <f>VLOOKUP(C1464,#REF!, 2,FALSE)</f>
        <v>#REF!</v>
      </c>
      <c r="BM1464" s="18" t="s">
        <v>989</v>
      </c>
      <c r="BN1464" s="18" t="s">
        <v>1355</v>
      </c>
      <c r="BO1464" s="18" t="s">
        <v>1010</v>
      </c>
      <c r="BU1464" s="18" t="s">
        <v>989</v>
      </c>
      <c r="BV1464" s="18" t="s">
        <v>1355</v>
      </c>
      <c r="BW1464" s="18" t="s">
        <v>1010</v>
      </c>
    </row>
    <row r="1465" spans="51:75" x14ac:dyDescent="0.3">
      <c r="AY1465" s="94" t="e">
        <f>VLOOKUP(C1465,#REF!, 2,FALSE)</f>
        <v>#REF!</v>
      </c>
      <c r="BM1465" s="18" t="s">
        <v>990</v>
      </c>
      <c r="BN1465" s="18" t="s">
        <v>3290</v>
      </c>
      <c r="BO1465" s="18" t="s">
        <v>5276</v>
      </c>
      <c r="BU1465" s="18" t="s">
        <v>990</v>
      </c>
      <c r="BV1465" s="18" t="s">
        <v>3290</v>
      </c>
      <c r="BW1465" s="18" t="s">
        <v>5276</v>
      </c>
    </row>
    <row r="1466" spans="51:75" x14ac:dyDescent="0.3">
      <c r="AY1466" s="94" t="e">
        <f>VLOOKUP(C1466,#REF!, 2,FALSE)</f>
        <v>#REF!</v>
      </c>
      <c r="BM1466" s="18" t="s">
        <v>5277</v>
      </c>
      <c r="BN1466" s="18" t="s">
        <v>3231</v>
      </c>
      <c r="BO1466" s="18" t="s">
        <v>5278</v>
      </c>
      <c r="BU1466" s="18" t="s">
        <v>5277</v>
      </c>
      <c r="BV1466" s="18" t="s">
        <v>3231</v>
      </c>
      <c r="BW1466" s="18" t="s">
        <v>5278</v>
      </c>
    </row>
    <row r="1467" spans="51:75" x14ac:dyDescent="0.3">
      <c r="AY1467" s="94" t="e">
        <f>VLOOKUP(C1467,#REF!, 2,FALSE)</f>
        <v>#REF!</v>
      </c>
      <c r="BM1467" s="18" t="s">
        <v>5279</v>
      </c>
      <c r="BN1467" s="18" t="s">
        <v>2998</v>
      </c>
      <c r="BO1467" s="18" t="s">
        <v>5280</v>
      </c>
      <c r="BU1467" s="18" t="s">
        <v>5279</v>
      </c>
      <c r="BV1467" s="18" t="s">
        <v>2998</v>
      </c>
      <c r="BW1467" s="18" t="s">
        <v>5280</v>
      </c>
    </row>
    <row r="1468" spans="51:75" x14ac:dyDescent="0.3">
      <c r="AY1468" s="94" t="e">
        <f>VLOOKUP(C1468,#REF!, 2,FALSE)</f>
        <v>#REF!</v>
      </c>
      <c r="BM1468" s="18" t="s">
        <v>5281</v>
      </c>
      <c r="BN1468" s="18" t="s">
        <v>2998</v>
      </c>
      <c r="BO1468" s="18" t="s">
        <v>2998</v>
      </c>
      <c r="BU1468" s="18" t="s">
        <v>5281</v>
      </c>
      <c r="BV1468" s="18" t="s">
        <v>2998</v>
      </c>
      <c r="BW1468" s="18" t="s">
        <v>2998</v>
      </c>
    </row>
    <row r="1469" spans="51:75" x14ac:dyDescent="0.3">
      <c r="AY1469" s="94" t="e">
        <f>VLOOKUP(C1469,#REF!, 2,FALSE)</f>
        <v>#REF!</v>
      </c>
      <c r="BM1469" s="18" t="s">
        <v>5282</v>
      </c>
      <c r="BN1469" s="18" t="s">
        <v>675</v>
      </c>
      <c r="BO1469" s="18" t="s">
        <v>5283</v>
      </c>
      <c r="BU1469" s="18" t="s">
        <v>5282</v>
      </c>
      <c r="BV1469" s="18" t="s">
        <v>675</v>
      </c>
      <c r="BW1469" s="18" t="s">
        <v>5283</v>
      </c>
    </row>
    <row r="1470" spans="51:75" x14ac:dyDescent="0.3">
      <c r="AY1470" s="94" t="e">
        <f>VLOOKUP(C1470,#REF!, 2,FALSE)</f>
        <v>#REF!</v>
      </c>
      <c r="BM1470" s="18" t="s">
        <v>991</v>
      </c>
      <c r="BN1470" s="18" t="s">
        <v>3231</v>
      </c>
      <c r="BO1470" s="18" t="s">
        <v>5284</v>
      </c>
      <c r="BU1470" s="18" t="s">
        <v>991</v>
      </c>
      <c r="BV1470" s="18" t="s">
        <v>3231</v>
      </c>
      <c r="BW1470" s="18" t="s">
        <v>5284</v>
      </c>
    </row>
    <row r="1471" spans="51:75" x14ac:dyDescent="0.3">
      <c r="AY1471" s="94" t="e">
        <f>VLOOKUP(C1471,#REF!, 2,FALSE)</f>
        <v>#REF!</v>
      </c>
      <c r="BM1471" s="18" t="s">
        <v>5285</v>
      </c>
      <c r="BN1471" s="18" t="s">
        <v>17088</v>
      </c>
      <c r="BO1471" s="18" t="s">
        <v>782</v>
      </c>
      <c r="BU1471" s="18" t="s">
        <v>5285</v>
      </c>
      <c r="BV1471" s="18" t="s">
        <v>17088</v>
      </c>
      <c r="BW1471" s="18" t="s">
        <v>782</v>
      </c>
    </row>
    <row r="1472" spans="51:75" x14ac:dyDescent="0.3">
      <c r="AY1472" s="94" t="e">
        <f>VLOOKUP(C1472,#REF!, 2,FALSE)</f>
        <v>#REF!</v>
      </c>
      <c r="BM1472" s="18" t="s">
        <v>5286</v>
      </c>
      <c r="BN1472" s="18" t="s">
        <v>2993</v>
      </c>
      <c r="BO1472" s="18" t="s">
        <v>5287</v>
      </c>
      <c r="BU1472" s="18" t="s">
        <v>5286</v>
      </c>
      <c r="BV1472" s="18" t="s">
        <v>2993</v>
      </c>
      <c r="BW1472" s="18" t="s">
        <v>5287</v>
      </c>
    </row>
    <row r="1473" spans="51:75" x14ac:dyDescent="0.3">
      <c r="AY1473" s="94" t="e">
        <f>VLOOKUP(C1473,#REF!, 2,FALSE)</f>
        <v>#REF!</v>
      </c>
      <c r="BM1473" s="18" t="s">
        <v>5288</v>
      </c>
      <c r="BN1473" s="18" t="s">
        <v>636</v>
      </c>
      <c r="BO1473" s="18" t="s">
        <v>3262</v>
      </c>
      <c r="BU1473" s="18" t="s">
        <v>5288</v>
      </c>
      <c r="BV1473" s="18" t="s">
        <v>636</v>
      </c>
      <c r="BW1473" s="18" t="s">
        <v>3262</v>
      </c>
    </row>
    <row r="1474" spans="51:75" x14ac:dyDescent="0.3">
      <c r="AY1474" s="94" t="e">
        <f>VLOOKUP(C1474,#REF!, 2,FALSE)</f>
        <v>#REF!</v>
      </c>
      <c r="BM1474" s="18" t="s">
        <v>5290</v>
      </c>
      <c r="BN1474" s="18" t="s">
        <v>3047</v>
      </c>
      <c r="BO1474" s="18" t="s">
        <v>5291</v>
      </c>
      <c r="BU1474" s="18" t="s">
        <v>5290</v>
      </c>
      <c r="BV1474" s="18" t="s">
        <v>3047</v>
      </c>
      <c r="BW1474" s="18" t="s">
        <v>5291</v>
      </c>
    </row>
    <row r="1475" spans="51:75" x14ac:dyDescent="0.3">
      <c r="AY1475" s="94" t="e">
        <f>VLOOKUP(C1475,#REF!, 2,FALSE)</f>
        <v>#REF!</v>
      </c>
      <c r="BM1475" s="18" t="s">
        <v>5292</v>
      </c>
      <c r="BN1475" s="18" t="s">
        <v>3231</v>
      </c>
      <c r="BO1475" s="18" t="s">
        <v>5293</v>
      </c>
      <c r="BU1475" s="18" t="s">
        <v>5292</v>
      </c>
      <c r="BV1475" s="18" t="s">
        <v>3231</v>
      </c>
      <c r="BW1475" s="18" t="s">
        <v>5293</v>
      </c>
    </row>
    <row r="1476" spans="51:75" x14ac:dyDescent="0.3">
      <c r="AY1476" s="94" t="e">
        <f>VLOOKUP(C1476,#REF!, 2,FALSE)</f>
        <v>#REF!</v>
      </c>
      <c r="BM1476" s="18" t="s">
        <v>5294</v>
      </c>
      <c r="BN1476" s="18" t="s">
        <v>669</v>
      </c>
      <c r="BO1476" s="18" t="s">
        <v>5295</v>
      </c>
      <c r="BU1476" s="18" t="s">
        <v>5294</v>
      </c>
      <c r="BV1476" s="18" t="s">
        <v>669</v>
      </c>
      <c r="BW1476" s="18" t="s">
        <v>5295</v>
      </c>
    </row>
    <row r="1477" spans="51:75" x14ac:dyDescent="0.3">
      <c r="AY1477" s="94" t="e">
        <f>VLOOKUP(C1477,#REF!, 2,FALSE)</f>
        <v>#REF!</v>
      </c>
      <c r="BM1477" s="18" t="s">
        <v>5296</v>
      </c>
      <c r="BN1477" s="18" t="s">
        <v>3231</v>
      </c>
      <c r="BO1477" s="18" t="s">
        <v>1395</v>
      </c>
      <c r="BU1477" s="18" t="s">
        <v>5296</v>
      </c>
      <c r="BV1477" s="18" t="s">
        <v>3231</v>
      </c>
      <c r="BW1477" s="18" t="s">
        <v>1395</v>
      </c>
    </row>
    <row r="1478" spans="51:75" x14ac:dyDescent="0.3">
      <c r="AY1478" s="94" t="e">
        <f>VLOOKUP(C1478,#REF!, 2,FALSE)</f>
        <v>#REF!</v>
      </c>
      <c r="BM1478" s="18" t="s">
        <v>5297</v>
      </c>
      <c r="BN1478" s="18" t="s">
        <v>3047</v>
      </c>
      <c r="BO1478" s="18" t="s">
        <v>5298</v>
      </c>
      <c r="BU1478" s="18" t="s">
        <v>5297</v>
      </c>
      <c r="BV1478" s="18" t="s">
        <v>3047</v>
      </c>
      <c r="BW1478" s="18" t="s">
        <v>5298</v>
      </c>
    </row>
    <row r="1479" spans="51:75" x14ac:dyDescent="0.3">
      <c r="AY1479" s="94" t="e">
        <f>VLOOKUP(C1479,#REF!, 2,FALSE)</f>
        <v>#REF!</v>
      </c>
      <c r="BM1479" s="18" t="s">
        <v>5299</v>
      </c>
      <c r="BN1479" s="18" t="s">
        <v>1355</v>
      </c>
      <c r="BO1479" s="18" t="s">
        <v>782</v>
      </c>
      <c r="BU1479" s="18" t="s">
        <v>5299</v>
      </c>
      <c r="BV1479" s="18" t="s">
        <v>1355</v>
      </c>
      <c r="BW1479" s="18" t="s">
        <v>782</v>
      </c>
    </row>
    <row r="1480" spans="51:75" x14ac:dyDescent="0.3">
      <c r="AY1480" s="94" t="e">
        <f>VLOOKUP(C1480,#REF!, 2,FALSE)</f>
        <v>#REF!</v>
      </c>
      <c r="BM1480" s="18" t="s">
        <v>5300</v>
      </c>
      <c r="BN1480" s="18" t="s">
        <v>3122</v>
      </c>
      <c r="BO1480" s="18" t="s">
        <v>5301</v>
      </c>
      <c r="BU1480" s="18" t="s">
        <v>5300</v>
      </c>
      <c r="BV1480" s="18" t="s">
        <v>3122</v>
      </c>
      <c r="BW1480" s="18" t="s">
        <v>5301</v>
      </c>
    </row>
    <row r="1481" spans="51:75" x14ac:dyDescent="0.3">
      <c r="AY1481" s="94" t="e">
        <f>VLOOKUP(C1481,#REF!, 2,FALSE)</f>
        <v>#REF!</v>
      </c>
      <c r="BM1481" s="18" t="s">
        <v>5302</v>
      </c>
      <c r="BN1481" s="18" t="s">
        <v>3231</v>
      </c>
      <c r="BO1481" s="18" t="s">
        <v>852</v>
      </c>
      <c r="BU1481" s="18" t="s">
        <v>5302</v>
      </c>
      <c r="BV1481" s="18" t="s">
        <v>3231</v>
      </c>
      <c r="BW1481" s="18" t="s">
        <v>852</v>
      </c>
    </row>
    <row r="1482" spans="51:75" x14ac:dyDescent="0.3">
      <c r="AY1482" s="94" t="e">
        <f>VLOOKUP(C1482,#REF!, 2,FALSE)</f>
        <v>#REF!</v>
      </c>
      <c r="BM1482" s="18" t="s">
        <v>80</v>
      </c>
      <c r="BN1482" s="18" t="s">
        <v>2993</v>
      </c>
      <c r="BO1482" s="18" t="s">
        <v>956</v>
      </c>
      <c r="BU1482" s="18" t="s">
        <v>80</v>
      </c>
      <c r="BV1482" s="18" t="s">
        <v>2993</v>
      </c>
      <c r="BW1482" s="18" t="s">
        <v>956</v>
      </c>
    </row>
    <row r="1483" spans="51:75" x14ac:dyDescent="0.3">
      <c r="AY1483" s="94" t="e">
        <f>VLOOKUP(C1483,#REF!, 2,FALSE)</f>
        <v>#REF!</v>
      </c>
      <c r="BM1483" s="18" t="s">
        <v>5303</v>
      </c>
      <c r="BN1483" s="18" t="s">
        <v>2993</v>
      </c>
      <c r="BO1483" s="18" t="s">
        <v>5301</v>
      </c>
      <c r="BU1483" s="18" t="s">
        <v>5303</v>
      </c>
      <c r="BV1483" s="18" t="s">
        <v>2993</v>
      </c>
      <c r="BW1483" s="18" t="s">
        <v>5301</v>
      </c>
    </row>
    <row r="1484" spans="51:75" x14ac:dyDescent="0.3">
      <c r="AY1484" s="94" t="e">
        <f>VLOOKUP(C1484,#REF!, 2,FALSE)</f>
        <v>#REF!</v>
      </c>
      <c r="BM1484" s="18" t="s">
        <v>5304</v>
      </c>
      <c r="BN1484" s="18" t="s">
        <v>3231</v>
      </c>
      <c r="BO1484" s="18" t="s">
        <v>1552</v>
      </c>
      <c r="BU1484" s="18" t="s">
        <v>5304</v>
      </c>
      <c r="BV1484" s="18" t="s">
        <v>3231</v>
      </c>
      <c r="BW1484" s="18" t="s">
        <v>1552</v>
      </c>
    </row>
    <row r="1485" spans="51:75" x14ac:dyDescent="0.3">
      <c r="AY1485" s="94" t="e">
        <f>VLOOKUP(C1485,#REF!, 2,FALSE)</f>
        <v>#REF!</v>
      </c>
      <c r="BM1485" s="18" t="s">
        <v>5306</v>
      </c>
      <c r="BN1485" s="18" t="s">
        <v>17084</v>
      </c>
      <c r="BO1485" s="18" t="s">
        <v>671</v>
      </c>
      <c r="BU1485" s="18" t="s">
        <v>5306</v>
      </c>
      <c r="BV1485" s="18" t="s">
        <v>17084</v>
      </c>
      <c r="BW1485" s="18" t="s">
        <v>671</v>
      </c>
    </row>
    <row r="1486" spans="51:75" x14ac:dyDescent="0.3">
      <c r="AY1486" s="94" t="e">
        <f>VLOOKUP(C1486,#REF!, 2,FALSE)</f>
        <v>#REF!</v>
      </c>
      <c r="BM1486" s="18" t="s">
        <v>5307</v>
      </c>
      <c r="BN1486" s="18" t="s">
        <v>1355</v>
      </c>
      <c r="BO1486" s="18" t="s">
        <v>3167</v>
      </c>
      <c r="BU1486" s="18" t="s">
        <v>5307</v>
      </c>
      <c r="BV1486" s="18" t="s">
        <v>1355</v>
      </c>
      <c r="BW1486" s="18" t="s">
        <v>3167</v>
      </c>
    </row>
    <row r="1487" spans="51:75" x14ac:dyDescent="0.3">
      <c r="AY1487" s="94" t="e">
        <f>VLOOKUP(C1487,#REF!, 2,FALSE)</f>
        <v>#REF!</v>
      </c>
      <c r="BM1487" s="18" t="s">
        <v>5308</v>
      </c>
      <c r="BN1487" s="18" t="s">
        <v>3105</v>
      </c>
      <c r="BO1487" s="18" t="s">
        <v>3226</v>
      </c>
      <c r="BU1487" s="18" t="s">
        <v>5308</v>
      </c>
      <c r="BV1487" s="18" t="s">
        <v>3105</v>
      </c>
      <c r="BW1487" s="18" t="s">
        <v>3226</v>
      </c>
    </row>
    <row r="1488" spans="51:75" x14ac:dyDescent="0.3">
      <c r="AY1488" s="94" t="e">
        <f>VLOOKUP(C1488,#REF!, 2,FALSE)</f>
        <v>#REF!</v>
      </c>
      <c r="BM1488" s="18" t="s">
        <v>5309</v>
      </c>
      <c r="BN1488" s="18" t="s">
        <v>861</v>
      </c>
      <c r="BO1488" s="18" t="s">
        <v>1609</v>
      </c>
      <c r="BU1488" s="18" t="s">
        <v>5309</v>
      </c>
      <c r="BV1488" s="18" t="s">
        <v>861</v>
      </c>
      <c r="BW1488" s="18" t="s">
        <v>1609</v>
      </c>
    </row>
    <row r="1489" spans="51:75" x14ac:dyDescent="0.3">
      <c r="AY1489" s="94" t="e">
        <f>VLOOKUP(C1489,#REF!, 2,FALSE)</f>
        <v>#REF!</v>
      </c>
      <c r="BM1489" s="18" t="s">
        <v>5310</v>
      </c>
      <c r="BN1489" s="18" t="s">
        <v>1355</v>
      </c>
      <c r="BO1489" s="18" t="s">
        <v>2270</v>
      </c>
      <c r="BU1489" s="18" t="s">
        <v>5310</v>
      </c>
      <c r="BV1489" s="18" t="s">
        <v>1355</v>
      </c>
      <c r="BW1489" s="18" t="s">
        <v>2270</v>
      </c>
    </row>
    <row r="1490" spans="51:75" x14ac:dyDescent="0.3">
      <c r="AY1490" s="94" t="e">
        <f>VLOOKUP(C1490,#REF!, 2,FALSE)</f>
        <v>#REF!</v>
      </c>
      <c r="BM1490" s="18" t="s">
        <v>5311</v>
      </c>
      <c r="BN1490" s="18" t="s">
        <v>3105</v>
      </c>
      <c r="BO1490" s="18" t="s">
        <v>2438</v>
      </c>
      <c r="BU1490" s="18" t="s">
        <v>5311</v>
      </c>
      <c r="BV1490" s="18" t="s">
        <v>3105</v>
      </c>
      <c r="BW1490" s="18" t="s">
        <v>2438</v>
      </c>
    </row>
    <row r="1491" spans="51:75" x14ac:dyDescent="0.3">
      <c r="AY1491" s="94" t="e">
        <f>VLOOKUP(C1491,#REF!, 2,FALSE)</f>
        <v>#REF!</v>
      </c>
      <c r="BM1491" s="18" t="s">
        <v>5312</v>
      </c>
      <c r="BN1491" s="18" t="s">
        <v>3105</v>
      </c>
      <c r="BO1491" s="18" t="s">
        <v>2664</v>
      </c>
      <c r="BU1491" s="18" t="s">
        <v>5312</v>
      </c>
      <c r="BV1491" s="18" t="s">
        <v>3105</v>
      </c>
      <c r="BW1491" s="18" t="s">
        <v>2664</v>
      </c>
    </row>
    <row r="1492" spans="51:75" x14ac:dyDescent="0.3">
      <c r="AY1492" s="94" t="e">
        <f>VLOOKUP(C1492,#REF!, 2,FALSE)</f>
        <v>#REF!</v>
      </c>
      <c r="BM1492" s="18" t="s">
        <v>5313</v>
      </c>
      <c r="BN1492" s="18" t="s">
        <v>3047</v>
      </c>
      <c r="BO1492" s="18" t="s">
        <v>2388</v>
      </c>
      <c r="BU1492" s="18" t="s">
        <v>5313</v>
      </c>
      <c r="BV1492" s="18" t="s">
        <v>3047</v>
      </c>
      <c r="BW1492" s="18" t="s">
        <v>2388</v>
      </c>
    </row>
    <row r="1493" spans="51:75" x14ac:dyDescent="0.3">
      <c r="AY1493" s="94" t="e">
        <f>VLOOKUP(C1493,#REF!, 2,FALSE)</f>
        <v>#REF!</v>
      </c>
      <c r="BM1493" s="18" t="s">
        <v>5314</v>
      </c>
      <c r="BN1493" s="18" t="s">
        <v>3231</v>
      </c>
      <c r="BO1493" s="18" t="s">
        <v>5315</v>
      </c>
      <c r="BU1493" s="18" t="s">
        <v>5314</v>
      </c>
      <c r="BV1493" s="18" t="s">
        <v>3231</v>
      </c>
      <c r="BW1493" s="18" t="s">
        <v>5315</v>
      </c>
    </row>
    <row r="1494" spans="51:75" x14ac:dyDescent="0.3">
      <c r="AY1494" s="94" t="e">
        <f>VLOOKUP(C1494,#REF!, 2,FALSE)</f>
        <v>#REF!</v>
      </c>
      <c r="BM1494" s="18" t="s">
        <v>5316</v>
      </c>
      <c r="BN1494" s="18" t="s">
        <v>3231</v>
      </c>
      <c r="BO1494" s="18" t="s">
        <v>1175</v>
      </c>
      <c r="BU1494" s="18" t="s">
        <v>5316</v>
      </c>
      <c r="BV1494" s="18" t="s">
        <v>3231</v>
      </c>
      <c r="BW1494" s="18" t="s">
        <v>1175</v>
      </c>
    </row>
    <row r="1495" spans="51:75" x14ac:dyDescent="0.3">
      <c r="AY1495" s="94" t="e">
        <f>VLOOKUP(C1495,#REF!, 2,FALSE)</f>
        <v>#REF!</v>
      </c>
      <c r="BM1495" s="18" t="s">
        <v>5317</v>
      </c>
      <c r="BN1495" s="18" t="s">
        <v>3231</v>
      </c>
      <c r="BO1495" s="18" t="s">
        <v>5318</v>
      </c>
      <c r="BU1495" s="18" t="s">
        <v>5317</v>
      </c>
      <c r="BV1495" s="18" t="s">
        <v>3231</v>
      </c>
      <c r="BW1495" s="18" t="s">
        <v>5318</v>
      </c>
    </row>
    <row r="1496" spans="51:75" x14ac:dyDescent="0.3">
      <c r="AY1496" s="94" t="e">
        <f>VLOOKUP(C1496,#REF!, 2,FALSE)</f>
        <v>#REF!</v>
      </c>
      <c r="BM1496" s="18" t="s">
        <v>5319</v>
      </c>
      <c r="BN1496" s="18" t="s">
        <v>2993</v>
      </c>
      <c r="BO1496" s="18" t="s">
        <v>1790</v>
      </c>
      <c r="BU1496" s="18" t="s">
        <v>5319</v>
      </c>
      <c r="BV1496" s="18" t="s">
        <v>2993</v>
      </c>
      <c r="BW1496" s="18" t="s">
        <v>1790</v>
      </c>
    </row>
    <row r="1497" spans="51:75" x14ac:dyDescent="0.3">
      <c r="AY1497" s="94" t="e">
        <f>VLOOKUP(C1497,#REF!, 2,FALSE)</f>
        <v>#REF!</v>
      </c>
      <c r="BM1497" s="18" t="s">
        <v>5320</v>
      </c>
      <c r="BN1497" s="18" t="s">
        <v>790</v>
      </c>
      <c r="BO1497" s="18" t="s">
        <v>1431</v>
      </c>
      <c r="BU1497" s="18" t="s">
        <v>5320</v>
      </c>
      <c r="BV1497" s="18" t="s">
        <v>790</v>
      </c>
      <c r="BW1497" s="18" t="s">
        <v>1431</v>
      </c>
    </row>
    <row r="1498" spans="51:75" x14ac:dyDescent="0.3">
      <c r="AY1498" s="94" t="e">
        <f>VLOOKUP(C1498,#REF!, 2,FALSE)</f>
        <v>#REF!</v>
      </c>
      <c r="BM1498" s="18" t="s">
        <v>5321</v>
      </c>
      <c r="BN1498" s="18" t="s">
        <v>3047</v>
      </c>
      <c r="BO1498" s="18" t="s">
        <v>2998</v>
      </c>
      <c r="BU1498" s="18" t="s">
        <v>5321</v>
      </c>
      <c r="BV1498" s="18" t="s">
        <v>3047</v>
      </c>
      <c r="BW1498" s="18" t="s">
        <v>2998</v>
      </c>
    </row>
    <row r="1499" spans="51:75" x14ac:dyDescent="0.3">
      <c r="AY1499" s="94" t="e">
        <f>VLOOKUP(C1499,#REF!, 2,FALSE)</f>
        <v>#REF!</v>
      </c>
      <c r="BM1499" s="18" t="s">
        <v>5322</v>
      </c>
      <c r="BN1499" s="18" t="s">
        <v>3231</v>
      </c>
      <c r="BO1499" s="18" t="s">
        <v>5323</v>
      </c>
      <c r="BU1499" s="18" t="s">
        <v>5322</v>
      </c>
      <c r="BV1499" s="18" t="s">
        <v>3231</v>
      </c>
      <c r="BW1499" s="18" t="s">
        <v>5323</v>
      </c>
    </row>
    <row r="1500" spans="51:75" x14ac:dyDescent="0.3">
      <c r="AY1500" s="94" t="e">
        <f>VLOOKUP(C1500,#REF!, 2,FALSE)</f>
        <v>#REF!</v>
      </c>
      <c r="BM1500" s="18" t="s">
        <v>5324</v>
      </c>
      <c r="BN1500" s="18" t="s">
        <v>715</v>
      </c>
      <c r="BO1500" s="18" t="s">
        <v>4611</v>
      </c>
      <c r="BU1500" s="18" t="s">
        <v>5324</v>
      </c>
      <c r="BV1500" s="18" t="s">
        <v>715</v>
      </c>
      <c r="BW1500" s="18" t="s">
        <v>4611</v>
      </c>
    </row>
    <row r="1501" spans="51:75" x14ac:dyDescent="0.3">
      <c r="AY1501" s="94" t="e">
        <f>VLOOKUP(C1501,#REF!, 2,FALSE)</f>
        <v>#REF!</v>
      </c>
      <c r="BM1501" s="18" t="s">
        <v>5325</v>
      </c>
      <c r="BN1501" s="18" t="s">
        <v>3024</v>
      </c>
      <c r="BO1501" s="18" t="s">
        <v>797</v>
      </c>
      <c r="BU1501" s="18" t="s">
        <v>5325</v>
      </c>
      <c r="BV1501" s="18" t="s">
        <v>3024</v>
      </c>
      <c r="BW1501" s="18" t="s">
        <v>797</v>
      </c>
    </row>
    <row r="1502" spans="51:75" x14ac:dyDescent="0.3">
      <c r="AY1502" s="94" t="e">
        <f>VLOOKUP(C1502,#REF!, 2,FALSE)</f>
        <v>#REF!</v>
      </c>
      <c r="BM1502" s="18" t="s">
        <v>992</v>
      </c>
      <c r="BN1502" s="18" t="s">
        <v>3231</v>
      </c>
      <c r="BO1502" s="18" t="s">
        <v>1083</v>
      </c>
      <c r="BU1502" s="18" t="s">
        <v>992</v>
      </c>
      <c r="BV1502" s="18" t="s">
        <v>3231</v>
      </c>
      <c r="BW1502" s="18" t="s">
        <v>1083</v>
      </c>
    </row>
    <row r="1503" spans="51:75" x14ac:dyDescent="0.3">
      <c r="AY1503" s="94" t="e">
        <f>VLOOKUP(C1503,#REF!, 2,FALSE)</f>
        <v>#REF!</v>
      </c>
      <c r="BM1503" s="18" t="s">
        <v>5326</v>
      </c>
      <c r="BN1503" s="18" t="s">
        <v>1152</v>
      </c>
      <c r="BO1503" s="18" t="s">
        <v>4703</v>
      </c>
      <c r="BU1503" s="18" t="s">
        <v>5326</v>
      </c>
      <c r="BV1503" s="18" t="s">
        <v>1152</v>
      </c>
      <c r="BW1503" s="18" t="s">
        <v>4703</v>
      </c>
    </row>
    <row r="1504" spans="51:75" x14ac:dyDescent="0.3">
      <c r="AY1504" s="94" t="e">
        <f>VLOOKUP(C1504,#REF!, 2,FALSE)</f>
        <v>#REF!</v>
      </c>
      <c r="BM1504" s="18" t="s">
        <v>993</v>
      </c>
      <c r="BN1504" s="18" t="s">
        <v>3231</v>
      </c>
      <c r="BO1504" s="18" t="s">
        <v>5327</v>
      </c>
      <c r="BU1504" s="18" t="s">
        <v>993</v>
      </c>
      <c r="BV1504" s="18" t="s">
        <v>3231</v>
      </c>
      <c r="BW1504" s="18" t="s">
        <v>5327</v>
      </c>
    </row>
    <row r="1505" spans="51:75" x14ac:dyDescent="0.3">
      <c r="AY1505" s="94" t="e">
        <f>VLOOKUP(C1505,#REF!, 2,FALSE)</f>
        <v>#REF!</v>
      </c>
      <c r="BM1505" s="18" t="s">
        <v>5328</v>
      </c>
      <c r="BN1505" s="18" t="s">
        <v>3231</v>
      </c>
      <c r="BO1505" s="18" t="s">
        <v>4889</v>
      </c>
      <c r="BU1505" s="18" t="s">
        <v>5328</v>
      </c>
      <c r="BV1505" s="18" t="s">
        <v>3231</v>
      </c>
      <c r="BW1505" s="18" t="s">
        <v>4889</v>
      </c>
    </row>
    <row r="1506" spans="51:75" x14ac:dyDescent="0.3">
      <c r="AY1506" s="94" t="e">
        <f>VLOOKUP(C1506,#REF!, 2,FALSE)</f>
        <v>#REF!</v>
      </c>
      <c r="BM1506" s="18" t="s">
        <v>5329</v>
      </c>
      <c r="BN1506" s="18" t="s">
        <v>3231</v>
      </c>
      <c r="BO1506" s="18" t="s">
        <v>970</v>
      </c>
      <c r="BU1506" s="18" t="s">
        <v>5329</v>
      </c>
      <c r="BV1506" s="18" t="s">
        <v>3231</v>
      </c>
      <c r="BW1506" s="18" t="s">
        <v>970</v>
      </c>
    </row>
    <row r="1507" spans="51:75" x14ac:dyDescent="0.3">
      <c r="AY1507" s="94" t="e">
        <f>VLOOKUP(C1507,#REF!, 2,FALSE)</f>
        <v>#REF!</v>
      </c>
      <c r="BM1507" s="18" t="s">
        <v>5331</v>
      </c>
      <c r="BN1507" s="18" t="s">
        <v>3231</v>
      </c>
      <c r="BO1507" s="18" t="s">
        <v>2998</v>
      </c>
      <c r="BU1507" s="18" t="s">
        <v>5331</v>
      </c>
      <c r="BV1507" s="18" t="s">
        <v>3231</v>
      </c>
      <c r="BW1507" s="18" t="s">
        <v>2998</v>
      </c>
    </row>
    <row r="1508" spans="51:75" x14ac:dyDescent="0.3">
      <c r="AY1508" s="94" t="e">
        <f>VLOOKUP(C1508,#REF!, 2,FALSE)</f>
        <v>#REF!</v>
      </c>
      <c r="BM1508" s="18" t="s">
        <v>5332</v>
      </c>
      <c r="BN1508" s="18" t="s">
        <v>633</v>
      </c>
      <c r="BO1508" s="18" t="s">
        <v>5334</v>
      </c>
      <c r="BU1508" s="18" t="s">
        <v>5332</v>
      </c>
      <c r="BV1508" s="18" t="s">
        <v>633</v>
      </c>
      <c r="BW1508" s="18" t="s">
        <v>5334</v>
      </c>
    </row>
    <row r="1509" spans="51:75" x14ac:dyDescent="0.3">
      <c r="AY1509" s="94" t="e">
        <f>VLOOKUP(C1509,#REF!, 2,FALSE)</f>
        <v>#REF!</v>
      </c>
      <c r="BM1509" s="18" t="s">
        <v>994</v>
      </c>
      <c r="BN1509" s="18" t="s">
        <v>729</v>
      </c>
      <c r="BO1509" s="18" t="s">
        <v>5335</v>
      </c>
      <c r="BU1509" s="18" t="s">
        <v>994</v>
      </c>
      <c r="BV1509" s="18" t="s">
        <v>729</v>
      </c>
      <c r="BW1509" s="18" t="s">
        <v>5335</v>
      </c>
    </row>
    <row r="1510" spans="51:75" x14ac:dyDescent="0.3">
      <c r="AY1510" s="94" t="e">
        <f>VLOOKUP(C1510,#REF!, 2,FALSE)</f>
        <v>#REF!</v>
      </c>
      <c r="BM1510" s="18" t="s">
        <v>5336</v>
      </c>
      <c r="BN1510" s="18" t="s">
        <v>725</v>
      </c>
      <c r="BO1510" s="18" t="s">
        <v>5337</v>
      </c>
      <c r="BU1510" s="18" t="s">
        <v>5336</v>
      </c>
      <c r="BV1510" s="18" t="s">
        <v>725</v>
      </c>
      <c r="BW1510" s="18" t="s">
        <v>5337</v>
      </c>
    </row>
    <row r="1511" spans="51:75" x14ac:dyDescent="0.3">
      <c r="AY1511" s="94" t="e">
        <f>VLOOKUP(C1511,#REF!, 2,FALSE)</f>
        <v>#REF!</v>
      </c>
      <c r="BM1511" s="18" t="s">
        <v>5338</v>
      </c>
      <c r="BN1511" s="18" t="s">
        <v>3231</v>
      </c>
      <c r="BO1511" s="18" t="s">
        <v>1978</v>
      </c>
      <c r="BU1511" s="18" t="s">
        <v>5338</v>
      </c>
      <c r="BV1511" s="18" t="s">
        <v>3231</v>
      </c>
      <c r="BW1511" s="18" t="s">
        <v>1978</v>
      </c>
    </row>
    <row r="1512" spans="51:75" x14ac:dyDescent="0.3">
      <c r="AY1512" s="94" t="e">
        <f>VLOOKUP(C1512,#REF!, 2,FALSE)</f>
        <v>#REF!</v>
      </c>
      <c r="BM1512" s="18" t="s">
        <v>5339</v>
      </c>
      <c r="BN1512" s="18" t="s">
        <v>633</v>
      </c>
      <c r="BO1512" s="18" t="s">
        <v>5340</v>
      </c>
      <c r="BU1512" s="18" t="s">
        <v>5339</v>
      </c>
      <c r="BV1512" s="18" t="s">
        <v>633</v>
      </c>
      <c r="BW1512" s="18" t="s">
        <v>5340</v>
      </c>
    </row>
    <row r="1513" spans="51:75" x14ac:dyDescent="0.3">
      <c r="AY1513" s="94" t="e">
        <f>VLOOKUP(C1513,#REF!, 2,FALSE)</f>
        <v>#REF!</v>
      </c>
      <c r="BM1513" s="18" t="s">
        <v>5341</v>
      </c>
      <c r="BN1513" s="18" t="s">
        <v>3231</v>
      </c>
      <c r="BO1513" s="18" t="s">
        <v>5342</v>
      </c>
      <c r="BU1513" s="18" t="s">
        <v>5341</v>
      </c>
      <c r="BV1513" s="18" t="s">
        <v>3231</v>
      </c>
      <c r="BW1513" s="18" t="s">
        <v>5342</v>
      </c>
    </row>
    <row r="1514" spans="51:75" x14ac:dyDescent="0.3">
      <c r="AY1514" s="94" t="e">
        <f>VLOOKUP(C1514,#REF!, 2,FALSE)</f>
        <v>#REF!</v>
      </c>
      <c r="BM1514" s="18" t="s">
        <v>5343</v>
      </c>
      <c r="BN1514" s="18" t="s">
        <v>725</v>
      </c>
      <c r="BO1514" s="18" t="s">
        <v>3055</v>
      </c>
      <c r="BU1514" s="18" t="s">
        <v>5343</v>
      </c>
      <c r="BV1514" s="18" t="s">
        <v>725</v>
      </c>
      <c r="BW1514" s="18" t="s">
        <v>3055</v>
      </c>
    </row>
    <row r="1515" spans="51:75" x14ac:dyDescent="0.3">
      <c r="AY1515" s="94" t="e">
        <f>VLOOKUP(C1515,#REF!, 2,FALSE)</f>
        <v>#REF!</v>
      </c>
      <c r="BM1515" s="18" t="s">
        <v>5344</v>
      </c>
      <c r="BN1515" s="18" t="s">
        <v>3231</v>
      </c>
      <c r="BO1515" s="18" t="s">
        <v>5323</v>
      </c>
      <c r="BU1515" s="18" t="s">
        <v>5344</v>
      </c>
      <c r="BV1515" s="18" t="s">
        <v>3231</v>
      </c>
      <c r="BW1515" s="18" t="s">
        <v>5323</v>
      </c>
    </row>
    <row r="1516" spans="51:75" x14ac:dyDescent="0.3">
      <c r="AY1516" s="94" t="e">
        <f>VLOOKUP(C1516,#REF!, 2,FALSE)</f>
        <v>#REF!</v>
      </c>
      <c r="BM1516" s="18" t="s">
        <v>5345</v>
      </c>
      <c r="BN1516" s="18" t="s">
        <v>3024</v>
      </c>
      <c r="BO1516" s="18" t="s">
        <v>797</v>
      </c>
      <c r="BU1516" s="18" t="s">
        <v>5345</v>
      </c>
      <c r="BV1516" s="18" t="s">
        <v>3024</v>
      </c>
      <c r="BW1516" s="18" t="s">
        <v>797</v>
      </c>
    </row>
    <row r="1517" spans="51:75" x14ac:dyDescent="0.3">
      <c r="AY1517" s="94" t="e">
        <f>VLOOKUP(C1517,#REF!, 2,FALSE)</f>
        <v>#REF!</v>
      </c>
      <c r="BM1517" s="18" t="s">
        <v>5347</v>
      </c>
      <c r="BN1517" s="18" t="s">
        <v>3231</v>
      </c>
      <c r="BO1517" s="18" t="s">
        <v>3986</v>
      </c>
      <c r="BU1517" s="18" t="s">
        <v>5347</v>
      </c>
      <c r="BV1517" s="18" t="s">
        <v>3231</v>
      </c>
      <c r="BW1517" s="18" t="s">
        <v>3986</v>
      </c>
    </row>
    <row r="1518" spans="51:75" x14ac:dyDescent="0.3">
      <c r="AY1518" s="94" t="e">
        <f>VLOOKUP(C1518,#REF!, 2,FALSE)</f>
        <v>#REF!</v>
      </c>
      <c r="BM1518" s="18" t="s">
        <v>5349</v>
      </c>
      <c r="BN1518" s="18" t="s">
        <v>799</v>
      </c>
      <c r="BO1518" s="18" t="s">
        <v>4767</v>
      </c>
      <c r="BU1518" s="18" t="s">
        <v>5349</v>
      </c>
      <c r="BV1518" s="18" t="s">
        <v>799</v>
      </c>
      <c r="BW1518" s="18" t="s">
        <v>4767</v>
      </c>
    </row>
    <row r="1519" spans="51:75" x14ac:dyDescent="0.3">
      <c r="AY1519" s="94" t="e">
        <f>VLOOKUP(C1519,#REF!, 2,FALSE)</f>
        <v>#REF!</v>
      </c>
      <c r="BM1519" s="18" t="s">
        <v>5350</v>
      </c>
      <c r="BN1519" s="18" t="s">
        <v>3024</v>
      </c>
      <c r="BO1519" s="18" t="s">
        <v>1275</v>
      </c>
      <c r="BU1519" s="18" t="s">
        <v>5350</v>
      </c>
      <c r="BV1519" s="18" t="s">
        <v>3024</v>
      </c>
      <c r="BW1519" s="18" t="s">
        <v>1275</v>
      </c>
    </row>
    <row r="1520" spans="51:75" x14ac:dyDescent="0.3">
      <c r="AY1520" s="94" t="e">
        <f>VLOOKUP(C1520,#REF!, 2,FALSE)</f>
        <v>#REF!</v>
      </c>
      <c r="BM1520" s="18" t="s">
        <v>995</v>
      </c>
      <c r="BN1520" s="18" t="s">
        <v>1355</v>
      </c>
      <c r="BO1520" s="18" t="s">
        <v>5351</v>
      </c>
      <c r="BU1520" s="18" t="s">
        <v>995</v>
      </c>
      <c r="BV1520" s="18" t="s">
        <v>1355</v>
      </c>
      <c r="BW1520" s="18" t="s">
        <v>5351</v>
      </c>
    </row>
    <row r="1521" spans="51:75" x14ac:dyDescent="0.3">
      <c r="AY1521" s="94" t="e">
        <f>VLOOKUP(C1521,#REF!, 2,FALSE)</f>
        <v>#REF!</v>
      </c>
      <c r="BM1521" s="18" t="s">
        <v>5352</v>
      </c>
      <c r="BN1521" s="18" t="s">
        <v>3231</v>
      </c>
      <c r="BO1521" s="18" t="s">
        <v>5353</v>
      </c>
      <c r="BU1521" s="18" t="s">
        <v>5352</v>
      </c>
      <c r="BV1521" s="18" t="s">
        <v>3231</v>
      </c>
      <c r="BW1521" s="18" t="s">
        <v>5353</v>
      </c>
    </row>
    <row r="1522" spans="51:75" x14ac:dyDescent="0.3">
      <c r="AY1522" s="94" t="e">
        <f>VLOOKUP(C1522,#REF!, 2,FALSE)</f>
        <v>#REF!</v>
      </c>
      <c r="BM1522" s="18" t="s">
        <v>5355</v>
      </c>
      <c r="BN1522" s="18" t="s">
        <v>3231</v>
      </c>
      <c r="BO1522" s="18" t="s">
        <v>4583</v>
      </c>
      <c r="BU1522" s="18" t="s">
        <v>5355</v>
      </c>
      <c r="BV1522" s="18" t="s">
        <v>3231</v>
      </c>
      <c r="BW1522" s="18" t="s">
        <v>4583</v>
      </c>
    </row>
    <row r="1523" spans="51:75" x14ac:dyDescent="0.3">
      <c r="AY1523" s="94" t="e">
        <f>VLOOKUP(C1523,#REF!, 2,FALSE)</f>
        <v>#REF!</v>
      </c>
      <c r="BM1523" s="18" t="s">
        <v>5356</v>
      </c>
      <c r="BN1523" s="18" t="s">
        <v>3231</v>
      </c>
      <c r="BO1523" s="18" t="s">
        <v>4893</v>
      </c>
      <c r="BU1523" s="18" t="s">
        <v>5356</v>
      </c>
      <c r="BV1523" s="18" t="s">
        <v>3231</v>
      </c>
      <c r="BW1523" s="18" t="s">
        <v>4893</v>
      </c>
    </row>
    <row r="1524" spans="51:75" x14ac:dyDescent="0.3">
      <c r="AY1524" s="94" t="e">
        <f>VLOOKUP(C1524,#REF!, 2,FALSE)</f>
        <v>#REF!</v>
      </c>
      <c r="BM1524" s="18" t="s">
        <v>5357</v>
      </c>
      <c r="BN1524" s="18" t="s">
        <v>874</v>
      </c>
      <c r="BO1524" s="18" t="s">
        <v>1350</v>
      </c>
      <c r="BU1524" s="18" t="s">
        <v>5357</v>
      </c>
      <c r="BV1524" s="18" t="s">
        <v>874</v>
      </c>
      <c r="BW1524" s="18" t="s">
        <v>1350</v>
      </c>
    </row>
    <row r="1525" spans="51:75" x14ac:dyDescent="0.3">
      <c r="AY1525" s="94" t="e">
        <f>VLOOKUP(C1525,#REF!, 2,FALSE)</f>
        <v>#REF!</v>
      </c>
      <c r="BM1525" s="18" t="s">
        <v>5358</v>
      </c>
      <c r="BN1525" s="18" t="s">
        <v>642</v>
      </c>
      <c r="BO1525" s="18" t="s">
        <v>932</v>
      </c>
      <c r="BU1525" s="18" t="s">
        <v>5358</v>
      </c>
      <c r="BV1525" s="18" t="s">
        <v>642</v>
      </c>
      <c r="BW1525" s="18" t="s">
        <v>932</v>
      </c>
    </row>
    <row r="1526" spans="51:75" x14ac:dyDescent="0.3">
      <c r="AY1526" s="94" t="e">
        <f>VLOOKUP(C1526,#REF!, 2,FALSE)</f>
        <v>#REF!</v>
      </c>
      <c r="BM1526" s="18" t="s">
        <v>996</v>
      </c>
      <c r="BN1526" s="18" t="s">
        <v>3231</v>
      </c>
      <c r="BO1526" s="18" t="s">
        <v>5359</v>
      </c>
      <c r="BU1526" s="18" t="s">
        <v>996</v>
      </c>
      <c r="BV1526" s="18" t="s">
        <v>3231</v>
      </c>
      <c r="BW1526" s="18" t="s">
        <v>5359</v>
      </c>
    </row>
    <row r="1527" spans="51:75" x14ac:dyDescent="0.3">
      <c r="AY1527" s="94" t="e">
        <f>VLOOKUP(C1527,#REF!, 2,FALSE)</f>
        <v>#REF!</v>
      </c>
      <c r="BM1527" s="18" t="s">
        <v>5360</v>
      </c>
      <c r="BN1527" s="18" t="s">
        <v>624</v>
      </c>
      <c r="BO1527" s="18" t="s">
        <v>2998</v>
      </c>
      <c r="BU1527" s="18" t="s">
        <v>5360</v>
      </c>
      <c r="BV1527" s="18" t="s">
        <v>624</v>
      </c>
      <c r="BW1527" s="18" t="s">
        <v>2998</v>
      </c>
    </row>
    <row r="1528" spans="51:75" x14ac:dyDescent="0.3">
      <c r="AY1528" s="94" t="e">
        <f>VLOOKUP(C1528,#REF!, 2,FALSE)</f>
        <v>#REF!</v>
      </c>
      <c r="BM1528" s="18" t="s">
        <v>997</v>
      </c>
      <c r="BN1528" s="18" t="s">
        <v>3231</v>
      </c>
      <c r="BO1528" s="18" t="s">
        <v>2209</v>
      </c>
      <c r="BU1528" s="18" t="s">
        <v>997</v>
      </c>
      <c r="BV1528" s="18" t="s">
        <v>3231</v>
      </c>
      <c r="BW1528" s="18" t="s">
        <v>2209</v>
      </c>
    </row>
    <row r="1529" spans="51:75" x14ac:dyDescent="0.3">
      <c r="AY1529" s="94" t="e">
        <f>VLOOKUP(C1529,#REF!, 2,FALSE)</f>
        <v>#REF!</v>
      </c>
      <c r="BM1529" s="18" t="s">
        <v>5362</v>
      </c>
      <c r="BN1529" s="18" t="s">
        <v>3231</v>
      </c>
      <c r="BO1529" s="18" t="s">
        <v>2181</v>
      </c>
      <c r="BU1529" s="18" t="s">
        <v>5362</v>
      </c>
      <c r="BV1529" s="18" t="s">
        <v>3231</v>
      </c>
      <c r="BW1529" s="18" t="s">
        <v>2181</v>
      </c>
    </row>
    <row r="1530" spans="51:75" x14ac:dyDescent="0.3">
      <c r="AY1530" s="94" t="e">
        <f>VLOOKUP(C1530,#REF!, 2,FALSE)</f>
        <v>#REF!</v>
      </c>
      <c r="BM1530" s="18" t="s">
        <v>5364</v>
      </c>
      <c r="BN1530" s="18" t="s">
        <v>2993</v>
      </c>
      <c r="BO1530" s="18" t="s">
        <v>5365</v>
      </c>
      <c r="BU1530" s="18" t="s">
        <v>5364</v>
      </c>
      <c r="BV1530" s="18" t="s">
        <v>2993</v>
      </c>
      <c r="BW1530" s="18" t="s">
        <v>5365</v>
      </c>
    </row>
    <row r="1531" spans="51:75" x14ac:dyDescent="0.3">
      <c r="AY1531" s="94" t="e">
        <f>VLOOKUP(C1531,#REF!, 2,FALSE)</f>
        <v>#REF!</v>
      </c>
      <c r="BM1531" s="18" t="s">
        <v>5366</v>
      </c>
      <c r="BN1531" s="18" t="s">
        <v>3122</v>
      </c>
      <c r="BO1531" s="18" t="s">
        <v>1624</v>
      </c>
      <c r="BU1531" s="18" t="s">
        <v>5366</v>
      </c>
      <c r="BV1531" s="18" t="s">
        <v>3122</v>
      </c>
      <c r="BW1531" s="18" t="s">
        <v>1624</v>
      </c>
    </row>
    <row r="1532" spans="51:75" x14ac:dyDescent="0.3">
      <c r="AY1532" s="94" t="e">
        <f>VLOOKUP(C1532,#REF!, 2,FALSE)</f>
        <v>#REF!</v>
      </c>
      <c r="BM1532" s="18" t="s">
        <v>998</v>
      </c>
      <c r="BN1532" s="18" t="s">
        <v>3231</v>
      </c>
      <c r="BO1532" s="18" t="s">
        <v>1340</v>
      </c>
      <c r="BU1532" s="18" t="s">
        <v>998</v>
      </c>
      <c r="BV1532" s="18" t="s">
        <v>3231</v>
      </c>
      <c r="BW1532" s="18" t="s">
        <v>1340</v>
      </c>
    </row>
    <row r="1533" spans="51:75" x14ac:dyDescent="0.3">
      <c r="AY1533" s="94" t="e">
        <f>VLOOKUP(C1533,#REF!, 2,FALSE)</f>
        <v>#REF!</v>
      </c>
      <c r="BM1533" s="18" t="s">
        <v>5367</v>
      </c>
      <c r="BN1533" s="18" t="s">
        <v>669</v>
      </c>
      <c r="BO1533" s="18" t="s">
        <v>1624</v>
      </c>
      <c r="BU1533" s="18" t="s">
        <v>5367</v>
      </c>
      <c r="BV1533" s="18" t="s">
        <v>669</v>
      </c>
      <c r="BW1533" s="18" t="s">
        <v>1624</v>
      </c>
    </row>
    <row r="1534" spans="51:75" x14ac:dyDescent="0.3">
      <c r="AY1534" s="94" t="e">
        <f>VLOOKUP(C1534,#REF!, 2,FALSE)</f>
        <v>#REF!</v>
      </c>
      <c r="BM1534" s="18" t="s">
        <v>999</v>
      </c>
      <c r="BN1534" s="18" t="s">
        <v>3231</v>
      </c>
      <c r="BO1534" s="18" t="s">
        <v>5368</v>
      </c>
      <c r="BU1534" s="18" t="s">
        <v>999</v>
      </c>
      <c r="BV1534" s="18" t="s">
        <v>3231</v>
      </c>
      <c r="BW1534" s="18" t="s">
        <v>5368</v>
      </c>
    </row>
    <row r="1535" spans="51:75" x14ac:dyDescent="0.3">
      <c r="AY1535" s="94" t="e">
        <f>VLOOKUP(C1535,#REF!, 2,FALSE)</f>
        <v>#REF!</v>
      </c>
      <c r="BM1535" s="18" t="s">
        <v>1000</v>
      </c>
      <c r="BN1535" s="18" t="s">
        <v>17084</v>
      </c>
      <c r="BO1535" s="18" t="s">
        <v>4554</v>
      </c>
      <c r="BU1535" s="18" t="s">
        <v>1000</v>
      </c>
      <c r="BV1535" s="18" t="s">
        <v>17084</v>
      </c>
      <c r="BW1535" s="18" t="s">
        <v>4554</v>
      </c>
    </row>
    <row r="1536" spans="51:75" x14ac:dyDescent="0.3">
      <c r="AY1536" s="94" t="e">
        <f>VLOOKUP(C1536,#REF!, 2,FALSE)</f>
        <v>#REF!</v>
      </c>
      <c r="BM1536" s="18" t="s">
        <v>5370</v>
      </c>
      <c r="BN1536" s="18" t="s">
        <v>1355</v>
      </c>
      <c r="BO1536" s="18" t="s">
        <v>5371</v>
      </c>
      <c r="BU1536" s="18" t="s">
        <v>5370</v>
      </c>
      <c r="BV1536" s="18" t="s">
        <v>1355</v>
      </c>
      <c r="BW1536" s="18" t="s">
        <v>5371</v>
      </c>
    </row>
    <row r="1537" spans="51:75" x14ac:dyDescent="0.3">
      <c r="AY1537" s="94" t="e">
        <f>VLOOKUP(C1537,#REF!, 2,FALSE)</f>
        <v>#REF!</v>
      </c>
      <c r="BM1537" s="18" t="s">
        <v>122</v>
      </c>
      <c r="BN1537" s="18" t="s">
        <v>3064</v>
      </c>
      <c r="BO1537" s="18" t="s">
        <v>5372</v>
      </c>
      <c r="BU1537" s="18" t="s">
        <v>122</v>
      </c>
      <c r="BV1537" s="18" t="s">
        <v>3064</v>
      </c>
      <c r="BW1537" s="18" t="s">
        <v>5372</v>
      </c>
    </row>
    <row r="1538" spans="51:75" x14ac:dyDescent="0.3">
      <c r="AY1538" s="94" t="e">
        <f>VLOOKUP(C1538,#REF!, 2,FALSE)</f>
        <v>#REF!</v>
      </c>
      <c r="BM1538" s="18" t="s">
        <v>1001</v>
      </c>
      <c r="BN1538" s="18" t="s">
        <v>2993</v>
      </c>
      <c r="BO1538" s="18" t="s">
        <v>5373</v>
      </c>
      <c r="BU1538" s="18" t="s">
        <v>1001</v>
      </c>
      <c r="BV1538" s="18" t="s">
        <v>2993</v>
      </c>
      <c r="BW1538" s="18" t="s">
        <v>5373</v>
      </c>
    </row>
    <row r="1539" spans="51:75" x14ac:dyDescent="0.3">
      <c r="AY1539" s="94" t="e">
        <f>VLOOKUP(C1539,#REF!, 2,FALSE)</f>
        <v>#REF!</v>
      </c>
      <c r="BM1539" s="18" t="s">
        <v>5374</v>
      </c>
      <c r="BN1539" s="18" t="s">
        <v>1355</v>
      </c>
      <c r="BO1539" s="18" t="s">
        <v>3558</v>
      </c>
      <c r="BU1539" s="18" t="s">
        <v>5374</v>
      </c>
      <c r="BV1539" s="18" t="s">
        <v>1355</v>
      </c>
      <c r="BW1539" s="18" t="s">
        <v>3558</v>
      </c>
    </row>
    <row r="1540" spans="51:75" x14ac:dyDescent="0.3">
      <c r="AY1540" s="94" t="e">
        <f>VLOOKUP(C1540,#REF!, 2,FALSE)</f>
        <v>#REF!</v>
      </c>
      <c r="BM1540" s="18" t="s">
        <v>1002</v>
      </c>
      <c r="BN1540" s="18" t="s">
        <v>17084</v>
      </c>
      <c r="BO1540" s="18" t="s">
        <v>4527</v>
      </c>
      <c r="BU1540" s="18" t="s">
        <v>1002</v>
      </c>
      <c r="BV1540" s="18" t="s">
        <v>17084</v>
      </c>
      <c r="BW1540" s="18" t="s">
        <v>4527</v>
      </c>
    </row>
    <row r="1541" spans="51:75" x14ac:dyDescent="0.3">
      <c r="AY1541" s="94" t="e">
        <f>VLOOKUP(C1541,#REF!, 2,FALSE)</f>
        <v>#REF!</v>
      </c>
      <c r="BM1541" s="18" t="s">
        <v>5375</v>
      </c>
      <c r="BN1541" s="18" t="s">
        <v>3231</v>
      </c>
      <c r="BO1541" s="18" t="s">
        <v>5376</v>
      </c>
      <c r="BU1541" s="18" t="s">
        <v>5375</v>
      </c>
      <c r="BV1541" s="18" t="s">
        <v>3231</v>
      </c>
      <c r="BW1541" s="18" t="s">
        <v>5376</v>
      </c>
    </row>
    <row r="1542" spans="51:75" x14ac:dyDescent="0.3">
      <c r="AY1542" s="94" t="e">
        <f>VLOOKUP(C1542,#REF!, 2,FALSE)</f>
        <v>#REF!</v>
      </c>
      <c r="BM1542" s="18" t="s">
        <v>5377</v>
      </c>
      <c r="BN1542" s="18" t="s">
        <v>3047</v>
      </c>
      <c r="BO1542" s="18" t="s">
        <v>5378</v>
      </c>
      <c r="BU1542" s="18" t="s">
        <v>5377</v>
      </c>
      <c r="BV1542" s="18" t="s">
        <v>3047</v>
      </c>
      <c r="BW1542" s="18" t="s">
        <v>5378</v>
      </c>
    </row>
    <row r="1543" spans="51:75" x14ac:dyDescent="0.3">
      <c r="AY1543" s="94" t="e">
        <f>VLOOKUP(C1543,#REF!, 2,FALSE)</f>
        <v>#REF!</v>
      </c>
      <c r="BM1543" s="18" t="s">
        <v>5379</v>
      </c>
      <c r="BN1543" s="18" t="s">
        <v>3231</v>
      </c>
      <c r="BO1543" s="18" t="s">
        <v>5380</v>
      </c>
      <c r="BU1543" s="18" t="s">
        <v>5379</v>
      </c>
      <c r="BV1543" s="18" t="s">
        <v>3231</v>
      </c>
      <c r="BW1543" s="18" t="s">
        <v>5380</v>
      </c>
    </row>
    <row r="1544" spans="51:75" x14ac:dyDescent="0.3">
      <c r="AY1544" s="94" t="e">
        <f>VLOOKUP(C1544,#REF!, 2,FALSE)</f>
        <v>#REF!</v>
      </c>
      <c r="BM1544" s="18" t="s">
        <v>5381</v>
      </c>
      <c r="BN1544" s="18" t="s">
        <v>3064</v>
      </c>
      <c r="BO1544" s="18" t="s">
        <v>5382</v>
      </c>
      <c r="BU1544" s="18" t="s">
        <v>5381</v>
      </c>
      <c r="BV1544" s="18" t="s">
        <v>3064</v>
      </c>
      <c r="BW1544" s="18" t="s">
        <v>5382</v>
      </c>
    </row>
    <row r="1545" spans="51:75" x14ac:dyDescent="0.3">
      <c r="AY1545" s="94" t="e">
        <f>VLOOKUP(C1545,#REF!, 2,FALSE)</f>
        <v>#REF!</v>
      </c>
      <c r="BM1545" s="18" t="s">
        <v>5383</v>
      </c>
      <c r="BN1545" s="18" t="s">
        <v>3231</v>
      </c>
      <c r="BO1545" s="18" t="s">
        <v>5384</v>
      </c>
      <c r="BU1545" s="18" t="s">
        <v>5383</v>
      </c>
      <c r="BV1545" s="18" t="s">
        <v>3231</v>
      </c>
      <c r="BW1545" s="18" t="s">
        <v>5384</v>
      </c>
    </row>
    <row r="1546" spans="51:75" x14ac:dyDescent="0.3">
      <c r="AY1546" s="94" t="e">
        <f>VLOOKUP(C1546,#REF!, 2,FALSE)</f>
        <v>#REF!</v>
      </c>
      <c r="BM1546" s="18" t="s">
        <v>1003</v>
      </c>
      <c r="BN1546" s="18" t="s">
        <v>1152</v>
      </c>
      <c r="BO1546" s="18" t="s">
        <v>1278</v>
      </c>
      <c r="BU1546" s="18" t="s">
        <v>1003</v>
      </c>
      <c r="BV1546" s="18" t="s">
        <v>1152</v>
      </c>
      <c r="BW1546" s="18" t="s">
        <v>1278</v>
      </c>
    </row>
    <row r="1547" spans="51:75" x14ac:dyDescent="0.3">
      <c r="AY1547" s="94" t="e">
        <f>VLOOKUP(C1547,#REF!, 2,FALSE)</f>
        <v>#REF!</v>
      </c>
      <c r="BM1547" s="18" t="s">
        <v>5385</v>
      </c>
      <c r="BN1547" s="18" t="s">
        <v>1355</v>
      </c>
      <c r="BO1547" s="18" t="s">
        <v>3685</v>
      </c>
      <c r="BU1547" s="18" t="s">
        <v>5385</v>
      </c>
      <c r="BV1547" s="18" t="s">
        <v>1355</v>
      </c>
      <c r="BW1547" s="18" t="s">
        <v>3685</v>
      </c>
    </row>
    <row r="1548" spans="51:75" x14ac:dyDescent="0.3">
      <c r="AY1548" s="94" t="e">
        <f>VLOOKUP(C1548,#REF!, 2,FALSE)</f>
        <v>#REF!</v>
      </c>
      <c r="BM1548" s="18" t="s">
        <v>5386</v>
      </c>
      <c r="BN1548" s="18" t="s">
        <v>3064</v>
      </c>
      <c r="BO1548" s="18" t="s">
        <v>5387</v>
      </c>
      <c r="BU1548" s="18" t="s">
        <v>5386</v>
      </c>
      <c r="BV1548" s="18" t="s">
        <v>3064</v>
      </c>
      <c r="BW1548" s="18" t="s">
        <v>5387</v>
      </c>
    </row>
    <row r="1549" spans="51:75" x14ac:dyDescent="0.3">
      <c r="AY1549" s="94" t="e">
        <f>VLOOKUP(C1549,#REF!, 2,FALSE)</f>
        <v>#REF!</v>
      </c>
      <c r="BM1549" s="18" t="s">
        <v>5388</v>
      </c>
      <c r="BN1549" s="18" t="s">
        <v>1355</v>
      </c>
      <c r="BO1549" s="18" t="s">
        <v>5390</v>
      </c>
      <c r="BU1549" s="18" t="s">
        <v>5388</v>
      </c>
      <c r="BV1549" s="18" t="s">
        <v>1355</v>
      </c>
      <c r="BW1549" s="18" t="s">
        <v>5390</v>
      </c>
    </row>
    <row r="1550" spans="51:75" x14ac:dyDescent="0.3">
      <c r="AY1550" s="94" t="e">
        <f>VLOOKUP(C1550,#REF!, 2,FALSE)</f>
        <v>#REF!</v>
      </c>
      <c r="BM1550" s="18" t="s">
        <v>5391</v>
      </c>
      <c r="BN1550" s="18" t="s">
        <v>3231</v>
      </c>
      <c r="BO1550" s="18" t="s">
        <v>3323</v>
      </c>
      <c r="BU1550" s="18" t="s">
        <v>5391</v>
      </c>
      <c r="BV1550" s="18" t="s">
        <v>3231</v>
      </c>
      <c r="BW1550" s="18" t="s">
        <v>3323</v>
      </c>
    </row>
    <row r="1551" spans="51:75" x14ac:dyDescent="0.3">
      <c r="AY1551" s="94" t="e">
        <f>VLOOKUP(C1551,#REF!, 2,FALSE)</f>
        <v>#REF!</v>
      </c>
      <c r="BM1551" s="18" t="s">
        <v>5393</v>
      </c>
      <c r="BN1551" s="18" t="s">
        <v>17081</v>
      </c>
      <c r="BO1551" s="18" t="s">
        <v>948</v>
      </c>
      <c r="BU1551" s="18" t="s">
        <v>5393</v>
      </c>
      <c r="BV1551" s="18" t="s">
        <v>17081</v>
      </c>
      <c r="BW1551" s="18" t="s">
        <v>948</v>
      </c>
    </row>
    <row r="1552" spans="51:75" x14ac:dyDescent="0.3">
      <c r="AY1552" s="94" t="e">
        <f>VLOOKUP(C1552,#REF!, 2,FALSE)</f>
        <v>#REF!</v>
      </c>
      <c r="BM1552" s="18" t="s">
        <v>5394</v>
      </c>
      <c r="BN1552" s="18" t="s">
        <v>799</v>
      </c>
      <c r="BO1552" s="18" t="s">
        <v>948</v>
      </c>
      <c r="BU1552" s="18" t="s">
        <v>5394</v>
      </c>
      <c r="BV1552" s="18" t="s">
        <v>799</v>
      </c>
      <c r="BW1552" s="18" t="s">
        <v>948</v>
      </c>
    </row>
    <row r="1553" spans="51:75" x14ac:dyDescent="0.3">
      <c r="AY1553" s="94" t="e">
        <f>VLOOKUP(C1553,#REF!, 2,FALSE)</f>
        <v>#REF!</v>
      </c>
      <c r="BM1553" s="18" t="s">
        <v>5395</v>
      </c>
      <c r="BN1553" s="18" t="s">
        <v>3231</v>
      </c>
      <c r="BO1553" s="18" t="s">
        <v>2998</v>
      </c>
      <c r="BU1553" s="18" t="s">
        <v>5395</v>
      </c>
      <c r="BV1553" s="18" t="s">
        <v>3231</v>
      </c>
      <c r="BW1553" s="18" t="s">
        <v>2998</v>
      </c>
    </row>
    <row r="1554" spans="51:75" x14ac:dyDescent="0.3">
      <c r="AY1554" s="94" t="e">
        <f>VLOOKUP(C1554,#REF!, 2,FALSE)</f>
        <v>#REF!</v>
      </c>
      <c r="BM1554" s="18" t="s">
        <v>5396</v>
      </c>
      <c r="BN1554" s="18" t="s">
        <v>1355</v>
      </c>
      <c r="BO1554" s="18" t="s">
        <v>671</v>
      </c>
      <c r="BU1554" s="18" t="s">
        <v>5396</v>
      </c>
      <c r="BV1554" s="18" t="s">
        <v>1355</v>
      </c>
      <c r="BW1554" s="18" t="s">
        <v>671</v>
      </c>
    </row>
    <row r="1555" spans="51:75" x14ac:dyDescent="0.3">
      <c r="AY1555" s="94" t="e">
        <f>VLOOKUP(C1555,#REF!, 2,FALSE)</f>
        <v>#REF!</v>
      </c>
      <c r="BM1555" s="18" t="s">
        <v>5397</v>
      </c>
      <c r="BN1555" s="18" t="s">
        <v>3231</v>
      </c>
      <c r="BO1555" s="18" t="s">
        <v>4736</v>
      </c>
      <c r="BU1555" s="18" t="s">
        <v>5397</v>
      </c>
      <c r="BV1555" s="18" t="s">
        <v>3231</v>
      </c>
      <c r="BW1555" s="18" t="s">
        <v>4736</v>
      </c>
    </row>
    <row r="1556" spans="51:75" x14ac:dyDescent="0.3">
      <c r="AY1556" s="94" t="e">
        <f>VLOOKUP(C1556,#REF!, 2,FALSE)</f>
        <v>#REF!</v>
      </c>
      <c r="BM1556" s="18" t="s">
        <v>1033</v>
      </c>
      <c r="BN1556" s="18" t="s">
        <v>3064</v>
      </c>
      <c r="BO1556" s="18" t="s">
        <v>2324</v>
      </c>
      <c r="BU1556" s="18" t="s">
        <v>1033</v>
      </c>
      <c r="BV1556" s="18" t="s">
        <v>3064</v>
      </c>
      <c r="BW1556" s="18" t="s">
        <v>2324</v>
      </c>
    </row>
    <row r="1557" spans="51:75" x14ac:dyDescent="0.3">
      <c r="AY1557" s="94" t="e">
        <f>VLOOKUP(C1557,#REF!, 2,FALSE)</f>
        <v>#REF!</v>
      </c>
      <c r="BM1557" s="18" t="s">
        <v>5398</v>
      </c>
      <c r="BN1557" s="18" t="s">
        <v>667</v>
      </c>
      <c r="BO1557" s="18" t="s">
        <v>5399</v>
      </c>
      <c r="BU1557" s="18" t="s">
        <v>5398</v>
      </c>
      <c r="BV1557" s="18" t="s">
        <v>667</v>
      </c>
      <c r="BW1557" s="18" t="s">
        <v>5399</v>
      </c>
    </row>
    <row r="1558" spans="51:75" x14ac:dyDescent="0.3">
      <c r="AY1558" s="94" t="e">
        <f>VLOOKUP(C1558,#REF!, 2,FALSE)</f>
        <v>#REF!</v>
      </c>
      <c r="BM1558" s="18" t="s">
        <v>5400</v>
      </c>
      <c r="BN1558" s="18" t="s">
        <v>2993</v>
      </c>
      <c r="BO1558" s="18" t="s">
        <v>947</v>
      </c>
      <c r="BU1558" s="18" t="s">
        <v>5400</v>
      </c>
      <c r="BV1558" s="18" t="s">
        <v>2993</v>
      </c>
      <c r="BW1558" s="18" t="s">
        <v>947</v>
      </c>
    </row>
    <row r="1559" spans="51:75" x14ac:dyDescent="0.3">
      <c r="AY1559" s="94" t="e">
        <f>VLOOKUP(C1559,#REF!, 2,FALSE)</f>
        <v>#REF!</v>
      </c>
      <c r="BM1559" s="18" t="s">
        <v>5401</v>
      </c>
      <c r="BN1559" s="18" t="s">
        <v>3231</v>
      </c>
      <c r="BO1559" s="18" t="s">
        <v>2998</v>
      </c>
      <c r="BU1559" s="18" t="s">
        <v>5401</v>
      </c>
      <c r="BV1559" s="18" t="s">
        <v>3231</v>
      </c>
      <c r="BW1559" s="18" t="s">
        <v>2998</v>
      </c>
    </row>
    <row r="1560" spans="51:75" x14ac:dyDescent="0.3">
      <c r="AY1560" s="94" t="e">
        <f>VLOOKUP(C1560,#REF!, 2,FALSE)</f>
        <v>#REF!</v>
      </c>
      <c r="BM1560" s="18" t="s">
        <v>5402</v>
      </c>
      <c r="BN1560" s="18" t="s">
        <v>3231</v>
      </c>
      <c r="BO1560" s="18" t="s">
        <v>627</v>
      </c>
      <c r="BU1560" s="18" t="s">
        <v>5402</v>
      </c>
      <c r="BV1560" s="18" t="s">
        <v>3231</v>
      </c>
      <c r="BW1560" s="18" t="s">
        <v>627</v>
      </c>
    </row>
    <row r="1561" spans="51:75" x14ac:dyDescent="0.3">
      <c r="AY1561" s="94" t="e">
        <f>VLOOKUP(C1561,#REF!, 2,FALSE)</f>
        <v>#REF!</v>
      </c>
      <c r="BM1561" s="18" t="s">
        <v>5403</v>
      </c>
      <c r="BN1561" s="18" t="s">
        <v>3231</v>
      </c>
      <c r="BO1561" s="18" t="s">
        <v>5404</v>
      </c>
      <c r="BU1561" s="18" t="s">
        <v>5403</v>
      </c>
      <c r="BV1561" s="18" t="s">
        <v>3231</v>
      </c>
      <c r="BW1561" s="18" t="s">
        <v>5404</v>
      </c>
    </row>
    <row r="1562" spans="51:75" x14ac:dyDescent="0.3">
      <c r="AY1562" s="94" t="e">
        <f>VLOOKUP(C1562,#REF!, 2,FALSE)</f>
        <v>#REF!</v>
      </c>
      <c r="BM1562" s="18" t="s">
        <v>1034</v>
      </c>
      <c r="BN1562" s="18" t="s">
        <v>3290</v>
      </c>
      <c r="BO1562" s="18" t="s">
        <v>3895</v>
      </c>
      <c r="BU1562" s="18" t="s">
        <v>1034</v>
      </c>
      <c r="BV1562" s="18" t="s">
        <v>3290</v>
      </c>
      <c r="BW1562" s="18" t="s">
        <v>3895</v>
      </c>
    </row>
    <row r="1563" spans="51:75" x14ac:dyDescent="0.3">
      <c r="AY1563" s="94" t="e">
        <f>VLOOKUP(C1563,#REF!, 2,FALSE)</f>
        <v>#REF!</v>
      </c>
      <c r="BM1563" s="18" t="s">
        <v>149</v>
      </c>
      <c r="BN1563" s="18" t="s">
        <v>1355</v>
      </c>
      <c r="BO1563" s="18" t="s">
        <v>5405</v>
      </c>
      <c r="BU1563" s="18" t="s">
        <v>149</v>
      </c>
      <c r="BV1563" s="18" t="s">
        <v>1355</v>
      </c>
      <c r="BW1563" s="18" t="s">
        <v>5405</v>
      </c>
    </row>
    <row r="1564" spans="51:75" x14ac:dyDescent="0.3">
      <c r="AY1564" s="94" t="e">
        <f>VLOOKUP(C1564,#REF!, 2,FALSE)</f>
        <v>#REF!</v>
      </c>
      <c r="BM1564" s="18" t="s">
        <v>5406</v>
      </c>
      <c r="BN1564" s="18" t="s">
        <v>1355</v>
      </c>
      <c r="BO1564" s="18" t="s">
        <v>5407</v>
      </c>
      <c r="BU1564" s="18" t="s">
        <v>5406</v>
      </c>
      <c r="BV1564" s="18" t="s">
        <v>1355</v>
      </c>
      <c r="BW1564" s="18" t="s">
        <v>5407</v>
      </c>
    </row>
    <row r="1565" spans="51:75" x14ac:dyDescent="0.3">
      <c r="AY1565" s="94" t="e">
        <f>VLOOKUP(C1565,#REF!, 2,FALSE)</f>
        <v>#REF!</v>
      </c>
      <c r="BM1565" s="18" t="s">
        <v>5408</v>
      </c>
      <c r="BN1565" s="18" t="s">
        <v>3024</v>
      </c>
      <c r="BO1565" s="18" t="s">
        <v>620</v>
      </c>
      <c r="BU1565" s="18" t="s">
        <v>5408</v>
      </c>
      <c r="BV1565" s="18" t="s">
        <v>3024</v>
      </c>
      <c r="BW1565" s="18" t="s">
        <v>620</v>
      </c>
    </row>
    <row r="1566" spans="51:75" x14ac:dyDescent="0.3">
      <c r="AY1566" s="94" t="e">
        <f>VLOOKUP(C1566,#REF!, 2,FALSE)</f>
        <v>#REF!</v>
      </c>
      <c r="BM1566" s="18" t="s">
        <v>5409</v>
      </c>
      <c r="BN1566" s="18" t="s">
        <v>3064</v>
      </c>
      <c r="BO1566" s="18" t="s">
        <v>1706</v>
      </c>
      <c r="BU1566" s="18" t="s">
        <v>5409</v>
      </c>
      <c r="BV1566" s="18" t="s">
        <v>3064</v>
      </c>
      <c r="BW1566" s="18" t="s">
        <v>1706</v>
      </c>
    </row>
    <row r="1567" spans="51:75" x14ac:dyDescent="0.3">
      <c r="AY1567" s="94" t="e">
        <f>VLOOKUP(C1567,#REF!, 2,FALSE)</f>
        <v>#REF!</v>
      </c>
      <c r="BM1567" s="18" t="s">
        <v>5410</v>
      </c>
      <c r="BN1567" s="18" t="s">
        <v>3231</v>
      </c>
      <c r="BO1567" s="18" t="s">
        <v>5188</v>
      </c>
      <c r="BU1567" s="18" t="s">
        <v>5410</v>
      </c>
      <c r="BV1567" s="18" t="s">
        <v>3231</v>
      </c>
      <c r="BW1567" s="18" t="s">
        <v>5188</v>
      </c>
    </row>
    <row r="1568" spans="51:75" x14ac:dyDescent="0.3">
      <c r="AY1568" s="94" t="e">
        <f>VLOOKUP(C1568,#REF!, 2,FALSE)</f>
        <v>#REF!</v>
      </c>
      <c r="BM1568" s="18" t="s">
        <v>5411</v>
      </c>
      <c r="BN1568" s="18" t="s">
        <v>3047</v>
      </c>
      <c r="BO1568" s="18" t="s">
        <v>2998</v>
      </c>
      <c r="BU1568" s="18" t="s">
        <v>5411</v>
      </c>
      <c r="BV1568" s="18" t="s">
        <v>3047</v>
      </c>
      <c r="BW1568" s="18" t="s">
        <v>2998</v>
      </c>
    </row>
    <row r="1569" spans="51:75" x14ac:dyDescent="0.3">
      <c r="AY1569" s="94" t="e">
        <f>VLOOKUP(C1569,#REF!, 2,FALSE)</f>
        <v>#REF!</v>
      </c>
      <c r="BM1569" s="18" t="s">
        <v>5412</v>
      </c>
      <c r="BN1569" s="18" t="s">
        <v>3231</v>
      </c>
      <c r="BO1569" s="18" t="s">
        <v>2487</v>
      </c>
      <c r="BU1569" s="18" t="s">
        <v>5412</v>
      </c>
      <c r="BV1569" s="18" t="s">
        <v>3231</v>
      </c>
      <c r="BW1569" s="18" t="s">
        <v>2487</v>
      </c>
    </row>
    <row r="1570" spans="51:75" x14ac:dyDescent="0.3">
      <c r="AY1570" s="94" t="e">
        <f>VLOOKUP(C1570,#REF!, 2,FALSE)</f>
        <v>#REF!</v>
      </c>
      <c r="BM1570" s="18" t="s">
        <v>5414</v>
      </c>
      <c r="BN1570" s="18" t="s">
        <v>3231</v>
      </c>
      <c r="BO1570" s="18" t="s">
        <v>2123</v>
      </c>
      <c r="BU1570" s="18" t="s">
        <v>5414</v>
      </c>
      <c r="BV1570" s="18" t="s">
        <v>3231</v>
      </c>
      <c r="BW1570" s="18" t="s">
        <v>2123</v>
      </c>
    </row>
    <row r="1571" spans="51:75" x14ac:dyDescent="0.3">
      <c r="AY1571" s="94" t="e">
        <f>VLOOKUP(C1571,#REF!, 2,FALSE)</f>
        <v>#REF!</v>
      </c>
      <c r="BM1571" s="18" t="s">
        <v>5415</v>
      </c>
      <c r="BN1571" s="18" t="s">
        <v>17083</v>
      </c>
      <c r="BO1571" s="18" t="s">
        <v>2487</v>
      </c>
      <c r="BU1571" s="18" t="s">
        <v>5415</v>
      </c>
      <c r="BV1571" s="18" t="s">
        <v>17083</v>
      </c>
      <c r="BW1571" s="18" t="s">
        <v>2487</v>
      </c>
    </row>
    <row r="1572" spans="51:75" x14ac:dyDescent="0.3">
      <c r="AY1572" s="94" t="e">
        <f>VLOOKUP(C1572,#REF!, 2,FALSE)</f>
        <v>#REF!</v>
      </c>
      <c r="BM1572" s="18" t="s">
        <v>5416</v>
      </c>
      <c r="BN1572" s="18" t="s">
        <v>1355</v>
      </c>
      <c r="BO1572" s="18" t="s">
        <v>740</v>
      </c>
      <c r="BU1572" s="18" t="s">
        <v>5416</v>
      </c>
      <c r="BV1572" s="18" t="s">
        <v>1355</v>
      </c>
      <c r="BW1572" s="18" t="s">
        <v>740</v>
      </c>
    </row>
    <row r="1573" spans="51:75" x14ac:dyDescent="0.3">
      <c r="AY1573" s="94" t="e">
        <f>VLOOKUP(C1573,#REF!, 2,FALSE)</f>
        <v>#REF!</v>
      </c>
      <c r="BM1573" s="18" t="s">
        <v>81</v>
      </c>
      <c r="BN1573" s="18" t="s">
        <v>1355</v>
      </c>
      <c r="BO1573" s="18" t="s">
        <v>5418</v>
      </c>
      <c r="BU1573" s="18" t="s">
        <v>81</v>
      </c>
      <c r="BV1573" s="18" t="s">
        <v>1355</v>
      </c>
      <c r="BW1573" s="18" t="s">
        <v>5418</v>
      </c>
    </row>
    <row r="1574" spans="51:75" x14ac:dyDescent="0.3">
      <c r="AY1574" s="94" t="e">
        <f>VLOOKUP(C1574,#REF!, 2,FALSE)</f>
        <v>#REF!</v>
      </c>
      <c r="BM1574" s="18" t="s">
        <v>5419</v>
      </c>
      <c r="BN1574" s="18" t="s">
        <v>861</v>
      </c>
      <c r="BO1574" s="18" t="s">
        <v>2998</v>
      </c>
      <c r="BU1574" s="18" t="s">
        <v>5419</v>
      </c>
      <c r="BV1574" s="18" t="s">
        <v>861</v>
      </c>
      <c r="BW1574" s="18" t="s">
        <v>2998</v>
      </c>
    </row>
    <row r="1575" spans="51:75" x14ac:dyDescent="0.3">
      <c r="AY1575" s="94" t="e">
        <f>VLOOKUP(C1575,#REF!, 2,FALSE)</f>
        <v>#REF!</v>
      </c>
      <c r="BM1575" s="18" t="s">
        <v>5420</v>
      </c>
      <c r="BN1575" s="18" t="s">
        <v>622</v>
      </c>
      <c r="BO1575" s="18" t="s">
        <v>4686</v>
      </c>
      <c r="BU1575" s="18" t="s">
        <v>5420</v>
      </c>
      <c r="BV1575" s="18" t="s">
        <v>622</v>
      </c>
      <c r="BW1575" s="18" t="s">
        <v>4686</v>
      </c>
    </row>
    <row r="1576" spans="51:75" x14ac:dyDescent="0.3">
      <c r="AY1576" s="94" t="e">
        <f>VLOOKUP(C1576,#REF!, 2,FALSE)</f>
        <v>#REF!</v>
      </c>
      <c r="BM1576" s="18" t="s">
        <v>5421</v>
      </c>
      <c r="BN1576" s="18" t="s">
        <v>3231</v>
      </c>
      <c r="BO1576" s="18" t="s">
        <v>2393</v>
      </c>
      <c r="BU1576" s="18" t="s">
        <v>5421</v>
      </c>
      <c r="BV1576" s="18" t="s">
        <v>3231</v>
      </c>
      <c r="BW1576" s="18" t="s">
        <v>2393</v>
      </c>
    </row>
    <row r="1577" spans="51:75" x14ac:dyDescent="0.3">
      <c r="AY1577" s="94" t="e">
        <f>VLOOKUP(C1577,#REF!, 2,FALSE)</f>
        <v>#REF!</v>
      </c>
      <c r="BM1577" s="18" t="s">
        <v>5422</v>
      </c>
      <c r="BN1577" s="18" t="s">
        <v>3231</v>
      </c>
      <c r="BO1577" s="18" t="s">
        <v>5423</v>
      </c>
      <c r="BU1577" s="18" t="s">
        <v>5422</v>
      </c>
      <c r="BV1577" s="18" t="s">
        <v>3231</v>
      </c>
      <c r="BW1577" s="18" t="s">
        <v>5423</v>
      </c>
    </row>
    <row r="1578" spans="51:75" x14ac:dyDescent="0.3">
      <c r="AY1578" s="94" t="e">
        <f>VLOOKUP(C1578,#REF!, 2,FALSE)</f>
        <v>#REF!</v>
      </c>
      <c r="BM1578" s="18" t="s">
        <v>161</v>
      </c>
      <c r="BN1578" s="18" t="s">
        <v>624</v>
      </c>
      <c r="BO1578" s="18" t="s">
        <v>5424</v>
      </c>
      <c r="BU1578" s="18" t="s">
        <v>161</v>
      </c>
      <c r="BV1578" s="18" t="s">
        <v>624</v>
      </c>
      <c r="BW1578" s="18" t="s">
        <v>5424</v>
      </c>
    </row>
    <row r="1579" spans="51:75" x14ac:dyDescent="0.3">
      <c r="AY1579" s="94" t="e">
        <f>VLOOKUP(C1579,#REF!, 2,FALSE)</f>
        <v>#REF!</v>
      </c>
      <c r="BM1579" s="18" t="s">
        <v>1035</v>
      </c>
      <c r="BN1579" s="18" t="s">
        <v>3231</v>
      </c>
      <c r="BO1579" s="18" t="s">
        <v>5425</v>
      </c>
      <c r="BU1579" s="18" t="s">
        <v>1035</v>
      </c>
      <c r="BV1579" s="18" t="s">
        <v>3231</v>
      </c>
      <c r="BW1579" s="18" t="s">
        <v>5425</v>
      </c>
    </row>
    <row r="1580" spans="51:75" x14ac:dyDescent="0.3">
      <c r="AY1580" s="94" t="e">
        <f>VLOOKUP(C1580,#REF!, 2,FALSE)</f>
        <v>#REF!</v>
      </c>
      <c r="BM1580" s="18" t="s">
        <v>5426</v>
      </c>
      <c r="BN1580" s="18" t="s">
        <v>621</v>
      </c>
      <c r="BO1580" s="18" t="s">
        <v>3405</v>
      </c>
      <c r="BU1580" s="18" t="s">
        <v>5426</v>
      </c>
      <c r="BV1580" s="18" t="s">
        <v>621</v>
      </c>
      <c r="BW1580" s="18" t="s">
        <v>3405</v>
      </c>
    </row>
    <row r="1581" spans="51:75" x14ac:dyDescent="0.3">
      <c r="AY1581" s="94" t="e">
        <f>VLOOKUP(C1581,#REF!, 2,FALSE)</f>
        <v>#REF!</v>
      </c>
      <c r="BM1581" s="18" t="s">
        <v>5427</v>
      </c>
      <c r="BN1581" s="18" t="s">
        <v>3231</v>
      </c>
      <c r="BO1581" s="18" t="s">
        <v>2719</v>
      </c>
      <c r="BU1581" s="18" t="s">
        <v>5427</v>
      </c>
      <c r="BV1581" s="18" t="s">
        <v>3231</v>
      </c>
      <c r="BW1581" s="18" t="s">
        <v>2719</v>
      </c>
    </row>
    <row r="1582" spans="51:75" x14ac:dyDescent="0.3">
      <c r="AY1582" s="94" t="e">
        <f>VLOOKUP(C1582,#REF!, 2,FALSE)</f>
        <v>#REF!</v>
      </c>
      <c r="BM1582" s="18" t="s">
        <v>1036</v>
      </c>
      <c r="BN1582" s="18" t="s">
        <v>3231</v>
      </c>
      <c r="BO1582" s="18" t="s">
        <v>856</v>
      </c>
      <c r="BU1582" s="18" t="s">
        <v>1036</v>
      </c>
      <c r="BV1582" s="18" t="s">
        <v>3231</v>
      </c>
      <c r="BW1582" s="18" t="s">
        <v>856</v>
      </c>
    </row>
    <row r="1583" spans="51:75" x14ac:dyDescent="0.3">
      <c r="AY1583" s="94" t="e">
        <f>VLOOKUP(C1583,#REF!, 2,FALSE)</f>
        <v>#REF!</v>
      </c>
      <c r="BM1583" s="18" t="s">
        <v>5428</v>
      </c>
      <c r="BN1583" s="18" t="s">
        <v>3231</v>
      </c>
      <c r="BO1583" s="18" t="s">
        <v>5429</v>
      </c>
      <c r="BU1583" s="18" t="s">
        <v>5428</v>
      </c>
      <c r="BV1583" s="18" t="s">
        <v>3231</v>
      </c>
      <c r="BW1583" s="18" t="s">
        <v>5429</v>
      </c>
    </row>
    <row r="1584" spans="51:75" x14ac:dyDescent="0.3">
      <c r="AY1584" s="94" t="e">
        <f>VLOOKUP(C1584,#REF!, 2,FALSE)</f>
        <v>#REF!</v>
      </c>
      <c r="BM1584" s="18" t="s">
        <v>5430</v>
      </c>
      <c r="BN1584" s="18" t="s">
        <v>3231</v>
      </c>
      <c r="BO1584" s="18" t="s">
        <v>5431</v>
      </c>
      <c r="BU1584" s="18" t="s">
        <v>5430</v>
      </c>
      <c r="BV1584" s="18" t="s">
        <v>3231</v>
      </c>
      <c r="BW1584" s="18" t="s">
        <v>5431</v>
      </c>
    </row>
    <row r="1585" spans="51:75" x14ac:dyDescent="0.3">
      <c r="AY1585" s="94" t="e">
        <f>VLOOKUP(C1585,#REF!, 2,FALSE)</f>
        <v>#REF!</v>
      </c>
      <c r="BM1585" s="18" t="s">
        <v>5432</v>
      </c>
      <c r="BN1585" s="18" t="s">
        <v>1285</v>
      </c>
      <c r="BO1585" s="18" t="s">
        <v>5433</v>
      </c>
      <c r="BU1585" s="18" t="s">
        <v>5432</v>
      </c>
      <c r="BV1585" s="18" t="s">
        <v>1285</v>
      </c>
      <c r="BW1585" s="18" t="s">
        <v>5433</v>
      </c>
    </row>
    <row r="1586" spans="51:75" x14ac:dyDescent="0.3">
      <c r="AY1586" s="94" t="e">
        <f>VLOOKUP(C1586,#REF!, 2,FALSE)</f>
        <v>#REF!</v>
      </c>
      <c r="BM1586" s="18" t="s">
        <v>5434</v>
      </c>
      <c r="BN1586" s="18" t="s">
        <v>3231</v>
      </c>
      <c r="BO1586" s="18" t="s">
        <v>5435</v>
      </c>
      <c r="BU1586" s="18" t="s">
        <v>5434</v>
      </c>
      <c r="BV1586" s="18" t="s">
        <v>3231</v>
      </c>
      <c r="BW1586" s="18" t="s">
        <v>5435</v>
      </c>
    </row>
    <row r="1587" spans="51:75" x14ac:dyDescent="0.3">
      <c r="AY1587" s="94" t="e">
        <f>VLOOKUP(C1587,#REF!, 2,FALSE)</f>
        <v>#REF!</v>
      </c>
      <c r="BM1587" s="18" t="s">
        <v>1037</v>
      </c>
      <c r="BN1587" s="18" t="s">
        <v>3231</v>
      </c>
      <c r="BO1587" s="18" t="s">
        <v>5436</v>
      </c>
      <c r="BU1587" s="18" t="s">
        <v>1037</v>
      </c>
      <c r="BV1587" s="18" t="s">
        <v>3231</v>
      </c>
      <c r="BW1587" s="18" t="s">
        <v>5436</v>
      </c>
    </row>
    <row r="1588" spans="51:75" x14ac:dyDescent="0.3">
      <c r="AY1588" s="94" t="e">
        <f>VLOOKUP(C1588,#REF!, 2,FALSE)</f>
        <v>#REF!</v>
      </c>
      <c r="BM1588" s="18" t="s">
        <v>148</v>
      </c>
      <c r="BN1588" s="18" t="s">
        <v>3231</v>
      </c>
      <c r="BO1588" s="18" t="s">
        <v>5437</v>
      </c>
      <c r="BU1588" s="18" t="s">
        <v>148</v>
      </c>
      <c r="BV1588" s="18" t="s">
        <v>3231</v>
      </c>
      <c r="BW1588" s="18" t="s">
        <v>5437</v>
      </c>
    </row>
    <row r="1589" spans="51:75" x14ac:dyDescent="0.3">
      <c r="AY1589" s="94" t="e">
        <f>VLOOKUP(C1589,#REF!, 2,FALSE)</f>
        <v>#REF!</v>
      </c>
      <c r="BM1589" s="18" t="s">
        <v>147</v>
      </c>
      <c r="BN1589" s="18" t="s">
        <v>3231</v>
      </c>
      <c r="BO1589" s="18" t="s">
        <v>5438</v>
      </c>
      <c r="BU1589" s="18" t="s">
        <v>147</v>
      </c>
      <c r="BV1589" s="18" t="s">
        <v>3231</v>
      </c>
      <c r="BW1589" s="18" t="s">
        <v>5438</v>
      </c>
    </row>
    <row r="1590" spans="51:75" x14ac:dyDescent="0.3">
      <c r="AY1590" s="94" t="e">
        <f>VLOOKUP(C1590,#REF!, 2,FALSE)</f>
        <v>#REF!</v>
      </c>
      <c r="BM1590" s="18" t="s">
        <v>5439</v>
      </c>
      <c r="BN1590" s="18" t="s">
        <v>3231</v>
      </c>
      <c r="BO1590" s="18" t="s">
        <v>5440</v>
      </c>
      <c r="BU1590" s="18" t="s">
        <v>5439</v>
      </c>
      <c r="BV1590" s="18" t="s">
        <v>3231</v>
      </c>
      <c r="BW1590" s="18" t="s">
        <v>5440</v>
      </c>
    </row>
    <row r="1591" spans="51:75" x14ac:dyDescent="0.3">
      <c r="AY1591" s="94" t="e">
        <f>VLOOKUP(C1591,#REF!, 2,FALSE)</f>
        <v>#REF!</v>
      </c>
      <c r="BM1591" s="18" t="s">
        <v>5442</v>
      </c>
      <c r="BN1591" s="18" t="s">
        <v>3231</v>
      </c>
      <c r="BO1591" s="18" t="s">
        <v>4816</v>
      </c>
      <c r="BU1591" s="18" t="s">
        <v>5442</v>
      </c>
      <c r="BV1591" s="18" t="s">
        <v>3231</v>
      </c>
      <c r="BW1591" s="18" t="s">
        <v>4816</v>
      </c>
    </row>
    <row r="1592" spans="51:75" x14ac:dyDescent="0.3">
      <c r="AY1592" s="94" t="e">
        <f>VLOOKUP(C1592,#REF!, 2,FALSE)</f>
        <v>#REF!</v>
      </c>
      <c r="BM1592" s="18" t="s">
        <v>146</v>
      </c>
      <c r="BN1592" s="18" t="s">
        <v>3231</v>
      </c>
      <c r="BO1592" s="18" t="s">
        <v>4594</v>
      </c>
      <c r="BU1592" s="18" t="s">
        <v>146</v>
      </c>
      <c r="BV1592" s="18" t="s">
        <v>3231</v>
      </c>
      <c r="BW1592" s="18" t="s">
        <v>4594</v>
      </c>
    </row>
    <row r="1593" spans="51:75" x14ac:dyDescent="0.3">
      <c r="AY1593" s="94" t="e">
        <f>VLOOKUP(C1593,#REF!, 2,FALSE)</f>
        <v>#REF!</v>
      </c>
      <c r="BM1593" s="18" t="s">
        <v>1038</v>
      </c>
      <c r="BN1593" s="18" t="s">
        <v>3231</v>
      </c>
      <c r="BO1593" s="18" t="s">
        <v>722</v>
      </c>
      <c r="BU1593" s="18" t="s">
        <v>1038</v>
      </c>
      <c r="BV1593" s="18" t="s">
        <v>3231</v>
      </c>
      <c r="BW1593" s="18" t="s">
        <v>722</v>
      </c>
    </row>
    <row r="1594" spans="51:75" x14ac:dyDescent="0.3">
      <c r="AY1594" s="94" t="e">
        <f>VLOOKUP(C1594,#REF!, 2,FALSE)</f>
        <v>#REF!</v>
      </c>
      <c r="BM1594" s="18" t="s">
        <v>82</v>
      </c>
      <c r="BN1594" s="18" t="s">
        <v>2998</v>
      </c>
      <c r="BO1594" s="18" t="s">
        <v>796</v>
      </c>
      <c r="BU1594" s="18" t="s">
        <v>82</v>
      </c>
      <c r="BV1594" s="18" t="s">
        <v>2998</v>
      </c>
      <c r="BW1594" s="18" t="s">
        <v>796</v>
      </c>
    </row>
    <row r="1595" spans="51:75" x14ac:dyDescent="0.3">
      <c r="AY1595" s="94" t="e">
        <f>VLOOKUP(C1595,#REF!, 2,FALSE)</f>
        <v>#REF!</v>
      </c>
      <c r="BM1595" s="18" t="s">
        <v>5444</v>
      </c>
      <c r="BN1595" s="18" t="s">
        <v>17081</v>
      </c>
      <c r="BO1595" s="18" t="s">
        <v>5445</v>
      </c>
      <c r="BU1595" s="18" t="s">
        <v>5444</v>
      </c>
      <c r="BV1595" s="18" t="s">
        <v>17081</v>
      </c>
      <c r="BW1595" s="18" t="s">
        <v>5445</v>
      </c>
    </row>
    <row r="1596" spans="51:75" x14ac:dyDescent="0.3">
      <c r="AY1596" s="94" t="e">
        <f>VLOOKUP(C1596,#REF!, 2,FALSE)</f>
        <v>#REF!</v>
      </c>
      <c r="BM1596" s="18" t="s">
        <v>5447</v>
      </c>
      <c r="BN1596" s="18" t="s">
        <v>861</v>
      </c>
      <c r="BO1596" s="18" t="s">
        <v>5445</v>
      </c>
      <c r="BU1596" s="18" t="s">
        <v>5447</v>
      </c>
      <c r="BV1596" s="18" t="s">
        <v>861</v>
      </c>
      <c r="BW1596" s="18" t="s">
        <v>5445</v>
      </c>
    </row>
    <row r="1597" spans="51:75" x14ac:dyDescent="0.3">
      <c r="AY1597" s="94" t="e">
        <f>VLOOKUP(C1597,#REF!, 2,FALSE)</f>
        <v>#REF!</v>
      </c>
      <c r="BM1597" s="18" t="s">
        <v>83</v>
      </c>
      <c r="BN1597" s="18" t="s">
        <v>861</v>
      </c>
      <c r="BO1597" s="18" t="s">
        <v>1679</v>
      </c>
      <c r="BU1597" s="18" t="s">
        <v>83</v>
      </c>
      <c r="BV1597" s="18" t="s">
        <v>861</v>
      </c>
      <c r="BW1597" s="18" t="s">
        <v>1679</v>
      </c>
    </row>
    <row r="1598" spans="51:75" x14ac:dyDescent="0.3">
      <c r="AY1598" s="94" t="e">
        <f>VLOOKUP(C1598,#REF!, 2,FALSE)</f>
        <v>#REF!</v>
      </c>
      <c r="BM1598" s="18" t="s">
        <v>84</v>
      </c>
      <c r="BN1598" s="18" t="s">
        <v>861</v>
      </c>
      <c r="BO1598" s="18" t="s">
        <v>3593</v>
      </c>
      <c r="BU1598" s="18" t="s">
        <v>84</v>
      </c>
      <c r="BV1598" s="18" t="s">
        <v>861</v>
      </c>
      <c r="BW1598" s="18" t="s">
        <v>3593</v>
      </c>
    </row>
    <row r="1599" spans="51:75" x14ac:dyDescent="0.3">
      <c r="AY1599" s="94" t="e">
        <f>VLOOKUP(C1599,#REF!, 2,FALSE)</f>
        <v>#REF!</v>
      </c>
      <c r="BM1599" s="18" t="s">
        <v>1039</v>
      </c>
      <c r="BN1599" s="18" t="s">
        <v>3231</v>
      </c>
      <c r="BO1599" s="18" t="s">
        <v>5449</v>
      </c>
      <c r="BU1599" s="18" t="s">
        <v>1039</v>
      </c>
      <c r="BV1599" s="18" t="s">
        <v>3231</v>
      </c>
      <c r="BW1599" s="18" t="s">
        <v>5449</v>
      </c>
    </row>
    <row r="1600" spans="51:75" x14ac:dyDescent="0.3">
      <c r="AY1600" s="94" t="e">
        <f>VLOOKUP(C1600,#REF!, 2,FALSE)</f>
        <v>#REF!</v>
      </c>
      <c r="BM1600" s="18" t="s">
        <v>1040</v>
      </c>
      <c r="BN1600" s="18" t="s">
        <v>874</v>
      </c>
      <c r="BO1600" s="18" t="s">
        <v>5450</v>
      </c>
      <c r="BU1600" s="18" t="s">
        <v>1040</v>
      </c>
      <c r="BV1600" s="18" t="s">
        <v>874</v>
      </c>
      <c r="BW1600" s="18" t="s">
        <v>5450</v>
      </c>
    </row>
    <row r="1601" spans="51:75" x14ac:dyDescent="0.3">
      <c r="AY1601" s="94" t="e">
        <f>VLOOKUP(C1601,#REF!, 2,FALSE)</f>
        <v>#REF!</v>
      </c>
      <c r="BM1601" s="18" t="s">
        <v>1041</v>
      </c>
      <c r="BN1601" s="18" t="s">
        <v>874</v>
      </c>
      <c r="BO1601" s="18" t="s">
        <v>5451</v>
      </c>
      <c r="BU1601" s="18" t="s">
        <v>1041</v>
      </c>
      <c r="BV1601" s="18" t="s">
        <v>874</v>
      </c>
      <c r="BW1601" s="18" t="s">
        <v>5451</v>
      </c>
    </row>
    <row r="1602" spans="51:75" x14ac:dyDescent="0.3">
      <c r="AY1602" s="94" t="e">
        <f>VLOOKUP(C1602,#REF!, 2,FALSE)</f>
        <v>#REF!</v>
      </c>
      <c r="BM1602" s="18" t="s">
        <v>1042</v>
      </c>
      <c r="BN1602" s="18" t="s">
        <v>874</v>
      </c>
      <c r="BO1602" s="18" t="s">
        <v>5452</v>
      </c>
      <c r="BU1602" s="18" t="s">
        <v>1042</v>
      </c>
      <c r="BV1602" s="18" t="s">
        <v>874</v>
      </c>
      <c r="BW1602" s="18" t="s">
        <v>5452</v>
      </c>
    </row>
    <row r="1603" spans="51:75" x14ac:dyDescent="0.3">
      <c r="AY1603" s="94" t="e">
        <f>VLOOKUP(C1603,#REF!, 2,FALSE)</f>
        <v>#REF!</v>
      </c>
      <c r="BM1603" s="18" t="s">
        <v>5453</v>
      </c>
      <c r="BN1603" s="18" t="s">
        <v>3231</v>
      </c>
      <c r="BO1603" s="18" t="s">
        <v>5454</v>
      </c>
      <c r="BU1603" s="18" t="s">
        <v>5453</v>
      </c>
      <c r="BV1603" s="18" t="s">
        <v>3231</v>
      </c>
      <c r="BW1603" s="18" t="s">
        <v>5454</v>
      </c>
    </row>
    <row r="1604" spans="51:75" x14ac:dyDescent="0.3">
      <c r="AY1604" s="94" t="e">
        <f>VLOOKUP(C1604,#REF!, 2,FALSE)</f>
        <v>#REF!</v>
      </c>
      <c r="BM1604" s="18" t="s">
        <v>1043</v>
      </c>
      <c r="BN1604" s="18" t="s">
        <v>3231</v>
      </c>
      <c r="BO1604" s="18" t="s">
        <v>5455</v>
      </c>
      <c r="BU1604" s="18" t="s">
        <v>1043</v>
      </c>
      <c r="BV1604" s="18" t="s">
        <v>3231</v>
      </c>
      <c r="BW1604" s="18" t="s">
        <v>5455</v>
      </c>
    </row>
    <row r="1605" spans="51:75" x14ac:dyDescent="0.3">
      <c r="AY1605" s="94" t="e">
        <f>VLOOKUP(C1605,#REF!, 2,FALSE)</f>
        <v>#REF!</v>
      </c>
      <c r="BM1605" s="18" t="s">
        <v>145</v>
      </c>
      <c r="BN1605" s="18" t="s">
        <v>3231</v>
      </c>
      <c r="BO1605" s="18" t="s">
        <v>5458</v>
      </c>
      <c r="BU1605" s="18" t="s">
        <v>145</v>
      </c>
      <c r="BV1605" s="18" t="s">
        <v>3231</v>
      </c>
      <c r="BW1605" s="18" t="s">
        <v>5458</v>
      </c>
    </row>
    <row r="1606" spans="51:75" x14ac:dyDescent="0.3">
      <c r="AY1606" s="94" t="e">
        <f>VLOOKUP(C1606,#REF!, 2,FALSE)</f>
        <v>#REF!</v>
      </c>
      <c r="BM1606" s="18" t="s">
        <v>165</v>
      </c>
      <c r="BN1606" s="18" t="s">
        <v>3231</v>
      </c>
      <c r="BO1606" s="18" t="s">
        <v>5459</v>
      </c>
      <c r="BU1606" s="18" t="s">
        <v>165</v>
      </c>
      <c r="BV1606" s="18" t="s">
        <v>3231</v>
      </c>
      <c r="BW1606" s="18" t="s">
        <v>5459</v>
      </c>
    </row>
    <row r="1607" spans="51:75" x14ac:dyDescent="0.3">
      <c r="AY1607" s="94" t="e">
        <f>VLOOKUP(C1607,#REF!, 2,FALSE)</f>
        <v>#REF!</v>
      </c>
      <c r="BM1607" s="18" t="s">
        <v>5460</v>
      </c>
      <c r="BN1607" s="18" t="s">
        <v>1082</v>
      </c>
      <c r="BO1607" s="18" t="s">
        <v>1079</v>
      </c>
      <c r="BU1607" s="18" t="s">
        <v>5460</v>
      </c>
      <c r="BV1607" s="18" t="s">
        <v>1082</v>
      </c>
      <c r="BW1607" s="18" t="s">
        <v>1079</v>
      </c>
    </row>
    <row r="1608" spans="51:75" x14ac:dyDescent="0.3">
      <c r="AY1608" s="94" t="e">
        <f>VLOOKUP(C1608,#REF!, 2,FALSE)</f>
        <v>#REF!</v>
      </c>
      <c r="BM1608" s="18" t="s">
        <v>85</v>
      </c>
      <c r="BN1608" s="18" t="s">
        <v>3231</v>
      </c>
      <c r="BO1608" s="18" t="s">
        <v>4243</v>
      </c>
      <c r="BU1608" s="18" t="s">
        <v>85</v>
      </c>
      <c r="BV1608" s="18" t="s">
        <v>3231</v>
      </c>
      <c r="BW1608" s="18" t="s">
        <v>4243</v>
      </c>
    </row>
    <row r="1609" spans="51:75" x14ac:dyDescent="0.3">
      <c r="AY1609" s="94" t="e">
        <f>VLOOKUP(C1609,#REF!, 2,FALSE)</f>
        <v>#REF!</v>
      </c>
      <c r="BM1609" s="18" t="s">
        <v>162</v>
      </c>
      <c r="BN1609" s="18" t="s">
        <v>3231</v>
      </c>
      <c r="BO1609" s="18" t="s">
        <v>4184</v>
      </c>
      <c r="BU1609" s="18" t="s">
        <v>162</v>
      </c>
      <c r="BV1609" s="18" t="s">
        <v>3231</v>
      </c>
      <c r="BW1609" s="18" t="s">
        <v>4184</v>
      </c>
    </row>
    <row r="1610" spans="51:75" x14ac:dyDescent="0.3">
      <c r="AY1610" s="94" t="e">
        <f>VLOOKUP(C1610,#REF!, 2,FALSE)</f>
        <v>#REF!</v>
      </c>
      <c r="BM1610" s="18" t="s">
        <v>163</v>
      </c>
      <c r="BN1610" s="18" t="s">
        <v>3231</v>
      </c>
      <c r="BO1610" s="18" t="s">
        <v>4184</v>
      </c>
      <c r="BU1610" s="18" t="s">
        <v>163</v>
      </c>
      <c r="BV1610" s="18" t="s">
        <v>3231</v>
      </c>
      <c r="BW1610" s="18" t="s">
        <v>4184</v>
      </c>
    </row>
    <row r="1611" spans="51:75" x14ac:dyDescent="0.3">
      <c r="AY1611" s="94" t="e">
        <f>VLOOKUP(C1611,#REF!, 2,FALSE)</f>
        <v>#REF!</v>
      </c>
      <c r="BM1611" s="18" t="s">
        <v>164</v>
      </c>
      <c r="BN1611" s="18" t="s">
        <v>3231</v>
      </c>
      <c r="BO1611" s="18" t="s">
        <v>5466</v>
      </c>
      <c r="BU1611" s="18" t="s">
        <v>164</v>
      </c>
      <c r="BV1611" s="18" t="s">
        <v>3231</v>
      </c>
      <c r="BW1611" s="18" t="s">
        <v>5466</v>
      </c>
    </row>
    <row r="1612" spans="51:75" x14ac:dyDescent="0.3">
      <c r="AY1612" s="94" t="e">
        <f>VLOOKUP(C1612,#REF!, 2,FALSE)</f>
        <v>#REF!</v>
      </c>
      <c r="BM1612" s="18" t="s">
        <v>5467</v>
      </c>
      <c r="BN1612" s="18" t="s">
        <v>17088</v>
      </c>
      <c r="BO1612" s="18" t="s">
        <v>782</v>
      </c>
      <c r="BU1612" s="18" t="s">
        <v>5467</v>
      </c>
      <c r="BV1612" s="18" t="s">
        <v>17088</v>
      </c>
      <c r="BW1612" s="18" t="s">
        <v>782</v>
      </c>
    </row>
    <row r="1613" spans="51:75" x14ac:dyDescent="0.3">
      <c r="AY1613" s="94" t="e">
        <f>VLOOKUP(C1613,#REF!, 2,FALSE)</f>
        <v>#REF!</v>
      </c>
      <c r="BM1613" s="18" t="s">
        <v>5468</v>
      </c>
      <c r="BN1613" s="18" t="s">
        <v>725</v>
      </c>
      <c r="BO1613" s="18" t="s">
        <v>782</v>
      </c>
      <c r="BU1613" s="18" t="s">
        <v>5468</v>
      </c>
      <c r="BV1613" s="18" t="s">
        <v>725</v>
      </c>
      <c r="BW1613" s="18" t="s">
        <v>782</v>
      </c>
    </row>
    <row r="1614" spans="51:75" x14ac:dyDescent="0.3">
      <c r="AY1614" s="94" t="e">
        <f>VLOOKUP(C1614,#REF!, 2,FALSE)</f>
        <v>#REF!</v>
      </c>
      <c r="BM1614" s="18" t="s">
        <v>5469</v>
      </c>
      <c r="BN1614" s="18" t="s">
        <v>709</v>
      </c>
      <c r="BO1614" s="18" t="s">
        <v>5470</v>
      </c>
      <c r="BU1614" s="18" t="s">
        <v>5469</v>
      </c>
      <c r="BV1614" s="18" t="s">
        <v>709</v>
      </c>
      <c r="BW1614" s="18" t="s">
        <v>5470</v>
      </c>
    </row>
    <row r="1615" spans="51:75" x14ac:dyDescent="0.3">
      <c r="AY1615" s="94" t="e">
        <f>VLOOKUP(C1615,#REF!, 2,FALSE)</f>
        <v>#REF!</v>
      </c>
      <c r="BM1615" s="18" t="s">
        <v>5472</v>
      </c>
      <c r="BN1615" s="18" t="s">
        <v>2993</v>
      </c>
      <c r="BO1615" s="18" t="s">
        <v>740</v>
      </c>
      <c r="BU1615" s="18" t="s">
        <v>5472</v>
      </c>
      <c r="BV1615" s="18" t="s">
        <v>2993</v>
      </c>
      <c r="BW1615" s="18" t="s">
        <v>740</v>
      </c>
    </row>
    <row r="1616" spans="51:75" x14ac:dyDescent="0.3">
      <c r="AY1616" s="94" t="e">
        <f>VLOOKUP(C1616,#REF!, 2,FALSE)</f>
        <v>#REF!</v>
      </c>
      <c r="BM1616" s="18" t="s">
        <v>1044</v>
      </c>
      <c r="BN1616" s="18" t="s">
        <v>787</v>
      </c>
      <c r="BO1616" s="18" t="s">
        <v>2731</v>
      </c>
      <c r="BU1616" s="18" t="s">
        <v>1044</v>
      </c>
      <c r="BV1616" s="18" t="s">
        <v>787</v>
      </c>
      <c r="BW1616" s="18" t="s">
        <v>2731</v>
      </c>
    </row>
    <row r="1617" spans="51:75" x14ac:dyDescent="0.3">
      <c r="AY1617" s="94" t="e">
        <f>VLOOKUP(C1617,#REF!, 2,FALSE)</f>
        <v>#REF!</v>
      </c>
      <c r="BM1617" s="18" t="s">
        <v>5473</v>
      </c>
      <c r="BN1617" s="18" t="s">
        <v>799</v>
      </c>
      <c r="BO1617" s="18" t="s">
        <v>782</v>
      </c>
      <c r="BU1617" s="18" t="s">
        <v>5473</v>
      </c>
      <c r="BV1617" s="18" t="s">
        <v>799</v>
      </c>
      <c r="BW1617" s="18" t="s">
        <v>782</v>
      </c>
    </row>
    <row r="1618" spans="51:75" x14ac:dyDescent="0.3">
      <c r="AY1618" s="94" t="e">
        <f>VLOOKUP(C1618,#REF!, 2,FALSE)</f>
        <v>#REF!</v>
      </c>
      <c r="BM1618" s="18" t="s">
        <v>166</v>
      </c>
      <c r="BN1618" s="18" t="s">
        <v>799</v>
      </c>
      <c r="BO1618" s="18" t="s">
        <v>3550</v>
      </c>
      <c r="BU1618" s="18" t="s">
        <v>166</v>
      </c>
      <c r="BV1618" s="18" t="s">
        <v>799</v>
      </c>
      <c r="BW1618" s="18" t="s">
        <v>3550</v>
      </c>
    </row>
    <row r="1619" spans="51:75" x14ac:dyDescent="0.3">
      <c r="AY1619" s="94" t="e">
        <f>VLOOKUP(C1619,#REF!, 2,FALSE)</f>
        <v>#REF!</v>
      </c>
      <c r="BM1619" s="18" t="s">
        <v>5474</v>
      </c>
      <c r="BN1619" s="18" t="s">
        <v>799</v>
      </c>
      <c r="BO1619" s="18" t="s">
        <v>5255</v>
      </c>
      <c r="BU1619" s="18" t="s">
        <v>5474</v>
      </c>
      <c r="BV1619" s="18" t="s">
        <v>799</v>
      </c>
      <c r="BW1619" s="18" t="s">
        <v>5255</v>
      </c>
    </row>
    <row r="1620" spans="51:75" x14ac:dyDescent="0.3">
      <c r="AY1620" s="94" t="e">
        <f>VLOOKUP(C1620,#REF!, 2,FALSE)</f>
        <v>#REF!</v>
      </c>
      <c r="BM1620" s="18" t="s">
        <v>5476</v>
      </c>
      <c r="BN1620" s="18" t="s">
        <v>1355</v>
      </c>
      <c r="BO1620" s="18" t="s">
        <v>5477</v>
      </c>
      <c r="BU1620" s="18" t="s">
        <v>5476</v>
      </c>
      <c r="BV1620" s="18" t="s">
        <v>1355</v>
      </c>
      <c r="BW1620" s="18" t="s">
        <v>5477</v>
      </c>
    </row>
    <row r="1621" spans="51:75" x14ac:dyDescent="0.3">
      <c r="AY1621" s="94" t="e">
        <f>VLOOKUP(C1621,#REF!, 2,FALSE)</f>
        <v>#REF!</v>
      </c>
      <c r="BM1621" s="18" t="s">
        <v>5478</v>
      </c>
      <c r="BN1621" s="18" t="s">
        <v>729</v>
      </c>
      <c r="BO1621" s="18" t="s">
        <v>5480</v>
      </c>
      <c r="BU1621" s="18" t="s">
        <v>5478</v>
      </c>
      <c r="BV1621" s="18" t="s">
        <v>729</v>
      </c>
      <c r="BW1621" s="18" t="s">
        <v>5480</v>
      </c>
    </row>
    <row r="1622" spans="51:75" x14ac:dyDescent="0.3">
      <c r="AY1622" s="94" t="e">
        <f>VLOOKUP(C1622,#REF!, 2,FALSE)</f>
        <v>#REF!</v>
      </c>
      <c r="BM1622" s="18" t="s">
        <v>5483</v>
      </c>
      <c r="BN1622" s="18" t="s">
        <v>3290</v>
      </c>
      <c r="BO1622" s="18" t="s">
        <v>2998</v>
      </c>
      <c r="BU1622" s="18" t="s">
        <v>5483</v>
      </c>
      <c r="BV1622" s="18" t="s">
        <v>3290</v>
      </c>
      <c r="BW1622" s="18" t="s">
        <v>2998</v>
      </c>
    </row>
    <row r="1623" spans="51:75" x14ac:dyDescent="0.3">
      <c r="AY1623" s="94" t="e">
        <f>VLOOKUP(C1623,#REF!, 2,FALSE)</f>
        <v>#REF!</v>
      </c>
      <c r="BM1623" s="18" t="s">
        <v>5484</v>
      </c>
      <c r="BN1623" s="18" t="s">
        <v>729</v>
      </c>
      <c r="BO1623" s="18" t="s">
        <v>5486</v>
      </c>
      <c r="BU1623" s="18" t="s">
        <v>5484</v>
      </c>
      <c r="BV1623" s="18" t="s">
        <v>729</v>
      </c>
      <c r="BW1623" s="18" t="s">
        <v>5486</v>
      </c>
    </row>
    <row r="1624" spans="51:75" x14ac:dyDescent="0.3">
      <c r="AY1624" s="94" t="e">
        <f>VLOOKUP(C1624,#REF!, 2,FALSE)</f>
        <v>#REF!</v>
      </c>
      <c r="BM1624" s="18" t="s">
        <v>5487</v>
      </c>
      <c r="BN1624" s="18" t="s">
        <v>3064</v>
      </c>
      <c r="BO1624" s="18" t="s">
        <v>5488</v>
      </c>
      <c r="BU1624" s="18" t="s">
        <v>5487</v>
      </c>
      <c r="BV1624" s="18" t="s">
        <v>3064</v>
      </c>
      <c r="BW1624" s="18" t="s">
        <v>5488</v>
      </c>
    </row>
    <row r="1625" spans="51:75" x14ac:dyDescent="0.3">
      <c r="AY1625" s="94" t="e">
        <f>VLOOKUP(C1625,#REF!, 2,FALSE)</f>
        <v>#REF!</v>
      </c>
      <c r="BM1625" s="18" t="s">
        <v>5489</v>
      </c>
      <c r="BN1625" s="18" t="s">
        <v>1355</v>
      </c>
      <c r="BO1625" s="18" t="s">
        <v>5490</v>
      </c>
      <c r="BU1625" s="18" t="s">
        <v>5489</v>
      </c>
      <c r="BV1625" s="18" t="s">
        <v>1355</v>
      </c>
      <c r="BW1625" s="18" t="s">
        <v>5490</v>
      </c>
    </row>
    <row r="1626" spans="51:75" x14ac:dyDescent="0.3">
      <c r="AY1626" s="94" t="e">
        <f>VLOOKUP(C1626,#REF!, 2,FALSE)</f>
        <v>#REF!</v>
      </c>
      <c r="BM1626" s="18" t="s">
        <v>1045</v>
      </c>
      <c r="BN1626" s="18" t="s">
        <v>3231</v>
      </c>
      <c r="BO1626" s="18" t="s">
        <v>2074</v>
      </c>
      <c r="BU1626" s="18" t="s">
        <v>1045</v>
      </c>
      <c r="BV1626" s="18" t="s">
        <v>3231</v>
      </c>
      <c r="BW1626" s="18" t="s">
        <v>2074</v>
      </c>
    </row>
    <row r="1627" spans="51:75" x14ac:dyDescent="0.3">
      <c r="AY1627" s="94" t="e">
        <f>VLOOKUP(C1627,#REF!, 2,FALSE)</f>
        <v>#REF!</v>
      </c>
      <c r="BM1627" s="18" t="s">
        <v>5491</v>
      </c>
      <c r="BN1627" s="18" t="s">
        <v>1355</v>
      </c>
      <c r="BO1627" s="18" t="s">
        <v>5492</v>
      </c>
      <c r="BU1627" s="18" t="s">
        <v>5491</v>
      </c>
      <c r="BV1627" s="18" t="s">
        <v>1355</v>
      </c>
      <c r="BW1627" s="18" t="s">
        <v>5492</v>
      </c>
    </row>
    <row r="1628" spans="51:75" x14ac:dyDescent="0.3">
      <c r="AY1628" s="94" t="e">
        <f>VLOOKUP(C1628,#REF!, 2,FALSE)</f>
        <v>#REF!</v>
      </c>
      <c r="BM1628" s="18" t="s">
        <v>5493</v>
      </c>
      <c r="BN1628" s="18" t="s">
        <v>3231</v>
      </c>
      <c r="BO1628" s="18" t="s">
        <v>5494</v>
      </c>
      <c r="BU1628" s="18" t="s">
        <v>5493</v>
      </c>
      <c r="BV1628" s="18" t="s">
        <v>3231</v>
      </c>
      <c r="BW1628" s="18" t="s">
        <v>5494</v>
      </c>
    </row>
    <row r="1629" spans="51:75" x14ac:dyDescent="0.3">
      <c r="AY1629" s="94" t="e">
        <f>VLOOKUP(C1629,#REF!, 2,FALSE)</f>
        <v>#REF!</v>
      </c>
      <c r="BM1629" s="18" t="s">
        <v>5495</v>
      </c>
      <c r="BN1629" s="18" t="s">
        <v>792</v>
      </c>
      <c r="BO1629" s="18" t="s">
        <v>5496</v>
      </c>
      <c r="BU1629" s="18" t="s">
        <v>5495</v>
      </c>
      <c r="BV1629" s="18" t="s">
        <v>792</v>
      </c>
      <c r="BW1629" s="18" t="s">
        <v>5496</v>
      </c>
    </row>
    <row r="1630" spans="51:75" x14ac:dyDescent="0.3">
      <c r="AY1630" s="94" t="e">
        <f>VLOOKUP(C1630,#REF!, 2,FALSE)</f>
        <v>#REF!</v>
      </c>
      <c r="BM1630" s="18" t="s">
        <v>5497</v>
      </c>
      <c r="BN1630" s="18" t="s">
        <v>1355</v>
      </c>
      <c r="BO1630" s="18" t="s">
        <v>5498</v>
      </c>
      <c r="BU1630" s="18" t="s">
        <v>5497</v>
      </c>
      <c r="BV1630" s="18" t="s">
        <v>1355</v>
      </c>
      <c r="BW1630" s="18" t="s">
        <v>5498</v>
      </c>
    </row>
    <row r="1631" spans="51:75" x14ac:dyDescent="0.3">
      <c r="AY1631" s="94" t="e">
        <f>VLOOKUP(C1631,#REF!, 2,FALSE)</f>
        <v>#REF!</v>
      </c>
      <c r="BM1631" s="18" t="s">
        <v>5499</v>
      </c>
      <c r="BN1631" s="18" t="s">
        <v>3231</v>
      </c>
      <c r="BO1631" s="18" t="s">
        <v>2309</v>
      </c>
      <c r="BU1631" s="18" t="s">
        <v>5499</v>
      </c>
      <c r="BV1631" s="18" t="s">
        <v>3231</v>
      </c>
      <c r="BW1631" s="18" t="s">
        <v>2309</v>
      </c>
    </row>
    <row r="1632" spans="51:75" x14ac:dyDescent="0.3">
      <c r="AY1632" s="94" t="e">
        <f>VLOOKUP(C1632,#REF!, 2,FALSE)</f>
        <v>#REF!</v>
      </c>
      <c r="BM1632" s="18" t="s">
        <v>5501</v>
      </c>
      <c r="BN1632" s="18" t="s">
        <v>3231</v>
      </c>
      <c r="BO1632" s="18" t="s">
        <v>4847</v>
      </c>
      <c r="BU1632" s="18" t="s">
        <v>5501</v>
      </c>
      <c r="BV1632" s="18" t="s">
        <v>3231</v>
      </c>
      <c r="BW1632" s="18" t="s">
        <v>4847</v>
      </c>
    </row>
    <row r="1633" spans="51:75" x14ac:dyDescent="0.3">
      <c r="AY1633" s="94" t="e">
        <f>VLOOKUP(C1633,#REF!, 2,FALSE)</f>
        <v>#REF!</v>
      </c>
      <c r="BM1633" s="18" t="s">
        <v>1046</v>
      </c>
      <c r="BN1633" s="18" t="s">
        <v>3231</v>
      </c>
      <c r="BO1633" s="18" t="s">
        <v>5502</v>
      </c>
      <c r="BU1633" s="18" t="s">
        <v>1046</v>
      </c>
      <c r="BV1633" s="18" t="s">
        <v>3231</v>
      </c>
      <c r="BW1633" s="18" t="s">
        <v>5502</v>
      </c>
    </row>
    <row r="1634" spans="51:75" x14ac:dyDescent="0.3">
      <c r="AY1634" s="94" t="e">
        <f>VLOOKUP(C1634,#REF!, 2,FALSE)</f>
        <v>#REF!</v>
      </c>
      <c r="BM1634" s="18" t="s">
        <v>5503</v>
      </c>
      <c r="BN1634" s="18" t="s">
        <v>645</v>
      </c>
      <c r="BO1634" s="18" t="s">
        <v>3983</v>
      </c>
      <c r="BU1634" s="18" t="s">
        <v>5503</v>
      </c>
      <c r="BV1634" s="18" t="s">
        <v>645</v>
      </c>
      <c r="BW1634" s="18" t="s">
        <v>3983</v>
      </c>
    </row>
    <row r="1635" spans="51:75" x14ac:dyDescent="0.3">
      <c r="AY1635" s="94" t="e">
        <f>VLOOKUP(C1635,#REF!, 2,FALSE)</f>
        <v>#REF!</v>
      </c>
      <c r="BM1635" s="18" t="s">
        <v>5504</v>
      </c>
      <c r="BN1635" s="18" t="s">
        <v>3231</v>
      </c>
      <c r="BO1635" s="18" t="s">
        <v>5505</v>
      </c>
      <c r="BU1635" s="18" t="s">
        <v>5504</v>
      </c>
      <c r="BV1635" s="18" t="s">
        <v>3231</v>
      </c>
      <c r="BW1635" s="18" t="s">
        <v>5505</v>
      </c>
    </row>
    <row r="1636" spans="51:75" x14ac:dyDescent="0.3">
      <c r="AY1636" s="94" t="e">
        <f>VLOOKUP(C1636,#REF!, 2,FALSE)</f>
        <v>#REF!</v>
      </c>
      <c r="BM1636" s="18" t="s">
        <v>1047</v>
      </c>
      <c r="BN1636" s="18" t="s">
        <v>3064</v>
      </c>
      <c r="BO1636" s="18" t="s">
        <v>5506</v>
      </c>
      <c r="BU1636" s="18" t="s">
        <v>1047</v>
      </c>
      <c r="BV1636" s="18" t="s">
        <v>3064</v>
      </c>
      <c r="BW1636" s="18" t="s">
        <v>5506</v>
      </c>
    </row>
    <row r="1637" spans="51:75" x14ac:dyDescent="0.3">
      <c r="AY1637" s="94" t="e">
        <f>VLOOKUP(C1637,#REF!, 2,FALSE)</f>
        <v>#REF!</v>
      </c>
      <c r="BM1637" s="18" t="s">
        <v>5507</v>
      </c>
      <c r="BN1637" s="18" t="s">
        <v>3231</v>
      </c>
      <c r="BO1637" s="18" t="s">
        <v>5508</v>
      </c>
      <c r="BU1637" s="18" t="s">
        <v>5507</v>
      </c>
      <c r="BV1637" s="18" t="s">
        <v>3231</v>
      </c>
      <c r="BW1637" s="18" t="s">
        <v>5508</v>
      </c>
    </row>
    <row r="1638" spans="51:75" x14ac:dyDescent="0.3">
      <c r="AY1638" s="94" t="e">
        <f>VLOOKUP(C1638,#REF!, 2,FALSE)</f>
        <v>#REF!</v>
      </c>
      <c r="BM1638" s="18" t="s">
        <v>5509</v>
      </c>
      <c r="BN1638" s="18" t="s">
        <v>17081</v>
      </c>
      <c r="BO1638" s="18" t="s">
        <v>5510</v>
      </c>
      <c r="BU1638" s="18" t="s">
        <v>5509</v>
      </c>
      <c r="BV1638" s="18" t="s">
        <v>17081</v>
      </c>
      <c r="BW1638" s="18" t="s">
        <v>5510</v>
      </c>
    </row>
    <row r="1639" spans="51:75" x14ac:dyDescent="0.3">
      <c r="AY1639" s="94" t="e">
        <f>VLOOKUP(C1639,#REF!, 2,FALSE)</f>
        <v>#REF!</v>
      </c>
      <c r="BM1639" s="18" t="s">
        <v>5511</v>
      </c>
      <c r="BN1639" s="18" t="s">
        <v>3105</v>
      </c>
      <c r="BO1639" s="18" t="s">
        <v>5512</v>
      </c>
      <c r="BU1639" s="18" t="s">
        <v>5511</v>
      </c>
      <c r="BV1639" s="18" t="s">
        <v>3105</v>
      </c>
      <c r="BW1639" s="18" t="s">
        <v>5512</v>
      </c>
    </row>
    <row r="1640" spans="51:75" x14ac:dyDescent="0.3">
      <c r="AY1640" s="94" t="e">
        <f>VLOOKUP(C1640,#REF!, 2,FALSE)</f>
        <v>#REF!</v>
      </c>
      <c r="BM1640" s="18" t="s">
        <v>5513</v>
      </c>
      <c r="BN1640" s="18" t="s">
        <v>809</v>
      </c>
      <c r="BO1640" s="18" t="s">
        <v>5514</v>
      </c>
      <c r="BU1640" s="18" t="s">
        <v>5513</v>
      </c>
      <c r="BV1640" s="18" t="s">
        <v>809</v>
      </c>
      <c r="BW1640" s="18" t="s">
        <v>5514</v>
      </c>
    </row>
    <row r="1641" spans="51:75" x14ac:dyDescent="0.3">
      <c r="AY1641" s="94" t="e">
        <f>VLOOKUP(C1641,#REF!, 2,FALSE)</f>
        <v>#REF!</v>
      </c>
      <c r="BM1641" s="18" t="s">
        <v>5516</v>
      </c>
      <c r="BN1641" s="18" t="s">
        <v>3231</v>
      </c>
      <c r="BO1641" s="18" t="s">
        <v>4359</v>
      </c>
      <c r="BU1641" s="18" t="s">
        <v>5516</v>
      </c>
      <c r="BV1641" s="18" t="s">
        <v>3231</v>
      </c>
      <c r="BW1641" s="18" t="s">
        <v>4359</v>
      </c>
    </row>
    <row r="1642" spans="51:75" x14ac:dyDescent="0.3">
      <c r="AY1642" s="94" t="e">
        <f>VLOOKUP(C1642,#REF!, 2,FALSE)</f>
        <v>#REF!</v>
      </c>
      <c r="BM1642" s="18" t="s">
        <v>5517</v>
      </c>
      <c r="BN1642" s="18" t="s">
        <v>1355</v>
      </c>
      <c r="BO1642" s="18" t="s">
        <v>5518</v>
      </c>
      <c r="BU1642" s="18" t="s">
        <v>5517</v>
      </c>
      <c r="BV1642" s="18" t="s">
        <v>1355</v>
      </c>
      <c r="BW1642" s="18" t="s">
        <v>5518</v>
      </c>
    </row>
    <row r="1643" spans="51:75" x14ac:dyDescent="0.3">
      <c r="AY1643" s="94" t="e">
        <f>VLOOKUP(C1643,#REF!, 2,FALSE)</f>
        <v>#REF!</v>
      </c>
      <c r="BM1643" s="18" t="s">
        <v>5519</v>
      </c>
      <c r="BN1643" s="18" t="s">
        <v>631</v>
      </c>
      <c r="BO1643" s="18" t="s">
        <v>3119</v>
      </c>
      <c r="BU1643" s="18" t="s">
        <v>5519</v>
      </c>
      <c r="BV1643" s="18" t="s">
        <v>631</v>
      </c>
      <c r="BW1643" s="18" t="s">
        <v>3119</v>
      </c>
    </row>
    <row r="1644" spans="51:75" x14ac:dyDescent="0.3">
      <c r="AY1644" s="94" t="e">
        <f>VLOOKUP(C1644,#REF!, 2,FALSE)</f>
        <v>#REF!</v>
      </c>
      <c r="BM1644" s="18" t="s">
        <v>5520</v>
      </c>
      <c r="BN1644" s="18" t="s">
        <v>2993</v>
      </c>
      <c r="BO1644" s="18" t="s">
        <v>5521</v>
      </c>
      <c r="BU1644" s="18" t="s">
        <v>5520</v>
      </c>
      <c r="BV1644" s="18" t="s">
        <v>2993</v>
      </c>
      <c r="BW1644" s="18" t="s">
        <v>5521</v>
      </c>
    </row>
    <row r="1645" spans="51:75" x14ac:dyDescent="0.3">
      <c r="AY1645" s="94" t="e">
        <f>VLOOKUP(C1645,#REF!, 2,FALSE)</f>
        <v>#REF!</v>
      </c>
      <c r="BM1645" s="18" t="s">
        <v>1048</v>
      </c>
      <c r="BN1645" s="18" t="s">
        <v>3064</v>
      </c>
      <c r="BO1645" s="18" t="s">
        <v>5522</v>
      </c>
      <c r="BU1645" s="18" t="s">
        <v>1048</v>
      </c>
      <c r="BV1645" s="18" t="s">
        <v>3064</v>
      </c>
      <c r="BW1645" s="18" t="s">
        <v>5522</v>
      </c>
    </row>
    <row r="1646" spans="51:75" x14ac:dyDescent="0.3">
      <c r="AY1646" s="94" t="e">
        <f>VLOOKUP(C1646,#REF!, 2,FALSE)</f>
        <v>#REF!</v>
      </c>
      <c r="BM1646" s="18" t="s">
        <v>5523</v>
      </c>
      <c r="BN1646" s="18" t="s">
        <v>618</v>
      </c>
      <c r="BO1646" s="18" t="s">
        <v>5524</v>
      </c>
      <c r="BU1646" s="18" t="s">
        <v>5523</v>
      </c>
      <c r="BV1646" s="18" t="s">
        <v>618</v>
      </c>
      <c r="BW1646" s="18" t="s">
        <v>5524</v>
      </c>
    </row>
    <row r="1647" spans="51:75" x14ac:dyDescent="0.3">
      <c r="AY1647" s="94" t="e">
        <f>VLOOKUP(C1647,#REF!, 2,FALSE)</f>
        <v>#REF!</v>
      </c>
      <c r="BM1647" s="18" t="s">
        <v>5525</v>
      </c>
      <c r="BN1647" s="18" t="s">
        <v>1355</v>
      </c>
      <c r="BO1647" s="18" t="s">
        <v>5040</v>
      </c>
      <c r="BU1647" s="18" t="s">
        <v>5525</v>
      </c>
      <c r="BV1647" s="18" t="s">
        <v>1355</v>
      </c>
      <c r="BW1647" s="18" t="s">
        <v>5040</v>
      </c>
    </row>
    <row r="1648" spans="51:75" x14ac:dyDescent="0.3">
      <c r="AY1648" s="94" t="e">
        <f>VLOOKUP(C1648,#REF!, 2,FALSE)</f>
        <v>#REF!</v>
      </c>
      <c r="BM1648" s="18" t="s">
        <v>5526</v>
      </c>
      <c r="BN1648" s="18" t="s">
        <v>645</v>
      </c>
      <c r="BO1648" s="18" t="s">
        <v>5333</v>
      </c>
      <c r="BU1648" s="18" t="s">
        <v>5526</v>
      </c>
      <c r="BV1648" s="18" t="s">
        <v>645</v>
      </c>
      <c r="BW1648" s="18" t="s">
        <v>5333</v>
      </c>
    </row>
    <row r="1649" spans="51:75" x14ac:dyDescent="0.3">
      <c r="AY1649" s="94" t="e">
        <f>VLOOKUP(C1649,#REF!, 2,FALSE)</f>
        <v>#REF!</v>
      </c>
      <c r="BM1649" s="18" t="s">
        <v>5527</v>
      </c>
      <c r="BN1649" s="18" t="s">
        <v>645</v>
      </c>
      <c r="BO1649" s="18" t="s">
        <v>2082</v>
      </c>
      <c r="BU1649" s="18" t="s">
        <v>5527</v>
      </c>
      <c r="BV1649" s="18" t="s">
        <v>645</v>
      </c>
      <c r="BW1649" s="18" t="s">
        <v>2082</v>
      </c>
    </row>
    <row r="1650" spans="51:75" x14ac:dyDescent="0.3">
      <c r="AY1650" s="94" t="e">
        <f>VLOOKUP(C1650,#REF!, 2,FALSE)</f>
        <v>#REF!</v>
      </c>
      <c r="BM1650" s="18" t="s">
        <v>144</v>
      </c>
      <c r="BN1650" s="18" t="s">
        <v>668</v>
      </c>
      <c r="BO1650" s="18" t="s">
        <v>719</v>
      </c>
      <c r="BU1650" s="18" t="s">
        <v>144</v>
      </c>
      <c r="BV1650" s="18" t="s">
        <v>668</v>
      </c>
      <c r="BW1650" s="18" t="s">
        <v>719</v>
      </c>
    </row>
    <row r="1651" spans="51:75" x14ac:dyDescent="0.3">
      <c r="AY1651" s="94" t="e">
        <f>VLOOKUP(C1651,#REF!, 2,FALSE)</f>
        <v>#REF!</v>
      </c>
      <c r="BM1651" s="18" t="s">
        <v>5528</v>
      </c>
      <c r="BN1651" s="18" t="s">
        <v>642</v>
      </c>
      <c r="BO1651" s="18" t="s">
        <v>3953</v>
      </c>
      <c r="BU1651" s="18" t="s">
        <v>5528</v>
      </c>
      <c r="BV1651" s="18" t="s">
        <v>642</v>
      </c>
      <c r="BW1651" s="18" t="s">
        <v>3953</v>
      </c>
    </row>
    <row r="1652" spans="51:75" x14ac:dyDescent="0.3">
      <c r="AY1652" s="94" t="e">
        <f>VLOOKUP(C1652,#REF!, 2,FALSE)</f>
        <v>#REF!</v>
      </c>
      <c r="BM1652" s="18" t="s">
        <v>5529</v>
      </c>
      <c r="BN1652" s="18" t="s">
        <v>742</v>
      </c>
      <c r="BO1652" s="18" t="s">
        <v>1472</v>
      </c>
      <c r="BU1652" s="18" t="s">
        <v>5529</v>
      </c>
      <c r="BV1652" s="18" t="s">
        <v>742</v>
      </c>
      <c r="BW1652" s="18" t="s">
        <v>1472</v>
      </c>
    </row>
    <row r="1653" spans="51:75" x14ac:dyDescent="0.3">
      <c r="AY1653" s="94" t="e">
        <f>VLOOKUP(C1653,#REF!, 2,FALSE)</f>
        <v>#REF!</v>
      </c>
      <c r="BM1653" s="18" t="s">
        <v>1049</v>
      </c>
      <c r="BN1653" s="18" t="s">
        <v>3231</v>
      </c>
      <c r="BO1653" s="18" t="s">
        <v>5531</v>
      </c>
      <c r="BU1653" s="18" t="s">
        <v>1049</v>
      </c>
      <c r="BV1653" s="18" t="s">
        <v>3231</v>
      </c>
      <c r="BW1653" s="18" t="s">
        <v>5531</v>
      </c>
    </row>
    <row r="1654" spans="51:75" x14ac:dyDescent="0.3">
      <c r="AY1654" s="94" t="e">
        <f>VLOOKUP(C1654,#REF!, 2,FALSE)</f>
        <v>#REF!</v>
      </c>
      <c r="BM1654" s="18" t="s">
        <v>1050</v>
      </c>
      <c r="BN1654" s="18" t="s">
        <v>3231</v>
      </c>
      <c r="BO1654" s="18" t="s">
        <v>5532</v>
      </c>
      <c r="BU1654" s="18" t="s">
        <v>1050</v>
      </c>
      <c r="BV1654" s="18" t="s">
        <v>3231</v>
      </c>
      <c r="BW1654" s="18" t="s">
        <v>5532</v>
      </c>
    </row>
    <row r="1655" spans="51:75" x14ac:dyDescent="0.3">
      <c r="AY1655" s="94" t="e">
        <f>VLOOKUP(C1655,#REF!, 2,FALSE)</f>
        <v>#REF!</v>
      </c>
      <c r="BM1655" s="18" t="s">
        <v>1051</v>
      </c>
      <c r="BN1655" s="18" t="s">
        <v>661</v>
      </c>
      <c r="BO1655" s="18" t="s">
        <v>5534</v>
      </c>
      <c r="BU1655" s="18" t="s">
        <v>1051</v>
      </c>
      <c r="BV1655" s="18" t="s">
        <v>661</v>
      </c>
      <c r="BW1655" s="18" t="s">
        <v>5534</v>
      </c>
    </row>
    <row r="1656" spans="51:75" x14ac:dyDescent="0.3">
      <c r="AY1656" s="94" t="e">
        <f>VLOOKUP(C1656,#REF!, 2,FALSE)</f>
        <v>#REF!</v>
      </c>
      <c r="BM1656" s="18" t="s">
        <v>5535</v>
      </c>
      <c r="BN1656" s="18" t="s">
        <v>3231</v>
      </c>
      <c r="BO1656" s="18" t="s">
        <v>5536</v>
      </c>
      <c r="BU1656" s="18" t="s">
        <v>5535</v>
      </c>
      <c r="BV1656" s="18" t="s">
        <v>3231</v>
      </c>
      <c r="BW1656" s="18" t="s">
        <v>5536</v>
      </c>
    </row>
    <row r="1657" spans="51:75" x14ac:dyDescent="0.3">
      <c r="AY1657" s="94" t="e">
        <f>VLOOKUP(C1657,#REF!, 2,FALSE)</f>
        <v>#REF!</v>
      </c>
      <c r="BM1657" s="18" t="s">
        <v>1052</v>
      </c>
      <c r="BN1657" s="18" t="s">
        <v>1082</v>
      </c>
      <c r="BO1657" s="18" t="s">
        <v>5537</v>
      </c>
      <c r="BU1657" s="18" t="s">
        <v>1052</v>
      </c>
      <c r="BV1657" s="18" t="s">
        <v>1082</v>
      </c>
      <c r="BW1657" s="18" t="s">
        <v>5537</v>
      </c>
    </row>
    <row r="1658" spans="51:75" x14ac:dyDescent="0.3">
      <c r="AY1658" s="94" t="e">
        <f>VLOOKUP(C1658,#REF!, 2,FALSE)</f>
        <v>#REF!</v>
      </c>
      <c r="BM1658" s="18" t="s">
        <v>5538</v>
      </c>
      <c r="BN1658" s="18" t="s">
        <v>874</v>
      </c>
      <c r="BO1658" s="18" t="s">
        <v>5539</v>
      </c>
      <c r="BU1658" s="18" t="s">
        <v>5538</v>
      </c>
      <c r="BV1658" s="18" t="s">
        <v>874</v>
      </c>
      <c r="BW1658" s="18" t="s">
        <v>5539</v>
      </c>
    </row>
    <row r="1659" spans="51:75" x14ac:dyDescent="0.3">
      <c r="AY1659" s="94" t="e">
        <f>VLOOKUP(C1659,#REF!, 2,FALSE)</f>
        <v>#REF!</v>
      </c>
      <c r="BM1659" s="18" t="s">
        <v>1053</v>
      </c>
      <c r="BN1659" s="18" t="s">
        <v>2998</v>
      </c>
      <c r="BO1659" s="18" t="s">
        <v>2998</v>
      </c>
      <c r="BU1659" s="18" t="s">
        <v>1053</v>
      </c>
      <c r="BV1659" s="18" t="s">
        <v>2998</v>
      </c>
      <c r="BW1659" s="18" t="s">
        <v>2998</v>
      </c>
    </row>
    <row r="1660" spans="51:75" x14ac:dyDescent="0.3">
      <c r="AY1660" s="94" t="e">
        <f>VLOOKUP(C1660,#REF!, 2,FALSE)</f>
        <v>#REF!</v>
      </c>
      <c r="BM1660" s="18" t="s">
        <v>5541</v>
      </c>
      <c r="BN1660" s="18" t="s">
        <v>2998</v>
      </c>
      <c r="BO1660" s="18" t="s">
        <v>5542</v>
      </c>
      <c r="BU1660" s="18" t="s">
        <v>5541</v>
      </c>
      <c r="BV1660" s="18" t="s">
        <v>2998</v>
      </c>
      <c r="BW1660" s="18" t="s">
        <v>5542</v>
      </c>
    </row>
    <row r="1661" spans="51:75" x14ac:dyDescent="0.3">
      <c r="AY1661" s="94" t="e">
        <f>VLOOKUP(C1661,#REF!, 2,FALSE)</f>
        <v>#REF!</v>
      </c>
      <c r="BM1661" s="18" t="s">
        <v>5543</v>
      </c>
      <c r="BN1661" s="18" t="s">
        <v>709</v>
      </c>
      <c r="BO1661" s="18" t="s">
        <v>5544</v>
      </c>
      <c r="BU1661" s="18" t="s">
        <v>5543</v>
      </c>
      <c r="BV1661" s="18" t="s">
        <v>709</v>
      </c>
      <c r="BW1661" s="18" t="s">
        <v>5544</v>
      </c>
    </row>
    <row r="1662" spans="51:75" x14ac:dyDescent="0.3">
      <c r="AY1662" s="94" t="e">
        <f>VLOOKUP(C1662,#REF!, 2,FALSE)</f>
        <v>#REF!</v>
      </c>
      <c r="BM1662" s="18" t="s">
        <v>5545</v>
      </c>
      <c r="BN1662" s="18" t="s">
        <v>1025</v>
      </c>
      <c r="BO1662" s="18" t="s">
        <v>5546</v>
      </c>
      <c r="BU1662" s="18" t="s">
        <v>5545</v>
      </c>
      <c r="BV1662" s="18" t="s">
        <v>1025</v>
      </c>
      <c r="BW1662" s="18" t="s">
        <v>5546</v>
      </c>
    </row>
    <row r="1663" spans="51:75" x14ac:dyDescent="0.3">
      <c r="AY1663" s="94" t="e">
        <f>VLOOKUP(C1663,#REF!, 2,FALSE)</f>
        <v>#REF!</v>
      </c>
      <c r="BM1663" s="18" t="s">
        <v>5547</v>
      </c>
      <c r="BN1663" s="18" t="s">
        <v>795</v>
      </c>
      <c r="BO1663" s="18" t="s">
        <v>5548</v>
      </c>
      <c r="BU1663" s="18" t="s">
        <v>5547</v>
      </c>
      <c r="BV1663" s="18" t="s">
        <v>795</v>
      </c>
      <c r="BW1663" s="18" t="s">
        <v>5548</v>
      </c>
    </row>
    <row r="1664" spans="51:75" x14ac:dyDescent="0.3">
      <c r="AY1664" s="94" t="e">
        <f>VLOOKUP(C1664,#REF!, 2,FALSE)</f>
        <v>#REF!</v>
      </c>
      <c r="BM1664" s="18" t="s">
        <v>5549</v>
      </c>
      <c r="BN1664" s="18" t="s">
        <v>3231</v>
      </c>
      <c r="BO1664" s="18" t="s">
        <v>5550</v>
      </c>
      <c r="BU1664" s="18" t="s">
        <v>5549</v>
      </c>
      <c r="BV1664" s="18" t="s">
        <v>3231</v>
      </c>
      <c r="BW1664" s="18" t="s">
        <v>5550</v>
      </c>
    </row>
    <row r="1665" spans="51:75" x14ac:dyDescent="0.3">
      <c r="AY1665" s="94" t="e">
        <f>VLOOKUP(C1665,#REF!, 2,FALSE)</f>
        <v>#REF!</v>
      </c>
      <c r="BM1665" s="18" t="s">
        <v>5551</v>
      </c>
      <c r="BN1665" s="18" t="s">
        <v>3231</v>
      </c>
      <c r="BO1665" s="18" t="s">
        <v>1300</v>
      </c>
      <c r="BU1665" s="18" t="s">
        <v>5551</v>
      </c>
      <c r="BV1665" s="18" t="s">
        <v>3231</v>
      </c>
      <c r="BW1665" s="18" t="s">
        <v>1300</v>
      </c>
    </row>
    <row r="1666" spans="51:75" x14ac:dyDescent="0.3">
      <c r="AY1666" s="94" t="e">
        <f>VLOOKUP(C1666,#REF!, 2,FALSE)</f>
        <v>#REF!</v>
      </c>
      <c r="BM1666" s="18" t="s">
        <v>5554</v>
      </c>
      <c r="BN1666" s="18" t="s">
        <v>642</v>
      </c>
      <c r="BO1666" s="18" t="s">
        <v>5556</v>
      </c>
      <c r="BU1666" s="18" t="s">
        <v>5554</v>
      </c>
      <c r="BV1666" s="18" t="s">
        <v>642</v>
      </c>
      <c r="BW1666" s="18" t="s">
        <v>5556</v>
      </c>
    </row>
    <row r="1667" spans="51:75" x14ac:dyDescent="0.3">
      <c r="AY1667" s="94" t="e">
        <f>VLOOKUP(C1667,#REF!, 2,FALSE)</f>
        <v>#REF!</v>
      </c>
      <c r="BM1667" s="18" t="s">
        <v>5557</v>
      </c>
      <c r="BN1667" s="18" t="s">
        <v>725</v>
      </c>
      <c r="BO1667" s="18" t="s">
        <v>5558</v>
      </c>
      <c r="BU1667" s="18" t="s">
        <v>5557</v>
      </c>
      <c r="BV1667" s="18" t="s">
        <v>725</v>
      </c>
      <c r="BW1667" s="18" t="s">
        <v>5558</v>
      </c>
    </row>
    <row r="1668" spans="51:75" x14ac:dyDescent="0.3">
      <c r="AY1668" s="94" t="e">
        <f>VLOOKUP(C1668,#REF!, 2,FALSE)</f>
        <v>#REF!</v>
      </c>
      <c r="BM1668" s="18" t="s">
        <v>86</v>
      </c>
      <c r="BN1668" s="18" t="s">
        <v>1355</v>
      </c>
      <c r="BO1668" s="18" t="s">
        <v>2121</v>
      </c>
      <c r="BU1668" s="18" t="s">
        <v>86</v>
      </c>
      <c r="BV1668" s="18" t="s">
        <v>1355</v>
      </c>
      <c r="BW1668" s="18" t="s">
        <v>2121</v>
      </c>
    </row>
    <row r="1669" spans="51:75" x14ac:dyDescent="0.3">
      <c r="AY1669" s="94" t="e">
        <f>VLOOKUP(C1669,#REF!, 2,FALSE)</f>
        <v>#REF!</v>
      </c>
      <c r="BM1669" s="18" t="s">
        <v>5560</v>
      </c>
      <c r="BN1669" s="18" t="s">
        <v>1355</v>
      </c>
      <c r="BO1669" s="18" t="s">
        <v>5561</v>
      </c>
      <c r="BU1669" s="18" t="s">
        <v>5560</v>
      </c>
      <c r="BV1669" s="18" t="s">
        <v>1355</v>
      </c>
      <c r="BW1669" s="18" t="s">
        <v>5561</v>
      </c>
    </row>
    <row r="1670" spans="51:75" x14ac:dyDescent="0.3">
      <c r="AY1670" s="94" t="e">
        <f>VLOOKUP(C1670,#REF!, 2,FALSE)</f>
        <v>#REF!</v>
      </c>
      <c r="BM1670" s="18" t="s">
        <v>5562</v>
      </c>
      <c r="BN1670" s="18" t="s">
        <v>3024</v>
      </c>
      <c r="BO1670" s="18" t="s">
        <v>3327</v>
      </c>
      <c r="BU1670" s="18" t="s">
        <v>5562</v>
      </c>
      <c r="BV1670" s="18" t="s">
        <v>3024</v>
      </c>
      <c r="BW1670" s="18" t="s">
        <v>3327</v>
      </c>
    </row>
    <row r="1671" spans="51:75" x14ac:dyDescent="0.3">
      <c r="AY1671" s="94" t="e">
        <f>VLOOKUP(C1671,#REF!, 2,FALSE)</f>
        <v>#REF!</v>
      </c>
      <c r="BM1671" s="18" t="s">
        <v>5563</v>
      </c>
      <c r="BN1671" s="18" t="s">
        <v>1355</v>
      </c>
      <c r="BO1671" s="18" t="s">
        <v>2488</v>
      </c>
      <c r="BU1671" s="18" t="s">
        <v>5563</v>
      </c>
      <c r="BV1671" s="18" t="s">
        <v>1355</v>
      </c>
      <c r="BW1671" s="18" t="s">
        <v>2488</v>
      </c>
    </row>
    <row r="1672" spans="51:75" x14ac:dyDescent="0.3">
      <c r="AY1672" s="94" t="e">
        <f>VLOOKUP(C1672,#REF!, 2,FALSE)</f>
        <v>#REF!</v>
      </c>
      <c r="BM1672" s="18" t="s">
        <v>5564</v>
      </c>
      <c r="BN1672" s="18" t="s">
        <v>790</v>
      </c>
      <c r="BO1672" s="18" t="s">
        <v>5565</v>
      </c>
      <c r="BU1672" s="18" t="s">
        <v>5564</v>
      </c>
      <c r="BV1672" s="18" t="s">
        <v>790</v>
      </c>
      <c r="BW1672" s="18" t="s">
        <v>5565</v>
      </c>
    </row>
    <row r="1673" spans="51:75" x14ac:dyDescent="0.3">
      <c r="AY1673" s="94" t="e">
        <f>VLOOKUP(C1673,#REF!, 2,FALSE)</f>
        <v>#REF!</v>
      </c>
      <c r="BM1673" s="18" t="s">
        <v>5566</v>
      </c>
      <c r="BN1673" s="18" t="s">
        <v>667</v>
      </c>
      <c r="BO1673" s="18" t="s">
        <v>5567</v>
      </c>
      <c r="BU1673" s="18" t="s">
        <v>5566</v>
      </c>
      <c r="BV1673" s="18" t="s">
        <v>667</v>
      </c>
      <c r="BW1673" s="18" t="s">
        <v>5567</v>
      </c>
    </row>
    <row r="1674" spans="51:75" x14ac:dyDescent="0.3">
      <c r="AY1674" s="94" t="e">
        <f>VLOOKUP(C1674,#REF!, 2,FALSE)</f>
        <v>#REF!</v>
      </c>
      <c r="BM1674" s="18" t="s">
        <v>5568</v>
      </c>
      <c r="BN1674" s="18" t="s">
        <v>3231</v>
      </c>
      <c r="BO1674" s="18" t="s">
        <v>1423</v>
      </c>
      <c r="BU1674" s="18" t="s">
        <v>5568</v>
      </c>
      <c r="BV1674" s="18" t="s">
        <v>3231</v>
      </c>
      <c r="BW1674" s="18" t="s">
        <v>1423</v>
      </c>
    </row>
    <row r="1675" spans="51:75" x14ac:dyDescent="0.3">
      <c r="AY1675" s="94" t="e">
        <f>VLOOKUP(C1675,#REF!, 2,FALSE)</f>
        <v>#REF!</v>
      </c>
      <c r="BM1675" s="18" t="s">
        <v>5569</v>
      </c>
      <c r="BN1675" s="18" t="s">
        <v>663</v>
      </c>
      <c r="BO1675" s="18" t="s">
        <v>5570</v>
      </c>
      <c r="BU1675" s="18" t="s">
        <v>5569</v>
      </c>
      <c r="BV1675" s="18" t="s">
        <v>663</v>
      </c>
      <c r="BW1675" s="18" t="s">
        <v>5570</v>
      </c>
    </row>
    <row r="1676" spans="51:75" x14ac:dyDescent="0.3">
      <c r="AY1676" s="94" t="e">
        <f>VLOOKUP(C1676,#REF!, 2,FALSE)</f>
        <v>#REF!</v>
      </c>
      <c r="BM1676" s="18" t="s">
        <v>5571</v>
      </c>
      <c r="BN1676" s="18" t="s">
        <v>3064</v>
      </c>
      <c r="BO1676" s="18" t="s">
        <v>4404</v>
      </c>
      <c r="BU1676" s="18" t="s">
        <v>5571</v>
      </c>
      <c r="BV1676" s="18" t="s">
        <v>3064</v>
      </c>
      <c r="BW1676" s="18" t="s">
        <v>4404</v>
      </c>
    </row>
    <row r="1677" spans="51:75" x14ac:dyDescent="0.3">
      <c r="AY1677" s="94" t="e">
        <f>VLOOKUP(C1677,#REF!, 2,FALSE)</f>
        <v>#REF!</v>
      </c>
      <c r="BM1677" s="18" t="s">
        <v>5572</v>
      </c>
      <c r="BN1677" s="18" t="s">
        <v>667</v>
      </c>
      <c r="BO1677" s="18" t="s">
        <v>5573</v>
      </c>
      <c r="BU1677" s="18" t="s">
        <v>5572</v>
      </c>
      <c r="BV1677" s="18" t="s">
        <v>667</v>
      </c>
      <c r="BW1677" s="18" t="s">
        <v>5573</v>
      </c>
    </row>
    <row r="1678" spans="51:75" x14ac:dyDescent="0.3">
      <c r="AY1678" s="94" t="e">
        <f>VLOOKUP(C1678,#REF!, 2,FALSE)</f>
        <v>#REF!</v>
      </c>
      <c r="BM1678" s="18" t="s">
        <v>5574</v>
      </c>
      <c r="BN1678" s="18" t="s">
        <v>3024</v>
      </c>
      <c r="BO1678" s="18" t="s">
        <v>5575</v>
      </c>
      <c r="BU1678" s="18" t="s">
        <v>5574</v>
      </c>
      <c r="BV1678" s="18" t="s">
        <v>3024</v>
      </c>
      <c r="BW1678" s="18" t="s">
        <v>5575</v>
      </c>
    </row>
    <row r="1679" spans="51:75" x14ac:dyDescent="0.3">
      <c r="AY1679" s="94" t="e">
        <f>VLOOKUP(C1679,#REF!, 2,FALSE)</f>
        <v>#REF!</v>
      </c>
      <c r="BM1679" s="18" t="s">
        <v>5576</v>
      </c>
      <c r="BN1679" s="18" t="s">
        <v>3109</v>
      </c>
      <c r="BO1679" s="18" t="s">
        <v>5577</v>
      </c>
      <c r="BU1679" s="18" t="s">
        <v>5576</v>
      </c>
      <c r="BV1679" s="18" t="s">
        <v>3109</v>
      </c>
      <c r="BW1679" s="18" t="s">
        <v>5577</v>
      </c>
    </row>
    <row r="1680" spans="51:75" x14ac:dyDescent="0.3">
      <c r="AY1680" s="94" t="e">
        <f>VLOOKUP(C1680,#REF!, 2,FALSE)</f>
        <v>#REF!</v>
      </c>
      <c r="BM1680" s="18" t="s">
        <v>5578</v>
      </c>
      <c r="BN1680" s="18" t="s">
        <v>1355</v>
      </c>
      <c r="BO1680" s="18" t="s">
        <v>2490</v>
      </c>
      <c r="BU1680" s="18" t="s">
        <v>5578</v>
      </c>
      <c r="BV1680" s="18" t="s">
        <v>1355</v>
      </c>
      <c r="BW1680" s="18" t="s">
        <v>2490</v>
      </c>
    </row>
    <row r="1681" spans="51:75" x14ac:dyDescent="0.3">
      <c r="AY1681" s="94" t="e">
        <f>VLOOKUP(C1681,#REF!, 2,FALSE)</f>
        <v>#REF!</v>
      </c>
      <c r="BM1681" s="18" t="s">
        <v>1054</v>
      </c>
      <c r="BN1681" s="18" t="s">
        <v>3064</v>
      </c>
      <c r="BO1681" s="18" t="s">
        <v>5580</v>
      </c>
      <c r="BU1681" s="18" t="s">
        <v>1054</v>
      </c>
      <c r="BV1681" s="18" t="s">
        <v>3064</v>
      </c>
      <c r="BW1681" s="18" t="s">
        <v>5580</v>
      </c>
    </row>
    <row r="1682" spans="51:75" x14ac:dyDescent="0.3">
      <c r="AY1682" s="94" t="e">
        <f>VLOOKUP(C1682,#REF!, 2,FALSE)</f>
        <v>#REF!</v>
      </c>
      <c r="BM1682" s="18" t="s">
        <v>5581</v>
      </c>
      <c r="BN1682" s="18" t="s">
        <v>661</v>
      </c>
      <c r="BO1682" s="18" t="s">
        <v>5570</v>
      </c>
      <c r="BU1682" s="18" t="s">
        <v>5581</v>
      </c>
      <c r="BV1682" s="18" t="s">
        <v>661</v>
      </c>
      <c r="BW1682" s="18" t="s">
        <v>5570</v>
      </c>
    </row>
    <row r="1683" spans="51:75" x14ac:dyDescent="0.3">
      <c r="AY1683" s="94" t="e">
        <f>VLOOKUP(C1683,#REF!, 2,FALSE)</f>
        <v>#REF!</v>
      </c>
      <c r="BM1683" s="18" t="s">
        <v>5583</v>
      </c>
      <c r="BN1683" s="18" t="s">
        <v>3021</v>
      </c>
      <c r="BO1683" s="18" t="s">
        <v>2998</v>
      </c>
      <c r="BU1683" s="18" t="s">
        <v>5583</v>
      </c>
      <c r="BV1683" s="18" t="s">
        <v>3021</v>
      </c>
      <c r="BW1683" s="18" t="s">
        <v>2998</v>
      </c>
    </row>
    <row r="1684" spans="51:75" x14ac:dyDescent="0.3">
      <c r="AY1684" s="94" t="e">
        <f>VLOOKUP(C1684,#REF!, 2,FALSE)</f>
        <v>#REF!</v>
      </c>
      <c r="BM1684" s="18" t="s">
        <v>5584</v>
      </c>
      <c r="BN1684" s="18" t="s">
        <v>3231</v>
      </c>
      <c r="BO1684" s="18" t="s">
        <v>5585</v>
      </c>
      <c r="BU1684" s="18" t="s">
        <v>5584</v>
      </c>
      <c r="BV1684" s="18" t="s">
        <v>3231</v>
      </c>
      <c r="BW1684" s="18" t="s">
        <v>5585</v>
      </c>
    </row>
    <row r="1685" spans="51:75" x14ac:dyDescent="0.3">
      <c r="AY1685" s="94" t="e">
        <f>VLOOKUP(C1685,#REF!, 2,FALSE)</f>
        <v>#REF!</v>
      </c>
      <c r="BM1685" s="18" t="s">
        <v>5586</v>
      </c>
      <c r="BN1685" s="18" t="s">
        <v>3231</v>
      </c>
      <c r="BO1685" s="18" t="s">
        <v>2801</v>
      </c>
      <c r="BU1685" s="18" t="s">
        <v>5586</v>
      </c>
      <c r="BV1685" s="18" t="s">
        <v>3231</v>
      </c>
      <c r="BW1685" s="18" t="s">
        <v>2801</v>
      </c>
    </row>
    <row r="1686" spans="51:75" x14ac:dyDescent="0.3">
      <c r="AY1686" s="94" t="e">
        <f>VLOOKUP(C1686,#REF!, 2,FALSE)</f>
        <v>#REF!</v>
      </c>
      <c r="BM1686" s="18" t="s">
        <v>5587</v>
      </c>
      <c r="BN1686" s="18" t="s">
        <v>725</v>
      </c>
      <c r="BO1686" s="18" t="s">
        <v>2414</v>
      </c>
      <c r="BU1686" s="18" t="s">
        <v>5587</v>
      </c>
      <c r="BV1686" s="18" t="s">
        <v>725</v>
      </c>
      <c r="BW1686" s="18" t="s">
        <v>2414</v>
      </c>
    </row>
    <row r="1687" spans="51:75" x14ac:dyDescent="0.3">
      <c r="AY1687" s="94" t="e">
        <f>VLOOKUP(C1687,#REF!, 2,FALSE)</f>
        <v>#REF!</v>
      </c>
      <c r="BM1687" s="18" t="s">
        <v>5589</v>
      </c>
      <c r="BN1687" s="18" t="s">
        <v>17081</v>
      </c>
      <c r="BO1687" s="18" t="s">
        <v>1758</v>
      </c>
      <c r="BU1687" s="18" t="s">
        <v>5589</v>
      </c>
      <c r="BV1687" s="18" t="s">
        <v>17081</v>
      </c>
      <c r="BW1687" s="18" t="s">
        <v>1758</v>
      </c>
    </row>
    <row r="1688" spans="51:75" x14ac:dyDescent="0.3">
      <c r="AY1688" s="94" t="e">
        <f>VLOOKUP(C1688,#REF!, 2,FALSE)</f>
        <v>#REF!</v>
      </c>
      <c r="BM1688" s="18" t="s">
        <v>1055</v>
      </c>
      <c r="BN1688" s="18" t="s">
        <v>1082</v>
      </c>
      <c r="BO1688" s="18" t="s">
        <v>5591</v>
      </c>
      <c r="BU1688" s="18" t="s">
        <v>1055</v>
      </c>
      <c r="BV1688" s="18" t="s">
        <v>1082</v>
      </c>
      <c r="BW1688" s="18" t="s">
        <v>5591</v>
      </c>
    </row>
    <row r="1689" spans="51:75" x14ac:dyDescent="0.3">
      <c r="AY1689" s="94" t="e">
        <f>VLOOKUP(C1689,#REF!, 2,FALSE)</f>
        <v>#REF!</v>
      </c>
      <c r="BM1689" s="18" t="s">
        <v>5592</v>
      </c>
      <c r="BN1689" s="18" t="s">
        <v>1355</v>
      </c>
      <c r="BO1689" s="18" t="s">
        <v>1609</v>
      </c>
      <c r="BU1689" s="18" t="s">
        <v>5592</v>
      </c>
      <c r="BV1689" s="18" t="s">
        <v>1355</v>
      </c>
      <c r="BW1689" s="18" t="s">
        <v>1609</v>
      </c>
    </row>
    <row r="1690" spans="51:75" x14ac:dyDescent="0.3">
      <c r="AY1690" s="94" t="e">
        <f>VLOOKUP(C1690,#REF!, 2,FALSE)</f>
        <v>#REF!</v>
      </c>
      <c r="BM1690" s="18" t="s">
        <v>5593</v>
      </c>
      <c r="BN1690" s="18" t="s">
        <v>1355</v>
      </c>
      <c r="BO1690" s="18" t="s">
        <v>5594</v>
      </c>
      <c r="BU1690" s="18" t="s">
        <v>5593</v>
      </c>
      <c r="BV1690" s="18" t="s">
        <v>1355</v>
      </c>
      <c r="BW1690" s="18" t="s">
        <v>5594</v>
      </c>
    </row>
    <row r="1691" spans="51:75" x14ac:dyDescent="0.3">
      <c r="AY1691" s="94" t="e">
        <f>VLOOKUP(C1691,#REF!, 2,FALSE)</f>
        <v>#REF!</v>
      </c>
      <c r="BM1691" s="18" t="s">
        <v>5595</v>
      </c>
      <c r="BN1691" s="18" t="s">
        <v>3231</v>
      </c>
      <c r="BO1691" s="18" t="s">
        <v>5197</v>
      </c>
      <c r="BU1691" s="18" t="s">
        <v>5595</v>
      </c>
      <c r="BV1691" s="18" t="s">
        <v>3231</v>
      </c>
      <c r="BW1691" s="18" t="s">
        <v>5197</v>
      </c>
    </row>
    <row r="1692" spans="51:75" x14ac:dyDescent="0.3">
      <c r="AY1692" s="94" t="e">
        <f>VLOOKUP(C1692,#REF!, 2,FALSE)</f>
        <v>#REF!</v>
      </c>
      <c r="BM1692" s="18" t="s">
        <v>1056</v>
      </c>
      <c r="BN1692" s="18" t="s">
        <v>787</v>
      </c>
      <c r="BO1692" s="18" t="s">
        <v>5596</v>
      </c>
      <c r="BU1692" s="18" t="s">
        <v>1056</v>
      </c>
      <c r="BV1692" s="18" t="s">
        <v>787</v>
      </c>
      <c r="BW1692" s="18" t="s">
        <v>5596</v>
      </c>
    </row>
    <row r="1693" spans="51:75" x14ac:dyDescent="0.3">
      <c r="AY1693" s="94" t="e">
        <f>VLOOKUP(C1693,#REF!, 2,FALSE)</f>
        <v>#REF!</v>
      </c>
      <c r="BM1693" s="18" t="s">
        <v>5597</v>
      </c>
      <c r="BN1693" s="18" t="s">
        <v>1355</v>
      </c>
      <c r="BO1693" s="18" t="s">
        <v>5598</v>
      </c>
      <c r="BU1693" s="18" t="s">
        <v>5597</v>
      </c>
      <c r="BV1693" s="18" t="s">
        <v>1355</v>
      </c>
      <c r="BW1693" s="18" t="s">
        <v>5598</v>
      </c>
    </row>
    <row r="1694" spans="51:75" x14ac:dyDescent="0.3">
      <c r="AY1694" s="94" t="e">
        <f>VLOOKUP(C1694,#REF!, 2,FALSE)</f>
        <v>#REF!</v>
      </c>
      <c r="BM1694" s="18" t="s">
        <v>5599</v>
      </c>
      <c r="BN1694" s="18" t="s">
        <v>3231</v>
      </c>
      <c r="BO1694" s="18" t="s">
        <v>5600</v>
      </c>
      <c r="BU1694" s="18" t="s">
        <v>5599</v>
      </c>
      <c r="BV1694" s="18" t="s">
        <v>3231</v>
      </c>
      <c r="BW1694" s="18" t="s">
        <v>5600</v>
      </c>
    </row>
    <row r="1695" spans="51:75" x14ac:dyDescent="0.3">
      <c r="AY1695" s="94" t="e">
        <f>VLOOKUP(C1695,#REF!, 2,FALSE)</f>
        <v>#REF!</v>
      </c>
      <c r="BM1695" s="18" t="s">
        <v>5601</v>
      </c>
      <c r="BN1695" s="18" t="s">
        <v>742</v>
      </c>
      <c r="BO1695" s="18" t="s">
        <v>5602</v>
      </c>
      <c r="BU1695" s="18" t="s">
        <v>5601</v>
      </c>
      <c r="BV1695" s="18" t="s">
        <v>742</v>
      </c>
      <c r="BW1695" s="18" t="s">
        <v>5602</v>
      </c>
    </row>
    <row r="1696" spans="51:75" x14ac:dyDescent="0.3">
      <c r="AY1696" s="94" t="e">
        <f>VLOOKUP(C1696,#REF!, 2,FALSE)</f>
        <v>#REF!</v>
      </c>
      <c r="BM1696" s="18" t="s">
        <v>5603</v>
      </c>
      <c r="BN1696" s="18" t="s">
        <v>3024</v>
      </c>
      <c r="BO1696" s="18" t="s">
        <v>1238</v>
      </c>
      <c r="BU1696" s="18" t="s">
        <v>5603</v>
      </c>
      <c r="BV1696" s="18" t="s">
        <v>3024</v>
      </c>
      <c r="BW1696" s="18" t="s">
        <v>1238</v>
      </c>
    </row>
    <row r="1697" spans="51:75" x14ac:dyDescent="0.3">
      <c r="AY1697" s="94" t="e">
        <f>VLOOKUP(C1697,#REF!, 2,FALSE)</f>
        <v>#REF!</v>
      </c>
      <c r="BM1697" s="18" t="s">
        <v>5604</v>
      </c>
      <c r="BN1697" s="18" t="s">
        <v>1282</v>
      </c>
      <c r="BO1697" s="18" t="s">
        <v>1397</v>
      </c>
      <c r="BU1697" s="18" t="s">
        <v>5604</v>
      </c>
      <c r="BV1697" s="18" t="s">
        <v>1282</v>
      </c>
      <c r="BW1697" s="18" t="s">
        <v>1397</v>
      </c>
    </row>
    <row r="1698" spans="51:75" x14ac:dyDescent="0.3">
      <c r="AY1698" s="94" t="e">
        <f>VLOOKUP(C1698,#REF!, 2,FALSE)</f>
        <v>#REF!</v>
      </c>
      <c r="BM1698" s="18" t="s">
        <v>5606</v>
      </c>
      <c r="BN1698" s="18" t="s">
        <v>3231</v>
      </c>
      <c r="BO1698" s="18" t="s">
        <v>5607</v>
      </c>
      <c r="BU1698" s="18" t="s">
        <v>5606</v>
      </c>
      <c r="BV1698" s="18" t="s">
        <v>3231</v>
      </c>
      <c r="BW1698" s="18" t="s">
        <v>5607</v>
      </c>
    </row>
    <row r="1699" spans="51:75" x14ac:dyDescent="0.3">
      <c r="AY1699" s="94" t="e">
        <f>VLOOKUP(C1699,#REF!, 2,FALSE)</f>
        <v>#REF!</v>
      </c>
      <c r="BM1699" s="18" t="s">
        <v>5608</v>
      </c>
      <c r="BN1699" s="18" t="s">
        <v>3231</v>
      </c>
      <c r="BO1699" s="18" t="s">
        <v>1606</v>
      </c>
      <c r="BU1699" s="18" t="s">
        <v>5608</v>
      </c>
      <c r="BV1699" s="18" t="s">
        <v>3231</v>
      </c>
      <c r="BW1699" s="18" t="s">
        <v>1606</v>
      </c>
    </row>
    <row r="1700" spans="51:75" x14ac:dyDescent="0.3">
      <c r="AY1700" s="94" t="e">
        <f>VLOOKUP(C1700,#REF!, 2,FALSE)</f>
        <v>#REF!</v>
      </c>
      <c r="BM1700" s="18" t="s">
        <v>5609</v>
      </c>
      <c r="BN1700" s="18" t="s">
        <v>3231</v>
      </c>
      <c r="BO1700" s="18" t="s">
        <v>1218</v>
      </c>
      <c r="BU1700" s="18" t="s">
        <v>5609</v>
      </c>
      <c r="BV1700" s="18" t="s">
        <v>3231</v>
      </c>
      <c r="BW1700" s="18" t="s">
        <v>1218</v>
      </c>
    </row>
    <row r="1701" spans="51:75" x14ac:dyDescent="0.3">
      <c r="AY1701" s="94" t="e">
        <f>VLOOKUP(C1701,#REF!, 2,FALSE)</f>
        <v>#REF!</v>
      </c>
      <c r="BM1701" s="18" t="s">
        <v>5610</v>
      </c>
      <c r="BN1701" s="18" t="s">
        <v>3231</v>
      </c>
      <c r="BO1701" s="18" t="s">
        <v>5611</v>
      </c>
      <c r="BU1701" s="18" t="s">
        <v>5610</v>
      </c>
      <c r="BV1701" s="18" t="s">
        <v>3231</v>
      </c>
      <c r="BW1701" s="18" t="s">
        <v>5611</v>
      </c>
    </row>
    <row r="1702" spans="51:75" x14ac:dyDescent="0.3">
      <c r="AY1702" s="94" t="e">
        <f>VLOOKUP(C1702,#REF!, 2,FALSE)</f>
        <v>#REF!</v>
      </c>
      <c r="BM1702" s="18" t="s">
        <v>5612</v>
      </c>
      <c r="BN1702" s="18" t="s">
        <v>3231</v>
      </c>
      <c r="BO1702" s="18" t="s">
        <v>5613</v>
      </c>
      <c r="BU1702" s="18" t="s">
        <v>5612</v>
      </c>
      <c r="BV1702" s="18" t="s">
        <v>3231</v>
      </c>
      <c r="BW1702" s="18" t="s">
        <v>5613</v>
      </c>
    </row>
    <row r="1703" spans="51:75" x14ac:dyDescent="0.3">
      <c r="AY1703" s="94" t="e">
        <f>VLOOKUP(C1703,#REF!, 2,FALSE)</f>
        <v>#REF!</v>
      </c>
      <c r="BM1703" s="18" t="s">
        <v>5614</v>
      </c>
      <c r="BN1703" s="18" t="s">
        <v>3231</v>
      </c>
      <c r="BO1703" s="18" t="s">
        <v>5615</v>
      </c>
      <c r="BU1703" s="18" t="s">
        <v>5614</v>
      </c>
      <c r="BV1703" s="18" t="s">
        <v>3231</v>
      </c>
      <c r="BW1703" s="18" t="s">
        <v>5615</v>
      </c>
    </row>
    <row r="1704" spans="51:75" x14ac:dyDescent="0.3">
      <c r="AY1704" s="94" t="e">
        <f>VLOOKUP(C1704,#REF!, 2,FALSE)</f>
        <v>#REF!</v>
      </c>
      <c r="BM1704" s="18" t="s">
        <v>5616</v>
      </c>
      <c r="BN1704" s="18" t="s">
        <v>3231</v>
      </c>
      <c r="BO1704" s="18" t="s">
        <v>2208</v>
      </c>
      <c r="BU1704" s="18" t="s">
        <v>5616</v>
      </c>
      <c r="BV1704" s="18" t="s">
        <v>3231</v>
      </c>
      <c r="BW1704" s="18" t="s">
        <v>2208</v>
      </c>
    </row>
    <row r="1705" spans="51:75" x14ac:dyDescent="0.3">
      <c r="AY1705" s="94" t="e">
        <f>VLOOKUP(C1705,#REF!, 2,FALSE)</f>
        <v>#REF!</v>
      </c>
      <c r="BM1705" s="18" t="s">
        <v>5618</v>
      </c>
      <c r="BN1705" s="18" t="s">
        <v>3231</v>
      </c>
      <c r="BO1705" s="18" t="s">
        <v>2557</v>
      </c>
      <c r="BU1705" s="18" t="s">
        <v>5618</v>
      </c>
      <c r="BV1705" s="18" t="s">
        <v>3231</v>
      </c>
      <c r="BW1705" s="18" t="s">
        <v>2557</v>
      </c>
    </row>
    <row r="1706" spans="51:75" x14ac:dyDescent="0.3">
      <c r="AY1706" s="94" t="e">
        <f>VLOOKUP(C1706,#REF!, 2,FALSE)</f>
        <v>#REF!</v>
      </c>
      <c r="BM1706" s="18" t="s">
        <v>1057</v>
      </c>
      <c r="BN1706" s="18" t="s">
        <v>633</v>
      </c>
      <c r="BO1706" s="18" t="s">
        <v>5619</v>
      </c>
      <c r="BU1706" s="18" t="s">
        <v>1057</v>
      </c>
      <c r="BV1706" s="18" t="s">
        <v>633</v>
      </c>
      <c r="BW1706" s="18" t="s">
        <v>5619</v>
      </c>
    </row>
    <row r="1707" spans="51:75" x14ac:dyDescent="0.3">
      <c r="AY1707" s="94" t="e">
        <f>VLOOKUP(C1707,#REF!, 2,FALSE)</f>
        <v>#REF!</v>
      </c>
      <c r="BM1707" s="18" t="s">
        <v>5620</v>
      </c>
      <c r="BN1707" s="18" t="s">
        <v>3231</v>
      </c>
      <c r="BO1707" s="18" t="s">
        <v>1069</v>
      </c>
      <c r="BU1707" s="18" t="s">
        <v>5620</v>
      </c>
      <c r="BV1707" s="18" t="s">
        <v>3231</v>
      </c>
      <c r="BW1707" s="18" t="s">
        <v>1069</v>
      </c>
    </row>
    <row r="1708" spans="51:75" x14ac:dyDescent="0.3">
      <c r="AY1708" s="94" t="e">
        <f>VLOOKUP(C1708,#REF!, 2,FALSE)</f>
        <v>#REF!</v>
      </c>
      <c r="BM1708" s="18" t="s">
        <v>5621</v>
      </c>
      <c r="BN1708" s="18" t="s">
        <v>3231</v>
      </c>
      <c r="BO1708" s="18" t="s">
        <v>1441</v>
      </c>
      <c r="BU1708" s="18" t="s">
        <v>5621</v>
      </c>
      <c r="BV1708" s="18" t="s">
        <v>3231</v>
      </c>
      <c r="BW1708" s="18" t="s">
        <v>1441</v>
      </c>
    </row>
    <row r="1709" spans="51:75" x14ac:dyDescent="0.3">
      <c r="AY1709" s="94" t="e">
        <f>VLOOKUP(C1709,#REF!, 2,FALSE)</f>
        <v>#REF!</v>
      </c>
      <c r="BM1709" s="18" t="s">
        <v>5622</v>
      </c>
      <c r="BN1709" s="18" t="s">
        <v>1355</v>
      </c>
      <c r="BO1709" s="18" t="s">
        <v>5623</v>
      </c>
      <c r="BU1709" s="18" t="s">
        <v>5622</v>
      </c>
      <c r="BV1709" s="18" t="s">
        <v>1355</v>
      </c>
      <c r="BW1709" s="18" t="s">
        <v>5623</v>
      </c>
    </row>
    <row r="1710" spans="51:75" x14ac:dyDescent="0.3">
      <c r="AY1710" s="94" t="e">
        <f>VLOOKUP(C1710,#REF!, 2,FALSE)</f>
        <v>#REF!</v>
      </c>
      <c r="BM1710" s="18" t="s">
        <v>5624</v>
      </c>
      <c r="BN1710" s="18" t="s">
        <v>3231</v>
      </c>
      <c r="BO1710" s="18" t="s">
        <v>5625</v>
      </c>
      <c r="BU1710" s="18" t="s">
        <v>5624</v>
      </c>
      <c r="BV1710" s="18" t="s">
        <v>3231</v>
      </c>
      <c r="BW1710" s="18" t="s">
        <v>5625</v>
      </c>
    </row>
    <row r="1711" spans="51:75" x14ac:dyDescent="0.3">
      <c r="AY1711" s="94" t="e">
        <f>VLOOKUP(C1711,#REF!, 2,FALSE)</f>
        <v>#REF!</v>
      </c>
      <c r="BM1711" s="18" t="s">
        <v>5626</v>
      </c>
      <c r="BN1711" s="18" t="s">
        <v>3231</v>
      </c>
      <c r="BO1711" s="18" t="s">
        <v>1084</v>
      </c>
      <c r="BU1711" s="18" t="s">
        <v>5626</v>
      </c>
      <c r="BV1711" s="18" t="s">
        <v>3231</v>
      </c>
      <c r="BW1711" s="18" t="s">
        <v>1084</v>
      </c>
    </row>
    <row r="1712" spans="51:75" x14ac:dyDescent="0.3">
      <c r="AY1712" s="94" t="e">
        <f>VLOOKUP(C1712,#REF!, 2,FALSE)</f>
        <v>#REF!</v>
      </c>
      <c r="BM1712" s="18" t="s">
        <v>5627</v>
      </c>
      <c r="BN1712" s="18" t="s">
        <v>3231</v>
      </c>
      <c r="BO1712" s="18" t="s">
        <v>782</v>
      </c>
      <c r="BU1712" s="18" t="s">
        <v>5627</v>
      </c>
      <c r="BV1712" s="18" t="s">
        <v>3231</v>
      </c>
      <c r="BW1712" s="18" t="s">
        <v>782</v>
      </c>
    </row>
    <row r="1713" spans="51:75" x14ac:dyDescent="0.3">
      <c r="AY1713" s="94" t="e">
        <f>VLOOKUP(C1713,#REF!, 2,FALSE)</f>
        <v>#REF!</v>
      </c>
      <c r="BM1713" s="18" t="s">
        <v>5628</v>
      </c>
      <c r="BN1713" s="18" t="s">
        <v>1355</v>
      </c>
      <c r="BO1713" s="18" t="s">
        <v>5629</v>
      </c>
      <c r="BU1713" s="18" t="s">
        <v>5628</v>
      </c>
      <c r="BV1713" s="18" t="s">
        <v>1355</v>
      </c>
      <c r="BW1713" s="18" t="s">
        <v>5629</v>
      </c>
    </row>
    <row r="1714" spans="51:75" x14ac:dyDescent="0.3">
      <c r="AY1714" s="94" t="e">
        <f>VLOOKUP(C1714,#REF!, 2,FALSE)</f>
        <v>#REF!</v>
      </c>
      <c r="BM1714" s="18" t="s">
        <v>5630</v>
      </c>
      <c r="BN1714" s="18" t="s">
        <v>1355</v>
      </c>
      <c r="BO1714" s="18" t="s">
        <v>1803</v>
      </c>
      <c r="BU1714" s="18" t="s">
        <v>5630</v>
      </c>
      <c r="BV1714" s="18" t="s">
        <v>1355</v>
      </c>
      <c r="BW1714" s="18" t="s">
        <v>1803</v>
      </c>
    </row>
    <row r="1715" spans="51:75" x14ac:dyDescent="0.3">
      <c r="AY1715" s="94" t="e">
        <f>VLOOKUP(C1715,#REF!, 2,FALSE)</f>
        <v>#REF!</v>
      </c>
      <c r="BM1715" s="18" t="s">
        <v>5631</v>
      </c>
      <c r="BN1715" s="18" t="s">
        <v>1355</v>
      </c>
      <c r="BO1715" s="18" t="s">
        <v>5632</v>
      </c>
      <c r="BU1715" s="18" t="s">
        <v>5631</v>
      </c>
      <c r="BV1715" s="18" t="s">
        <v>1355</v>
      </c>
      <c r="BW1715" s="18" t="s">
        <v>5632</v>
      </c>
    </row>
    <row r="1716" spans="51:75" x14ac:dyDescent="0.3">
      <c r="AY1716" s="94" t="e">
        <f>VLOOKUP(C1716,#REF!, 2,FALSE)</f>
        <v>#REF!</v>
      </c>
      <c r="BM1716" s="18" t="s">
        <v>5633</v>
      </c>
      <c r="BN1716" s="18" t="s">
        <v>2993</v>
      </c>
      <c r="BO1716" s="18" t="s">
        <v>2998</v>
      </c>
      <c r="BU1716" s="18" t="s">
        <v>5633</v>
      </c>
      <c r="BV1716" s="18" t="s">
        <v>2993</v>
      </c>
      <c r="BW1716" s="18" t="s">
        <v>2998</v>
      </c>
    </row>
    <row r="1717" spans="51:75" x14ac:dyDescent="0.3">
      <c r="AY1717" s="94" t="e">
        <f>VLOOKUP(C1717,#REF!, 2,FALSE)</f>
        <v>#REF!</v>
      </c>
      <c r="BM1717" s="18" t="s">
        <v>5634</v>
      </c>
      <c r="BN1717" s="18" t="s">
        <v>3047</v>
      </c>
      <c r="BO1717" s="18" t="s">
        <v>5635</v>
      </c>
      <c r="BU1717" s="18" t="s">
        <v>5634</v>
      </c>
      <c r="BV1717" s="18" t="s">
        <v>3047</v>
      </c>
      <c r="BW1717" s="18" t="s">
        <v>5635</v>
      </c>
    </row>
    <row r="1718" spans="51:75" x14ac:dyDescent="0.3">
      <c r="AY1718" s="94" t="e">
        <f>VLOOKUP(C1718,#REF!, 2,FALSE)</f>
        <v>#REF!</v>
      </c>
      <c r="BM1718" s="18" t="s">
        <v>5636</v>
      </c>
      <c r="BN1718" s="18" t="s">
        <v>3047</v>
      </c>
      <c r="BO1718" s="18" t="s">
        <v>5637</v>
      </c>
      <c r="BU1718" s="18" t="s">
        <v>5636</v>
      </c>
      <c r="BV1718" s="18" t="s">
        <v>3047</v>
      </c>
      <c r="BW1718" s="18" t="s">
        <v>5637</v>
      </c>
    </row>
    <row r="1719" spans="51:75" x14ac:dyDescent="0.3">
      <c r="AY1719" s="94" t="e">
        <f>VLOOKUP(C1719,#REF!, 2,FALSE)</f>
        <v>#REF!</v>
      </c>
      <c r="BM1719" s="18" t="s">
        <v>5638</v>
      </c>
      <c r="BN1719" s="18" t="s">
        <v>2998</v>
      </c>
      <c r="BO1719" s="18" t="s">
        <v>2998</v>
      </c>
      <c r="BU1719" s="18" t="s">
        <v>5638</v>
      </c>
      <c r="BV1719" s="18" t="s">
        <v>2998</v>
      </c>
      <c r="BW1719" s="18" t="s">
        <v>2998</v>
      </c>
    </row>
    <row r="1720" spans="51:75" x14ac:dyDescent="0.3">
      <c r="AY1720" s="94" t="e">
        <f>VLOOKUP(C1720,#REF!, 2,FALSE)</f>
        <v>#REF!</v>
      </c>
      <c r="BM1720" s="18" t="s">
        <v>5640</v>
      </c>
      <c r="BN1720" s="18" t="s">
        <v>3109</v>
      </c>
      <c r="BO1720" s="18" t="s">
        <v>5641</v>
      </c>
      <c r="BU1720" s="18" t="s">
        <v>5640</v>
      </c>
      <c r="BV1720" s="18" t="s">
        <v>3109</v>
      </c>
      <c r="BW1720" s="18" t="s">
        <v>5641</v>
      </c>
    </row>
    <row r="1721" spans="51:75" x14ac:dyDescent="0.3">
      <c r="AY1721" s="94" t="e">
        <f>VLOOKUP(C1721,#REF!, 2,FALSE)</f>
        <v>#REF!</v>
      </c>
      <c r="BM1721" s="18" t="s">
        <v>5642</v>
      </c>
      <c r="BN1721" s="18" t="s">
        <v>630</v>
      </c>
      <c r="BO1721" s="18" t="s">
        <v>782</v>
      </c>
      <c r="BU1721" s="18" t="s">
        <v>5642</v>
      </c>
      <c r="BV1721" s="18" t="s">
        <v>630</v>
      </c>
      <c r="BW1721" s="18" t="s">
        <v>782</v>
      </c>
    </row>
    <row r="1722" spans="51:75" x14ac:dyDescent="0.3">
      <c r="AY1722" s="94" t="e">
        <f>VLOOKUP(C1722,#REF!, 2,FALSE)</f>
        <v>#REF!</v>
      </c>
      <c r="BM1722" s="18" t="s">
        <v>1085</v>
      </c>
      <c r="BN1722" s="18" t="s">
        <v>2998</v>
      </c>
      <c r="BO1722" s="18" t="s">
        <v>5643</v>
      </c>
      <c r="BU1722" s="18" t="s">
        <v>1085</v>
      </c>
      <c r="BV1722" s="18" t="s">
        <v>2998</v>
      </c>
      <c r="BW1722" s="18" t="s">
        <v>5643</v>
      </c>
    </row>
    <row r="1723" spans="51:75" x14ac:dyDescent="0.3">
      <c r="AY1723" s="94" t="e">
        <f>VLOOKUP(C1723,#REF!, 2,FALSE)</f>
        <v>#REF!</v>
      </c>
      <c r="BM1723" s="18" t="s">
        <v>5644</v>
      </c>
      <c r="BN1723" s="18" t="s">
        <v>626</v>
      </c>
      <c r="BO1723" s="18" t="s">
        <v>4496</v>
      </c>
      <c r="BU1723" s="18" t="s">
        <v>5644</v>
      </c>
      <c r="BV1723" s="18" t="s">
        <v>626</v>
      </c>
      <c r="BW1723" s="18" t="s">
        <v>4496</v>
      </c>
    </row>
    <row r="1724" spans="51:75" x14ac:dyDescent="0.3">
      <c r="AY1724" s="94" t="e">
        <f>VLOOKUP(C1724,#REF!, 2,FALSE)</f>
        <v>#REF!</v>
      </c>
      <c r="BM1724" s="18" t="s">
        <v>5646</v>
      </c>
      <c r="BN1724" s="18" t="s">
        <v>17081</v>
      </c>
      <c r="BO1724" s="18" t="s">
        <v>5647</v>
      </c>
      <c r="BU1724" s="18" t="s">
        <v>5646</v>
      </c>
      <c r="BV1724" s="18" t="s">
        <v>17081</v>
      </c>
      <c r="BW1724" s="18" t="s">
        <v>5647</v>
      </c>
    </row>
    <row r="1725" spans="51:75" x14ac:dyDescent="0.3">
      <c r="AY1725" s="94" t="e">
        <f>VLOOKUP(C1725,#REF!, 2,FALSE)</f>
        <v>#REF!</v>
      </c>
      <c r="BM1725" s="18" t="s">
        <v>5648</v>
      </c>
      <c r="BN1725" s="18" t="s">
        <v>3231</v>
      </c>
      <c r="BO1725" s="18" t="s">
        <v>5649</v>
      </c>
      <c r="BU1725" s="18" t="s">
        <v>5648</v>
      </c>
      <c r="BV1725" s="18" t="s">
        <v>3231</v>
      </c>
      <c r="BW1725" s="18" t="s">
        <v>5649</v>
      </c>
    </row>
    <row r="1726" spans="51:75" x14ac:dyDescent="0.3">
      <c r="AY1726" s="94" t="e">
        <f>VLOOKUP(C1726,#REF!, 2,FALSE)</f>
        <v>#REF!</v>
      </c>
      <c r="BM1726" s="18" t="s">
        <v>5650</v>
      </c>
      <c r="BN1726" s="18" t="s">
        <v>874</v>
      </c>
      <c r="BO1726" s="18" t="s">
        <v>5651</v>
      </c>
      <c r="BU1726" s="18" t="s">
        <v>5650</v>
      </c>
      <c r="BV1726" s="18" t="s">
        <v>874</v>
      </c>
      <c r="BW1726" s="18" t="s">
        <v>5651</v>
      </c>
    </row>
    <row r="1727" spans="51:75" x14ac:dyDescent="0.3">
      <c r="AY1727" s="94" t="e">
        <f>VLOOKUP(C1727,#REF!, 2,FALSE)</f>
        <v>#REF!</v>
      </c>
      <c r="BM1727" s="18" t="s">
        <v>5652</v>
      </c>
      <c r="BN1727" s="18" t="s">
        <v>2998</v>
      </c>
      <c r="BO1727" s="18" t="s">
        <v>5653</v>
      </c>
      <c r="BU1727" s="18" t="s">
        <v>5652</v>
      </c>
      <c r="BV1727" s="18" t="s">
        <v>2998</v>
      </c>
      <c r="BW1727" s="18" t="s">
        <v>5653</v>
      </c>
    </row>
    <row r="1728" spans="51:75" x14ac:dyDescent="0.3">
      <c r="AY1728" s="94" t="e">
        <f>VLOOKUP(C1728,#REF!, 2,FALSE)</f>
        <v>#REF!</v>
      </c>
      <c r="BM1728" s="18" t="s">
        <v>5654</v>
      </c>
      <c r="BN1728" s="18" t="s">
        <v>3021</v>
      </c>
      <c r="BO1728" s="18" t="s">
        <v>5656</v>
      </c>
      <c r="BU1728" s="18" t="s">
        <v>5654</v>
      </c>
      <c r="BV1728" s="18" t="s">
        <v>3021</v>
      </c>
      <c r="BW1728" s="18" t="s">
        <v>5656</v>
      </c>
    </row>
    <row r="1729" spans="51:75" x14ac:dyDescent="0.3">
      <c r="AY1729" s="94" t="e">
        <f>VLOOKUP(C1729,#REF!, 2,FALSE)</f>
        <v>#REF!</v>
      </c>
      <c r="BM1729" s="18" t="s">
        <v>5657</v>
      </c>
      <c r="BN1729" s="18" t="s">
        <v>3021</v>
      </c>
      <c r="BO1729" s="18" t="s">
        <v>2998</v>
      </c>
      <c r="BU1729" s="18" t="s">
        <v>5657</v>
      </c>
      <c r="BV1729" s="18" t="s">
        <v>3021</v>
      </c>
      <c r="BW1729" s="18" t="s">
        <v>2998</v>
      </c>
    </row>
    <row r="1730" spans="51:75" x14ac:dyDescent="0.3">
      <c r="AY1730" s="94" t="e">
        <f>VLOOKUP(C1730,#REF!, 2,FALSE)</f>
        <v>#REF!</v>
      </c>
      <c r="BM1730" s="18" t="s">
        <v>5658</v>
      </c>
      <c r="BN1730" s="18" t="s">
        <v>17081</v>
      </c>
      <c r="BO1730" s="18" t="s">
        <v>5659</v>
      </c>
      <c r="BU1730" s="18" t="s">
        <v>5658</v>
      </c>
      <c r="BV1730" s="18" t="s">
        <v>17081</v>
      </c>
      <c r="BW1730" s="18" t="s">
        <v>5659</v>
      </c>
    </row>
    <row r="1731" spans="51:75" x14ac:dyDescent="0.3">
      <c r="AY1731" s="94" t="e">
        <f>VLOOKUP(C1731,#REF!, 2,FALSE)</f>
        <v>#REF!</v>
      </c>
      <c r="BM1731" s="18" t="s">
        <v>5660</v>
      </c>
      <c r="BN1731" s="18" t="s">
        <v>3290</v>
      </c>
      <c r="BO1731" s="18" t="s">
        <v>5661</v>
      </c>
      <c r="BU1731" s="18" t="s">
        <v>5660</v>
      </c>
      <c r="BV1731" s="18" t="s">
        <v>3290</v>
      </c>
      <c r="BW1731" s="18" t="s">
        <v>5661</v>
      </c>
    </row>
    <row r="1732" spans="51:75" x14ac:dyDescent="0.3">
      <c r="AY1732" s="94" t="e">
        <f>VLOOKUP(C1732,#REF!, 2,FALSE)</f>
        <v>#REF!</v>
      </c>
      <c r="BM1732" s="18" t="s">
        <v>88</v>
      </c>
      <c r="BN1732" s="18" t="s">
        <v>3231</v>
      </c>
      <c r="BO1732" s="18" t="s">
        <v>1094</v>
      </c>
      <c r="BU1732" s="18" t="s">
        <v>88</v>
      </c>
      <c r="BV1732" s="18" t="s">
        <v>3231</v>
      </c>
      <c r="BW1732" s="18" t="s">
        <v>1094</v>
      </c>
    </row>
    <row r="1733" spans="51:75" x14ac:dyDescent="0.3">
      <c r="AY1733" s="94" t="e">
        <f>VLOOKUP(C1733,#REF!, 2,FALSE)</f>
        <v>#REF!</v>
      </c>
      <c r="BM1733" s="18" t="s">
        <v>5663</v>
      </c>
      <c r="BN1733" s="18" t="s">
        <v>3105</v>
      </c>
      <c r="BO1733" s="18" t="s">
        <v>3692</v>
      </c>
      <c r="BU1733" s="18" t="s">
        <v>5663</v>
      </c>
      <c r="BV1733" s="18" t="s">
        <v>3105</v>
      </c>
      <c r="BW1733" s="18" t="s">
        <v>3692</v>
      </c>
    </row>
    <row r="1734" spans="51:75" x14ac:dyDescent="0.3">
      <c r="AY1734" s="94" t="e">
        <f>VLOOKUP(C1734,#REF!, 2,FALSE)</f>
        <v>#REF!</v>
      </c>
      <c r="BM1734" s="18" t="s">
        <v>5664</v>
      </c>
      <c r="BN1734" s="18" t="s">
        <v>3024</v>
      </c>
      <c r="BO1734" s="18" t="s">
        <v>5665</v>
      </c>
      <c r="BU1734" s="18" t="s">
        <v>5664</v>
      </c>
      <c r="BV1734" s="18" t="s">
        <v>3024</v>
      </c>
      <c r="BW1734" s="18" t="s">
        <v>5665</v>
      </c>
    </row>
    <row r="1735" spans="51:75" x14ac:dyDescent="0.3">
      <c r="AY1735" s="94" t="e">
        <f>VLOOKUP(C1735,#REF!, 2,FALSE)</f>
        <v>#REF!</v>
      </c>
      <c r="BM1735" s="18" t="s">
        <v>5666</v>
      </c>
      <c r="BN1735" s="18" t="s">
        <v>3064</v>
      </c>
      <c r="BO1735" s="18" t="s">
        <v>5667</v>
      </c>
      <c r="BU1735" s="18" t="s">
        <v>5666</v>
      </c>
      <c r="BV1735" s="18" t="s">
        <v>3064</v>
      </c>
      <c r="BW1735" s="18" t="s">
        <v>5667</v>
      </c>
    </row>
    <row r="1736" spans="51:75" x14ac:dyDescent="0.3">
      <c r="AY1736" s="94" t="e">
        <f>VLOOKUP(C1736,#REF!, 2,FALSE)</f>
        <v>#REF!</v>
      </c>
      <c r="BM1736" s="18" t="s">
        <v>5668</v>
      </c>
      <c r="BN1736" s="18" t="s">
        <v>3231</v>
      </c>
      <c r="BO1736" s="18" t="s">
        <v>3309</v>
      </c>
      <c r="BU1736" s="18" t="s">
        <v>5668</v>
      </c>
      <c r="BV1736" s="18" t="s">
        <v>3231</v>
      </c>
      <c r="BW1736" s="18" t="s">
        <v>3309</v>
      </c>
    </row>
    <row r="1737" spans="51:75" x14ac:dyDescent="0.3">
      <c r="AY1737" s="94" t="e">
        <f>VLOOKUP(C1737,#REF!, 2,FALSE)</f>
        <v>#REF!</v>
      </c>
      <c r="BM1737" s="18" t="s">
        <v>5669</v>
      </c>
      <c r="BN1737" s="18" t="s">
        <v>3231</v>
      </c>
      <c r="BO1737" s="18" t="s">
        <v>1867</v>
      </c>
      <c r="BU1737" s="18" t="s">
        <v>5669</v>
      </c>
      <c r="BV1737" s="18" t="s">
        <v>3231</v>
      </c>
      <c r="BW1737" s="18" t="s">
        <v>1867</v>
      </c>
    </row>
    <row r="1738" spans="51:75" x14ac:dyDescent="0.3">
      <c r="AY1738" s="94" t="e">
        <f>VLOOKUP(C1738,#REF!, 2,FALSE)</f>
        <v>#REF!</v>
      </c>
      <c r="BM1738" s="18" t="s">
        <v>5670</v>
      </c>
      <c r="BN1738" s="18" t="s">
        <v>3231</v>
      </c>
      <c r="BO1738" s="18" t="s">
        <v>5671</v>
      </c>
      <c r="BU1738" s="18" t="s">
        <v>5670</v>
      </c>
      <c r="BV1738" s="18" t="s">
        <v>3231</v>
      </c>
      <c r="BW1738" s="18" t="s">
        <v>5671</v>
      </c>
    </row>
    <row r="1739" spans="51:75" x14ac:dyDescent="0.3">
      <c r="AY1739" s="94" t="e">
        <f>VLOOKUP(C1739,#REF!, 2,FALSE)</f>
        <v>#REF!</v>
      </c>
      <c r="BM1739" s="18" t="s">
        <v>5673</v>
      </c>
      <c r="BN1739" s="18" t="s">
        <v>2998</v>
      </c>
      <c r="BO1739" s="18" t="s">
        <v>2998</v>
      </c>
      <c r="BU1739" s="18" t="s">
        <v>5673</v>
      </c>
      <c r="BV1739" s="18" t="s">
        <v>2998</v>
      </c>
      <c r="BW1739" s="18" t="s">
        <v>2998</v>
      </c>
    </row>
    <row r="1740" spans="51:75" x14ac:dyDescent="0.3">
      <c r="AY1740" s="94" t="e">
        <f>VLOOKUP(C1740,#REF!, 2,FALSE)</f>
        <v>#REF!</v>
      </c>
      <c r="BM1740" s="18" t="s">
        <v>5674</v>
      </c>
      <c r="BN1740" s="18" t="s">
        <v>3105</v>
      </c>
      <c r="BO1740" s="18" t="s">
        <v>5675</v>
      </c>
      <c r="BU1740" s="18" t="s">
        <v>5674</v>
      </c>
      <c r="BV1740" s="18" t="s">
        <v>3105</v>
      </c>
      <c r="BW1740" s="18" t="s">
        <v>5675</v>
      </c>
    </row>
    <row r="1741" spans="51:75" x14ac:dyDescent="0.3">
      <c r="AY1741" s="94" t="e">
        <f>VLOOKUP(C1741,#REF!, 2,FALSE)</f>
        <v>#REF!</v>
      </c>
      <c r="BM1741" s="18" t="s">
        <v>5676</v>
      </c>
      <c r="BN1741" s="18" t="s">
        <v>2998</v>
      </c>
      <c r="BO1741" s="18" t="s">
        <v>2998</v>
      </c>
      <c r="BU1741" s="18" t="s">
        <v>5676</v>
      </c>
      <c r="BV1741" s="18" t="s">
        <v>2998</v>
      </c>
      <c r="BW1741" s="18" t="s">
        <v>2998</v>
      </c>
    </row>
    <row r="1742" spans="51:75" x14ac:dyDescent="0.3">
      <c r="AY1742" s="94" t="e">
        <f>VLOOKUP(C1742,#REF!, 2,FALSE)</f>
        <v>#REF!</v>
      </c>
      <c r="BM1742" s="18" t="s">
        <v>5677</v>
      </c>
      <c r="BN1742" s="18" t="s">
        <v>3021</v>
      </c>
      <c r="BO1742" s="18" t="s">
        <v>2998</v>
      </c>
      <c r="BU1742" s="18" t="s">
        <v>5677</v>
      </c>
      <c r="BV1742" s="18" t="s">
        <v>3021</v>
      </c>
      <c r="BW1742" s="18" t="s">
        <v>2998</v>
      </c>
    </row>
    <row r="1743" spans="51:75" x14ac:dyDescent="0.3">
      <c r="AY1743" s="94" t="e">
        <f>VLOOKUP(C1743,#REF!, 2,FALSE)</f>
        <v>#REF!</v>
      </c>
      <c r="BM1743" s="18" t="s">
        <v>5678</v>
      </c>
      <c r="BN1743" s="18" t="s">
        <v>17081</v>
      </c>
      <c r="BO1743" s="18" t="s">
        <v>932</v>
      </c>
      <c r="BU1743" s="18" t="s">
        <v>5678</v>
      </c>
      <c r="BV1743" s="18" t="s">
        <v>17081</v>
      </c>
      <c r="BW1743" s="18" t="s">
        <v>932</v>
      </c>
    </row>
    <row r="1744" spans="51:75" x14ac:dyDescent="0.3">
      <c r="AY1744" s="94" t="e">
        <f>VLOOKUP(C1744,#REF!, 2,FALSE)</f>
        <v>#REF!</v>
      </c>
      <c r="BM1744" s="18" t="s">
        <v>5679</v>
      </c>
      <c r="BN1744" s="18" t="s">
        <v>3290</v>
      </c>
      <c r="BO1744" s="18" t="s">
        <v>2998</v>
      </c>
      <c r="BU1744" s="18" t="s">
        <v>5679</v>
      </c>
      <c r="BV1744" s="18" t="s">
        <v>3290</v>
      </c>
      <c r="BW1744" s="18" t="s">
        <v>2998</v>
      </c>
    </row>
    <row r="1745" spans="51:75" x14ac:dyDescent="0.3">
      <c r="AY1745" s="94" t="e">
        <f>VLOOKUP(C1745,#REF!, 2,FALSE)</f>
        <v>#REF!</v>
      </c>
      <c r="BM1745" s="18" t="s">
        <v>5680</v>
      </c>
      <c r="BN1745" s="18" t="s">
        <v>17081</v>
      </c>
      <c r="BO1745" s="18" t="s">
        <v>3014</v>
      </c>
      <c r="BU1745" s="18" t="s">
        <v>5680</v>
      </c>
      <c r="BV1745" s="18" t="s">
        <v>17081</v>
      </c>
      <c r="BW1745" s="18" t="s">
        <v>3014</v>
      </c>
    </row>
    <row r="1746" spans="51:75" x14ac:dyDescent="0.3">
      <c r="AY1746" s="94" t="e">
        <f>VLOOKUP(C1746,#REF!, 2,FALSE)</f>
        <v>#REF!</v>
      </c>
      <c r="BM1746" s="18" t="s">
        <v>1086</v>
      </c>
      <c r="BN1746" s="18" t="s">
        <v>626</v>
      </c>
      <c r="BO1746" s="18" t="s">
        <v>2107</v>
      </c>
      <c r="BU1746" s="18" t="s">
        <v>1086</v>
      </c>
      <c r="BV1746" s="18" t="s">
        <v>626</v>
      </c>
      <c r="BW1746" s="18" t="s">
        <v>2107</v>
      </c>
    </row>
    <row r="1747" spans="51:75" x14ac:dyDescent="0.3">
      <c r="AY1747" s="94" t="e">
        <f>VLOOKUP(C1747,#REF!, 2,FALSE)</f>
        <v>#REF!</v>
      </c>
      <c r="BM1747" s="18" t="s">
        <v>5681</v>
      </c>
      <c r="BN1747" s="18" t="s">
        <v>1285</v>
      </c>
      <c r="BO1747" s="18" t="s">
        <v>5682</v>
      </c>
      <c r="BU1747" s="18" t="s">
        <v>5681</v>
      </c>
      <c r="BV1747" s="18" t="s">
        <v>1285</v>
      </c>
      <c r="BW1747" s="18" t="s">
        <v>5682</v>
      </c>
    </row>
    <row r="1748" spans="51:75" x14ac:dyDescent="0.3">
      <c r="AY1748" s="94" t="e">
        <f>VLOOKUP(C1748,#REF!, 2,FALSE)</f>
        <v>#REF!</v>
      </c>
      <c r="BM1748" s="18" t="s">
        <v>5683</v>
      </c>
      <c r="BN1748" s="18" t="s">
        <v>861</v>
      </c>
      <c r="BO1748" s="18" t="s">
        <v>782</v>
      </c>
      <c r="BU1748" s="18" t="s">
        <v>5683</v>
      </c>
      <c r="BV1748" s="18" t="s">
        <v>861</v>
      </c>
      <c r="BW1748" s="18" t="s">
        <v>782</v>
      </c>
    </row>
    <row r="1749" spans="51:75" x14ac:dyDescent="0.3">
      <c r="AY1749" s="94" t="e">
        <f>VLOOKUP(C1749,#REF!, 2,FALSE)</f>
        <v>#REF!</v>
      </c>
      <c r="BM1749" s="18" t="s">
        <v>5684</v>
      </c>
      <c r="BN1749" s="18" t="s">
        <v>3021</v>
      </c>
      <c r="BO1749" s="18" t="s">
        <v>3034</v>
      </c>
      <c r="BU1749" s="18" t="s">
        <v>5684</v>
      </c>
      <c r="BV1749" s="18" t="s">
        <v>3021</v>
      </c>
      <c r="BW1749" s="18" t="s">
        <v>3034</v>
      </c>
    </row>
    <row r="1750" spans="51:75" x14ac:dyDescent="0.3">
      <c r="AY1750" s="94" t="e">
        <f>VLOOKUP(C1750,#REF!, 2,FALSE)</f>
        <v>#REF!</v>
      </c>
      <c r="BM1750" s="18" t="s">
        <v>5686</v>
      </c>
      <c r="BN1750" s="18" t="s">
        <v>17081</v>
      </c>
      <c r="BO1750" s="18" t="s">
        <v>5687</v>
      </c>
      <c r="BU1750" s="18" t="s">
        <v>5686</v>
      </c>
      <c r="BV1750" s="18" t="s">
        <v>17081</v>
      </c>
      <c r="BW1750" s="18" t="s">
        <v>5687</v>
      </c>
    </row>
    <row r="1751" spans="51:75" x14ac:dyDescent="0.3">
      <c r="AY1751" s="94" t="e">
        <f>VLOOKUP(C1751,#REF!, 2,FALSE)</f>
        <v>#REF!</v>
      </c>
      <c r="BM1751" s="18" t="s">
        <v>1087</v>
      </c>
      <c r="BN1751" s="18" t="s">
        <v>861</v>
      </c>
      <c r="BO1751" s="18" t="s">
        <v>5688</v>
      </c>
      <c r="BU1751" s="18" t="s">
        <v>1087</v>
      </c>
      <c r="BV1751" s="18" t="s">
        <v>861</v>
      </c>
      <c r="BW1751" s="18" t="s">
        <v>5688</v>
      </c>
    </row>
    <row r="1752" spans="51:75" x14ac:dyDescent="0.3">
      <c r="AY1752" s="94" t="e">
        <f>VLOOKUP(C1752,#REF!, 2,FALSE)</f>
        <v>#REF!</v>
      </c>
      <c r="BM1752" s="18" t="s">
        <v>5689</v>
      </c>
      <c r="BN1752" s="18" t="s">
        <v>3024</v>
      </c>
      <c r="BO1752" s="18" t="s">
        <v>5369</v>
      </c>
      <c r="BU1752" s="18" t="s">
        <v>5689</v>
      </c>
      <c r="BV1752" s="18" t="s">
        <v>3024</v>
      </c>
      <c r="BW1752" s="18" t="s">
        <v>5369</v>
      </c>
    </row>
    <row r="1753" spans="51:75" x14ac:dyDescent="0.3">
      <c r="AY1753" s="94" t="e">
        <f>VLOOKUP(C1753,#REF!, 2,FALSE)</f>
        <v>#REF!</v>
      </c>
      <c r="BM1753" s="18" t="s">
        <v>5690</v>
      </c>
      <c r="BN1753" s="18" t="s">
        <v>3231</v>
      </c>
      <c r="BO1753" s="18" t="s">
        <v>3606</v>
      </c>
      <c r="BU1753" s="18" t="s">
        <v>5690</v>
      </c>
      <c r="BV1753" s="18" t="s">
        <v>3231</v>
      </c>
      <c r="BW1753" s="18" t="s">
        <v>3606</v>
      </c>
    </row>
    <row r="1754" spans="51:75" x14ac:dyDescent="0.3">
      <c r="AY1754" s="94" t="e">
        <f>VLOOKUP(C1754,#REF!, 2,FALSE)</f>
        <v>#REF!</v>
      </c>
      <c r="BM1754" s="18" t="s">
        <v>5691</v>
      </c>
      <c r="BN1754" s="18" t="s">
        <v>3109</v>
      </c>
      <c r="BO1754" s="18" t="s">
        <v>2998</v>
      </c>
      <c r="BU1754" s="18" t="s">
        <v>5691</v>
      </c>
      <c r="BV1754" s="18" t="s">
        <v>3109</v>
      </c>
      <c r="BW1754" s="18" t="s">
        <v>2998</v>
      </c>
    </row>
    <row r="1755" spans="51:75" x14ac:dyDescent="0.3">
      <c r="AY1755" s="94" t="e">
        <f>VLOOKUP(C1755,#REF!, 2,FALSE)</f>
        <v>#REF!</v>
      </c>
      <c r="BM1755" s="18" t="s">
        <v>5692</v>
      </c>
      <c r="BN1755" s="18" t="s">
        <v>2998</v>
      </c>
      <c r="BO1755" s="18" t="s">
        <v>2998</v>
      </c>
      <c r="BU1755" s="18" t="s">
        <v>5692</v>
      </c>
      <c r="BV1755" s="18" t="s">
        <v>2998</v>
      </c>
      <c r="BW1755" s="18" t="s">
        <v>2998</v>
      </c>
    </row>
    <row r="1756" spans="51:75" x14ac:dyDescent="0.3">
      <c r="AY1756" s="94" t="e">
        <f>VLOOKUP(C1756,#REF!, 2,FALSE)</f>
        <v>#REF!</v>
      </c>
      <c r="BM1756" s="18" t="s">
        <v>5693</v>
      </c>
      <c r="BN1756" s="18" t="s">
        <v>673</v>
      </c>
      <c r="BO1756" s="18" t="s">
        <v>1430</v>
      </c>
      <c r="BU1756" s="18" t="s">
        <v>5693</v>
      </c>
      <c r="BV1756" s="18" t="s">
        <v>673</v>
      </c>
      <c r="BW1756" s="18" t="s">
        <v>1430</v>
      </c>
    </row>
    <row r="1757" spans="51:75" x14ac:dyDescent="0.3">
      <c r="AY1757" s="94" t="e">
        <f>VLOOKUP(C1757,#REF!, 2,FALSE)</f>
        <v>#REF!</v>
      </c>
      <c r="BM1757" s="18" t="s">
        <v>5695</v>
      </c>
      <c r="BN1757" s="18" t="s">
        <v>1355</v>
      </c>
      <c r="BO1757" s="18" t="s">
        <v>5696</v>
      </c>
      <c r="BU1757" s="18" t="s">
        <v>5695</v>
      </c>
      <c r="BV1757" s="18" t="s">
        <v>1355</v>
      </c>
      <c r="BW1757" s="18" t="s">
        <v>5696</v>
      </c>
    </row>
    <row r="1758" spans="51:75" x14ac:dyDescent="0.3">
      <c r="AY1758" s="94" t="e">
        <f>VLOOKUP(C1758,#REF!, 2,FALSE)</f>
        <v>#REF!</v>
      </c>
      <c r="BM1758" s="18" t="s">
        <v>5697</v>
      </c>
      <c r="BN1758" s="18" t="s">
        <v>17084</v>
      </c>
      <c r="BO1758" s="18" t="s">
        <v>5698</v>
      </c>
      <c r="BU1758" s="18" t="s">
        <v>5697</v>
      </c>
      <c r="BV1758" s="18" t="s">
        <v>17084</v>
      </c>
      <c r="BW1758" s="18" t="s">
        <v>5698</v>
      </c>
    </row>
    <row r="1759" spans="51:75" x14ac:dyDescent="0.3">
      <c r="AY1759" s="94" t="e">
        <f>VLOOKUP(C1759,#REF!, 2,FALSE)</f>
        <v>#REF!</v>
      </c>
      <c r="BM1759" s="18" t="s">
        <v>5700</v>
      </c>
      <c r="BN1759" s="18" t="s">
        <v>2993</v>
      </c>
      <c r="BO1759" s="18" t="s">
        <v>5701</v>
      </c>
      <c r="BU1759" s="18" t="s">
        <v>5700</v>
      </c>
      <c r="BV1759" s="18" t="s">
        <v>2993</v>
      </c>
      <c r="BW1759" s="18" t="s">
        <v>5701</v>
      </c>
    </row>
    <row r="1760" spans="51:75" x14ac:dyDescent="0.3">
      <c r="AY1760" s="94" t="e">
        <f>VLOOKUP(C1760,#REF!, 2,FALSE)</f>
        <v>#REF!</v>
      </c>
      <c r="BM1760" s="18" t="s">
        <v>5702</v>
      </c>
      <c r="BN1760" s="18" t="s">
        <v>3122</v>
      </c>
      <c r="BO1760" s="18" t="s">
        <v>4016</v>
      </c>
      <c r="BU1760" s="18" t="s">
        <v>5702</v>
      </c>
      <c r="BV1760" s="18" t="s">
        <v>3122</v>
      </c>
      <c r="BW1760" s="18" t="s">
        <v>4016</v>
      </c>
    </row>
    <row r="1761" spans="51:75" x14ac:dyDescent="0.3">
      <c r="AY1761" s="94" t="e">
        <f>VLOOKUP(C1761,#REF!, 2,FALSE)</f>
        <v>#REF!</v>
      </c>
      <c r="BM1761" s="18" t="s">
        <v>5703</v>
      </c>
      <c r="BN1761" s="18" t="s">
        <v>3047</v>
      </c>
      <c r="BO1761" s="18" t="s">
        <v>2998</v>
      </c>
      <c r="BU1761" s="18" t="s">
        <v>5703</v>
      </c>
      <c r="BV1761" s="18" t="s">
        <v>3047</v>
      </c>
      <c r="BW1761" s="18" t="s">
        <v>2998</v>
      </c>
    </row>
    <row r="1762" spans="51:75" x14ac:dyDescent="0.3">
      <c r="AY1762" s="94" t="e">
        <f>VLOOKUP(C1762,#REF!, 2,FALSE)</f>
        <v>#REF!</v>
      </c>
      <c r="BM1762" s="18" t="s">
        <v>5704</v>
      </c>
      <c r="BN1762" s="18" t="s">
        <v>636</v>
      </c>
      <c r="BO1762" s="18" t="s">
        <v>4811</v>
      </c>
      <c r="BU1762" s="18" t="s">
        <v>5704</v>
      </c>
      <c r="BV1762" s="18" t="s">
        <v>636</v>
      </c>
      <c r="BW1762" s="18" t="s">
        <v>4811</v>
      </c>
    </row>
    <row r="1763" spans="51:75" x14ac:dyDescent="0.3">
      <c r="AY1763" s="94" t="e">
        <f>VLOOKUP(C1763,#REF!, 2,FALSE)</f>
        <v>#REF!</v>
      </c>
      <c r="BM1763" s="18" t="s">
        <v>5706</v>
      </c>
      <c r="BN1763" s="18" t="s">
        <v>3231</v>
      </c>
      <c r="BO1763" s="18" t="s">
        <v>5707</v>
      </c>
      <c r="BU1763" s="18" t="s">
        <v>5706</v>
      </c>
      <c r="BV1763" s="18" t="s">
        <v>3231</v>
      </c>
      <c r="BW1763" s="18" t="s">
        <v>5707</v>
      </c>
    </row>
    <row r="1764" spans="51:75" x14ac:dyDescent="0.3">
      <c r="AY1764" s="94" t="e">
        <f>VLOOKUP(C1764,#REF!, 2,FALSE)</f>
        <v>#REF!</v>
      </c>
      <c r="BM1764" s="18" t="s">
        <v>5708</v>
      </c>
      <c r="BN1764" s="18" t="s">
        <v>1152</v>
      </c>
      <c r="BO1764" s="18" t="s">
        <v>5709</v>
      </c>
      <c r="BU1764" s="18" t="s">
        <v>5708</v>
      </c>
      <c r="BV1764" s="18" t="s">
        <v>1152</v>
      </c>
      <c r="BW1764" s="18" t="s">
        <v>5709</v>
      </c>
    </row>
    <row r="1765" spans="51:75" x14ac:dyDescent="0.3">
      <c r="AY1765" s="94" t="e">
        <f>VLOOKUP(C1765,#REF!, 2,FALSE)</f>
        <v>#REF!</v>
      </c>
      <c r="BM1765" s="18" t="s">
        <v>5710</v>
      </c>
      <c r="BN1765" s="18" t="s">
        <v>17086</v>
      </c>
      <c r="BO1765" s="18" t="s">
        <v>782</v>
      </c>
      <c r="BU1765" s="18" t="s">
        <v>5710</v>
      </c>
      <c r="BV1765" s="18" t="s">
        <v>17086</v>
      </c>
      <c r="BW1765" s="18" t="s">
        <v>782</v>
      </c>
    </row>
    <row r="1766" spans="51:75" x14ac:dyDescent="0.3">
      <c r="AY1766" s="94" t="e">
        <f>VLOOKUP(C1766,#REF!, 2,FALSE)</f>
        <v>#REF!</v>
      </c>
      <c r="BM1766" s="18" t="s">
        <v>5711</v>
      </c>
      <c r="BN1766" s="18" t="s">
        <v>624</v>
      </c>
      <c r="BO1766" s="18" t="s">
        <v>5712</v>
      </c>
      <c r="BU1766" s="18" t="s">
        <v>5711</v>
      </c>
      <c r="BV1766" s="18" t="s">
        <v>624</v>
      </c>
      <c r="BW1766" s="18" t="s">
        <v>5712</v>
      </c>
    </row>
    <row r="1767" spans="51:75" x14ac:dyDescent="0.3">
      <c r="AY1767" s="94" t="e">
        <f>VLOOKUP(C1767,#REF!, 2,FALSE)</f>
        <v>#REF!</v>
      </c>
      <c r="BM1767" s="18" t="s">
        <v>5713</v>
      </c>
      <c r="BN1767" s="18" t="s">
        <v>1152</v>
      </c>
      <c r="BO1767" s="18" t="s">
        <v>1061</v>
      </c>
      <c r="BU1767" s="18" t="s">
        <v>5713</v>
      </c>
      <c r="BV1767" s="18" t="s">
        <v>1152</v>
      </c>
      <c r="BW1767" s="18" t="s">
        <v>1061</v>
      </c>
    </row>
    <row r="1768" spans="51:75" x14ac:dyDescent="0.3">
      <c r="AY1768" s="94" t="e">
        <f>VLOOKUP(C1768,#REF!, 2,FALSE)</f>
        <v>#REF!</v>
      </c>
      <c r="BM1768" s="18" t="s">
        <v>5715</v>
      </c>
      <c r="BN1768" s="18" t="s">
        <v>626</v>
      </c>
      <c r="BO1768" s="18" t="s">
        <v>5716</v>
      </c>
      <c r="BU1768" s="18" t="s">
        <v>5715</v>
      </c>
      <c r="BV1768" s="18" t="s">
        <v>626</v>
      </c>
      <c r="BW1768" s="18" t="s">
        <v>5716</v>
      </c>
    </row>
    <row r="1769" spans="51:75" x14ac:dyDescent="0.3">
      <c r="AY1769" s="94" t="e">
        <f>VLOOKUP(C1769,#REF!, 2,FALSE)</f>
        <v>#REF!</v>
      </c>
      <c r="BM1769" s="18" t="s">
        <v>5717</v>
      </c>
      <c r="BN1769" s="18" t="s">
        <v>861</v>
      </c>
      <c r="BO1769" s="18" t="s">
        <v>782</v>
      </c>
      <c r="BU1769" s="18" t="s">
        <v>5717</v>
      </c>
      <c r="BV1769" s="18" t="s">
        <v>861</v>
      </c>
      <c r="BW1769" s="18" t="s">
        <v>782</v>
      </c>
    </row>
    <row r="1770" spans="51:75" x14ac:dyDescent="0.3">
      <c r="AY1770" s="94" t="e">
        <f>VLOOKUP(C1770,#REF!, 2,FALSE)</f>
        <v>#REF!</v>
      </c>
      <c r="BM1770" s="18" t="s">
        <v>5718</v>
      </c>
      <c r="BN1770" s="18" t="s">
        <v>1355</v>
      </c>
      <c r="BO1770" s="18" t="s">
        <v>5719</v>
      </c>
      <c r="BU1770" s="18" t="s">
        <v>5718</v>
      </c>
      <c r="BV1770" s="18" t="s">
        <v>1355</v>
      </c>
      <c r="BW1770" s="18" t="s">
        <v>5719</v>
      </c>
    </row>
    <row r="1771" spans="51:75" x14ac:dyDescent="0.3">
      <c r="AY1771" s="94" t="e">
        <f>VLOOKUP(C1771,#REF!, 2,FALSE)</f>
        <v>#REF!</v>
      </c>
      <c r="BM1771" s="18" t="s">
        <v>5720</v>
      </c>
      <c r="BN1771" s="18" t="s">
        <v>624</v>
      </c>
      <c r="BO1771" s="18" t="s">
        <v>5289</v>
      </c>
      <c r="BU1771" s="18" t="s">
        <v>5720</v>
      </c>
      <c r="BV1771" s="18" t="s">
        <v>624</v>
      </c>
      <c r="BW1771" s="18" t="s">
        <v>5289</v>
      </c>
    </row>
    <row r="1772" spans="51:75" x14ac:dyDescent="0.3">
      <c r="AY1772" s="94" t="e">
        <f>VLOOKUP(C1772,#REF!, 2,FALSE)</f>
        <v>#REF!</v>
      </c>
      <c r="BM1772" s="18" t="s">
        <v>5722</v>
      </c>
      <c r="BN1772" s="18" t="s">
        <v>668</v>
      </c>
      <c r="BO1772" s="18" t="s">
        <v>5724</v>
      </c>
      <c r="BU1772" s="18" t="s">
        <v>5722</v>
      </c>
      <c r="BV1772" s="18" t="s">
        <v>668</v>
      </c>
      <c r="BW1772" s="18" t="s">
        <v>5724</v>
      </c>
    </row>
    <row r="1773" spans="51:75" x14ac:dyDescent="0.3">
      <c r="AY1773" s="94" t="e">
        <f>VLOOKUP(C1773,#REF!, 2,FALSE)</f>
        <v>#REF!</v>
      </c>
      <c r="BM1773" s="18" t="s">
        <v>5725</v>
      </c>
      <c r="BN1773" s="18" t="s">
        <v>630</v>
      </c>
      <c r="BO1773" s="18" t="s">
        <v>2711</v>
      </c>
      <c r="BU1773" s="18" t="s">
        <v>5725</v>
      </c>
      <c r="BV1773" s="18" t="s">
        <v>630</v>
      </c>
      <c r="BW1773" s="18" t="s">
        <v>2711</v>
      </c>
    </row>
    <row r="1774" spans="51:75" x14ac:dyDescent="0.3">
      <c r="AY1774" s="94" t="e">
        <f>VLOOKUP(C1774,#REF!, 2,FALSE)</f>
        <v>#REF!</v>
      </c>
      <c r="BM1774" s="18" t="s">
        <v>5727</v>
      </c>
      <c r="BN1774" s="18" t="s">
        <v>668</v>
      </c>
      <c r="BO1774" s="18" t="s">
        <v>4114</v>
      </c>
      <c r="BU1774" s="18" t="s">
        <v>5727</v>
      </c>
      <c r="BV1774" s="18" t="s">
        <v>668</v>
      </c>
      <c r="BW1774" s="18" t="s">
        <v>4114</v>
      </c>
    </row>
    <row r="1775" spans="51:75" x14ac:dyDescent="0.3">
      <c r="AY1775" s="94" t="e">
        <f>VLOOKUP(C1775,#REF!, 2,FALSE)</f>
        <v>#REF!</v>
      </c>
      <c r="BM1775" s="18" t="s">
        <v>5728</v>
      </c>
      <c r="BN1775" s="18" t="s">
        <v>822</v>
      </c>
      <c r="BO1775" s="18" t="s">
        <v>5729</v>
      </c>
      <c r="BU1775" s="18" t="s">
        <v>5728</v>
      </c>
      <c r="BV1775" s="18" t="s">
        <v>822</v>
      </c>
      <c r="BW1775" s="18" t="s">
        <v>5729</v>
      </c>
    </row>
    <row r="1776" spans="51:75" x14ac:dyDescent="0.3">
      <c r="AY1776" s="94" t="e">
        <f>VLOOKUP(C1776,#REF!, 2,FALSE)</f>
        <v>#REF!</v>
      </c>
      <c r="BM1776" s="18" t="s">
        <v>89</v>
      </c>
      <c r="BN1776" s="18" t="s">
        <v>853</v>
      </c>
      <c r="BO1776" s="18" t="s">
        <v>716</v>
      </c>
      <c r="BU1776" s="18" t="s">
        <v>89</v>
      </c>
      <c r="BV1776" s="18" t="s">
        <v>853</v>
      </c>
      <c r="BW1776" s="18" t="s">
        <v>716</v>
      </c>
    </row>
    <row r="1777" spans="51:75" x14ac:dyDescent="0.3">
      <c r="AY1777" s="94" t="e">
        <f>VLOOKUP(C1777,#REF!, 2,FALSE)</f>
        <v>#REF!</v>
      </c>
      <c r="BM1777" s="18" t="s">
        <v>5731</v>
      </c>
      <c r="BN1777" s="18" t="s">
        <v>1355</v>
      </c>
      <c r="BO1777" s="18" t="s">
        <v>5732</v>
      </c>
      <c r="BU1777" s="18" t="s">
        <v>5731</v>
      </c>
      <c r="BV1777" s="18" t="s">
        <v>1355</v>
      </c>
      <c r="BW1777" s="18" t="s">
        <v>5732</v>
      </c>
    </row>
    <row r="1778" spans="51:75" x14ac:dyDescent="0.3">
      <c r="AY1778" s="94" t="e">
        <f>VLOOKUP(C1778,#REF!, 2,FALSE)</f>
        <v>#REF!</v>
      </c>
      <c r="BM1778" s="18" t="s">
        <v>5733</v>
      </c>
      <c r="BN1778" s="18" t="s">
        <v>811</v>
      </c>
      <c r="BO1778" s="18" t="s">
        <v>5734</v>
      </c>
      <c r="BU1778" s="18" t="s">
        <v>5733</v>
      </c>
      <c r="BV1778" s="18" t="s">
        <v>811</v>
      </c>
      <c r="BW1778" s="18" t="s">
        <v>5734</v>
      </c>
    </row>
    <row r="1779" spans="51:75" x14ac:dyDescent="0.3">
      <c r="AY1779" s="94" t="e">
        <f>VLOOKUP(C1779,#REF!, 2,FALSE)</f>
        <v>#REF!</v>
      </c>
      <c r="BM1779" s="18" t="s">
        <v>5735</v>
      </c>
      <c r="BN1779" s="18" t="s">
        <v>861</v>
      </c>
      <c r="BO1779" s="18" t="s">
        <v>2998</v>
      </c>
      <c r="BU1779" s="18" t="s">
        <v>5735</v>
      </c>
      <c r="BV1779" s="18" t="s">
        <v>861</v>
      </c>
      <c r="BW1779" s="18" t="s">
        <v>2998</v>
      </c>
    </row>
    <row r="1780" spans="51:75" x14ac:dyDescent="0.3">
      <c r="AY1780" s="94" t="e">
        <f>VLOOKUP(C1780,#REF!, 2,FALSE)</f>
        <v>#REF!</v>
      </c>
      <c r="BM1780" s="18" t="s">
        <v>5736</v>
      </c>
      <c r="BN1780" s="18" t="s">
        <v>669</v>
      </c>
      <c r="BO1780" s="18" t="s">
        <v>5737</v>
      </c>
      <c r="BU1780" s="18" t="s">
        <v>5736</v>
      </c>
      <c r="BV1780" s="18" t="s">
        <v>669</v>
      </c>
      <c r="BW1780" s="18" t="s">
        <v>5737</v>
      </c>
    </row>
    <row r="1781" spans="51:75" x14ac:dyDescent="0.3">
      <c r="AY1781" s="94" t="e">
        <f>VLOOKUP(C1781,#REF!, 2,FALSE)</f>
        <v>#REF!</v>
      </c>
      <c r="BM1781" s="18" t="s">
        <v>5738</v>
      </c>
      <c r="BN1781" s="18" t="s">
        <v>1015</v>
      </c>
      <c r="BO1781" s="18" t="s">
        <v>5739</v>
      </c>
      <c r="BU1781" s="18" t="s">
        <v>5738</v>
      </c>
      <c r="BV1781" s="18" t="s">
        <v>1015</v>
      </c>
      <c r="BW1781" s="18" t="s">
        <v>5739</v>
      </c>
    </row>
    <row r="1782" spans="51:75" x14ac:dyDescent="0.3">
      <c r="AY1782" s="94" t="e">
        <f>VLOOKUP(C1782,#REF!, 2,FALSE)</f>
        <v>#REF!</v>
      </c>
      <c r="BM1782" s="18" t="s">
        <v>5740</v>
      </c>
      <c r="BN1782" s="18" t="s">
        <v>783</v>
      </c>
      <c r="BO1782" s="18" t="s">
        <v>5742</v>
      </c>
      <c r="BU1782" s="18" t="s">
        <v>5740</v>
      </c>
      <c r="BV1782" s="18" t="s">
        <v>783</v>
      </c>
      <c r="BW1782" s="18" t="s">
        <v>5742</v>
      </c>
    </row>
    <row r="1783" spans="51:75" x14ac:dyDescent="0.3">
      <c r="AY1783" s="94" t="e">
        <f>VLOOKUP(C1783,#REF!, 2,FALSE)</f>
        <v>#REF!</v>
      </c>
      <c r="BM1783" s="18" t="s">
        <v>5743</v>
      </c>
      <c r="BN1783" s="18" t="s">
        <v>1015</v>
      </c>
      <c r="BO1783" s="18" t="s">
        <v>2949</v>
      </c>
      <c r="BU1783" s="18" t="s">
        <v>5743</v>
      </c>
      <c r="BV1783" s="18" t="s">
        <v>1015</v>
      </c>
      <c r="BW1783" s="18" t="s">
        <v>2949</v>
      </c>
    </row>
    <row r="1784" spans="51:75" x14ac:dyDescent="0.3">
      <c r="AY1784" s="94" t="e">
        <f>VLOOKUP(C1784,#REF!, 2,FALSE)</f>
        <v>#REF!</v>
      </c>
      <c r="BM1784" s="18" t="s">
        <v>5745</v>
      </c>
      <c r="BN1784" s="18" t="s">
        <v>17081</v>
      </c>
      <c r="BO1784" s="18" t="s">
        <v>5747</v>
      </c>
      <c r="BU1784" s="18" t="s">
        <v>5745</v>
      </c>
      <c r="BV1784" s="18" t="s">
        <v>17081</v>
      </c>
      <c r="BW1784" s="18" t="s">
        <v>5747</v>
      </c>
    </row>
    <row r="1785" spans="51:75" x14ac:dyDescent="0.3">
      <c r="AY1785" s="94" t="e">
        <f>VLOOKUP(C1785,#REF!, 2,FALSE)</f>
        <v>#REF!</v>
      </c>
      <c r="BM1785" s="18" t="s">
        <v>5748</v>
      </c>
      <c r="BN1785" s="18" t="s">
        <v>1015</v>
      </c>
      <c r="BO1785" s="18" t="s">
        <v>5749</v>
      </c>
      <c r="BU1785" s="18" t="s">
        <v>5748</v>
      </c>
      <c r="BV1785" s="18" t="s">
        <v>1015</v>
      </c>
      <c r="BW1785" s="18" t="s">
        <v>5749</v>
      </c>
    </row>
    <row r="1786" spans="51:75" x14ac:dyDescent="0.3">
      <c r="AY1786" s="94" t="e">
        <f>VLOOKUP(C1786,#REF!, 2,FALSE)</f>
        <v>#REF!</v>
      </c>
      <c r="BM1786" s="18" t="s">
        <v>90</v>
      </c>
      <c r="BN1786" s="18" t="s">
        <v>17081</v>
      </c>
      <c r="BO1786" s="18" t="s">
        <v>5466</v>
      </c>
      <c r="BU1786" s="18" t="s">
        <v>90</v>
      </c>
      <c r="BV1786" s="18" t="s">
        <v>17081</v>
      </c>
      <c r="BW1786" s="18" t="s">
        <v>5466</v>
      </c>
    </row>
    <row r="1787" spans="51:75" x14ac:dyDescent="0.3">
      <c r="AY1787" s="94" t="e">
        <f>VLOOKUP(C1787,#REF!, 2,FALSE)</f>
        <v>#REF!</v>
      </c>
      <c r="BM1787" s="18" t="s">
        <v>5750</v>
      </c>
      <c r="BN1787" s="18" t="s">
        <v>1015</v>
      </c>
      <c r="BO1787" s="18" t="s">
        <v>3528</v>
      </c>
      <c r="BU1787" s="18" t="s">
        <v>5750</v>
      </c>
      <c r="BV1787" s="18" t="s">
        <v>1015</v>
      </c>
      <c r="BW1787" s="18" t="s">
        <v>3528</v>
      </c>
    </row>
    <row r="1788" spans="51:75" x14ac:dyDescent="0.3">
      <c r="AY1788" s="94" t="e">
        <f>VLOOKUP(C1788,#REF!, 2,FALSE)</f>
        <v>#REF!</v>
      </c>
      <c r="BM1788" s="18" t="s">
        <v>5751</v>
      </c>
      <c r="BN1788" s="18" t="s">
        <v>2998</v>
      </c>
      <c r="BO1788" s="18" t="s">
        <v>2998</v>
      </c>
      <c r="BU1788" s="18" t="s">
        <v>5751</v>
      </c>
      <c r="BV1788" s="18" t="s">
        <v>2998</v>
      </c>
      <c r="BW1788" s="18" t="s">
        <v>2998</v>
      </c>
    </row>
    <row r="1789" spans="51:75" x14ac:dyDescent="0.3">
      <c r="AY1789" s="94" t="e">
        <f>VLOOKUP(C1789,#REF!, 2,FALSE)</f>
        <v>#REF!</v>
      </c>
      <c r="BM1789" s="18" t="s">
        <v>5752</v>
      </c>
      <c r="BN1789" s="18" t="s">
        <v>1355</v>
      </c>
      <c r="BO1789" s="18" t="s">
        <v>5753</v>
      </c>
      <c r="BU1789" s="18" t="s">
        <v>5752</v>
      </c>
      <c r="BV1789" s="18" t="s">
        <v>1355</v>
      </c>
      <c r="BW1789" s="18" t="s">
        <v>5753</v>
      </c>
    </row>
    <row r="1790" spans="51:75" x14ac:dyDescent="0.3">
      <c r="AY1790" s="94" t="e">
        <f>VLOOKUP(C1790,#REF!, 2,FALSE)</f>
        <v>#REF!</v>
      </c>
      <c r="BM1790" s="18" t="s">
        <v>5754</v>
      </c>
      <c r="BN1790" s="18" t="s">
        <v>742</v>
      </c>
      <c r="BO1790" s="18" t="s">
        <v>3511</v>
      </c>
      <c r="BU1790" s="18" t="s">
        <v>5754</v>
      </c>
      <c r="BV1790" s="18" t="s">
        <v>742</v>
      </c>
      <c r="BW1790" s="18" t="s">
        <v>3511</v>
      </c>
    </row>
    <row r="1791" spans="51:75" x14ac:dyDescent="0.3">
      <c r="AY1791" s="94" t="e">
        <f>VLOOKUP(C1791,#REF!, 2,FALSE)</f>
        <v>#REF!</v>
      </c>
      <c r="BM1791" s="18" t="s">
        <v>1088</v>
      </c>
      <c r="BN1791" s="18" t="s">
        <v>795</v>
      </c>
      <c r="BO1791" s="18" t="s">
        <v>5755</v>
      </c>
      <c r="BU1791" s="18" t="s">
        <v>1088</v>
      </c>
      <c r="BV1791" s="18" t="s">
        <v>795</v>
      </c>
      <c r="BW1791" s="18" t="s">
        <v>5755</v>
      </c>
    </row>
    <row r="1792" spans="51:75" x14ac:dyDescent="0.3">
      <c r="AY1792" s="94" t="e">
        <f>VLOOKUP(C1792,#REF!, 2,FALSE)</f>
        <v>#REF!</v>
      </c>
      <c r="BM1792" s="18" t="s">
        <v>5756</v>
      </c>
      <c r="BN1792" s="18" t="s">
        <v>747</v>
      </c>
      <c r="BO1792" s="18" t="s">
        <v>3220</v>
      </c>
      <c r="BU1792" s="18" t="s">
        <v>5756</v>
      </c>
      <c r="BV1792" s="18" t="s">
        <v>747</v>
      </c>
      <c r="BW1792" s="18" t="s">
        <v>3220</v>
      </c>
    </row>
    <row r="1793" spans="51:75" x14ac:dyDescent="0.3">
      <c r="AY1793" s="94" t="e">
        <f>VLOOKUP(C1793,#REF!, 2,FALSE)</f>
        <v>#REF!</v>
      </c>
      <c r="BM1793" s="18" t="s">
        <v>1089</v>
      </c>
      <c r="BN1793" s="18" t="s">
        <v>619</v>
      </c>
      <c r="BO1793" s="18" t="s">
        <v>5758</v>
      </c>
      <c r="BU1793" s="18" t="s">
        <v>1089</v>
      </c>
      <c r="BV1793" s="18" t="s">
        <v>619</v>
      </c>
      <c r="BW1793" s="18" t="s">
        <v>5758</v>
      </c>
    </row>
    <row r="1794" spans="51:75" x14ac:dyDescent="0.3">
      <c r="AY1794" s="94" t="e">
        <f>VLOOKUP(C1794,#REF!, 2,FALSE)</f>
        <v>#REF!</v>
      </c>
      <c r="BM1794" s="18" t="s">
        <v>5759</v>
      </c>
      <c r="BN1794" s="18" t="s">
        <v>783</v>
      </c>
      <c r="BO1794" s="18" t="s">
        <v>5760</v>
      </c>
      <c r="BU1794" s="18" t="s">
        <v>5759</v>
      </c>
      <c r="BV1794" s="18" t="s">
        <v>783</v>
      </c>
      <c r="BW1794" s="18" t="s">
        <v>5760</v>
      </c>
    </row>
    <row r="1795" spans="51:75" x14ac:dyDescent="0.3">
      <c r="AY1795" s="94" t="e">
        <f>VLOOKUP(C1795,#REF!, 2,FALSE)</f>
        <v>#REF!</v>
      </c>
      <c r="BM1795" s="18" t="s">
        <v>5761</v>
      </c>
      <c r="BN1795" s="18" t="s">
        <v>787</v>
      </c>
      <c r="BO1795" s="18" t="s">
        <v>5407</v>
      </c>
      <c r="BU1795" s="18" t="s">
        <v>5761</v>
      </c>
      <c r="BV1795" s="18" t="s">
        <v>787</v>
      </c>
      <c r="BW1795" s="18" t="s">
        <v>5407</v>
      </c>
    </row>
    <row r="1796" spans="51:75" x14ac:dyDescent="0.3">
      <c r="AY1796" s="94" t="e">
        <f>VLOOKUP(C1796,#REF!, 2,FALSE)</f>
        <v>#REF!</v>
      </c>
      <c r="BM1796" s="18" t="s">
        <v>5762</v>
      </c>
      <c r="BN1796" s="18" t="s">
        <v>1282</v>
      </c>
      <c r="BO1796" s="18" t="s">
        <v>5763</v>
      </c>
      <c r="BU1796" s="18" t="s">
        <v>5762</v>
      </c>
      <c r="BV1796" s="18" t="s">
        <v>1282</v>
      </c>
      <c r="BW1796" s="18" t="s">
        <v>5763</v>
      </c>
    </row>
    <row r="1797" spans="51:75" x14ac:dyDescent="0.3">
      <c r="AY1797" s="94" t="e">
        <f>VLOOKUP(C1797,#REF!, 2,FALSE)</f>
        <v>#REF!</v>
      </c>
      <c r="BM1797" s="18" t="s">
        <v>1090</v>
      </c>
      <c r="BN1797" s="18" t="s">
        <v>787</v>
      </c>
      <c r="BO1797" s="18" t="s">
        <v>1759</v>
      </c>
      <c r="BU1797" s="18" t="s">
        <v>1090</v>
      </c>
      <c r="BV1797" s="18" t="s">
        <v>787</v>
      </c>
      <c r="BW1797" s="18" t="s">
        <v>1759</v>
      </c>
    </row>
    <row r="1798" spans="51:75" x14ac:dyDescent="0.3">
      <c r="AY1798" s="94" t="e">
        <f>VLOOKUP(C1798,#REF!, 2,FALSE)</f>
        <v>#REF!</v>
      </c>
      <c r="BM1798" s="18" t="s">
        <v>5764</v>
      </c>
      <c r="BN1798" s="18" t="s">
        <v>715</v>
      </c>
      <c r="BO1798" s="18" t="s">
        <v>859</v>
      </c>
      <c r="BU1798" s="18" t="s">
        <v>5764</v>
      </c>
      <c r="BV1798" s="18" t="s">
        <v>715</v>
      </c>
      <c r="BW1798" s="18" t="s">
        <v>859</v>
      </c>
    </row>
    <row r="1799" spans="51:75" x14ac:dyDescent="0.3">
      <c r="AY1799" s="94" t="e">
        <f>VLOOKUP(C1799,#REF!, 2,FALSE)</f>
        <v>#REF!</v>
      </c>
      <c r="BM1799" s="18" t="s">
        <v>5765</v>
      </c>
      <c r="BN1799" s="18" t="s">
        <v>787</v>
      </c>
      <c r="BO1799" s="18" t="s">
        <v>5766</v>
      </c>
      <c r="BU1799" s="18" t="s">
        <v>5765</v>
      </c>
      <c r="BV1799" s="18" t="s">
        <v>787</v>
      </c>
      <c r="BW1799" s="18" t="s">
        <v>5766</v>
      </c>
    </row>
    <row r="1800" spans="51:75" x14ac:dyDescent="0.3">
      <c r="AY1800" s="94" t="e">
        <f>VLOOKUP(C1800,#REF!, 2,FALSE)</f>
        <v>#REF!</v>
      </c>
      <c r="BM1800" s="18" t="s">
        <v>5767</v>
      </c>
      <c r="BN1800" s="18" t="s">
        <v>725</v>
      </c>
      <c r="BO1800" s="18" t="s">
        <v>5662</v>
      </c>
      <c r="BU1800" s="18" t="s">
        <v>5767</v>
      </c>
      <c r="BV1800" s="18" t="s">
        <v>725</v>
      </c>
      <c r="BW1800" s="18" t="s">
        <v>5662</v>
      </c>
    </row>
    <row r="1801" spans="51:75" x14ac:dyDescent="0.3">
      <c r="AY1801" s="94" t="e">
        <f>VLOOKUP(C1801,#REF!, 2,FALSE)</f>
        <v>#REF!</v>
      </c>
      <c r="BM1801" s="18" t="s">
        <v>5769</v>
      </c>
      <c r="BN1801" s="18" t="s">
        <v>1152</v>
      </c>
      <c r="BO1801" s="18" t="s">
        <v>782</v>
      </c>
      <c r="BU1801" s="18" t="s">
        <v>5769</v>
      </c>
      <c r="BV1801" s="18" t="s">
        <v>1152</v>
      </c>
      <c r="BW1801" s="18" t="s">
        <v>782</v>
      </c>
    </row>
    <row r="1802" spans="51:75" x14ac:dyDescent="0.3">
      <c r="AY1802" s="94" t="e">
        <f>VLOOKUP(C1802,#REF!, 2,FALSE)</f>
        <v>#REF!</v>
      </c>
      <c r="BM1802" s="18" t="s">
        <v>5770</v>
      </c>
      <c r="BN1802" s="18" t="s">
        <v>1152</v>
      </c>
      <c r="BO1802" s="18" t="s">
        <v>782</v>
      </c>
      <c r="BU1802" s="18" t="s">
        <v>5770</v>
      </c>
      <c r="BV1802" s="18" t="s">
        <v>1152</v>
      </c>
      <c r="BW1802" s="18" t="s">
        <v>782</v>
      </c>
    </row>
    <row r="1803" spans="51:75" x14ac:dyDescent="0.3">
      <c r="AY1803" s="94" t="e">
        <f>VLOOKUP(C1803,#REF!, 2,FALSE)</f>
        <v>#REF!</v>
      </c>
      <c r="BM1803" s="18" t="s">
        <v>5771</v>
      </c>
      <c r="BN1803" s="18" t="s">
        <v>1152</v>
      </c>
      <c r="BO1803" s="18" t="s">
        <v>5772</v>
      </c>
      <c r="BU1803" s="18" t="s">
        <v>5771</v>
      </c>
      <c r="BV1803" s="18" t="s">
        <v>1152</v>
      </c>
      <c r="BW1803" s="18" t="s">
        <v>5772</v>
      </c>
    </row>
    <row r="1804" spans="51:75" x14ac:dyDescent="0.3">
      <c r="AY1804" s="94" t="e">
        <f>VLOOKUP(C1804,#REF!, 2,FALSE)</f>
        <v>#REF!</v>
      </c>
      <c r="BM1804" s="18" t="s">
        <v>5773</v>
      </c>
      <c r="BN1804" s="18" t="s">
        <v>3021</v>
      </c>
      <c r="BO1804" s="18" t="s">
        <v>5772</v>
      </c>
      <c r="BU1804" s="18" t="s">
        <v>5773</v>
      </c>
      <c r="BV1804" s="18" t="s">
        <v>3021</v>
      </c>
      <c r="BW1804" s="18" t="s">
        <v>5772</v>
      </c>
    </row>
    <row r="1805" spans="51:75" x14ac:dyDescent="0.3">
      <c r="AY1805" s="94" t="e">
        <f>VLOOKUP(C1805,#REF!, 2,FALSE)</f>
        <v>#REF!</v>
      </c>
      <c r="BM1805" s="18" t="s">
        <v>5774</v>
      </c>
      <c r="BN1805" s="18" t="s">
        <v>3021</v>
      </c>
      <c r="BO1805" s="18" t="s">
        <v>939</v>
      </c>
      <c r="BU1805" s="18" t="s">
        <v>5774</v>
      </c>
      <c r="BV1805" s="18" t="s">
        <v>3021</v>
      </c>
      <c r="BW1805" s="18" t="s">
        <v>939</v>
      </c>
    </row>
    <row r="1806" spans="51:75" x14ac:dyDescent="0.3">
      <c r="AY1806" s="94" t="e">
        <f>VLOOKUP(C1806,#REF!, 2,FALSE)</f>
        <v>#REF!</v>
      </c>
      <c r="BM1806" s="18" t="s">
        <v>5775</v>
      </c>
      <c r="BN1806" s="18" t="s">
        <v>3021</v>
      </c>
      <c r="BO1806" s="18" t="s">
        <v>5776</v>
      </c>
      <c r="BU1806" s="18" t="s">
        <v>5775</v>
      </c>
      <c r="BV1806" s="18" t="s">
        <v>3021</v>
      </c>
      <c r="BW1806" s="18" t="s">
        <v>5776</v>
      </c>
    </row>
    <row r="1807" spans="51:75" x14ac:dyDescent="0.3">
      <c r="AY1807" s="94" t="e">
        <f>VLOOKUP(C1807,#REF!, 2,FALSE)</f>
        <v>#REF!</v>
      </c>
      <c r="BM1807" s="18" t="s">
        <v>5777</v>
      </c>
      <c r="BN1807" s="18" t="s">
        <v>874</v>
      </c>
      <c r="BO1807" s="18" t="s">
        <v>5778</v>
      </c>
      <c r="BU1807" s="18" t="s">
        <v>5777</v>
      </c>
      <c r="BV1807" s="18" t="s">
        <v>874</v>
      </c>
      <c r="BW1807" s="18" t="s">
        <v>5778</v>
      </c>
    </row>
    <row r="1808" spans="51:75" x14ac:dyDescent="0.3">
      <c r="AY1808" s="94" t="e">
        <f>VLOOKUP(C1808,#REF!, 2,FALSE)</f>
        <v>#REF!</v>
      </c>
      <c r="BM1808" s="18" t="s">
        <v>5779</v>
      </c>
      <c r="BN1808" s="18" t="s">
        <v>3064</v>
      </c>
      <c r="BO1808" s="18" t="s">
        <v>2189</v>
      </c>
      <c r="BU1808" s="18" t="s">
        <v>5779</v>
      </c>
      <c r="BV1808" s="18" t="s">
        <v>3064</v>
      </c>
      <c r="BW1808" s="18" t="s">
        <v>2189</v>
      </c>
    </row>
    <row r="1809" spans="51:75" x14ac:dyDescent="0.3">
      <c r="AY1809" s="94" t="e">
        <f>VLOOKUP(C1809,#REF!, 2,FALSE)</f>
        <v>#REF!</v>
      </c>
      <c r="BM1809" s="18" t="s">
        <v>5781</v>
      </c>
      <c r="BN1809" s="18" t="s">
        <v>3109</v>
      </c>
      <c r="BO1809" s="18" t="s">
        <v>2998</v>
      </c>
      <c r="BU1809" s="18" t="s">
        <v>5781</v>
      </c>
      <c r="BV1809" s="18" t="s">
        <v>3109</v>
      </c>
      <c r="BW1809" s="18" t="s">
        <v>2998</v>
      </c>
    </row>
    <row r="1810" spans="51:75" x14ac:dyDescent="0.3">
      <c r="AY1810" s="94" t="e">
        <f>VLOOKUP(C1810,#REF!, 2,FALSE)</f>
        <v>#REF!</v>
      </c>
      <c r="BM1810" s="18" t="s">
        <v>5782</v>
      </c>
      <c r="BN1810" s="18" t="s">
        <v>3047</v>
      </c>
      <c r="BO1810" s="18" t="s">
        <v>1283</v>
      </c>
      <c r="BU1810" s="18" t="s">
        <v>5782</v>
      </c>
      <c r="BV1810" s="18" t="s">
        <v>3047</v>
      </c>
      <c r="BW1810" s="18" t="s">
        <v>1283</v>
      </c>
    </row>
    <row r="1811" spans="51:75" x14ac:dyDescent="0.3">
      <c r="AY1811" s="94" t="e">
        <f>VLOOKUP(C1811,#REF!, 2,FALSE)</f>
        <v>#REF!</v>
      </c>
      <c r="BM1811" s="18" t="s">
        <v>5783</v>
      </c>
      <c r="BN1811" s="18" t="s">
        <v>3109</v>
      </c>
      <c r="BO1811" s="18" t="s">
        <v>5784</v>
      </c>
      <c r="BU1811" s="18" t="s">
        <v>5783</v>
      </c>
      <c r="BV1811" s="18" t="s">
        <v>3109</v>
      </c>
      <c r="BW1811" s="18" t="s">
        <v>5784</v>
      </c>
    </row>
    <row r="1812" spans="51:75" x14ac:dyDescent="0.3">
      <c r="AY1812" s="94" t="e">
        <f>VLOOKUP(C1812,#REF!, 2,FALSE)</f>
        <v>#REF!</v>
      </c>
      <c r="BM1812" s="18" t="s">
        <v>5785</v>
      </c>
      <c r="BN1812" s="18" t="s">
        <v>3231</v>
      </c>
      <c r="BO1812" s="18" t="s">
        <v>5786</v>
      </c>
      <c r="BU1812" s="18" t="s">
        <v>5785</v>
      </c>
      <c r="BV1812" s="18" t="s">
        <v>3231</v>
      </c>
      <c r="BW1812" s="18" t="s">
        <v>5786</v>
      </c>
    </row>
    <row r="1813" spans="51:75" x14ac:dyDescent="0.3">
      <c r="AY1813" s="94" t="e">
        <f>VLOOKUP(C1813,#REF!, 2,FALSE)</f>
        <v>#REF!</v>
      </c>
      <c r="BM1813" s="18" t="s">
        <v>5787</v>
      </c>
      <c r="BN1813" s="18" t="s">
        <v>3231</v>
      </c>
      <c r="BO1813" s="18" t="s">
        <v>5788</v>
      </c>
      <c r="BU1813" s="18" t="s">
        <v>5787</v>
      </c>
      <c r="BV1813" s="18" t="s">
        <v>3231</v>
      </c>
      <c r="BW1813" s="18" t="s">
        <v>5788</v>
      </c>
    </row>
    <row r="1814" spans="51:75" x14ac:dyDescent="0.3">
      <c r="AY1814" s="94" t="e">
        <f>VLOOKUP(C1814,#REF!, 2,FALSE)</f>
        <v>#REF!</v>
      </c>
      <c r="BM1814" s="18" t="s">
        <v>1091</v>
      </c>
      <c r="BN1814" s="18" t="s">
        <v>3231</v>
      </c>
      <c r="BO1814" s="18" t="s">
        <v>5789</v>
      </c>
      <c r="BU1814" s="18" t="s">
        <v>1091</v>
      </c>
      <c r="BV1814" s="18" t="s">
        <v>3231</v>
      </c>
      <c r="BW1814" s="18" t="s">
        <v>5789</v>
      </c>
    </row>
    <row r="1815" spans="51:75" x14ac:dyDescent="0.3">
      <c r="AY1815" s="94" t="e">
        <f>VLOOKUP(C1815,#REF!, 2,FALSE)</f>
        <v>#REF!</v>
      </c>
      <c r="BM1815" s="18" t="s">
        <v>5790</v>
      </c>
      <c r="BN1815" s="18" t="s">
        <v>3231</v>
      </c>
      <c r="BO1815" s="18" t="s">
        <v>5791</v>
      </c>
      <c r="BU1815" s="18" t="s">
        <v>5790</v>
      </c>
      <c r="BV1815" s="18" t="s">
        <v>3231</v>
      </c>
      <c r="BW1815" s="18" t="s">
        <v>5791</v>
      </c>
    </row>
    <row r="1816" spans="51:75" x14ac:dyDescent="0.3">
      <c r="AY1816" s="94" t="e">
        <f>VLOOKUP(C1816,#REF!, 2,FALSE)</f>
        <v>#REF!</v>
      </c>
      <c r="BM1816" s="18" t="s">
        <v>5792</v>
      </c>
      <c r="BN1816" s="18" t="s">
        <v>672</v>
      </c>
      <c r="BO1816" s="18" t="s">
        <v>5793</v>
      </c>
      <c r="BU1816" s="18" t="s">
        <v>5792</v>
      </c>
      <c r="BV1816" s="18" t="s">
        <v>672</v>
      </c>
      <c r="BW1816" s="18" t="s">
        <v>5793</v>
      </c>
    </row>
    <row r="1817" spans="51:75" x14ac:dyDescent="0.3">
      <c r="AY1817" s="94" t="e">
        <f>VLOOKUP(C1817,#REF!, 2,FALSE)</f>
        <v>#REF!</v>
      </c>
      <c r="BM1817" s="18" t="s">
        <v>5794</v>
      </c>
      <c r="BN1817" s="18" t="s">
        <v>3231</v>
      </c>
      <c r="BO1817" s="18" t="s">
        <v>5795</v>
      </c>
      <c r="BU1817" s="18" t="s">
        <v>5794</v>
      </c>
      <c r="BV1817" s="18" t="s">
        <v>3231</v>
      </c>
      <c r="BW1817" s="18" t="s">
        <v>5795</v>
      </c>
    </row>
    <row r="1818" spans="51:75" x14ac:dyDescent="0.3">
      <c r="AY1818" s="94" t="e">
        <f>VLOOKUP(C1818,#REF!, 2,FALSE)</f>
        <v>#REF!</v>
      </c>
      <c r="BM1818" s="18" t="s">
        <v>1092</v>
      </c>
      <c r="BN1818" s="18" t="s">
        <v>672</v>
      </c>
      <c r="BO1818" s="18" t="s">
        <v>5796</v>
      </c>
      <c r="BU1818" s="18" t="s">
        <v>1092</v>
      </c>
      <c r="BV1818" s="18" t="s">
        <v>672</v>
      </c>
      <c r="BW1818" s="18" t="s">
        <v>5796</v>
      </c>
    </row>
    <row r="1819" spans="51:75" x14ac:dyDescent="0.3">
      <c r="AY1819" s="94" t="e">
        <f>VLOOKUP(C1819,#REF!, 2,FALSE)</f>
        <v>#REF!</v>
      </c>
      <c r="BM1819" s="18" t="s">
        <v>5797</v>
      </c>
      <c r="BN1819" s="18" t="s">
        <v>783</v>
      </c>
      <c r="BO1819" s="18" t="s">
        <v>5798</v>
      </c>
      <c r="BU1819" s="18" t="s">
        <v>5797</v>
      </c>
      <c r="BV1819" s="18" t="s">
        <v>783</v>
      </c>
      <c r="BW1819" s="18" t="s">
        <v>5798</v>
      </c>
    </row>
    <row r="1820" spans="51:75" x14ac:dyDescent="0.3">
      <c r="AY1820" s="94" t="e">
        <f>VLOOKUP(C1820,#REF!, 2,FALSE)</f>
        <v>#REF!</v>
      </c>
      <c r="BM1820" s="18" t="s">
        <v>5799</v>
      </c>
      <c r="BN1820" s="18" t="s">
        <v>3231</v>
      </c>
      <c r="BO1820" s="18" t="s">
        <v>2611</v>
      </c>
      <c r="BU1820" s="18" t="s">
        <v>5799</v>
      </c>
      <c r="BV1820" s="18" t="s">
        <v>3231</v>
      </c>
      <c r="BW1820" s="18" t="s">
        <v>2611</v>
      </c>
    </row>
    <row r="1821" spans="51:75" x14ac:dyDescent="0.3">
      <c r="AY1821" s="94" t="e">
        <f>VLOOKUP(C1821,#REF!, 2,FALSE)</f>
        <v>#REF!</v>
      </c>
      <c r="BM1821" s="18" t="s">
        <v>5800</v>
      </c>
      <c r="BN1821" s="18" t="s">
        <v>3231</v>
      </c>
      <c r="BO1821" s="18" t="s">
        <v>2998</v>
      </c>
      <c r="BU1821" s="18" t="s">
        <v>5800</v>
      </c>
      <c r="BV1821" s="18" t="s">
        <v>3231</v>
      </c>
      <c r="BW1821" s="18" t="s">
        <v>2998</v>
      </c>
    </row>
    <row r="1822" spans="51:75" x14ac:dyDescent="0.3">
      <c r="AY1822" s="94" t="e">
        <f>VLOOKUP(C1822,#REF!, 2,FALSE)</f>
        <v>#REF!</v>
      </c>
      <c r="BM1822" s="18" t="s">
        <v>5801</v>
      </c>
      <c r="BN1822" s="18" t="s">
        <v>1355</v>
      </c>
      <c r="BO1822" s="18" t="s">
        <v>5802</v>
      </c>
      <c r="BU1822" s="18" t="s">
        <v>5801</v>
      </c>
      <c r="BV1822" s="18" t="s">
        <v>1355</v>
      </c>
      <c r="BW1822" s="18" t="s">
        <v>5802</v>
      </c>
    </row>
    <row r="1823" spans="51:75" x14ac:dyDescent="0.3">
      <c r="AY1823" s="94" t="e">
        <f>VLOOKUP(C1823,#REF!, 2,FALSE)</f>
        <v>#REF!</v>
      </c>
      <c r="BM1823" s="18" t="s">
        <v>5803</v>
      </c>
      <c r="BN1823" s="18" t="s">
        <v>622</v>
      </c>
      <c r="BO1823" s="18" t="s">
        <v>3675</v>
      </c>
      <c r="BU1823" s="18" t="s">
        <v>5803</v>
      </c>
      <c r="BV1823" s="18" t="s">
        <v>622</v>
      </c>
      <c r="BW1823" s="18" t="s">
        <v>3675</v>
      </c>
    </row>
    <row r="1824" spans="51:75" x14ac:dyDescent="0.3">
      <c r="AY1824" s="94" t="e">
        <f>VLOOKUP(C1824,#REF!, 2,FALSE)</f>
        <v>#REF!</v>
      </c>
      <c r="BM1824" s="18" t="s">
        <v>5804</v>
      </c>
      <c r="BN1824" s="18" t="s">
        <v>622</v>
      </c>
      <c r="BO1824" s="18" t="s">
        <v>5805</v>
      </c>
      <c r="BU1824" s="18" t="s">
        <v>5804</v>
      </c>
      <c r="BV1824" s="18" t="s">
        <v>622</v>
      </c>
      <c r="BW1824" s="18" t="s">
        <v>5805</v>
      </c>
    </row>
    <row r="1825" spans="51:75" x14ac:dyDescent="0.3">
      <c r="AY1825" s="94" t="e">
        <f>VLOOKUP(C1825,#REF!, 2,FALSE)</f>
        <v>#REF!</v>
      </c>
      <c r="BM1825" s="18" t="s">
        <v>5806</v>
      </c>
      <c r="BN1825" s="18" t="s">
        <v>3231</v>
      </c>
      <c r="BO1825" s="18" t="s">
        <v>3317</v>
      </c>
      <c r="BU1825" s="18" t="s">
        <v>5806</v>
      </c>
      <c r="BV1825" s="18" t="s">
        <v>3231</v>
      </c>
      <c r="BW1825" s="18" t="s">
        <v>3317</v>
      </c>
    </row>
    <row r="1826" spans="51:75" x14ac:dyDescent="0.3">
      <c r="AY1826" s="94" t="e">
        <f>VLOOKUP(C1826,#REF!, 2,FALSE)</f>
        <v>#REF!</v>
      </c>
      <c r="BM1826" s="18" t="s">
        <v>5807</v>
      </c>
      <c r="BN1826" s="18" t="s">
        <v>672</v>
      </c>
      <c r="BO1826" s="18" t="s">
        <v>5808</v>
      </c>
      <c r="BU1826" s="18" t="s">
        <v>5807</v>
      </c>
      <c r="BV1826" s="18" t="s">
        <v>672</v>
      </c>
      <c r="BW1826" s="18" t="s">
        <v>5808</v>
      </c>
    </row>
    <row r="1827" spans="51:75" x14ac:dyDescent="0.3">
      <c r="AY1827" s="94" t="e">
        <f>VLOOKUP(C1827,#REF!, 2,FALSE)</f>
        <v>#REF!</v>
      </c>
      <c r="BM1827" s="18" t="s">
        <v>1093</v>
      </c>
      <c r="BN1827" s="18" t="s">
        <v>3231</v>
      </c>
      <c r="BO1827" s="18" t="s">
        <v>2514</v>
      </c>
      <c r="BU1827" s="18" t="s">
        <v>1093</v>
      </c>
      <c r="BV1827" s="18" t="s">
        <v>3231</v>
      </c>
      <c r="BW1827" s="18" t="s">
        <v>2514</v>
      </c>
    </row>
    <row r="1828" spans="51:75" x14ac:dyDescent="0.3">
      <c r="AY1828" s="94" t="e">
        <f>VLOOKUP(C1828,#REF!, 2,FALSE)</f>
        <v>#REF!</v>
      </c>
      <c r="BM1828" s="18" t="s">
        <v>5809</v>
      </c>
      <c r="BN1828" s="18" t="s">
        <v>672</v>
      </c>
      <c r="BO1828" s="18" t="s">
        <v>5810</v>
      </c>
      <c r="BU1828" s="18" t="s">
        <v>5809</v>
      </c>
      <c r="BV1828" s="18" t="s">
        <v>672</v>
      </c>
      <c r="BW1828" s="18" t="s">
        <v>5810</v>
      </c>
    </row>
    <row r="1829" spans="51:75" x14ac:dyDescent="0.3">
      <c r="AY1829" s="94" t="e">
        <f>VLOOKUP(C1829,#REF!, 2,FALSE)</f>
        <v>#REF!</v>
      </c>
      <c r="BM1829" s="18" t="s">
        <v>1099</v>
      </c>
      <c r="BN1829" s="18" t="s">
        <v>1355</v>
      </c>
      <c r="BO1829" s="18" t="s">
        <v>5811</v>
      </c>
      <c r="BU1829" s="18" t="s">
        <v>1099</v>
      </c>
      <c r="BV1829" s="18" t="s">
        <v>1355</v>
      </c>
      <c r="BW1829" s="18" t="s">
        <v>5811</v>
      </c>
    </row>
    <row r="1830" spans="51:75" x14ac:dyDescent="0.3">
      <c r="AY1830" s="94" t="e">
        <f>VLOOKUP(C1830,#REF!, 2,FALSE)</f>
        <v>#REF!</v>
      </c>
      <c r="BM1830" s="18" t="s">
        <v>5812</v>
      </c>
      <c r="BN1830" s="18" t="s">
        <v>1282</v>
      </c>
      <c r="BO1830" s="18" t="s">
        <v>3323</v>
      </c>
      <c r="BU1830" s="18" t="s">
        <v>5812</v>
      </c>
      <c r="BV1830" s="18" t="s">
        <v>1282</v>
      </c>
      <c r="BW1830" s="18" t="s">
        <v>3323</v>
      </c>
    </row>
    <row r="1831" spans="51:75" x14ac:dyDescent="0.3">
      <c r="AY1831" s="94" t="e">
        <f>VLOOKUP(C1831,#REF!, 2,FALSE)</f>
        <v>#REF!</v>
      </c>
      <c r="BM1831" s="18" t="s">
        <v>5813</v>
      </c>
      <c r="BN1831" s="18" t="s">
        <v>1282</v>
      </c>
      <c r="BO1831" s="18" t="s">
        <v>1069</v>
      </c>
      <c r="BU1831" s="18" t="s">
        <v>5813</v>
      </c>
      <c r="BV1831" s="18" t="s">
        <v>1282</v>
      </c>
      <c r="BW1831" s="18" t="s">
        <v>1069</v>
      </c>
    </row>
    <row r="1832" spans="51:75" x14ac:dyDescent="0.3">
      <c r="AY1832" s="94" t="e">
        <f>VLOOKUP(C1832,#REF!, 2,FALSE)</f>
        <v>#REF!</v>
      </c>
      <c r="BM1832" s="18" t="s">
        <v>5814</v>
      </c>
      <c r="BN1832" s="18" t="s">
        <v>3231</v>
      </c>
      <c r="BO1832" s="18" t="s">
        <v>5815</v>
      </c>
      <c r="BU1832" s="18" t="s">
        <v>5814</v>
      </c>
      <c r="BV1832" s="18" t="s">
        <v>3231</v>
      </c>
      <c r="BW1832" s="18" t="s">
        <v>5815</v>
      </c>
    </row>
    <row r="1833" spans="51:75" x14ac:dyDescent="0.3">
      <c r="AY1833" s="94" t="e">
        <f>VLOOKUP(C1833,#REF!, 2,FALSE)</f>
        <v>#REF!</v>
      </c>
      <c r="BM1833" s="18" t="s">
        <v>5816</v>
      </c>
      <c r="BN1833" s="18" t="s">
        <v>3024</v>
      </c>
      <c r="BO1833" s="18" t="s">
        <v>5817</v>
      </c>
      <c r="BU1833" s="18" t="s">
        <v>5816</v>
      </c>
      <c r="BV1833" s="18" t="s">
        <v>3024</v>
      </c>
      <c r="BW1833" s="18" t="s">
        <v>5817</v>
      </c>
    </row>
    <row r="1834" spans="51:75" x14ac:dyDescent="0.3">
      <c r="AY1834" s="94" t="e">
        <f>VLOOKUP(C1834,#REF!, 2,FALSE)</f>
        <v>#REF!</v>
      </c>
      <c r="BM1834" s="18" t="s">
        <v>5818</v>
      </c>
      <c r="BN1834" s="18" t="s">
        <v>3231</v>
      </c>
      <c r="BO1834" s="18" t="s">
        <v>1172</v>
      </c>
      <c r="BU1834" s="18" t="s">
        <v>5818</v>
      </c>
      <c r="BV1834" s="18" t="s">
        <v>3231</v>
      </c>
      <c r="BW1834" s="18" t="s">
        <v>1172</v>
      </c>
    </row>
    <row r="1835" spans="51:75" x14ac:dyDescent="0.3">
      <c r="AY1835" s="94" t="e">
        <f>VLOOKUP(C1835,#REF!, 2,FALSE)</f>
        <v>#REF!</v>
      </c>
      <c r="BM1835" s="18" t="s">
        <v>5819</v>
      </c>
      <c r="BN1835" s="18" t="s">
        <v>1355</v>
      </c>
      <c r="BO1835" s="18" t="s">
        <v>3708</v>
      </c>
      <c r="BU1835" s="18" t="s">
        <v>5819</v>
      </c>
      <c r="BV1835" s="18" t="s">
        <v>1355</v>
      </c>
      <c r="BW1835" s="18" t="s">
        <v>3708</v>
      </c>
    </row>
    <row r="1836" spans="51:75" x14ac:dyDescent="0.3">
      <c r="AY1836" s="94" t="e">
        <f>VLOOKUP(C1836,#REF!, 2,FALSE)</f>
        <v>#REF!</v>
      </c>
      <c r="BM1836" s="18" t="s">
        <v>5820</v>
      </c>
      <c r="BN1836" s="18" t="s">
        <v>1355</v>
      </c>
      <c r="BO1836" s="18" t="s">
        <v>5821</v>
      </c>
      <c r="BU1836" s="18" t="s">
        <v>5820</v>
      </c>
      <c r="BV1836" s="18" t="s">
        <v>1355</v>
      </c>
      <c r="BW1836" s="18" t="s">
        <v>5821</v>
      </c>
    </row>
    <row r="1837" spans="51:75" x14ac:dyDescent="0.3">
      <c r="AY1837" s="94" t="e">
        <f>VLOOKUP(C1837,#REF!, 2,FALSE)</f>
        <v>#REF!</v>
      </c>
      <c r="BM1837" s="18" t="s">
        <v>5822</v>
      </c>
      <c r="BN1837" s="18" t="s">
        <v>3231</v>
      </c>
      <c r="BO1837" s="18" t="s">
        <v>3415</v>
      </c>
      <c r="BU1837" s="18" t="s">
        <v>5822</v>
      </c>
      <c r="BV1837" s="18" t="s">
        <v>3231</v>
      </c>
      <c r="BW1837" s="18" t="s">
        <v>3415</v>
      </c>
    </row>
    <row r="1838" spans="51:75" x14ac:dyDescent="0.3">
      <c r="AY1838" s="94" t="e">
        <f>VLOOKUP(C1838,#REF!, 2,FALSE)</f>
        <v>#REF!</v>
      </c>
      <c r="BM1838" s="18" t="s">
        <v>5823</v>
      </c>
      <c r="BN1838" s="18" t="s">
        <v>853</v>
      </c>
      <c r="BO1838" s="18" t="s">
        <v>5824</v>
      </c>
      <c r="BU1838" s="18" t="s">
        <v>5823</v>
      </c>
      <c r="BV1838" s="18" t="s">
        <v>853</v>
      </c>
      <c r="BW1838" s="18" t="s">
        <v>5824</v>
      </c>
    </row>
    <row r="1839" spans="51:75" x14ac:dyDescent="0.3">
      <c r="AY1839" s="94" t="e">
        <f>VLOOKUP(C1839,#REF!, 2,FALSE)</f>
        <v>#REF!</v>
      </c>
      <c r="BM1839" s="18" t="s">
        <v>5825</v>
      </c>
      <c r="BN1839" s="18" t="s">
        <v>1152</v>
      </c>
      <c r="BO1839" s="18" t="s">
        <v>5826</v>
      </c>
      <c r="BU1839" s="18" t="s">
        <v>5825</v>
      </c>
      <c r="BV1839" s="18" t="s">
        <v>1152</v>
      </c>
      <c r="BW1839" s="18" t="s">
        <v>5826</v>
      </c>
    </row>
    <row r="1840" spans="51:75" x14ac:dyDescent="0.3">
      <c r="AY1840" s="94" t="e">
        <f>VLOOKUP(C1840,#REF!, 2,FALSE)</f>
        <v>#REF!</v>
      </c>
      <c r="BM1840" s="18" t="s">
        <v>5827</v>
      </c>
      <c r="BN1840" s="18" t="s">
        <v>3231</v>
      </c>
      <c r="BO1840" s="18" t="s">
        <v>5828</v>
      </c>
      <c r="BU1840" s="18" t="s">
        <v>5827</v>
      </c>
      <c r="BV1840" s="18" t="s">
        <v>3231</v>
      </c>
      <c r="BW1840" s="18" t="s">
        <v>5828</v>
      </c>
    </row>
    <row r="1841" spans="51:75" x14ac:dyDescent="0.3">
      <c r="AY1841" s="94" t="e">
        <f>VLOOKUP(C1841,#REF!, 2,FALSE)</f>
        <v>#REF!</v>
      </c>
      <c r="BM1841" s="18" t="s">
        <v>5829</v>
      </c>
      <c r="BN1841" s="18" t="s">
        <v>3024</v>
      </c>
      <c r="BO1841" s="18" t="s">
        <v>5830</v>
      </c>
      <c r="BU1841" s="18" t="s">
        <v>5829</v>
      </c>
      <c r="BV1841" s="18" t="s">
        <v>3024</v>
      </c>
      <c r="BW1841" s="18" t="s">
        <v>5830</v>
      </c>
    </row>
    <row r="1842" spans="51:75" x14ac:dyDescent="0.3">
      <c r="AY1842" s="94" t="e">
        <f>VLOOKUP(C1842,#REF!, 2,FALSE)</f>
        <v>#REF!</v>
      </c>
      <c r="BM1842" s="18" t="s">
        <v>1100</v>
      </c>
      <c r="BN1842" s="18" t="s">
        <v>672</v>
      </c>
      <c r="BO1842" s="18" t="s">
        <v>5831</v>
      </c>
      <c r="BU1842" s="18" t="s">
        <v>1100</v>
      </c>
      <c r="BV1842" s="18" t="s">
        <v>672</v>
      </c>
      <c r="BW1842" s="18" t="s">
        <v>5831</v>
      </c>
    </row>
    <row r="1843" spans="51:75" x14ac:dyDescent="0.3">
      <c r="AY1843" s="94" t="e">
        <f>VLOOKUP(C1843,#REF!, 2,FALSE)</f>
        <v>#REF!</v>
      </c>
      <c r="BM1843" s="18" t="s">
        <v>1101</v>
      </c>
      <c r="BN1843" s="18" t="s">
        <v>3231</v>
      </c>
      <c r="BO1843" s="18" t="s">
        <v>2515</v>
      </c>
      <c r="BU1843" s="18" t="s">
        <v>1101</v>
      </c>
      <c r="BV1843" s="18" t="s">
        <v>3231</v>
      </c>
      <c r="BW1843" s="18" t="s">
        <v>2515</v>
      </c>
    </row>
    <row r="1844" spans="51:75" x14ac:dyDescent="0.3">
      <c r="AY1844" s="94" t="e">
        <f>VLOOKUP(C1844,#REF!, 2,FALSE)</f>
        <v>#REF!</v>
      </c>
      <c r="BM1844" s="18" t="s">
        <v>5832</v>
      </c>
      <c r="BN1844" s="18" t="s">
        <v>3290</v>
      </c>
      <c r="BO1844" s="18" t="s">
        <v>5833</v>
      </c>
      <c r="BU1844" s="18" t="s">
        <v>5832</v>
      </c>
      <c r="BV1844" s="18" t="s">
        <v>3290</v>
      </c>
      <c r="BW1844" s="18" t="s">
        <v>5833</v>
      </c>
    </row>
    <row r="1845" spans="51:75" x14ac:dyDescent="0.3">
      <c r="AY1845" s="94" t="e">
        <f>VLOOKUP(C1845,#REF!, 2,FALSE)</f>
        <v>#REF!</v>
      </c>
      <c r="BM1845" s="18" t="s">
        <v>5834</v>
      </c>
      <c r="BN1845" s="18" t="s">
        <v>792</v>
      </c>
      <c r="BO1845" s="18" t="s">
        <v>5833</v>
      </c>
      <c r="BU1845" s="18" t="s">
        <v>5834</v>
      </c>
      <c r="BV1845" s="18" t="s">
        <v>792</v>
      </c>
      <c r="BW1845" s="18" t="s">
        <v>5833</v>
      </c>
    </row>
    <row r="1846" spans="51:75" x14ac:dyDescent="0.3">
      <c r="AY1846" s="94" t="e">
        <f>VLOOKUP(C1846,#REF!, 2,FALSE)</f>
        <v>#REF!</v>
      </c>
      <c r="BM1846" s="18" t="s">
        <v>1102</v>
      </c>
      <c r="BN1846" s="18" t="s">
        <v>3290</v>
      </c>
      <c r="BO1846" s="18" t="s">
        <v>1070</v>
      </c>
      <c r="BU1846" s="18" t="s">
        <v>1102</v>
      </c>
      <c r="BV1846" s="18" t="s">
        <v>3290</v>
      </c>
      <c r="BW1846" s="18" t="s">
        <v>1070</v>
      </c>
    </row>
    <row r="1847" spans="51:75" x14ac:dyDescent="0.3">
      <c r="AY1847" s="94" t="e">
        <f>VLOOKUP(C1847,#REF!, 2,FALSE)</f>
        <v>#REF!</v>
      </c>
      <c r="BM1847" s="18" t="s">
        <v>5835</v>
      </c>
      <c r="BN1847" s="18" t="s">
        <v>1355</v>
      </c>
      <c r="BO1847" s="18" t="s">
        <v>5836</v>
      </c>
      <c r="BU1847" s="18" t="s">
        <v>5835</v>
      </c>
      <c r="BV1847" s="18" t="s">
        <v>1355</v>
      </c>
      <c r="BW1847" s="18" t="s">
        <v>5836</v>
      </c>
    </row>
    <row r="1848" spans="51:75" x14ac:dyDescent="0.3">
      <c r="AY1848" s="94" t="e">
        <f>VLOOKUP(C1848,#REF!, 2,FALSE)</f>
        <v>#REF!</v>
      </c>
      <c r="BM1848" s="18" t="s">
        <v>1103</v>
      </c>
      <c r="BN1848" s="18" t="s">
        <v>1355</v>
      </c>
      <c r="BO1848" s="18" t="s">
        <v>748</v>
      </c>
      <c r="BU1848" s="18" t="s">
        <v>1103</v>
      </c>
      <c r="BV1848" s="18" t="s">
        <v>1355</v>
      </c>
      <c r="BW1848" s="18" t="s">
        <v>748</v>
      </c>
    </row>
    <row r="1849" spans="51:75" x14ac:dyDescent="0.3">
      <c r="AY1849" s="94" t="e">
        <f>VLOOKUP(C1849,#REF!, 2,FALSE)</f>
        <v>#REF!</v>
      </c>
      <c r="BM1849" s="18" t="s">
        <v>5837</v>
      </c>
      <c r="BN1849" s="18" t="s">
        <v>3290</v>
      </c>
      <c r="BO1849" s="18" t="s">
        <v>2998</v>
      </c>
      <c r="BU1849" s="18" t="s">
        <v>5837</v>
      </c>
      <c r="BV1849" s="18" t="s">
        <v>3290</v>
      </c>
      <c r="BW1849" s="18" t="s">
        <v>2998</v>
      </c>
    </row>
    <row r="1850" spans="51:75" x14ac:dyDescent="0.3">
      <c r="AY1850" s="94" t="e">
        <f>VLOOKUP(C1850,#REF!, 2,FALSE)</f>
        <v>#REF!</v>
      </c>
      <c r="BM1850" s="18" t="s">
        <v>5838</v>
      </c>
      <c r="BN1850" s="18" t="s">
        <v>3109</v>
      </c>
      <c r="BO1850" s="18" t="s">
        <v>5839</v>
      </c>
      <c r="BU1850" s="18" t="s">
        <v>5838</v>
      </c>
      <c r="BV1850" s="18" t="s">
        <v>3109</v>
      </c>
      <c r="BW1850" s="18" t="s">
        <v>5839</v>
      </c>
    </row>
    <row r="1851" spans="51:75" x14ac:dyDescent="0.3">
      <c r="AY1851" s="94" t="e">
        <f>VLOOKUP(C1851,#REF!, 2,FALSE)</f>
        <v>#REF!</v>
      </c>
      <c r="BM1851" s="18" t="s">
        <v>5840</v>
      </c>
      <c r="BN1851" s="18" t="s">
        <v>622</v>
      </c>
      <c r="BO1851" s="18" t="s">
        <v>4787</v>
      </c>
      <c r="BU1851" s="18" t="s">
        <v>5840</v>
      </c>
      <c r="BV1851" s="18" t="s">
        <v>622</v>
      </c>
      <c r="BW1851" s="18" t="s">
        <v>4787</v>
      </c>
    </row>
    <row r="1852" spans="51:75" x14ac:dyDescent="0.3">
      <c r="AY1852" s="94" t="e">
        <f>VLOOKUP(C1852,#REF!, 2,FALSE)</f>
        <v>#REF!</v>
      </c>
      <c r="BM1852" s="18" t="s">
        <v>5841</v>
      </c>
      <c r="BN1852" s="18" t="s">
        <v>3024</v>
      </c>
      <c r="BO1852" s="18" t="s">
        <v>934</v>
      </c>
      <c r="BU1852" s="18" t="s">
        <v>5841</v>
      </c>
      <c r="BV1852" s="18" t="s">
        <v>3024</v>
      </c>
      <c r="BW1852" s="18" t="s">
        <v>934</v>
      </c>
    </row>
    <row r="1853" spans="51:75" x14ac:dyDescent="0.3">
      <c r="AY1853" s="94" t="e">
        <f>VLOOKUP(C1853,#REF!, 2,FALSE)</f>
        <v>#REF!</v>
      </c>
      <c r="BM1853" s="18" t="s">
        <v>5842</v>
      </c>
      <c r="BN1853" s="18" t="s">
        <v>853</v>
      </c>
      <c r="BO1853" s="18" t="s">
        <v>1626</v>
      </c>
      <c r="BU1853" s="18" t="s">
        <v>5842</v>
      </c>
      <c r="BV1853" s="18" t="s">
        <v>853</v>
      </c>
      <c r="BW1853" s="18" t="s">
        <v>1626</v>
      </c>
    </row>
    <row r="1854" spans="51:75" x14ac:dyDescent="0.3">
      <c r="AY1854" s="94" t="e">
        <f>VLOOKUP(C1854,#REF!, 2,FALSE)</f>
        <v>#REF!</v>
      </c>
      <c r="BM1854" s="18" t="s">
        <v>5843</v>
      </c>
      <c r="BN1854" s="18" t="s">
        <v>3105</v>
      </c>
      <c r="BO1854" s="18" t="s">
        <v>627</v>
      </c>
      <c r="BU1854" s="18" t="s">
        <v>5843</v>
      </c>
      <c r="BV1854" s="18" t="s">
        <v>3105</v>
      </c>
      <c r="BW1854" s="18" t="s">
        <v>627</v>
      </c>
    </row>
    <row r="1855" spans="51:75" x14ac:dyDescent="0.3">
      <c r="AY1855" s="94" t="e">
        <f>VLOOKUP(C1855,#REF!, 2,FALSE)</f>
        <v>#REF!</v>
      </c>
      <c r="BM1855" s="18" t="s">
        <v>5844</v>
      </c>
      <c r="BN1855" s="18" t="s">
        <v>669</v>
      </c>
      <c r="BO1855" s="18" t="s">
        <v>4403</v>
      </c>
      <c r="BU1855" s="18" t="s">
        <v>5844</v>
      </c>
      <c r="BV1855" s="18" t="s">
        <v>669</v>
      </c>
      <c r="BW1855" s="18" t="s">
        <v>4403</v>
      </c>
    </row>
    <row r="1856" spans="51:75" x14ac:dyDescent="0.3">
      <c r="AY1856" s="94" t="e">
        <f>VLOOKUP(C1856,#REF!, 2,FALSE)</f>
        <v>#REF!</v>
      </c>
      <c r="BM1856" s="18" t="s">
        <v>5845</v>
      </c>
      <c r="BN1856" s="18" t="s">
        <v>2993</v>
      </c>
      <c r="BO1856" s="18" t="s">
        <v>5846</v>
      </c>
      <c r="BU1856" s="18" t="s">
        <v>5845</v>
      </c>
      <c r="BV1856" s="18" t="s">
        <v>2993</v>
      </c>
      <c r="BW1856" s="18" t="s">
        <v>5846</v>
      </c>
    </row>
    <row r="1857" spans="51:75" x14ac:dyDescent="0.3">
      <c r="AY1857" s="94" t="e">
        <f>VLOOKUP(C1857,#REF!, 2,FALSE)</f>
        <v>#REF!</v>
      </c>
      <c r="BM1857" s="18" t="s">
        <v>167</v>
      </c>
      <c r="BN1857" s="18" t="s">
        <v>636</v>
      </c>
      <c r="BO1857" s="18" t="s">
        <v>959</v>
      </c>
      <c r="BU1857" s="18" t="s">
        <v>167</v>
      </c>
      <c r="BV1857" s="18" t="s">
        <v>636</v>
      </c>
      <c r="BW1857" s="18" t="s">
        <v>959</v>
      </c>
    </row>
    <row r="1858" spans="51:75" x14ac:dyDescent="0.3">
      <c r="AY1858" s="94" t="e">
        <f>VLOOKUP(C1858,#REF!, 2,FALSE)</f>
        <v>#REF!</v>
      </c>
      <c r="BM1858" s="18" t="s">
        <v>5848</v>
      </c>
      <c r="BN1858" s="18" t="s">
        <v>3231</v>
      </c>
      <c r="BO1858" s="18" t="s">
        <v>2114</v>
      </c>
      <c r="BU1858" s="18" t="s">
        <v>5848</v>
      </c>
      <c r="BV1858" s="18" t="s">
        <v>3231</v>
      </c>
      <c r="BW1858" s="18" t="s">
        <v>2114</v>
      </c>
    </row>
    <row r="1859" spans="51:75" x14ac:dyDescent="0.3">
      <c r="AY1859" s="94" t="e">
        <f>VLOOKUP(C1859,#REF!, 2,FALSE)</f>
        <v>#REF!</v>
      </c>
      <c r="BM1859" s="18" t="s">
        <v>5849</v>
      </c>
      <c r="BN1859" s="18" t="s">
        <v>3024</v>
      </c>
      <c r="BO1859" s="18" t="s">
        <v>1980</v>
      </c>
      <c r="BU1859" s="18" t="s">
        <v>5849</v>
      </c>
      <c r="BV1859" s="18" t="s">
        <v>3024</v>
      </c>
      <c r="BW1859" s="18" t="s">
        <v>1980</v>
      </c>
    </row>
    <row r="1860" spans="51:75" x14ac:dyDescent="0.3">
      <c r="AY1860" s="94" t="e">
        <f>VLOOKUP(C1860,#REF!, 2,FALSE)</f>
        <v>#REF!</v>
      </c>
      <c r="BM1860" s="18" t="s">
        <v>5850</v>
      </c>
      <c r="BN1860" s="18" t="s">
        <v>3231</v>
      </c>
      <c r="BO1860" s="18" t="s">
        <v>951</v>
      </c>
      <c r="BU1860" s="18" t="s">
        <v>5850</v>
      </c>
      <c r="BV1860" s="18" t="s">
        <v>3231</v>
      </c>
      <c r="BW1860" s="18" t="s">
        <v>951</v>
      </c>
    </row>
    <row r="1861" spans="51:75" x14ac:dyDescent="0.3">
      <c r="AY1861" s="94" t="e">
        <f>VLOOKUP(C1861,#REF!, 2,FALSE)</f>
        <v>#REF!</v>
      </c>
      <c r="BM1861" s="18" t="s">
        <v>5851</v>
      </c>
      <c r="BN1861" s="18" t="s">
        <v>815</v>
      </c>
      <c r="BO1861" s="18" t="s">
        <v>1706</v>
      </c>
      <c r="BU1861" s="18" t="s">
        <v>5851</v>
      </c>
      <c r="BV1861" s="18" t="s">
        <v>815</v>
      </c>
      <c r="BW1861" s="18" t="s">
        <v>1706</v>
      </c>
    </row>
    <row r="1862" spans="51:75" x14ac:dyDescent="0.3">
      <c r="AY1862" s="94" t="e">
        <f>VLOOKUP(C1862,#REF!, 2,FALSE)</f>
        <v>#REF!</v>
      </c>
      <c r="BM1862" s="18" t="s">
        <v>5852</v>
      </c>
      <c r="BN1862" s="18" t="s">
        <v>790</v>
      </c>
      <c r="BO1862" s="18" t="s">
        <v>3693</v>
      </c>
      <c r="BU1862" s="18" t="s">
        <v>5852</v>
      </c>
      <c r="BV1862" s="18" t="s">
        <v>790</v>
      </c>
      <c r="BW1862" s="18" t="s">
        <v>3693</v>
      </c>
    </row>
    <row r="1863" spans="51:75" x14ac:dyDescent="0.3">
      <c r="AY1863" s="94" t="e">
        <f>VLOOKUP(C1863,#REF!, 2,FALSE)</f>
        <v>#REF!</v>
      </c>
      <c r="BM1863" s="18" t="s">
        <v>5853</v>
      </c>
      <c r="BN1863" s="18" t="s">
        <v>3231</v>
      </c>
      <c r="BO1863" s="18" t="s">
        <v>1278</v>
      </c>
      <c r="BU1863" s="18" t="s">
        <v>5853</v>
      </c>
      <c r="BV1863" s="18" t="s">
        <v>3231</v>
      </c>
      <c r="BW1863" s="18" t="s">
        <v>1278</v>
      </c>
    </row>
    <row r="1864" spans="51:75" x14ac:dyDescent="0.3">
      <c r="AY1864" s="94" t="e">
        <f>VLOOKUP(C1864,#REF!, 2,FALSE)</f>
        <v>#REF!</v>
      </c>
      <c r="BM1864" s="18" t="s">
        <v>5854</v>
      </c>
      <c r="BN1864" s="18" t="s">
        <v>624</v>
      </c>
      <c r="BO1864" s="18" t="s">
        <v>5855</v>
      </c>
      <c r="BU1864" s="18" t="s">
        <v>5854</v>
      </c>
      <c r="BV1864" s="18" t="s">
        <v>624</v>
      </c>
      <c r="BW1864" s="18" t="s">
        <v>5855</v>
      </c>
    </row>
    <row r="1865" spans="51:75" x14ac:dyDescent="0.3">
      <c r="AY1865" s="94" t="e">
        <f>VLOOKUP(C1865,#REF!, 2,FALSE)</f>
        <v>#REF!</v>
      </c>
      <c r="BM1865" s="18" t="s">
        <v>5857</v>
      </c>
      <c r="BN1865" s="18" t="s">
        <v>1355</v>
      </c>
      <c r="BO1865" s="18" t="s">
        <v>5858</v>
      </c>
      <c r="BU1865" s="18" t="s">
        <v>5857</v>
      </c>
      <c r="BV1865" s="18" t="s">
        <v>1355</v>
      </c>
      <c r="BW1865" s="18" t="s">
        <v>5858</v>
      </c>
    </row>
    <row r="1866" spans="51:75" x14ac:dyDescent="0.3">
      <c r="AY1866" s="94" t="e">
        <f>VLOOKUP(C1866,#REF!, 2,FALSE)</f>
        <v>#REF!</v>
      </c>
      <c r="BM1866" s="18" t="s">
        <v>168</v>
      </c>
      <c r="BN1866" s="18" t="s">
        <v>642</v>
      </c>
      <c r="BO1866" s="18" t="s">
        <v>2488</v>
      </c>
      <c r="BU1866" s="18" t="s">
        <v>168</v>
      </c>
      <c r="BV1866" s="18" t="s">
        <v>642</v>
      </c>
      <c r="BW1866" s="18" t="s">
        <v>2488</v>
      </c>
    </row>
    <row r="1867" spans="51:75" x14ac:dyDescent="0.3">
      <c r="AY1867" s="94" t="e">
        <f>VLOOKUP(C1867,#REF!, 2,FALSE)</f>
        <v>#REF!</v>
      </c>
      <c r="BM1867" s="18" t="s">
        <v>5859</v>
      </c>
      <c r="BN1867" s="18" t="s">
        <v>675</v>
      </c>
      <c r="BO1867" s="18" t="s">
        <v>5860</v>
      </c>
      <c r="BU1867" s="18" t="s">
        <v>5859</v>
      </c>
      <c r="BV1867" s="18" t="s">
        <v>675</v>
      </c>
      <c r="BW1867" s="18" t="s">
        <v>5860</v>
      </c>
    </row>
    <row r="1868" spans="51:75" x14ac:dyDescent="0.3">
      <c r="AY1868" s="94" t="e">
        <f>VLOOKUP(C1868,#REF!, 2,FALSE)</f>
        <v>#REF!</v>
      </c>
      <c r="BM1868" s="18" t="s">
        <v>5861</v>
      </c>
      <c r="BN1868" s="18" t="s">
        <v>1025</v>
      </c>
      <c r="BO1868" s="18" t="s">
        <v>1065</v>
      </c>
      <c r="BU1868" s="18" t="s">
        <v>5861</v>
      </c>
      <c r="BV1868" s="18" t="s">
        <v>1025</v>
      </c>
      <c r="BW1868" s="18" t="s">
        <v>1065</v>
      </c>
    </row>
    <row r="1869" spans="51:75" x14ac:dyDescent="0.3">
      <c r="AY1869" s="94" t="e">
        <f>VLOOKUP(C1869,#REF!, 2,FALSE)</f>
        <v>#REF!</v>
      </c>
      <c r="BM1869" s="18" t="s">
        <v>5862</v>
      </c>
      <c r="BN1869" s="18" t="s">
        <v>1025</v>
      </c>
      <c r="BO1869" s="18" t="s">
        <v>5863</v>
      </c>
      <c r="BU1869" s="18" t="s">
        <v>5862</v>
      </c>
      <c r="BV1869" s="18" t="s">
        <v>1025</v>
      </c>
      <c r="BW1869" s="18" t="s">
        <v>5863</v>
      </c>
    </row>
    <row r="1870" spans="51:75" x14ac:dyDescent="0.3">
      <c r="AY1870" s="94" t="e">
        <f>VLOOKUP(C1870,#REF!, 2,FALSE)</f>
        <v>#REF!</v>
      </c>
      <c r="BM1870" s="18" t="s">
        <v>5864</v>
      </c>
      <c r="BN1870" s="18" t="s">
        <v>663</v>
      </c>
      <c r="BO1870" s="18" t="s">
        <v>1356</v>
      </c>
      <c r="BU1870" s="18" t="s">
        <v>5864</v>
      </c>
      <c r="BV1870" s="18" t="s">
        <v>663</v>
      </c>
      <c r="BW1870" s="18" t="s">
        <v>1356</v>
      </c>
    </row>
    <row r="1871" spans="51:75" x14ac:dyDescent="0.3">
      <c r="AY1871" s="94" t="e">
        <f>VLOOKUP(C1871,#REF!, 2,FALSE)</f>
        <v>#REF!</v>
      </c>
      <c r="BM1871" s="18" t="s">
        <v>1104</v>
      </c>
      <c r="BN1871" s="18" t="s">
        <v>783</v>
      </c>
      <c r="BO1871" s="18" t="s">
        <v>2706</v>
      </c>
      <c r="BU1871" s="18" t="s">
        <v>1104</v>
      </c>
      <c r="BV1871" s="18" t="s">
        <v>783</v>
      </c>
      <c r="BW1871" s="18" t="s">
        <v>2706</v>
      </c>
    </row>
    <row r="1872" spans="51:75" x14ac:dyDescent="0.3">
      <c r="AY1872" s="94" t="e">
        <f>VLOOKUP(C1872,#REF!, 2,FALSE)</f>
        <v>#REF!</v>
      </c>
      <c r="BM1872" s="18" t="s">
        <v>143</v>
      </c>
      <c r="BN1872" s="18" t="s">
        <v>747</v>
      </c>
      <c r="BO1872" s="18" t="s">
        <v>5207</v>
      </c>
      <c r="BU1872" s="18" t="s">
        <v>143</v>
      </c>
      <c r="BV1872" s="18" t="s">
        <v>747</v>
      </c>
      <c r="BW1872" s="18" t="s">
        <v>5207</v>
      </c>
    </row>
    <row r="1873" spans="51:75" x14ac:dyDescent="0.3">
      <c r="AY1873" s="94" t="e">
        <f>VLOOKUP(C1873,#REF!, 2,FALSE)</f>
        <v>#REF!</v>
      </c>
      <c r="BM1873" s="18" t="s">
        <v>5865</v>
      </c>
      <c r="BN1873" s="18" t="s">
        <v>667</v>
      </c>
      <c r="BO1873" s="18" t="s">
        <v>2473</v>
      </c>
      <c r="BU1873" s="18" t="s">
        <v>5865</v>
      </c>
      <c r="BV1873" s="18" t="s">
        <v>667</v>
      </c>
      <c r="BW1873" s="18" t="s">
        <v>2473</v>
      </c>
    </row>
    <row r="1874" spans="51:75" x14ac:dyDescent="0.3">
      <c r="AY1874" s="94" t="e">
        <f>VLOOKUP(C1874,#REF!, 2,FALSE)</f>
        <v>#REF!</v>
      </c>
      <c r="BM1874" s="18" t="s">
        <v>5866</v>
      </c>
      <c r="BN1874" s="18" t="s">
        <v>1355</v>
      </c>
      <c r="BO1874" s="18" t="s">
        <v>1351</v>
      </c>
      <c r="BU1874" s="18" t="s">
        <v>5866</v>
      </c>
      <c r="BV1874" s="18" t="s">
        <v>1355</v>
      </c>
      <c r="BW1874" s="18" t="s">
        <v>1351</v>
      </c>
    </row>
    <row r="1875" spans="51:75" x14ac:dyDescent="0.3">
      <c r="AY1875" s="94" t="e">
        <f>VLOOKUP(C1875,#REF!, 2,FALSE)</f>
        <v>#REF!</v>
      </c>
      <c r="BM1875" s="18" t="s">
        <v>5867</v>
      </c>
      <c r="BN1875" s="18" t="s">
        <v>3231</v>
      </c>
      <c r="BO1875" s="18" t="s">
        <v>1706</v>
      </c>
      <c r="BU1875" s="18" t="s">
        <v>5867</v>
      </c>
      <c r="BV1875" s="18" t="s">
        <v>3231</v>
      </c>
      <c r="BW1875" s="18" t="s">
        <v>1706</v>
      </c>
    </row>
    <row r="1876" spans="51:75" x14ac:dyDescent="0.3">
      <c r="AY1876" s="94" t="e">
        <f>VLOOKUP(C1876,#REF!, 2,FALSE)</f>
        <v>#REF!</v>
      </c>
      <c r="BM1876" s="18" t="s">
        <v>5868</v>
      </c>
      <c r="BN1876" s="18" t="s">
        <v>2998</v>
      </c>
      <c r="BO1876" s="18" t="s">
        <v>2998</v>
      </c>
      <c r="BU1876" s="18" t="s">
        <v>5868</v>
      </c>
      <c r="BV1876" s="18" t="s">
        <v>2998</v>
      </c>
      <c r="BW1876" s="18" t="s">
        <v>2998</v>
      </c>
    </row>
    <row r="1877" spans="51:75" x14ac:dyDescent="0.3">
      <c r="AY1877" s="94" t="e">
        <f>VLOOKUP(C1877,#REF!, 2,FALSE)</f>
        <v>#REF!</v>
      </c>
      <c r="BM1877" s="18" t="s">
        <v>5869</v>
      </c>
      <c r="BN1877" s="18" t="s">
        <v>2998</v>
      </c>
      <c r="BO1877" s="18" t="s">
        <v>2998</v>
      </c>
      <c r="BU1877" s="18" t="s">
        <v>5869</v>
      </c>
      <c r="BV1877" s="18" t="s">
        <v>2998</v>
      </c>
      <c r="BW1877" s="18" t="s">
        <v>2998</v>
      </c>
    </row>
    <row r="1878" spans="51:75" x14ac:dyDescent="0.3">
      <c r="AY1878" s="94" t="e">
        <f>VLOOKUP(C1878,#REF!, 2,FALSE)</f>
        <v>#REF!</v>
      </c>
      <c r="BM1878" s="18" t="s">
        <v>5871</v>
      </c>
      <c r="BN1878" s="18" t="s">
        <v>642</v>
      </c>
      <c r="BO1878" s="18" t="s">
        <v>1534</v>
      </c>
      <c r="BU1878" s="18" t="s">
        <v>5871</v>
      </c>
      <c r="BV1878" s="18" t="s">
        <v>642</v>
      </c>
      <c r="BW1878" s="18" t="s">
        <v>1534</v>
      </c>
    </row>
    <row r="1879" spans="51:75" x14ac:dyDescent="0.3">
      <c r="AY1879" s="94" t="e">
        <f>VLOOKUP(C1879,#REF!, 2,FALSE)</f>
        <v>#REF!</v>
      </c>
      <c r="BM1879" s="18" t="s">
        <v>5872</v>
      </c>
      <c r="BN1879" s="18" t="s">
        <v>1355</v>
      </c>
      <c r="BO1879" s="18" t="s">
        <v>5227</v>
      </c>
      <c r="BU1879" s="18" t="s">
        <v>5872</v>
      </c>
      <c r="BV1879" s="18" t="s">
        <v>1355</v>
      </c>
      <c r="BW1879" s="18" t="s">
        <v>5227</v>
      </c>
    </row>
    <row r="1880" spans="51:75" x14ac:dyDescent="0.3">
      <c r="AY1880" s="94" t="e">
        <f>VLOOKUP(C1880,#REF!, 2,FALSE)</f>
        <v>#REF!</v>
      </c>
      <c r="BM1880" s="18" t="s">
        <v>5873</v>
      </c>
      <c r="BN1880" s="18" t="s">
        <v>672</v>
      </c>
      <c r="BO1880" s="18" t="s">
        <v>4791</v>
      </c>
      <c r="BU1880" s="18" t="s">
        <v>5873</v>
      </c>
      <c r="BV1880" s="18" t="s">
        <v>672</v>
      </c>
      <c r="BW1880" s="18" t="s">
        <v>4791</v>
      </c>
    </row>
    <row r="1881" spans="51:75" x14ac:dyDescent="0.3">
      <c r="AY1881" s="94" t="e">
        <f>VLOOKUP(C1881,#REF!, 2,FALSE)</f>
        <v>#REF!</v>
      </c>
      <c r="BM1881" s="18" t="s">
        <v>5874</v>
      </c>
      <c r="BN1881" s="18" t="s">
        <v>3024</v>
      </c>
      <c r="BO1881" s="18" t="s">
        <v>2998</v>
      </c>
      <c r="BU1881" s="18" t="s">
        <v>5874</v>
      </c>
      <c r="BV1881" s="18" t="s">
        <v>3024</v>
      </c>
      <c r="BW1881" s="18" t="s">
        <v>2998</v>
      </c>
    </row>
    <row r="1882" spans="51:75" x14ac:dyDescent="0.3">
      <c r="AY1882" s="94" t="e">
        <f>VLOOKUP(C1882,#REF!, 2,FALSE)</f>
        <v>#REF!</v>
      </c>
      <c r="BM1882" s="18" t="s">
        <v>5876</v>
      </c>
      <c r="BN1882" s="18" t="s">
        <v>3105</v>
      </c>
      <c r="BO1882" s="18" t="s">
        <v>1283</v>
      </c>
      <c r="BU1882" s="18" t="s">
        <v>5876</v>
      </c>
      <c r="BV1882" s="18" t="s">
        <v>3105</v>
      </c>
      <c r="BW1882" s="18" t="s">
        <v>1283</v>
      </c>
    </row>
    <row r="1883" spans="51:75" x14ac:dyDescent="0.3">
      <c r="AY1883" s="94" t="e">
        <f>VLOOKUP(C1883,#REF!, 2,FALSE)</f>
        <v>#REF!</v>
      </c>
      <c r="BM1883" s="18" t="s">
        <v>5877</v>
      </c>
      <c r="BN1883" s="18" t="s">
        <v>783</v>
      </c>
      <c r="BO1883" s="18" t="s">
        <v>5878</v>
      </c>
      <c r="BU1883" s="18" t="s">
        <v>5877</v>
      </c>
      <c r="BV1883" s="18" t="s">
        <v>783</v>
      </c>
      <c r="BW1883" s="18" t="s">
        <v>5878</v>
      </c>
    </row>
    <row r="1884" spans="51:75" x14ac:dyDescent="0.3">
      <c r="AY1884" s="94" t="e">
        <f>VLOOKUP(C1884,#REF!, 2,FALSE)</f>
        <v>#REF!</v>
      </c>
      <c r="BM1884" s="18" t="s">
        <v>91</v>
      </c>
      <c r="BN1884" s="18" t="s">
        <v>668</v>
      </c>
      <c r="BO1884" s="18" t="s">
        <v>4440</v>
      </c>
      <c r="BU1884" s="18" t="s">
        <v>91</v>
      </c>
      <c r="BV1884" s="18" t="s">
        <v>668</v>
      </c>
      <c r="BW1884" s="18" t="s">
        <v>4440</v>
      </c>
    </row>
    <row r="1885" spans="51:75" x14ac:dyDescent="0.3">
      <c r="AY1885" s="94" t="e">
        <f>VLOOKUP(C1885,#REF!, 2,FALSE)</f>
        <v>#REF!</v>
      </c>
      <c r="BM1885" s="18" t="s">
        <v>5879</v>
      </c>
      <c r="BN1885" s="18" t="s">
        <v>3109</v>
      </c>
      <c r="BO1885" s="18" t="s">
        <v>4596</v>
      </c>
      <c r="BU1885" s="18" t="s">
        <v>5879</v>
      </c>
      <c r="BV1885" s="18" t="s">
        <v>3109</v>
      </c>
      <c r="BW1885" s="18" t="s">
        <v>4596</v>
      </c>
    </row>
    <row r="1886" spans="51:75" x14ac:dyDescent="0.3">
      <c r="AY1886" s="94" t="e">
        <f>VLOOKUP(C1886,#REF!, 2,FALSE)</f>
        <v>#REF!</v>
      </c>
      <c r="BM1886" s="18" t="s">
        <v>5880</v>
      </c>
      <c r="BN1886" s="18" t="s">
        <v>1355</v>
      </c>
      <c r="BO1886" s="18" t="s">
        <v>5881</v>
      </c>
      <c r="BU1886" s="18" t="s">
        <v>5880</v>
      </c>
      <c r="BV1886" s="18" t="s">
        <v>1355</v>
      </c>
      <c r="BW1886" s="18" t="s">
        <v>5881</v>
      </c>
    </row>
    <row r="1887" spans="51:75" x14ac:dyDescent="0.3">
      <c r="AY1887" s="94" t="e">
        <f>VLOOKUP(C1887,#REF!, 2,FALSE)</f>
        <v>#REF!</v>
      </c>
      <c r="BM1887" s="18" t="s">
        <v>5882</v>
      </c>
      <c r="BN1887" s="18" t="s">
        <v>1285</v>
      </c>
      <c r="BO1887" s="18" t="s">
        <v>4941</v>
      </c>
      <c r="BU1887" s="18" t="s">
        <v>5882</v>
      </c>
      <c r="BV1887" s="18" t="s">
        <v>1285</v>
      </c>
      <c r="BW1887" s="18" t="s">
        <v>4941</v>
      </c>
    </row>
    <row r="1888" spans="51:75" x14ac:dyDescent="0.3">
      <c r="AY1888" s="94" t="e">
        <f>VLOOKUP(C1888,#REF!, 2,FALSE)</f>
        <v>#REF!</v>
      </c>
      <c r="BM1888" s="18" t="s">
        <v>5883</v>
      </c>
      <c r="BN1888" s="18" t="s">
        <v>636</v>
      </c>
      <c r="BO1888" s="18" t="s">
        <v>4016</v>
      </c>
      <c r="BU1888" s="18" t="s">
        <v>5883</v>
      </c>
      <c r="BV1888" s="18" t="s">
        <v>636</v>
      </c>
      <c r="BW1888" s="18" t="s">
        <v>4016</v>
      </c>
    </row>
    <row r="1889" spans="51:75" x14ac:dyDescent="0.3">
      <c r="AY1889" s="94" t="e">
        <f>VLOOKUP(C1889,#REF!, 2,FALSE)</f>
        <v>#REF!</v>
      </c>
      <c r="BM1889" s="18" t="s">
        <v>1105</v>
      </c>
      <c r="BN1889" s="18" t="s">
        <v>3231</v>
      </c>
      <c r="BO1889" s="18" t="s">
        <v>5884</v>
      </c>
      <c r="BU1889" s="18" t="s">
        <v>1105</v>
      </c>
      <c r="BV1889" s="18" t="s">
        <v>3231</v>
      </c>
      <c r="BW1889" s="18" t="s">
        <v>5884</v>
      </c>
    </row>
    <row r="1890" spans="51:75" x14ac:dyDescent="0.3">
      <c r="AY1890" s="94" t="e">
        <f>VLOOKUP(C1890,#REF!, 2,FALSE)</f>
        <v>#REF!</v>
      </c>
      <c r="BM1890" s="18" t="s">
        <v>5885</v>
      </c>
      <c r="BN1890" s="18" t="s">
        <v>3231</v>
      </c>
      <c r="BO1890" s="18" t="s">
        <v>5886</v>
      </c>
      <c r="BU1890" s="18" t="s">
        <v>5885</v>
      </c>
      <c r="BV1890" s="18" t="s">
        <v>3231</v>
      </c>
      <c r="BW1890" s="18" t="s">
        <v>5886</v>
      </c>
    </row>
    <row r="1891" spans="51:75" x14ac:dyDescent="0.3">
      <c r="AY1891" s="94" t="e">
        <f>VLOOKUP(C1891,#REF!, 2,FALSE)</f>
        <v>#REF!</v>
      </c>
      <c r="BM1891" s="18" t="s">
        <v>5887</v>
      </c>
      <c r="BN1891" s="18" t="s">
        <v>1355</v>
      </c>
      <c r="BO1891" s="18" t="s">
        <v>5888</v>
      </c>
      <c r="BU1891" s="18" t="s">
        <v>5887</v>
      </c>
      <c r="BV1891" s="18" t="s">
        <v>1355</v>
      </c>
      <c r="BW1891" s="18" t="s">
        <v>5888</v>
      </c>
    </row>
    <row r="1892" spans="51:75" x14ac:dyDescent="0.3">
      <c r="AY1892" s="94" t="e">
        <f>VLOOKUP(C1892,#REF!, 2,FALSE)</f>
        <v>#REF!</v>
      </c>
      <c r="BM1892" s="18" t="s">
        <v>1106</v>
      </c>
      <c r="BN1892" s="18" t="s">
        <v>861</v>
      </c>
      <c r="BO1892" s="18" t="s">
        <v>5889</v>
      </c>
      <c r="BU1892" s="18" t="s">
        <v>1106</v>
      </c>
      <c r="BV1892" s="18" t="s">
        <v>861</v>
      </c>
      <c r="BW1892" s="18" t="s">
        <v>5889</v>
      </c>
    </row>
    <row r="1893" spans="51:75" x14ac:dyDescent="0.3">
      <c r="AY1893" s="94" t="e">
        <f>VLOOKUP(C1893,#REF!, 2,FALSE)</f>
        <v>#REF!</v>
      </c>
      <c r="BM1893" s="18" t="s">
        <v>5890</v>
      </c>
      <c r="BN1893" s="18" t="s">
        <v>624</v>
      </c>
      <c r="BO1893" s="18" t="s">
        <v>5891</v>
      </c>
      <c r="BU1893" s="18" t="s">
        <v>5890</v>
      </c>
      <c r="BV1893" s="18" t="s">
        <v>624</v>
      </c>
      <c r="BW1893" s="18" t="s">
        <v>5891</v>
      </c>
    </row>
    <row r="1894" spans="51:75" x14ac:dyDescent="0.3">
      <c r="AY1894" s="94" t="e">
        <f>VLOOKUP(C1894,#REF!, 2,FALSE)</f>
        <v>#REF!</v>
      </c>
      <c r="BM1894" s="18" t="s">
        <v>5892</v>
      </c>
      <c r="BN1894" s="18" t="s">
        <v>742</v>
      </c>
      <c r="BO1894" s="18" t="s">
        <v>5893</v>
      </c>
      <c r="BU1894" s="18" t="s">
        <v>5892</v>
      </c>
      <c r="BV1894" s="18" t="s">
        <v>742</v>
      </c>
      <c r="BW1894" s="18" t="s">
        <v>5893</v>
      </c>
    </row>
    <row r="1895" spans="51:75" x14ac:dyDescent="0.3">
      <c r="AY1895" s="94" t="e">
        <f>VLOOKUP(C1895,#REF!, 2,FALSE)</f>
        <v>#REF!</v>
      </c>
      <c r="BM1895" s="18" t="s">
        <v>1107</v>
      </c>
      <c r="BN1895" s="18" t="s">
        <v>621</v>
      </c>
      <c r="BO1895" s="18" t="s">
        <v>5894</v>
      </c>
      <c r="BU1895" s="18" t="s">
        <v>1107</v>
      </c>
      <c r="BV1895" s="18" t="s">
        <v>621</v>
      </c>
      <c r="BW1895" s="18" t="s">
        <v>5894</v>
      </c>
    </row>
    <row r="1896" spans="51:75" x14ac:dyDescent="0.3">
      <c r="AY1896" s="94" t="e">
        <f>VLOOKUP(C1896,#REF!, 2,FALSE)</f>
        <v>#REF!</v>
      </c>
      <c r="BM1896" s="18" t="s">
        <v>5895</v>
      </c>
      <c r="BN1896" s="18" t="s">
        <v>853</v>
      </c>
      <c r="BO1896" s="18" t="s">
        <v>4325</v>
      </c>
      <c r="BU1896" s="18" t="s">
        <v>5895</v>
      </c>
      <c r="BV1896" s="18" t="s">
        <v>853</v>
      </c>
      <c r="BW1896" s="18" t="s">
        <v>4325</v>
      </c>
    </row>
    <row r="1897" spans="51:75" x14ac:dyDescent="0.3">
      <c r="AY1897" s="94" t="e">
        <f>VLOOKUP(C1897,#REF!, 2,FALSE)</f>
        <v>#REF!</v>
      </c>
      <c r="BM1897" s="18" t="s">
        <v>5896</v>
      </c>
      <c r="BN1897" s="18" t="s">
        <v>636</v>
      </c>
      <c r="BO1897" s="18" t="s">
        <v>5897</v>
      </c>
      <c r="BU1897" s="18" t="s">
        <v>5896</v>
      </c>
      <c r="BV1897" s="18" t="s">
        <v>636</v>
      </c>
      <c r="BW1897" s="18" t="s">
        <v>5897</v>
      </c>
    </row>
    <row r="1898" spans="51:75" x14ac:dyDescent="0.3">
      <c r="AY1898" s="94" t="e">
        <f>VLOOKUP(C1898,#REF!, 2,FALSE)</f>
        <v>#REF!</v>
      </c>
      <c r="BM1898" s="18" t="s">
        <v>92</v>
      </c>
      <c r="BN1898" s="18" t="s">
        <v>822</v>
      </c>
      <c r="BO1898" s="18" t="s">
        <v>5898</v>
      </c>
      <c r="BU1898" s="18" t="s">
        <v>92</v>
      </c>
      <c r="BV1898" s="18" t="s">
        <v>822</v>
      </c>
      <c r="BW1898" s="18" t="s">
        <v>5898</v>
      </c>
    </row>
    <row r="1899" spans="51:75" x14ac:dyDescent="0.3">
      <c r="AY1899" s="94" t="e">
        <f>VLOOKUP(C1899,#REF!, 2,FALSE)</f>
        <v>#REF!</v>
      </c>
      <c r="BM1899" s="18" t="s">
        <v>5899</v>
      </c>
      <c r="BN1899" s="18" t="s">
        <v>853</v>
      </c>
      <c r="BO1899" s="18" t="s">
        <v>3853</v>
      </c>
      <c r="BU1899" s="18" t="s">
        <v>5899</v>
      </c>
      <c r="BV1899" s="18" t="s">
        <v>853</v>
      </c>
      <c r="BW1899" s="18" t="s">
        <v>3853</v>
      </c>
    </row>
    <row r="1900" spans="51:75" x14ac:dyDescent="0.3">
      <c r="AY1900" s="94" t="e">
        <f>VLOOKUP(C1900,#REF!, 2,FALSE)</f>
        <v>#REF!</v>
      </c>
      <c r="BM1900" s="18" t="s">
        <v>5901</v>
      </c>
      <c r="BN1900" s="18" t="s">
        <v>669</v>
      </c>
      <c r="BO1900" s="18" t="s">
        <v>5902</v>
      </c>
      <c r="BU1900" s="18" t="s">
        <v>5901</v>
      </c>
      <c r="BV1900" s="18" t="s">
        <v>669</v>
      </c>
      <c r="BW1900" s="18" t="s">
        <v>5902</v>
      </c>
    </row>
    <row r="1901" spans="51:75" x14ac:dyDescent="0.3">
      <c r="AY1901" s="94" t="e">
        <f>VLOOKUP(C1901,#REF!, 2,FALSE)</f>
        <v>#REF!</v>
      </c>
      <c r="BM1901" s="18" t="s">
        <v>5903</v>
      </c>
      <c r="BN1901" s="18" t="s">
        <v>861</v>
      </c>
      <c r="BO1901" s="18" t="s">
        <v>2106</v>
      </c>
      <c r="BU1901" s="18" t="s">
        <v>5903</v>
      </c>
      <c r="BV1901" s="18" t="s">
        <v>861</v>
      </c>
      <c r="BW1901" s="18" t="s">
        <v>2106</v>
      </c>
    </row>
    <row r="1902" spans="51:75" x14ac:dyDescent="0.3">
      <c r="AY1902" s="94" t="e">
        <f>VLOOKUP(C1902,#REF!, 2,FALSE)</f>
        <v>#REF!</v>
      </c>
      <c r="BM1902" s="18" t="s">
        <v>93</v>
      </c>
      <c r="BN1902" s="18" t="s">
        <v>853</v>
      </c>
      <c r="BO1902" s="18" t="s">
        <v>5590</v>
      </c>
      <c r="BU1902" s="18" t="s">
        <v>93</v>
      </c>
      <c r="BV1902" s="18" t="s">
        <v>853</v>
      </c>
      <c r="BW1902" s="18" t="s">
        <v>5590</v>
      </c>
    </row>
    <row r="1903" spans="51:75" x14ac:dyDescent="0.3">
      <c r="AY1903" s="94" t="e">
        <f>VLOOKUP(C1903,#REF!, 2,FALSE)</f>
        <v>#REF!</v>
      </c>
      <c r="BM1903" s="18" t="s">
        <v>5904</v>
      </c>
      <c r="BN1903" s="18" t="s">
        <v>853</v>
      </c>
      <c r="BO1903" s="18" t="s">
        <v>950</v>
      </c>
      <c r="BU1903" s="18" t="s">
        <v>5904</v>
      </c>
      <c r="BV1903" s="18" t="s">
        <v>853</v>
      </c>
      <c r="BW1903" s="18" t="s">
        <v>950</v>
      </c>
    </row>
    <row r="1904" spans="51:75" x14ac:dyDescent="0.3">
      <c r="AY1904" s="94" t="e">
        <f>VLOOKUP(C1904,#REF!, 2,FALSE)</f>
        <v>#REF!</v>
      </c>
      <c r="BM1904" s="18" t="s">
        <v>5905</v>
      </c>
      <c r="BN1904" s="18" t="s">
        <v>861</v>
      </c>
      <c r="BO1904" s="18" t="s">
        <v>2998</v>
      </c>
      <c r="BU1904" s="18" t="s">
        <v>5905</v>
      </c>
      <c r="BV1904" s="18" t="s">
        <v>861</v>
      </c>
      <c r="BW1904" s="18" t="s">
        <v>2998</v>
      </c>
    </row>
    <row r="1905" spans="51:75" x14ac:dyDescent="0.3">
      <c r="AY1905" s="94" t="e">
        <f>VLOOKUP(C1905,#REF!, 2,FALSE)</f>
        <v>#REF!</v>
      </c>
      <c r="BM1905" s="18" t="s">
        <v>5906</v>
      </c>
      <c r="BN1905" s="18" t="s">
        <v>3024</v>
      </c>
      <c r="BO1905" s="18" t="s">
        <v>5908</v>
      </c>
      <c r="BU1905" s="18" t="s">
        <v>5906</v>
      </c>
      <c r="BV1905" s="18" t="s">
        <v>3024</v>
      </c>
      <c r="BW1905" s="18" t="s">
        <v>5908</v>
      </c>
    </row>
    <row r="1906" spans="51:75" x14ac:dyDescent="0.3">
      <c r="AY1906" s="94" t="e">
        <f>VLOOKUP(C1906,#REF!, 2,FALSE)</f>
        <v>#REF!</v>
      </c>
      <c r="BM1906" s="18" t="s">
        <v>5909</v>
      </c>
      <c r="BN1906" s="18" t="s">
        <v>853</v>
      </c>
      <c r="BO1906" s="18" t="s">
        <v>5590</v>
      </c>
      <c r="BU1906" s="18" t="s">
        <v>5909</v>
      </c>
      <c r="BV1906" s="18" t="s">
        <v>853</v>
      </c>
      <c r="BW1906" s="18" t="s">
        <v>5590</v>
      </c>
    </row>
    <row r="1907" spans="51:75" x14ac:dyDescent="0.3">
      <c r="AY1907" s="94" t="e">
        <f>VLOOKUP(C1907,#REF!, 2,FALSE)</f>
        <v>#REF!</v>
      </c>
      <c r="BM1907" s="18" t="s">
        <v>94</v>
      </c>
      <c r="BN1907" s="18" t="s">
        <v>672</v>
      </c>
      <c r="BO1907" s="18" t="s">
        <v>4590</v>
      </c>
      <c r="BU1907" s="18" t="s">
        <v>94</v>
      </c>
      <c r="BV1907" s="18" t="s">
        <v>672</v>
      </c>
      <c r="BW1907" s="18" t="s">
        <v>4590</v>
      </c>
    </row>
    <row r="1908" spans="51:75" x14ac:dyDescent="0.3">
      <c r="AY1908" s="94" t="e">
        <f>VLOOKUP(C1908,#REF!, 2,FALSE)</f>
        <v>#REF!</v>
      </c>
      <c r="BM1908" s="18" t="s">
        <v>5910</v>
      </c>
      <c r="BN1908" s="18" t="s">
        <v>1355</v>
      </c>
      <c r="BO1908" s="18" t="s">
        <v>5911</v>
      </c>
      <c r="BU1908" s="18" t="s">
        <v>5910</v>
      </c>
      <c r="BV1908" s="18" t="s">
        <v>1355</v>
      </c>
      <c r="BW1908" s="18" t="s">
        <v>5911</v>
      </c>
    </row>
    <row r="1909" spans="51:75" x14ac:dyDescent="0.3">
      <c r="AY1909" s="94" t="e">
        <f>VLOOKUP(C1909,#REF!, 2,FALSE)</f>
        <v>#REF!</v>
      </c>
      <c r="BM1909" s="18" t="s">
        <v>5912</v>
      </c>
      <c r="BN1909" s="18" t="s">
        <v>622</v>
      </c>
      <c r="BO1909" s="18" t="s">
        <v>2072</v>
      </c>
      <c r="BU1909" s="18" t="s">
        <v>5912</v>
      </c>
      <c r="BV1909" s="18" t="s">
        <v>622</v>
      </c>
      <c r="BW1909" s="18" t="s">
        <v>2072</v>
      </c>
    </row>
    <row r="1910" spans="51:75" x14ac:dyDescent="0.3">
      <c r="AY1910" s="94" t="e">
        <f>VLOOKUP(C1910,#REF!, 2,FALSE)</f>
        <v>#REF!</v>
      </c>
      <c r="BM1910" s="18" t="s">
        <v>5913</v>
      </c>
      <c r="BN1910" s="18" t="s">
        <v>1355</v>
      </c>
      <c r="BO1910" s="18" t="s">
        <v>5914</v>
      </c>
      <c r="BU1910" s="18" t="s">
        <v>5913</v>
      </c>
      <c r="BV1910" s="18" t="s">
        <v>1355</v>
      </c>
      <c r="BW1910" s="18" t="s">
        <v>5914</v>
      </c>
    </row>
    <row r="1911" spans="51:75" x14ac:dyDescent="0.3">
      <c r="AY1911" s="94" t="e">
        <f>VLOOKUP(C1911,#REF!, 2,FALSE)</f>
        <v>#REF!</v>
      </c>
      <c r="BM1911" s="18" t="s">
        <v>5915</v>
      </c>
      <c r="BN1911" s="18" t="s">
        <v>1355</v>
      </c>
      <c r="BO1911" s="18" t="s">
        <v>5917</v>
      </c>
      <c r="BU1911" s="18" t="s">
        <v>5915</v>
      </c>
      <c r="BV1911" s="18" t="s">
        <v>1355</v>
      </c>
      <c r="BW1911" s="18" t="s">
        <v>5917</v>
      </c>
    </row>
    <row r="1912" spans="51:75" x14ac:dyDescent="0.3">
      <c r="AY1912" s="94" t="e">
        <f>VLOOKUP(C1912,#REF!, 2,FALSE)</f>
        <v>#REF!</v>
      </c>
      <c r="BM1912" s="18" t="s">
        <v>5918</v>
      </c>
      <c r="BN1912" s="18" t="s">
        <v>940</v>
      </c>
      <c r="BO1912" s="18" t="s">
        <v>2998</v>
      </c>
      <c r="BU1912" s="18" t="s">
        <v>5918</v>
      </c>
      <c r="BV1912" s="18" t="s">
        <v>940</v>
      </c>
      <c r="BW1912" s="18" t="s">
        <v>2998</v>
      </c>
    </row>
    <row r="1913" spans="51:75" x14ac:dyDescent="0.3">
      <c r="AY1913" s="94" t="e">
        <f>VLOOKUP(C1913,#REF!, 2,FALSE)</f>
        <v>#REF!</v>
      </c>
      <c r="BM1913" s="18" t="s">
        <v>5919</v>
      </c>
      <c r="BN1913" s="18" t="s">
        <v>1285</v>
      </c>
      <c r="BO1913" s="18" t="s">
        <v>4051</v>
      </c>
      <c r="BU1913" s="18" t="s">
        <v>5919</v>
      </c>
      <c r="BV1913" s="18" t="s">
        <v>1285</v>
      </c>
      <c r="BW1913" s="18" t="s">
        <v>4051</v>
      </c>
    </row>
    <row r="1914" spans="51:75" x14ac:dyDescent="0.3">
      <c r="AY1914" s="94" t="e">
        <f>VLOOKUP(C1914,#REF!, 2,FALSE)</f>
        <v>#REF!</v>
      </c>
      <c r="BM1914" s="18" t="s">
        <v>5920</v>
      </c>
      <c r="BN1914" s="18" t="s">
        <v>675</v>
      </c>
      <c r="BO1914" s="18" t="s">
        <v>5456</v>
      </c>
      <c r="BU1914" s="18" t="s">
        <v>5920</v>
      </c>
      <c r="BV1914" s="18" t="s">
        <v>675</v>
      </c>
      <c r="BW1914" s="18" t="s">
        <v>5456</v>
      </c>
    </row>
    <row r="1915" spans="51:75" x14ac:dyDescent="0.3">
      <c r="AY1915" s="94" t="e">
        <f>VLOOKUP(C1915,#REF!, 2,FALSE)</f>
        <v>#REF!</v>
      </c>
      <c r="BM1915" s="18" t="s">
        <v>5921</v>
      </c>
      <c r="BN1915" s="18" t="s">
        <v>619</v>
      </c>
      <c r="BO1915" s="18" t="s">
        <v>5922</v>
      </c>
      <c r="BU1915" s="18" t="s">
        <v>5921</v>
      </c>
      <c r="BV1915" s="18" t="s">
        <v>619</v>
      </c>
      <c r="BW1915" s="18" t="s">
        <v>5922</v>
      </c>
    </row>
    <row r="1916" spans="51:75" x14ac:dyDescent="0.3">
      <c r="AY1916" s="94" t="e">
        <f>VLOOKUP(C1916,#REF!, 2,FALSE)</f>
        <v>#REF!</v>
      </c>
      <c r="BM1916" s="18" t="s">
        <v>5923</v>
      </c>
      <c r="BN1916" s="18" t="s">
        <v>729</v>
      </c>
      <c r="BO1916" s="18" t="s">
        <v>5924</v>
      </c>
      <c r="BU1916" s="18" t="s">
        <v>5923</v>
      </c>
      <c r="BV1916" s="18" t="s">
        <v>729</v>
      </c>
      <c r="BW1916" s="18" t="s">
        <v>5924</v>
      </c>
    </row>
    <row r="1917" spans="51:75" x14ac:dyDescent="0.3">
      <c r="AY1917" s="94" t="e">
        <f>VLOOKUP(C1917,#REF!, 2,FALSE)</f>
        <v>#REF!</v>
      </c>
      <c r="BM1917" s="18" t="s">
        <v>5925</v>
      </c>
      <c r="BN1917" s="18" t="s">
        <v>3231</v>
      </c>
      <c r="BO1917" s="18" t="s">
        <v>5926</v>
      </c>
      <c r="BU1917" s="18" t="s">
        <v>5925</v>
      </c>
      <c r="BV1917" s="18" t="s">
        <v>3231</v>
      </c>
      <c r="BW1917" s="18" t="s">
        <v>5926</v>
      </c>
    </row>
    <row r="1918" spans="51:75" x14ac:dyDescent="0.3">
      <c r="AY1918" s="94" t="e">
        <f>VLOOKUP(C1918,#REF!, 2,FALSE)</f>
        <v>#REF!</v>
      </c>
      <c r="BM1918" s="18" t="s">
        <v>5927</v>
      </c>
      <c r="BN1918" s="18" t="s">
        <v>17086</v>
      </c>
      <c r="BO1918" s="18" t="s">
        <v>5928</v>
      </c>
      <c r="BU1918" s="18" t="s">
        <v>5927</v>
      </c>
      <c r="BV1918" s="18" t="s">
        <v>17086</v>
      </c>
      <c r="BW1918" s="18" t="s">
        <v>5928</v>
      </c>
    </row>
    <row r="1919" spans="51:75" x14ac:dyDescent="0.3">
      <c r="AY1919" s="94" t="e">
        <f>VLOOKUP(C1919,#REF!, 2,FALSE)</f>
        <v>#REF!</v>
      </c>
      <c r="BM1919" s="18" t="s">
        <v>5929</v>
      </c>
      <c r="BN1919" s="18" t="s">
        <v>3231</v>
      </c>
      <c r="BO1919" s="18" t="s">
        <v>782</v>
      </c>
      <c r="BU1919" s="18" t="s">
        <v>5929</v>
      </c>
      <c r="BV1919" s="18" t="s">
        <v>3231</v>
      </c>
      <c r="BW1919" s="18" t="s">
        <v>782</v>
      </c>
    </row>
    <row r="1920" spans="51:75" x14ac:dyDescent="0.3">
      <c r="AY1920" s="94" t="e">
        <f>VLOOKUP(C1920,#REF!, 2,FALSE)</f>
        <v>#REF!</v>
      </c>
      <c r="BM1920" s="18" t="s">
        <v>5930</v>
      </c>
      <c r="BN1920" s="18" t="s">
        <v>2998</v>
      </c>
      <c r="BO1920" s="18" t="s">
        <v>5931</v>
      </c>
      <c r="BU1920" s="18" t="s">
        <v>5930</v>
      </c>
      <c r="BV1920" s="18" t="s">
        <v>2998</v>
      </c>
      <c r="BW1920" s="18" t="s">
        <v>5931</v>
      </c>
    </row>
    <row r="1921" spans="51:75" x14ac:dyDescent="0.3">
      <c r="AY1921" s="94" t="e">
        <f>VLOOKUP(C1921,#REF!, 2,FALSE)</f>
        <v>#REF!</v>
      </c>
      <c r="BM1921" s="18" t="s">
        <v>5932</v>
      </c>
      <c r="BN1921" s="18" t="s">
        <v>1355</v>
      </c>
      <c r="BO1921" s="18" t="s">
        <v>2998</v>
      </c>
      <c r="BU1921" s="18" t="s">
        <v>5932</v>
      </c>
      <c r="BV1921" s="18" t="s">
        <v>1355</v>
      </c>
      <c r="BW1921" s="18" t="s">
        <v>2998</v>
      </c>
    </row>
    <row r="1922" spans="51:75" x14ac:dyDescent="0.3">
      <c r="AY1922" s="94" t="e">
        <f>VLOOKUP(C1922,#REF!, 2,FALSE)</f>
        <v>#REF!</v>
      </c>
      <c r="BM1922" s="18" t="s">
        <v>5933</v>
      </c>
      <c r="BN1922" s="18" t="s">
        <v>2993</v>
      </c>
      <c r="BO1922" s="18" t="s">
        <v>782</v>
      </c>
      <c r="BU1922" s="18" t="s">
        <v>5933</v>
      </c>
      <c r="BV1922" s="18" t="s">
        <v>2993</v>
      </c>
      <c r="BW1922" s="18" t="s">
        <v>782</v>
      </c>
    </row>
    <row r="1923" spans="51:75" x14ac:dyDescent="0.3">
      <c r="AY1923" s="94" t="e">
        <f>VLOOKUP(C1923,#REF!, 2,FALSE)</f>
        <v>#REF!</v>
      </c>
      <c r="BM1923" s="18" t="s">
        <v>5934</v>
      </c>
      <c r="BN1923" s="18" t="s">
        <v>2993</v>
      </c>
      <c r="BO1923" s="18" t="s">
        <v>5935</v>
      </c>
      <c r="BU1923" s="18" t="s">
        <v>5934</v>
      </c>
      <c r="BV1923" s="18" t="s">
        <v>2993</v>
      </c>
      <c r="BW1923" s="18" t="s">
        <v>5935</v>
      </c>
    </row>
    <row r="1924" spans="51:75" x14ac:dyDescent="0.3">
      <c r="AY1924" s="94" t="e">
        <f>VLOOKUP(C1924,#REF!, 2,FALSE)</f>
        <v>#REF!</v>
      </c>
      <c r="BM1924" s="18" t="s">
        <v>5936</v>
      </c>
      <c r="BN1924" s="18" t="s">
        <v>3024</v>
      </c>
      <c r="BO1924" s="18" t="s">
        <v>782</v>
      </c>
      <c r="BU1924" s="18" t="s">
        <v>5936</v>
      </c>
      <c r="BV1924" s="18" t="s">
        <v>3024</v>
      </c>
      <c r="BW1924" s="18" t="s">
        <v>782</v>
      </c>
    </row>
    <row r="1925" spans="51:75" x14ac:dyDescent="0.3">
      <c r="AY1925" s="94" t="e">
        <f>VLOOKUP(C1925,#REF!, 2,FALSE)</f>
        <v>#REF!</v>
      </c>
      <c r="BM1925" s="18" t="s">
        <v>5937</v>
      </c>
      <c r="BN1925" s="18" t="s">
        <v>3231</v>
      </c>
      <c r="BO1925" s="18" t="s">
        <v>782</v>
      </c>
      <c r="BU1925" s="18" t="s">
        <v>5937</v>
      </c>
      <c r="BV1925" s="18" t="s">
        <v>3231</v>
      </c>
      <c r="BW1925" s="18" t="s">
        <v>782</v>
      </c>
    </row>
    <row r="1926" spans="51:75" x14ac:dyDescent="0.3">
      <c r="AY1926" s="94" t="e">
        <f>VLOOKUP(C1926,#REF!, 2,FALSE)</f>
        <v>#REF!</v>
      </c>
      <c r="BM1926" s="18" t="s">
        <v>5938</v>
      </c>
      <c r="BN1926" s="18" t="s">
        <v>3231</v>
      </c>
      <c r="BO1926" s="18" t="s">
        <v>782</v>
      </c>
      <c r="BU1926" s="18" t="s">
        <v>5938</v>
      </c>
      <c r="BV1926" s="18" t="s">
        <v>3231</v>
      </c>
      <c r="BW1926" s="18" t="s">
        <v>782</v>
      </c>
    </row>
    <row r="1927" spans="51:75" x14ac:dyDescent="0.3">
      <c r="AY1927" s="94" t="e">
        <f>VLOOKUP(C1927,#REF!, 2,FALSE)</f>
        <v>#REF!</v>
      </c>
      <c r="BM1927" s="18" t="s">
        <v>5939</v>
      </c>
      <c r="BN1927" s="18" t="s">
        <v>2998</v>
      </c>
      <c r="BO1927" s="18" t="s">
        <v>782</v>
      </c>
      <c r="BU1927" s="18" t="s">
        <v>5939</v>
      </c>
      <c r="BV1927" s="18" t="s">
        <v>2998</v>
      </c>
      <c r="BW1927" s="18" t="s">
        <v>782</v>
      </c>
    </row>
    <row r="1928" spans="51:75" x14ac:dyDescent="0.3">
      <c r="AY1928" s="94" t="e">
        <f>VLOOKUP(C1928,#REF!, 2,FALSE)</f>
        <v>#REF!</v>
      </c>
      <c r="BM1928" s="18" t="s">
        <v>5940</v>
      </c>
      <c r="BN1928" s="18" t="s">
        <v>2993</v>
      </c>
      <c r="BO1928" s="18" t="s">
        <v>782</v>
      </c>
      <c r="BU1928" s="18" t="s">
        <v>5940</v>
      </c>
      <c r="BV1928" s="18" t="s">
        <v>2993</v>
      </c>
      <c r="BW1928" s="18" t="s">
        <v>782</v>
      </c>
    </row>
    <row r="1929" spans="51:75" x14ac:dyDescent="0.3">
      <c r="AY1929" s="94" t="e">
        <f>VLOOKUP(C1929,#REF!, 2,FALSE)</f>
        <v>#REF!</v>
      </c>
      <c r="BM1929" s="18" t="s">
        <v>5941</v>
      </c>
      <c r="BN1929" s="18" t="s">
        <v>1355</v>
      </c>
      <c r="BO1929" s="18" t="s">
        <v>5942</v>
      </c>
      <c r="BU1929" s="18" t="s">
        <v>5941</v>
      </c>
      <c r="BV1929" s="18" t="s">
        <v>1355</v>
      </c>
      <c r="BW1929" s="18" t="s">
        <v>5942</v>
      </c>
    </row>
    <row r="1930" spans="51:75" x14ac:dyDescent="0.3">
      <c r="AY1930" s="94" t="e">
        <f>VLOOKUP(C1930,#REF!, 2,FALSE)</f>
        <v>#REF!</v>
      </c>
      <c r="BM1930" s="18" t="s">
        <v>5943</v>
      </c>
      <c r="BN1930" s="18" t="s">
        <v>2993</v>
      </c>
      <c r="BO1930" s="18" t="s">
        <v>1283</v>
      </c>
      <c r="BU1930" s="18" t="s">
        <v>5943</v>
      </c>
      <c r="BV1930" s="18" t="s">
        <v>2993</v>
      </c>
      <c r="BW1930" s="18" t="s">
        <v>1283</v>
      </c>
    </row>
    <row r="1931" spans="51:75" x14ac:dyDescent="0.3">
      <c r="AY1931" s="94" t="e">
        <f>VLOOKUP(C1931,#REF!, 2,FALSE)</f>
        <v>#REF!</v>
      </c>
      <c r="BM1931" s="18" t="s">
        <v>5945</v>
      </c>
      <c r="BN1931" s="18" t="s">
        <v>709</v>
      </c>
      <c r="BO1931" s="18" t="s">
        <v>3413</v>
      </c>
      <c r="BU1931" s="18" t="s">
        <v>5945</v>
      </c>
      <c r="BV1931" s="18" t="s">
        <v>709</v>
      </c>
      <c r="BW1931" s="18" t="s">
        <v>3413</v>
      </c>
    </row>
    <row r="1932" spans="51:75" x14ac:dyDescent="0.3">
      <c r="AY1932" s="94" t="e">
        <f>VLOOKUP(C1932,#REF!, 2,FALSE)</f>
        <v>#REF!</v>
      </c>
      <c r="BM1932" s="18" t="s">
        <v>5946</v>
      </c>
      <c r="BN1932" s="18" t="s">
        <v>861</v>
      </c>
      <c r="BO1932" s="18" t="s">
        <v>2998</v>
      </c>
      <c r="BU1932" s="18" t="s">
        <v>5946</v>
      </c>
      <c r="BV1932" s="18" t="s">
        <v>861</v>
      </c>
      <c r="BW1932" s="18" t="s">
        <v>2998</v>
      </c>
    </row>
    <row r="1933" spans="51:75" x14ac:dyDescent="0.3">
      <c r="AY1933" s="94" t="e">
        <f>VLOOKUP(C1933,#REF!, 2,FALSE)</f>
        <v>#REF!</v>
      </c>
      <c r="BM1933" s="18" t="s">
        <v>95</v>
      </c>
      <c r="BN1933" s="18" t="s">
        <v>3231</v>
      </c>
      <c r="BO1933" s="18" t="s">
        <v>5947</v>
      </c>
      <c r="BU1933" s="18" t="s">
        <v>95</v>
      </c>
      <c r="BV1933" s="18" t="s">
        <v>3231</v>
      </c>
      <c r="BW1933" s="18" t="s">
        <v>5947</v>
      </c>
    </row>
    <row r="1934" spans="51:75" x14ac:dyDescent="0.3">
      <c r="AY1934" s="94" t="e">
        <f>VLOOKUP(C1934,#REF!, 2,FALSE)</f>
        <v>#REF!</v>
      </c>
      <c r="BM1934" s="18" t="s">
        <v>1113</v>
      </c>
      <c r="BN1934" s="18" t="s">
        <v>1285</v>
      </c>
      <c r="BO1934" s="18" t="s">
        <v>1131</v>
      </c>
      <c r="BU1934" s="18" t="s">
        <v>1113</v>
      </c>
      <c r="BV1934" s="18" t="s">
        <v>1285</v>
      </c>
      <c r="BW1934" s="18" t="s">
        <v>1131</v>
      </c>
    </row>
    <row r="1935" spans="51:75" x14ac:dyDescent="0.3">
      <c r="AY1935" s="94" t="e">
        <f>VLOOKUP(C1935,#REF!, 2,FALSE)</f>
        <v>#REF!</v>
      </c>
      <c r="BM1935" s="18" t="s">
        <v>5948</v>
      </c>
      <c r="BN1935" s="18" t="s">
        <v>3231</v>
      </c>
      <c r="BO1935" s="18" t="s">
        <v>789</v>
      </c>
      <c r="BU1935" s="18" t="s">
        <v>5948</v>
      </c>
      <c r="BV1935" s="18" t="s">
        <v>3231</v>
      </c>
      <c r="BW1935" s="18" t="s">
        <v>789</v>
      </c>
    </row>
    <row r="1936" spans="51:75" x14ac:dyDescent="0.3">
      <c r="AY1936" s="94" t="e">
        <f>VLOOKUP(C1936,#REF!, 2,FALSE)</f>
        <v>#REF!</v>
      </c>
      <c r="BM1936" s="18" t="s">
        <v>5949</v>
      </c>
      <c r="BN1936" s="18" t="s">
        <v>874</v>
      </c>
      <c r="BO1936" s="18" t="s">
        <v>4517</v>
      </c>
      <c r="BU1936" s="18" t="s">
        <v>5949</v>
      </c>
      <c r="BV1936" s="18" t="s">
        <v>874</v>
      </c>
      <c r="BW1936" s="18" t="s">
        <v>4517</v>
      </c>
    </row>
    <row r="1937" spans="51:75" x14ac:dyDescent="0.3">
      <c r="AY1937" s="94" t="e">
        <f>VLOOKUP(C1937,#REF!, 2,FALSE)</f>
        <v>#REF!</v>
      </c>
      <c r="BM1937" s="18" t="s">
        <v>5950</v>
      </c>
      <c r="BN1937" s="18" t="s">
        <v>1355</v>
      </c>
      <c r="BO1937" s="18" t="s">
        <v>3507</v>
      </c>
      <c r="BU1937" s="18" t="s">
        <v>5950</v>
      </c>
      <c r="BV1937" s="18" t="s">
        <v>1355</v>
      </c>
      <c r="BW1937" s="18" t="s">
        <v>3507</v>
      </c>
    </row>
    <row r="1938" spans="51:75" x14ac:dyDescent="0.3">
      <c r="AY1938" s="94" t="e">
        <f>VLOOKUP(C1938,#REF!, 2,FALSE)</f>
        <v>#REF!</v>
      </c>
      <c r="BM1938" s="18" t="s">
        <v>5951</v>
      </c>
      <c r="BN1938" s="18" t="s">
        <v>633</v>
      </c>
      <c r="BO1938" s="18" t="s">
        <v>4387</v>
      </c>
      <c r="BU1938" s="18" t="s">
        <v>5951</v>
      </c>
      <c r="BV1938" s="18" t="s">
        <v>633</v>
      </c>
      <c r="BW1938" s="18" t="s">
        <v>4387</v>
      </c>
    </row>
    <row r="1939" spans="51:75" x14ac:dyDescent="0.3">
      <c r="AY1939" s="94" t="e">
        <f>VLOOKUP(C1939,#REF!, 2,FALSE)</f>
        <v>#REF!</v>
      </c>
      <c r="BM1939" s="18" t="s">
        <v>5953</v>
      </c>
      <c r="BN1939" s="18" t="s">
        <v>3231</v>
      </c>
      <c r="BO1939" s="18" t="s">
        <v>3263</v>
      </c>
      <c r="BU1939" s="18" t="s">
        <v>5953</v>
      </c>
      <c r="BV1939" s="18" t="s">
        <v>3231</v>
      </c>
      <c r="BW1939" s="18" t="s">
        <v>3263</v>
      </c>
    </row>
    <row r="1940" spans="51:75" x14ac:dyDescent="0.3">
      <c r="AY1940" s="94" t="e">
        <f>VLOOKUP(C1940,#REF!, 2,FALSE)</f>
        <v>#REF!</v>
      </c>
      <c r="BM1940" s="18" t="s">
        <v>5955</v>
      </c>
      <c r="BN1940" s="18" t="s">
        <v>3231</v>
      </c>
      <c r="BO1940" s="18" t="s">
        <v>2263</v>
      </c>
      <c r="BU1940" s="18" t="s">
        <v>5955</v>
      </c>
      <c r="BV1940" s="18" t="s">
        <v>3231</v>
      </c>
      <c r="BW1940" s="18" t="s">
        <v>2263</v>
      </c>
    </row>
    <row r="1941" spans="51:75" x14ac:dyDescent="0.3">
      <c r="AY1941" s="94" t="e">
        <f>VLOOKUP(C1941,#REF!, 2,FALSE)</f>
        <v>#REF!</v>
      </c>
      <c r="BM1941" s="18" t="s">
        <v>5958</v>
      </c>
      <c r="BN1941" s="18" t="s">
        <v>667</v>
      </c>
      <c r="BO1941" s="18" t="s">
        <v>5959</v>
      </c>
      <c r="BU1941" s="18" t="s">
        <v>5958</v>
      </c>
      <c r="BV1941" s="18" t="s">
        <v>667</v>
      </c>
      <c r="BW1941" s="18" t="s">
        <v>5959</v>
      </c>
    </row>
    <row r="1942" spans="51:75" x14ac:dyDescent="0.3">
      <c r="AY1942" s="94" t="e">
        <f>VLOOKUP(C1942,#REF!, 2,FALSE)</f>
        <v>#REF!</v>
      </c>
      <c r="BM1942" s="18" t="s">
        <v>5960</v>
      </c>
      <c r="BN1942" s="18" t="s">
        <v>3231</v>
      </c>
      <c r="BO1942" s="18" t="s">
        <v>5962</v>
      </c>
      <c r="BU1942" s="18" t="s">
        <v>5960</v>
      </c>
      <c r="BV1942" s="18" t="s">
        <v>3231</v>
      </c>
      <c r="BW1942" s="18" t="s">
        <v>5962</v>
      </c>
    </row>
    <row r="1943" spans="51:75" x14ac:dyDescent="0.3">
      <c r="AY1943" s="94" t="e">
        <f>VLOOKUP(C1943,#REF!, 2,FALSE)</f>
        <v>#REF!</v>
      </c>
      <c r="BM1943" s="18" t="s">
        <v>5963</v>
      </c>
      <c r="BN1943" s="18" t="s">
        <v>633</v>
      </c>
      <c r="BO1943" s="18" t="s">
        <v>5965</v>
      </c>
      <c r="BU1943" s="18" t="s">
        <v>5963</v>
      </c>
      <c r="BV1943" s="18" t="s">
        <v>633</v>
      </c>
      <c r="BW1943" s="18" t="s">
        <v>5965</v>
      </c>
    </row>
    <row r="1944" spans="51:75" x14ac:dyDescent="0.3">
      <c r="AY1944" s="94" t="e">
        <f>VLOOKUP(C1944,#REF!, 2,FALSE)</f>
        <v>#REF!</v>
      </c>
      <c r="BM1944" s="18" t="s">
        <v>5966</v>
      </c>
      <c r="BN1944" s="18" t="s">
        <v>874</v>
      </c>
      <c r="BO1944" s="18" t="s">
        <v>5967</v>
      </c>
      <c r="BU1944" s="18" t="s">
        <v>5966</v>
      </c>
      <c r="BV1944" s="18" t="s">
        <v>874</v>
      </c>
      <c r="BW1944" s="18" t="s">
        <v>5967</v>
      </c>
    </row>
    <row r="1945" spans="51:75" x14ac:dyDescent="0.3">
      <c r="AY1945" s="94" t="e">
        <f>VLOOKUP(C1945,#REF!, 2,FALSE)</f>
        <v>#REF!</v>
      </c>
      <c r="BM1945" s="18" t="s">
        <v>5968</v>
      </c>
      <c r="BN1945" s="18" t="s">
        <v>645</v>
      </c>
      <c r="BO1945" s="18" t="s">
        <v>1927</v>
      </c>
      <c r="BU1945" s="18" t="s">
        <v>5968</v>
      </c>
      <c r="BV1945" s="18" t="s">
        <v>645</v>
      </c>
      <c r="BW1945" s="18" t="s">
        <v>1927</v>
      </c>
    </row>
    <row r="1946" spans="51:75" x14ac:dyDescent="0.3">
      <c r="AY1946" s="94" t="e">
        <f>VLOOKUP(C1946,#REF!, 2,FALSE)</f>
        <v>#REF!</v>
      </c>
      <c r="BM1946" s="18" t="s">
        <v>1114</v>
      </c>
      <c r="BN1946" s="18" t="s">
        <v>17081</v>
      </c>
      <c r="BO1946" s="18" t="s">
        <v>5969</v>
      </c>
      <c r="BU1946" s="18" t="s">
        <v>1114</v>
      </c>
      <c r="BV1946" s="18" t="s">
        <v>17081</v>
      </c>
      <c r="BW1946" s="18" t="s">
        <v>5969</v>
      </c>
    </row>
    <row r="1947" spans="51:75" x14ac:dyDescent="0.3">
      <c r="AY1947" s="94" t="e">
        <f>VLOOKUP(C1947,#REF!, 2,FALSE)</f>
        <v>#REF!</v>
      </c>
      <c r="BM1947" s="18" t="s">
        <v>5970</v>
      </c>
      <c r="BN1947" s="18" t="s">
        <v>2993</v>
      </c>
      <c r="BO1947" s="18" t="s">
        <v>4277</v>
      </c>
      <c r="BU1947" s="18" t="s">
        <v>5970</v>
      </c>
      <c r="BV1947" s="18" t="s">
        <v>2993</v>
      </c>
      <c r="BW1947" s="18" t="s">
        <v>4277</v>
      </c>
    </row>
    <row r="1948" spans="51:75" x14ac:dyDescent="0.3">
      <c r="AY1948" s="94" t="e">
        <f>VLOOKUP(C1948,#REF!, 2,FALSE)</f>
        <v>#REF!</v>
      </c>
      <c r="BM1948" s="18" t="s">
        <v>5971</v>
      </c>
      <c r="BN1948" s="18" t="s">
        <v>3231</v>
      </c>
      <c r="BO1948" s="18" t="s">
        <v>5972</v>
      </c>
      <c r="BU1948" s="18" t="s">
        <v>5971</v>
      </c>
      <c r="BV1948" s="18" t="s">
        <v>3231</v>
      </c>
      <c r="BW1948" s="18" t="s">
        <v>5972</v>
      </c>
    </row>
    <row r="1949" spans="51:75" x14ac:dyDescent="0.3">
      <c r="AY1949" s="94" t="e">
        <f>VLOOKUP(C1949,#REF!, 2,FALSE)</f>
        <v>#REF!</v>
      </c>
      <c r="BM1949" s="18" t="s">
        <v>1115</v>
      </c>
      <c r="BN1949" s="18" t="s">
        <v>3064</v>
      </c>
      <c r="BO1949" s="18" t="s">
        <v>1133</v>
      </c>
      <c r="BU1949" s="18" t="s">
        <v>1115</v>
      </c>
      <c r="BV1949" s="18" t="s">
        <v>3064</v>
      </c>
      <c r="BW1949" s="18" t="s">
        <v>1133</v>
      </c>
    </row>
    <row r="1950" spans="51:75" x14ac:dyDescent="0.3">
      <c r="AY1950" s="94" t="e">
        <f>VLOOKUP(C1950,#REF!, 2,FALSE)</f>
        <v>#REF!</v>
      </c>
      <c r="BM1950" s="18" t="s">
        <v>5973</v>
      </c>
      <c r="BN1950" s="18" t="s">
        <v>669</v>
      </c>
      <c r="BO1950" s="18" t="s">
        <v>1673</v>
      </c>
      <c r="BU1950" s="18" t="s">
        <v>5973</v>
      </c>
      <c r="BV1950" s="18" t="s">
        <v>669</v>
      </c>
      <c r="BW1950" s="18" t="s">
        <v>1673</v>
      </c>
    </row>
    <row r="1951" spans="51:75" x14ac:dyDescent="0.3">
      <c r="AY1951" s="94" t="e">
        <f>VLOOKUP(C1951,#REF!, 2,FALSE)</f>
        <v>#REF!</v>
      </c>
      <c r="BM1951" s="18" t="s">
        <v>5975</v>
      </c>
      <c r="BN1951" s="18" t="s">
        <v>2998</v>
      </c>
      <c r="BO1951" s="18" t="s">
        <v>1979</v>
      </c>
      <c r="BU1951" s="18" t="s">
        <v>5975</v>
      </c>
      <c r="BV1951" s="18" t="s">
        <v>2998</v>
      </c>
      <c r="BW1951" s="18" t="s">
        <v>1979</v>
      </c>
    </row>
    <row r="1952" spans="51:75" x14ac:dyDescent="0.3">
      <c r="AY1952" s="94" t="e">
        <f>VLOOKUP(C1952,#REF!, 2,FALSE)</f>
        <v>#REF!</v>
      </c>
      <c r="BM1952" s="18" t="s">
        <v>5976</v>
      </c>
      <c r="BN1952" s="18" t="s">
        <v>703</v>
      </c>
      <c r="BO1952" s="18" t="s">
        <v>5977</v>
      </c>
      <c r="BU1952" s="18" t="s">
        <v>5976</v>
      </c>
      <c r="BV1952" s="18" t="s">
        <v>703</v>
      </c>
      <c r="BW1952" s="18" t="s">
        <v>5977</v>
      </c>
    </row>
    <row r="1953" spans="51:75" x14ac:dyDescent="0.3">
      <c r="AY1953" s="94" t="e">
        <f>VLOOKUP(C1953,#REF!, 2,FALSE)</f>
        <v>#REF!</v>
      </c>
      <c r="BM1953" s="18" t="s">
        <v>5978</v>
      </c>
      <c r="BN1953" s="18" t="s">
        <v>809</v>
      </c>
      <c r="BO1953" s="18" t="s">
        <v>5979</v>
      </c>
      <c r="BU1953" s="18" t="s">
        <v>5978</v>
      </c>
      <c r="BV1953" s="18" t="s">
        <v>809</v>
      </c>
      <c r="BW1953" s="18" t="s">
        <v>5979</v>
      </c>
    </row>
    <row r="1954" spans="51:75" x14ac:dyDescent="0.3">
      <c r="AY1954" s="94" t="e">
        <f>VLOOKUP(C1954,#REF!, 2,FALSE)</f>
        <v>#REF!</v>
      </c>
      <c r="BM1954" s="18" t="s">
        <v>5980</v>
      </c>
      <c r="BN1954" s="18" t="s">
        <v>1282</v>
      </c>
      <c r="BO1954" s="18" t="s">
        <v>784</v>
      </c>
      <c r="BU1954" s="18" t="s">
        <v>5980</v>
      </c>
      <c r="BV1954" s="18" t="s">
        <v>1282</v>
      </c>
      <c r="BW1954" s="18" t="s">
        <v>784</v>
      </c>
    </row>
    <row r="1955" spans="51:75" x14ac:dyDescent="0.3">
      <c r="AY1955" s="94" t="e">
        <f>VLOOKUP(C1955,#REF!, 2,FALSE)</f>
        <v>#REF!</v>
      </c>
      <c r="BM1955" s="18" t="s">
        <v>5982</v>
      </c>
      <c r="BN1955" s="18" t="s">
        <v>1458</v>
      </c>
      <c r="BO1955" s="18" t="s">
        <v>2807</v>
      </c>
      <c r="BU1955" s="18" t="s">
        <v>5982</v>
      </c>
      <c r="BV1955" s="18" t="s">
        <v>1458</v>
      </c>
      <c r="BW1955" s="18" t="s">
        <v>2807</v>
      </c>
    </row>
    <row r="1956" spans="51:75" x14ac:dyDescent="0.3">
      <c r="AY1956" s="94" t="e">
        <f>VLOOKUP(C1956,#REF!, 2,FALSE)</f>
        <v>#REF!</v>
      </c>
      <c r="BM1956" s="18" t="s">
        <v>1116</v>
      </c>
      <c r="BN1956" s="18" t="s">
        <v>624</v>
      </c>
      <c r="BO1956" s="18" t="s">
        <v>2406</v>
      </c>
      <c r="BU1956" s="18" t="s">
        <v>1116</v>
      </c>
      <c r="BV1956" s="18" t="s">
        <v>624</v>
      </c>
      <c r="BW1956" s="18" t="s">
        <v>2406</v>
      </c>
    </row>
    <row r="1957" spans="51:75" x14ac:dyDescent="0.3">
      <c r="AY1957" s="94" t="e">
        <f>VLOOKUP(C1957,#REF!, 2,FALSE)</f>
        <v>#REF!</v>
      </c>
      <c r="BM1957" s="18" t="s">
        <v>5983</v>
      </c>
      <c r="BN1957" s="18" t="s">
        <v>809</v>
      </c>
      <c r="BO1957" s="18" t="s">
        <v>3212</v>
      </c>
      <c r="BU1957" s="18" t="s">
        <v>5983</v>
      </c>
      <c r="BV1957" s="18" t="s">
        <v>809</v>
      </c>
      <c r="BW1957" s="18" t="s">
        <v>3212</v>
      </c>
    </row>
    <row r="1958" spans="51:75" x14ac:dyDescent="0.3">
      <c r="AY1958" s="94" t="e">
        <f>VLOOKUP(C1958,#REF!, 2,FALSE)</f>
        <v>#REF!</v>
      </c>
      <c r="BM1958" s="18" t="s">
        <v>5984</v>
      </c>
      <c r="BN1958" s="18" t="s">
        <v>630</v>
      </c>
      <c r="BO1958" s="18" t="s">
        <v>2409</v>
      </c>
      <c r="BU1958" s="18" t="s">
        <v>5984</v>
      </c>
      <c r="BV1958" s="18" t="s">
        <v>630</v>
      </c>
      <c r="BW1958" s="18" t="s">
        <v>2409</v>
      </c>
    </row>
    <row r="1959" spans="51:75" x14ac:dyDescent="0.3">
      <c r="AY1959" s="94" t="e">
        <f>VLOOKUP(C1959,#REF!, 2,FALSE)</f>
        <v>#REF!</v>
      </c>
      <c r="BM1959" s="18" t="s">
        <v>141</v>
      </c>
      <c r="BN1959" s="18" t="s">
        <v>3231</v>
      </c>
      <c r="BO1959" s="18" t="s">
        <v>5211</v>
      </c>
      <c r="BU1959" s="18" t="s">
        <v>141</v>
      </c>
      <c r="BV1959" s="18" t="s">
        <v>3231</v>
      </c>
      <c r="BW1959" s="18" t="s">
        <v>5211</v>
      </c>
    </row>
    <row r="1960" spans="51:75" x14ac:dyDescent="0.3">
      <c r="AY1960" s="94" t="e">
        <f>VLOOKUP(C1960,#REF!, 2,FALSE)</f>
        <v>#REF!</v>
      </c>
      <c r="BM1960" s="18" t="s">
        <v>5985</v>
      </c>
      <c r="BN1960" s="18" t="s">
        <v>809</v>
      </c>
      <c r="BO1960" s="18" t="s">
        <v>5986</v>
      </c>
      <c r="BU1960" s="18" t="s">
        <v>5985</v>
      </c>
      <c r="BV1960" s="18" t="s">
        <v>809</v>
      </c>
      <c r="BW1960" s="18" t="s">
        <v>5986</v>
      </c>
    </row>
    <row r="1961" spans="51:75" x14ac:dyDescent="0.3">
      <c r="AY1961" s="94" t="e">
        <f>VLOOKUP(C1961,#REF!, 2,FALSE)</f>
        <v>#REF!</v>
      </c>
      <c r="BM1961" s="18" t="s">
        <v>5987</v>
      </c>
      <c r="BN1961" s="18" t="s">
        <v>17081</v>
      </c>
      <c r="BO1961" s="18" t="s">
        <v>5988</v>
      </c>
      <c r="BU1961" s="18" t="s">
        <v>5987</v>
      </c>
      <c r="BV1961" s="18" t="s">
        <v>17081</v>
      </c>
      <c r="BW1961" s="18" t="s">
        <v>5988</v>
      </c>
    </row>
    <row r="1962" spans="51:75" x14ac:dyDescent="0.3">
      <c r="AY1962" s="94" t="e">
        <f>VLOOKUP(C1962,#REF!, 2,FALSE)</f>
        <v>#REF!</v>
      </c>
      <c r="BM1962" s="18" t="s">
        <v>5989</v>
      </c>
      <c r="BN1962" s="18" t="s">
        <v>795</v>
      </c>
      <c r="BO1962" s="18" t="s">
        <v>5714</v>
      </c>
      <c r="BU1962" s="18" t="s">
        <v>5989</v>
      </c>
      <c r="BV1962" s="18" t="s">
        <v>795</v>
      </c>
      <c r="BW1962" s="18" t="s">
        <v>5714</v>
      </c>
    </row>
    <row r="1963" spans="51:75" x14ac:dyDescent="0.3">
      <c r="AY1963" s="94" t="e">
        <f>VLOOKUP(C1963,#REF!, 2,FALSE)</f>
        <v>#REF!</v>
      </c>
      <c r="BM1963" s="18" t="s">
        <v>5990</v>
      </c>
      <c r="BN1963" s="18" t="s">
        <v>673</v>
      </c>
      <c r="BO1963" s="18" t="s">
        <v>1072</v>
      </c>
      <c r="BU1963" s="18" t="s">
        <v>5990</v>
      </c>
      <c r="BV1963" s="18" t="s">
        <v>673</v>
      </c>
      <c r="BW1963" s="18" t="s">
        <v>1072</v>
      </c>
    </row>
    <row r="1964" spans="51:75" x14ac:dyDescent="0.3">
      <c r="AY1964" s="94" t="e">
        <f>VLOOKUP(C1964,#REF!, 2,FALSE)</f>
        <v>#REF!</v>
      </c>
      <c r="BM1964" s="18" t="s">
        <v>5991</v>
      </c>
      <c r="BN1964" s="18" t="s">
        <v>2998</v>
      </c>
      <c r="BO1964" s="18" t="s">
        <v>4437</v>
      </c>
      <c r="BU1964" s="18" t="s">
        <v>5991</v>
      </c>
      <c r="BV1964" s="18" t="s">
        <v>2998</v>
      </c>
      <c r="BW1964" s="18" t="s">
        <v>4437</v>
      </c>
    </row>
    <row r="1965" spans="51:75" x14ac:dyDescent="0.3">
      <c r="AY1965" s="94" t="e">
        <f>VLOOKUP(C1965,#REF!, 2,FALSE)</f>
        <v>#REF!</v>
      </c>
      <c r="BM1965" s="18" t="s">
        <v>5992</v>
      </c>
      <c r="BN1965" s="18" t="s">
        <v>809</v>
      </c>
      <c r="BO1965" s="18" t="s">
        <v>2893</v>
      </c>
      <c r="BU1965" s="18" t="s">
        <v>5992</v>
      </c>
      <c r="BV1965" s="18" t="s">
        <v>809</v>
      </c>
      <c r="BW1965" s="18" t="s">
        <v>2893</v>
      </c>
    </row>
    <row r="1966" spans="51:75" x14ac:dyDescent="0.3">
      <c r="AY1966" s="94" t="e">
        <f>VLOOKUP(C1966,#REF!, 2,FALSE)</f>
        <v>#REF!</v>
      </c>
      <c r="BM1966" s="18" t="s">
        <v>5993</v>
      </c>
      <c r="BN1966" s="18" t="s">
        <v>618</v>
      </c>
      <c r="BO1966" s="18" t="s">
        <v>5994</v>
      </c>
      <c r="BU1966" s="18" t="s">
        <v>5993</v>
      </c>
      <c r="BV1966" s="18" t="s">
        <v>618</v>
      </c>
      <c r="BW1966" s="18" t="s">
        <v>5994</v>
      </c>
    </row>
    <row r="1967" spans="51:75" x14ac:dyDescent="0.3">
      <c r="AY1967" s="94" t="e">
        <f>VLOOKUP(C1967,#REF!, 2,FALSE)</f>
        <v>#REF!</v>
      </c>
      <c r="BM1967" s="18" t="s">
        <v>5995</v>
      </c>
      <c r="BN1967" s="18" t="s">
        <v>618</v>
      </c>
      <c r="BO1967" s="18" t="s">
        <v>782</v>
      </c>
      <c r="BU1967" s="18" t="s">
        <v>5995</v>
      </c>
      <c r="BV1967" s="18" t="s">
        <v>618</v>
      </c>
      <c r="BW1967" s="18" t="s">
        <v>782</v>
      </c>
    </row>
    <row r="1968" spans="51:75" x14ac:dyDescent="0.3">
      <c r="AY1968" s="94" t="e">
        <f>VLOOKUP(C1968,#REF!, 2,FALSE)</f>
        <v>#REF!</v>
      </c>
      <c r="BM1968" s="18" t="s">
        <v>5997</v>
      </c>
      <c r="BN1968" s="18" t="s">
        <v>642</v>
      </c>
      <c r="BO1968" s="18" t="s">
        <v>2887</v>
      </c>
      <c r="BU1968" s="18" t="s">
        <v>5997</v>
      </c>
      <c r="BV1968" s="18" t="s">
        <v>642</v>
      </c>
      <c r="BW1968" s="18" t="s">
        <v>2887</v>
      </c>
    </row>
    <row r="1969" spans="51:75" x14ac:dyDescent="0.3">
      <c r="AY1969" s="94" t="e">
        <f>VLOOKUP(C1969,#REF!, 2,FALSE)</f>
        <v>#REF!</v>
      </c>
      <c r="BM1969" s="18" t="s">
        <v>6000</v>
      </c>
      <c r="BN1969" s="18" t="s">
        <v>952</v>
      </c>
      <c r="BO1969" s="18" t="s">
        <v>1689</v>
      </c>
      <c r="BU1969" s="18" t="s">
        <v>6000</v>
      </c>
      <c r="BV1969" s="18" t="s">
        <v>952</v>
      </c>
      <c r="BW1969" s="18" t="s">
        <v>1689</v>
      </c>
    </row>
    <row r="1970" spans="51:75" x14ac:dyDescent="0.3">
      <c r="AY1970" s="94" t="e">
        <f>VLOOKUP(C1970,#REF!, 2,FALSE)</f>
        <v>#REF!</v>
      </c>
      <c r="BM1970" s="18" t="s">
        <v>142</v>
      </c>
      <c r="BN1970" s="18" t="s">
        <v>1285</v>
      </c>
      <c r="BO1970" s="18" t="s">
        <v>6001</v>
      </c>
      <c r="BU1970" s="18" t="s">
        <v>142</v>
      </c>
      <c r="BV1970" s="18" t="s">
        <v>1285</v>
      </c>
      <c r="BW1970" s="18" t="s">
        <v>6001</v>
      </c>
    </row>
    <row r="1971" spans="51:75" x14ac:dyDescent="0.3">
      <c r="AY1971" s="94" t="e">
        <f>VLOOKUP(C1971,#REF!, 2,FALSE)</f>
        <v>#REF!</v>
      </c>
      <c r="BM1971" s="18" t="s">
        <v>6002</v>
      </c>
      <c r="BN1971" s="18" t="s">
        <v>952</v>
      </c>
      <c r="BO1971" s="18" t="s">
        <v>6003</v>
      </c>
      <c r="BU1971" s="18" t="s">
        <v>6002</v>
      </c>
      <c r="BV1971" s="18" t="s">
        <v>952</v>
      </c>
      <c r="BW1971" s="18" t="s">
        <v>6003</v>
      </c>
    </row>
    <row r="1972" spans="51:75" x14ac:dyDescent="0.3">
      <c r="AY1972" s="94" t="e">
        <f>VLOOKUP(C1972,#REF!, 2,FALSE)</f>
        <v>#REF!</v>
      </c>
      <c r="BM1972" s="18" t="s">
        <v>6005</v>
      </c>
      <c r="BN1972" s="18" t="s">
        <v>618</v>
      </c>
      <c r="BO1972" s="18" t="s">
        <v>4150</v>
      </c>
      <c r="BU1972" s="18" t="s">
        <v>6005</v>
      </c>
      <c r="BV1972" s="18" t="s">
        <v>618</v>
      </c>
      <c r="BW1972" s="18" t="s">
        <v>4150</v>
      </c>
    </row>
    <row r="1973" spans="51:75" x14ac:dyDescent="0.3">
      <c r="AY1973" s="94" t="e">
        <f>VLOOKUP(C1973,#REF!, 2,FALSE)</f>
        <v>#REF!</v>
      </c>
      <c r="BM1973" s="18" t="s">
        <v>6006</v>
      </c>
      <c r="BN1973" s="18" t="s">
        <v>952</v>
      </c>
      <c r="BO1973" s="18" t="s">
        <v>1412</v>
      </c>
      <c r="BU1973" s="18" t="s">
        <v>6006</v>
      </c>
      <c r="BV1973" s="18" t="s">
        <v>952</v>
      </c>
      <c r="BW1973" s="18" t="s">
        <v>1412</v>
      </c>
    </row>
    <row r="1974" spans="51:75" x14ac:dyDescent="0.3">
      <c r="AY1974" s="94" t="e">
        <f>VLOOKUP(C1974,#REF!, 2,FALSE)</f>
        <v>#REF!</v>
      </c>
      <c r="BM1974" s="18" t="s">
        <v>1117</v>
      </c>
      <c r="BN1974" s="18" t="s">
        <v>729</v>
      </c>
      <c r="BO1974" s="18" t="s">
        <v>6008</v>
      </c>
      <c r="BU1974" s="18" t="s">
        <v>1117</v>
      </c>
      <c r="BV1974" s="18" t="s">
        <v>729</v>
      </c>
      <c r="BW1974" s="18" t="s">
        <v>6008</v>
      </c>
    </row>
    <row r="1975" spans="51:75" x14ac:dyDescent="0.3">
      <c r="AY1975" s="94" t="e">
        <f>VLOOKUP(C1975,#REF!, 2,FALSE)</f>
        <v>#REF!</v>
      </c>
      <c r="BM1975" s="18" t="s">
        <v>6009</v>
      </c>
      <c r="BN1975" s="18" t="s">
        <v>3024</v>
      </c>
      <c r="BO1975" s="18" t="s">
        <v>5223</v>
      </c>
      <c r="BU1975" s="18" t="s">
        <v>6009</v>
      </c>
      <c r="BV1975" s="18" t="s">
        <v>3024</v>
      </c>
      <c r="BW1975" s="18" t="s">
        <v>5223</v>
      </c>
    </row>
    <row r="1976" spans="51:75" x14ac:dyDescent="0.3">
      <c r="AY1976" s="94" t="e">
        <f>VLOOKUP(C1976,#REF!, 2,FALSE)</f>
        <v>#REF!</v>
      </c>
      <c r="BM1976" s="18" t="s">
        <v>1118</v>
      </c>
      <c r="BN1976" s="18" t="s">
        <v>17081</v>
      </c>
      <c r="BO1976" s="18" t="s">
        <v>6010</v>
      </c>
      <c r="BU1976" s="18" t="s">
        <v>1118</v>
      </c>
      <c r="BV1976" s="18" t="s">
        <v>17081</v>
      </c>
      <c r="BW1976" s="18" t="s">
        <v>6010</v>
      </c>
    </row>
    <row r="1977" spans="51:75" x14ac:dyDescent="0.3">
      <c r="AY1977" s="94" t="e">
        <f>VLOOKUP(C1977,#REF!, 2,FALSE)</f>
        <v>#REF!</v>
      </c>
      <c r="BM1977" s="18" t="s">
        <v>6011</v>
      </c>
      <c r="BN1977" s="18" t="s">
        <v>1458</v>
      </c>
      <c r="BO1977" s="18" t="s">
        <v>6012</v>
      </c>
      <c r="BU1977" s="18" t="s">
        <v>6011</v>
      </c>
      <c r="BV1977" s="18" t="s">
        <v>1458</v>
      </c>
      <c r="BW1977" s="18" t="s">
        <v>6012</v>
      </c>
    </row>
    <row r="1978" spans="51:75" x14ac:dyDescent="0.3">
      <c r="AY1978" s="94" t="e">
        <f>VLOOKUP(C1978,#REF!, 2,FALSE)</f>
        <v>#REF!</v>
      </c>
      <c r="BM1978" s="18" t="s">
        <v>6013</v>
      </c>
      <c r="BN1978" s="18" t="s">
        <v>3024</v>
      </c>
      <c r="BO1978" s="18" t="s">
        <v>3988</v>
      </c>
      <c r="BU1978" s="18" t="s">
        <v>6013</v>
      </c>
      <c r="BV1978" s="18" t="s">
        <v>3024</v>
      </c>
      <c r="BW1978" s="18" t="s">
        <v>3988</v>
      </c>
    </row>
    <row r="1979" spans="51:75" x14ac:dyDescent="0.3">
      <c r="AY1979" s="94" t="e">
        <f>VLOOKUP(C1979,#REF!, 2,FALSE)</f>
        <v>#REF!</v>
      </c>
      <c r="BM1979" s="18" t="s">
        <v>6015</v>
      </c>
      <c r="BN1979" s="18" t="s">
        <v>3024</v>
      </c>
      <c r="BO1979" s="18" t="s">
        <v>2761</v>
      </c>
      <c r="BU1979" s="18" t="s">
        <v>6015</v>
      </c>
      <c r="BV1979" s="18" t="s">
        <v>3024</v>
      </c>
      <c r="BW1979" s="18" t="s">
        <v>2761</v>
      </c>
    </row>
    <row r="1980" spans="51:75" x14ac:dyDescent="0.3">
      <c r="AY1980" s="94" t="e">
        <f>VLOOKUP(C1980,#REF!, 2,FALSE)</f>
        <v>#REF!</v>
      </c>
      <c r="BM1980" s="18" t="s">
        <v>169</v>
      </c>
      <c r="BN1980" s="18" t="s">
        <v>624</v>
      </c>
      <c r="BO1980" s="18" t="s">
        <v>6016</v>
      </c>
      <c r="BU1980" s="18" t="s">
        <v>169</v>
      </c>
      <c r="BV1980" s="18" t="s">
        <v>624</v>
      </c>
      <c r="BW1980" s="18" t="s">
        <v>6016</v>
      </c>
    </row>
    <row r="1981" spans="51:75" x14ac:dyDescent="0.3">
      <c r="AY1981" s="94" t="e">
        <f>VLOOKUP(C1981,#REF!, 2,FALSE)</f>
        <v>#REF!</v>
      </c>
      <c r="BM1981" s="18" t="s">
        <v>6018</v>
      </c>
      <c r="BN1981" s="18" t="s">
        <v>3231</v>
      </c>
      <c r="BO1981" s="18" t="s">
        <v>6019</v>
      </c>
      <c r="BU1981" s="18" t="s">
        <v>6018</v>
      </c>
      <c r="BV1981" s="18" t="s">
        <v>3231</v>
      </c>
      <c r="BW1981" s="18" t="s">
        <v>6019</v>
      </c>
    </row>
    <row r="1982" spans="51:75" x14ac:dyDescent="0.3">
      <c r="AY1982" s="94" t="e">
        <f>VLOOKUP(C1982,#REF!, 2,FALSE)</f>
        <v>#REF!</v>
      </c>
      <c r="BM1982" s="18" t="s">
        <v>1119</v>
      </c>
      <c r="BN1982" s="18" t="s">
        <v>703</v>
      </c>
      <c r="BO1982" s="18" t="s">
        <v>1392</v>
      </c>
      <c r="BU1982" s="18" t="s">
        <v>1119</v>
      </c>
      <c r="BV1982" s="18" t="s">
        <v>703</v>
      </c>
      <c r="BW1982" s="18" t="s">
        <v>1392</v>
      </c>
    </row>
    <row r="1983" spans="51:75" x14ac:dyDescent="0.3">
      <c r="AY1983" s="94" t="e">
        <f>VLOOKUP(C1983,#REF!, 2,FALSE)</f>
        <v>#REF!</v>
      </c>
      <c r="BM1983" s="18" t="s">
        <v>6021</v>
      </c>
      <c r="BN1983" s="18" t="s">
        <v>815</v>
      </c>
      <c r="BO1983" s="18" t="s">
        <v>1745</v>
      </c>
      <c r="BU1983" s="18" t="s">
        <v>6021</v>
      </c>
      <c r="BV1983" s="18" t="s">
        <v>815</v>
      </c>
      <c r="BW1983" s="18" t="s">
        <v>1745</v>
      </c>
    </row>
    <row r="1984" spans="51:75" x14ac:dyDescent="0.3">
      <c r="AY1984" s="94" t="e">
        <f>VLOOKUP(C1984,#REF!, 2,FALSE)</f>
        <v>#REF!</v>
      </c>
      <c r="BM1984" s="18" t="s">
        <v>6022</v>
      </c>
      <c r="BN1984" s="18" t="s">
        <v>3231</v>
      </c>
      <c r="BO1984" s="18" t="s">
        <v>6023</v>
      </c>
      <c r="BU1984" s="18" t="s">
        <v>6022</v>
      </c>
      <c r="BV1984" s="18" t="s">
        <v>3231</v>
      </c>
      <c r="BW1984" s="18" t="s">
        <v>6023</v>
      </c>
    </row>
    <row r="1985" spans="51:75" x14ac:dyDescent="0.3">
      <c r="AY1985" s="94" t="e">
        <f>VLOOKUP(C1985,#REF!, 2,FALSE)</f>
        <v>#REF!</v>
      </c>
      <c r="BM1985" s="18" t="s">
        <v>6024</v>
      </c>
      <c r="BN1985" s="18" t="s">
        <v>1355</v>
      </c>
      <c r="BO1985" s="18" t="s">
        <v>5265</v>
      </c>
      <c r="BU1985" s="18" t="s">
        <v>6024</v>
      </c>
      <c r="BV1985" s="18" t="s">
        <v>1355</v>
      </c>
      <c r="BW1985" s="18" t="s">
        <v>5265</v>
      </c>
    </row>
    <row r="1986" spans="51:75" x14ac:dyDescent="0.3">
      <c r="AY1986" s="94" t="e">
        <f>VLOOKUP(C1986,#REF!, 2,FALSE)</f>
        <v>#REF!</v>
      </c>
      <c r="BM1986" s="18" t="s">
        <v>6025</v>
      </c>
      <c r="BN1986" s="18" t="s">
        <v>3231</v>
      </c>
      <c r="BO1986" s="18" t="s">
        <v>6026</v>
      </c>
      <c r="BU1986" s="18" t="s">
        <v>6025</v>
      </c>
      <c r="BV1986" s="18" t="s">
        <v>3231</v>
      </c>
      <c r="BW1986" s="18" t="s">
        <v>6026</v>
      </c>
    </row>
    <row r="1987" spans="51:75" x14ac:dyDescent="0.3">
      <c r="AY1987" s="94" t="e">
        <f>VLOOKUP(C1987,#REF!, 2,FALSE)</f>
        <v>#REF!</v>
      </c>
      <c r="BM1987" s="18" t="s">
        <v>6027</v>
      </c>
      <c r="BN1987" s="18" t="s">
        <v>3231</v>
      </c>
      <c r="BO1987" s="18" t="s">
        <v>5461</v>
      </c>
      <c r="BU1987" s="18" t="s">
        <v>6027</v>
      </c>
      <c r="BV1987" s="18" t="s">
        <v>3231</v>
      </c>
      <c r="BW1987" s="18" t="s">
        <v>5461</v>
      </c>
    </row>
    <row r="1988" spans="51:75" x14ac:dyDescent="0.3">
      <c r="AY1988" s="94" t="e">
        <f>VLOOKUP(C1988,#REF!, 2,FALSE)</f>
        <v>#REF!</v>
      </c>
      <c r="BM1988" s="18" t="s">
        <v>6028</v>
      </c>
      <c r="BN1988" s="18" t="s">
        <v>3231</v>
      </c>
      <c r="BO1988" s="18" t="s">
        <v>4344</v>
      </c>
      <c r="BU1988" s="18" t="s">
        <v>6028</v>
      </c>
      <c r="BV1988" s="18" t="s">
        <v>3231</v>
      </c>
      <c r="BW1988" s="18" t="s">
        <v>4344</v>
      </c>
    </row>
    <row r="1989" spans="51:75" x14ac:dyDescent="0.3">
      <c r="AY1989" s="94" t="e">
        <f>VLOOKUP(C1989,#REF!, 2,FALSE)</f>
        <v>#REF!</v>
      </c>
      <c r="BM1989" s="18" t="s">
        <v>1120</v>
      </c>
      <c r="BN1989" s="18" t="s">
        <v>874</v>
      </c>
      <c r="BO1989" s="18" t="s">
        <v>6029</v>
      </c>
      <c r="BU1989" s="18" t="s">
        <v>1120</v>
      </c>
      <c r="BV1989" s="18" t="s">
        <v>874</v>
      </c>
      <c r="BW1989" s="18" t="s">
        <v>6029</v>
      </c>
    </row>
    <row r="1990" spans="51:75" x14ac:dyDescent="0.3">
      <c r="AY1990" s="94" t="e">
        <f>VLOOKUP(C1990,#REF!, 2,FALSE)</f>
        <v>#REF!</v>
      </c>
      <c r="BM1990" s="18" t="s">
        <v>6030</v>
      </c>
      <c r="BN1990" s="18" t="s">
        <v>864</v>
      </c>
      <c r="BO1990" s="18" t="s">
        <v>6031</v>
      </c>
      <c r="BU1990" s="18" t="s">
        <v>6030</v>
      </c>
      <c r="BV1990" s="18" t="s">
        <v>864</v>
      </c>
      <c r="BW1990" s="18" t="s">
        <v>6031</v>
      </c>
    </row>
    <row r="1991" spans="51:75" x14ac:dyDescent="0.3">
      <c r="AY1991" s="94" t="e">
        <f>VLOOKUP(C1991,#REF!, 2,FALSE)</f>
        <v>#REF!</v>
      </c>
      <c r="BM1991" s="18" t="s">
        <v>6032</v>
      </c>
      <c r="BN1991" s="18" t="s">
        <v>1355</v>
      </c>
      <c r="BO1991" s="18" t="s">
        <v>6033</v>
      </c>
      <c r="BU1991" s="18" t="s">
        <v>6032</v>
      </c>
      <c r="BV1991" s="18" t="s">
        <v>1355</v>
      </c>
      <c r="BW1991" s="18" t="s">
        <v>6033</v>
      </c>
    </row>
    <row r="1992" spans="51:75" x14ac:dyDescent="0.3">
      <c r="AY1992" s="94" t="e">
        <f>VLOOKUP(C1992,#REF!, 2,FALSE)</f>
        <v>#REF!</v>
      </c>
      <c r="BM1992" s="18" t="s">
        <v>6034</v>
      </c>
      <c r="BN1992" s="18" t="s">
        <v>3231</v>
      </c>
      <c r="BO1992" s="18" t="s">
        <v>6035</v>
      </c>
      <c r="BU1992" s="18" t="s">
        <v>6034</v>
      </c>
      <c r="BV1992" s="18" t="s">
        <v>3231</v>
      </c>
      <c r="BW1992" s="18" t="s">
        <v>6035</v>
      </c>
    </row>
    <row r="1993" spans="51:75" x14ac:dyDescent="0.3">
      <c r="AY1993" s="94" t="e">
        <f>VLOOKUP(C1993,#REF!, 2,FALSE)</f>
        <v>#REF!</v>
      </c>
      <c r="BM1993" s="18" t="s">
        <v>6036</v>
      </c>
      <c r="BN1993" s="18" t="s">
        <v>1355</v>
      </c>
      <c r="BO1993" s="18" t="s">
        <v>6037</v>
      </c>
      <c r="BU1993" s="18" t="s">
        <v>6036</v>
      </c>
      <c r="BV1993" s="18" t="s">
        <v>1355</v>
      </c>
      <c r="BW1993" s="18" t="s">
        <v>6037</v>
      </c>
    </row>
    <row r="1994" spans="51:75" x14ac:dyDescent="0.3">
      <c r="AY1994" s="94" t="e">
        <f>VLOOKUP(C1994,#REF!, 2,FALSE)</f>
        <v>#REF!</v>
      </c>
      <c r="BM1994" s="18" t="s">
        <v>1121</v>
      </c>
      <c r="BN1994" s="18" t="s">
        <v>874</v>
      </c>
      <c r="BO1994" s="18" t="s">
        <v>6038</v>
      </c>
      <c r="BU1994" s="18" t="s">
        <v>1121</v>
      </c>
      <c r="BV1994" s="18" t="s">
        <v>874</v>
      </c>
      <c r="BW1994" s="18" t="s">
        <v>6038</v>
      </c>
    </row>
    <row r="1995" spans="51:75" x14ac:dyDescent="0.3">
      <c r="AY1995" s="94" t="e">
        <f>VLOOKUP(C1995,#REF!, 2,FALSE)</f>
        <v>#REF!</v>
      </c>
      <c r="BM1995" s="18" t="s">
        <v>6039</v>
      </c>
      <c r="BN1995" s="18" t="s">
        <v>783</v>
      </c>
      <c r="BO1995" s="18" t="s">
        <v>3691</v>
      </c>
      <c r="BU1995" s="18" t="s">
        <v>6039</v>
      </c>
      <c r="BV1995" s="18" t="s">
        <v>783</v>
      </c>
      <c r="BW1995" s="18" t="s">
        <v>3691</v>
      </c>
    </row>
    <row r="1996" spans="51:75" x14ac:dyDescent="0.3">
      <c r="AY1996" s="94" t="e">
        <f>VLOOKUP(C1996,#REF!, 2,FALSE)</f>
        <v>#REF!</v>
      </c>
      <c r="BM1996" s="18" t="s">
        <v>6040</v>
      </c>
      <c r="BN1996" s="18" t="s">
        <v>1355</v>
      </c>
      <c r="BO1996" s="18" t="s">
        <v>6041</v>
      </c>
      <c r="BU1996" s="18" t="s">
        <v>6040</v>
      </c>
      <c r="BV1996" s="18" t="s">
        <v>1355</v>
      </c>
      <c r="BW1996" s="18" t="s">
        <v>6041</v>
      </c>
    </row>
    <row r="1997" spans="51:75" x14ac:dyDescent="0.3">
      <c r="AY1997" s="94" t="e">
        <f>VLOOKUP(C1997,#REF!, 2,FALSE)</f>
        <v>#REF!</v>
      </c>
      <c r="BM1997" s="18" t="s">
        <v>6042</v>
      </c>
      <c r="BN1997" s="18" t="s">
        <v>938</v>
      </c>
      <c r="BO1997" s="18" t="s">
        <v>6043</v>
      </c>
      <c r="BU1997" s="18" t="s">
        <v>6042</v>
      </c>
      <c r="BV1997" s="18" t="s">
        <v>938</v>
      </c>
      <c r="BW1997" s="18" t="s">
        <v>6043</v>
      </c>
    </row>
    <row r="1998" spans="51:75" x14ac:dyDescent="0.3">
      <c r="AY1998" s="94" t="e">
        <f>VLOOKUP(C1998,#REF!, 2,FALSE)</f>
        <v>#REF!</v>
      </c>
      <c r="BM1998" s="18" t="s">
        <v>6044</v>
      </c>
      <c r="BN1998" s="18" t="s">
        <v>624</v>
      </c>
      <c r="BO1998" s="18" t="s">
        <v>6045</v>
      </c>
      <c r="BU1998" s="18" t="s">
        <v>6044</v>
      </c>
      <c r="BV1998" s="18" t="s">
        <v>624</v>
      </c>
      <c r="BW1998" s="18" t="s">
        <v>6045</v>
      </c>
    </row>
    <row r="1999" spans="51:75" x14ac:dyDescent="0.3">
      <c r="AY1999" s="94" t="e">
        <f>VLOOKUP(C1999,#REF!, 2,FALSE)</f>
        <v>#REF!</v>
      </c>
      <c r="BM1999" s="18" t="s">
        <v>6046</v>
      </c>
      <c r="BN1999" s="18" t="s">
        <v>661</v>
      </c>
      <c r="BO1999" s="18" t="s">
        <v>6047</v>
      </c>
      <c r="BU1999" s="18" t="s">
        <v>6046</v>
      </c>
      <c r="BV1999" s="18" t="s">
        <v>661</v>
      </c>
      <c r="BW1999" s="18" t="s">
        <v>6047</v>
      </c>
    </row>
    <row r="2000" spans="51:75" x14ac:dyDescent="0.3">
      <c r="AY2000" s="94" t="e">
        <f>VLOOKUP(C2000,#REF!, 2,FALSE)</f>
        <v>#REF!</v>
      </c>
      <c r="BM2000" s="18" t="s">
        <v>6048</v>
      </c>
      <c r="BN2000" s="18" t="s">
        <v>3109</v>
      </c>
      <c r="BO2000" s="18" t="s">
        <v>6049</v>
      </c>
      <c r="BU2000" s="18" t="s">
        <v>6048</v>
      </c>
      <c r="BV2000" s="18" t="s">
        <v>3109</v>
      </c>
      <c r="BW2000" s="18" t="s">
        <v>6049</v>
      </c>
    </row>
    <row r="2001" spans="51:75" x14ac:dyDescent="0.3">
      <c r="AY2001" s="94" t="e">
        <f>VLOOKUP(C2001,#REF!, 2,FALSE)</f>
        <v>#REF!</v>
      </c>
      <c r="BM2001" s="18" t="s">
        <v>1122</v>
      </c>
      <c r="BN2001" s="18" t="s">
        <v>2998</v>
      </c>
      <c r="BO2001" s="18" t="s">
        <v>2998</v>
      </c>
      <c r="BU2001" s="18" t="s">
        <v>1122</v>
      </c>
      <c r="BV2001" s="18" t="s">
        <v>2998</v>
      </c>
      <c r="BW2001" s="18" t="s">
        <v>2998</v>
      </c>
    </row>
    <row r="2002" spans="51:75" x14ac:dyDescent="0.3">
      <c r="AY2002" s="94" t="e">
        <f>VLOOKUP(C2002,#REF!, 2,FALSE)</f>
        <v>#REF!</v>
      </c>
      <c r="BM2002" s="18" t="s">
        <v>6051</v>
      </c>
      <c r="BN2002" s="18" t="s">
        <v>3047</v>
      </c>
      <c r="BO2002" s="18" t="s">
        <v>2998</v>
      </c>
      <c r="BU2002" s="18" t="s">
        <v>6051</v>
      </c>
      <c r="BV2002" s="18" t="s">
        <v>3047</v>
      </c>
      <c r="BW2002" s="18" t="s">
        <v>2998</v>
      </c>
    </row>
    <row r="2003" spans="51:75" x14ac:dyDescent="0.3">
      <c r="AY2003" s="94" t="e">
        <f>VLOOKUP(C2003,#REF!, 2,FALSE)</f>
        <v>#REF!</v>
      </c>
      <c r="BM2003" s="18" t="s">
        <v>6052</v>
      </c>
      <c r="BN2003" s="18" t="s">
        <v>6053</v>
      </c>
      <c r="BO2003" s="18" t="s">
        <v>2180</v>
      </c>
      <c r="BU2003" s="18" t="s">
        <v>6052</v>
      </c>
      <c r="BV2003" s="18" t="s">
        <v>6053</v>
      </c>
      <c r="BW2003" s="18" t="s">
        <v>2180</v>
      </c>
    </row>
    <row r="2004" spans="51:75" x14ac:dyDescent="0.3">
      <c r="AY2004" s="94" t="e">
        <f>VLOOKUP(C2004,#REF!, 2,FALSE)</f>
        <v>#REF!</v>
      </c>
      <c r="BM2004" s="18" t="s">
        <v>6055</v>
      </c>
      <c r="BN2004" s="18" t="s">
        <v>1280</v>
      </c>
      <c r="BO2004" s="18" t="s">
        <v>6056</v>
      </c>
      <c r="BU2004" s="18" t="s">
        <v>6055</v>
      </c>
      <c r="BV2004" s="18" t="s">
        <v>1280</v>
      </c>
      <c r="BW2004" s="18" t="s">
        <v>6056</v>
      </c>
    </row>
    <row r="2005" spans="51:75" x14ac:dyDescent="0.3">
      <c r="AY2005" s="94" t="e">
        <f>VLOOKUP(C2005,#REF!, 2,FALSE)</f>
        <v>#REF!</v>
      </c>
      <c r="BM2005" s="18" t="s">
        <v>6057</v>
      </c>
      <c r="BN2005" s="18" t="s">
        <v>633</v>
      </c>
      <c r="BO2005" s="18" t="s">
        <v>2566</v>
      </c>
      <c r="BU2005" s="18" t="s">
        <v>6057</v>
      </c>
      <c r="BV2005" s="18" t="s">
        <v>633</v>
      </c>
      <c r="BW2005" s="18" t="s">
        <v>2566</v>
      </c>
    </row>
    <row r="2006" spans="51:75" x14ac:dyDescent="0.3">
      <c r="AY2006" s="94" t="e">
        <f>VLOOKUP(C2006,#REF!, 2,FALSE)</f>
        <v>#REF!</v>
      </c>
      <c r="BM2006" s="18" t="s">
        <v>6058</v>
      </c>
      <c r="BN2006" s="18" t="s">
        <v>3290</v>
      </c>
      <c r="BO2006" s="18" t="s">
        <v>6059</v>
      </c>
      <c r="BU2006" s="18" t="s">
        <v>6058</v>
      </c>
      <c r="BV2006" s="18" t="s">
        <v>3290</v>
      </c>
      <c r="BW2006" s="18" t="s">
        <v>6059</v>
      </c>
    </row>
    <row r="2007" spans="51:75" x14ac:dyDescent="0.3">
      <c r="AY2007" s="94" t="e">
        <f>VLOOKUP(C2007,#REF!, 2,FALSE)</f>
        <v>#REF!</v>
      </c>
      <c r="BM2007" s="18" t="s">
        <v>6060</v>
      </c>
      <c r="BN2007" s="18" t="s">
        <v>642</v>
      </c>
      <c r="BO2007" s="18" t="s">
        <v>4859</v>
      </c>
      <c r="BU2007" s="18" t="s">
        <v>6060</v>
      </c>
      <c r="BV2007" s="18" t="s">
        <v>642</v>
      </c>
      <c r="BW2007" s="18" t="s">
        <v>4859</v>
      </c>
    </row>
    <row r="2008" spans="51:75" x14ac:dyDescent="0.3">
      <c r="AY2008" s="94" t="e">
        <f>VLOOKUP(C2008,#REF!, 2,FALSE)</f>
        <v>#REF!</v>
      </c>
      <c r="BM2008" s="18" t="s">
        <v>6062</v>
      </c>
      <c r="BN2008" s="18" t="s">
        <v>633</v>
      </c>
      <c r="BO2008" s="18" t="s">
        <v>3479</v>
      </c>
      <c r="BU2008" s="18" t="s">
        <v>6062</v>
      </c>
      <c r="BV2008" s="18" t="s">
        <v>633</v>
      </c>
      <c r="BW2008" s="18" t="s">
        <v>3479</v>
      </c>
    </row>
    <row r="2009" spans="51:75" x14ac:dyDescent="0.3">
      <c r="AY2009" s="94" t="e">
        <f>VLOOKUP(C2009,#REF!, 2,FALSE)</f>
        <v>#REF!</v>
      </c>
      <c r="BM2009" s="18" t="s">
        <v>6064</v>
      </c>
      <c r="BN2009" s="18" t="s">
        <v>1025</v>
      </c>
      <c r="BO2009" s="18" t="s">
        <v>4060</v>
      </c>
      <c r="BU2009" s="18" t="s">
        <v>6064</v>
      </c>
      <c r="BV2009" s="18" t="s">
        <v>1025</v>
      </c>
      <c r="BW2009" s="18" t="s">
        <v>4060</v>
      </c>
    </row>
    <row r="2010" spans="51:75" x14ac:dyDescent="0.3">
      <c r="AY2010" s="94" t="e">
        <f>VLOOKUP(C2010,#REF!, 2,FALSE)</f>
        <v>#REF!</v>
      </c>
      <c r="BM2010" s="18" t="s">
        <v>6067</v>
      </c>
      <c r="BN2010" s="18" t="s">
        <v>715</v>
      </c>
      <c r="BO2010" s="18" t="s">
        <v>3415</v>
      </c>
      <c r="BU2010" s="18" t="s">
        <v>6067</v>
      </c>
      <c r="BV2010" s="18" t="s">
        <v>715</v>
      </c>
      <c r="BW2010" s="18" t="s">
        <v>3415</v>
      </c>
    </row>
    <row r="2011" spans="51:75" x14ac:dyDescent="0.3">
      <c r="AY2011" s="94" t="e">
        <f>VLOOKUP(C2011,#REF!, 2,FALSE)</f>
        <v>#REF!</v>
      </c>
      <c r="BM2011" s="18" t="s">
        <v>6069</v>
      </c>
      <c r="BN2011" s="18" t="s">
        <v>668</v>
      </c>
      <c r="BO2011" s="18" t="s">
        <v>6070</v>
      </c>
      <c r="BU2011" s="18" t="s">
        <v>6069</v>
      </c>
      <c r="BV2011" s="18" t="s">
        <v>668</v>
      </c>
      <c r="BW2011" s="18" t="s">
        <v>6070</v>
      </c>
    </row>
    <row r="2012" spans="51:75" x14ac:dyDescent="0.3">
      <c r="AY2012" s="94" t="e">
        <f>VLOOKUP(C2012,#REF!, 2,FALSE)</f>
        <v>#REF!</v>
      </c>
      <c r="BM2012" s="18" t="s">
        <v>6071</v>
      </c>
      <c r="BN2012" s="18" t="s">
        <v>3047</v>
      </c>
      <c r="BO2012" s="18" t="s">
        <v>4542</v>
      </c>
      <c r="BU2012" s="18" t="s">
        <v>6071</v>
      </c>
      <c r="BV2012" s="18" t="s">
        <v>3047</v>
      </c>
      <c r="BW2012" s="18" t="s">
        <v>4542</v>
      </c>
    </row>
    <row r="2013" spans="51:75" x14ac:dyDescent="0.3">
      <c r="AY2013" s="94" t="e">
        <f>VLOOKUP(C2013,#REF!, 2,FALSE)</f>
        <v>#REF!</v>
      </c>
      <c r="BM2013" s="18" t="s">
        <v>6072</v>
      </c>
      <c r="BN2013" s="18" t="s">
        <v>3047</v>
      </c>
      <c r="BO2013" s="18" t="s">
        <v>6073</v>
      </c>
      <c r="BU2013" s="18" t="s">
        <v>6072</v>
      </c>
      <c r="BV2013" s="18" t="s">
        <v>3047</v>
      </c>
      <c r="BW2013" s="18" t="s">
        <v>6073</v>
      </c>
    </row>
    <row r="2014" spans="51:75" x14ac:dyDescent="0.3">
      <c r="AY2014" s="94" t="e">
        <f>VLOOKUP(C2014,#REF!, 2,FALSE)</f>
        <v>#REF!</v>
      </c>
      <c r="BM2014" s="18" t="s">
        <v>6074</v>
      </c>
      <c r="BN2014" s="18" t="s">
        <v>668</v>
      </c>
      <c r="BO2014" s="18" t="s">
        <v>6075</v>
      </c>
      <c r="BU2014" s="18" t="s">
        <v>6074</v>
      </c>
      <c r="BV2014" s="18" t="s">
        <v>668</v>
      </c>
      <c r="BW2014" s="18" t="s">
        <v>6075</v>
      </c>
    </row>
    <row r="2015" spans="51:75" x14ac:dyDescent="0.3">
      <c r="AY2015" s="94" t="e">
        <f>VLOOKUP(C2015,#REF!, 2,FALSE)</f>
        <v>#REF!</v>
      </c>
      <c r="BM2015" s="18" t="s">
        <v>1123</v>
      </c>
      <c r="BN2015" s="18" t="s">
        <v>675</v>
      </c>
      <c r="BO2015" s="18" t="s">
        <v>6076</v>
      </c>
      <c r="BU2015" s="18" t="s">
        <v>1123</v>
      </c>
      <c r="BV2015" s="18" t="s">
        <v>675</v>
      </c>
      <c r="BW2015" s="18" t="s">
        <v>6076</v>
      </c>
    </row>
    <row r="2016" spans="51:75" x14ac:dyDescent="0.3">
      <c r="AY2016" s="94" t="e">
        <f>VLOOKUP(C2016,#REF!, 2,FALSE)</f>
        <v>#REF!</v>
      </c>
      <c r="BM2016" s="18" t="s">
        <v>6077</v>
      </c>
      <c r="BN2016" s="18" t="s">
        <v>624</v>
      </c>
      <c r="BO2016" s="18" t="s">
        <v>4525</v>
      </c>
      <c r="BU2016" s="18" t="s">
        <v>6077</v>
      </c>
      <c r="BV2016" s="18" t="s">
        <v>624</v>
      </c>
      <c r="BW2016" s="18" t="s">
        <v>4525</v>
      </c>
    </row>
    <row r="2017" spans="51:75" x14ac:dyDescent="0.3">
      <c r="AY2017" s="94" t="e">
        <f>VLOOKUP(C2017,#REF!, 2,FALSE)</f>
        <v>#REF!</v>
      </c>
      <c r="BM2017" s="18" t="s">
        <v>6078</v>
      </c>
      <c r="BN2017" s="18" t="s">
        <v>17081</v>
      </c>
      <c r="BO2017" s="18" t="s">
        <v>1206</v>
      </c>
      <c r="BU2017" s="18" t="s">
        <v>6078</v>
      </c>
      <c r="BV2017" s="18" t="s">
        <v>17081</v>
      </c>
      <c r="BW2017" s="18" t="s">
        <v>1206</v>
      </c>
    </row>
    <row r="2018" spans="51:75" x14ac:dyDescent="0.3">
      <c r="AY2018" s="94" t="e">
        <f>VLOOKUP(C2018,#REF!, 2,FALSE)</f>
        <v>#REF!</v>
      </c>
      <c r="BM2018" s="18" t="s">
        <v>6079</v>
      </c>
      <c r="BN2018" s="18" t="s">
        <v>3024</v>
      </c>
      <c r="BO2018" s="18" t="s">
        <v>2998</v>
      </c>
      <c r="BU2018" s="18" t="s">
        <v>6079</v>
      </c>
      <c r="BV2018" s="18" t="s">
        <v>3024</v>
      </c>
      <c r="BW2018" s="18" t="s">
        <v>2998</v>
      </c>
    </row>
    <row r="2019" spans="51:75" x14ac:dyDescent="0.3">
      <c r="AY2019" s="94" t="e">
        <f>VLOOKUP(C2019,#REF!, 2,FALSE)</f>
        <v>#REF!</v>
      </c>
      <c r="BM2019" s="18" t="s">
        <v>6080</v>
      </c>
      <c r="BN2019" s="18" t="s">
        <v>636</v>
      </c>
      <c r="BO2019" s="18" t="s">
        <v>2998</v>
      </c>
      <c r="BU2019" s="18" t="s">
        <v>6080</v>
      </c>
      <c r="BV2019" s="18" t="s">
        <v>636</v>
      </c>
      <c r="BW2019" s="18" t="s">
        <v>2998</v>
      </c>
    </row>
    <row r="2020" spans="51:75" x14ac:dyDescent="0.3">
      <c r="AY2020" s="94" t="e">
        <f>VLOOKUP(C2020,#REF!, 2,FALSE)</f>
        <v>#REF!</v>
      </c>
      <c r="BM2020" s="18" t="s">
        <v>6081</v>
      </c>
      <c r="BN2020" s="18" t="s">
        <v>3064</v>
      </c>
      <c r="BO2020" s="18" t="s">
        <v>6082</v>
      </c>
      <c r="BU2020" s="18" t="s">
        <v>6081</v>
      </c>
      <c r="BV2020" s="18" t="s">
        <v>3064</v>
      </c>
      <c r="BW2020" s="18" t="s">
        <v>6082</v>
      </c>
    </row>
    <row r="2021" spans="51:75" x14ac:dyDescent="0.3">
      <c r="AY2021" s="94" t="e">
        <f>VLOOKUP(C2021,#REF!, 2,FALSE)</f>
        <v>#REF!</v>
      </c>
      <c r="BM2021" s="18" t="s">
        <v>6083</v>
      </c>
      <c r="BN2021" s="18" t="s">
        <v>618</v>
      </c>
      <c r="BO2021" s="18" t="s">
        <v>6084</v>
      </c>
      <c r="BU2021" s="18" t="s">
        <v>6083</v>
      </c>
      <c r="BV2021" s="18" t="s">
        <v>618</v>
      </c>
      <c r="BW2021" s="18" t="s">
        <v>6084</v>
      </c>
    </row>
    <row r="2022" spans="51:75" x14ac:dyDescent="0.3">
      <c r="AY2022" s="94" t="e">
        <f>VLOOKUP(C2022,#REF!, 2,FALSE)</f>
        <v>#REF!</v>
      </c>
      <c r="BM2022" s="18" t="s">
        <v>1124</v>
      </c>
      <c r="BN2022" s="18" t="s">
        <v>1138</v>
      </c>
      <c r="BO2022" s="18" t="s">
        <v>6085</v>
      </c>
      <c r="BU2022" s="18" t="s">
        <v>1124</v>
      </c>
      <c r="BV2022" s="18" t="s">
        <v>1138</v>
      </c>
      <c r="BW2022" s="18" t="s">
        <v>6085</v>
      </c>
    </row>
    <row r="2023" spans="51:75" x14ac:dyDescent="0.3">
      <c r="AY2023" s="94" t="e">
        <f>VLOOKUP(C2023,#REF!, 2,FALSE)</f>
        <v>#REF!</v>
      </c>
      <c r="BM2023" s="18" t="s">
        <v>6086</v>
      </c>
      <c r="BN2023" s="18" t="s">
        <v>3231</v>
      </c>
      <c r="BO2023" s="18" t="s">
        <v>2998</v>
      </c>
      <c r="BU2023" s="18" t="s">
        <v>6086</v>
      </c>
      <c r="BV2023" s="18" t="s">
        <v>3231</v>
      </c>
      <c r="BW2023" s="18" t="s">
        <v>2998</v>
      </c>
    </row>
    <row r="2024" spans="51:75" x14ac:dyDescent="0.3">
      <c r="AY2024" s="94" t="e">
        <f>VLOOKUP(C2024,#REF!, 2,FALSE)</f>
        <v>#REF!</v>
      </c>
      <c r="BM2024" s="18" t="s">
        <v>170</v>
      </c>
      <c r="BN2024" s="18" t="s">
        <v>3231</v>
      </c>
      <c r="BO2024" s="18" t="s">
        <v>2998</v>
      </c>
      <c r="BU2024" s="18" t="s">
        <v>170</v>
      </c>
      <c r="BV2024" s="18" t="s">
        <v>3231</v>
      </c>
      <c r="BW2024" s="18" t="s">
        <v>2998</v>
      </c>
    </row>
    <row r="2025" spans="51:75" x14ac:dyDescent="0.3">
      <c r="AY2025" s="94" t="e">
        <f>VLOOKUP(C2025,#REF!, 2,FALSE)</f>
        <v>#REF!</v>
      </c>
      <c r="BM2025" s="18" t="s">
        <v>6087</v>
      </c>
      <c r="BN2025" s="18" t="s">
        <v>3105</v>
      </c>
      <c r="BO2025" s="18" t="s">
        <v>2998</v>
      </c>
      <c r="BU2025" s="18" t="s">
        <v>6087</v>
      </c>
      <c r="BV2025" s="18" t="s">
        <v>3105</v>
      </c>
      <c r="BW2025" s="18" t="s">
        <v>2998</v>
      </c>
    </row>
    <row r="2026" spans="51:75" x14ac:dyDescent="0.3">
      <c r="AY2026" s="94" t="e">
        <f>VLOOKUP(C2026,#REF!, 2,FALSE)</f>
        <v>#REF!</v>
      </c>
      <c r="BM2026" s="18" t="s">
        <v>6088</v>
      </c>
      <c r="BN2026" s="18" t="s">
        <v>2998</v>
      </c>
      <c r="BO2026" s="18" t="s">
        <v>6089</v>
      </c>
      <c r="BU2026" s="18" t="s">
        <v>6088</v>
      </c>
      <c r="BV2026" s="18" t="s">
        <v>2998</v>
      </c>
      <c r="BW2026" s="18" t="s">
        <v>6089</v>
      </c>
    </row>
    <row r="2027" spans="51:75" x14ac:dyDescent="0.3">
      <c r="AY2027" s="94" t="e">
        <f>VLOOKUP(C2027,#REF!, 2,FALSE)</f>
        <v>#REF!</v>
      </c>
      <c r="BM2027" s="18" t="s">
        <v>6090</v>
      </c>
      <c r="BN2027" s="18" t="s">
        <v>2998</v>
      </c>
      <c r="BO2027" s="18" t="s">
        <v>2998</v>
      </c>
      <c r="BU2027" s="18" t="s">
        <v>6090</v>
      </c>
      <c r="BV2027" s="18" t="s">
        <v>2998</v>
      </c>
      <c r="BW2027" s="18" t="s">
        <v>2998</v>
      </c>
    </row>
    <row r="2028" spans="51:75" x14ac:dyDescent="0.3">
      <c r="AY2028" s="94" t="e">
        <f>VLOOKUP(C2028,#REF!, 2,FALSE)</f>
        <v>#REF!</v>
      </c>
      <c r="BM2028" s="18" t="s">
        <v>6091</v>
      </c>
      <c r="BN2028" s="18" t="s">
        <v>2998</v>
      </c>
      <c r="BO2028" s="18" t="s">
        <v>2998</v>
      </c>
      <c r="BU2028" s="18" t="s">
        <v>6091</v>
      </c>
      <c r="BV2028" s="18" t="s">
        <v>2998</v>
      </c>
      <c r="BW2028" s="18" t="s">
        <v>2998</v>
      </c>
    </row>
    <row r="2029" spans="51:75" x14ac:dyDescent="0.3">
      <c r="AY2029" s="94" t="e">
        <f>VLOOKUP(C2029,#REF!, 2,FALSE)</f>
        <v>#REF!</v>
      </c>
      <c r="BM2029" s="18" t="s">
        <v>6092</v>
      </c>
      <c r="BN2029" s="18" t="s">
        <v>626</v>
      </c>
      <c r="BO2029" s="18" t="s">
        <v>6093</v>
      </c>
      <c r="BU2029" s="18" t="s">
        <v>6092</v>
      </c>
      <c r="BV2029" s="18" t="s">
        <v>626</v>
      </c>
      <c r="BW2029" s="18" t="s">
        <v>6093</v>
      </c>
    </row>
    <row r="2030" spans="51:75" x14ac:dyDescent="0.3">
      <c r="AY2030" s="94" t="e">
        <f>VLOOKUP(C2030,#REF!, 2,FALSE)</f>
        <v>#REF!</v>
      </c>
      <c r="BM2030" s="18" t="s">
        <v>1125</v>
      </c>
      <c r="BN2030" s="18" t="s">
        <v>628</v>
      </c>
      <c r="BO2030" s="18" t="s">
        <v>2279</v>
      </c>
      <c r="BU2030" s="18" t="s">
        <v>1125</v>
      </c>
      <c r="BV2030" s="18" t="s">
        <v>628</v>
      </c>
      <c r="BW2030" s="18" t="s">
        <v>2279</v>
      </c>
    </row>
    <row r="2031" spans="51:75" x14ac:dyDescent="0.3">
      <c r="AY2031" s="94" t="e">
        <f>VLOOKUP(C2031,#REF!, 2,FALSE)</f>
        <v>#REF!</v>
      </c>
      <c r="BM2031" s="18" t="s">
        <v>6094</v>
      </c>
      <c r="BN2031" s="18" t="s">
        <v>815</v>
      </c>
      <c r="BO2031" s="18" t="s">
        <v>6095</v>
      </c>
      <c r="BU2031" s="18" t="s">
        <v>6094</v>
      </c>
      <c r="BV2031" s="18" t="s">
        <v>815</v>
      </c>
      <c r="BW2031" s="18" t="s">
        <v>6095</v>
      </c>
    </row>
    <row r="2032" spans="51:75" x14ac:dyDescent="0.3">
      <c r="AY2032" s="94" t="e">
        <f>VLOOKUP(C2032,#REF!, 2,FALSE)</f>
        <v>#REF!</v>
      </c>
      <c r="BM2032" s="18" t="s">
        <v>6096</v>
      </c>
      <c r="BN2032" s="18" t="s">
        <v>3290</v>
      </c>
      <c r="BO2032" s="18" t="s">
        <v>782</v>
      </c>
      <c r="BU2032" s="18" t="s">
        <v>6096</v>
      </c>
      <c r="BV2032" s="18" t="s">
        <v>3290</v>
      </c>
      <c r="BW2032" s="18" t="s">
        <v>782</v>
      </c>
    </row>
    <row r="2033" spans="51:75" x14ac:dyDescent="0.3">
      <c r="AY2033" s="94" t="e">
        <f>VLOOKUP(C2033,#REF!, 2,FALSE)</f>
        <v>#REF!</v>
      </c>
      <c r="BM2033" s="18" t="s">
        <v>6097</v>
      </c>
      <c r="BN2033" s="18" t="s">
        <v>621</v>
      </c>
      <c r="BO2033" s="18" t="s">
        <v>6098</v>
      </c>
      <c r="BU2033" s="18" t="s">
        <v>6097</v>
      </c>
      <c r="BV2033" s="18" t="s">
        <v>621</v>
      </c>
      <c r="BW2033" s="18" t="s">
        <v>6098</v>
      </c>
    </row>
    <row r="2034" spans="51:75" x14ac:dyDescent="0.3">
      <c r="AY2034" s="94" t="e">
        <f>VLOOKUP(C2034,#REF!, 2,FALSE)</f>
        <v>#REF!</v>
      </c>
      <c r="BM2034" s="18" t="s">
        <v>6099</v>
      </c>
      <c r="BN2034" s="18" t="s">
        <v>2998</v>
      </c>
      <c r="BO2034" s="18" t="s">
        <v>6100</v>
      </c>
      <c r="BU2034" s="18" t="s">
        <v>6099</v>
      </c>
      <c r="BV2034" s="18" t="s">
        <v>2998</v>
      </c>
      <c r="BW2034" s="18" t="s">
        <v>6100</v>
      </c>
    </row>
    <row r="2035" spans="51:75" x14ac:dyDescent="0.3">
      <c r="AY2035" s="94" t="e">
        <f>VLOOKUP(C2035,#REF!, 2,FALSE)</f>
        <v>#REF!</v>
      </c>
      <c r="BM2035" s="18" t="s">
        <v>6101</v>
      </c>
      <c r="BN2035" s="18" t="s">
        <v>3024</v>
      </c>
      <c r="BO2035" s="18" t="s">
        <v>1791</v>
      </c>
      <c r="BU2035" s="18" t="s">
        <v>6101</v>
      </c>
      <c r="BV2035" s="18" t="s">
        <v>3024</v>
      </c>
      <c r="BW2035" s="18" t="s">
        <v>1791</v>
      </c>
    </row>
    <row r="2036" spans="51:75" x14ac:dyDescent="0.3">
      <c r="AY2036" s="94" t="e">
        <f>VLOOKUP(C2036,#REF!, 2,FALSE)</f>
        <v>#REF!</v>
      </c>
      <c r="BM2036" s="18" t="s">
        <v>6102</v>
      </c>
      <c r="BN2036" s="18" t="s">
        <v>618</v>
      </c>
      <c r="BO2036" s="18" t="s">
        <v>1135</v>
      </c>
      <c r="BU2036" s="18" t="s">
        <v>6102</v>
      </c>
      <c r="BV2036" s="18" t="s">
        <v>618</v>
      </c>
      <c r="BW2036" s="18" t="s">
        <v>1135</v>
      </c>
    </row>
    <row r="2037" spans="51:75" x14ac:dyDescent="0.3">
      <c r="AY2037" s="94" t="e">
        <f>VLOOKUP(C2037,#REF!, 2,FALSE)</f>
        <v>#REF!</v>
      </c>
      <c r="BM2037" s="18" t="s">
        <v>6103</v>
      </c>
      <c r="BN2037" s="18" t="s">
        <v>642</v>
      </c>
      <c r="BO2037" s="18" t="s">
        <v>1028</v>
      </c>
      <c r="BU2037" s="18" t="s">
        <v>6103</v>
      </c>
      <c r="BV2037" s="18" t="s">
        <v>642</v>
      </c>
      <c r="BW2037" s="18" t="s">
        <v>1028</v>
      </c>
    </row>
    <row r="2038" spans="51:75" x14ac:dyDescent="0.3">
      <c r="AY2038" s="94" t="e">
        <f>VLOOKUP(C2038,#REF!, 2,FALSE)</f>
        <v>#REF!</v>
      </c>
      <c r="BM2038" s="18" t="s">
        <v>6104</v>
      </c>
      <c r="BN2038" s="18" t="s">
        <v>636</v>
      </c>
      <c r="BO2038" s="18" t="s">
        <v>1178</v>
      </c>
      <c r="BU2038" s="18" t="s">
        <v>6104</v>
      </c>
      <c r="BV2038" s="18" t="s">
        <v>636</v>
      </c>
      <c r="BW2038" s="18" t="s">
        <v>1178</v>
      </c>
    </row>
    <row r="2039" spans="51:75" x14ac:dyDescent="0.3">
      <c r="AY2039" s="94" t="e">
        <f>VLOOKUP(C2039,#REF!, 2,FALSE)</f>
        <v>#REF!</v>
      </c>
      <c r="BM2039" s="18" t="s">
        <v>6105</v>
      </c>
      <c r="BN2039" s="18" t="s">
        <v>618</v>
      </c>
      <c r="BO2039" s="18" t="s">
        <v>1388</v>
      </c>
      <c r="BU2039" s="18" t="s">
        <v>6105</v>
      </c>
      <c r="BV2039" s="18" t="s">
        <v>618</v>
      </c>
      <c r="BW2039" s="18" t="s">
        <v>1388</v>
      </c>
    </row>
    <row r="2040" spans="51:75" x14ac:dyDescent="0.3">
      <c r="AY2040" s="94" t="e">
        <f>VLOOKUP(C2040,#REF!, 2,FALSE)</f>
        <v>#REF!</v>
      </c>
      <c r="BM2040" s="18" t="s">
        <v>6107</v>
      </c>
      <c r="BN2040" s="18" t="s">
        <v>3024</v>
      </c>
      <c r="BO2040" s="18" t="s">
        <v>2998</v>
      </c>
      <c r="BU2040" s="18" t="s">
        <v>6107</v>
      </c>
      <c r="BV2040" s="18" t="s">
        <v>3024</v>
      </c>
      <c r="BW2040" s="18" t="s">
        <v>2998</v>
      </c>
    </row>
    <row r="2041" spans="51:75" x14ac:dyDescent="0.3">
      <c r="AY2041" s="94" t="e">
        <f>VLOOKUP(C2041,#REF!, 2,FALSE)</f>
        <v>#REF!</v>
      </c>
      <c r="BM2041" s="18" t="s">
        <v>6108</v>
      </c>
      <c r="BN2041" s="18" t="s">
        <v>3024</v>
      </c>
      <c r="BO2041" s="18" t="s">
        <v>2998</v>
      </c>
      <c r="BU2041" s="18" t="s">
        <v>6108</v>
      </c>
      <c r="BV2041" s="18" t="s">
        <v>3024</v>
      </c>
      <c r="BW2041" s="18" t="s">
        <v>2998</v>
      </c>
    </row>
    <row r="2042" spans="51:75" x14ac:dyDescent="0.3">
      <c r="AY2042" s="94" t="e">
        <f>VLOOKUP(C2042,#REF!, 2,FALSE)</f>
        <v>#REF!</v>
      </c>
      <c r="BM2042" s="18" t="s">
        <v>6109</v>
      </c>
      <c r="BN2042" s="18" t="s">
        <v>3024</v>
      </c>
      <c r="BO2042" s="18" t="s">
        <v>2998</v>
      </c>
      <c r="BU2042" s="18" t="s">
        <v>6109</v>
      </c>
      <c r="BV2042" s="18" t="s">
        <v>3024</v>
      </c>
      <c r="BW2042" s="18" t="s">
        <v>2998</v>
      </c>
    </row>
    <row r="2043" spans="51:75" x14ac:dyDescent="0.3">
      <c r="AY2043" s="94" t="e">
        <f>VLOOKUP(C2043,#REF!, 2,FALSE)</f>
        <v>#REF!</v>
      </c>
      <c r="BM2043" s="18" t="s">
        <v>1126</v>
      </c>
      <c r="BN2043" s="18" t="s">
        <v>645</v>
      </c>
      <c r="BO2043" s="18" t="s">
        <v>3138</v>
      </c>
      <c r="BU2043" s="18" t="s">
        <v>1126</v>
      </c>
      <c r="BV2043" s="18" t="s">
        <v>645</v>
      </c>
      <c r="BW2043" s="18" t="s">
        <v>3138</v>
      </c>
    </row>
    <row r="2044" spans="51:75" x14ac:dyDescent="0.3">
      <c r="AY2044" s="94" t="e">
        <f>VLOOKUP(C2044,#REF!, 2,FALSE)</f>
        <v>#REF!</v>
      </c>
      <c r="BM2044" s="18" t="s">
        <v>6110</v>
      </c>
      <c r="BN2044" s="18" t="s">
        <v>3021</v>
      </c>
      <c r="BO2044" s="18" t="s">
        <v>6111</v>
      </c>
      <c r="BU2044" s="18" t="s">
        <v>6110</v>
      </c>
      <c r="BV2044" s="18" t="s">
        <v>3021</v>
      </c>
      <c r="BW2044" s="18" t="s">
        <v>6111</v>
      </c>
    </row>
    <row r="2045" spans="51:75" x14ac:dyDescent="0.3">
      <c r="AY2045" s="94" t="e">
        <f>VLOOKUP(C2045,#REF!, 2,FALSE)</f>
        <v>#REF!</v>
      </c>
      <c r="BM2045" s="18" t="s">
        <v>1127</v>
      </c>
      <c r="BN2045" s="18" t="s">
        <v>1355</v>
      </c>
      <c r="BO2045" s="18" t="s">
        <v>6112</v>
      </c>
      <c r="BU2045" s="18" t="s">
        <v>1127</v>
      </c>
      <c r="BV2045" s="18" t="s">
        <v>1355</v>
      </c>
      <c r="BW2045" s="18" t="s">
        <v>6112</v>
      </c>
    </row>
    <row r="2046" spans="51:75" x14ac:dyDescent="0.3">
      <c r="AY2046" s="94" t="e">
        <f>VLOOKUP(C2046,#REF!, 2,FALSE)</f>
        <v>#REF!</v>
      </c>
      <c r="BM2046" s="18" t="s">
        <v>6114</v>
      </c>
      <c r="BN2046" s="18" t="s">
        <v>853</v>
      </c>
      <c r="BO2046" s="18" t="s">
        <v>6115</v>
      </c>
      <c r="BU2046" s="18" t="s">
        <v>6114</v>
      </c>
      <c r="BV2046" s="18" t="s">
        <v>853</v>
      </c>
      <c r="BW2046" s="18" t="s">
        <v>6115</v>
      </c>
    </row>
    <row r="2047" spans="51:75" x14ac:dyDescent="0.3">
      <c r="AY2047" s="94" t="e">
        <f>VLOOKUP(C2047,#REF!, 2,FALSE)</f>
        <v>#REF!</v>
      </c>
      <c r="BM2047" s="18" t="s">
        <v>6116</v>
      </c>
      <c r="BN2047" s="18" t="s">
        <v>17081</v>
      </c>
      <c r="BO2047" s="18" t="s">
        <v>3088</v>
      </c>
      <c r="BU2047" s="18" t="s">
        <v>6116</v>
      </c>
      <c r="BV2047" s="18" t="s">
        <v>17081</v>
      </c>
      <c r="BW2047" s="18" t="s">
        <v>3088</v>
      </c>
    </row>
    <row r="2048" spans="51:75" x14ac:dyDescent="0.3">
      <c r="AY2048" s="94" t="e">
        <f>VLOOKUP(C2048,#REF!, 2,FALSE)</f>
        <v>#REF!</v>
      </c>
      <c r="BM2048" s="18" t="s">
        <v>6117</v>
      </c>
      <c r="BN2048" s="18" t="s">
        <v>3231</v>
      </c>
      <c r="BO2048" s="18" t="s">
        <v>860</v>
      </c>
      <c r="BU2048" s="18" t="s">
        <v>6117</v>
      </c>
      <c r="BV2048" s="18" t="s">
        <v>3231</v>
      </c>
      <c r="BW2048" s="18" t="s">
        <v>860</v>
      </c>
    </row>
    <row r="2049" spans="51:75" x14ac:dyDescent="0.3">
      <c r="AY2049" s="94" t="e">
        <f>VLOOKUP(C2049,#REF!, 2,FALSE)</f>
        <v>#REF!</v>
      </c>
      <c r="BM2049" s="18" t="s">
        <v>171</v>
      </c>
      <c r="BN2049" s="18" t="s">
        <v>1355</v>
      </c>
      <c r="BO2049" s="18" t="s">
        <v>6118</v>
      </c>
      <c r="BU2049" s="18" t="s">
        <v>171</v>
      </c>
      <c r="BV2049" s="18" t="s">
        <v>1355</v>
      </c>
      <c r="BW2049" s="18" t="s">
        <v>6118</v>
      </c>
    </row>
    <row r="2050" spans="51:75" x14ac:dyDescent="0.3">
      <c r="AY2050" s="94" t="e">
        <f>VLOOKUP(C2050,#REF!, 2,FALSE)</f>
        <v>#REF!</v>
      </c>
      <c r="BM2050" s="18" t="s">
        <v>6119</v>
      </c>
      <c r="BN2050" s="18" t="s">
        <v>17081</v>
      </c>
      <c r="BO2050" s="18" t="s">
        <v>968</v>
      </c>
      <c r="BU2050" s="18" t="s">
        <v>6119</v>
      </c>
      <c r="BV2050" s="18" t="s">
        <v>17081</v>
      </c>
      <c r="BW2050" s="18" t="s">
        <v>968</v>
      </c>
    </row>
    <row r="2051" spans="51:75" x14ac:dyDescent="0.3">
      <c r="AY2051" s="94" t="e">
        <f>VLOOKUP(C2051,#REF!, 2,FALSE)</f>
        <v>#REF!</v>
      </c>
      <c r="BM2051" s="18" t="s">
        <v>6120</v>
      </c>
      <c r="BN2051" s="18" t="s">
        <v>3105</v>
      </c>
      <c r="BO2051" s="18" t="s">
        <v>6121</v>
      </c>
      <c r="BU2051" s="18" t="s">
        <v>6120</v>
      </c>
      <c r="BV2051" s="18" t="s">
        <v>3105</v>
      </c>
      <c r="BW2051" s="18" t="s">
        <v>6121</v>
      </c>
    </row>
    <row r="2052" spans="51:75" x14ac:dyDescent="0.3">
      <c r="AY2052" s="94" t="e">
        <f>VLOOKUP(C2052,#REF!, 2,FALSE)</f>
        <v>#REF!</v>
      </c>
      <c r="BM2052" s="18" t="s">
        <v>6122</v>
      </c>
      <c r="BN2052" s="18" t="s">
        <v>1355</v>
      </c>
      <c r="BO2052" s="18" t="s">
        <v>6123</v>
      </c>
      <c r="BU2052" s="18" t="s">
        <v>6122</v>
      </c>
      <c r="BV2052" s="18" t="s">
        <v>1355</v>
      </c>
      <c r="BW2052" s="18" t="s">
        <v>6123</v>
      </c>
    </row>
    <row r="2053" spans="51:75" x14ac:dyDescent="0.3">
      <c r="AY2053" s="94" t="e">
        <f>VLOOKUP(C2053,#REF!, 2,FALSE)</f>
        <v>#REF!</v>
      </c>
      <c r="BM2053" s="18" t="s">
        <v>6124</v>
      </c>
      <c r="BN2053" s="18" t="s">
        <v>17081</v>
      </c>
      <c r="BO2053" s="18" t="s">
        <v>6125</v>
      </c>
      <c r="BU2053" s="18" t="s">
        <v>6124</v>
      </c>
      <c r="BV2053" s="18" t="s">
        <v>17081</v>
      </c>
      <c r="BW2053" s="18" t="s">
        <v>6125</v>
      </c>
    </row>
    <row r="2054" spans="51:75" x14ac:dyDescent="0.3">
      <c r="AY2054" s="94" t="e">
        <f>VLOOKUP(C2054,#REF!, 2,FALSE)</f>
        <v>#REF!</v>
      </c>
      <c r="BM2054" s="18" t="s">
        <v>6126</v>
      </c>
      <c r="BN2054" s="18" t="s">
        <v>1152</v>
      </c>
      <c r="BO2054" s="18" t="s">
        <v>6127</v>
      </c>
      <c r="BU2054" s="18" t="s">
        <v>6126</v>
      </c>
      <c r="BV2054" s="18" t="s">
        <v>1152</v>
      </c>
      <c r="BW2054" s="18" t="s">
        <v>6127</v>
      </c>
    </row>
    <row r="2055" spans="51:75" x14ac:dyDescent="0.3">
      <c r="AY2055" s="94" t="e">
        <f>VLOOKUP(C2055,#REF!, 2,FALSE)</f>
        <v>#REF!</v>
      </c>
      <c r="BM2055" s="18" t="s">
        <v>1128</v>
      </c>
      <c r="BN2055" s="18" t="s">
        <v>1152</v>
      </c>
      <c r="BO2055" s="18" t="s">
        <v>6128</v>
      </c>
      <c r="BU2055" s="18" t="s">
        <v>1128</v>
      </c>
      <c r="BV2055" s="18" t="s">
        <v>1152</v>
      </c>
      <c r="BW2055" s="18" t="s">
        <v>6128</v>
      </c>
    </row>
    <row r="2056" spans="51:75" x14ac:dyDescent="0.3">
      <c r="AY2056" s="94" t="e">
        <f>VLOOKUP(C2056,#REF!, 2,FALSE)</f>
        <v>#REF!</v>
      </c>
      <c r="BM2056" s="18" t="s">
        <v>6129</v>
      </c>
      <c r="BN2056" s="18" t="s">
        <v>661</v>
      </c>
      <c r="BO2056" s="18" t="s">
        <v>5833</v>
      </c>
      <c r="BU2056" s="18" t="s">
        <v>6129</v>
      </c>
      <c r="BV2056" s="18" t="s">
        <v>661</v>
      </c>
      <c r="BW2056" s="18" t="s">
        <v>5833</v>
      </c>
    </row>
    <row r="2057" spans="51:75" x14ac:dyDescent="0.3">
      <c r="AY2057" s="94" t="e">
        <f>VLOOKUP(C2057,#REF!, 2,FALSE)</f>
        <v>#REF!</v>
      </c>
      <c r="BM2057" s="18" t="s">
        <v>6130</v>
      </c>
      <c r="BN2057" s="18" t="s">
        <v>17081</v>
      </c>
      <c r="BO2057" s="18" t="s">
        <v>3531</v>
      </c>
      <c r="BU2057" s="18" t="s">
        <v>6130</v>
      </c>
      <c r="BV2057" s="18" t="s">
        <v>17081</v>
      </c>
      <c r="BW2057" s="18" t="s">
        <v>3531</v>
      </c>
    </row>
    <row r="2058" spans="51:75" x14ac:dyDescent="0.3">
      <c r="AY2058" s="94" t="e">
        <f>VLOOKUP(C2058,#REF!, 2,FALSE)</f>
        <v>#REF!</v>
      </c>
      <c r="BM2058" s="18" t="s">
        <v>6131</v>
      </c>
      <c r="BN2058" s="18" t="s">
        <v>3231</v>
      </c>
      <c r="BO2058" s="18" t="s">
        <v>6132</v>
      </c>
      <c r="BU2058" s="18" t="s">
        <v>6131</v>
      </c>
      <c r="BV2058" s="18" t="s">
        <v>3231</v>
      </c>
      <c r="BW2058" s="18" t="s">
        <v>6132</v>
      </c>
    </row>
    <row r="2059" spans="51:75" x14ac:dyDescent="0.3">
      <c r="AY2059" s="94" t="e">
        <f>VLOOKUP(C2059,#REF!, 2,FALSE)</f>
        <v>#REF!</v>
      </c>
      <c r="BM2059" s="18" t="s">
        <v>6133</v>
      </c>
      <c r="BN2059" s="18" t="s">
        <v>17081</v>
      </c>
      <c r="BO2059" s="18" t="s">
        <v>5254</v>
      </c>
      <c r="BU2059" s="18" t="s">
        <v>6133</v>
      </c>
      <c r="BV2059" s="18" t="s">
        <v>17081</v>
      </c>
      <c r="BW2059" s="18" t="s">
        <v>5254</v>
      </c>
    </row>
    <row r="2060" spans="51:75" x14ac:dyDescent="0.3">
      <c r="AY2060" s="94" t="e">
        <f>VLOOKUP(C2060,#REF!, 2,FALSE)</f>
        <v>#REF!</v>
      </c>
      <c r="BM2060" s="18" t="s">
        <v>6134</v>
      </c>
      <c r="BN2060" s="18" t="s">
        <v>17081</v>
      </c>
      <c r="BO2060" s="18" t="s">
        <v>3953</v>
      </c>
      <c r="BU2060" s="18" t="s">
        <v>6134</v>
      </c>
      <c r="BV2060" s="18" t="s">
        <v>17081</v>
      </c>
      <c r="BW2060" s="18" t="s">
        <v>3953</v>
      </c>
    </row>
    <row r="2061" spans="51:75" x14ac:dyDescent="0.3">
      <c r="AY2061" s="94" t="e">
        <f>VLOOKUP(C2061,#REF!, 2,FALSE)</f>
        <v>#REF!</v>
      </c>
      <c r="BM2061" s="18" t="s">
        <v>6135</v>
      </c>
      <c r="BN2061" s="18" t="s">
        <v>630</v>
      </c>
      <c r="BO2061" s="18" t="s">
        <v>782</v>
      </c>
      <c r="BU2061" s="18" t="s">
        <v>6135</v>
      </c>
      <c r="BV2061" s="18" t="s">
        <v>630</v>
      </c>
      <c r="BW2061" s="18" t="s">
        <v>782</v>
      </c>
    </row>
    <row r="2062" spans="51:75" x14ac:dyDescent="0.3">
      <c r="AY2062" s="94" t="e">
        <f>VLOOKUP(C2062,#REF!, 2,FALSE)</f>
        <v>#REF!</v>
      </c>
      <c r="BM2062" s="18" t="s">
        <v>6136</v>
      </c>
      <c r="BN2062" s="18" t="s">
        <v>3064</v>
      </c>
      <c r="BO2062" s="18" t="s">
        <v>6137</v>
      </c>
      <c r="BU2062" s="18" t="s">
        <v>6136</v>
      </c>
      <c r="BV2062" s="18" t="s">
        <v>3064</v>
      </c>
      <c r="BW2062" s="18" t="s">
        <v>6137</v>
      </c>
    </row>
    <row r="2063" spans="51:75" x14ac:dyDescent="0.3">
      <c r="AY2063" s="94" t="e">
        <f>VLOOKUP(C2063,#REF!, 2,FALSE)</f>
        <v>#REF!</v>
      </c>
      <c r="BM2063" s="18" t="s">
        <v>6138</v>
      </c>
      <c r="BN2063" s="18" t="s">
        <v>3109</v>
      </c>
      <c r="BO2063" s="18" t="s">
        <v>2998</v>
      </c>
      <c r="BU2063" s="18" t="s">
        <v>6138</v>
      </c>
      <c r="BV2063" s="18" t="s">
        <v>3109</v>
      </c>
      <c r="BW2063" s="18" t="s">
        <v>2998</v>
      </c>
    </row>
    <row r="2064" spans="51:75" x14ac:dyDescent="0.3">
      <c r="AY2064" s="94" t="e">
        <f>VLOOKUP(C2064,#REF!, 2,FALSE)</f>
        <v>#REF!</v>
      </c>
      <c r="BM2064" s="18" t="s">
        <v>6139</v>
      </c>
      <c r="BN2064" s="18" t="s">
        <v>17081</v>
      </c>
      <c r="BO2064" s="18" t="s">
        <v>6140</v>
      </c>
      <c r="BU2064" s="18" t="s">
        <v>6139</v>
      </c>
      <c r="BV2064" s="18" t="s">
        <v>17081</v>
      </c>
      <c r="BW2064" s="18" t="s">
        <v>6140</v>
      </c>
    </row>
    <row r="2065" spans="51:75" x14ac:dyDescent="0.3">
      <c r="AY2065" s="94" t="e">
        <f>VLOOKUP(C2065,#REF!, 2,FALSE)</f>
        <v>#REF!</v>
      </c>
      <c r="BM2065" s="18" t="s">
        <v>6141</v>
      </c>
      <c r="BN2065" s="18" t="s">
        <v>17081</v>
      </c>
      <c r="BO2065" s="18" t="s">
        <v>2998</v>
      </c>
      <c r="BU2065" s="18" t="s">
        <v>6141</v>
      </c>
      <c r="BV2065" s="18" t="s">
        <v>17081</v>
      </c>
      <c r="BW2065" s="18" t="s">
        <v>2998</v>
      </c>
    </row>
    <row r="2066" spans="51:75" x14ac:dyDescent="0.3">
      <c r="AY2066" s="94" t="e">
        <f>VLOOKUP(C2066,#REF!, 2,FALSE)</f>
        <v>#REF!</v>
      </c>
      <c r="BM2066" s="18" t="s">
        <v>6142</v>
      </c>
      <c r="BN2066" s="18" t="s">
        <v>2998</v>
      </c>
      <c r="BO2066" s="18" t="s">
        <v>782</v>
      </c>
      <c r="BU2066" s="18" t="s">
        <v>6142</v>
      </c>
      <c r="BV2066" s="18" t="s">
        <v>2998</v>
      </c>
      <c r="BW2066" s="18" t="s">
        <v>782</v>
      </c>
    </row>
    <row r="2067" spans="51:75" x14ac:dyDescent="0.3">
      <c r="AY2067" s="94" t="e">
        <f>VLOOKUP(C2067,#REF!, 2,FALSE)</f>
        <v>#REF!</v>
      </c>
      <c r="BM2067" s="18" t="s">
        <v>6143</v>
      </c>
      <c r="BN2067" s="18" t="s">
        <v>3290</v>
      </c>
      <c r="BO2067" s="18" t="s">
        <v>6144</v>
      </c>
      <c r="BU2067" s="18" t="s">
        <v>6143</v>
      </c>
      <c r="BV2067" s="18" t="s">
        <v>3290</v>
      </c>
      <c r="BW2067" s="18" t="s">
        <v>6144</v>
      </c>
    </row>
    <row r="2068" spans="51:75" x14ac:dyDescent="0.3">
      <c r="AY2068" s="94" t="e">
        <f>VLOOKUP(C2068,#REF!, 2,FALSE)</f>
        <v>#REF!</v>
      </c>
      <c r="BM2068" s="18" t="s">
        <v>6145</v>
      </c>
      <c r="BN2068" s="18" t="s">
        <v>3290</v>
      </c>
      <c r="BO2068" s="18" t="s">
        <v>5464</v>
      </c>
      <c r="BU2068" s="18" t="s">
        <v>6145</v>
      </c>
      <c r="BV2068" s="18" t="s">
        <v>3290</v>
      </c>
      <c r="BW2068" s="18" t="s">
        <v>5464</v>
      </c>
    </row>
    <row r="2069" spans="51:75" x14ac:dyDescent="0.3">
      <c r="AY2069" s="94" t="e">
        <f>VLOOKUP(C2069,#REF!, 2,FALSE)</f>
        <v>#REF!</v>
      </c>
      <c r="BM2069" s="18" t="s">
        <v>6146</v>
      </c>
      <c r="BN2069" s="18" t="s">
        <v>3047</v>
      </c>
      <c r="BO2069" s="18" t="s">
        <v>6147</v>
      </c>
      <c r="BU2069" s="18" t="s">
        <v>6146</v>
      </c>
      <c r="BV2069" s="18" t="s">
        <v>3047</v>
      </c>
      <c r="BW2069" s="18" t="s">
        <v>6147</v>
      </c>
    </row>
    <row r="2070" spans="51:75" x14ac:dyDescent="0.3">
      <c r="AY2070" s="94" t="e">
        <f>VLOOKUP(C2070,#REF!, 2,FALSE)</f>
        <v>#REF!</v>
      </c>
      <c r="BM2070" s="18" t="s">
        <v>6148</v>
      </c>
      <c r="BN2070" s="18" t="s">
        <v>17081</v>
      </c>
      <c r="BO2070" s="18" t="s">
        <v>6149</v>
      </c>
      <c r="BU2070" s="18" t="s">
        <v>6148</v>
      </c>
      <c r="BV2070" s="18" t="s">
        <v>17081</v>
      </c>
      <c r="BW2070" s="18" t="s">
        <v>6149</v>
      </c>
    </row>
    <row r="2071" spans="51:75" x14ac:dyDescent="0.3">
      <c r="AY2071" s="94" t="e">
        <f>VLOOKUP(C2071,#REF!, 2,FALSE)</f>
        <v>#REF!</v>
      </c>
      <c r="BM2071" s="18" t="s">
        <v>6150</v>
      </c>
      <c r="BN2071" s="18" t="s">
        <v>874</v>
      </c>
      <c r="BO2071" s="18" t="s">
        <v>6151</v>
      </c>
      <c r="BU2071" s="18" t="s">
        <v>6150</v>
      </c>
      <c r="BV2071" s="18" t="s">
        <v>874</v>
      </c>
      <c r="BW2071" s="18" t="s">
        <v>6151</v>
      </c>
    </row>
    <row r="2072" spans="51:75" x14ac:dyDescent="0.3">
      <c r="AY2072" s="94" t="e">
        <f>VLOOKUP(C2072,#REF!, 2,FALSE)</f>
        <v>#REF!</v>
      </c>
      <c r="BM2072" s="18" t="s">
        <v>6152</v>
      </c>
      <c r="BN2072" s="18" t="s">
        <v>17081</v>
      </c>
      <c r="BO2072" s="18" t="s">
        <v>2784</v>
      </c>
      <c r="BU2072" s="18" t="s">
        <v>6152</v>
      </c>
      <c r="BV2072" s="18" t="s">
        <v>17081</v>
      </c>
      <c r="BW2072" s="18" t="s">
        <v>2784</v>
      </c>
    </row>
    <row r="2073" spans="51:75" x14ac:dyDescent="0.3">
      <c r="AY2073" s="94" t="e">
        <f>VLOOKUP(C2073,#REF!, 2,FALSE)</f>
        <v>#REF!</v>
      </c>
      <c r="BM2073" s="18" t="s">
        <v>6153</v>
      </c>
      <c r="BN2073" s="18" t="s">
        <v>1458</v>
      </c>
      <c r="BO2073" s="18" t="s">
        <v>6154</v>
      </c>
      <c r="BU2073" s="18" t="s">
        <v>6153</v>
      </c>
      <c r="BV2073" s="18" t="s">
        <v>1458</v>
      </c>
      <c r="BW2073" s="18" t="s">
        <v>6154</v>
      </c>
    </row>
    <row r="2074" spans="51:75" x14ac:dyDescent="0.3">
      <c r="AY2074" s="94" t="e">
        <f>VLOOKUP(C2074,#REF!, 2,FALSE)</f>
        <v>#REF!</v>
      </c>
      <c r="BM2074" s="18" t="s">
        <v>1129</v>
      </c>
      <c r="BN2074" s="18" t="s">
        <v>3290</v>
      </c>
      <c r="BO2074" s="18" t="s">
        <v>6155</v>
      </c>
      <c r="BU2074" s="18" t="s">
        <v>1129</v>
      </c>
      <c r="BV2074" s="18" t="s">
        <v>3290</v>
      </c>
      <c r="BW2074" s="18" t="s">
        <v>6155</v>
      </c>
    </row>
    <row r="2075" spans="51:75" x14ac:dyDescent="0.3">
      <c r="AY2075" s="94" t="e">
        <f>VLOOKUP(C2075,#REF!, 2,FALSE)</f>
        <v>#REF!</v>
      </c>
      <c r="BM2075" s="18" t="s">
        <v>6156</v>
      </c>
      <c r="BN2075" s="18" t="s">
        <v>1355</v>
      </c>
      <c r="BO2075" s="18" t="s">
        <v>6158</v>
      </c>
      <c r="BU2075" s="18" t="s">
        <v>6156</v>
      </c>
      <c r="BV2075" s="18" t="s">
        <v>1355</v>
      </c>
      <c r="BW2075" s="18" t="s">
        <v>6158</v>
      </c>
    </row>
    <row r="2076" spans="51:75" x14ac:dyDescent="0.3">
      <c r="AY2076" s="94" t="e">
        <f>VLOOKUP(C2076,#REF!, 2,FALSE)</f>
        <v>#REF!</v>
      </c>
      <c r="BM2076" s="18" t="s">
        <v>6159</v>
      </c>
      <c r="BN2076" s="18" t="s">
        <v>725</v>
      </c>
      <c r="BO2076" s="18" t="s">
        <v>6160</v>
      </c>
      <c r="BU2076" s="18" t="s">
        <v>6159</v>
      </c>
      <c r="BV2076" s="18" t="s">
        <v>725</v>
      </c>
      <c r="BW2076" s="18" t="s">
        <v>6160</v>
      </c>
    </row>
    <row r="2077" spans="51:75" x14ac:dyDescent="0.3">
      <c r="AY2077" s="94" t="e">
        <f>VLOOKUP(C2077,#REF!, 2,FALSE)</f>
        <v>#REF!</v>
      </c>
      <c r="BM2077" s="18" t="s">
        <v>6161</v>
      </c>
      <c r="BN2077" s="18" t="s">
        <v>618</v>
      </c>
      <c r="BO2077" s="18" t="s">
        <v>6162</v>
      </c>
      <c r="BU2077" s="18" t="s">
        <v>6161</v>
      </c>
      <c r="BV2077" s="18" t="s">
        <v>618</v>
      </c>
      <c r="BW2077" s="18" t="s">
        <v>6162</v>
      </c>
    </row>
    <row r="2078" spans="51:75" x14ac:dyDescent="0.3">
      <c r="AY2078" s="94" t="e">
        <f>VLOOKUP(C2078,#REF!, 2,FALSE)</f>
        <v>#REF!</v>
      </c>
      <c r="BM2078" s="18" t="s">
        <v>6163</v>
      </c>
      <c r="BN2078" s="18" t="s">
        <v>17081</v>
      </c>
      <c r="BO2078" s="18" t="s">
        <v>6164</v>
      </c>
      <c r="BU2078" s="18" t="s">
        <v>6163</v>
      </c>
      <c r="BV2078" s="18" t="s">
        <v>17081</v>
      </c>
      <c r="BW2078" s="18" t="s">
        <v>6164</v>
      </c>
    </row>
    <row r="2079" spans="51:75" x14ac:dyDescent="0.3">
      <c r="AY2079" s="94" t="e">
        <f>VLOOKUP(C2079,#REF!, 2,FALSE)</f>
        <v>#REF!</v>
      </c>
      <c r="BM2079" s="18" t="s">
        <v>6165</v>
      </c>
      <c r="BN2079" s="18" t="s">
        <v>636</v>
      </c>
      <c r="BO2079" s="18" t="s">
        <v>6166</v>
      </c>
      <c r="BU2079" s="18" t="s">
        <v>6165</v>
      </c>
      <c r="BV2079" s="18" t="s">
        <v>636</v>
      </c>
      <c r="BW2079" s="18" t="s">
        <v>6166</v>
      </c>
    </row>
    <row r="2080" spans="51:75" x14ac:dyDescent="0.3">
      <c r="AY2080" s="94" t="e">
        <f>VLOOKUP(C2080,#REF!, 2,FALSE)</f>
        <v>#REF!</v>
      </c>
      <c r="BM2080" s="18" t="s">
        <v>6167</v>
      </c>
      <c r="BN2080" s="18" t="s">
        <v>3122</v>
      </c>
      <c r="BO2080" s="18" t="s">
        <v>2998</v>
      </c>
      <c r="BU2080" s="18" t="s">
        <v>6167</v>
      </c>
      <c r="BV2080" s="18" t="s">
        <v>3122</v>
      </c>
      <c r="BW2080" s="18" t="s">
        <v>2998</v>
      </c>
    </row>
    <row r="2081" spans="51:75" x14ac:dyDescent="0.3">
      <c r="AY2081" s="94" t="e">
        <f>VLOOKUP(C2081,#REF!, 2,FALSE)</f>
        <v>#REF!</v>
      </c>
      <c r="BM2081" s="18" t="s">
        <v>1130</v>
      </c>
      <c r="BN2081" s="18" t="s">
        <v>630</v>
      </c>
      <c r="BO2081" s="18" t="s">
        <v>3795</v>
      </c>
      <c r="BU2081" s="18" t="s">
        <v>1130</v>
      </c>
      <c r="BV2081" s="18" t="s">
        <v>630</v>
      </c>
      <c r="BW2081" s="18" t="s">
        <v>3795</v>
      </c>
    </row>
    <row r="2082" spans="51:75" x14ac:dyDescent="0.3">
      <c r="AY2082" s="94" t="e">
        <f>VLOOKUP(C2082,#REF!, 2,FALSE)</f>
        <v>#REF!</v>
      </c>
      <c r="BM2082" s="18" t="s">
        <v>6168</v>
      </c>
      <c r="BN2082" s="18" t="s">
        <v>2998</v>
      </c>
      <c r="BO2082" s="18" t="s">
        <v>2998</v>
      </c>
      <c r="BU2082" s="18" t="s">
        <v>6168</v>
      </c>
      <c r="BV2082" s="18" t="s">
        <v>2998</v>
      </c>
      <c r="BW2082" s="18" t="s">
        <v>2998</v>
      </c>
    </row>
    <row r="2083" spans="51:75" x14ac:dyDescent="0.3">
      <c r="AY2083" s="94" t="e">
        <f>VLOOKUP(C2083,#REF!, 2,FALSE)</f>
        <v>#REF!</v>
      </c>
      <c r="BM2083" s="18" t="s">
        <v>6169</v>
      </c>
      <c r="BN2083" s="18" t="s">
        <v>3109</v>
      </c>
      <c r="BO2083" s="18" t="s">
        <v>1502</v>
      </c>
      <c r="BU2083" s="18" t="s">
        <v>6169</v>
      </c>
      <c r="BV2083" s="18" t="s">
        <v>3109</v>
      </c>
      <c r="BW2083" s="18" t="s">
        <v>1502</v>
      </c>
    </row>
    <row r="2084" spans="51:75" x14ac:dyDescent="0.3">
      <c r="AY2084" s="94" t="e">
        <f>VLOOKUP(C2084,#REF!, 2,FALSE)</f>
        <v>#REF!</v>
      </c>
      <c r="BM2084" s="18" t="s">
        <v>6170</v>
      </c>
      <c r="BN2084" s="18" t="s">
        <v>2998</v>
      </c>
      <c r="BO2084" s="18" t="s">
        <v>2998</v>
      </c>
      <c r="BU2084" s="18" t="s">
        <v>6170</v>
      </c>
      <c r="BV2084" s="18" t="s">
        <v>2998</v>
      </c>
      <c r="BW2084" s="18" t="s">
        <v>2998</v>
      </c>
    </row>
    <row r="2085" spans="51:75" x14ac:dyDescent="0.3">
      <c r="AY2085" s="94" t="e">
        <f>VLOOKUP(C2085,#REF!, 2,FALSE)</f>
        <v>#REF!</v>
      </c>
      <c r="BM2085" s="18" t="s">
        <v>6171</v>
      </c>
      <c r="BN2085" s="18" t="s">
        <v>3064</v>
      </c>
      <c r="BO2085" s="18" t="s">
        <v>6172</v>
      </c>
      <c r="BU2085" s="18" t="s">
        <v>6171</v>
      </c>
      <c r="BV2085" s="18" t="s">
        <v>3064</v>
      </c>
      <c r="BW2085" s="18" t="s">
        <v>6172</v>
      </c>
    </row>
    <row r="2086" spans="51:75" x14ac:dyDescent="0.3">
      <c r="AY2086" s="94" t="e">
        <f>VLOOKUP(C2086,#REF!, 2,FALSE)</f>
        <v>#REF!</v>
      </c>
      <c r="BM2086" s="18" t="s">
        <v>6173</v>
      </c>
      <c r="BN2086" s="18" t="s">
        <v>1285</v>
      </c>
      <c r="BO2086" s="18" t="s">
        <v>4384</v>
      </c>
      <c r="BU2086" s="18" t="s">
        <v>6173</v>
      </c>
      <c r="BV2086" s="18" t="s">
        <v>1285</v>
      </c>
      <c r="BW2086" s="18" t="s">
        <v>4384</v>
      </c>
    </row>
    <row r="2087" spans="51:75" x14ac:dyDescent="0.3">
      <c r="AY2087" s="94" t="e">
        <f>VLOOKUP(C2087,#REF!, 2,FALSE)</f>
        <v>#REF!</v>
      </c>
      <c r="BM2087" s="18" t="s">
        <v>6175</v>
      </c>
      <c r="BN2087" s="18" t="s">
        <v>729</v>
      </c>
      <c r="BO2087" s="18" t="s">
        <v>1915</v>
      </c>
      <c r="BU2087" s="18" t="s">
        <v>6175</v>
      </c>
      <c r="BV2087" s="18" t="s">
        <v>729</v>
      </c>
      <c r="BW2087" s="18" t="s">
        <v>1915</v>
      </c>
    </row>
    <row r="2088" spans="51:75" x14ac:dyDescent="0.3">
      <c r="AY2088" s="94" t="e">
        <f>VLOOKUP(C2088,#REF!, 2,FALSE)</f>
        <v>#REF!</v>
      </c>
      <c r="BM2088" s="18" t="s">
        <v>6176</v>
      </c>
      <c r="BN2088" s="18" t="s">
        <v>669</v>
      </c>
      <c r="BO2088" s="18" t="s">
        <v>6177</v>
      </c>
      <c r="BU2088" s="18" t="s">
        <v>6176</v>
      </c>
      <c r="BV2088" s="18" t="s">
        <v>669</v>
      </c>
      <c r="BW2088" s="18" t="s">
        <v>6177</v>
      </c>
    </row>
    <row r="2089" spans="51:75" x14ac:dyDescent="0.3">
      <c r="AY2089" s="94" t="e">
        <f>VLOOKUP(C2089,#REF!, 2,FALSE)</f>
        <v>#REF!</v>
      </c>
      <c r="BM2089" s="18" t="s">
        <v>6178</v>
      </c>
      <c r="BN2089" s="18" t="s">
        <v>853</v>
      </c>
      <c r="BO2089" s="18" t="s">
        <v>3136</v>
      </c>
      <c r="BU2089" s="18" t="s">
        <v>6178</v>
      </c>
      <c r="BV2089" s="18" t="s">
        <v>853</v>
      </c>
      <c r="BW2089" s="18" t="s">
        <v>3136</v>
      </c>
    </row>
    <row r="2090" spans="51:75" x14ac:dyDescent="0.3">
      <c r="AY2090" s="94" t="e">
        <f>VLOOKUP(C2090,#REF!, 2,FALSE)</f>
        <v>#REF!</v>
      </c>
      <c r="BM2090" s="18" t="s">
        <v>6179</v>
      </c>
      <c r="BN2090" s="18" t="s">
        <v>3231</v>
      </c>
      <c r="BO2090" s="18" t="s">
        <v>4726</v>
      </c>
      <c r="BU2090" s="18" t="s">
        <v>6179</v>
      </c>
      <c r="BV2090" s="18" t="s">
        <v>3231</v>
      </c>
      <c r="BW2090" s="18" t="s">
        <v>4726</v>
      </c>
    </row>
    <row r="2091" spans="51:75" x14ac:dyDescent="0.3">
      <c r="AY2091" s="94" t="e">
        <f>VLOOKUP(C2091,#REF!, 2,FALSE)</f>
        <v>#REF!</v>
      </c>
      <c r="BM2091" s="18" t="s">
        <v>6180</v>
      </c>
      <c r="BN2091" s="18" t="s">
        <v>2998</v>
      </c>
      <c r="BO2091" s="18" t="s">
        <v>2998</v>
      </c>
      <c r="BU2091" s="18" t="s">
        <v>6180</v>
      </c>
      <c r="BV2091" s="18" t="s">
        <v>2998</v>
      </c>
      <c r="BW2091" s="18" t="s">
        <v>2998</v>
      </c>
    </row>
    <row r="2092" spans="51:75" x14ac:dyDescent="0.3">
      <c r="AY2092" s="94" t="e">
        <f>VLOOKUP(C2092,#REF!, 2,FALSE)</f>
        <v>#REF!</v>
      </c>
      <c r="BM2092" s="18" t="s">
        <v>6181</v>
      </c>
      <c r="BN2092" s="18" t="s">
        <v>2998</v>
      </c>
      <c r="BO2092" s="18" t="s">
        <v>4951</v>
      </c>
      <c r="BU2092" s="18" t="s">
        <v>6181</v>
      </c>
      <c r="BV2092" s="18" t="s">
        <v>2998</v>
      </c>
      <c r="BW2092" s="18" t="s">
        <v>4951</v>
      </c>
    </row>
    <row r="2093" spans="51:75" x14ac:dyDescent="0.3">
      <c r="AY2093" s="94" t="e">
        <f>VLOOKUP(C2093,#REF!, 2,FALSE)</f>
        <v>#REF!</v>
      </c>
      <c r="BM2093" s="18" t="s">
        <v>6182</v>
      </c>
      <c r="BN2093" s="18" t="s">
        <v>2998</v>
      </c>
      <c r="BO2093" s="18" t="s">
        <v>2998</v>
      </c>
      <c r="BU2093" s="18" t="s">
        <v>6182</v>
      </c>
      <c r="BV2093" s="18" t="s">
        <v>2998</v>
      </c>
      <c r="BW2093" s="18" t="s">
        <v>2998</v>
      </c>
    </row>
    <row r="2094" spans="51:75" x14ac:dyDescent="0.3">
      <c r="AY2094" s="94" t="e">
        <f>VLOOKUP(C2094,#REF!, 2,FALSE)</f>
        <v>#REF!</v>
      </c>
      <c r="BM2094" s="18" t="s">
        <v>6183</v>
      </c>
      <c r="BN2094" s="18" t="s">
        <v>2998</v>
      </c>
      <c r="BO2094" s="18" t="s">
        <v>2998</v>
      </c>
      <c r="BU2094" s="18" t="s">
        <v>6183</v>
      </c>
      <c r="BV2094" s="18" t="s">
        <v>2998</v>
      </c>
      <c r="BW2094" s="18" t="s">
        <v>2998</v>
      </c>
    </row>
    <row r="2095" spans="51:75" x14ac:dyDescent="0.3">
      <c r="AY2095" s="94" t="e">
        <f>VLOOKUP(C2095,#REF!, 2,FALSE)</f>
        <v>#REF!</v>
      </c>
      <c r="BM2095" s="18" t="s">
        <v>96</v>
      </c>
      <c r="BN2095" s="18" t="s">
        <v>622</v>
      </c>
      <c r="BO2095" s="18" t="s">
        <v>3144</v>
      </c>
      <c r="BU2095" s="18" t="s">
        <v>96</v>
      </c>
      <c r="BV2095" s="18" t="s">
        <v>622</v>
      </c>
      <c r="BW2095" s="18" t="s">
        <v>3144</v>
      </c>
    </row>
    <row r="2096" spans="51:75" x14ac:dyDescent="0.3">
      <c r="AY2096" s="94" t="e">
        <f>VLOOKUP(C2096,#REF!, 2,FALSE)</f>
        <v>#REF!</v>
      </c>
      <c r="BM2096" s="18" t="s">
        <v>6184</v>
      </c>
      <c r="BN2096" s="18" t="s">
        <v>672</v>
      </c>
      <c r="BO2096" s="18" t="s">
        <v>6185</v>
      </c>
      <c r="BU2096" s="18" t="s">
        <v>6184</v>
      </c>
      <c r="BV2096" s="18" t="s">
        <v>672</v>
      </c>
      <c r="BW2096" s="18" t="s">
        <v>6185</v>
      </c>
    </row>
    <row r="2097" spans="51:75" x14ac:dyDescent="0.3">
      <c r="AY2097" s="94" t="e">
        <f>VLOOKUP(C2097,#REF!, 2,FALSE)</f>
        <v>#REF!</v>
      </c>
      <c r="BM2097" s="18" t="s">
        <v>6186</v>
      </c>
      <c r="BN2097" s="18" t="s">
        <v>3021</v>
      </c>
      <c r="BO2097" s="18" t="s">
        <v>2998</v>
      </c>
      <c r="BU2097" s="18" t="s">
        <v>6186</v>
      </c>
      <c r="BV2097" s="18" t="s">
        <v>3021</v>
      </c>
      <c r="BW2097" s="18" t="s">
        <v>2998</v>
      </c>
    </row>
    <row r="2098" spans="51:75" x14ac:dyDescent="0.3">
      <c r="AY2098" s="94" t="e">
        <f>VLOOKUP(C2098,#REF!, 2,FALSE)</f>
        <v>#REF!</v>
      </c>
      <c r="BM2098" s="18" t="s">
        <v>6187</v>
      </c>
      <c r="BN2098" s="18" t="s">
        <v>2998</v>
      </c>
      <c r="BO2098" s="18" t="s">
        <v>2998</v>
      </c>
      <c r="BU2098" s="18" t="s">
        <v>6187</v>
      </c>
      <c r="BV2098" s="18" t="s">
        <v>2998</v>
      </c>
      <c r="BW2098" s="18" t="s">
        <v>2998</v>
      </c>
    </row>
    <row r="2099" spans="51:75" x14ac:dyDescent="0.3">
      <c r="AY2099" s="94" t="e">
        <f>VLOOKUP(C2099,#REF!, 2,FALSE)</f>
        <v>#REF!</v>
      </c>
      <c r="BM2099" s="18" t="s">
        <v>6188</v>
      </c>
      <c r="BN2099" s="18" t="s">
        <v>3024</v>
      </c>
      <c r="BO2099" s="18" t="s">
        <v>2998</v>
      </c>
      <c r="BU2099" s="18" t="s">
        <v>6188</v>
      </c>
      <c r="BV2099" s="18" t="s">
        <v>3024</v>
      </c>
      <c r="BW2099" s="18" t="s">
        <v>2998</v>
      </c>
    </row>
    <row r="2100" spans="51:75" x14ac:dyDescent="0.3">
      <c r="AY2100" s="94" t="e">
        <f>VLOOKUP(C2100,#REF!, 2,FALSE)</f>
        <v>#REF!</v>
      </c>
      <c r="BM2100" s="18" t="s">
        <v>1144</v>
      </c>
      <c r="BN2100" s="18" t="s">
        <v>874</v>
      </c>
      <c r="BO2100" s="18" t="s">
        <v>4329</v>
      </c>
      <c r="BU2100" s="18" t="s">
        <v>1144</v>
      </c>
      <c r="BV2100" s="18" t="s">
        <v>874</v>
      </c>
      <c r="BW2100" s="18" t="s">
        <v>4329</v>
      </c>
    </row>
    <row r="2101" spans="51:75" x14ac:dyDescent="0.3">
      <c r="AY2101" s="94" t="e">
        <f>VLOOKUP(C2101,#REF!, 2,FALSE)</f>
        <v>#REF!</v>
      </c>
      <c r="BM2101" s="18" t="s">
        <v>6189</v>
      </c>
      <c r="BN2101" s="18" t="s">
        <v>2998</v>
      </c>
      <c r="BO2101" s="18" t="s">
        <v>2998</v>
      </c>
      <c r="BU2101" s="18" t="s">
        <v>6189</v>
      </c>
      <c r="BV2101" s="18" t="s">
        <v>2998</v>
      </c>
      <c r="BW2101" s="18" t="s">
        <v>2998</v>
      </c>
    </row>
    <row r="2102" spans="51:75" x14ac:dyDescent="0.3">
      <c r="AY2102" s="94" t="e">
        <f>VLOOKUP(C2102,#REF!, 2,FALSE)</f>
        <v>#REF!</v>
      </c>
      <c r="BM2102" s="18" t="s">
        <v>6191</v>
      </c>
      <c r="BN2102" s="18" t="s">
        <v>2998</v>
      </c>
      <c r="BO2102" s="18" t="s">
        <v>959</v>
      </c>
      <c r="BU2102" s="18" t="s">
        <v>6191</v>
      </c>
      <c r="BV2102" s="18" t="s">
        <v>2998</v>
      </c>
      <c r="BW2102" s="18" t="s">
        <v>959</v>
      </c>
    </row>
    <row r="2103" spans="51:75" x14ac:dyDescent="0.3">
      <c r="AY2103" s="94" t="e">
        <f>VLOOKUP(C2103,#REF!, 2,FALSE)</f>
        <v>#REF!</v>
      </c>
      <c r="BM2103" s="18" t="s">
        <v>6192</v>
      </c>
      <c r="BN2103" s="18" t="s">
        <v>619</v>
      </c>
      <c r="BO2103" s="18" t="s">
        <v>6193</v>
      </c>
      <c r="BU2103" s="18" t="s">
        <v>6192</v>
      </c>
      <c r="BV2103" s="18" t="s">
        <v>619</v>
      </c>
      <c r="BW2103" s="18" t="s">
        <v>6193</v>
      </c>
    </row>
    <row r="2104" spans="51:75" x14ac:dyDescent="0.3">
      <c r="AY2104" s="94" t="e">
        <f>VLOOKUP(C2104,#REF!, 2,FALSE)</f>
        <v>#REF!</v>
      </c>
      <c r="BM2104" s="18" t="s">
        <v>6194</v>
      </c>
      <c r="BN2104" s="18" t="s">
        <v>626</v>
      </c>
      <c r="BO2104" s="18" t="s">
        <v>6195</v>
      </c>
      <c r="BU2104" s="18" t="s">
        <v>6194</v>
      </c>
      <c r="BV2104" s="18" t="s">
        <v>626</v>
      </c>
      <c r="BW2104" s="18" t="s">
        <v>6195</v>
      </c>
    </row>
    <row r="2105" spans="51:75" x14ac:dyDescent="0.3">
      <c r="AY2105" s="94" t="e">
        <f>VLOOKUP(C2105,#REF!, 2,FALSE)</f>
        <v>#REF!</v>
      </c>
      <c r="BM2105" s="18" t="s">
        <v>6196</v>
      </c>
      <c r="BN2105" s="18" t="s">
        <v>668</v>
      </c>
      <c r="BO2105" s="18" t="s">
        <v>6197</v>
      </c>
      <c r="BU2105" s="18" t="s">
        <v>6196</v>
      </c>
      <c r="BV2105" s="18" t="s">
        <v>668</v>
      </c>
      <c r="BW2105" s="18" t="s">
        <v>6197</v>
      </c>
    </row>
    <row r="2106" spans="51:75" x14ac:dyDescent="0.3">
      <c r="AY2106" s="94" t="e">
        <f>VLOOKUP(C2106,#REF!, 2,FALSE)</f>
        <v>#REF!</v>
      </c>
      <c r="BM2106" s="18" t="s">
        <v>6198</v>
      </c>
      <c r="BN2106" s="18" t="s">
        <v>822</v>
      </c>
      <c r="BO2106" s="18" t="s">
        <v>716</v>
      </c>
      <c r="BU2106" s="18" t="s">
        <v>6198</v>
      </c>
      <c r="BV2106" s="18" t="s">
        <v>822</v>
      </c>
      <c r="BW2106" s="18" t="s">
        <v>716</v>
      </c>
    </row>
    <row r="2107" spans="51:75" x14ac:dyDescent="0.3">
      <c r="AY2107" s="94" t="e">
        <f>VLOOKUP(C2107,#REF!, 2,FALSE)</f>
        <v>#REF!</v>
      </c>
      <c r="BM2107" s="18" t="s">
        <v>6199</v>
      </c>
      <c r="BN2107" s="18" t="s">
        <v>668</v>
      </c>
      <c r="BO2107" s="18" t="s">
        <v>5348</v>
      </c>
      <c r="BU2107" s="18" t="s">
        <v>6199</v>
      </c>
      <c r="BV2107" s="18" t="s">
        <v>668</v>
      </c>
      <c r="BW2107" s="18" t="s">
        <v>5348</v>
      </c>
    </row>
    <row r="2108" spans="51:75" x14ac:dyDescent="0.3">
      <c r="AY2108" s="94" t="e">
        <f>VLOOKUP(C2108,#REF!, 2,FALSE)</f>
        <v>#REF!</v>
      </c>
      <c r="BM2108" s="18" t="s">
        <v>6200</v>
      </c>
      <c r="BN2108" s="18" t="s">
        <v>668</v>
      </c>
      <c r="BO2108" s="18" t="s">
        <v>1674</v>
      </c>
      <c r="BU2108" s="18" t="s">
        <v>6200</v>
      </c>
      <c r="BV2108" s="18" t="s">
        <v>668</v>
      </c>
      <c r="BW2108" s="18" t="s">
        <v>1674</v>
      </c>
    </row>
    <row r="2109" spans="51:75" x14ac:dyDescent="0.3">
      <c r="AY2109" s="94" t="e">
        <f>VLOOKUP(C2109,#REF!, 2,FALSE)</f>
        <v>#REF!</v>
      </c>
      <c r="BM2109" s="18" t="s">
        <v>6202</v>
      </c>
      <c r="BN2109" s="18" t="s">
        <v>3231</v>
      </c>
      <c r="BO2109" s="18" t="s">
        <v>802</v>
      </c>
      <c r="BU2109" s="18" t="s">
        <v>6202</v>
      </c>
      <c r="BV2109" s="18" t="s">
        <v>3231</v>
      </c>
      <c r="BW2109" s="18" t="s">
        <v>802</v>
      </c>
    </row>
    <row r="2110" spans="51:75" x14ac:dyDescent="0.3">
      <c r="AY2110" s="94" t="e">
        <f>VLOOKUP(C2110,#REF!, 2,FALSE)</f>
        <v>#REF!</v>
      </c>
      <c r="BM2110" s="18" t="s">
        <v>6203</v>
      </c>
      <c r="BN2110" s="18" t="s">
        <v>661</v>
      </c>
      <c r="BO2110" s="18" t="s">
        <v>666</v>
      </c>
      <c r="BU2110" s="18" t="s">
        <v>6203</v>
      </c>
      <c r="BV2110" s="18" t="s">
        <v>661</v>
      </c>
      <c r="BW2110" s="18" t="s">
        <v>666</v>
      </c>
    </row>
    <row r="2111" spans="51:75" x14ac:dyDescent="0.3">
      <c r="AY2111" s="94" t="e">
        <f>VLOOKUP(C2111,#REF!, 2,FALSE)</f>
        <v>#REF!</v>
      </c>
      <c r="BM2111" s="18" t="s">
        <v>6204</v>
      </c>
      <c r="BN2111" s="18" t="s">
        <v>3231</v>
      </c>
      <c r="BO2111" s="18" t="s">
        <v>3992</v>
      </c>
      <c r="BU2111" s="18" t="s">
        <v>6204</v>
      </c>
      <c r="BV2111" s="18" t="s">
        <v>3231</v>
      </c>
      <c r="BW2111" s="18" t="s">
        <v>3992</v>
      </c>
    </row>
    <row r="2112" spans="51:75" x14ac:dyDescent="0.3">
      <c r="AY2112" s="94" t="e">
        <f>VLOOKUP(C2112,#REF!, 2,FALSE)</f>
        <v>#REF!</v>
      </c>
      <c r="BM2112" s="18" t="s">
        <v>6206</v>
      </c>
      <c r="BN2112" s="18" t="s">
        <v>822</v>
      </c>
      <c r="BO2112" s="18" t="s">
        <v>1220</v>
      </c>
      <c r="BU2112" s="18" t="s">
        <v>6206</v>
      </c>
      <c r="BV2112" s="18" t="s">
        <v>822</v>
      </c>
      <c r="BW2112" s="18" t="s">
        <v>1220</v>
      </c>
    </row>
    <row r="2113" spans="51:75" x14ac:dyDescent="0.3">
      <c r="AY2113" s="94" t="e">
        <f>VLOOKUP(C2113,#REF!, 2,FALSE)</f>
        <v>#REF!</v>
      </c>
      <c r="BM2113" s="18" t="s">
        <v>6208</v>
      </c>
      <c r="BN2113" s="18" t="s">
        <v>715</v>
      </c>
      <c r="BO2113" s="18" t="s">
        <v>740</v>
      </c>
      <c r="BU2113" s="18" t="s">
        <v>6208</v>
      </c>
      <c r="BV2113" s="18" t="s">
        <v>715</v>
      </c>
      <c r="BW2113" s="18" t="s">
        <v>740</v>
      </c>
    </row>
    <row r="2114" spans="51:75" x14ac:dyDescent="0.3">
      <c r="AY2114" s="94" t="e">
        <f>VLOOKUP(C2114,#REF!, 2,FALSE)</f>
        <v>#REF!</v>
      </c>
      <c r="BM2114" s="18" t="s">
        <v>6211</v>
      </c>
      <c r="BN2114" s="18" t="s">
        <v>1019</v>
      </c>
      <c r="BO2114" s="18" t="s">
        <v>4793</v>
      </c>
      <c r="BU2114" s="18" t="s">
        <v>6211</v>
      </c>
      <c r="BV2114" s="18" t="s">
        <v>1019</v>
      </c>
      <c r="BW2114" s="18" t="s">
        <v>4793</v>
      </c>
    </row>
    <row r="2115" spans="51:75" x14ac:dyDescent="0.3">
      <c r="AY2115" s="94" t="e">
        <f>VLOOKUP(C2115,#REF!, 2,FALSE)</f>
        <v>#REF!</v>
      </c>
      <c r="BM2115" s="18" t="s">
        <v>6212</v>
      </c>
      <c r="BN2115" s="18" t="s">
        <v>17086</v>
      </c>
      <c r="BO2115" s="18" t="s">
        <v>1283</v>
      </c>
      <c r="BU2115" s="18" t="s">
        <v>6212</v>
      </c>
      <c r="BV2115" s="18" t="s">
        <v>17086</v>
      </c>
      <c r="BW2115" s="18" t="s">
        <v>1283</v>
      </c>
    </row>
    <row r="2116" spans="51:75" x14ac:dyDescent="0.3">
      <c r="AY2116" s="94" t="e">
        <f>VLOOKUP(C2116,#REF!, 2,FALSE)</f>
        <v>#REF!</v>
      </c>
      <c r="BM2116" s="18" t="s">
        <v>6213</v>
      </c>
      <c r="BN2116" s="18" t="s">
        <v>861</v>
      </c>
      <c r="BO2116" s="18" t="s">
        <v>6214</v>
      </c>
      <c r="BU2116" s="18" t="s">
        <v>6213</v>
      </c>
      <c r="BV2116" s="18" t="s">
        <v>861</v>
      </c>
      <c r="BW2116" s="18" t="s">
        <v>6214</v>
      </c>
    </row>
    <row r="2117" spans="51:75" x14ac:dyDescent="0.3">
      <c r="AY2117" s="94" t="e">
        <f>VLOOKUP(C2117,#REF!, 2,FALSE)</f>
        <v>#REF!</v>
      </c>
      <c r="BM2117" s="18" t="s">
        <v>1145</v>
      </c>
      <c r="BN2117" s="18" t="s">
        <v>1355</v>
      </c>
      <c r="BO2117" s="18" t="s">
        <v>6215</v>
      </c>
      <c r="BU2117" s="18" t="s">
        <v>1145</v>
      </c>
      <c r="BV2117" s="18" t="s">
        <v>1355</v>
      </c>
      <c r="BW2117" s="18" t="s">
        <v>6215</v>
      </c>
    </row>
    <row r="2118" spans="51:75" x14ac:dyDescent="0.3">
      <c r="AY2118" s="94" t="e">
        <f>VLOOKUP(C2118,#REF!, 2,FALSE)</f>
        <v>#REF!</v>
      </c>
      <c r="BM2118" s="18" t="s">
        <v>6216</v>
      </c>
      <c r="BN2118" s="18" t="s">
        <v>822</v>
      </c>
      <c r="BO2118" s="18" t="s">
        <v>1617</v>
      </c>
      <c r="BU2118" s="18" t="s">
        <v>6216</v>
      </c>
      <c r="BV2118" s="18" t="s">
        <v>822</v>
      </c>
      <c r="BW2118" s="18" t="s">
        <v>1617</v>
      </c>
    </row>
    <row r="2119" spans="51:75" x14ac:dyDescent="0.3">
      <c r="AY2119" s="94" t="e">
        <f>VLOOKUP(C2119,#REF!, 2,FALSE)</f>
        <v>#REF!</v>
      </c>
      <c r="BM2119" s="18" t="s">
        <v>140</v>
      </c>
      <c r="BN2119" s="18" t="s">
        <v>2993</v>
      </c>
      <c r="BO2119" s="18" t="s">
        <v>6217</v>
      </c>
      <c r="BU2119" s="18" t="s">
        <v>140</v>
      </c>
      <c r="BV2119" s="18" t="s">
        <v>2993</v>
      </c>
      <c r="BW2119" s="18" t="s">
        <v>6217</v>
      </c>
    </row>
    <row r="2120" spans="51:75" x14ac:dyDescent="0.3">
      <c r="AY2120" s="94" t="e">
        <f>VLOOKUP(C2120,#REF!, 2,FALSE)</f>
        <v>#REF!</v>
      </c>
      <c r="BM2120" s="18" t="s">
        <v>6218</v>
      </c>
      <c r="BN2120" s="18" t="s">
        <v>864</v>
      </c>
      <c r="BO2120" s="18" t="s">
        <v>6220</v>
      </c>
      <c r="BU2120" s="18" t="s">
        <v>6218</v>
      </c>
      <c r="BV2120" s="18" t="s">
        <v>864</v>
      </c>
      <c r="BW2120" s="18" t="s">
        <v>6220</v>
      </c>
    </row>
    <row r="2121" spans="51:75" x14ac:dyDescent="0.3">
      <c r="AY2121" s="94" t="e">
        <f>VLOOKUP(C2121,#REF!, 2,FALSE)</f>
        <v>#REF!</v>
      </c>
      <c r="BM2121" s="18" t="s">
        <v>6221</v>
      </c>
      <c r="BN2121" s="18" t="s">
        <v>1025</v>
      </c>
      <c r="BO2121" s="18" t="s">
        <v>6222</v>
      </c>
      <c r="BU2121" s="18" t="s">
        <v>6221</v>
      </c>
      <c r="BV2121" s="18" t="s">
        <v>1025</v>
      </c>
      <c r="BW2121" s="18" t="s">
        <v>6222</v>
      </c>
    </row>
    <row r="2122" spans="51:75" x14ac:dyDescent="0.3">
      <c r="AY2122" s="94" t="e">
        <f>VLOOKUP(C2122,#REF!, 2,FALSE)</f>
        <v>#REF!</v>
      </c>
      <c r="BM2122" s="18" t="s">
        <v>6223</v>
      </c>
      <c r="BN2122" s="18" t="s">
        <v>642</v>
      </c>
      <c r="BO2122" s="18" t="s">
        <v>6220</v>
      </c>
      <c r="BU2122" s="18" t="s">
        <v>6223</v>
      </c>
      <c r="BV2122" s="18" t="s">
        <v>642</v>
      </c>
      <c r="BW2122" s="18" t="s">
        <v>6220</v>
      </c>
    </row>
    <row r="2123" spans="51:75" x14ac:dyDescent="0.3">
      <c r="AY2123" s="94" t="e">
        <f>VLOOKUP(C2123,#REF!, 2,FALSE)</f>
        <v>#REF!</v>
      </c>
      <c r="BM2123" s="18" t="s">
        <v>6224</v>
      </c>
      <c r="BN2123" s="18" t="s">
        <v>669</v>
      </c>
      <c r="BO2123" s="18" t="s">
        <v>2998</v>
      </c>
      <c r="BU2123" s="18" t="s">
        <v>6224</v>
      </c>
      <c r="BV2123" s="18" t="s">
        <v>669</v>
      </c>
      <c r="BW2123" s="18" t="s">
        <v>2998</v>
      </c>
    </row>
    <row r="2124" spans="51:75" x14ac:dyDescent="0.3">
      <c r="AY2124" s="94" t="e">
        <f>VLOOKUP(C2124,#REF!, 2,FALSE)</f>
        <v>#REF!</v>
      </c>
      <c r="BM2124" s="18" t="s">
        <v>6226</v>
      </c>
      <c r="BN2124" s="18" t="s">
        <v>624</v>
      </c>
      <c r="BO2124" s="18" t="s">
        <v>2998</v>
      </c>
      <c r="BU2124" s="18" t="s">
        <v>6226</v>
      </c>
      <c r="BV2124" s="18" t="s">
        <v>624</v>
      </c>
      <c r="BW2124" s="18" t="s">
        <v>2998</v>
      </c>
    </row>
    <row r="2125" spans="51:75" x14ac:dyDescent="0.3">
      <c r="AY2125" s="94" t="e">
        <f>VLOOKUP(C2125,#REF!, 2,FALSE)</f>
        <v>#REF!</v>
      </c>
      <c r="BM2125" s="18" t="s">
        <v>6227</v>
      </c>
      <c r="BN2125" s="18" t="s">
        <v>2993</v>
      </c>
      <c r="BO2125" s="18" t="s">
        <v>2998</v>
      </c>
      <c r="BU2125" s="18" t="s">
        <v>6227</v>
      </c>
      <c r="BV2125" s="18" t="s">
        <v>2993</v>
      </c>
      <c r="BW2125" s="18" t="s">
        <v>2998</v>
      </c>
    </row>
    <row r="2126" spans="51:75" x14ac:dyDescent="0.3">
      <c r="AY2126" s="94" t="e">
        <f>VLOOKUP(C2126,#REF!, 2,FALSE)</f>
        <v>#REF!</v>
      </c>
      <c r="BM2126" s="18" t="s">
        <v>6228</v>
      </c>
      <c r="BN2126" s="18" t="s">
        <v>622</v>
      </c>
      <c r="BO2126" s="18" t="s">
        <v>782</v>
      </c>
      <c r="BU2126" s="18" t="s">
        <v>6228</v>
      </c>
      <c r="BV2126" s="18" t="s">
        <v>622</v>
      </c>
      <c r="BW2126" s="18" t="s">
        <v>782</v>
      </c>
    </row>
    <row r="2127" spans="51:75" x14ac:dyDescent="0.3">
      <c r="AY2127" s="94" t="e">
        <f>VLOOKUP(C2127,#REF!, 2,FALSE)</f>
        <v>#REF!</v>
      </c>
      <c r="BM2127" s="18" t="s">
        <v>6230</v>
      </c>
      <c r="BN2127" s="18" t="s">
        <v>799</v>
      </c>
      <c r="BO2127" s="18" t="s">
        <v>2385</v>
      </c>
      <c r="BU2127" s="18" t="s">
        <v>6230</v>
      </c>
      <c r="BV2127" s="18" t="s">
        <v>799</v>
      </c>
      <c r="BW2127" s="18" t="s">
        <v>2385</v>
      </c>
    </row>
    <row r="2128" spans="51:75" x14ac:dyDescent="0.3">
      <c r="AY2128" s="94" t="e">
        <f>VLOOKUP(C2128,#REF!, 2,FALSE)</f>
        <v>#REF!</v>
      </c>
      <c r="BM2128" s="18" t="s">
        <v>6231</v>
      </c>
      <c r="BN2128" s="18" t="s">
        <v>822</v>
      </c>
      <c r="BO2128" s="18" t="s">
        <v>2998</v>
      </c>
      <c r="BU2128" s="18" t="s">
        <v>6231</v>
      </c>
      <c r="BV2128" s="18" t="s">
        <v>822</v>
      </c>
      <c r="BW2128" s="18" t="s">
        <v>2998</v>
      </c>
    </row>
    <row r="2129" spans="51:75" x14ac:dyDescent="0.3">
      <c r="AY2129" s="94" t="e">
        <f>VLOOKUP(C2129,#REF!, 2,FALSE)</f>
        <v>#REF!</v>
      </c>
      <c r="BM2129" s="18" t="s">
        <v>6233</v>
      </c>
      <c r="BN2129" s="18" t="s">
        <v>822</v>
      </c>
      <c r="BO2129" s="18" t="s">
        <v>2998</v>
      </c>
      <c r="BU2129" s="18" t="s">
        <v>6233</v>
      </c>
      <c r="BV2129" s="18" t="s">
        <v>822</v>
      </c>
      <c r="BW2129" s="18" t="s">
        <v>2998</v>
      </c>
    </row>
    <row r="2130" spans="51:75" x14ac:dyDescent="0.3">
      <c r="AY2130" s="94" t="e">
        <f>VLOOKUP(C2130,#REF!, 2,FALSE)</f>
        <v>#REF!</v>
      </c>
      <c r="BM2130" s="18" t="s">
        <v>6235</v>
      </c>
      <c r="BN2130" s="18" t="s">
        <v>628</v>
      </c>
      <c r="BO2130" s="18" t="s">
        <v>6236</v>
      </c>
      <c r="BU2130" s="18" t="s">
        <v>6235</v>
      </c>
      <c r="BV2130" s="18" t="s">
        <v>628</v>
      </c>
      <c r="BW2130" s="18" t="s">
        <v>6236</v>
      </c>
    </row>
    <row r="2131" spans="51:75" x14ac:dyDescent="0.3">
      <c r="AY2131" s="94" t="e">
        <f>VLOOKUP(C2131,#REF!, 2,FALSE)</f>
        <v>#REF!</v>
      </c>
      <c r="BM2131" s="18" t="s">
        <v>1146</v>
      </c>
      <c r="BN2131" s="18" t="s">
        <v>874</v>
      </c>
      <c r="BO2131" s="18" t="s">
        <v>6237</v>
      </c>
      <c r="BU2131" s="18" t="s">
        <v>1146</v>
      </c>
      <c r="BV2131" s="18" t="s">
        <v>874</v>
      </c>
      <c r="BW2131" s="18" t="s">
        <v>6237</v>
      </c>
    </row>
    <row r="2132" spans="51:75" x14ac:dyDescent="0.3">
      <c r="AY2132" s="94" t="e">
        <f>VLOOKUP(C2132,#REF!, 2,FALSE)</f>
        <v>#REF!</v>
      </c>
      <c r="BM2132" s="18" t="s">
        <v>6238</v>
      </c>
      <c r="BN2132" s="18" t="s">
        <v>809</v>
      </c>
      <c r="BO2132" s="18" t="s">
        <v>1297</v>
      </c>
      <c r="BU2132" s="18" t="s">
        <v>6238</v>
      </c>
      <c r="BV2132" s="18" t="s">
        <v>809</v>
      </c>
      <c r="BW2132" s="18" t="s">
        <v>1297</v>
      </c>
    </row>
    <row r="2133" spans="51:75" x14ac:dyDescent="0.3">
      <c r="AY2133" s="94" t="e">
        <f>VLOOKUP(C2133,#REF!, 2,FALSE)</f>
        <v>#REF!</v>
      </c>
      <c r="BM2133" s="18" t="s">
        <v>6241</v>
      </c>
      <c r="BN2133" s="18" t="s">
        <v>1355</v>
      </c>
      <c r="BO2133" s="18" t="s">
        <v>6242</v>
      </c>
      <c r="BU2133" s="18" t="s">
        <v>6241</v>
      </c>
      <c r="BV2133" s="18" t="s">
        <v>1355</v>
      </c>
      <c r="BW2133" s="18" t="s">
        <v>6242</v>
      </c>
    </row>
    <row r="2134" spans="51:75" x14ac:dyDescent="0.3">
      <c r="AY2134" s="94" t="e">
        <f>VLOOKUP(C2134,#REF!, 2,FALSE)</f>
        <v>#REF!</v>
      </c>
      <c r="BM2134" s="18" t="s">
        <v>6243</v>
      </c>
      <c r="BN2134" s="18" t="s">
        <v>17082</v>
      </c>
      <c r="BO2134" s="18" t="s">
        <v>1203</v>
      </c>
      <c r="BU2134" s="18" t="s">
        <v>6243</v>
      </c>
      <c r="BV2134" s="18" t="s">
        <v>17082</v>
      </c>
      <c r="BW2134" s="18" t="s">
        <v>1203</v>
      </c>
    </row>
    <row r="2135" spans="51:75" x14ac:dyDescent="0.3">
      <c r="AY2135" s="94" t="e">
        <f>VLOOKUP(C2135,#REF!, 2,FALSE)</f>
        <v>#REF!</v>
      </c>
      <c r="BM2135" s="18" t="s">
        <v>6244</v>
      </c>
      <c r="BN2135" s="18" t="s">
        <v>3024</v>
      </c>
      <c r="BO2135" s="18" t="s">
        <v>2998</v>
      </c>
      <c r="BU2135" s="18" t="s">
        <v>6244</v>
      </c>
      <c r="BV2135" s="18" t="s">
        <v>3024</v>
      </c>
      <c r="BW2135" s="18" t="s">
        <v>2998</v>
      </c>
    </row>
    <row r="2136" spans="51:75" x14ac:dyDescent="0.3">
      <c r="AY2136" s="94" t="e">
        <f>VLOOKUP(C2136,#REF!, 2,FALSE)</f>
        <v>#REF!</v>
      </c>
      <c r="BM2136" s="18" t="s">
        <v>6245</v>
      </c>
      <c r="BN2136" s="18" t="s">
        <v>3024</v>
      </c>
      <c r="BO2136" s="18" t="s">
        <v>2998</v>
      </c>
      <c r="BU2136" s="18" t="s">
        <v>6245</v>
      </c>
      <c r="BV2136" s="18" t="s">
        <v>3024</v>
      </c>
      <c r="BW2136" s="18" t="s">
        <v>2998</v>
      </c>
    </row>
    <row r="2137" spans="51:75" x14ac:dyDescent="0.3">
      <c r="AY2137" s="94" t="e">
        <f>VLOOKUP(C2137,#REF!, 2,FALSE)</f>
        <v>#REF!</v>
      </c>
      <c r="BM2137" s="18" t="s">
        <v>6246</v>
      </c>
      <c r="BN2137" s="18" t="s">
        <v>3290</v>
      </c>
      <c r="BO2137" s="18" t="s">
        <v>2998</v>
      </c>
      <c r="BU2137" s="18" t="s">
        <v>6246</v>
      </c>
      <c r="BV2137" s="18" t="s">
        <v>3290</v>
      </c>
      <c r="BW2137" s="18" t="s">
        <v>2998</v>
      </c>
    </row>
    <row r="2138" spans="51:75" x14ac:dyDescent="0.3">
      <c r="AY2138" s="94" t="e">
        <f>VLOOKUP(C2138,#REF!, 2,FALSE)</f>
        <v>#REF!</v>
      </c>
      <c r="BM2138" s="18" t="s">
        <v>6247</v>
      </c>
      <c r="BN2138" s="18" t="s">
        <v>3290</v>
      </c>
      <c r="BO2138" s="18" t="s">
        <v>1347</v>
      </c>
      <c r="BU2138" s="18" t="s">
        <v>6247</v>
      </c>
      <c r="BV2138" s="18" t="s">
        <v>3290</v>
      </c>
      <c r="BW2138" s="18" t="s">
        <v>1347</v>
      </c>
    </row>
    <row r="2139" spans="51:75" x14ac:dyDescent="0.3">
      <c r="AY2139" s="94" t="e">
        <f>VLOOKUP(C2139,#REF!, 2,FALSE)</f>
        <v>#REF!</v>
      </c>
      <c r="BM2139" s="18" t="s">
        <v>6248</v>
      </c>
      <c r="BN2139" s="18" t="s">
        <v>3290</v>
      </c>
      <c r="BO2139" s="18" t="s">
        <v>6249</v>
      </c>
      <c r="BU2139" s="18" t="s">
        <v>6248</v>
      </c>
      <c r="BV2139" s="18" t="s">
        <v>3290</v>
      </c>
      <c r="BW2139" s="18" t="s">
        <v>6249</v>
      </c>
    </row>
    <row r="2140" spans="51:75" x14ac:dyDescent="0.3">
      <c r="AY2140" s="94" t="e">
        <f>VLOOKUP(C2140,#REF!, 2,FALSE)</f>
        <v>#REF!</v>
      </c>
      <c r="BM2140" s="18" t="s">
        <v>6250</v>
      </c>
      <c r="BN2140" s="18" t="s">
        <v>2993</v>
      </c>
      <c r="BO2140" s="18" t="s">
        <v>2998</v>
      </c>
      <c r="BU2140" s="18" t="s">
        <v>6250</v>
      </c>
      <c r="BV2140" s="18" t="s">
        <v>2993</v>
      </c>
      <c r="BW2140" s="18" t="s">
        <v>2998</v>
      </c>
    </row>
    <row r="2141" spans="51:75" x14ac:dyDescent="0.3">
      <c r="AY2141" s="94" t="e">
        <f>VLOOKUP(C2141,#REF!, 2,FALSE)</f>
        <v>#REF!</v>
      </c>
      <c r="BM2141" s="18" t="s">
        <v>6251</v>
      </c>
      <c r="BN2141" s="18" t="s">
        <v>3021</v>
      </c>
      <c r="BO2141" s="18" t="s">
        <v>1799</v>
      </c>
      <c r="BU2141" s="18" t="s">
        <v>6251</v>
      </c>
      <c r="BV2141" s="18" t="s">
        <v>3021</v>
      </c>
      <c r="BW2141" s="18" t="s">
        <v>1799</v>
      </c>
    </row>
    <row r="2142" spans="51:75" x14ac:dyDescent="0.3">
      <c r="AY2142" s="94" t="e">
        <f>VLOOKUP(C2142,#REF!, 2,FALSE)</f>
        <v>#REF!</v>
      </c>
      <c r="BM2142" s="18" t="s">
        <v>6252</v>
      </c>
      <c r="BN2142" s="18" t="s">
        <v>2998</v>
      </c>
      <c r="BO2142" s="18" t="s">
        <v>2998</v>
      </c>
      <c r="BU2142" s="18" t="s">
        <v>6252</v>
      </c>
      <c r="BV2142" s="18" t="s">
        <v>2998</v>
      </c>
      <c r="BW2142" s="18" t="s">
        <v>2998</v>
      </c>
    </row>
    <row r="2143" spans="51:75" x14ac:dyDescent="0.3">
      <c r="AY2143" s="94" t="e">
        <f>VLOOKUP(C2143,#REF!, 2,FALSE)</f>
        <v>#REF!</v>
      </c>
      <c r="BM2143" s="18" t="s">
        <v>6253</v>
      </c>
      <c r="BN2143" s="18" t="s">
        <v>2998</v>
      </c>
      <c r="BO2143" s="18" t="s">
        <v>6254</v>
      </c>
      <c r="BU2143" s="18" t="s">
        <v>6253</v>
      </c>
      <c r="BV2143" s="18" t="s">
        <v>2998</v>
      </c>
      <c r="BW2143" s="18" t="s">
        <v>6254</v>
      </c>
    </row>
    <row r="2144" spans="51:75" x14ac:dyDescent="0.3">
      <c r="AY2144" s="94" t="e">
        <f>VLOOKUP(C2144,#REF!, 2,FALSE)</f>
        <v>#REF!</v>
      </c>
      <c r="BM2144" s="18" t="s">
        <v>6255</v>
      </c>
      <c r="BN2144" s="18" t="s">
        <v>663</v>
      </c>
      <c r="BO2144" s="18" t="s">
        <v>2270</v>
      </c>
      <c r="BU2144" s="18" t="s">
        <v>6255</v>
      </c>
      <c r="BV2144" s="18" t="s">
        <v>663</v>
      </c>
      <c r="BW2144" s="18" t="s">
        <v>2270</v>
      </c>
    </row>
    <row r="2145" spans="51:75" x14ac:dyDescent="0.3">
      <c r="AY2145" s="94" t="e">
        <f>VLOOKUP(C2145,#REF!, 2,FALSE)</f>
        <v>#REF!</v>
      </c>
      <c r="BM2145" s="18" t="s">
        <v>6256</v>
      </c>
      <c r="BN2145" s="18" t="s">
        <v>3231</v>
      </c>
      <c r="BO2145" s="18" t="s">
        <v>6257</v>
      </c>
      <c r="BU2145" s="18" t="s">
        <v>6256</v>
      </c>
      <c r="BV2145" s="18" t="s">
        <v>3231</v>
      </c>
      <c r="BW2145" s="18" t="s">
        <v>6257</v>
      </c>
    </row>
    <row r="2146" spans="51:75" x14ac:dyDescent="0.3">
      <c r="AY2146" s="94" t="e">
        <f>VLOOKUP(C2146,#REF!, 2,FALSE)</f>
        <v>#REF!</v>
      </c>
      <c r="BM2146" s="18" t="s">
        <v>6258</v>
      </c>
      <c r="BN2146" s="18" t="s">
        <v>3064</v>
      </c>
      <c r="BO2146" s="18" t="s">
        <v>6026</v>
      </c>
      <c r="BU2146" s="18" t="s">
        <v>6258</v>
      </c>
      <c r="BV2146" s="18" t="s">
        <v>3064</v>
      </c>
      <c r="BW2146" s="18" t="s">
        <v>6026</v>
      </c>
    </row>
    <row r="2147" spans="51:75" x14ac:dyDescent="0.3">
      <c r="AY2147" s="94" t="e">
        <f>VLOOKUP(C2147,#REF!, 2,FALSE)</f>
        <v>#REF!</v>
      </c>
      <c r="BM2147" s="18" t="s">
        <v>6259</v>
      </c>
      <c r="BN2147" s="18" t="s">
        <v>1152</v>
      </c>
      <c r="BO2147" s="18" t="s">
        <v>6260</v>
      </c>
      <c r="BU2147" s="18" t="s">
        <v>6259</v>
      </c>
      <c r="BV2147" s="18" t="s">
        <v>1152</v>
      </c>
      <c r="BW2147" s="18" t="s">
        <v>6260</v>
      </c>
    </row>
    <row r="2148" spans="51:75" x14ac:dyDescent="0.3">
      <c r="AY2148" s="94" t="e">
        <f>VLOOKUP(C2148,#REF!, 2,FALSE)</f>
        <v>#REF!</v>
      </c>
      <c r="BM2148" s="18" t="s">
        <v>6261</v>
      </c>
      <c r="BN2148" s="18" t="s">
        <v>3231</v>
      </c>
      <c r="BO2148" s="18" t="s">
        <v>6262</v>
      </c>
      <c r="BU2148" s="18" t="s">
        <v>6261</v>
      </c>
      <c r="BV2148" s="18" t="s">
        <v>3231</v>
      </c>
      <c r="BW2148" s="18" t="s">
        <v>6262</v>
      </c>
    </row>
    <row r="2149" spans="51:75" x14ac:dyDescent="0.3">
      <c r="AY2149" s="94" t="e">
        <f>VLOOKUP(C2149,#REF!, 2,FALSE)</f>
        <v>#REF!</v>
      </c>
      <c r="BM2149" s="18" t="s">
        <v>6263</v>
      </c>
      <c r="BN2149" s="18" t="s">
        <v>1152</v>
      </c>
      <c r="BO2149" s="18" t="s">
        <v>6264</v>
      </c>
      <c r="BU2149" s="18" t="s">
        <v>6263</v>
      </c>
      <c r="BV2149" s="18" t="s">
        <v>1152</v>
      </c>
      <c r="BW2149" s="18" t="s">
        <v>6264</v>
      </c>
    </row>
    <row r="2150" spans="51:75" x14ac:dyDescent="0.3">
      <c r="AY2150" s="94" t="e">
        <f>VLOOKUP(C2150,#REF!, 2,FALSE)</f>
        <v>#REF!</v>
      </c>
      <c r="BM2150" s="18" t="s">
        <v>139</v>
      </c>
      <c r="BN2150" s="18" t="s">
        <v>1355</v>
      </c>
      <c r="BO2150" s="18" t="s">
        <v>3887</v>
      </c>
      <c r="BU2150" s="18" t="s">
        <v>139</v>
      </c>
      <c r="BV2150" s="18" t="s">
        <v>1355</v>
      </c>
      <c r="BW2150" s="18" t="s">
        <v>3887</v>
      </c>
    </row>
    <row r="2151" spans="51:75" x14ac:dyDescent="0.3">
      <c r="AY2151" s="94" t="e">
        <f>VLOOKUP(C2151,#REF!, 2,FALSE)</f>
        <v>#REF!</v>
      </c>
      <c r="BM2151" s="18" t="s">
        <v>6265</v>
      </c>
      <c r="BN2151" s="18" t="s">
        <v>861</v>
      </c>
      <c r="BO2151" s="18" t="s">
        <v>2656</v>
      </c>
      <c r="BU2151" s="18" t="s">
        <v>6265</v>
      </c>
      <c r="BV2151" s="18" t="s">
        <v>861</v>
      </c>
      <c r="BW2151" s="18" t="s">
        <v>2656</v>
      </c>
    </row>
    <row r="2152" spans="51:75" x14ac:dyDescent="0.3">
      <c r="AY2152" s="94" t="e">
        <f>VLOOKUP(C2152,#REF!, 2,FALSE)</f>
        <v>#REF!</v>
      </c>
      <c r="BM2152" s="18" t="s">
        <v>6266</v>
      </c>
      <c r="BN2152" s="18" t="s">
        <v>3231</v>
      </c>
      <c r="BO2152" s="18" t="s">
        <v>6268</v>
      </c>
      <c r="BU2152" s="18" t="s">
        <v>6266</v>
      </c>
      <c r="BV2152" s="18" t="s">
        <v>3231</v>
      </c>
      <c r="BW2152" s="18" t="s">
        <v>6268</v>
      </c>
    </row>
    <row r="2153" spans="51:75" x14ac:dyDescent="0.3">
      <c r="AY2153" s="94" t="e">
        <f>VLOOKUP(C2153,#REF!, 2,FALSE)</f>
        <v>#REF!</v>
      </c>
      <c r="BM2153" s="18" t="s">
        <v>6269</v>
      </c>
      <c r="BN2153" s="18" t="s">
        <v>1152</v>
      </c>
      <c r="BO2153" s="18" t="s">
        <v>2656</v>
      </c>
      <c r="BU2153" s="18" t="s">
        <v>6269</v>
      </c>
      <c r="BV2153" s="18" t="s">
        <v>1152</v>
      </c>
      <c r="BW2153" s="18" t="s">
        <v>2656</v>
      </c>
    </row>
    <row r="2154" spans="51:75" x14ac:dyDescent="0.3">
      <c r="AY2154" s="94" t="e">
        <f>VLOOKUP(C2154,#REF!, 2,FALSE)</f>
        <v>#REF!</v>
      </c>
      <c r="BM2154" s="18" t="s">
        <v>6270</v>
      </c>
      <c r="BN2154" s="18" t="s">
        <v>3231</v>
      </c>
      <c r="BO2154" s="18" t="s">
        <v>4265</v>
      </c>
      <c r="BU2154" s="18" t="s">
        <v>6270</v>
      </c>
      <c r="BV2154" s="18" t="s">
        <v>3231</v>
      </c>
      <c r="BW2154" s="18" t="s">
        <v>4265</v>
      </c>
    </row>
    <row r="2155" spans="51:75" x14ac:dyDescent="0.3">
      <c r="AY2155" s="94" t="e">
        <f>VLOOKUP(C2155,#REF!, 2,FALSE)</f>
        <v>#REF!</v>
      </c>
      <c r="BM2155" s="18" t="s">
        <v>6272</v>
      </c>
      <c r="BN2155" s="18" t="s">
        <v>17084</v>
      </c>
      <c r="BO2155" s="18" t="s">
        <v>1297</v>
      </c>
      <c r="BU2155" s="18" t="s">
        <v>6272</v>
      </c>
      <c r="BV2155" s="18" t="s">
        <v>17084</v>
      </c>
      <c r="BW2155" s="18" t="s">
        <v>1297</v>
      </c>
    </row>
    <row r="2156" spans="51:75" x14ac:dyDescent="0.3">
      <c r="AY2156" s="94" t="e">
        <f>VLOOKUP(C2156,#REF!, 2,FALSE)</f>
        <v>#REF!</v>
      </c>
      <c r="BM2156" s="18" t="s">
        <v>6273</v>
      </c>
      <c r="BN2156" s="18" t="s">
        <v>663</v>
      </c>
      <c r="BO2156" s="18" t="s">
        <v>6275</v>
      </c>
      <c r="BU2156" s="18" t="s">
        <v>6273</v>
      </c>
      <c r="BV2156" s="18" t="s">
        <v>663</v>
      </c>
      <c r="BW2156" s="18" t="s">
        <v>6275</v>
      </c>
    </row>
    <row r="2157" spans="51:75" x14ac:dyDescent="0.3">
      <c r="AY2157" s="94" t="e">
        <f>VLOOKUP(C2157,#REF!, 2,FALSE)</f>
        <v>#REF!</v>
      </c>
      <c r="BM2157" s="18" t="s">
        <v>6276</v>
      </c>
      <c r="BN2157" s="18" t="s">
        <v>3231</v>
      </c>
      <c r="BO2157" s="18" t="s">
        <v>6277</v>
      </c>
      <c r="BU2157" s="18" t="s">
        <v>6276</v>
      </c>
      <c r="BV2157" s="18" t="s">
        <v>3231</v>
      </c>
      <c r="BW2157" s="18" t="s">
        <v>6277</v>
      </c>
    </row>
    <row r="2158" spans="51:75" x14ac:dyDescent="0.3">
      <c r="AY2158" s="94" t="e">
        <f>VLOOKUP(C2158,#REF!, 2,FALSE)</f>
        <v>#REF!</v>
      </c>
      <c r="BM2158" s="18" t="s">
        <v>6278</v>
      </c>
      <c r="BN2158" s="18" t="s">
        <v>663</v>
      </c>
      <c r="BO2158" s="18" t="s">
        <v>6279</v>
      </c>
      <c r="BU2158" s="18" t="s">
        <v>6278</v>
      </c>
      <c r="BV2158" s="18" t="s">
        <v>663</v>
      </c>
      <c r="BW2158" s="18" t="s">
        <v>6279</v>
      </c>
    </row>
    <row r="2159" spans="51:75" x14ac:dyDescent="0.3">
      <c r="AY2159" s="94" t="e">
        <f>VLOOKUP(C2159,#REF!, 2,FALSE)</f>
        <v>#REF!</v>
      </c>
      <c r="BM2159" s="18" t="s">
        <v>1147</v>
      </c>
      <c r="BN2159" s="18" t="s">
        <v>1285</v>
      </c>
      <c r="BO2159" s="18" t="s">
        <v>6280</v>
      </c>
      <c r="BU2159" s="18" t="s">
        <v>1147</v>
      </c>
      <c r="BV2159" s="18" t="s">
        <v>1285</v>
      </c>
      <c r="BW2159" s="18" t="s">
        <v>6280</v>
      </c>
    </row>
    <row r="2160" spans="51:75" x14ac:dyDescent="0.3">
      <c r="AY2160" s="94" t="e">
        <f>VLOOKUP(C2160,#REF!, 2,FALSE)</f>
        <v>#REF!</v>
      </c>
      <c r="BM2160" s="18" t="s">
        <v>6281</v>
      </c>
      <c r="BN2160" s="18" t="s">
        <v>725</v>
      </c>
      <c r="BO2160" s="18" t="s">
        <v>2998</v>
      </c>
      <c r="BU2160" s="18" t="s">
        <v>6281</v>
      </c>
      <c r="BV2160" s="18" t="s">
        <v>725</v>
      </c>
      <c r="BW2160" s="18" t="s">
        <v>2998</v>
      </c>
    </row>
    <row r="2161" spans="51:75" x14ac:dyDescent="0.3">
      <c r="AY2161" s="94" t="e">
        <f>VLOOKUP(C2161,#REF!, 2,FALSE)</f>
        <v>#REF!</v>
      </c>
      <c r="BM2161" s="18" t="s">
        <v>6282</v>
      </c>
      <c r="BN2161" s="18" t="s">
        <v>861</v>
      </c>
      <c r="BO2161" s="18" t="s">
        <v>6283</v>
      </c>
      <c r="BU2161" s="18" t="s">
        <v>6282</v>
      </c>
      <c r="BV2161" s="18" t="s">
        <v>861</v>
      </c>
      <c r="BW2161" s="18" t="s">
        <v>6283</v>
      </c>
    </row>
    <row r="2162" spans="51:75" x14ac:dyDescent="0.3">
      <c r="AY2162" s="94" t="e">
        <f>VLOOKUP(C2162,#REF!, 2,FALSE)</f>
        <v>#REF!</v>
      </c>
      <c r="BM2162" s="18" t="s">
        <v>6284</v>
      </c>
      <c r="BN2162" s="18" t="s">
        <v>2998</v>
      </c>
      <c r="BO2162" s="18" t="s">
        <v>782</v>
      </c>
      <c r="BU2162" s="18" t="s">
        <v>6284</v>
      </c>
      <c r="BV2162" s="18" t="s">
        <v>2998</v>
      </c>
      <c r="BW2162" s="18" t="s">
        <v>782</v>
      </c>
    </row>
    <row r="2163" spans="51:75" x14ac:dyDescent="0.3">
      <c r="AY2163" s="94" t="e">
        <f>VLOOKUP(C2163,#REF!, 2,FALSE)</f>
        <v>#REF!</v>
      </c>
      <c r="BM2163" s="18" t="s">
        <v>6285</v>
      </c>
      <c r="BN2163" s="18" t="s">
        <v>661</v>
      </c>
      <c r="BO2163" s="18" t="s">
        <v>6286</v>
      </c>
      <c r="BU2163" s="18" t="s">
        <v>6285</v>
      </c>
      <c r="BV2163" s="18" t="s">
        <v>661</v>
      </c>
      <c r="BW2163" s="18" t="s">
        <v>6286</v>
      </c>
    </row>
    <row r="2164" spans="51:75" x14ac:dyDescent="0.3">
      <c r="AY2164" s="94" t="e">
        <f>VLOOKUP(C2164,#REF!, 2,FALSE)</f>
        <v>#REF!</v>
      </c>
      <c r="BM2164" s="18" t="s">
        <v>6287</v>
      </c>
      <c r="BN2164" s="18" t="s">
        <v>663</v>
      </c>
      <c r="BO2164" s="18" t="s">
        <v>6289</v>
      </c>
      <c r="BU2164" s="18" t="s">
        <v>6287</v>
      </c>
      <c r="BV2164" s="18" t="s">
        <v>663</v>
      </c>
      <c r="BW2164" s="18" t="s">
        <v>6289</v>
      </c>
    </row>
    <row r="2165" spans="51:75" x14ac:dyDescent="0.3">
      <c r="AY2165" s="94" t="e">
        <f>VLOOKUP(C2165,#REF!, 2,FALSE)</f>
        <v>#REF!</v>
      </c>
      <c r="BM2165" s="18" t="s">
        <v>6290</v>
      </c>
      <c r="BN2165" s="18" t="s">
        <v>3231</v>
      </c>
      <c r="BO2165" s="18" t="s">
        <v>6291</v>
      </c>
      <c r="BU2165" s="18" t="s">
        <v>6290</v>
      </c>
      <c r="BV2165" s="18" t="s">
        <v>3231</v>
      </c>
      <c r="BW2165" s="18" t="s">
        <v>6291</v>
      </c>
    </row>
    <row r="2166" spans="51:75" x14ac:dyDescent="0.3">
      <c r="AY2166" s="94" t="e">
        <f>VLOOKUP(C2166,#REF!, 2,FALSE)</f>
        <v>#REF!</v>
      </c>
      <c r="BM2166" s="18" t="s">
        <v>1148</v>
      </c>
      <c r="BN2166" s="18" t="s">
        <v>17082</v>
      </c>
      <c r="BO2166" s="18" t="s">
        <v>2998</v>
      </c>
      <c r="BU2166" s="18" t="s">
        <v>1148</v>
      </c>
      <c r="BV2166" s="18" t="s">
        <v>17082</v>
      </c>
      <c r="BW2166" s="18" t="s">
        <v>2998</v>
      </c>
    </row>
    <row r="2167" spans="51:75" x14ac:dyDescent="0.3">
      <c r="AY2167" s="94" t="e">
        <f>VLOOKUP(C2167,#REF!, 2,FALSE)</f>
        <v>#REF!</v>
      </c>
      <c r="BM2167" s="18" t="s">
        <v>6292</v>
      </c>
      <c r="BN2167" s="18" t="s">
        <v>3021</v>
      </c>
      <c r="BO2167" s="18" t="s">
        <v>1846</v>
      </c>
      <c r="BU2167" s="18" t="s">
        <v>6292</v>
      </c>
      <c r="BV2167" s="18" t="s">
        <v>3021</v>
      </c>
      <c r="BW2167" s="18" t="s">
        <v>1846</v>
      </c>
    </row>
    <row r="2168" spans="51:75" x14ac:dyDescent="0.3">
      <c r="AY2168" s="94" t="e">
        <f>VLOOKUP(C2168,#REF!, 2,FALSE)</f>
        <v>#REF!</v>
      </c>
      <c r="BM2168" s="18" t="s">
        <v>6293</v>
      </c>
      <c r="BN2168" s="18" t="s">
        <v>3290</v>
      </c>
      <c r="BO2168" s="18" t="s">
        <v>2706</v>
      </c>
      <c r="BU2168" s="18" t="s">
        <v>6293</v>
      </c>
      <c r="BV2168" s="18" t="s">
        <v>3290</v>
      </c>
      <c r="BW2168" s="18" t="s">
        <v>2706</v>
      </c>
    </row>
    <row r="2169" spans="51:75" x14ac:dyDescent="0.3">
      <c r="AY2169" s="94" t="e">
        <f>VLOOKUP(C2169,#REF!, 2,FALSE)</f>
        <v>#REF!</v>
      </c>
      <c r="BM2169" s="18" t="s">
        <v>1149</v>
      </c>
      <c r="BN2169" s="18" t="s">
        <v>3231</v>
      </c>
      <c r="BO2169" s="18" t="s">
        <v>6294</v>
      </c>
      <c r="BU2169" s="18" t="s">
        <v>1149</v>
      </c>
      <c r="BV2169" s="18" t="s">
        <v>3231</v>
      </c>
      <c r="BW2169" s="18" t="s">
        <v>6294</v>
      </c>
    </row>
    <row r="2170" spans="51:75" x14ac:dyDescent="0.3">
      <c r="AY2170" s="94" t="e">
        <f>VLOOKUP(C2170,#REF!, 2,FALSE)</f>
        <v>#REF!</v>
      </c>
      <c r="BM2170" s="18" t="s">
        <v>6295</v>
      </c>
      <c r="BN2170" s="18" t="s">
        <v>1355</v>
      </c>
      <c r="BO2170" s="18" t="s">
        <v>6296</v>
      </c>
      <c r="BU2170" s="18" t="s">
        <v>6295</v>
      </c>
      <c r="BV2170" s="18" t="s">
        <v>1355</v>
      </c>
      <c r="BW2170" s="18" t="s">
        <v>6296</v>
      </c>
    </row>
    <row r="2171" spans="51:75" x14ac:dyDescent="0.3">
      <c r="AY2171" s="94" t="e">
        <f>VLOOKUP(C2171,#REF!, 2,FALSE)</f>
        <v>#REF!</v>
      </c>
      <c r="BM2171" s="18" t="s">
        <v>6297</v>
      </c>
      <c r="BN2171" s="18" t="s">
        <v>664</v>
      </c>
      <c r="BO2171" s="18" t="s">
        <v>967</v>
      </c>
      <c r="BU2171" s="18" t="s">
        <v>6297</v>
      </c>
      <c r="BV2171" s="18" t="s">
        <v>664</v>
      </c>
      <c r="BW2171" s="18" t="s">
        <v>967</v>
      </c>
    </row>
    <row r="2172" spans="51:75" x14ac:dyDescent="0.3">
      <c r="AY2172" s="94" t="e">
        <f>VLOOKUP(C2172,#REF!, 2,FALSE)</f>
        <v>#REF!</v>
      </c>
      <c r="BM2172" s="18" t="s">
        <v>6298</v>
      </c>
      <c r="BN2172" s="18" t="s">
        <v>1355</v>
      </c>
      <c r="BO2172" s="18" t="s">
        <v>3275</v>
      </c>
      <c r="BU2172" s="18" t="s">
        <v>6298</v>
      </c>
      <c r="BV2172" s="18" t="s">
        <v>1355</v>
      </c>
      <c r="BW2172" s="18" t="s">
        <v>3275</v>
      </c>
    </row>
    <row r="2173" spans="51:75" x14ac:dyDescent="0.3">
      <c r="AY2173" s="94" t="e">
        <f>VLOOKUP(C2173,#REF!, 2,FALSE)</f>
        <v>#REF!</v>
      </c>
      <c r="BM2173" s="18" t="s">
        <v>6300</v>
      </c>
      <c r="BN2173" s="18" t="s">
        <v>2998</v>
      </c>
      <c r="BO2173" s="18" t="s">
        <v>6301</v>
      </c>
      <c r="BU2173" s="18" t="s">
        <v>6300</v>
      </c>
      <c r="BV2173" s="18" t="s">
        <v>2998</v>
      </c>
      <c r="BW2173" s="18" t="s">
        <v>6301</v>
      </c>
    </row>
    <row r="2174" spans="51:75" x14ac:dyDescent="0.3">
      <c r="AY2174" s="94" t="e">
        <f>VLOOKUP(C2174,#REF!, 2,FALSE)</f>
        <v>#REF!</v>
      </c>
      <c r="BM2174" s="18" t="s">
        <v>6302</v>
      </c>
      <c r="BN2174" s="18" t="s">
        <v>3122</v>
      </c>
      <c r="BO2174" s="18" t="s">
        <v>6303</v>
      </c>
      <c r="BU2174" s="18" t="s">
        <v>6302</v>
      </c>
      <c r="BV2174" s="18" t="s">
        <v>3122</v>
      </c>
      <c r="BW2174" s="18" t="s">
        <v>6303</v>
      </c>
    </row>
    <row r="2175" spans="51:75" x14ac:dyDescent="0.3">
      <c r="AY2175" s="94" t="e">
        <f>VLOOKUP(C2175,#REF!, 2,FALSE)</f>
        <v>#REF!</v>
      </c>
      <c r="BM2175" s="18" t="s">
        <v>6304</v>
      </c>
      <c r="BN2175" s="18" t="s">
        <v>3024</v>
      </c>
      <c r="BO2175" s="18" t="s">
        <v>2998</v>
      </c>
      <c r="BU2175" s="18" t="s">
        <v>6304</v>
      </c>
      <c r="BV2175" s="18" t="s">
        <v>3024</v>
      </c>
      <c r="BW2175" s="18" t="s">
        <v>2998</v>
      </c>
    </row>
    <row r="2176" spans="51:75" x14ac:dyDescent="0.3">
      <c r="AY2176" s="94" t="e">
        <f>VLOOKUP(C2176,#REF!, 2,FALSE)</f>
        <v>#REF!</v>
      </c>
      <c r="BM2176" s="18" t="s">
        <v>6305</v>
      </c>
      <c r="BN2176" s="18" t="s">
        <v>3024</v>
      </c>
      <c r="BO2176" s="18" t="s">
        <v>2998</v>
      </c>
      <c r="BU2176" s="18" t="s">
        <v>6305</v>
      </c>
      <c r="BV2176" s="18" t="s">
        <v>3024</v>
      </c>
      <c r="BW2176" s="18" t="s">
        <v>2998</v>
      </c>
    </row>
    <row r="2177" spans="51:75" x14ac:dyDescent="0.3">
      <c r="AY2177" s="94" t="e">
        <f>VLOOKUP(C2177,#REF!, 2,FALSE)</f>
        <v>#REF!</v>
      </c>
      <c r="BM2177" s="18" t="s">
        <v>6306</v>
      </c>
      <c r="BN2177" s="18" t="s">
        <v>3290</v>
      </c>
      <c r="BO2177" s="18" t="s">
        <v>6307</v>
      </c>
      <c r="BU2177" s="18" t="s">
        <v>6306</v>
      </c>
      <c r="BV2177" s="18" t="s">
        <v>3290</v>
      </c>
      <c r="BW2177" s="18" t="s">
        <v>6307</v>
      </c>
    </row>
    <row r="2178" spans="51:75" x14ac:dyDescent="0.3">
      <c r="AY2178" s="94" t="e">
        <f>VLOOKUP(C2178,#REF!, 2,FALSE)</f>
        <v>#REF!</v>
      </c>
      <c r="BM2178" s="18" t="s">
        <v>6308</v>
      </c>
      <c r="BN2178" s="18" t="s">
        <v>17082</v>
      </c>
      <c r="BO2178" s="18" t="s">
        <v>6309</v>
      </c>
      <c r="BU2178" s="18" t="s">
        <v>6308</v>
      </c>
      <c r="BV2178" s="18" t="s">
        <v>17082</v>
      </c>
      <c r="BW2178" s="18" t="s">
        <v>6309</v>
      </c>
    </row>
    <row r="2179" spans="51:75" x14ac:dyDescent="0.3">
      <c r="AY2179" s="94" t="e">
        <f>VLOOKUP(C2179,#REF!, 2,FALSE)</f>
        <v>#REF!</v>
      </c>
      <c r="BM2179" s="18" t="s">
        <v>6310</v>
      </c>
      <c r="BN2179" s="18" t="s">
        <v>3290</v>
      </c>
      <c r="BO2179" s="18" t="s">
        <v>6311</v>
      </c>
      <c r="BU2179" s="18" t="s">
        <v>6310</v>
      </c>
      <c r="BV2179" s="18" t="s">
        <v>3290</v>
      </c>
      <c r="BW2179" s="18" t="s">
        <v>6311</v>
      </c>
    </row>
    <row r="2180" spans="51:75" x14ac:dyDescent="0.3">
      <c r="AY2180" s="94" t="e">
        <f>VLOOKUP(C2180,#REF!, 2,FALSE)</f>
        <v>#REF!</v>
      </c>
      <c r="BM2180" s="18" t="s">
        <v>6312</v>
      </c>
      <c r="BN2180" s="18" t="s">
        <v>3024</v>
      </c>
      <c r="BO2180" s="18" t="s">
        <v>6313</v>
      </c>
      <c r="BU2180" s="18" t="s">
        <v>6312</v>
      </c>
      <c r="BV2180" s="18" t="s">
        <v>3024</v>
      </c>
      <c r="BW2180" s="18" t="s">
        <v>6313</v>
      </c>
    </row>
    <row r="2181" spans="51:75" x14ac:dyDescent="0.3">
      <c r="AY2181" s="94" t="e">
        <f>VLOOKUP(C2181,#REF!, 2,FALSE)</f>
        <v>#REF!</v>
      </c>
      <c r="BM2181" s="18" t="s">
        <v>6314</v>
      </c>
      <c r="BN2181" s="18" t="s">
        <v>3105</v>
      </c>
      <c r="BO2181" s="18" t="s">
        <v>2998</v>
      </c>
      <c r="BU2181" s="18" t="s">
        <v>6314</v>
      </c>
      <c r="BV2181" s="18" t="s">
        <v>3105</v>
      </c>
      <c r="BW2181" s="18" t="s">
        <v>2998</v>
      </c>
    </row>
    <row r="2182" spans="51:75" x14ac:dyDescent="0.3">
      <c r="AY2182" s="94" t="e">
        <f>VLOOKUP(C2182,#REF!, 2,FALSE)</f>
        <v>#REF!</v>
      </c>
      <c r="BM2182" s="18" t="s">
        <v>6315</v>
      </c>
      <c r="BN2182" s="18" t="s">
        <v>3109</v>
      </c>
      <c r="BO2182" s="18" t="s">
        <v>2998</v>
      </c>
      <c r="BU2182" s="18" t="s">
        <v>6315</v>
      </c>
      <c r="BV2182" s="18" t="s">
        <v>3109</v>
      </c>
      <c r="BW2182" s="18" t="s">
        <v>2998</v>
      </c>
    </row>
    <row r="2183" spans="51:75" x14ac:dyDescent="0.3">
      <c r="AY2183" s="94" t="e">
        <f>VLOOKUP(C2183,#REF!, 2,FALSE)</f>
        <v>#REF!</v>
      </c>
      <c r="BM2183" s="18" t="s">
        <v>6316</v>
      </c>
      <c r="BN2183" s="18" t="s">
        <v>3122</v>
      </c>
      <c r="BO2183" s="18" t="s">
        <v>782</v>
      </c>
      <c r="BU2183" s="18" t="s">
        <v>6316</v>
      </c>
      <c r="BV2183" s="18" t="s">
        <v>3122</v>
      </c>
      <c r="BW2183" s="18" t="s">
        <v>782</v>
      </c>
    </row>
    <row r="2184" spans="51:75" x14ac:dyDescent="0.3">
      <c r="AY2184" s="94" t="e">
        <f>VLOOKUP(C2184,#REF!, 2,FALSE)</f>
        <v>#REF!</v>
      </c>
      <c r="BM2184" s="18" t="s">
        <v>6317</v>
      </c>
      <c r="BN2184" s="18" t="s">
        <v>1282</v>
      </c>
      <c r="BO2184" s="18" t="s">
        <v>6318</v>
      </c>
      <c r="BU2184" s="18" t="s">
        <v>6317</v>
      </c>
      <c r="BV2184" s="18" t="s">
        <v>1282</v>
      </c>
      <c r="BW2184" s="18" t="s">
        <v>6318</v>
      </c>
    </row>
    <row r="2185" spans="51:75" x14ac:dyDescent="0.3">
      <c r="AY2185" s="94" t="e">
        <f>VLOOKUP(C2185,#REF!, 2,FALSE)</f>
        <v>#REF!</v>
      </c>
      <c r="BM2185" s="18" t="s">
        <v>6319</v>
      </c>
      <c r="BN2185" s="18" t="s">
        <v>3109</v>
      </c>
      <c r="BO2185" s="18" t="s">
        <v>2998</v>
      </c>
      <c r="BU2185" s="18" t="s">
        <v>6319</v>
      </c>
      <c r="BV2185" s="18" t="s">
        <v>3109</v>
      </c>
      <c r="BW2185" s="18" t="s">
        <v>2998</v>
      </c>
    </row>
    <row r="2186" spans="51:75" x14ac:dyDescent="0.3">
      <c r="AY2186" s="94" t="e">
        <f>VLOOKUP(C2186,#REF!, 2,FALSE)</f>
        <v>#REF!</v>
      </c>
      <c r="BM2186" s="18" t="s">
        <v>6320</v>
      </c>
      <c r="BN2186" s="18" t="s">
        <v>3231</v>
      </c>
      <c r="BO2186" s="18" t="s">
        <v>6321</v>
      </c>
      <c r="BU2186" s="18" t="s">
        <v>6320</v>
      </c>
      <c r="BV2186" s="18" t="s">
        <v>3231</v>
      </c>
      <c r="BW2186" s="18" t="s">
        <v>6321</v>
      </c>
    </row>
    <row r="2187" spans="51:75" x14ac:dyDescent="0.3">
      <c r="AY2187" s="94" t="e">
        <f>VLOOKUP(C2187,#REF!, 2,FALSE)</f>
        <v>#REF!</v>
      </c>
      <c r="BM2187" s="18" t="s">
        <v>6322</v>
      </c>
      <c r="BN2187" s="18" t="s">
        <v>715</v>
      </c>
      <c r="BO2187" s="18" t="s">
        <v>666</v>
      </c>
      <c r="BU2187" s="18" t="s">
        <v>6322</v>
      </c>
      <c r="BV2187" s="18" t="s">
        <v>715</v>
      </c>
      <c r="BW2187" s="18" t="s">
        <v>666</v>
      </c>
    </row>
    <row r="2188" spans="51:75" x14ac:dyDescent="0.3">
      <c r="AY2188" s="94" t="e">
        <f>VLOOKUP(C2188,#REF!, 2,FALSE)</f>
        <v>#REF!</v>
      </c>
      <c r="BM2188" s="18" t="s">
        <v>6323</v>
      </c>
      <c r="BN2188" s="18" t="s">
        <v>3024</v>
      </c>
      <c r="BO2188" s="18" t="s">
        <v>5271</v>
      </c>
      <c r="BU2188" s="18" t="s">
        <v>6323</v>
      </c>
      <c r="BV2188" s="18" t="s">
        <v>3024</v>
      </c>
      <c r="BW2188" s="18" t="s">
        <v>5271</v>
      </c>
    </row>
    <row r="2189" spans="51:75" x14ac:dyDescent="0.3">
      <c r="AY2189" s="94" t="e">
        <f>VLOOKUP(C2189,#REF!, 2,FALSE)</f>
        <v>#REF!</v>
      </c>
      <c r="BM2189" s="18" t="s">
        <v>6324</v>
      </c>
      <c r="BN2189" s="18" t="s">
        <v>628</v>
      </c>
      <c r="BO2189" s="18" t="s">
        <v>1004</v>
      </c>
      <c r="BU2189" s="18" t="s">
        <v>6324</v>
      </c>
      <c r="BV2189" s="18" t="s">
        <v>628</v>
      </c>
      <c r="BW2189" s="18" t="s">
        <v>1004</v>
      </c>
    </row>
    <row r="2190" spans="51:75" x14ac:dyDescent="0.3">
      <c r="AY2190" s="94" t="e">
        <f>VLOOKUP(C2190,#REF!, 2,FALSE)</f>
        <v>#REF!</v>
      </c>
      <c r="BM2190" s="18" t="s">
        <v>6326</v>
      </c>
      <c r="BN2190" s="18" t="s">
        <v>3024</v>
      </c>
      <c r="BO2190" s="18" t="s">
        <v>665</v>
      </c>
      <c r="BU2190" s="18" t="s">
        <v>6326</v>
      </c>
      <c r="BV2190" s="18" t="s">
        <v>3024</v>
      </c>
      <c r="BW2190" s="18" t="s">
        <v>665</v>
      </c>
    </row>
    <row r="2191" spans="51:75" x14ac:dyDescent="0.3">
      <c r="AY2191" s="94" t="e">
        <f>VLOOKUP(C2191,#REF!, 2,FALSE)</f>
        <v>#REF!</v>
      </c>
      <c r="BM2191" s="18" t="s">
        <v>6328</v>
      </c>
      <c r="BN2191" s="18" t="s">
        <v>630</v>
      </c>
      <c r="BO2191" s="18" t="s">
        <v>6329</v>
      </c>
      <c r="BU2191" s="18" t="s">
        <v>6328</v>
      </c>
      <c r="BV2191" s="18" t="s">
        <v>630</v>
      </c>
      <c r="BW2191" s="18" t="s">
        <v>6329</v>
      </c>
    </row>
    <row r="2192" spans="51:75" x14ac:dyDescent="0.3">
      <c r="AY2192" s="94" t="e">
        <f>VLOOKUP(C2192,#REF!, 2,FALSE)</f>
        <v>#REF!</v>
      </c>
      <c r="BM2192" s="18" t="s">
        <v>6330</v>
      </c>
      <c r="BN2192" s="18" t="s">
        <v>1355</v>
      </c>
      <c r="BO2192" s="18" t="s">
        <v>6331</v>
      </c>
      <c r="BU2192" s="18" t="s">
        <v>6330</v>
      </c>
      <c r="BV2192" s="18" t="s">
        <v>1355</v>
      </c>
      <c r="BW2192" s="18" t="s">
        <v>6331</v>
      </c>
    </row>
    <row r="2193" spans="51:75" x14ac:dyDescent="0.3">
      <c r="AY2193" s="94" t="e">
        <f>VLOOKUP(C2193,#REF!, 2,FALSE)</f>
        <v>#REF!</v>
      </c>
      <c r="BM2193" s="18" t="s">
        <v>6332</v>
      </c>
      <c r="BN2193" s="18" t="s">
        <v>715</v>
      </c>
      <c r="BO2193" s="18" t="s">
        <v>2385</v>
      </c>
      <c r="BU2193" s="18" t="s">
        <v>6332</v>
      </c>
      <c r="BV2193" s="18" t="s">
        <v>715</v>
      </c>
      <c r="BW2193" s="18" t="s">
        <v>2385</v>
      </c>
    </row>
    <row r="2194" spans="51:75" x14ac:dyDescent="0.3">
      <c r="AY2194" s="94" t="e">
        <f>VLOOKUP(C2194,#REF!, 2,FALSE)</f>
        <v>#REF!</v>
      </c>
      <c r="BM2194" s="18" t="s">
        <v>6333</v>
      </c>
      <c r="BN2194" s="18" t="s">
        <v>3231</v>
      </c>
      <c r="BO2194" s="18" t="s">
        <v>6335</v>
      </c>
      <c r="BU2194" s="18" t="s">
        <v>6333</v>
      </c>
      <c r="BV2194" s="18" t="s">
        <v>3231</v>
      </c>
      <c r="BW2194" s="18" t="s">
        <v>6335</v>
      </c>
    </row>
    <row r="2195" spans="51:75" x14ac:dyDescent="0.3">
      <c r="AY2195" s="94" t="e">
        <f>VLOOKUP(C2195,#REF!, 2,FALSE)</f>
        <v>#REF!</v>
      </c>
      <c r="BM2195" s="18" t="s">
        <v>6336</v>
      </c>
      <c r="BN2195" s="18" t="s">
        <v>624</v>
      </c>
      <c r="BO2195" s="18" t="s">
        <v>6338</v>
      </c>
      <c r="BU2195" s="18" t="s">
        <v>6336</v>
      </c>
      <c r="BV2195" s="18" t="s">
        <v>624</v>
      </c>
      <c r="BW2195" s="18" t="s">
        <v>6338</v>
      </c>
    </row>
    <row r="2196" spans="51:75" x14ac:dyDescent="0.3">
      <c r="AY2196" s="94" t="e">
        <f>VLOOKUP(C2196,#REF!, 2,FALSE)</f>
        <v>#REF!</v>
      </c>
      <c r="BM2196" s="18" t="s">
        <v>6340</v>
      </c>
      <c r="BN2196" s="18" t="s">
        <v>2998</v>
      </c>
      <c r="BO2196" s="18" t="s">
        <v>2998</v>
      </c>
      <c r="BU2196" s="18" t="s">
        <v>6340</v>
      </c>
      <c r="BV2196" s="18" t="s">
        <v>2998</v>
      </c>
      <c r="BW2196" s="18" t="s">
        <v>2998</v>
      </c>
    </row>
    <row r="2197" spans="51:75" x14ac:dyDescent="0.3">
      <c r="AY2197" s="94" t="e">
        <f>VLOOKUP(C2197,#REF!, 2,FALSE)</f>
        <v>#REF!</v>
      </c>
      <c r="BM2197" s="18" t="s">
        <v>6341</v>
      </c>
      <c r="BN2197" s="18" t="s">
        <v>742</v>
      </c>
      <c r="BO2197" s="18" t="s">
        <v>6343</v>
      </c>
      <c r="BU2197" s="18" t="s">
        <v>6341</v>
      </c>
      <c r="BV2197" s="18" t="s">
        <v>742</v>
      </c>
      <c r="BW2197" s="18" t="s">
        <v>6343</v>
      </c>
    </row>
    <row r="2198" spans="51:75" x14ac:dyDescent="0.3">
      <c r="AY2198" s="94" t="e">
        <f>VLOOKUP(C2198,#REF!, 2,FALSE)</f>
        <v>#REF!</v>
      </c>
      <c r="BM2198" s="18" t="s">
        <v>6345</v>
      </c>
      <c r="BN2198" s="18" t="s">
        <v>742</v>
      </c>
      <c r="BO2198" s="18" t="s">
        <v>3342</v>
      </c>
      <c r="BU2198" s="18" t="s">
        <v>6345</v>
      </c>
      <c r="BV2198" s="18" t="s">
        <v>742</v>
      </c>
      <c r="BW2198" s="18" t="s">
        <v>3342</v>
      </c>
    </row>
    <row r="2199" spans="51:75" x14ac:dyDescent="0.3">
      <c r="AY2199" s="94" t="e">
        <f>VLOOKUP(C2199,#REF!, 2,FALSE)</f>
        <v>#REF!</v>
      </c>
      <c r="BM2199" s="18" t="s">
        <v>6346</v>
      </c>
      <c r="BN2199" s="18" t="s">
        <v>861</v>
      </c>
      <c r="BO2199" s="18" t="s">
        <v>2998</v>
      </c>
      <c r="BU2199" s="18" t="s">
        <v>6346</v>
      </c>
      <c r="BV2199" s="18" t="s">
        <v>861</v>
      </c>
      <c r="BW2199" s="18" t="s">
        <v>2998</v>
      </c>
    </row>
    <row r="2200" spans="51:75" x14ac:dyDescent="0.3">
      <c r="AY2200" s="94" t="e">
        <f>VLOOKUP(C2200,#REF!, 2,FALSE)</f>
        <v>#REF!</v>
      </c>
      <c r="BM2200" s="18" t="s">
        <v>6347</v>
      </c>
      <c r="BN2200" s="18" t="s">
        <v>642</v>
      </c>
      <c r="BO2200" s="18" t="s">
        <v>6348</v>
      </c>
      <c r="BU2200" s="18" t="s">
        <v>6347</v>
      </c>
      <c r="BV2200" s="18" t="s">
        <v>642</v>
      </c>
      <c r="BW2200" s="18" t="s">
        <v>6348</v>
      </c>
    </row>
    <row r="2201" spans="51:75" x14ac:dyDescent="0.3">
      <c r="AY2201" s="94" t="e">
        <f>VLOOKUP(C2201,#REF!, 2,FALSE)</f>
        <v>#REF!</v>
      </c>
      <c r="BM2201" s="18" t="s">
        <v>6349</v>
      </c>
      <c r="BN2201" s="18" t="s">
        <v>861</v>
      </c>
      <c r="BO2201" s="18" t="s">
        <v>5433</v>
      </c>
      <c r="BU2201" s="18" t="s">
        <v>6349</v>
      </c>
      <c r="BV2201" s="18" t="s">
        <v>861</v>
      </c>
      <c r="BW2201" s="18" t="s">
        <v>5433</v>
      </c>
    </row>
    <row r="2202" spans="51:75" x14ac:dyDescent="0.3">
      <c r="AY2202" s="94" t="e">
        <f>VLOOKUP(C2202,#REF!, 2,FALSE)</f>
        <v>#REF!</v>
      </c>
      <c r="BM2202" s="18" t="s">
        <v>6350</v>
      </c>
      <c r="BN2202" s="18" t="s">
        <v>3290</v>
      </c>
      <c r="BO2202" s="18" t="s">
        <v>6344</v>
      </c>
      <c r="BU2202" s="18" t="s">
        <v>6350</v>
      </c>
      <c r="BV2202" s="18" t="s">
        <v>3290</v>
      </c>
      <c r="BW2202" s="18" t="s">
        <v>6344</v>
      </c>
    </row>
    <row r="2203" spans="51:75" x14ac:dyDescent="0.3">
      <c r="AY2203" s="94" t="e">
        <f>VLOOKUP(C2203,#REF!, 2,FALSE)</f>
        <v>#REF!</v>
      </c>
      <c r="BM2203" s="18" t="s">
        <v>6351</v>
      </c>
      <c r="BN2203" s="18" t="s">
        <v>3024</v>
      </c>
      <c r="BO2203" s="18" t="s">
        <v>782</v>
      </c>
      <c r="BU2203" s="18" t="s">
        <v>6351</v>
      </c>
      <c r="BV2203" s="18" t="s">
        <v>3024</v>
      </c>
      <c r="BW2203" s="18" t="s">
        <v>782</v>
      </c>
    </row>
    <row r="2204" spans="51:75" x14ac:dyDescent="0.3">
      <c r="AY2204" s="94" t="e">
        <f>VLOOKUP(C2204,#REF!, 2,FALSE)</f>
        <v>#REF!</v>
      </c>
      <c r="BM2204" s="18" t="s">
        <v>6352</v>
      </c>
      <c r="BN2204" s="18" t="s">
        <v>3105</v>
      </c>
      <c r="BO2204" s="18" t="s">
        <v>2998</v>
      </c>
      <c r="BU2204" s="18" t="s">
        <v>6352</v>
      </c>
      <c r="BV2204" s="18" t="s">
        <v>3105</v>
      </c>
      <c r="BW2204" s="18" t="s">
        <v>2998</v>
      </c>
    </row>
    <row r="2205" spans="51:75" x14ac:dyDescent="0.3">
      <c r="AY2205" s="94" t="e">
        <f>VLOOKUP(C2205,#REF!, 2,FALSE)</f>
        <v>#REF!</v>
      </c>
      <c r="BM2205" s="18" t="s">
        <v>6353</v>
      </c>
      <c r="BN2205" s="18" t="s">
        <v>3109</v>
      </c>
      <c r="BO2205" s="18" t="s">
        <v>782</v>
      </c>
      <c r="BU2205" s="18" t="s">
        <v>6353</v>
      </c>
      <c r="BV2205" s="18" t="s">
        <v>3109</v>
      </c>
      <c r="BW2205" s="18" t="s">
        <v>782</v>
      </c>
    </row>
    <row r="2206" spans="51:75" x14ac:dyDescent="0.3">
      <c r="AY2206" s="94" t="e">
        <f>VLOOKUP(C2206,#REF!, 2,FALSE)</f>
        <v>#REF!</v>
      </c>
      <c r="BM2206" s="18" t="s">
        <v>6354</v>
      </c>
      <c r="BN2206" s="18" t="s">
        <v>3105</v>
      </c>
      <c r="BO2206" s="18" t="s">
        <v>6355</v>
      </c>
      <c r="BU2206" s="18" t="s">
        <v>6354</v>
      </c>
      <c r="BV2206" s="18" t="s">
        <v>3105</v>
      </c>
      <c r="BW2206" s="18" t="s">
        <v>6355</v>
      </c>
    </row>
    <row r="2207" spans="51:75" x14ac:dyDescent="0.3">
      <c r="AY2207" s="94" t="e">
        <f>VLOOKUP(C2207,#REF!, 2,FALSE)</f>
        <v>#REF!</v>
      </c>
      <c r="BM2207" s="18" t="s">
        <v>6356</v>
      </c>
      <c r="BN2207" s="18" t="s">
        <v>3109</v>
      </c>
      <c r="BO2207" s="18" t="s">
        <v>2998</v>
      </c>
      <c r="BU2207" s="18" t="s">
        <v>6356</v>
      </c>
      <c r="BV2207" s="18" t="s">
        <v>3109</v>
      </c>
      <c r="BW2207" s="18" t="s">
        <v>2998</v>
      </c>
    </row>
    <row r="2208" spans="51:75" x14ac:dyDescent="0.3">
      <c r="AY2208" s="94" t="e">
        <f>VLOOKUP(C2208,#REF!, 2,FALSE)</f>
        <v>#REF!</v>
      </c>
      <c r="BM2208" s="18" t="s">
        <v>6357</v>
      </c>
      <c r="BN2208" s="18" t="s">
        <v>3109</v>
      </c>
      <c r="BO2208" s="18" t="s">
        <v>782</v>
      </c>
      <c r="BU2208" s="18" t="s">
        <v>6357</v>
      </c>
      <c r="BV2208" s="18" t="s">
        <v>3109</v>
      </c>
      <c r="BW2208" s="18" t="s">
        <v>782</v>
      </c>
    </row>
    <row r="2209" spans="51:75" x14ac:dyDescent="0.3">
      <c r="AY2209" s="94" t="e">
        <f>VLOOKUP(C2209,#REF!, 2,FALSE)</f>
        <v>#REF!</v>
      </c>
      <c r="BM2209" s="18" t="s">
        <v>6358</v>
      </c>
      <c r="BN2209" s="18" t="s">
        <v>3109</v>
      </c>
      <c r="BO2209" s="18" t="s">
        <v>782</v>
      </c>
      <c r="BU2209" s="18" t="s">
        <v>6358</v>
      </c>
      <c r="BV2209" s="18" t="s">
        <v>3109</v>
      </c>
      <c r="BW2209" s="18" t="s">
        <v>782</v>
      </c>
    </row>
    <row r="2210" spans="51:75" x14ac:dyDescent="0.3">
      <c r="AY2210" s="94" t="e">
        <f>VLOOKUP(C2210,#REF!, 2,FALSE)</f>
        <v>#REF!</v>
      </c>
      <c r="BM2210" s="18" t="s">
        <v>6359</v>
      </c>
      <c r="BN2210" s="18" t="s">
        <v>3109</v>
      </c>
      <c r="BO2210" s="18" t="s">
        <v>782</v>
      </c>
      <c r="BU2210" s="18" t="s">
        <v>6359</v>
      </c>
      <c r="BV2210" s="18" t="s">
        <v>3109</v>
      </c>
      <c r="BW2210" s="18" t="s">
        <v>782</v>
      </c>
    </row>
    <row r="2211" spans="51:75" x14ac:dyDescent="0.3">
      <c r="AY2211" s="94" t="e">
        <f>VLOOKUP(C2211,#REF!, 2,FALSE)</f>
        <v>#REF!</v>
      </c>
      <c r="BM2211" s="18" t="s">
        <v>6360</v>
      </c>
      <c r="BN2211" s="18" t="s">
        <v>3290</v>
      </c>
      <c r="BO2211" s="18" t="s">
        <v>4440</v>
      </c>
      <c r="BU2211" s="18" t="s">
        <v>6360</v>
      </c>
      <c r="BV2211" s="18" t="s">
        <v>3290</v>
      </c>
      <c r="BW2211" s="18" t="s">
        <v>4440</v>
      </c>
    </row>
    <row r="2212" spans="51:75" x14ac:dyDescent="0.3">
      <c r="AY2212" s="94" t="e">
        <f>VLOOKUP(C2212,#REF!, 2,FALSE)</f>
        <v>#REF!</v>
      </c>
      <c r="BM2212" s="18" t="s">
        <v>6361</v>
      </c>
      <c r="BN2212" s="18" t="s">
        <v>3290</v>
      </c>
      <c r="BO2212" s="18" t="s">
        <v>1916</v>
      </c>
      <c r="BU2212" s="18" t="s">
        <v>6361</v>
      </c>
      <c r="BV2212" s="18" t="s">
        <v>3290</v>
      </c>
      <c r="BW2212" s="18" t="s">
        <v>1916</v>
      </c>
    </row>
    <row r="2213" spans="51:75" x14ac:dyDescent="0.3">
      <c r="AY2213" s="94" t="e">
        <f>VLOOKUP(C2213,#REF!, 2,FALSE)</f>
        <v>#REF!</v>
      </c>
      <c r="BM2213" s="18" t="s">
        <v>6363</v>
      </c>
      <c r="BN2213" s="18" t="s">
        <v>3290</v>
      </c>
      <c r="BO2213" s="18" t="s">
        <v>6364</v>
      </c>
      <c r="BU2213" s="18" t="s">
        <v>6363</v>
      </c>
      <c r="BV2213" s="18" t="s">
        <v>3290</v>
      </c>
      <c r="BW2213" s="18" t="s">
        <v>6364</v>
      </c>
    </row>
    <row r="2214" spans="51:75" x14ac:dyDescent="0.3">
      <c r="AY2214" s="94" t="e">
        <f>VLOOKUP(C2214,#REF!, 2,FALSE)</f>
        <v>#REF!</v>
      </c>
      <c r="BM2214" s="18" t="s">
        <v>6365</v>
      </c>
      <c r="BN2214" s="18" t="s">
        <v>3290</v>
      </c>
      <c r="BO2214" s="18" t="s">
        <v>2998</v>
      </c>
      <c r="BU2214" s="18" t="s">
        <v>6365</v>
      </c>
      <c r="BV2214" s="18" t="s">
        <v>3290</v>
      </c>
      <c r="BW2214" s="18" t="s">
        <v>2998</v>
      </c>
    </row>
    <row r="2215" spans="51:75" x14ac:dyDescent="0.3">
      <c r="AY2215" s="94" t="e">
        <f>VLOOKUP(C2215,#REF!, 2,FALSE)</f>
        <v>#REF!</v>
      </c>
      <c r="BM2215" s="18" t="s">
        <v>6366</v>
      </c>
      <c r="BN2215" s="18" t="s">
        <v>3109</v>
      </c>
      <c r="BO2215" s="18" t="s">
        <v>2998</v>
      </c>
      <c r="BU2215" s="18" t="s">
        <v>6366</v>
      </c>
      <c r="BV2215" s="18" t="s">
        <v>3109</v>
      </c>
      <c r="BW2215" s="18" t="s">
        <v>2998</v>
      </c>
    </row>
    <row r="2216" spans="51:75" x14ac:dyDescent="0.3">
      <c r="AY2216" s="94" t="e">
        <f>VLOOKUP(C2216,#REF!, 2,FALSE)</f>
        <v>#REF!</v>
      </c>
      <c r="BM2216" s="18" t="s">
        <v>6368</v>
      </c>
      <c r="BN2216" s="18" t="s">
        <v>17081</v>
      </c>
      <c r="BO2216" s="18" t="s">
        <v>6369</v>
      </c>
      <c r="BU2216" s="18" t="s">
        <v>6368</v>
      </c>
      <c r="BV2216" s="18" t="s">
        <v>17081</v>
      </c>
      <c r="BW2216" s="18" t="s">
        <v>6369</v>
      </c>
    </row>
    <row r="2217" spans="51:75" x14ac:dyDescent="0.3">
      <c r="AY2217" s="94" t="e">
        <f>VLOOKUP(C2217,#REF!, 2,FALSE)</f>
        <v>#REF!</v>
      </c>
      <c r="BM2217" s="18" t="s">
        <v>6370</v>
      </c>
      <c r="BN2217" s="18" t="s">
        <v>668</v>
      </c>
      <c r="BO2217" s="18" t="s">
        <v>6371</v>
      </c>
      <c r="BU2217" s="18" t="s">
        <v>6370</v>
      </c>
      <c r="BV2217" s="18" t="s">
        <v>668</v>
      </c>
      <c r="BW2217" s="18" t="s">
        <v>6371</v>
      </c>
    </row>
    <row r="2218" spans="51:75" x14ac:dyDescent="0.3">
      <c r="AY2218" s="94" t="e">
        <f>VLOOKUP(C2218,#REF!, 2,FALSE)</f>
        <v>#REF!</v>
      </c>
      <c r="BM2218" s="18" t="s">
        <v>6372</v>
      </c>
      <c r="BN2218" s="18" t="s">
        <v>705</v>
      </c>
      <c r="BO2218" s="18" t="s">
        <v>6373</v>
      </c>
      <c r="BU2218" s="18" t="s">
        <v>6372</v>
      </c>
      <c r="BV2218" s="18" t="s">
        <v>705</v>
      </c>
      <c r="BW2218" s="18" t="s">
        <v>6373</v>
      </c>
    </row>
    <row r="2219" spans="51:75" x14ac:dyDescent="0.3">
      <c r="AY2219" s="94" t="e">
        <f>VLOOKUP(C2219,#REF!, 2,FALSE)</f>
        <v>#REF!</v>
      </c>
      <c r="BM2219" s="18" t="s">
        <v>6374</v>
      </c>
      <c r="BN2219" s="18" t="s">
        <v>618</v>
      </c>
      <c r="BO2219" s="18" t="s">
        <v>6375</v>
      </c>
      <c r="BU2219" s="18" t="s">
        <v>6374</v>
      </c>
      <c r="BV2219" s="18" t="s">
        <v>618</v>
      </c>
      <c r="BW2219" s="18" t="s">
        <v>6375</v>
      </c>
    </row>
    <row r="2220" spans="51:75" x14ac:dyDescent="0.3">
      <c r="AY2220" s="94" t="e">
        <f>VLOOKUP(C2220,#REF!, 2,FALSE)</f>
        <v>#REF!</v>
      </c>
      <c r="BM2220" s="18" t="s">
        <v>6376</v>
      </c>
      <c r="BN2220" s="18" t="s">
        <v>1355</v>
      </c>
      <c r="BO2220" s="18" t="s">
        <v>782</v>
      </c>
      <c r="BU2220" s="18" t="s">
        <v>6376</v>
      </c>
      <c r="BV2220" s="18" t="s">
        <v>1355</v>
      </c>
      <c r="BW2220" s="18" t="s">
        <v>782</v>
      </c>
    </row>
    <row r="2221" spans="51:75" x14ac:dyDescent="0.3">
      <c r="AY2221" s="94" t="e">
        <f>VLOOKUP(C2221,#REF!, 2,FALSE)</f>
        <v>#REF!</v>
      </c>
      <c r="BM2221" s="18" t="s">
        <v>6377</v>
      </c>
      <c r="BN2221" s="18" t="s">
        <v>1355</v>
      </c>
      <c r="BO2221" s="18" t="s">
        <v>782</v>
      </c>
      <c r="BU2221" s="18" t="s">
        <v>6377</v>
      </c>
      <c r="BV2221" s="18" t="s">
        <v>1355</v>
      </c>
      <c r="BW2221" s="18" t="s">
        <v>782</v>
      </c>
    </row>
    <row r="2222" spans="51:75" x14ac:dyDescent="0.3">
      <c r="AY2222" s="94" t="e">
        <f>VLOOKUP(C2222,#REF!, 2,FALSE)</f>
        <v>#REF!</v>
      </c>
      <c r="BM2222" s="18" t="s">
        <v>6378</v>
      </c>
      <c r="BN2222" s="18" t="s">
        <v>3105</v>
      </c>
      <c r="BO2222" s="18" t="s">
        <v>1173</v>
      </c>
      <c r="BU2222" s="18" t="s">
        <v>6378</v>
      </c>
      <c r="BV2222" s="18" t="s">
        <v>3105</v>
      </c>
      <c r="BW2222" s="18" t="s">
        <v>1173</v>
      </c>
    </row>
    <row r="2223" spans="51:75" x14ac:dyDescent="0.3">
      <c r="AY2223" s="94" t="e">
        <f>VLOOKUP(C2223,#REF!, 2,FALSE)</f>
        <v>#REF!</v>
      </c>
      <c r="BM2223" s="18" t="s">
        <v>6379</v>
      </c>
      <c r="BN2223" s="18" t="s">
        <v>3290</v>
      </c>
      <c r="BO2223" s="18" t="s">
        <v>3299</v>
      </c>
      <c r="BU2223" s="18" t="s">
        <v>6379</v>
      </c>
      <c r="BV2223" s="18" t="s">
        <v>3290</v>
      </c>
      <c r="BW2223" s="18" t="s">
        <v>3299</v>
      </c>
    </row>
    <row r="2224" spans="51:75" x14ac:dyDescent="0.3">
      <c r="AY2224" s="94" t="e">
        <f>VLOOKUP(C2224,#REF!, 2,FALSE)</f>
        <v>#REF!</v>
      </c>
      <c r="BM2224" s="18" t="s">
        <v>6380</v>
      </c>
      <c r="BN2224" s="18" t="s">
        <v>673</v>
      </c>
      <c r="BO2224" s="18" t="s">
        <v>782</v>
      </c>
      <c r="BU2224" s="18" t="s">
        <v>6380</v>
      </c>
      <c r="BV2224" s="18" t="s">
        <v>673</v>
      </c>
      <c r="BW2224" s="18" t="s">
        <v>782</v>
      </c>
    </row>
    <row r="2225" spans="51:75" x14ac:dyDescent="0.3">
      <c r="AY2225" s="94" t="e">
        <f>VLOOKUP(C2225,#REF!, 2,FALSE)</f>
        <v>#REF!</v>
      </c>
      <c r="BM2225" s="18" t="s">
        <v>6381</v>
      </c>
      <c r="BN2225" s="18" t="s">
        <v>630</v>
      </c>
      <c r="BO2225" s="18" t="s">
        <v>782</v>
      </c>
      <c r="BU2225" s="18" t="s">
        <v>6381</v>
      </c>
      <c r="BV2225" s="18" t="s">
        <v>630</v>
      </c>
      <c r="BW2225" s="18" t="s">
        <v>782</v>
      </c>
    </row>
    <row r="2226" spans="51:75" x14ac:dyDescent="0.3">
      <c r="AY2226" s="94" t="e">
        <f>VLOOKUP(C2226,#REF!, 2,FALSE)</f>
        <v>#REF!</v>
      </c>
      <c r="BM2226" s="18" t="s">
        <v>6382</v>
      </c>
      <c r="BN2226" s="18" t="s">
        <v>1355</v>
      </c>
      <c r="BO2226" s="18" t="s">
        <v>782</v>
      </c>
      <c r="BU2226" s="18" t="s">
        <v>6382</v>
      </c>
      <c r="BV2226" s="18" t="s">
        <v>1355</v>
      </c>
      <c r="BW2226" s="18" t="s">
        <v>782</v>
      </c>
    </row>
    <row r="2227" spans="51:75" x14ac:dyDescent="0.3">
      <c r="AY2227" s="94" t="e">
        <f>VLOOKUP(C2227,#REF!, 2,FALSE)</f>
        <v>#REF!</v>
      </c>
      <c r="BM2227" s="18" t="s">
        <v>6383</v>
      </c>
      <c r="BN2227" s="18" t="s">
        <v>729</v>
      </c>
      <c r="BO2227" s="18" t="s">
        <v>6384</v>
      </c>
      <c r="BU2227" s="18" t="s">
        <v>6383</v>
      </c>
      <c r="BV2227" s="18" t="s">
        <v>729</v>
      </c>
      <c r="BW2227" s="18" t="s">
        <v>6384</v>
      </c>
    </row>
    <row r="2228" spans="51:75" x14ac:dyDescent="0.3">
      <c r="AY2228" s="94" t="e">
        <f>VLOOKUP(C2228,#REF!, 2,FALSE)</f>
        <v>#REF!</v>
      </c>
      <c r="BM2228" s="18" t="s">
        <v>1153</v>
      </c>
      <c r="BN2228" s="18" t="s">
        <v>2993</v>
      </c>
      <c r="BO2228" s="18" t="s">
        <v>708</v>
      </c>
      <c r="BU2228" s="18" t="s">
        <v>1153</v>
      </c>
      <c r="BV2228" s="18" t="s">
        <v>2993</v>
      </c>
      <c r="BW2228" s="18" t="s">
        <v>708</v>
      </c>
    </row>
    <row r="2229" spans="51:75" x14ac:dyDescent="0.3">
      <c r="AY2229" s="94" t="e">
        <f>VLOOKUP(C2229,#REF!, 2,FALSE)</f>
        <v>#REF!</v>
      </c>
      <c r="BM2229" s="18" t="s">
        <v>1154</v>
      </c>
      <c r="BN2229" s="18" t="s">
        <v>3231</v>
      </c>
      <c r="BO2229" s="18" t="s">
        <v>782</v>
      </c>
      <c r="BU2229" s="18" t="s">
        <v>1154</v>
      </c>
      <c r="BV2229" s="18" t="s">
        <v>3231</v>
      </c>
      <c r="BW2229" s="18" t="s">
        <v>782</v>
      </c>
    </row>
    <row r="2230" spans="51:75" x14ac:dyDescent="0.3">
      <c r="AY2230" s="94" t="e">
        <f>VLOOKUP(C2230,#REF!, 2,FALSE)</f>
        <v>#REF!</v>
      </c>
      <c r="BM2230" s="18" t="s">
        <v>6385</v>
      </c>
      <c r="BN2230" s="18" t="s">
        <v>667</v>
      </c>
      <c r="BO2230" s="18" t="s">
        <v>4521</v>
      </c>
      <c r="BU2230" s="18" t="s">
        <v>6385</v>
      </c>
      <c r="BV2230" s="18" t="s">
        <v>667</v>
      </c>
      <c r="BW2230" s="18" t="s">
        <v>4521</v>
      </c>
    </row>
    <row r="2231" spans="51:75" x14ac:dyDescent="0.3">
      <c r="AY2231" s="94" t="e">
        <f>VLOOKUP(C2231,#REF!, 2,FALSE)</f>
        <v>#REF!</v>
      </c>
      <c r="BM2231" s="18" t="s">
        <v>6386</v>
      </c>
      <c r="BN2231" s="18" t="s">
        <v>3024</v>
      </c>
      <c r="BO2231" s="18" t="s">
        <v>6388</v>
      </c>
      <c r="BU2231" s="18" t="s">
        <v>6386</v>
      </c>
      <c r="BV2231" s="18" t="s">
        <v>3024</v>
      </c>
      <c r="BW2231" s="18" t="s">
        <v>6388</v>
      </c>
    </row>
    <row r="2232" spans="51:75" x14ac:dyDescent="0.3">
      <c r="AY2232" s="94" t="e">
        <f>VLOOKUP(C2232,#REF!, 2,FALSE)</f>
        <v>#REF!</v>
      </c>
      <c r="BM2232" s="18" t="s">
        <v>6390</v>
      </c>
      <c r="BN2232" s="18" t="s">
        <v>3231</v>
      </c>
      <c r="BO2232" s="18" t="s">
        <v>6392</v>
      </c>
      <c r="BU2232" s="18" t="s">
        <v>6390</v>
      </c>
      <c r="BV2232" s="18" t="s">
        <v>3231</v>
      </c>
      <c r="BW2232" s="18" t="s">
        <v>6392</v>
      </c>
    </row>
    <row r="2233" spans="51:75" x14ac:dyDescent="0.3">
      <c r="AY2233" s="94" t="e">
        <f>VLOOKUP(C2233,#REF!, 2,FALSE)</f>
        <v>#REF!</v>
      </c>
      <c r="BM2233" s="18" t="s">
        <v>6393</v>
      </c>
      <c r="BN2233" s="18" t="s">
        <v>729</v>
      </c>
      <c r="BO2233" s="18" t="s">
        <v>6394</v>
      </c>
      <c r="BU2233" s="18" t="s">
        <v>6393</v>
      </c>
      <c r="BV2233" s="18" t="s">
        <v>729</v>
      </c>
      <c r="BW2233" s="18" t="s">
        <v>6394</v>
      </c>
    </row>
    <row r="2234" spans="51:75" x14ac:dyDescent="0.3">
      <c r="AY2234" s="94" t="e">
        <f>VLOOKUP(C2234,#REF!, 2,FALSE)</f>
        <v>#REF!</v>
      </c>
      <c r="BM2234" s="18" t="s">
        <v>6395</v>
      </c>
      <c r="BN2234" s="18" t="s">
        <v>1082</v>
      </c>
      <c r="BO2234" s="18" t="s">
        <v>4614</v>
      </c>
      <c r="BU2234" s="18" t="s">
        <v>6395</v>
      </c>
      <c r="BV2234" s="18" t="s">
        <v>1082</v>
      </c>
      <c r="BW2234" s="18" t="s">
        <v>4614</v>
      </c>
    </row>
    <row r="2235" spans="51:75" x14ac:dyDescent="0.3">
      <c r="AY2235" s="94" t="e">
        <f>VLOOKUP(C2235,#REF!, 2,FALSE)</f>
        <v>#REF!</v>
      </c>
      <c r="BM2235" s="18" t="s">
        <v>6397</v>
      </c>
      <c r="BN2235" s="18" t="s">
        <v>17086</v>
      </c>
      <c r="BO2235" s="18" t="s">
        <v>782</v>
      </c>
      <c r="BU2235" s="18" t="s">
        <v>6397</v>
      </c>
      <c r="BV2235" s="18" t="s">
        <v>17086</v>
      </c>
      <c r="BW2235" s="18" t="s">
        <v>782</v>
      </c>
    </row>
    <row r="2236" spans="51:75" x14ac:dyDescent="0.3">
      <c r="AY2236" s="94" t="e">
        <f>VLOOKUP(C2236,#REF!, 2,FALSE)</f>
        <v>#REF!</v>
      </c>
      <c r="BM2236" s="18" t="s">
        <v>6398</v>
      </c>
      <c r="BN2236" s="18" t="s">
        <v>3024</v>
      </c>
      <c r="BO2236" s="18" t="s">
        <v>782</v>
      </c>
      <c r="BU2236" s="18" t="s">
        <v>6398</v>
      </c>
      <c r="BV2236" s="18" t="s">
        <v>3024</v>
      </c>
      <c r="BW2236" s="18" t="s">
        <v>782</v>
      </c>
    </row>
    <row r="2237" spans="51:75" x14ac:dyDescent="0.3">
      <c r="AY2237" s="94" t="e">
        <f>VLOOKUP(C2237,#REF!, 2,FALSE)</f>
        <v>#REF!</v>
      </c>
      <c r="BM2237" s="18" t="s">
        <v>6401</v>
      </c>
      <c r="BN2237" s="18" t="s">
        <v>1152</v>
      </c>
      <c r="BO2237" s="18" t="s">
        <v>6403</v>
      </c>
      <c r="BU2237" s="18" t="s">
        <v>6401</v>
      </c>
      <c r="BV2237" s="18" t="s">
        <v>1152</v>
      </c>
      <c r="BW2237" s="18" t="s">
        <v>6403</v>
      </c>
    </row>
    <row r="2238" spans="51:75" x14ac:dyDescent="0.3">
      <c r="AY2238" s="94" t="e">
        <f>VLOOKUP(C2238,#REF!, 2,FALSE)</f>
        <v>#REF!</v>
      </c>
      <c r="BM2238" s="18" t="s">
        <v>6404</v>
      </c>
      <c r="BN2238" s="18" t="s">
        <v>2993</v>
      </c>
      <c r="BO2238" s="18" t="s">
        <v>6405</v>
      </c>
      <c r="BU2238" s="18" t="s">
        <v>6404</v>
      </c>
      <c r="BV2238" s="18" t="s">
        <v>2993</v>
      </c>
      <c r="BW2238" s="18" t="s">
        <v>6405</v>
      </c>
    </row>
    <row r="2239" spans="51:75" x14ac:dyDescent="0.3">
      <c r="AY2239" s="94" t="e">
        <f>VLOOKUP(C2239,#REF!, 2,FALSE)</f>
        <v>#REF!</v>
      </c>
      <c r="BM2239" s="18" t="s">
        <v>6406</v>
      </c>
      <c r="BN2239" s="18" t="s">
        <v>799</v>
      </c>
      <c r="BO2239" s="18" t="s">
        <v>782</v>
      </c>
      <c r="BU2239" s="18" t="s">
        <v>6406</v>
      </c>
      <c r="BV2239" s="18" t="s">
        <v>799</v>
      </c>
      <c r="BW2239" s="18" t="s">
        <v>782</v>
      </c>
    </row>
    <row r="2240" spans="51:75" x14ac:dyDescent="0.3">
      <c r="AY2240" s="94" t="e">
        <f>VLOOKUP(C2240,#REF!, 2,FALSE)</f>
        <v>#REF!</v>
      </c>
      <c r="BM2240" s="18" t="s">
        <v>6408</v>
      </c>
      <c r="BN2240" s="18" t="s">
        <v>3231</v>
      </c>
      <c r="BO2240" s="18" t="s">
        <v>5964</v>
      </c>
      <c r="BU2240" s="18" t="s">
        <v>6408</v>
      </c>
      <c r="BV2240" s="18" t="s">
        <v>3231</v>
      </c>
      <c r="BW2240" s="18" t="s">
        <v>5964</v>
      </c>
    </row>
    <row r="2241" spans="51:75" x14ac:dyDescent="0.3">
      <c r="AY2241" s="94" t="e">
        <f>VLOOKUP(C2241,#REF!, 2,FALSE)</f>
        <v>#REF!</v>
      </c>
      <c r="BM2241" s="18" t="s">
        <v>6409</v>
      </c>
      <c r="BN2241" s="18" t="s">
        <v>3105</v>
      </c>
      <c r="BO2241" s="18" t="s">
        <v>2998</v>
      </c>
      <c r="BU2241" s="18" t="s">
        <v>6409</v>
      </c>
      <c r="BV2241" s="18" t="s">
        <v>3105</v>
      </c>
      <c r="BW2241" s="18" t="s">
        <v>2998</v>
      </c>
    </row>
    <row r="2242" spans="51:75" x14ac:dyDescent="0.3">
      <c r="AY2242" s="94" t="e">
        <f>VLOOKUP(C2242,#REF!, 2,FALSE)</f>
        <v>#REF!</v>
      </c>
      <c r="BM2242" s="18" t="s">
        <v>172</v>
      </c>
      <c r="BN2242" s="18" t="s">
        <v>3231</v>
      </c>
      <c r="BO2242" s="18" t="s">
        <v>2994</v>
      </c>
      <c r="BU2242" s="18" t="s">
        <v>172</v>
      </c>
      <c r="BV2242" s="18" t="s">
        <v>3231</v>
      </c>
      <c r="BW2242" s="18" t="s">
        <v>2994</v>
      </c>
    </row>
    <row r="2243" spans="51:75" x14ac:dyDescent="0.3">
      <c r="AY2243" s="94" t="e">
        <f>VLOOKUP(C2243,#REF!, 2,FALSE)</f>
        <v>#REF!</v>
      </c>
      <c r="BM2243" s="18" t="s">
        <v>6410</v>
      </c>
      <c r="BN2243" s="18" t="s">
        <v>715</v>
      </c>
      <c r="BO2243" s="18" t="s">
        <v>6412</v>
      </c>
      <c r="BU2243" s="18" t="s">
        <v>6410</v>
      </c>
      <c r="BV2243" s="18" t="s">
        <v>715</v>
      </c>
      <c r="BW2243" s="18" t="s">
        <v>6412</v>
      </c>
    </row>
    <row r="2244" spans="51:75" x14ac:dyDescent="0.3">
      <c r="AY2244" s="94" t="e">
        <f>VLOOKUP(C2244,#REF!, 2,FALSE)</f>
        <v>#REF!</v>
      </c>
      <c r="BM2244" s="18" t="s">
        <v>6413</v>
      </c>
      <c r="BN2244" s="18" t="s">
        <v>631</v>
      </c>
      <c r="BO2244" s="18" t="s">
        <v>782</v>
      </c>
      <c r="BU2244" s="18" t="s">
        <v>6413</v>
      </c>
      <c r="BV2244" s="18" t="s">
        <v>631</v>
      </c>
      <c r="BW2244" s="18" t="s">
        <v>782</v>
      </c>
    </row>
    <row r="2245" spans="51:75" x14ac:dyDescent="0.3">
      <c r="AY2245" s="94" t="e">
        <f>VLOOKUP(C2245,#REF!, 2,FALSE)</f>
        <v>#REF!</v>
      </c>
      <c r="BM2245" s="18" t="s">
        <v>6414</v>
      </c>
      <c r="BN2245" s="18" t="s">
        <v>3024</v>
      </c>
      <c r="BO2245" s="18" t="s">
        <v>1275</v>
      </c>
      <c r="BU2245" s="18" t="s">
        <v>6414</v>
      </c>
      <c r="BV2245" s="18" t="s">
        <v>3024</v>
      </c>
      <c r="BW2245" s="18" t="s">
        <v>1275</v>
      </c>
    </row>
    <row r="2246" spans="51:75" x14ac:dyDescent="0.3">
      <c r="AY2246" s="94" t="e">
        <f>VLOOKUP(C2246,#REF!, 2,FALSE)</f>
        <v>#REF!</v>
      </c>
      <c r="BM2246" s="18" t="s">
        <v>6416</v>
      </c>
      <c r="BN2246" s="18" t="s">
        <v>645</v>
      </c>
      <c r="BO2246" s="18" t="s">
        <v>1672</v>
      </c>
      <c r="BU2246" s="18" t="s">
        <v>6416</v>
      </c>
      <c r="BV2246" s="18" t="s">
        <v>645</v>
      </c>
      <c r="BW2246" s="18" t="s">
        <v>1672</v>
      </c>
    </row>
    <row r="2247" spans="51:75" x14ac:dyDescent="0.3">
      <c r="AY2247" s="94" t="e">
        <f>VLOOKUP(C2247,#REF!, 2,FALSE)</f>
        <v>#REF!</v>
      </c>
      <c r="BM2247" s="18" t="s">
        <v>6417</v>
      </c>
      <c r="BN2247" s="18" t="s">
        <v>3231</v>
      </c>
      <c r="BO2247" s="18" t="s">
        <v>6419</v>
      </c>
      <c r="BU2247" s="18" t="s">
        <v>6417</v>
      </c>
      <c r="BV2247" s="18" t="s">
        <v>3231</v>
      </c>
      <c r="BW2247" s="18" t="s">
        <v>6419</v>
      </c>
    </row>
    <row r="2248" spans="51:75" x14ac:dyDescent="0.3">
      <c r="AY2248" s="94" t="e">
        <f>VLOOKUP(C2248,#REF!, 2,FALSE)</f>
        <v>#REF!</v>
      </c>
      <c r="BM2248" s="18" t="s">
        <v>6420</v>
      </c>
      <c r="BN2248" s="18" t="s">
        <v>1355</v>
      </c>
      <c r="BO2248" s="18" t="s">
        <v>3392</v>
      </c>
      <c r="BU2248" s="18" t="s">
        <v>6420</v>
      </c>
      <c r="BV2248" s="18" t="s">
        <v>1355</v>
      </c>
      <c r="BW2248" s="18" t="s">
        <v>3392</v>
      </c>
    </row>
    <row r="2249" spans="51:75" x14ac:dyDescent="0.3">
      <c r="AY2249" s="94" t="e">
        <f>VLOOKUP(C2249,#REF!, 2,FALSE)</f>
        <v>#REF!</v>
      </c>
      <c r="BM2249" s="18" t="s">
        <v>6421</v>
      </c>
      <c r="BN2249" s="18" t="s">
        <v>861</v>
      </c>
      <c r="BO2249" s="18" t="s">
        <v>2998</v>
      </c>
      <c r="BU2249" s="18" t="s">
        <v>6421</v>
      </c>
      <c r="BV2249" s="18" t="s">
        <v>861</v>
      </c>
      <c r="BW2249" s="18" t="s">
        <v>2998</v>
      </c>
    </row>
    <row r="2250" spans="51:75" x14ac:dyDescent="0.3">
      <c r="AY2250" s="94" t="e">
        <f>VLOOKUP(C2250,#REF!, 2,FALSE)</f>
        <v>#REF!</v>
      </c>
      <c r="BM2250" s="18" t="s">
        <v>6422</v>
      </c>
      <c r="BN2250" s="18" t="s">
        <v>3021</v>
      </c>
      <c r="BO2250" s="18" t="s">
        <v>4128</v>
      </c>
      <c r="BU2250" s="18" t="s">
        <v>6422</v>
      </c>
      <c r="BV2250" s="18" t="s">
        <v>3021</v>
      </c>
      <c r="BW2250" s="18" t="s">
        <v>4128</v>
      </c>
    </row>
    <row r="2251" spans="51:75" x14ac:dyDescent="0.3">
      <c r="AY2251" s="94" t="e">
        <f>VLOOKUP(C2251,#REF!, 2,FALSE)</f>
        <v>#REF!</v>
      </c>
      <c r="BM2251" s="18" t="s">
        <v>6423</v>
      </c>
      <c r="BN2251" s="18" t="s">
        <v>811</v>
      </c>
      <c r="BO2251" s="18" t="s">
        <v>4163</v>
      </c>
      <c r="BU2251" s="18" t="s">
        <v>6423</v>
      </c>
      <c r="BV2251" s="18" t="s">
        <v>811</v>
      </c>
      <c r="BW2251" s="18" t="s">
        <v>4163</v>
      </c>
    </row>
    <row r="2252" spans="51:75" x14ac:dyDescent="0.3">
      <c r="AY2252" s="94" t="e">
        <f>VLOOKUP(C2252,#REF!, 2,FALSE)</f>
        <v>#REF!</v>
      </c>
      <c r="BM2252" s="18" t="s">
        <v>6425</v>
      </c>
      <c r="BN2252" s="18" t="s">
        <v>715</v>
      </c>
      <c r="BO2252" s="18" t="s">
        <v>782</v>
      </c>
      <c r="BU2252" s="18" t="s">
        <v>6425</v>
      </c>
      <c r="BV2252" s="18" t="s">
        <v>715</v>
      </c>
      <c r="BW2252" s="18" t="s">
        <v>782</v>
      </c>
    </row>
    <row r="2253" spans="51:75" x14ac:dyDescent="0.3">
      <c r="AY2253" s="94" t="e">
        <f>VLOOKUP(C2253,#REF!, 2,FALSE)</f>
        <v>#REF!</v>
      </c>
      <c r="BM2253" s="18" t="s">
        <v>6426</v>
      </c>
      <c r="BN2253" s="18" t="s">
        <v>3122</v>
      </c>
      <c r="BO2253" s="18" t="s">
        <v>6427</v>
      </c>
      <c r="BU2253" s="18" t="s">
        <v>6426</v>
      </c>
      <c r="BV2253" s="18" t="s">
        <v>3122</v>
      </c>
      <c r="BW2253" s="18" t="s">
        <v>6427</v>
      </c>
    </row>
    <row r="2254" spans="51:75" x14ac:dyDescent="0.3">
      <c r="AY2254" s="94" t="e">
        <f>VLOOKUP(C2254,#REF!, 2,FALSE)</f>
        <v>#REF!</v>
      </c>
      <c r="BM2254" s="18" t="s">
        <v>6428</v>
      </c>
      <c r="BN2254" s="18" t="s">
        <v>17084</v>
      </c>
      <c r="BO2254" s="18" t="s">
        <v>6430</v>
      </c>
      <c r="BU2254" s="18" t="s">
        <v>6428</v>
      </c>
      <c r="BV2254" s="18" t="s">
        <v>17084</v>
      </c>
      <c r="BW2254" s="18" t="s">
        <v>6430</v>
      </c>
    </row>
    <row r="2255" spans="51:75" x14ac:dyDescent="0.3">
      <c r="AY2255" s="94" t="e">
        <f>VLOOKUP(C2255,#REF!, 2,FALSE)</f>
        <v>#REF!</v>
      </c>
      <c r="BM2255" s="18" t="s">
        <v>6431</v>
      </c>
      <c r="BN2255" s="18" t="s">
        <v>3047</v>
      </c>
      <c r="BO2255" s="18" t="s">
        <v>6432</v>
      </c>
      <c r="BU2255" s="18" t="s">
        <v>6431</v>
      </c>
      <c r="BV2255" s="18" t="s">
        <v>3047</v>
      </c>
      <c r="BW2255" s="18" t="s">
        <v>6432</v>
      </c>
    </row>
    <row r="2256" spans="51:75" x14ac:dyDescent="0.3">
      <c r="AY2256" s="94" t="e">
        <f>VLOOKUP(C2256,#REF!, 2,FALSE)</f>
        <v>#REF!</v>
      </c>
      <c r="BM2256" s="18" t="s">
        <v>1158</v>
      </c>
      <c r="BN2256" s="18" t="s">
        <v>3231</v>
      </c>
      <c r="BO2256" s="18" t="s">
        <v>4496</v>
      </c>
      <c r="BU2256" s="18" t="s">
        <v>1158</v>
      </c>
      <c r="BV2256" s="18" t="s">
        <v>3231</v>
      </c>
      <c r="BW2256" s="18" t="s">
        <v>4496</v>
      </c>
    </row>
    <row r="2257" spans="51:75" x14ac:dyDescent="0.3">
      <c r="AY2257" s="94" t="e">
        <f>VLOOKUP(C2257,#REF!, 2,FALSE)</f>
        <v>#REF!</v>
      </c>
      <c r="BM2257" s="18" t="s">
        <v>6433</v>
      </c>
      <c r="BN2257" s="18" t="s">
        <v>3122</v>
      </c>
      <c r="BO2257" s="18" t="s">
        <v>1170</v>
      </c>
      <c r="BU2257" s="18" t="s">
        <v>6433</v>
      </c>
      <c r="BV2257" s="18" t="s">
        <v>3122</v>
      </c>
      <c r="BW2257" s="18" t="s">
        <v>1170</v>
      </c>
    </row>
    <row r="2258" spans="51:75" x14ac:dyDescent="0.3">
      <c r="AY2258" s="94" t="e">
        <f>VLOOKUP(C2258,#REF!, 2,FALSE)</f>
        <v>#REF!</v>
      </c>
      <c r="BM2258" s="18" t="s">
        <v>6434</v>
      </c>
      <c r="BN2258" s="18" t="s">
        <v>1355</v>
      </c>
      <c r="BO2258" s="18" t="s">
        <v>3509</v>
      </c>
      <c r="BU2258" s="18" t="s">
        <v>6434</v>
      </c>
      <c r="BV2258" s="18" t="s">
        <v>1355</v>
      </c>
      <c r="BW2258" s="18" t="s">
        <v>3509</v>
      </c>
    </row>
    <row r="2259" spans="51:75" x14ac:dyDescent="0.3">
      <c r="AY2259" s="94" t="e">
        <f>VLOOKUP(C2259,#REF!, 2,FALSE)</f>
        <v>#REF!</v>
      </c>
      <c r="BM2259" s="18" t="s">
        <v>6435</v>
      </c>
      <c r="BN2259" s="18" t="s">
        <v>17089</v>
      </c>
      <c r="BO2259" s="18" t="s">
        <v>6436</v>
      </c>
      <c r="BU2259" s="18" t="s">
        <v>6435</v>
      </c>
      <c r="BV2259" s="18" t="s">
        <v>17089</v>
      </c>
      <c r="BW2259" s="18" t="s">
        <v>6436</v>
      </c>
    </row>
    <row r="2260" spans="51:75" x14ac:dyDescent="0.3">
      <c r="AY2260" s="94" t="e">
        <f>VLOOKUP(C2260,#REF!, 2,FALSE)</f>
        <v>#REF!</v>
      </c>
      <c r="BM2260" s="18" t="s">
        <v>6437</v>
      </c>
      <c r="BN2260" s="18" t="s">
        <v>3231</v>
      </c>
      <c r="BO2260" s="18" t="s">
        <v>6438</v>
      </c>
      <c r="BU2260" s="18" t="s">
        <v>6437</v>
      </c>
      <c r="BV2260" s="18" t="s">
        <v>3231</v>
      </c>
      <c r="BW2260" s="18" t="s">
        <v>6438</v>
      </c>
    </row>
    <row r="2261" spans="51:75" x14ac:dyDescent="0.3">
      <c r="AY2261" s="94" t="e">
        <f>VLOOKUP(C2261,#REF!, 2,FALSE)</f>
        <v>#REF!</v>
      </c>
      <c r="BM2261" s="18" t="s">
        <v>6439</v>
      </c>
      <c r="BN2261" s="18" t="s">
        <v>3231</v>
      </c>
      <c r="BO2261" s="18" t="s">
        <v>6440</v>
      </c>
      <c r="BU2261" s="18" t="s">
        <v>6439</v>
      </c>
      <c r="BV2261" s="18" t="s">
        <v>3231</v>
      </c>
      <c r="BW2261" s="18" t="s">
        <v>6440</v>
      </c>
    </row>
    <row r="2262" spans="51:75" x14ac:dyDescent="0.3">
      <c r="AY2262" s="94" t="e">
        <f>VLOOKUP(C2262,#REF!, 2,FALSE)</f>
        <v>#REF!</v>
      </c>
      <c r="BM2262" s="18" t="s">
        <v>6441</v>
      </c>
      <c r="BN2262" s="18" t="s">
        <v>2998</v>
      </c>
      <c r="BO2262" s="18" t="s">
        <v>2998</v>
      </c>
      <c r="BU2262" s="18" t="s">
        <v>6441</v>
      </c>
      <c r="BV2262" s="18" t="s">
        <v>2998</v>
      </c>
      <c r="BW2262" s="18" t="s">
        <v>2998</v>
      </c>
    </row>
    <row r="2263" spans="51:75" x14ac:dyDescent="0.3">
      <c r="AY2263" s="94" t="e">
        <f>VLOOKUP(C2263,#REF!, 2,FALSE)</f>
        <v>#REF!</v>
      </c>
      <c r="BM2263" s="18" t="s">
        <v>6442</v>
      </c>
      <c r="BN2263" s="18" t="s">
        <v>1282</v>
      </c>
      <c r="BO2263" s="18" t="s">
        <v>2998</v>
      </c>
      <c r="BU2263" s="18" t="s">
        <v>6442</v>
      </c>
      <c r="BV2263" s="18" t="s">
        <v>1282</v>
      </c>
      <c r="BW2263" s="18" t="s">
        <v>2998</v>
      </c>
    </row>
    <row r="2264" spans="51:75" x14ac:dyDescent="0.3">
      <c r="AY2264" s="94" t="e">
        <f>VLOOKUP(C2264,#REF!, 2,FALSE)</f>
        <v>#REF!</v>
      </c>
      <c r="BM2264" s="18" t="s">
        <v>6443</v>
      </c>
      <c r="BN2264" s="18" t="s">
        <v>1152</v>
      </c>
      <c r="BO2264" s="18" t="s">
        <v>6444</v>
      </c>
      <c r="BU2264" s="18" t="s">
        <v>6443</v>
      </c>
      <c r="BV2264" s="18" t="s">
        <v>1152</v>
      </c>
      <c r="BW2264" s="18" t="s">
        <v>6444</v>
      </c>
    </row>
    <row r="2265" spans="51:75" x14ac:dyDescent="0.3">
      <c r="AY2265" s="94" t="e">
        <f>VLOOKUP(C2265,#REF!, 2,FALSE)</f>
        <v>#REF!</v>
      </c>
      <c r="BM2265" s="18" t="s">
        <v>6445</v>
      </c>
      <c r="BN2265" s="18" t="s">
        <v>935</v>
      </c>
      <c r="BO2265" s="18" t="s">
        <v>6446</v>
      </c>
      <c r="BU2265" s="18" t="s">
        <v>6445</v>
      </c>
      <c r="BV2265" s="18" t="s">
        <v>935</v>
      </c>
      <c r="BW2265" s="18" t="s">
        <v>6446</v>
      </c>
    </row>
    <row r="2266" spans="51:75" x14ac:dyDescent="0.3">
      <c r="AY2266" s="94" t="e">
        <f>VLOOKUP(C2266,#REF!, 2,FALSE)</f>
        <v>#REF!</v>
      </c>
      <c r="BM2266" s="18" t="s">
        <v>6447</v>
      </c>
      <c r="BN2266" s="18" t="s">
        <v>642</v>
      </c>
      <c r="BO2266" s="18" t="s">
        <v>5061</v>
      </c>
      <c r="BU2266" s="18" t="s">
        <v>6447</v>
      </c>
      <c r="BV2266" s="18" t="s">
        <v>642</v>
      </c>
      <c r="BW2266" s="18" t="s">
        <v>5061</v>
      </c>
    </row>
    <row r="2267" spans="51:75" x14ac:dyDescent="0.3">
      <c r="AY2267" s="94" t="e">
        <f>VLOOKUP(C2267,#REF!, 2,FALSE)</f>
        <v>#REF!</v>
      </c>
      <c r="BM2267" s="18" t="s">
        <v>138</v>
      </c>
      <c r="BN2267" s="18" t="s">
        <v>815</v>
      </c>
      <c r="BO2267" s="18" t="s">
        <v>6448</v>
      </c>
      <c r="BU2267" s="18" t="s">
        <v>138</v>
      </c>
      <c r="BV2267" s="18" t="s">
        <v>815</v>
      </c>
      <c r="BW2267" s="18" t="s">
        <v>6448</v>
      </c>
    </row>
    <row r="2268" spans="51:75" x14ac:dyDescent="0.3">
      <c r="AY2268" s="94" t="e">
        <f>VLOOKUP(C2268,#REF!, 2,FALSE)</f>
        <v>#REF!</v>
      </c>
      <c r="BM2268" s="18" t="s">
        <v>6449</v>
      </c>
      <c r="BN2268" s="18" t="s">
        <v>636</v>
      </c>
      <c r="BO2268" s="18" t="s">
        <v>6450</v>
      </c>
      <c r="BU2268" s="18" t="s">
        <v>6449</v>
      </c>
      <c r="BV2268" s="18" t="s">
        <v>636</v>
      </c>
      <c r="BW2268" s="18" t="s">
        <v>6450</v>
      </c>
    </row>
    <row r="2269" spans="51:75" x14ac:dyDescent="0.3">
      <c r="AY2269" s="94" t="e">
        <f>VLOOKUP(C2269,#REF!, 2,FALSE)</f>
        <v>#REF!</v>
      </c>
      <c r="BM2269" s="18" t="s">
        <v>1159</v>
      </c>
      <c r="BN2269" s="18" t="s">
        <v>645</v>
      </c>
      <c r="BO2269" s="18" t="s">
        <v>3180</v>
      </c>
      <c r="BU2269" s="18" t="s">
        <v>1159</v>
      </c>
      <c r="BV2269" s="18" t="s">
        <v>645</v>
      </c>
      <c r="BW2269" s="18" t="s">
        <v>3180</v>
      </c>
    </row>
    <row r="2270" spans="51:75" x14ac:dyDescent="0.3">
      <c r="AY2270" s="94" t="e">
        <f>VLOOKUP(C2270,#REF!, 2,FALSE)</f>
        <v>#REF!</v>
      </c>
      <c r="BM2270" s="18" t="s">
        <v>6451</v>
      </c>
      <c r="BN2270" s="18" t="s">
        <v>3024</v>
      </c>
      <c r="BO2270" s="18" t="s">
        <v>854</v>
      </c>
      <c r="BU2270" s="18" t="s">
        <v>6451</v>
      </c>
      <c r="BV2270" s="18" t="s">
        <v>3024</v>
      </c>
      <c r="BW2270" s="18" t="s">
        <v>854</v>
      </c>
    </row>
    <row r="2271" spans="51:75" x14ac:dyDescent="0.3">
      <c r="AY2271" s="94" t="e">
        <f>VLOOKUP(C2271,#REF!, 2,FALSE)</f>
        <v>#REF!</v>
      </c>
      <c r="BM2271" s="18" t="s">
        <v>6452</v>
      </c>
      <c r="BN2271" s="18" t="s">
        <v>645</v>
      </c>
      <c r="BO2271" s="18" t="s">
        <v>2370</v>
      </c>
      <c r="BU2271" s="18" t="s">
        <v>6452</v>
      </c>
      <c r="BV2271" s="18" t="s">
        <v>645</v>
      </c>
      <c r="BW2271" s="18" t="s">
        <v>2370</v>
      </c>
    </row>
    <row r="2272" spans="51:75" x14ac:dyDescent="0.3">
      <c r="AY2272" s="94" t="e">
        <f>VLOOKUP(C2272,#REF!, 2,FALSE)</f>
        <v>#REF!</v>
      </c>
      <c r="BM2272" s="18" t="s">
        <v>1160</v>
      </c>
      <c r="BN2272" s="18" t="s">
        <v>642</v>
      </c>
      <c r="BO2272" s="18" t="s">
        <v>6453</v>
      </c>
      <c r="BU2272" s="18" t="s">
        <v>1160</v>
      </c>
      <c r="BV2272" s="18" t="s">
        <v>642</v>
      </c>
      <c r="BW2272" s="18" t="s">
        <v>6453</v>
      </c>
    </row>
    <row r="2273" spans="51:75" x14ac:dyDescent="0.3">
      <c r="AY2273" s="94" t="e">
        <f>VLOOKUP(C2273,#REF!, 2,FALSE)</f>
        <v>#REF!</v>
      </c>
      <c r="BM2273" s="18" t="s">
        <v>1161</v>
      </c>
      <c r="BN2273" s="18" t="s">
        <v>3064</v>
      </c>
      <c r="BO2273" s="18" t="s">
        <v>6454</v>
      </c>
      <c r="BU2273" s="18" t="s">
        <v>1161</v>
      </c>
      <c r="BV2273" s="18" t="s">
        <v>3064</v>
      </c>
      <c r="BW2273" s="18" t="s">
        <v>6454</v>
      </c>
    </row>
    <row r="2274" spans="51:75" x14ac:dyDescent="0.3">
      <c r="AY2274" s="94" t="e">
        <f>VLOOKUP(C2274,#REF!, 2,FALSE)</f>
        <v>#REF!</v>
      </c>
      <c r="BM2274" s="18" t="s">
        <v>6455</v>
      </c>
      <c r="BN2274" s="18" t="s">
        <v>643</v>
      </c>
      <c r="BO2274" s="18" t="s">
        <v>6456</v>
      </c>
      <c r="BU2274" s="18" t="s">
        <v>6455</v>
      </c>
      <c r="BV2274" s="18" t="s">
        <v>643</v>
      </c>
      <c r="BW2274" s="18" t="s">
        <v>6456</v>
      </c>
    </row>
    <row r="2275" spans="51:75" x14ac:dyDescent="0.3">
      <c r="AY2275" s="94" t="e">
        <f>VLOOKUP(C2275,#REF!, 2,FALSE)</f>
        <v>#REF!</v>
      </c>
      <c r="BM2275" s="18" t="s">
        <v>6457</v>
      </c>
      <c r="BN2275" s="18" t="s">
        <v>17090</v>
      </c>
      <c r="BO2275" s="18" t="s">
        <v>6458</v>
      </c>
      <c r="BU2275" s="18" t="s">
        <v>6457</v>
      </c>
      <c r="BV2275" s="18" t="s">
        <v>17090</v>
      </c>
      <c r="BW2275" s="18" t="s">
        <v>6458</v>
      </c>
    </row>
    <row r="2276" spans="51:75" x14ac:dyDescent="0.3">
      <c r="AY2276" s="94" t="e">
        <f>VLOOKUP(C2276,#REF!, 2,FALSE)</f>
        <v>#REF!</v>
      </c>
      <c r="BM2276" s="18" t="s">
        <v>6459</v>
      </c>
      <c r="BN2276" s="18" t="s">
        <v>3231</v>
      </c>
      <c r="BO2276" s="18" t="s">
        <v>6460</v>
      </c>
      <c r="BU2276" s="18" t="s">
        <v>6459</v>
      </c>
      <c r="BV2276" s="18" t="s">
        <v>3231</v>
      </c>
      <c r="BW2276" s="18" t="s">
        <v>6460</v>
      </c>
    </row>
    <row r="2277" spans="51:75" x14ac:dyDescent="0.3">
      <c r="AY2277" s="94" t="e">
        <f>VLOOKUP(C2277,#REF!, 2,FALSE)</f>
        <v>#REF!</v>
      </c>
      <c r="BM2277" s="18" t="s">
        <v>6461</v>
      </c>
      <c r="BN2277" s="18" t="s">
        <v>874</v>
      </c>
      <c r="BO2277" s="18" t="s">
        <v>2883</v>
      </c>
      <c r="BU2277" s="18" t="s">
        <v>6461</v>
      </c>
      <c r="BV2277" s="18" t="s">
        <v>874</v>
      </c>
      <c r="BW2277" s="18" t="s">
        <v>2883</v>
      </c>
    </row>
    <row r="2278" spans="51:75" x14ac:dyDescent="0.3">
      <c r="AY2278" s="94" t="e">
        <f>VLOOKUP(C2278,#REF!, 2,FALSE)</f>
        <v>#REF!</v>
      </c>
      <c r="BM2278" s="18" t="s">
        <v>6462</v>
      </c>
      <c r="BN2278" s="18" t="s">
        <v>633</v>
      </c>
      <c r="BO2278" s="18" t="s">
        <v>6463</v>
      </c>
      <c r="BU2278" s="18" t="s">
        <v>6462</v>
      </c>
      <c r="BV2278" s="18" t="s">
        <v>633</v>
      </c>
      <c r="BW2278" s="18" t="s">
        <v>6463</v>
      </c>
    </row>
    <row r="2279" spans="51:75" x14ac:dyDescent="0.3">
      <c r="AY2279" s="94" t="e">
        <f>VLOOKUP(C2279,#REF!, 2,FALSE)</f>
        <v>#REF!</v>
      </c>
      <c r="BM2279" s="18" t="s">
        <v>1162</v>
      </c>
      <c r="BN2279" s="18" t="s">
        <v>3064</v>
      </c>
      <c r="BO2279" s="18" t="s">
        <v>6464</v>
      </c>
      <c r="BU2279" s="18" t="s">
        <v>1162</v>
      </c>
      <c r="BV2279" s="18" t="s">
        <v>3064</v>
      </c>
      <c r="BW2279" s="18" t="s">
        <v>6464</v>
      </c>
    </row>
    <row r="2280" spans="51:75" x14ac:dyDescent="0.3">
      <c r="AY2280" s="94" t="e">
        <f>VLOOKUP(C2280,#REF!, 2,FALSE)</f>
        <v>#REF!</v>
      </c>
      <c r="BM2280" s="18" t="s">
        <v>6465</v>
      </c>
      <c r="BN2280" s="18" t="s">
        <v>1355</v>
      </c>
      <c r="BO2280" s="18" t="s">
        <v>6468</v>
      </c>
      <c r="BU2280" s="18" t="s">
        <v>6465</v>
      </c>
      <c r="BV2280" s="18" t="s">
        <v>1355</v>
      </c>
      <c r="BW2280" s="18" t="s">
        <v>6468</v>
      </c>
    </row>
    <row r="2281" spans="51:75" x14ac:dyDescent="0.3">
      <c r="AY2281" s="94" t="e">
        <f>VLOOKUP(C2281,#REF!, 2,FALSE)</f>
        <v>#REF!</v>
      </c>
      <c r="BM2281" s="18" t="s">
        <v>1163</v>
      </c>
      <c r="BN2281" s="18" t="s">
        <v>3064</v>
      </c>
      <c r="BO2281" s="18" t="s">
        <v>6470</v>
      </c>
      <c r="BU2281" s="18" t="s">
        <v>1163</v>
      </c>
      <c r="BV2281" s="18" t="s">
        <v>3064</v>
      </c>
      <c r="BW2281" s="18" t="s">
        <v>6470</v>
      </c>
    </row>
    <row r="2282" spans="51:75" x14ac:dyDescent="0.3">
      <c r="AY2282" s="94" t="e">
        <f>VLOOKUP(C2282,#REF!, 2,FALSE)</f>
        <v>#REF!</v>
      </c>
      <c r="BM2282" s="18" t="s">
        <v>6472</v>
      </c>
      <c r="BN2282" s="18" t="s">
        <v>622</v>
      </c>
      <c r="BO2282" s="18" t="s">
        <v>6473</v>
      </c>
      <c r="BU2282" s="18" t="s">
        <v>6472</v>
      </c>
      <c r="BV2282" s="18" t="s">
        <v>622</v>
      </c>
      <c r="BW2282" s="18" t="s">
        <v>6473</v>
      </c>
    </row>
    <row r="2283" spans="51:75" x14ac:dyDescent="0.3">
      <c r="AY2283" s="94" t="e">
        <f>VLOOKUP(C2283,#REF!, 2,FALSE)</f>
        <v>#REF!</v>
      </c>
      <c r="BM2283" s="18" t="s">
        <v>6474</v>
      </c>
      <c r="BN2283" s="18" t="s">
        <v>853</v>
      </c>
      <c r="BO2283" s="18" t="s">
        <v>3537</v>
      </c>
      <c r="BU2283" s="18" t="s">
        <v>6474</v>
      </c>
      <c r="BV2283" s="18" t="s">
        <v>853</v>
      </c>
      <c r="BW2283" s="18" t="s">
        <v>3537</v>
      </c>
    </row>
    <row r="2284" spans="51:75" x14ac:dyDescent="0.3">
      <c r="AY2284" s="94" t="e">
        <f>VLOOKUP(C2284,#REF!, 2,FALSE)</f>
        <v>#REF!</v>
      </c>
      <c r="BM2284" s="18" t="s">
        <v>6476</v>
      </c>
      <c r="BN2284" s="18" t="s">
        <v>2993</v>
      </c>
      <c r="BO2284" s="18" t="s">
        <v>3402</v>
      </c>
      <c r="BU2284" s="18" t="s">
        <v>6476</v>
      </c>
      <c r="BV2284" s="18" t="s">
        <v>2993</v>
      </c>
      <c r="BW2284" s="18" t="s">
        <v>3402</v>
      </c>
    </row>
    <row r="2285" spans="51:75" x14ac:dyDescent="0.3">
      <c r="AY2285" s="94" t="e">
        <f>VLOOKUP(C2285,#REF!, 2,FALSE)</f>
        <v>#REF!</v>
      </c>
      <c r="BM2285" s="18" t="s">
        <v>6477</v>
      </c>
      <c r="BN2285" s="18" t="s">
        <v>2993</v>
      </c>
      <c r="BO2285" s="18" t="s">
        <v>1482</v>
      </c>
      <c r="BU2285" s="18" t="s">
        <v>6477</v>
      </c>
      <c r="BV2285" s="18" t="s">
        <v>2993</v>
      </c>
      <c r="BW2285" s="18" t="s">
        <v>1482</v>
      </c>
    </row>
    <row r="2286" spans="51:75" x14ac:dyDescent="0.3">
      <c r="AY2286" s="94" t="e">
        <f>VLOOKUP(C2286,#REF!, 2,FALSE)</f>
        <v>#REF!</v>
      </c>
      <c r="BM2286" s="18" t="s">
        <v>1164</v>
      </c>
      <c r="BN2286" s="18" t="s">
        <v>861</v>
      </c>
      <c r="BO2286" s="18" t="s">
        <v>1298</v>
      </c>
      <c r="BU2286" s="18" t="s">
        <v>1164</v>
      </c>
      <c r="BV2286" s="18" t="s">
        <v>861</v>
      </c>
      <c r="BW2286" s="18" t="s">
        <v>1298</v>
      </c>
    </row>
    <row r="2287" spans="51:75" x14ac:dyDescent="0.3">
      <c r="AY2287" s="94" t="e">
        <f>VLOOKUP(C2287,#REF!, 2,FALSE)</f>
        <v>#REF!</v>
      </c>
      <c r="BM2287" s="18" t="s">
        <v>1165</v>
      </c>
      <c r="BN2287" s="18" t="s">
        <v>3231</v>
      </c>
      <c r="BO2287" s="18" t="s">
        <v>6478</v>
      </c>
      <c r="BU2287" s="18" t="s">
        <v>1165</v>
      </c>
      <c r="BV2287" s="18" t="s">
        <v>3231</v>
      </c>
      <c r="BW2287" s="18" t="s">
        <v>6478</v>
      </c>
    </row>
    <row r="2288" spans="51:75" x14ac:dyDescent="0.3">
      <c r="AY2288" s="94" t="e">
        <f>VLOOKUP(C2288,#REF!, 2,FALSE)</f>
        <v>#REF!</v>
      </c>
      <c r="BM2288" s="18" t="s">
        <v>137</v>
      </c>
      <c r="BN2288" s="18" t="s">
        <v>1355</v>
      </c>
      <c r="BO2288" s="18" t="s">
        <v>1356</v>
      </c>
      <c r="BU2288" s="18" t="s">
        <v>137</v>
      </c>
      <c r="BV2288" s="18" t="s">
        <v>1355</v>
      </c>
      <c r="BW2288" s="18" t="s">
        <v>1356</v>
      </c>
    </row>
    <row r="2289" spans="51:75" x14ac:dyDescent="0.3">
      <c r="AY2289" s="94" t="e">
        <f>VLOOKUP(C2289,#REF!, 2,FALSE)</f>
        <v>#REF!</v>
      </c>
      <c r="BM2289" s="18" t="s">
        <v>6481</v>
      </c>
      <c r="BN2289" s="18" t="s">
        <v>2993</v>
      </c>
      <c r="BO2289" s="18" t="s">
        <v>6482</v>
      </c>
      <c r="BU2289" s="18" t="s">
        <v>6481</v>
      </c>
      <c r="BV2289" s="18" t="s">
        <v>2993</v>
      </c>
      <c r="BW2289" s="18" t="s">
        <v>6482</v>
      </c>
    </row>
    <row r="2290" spans="51:75" x14ac:dyDescent="0.3">
      <c r="AY2290" s="94" t="e">
        <f>VLOOKUP(C2290,#REF!, 2,FALSE)</f>
        <v>#REF!</v>
      </c>
      <c r="BM2290" s="18" t="s">
        <v>6483</v>
      </c>
      <c r="BN2290" s="18" t="s">
        <v>1355</v>
      </c>
      <c r="BO2290" s="18" t="s">
        <v>6484</v>
      </c>
      <c r="BU2290" s="18" t="s">
        <v>6483</v>
      </c>
      <c r="BV2290" s="18" t="s">
        <v>1355</v>
      </c>
      <c r="BW2290" s="18" t="s">
        <v>6484</v>
      </c>
    </row>
    <row r="2291" spans="51:75" x14ac:dyDescent="0.3">
      <c r="AY2291" s="94" t="e">
        <f>VLOOKUP(C2291,#REF!, 2,FALSE)</f>
        <v>#REF!</v>
      </c>
      <c r="BM2291" s="18" t="s">
        <v>6485</v>
      </c>
      <c r="BN2291" s="18" t="s">
        <v>1355</v>
      </c>
      <c r="BO2291" s="18" t="s">
        <v>6486</v>
      </c>
      <c r="BU2291" s="18" t="s">
        <v>6485</v>
      </c>
      <c r="BV2291" s="18" t="s">
        <v>1355</v>
      </c>
      <c r="BW2291" s="18" t="s">
        <v>6486</v>
      </c>
    </row>
    <row r="2292" spans="51:75" x14ac:dyDescent="0.3">
      <c r="AY2292" s="94" t="e">
        <f>VLOOKUP(C2292,#REF!, 2,FALSE)</f>
        <v>#REF!</v>
      </c>
      <c r="BM2292" s="18" t="s">
        <v>6487</v>
      </c>
      <c r="BN2292" s="18" t="s">
        <v>3064</v>
      </c>
      <c r="BO2292" s="18" t="s">
        <v>6488</v>
      </c>
      <c r="BU2292" s="18" t="s">
        <v>6487</v>
      </c>
      <c r="BV2292" s="18" t="s">
        <v>3064</v>
      </c>
      <c r="BW2292" s="18" t="s">
        <v>6488</v>
      </c>
    </row>
    <row r="2293" spans="51:75" x14ac:dyDescent="0.3">
      <c r="AY2293" s="94" t="e">
        <f>VLOOKUP(C2293,#REF!, 2,FALSE)</f>
        <v>#REF!</v>
      </c>
      <c r="BM2293" s="18" t="s">
        <v>6489</v>
      </c>
      <c r="BN2293" s="18" t="s">
        <v>1282</v>
      </c>
      <c r="BO2293" s="18" t="s">
        <v>6490</v>
      </c>
      <c r="BU2293" s="18" t="s">
        <v>6489</v>
      </c>
      <c r="BV2293" s="18" t="s">
        <v>1282</v>
      </c>
      <c r="BW2293" s="18" t="s">
        <v>6490</v>
      </c>
    </row>
    <row r="2294" spans="51:75" x14ac:dyDescent="0.3">
      <c r="AY2294" s="94" t="e">
        <f>VLOOKUP(C2294,#REF!, 2,FALSE)</f>
        <v>#REF!</v>
      </c>
      <c r="BM2294" s="18" t="s">
        <v>6491</v>
      </c>
      <c r="BN2294" s="18" t="s">
        <v>2993</v>
      </c>
      <c r="BO2294" s="18" t="s">
        <v>4840</v>
      </c>
      <c r="BU2294" s="18" t="s">
        <v>6491</v>
      </c>
      <c r="BV2294" s="18" t="s">
        <v>2993</v>
      </c>
      <c r="BW2294" s="18" t="s">
        <v>4840</v>
      </c>
    </row>
    <row r="2295" spans="51:75" x14ac:dyDescent="0.3">
      <c r="AY2295" s="94" t="e">
        <f>VLOOKUP(C2295,#REF!, 2,FALSE)</f>
        <v>#REF!</v>
      </c>
      <c r="BM2295" s="18" t="s">
        <v>6494</v>
      </c>
      <c r="BN2295" s="18" t="s">
        <v>1082</v>
      </c>
      <c r="BO2295" s="18" t="s">
        <v>3199</v>
      </c>
      <c r="BU2295" s="18" t="s">
        <v>6494</v>
      </c>
      <c r="BV2295" s="18" t="s">
        <v>1082</v>
      </c>
      <c r="BW2295" s="18" t="s">
        <v>3199</v>
      </c>
    </row>
    <row r="2296" spans="51:75" x14ac:dyDescent="0.3">
      <c r="AY2296" s="94" t="e">
        <f>VLOOKUP(C2296,#REF!, 2,FALSE)</f>
        <v>#REF!</v>
      </c>
      <c r="BM2296" s="18" t="s">
        <v>1166</v>
      </c>
      <c r="BN2296" s="18" t="s">
        <v>3231</v>
      </c>
      <c r="BO2296" s="18" t="s">
        <v>1177</v>
      </c>
      <c r="BU2296" s="18" t="s">
        <v>1166</v>
      </c>
      <c r="BV2296" s="18" t="s">
        <v>3231</v>
      </c>
      <c r="BW2296" s="18" t="s">
        <v>1177</v>
      </c>
    </row>
    <row r="2297" spans="51:75" x14ac:dyDescent="0.3">
      <c r="AY2297" s="94" t="e">
        <f>VLOOKUP(C2297,#REF!, 2,FALSE)</f>
        <v>#REF!</v>
      </c>
      <c r="BM2297" s="18" t="s">
        <v>6495</v>
      </c>
      <c r="BN2297" s="18" t="s">
        <v>729</v>
      </c>
      <c r="BO2297" s="18" t="s">
        <v>6496</v>
      </c>
      <c r="BU2297" s="18" t="s">
        <v>6495</v>
      </c>
      <c r="BV2297" s="18" t="s">
        <v>729</v>
      </c>
      <c r="BW2297" s="18" t="s">
        <v>6496</v>
      </c>
    </row>
    <row r="2298" spans="51:75" x14ac:dyDescent="0.3">
      <c r="AY2298" s="94" t="e">
        <f>VLOOKUP(C2298,#REF!, 2,FALSE)</f>
        <v>#REF!</v>
      </c>
      <c r="BM2298" s="18" t="s">
        <v>6497</v>
      </c>
      <c r="BN2298" s="18" t="s">
        <v>633</v>
      </c>
      <c r="BO2298" s="18" t="s">
        <v>6498</v>
      </c>
      <c r="BU2298" s="18" t="s">
        <v>6497</v>
      </c>
      <c r="BV2298" s="18" t="s">
        <v>633</v>
      </c>
      <c r="BW2298" s="18" t="s">
        <v>6498</v>
      </c>
    </row>
    <row r="2299" spans="51:75" x14ac:dyDescent="0.3">
      <c r="AY2299" s="94" t="e">
        <f>VLOOKUP(C2299,#REF!, 2,FALSE)</f>
        <v>#REF!</v>
      </c>
      <c r="BM2299" s="18" t="s">
        <v>1167</v>
      </c>
      <c r="BN2299" s="18" t="s">
        <v>3064</v>
      </c>
      <c r="BO2299" s="18" t="s">
        <v>1098</v>
      </c>
      <c r="BU2299" s="18" t="s">
        <v>1167</v>
      </c>
      <c r="BV2299" s="18" t="s">
        <v>3064</v>
      </c>
      <c r="BW2299" s="18" t="s">
        <v>1098</v>
      </c>
    </row>
    <row r="2300" spans="51:75" x14ac:dyDescent="0.3">
      <c r="AY2300" s="94" t="e">
        <f>VLOOKUP(C2300,#REF!, 2,FALSE)</f>
        <v>#REF!</v>
      </c>
      <c r="BM2300" s="18" t="s">
        <v>6499</v>
      </c>
      <c r="BN2300" s="18" t="s">
        <v>3231</v>
      </c>
      <c r="BO2300" s="18" t="s">
        <v>6014</v>
      </c>
      <c r="BU2300" s="18" t="s">
        <v>6499</v>
      </c>
      <c r="BV2300" s="18" t="s">
        <v>3231</v>
      </c>
      <c r="BW2300" s="18" t="s">
        <v>6014</v>
      </c>
    </row>
    <row r="2301" spans="51:75" x14ac:dyDescent="0.3">
      <c r="AY2301" s="94" t="e">
        <f>VLOOKUP(C2301,#REF!, 2,FALSE)</f>
        <v>#REF!</v>
      </c>
      <c r="BM2301" s="18" t="s">
        <v>6500</v>
      </c>
      <c r="BN2301" s="18" t="s">
        <v>3064</v>
      </c>
      <c r="BO2301" s="18" t="s">
        <v>6503</v>
      </c>
      <c r="BU2301" s="18" t="s">
        <v>6500</v>
      </c>
      <c r="BV2301" s="18" t="s">
        <v>3064</v>
      </c>
      <c r="BW2301" s="18" t="s">
        <v>6503</v>
      </c>
    </row>
    <row r="2302" spans="51:75" x14ac:dyDescent="0.3">
      <c r="AY2302" s="94" t="e">
        <f>VLOOKUP(C2302,#REF!, 2,FALSE)</f>
        <v>#REF!</v>
      </c>
      <c r="BM2302" s="18" t="s">
        <v>1168</v>
      </c>
      <c r="BN2302" s="18" t="s">
        <v>3231</v>
      </c>
      <c r="BO2302" s="18" t="s">
        <v>6504</v>
      </c>
      <c r="BU2302" s="18" t="s">
        <v>1168</v>
      </c>
      <c r="BV2302" s="18" t="s">
        <v>3231</v>
      </c>
      <c r="BW2302" s="18" t="s">
        <v>6504</v>
      </c>
    </row>
    <row r="2303" spans="51:75" x14ac:dyDescent="0.3">
      <c r="AY2303" s="94" t="e">
        <f>VLOOKUP(C2303,#REF!, 2,FALSE)</f>
        <v>#REF!</v>
      </c>
      <c r="BM2303" s="18" t="s">
        <v>1169</v>
      </c>
      <c r="BN2303" s="18" t="s">
        <v>675</v>
      </c>
      <c r="BO2303" s="18" t="s">
        <v>6505</v>
      </c>
      <c r="BU2303" s="18" t="s">
        <v>1169</v>
      </c>
      <c r="BV2303" s="18" t="s">
        <v>675</v>
      </c>
      <c r="BW2303" s="18" t="s">
        <v>6505</v>
      </c>
    </row>
    <row r="2304" spans="51:75" x14ac:dyDescent="0.3">
      <c r="AY2304" s="94" t="e">
        <f>VLOOKUP(C2304,#REF!, 2,FALSE)</f>
        <v>#REF!</v>
      </c>
      <c r="BM2304" s="18" t="s">
        <v>6507</v>
      </c>
      <c r="BN2304" s="18" t="s">
        <v>1082</v>
      </c>
      <c r="BO2304" s="18" t="s">
        <v>6508</v>
      </c>
      <c r="BU2304" s="18" t="s">
        <v>6507</v>
      </c>
      <c r="BV2304" s="18" t="s">
        <v>1082</v>
      </c>
      <c r="BW2304" s="18" t="s">
        <v>6508</v>
      </c>
    </row>
    <row r="2305" spans="51:75" x14ac:dyDescent="0.3">
      <c r="AY2305" s="94" t="e">
        <f>VLOOKUP(C2305,#REF!, 2,FALSE)</f>
        <v>#REF!</v>
      </c>
      <c r="BM2305" s="18" t="s">
        <v>6510</v>
      </c>
      <c r="BN2305" s="18" t="s">
        <v>668</v>
      </c>
      <c r="BO2305" s="18" t="s">
        <v>4159</v>
      </c>
      <c r="BU2305" s="18" t="s">
        <v>6510</v>
      </c>
      <c r="BV2305" s="18" t="s">
        <v>668</v>
      </c>
      <c r="BW2305" s="18" t="s">
        <v>4159</v>
      </c>
    </row>
    <row r="2306" spans="51:75" x14ac:dyDescent="0.3">
      <c r="AY2306" s="94" t="e">
        <f>VLOOKUP(C2306,#REF!, 2,FALSE)</f>
        <v>#REF!</v>
      </c>
      <c r="BM2306" s="18" t="s">
        <v>6512</v>
      </c>
      <c r="BN2306" s="18" t="s">
        <v>2993</v>
      </c>
      <c r="BO2306" s="18" t="s">
        <v>782</v>
      </c>
      <c r="BU2306" s="18" t="s">
        <v>6512</v>
      </c>
      <c r="BV2306" s="18" t="s">
        <v>2993</v>
      </c>
      <c r="BW2306" s="18" t="s">
        <v>782</v>
      </c>
    </row>
    <row r="2307" spans="51:75" x14ac:dyDescent="0.3">
      <c r="AY2307" s="94" t="e">
        <f>VLOOKUP(C2307,#REF!, 2,FALSE)</f>
        <v>#REF!</v>
      </c>
      <c r="BM2307" s="18" t="s">
        <v>6513</v>
      </c>
      <c r="BN2307" s="18" t="s">
        <v>3064</v>
      </c>
      <c r="BO2307" s="18" t="s">
        <v>782</v>
      </c>
      <c r="BU2307" s="18" t="s">
        <v>6513</v>
      </c>
      <c r="BV2307" s="18" t="s">
        <v>3064</v>
      </c>
      <c r="BW2307" s="18" t="s">
        <v>782</v>
      </c>
    </row>
    <row r="2308" spans="51:75" x14ac:dyDescent="0.3">
      <c r="AY2308" s="94" t="e">
        <f>VLOOKUP(C2308,#REF!, 2,FALSE)</f>
        <v>#REF!</v>
      </c>
      <c r="BM2308" s="18" t="s">
        <v>6515</v>
      </c>
      <c r="BN2308" s="18" t="s">
        <v>3105</v>
      </c>
      <c r="BO2308" s="18" t="s">
        <v>6311</v>
      </c>
      <c r="BU2308" s="18" t="s">
        <v>6515</v>
      </c>
      <c r="BV2308" s="18" t="s">
        <v>3105</v>
      </c>
      <c r="BW2308" s="18" t="s">
        <v>6311</v>
      </c>
    </row>
    <row r="2309" spans="51:75" x14ac:dyDescent="0.3">
      <c r="AY2309" s="94" t="e">
        <f>VLOOKUP(C2309,#REF!, 2,FALSE)</f>
        <v>#REF!</v>
      </c>
      <c r="BM2309" s="18" t="s">
        <v>6516</v>
      </c>
      <c r="BN2309" s="18" t="s">
        <v>3105</v>
      </c>
      <c r="BO2309" s="18" t="s">
        <v>1283</v>
      </c>
      <c r="BU2309" s="18" t="s">
        <v>6516</v>
      </c>
      <c r="BV2309" s="18" t="s">
        <v>3105</v>
      </c>
      <c r="BW2309" s="18" t="s">
        <v>1283</v>
      </c>
    </row>
    <row r="2310" spans="51:75" x14ac:dyDescent="0.3">
      <c r="AY2310" s="94" t="e">
        <f>VLOOKUP(C2310,#REF!, 2,FALSE)</f>
        <v>#REF!</v>
      </c>
      <c r="BM2310" s="18" t="s">
        <v>6517</v>
      </c>
      <c r="BN2310" s="18" t="s">
        <v>2998</v>
      </c>
      <c r="BO2310" s="18" t="s">
        <v>2998</v>
      </c>
      <c r="BU2310" s="18" t="s">
        <v>6517</v>
      </c>
      <c r="BV2310" s="18" t="s">
        <v>2998</v>
      </c>
      <c r="BW2310" s="18" t="s">
        <v>2998</v>
      </c>
    </row>
    <row r="2311" spans="51:75" x14ac:dyDescent="0.3">
      <c r="AY2311" s="94" t="e">
        <f>VLOOKUP(C2311,#REF!, 2,FALSE)</f>
        <v>#REF!</v>
      </c>
      <c r="BM2311" s="18" t="s">
        <v>6518</v>
      </c>
      <c r="BN2311" s="18" t="s">
        <v>668</v>
      </c>
      <c r="BO2311" s="18" t="s">
        <v>6520</v>
      </c>
      <c r="BU2311" s="18" t="s">
        <v>6518</v>
      </c>
      <c r="BV2311" s="18" t="s">
        <v>668</v>
      </c>
      <c r="BW2311" s="18" t="s">
        <v>6520</v>
      </c>
    </row>
    <row r="2312" spans="51:75" x14ac:dyDescent="0.3">
      <c r="AY2312" s="94" t="e">
        <f>VLOOKUP(C2312,#REF!, 2,FALSE)</f>
        <v>#REF!</v>
      </c>
      <c r="BM2312" s="18" t="s">
        <v>6521</v>
      </c>
      <c r="BN2312" s="18" t="s">
        <v>703</v>
      </c>
      <c r="BO2312" s="18" t="s">
        <v>1677</v>
      </c>
      <c r="BU2312" s="18" t="s">
        <v>6521</v>
      </c>
      <c r="BV2312" s="18" t="s">
        <v>703</v>
      </c>
      <c r="BW2312" s="18" t="s">
        <v>1677</v>
      </c>
    </row>
    <row r="2313" spans="51:75" x14ac:dyDescent="0.3">
      <c r="AY2313" s="94" t="e">
        <f>VLOOKUP(C2313,#REF!, 2,FALSE)</f>
        <v>#REF!</v>
      </c>
      <c r="BM2313" s="18" t="s">
        <v>6523</v>
      </c>
      <c r="BN2313" s="18" t="s">
        <v>630</v>
      </c>
      <c r="BO2313" s="18" t="s">
        <v>6524</v>
      </c>
      <c r="BU2313" s="18" t="s">
        <v>6523</v>
      </c>
      <c r="BV2313" s="18" t="s">
        <v>630</v>
      </c>
      <c r="BW2313" s="18" t="s">
        <v>6524</v>
      </c>
    </row>
    <row r="2314" spans="51:75" x14ac:dyDescent="0.3">
      <c r="AY2314" s="94" t="e">
        <f>VLOOKUP(C2314,#REF!, 2,FALSE)</f>
        <v>#REF!</v>
      </c>
      <c r="BM2314" s="18" t="s">
        <v>6525</v>
      </c>
      <c r="BN2314" s="18" t="s">
        <v>633</v>
      </c>
      <c r="BO2314" s="18" t="s">
        <v>782</v>
      </c>
      <c r="BU2314" s="18" t="s">
        <v>6525</v>
      </c>
      <c r="BV2314" s="18" t="s">
        <v>633</v>
      </c>
      <c r="BW2314" s="18" t="s">
        <v>782</v>
      </c>
    </row>
    <row r="2315" spans="51:75" x14ac:dyDescent="0.3">
      <c r="AY2315" s="94" t="e">
        <f>VLOOKUP(C2315,#REF!, 2,FALSE)</f>
        <v>#REF!</v>
      </c>
      <c r="BM2315" s="18" t="s">
        <v>6526</v>
      </c>
      <c r="BN2315" s="18" t="s">
        <v>822</v>
      </c>
      <c r="BO2315" s="18" t="s">
        <v>6527</v>
      </c>
      <c r="BU2315" s="18" t="s">
        <v>6526</v>
      </c>
      <c r="BV2315" s="18" t="s">
        <v>822</v>
      </c>
      <c r="BW2315" s="18" t="s">
        <v>6527</v>
      </c>
    </row>
    <row r="2316" spans="51:75" x14ac:dyDescent="0.3">
      <c r="AY2316" s="94" t="e">
        <f>VLOOKUP(C2316,#REF!, 2,FALSE)</f>
        <v>#REF!</v>
      </c>
      <c r="BM2316" s="18" t="s">
        <v>1180</v>
      </c>
      <c r="BN2316" s="18" t="s">
        <v>1204</v>
      </c>
      <c r="BO2316" s="18" t="s">
        <v>702</v>
      </c>
      <c r="BU2316" s="18" t="s">
        <v>1180</v>
      </c>
      <c r="BV2316" s="18" t="s">
        <v>1204</v>
      </c>
      <c r="BW2316" s="18" t="s">
        <v>702</v>
      </c>
    </row>
    <row r="2317" spans="51:75" x14ac:dyDescent="0.3">
      <c r="AY2317" s="94" t="e">
        <f>VLOOKUP(C2317,#REF!, 2,FALSE)</f>
        <v>#REF!</v>
      </c>
      <c r="BM2317" s="18" t="s">
        <v>1181</v>
      </c>
      <c r="BN2317" s="18" t="s">
        <v>795</v>
      </c>
      <c r="BO2317" s="18" t="s">
        <v>2132</v>
      </c>
      <c r="BU2317" s="18" t="s">
        <v>1181</v>
      </c>
      <c r="BV2317" s="18" t="s">
        <v>795</v>
      </c>
      <c r="BW2317" s="18" t="s">
        <v>2132</v>
      </c>
    </row>
    <row r="2318" spans="51:75" x14ac:dyDescent="0.3">
      <c r="AY2318" s="94" t="e">
        <f>VLOOKUP(C2318,#REF!, 2,FALSE)</f>
        <v>#REF!</v>
      </c>
      <c r="BM2318" s="18" t="s">
        <v>1182</v>
      </c>
      <c r="BN2318" s="18" t="s">
        <v>1204</v>
      </c>
      <c r="BO2318" s="18" t="s">
        <v>6528</v>
      </c>
      <c r="BU2318" s="18" t="s">
        <v>1182</v>
      </c>
      <c r="BV2318" s="18" t="s">
        <v>1204</v>
      </c>
      <c r="BW2318" s="18" t="s">
        <v>6528</v>
      </c>
    </row>
    <row r="2319" spans="51:75" x14ac:dyDescent="0.3">
      <c r="AY2319" s="94" t="e">
        <f>VLOOKUP(C2319,#REF!, 2,FALSE)</f>
        <v>#REF!</v>
      </c>
      <c r="BM2319" s="18" t="s">
        <v>6529</v>
      </c>
      <c r="BN2319" s="18" t="s">
        <v>3231</v>
      </c>
      <c r="BO2319" s="18" t="s">
        <v>4336</v>
      </c>
      <c r="BU2319" s="18" t="s">
        <v>6529</v>
      </c>
      <c r="BV2319" s="18" t="s">
        <v>3231</v>
      </c>
      <c r="BW2319" s="18" t="s">
        <v>4336</v>
      </c>
    </row>
    <row r="2320" spans="51:75" x14ac:dyDescent="0.3">
      <c r="AY2320" s="94" t="e">
        <f>VLOOKUP(C2320,#REF!, 2,FALSE)</f>
        <v>#REF!</v>
      </c>
      <c r="BM2320" s="18" t="s">
        <v>6530</v>
      </c>
      <c r="BN2320" s="18" t="s">
        <v>3231</v>
      </c>
      <c r="BO2320" s="18" t="s">
        <v>6531</v>
      </c>
      <c r="BU2320" s="18" t="s">
        <v>6530</v>
      </c>
      <c r="BV2320" s="18" t="s">
        <v>3231</v>
      </c>
      <c r="BW2320" s="18" t="s">
        <v>6531</v>
      </c>
    </row>
    <row r="2321" spans="51:75" x14ac:dyDescent="0.3">
      <c r="AY2321" s="94" t="e">
        <f>VLOOKUP(C2321,#REF!, 2,FALSE)</f>
        <v>#REF!</v>
      </c>
      <c r="BM2321" s="18" t="s">
        <v>6532</v>
      </c>
      <c r="BN2321" s="18" t="s">
        <v>3231</v>
      </c>
      <c r="BO2321" s="18" t="s">
        <v>6533</v>
      </c>
      <c r="BU2321" s="18" t="s">
        <v>6532</v>
      </c>
      <c r="BV2321" s="18" t="s">
        <v>3231</v>
      </c>
      <c r="BW2321" s="18" t="s">
        <v>6533</v>
      </c>
    </row>
    <row r="2322" spans="51:75" x14ac:dyDescent="0.3">
      <c r="AY2322" s="94" t="e">
        <f>VLOOKUP(C2322,#REF!, 2,FALSE)</f>
        <v>#REF!</v>
      </c>
      <c r="BM2322" s="18" t="s">
        <v>6534</v>
      </c>
      <c r="BN2322" s="18" t="s">
        <v>713</v>
      </c>
      <c r="BO2322" s="18" t="s">
        <v>6535</v>
      </c>
      <c r="BU2322" s="18" t="s">
        <v>6534</v>
      </c>
      <c r="BV2322" s="18" t="s">
        <v>713</v>
      </c>
      <c r="BW2322" s="18" t="s">
        <v>6535</v>
      </c>
    </row>
    <row r="2323" spans="51:75" x14ac:dyDescent="0.3">
      <c r="AY2323" s="94" t="e">
        <f>VLOOKUP(C2323,#REF!, 2,FALSE)</f>
        <v>#REF!</v>
      </c>
      <c r="BM2323" s="18" t="s">
        <v>6536</v>
      </c>
      <c r="BN2323" s="18" t="s">
        <v>1355</v>
      </c>
      <c r="BO2323" s="18" t="s">
        <v>6537</v>
      </c>
      <c r="BU2323" s="18" t="s">
        <v>6536</v>
      </c>
      <c r="BV2323" s="18" t="s">
        <v>1355</v>
      </c>
      <c r="BW2323" s="18" t="s">
        <v>6537</v>
      </c>
    </row>
    <row r="2324" spans="51:75" x14ac:dyDescent="0.3">
      <c r="AY2324" s="94" t="e">
        <f>VLOOKUP(C2324,#REF!, 2,FALSE)</f>
        <v>#REF!</v>
      </c>
      <c r="BM2324" s="18" t="s">
        <v>6538</v>
      </c>
      <c r="BN2324" s="18" t="s">
        <v>1355</v>
      </c>
      <c r="BO2324" s="18" t="s">
        <v>6411</v>
      </c>
      <c r="BU2324" s="18" t="s">
        <v>6538</v>
      </c>
      <c r="BV2324" s="18" t="s">
        <v>1355</v>
      </c>
      <c r="BW2324" s="18" t="s">
        <v>6411</v>
      </c>
    </row>
    <row r="2325" spans="51:75" x14ac:dyDescent="0.3">
      <c r="AY2325" s="94" t="e">
        <f>VLOOKUP(C2325,#REF!, 2,FALSE)</f>
        <v>#REF!</v>
      </c>
      <c r="BM2325" s="18" t="s">
        <v>6539</v>
      </c>
      <c r="BN2325" s="18" t="s">
        <v>626</v>
      </c>
      <c r="BO2325" s="18" t="s">
        <v>6541</v>
      </c>
      <c r="BU2325" s="18" t="s">
        <v>6539</v>
      </c>
      <c r="BV2325" s="18" t="s">
        <v>626</v>
      </c>
      <c r="BW2325" s="18" t="s">
        <v>6541</v>
      </c>
    </row>
    <row r="2326" spans="51:75" x14ac:dyDescent="0.3">
      <c r="AY2326" s="94" t="e">
        <f>VLOOKUP(C2326,#REF!, 2,FALSE)</f>
        <v>#REF!</v>
      </c>
      <c r="BM2326" s="18" t="s">
        <v>6542</v>
      </c>
      <c r="BN2326" s="18" t="s">
        <v>3231</v>
      </c>
      <c r="BO2326" s="18" t="s">
        <v>2567</v>
      </c>
      <c r="BU2326" s="18" t="s">
        <v>6542</v>
      </c>
      <c r="BV2326" s="18" t="s">
        <v>3231</v>
      </c>
      <c r="BW2326" s="18" t="s">
        <v>2567</v>
      </c>
    </row>
    <row r="2327" spans="51:75" x14ac:dyDescent="0.3">
      <c r="AY2327" s="94" t="e">
        <f>VLOOKUP(C2327,#REF!, 2,FALSE)</f>
        <v>#REF!</v>
      </c>
      <c r="BM2327" s="18" t="s">
        <v>1183</v>
      </c>
      <c r="BN2327" s="18" t="s">
        <v>673</v>
      </c>
      <c r="BO2327" s="18" t="s">
        <v>937</v>
      </c>
      <c r="BU2327" s="18" t="s">
        <v>1183</v>
      </c>
      <c r="BV2327" s="18" t="s">
        <v>673</v>
      </c>
      <c r="BW2327" s="18" t="s">
        <v>937</v>
      </c>
    </row>
    <row r="2328" spans="51:75" x14ac:dyDescent="0.3">
      <c r="AY2328" s="94" t="e">
        <f>VLOOKUP(C2328,#REF!, 2,FALSE)</f>
        <v>#REF!</v>
      </c>
      <c r="BM2328" s="18" t="s">
        <v>6543</v>
      </c>
      <c r="BN2328" s="18" t="s">
        <v>630</v>
      </c>
      <c r="BO2328" s="18" t="s">
        <v>1283</v>
      </c>
      <c r="BU2328" s="18" t="s">
        <v>6543</v>
      </c>
      <c r="BV2328" s="18" t="s">
        <v>630</v>
      </c>
      <c r="BW2328" s="18" t="s">
        <v>1283</v>
      </c>
    </row>
    <row r="2329" spans="51:75" x14ac:dyDescent="0.3">
      <c r="AY2329" s="94" t="e">
        <f>VLOOKUP(C2329,#REF!, 2,FALSE)</f>
        <v>#REF!</v>
      </c>
      <c r="BM2329" s="18" t="s">
        <v>6544</v>
      </c>
      <c r="BN2329" s="18" t="s">
        <v>3231</v>
      </c>
      <c r="BO2329" s="18" t="s">
        <v>5795</v>
      </c>
      <c r="BU2329" s="18" t="s">
        <v>6544</v>
      </c>
      <c r="BV2329" s="18" t="s">
        <v>3231</v>
      </c>
      <c r="BW2329" s="18" t="s">
        <v>5795</v>
      </c>
    </row>
    <row r="2330" spans="51:75" x14ac:dyDescent="0.3">
      <c r="AY2330" s="94" t="e">
        <f>VLOOKUP(C2330,#REF!, 2,FALSE)</f>
        <v>#REF!</v>
      </c>
      <c r="BM2330" s="18" t="s">
        <v>1184</v>
      </c>
      <c r="BN2330" s="18" t="s">
        <v>3231</v>
      </c>
      <c r="BO2330" s="18" t="s">
        <v>5446</v>
      </c>
      <c r="BU2330" s="18" t="s">
        <v>1184</v>
      </c>
      <c r="BV2330" s="18" t="s">
        <v>3231</v>
      </c>
      <c r="BW2330" s="18" t="s">
        <v>5446</v>
      </c>
    </row>
    <row r="2331" spans="51:75" x14ac:dyDescent="0.3">
      <c r="AY2331" s="94" t="e">
        <f>VLOOKUP(C2331,#REF!, 2,FALSE)</f>
        <v>#REF!</v>
      </c>
      <c r="BM2331" s="18" t="s">
        <v>6545</v>
      </c>
      <c r="BN2331" s="18" t="s">
        <v>792</v>
      </c>
      <c r="BO2331" s="18" t="s">
        <v>6546</v>
      </c>
      <c r="BU2331" s="18" t="s">
        <v>6545</v>
      </c>
      <c r="BV2331" s="18" t="s">
        <v>792</v>
      </c>
      <c r="BW2331" s="18" t="s">
        <v>6546</v>
      </c>
    </row>
    <row r="2332" spans="51:75" x14ac:dyDescent="0.3">
      <c r="AY2332" s="94" t="e">
        <f>VLOOKUP(C2332,#REF!, 2,FALSE)</f>
        <v>#REF!</v>
      </c>
      <c r="BM2332" s="18" t="s">
        <v>6547</v>
      </c>
      <c r="BN2332" s="18" t="s">
        <v>3231</v>
      </c>
      <c r="BO2332" s="18" t="s">
        <v>6548</v>
      </c>
      <c r="BU2332" s="18" t="s">
        <v>6547</v>
      </c>
      <c r="BV2332" s="18" t="s">
        <v>3231</v>
      </c>
      <c r="BW2332" s="18" t="s">
        <v>6548</v>
      </c>
    </row>
    <row r="2333" spans="51:75" x14ac:dyDescent="0.3">
      <c r="AY2333" s="94" t="e">
        <f>VLOOKUP(C2333,#REF!, 2,FALSE)</f>
        <v>#REF!</v>
      </c>
      <c r="BM2333" s="18" t="s">
        <v>6549</v>
      </c>
      <c r="BN2333" s="18" t="s">
        <v>1152</v>
      </c>
      <c r="BO2333" s="18" t="s">
        <v>6550</v>
      </c>
      <c r="BU2333" s="18" t="s">
        <v>6549</v>
      </c>
      <c r="BV2333" s="18" t="s">
        <v>1152</v>
      </c>
      <c r="BW2333" s="18" t="s">
        <v>6550</v>
      </c>
    </row>
    <row r="2334" spans="51:75" x14ac:dyDescent="0.3">
      <c r="AY2334" s="94" t="e">
        <f>VLOOKUP(C2334,#REF!, 2,FALSE)</f>
        <v>#REF!</v>
      </c>
      <c r="BM2334" s="18" t="s">
        <v>6551</v>
      </c>
      <c r="BN2334" s="18" t="s">
        <v>3231</v>
      </c>
      <c r="BO2334" s="18" t="s">
        <v>6553</v>
      </c>
      <c r="BU2334" s="18" t="s">
        <v>6551</v>
      </c>
      <c r="BV2334" s="18" t="s">
        <v>3231</v>
      </c>
      <c r="BW2334" s="18" t="s">
        <v>6553</v>
      </c>
    </row>
    <row r="2335" spans="51:75" x14ac:dyDescent="0.3">
      <c r="AY2335" s="94" t="e">
        <f>VLOOKUP(C2335,#REF!, 2,FALSE)</f>
        <v>#REF!</v>
      </c>
      <c r="BM2335" s="18" t="s">
        <v>6554</v>
      </c>
      <c r="BN2335" s="18" t="s">
        <v>3231</v>
      </c>
      <c r="BO2335" s="18" t="s">
        <v>6555</v>
      </c>
      <c r="BU2335" s="18" t="s">
        <v>6554</v>
      </c>
      <c r="BV2335" s="18" t="s">
        <v>3231</v>
      </c>
      <c r="BW2335" s="18" t="s">
        <v>6555</v>
      </c>
    </row>
    <row r="2336" spans="51:75" x14ac:dyDescent="0.3">
      <c r="AY2336" s="94" t="e">
        <f>VLOOKUP(C2336,#REF!, 2,FALSE)</f>
        <v>#REF!</v>
      </c>
      <c r="BM2336" s="18" t="s">
        <v>1185</v>
      </c>
      <c r="BN2336" s="18" t="s">
        <v>3231</v>
      </c>
      <c r="BO2336" s="18" t="s">
        <v>6556</v>
      </c>
      <c r="BU2336" s="18" t="s">
        <v>1185</v>
      </c>
      <c r="BV2336" s="18" t="s">
        <v>3231</v>
      </c>
      <c r="BW2336" s="18" t="s">
        <v>6556</v>
      </c>
    </row>
    <row r="2337" spans="51:75" x14ac:dyDescent="0.3">
      <c r="AY2337" s="94" t="e">
        <f>VLOOKUP(C2337,#REF!, 2,FALSE)</f>
        <v>#REF!</v>
      </c>
      <c r="BM2337" s="18" t="s">
        <v>1186</v>
      </c>
      <c r="BN2337" s="18" t="s">
        <v>874</v>
      </c>
      <c r="BO2337" s="18" t="s">
        <v>6557</v>
      </c>
      <c r="BU2337" s="18" t="s">
        <v>1186</v>
      </c>
      <c r="BV2337" s="18" t="s">
        <v>874</v>
      </c>
      <c r="BW2337" s="18" t="s">
        <v>6557</v>
      </c>
    </row>
    <row r="2338" spans="51:75" x14ac:dyDescent="0.3">
      <c r="AY2338" s="94" t="e">
        <f>VLOOKUP(C2338,#REF!, 2,FALSE)</f>
        <v>#REF!</v>
      </c>
      <c r="BM2338" s="18" t="s">
        <v>6558</v>
      </c>
      <c r="BN2338" s="18" t="s">
        <v>1355</v>
      </c>
      <c r="BO2338" s="18" t="s">
        <v>3080</v>
      </c>
      <c r="BU2338" s="18" t="s">
        <v>6558</v>
      </c>
      <c r="BV2338" s="18" t="s">
        <v>1355</v>
      </c>
      <c r="BW2338" s="18" t="s">
        <v>3080</v>
      </c>
    </row>
    <row r="2339" spans="51:75" x14ac:dyDescent="0.3">
      <c r="AY2339" s="94" t="e">
        <f>VLOOKUP(C2339,#REF!, 2,FALSE)</f>
        <v>#REF!</v>
      </c>
      <c r="BM2339" s="18" t="s">
        <v>6559</v>
      </c>
      <c r="BN2339" s="18" t="s">
        <v>17083</v>
      </c>
      <c r="BO2339" s="18" t="s">
        <v>5647</v>
      </c>
      <c r="BU2339" s="18" t="s">
        <v>6559</v>
      </c>
      <c r="BV2339" s="18" t="s">
        <v>17083</v>
      </c>
      <c r="BW2339" s="18" t="s">
        <v>5647</v>
      </c>
    </row>
    <row r="2340" spans="51:75" x14ac:dyDescent="0.3">
      <c r="AY2340" s="94" t="e">
        <f>VLOOKUP(C2340,#REF!, 2,FALSE)</f>
        <v>#REF!</v>
      </c>
      <c r="BM2340" s="18" t="s">
        <v>6560</v>
      </c>
      <c r="BN2340" s="18" t="s">
        <v>3024</v>
      </c>
      <c r="BO2340" s="18" t="s">
        <v>6561</v>
      </c>
      <c r="BU2340" s="18" t="s">
        <v>6560</v>
      </c>
      <c r="BV2340" s="18" t="s">
        <v>3024</v>
      </c>
      <c r="BW2340" s="18" t="s">
        <v>6561</v>
      </c>
    </row>
    <row r="2341" spans="51:75" x14ac:dyDescent="0.3">
      <c r="AY2341" s="94" t="e">
        <f>VLOOKUP(C2341,#REF!, 2,FALSE)</f>
        <v>#REF!</v>
      </c>
      <c r="BM2341" s="18" t="s">
        <v>6562</v>
      </c>
      <c r="BN2341" s="18" t="s">
        <v>3109</v>
      </c>
      <c r="BO2341" s="18" t="s">
        <v>1283</v>
      </c>
      <c r="BU2341" s="18" t="s">
        <v>6562</v>
      </c>
      <c r="BV2341" s="18" t="s">
        <v>3109</v>
      </c>
      <c r="BW2341" s="18" t="s">
        <v>1283</v>
      </c>
    </row>
    <row r="2342" spans="51:75" x14ac:dyDescent="0.3">
      <c r="AY2342" s="94" t="e">
        <f>VLOOKUP(C2342,#REF!, 2,FALSE)</f>
        <v>#REF!</v>
      </c>
      <c r="BM2342" s="18" t="s">
        <v>6563</v>
      </c>
      <c r="BN2342" s="18" t="s">
        <v>2998</v>
      </c>
      <c r="BO2342" s="18" t="s">
        <v>782</v>
      </c>
      <c r="BU2342" s="18" t="s">
        <v>6563</v>
      </c>
      <c r="BV2342" s="18" t="s">
        <v>2998</v>
      </c>
      <c r="BW2342" s="18" t="s">
        <v>782</v>
      </c>
    </row>
    <row r="2343" spans="51:75" x14ac:dyDescent="0.3">
      <c r="AY2343" s="94" t="e">
        <f>VLOOKUP(C2343,#REF!, 2,FALSE)</f>
        <v>#REF!</v>
      </c>
      <c r="BM2343" s="18" t="s">
        <v>6564</v>
      </c>
      <c r="BN2343" s="18" t="s">
        <v>3024</v>
      </c>
      <c r="BO2343" s="18" t="s">
        <v>6565</v>
      </c>
      <c r="BU2343" s="18" t="s">
        <v>6564</v>
      </c>
      <c r="BV2343" s="18" t="s">
        <v>3024</v>
      </c>
      <c r="BW2343" s="18" t="s">
        <v>6565</v>
      </c>
    </row>
    <row r="2344" spans="51:75" x14ac:dyDescent="0.3">
      <c r="AY2344" s="94" t="e">
        <f>VLOOKUP(C2344,#REF!, 2,FALSE)</f>
        <v>#REF!</v>
      </c>
      <c r="BM2344" s="18" t="s">
        <v>6566</v>
      </c>
      <c r="BN2344" s="18" t="s">
        <v>3024</v>
      </c>
      <c r="BO2344" s="18" t="s">
        <v>6561</v>
      </c>
      <c r="BU2344" s="18" t="s">
        <v>6566</v>
      </c>
      <c r="BV2344" s="18" t="s">
        <v>3024</v>
      </c>
      <c r="BW2344" s="18" t="s">
        <v>6561</v>
      </c>
    </row>
    <row r="2345" spans="51:75" x14ac:dyDescent="0.3">
      <c r="AY2345" s="94" t="e">
        <f>VLOOKUP(C2345,#REF!, 2,FALSE)</f>
        <v>#REF!</v>
      </c>
      <c r="BM2345" s="18" t="s">
        <v>6567</v>
      </c>
      <c r="BN2345" s="18" t="s">
        <v>3109</v>
      </c>
      <c r="BO2345" s="18" t="s">
        <v>1283</v>
      </c>
      <c r="BU2345" s="18" t="s">
        <v>6567</v>
      </c>
      <c r="BV2345" s="18" t="s">
        <v>3109</v>
      </c>
      <c r="BW2345" s="18" t="s">
        <v>1283</v>
      </c>
    </row>
    <row r="2346" spans="51:75" x14ac:dyDescent="0.3">
      <c r="AY2346" s="94" t="e">
        <f>VLOOKUP(C2346,#REF!, 2,FALSE)</f>
        <v>#REF!</v>
      </c>
      <c r="BM2346" s="18" t="s">
        <v>6568</v>
      </c>
      <c r="BN2346" s="18" t="s">
        <v>3024</v>
      </c>
      <c r="BO2346" s="18" t="s">
        <v>1283</v>
      </c>
      <c r="BU2346" s="18" t="s">
        <v>6568</v>
      </c>
      <c r="BV2346" s="18" t="s">
        <v>3024</v>
      </c>
      <c r="BW2346" s="18" t="s">
        <v>1283</v>
      </c>
    </row>
    <row r="2347" spans="51:75" x14ac:dyDescent="0.3">
      <c r="AY2347" s="94" t="e">
        <f>VLOOKUP(C2347,#REF!, 2,FALSE)</f>
        <v>#REF!</v>
      </c>
      <c r="BM2347" s="18" t="s">
        <v>6569</v>
      </c>
      <c r="BN2347" s="18" t="s">
        <v>3109</v>
      </c>
      <c r="BO2347" s="18" t="s">
        <v>1283</v>
      </c>
      <c r="BU2347" s="18" t="s">
        <v>6569</v>
      </c>
      <c r="BV2347" s="18" t="s">
        <v>3109</v>
      </c>
      <c r="BW2347" s="18" t="s">
        <v>1283</v>
      </c>
    </row>
    <row r="2348" spans="51:75" x14ac:dyDescent="0.3">
      <c r="AY2348" s="94" t="e">
        <f>VLOOKUP(C2348,#REF!, 2,FALSE)</f>
        <v>#REF!</v>
      </c>
      <c r="BM2348" s="18" t="s">
        <v>6570</v>
      </c>
      <c r="BN2348" s="18" t="s">
        <v>3024</v>
      </c>
      <c r="BO2348" s="18" t="s">
        <v>2998</v>
      </c>
      <c r="BU2348" s="18" t="s">
        <v>6570</v>
      </c>
      <c r="BV2348" s="18" t="s">
        <v>3024</v>
      </c>
      <c r="BW2348" s="18" t="s">
        <v>2998</v>
      </c>
    </row>
    <row r="2349" spans="51:75" x14ac:dyDescent="0.3">
      <c r="AY2349" s="94" t="e">
        <f>VLOOKUP(C2349,#REF!, 2,FALSE)</f>
        <v>#REF!</v>
      </c>
      <c r="BM2349" s="18" t="s">
        <v>6571</v>
      </c>
      <c r="BN2349" s="18" t="s">
        <v>3024</v>
      </c>
      <c r="BO2349" s="18" t="s">
        <v>1283</v>
      </c>
      <c r="BU2349" s="18" t="s">
        <v>6571</v>
      </c>
      <c r="BV2349" s="18" t="s">
        <v>3024</v>
      </c>
      <c r="BW2349" s="18" t="s">
        <v>1283</v>
      </c>
    </row>
    <row r="2350" spans="51:75" x14ac:dyDescent="0.3">
      <c r="AY2350" s="94" t="e">
        <f>VLOOKUP(C2350,#REF!, 2,FALSE)</f>
        <v>#REF!</v>
      </c>
      <c r="BM2350" s="18" t="s">
        <v>6573</v>
      </c>
      <c r="BN2350" s="18" t="s">
        <v>3024</v>
      </c>
      <c r="BO2350" s="18" t="s">
        <v>1283</v>
      </c>
      <c r="BU2350" s="18" t="s">
        <v>6573</v>
      </c>
      <c r="BV2350" s="18" t="s">
        <v>3024</v>
      </c>
      <c r="BW2350" s="18" t="s">
        <v>1283</v>
      </c>
    </row>
    <row r="2351" spans="51:75" x14ac:dyDescent="0.3">
      <c r="AY2351" s="94" t="e">
        <f>VLOOKUP(C2351,#REF!, 2,FALSE)</f>
        <v>#REF!</v>
      </c>
      <c r="BM2351" s="18" t="s">
        <v>6574</v>
      </c>
      <c r="BN2351" s="18" t="s">
        <v>1355</v>
      </c>
      <c r="BO2351" s="18" t="s">
        <v>1987</v>
      </c>
      <c r="BU2351" s="18" t="s">
        <v>6574</v>
      </c>
      <c r="BV2351" s="18" t="s">
        <v>1355</v>
      </c>
      <c r="BW2351" s="18" t="s">
        <v>1987</v>
      </c>
    </row>
    <row r="2352" spans="51:75" x14ac:dyDescent="0.3">
      <c r="AY2352" s="94" t="e">
        <f>VLOOKUP(C2352,#REF!, 2,FALSE)</f>
        <v>#REF!</v>
      </c>
      <c r="BM2352" s="18" t="s">
        <v>6575</v>
      </c>
      <c r="BN2352" s="18" t="s">
        <v>3021</v>
      </c>
      <c r="BO2352" s="18" t="s">
        <v>6576</v>
      </c>
      <c r="BU2352" s="18" t="s">
        <v>6575</v>
      </c>
      <c r="BV2352" s="18" t="s">
        <v>3021</v>
      </c>
      <c r="BW2352" s="18" t="s">
        <v>6576</v>
      </c>
    </row>
    <row r="2353" spans="51:75" x14ac:dyDescent="0.3">
      <c r="AY2353" s="94" t="e">
        <f>VLOOKUP(C2353,#REF!, 2,FALSE)</f>
        <v>#REF!</v>
      </c>
      <c r="BM2353" s="18" t="s">
        <v>6577</v>
      </c>
      <c r="BN2353" s="18" t="s">
        <v>3290</v>
      </c>
      <c r="BO2353" s="18" t="s">
        <v>959</v>
      </c>
      <c r="BU2353" s="18" t="s">
        <v>6577</v>
      </c>
      <c r="BV2353" s="18" t="s">
        <v>3290</v>
      </c>
      <c r="BW2353" s="18" t="s">
        <v>959</v>
      </c>
    </row>
    <row r="2354" spans="51:75" x14ac:dyDescent="0.3">
      <c r="AY2354" s="94" t="e">
        <f>VLOOKUP(C2354,#REF!, 2,FALSE)</f>
        <v>#REF!</v>
      </c>
      <c r="BM2354" s="18" t="s">
        <v>6578</v>
      </c>
      <c r="BN2354" s="18" t="s">
        <v>3290</v>
      </c>
      <c r="BO2354" s="18" t="s">
        <v>5623</v>
      </c>
      <c r="BU2354" s="18" t="s">
        <v>6578</v>
      </c>
      <c r="BV2354" s="18" t="s">
        <v>3290</v>
      </c>
      <c r="BW2354" s="18" t="s">
        <v>5623</v>
      </c>
    </row>
    <row r="2355" spans="51:75" x14ac:dyDescent="0.3">
      <c r="AY2355" s="94" t="e">
        <f>VLOOKUP(C2355,#REF!, 2,FALSE)</f>
        <v>#REF!</v>
      </c>
      <c r="BM2355" s="18" t="s">
        <v>6579</v>
      </c>
      <c r="BN2355" s="18" t="s">
        <v>3290</v>
      </c>
      <c r="BO2355" s="18" t="s">
        <v>948</v>
      </c>
      <c r="BU2355" s="18" t="s">
        <v>6579</v>
      </c>
      <c r="BV2355" s="18" t="s">
        <v>3290</v>
      </c>
      <c r="BW2355" s="18" t="s">
        <v>948</v>
      </c>
    </row>
    <row r="2356" spans="51:75" x14ac:dyDescent="0.3">
      <c r="AY2356" s="94" t="e">
        <f>VLOOKUP(C2356,#REF!, 2,FALSE)</f>
        <v>#REF!</v>
      </c>
      <c r="BM2356" s="18" t="s">
        <v>6580</v>
      </c>
      <c r="BN2356" s="18" t="s">
        <v>3109</v>
      </c>
      <c r="BO2356" s="18" t="s">
        <v>1283</v>
      </c>
      <c r="BU2356" s="18" t="s">
        <v>6580</v>
      </c>
      <c r="BV2356" s="18" t="s">
        <v>3109</v>
      </c>
      <c r="BW2356" s="18" t="s">
        <v>1283</v>
      </c>
    </row>
    <row r="2357" spans="51:75" x14ac:dyDescent="0.3">
      <c r="AY2357" s="94" t="e">
        <f>VLOOKUP(C2357,#REF!, 2,FALSE)</f>
        <v>#REF!</v>
      </c>
      <c r="BM2357" s="18" t="s">
        <v>6581</v>
      </c>
      <c r="BN2357" s="18" t="s">
        <v>3105</v>
      </c>
      <c r="BO2357" s="18" t="s">
        <v>1283</v>
      </c>
      <c r="BU2357" s="18" t="s">
        <v>6581</v>
      </c>
      <c r="BV2357" s="18" t="s">
        <v>3105</v>
      </c>
      <c r="BW2357" s="18" t="s">
        <v>1283</v>
      </c>
    </row>
    <row r="2358" spans="51:75" x14ac:dyDescent="0.3">
      <c r="AY2358" s="94" t="e">
        <f>VLOOKUP(C2358,#REF!, 2,FALSE)</f>
        <v>#REF!</v>
      </c>
      <c r="BM2358" s="18" t="s">
        <v>6582</v>
      </c>
      <c r="BN2358" s="18" t="s">
        <v>3105</v>
      </c>
      <c r="BO2358" s="18" t="s">
        <v>1283</v>
      </c>
      <c r="BU2358" s="18" t="s">
        <v>6582</v>
      </c>
      <c r="BV2358" s="18" t="s">
        <v>3105</v>
      </c>
      <c r="BW2358" s="18" t="s">
        <v>1283</v>
      </c>
    </row>
    <row r="2359" spans="51:75" x14ac:dyDescent="0.3">
      <c r="AY2359" s="94" t="e">
        <f>VLOOKUP(C2359,#REF!, 2,FALSE)</f>
        <v>#REF!</v>
      </c>
      <c r="BM2359" s="18" t="s">
        <v>6583</v>
      </c>
      <c r="BN2359" s="18" t="s">
        <v>3105</v>
      </c>
      <c r="BO2359" s="18" t="s">
        <v>1283</v>
      </c>
      <c r="BU2359" s="18" t="s">
        <v>6583</v>
      </c>
      <c r="BV2359" s="18" t="s">
        <v>3105</v>
      </c>
      <c r="BW2359" s="18" t="s">
        <v>1283</v>
      </c>
    </row>
    <row r="2360" spans="51:75" x14ac:dyDescent="0.3">
      <c r="AY2360" s="94" t="e">
        <f>VLOOKUP(C2360,#REF!, 2,FALSE)</f>
        <v>#REF!</v>
      </c>
      <c r="BM2360" s="18" t="s">
        <v>6584</v>
      </c>
      <c r="BN2360" s="18" t="s">
        <v>3047</v>
      </c>
      <c r="BO2360" s="18" t="s">
        <v>1283</v>
      </c>
      <c r="BU2360" s="18" t="s">
        <v>6584</v>
      </c>
      <c r="BV2360" s="18" t="s">
        <v>3047</v>
      </c>
      <c r="BW2360" s="18" t="s">
        <v>1283</v>
      </c>
    </row>
    <row r="2361" spans="51:75" x14ac:dyDescent="0.3">
      <c r="AY2361" s="94" t="e">
        <f>VLOOKUP(C2361,#REF!, 2,FALSE)</f>
        <v>#REF!</v>
      </c>
      <c r="BM2361" s="18" t="s">
        <v>6585</v>
      </c>
      <c r="BN2361" s="18" t="s">
        <v>3047</v>
      </c>
      <c r="BO2361" s="18" t="s">
        <v>1283</v>
      </c>
      <c r="BU2361" s="18" t="s">
        <v>6585</v>
      </c>
      <c r="BV2361" s="18" t="s">
        <v>3047</v>
      </c>
      <c r="BW2361" s="18" t="s">
        <v>1283</v>
      </c>
    </row>
    <row r="2362" spans="51:75" x14ac:dyDescent="0.3">
      <c r="AY2362" s="94" t="e">
        <f>VLOOKUP(C2362,#REF!, 2,FALSE)</f>
        <v>#REF!</v>
      </c>
      <c r="BM2362" s="18" t="s">
        <v>6586</v>
      </c>
      <c r="BN2362" s="18" t="s">
        <v>1355</v>
      </c>
      <c r="BO2362" s="18" t="s">
        <v>5433</v>
      </c>
      <c r="BU2362" s="18" t="s">
        <v>6586</v>
      </c>
      <c r="BV2362" s="18" t="s">
        <v>1355</v>
      </c>
      <c r="BW2362" s="18" t="s">
        <v>5433</v>
      </c>
    </row>
    <row r="2363" spans="51:75" x14ac:dyDescent="0.3">
      <c r="AY2363" s="94" t="e">
        <f>VLOOKUP(C2363,#REF!, 2,FALSE)</f>
        <v>#REF!</v>
      </c>
      <c r="BM2363" s="18" t="s">
        <v>6588</v>
      </c>
      <c r="BN2363" s="18" t="s">
        <v>624</v>
      </c>
      <c r="BO2363" s="18" t="s">
        <v>6589</v>
      </c>
      <c r="BU2363" s="18" t="s">
        <v>6588</v>
      </c>
      <c r="BV2363" s="18" t="s">
        <v>624</v>
      </c>
      <c r="BW2363" s="18" t="s">
        <v>6589</v>
      </c>
    </row>
    <row r="2364" spans="51:75" x14ac:dyDescent="0.3">
      <c r="AY2364" s="94" t="e">
        <f>VLOOKUP(C2364,#REF!, 2,FALSE)</f>
        <v>#REF!</v>
      </c>
      <c r="BM2364" s="18" t="s">
        <v>6590</v>
      </c>
      <c r="BN2364" s="18" t="s">
        <v>675</v>
      </c>
      <c r="BO2364" s="18" t="s">
        <v>6591</v>
      </c>
      <c r="BU2364" s="18" t="s">
        <v>6590</v>
      </c>
      <c r="BV2364" s="18" t="s">
        <v>675</v>
      </c>
      <c r="BW2364" s="18" t="s">
        <v>6591</v>
      </c>
    </row>
    <row r="2365" spans="51:75" x14ac:dyDescent="0.3">
      <c r="AY2365" s="94" t="e">
        <f>VLOOKUP(C2365,#REF!, 2,FALSE)</f>
        <v>#REF!</v>
      </c>
      <c r="BM2365" s="18" t="s">
        <v>6592</v>
      </c>
      <c r="BN2365" s="18" t="s">
        <v>645</v>
      </c>
      <c r="BO2365" s="18" t="s">
        <v>2839</v>
      </c>
      <c r="BU2365" s="18" t="s">
        <v>6592</v>
      </c>
      <c r="BV2365" s="18" t="s">
        <v>645</v>
      </c>
      <c r="BW2365" s="18" t="s">
        <v>2839</v>
      </c>
    </row>
    <row r="2366" spans="51:75" x14ac:dyDescent="0.3">
      <c r="AY2366" s="94" t="e">
        <f>VLOOKUP(C2366,#REF!, 2,FALSE)</f>
        <v>#REF!</v>
      </c>
      <c r="BM2366" s="18" t="s">
        <v>6593</v>
      </c>
      <c r="BN2366" s="18" t="s">
        <v>940</v>
      </c>
      <c r="BO2366" s="18" t="s">
        <v>6595</v>
      </c>
      <c r="BU2366" s="18" t="s">
        <v>6593</v>
      </c>
      <c r="BV2366" s="18" t="s">
        <v>940</v>
      </c>
      <c r="BW2366" s="18" t="s">
        <v>6595</v>
      </c>
    </row>
    <row r="2367" spans="51:75" x14ac:dyDescent="0.3">
      <c r="AY2367" s="94" t="e">
        <f>VLOOKUP(C2367,#REF!, 2,FALSE)</f>
        <v>#REF!</v>
      </c>
      <c r="BM2367" s="18" t="s">
        <v>1187</v>
      </c>
      <c r="BN2367" s="18" t="s">
        <v>17081</v>
      </c>
      <c r="BO2367" s="18" t="s">
        <v>6596</v>
      </c>
      <c r="BU2367" s="18" t="s">
        <v>1187</v>
      </c>
      <c r="BV2367" s="18" t="s">
        <v>17081</v>
      </c>
      <c r="BW2367" s="18" t="s">
        <v>6596</v>
      </c>
    </row>
    <row r="2368" spans="51:75" x14ac:dyDescent="0.3">
      <c r="AY2368" s="94" t="e">
        <f>VLOOKUP(C2368,#REF!, 2,FALSE)</f>
        <v>#REF!</v>
      </c>
      <c r="BM2368" s="18" t="s">
        <v>6597</v>
      </c>
      <c r="BN2368" s="18" t="s">
        <v>17081</v>
      </c>
      <c r="BO2368" s="18" t="s">
        <v>4778</v>
      </c>
      <c r="BU2368" s="18" t="s">
        <v>6597</v>
      </c>
      <c r="BV2368" s="18" t="s">
        <v>17081</v>
      </c>
      <c r="BW2368" s="18" t="s">
        <v>4778</v>
      </c>
    </row>
    <row r="2369" spans="51:75" x14ac:dyDescent="0.3">
      <c r="AY2369" s="94" t="e">
        <f>VLOOKUP(C2369,#REF!, 2,FALSE)</f>
        <v>#REF!</v>
      </c>
      <c r="BM2369" s="18" t="s">
        <v>6599</v>
      </c>
      <c r="BN2369" s="18" t="s">
        <v>861</v>
      </c>
      <c r="BO2369" s="18" t="s">
        <v>6600</v>
      </c>
      <c r="BU2369" s="18" t="s">
        <v>6599</v>
      </c>
      <c r="BV2369" s="18" t="s">
        <v>861</v>
      </c>
      <c r="BW2369" s="18" t="s">
        <v>6600</v>
      </c>
    </row>
    <row r="2370" spans="51:75" x14ac:dyDescent="0.3">
      <c r="AY2370" s="94" t="e">
        <f>VLOOKUP(C2370,#REF!, 2,FALSE)</f>
        <v>#REF!</v>
      </c>
      <c r="BM2370" s="18" t="s">
        <v>6601</v>
      </c>
      <c r="BN2370" s="18" t="s">
        <v>3290</v>
      </c>
      <c r="BO2370" s="18" t="s">
        <v>6602</v>
      </c>
      <c r="BU2370" s="18" t="s">
        <v>6601</v>
      </c>
      <c r="BV2370" s="18" t="s">
        <v>3290</v>
      </c>
      <c r="BW2370" s="18" t="s">
        <v>6602</v>
      </c>
    </row>
    <row r="2371" spans="51:75" x14ac:dyDescent="0.3">
      <c r="AY2371" s="94" t="e">
        <f>VLOOKUP(C2371,#REF!, 2,FALSE)</f>
        <v>#REF!</v>
      </c>
      <c r="BM2371" s="18" t="s">
        <v>6603</v>
      </c>
      <c r="BN2371" s="18" t="s">
        <v>630</v>
      </c>
      <c r="BO2371" s="18" t="s">
        <v>6604</v>
      </c>
      <c r="BU2371" s="18" t="s">
        <v>6603</v>
      </c>
      <c r="BV2371" s="18" t="s">
        <v>630</v>
      </c>
      <c r="BW2371" s="18" t="s">
        <v>6604</v>
      </c>
    </row>
    <row r="2372" spans="51:75" x14ac:dyDescent="0.3">
      <c r="AY2372" s="94" t="e">
        <f>VLOOKUP(C2372,#REF!, 2,FALSE)</f>
        <v>#REF!</v>
      </c>
      <c r="BM2372" s="18" t="s">
        <v>6605</v>
      </c>
      <c r="BN2372" s="18" t="s">
        <v>675</v>
      </c>
      <c r="BO2372" s="18" t="s">
        <v>6606</v>
      </c>
      <c r="BU2372" s="18" t="s">
        <v>6605</v>
      </c>
      <c r="BV2372" s="18" t="s">
        <v>675</v>
      </c>
      <c r="BW2372" s="18" t="s">
        <v>6606</v>
      </c>
    </row>
    <row r="2373" spans="51:75" x14ac:dyDescent="0.3">
      <c r="AY2373" s="94" t="e">
        <f>VLOOKUP(C2373,#REF!, 2,FALSE)</f>
        <v>#REF!</v>
      </c>
      <c r="BM2373" s="18" t="s">
        <v>6608</v>
      </c>
      <c r="BN2373" s="18" t="s">
        <v>1285</v>
      </c>
      <c r="BO2373" s="18" t="s">
        <v>6609</v>
      </c>
      <c r="BU2373" s="18" t="s">
        <v>6608</v>
      </c>
      <c r="BV2373" s="18" t="s">
        <v>1285</v>
      </c>
      <c r="BW2373" s="18" t="s">
        <v>6609</v>
      </c>
    </row>
    <row r="2374" spans="51:75" x14ac:dyDescent="0.3">
      <c r="AY2374" s="94" t="e">
        <f>VLOOKUP(C2374,#REF!, 2,FALSE)</f>
        <v>#REF!</v>
      </c>
      <c r="BM2374" s="18" t="s">
        <v>6610</v>
      </c>
      <c r="BN2374" s="18" t="s">
        <v>3047</v>
      </c>
      <c r="BO2374" s="18" t="s">
        <v>6611</v>
      </c>
      <c r="BU2374" s="18" t="s">
        <v>6610</v>
      </c>
      <c r="BV2374" s="18" t="s">
        <v>3047</v>
      </c>
      <c r="BW2374" s="18" t="s">
        <v>6611</v>
      </c>
    </row>
    <row r="2375" spans="51:75" x14ac:dyDescent="0.3">
      <c r="AY2375" s="94" t="e">
        <f>VLOOKUP(C2375,#REF!, 2,FALSE)</f>
        <v>#REF!</v>
      </c>
      <c r="BM2375" s="18" t="s">
        <v>6612</v>
      </c>
      <c r="BN2375" s="18" t="s">
        <v>645</v>
      </c>
      <c r="BO2375" s="18" t="s">
        <v>6387</v>
      </c>
      <c r="BU2375" s="18" t="s">
        <v>6612</v>
      </c>
      <c r="BV2375" s="18" t="s">
        <v>645</v>
      </c>
      <c r="BW2375" s="18" t="s">
        <v>6387</v>
      </c>
    </row>
    <row r="2376" spans="51:75" x14ac:dyDescent="0.3">
      <c r="AY2376" s="94" t="e">
        <f>VLOOKUP(C2376,#REF!, 2,FALSE)</f>
        <v>#REF!</v>
      </c>
      <c r="BM2376" s="18" t="s">
        <v>6614</v>
      </c>
      <c r="BN2376" s="18" t="s">
        <v>3231</v>
      </c>
      <c r="BO2376" s="18" t="s">
        <v>6615</v>
      </c>
      <c r="BU2376" s="18" t="s">
        <v>6614</v>
      </c>
      <c r="BV2376" s="18" t="s">
        <v>3231</v>
      </c>
      <c r="BW2376" s="18" t="s">
        <v>6615</v>
      </c>
    </row>
    <row r="2377" spans="51:75" x14ac:dyDescent="0.3">
      <c r="AY2377" s="94" t="e">
        <f>VLOOKUP(C2377,#REF!, 2,FALSE)</f>
        <v>#REF!</v>
      </c>
      <c r="BM2377" s="18" t="s">
        <v>6616</v>
      </c>
      <c r="BN2377" s="18" t="s">
        <v>2998</v>
      </c>
      <c r="BO2377" s="18" t="s">
        <v>2998</v>
      </c>
      <c r="BU2377" s="18" t="s">
        <v>6616</v>
      </c>
      <c r="BV2377" s="18" t="s">
        <v>2998</v>
      </c>
      <c r="BW2377" s="18" t="s">
        <v>2998</v>
      </c>
    </row>
    <row r="2378" spans="51:75" x14ac:dyDescent="0.3">
      <c r="AY2378" s="94" t="e">
        <f>VLOOKUP(C2378,#REF!, 2,FALSE)</f>
        <v>#REF!</v>
      </c>
      <c r="BM2378" s="18" t="s">
        <v>1188</v>
      </c>
      <c r="BN2378" s="18" t="s">
        <v>2993</v>
      </c>
      <c r="BO2378" s="18" t="s">
        <v>6617</v>
      </c>
      <c r="BU2378" s="18" t="s">
        <v>1188</v>
      </c>
      <c r="BV2378" s="18" t="s">
        <v>2993</v>
      </c>
      <c r="BW2378" s="18" t="s">
        <v>6617</v>
      </c>
    </row>
    <row r="2379" spans="51:75" x14ac:dyDescent="0.3">
      <c r="AY2379" s="94" t="e">
        <f>VLOOKUP(C2379,#REF!, 2,FALSE)</f>
        <v>#REF!</v>
      </c>
      <c r="BM2379" s="18" t="s">
        <v>6618</v>
      </c>
      <c r="BN2379" s="18" t="s">
        <v>2998</v>
      </c>
      <c r="BO2379" s="18" t="s">
        <v>2998</v>
      </c>
      <c r="BU2379" s="18" t="s">
        <v>6618</v>
      </c>
      <c r="BV2379" s="18" t="s">
        <v>2998</v>
      </c>
      <c r="BW2379" s="18" t="s">
        <v>2998</v>
      </c>
    </row>
    <row r="2380" spans="51:75" x14ac:dyDescent="0.3">
      <c r="AY2380" s="94" t="e">
        <f>VLOOKUP(C2380,#REF!, 2,FALSE)</f>
        <v>#REF!</v>
      </c>
      <c r="BM2380" s="18" t="s">
        <v>6619</v>
      </c>
      <c r="BN2380" s="18" t="s">
        <v>861</v>
      </c>
      <c r="BO2380" s="18" t="s">
        <v>1080</v>
      </c>
      <c r="BU2380" s="18" t="s">
        <v>6619</v>
      </c>
      <c r="BV2380" s="18" t="s">
        <v>861</v>
      </c>
      <c r="BW2380" s="18" t="s">
        <v>1080</v>
      </c>
    </row>
    <row r="2381" spans="51:75" x14ac:dyDescent="0.3">
      <c r="AY2381" s="94" t="e">
        <f>VLOOKUP(C2381,#REF!, 2,FALSE)</f>
        <v>#REF!</v>
      </c>
      <c r="BM2381" s="18" t="s">
        <v>1189</v>
      </c>
      <c r="BN2381" s="18" t="s">
        <v>864</v>
      </c>
      <c r="BO2381" s="18" t="s">
        <v>6621</v>
      </c>
      <c r="BU2381" s="18" t="s">
        <v>1189</v>
      </c>
      <c r="BV2381" s="18" t="s">
        <v>864</v>
      </c>
      <c r="BW2381" s="18" t="s">
        <v>6621</v>
      </c>
    </row>
    <row r="2382" spans="51:75" x14ac:dyDescent="0.3">
      <c r="AY2382" s="94" t="e">
        <f>VLOOKUP(C2382,#REF!, 2,FALSE)</f>
        <v>#REF!</v>
      </c>
      <c r="BM2382" s="18" t="s">
        <v>6622</v>
      </c>
      <c r="BN2382" s="18" t="s">
        <v>636</v>
      </c>
      <c r="BO2382" s="18" t="s">
        <v>4513</v>
      </c>
      <c r="BU2382" s="18" t="s">
        <v>6622</v>
      </c>
      <c r="BV2382" s="18" t="s">
        <v>636</v>
      </c>
      <c r="BW2382" s="18" t="s">
        <v>4513</v>
      </c>
    </row>
    <row r="2383" spans="51:75" x14ac:dyDescent="0.3">
      <c r="AY2383" s="94" t="e">
        <f>VLOOKUP(C2383,#REF!, 2,FALSE)</f>
        <v>#REF!</v>
      </c>
      <c r="BM2383" s="18" t="s">
        <v>6623</v>
      </c>
      <c r="BN2383" s="18" t="s">
        <v>725</v>
      </c>
      <c r="BO2383" s="18" t="s">
        <v>6624</v>
      </c>
      <c r="BU2383" s="18" t="s">
        <v>6623</v>
      </c>
      <c r="BV2383" s="18" t="s">
        <v>725</v>
      </c>
      <c r="BW2383" s="18" t="s">
        <v>6624</v>
      </c>
    </row>
    <row r="2384" spans="51:75" x14ac:dyDescent="0.3">
      <c r="AY2384" s="94" t="e">
        <f>VLOOKUP(C2384,#REF!, 2,FALSE)</f>
        <v>#REF!</v>
      </c>
      <c r="BM2384" s="18" t="s">
        <v>6625</v>
      </c>
      <c r="BN2384" s="18" t="s">
        <v>668</v>
      </c>
      <c r="BO2384" s="18" t="s">
        <v>6626</v>
      </c>
      <c r="BU2384" s="18" t="s">
        <v>6625</v>
      </c>
      <c r="BV2384" s="18" t="s">
        <v>668</v>
      </c>
      <c r="BW2384" s="18" t="s">
        <v>6626</v>
      </c>
    </row>
    <row r="2385" spans="51:75" x14ac:dyDescent="0.3">
      <c r="AY2385" s="94" t="e">
        <f>VLOOKUP(C2385,#REF!, 2,FALSE)</f>
        <v>#REF!</v>
      </c>
      <c r="BM2385" s="18" t="s">
        <v>1190</v>
      </c>
      <c r="BN2385" s="18" t="s">
        <v>725</v>
      </c>
      <c r="BO2385" s="18" t="s">
        <v>6627</v>
      </c>
      <c r="BU2385" s="18" t="s">
        <v>1190</v>
      </c>
      <c r="BV2385" s="18" t="s">
        <v>725</v>
      </c>
      <c r="BW2385" s="18" t="s">
        <v>6627</v>
      </c>
    </row>
    <row r="2386" spans="51:75" x14ac:dyDescent="0.3">
      <c r="AY2386" s="94" t="e">
        <f>VLOOKUP(C2386,#REF!, 2,FALSE)</f>
        <v>#REF!</v>
      </c>
      <c r="BM2386" s="18" t="s">
        <v>6628</v>
      </c>
      <c r="BN2386" s="18" t="s">
        <v>17081</v>
      </c>
      <c r="BO2386" s="18" t="s">
        <v>6629</v>
      </c>
      <c r="BU2386" s="18" t="s">
        <v>6628</v>
      </c>
      <c r="BV2386" s="18" t="s">
        <v>17081</v>
      </c>
      <c r="BW2386" s="18" t="s">
        <v>6629</v>
      </c>
    </row>
    <row r="2387" spans="51:75" x14ac:dyDescent="0.3">
      <c r="AY2387" s="94" t="e">
        <f>VLOOKUP(C2387,#REF!, 2,FALSE)</f>
        <v>#REF!</v>
      </c>
      <c r="BM2387" s="18" t="s">
        <v>1191</v>
      </c>
      <c r="BN2387" s="18" t="s">
        <v>725</v>
      </c>
      <c r="BO2387" s="18" t="s">
        <v>6630</v>
      </c>
      <c r="BU2387" s="18" t="s">
        <v>1191</v>
      </c>
      <c r="BV2387" s="18" t="s">
        <v>725</v>
      </c>
      <c r="BW2387" s="18" t="s">
        <v>6630</v>
      </c>
    </row>
    <row r="2388" spans="51:75" x14ac:dyDescent="0.3">
      <c r="AY2388" s="94" t="e">
        <f>VLOOKUP(C2388,#REF!, 2,FALSE)</f>
        <v>#REF!</v>
      </c>
      <c r="BM2388" s="18" t="s">
        <v>173</v>
      </c>
      <c r="BN2388" s="18" t="s">
        <v>3231</v>
      </c>
      <c r="BO2388" s="18" t="s">
        <v>6631</v>
      </c>
      <c r="BU2388" s="18" t="s">
        <v>173</v>
      </c>
      <c r="BV2388" s="18" t="s">
        <v>3231</v>
      </c>
      <c r="BW2388" s="18" t="s">
        <v>6631</v>
      </c>
    </row>
    <row r="2389" spans="51:75" x14ac:dyDescent="0.3">
      <c r="AY2389" s="94" t="e">
        <f>VLOOKUP(C2389,#REF!, 2,FALSE)</f>
        <v>#REF!</v>
      </c>
      <c r="BM2389" s="18" t="s">
        <v>6633</v>
      </c>
      <c r="BN2389" s="18" t="s">
        <v>17081</v>
      </c>
      <c r="BO2389" s="18" t="s">
        <v>6634</v>
      </c>
      <c r="BU2389" s="18" t="s">
        <v>6633</v>
      </c>
      <c r="BV2389" s="18" t="s">
        <v>17081</v>
      </c>
      <c r="BW2389" s="18" t="s">
        <v>6634</v>
      </c>
    </row>
    <row r="2390" spans="51:75" x14ac:dyDescent="0.3">
      <c r="AY2390" s="94" t="e">
        <f>VLOOKUP(C2390,#REF!, 2,FALSE)</f>
        <v>#REF!</v>
      </c>
      <c r="BM2390" s="18" t="s">
        <v>1192</v>
      </c>
      <c r="BN2390" s="18" t="s">
        <v>3064</v>
      </c>
      <c r="BO2390" s="18" t="s">
        <v>4684</v>
      </c>
      <c r="BU2390" s="18" t="s">
        <v>1192</v>
      </c>
      <c r="BV2390" s="18" t="s">
        <v>3064</v>
      </c>
      <c r="BW2390" s="18" t="s">
        <v>4684</v>
      </c>
    </row>
    <row r="2391" spans="51:75" x14ac:dyDescent="0.3">
      <c r="AY2391" s="94" t="e">
        <f>VLOOKUP(C2391,#REF!, 2,FALSE)</f>
        <v>#REF!</v>
      </c>
      <c r="BM2391" s="18" t="s">
        <v>6635</v>
      </c>
      <c r="BN2391" s="18" t="s">
        <v>1285</v>
      </c>
      <c r="BO2391" s="18" t="s">
        <v>2998</v>
      </c>
      <c r="BU2391" s="18" t="s">
        <v>6635</v>
      </c>
      <c r="BV2391" s="18" t="s">
        <v>1285</v>
      </c>
      <c r="BW2391" s="18" t="s">
        <v>2998</v>
      </c>
    </row>
    <row r="2392" spans="51:75" x14ac:dyDescent="0.3">
      <c r="AY2392" s="94" t="e">
        <f>VLOOKUP(C2392,#REF!, 2,FALSE)</f>
        <v>#REF!</v>
      </c>
      <c r="BM2392" s="18" t="s">
        <v>6636</v>
      </c>
      <c r="BN2392" s="18" t="s">
        <v>636</v>
      </c>
      <c r="BO2392" s="18" t="s">
        <v>6068</v>
      </c>
      <c r="BU2392" s="18" t="s">
        <v>6636</v>
      </c>
      <c r="BV2392" s="18" t="s">
        <v>636</v>
      </c>
      <c r="BW2392" s="18" t="s">
        <v>6068</v>
      </c>
    </row>
    <row r="2393" spans="51:75" x14ac:dyDescent="0.3">
      <c r="AY2393" s="94" t="e">
        <f>VLOOKUP(C2393,#REF!, 2,FALSE)</f>
        <v>#REF!</v>
      </c>
      <c r="BM2393" s="18" t="s">
        <v>1193</v>
      </c>
      <c r="BN2393" s="18" t="s">
        <v>1015</v>
      </c>
      <c r="BO2393" s="18" t="s">
        <v>5737</v>
      </c>
      <c r="BU2393" s="18" t="s">
        <v>1193</v>
      </c>
      <c r="BV2393" s="18" t="s">
        <v>1015</v>
      </c>
      <c r="BW2393" s="18" t="s">
        <v>5737</v>
      </c>
    </row>
    <row r="2394" spans="51:75" x14ac:dyDescent="0.3">
      <c r="AY2394" s="94" t="e">
        <f>VLOOKUP(C2394,#REF!, 2,FALSE)</f>
        <v>#REF!</v>
      </c>
      <c r="BM2394" s="18" t="s">
        <v>1194</v>
      </c>
      <c r="BN2394" s="18" t="s">
        <v>1015</v>
      </c>
      <c r="BO2394" s="18" t="s">
        <v>1531</v>
      </c>
      <c r="BU2394" s="18" t="s">
        <v>1194</v>
      </c>
      <c r="BV2394" s="18" t="s">
        <v>1015</v>
      </c>
      <c r="BW2394" s="18" t="s">
        <v>1531</v>
      </c>
    </row>
    <row r="2395" spans="51:75" x14ac:dyDescent="0.3">
      <c r="AY2395" s="94" t="e">
        <f>VLOOKUP(C2395,#REF!, 2,FALSE)</f>
        <v>#REF!</v>
      </c>
      <c r="BM2395" s="18" t="s">
        <v>6639</v>
      </c>
      <c r="BN2395" s="18" t="s">
        <v>17081</v>
      </c>
      <c r="BO2395" s="18" t="s">
        <v>6640</v>
      </c>
      <c r="BU2395" s="18" t="s">
        <v>6639</v>
      </c>
      <c r="BV2395" s="18" t="s">
        <v>17081</v>
      </c>
      <c r="BW2395" s="18" t="s">
        <v>6640</v>
      </c>
    </row>
    <row r="2396" spans="51:75" x14ac:dyDescent="0.3">
      <c r="AY2396" s="94" t="e">
        <f>VLOOKUP(C2396,#REF!, 2,FALSE)</f>
        <v>#REF!</v>
      </c>
      <c r="BM2396" s="18" t="s">
        <v>1195</v>
      </c>
      <c r="BN2396" s="18" t="s">
        <v>1015</v>
      </c>
      <c r="BO2396" s="18" t="s">
        <v>6641</v>
      </c>
      <c r="BU2396" s="18" t="s">
        <v>1195</v>
      </c>
      <c r="BV2396" s="18" t="s">
        <v>1015</v>
      </c>
      <c r="BW2396" s="18" t="s">
        <v>6641</v>
      </c>
    </row>
    <row r="2397" spans="51:75" x14ac:dyDescent="0.3">
      <c r="AY2397" s="94" t="e">
        <f>VLOOKUP(C2397,#REF!, 2,FALSE)</f>
        <v>#REF!</v>
      </c>
      <c r="BM2397" s="18" t="s">
        <v>6642</v>
      </c>
      <c r="BN2397" s="18" t="s">
        <v>17081</v>
      </c>
      <c r="BO2397" s="18" t="s">
        <v>6643</v>
      </c>
      <c r="BU2397" s="18" t="s">
        <v>6642</v>
      </c>
      <c r="BV2397" s="18" t="s">
        <v>17081</v>
      </c>
      <c r="BW2397" s="18" t="s">
        <v>6643</v>
      </c>
    </row>
    <row r="2398" spans="51:75" x14ac:dyDescent="0.3">
      <c r="AY2398" s="94" t="e">
        <f>VLOOKUP(C2398,#REF!, 2,FALSE)</f>
        <v>#REF!</v>
      </c>
      <c r="BM2398" s="18" t="s">
        <v>1196</v>
      </c>
      <c r="BN2398" s="18" t="s">
        <v>1355</v>
      </c>
      <c r="BO2398" s="18" t="s">
        <v>2311</v>
      </c>
      <c r="BU2398" s="18" t="s">
        <v>1196</v>
      </c>
      <c r="BV2398" s="18" t="s">
        <v>1355</v>
      </c>
      <c r="BW2398" s="18" t="s">
        <v>2311</v>
      </c>
    </row>
    <row r="2399" spans="51:75" x14ac:dyDescent="0.3">
      <c r="AY2399" s="94" t="e">
        <f>VLOOKUP(C2399,#REF!, 2,FALSE)</f>
        <v>#REF!</v>
      </c>
      <c r="BM2399" s="18" t="s">
        <v>6644</v>
      </c>
      <c r="BN2399" s="18" t="s">
        <v>1355</v>
      </c>
      <c r="BO2399" s="18" t="s">
        <v>6645</v>
      </c>
      <c r="BU2399" s="18" t="s">
        <v>6644</v>
      </c>
      <c r="BV2399" s="18" t="s">
        <v>1355</v>
      </c>
      <c r="BW2399" s="18" t="s">
        <v>6645</v>
      </c>
    </row>
    <row r="2400" spans="51:75" x14ac:dyDescent="0.3">
      <c r="AY2400" s="94" t="e">
        <f>VLOOKUP(C2400,#REF!, 2,FALSE)</f>
        <v>#REF!</v>
      </c>
      <c r="BM2400" s="18" t="s">
        <v>6646</v>
      </c>
      <c r="BN2400" s="18" t="s">
        <v>17081</v>
      </c>
      <c r="BO2400" s="18" t="s">
        <v>6647</v>
      </c>
      <c r="BU2400" s="18" t="s">
        <v>6646</v>
      </c>
      <c r="BV2400" s="18" t="s">
        <v>17081</v>
      </c>
      <c r="BW2400" s="18" t="s">
        <v>6647</v>
      </c>
    </row>
    <row r="2401" spans="51:75" x14ac:dyDescent="0.3">
      <c r="AY2401" s="94" t="e">
        <f>VLOOKUP(C2401,#REF!, 2,FALSE)</f>
        <v>#REF!</v>
      </c>
      <c r="BM2401" s="18" t="s">
        <v>6648</v>
      </c>
      <c r="BN2401" s="18" t="s">
        <v>2998</v>
      </c>
      <c r="BO2401" s="18" t="s">
        <v>6649</v>
      </c>
      <c r="BU2401" s="18" t="s">
        <v>6648</v>
      </c>
      <c r="BV2401" s="18" t="s">
        <v>2998</v>
      </c>
      <c r="BW2401" s="18" t="s">
        <v>6649</v>
      </c>
    </row>
    <row r="2402" spans="51:75" x14ac:dyDescent="0.3">
      <c r="AY2402" s="94" t="e">
        <f>VLOOKUP(C2402,#REF!, 2,FALSE)</f>
        <v>#REF!</v>
      </c>
      <c r="BM2402" s="18" t="s">
        <v>6650</v>
      </c>
      <c r="BN2402" s="18" t="s">
        <v>17081</v>
      </c>
      <c r="BO2402" s="18" t="s">
        <v>1387</v>
      </c>
      <c r="BU2402" s="18" t="s">
        <v>6650</v>
      </c>
      <c r="BV2402" s="18" t="s">
        <v>17081</v>
      </c>
      <c r="BW2402" s="18" t="s">
        <v>1387</v>
      </c>
    </row>
    <row r="2403" spans="51:75" x14ac:dyDescent="0.3">
      <c r="AY2403" s="94" t="e">
        <f>VLOOKUP(C2403,#REF!, 2,FALSE)</f>
        <v>#REF!</v>
      </c>
      <c r="BM2403" s="18" t="s">
        <v>6651</v>
      </c>
      <c r="BN2403" s="18" t="s">
        <v>645</v>
      </c>
      <c r="BO2403" s="18" t="s">
        <v>4595</v>
      </c>
      <c r="BU2403" s="18" t="s">
        <v>6651</v>
      </c>
      <c r="BV2403" s="18" t="s">
        <v>645</v>
      </c>
      <c r="BW2403" s="18" t="s">
        <v>4595</v>
      </c>
    </row>
    <row r="2404" spans="51:75" x14ac:dyDescent="0.3">
      <c r="AY2404" s="94" t="e">
        <f>VLOOKUP(C2404,#REF!, 2,FALSE)</f>
        <v>#REF!</v>
      </c>
      <c r="BM2404" s="18" t="s">
        <v>87</v>
      </c>
      <c r="BN2404" s="18" t="s">
        <v>1355</v>
      </c>
      <c r="BO2404" s="18" t="s">
        <v>2459</v>
      </c>
      <c r="BU2404" s="18" t="s">
        <v>87</v>
      </c>
      <c r="BV2404" s="18" t="s">
        <v>1355</v>
      </c>
      <c r="BW2404" s="18" t="s">
        <v>2459</v>
      </c>
    </row>
    <row r="2405" spans="51:75" x14ac:dyDescent="0.3">
      <c r="AY2405" s="94" t="e">
        <f>VLOOKUP(C2405,#REF!, 2,FALSE)</f>
        <v>#REF!</v>
      </c>
      <c r="BM2405" s="18" t="s">
        <v>6652</v>
      </c>
      <c r="BN2405" s="18" t="s">
        <v>725</v>
      </c>
      <c r="BO2405" s="18" t="s">
        <v>6653</v>
      </c>
      <c r="BU2405" s="18" t="s">
        <v>6652</v>
      </c>
      <c r="BV2405" s="18" t="s">
        <v>725</v>
      </c>
      <c r="BW2405" s="18" t="s">
        <v>6653</v>
      </c>
    </row>
    <row r="2406" spans="51:75" x14ac:dyDescent="0.3">
      <c r="AY2406" s="94" t="e">
        <f>VLOOKUP(C2406,#REF!, 2,FALSE)</f>
        <v>#REF!</v>
      </c>
      <c r="BM2406" s="18" t="s">
        <v>6654</v>
      </c>
      <c r="BN2406" s="18" t="s">
        <v>1355</v>
      </c>
      <c r="BO2406" s="18" t="s">
        <v>2122</v>
      </c>
      <c r="BU2406" s="18" t="s">
        <v>6654</v>
      </c>
      <c r="BV2406" s="18" t="s">
        <v>1355</v>
      </c>
      <c r="BW2406" s="18" t="s">
        <v>2122</v>
      </c>
    </row>
    <row r="2407" spans="51:75" x14ac:dyDescent="0.3">
      <c r="AY2407" s="94" t="e">
        <f>VLOOKUP(C2407,#REF!, 2,FALSE)</f>
        <v>#REF!</v>
      </c>
      <c r="BM2407" s="18" t="s">
        <v>1197</v>
      </c>
      <c r="BN2407" s="18" t="s">
        <v>1355</v>
      </c>
      <c r="BO2407" s="18" t="s">
        <v>6555</v>
      </c>
      <c r="BU2407" s="18" t="s">
        <v>1197</v>
      </c>
      <c r="BV2407" s="18" t="s">
        <v>1355</v>
      </c>
      <c r="BW2407" s="18" t="s">
        <v>6555</v>
      </c>
    </row>
    <row r="2408" spans="51:75" x14ac:dyDescent="0.3">
      <c r="AY2408" s="94" t="e">
        <f>VLOOKUP(C2408,#REF!, 2,FALSE)</f>
        <v>#REF!</v>
      </c>
      <c r="BM2408" s="18" t="s">
        <v>136</v>
      </c>
      <c r="BN2408" s="18" t="s">
        <v>729</v>
      </c>
      <c r="BO2408" s="18" t="s">
        <v>666</v>
      </c>
      <c r="BU2408" s="18" t="s">
        <v>136</v>
      </c>
      <c r="BV2408" s="18" t="s">
        <v>729</v>
      </c>
      <c r="BW2408" s="18" t="s">
        <v>666</v>
      </c>
    </row>
    <row r="2409" spans="51:75" x14ac:dyDescent="0.3">
      <c r="AY2409" s="94" t="e">
        <f>VLOOKUP(C2409,#REF!, 2,FALSE)</f>
        <v>#REF!</v>
      </c>
      <c r="BM2409" s="18" t="s">
        <v>1198</v>
      </c>
      <c r="BN2409" s="18" t="s">
        <v>1355</v>
      </c>
      <c r="BO2409" s="18" t="s">
        <v>6655</v>
      </c>
      <c r="BU2409" s="18" t="s">
        <v>1198</v>
      </c>
      <c r="BV2409" s="18" t="s">
        <v>1355</v>
      </c>
      <c r="BW2409" s="18" t="s">
        <v>6655</v>
      </c>
    </row>
    <row r="2410" spans="51:75" x14ac:dyDescent="0.3">
      <c r="AY2410" s="94" t="e">
        <f>VLOOKUP(C2410,#REF!, 2,FALSE)</f>
        <v>#REF!</v>
      </c>
      <c r="BM2410" s="18" t="s">
        <v>6656</v>
      </c>
      <c r="BN2410" s="18" t="s">
        <v>1355</v>
      </c>
      <c r="BO2410" s="18" t="s">
        <v>6657</v>
      </c>
      <c r="BU2410" s="18" t="s">
        <v>6656</v>
      </c>
      <c r="BV2410" s="18" t="s">
        <v>1355</v>
      </c>
      <c r="BW2410" s="18" t="s">
        <v>6657</v>
      </c>
    </row>
    <row r="2411" spans="51:75" x14ac:dyDescent="0.3">
      <c r="AY2411" s="94" t="e">
        <f>VLOOKUP(C2411,#REF!, 2,FALSE)</f>
        <v>#REF!</v>
      </c>
      <c r="BM2411" s="18" t="s">
        <v>6658</v>
      </c>
      <c r="BN2411" s="18" t="s">
        <v>669</v>
      </c>
      <c r="BO2411" s="18" t="s">
        <v>6659</v>
      </c>
      <c r="BU2411" s="18" t="s">
        <v>6658</v>
      </c>
      <c r="BV2411" s="18" t="s">
        <v>669</v>
      </c>
      <c r="BW2411" s="18" t="s">
        <v>6659</v>
      </c>
    </row>
    <row r="2412" spans="51:75" x14ac:dyDescent="0.3">
      <c r="AY2412" s="94" t="e">
        <f>VLOOKUP(C2412,#REF!, 2,FALSE)</f>
        <v>#REF!</v>
      </c>
      <c r="BM2412" s="18" t="s">
        <v>6660</v>
      </c>
      <c r="BN2412" s="18" t="s">
        <v>822</v>
      </c>
      <c r="BO2412" s="18" t="s">
        <v>6662</v>
      </c>
      <c r="BU2412" s="18" t="s">
        <v>6660</v>
      </c>
      <c r="BV2412" s="18" t="s">
        <v>822</v>
      </c>
      <c r="BW2412" s="18" t="s">
        <v>6662</v>
      </c>
    </row>
    <row r="2413" spans="51:75" x14ac:dyDescent="0.3">
      <c r="AY2413" s="94" t="e">
        <f>VLOOKUP(C2413,#REF!, 2,FALSE)</f>
        <v>#REF!</v>
      </c>
      <c r="BM2413" s="18" t="s">
        <v>6663</v>
      </c>
      <c r="BN2413" s="18" t="s">
        <v>935</v>
      </c>
      <c r="BO2413" s="18" t="s">
        <v>6508</v>
      </c>
      <c r="BU2413" s="18" t="s">
        <v>6663</v>
      </c>
      <c r="BV2413" s="18" t="s">
        <v>935</v>
      </c>
      <c r="BW2413" s="18" t="s">
        <v>6508</v>
      </c>
    </row>
    <row r="2414" spans="51:75" x14ac:dyDescent="0.3">
      <c r="AY2414" s="94" t="e">
        <f>VLOOKUP(C2414,#REF!, 2,FALSE)</f>
        <v>#REF!</v>
      </c>
      <c r="BM2414" s="18" t="s">
        <v>6665</v>
      </c>
      <c r="BN2414" s="18" t="s">
        <v>811</v>
      </c>
      <c r="BO2414" s="18" t="s">
        <v>6666</v>
      </c>
      <c r="BU2414" s="18" t="s">
        <v>6665</v>
      </c>
      <c r="BV2414" s="18" t="s">
        <v>811</v>
      </c>
      <c r="BW2414" s="18" t="s">
        <v>6666</v>
      </c>
    </row>
    <row r="2415" spans="51:75" x14ac:dyDescent="0.3">
      <c r="AY2415" s="94" t="e">
        <f>VLOOKUP(C2415,#REF!, 2,FALSE)</f>
        <v>#REF!</v>
      </c>
      <c r="BM2415" s="18" t="s">
        <v>6667</v>
      </c>
      <c r="BN2415" s="18" t="s">
        <v>705</v>
      </c>
      <c r="BO2415" s="18" t="s">
        <v>6668</v>
      </c>
      <c r="BU2415" s="18" t="s">
        <v>6667</v>
      </c>
      <c r="BV2415" s="18" t="s">
        <v>705</v>
      </c>
      <c r="BW2415" s="18" t="s">
        <v>6668</v>
      </c>
    </row>
    <row r="2416" spans="51:75" x14ac:dyDescent="0.3">
      <c r="AY2416" s="94" t="e">
        <f>VLOOKUP(C2416,#REF!, 2,FALSE)</f>
        <v>#REF!</v>
      </c>
      <c r="BM2416" s="18" t="s">
        <v>6669</v>
      </c>
      <c r="BN2416" s="18" t="s">
        <v>705</v>
      </c>
      <c r="BO2416" s="18" t="s">
        <v>1751</v>
      </c>
      <c r="BU2416" s="18" t="s">
        <v>6669</v>
      </c>
      <c r="BV2416" s="18" t="s">
        <v>705</v>
      </c>
      <c r="BW2416" s="18" t="s">
        <v>1751</v>
      </c>
    </row>
    <row r="2417" spans="51:75" x14ac:dyDescent="0.3">
      <c r="AY2417" s="94" t="e">
        <f>VLOOKUP(C2417,#REF!, 2,FALSE)</f>
        <v>#REF!</v>
      </c>
      <c r="BM2417" s="18" t="s">
        <v>6670</v>
      </c>
      <c r="BN2417" s="18" t="s">
        <v>3021</v>
      </c>
      <c r="BO2417" s="18" t="s">
        <v>6671</v>
      </c>
      <c r="BU2417" s="18" t="s">
        <v>6670</v>
      </c>
      <c r="BV2417" s="18" t="s">
        <v>3021</v>
      </c>
      <c r="BW2417" s="18" t="s">
        <v>6671</v>
      </c>
    </row>
    <row r="2418" spans="51:75" x14ac:dyDescent="0.3">
      <c r="AY2418" s="94" t="e">
        <f>VLOOKUP(C2418,#REF!, 2,FALSE)</f>
        <v>#REF!</v>
      </c>
      <c r="BM2418" s="18" t="s">
        <v>6672</v>
      </c>
      <c r="BN2418" s="18" t="s">
        <v>3064</v>
      </c>
      <c r="BO2418" s="18" t="s">
        <v>6673</v>
      </c>
      <c r="BU2418" s="18" t="s">
        <v>6672</v>
      </c>
      <c r="BV2418" s="18" t="s">
        <v>3064</v>
      </c>
      <c r="BW2418" s="18" t="s">
        <v>6673</v>
      </c>
    </row>
    <row r="2419" spans="51:75" x14ac:dyDescent="0.3">
      <c r="AY2419" s="94" t="e">
        <f>VLOOKUP(C2419,#REF!, 2,FALSE)</f>
        <v>#REF!</v>
      </c>
      <c r="BM2419" s="18" t="s">
        <v>6674</v>
      </c>
      <c r="BN2419" s="18" t="s">
        <v>811</v>
      </c>
      <c r="BO2419" s="18" t="s">
        <v>6675</v>
      </c>
      <c r="BU2419" s="18" t="s">
        <v>6674</v>
      </c>
      <c r="BV2419" s="18" t="s">
        <v>811</v>
      </c>
      <c r="BW2419" s="18" t="s">
        <v>6675</v>
      </c>
    </row>
    <row r="2420" spans="51:75" x14ac:dyDescent="0.3">
      <c r="AY2420" s="94" t="e">
        <f>VLOOKUP(C2420,#REF!, 2,FALSE)</f>
        <v>#REF!</v>
      </c>
      <c r="BM2420" s="18" t="s">
        <v>6677</v>
      </c>
      <c r="BN2420" s="18" t="s">
        <v>667</v>
      </c>
      <c r="BO2420" s="18" t="s">
        <v>6678</v>
      </c>
      <c r="BU2420" s="18" t="s">
        <v>6677</v>
      </c>
      <c r="BV2420" s="18" t="s">
        <v>667</v>
      </c>
      <c r="BW2420" s="18" t="s">
        <v>6678</v>
      </c>
    </row>
    <row r="2421" spans="51:75" x14ac:dyDescent="0.3">
      <c r="AY2421" s="94" t="e">
        <f>VLOOKUP(C2421,#REF!, 2,FALSE)</f>
        <v>#REF!</v>
      </c>
      <c r="BM2421" s="18" t="s">
        <v>6679</v>
      </c>
      <c r="BN2421" s="18" t="s">
        <v>799</v>
      </c>
      <c r="BO2421" s="18" t="s">
        <v>6680</v>
      </c>
      <c r="BU2421" s="18" t="s">
        <v>6679</v>
      </c>
      <c r="BV2421" s="18" t="s">
        <v>799</v>
      </c>
      <c r="BW2421" s="18" t="s">
        <v>6680</v>
      </c>
    </row>
    <row r="2422" spans="51:75" x14ac:dyDescent="0.3">
      <c r="AY2422" s="94" t="e">
        <f>VLOOKUP(C2422,#REF!, 2,FALSE)</f>
        <v>#REF!</v>
      </c>
      <c r="BM2422" s="18" t="s">
        <v>6681</v>
      </c>
      <c r="BN2422" s="18" t="s">
        <v>2998</v>
      </c>
      <c r="BO2422" s="18" t="s">
        <v>6682</v>
      </c>
      <c r="BU2422" s="18" t="s">
        <v>6681</v>
      </c>
      <c r="BV2422" s="18" t="s">
        <v>2998</v>
      </c>
      <c r="BW2422" s="18" t="s">
        <v>6682</v>
      </c>
    </row>
    <row r="2423" spans="51:75" x14ac:dyDescent="0.3">
      <c r="AY2423" s="94" t="e">
        <f>VLOOKUP(C2423,#REF!, 2,FALSE)</f>
        <v>#REF!</v>
      </c>
      <c r="BM2423" s="18" t="s">
        <v>6683</v>
      </c>
      <c r="BN2423" s="18" t="s">
        <v>3109</v>
      </c>
      <c r="BO2423" s="18" t="s">
        <v>6684</v>
      </c>
      <c r="BU2423" s="18" t="s">
        <v>6683</v>
      </c>
      <c r="BV2423" s="18" t="s">
        <v>3109</v>
      </c>
      <c r="BW2423" s="18" t="s">
        <v>6684</v>
      </c>
    </row>
    <row r="2424" spans="51:75" x14ac:dyDescent="0.3">
      <c r="AY2424" s="94" t="e">
        <f>VLOOKUP(C2424,#REF!, 2,FALSE)</f>
        <v>#REF!</v>
      </c>
      <c r="BM2424" s="18" t="s">
        <v>6685</v>
      </c>
      <c r="BN2424" s="18" t="s">
        <v>17081</v>
      </c>
      <c r="BO2424" s="18" t="s">
        <v>6686</v>
      </c>
      <c r="BU2424" s="18" t="s">
        <v>6685</v>
      </c>
      <c r="BV2424" s="18" t="s">
        <v>17081</v>
      </c>
      <c r="BW2424" s="18" t="s">
        <v>6686</v>
      </c>
    </row>
    <row r="2425" spans="51:75" x14ac:dyDescent="0.3">
      <c r="AY2425" s="94" t="e">
        <f>VLOOKUP(C2425,#REF!, 2,FALSE)</f>
        <v>#REF!</v>
      </c>
      <c r="BM2425" s="18" t="s">
        <v>6687</v>
      </c>
      <c r="BN2425" s="18" t="s">
        <v>17081</v>
      </c>
      <c r="BO2425" s="18" t="s">
        <v>6688</v>
      </c>
      <c r="BU2425" s="18" t="s">
        <v>6687</v>
      </c>
      <c r="BV2425" s="18" t="s">
        <v>17081</v>
      </c>
      <c r="BW2425" s="18" t="s">
        <v>6688</v>
      </c>
    </row>
    <row r="2426" spans="51:75" x14ac:dyDescent="0.3">
      <c r="AY2426" s="94" t="e">
        <f>VLOOKUP(C2426,#REF!, 2,FALSE)</f>
        <v>#REF!</v>
      </c>
      <c r="BM2426" s="18" t="s">
        <v>1199</v>
      </c>
      <c r="BN2426" s="18" t="s">
        <v>17084</v>
      </c>
      <c r="BO2426" s="18" t="s">
        <v>6689</v>
      </c>
      <c r="BU2426" s="18" t="s">
        <v>1199</v>
      </c>
      <c r="BV2426" s="18" t="s">
        <v>17084</v>
      </c>
      <c r="BW2426" s="18" t="s">
        <v>6689</v>
      </c>
    </row>
    <row r="2427" spans="51:75" x14ac:dyDescent="0.3">
      <c r="AY2427" s="94" t="e">
        <f>VLOOKUP(C2427,#REF!, 2,FALSE)</f>
        <v>#REF!</v>
      </c>
      <c r="BM2427" s="18" t="s">
        <v>6690</v>
      </c>
      <c r="BN2427" s="18" t="s">
        <v>633</v>
      </c>
      <c r="BO2427" s="18" t="s">
        <v>6691</v>
      </c>
      <c r="BU2427" s="18" t="s">
        <v>6690</v>
      </c>
      <c r="BV2427" s="18" t="s">
        <v>633</v>
      </c>
      <c r="BW2427" s="18" t="s">
        <v>6691</v>
      </c>
    </row>
    <row r="2428" spans="51:75" x14ac:dyDescent="0.3">
      <c r="AY2428" s="94" t="e">
        <f>VLOOKUP(C2428,#REF!, 2,FALSE)</f>
        <v>#REF!</v>
      </c>
      <c r="BM2428" s="18" t="s">
        <v>6692</v>
      </c>
      <c r="BN2428" s="18" t="s">
        <v>673</v>
      </c>
      <c r="BO2428" s="18" t="s">
        <v>2582</v>
      </c>
      <c r="BU2428" s="18" t="s">
        <v>6692</v>
      </c>
      <c r="BV2428" s="18" t="s">
        <v>673</v>
      </c>
      <c r="BW2428" s="18" t="s">
        <v>2582</v>
      </c>
    </row>
    <row r="2429" spans="51:75" x14ac:dyDescent="0.3">
      <c r="AY2429" s="94" t="e">
        <f>VLOOKUP(C2429,#REF!, 2,FALSE)</f>
        <v>#REF!</v>
      </c>
      <c r="BM2429" s="18" t="s">
        <v>6693</v>
      </c>
      <c r="BN2429" s="18" t="s">
        <v>663</v>
      </c>
      <c r="BO2429" s="18" t="s">
        <v>2998</v>
      </c>
      <c r="BU2429" s="18" t="s">
        <v>6693</v>
      </c>
      <c r="BV2429" s="18" t="s">
        <v>663</v>
      </c>
      <c r="BW2429" s="18" t="s">
        <v>2998</v>
      </c>
    </row>
    <row r="2430" spans="51:75" x14ac:dyDescent="0.3">
      <c r="AY2430" s="94" t="e">
        <f>VLOOKUP(C2430,#REF!, 2,FALSE)</f>
        <v>#REF!</v>
      </c>
      <c r="BM2430" s="18" t="s">
        <v>1200</v>
      </c>
      <c r="BN2430" s="18" t="s">
        <v>935</v>
      </c>
      <c r="BO2430" s="18" t="s">
        <v>6694</v>
      </c>
      <c r="BU2430" s="18" t="s">
        <v>1200</v>
      </c>
      <c r="BV2430" s="18" t="s">
        <v>935</v>
      </c>
      <c r="BW2430" s="18" t="s">
        <v>6694</v>
      </c>
    </row>
    <row r="2431" spans="51:75" x14ac:dyDescent="0.3">
      <c r="AY2431" s="94" t="e">
        <f>VLOOKUP(C2431,#REF!, 2,FALSE)</f>
        <v>#REF!</v>
      </c>
      <c r="BM2431" s="18" t="s">
        <v>1201</v>
      </c>
      <c r="BN2431" s="18" t="s">
        <v>787</v>
      </c>
      <c r="BO2431" s="18" t="s">
        <v>4535</v>
      </c>
      <c r="BU2431" s="18" t="s">
        <v>1201</v>
      </c>
      <c r="BV2431" s="18" t="s">
        <v>787</v>
      </c>
      <c r="BW2431" s="18" t="s">
        <v>4535</v>
      </c>
    </row>
    <row r="2432" spans="51:75" x14ac:dyDescent="0.3">
      <c r="AY2432" s="94" t="e">
        <f>VLOOKUP(C2432,#REF!, 2,FALSE)</f>
        <v>#REF!</v>
      </c>
      <c r="BM2432" s="18" t="s">
        <v>6695</v>
      </c>
      <c r="BN2432" s="18" t="s">
        <v>1280</v>
      </c>
      <c r="BO2432" s="18" t="s">
        <v>4443</v>
      </c>
      <c r="BU2432" s="18" t="s">
        <v>6695</v>
      </c>
      <c r="BV2432" s="18" t="s">
        <v>1280</v>
      </c>
      <c r="BW2432" s="18" t="s">
        <v>4443</v>
      </c>
    </row>
    <row r="2433" spans="51:75" x14ac:dyDescent="0.3">
      <c r="AY2433" s="94" t="e">
        <f>VLOOKUP(C2433,#REF!, 2,FALSE)</f>
        <v>#REF!</v>
      </c>
      <c r="BM2433" s="18" t="s">
        <v>6696</v>
      </c>
      <c r="BN2433" s="18" t="s">
        <v>17081</v>
      </c>
      <c r="BO2433" s="18" t="s">
        <v>6697</v>
      </c>
      <c r="BU2433" s="18" t="s">
        <v>6696</v>
      </c>
      <c r="BV2433" s="18" t="s">
        <v>17081</v>
      </c>
      <c r="BW2433" s="18" t="s">
        <v>6697</v>
      </c>
    </row>
    <row r="2434" spans="51:75" x14ac:dyDescent="0.3">
      <c r="AY2434" s="94" t="e">
        <f>VLOOKUP(C2434,#REF!, 2,FALSE)</f>
        <v>#REF!</v>
      </c>
      <c r="BM2434" s="18" t="s">
        <v>6698</v>
      </c>
      <c r="BN2434" s="18" t="s">
        <v>3024</v>
      </c>
      <c r="BO2434" s="18" t="s">
        <v>2998</v>
      </c>
      <c r="BU2434" s="18" t="s">
        <v>6698</v>
      </c>
      <c r="BV2434" s="18" t="s">
        <v>3024</v>
      </c>
      <c r="BW2434" s="18" t="s">
        <v>2998</v>
      </c>
    </row>
    <row r="2435" spans="51:75" x14ac:dyDescent="0.3">
      <c r="AY2435" s="94" t="e">
        <f>VLOOKUP(C2435,#REF!, 2,FALSE)</f>
        <v>#REF!</v>
      </c>
      <c r="BM2435" s="18" t="s">
        <v>6699</v>
      </c>
      <c r="BN2435" s="18" t="s">
        <v>3231</v>
      </c>
      <c r="BO2435" s="18" t="s">
        <v>6700</v>
      </c>
      <c r="BU2435" s="18" t="s">
        <v>6699</v>
      </c>
      <c r="BV2435" s="18" t="s">
        <v>3231</v>
      </c>
      <c r="BW2435" s="18" t="s">
        <v>6700</v>
      </c>
    </row>
    <row r="2436" spans="51:75" x14ac:dyDescent="0.3">
      <c r="AY2436" s="94" t="e">
        <f>VLOOKUP(C2436,#REF!, 2,FALSE)</f>
        <v>#REF!</v>
      </c>
      <c r="BM2436" s="18" t="s">
        <v>6701</v>
      </c>
      <c r="BN2436" s="18" t="s">
        <v>2993</v>
      </c>
      <c r="BO2436" s="18" t="s">
        <v>5565</v>
      </c>
      <c r="BU2436" s="18" t="s">
        <v>6701</v>
      </c>
      <c r="BV2436" s="18" t="s">
        <v>2993</v>
      </c>
      <c r="BW2436" s="18" t="s">
        <v>5565</v>
      </c>
    </row>
    <row r="2437" spans="51:75" x14ac:dyDescent="0.3">
      <c r="AY2437" s="94" t="e">
        <f>VLOOKUP(C2437,#REF!, 2,FALSE)</f>
        <v>#REF!</v>
      </c>
      <c r="BM2437" s="18" t="s">
        <v>6702</v>
      </c>
      <c r="BN2437" s="18" t="s">
        <v>1152</v>
      </c>
      <c r="BO2437" s="18" t="s">
        <v>4912</v>
      </c>
      <c r="BU2437" s="18" t="s">
        <v>6702</v>
      </c>
      <c r="BV2437" s="18" t="s">
        <v>1152</v>
      </c>
      <c r="BW2437" s="18" t="s">
        <v>4912</v>
      </c>
    </row>
    <row r="2438" spans="51:75" x14ac:dyDescent="0.3">
      <c r="AY2438" s="94" t="e">
        <f>VLOOKUP(C2438,#REF!, 2,FALSE)</f>
        <v>#REF!</v>
      </c>
      <c r="BM2438" s="18" t="s">
        <v>6703</v>
      </c>
      <c r="BN2438" s="18" t="s">
        <v>1355</v>
      </c>
      <c r="BO2438" s="18" t="s">
        <v>782</v>
      </c>
      <c r="BU2438" s="18" t="s">
        <v>6703</v>
      </c>
      <c r="BV2438" s="18" t="s">
        <v>1355</v>
      </c>
      <c r="BW2438" s="18" t="s">
        <v>782</v>
      </c>
    </row>
    <row r="2439" spans="51:75" x14ac:dyDescent="0.3">
      <c r="AY2439" s="94" t="e">
        <f>VLOOKUP(C2439,#REF!, 2,FALSE)</f>
        <v>#REF!</v>
      </c>
      <c r="BM2439" s="18" t="s">
        <v>6704</v>
      </c>
      <c r="BN2439" s="18" t="s">
        <v>1152</v>
      </c>
      <c r="BO2439" s="18" t="s">
        <v>1387</v>
      </c>
      <c r="BU2439" s="18" t="s">
        <v>6704</v>
      </c>
      <c r="BV2439" s="18" t="s">
        <v>1152</v>
      </c>
      <c r="BW2439" s="18" t="s">
        <v>1387</v>
      </c>
    </row>
    <row r="2440" spans="51:75" x14ac:dyDescent="0.3">
      <c r="AY2440" s="94" t="e">
        <f>VLOOKUP(C2440,#REF!, 2,FALSE)</f>
        <v>#REF!</v>
      </c>
      <c r="BM2440" s="18" t="s">
        <v>6705</v>
      </c>
      <c r="BN2440" s="18" t="s">
        <v>3024</v>
      </c>
      <c r="BO2440" s="18" t="s">
        <v>6706</v>
      </c>
      <c r="BU2440" s="18" t="s">
        <v>6705</v>
      </c>
      <c r="BV2440" s="18" t="s">
        <v>3024</v>
      </c>
      <c r="BW2440" s="18" t="s">
        <v>6706</v>
      </c>
    </row>
    <row r="2441" spans="51:75" x14ac:dyDescent="0.3">
      <c r="AY2441" s="94" t="e">
        <f>VLOOKUP(C2441,#REF!, 2,FALSE)</f>
        <v>#REF!</v>
      </c>
      <c r="BM2441" s="18" t="s">
        <v>6707</v>
      </c>
      <c r="BN2441" s="18" t="s">
        <v>668</v>
      </c>
      <c r="BO2441" s="18" t="s">
        <v>6708</v>
      </c>
      <c r="BU2441" s="18" t="s">
        <v>6707</v>
      </c>
      <c r="BV2441" s="18" t="s">
        <v>668</v>
      </c>
      <c r="BW2441" s="18" t="s">
        <v>6708</v>
      </c>
    </row>
    <row r="2442" spans="51:75" x14ac:dyDescent="0.3">
      <c r="AY2442" s="94" t="e">
        <f>VLOOKUP(C2442,#REF!, 2,FALSE)</f>
        <v>#REF!</v>
      </c>
      <c r="BM2442" s="18" t="s">
        <v>6710</v>
      </c>
      <c r="BN2442" s="18" t="s">
        <v>3064</v>
      </c>
      <c r="BO2442" s="18" t="s">
        <v>6504</v>
      </c>
      <c r="BU2442" s="18" t="s">
        <v>6710</v>
      </c>
      <c r="BV2442" s="18" t="s">
        <v>3064</v>
      </c>
      <c r="BW2442" s="18" t="s">
        <v>6504</v>
      </c>
    </row>
    <row r="2443" spans="51:75" x14ac:dyDescent="0.3">
      <c r="AY2443" s="94" t="e">
        <f>VLOOKUP(C2443,#REF!, 2,FALSE)</f>
        <v>#REF!</v>
      </c>
      <c r="BM2443" s="18" t="s">
        <v>6711</v>
      </c>
      <c r="BN2443" s="18" t="s">
        <v>3290</v>
      </c>
      <c r="BO2443" s="18" t="s">
        <v>6713</v>
      </c>
      <c r="BU2443" s="18" t="s">
        <v>6711</v>
      </c>
      <c r="BV2443" s="18" t="s">
        <v>3290</v>
      </c>
      <c r="BW2443" s="18" t="s">
        <v>6713</v>
      </c>
    </row>
    <row r="2444" spans="51:75" x14ac:dyDescent="0.3">
      <c r="AY2444" s="94" t="e">
        <f>VLOOKUP(C2444,#REF!, 2,FALSE)</f>
        <v>#REF!</v>
      </c>
      <c r="BM2444" s="18" t="s">
        <v>1202</v>
      </c>
      <c r="BN2444" s="18" t="s">
        <v>703</v>
      </c>
      <c r="BO2444" s="18" t="s">
        <v>6715</v>
      </c>
      <c r="BU2444" s="18" t="s">
        <v>1202</v>
      </c>
      <c r="BV2444" s="18" t="s">
        <v>703</v>
      </c>
      <c r="BW2444" s="18" t="s">
        <v>6715</v>
      </c>
    </row>
    <row r="2445" spans="51:75" x14ac:dyDescent="0.3">
      <c r="AY2445" s="94" t="e">
        <f>VLOOKUP(C2445,#REF!, 2,FALSE)</f>
        <v>#REF!</v>
      </c>
      <c r="BM2445" s="18" t="s">
        <v>6716</v>
      </c>
      <c r="BN2445" s="18" t="s">
        <v>626</v>
      </c>
      <c r="BO2445" s="18" t="s">
        <v>6717</v>
      </c>
      <c r="BU2445" s="18" t="s">
        <v>6716</v>
      </c>
      <c r="BV2445" s="18" t="s">
        <v>626</v>
      </c>
      <c r="BW2445" s="18" t="s">
        <v>6717</v>
      </c>
    </row>
    <row r="2446" spans="51:75" x14ac:dyDescent="0.3">
      <c r="AY2446" s="94" t="e">
        <f>VLOOKUP(C2446,#REF!, 2,FALSE)</f>
        <v>#REF!</v>
      </c>
      <c r="BM2446" s="18" t="s">
        <v>6718</v>
      </c>
      <c r="BN2446" s="18" t="s">
        <v>3231</v>
      </c>
      <c r="BO2446" s="18" t="s">
        <v>2998</v>
      </c>
      <c r="BU2446" s="18" t="s">
        <v>6718</v>
      </c>
      <c r="BV2446" s="18" t="s">
        <v>3231</v>
      </c>
      <c r="BW2446" s="18" t="s">
        <v>2998</v>
      </c>
    </row>
    <row r="2447" spans="51:75" x14ac:dyDescent="0.3">
      <c r="AY2447" s="94" t="e">
        <f>VLOOKUP(C2447,#REF!, 2,FALSE)</f>
        <v>#REF!</v>
      </c>
      <c r="BM2447" s="18" t="s">
        <v>6719</v>
      </c>
      <c r="BN2447" s="18" t="s">
        <v>742</v>
      </c>
      <c r="BO2447" s="18" t="s">
        <v>6720</v>
      </c>
      <c r="BU2447" s="18" t="s">
        <v>6719</v>
      </c>
      <c r="BV2447" s="18" t="s">
        <v>742</v>
      </c>
      <c r="BW2447" s="18" t="s">
        <v>6720</v>
      </c>
    </row>
    <row r="2448" spans="51:75" x14ac:dyDescent="0.3">
      <c r="AY2448" s="94" t="e">
        <f>VLOOKUP(C2448,#REF!, 2,FALSE)</f>
        <v>#REF!</v>
      </c>
      <c r="BM2448" s="18" t="s">
        <v>6721</v>
      </c>
      <c r="BN2448" s="18" t="s">
        <v>667</v>
      </c>
      <c r="BO2448" s="18" t="s">
        <v>6722</v>
      </c>
      <c r="BU2448" s="18" t="s">
        <v>6721</v>
      </c>
      <c r="BV2448" s="18" t="s">
        <v>667</v>
      </c>
      <c r="BW2448" s="18" t="s">
        <v>6722</v>
      </c>
    </row>
    <row r="2449" spans="51:75" x14ac:dyDescent="0.3">
      <c r="AY2449" s="94" t="e">
        <f>VLOOKUP(C2449,#REF!, 2,FALSE)</f>
        <v>#REF!</v>
      </c>
      <c r="BM2449" s="18" t="s">
        <v>6723</v>
      </c>
      <c r="BN2449" s="18" t="s">
        <v>3064</v>
      </c>
      <c r="BO2449" s="18" t="s">
        <v>4073</v>
      </c>
      <c r="BU2449" s="18" t="s">
        <v>6723</v>
      </c>
      <c r="BV2449" s="18" t="s">
        <v>3064</v>
      </c>
      <c r="BW2449" s="18" t="s">
        <v>4073</v>
      </c>
    </row>
    <row r="2450" spans="51:75" x14ac:dyDescent="0.3">
      <c r="AY2450" s="94" t="e">
        <f>VLOOKUP(C2450,#REF!, 2,FALSE)</f>
        <v>#REF!</v>
      </c>
      <c r="BM2450" s="18" t="s">
        <v>97</v>
      </c>
      <c r="BN2450" s="18" t="s">
        <v>1082</v>
      </c>
      <c r="BO2450" s="18" t="s">
        <v>6724</v>
      </c>
      <c r="BU2450" s="18" t="s">
        <v>97</v>
      </c>
      <c r="BV2450" s="18" t="s">
        <v>1082</v>
      </c>
      <c r="BW2450" s="18" t="s">
        <v>6724</v>
      </c>
    </row>
    <row r="2451" spans="51:75" x14ac:dyDescent="0.3">
      <c r="AY2451" s="94" t="e">
        <f>VLOOKUP(C2451,#REF!, 2,FALSE)</f>
        <v>#REF!</v>
      </c>
      <c r="BM2451" s="18" t="s">
        <v>174</v>
      </c>
      <c r="BN2451" s="18" t="s">
        <v>3231</v>
      </c>
      <c r="BO2451" s="18" t="s">
        <v>6725</v>
      </c>
      <c r="BU2451" s="18" t="s">
        <v>174</v>
      </c>
      <c r="BV2451" s="18" t="s">
        <v>3231</v>
      </c>
      <c r="BW2451" s="18" t="s">
        <v>6725</v>
      </c>
    </row>
    <row r="2452" spans="51:75" x14ac:dyDescent="0.3">
      <c r="AY2452" s="94" t="e">
        <f>VLOOKUP(C2452,#REF!, 2,FALSE)</f>
        <v>#REF!</v>
      </c>
      <c r="BM2452" s="18" t="s">
        <v>6726</v>
      </c>
      <c r="BN2452" s="18" t="s">
        <v>861</v>
      </c>
      <c r="BO2452" s="18" t="s">
        <v>782</v>
      </c>
      <c r="BU2452" s="18" t="s">
        <v>6726</v>
      </c>
      <c r="BV2452" s="18" t="s">
        <v>861</v>
      </c>
      <c r="BW2452" s="18" t="s">
        <v>782</v>
      </c>
    </row>
    <row r="2453" spans="51:75" x14ac:dyDescent="0.3">
      <c r="AY2453" s="94" t="e">
        <f>VLOOKUP(C2453,#REF!, 2,FALSE)</f>
        <v>#REF!</v>
      </c>
      <c r="BM2453" s="18" t="s">
        <v>6727</v>
      </c>
      <c r="BN2453" s="18" t="s">
        <v>3231</v>
      </c>
      <c r="BO2453" s="18" t="s">
        <v>6728</v>
      </c>
      <c r="BU2453" s="18" t="s">
        <v>6727</v>
      </c>
      <c r="BV2453" s="18" t="s">
        <v>3231</v>
      </c>
      <c r="BW2453" s="18" t="s">
        <v>6728</v>
      </c>
    </row>
    <row r="2454" spans="51:75" x14ac:dyDescent="0.3">
      <c r="AY2454" s="94" t="e">
        <f>VLOOKUP(C2454,#REF!, 2,FALSE)</f>
        <v>#REF!</v>
      </c>
      <c r="BM2454" s="18" t="s">
        <v>6729</v>
      </c>
      <c r="BN2454" s="18" t="s">
        <v>618</v>
      </c>
      <c r="BO2454" s="18" t="s">
        <v>6730</v>
      </c>
      <c r="BU2454" s="18" t="s">
        <v>6729</v>
      </c>
      <c r="BV2454" s="18" t="s">
        <v>618</v>
      </c>
      <c r="BW2454" s="18" t="s">
        <v>6730</v>
      </c>
    </row>
    <row r="2455" spans="51:75" x14ac:dyDescent="0.3">
      <c r="AY2455" s="94" t="e">
        <f>VLOOKUP(C2455,#REF!, 2,FALSE)</f>
        <v>#REF!</v>
      </c>
      <c r="BM2455" s="18" t="s">
        <v>6731</v>
      </c>
      <c r="BN2455" s="18" t="s">
        <v>806</v>
      </c>
      <c r="BO2455" s="18" t="s">
        <v>1923</v>
      </c>
      <c r="BU2455" s="18" t="s">
        <v>6731</v>
      </c>
      <c r="BV2455" s="18" t="s">
        <v>806</v>
      </c>
      <c r="BW2455" s="18" t="s">
        <v>1923</v>
      </c>
    </row>
    <row r="2456" spans="51:75" x14ac:dyDescent="0.3">
      <c r="AY2456" s="94" t="e">
        <f>VLOOKUP(C2456,#REF!, 2,FALSE)</f>
        <v>#REF!</v>
      </c>
      <c r="BM2456" s="18" t="s">
        <v>6732</v>
      </c>
      <c r="BN2456" s="18" t="s">
        <v>667</v>
      </c>
      <c r="BO2456" s="18" t="s">
        <v>6733</v>
      </c>
      <c r="BU2456" s="18" t="s">
        <v>6732</v>
      </c>
      <c r="BV2456" s="18" t="s">
        <v>667</v>
      </c>
      <c r="BW2456" s="18" t="s">
        <v>6733</v>
      </c>
    </row>
    <row r="2457" spans="51:75" x14ac:dyDescent="0.3">
      <c r="AY2457" s="94" t="e">
        <f>VLOOKUP(C2457,#REF!, 2,FALSE)</f>
        <v>#REF!</v>
      </c>
      <c r="BM2457" s="18" t="s">
        <v>6734</v>
      </c>
      <c r="BN2457" s="18" t="s">
        <v>3231</v>
      </c>
      <c r="BO2457" s="18" t="s">
        <v>6735</v>
      </c>
      <c r="BU2457" s="18" t="s">
        <v>6734</v>
      </c>
      <c r="BV2457" s="18" t="s">
        <v>3231</v>
      </c>
      <c r="BW2457" s="18" t="s">
        <v>6735</v>
      </c>
    </row>
    <row r="2458" spans="51:75" x14ac:dyDescent="0.3">
      <c r="AY2458" s="94" t="e">
        <f>VLOOKUP(C2458,#REF!, 2,FALSE)</f>
        <v>#REF!</v>
      </c>
      <c r="BM2458" s="18" t="s">
        <v>6736</v>
      </c>
      <c r="BN2458" s="18" t="s">
        <v>3290</v>
      </c>
      <c r="BO2458" s="18" t="s">
        <v>782</v>
      </c>
      <c r="BU2458" s="18" t="s">
        <v>6736</v>
      </c>
      <c r="BV2458" s="18" t="s">
        <v>3290</v>
      </c>
      <c r="BW2458" s="18" t="s">
        <v>782</v>
      </c>
    </row>
    <row r="2459" spans="51:75" x14ac:dyDescent="0.3">
      <c r="AY2459" s="94" t="e">
        <f>VLOOKUP(C2459,#REF!, 2,FALSE)</f>
        <v>#REF!</v>
      </c>
      <c r="BM2459" s="18" t="s">
        <v>6737</v>
      </c>
      <c r="BN2459" s="18" t="s">
        <v>806</v>
      </c>
      <c r="BO2459" s="18" t="s">
        <v>6738</v>
      </c>
      <c r="BU2459" s="18" t="s">
        <v>6737</v>
      </c>
      <c r="BV2459" s="18" t="s">
        <v>806</v>
      </c>
      <c r="BW2459" s="18" t="s">
        <v>6738</v>
      </c>
    </row>
    <row r="2460" spans="51:75" x14ac:dyDescent="0.3">
      <c r="AY2460" s="94" t="e">
        <f>VLOOKUP(C2460,#REF!, 2,FALSE)</f>
        <v>#REF!</v>
      </c>
      <c r="BM2460" s="18" t="s">
        <v>6739</v>
      </c>
      <c r="BN2460" s="18" t="s">
        <v>1285</v>
      </c>
      <c r="BO2460" s="18" t="s">
        <v>6740</v>
      </c>
      <c r="BU2460" s="18" t="s">
        <v>6739</v>
      </c>
      <c r="BV2460" s="18" t="s">
        <v>1285</v>
      </c>
      <c r="BW2460" s="18" t="s">
        <v>6740</v>
      </c>
    </row>
    <row r="2461" spans="51:75" x14ac:dyDescent="0.3">
      <c r="AY2461" s="94" t="e">
        <f>VLOOKUP(C2461,#REF!, 2,FALSE)</f>
        <v>#REF!</v>
      </c>
      <c r="BM2461" s="18" t="s">
        <v>1226</v>
      </c>
      <c r="BN2461" s="18" t="s">
        <v>703</v>
      </c>
      <c r="BO2461" s="18" t="s">
        <v>6741</v>
      </c>
      <c r="BU2461" s="18" t="s">
        <v>1226</v>
      </c>
      <c r="BV2461" s="18" t="s">
        <v>703</v>
      </c>
      <c r="BW2461" s="18" t="s">
        <v>6741</v>
      </c>
    </row>
    <row r="2462" spans="51:75" x14ac:dyDescent="0.3">
      <c r="AY2462" s="94" t="e">
        <f>VLOOKUP(C2462,#REF!, 2,FALSE)</f>
        <v>#REF!</v>
      </c>
      <c r="BM2462" s="18" t="s">
        <v>6742</v>
      </c>
      <c r="BN2462" s="18" t="s">
        <v>619</v>
      </c>
      <c r="BO2462" s="18" t="s">
        <v>6744</v>
      </c>
      <c r="BU2462" s="18" t="s">
        <v>6742</v>
      </c>
      <c r="BV2462" s="18" t="s">
        <v>619</v>
      </c>
      <c r="BW2462" s="18" t="s">
        <v>6744</v>
      </c>
    </row>
    <row r="2463" spans="51:75" x14ac:dyDescent="0.3">
      <c r="AY2463" s="94" t="e">
        <f>VLOOKUP(C2463,#REF!, 2,FALSE)</f>
        <v>#REF!</v>
      </c>
      <c r="BM2463" s="18" t="s">
        <v>6745</v>
      </c>
      <c r="BN2463" s="18" t="s">
        <v>3231</v>
      </c>
      <c r="BO2463" s="18" t="s">
        <v>6746</v>
      </c>
      <c r="BU2463" s="18" t="s">
        <v>6745</v>
      </c>
      <c r="BV2463" s="18" t="s">
        <v>3231</v>
      </c>
      <c r="BW2463" s="18" t="s">
        <v>6746</v>
      </c>
    </row>
    <row r="2464" spans="51:75" x14ac:dyDescent="0.3">
      <c r="AY2464" s="94" t="e">
        <f>VLOOKUP(C2464,#REF!, 2,FALSE)</f>
        <v>#REF!</v>
      </c>
      <c r="BM2464" s="18" t="s">
        <v>1227</v>
      </c>
      <c r="BN2464" s="18" t="s">
        <v>1355</v>
      </c>
      <c r="BO2464" s="18" t="s">
        <v>2998</v>
      </c>
      <c r="BU2464" s="18" t="s">
        <v>1227</v>
      </c>
      <c r="BV2464" s="18" t="s">
        <v>1355</v>
      </c>
      <c r="BW2464" s="18" t="s">
        <v>2998</v>
      </c>
    </row>
    <row r="2465" spans="51:75" x14ac:dyDescent="0.3">
      <c r="AY2465" s="94" t="e">
        <f>VLOOKUP(C2465,#REF!, 2,FALSE)</f>
        <v>#REF!</v>
      </c>
      <c r="BM2465" s="18" t="s">
        <v>6747</v>
      </c>
      <c r="BN2465" s="18" t="s">
        <v>1355</v>
      </c>
      <c r="BO2465" s="18" t="s">
        <v>6748</v>
      </c>
      <c r="BU2465" s="18" t="s">
        <v>6747</v>
      </c>
      <c r="BV2465" s="18" t="s">
        <v>1355</v>
      </c>
      <c r="BW2465" s="18" t="s">
        <v>6748</v>
      </c>
    </row>
    <row r="2466" spans="51:75" x14ac:dyDescent="0.3">
      <c r="AY2466" s="94" t="e">
        <f>VLOOKUP(C2466,#REF!, 2,FALSE)</f>
        <v>#REF!</v>
      </c>
      <c r="BM2466" s="18" t="s">
        <v>6749</v>
      </c>
      <c r="BN2466" s="18" t="s">
        <v>3231</v>
      </c>
      <c r="BO2466" s="18" t="s">
        <v>5961</v>
      </c>
      <c r="BU2466" s="18" t="s">
        <v>6749</v>
      </c>
      <c r="BV2466" s="18" t="s">
        <v>3231</v>
      </c>
      <c r="BW2466" s="18" t="s">
        <v>5961</v>
      </c>
    </row>
    <row r="2467" spans="51:75" x14ac:dyDescent="0.3">
      <c r="AY2467" s="94" t="e">
        <f>VLOOKUP(C2467,#REF!, 2,FALSE)</f>
        <v>#REF!</v>
      </c>
      <c r="BM2467" s="18" t="s">
        <v>6750</v>
      </c>
      <c r="BN2467" s="18" t="s">
        <v>3231</v>
      </c>
      <c r="BO2467" s="18" t="s">
        <v>1531</v>
      </c>
      <c r="BU2467" s="18" t="s">
        <v>6750</v>
      </c>
      <c r="BV2467" s="18" t="s">
        <v>3231</v>
      </c>
      <c r="BW2467" s="18" t="s">
        <v>1531</v>
      </c>
    </row>
    <row r="2468" spans="51:75" x14ac:dyDescent="0.3">
      <c r="AY2468" s="94" t="e">
        <f>VLOOKUP(C2468,#REF!, 2,FALSE)</f>
        <v>#REF!</v>
      </c>
      <c r="BM2468" s="18" t="s">
        <v>6751</v>
      </c>
      <c r="BN2468" s="18" t="s">
        <v>725</v>
      </c>
      <c r="BO2468" s="18" t="s">
        <v>1073</v>
      </c>
      <c r="BU2468" s="18" t="s">
        <v>6751</v>
      </c>
      <c r="BV2468" s="18" t="s">
        <v>725</v>
      </c>
      <c r="BW2468" s="18" t="s">
        <v>1073</v>
      </c>
    </row>
    <row r="2469" spans="51:75" x14ac:dyDescent="0.3">
      <c r="AY2469" s="94" t="e">
        <f>VLOOKUP(C2469,#REF!, 2,FALSE)</f>
        <v>#REF!</v>
      </c>
      <c r="BM2469" s="18" t="s">
        <v>6752</v>
      </c>
      <c r="BN2469" s="18" t="s">
        <v>633</v>
      </c>
      <c r="BO2469" s="18" t="s">
        <v>1172</v>
      </c>
      <c r="BU2469" s="18" t="s">
        <v>6752</v>
      </c>
      <c r="BV2469" s="18" t="s">
        <v>633</v>
      </c>
      <c r="BW2469" s="18" t="s">
        <v>1172</v>
      </c>
    </row>
    <row r="2470" spans="51:75" x14ac:dyDescent="0.3">
      <c r="AY2470" s="94" t="e">
        <f>VLOOKUP(C2470,#REF!, 2,FALSE)</f>
        <v>#REF!</v>
      </c>
      <c r="BM2470" s="18" t="s">
        <v>6753</v>
      </c>
      <c r="BN2470" s="18" t="s">
        <v>3231</v>
      </c>
      <c r="BO2470" s="18" t="s">
        <v>1680</v>
      </c>
      <c r="BU2470" s="18" t="s">
        <v>6753</v>
      </c>
      <c r="BV2470" s="18" t="s">
        <v>3231</v>
      </c>
      <c r="BW2470" s="18" t="s">
        <v>1680</v>
      </c>
    </row>
    <row r="2471" spans="51:75" x14ac:dyDescent="0.3">
      <c r="AY2471" s="94" t="e">
        <f>VLOOKUP(C2471,#REF!, 2,FALSE)</f>
        <v>#REF!</v>
      </c>
      <c r="BM2471" s="18" t="s">
        <v>6754</v>
      </c>
      <c r="BN2471" s="18" t="s">
        <v>3231</v>
      </c>
      <c r="BO2471" s="18" t="s">
        <v>738</v>
      </c>
      <c r="BU2471" s="18" t="s">
        <v>6754</v>
      </c>
      <c r="BV2471" s="18" t="s">
        <v>3231</v>
      </c>
      <c r="BW2471" s="18" t="s">
        <v>738</v>
      </c>
    </row>
    <row r="2472" spans="51:75" x14ac:dyDescent="0.3">
      <c r="AY2472" s="94" t="e">
        <f>VLOOKUP(C2472,#REF!, 2,FALSE)</f>
        <v>#REF!</v>
      </c>
      <c r="BM2472" s="18" t="s">
        <v>6755</v>
      </c>
      <c r="BN2472" s="18" t="s">
        <v>3231</v>
      </c>
      <c r="BO2472" s="18" t="s">
        <v>1071</v>
      </c>
      <c r="BU2472" s="18" t="s">
        <v>6755</v>
      </c>
      <c r="BV2472" s="18" t="s">
        <v>3231</v>
      </c>
      <c r="BW2472" s="18" t="s">
        <v>1071</v>
      </c>
    </row>
    <row r="2473" spans="51:75" x14ac:dyDescent="0.3">
      <c r="AY2473" s="94" t="e">
        <f>VLOOKUP(C2473,#REF!, 2,FALSE)</f>
        <v>#REF!</v>
      </c>
      <c r="BM2473" s="18" t="s">
        <v>6756</v>
      </c>
      <c r="BN2473" s="18" t="s">
        <v>3231</v>
      </c>
      <c r="BO2473" s="18" t="s">
        <v>3740</v>
      </c>
      <c r="BU2473" s="18" t="s">
        <v>6756</v>
      </c>
      <c r="BV2473" s="18" t="s">
        <v>3231</v>
      </c>
      <c r="BW2473" s="18" t="s">
        <v>3740</v>
      </c>
    </row>
    <row r="2474" spans="51:75" x14ac:dyDescent="0.3">
      <c r="AY2474" s="94" t="e">
        <f>VLOOKUP(C2474,#REF!, 2,FALSE)</f>
        <v>#REF!</v>
      </c>
      <c r="BM2474" s="18" t="s">
        <v>6757</v>
      </c>
      <c r="BN2474" s="18" t="s">
        <v>3024</v>
      </c>
      <c r="BO2474" s="18" t="s">
        <v>6758</v>
      </c>
      <c r="BU2474" s="18" t="s">
        <v>6757</v>
      </c>
      <c r="BV2474" s="18" t="s">
        <v>3024</v>
      </c>
      <c r="BW2474" s="18" t="s">
        <v>6758</v>
      </c>
    </row>
    <row r="2475" spans="51:75" x14ac:dyDescent="0.3">
      <c r="AY2475" s="94" t="e">
        <f>VLOOKUP(C2475,#REF!, 2,FALSE)</f>
        <v>#REF!</v>
      </c>
      <c r="BM2475" s="18" t="s">
        <v>134</v>
      </c>
      <c r="BN2475" s="18" t="s">
        <v>3231</v>
      </c>
      <c r="BO2475" s="18" t="s">
        <v>1431</v>
      </c>
      <c r="BU2475" s="18" t="s">
        <v>134</v>
      </c>
      <c r="BV2475" s="18" t="s">
        <v>3231</v>
      </c>
      <c r="BW2475" s="18" t="s">
        <v>1431</v>
      </c>
    </row>
    <row r="2476" spans="51:75" x14ac:dyDescent="0.3">
      <c r="AY2476" s="94" t="e">
        <f>VLOOKUP(C2476,#REF!, 2,FALSE)</f>
        <v>#REF!</v>
      </c>
      <c r="BM2476" s="18" t="s">
        <v>6759</v>
      </c>
      <c r="BN2476" s="18" t="s">
        <v>3231</v>
      </c>
      <c r="BO2476" s="18" t="s">
        <v>1753</v>
      </c>
      <c r="BU2476" s="18" t="s">
        <v>6759</v>
      </c>
      <c r="BV2476" s="18" t="s">
        <v>3231</v>
      </c>
      <c r="BW2476" s="18" t="s">
        <v>1753</v>
      </c>
    </row>
    <row r="2477" spans="51:75" x14ac:dyDescent="0.3">
      <c r="AY2477" s="94" t="e">
        <f>VLOOKUP(C2477,#REF!, 2,FALSE)</f>
        <v>#REF!</v>
      </c>
      <c r="BM2477" s="18" t="s">
        <v>6760</v>
      </c>
      <c r="BN2477" s="18" t="s">
        <v>1282</v>
      </c>
      <c r="BO2477" s="18" t="s">
        <v>6761</v>
      </c>
      <c r="BU2477" s="18" t="s">
        <v>6760</v>
      </c>
      <c r="BV2477" s="18" t="s">
        <v>1282</v>
      </c>
      <c r="BW2477" s="18" t="s">
        <v>6761</v>
      </c>
    </row>
    <row r="2478" spans="51:75" x14ac:dyDescent="0.3">
      <c r="AY2478" s="94" t="e">
        <f>VLOOKUP(C2478,#REF!, 2,FALSE)</f>
        <v>#REF!</v>
      </c>
      <c r="BM2478" s="18" t="s">
        <v>1228</v>
      </c>
      <c r="BN2478" s="18" t="s">
        <v>3231</v>
      </c>
      <c r="BO2478" s="18" t="s">
        <v>1431</v>
      </c>
      <c r="BU2478" s="18" t="s">
        <v>1228</v>
      </c>
      <c r="BV2478" s="18" t="s">
        <v>3231</v>
      </c>
      <c r="BW2478" s="18" t="s">
        <v>1431</v>
      </c>
    </row>
    <row r="2479" spans="51:75" x14ac:dyDescent="0.3">
      <c r="AY2479" s="94" t="e">
        <f>VLOOKUP(C2479,#REF!, 2,FALSE)</f>
        <v>#REF!</v>
      </c>
      <c r="BM2479" s="18" t="s">
        <v>135</v>
      </c>
      <c r="BN2479" s="18" t="s">
        <v>3231</v>
      </c>
      <c r="BO2479" s="18" t="s">
        <v>1066</v>
      </c>
      <c r="BU2479" s="18" t="s">
        <v>135</v>
      </c>
      <c r="BV2479" s="18" t="s">
        <v>3231</v>
      </c>
      <c r="BW2479" s="18" t="s">
        <v>1066</v>
      </c>
    </row>
    <row r="2480" spans="51:75" x14ac:dyDescent="0.3">
      <c r="AY2480" s="94" t="e">
        <f>VLOOKUP(C2480,#REF!, 2,FALSE)</f>
        <v>#REF!</v>
      </c>
      <c r="BM2480" s="18" t="s">
        <v>6762</v>
      </c>
      <c r="BN2480" s="18" t="s">
        <v>861</v>
      </c>
      <c r="BO2480" s="18" t="s">
        <v>6763</v>
      </c>
      <c r="BU2480" s="18" t="s">
        <v>6762</v>
      </c>
      <c r="BV2480" s="18" t="s">
        <v>861</v>
      </c>
      <c r="BW2480" s="18" t="s">
        <v>6763</v>
      </c>
    </row>
    <row r="2481" spans="51:75" x14ac:dyDescent="0.3">
      <c r="AY2481" s="94" t="e">
        <f>VLOOKUP(C2481,#REF!, 2,FALSE)</f>
        <v>#REF!</v>
      </c>
      <c r="BM2481" s="18" t="s">
        <v>6764</v>
      </c>
      <c r="BN2481" s="18" t="s">
        <v>3231</v>
      </c>
      <c r="BO2481" s="18" t="s">
        <v>2111</v>
      </c>
      <c r="BU2481" s="18" t="s">
        <v>6764</v>
      </c>
      <c r="BV2481" s="18" t="s">
        <v>3231</v>
      </c>
      <c r="BW2481" s="18" t="s">
        <v>2111</v>
      </c>
    </row>
    <row r="2482" spans="51:75" x14ac:dyDescent="0.3">
      <c r="AY2482" s="94" t="e">
        <f>VLOOKUP(C2482,#REF!, 2,FALSE)</f>
        <v>#REF!</v>
      </c>
      <c r="BM2482" s="18" t="s">
        <v>6765</v>
      </c>
      <c r="BN2482" s="18" t="s">
        <v>3231</v>
      </c>
      <c r="BO2482" s="18" t="s">
        <v>6766</v>
      </c>
      <c r="BU2482" s="18" t="s">
        <v>6765</v>
      </c>
      <c r="BV2482" s="18" t="s">
        <v>3231</v>
      </c>
      <c r="BW2482" s="18" t="s">
        <v>6766</v>
      </c>
    </row>
    <row r="2483" spans="51:75" x14ac:dyDescent="0.3">
      <c r="AY2483" s="94" t="e">
        <f>VLOOKUP(C2483,#REF!, 2,FALSE)</f>
        <v>#REF!</v>
      </c>
      <c r="BM2483" s="18" t="s">
        <v>6768</v>
      </c>
      <c r="BN2483" s="18" t="s">
        <v>725</v>
      </c>
      <c r="BO2483" s="18" t="s">
        <v>1680</v>
      </c>
      <c r="BU2483" s="18" t="s">
        <v>6768</v>
      </c>
      <c r="BV2483" s="18" t="s">
        <v>725</v>
      </c>
      <c r="BW2483" s="18" t="s">
        <v>1680</v>
      </c>
    </row>
    <row r="2484" spans="51:75" x14ac:dyDescent="0.3">
      <c r="AY2484" s="94" t="e">
        <f>VLOOKUP(C2484,#REF!, 2,FALSE)</f>
        <v>#REF!</v>
      </c>
      <c r="BM2484" s="18" t="s">
        <v>6769</v>
      </c>
      <c r="BN2484" s="18" t="s">
        <v>3231</v>
      </c>
      <c r="BO2484" s="18" t="s">
        <v>5870</v>
      </c>
      <c r="BU2484" s="18" t="s">
        <v>6769</v>
      </c>
      <c r="BV2484" s="18" t="s">
        <v>3231</v>
      </c>
      <c r="BW2484" s="18" t="s">
        <v>5870</v>
      </c>
    </row>
    <row r="2485" spans="51:75" x14ac:dyDescent="0.3">
      <c r="AY2485" s="94" t="e">
        <f>VLOOKUP(C2485,#REF!, 2,FALSE)</f>
        <v>#REF!</v>
      </c>
      <c r="BM2485" s="18" t="s">
        <v>6770</v>
      </c>
      <c r="BN2485" s="18" t="s">
        <v>3231</v>
      </c>
      <c r="BO2485" s="18" t="s">
        <v>6771</v>
      </c>
      <c r="BU2485" s="18" t="s">
        <v>6770</v>
      </c>
      <c r="BV2485" s="18" t="s">
        <v>3231</v>
      </c>
      <c r="BW2485" s="18" t="s">
        <v>6771</v>
      </c>
    </row>
    <row r="2486" spans="51:75" x14ac:dyDescent="0.3">
      <c r="AY2486" s="94" t="e">
        <f>VLOOKUP(C2486,#REF!, 2,FALSE)</f>
        <v>#REF!</v>
      </c>
      <c r="BM2486" s="18" t="s">
        <v>1229</v>
      </c>
      <c r="BN2486" s="18" t="s">
        <v>3231</v>
      </c>
      <c r="BO2486" s="18" t="s">
        <v>6772</v>
      </c>
      <c r="BU2486" s="18" t="s">
        <v>1229</v>
      </c>
      <c r="BV2486" s="18" t="s">
        <v>3231</v>
      </c>
      <c r="BW2486" s="18" t="s">
        <v>6772</v>
      </c>
    </row>
    <row r="2487" spans="51:75" x14ac:dyDescent="0.3">
      <c r="AY2487" s="94" t="e">
        <f>VLOOKUP(C2487,#REF!, 2,FALSE)</f>
        <v>#REF!</v>
      </c>
      <c r="BM2487" s="18" t="s">
        <v>6774</v>
      </c>
      <c r="BN2487" s="18" t="s">
        <v>3231</v>
      </c>
      <c r="BO2487" s="18" t="s">
        <v>1756</v>
      </c>
      <c r="BU2487" s="18" t="s">
        <v>6774</v>
      </c>
      <c r="BV2487" s="18" t="s">
        <v>3231</v>
      </c>
      <c r="BW2487" s="18" t="s">
        <v>1756</v>
      </c>
    </row>
    <row r="2488" spans="51:75" x14ac:dyDescent="0.3">
      <c r="AY2488" s="94" t="e">
        <f>VLOOKUP(C2488,#REF!, 2,FALSE)</f>
        <v>#REF!</v>
      </c>
      <c r="BM2488" s="18" t="s">
        <v>6775</v>
      </c>
      <c r="BN2488" s="18" t="s">
        <v>792</v>
      </c>
      <c r="BO2488" s="18" t="s">
        <v>6776</v>
      </c>
      <c r="BU2488" s="18" t="s">
        <v>6775</v>
      </c>
      <c r="BV2488" s="18" t="s">
        <v>792</v>
      </c>
      <c r="BW2488" s="18" t="s">
        <v>6776</v>
      </c>
    </row>
    <row r="2489" spans="51:75" x14ac:dyDescent="0.3">
      <c r="AY2489" s="94" t="e">
        <f>VLOOKUP(C2489,#REF!, 2,FALSE)</f>
        <v>#REF!</v>
      </c>
      <c r="BM2489" s="18" t="s">
        <v>6777</v>
      </c>
      <c r="BN2489" s="18" t="s">
        <v>1355</v>
      </c>
      <c r="BO2489" s="18" t="s">
        <v>6778</v>
      </c>
      <c r="BU2489" s="18" t="s">
        <v>6777</v>
      </c>
      <c r="BV2489" s="18" t="s">
        <v>1355</v>
      </c>
      <c r="BW2489" s="18" t="s">
        <v>6778</v>
      </c>
    </row>
    <row r="2490" spans="51:75" x14ac:dyDescent="0.3">
      <c r="AY2490" s="94" t="e">
        <f>VLOOKUP(C2490,#REF!, 2,FALSE)</f>
        <v>#REF!</v>
      </c>
      <c r="BM2490" s="18" t="s">
        <v>6779</v>
      </c>
      <c r="BN2490" s="18" t="s">
        <v>861</v>
      </c>
      <c r="BO2490" s="18" t="s">
        <v>1759</v>
      </c>
      <c r="BU2490" s="18" t="s">
        <v>6779</v>
      </c>
      <c r="BV2490" s="18" t="s">
        <v>861</v>
      </c>
      <c r="BW2490" s="18" t="s">
        <v>1759</v>
      </c>
    </row>
    <row r="2491" spans="51:75" x14ac:dyDescent="0.3">
      <c r="AY2491" s="94" t="e">
        <f>VLOOKUP(C2491,#REF!, 2,FALSE)</f>
        <v>#REF!</v>
      </c>
      <c r="BM2491" s="18" t="s">
        <v>6780</v>
      </c>
      <c r="BN2491" s="18" t="s">
        <v>3231</v>
      </c>
      <c r="BO2491" s="18" t="s">
        <v>6781</v>
      </c>
      <c r="BU2491" s="18" t="s">
        <v>6780</v>
      </c>
      <c r="BV2491" s="18" t="s">
        <v>3231</v>
      </c>
      <c r="BW2491" s="18" t="s">
        <v>6781</v>
      </c>
    </row>
    <row r="2492" spans="51:75" x14ac:dyDescent="0.3">
      <c r="AY2492" s="94" t="e">
        <f>VLOOKUP(C2492,#REF!, 2,FALSE)</f>
        <v>#REF!</v>
      </c>
      <c r="BM2492" s="18" t="s">
        <v>6782</v>
      </c>
      <c r="BN2492" s="18" t="s">
        <v>1355</v>
      </c>
      <c r="BO2492" s="18" t="s">
        <v>6783</v>
      </c>
      <c r="BU2492" s="18" t="s">
        <v>6782</v>
      </c>
      <c r="BV2492" s="18" t="s">
        <v>1355</v>
      </c>
      <c r="BW2492" s="18" t="s">
        <v>6783</v>
      </c>
    </row>
    <row r="2493" spans="51:75" x14ac:dyDescent="0.3">
      <c r="AY2493" s="94" t="e">
        <f>VLOOKUP(C2493,#REF!, 2,FALSE)</f>
        <v>#REF!</v>
      </c>
      <c r="BM2493" s="18" t="s">
        <v>6784</v>
      </c>
      <c r="BN2493" s="18" t="s">
        <v>3024</v>
      </c>
      <c r="BO2493" s="18" t="s">
        <v>6785</v>
      </c>
      <c r="BU2493" s="18" t="s">
        <v>6784</v>
      </c>
      <c r="BV2493" s="18" t="s">
        <v>3024</v>
      </c>
      <c r="BW2493" s="18" t="s">
        <v>6785</v>
      </c>
    </row>
    <row r="2494" spans="51:75" x14ac:dyDescent="0.3">
      <c r="AY2494" s="94" t="e">
        <f>VLOOKUP(C2494,#REF!, 2,FALSE)</f>
        <v>#REF!</v>
      </c>
      <c r="BM2494" s="18" t="s">
        <v>6786</v>
      </c>
      <c r="BN2494" s="18" t="s">
        <v>861</v>
      </c>
      <c r="BO2494" s="18" t="s">
        <v>1759</v>
      </c>
      <c r="BU2494" s="18" t="s">
        <v>6786</v>
      </c>
      <c r="BV2494" s="18" t="s">
        <v>861</v>
      </c>
      <c r="BW2494" s="18" t="s">
        <v>1759</v>
      </c>
    </row>
    <row r="2495" spans="51:75" x14ac:dyDescent="0.3">
      <c r="AY2495" s="94" t="e">
        <f>VLOOKUP(C2495,#REF!, 2,FALSE)</f>
        <v>#REF!</v>
      </c>
      <c r="BM2495" s="18" t="s">
        <v>6788</v>
      </c>
      <c r="BN2495" s="18" t="s">
        <v>3231</v>
      </c>
      <c r="BO2495" s="18" t="s">
        <v>1069</v>
      </c>
      <c r="BU2495" s="18" t="s">
        <v>6788</v>
      </c>
      <c r="BV2495" s="18" t="s">
        <v>3231</v>
      </c>
      <c r="BW2495" s="18" t="s">
        <v>1069</v>
      </c>
    </row>
    <row r="2496" spans="51:75" x14ac:dyDescent="0.3">
      <c r="AY2496" s="94" t="e">
        <f>VLOOKUP(C2496,#REF!, 2,FALSE)</f>
        <v>#REF!</v>
      </c>
      <c r="BM2496" s="18" t="s">
        <v>1230</v>
      </c>
      <c r="BN2496" s="18" t="s">
        <v>3064</v>
      </c>
      <c r="BO2496" s="18" t="s">
        <v>782</v>
      </c>
      <c r="BU2496" s="18" t="s">
        <v>1230</v>
      </c>
      <c r="BV2496" s="18" t="s">
        <v>3064</v>
      </c>
      <c r="BW2496" s="18" t="s">
        <v>782</v>
      </c>
    </row>
    <row r="2497" spans="51:75" x14ac:dyDescent="0.3">
      <c r="AY2497" s="94" t="e">
        <f>VLOOKUP(C2497,#REF!, 2,FALSE)</f>
        <v>#REF!</v>
      </c>
      <c r="BM2497" s="18" t="s">
        <v>6789</v>
      </c>
      <c r="BN2497" s="18" t="s">
        <v>3231</v>
      </c>
      <c r="BO2497" s="18" t="s">
        <v>5954</v>
      </c>
      <c r="BU2497" s="18" t="s">
        <v>6789</v>
      </c>
      <c r="BV2497" s="18" t="s">
        <v>3231</v>
      </c>
      <c r="BW2497" s="18" t="s">
        <v>5954</v>
      </c>
    </row>
    <row r="2498" spans="51:75" x14ac:dyDescent="0.3">
      <c r="AY2498" s="94" t="e">
        <f>VLOOKUP(C2498,#REF!, 2,FALSE)</f>
        <v>#REF!</v>
      </c>
      <c r="BM2498" s="18" t="s">
        <v>6790</v>
      </c>
      <c r="BN2498" s="18" t="s">
        <v>633</v>
      </c>
      <c r="BO2498" s="18" t="s">
        <v>5577</v>
      </c>
      <c r="BU2498" s="18" t="s">
        <v>6790</v>
      </c>
      <c r="BV2498" s="18" t="s">
        <v>633</v>
      </c>
      <c r="BW2498" s="18" t="s">
        <v>5577</v>
      </c>
    </row>
    <row r="2499" spans="51:75" x14ac:dyDescent="0.3">
      <c r="AY2499" s="94" t="e">
        <f>VLOOKUP(C2499,#REF!, 2,FALSE)</f>
        <v>#REF!</v>
      </c>
      <c r="BM2499" s="18" t="s">
        <v>6791</v>
      </c>
      <c r="BN2499" s="18" t="s">
        <v>3231</v>
      </c>
      <c r="BO2499" s="18" t="s">
        <v>6792</v>
      </c>
      <c r="BU2499" s="18" t="s">
        <v>6791</v>
      </c>
      <c r="BV2499" s="18" t="s">
        <v>3231</v>
      </c>
      <c r="BW2499" s="18" t="s">
        <v>6792</v>
      </c>
    </row>
    <row r="2500" spans="51:75" x14ac:dyDescent="0.3">
      <c r="AY2500" s="94" t="e">
        <f>VLOOKUP(C2500,#REF!, 2,FALSE)</f>
        <v>#REF!</v>
      </c>
      <c r="BM2500" s="18" t="s">
        <v>6793</v>
      </c>
      <c r="BN2500" s="18" t="s">
        <v>3231</v>
      </c>
      <c r="BO2500" s="18" t="s">
        <v>6795</v>
      </c>
      <c r="BU2500" s="18" t="s">
        <v>6793</v>
      </c>
      <c r="BV2500" s="18" t="s">
        <v>3231</v>
      </c>
      <c r="BW2500" s="18" t="s">
        <v>6795</v>
      </c>
    </row>
    <row r="2501" spans="51:75" x14ac:dyDescent="0.3">
      <c r="AY2501" s="94" t="e">
        <f>VLOOKUP(C2501,#REF!, 2,FALSE)</f>
        <v>#REF!</v>
      </c>
      <c r="BM2501" s="18" t="s">
        <v>6796</v>
      </c>
      <c r="BN2501" s="18" t="s">
        <v>3231</v>
      </c>
      <c r="BO2501" s="18" t="s">
        <v>6797</v>
      </c>
      <c r="BU2501" s="18" t="s">
        <v>6796</v>
      </c>
      <c r="BV2501" s="18" t="s">
        <v>3231</v>
      </c>
      <c r="BW2501" s="18" t="s">
        <v>6797</v>
      </c>
    </row>
    <row r="2502" spans="51:75" x14ac:dyDescent="0.3">
      <c r="AY2502" s="94" t="e">
        <f>VLOOKUP(C2502,#REF!, 2,FALSE)</f>
        <v>#REF!</v>
      </c>
      <c r="BM2502" s="18" t="s">
        <v>6798</v>
      </c>
      <c r="BN2502" s="18" t="s">
        <v>3231</v>
      </c>
      <c r="BO2502" s="18" t="s">
        <v>5579</v>
      </c>
      <c r="BU2502" s="18" t="s">
        <v>6798</v>
      </c>
      <c r="BV2502" s="18" t="s">
        <v>3231</v>
      </c>
      <c r="BW2502" s="18" t="s">
        <v>5579</v>
      </c>
    </row>
    <row r="2503" spans="51:75" x14ac:dyDescent="0.3">
      <c r="AY2503" s="94" t="e">
        <f>VLOOKUP(C2503,#REF!, 2,FALSE)</f>
        <v>#REF!</v>
      </c>
      <c r="BM2503" s="18" t="s">
        <v>6800</v>
      </c>
      <c r="BN2503" s="18" t="s">
        <v>3290</v>
      </c>
      <c r="BO2503" s="18" t="s">
        <v>782</v>
      </c>
      <c r="BU2503" s="18" t="s">
        <v>6800</v>
      </c>
      <c r="BV2503" s="18" t="s">
        <v>3290</v>
      </c>
      <c r="BW2503" s="18" t="s">
        <v>782</v>
      </c>
    </row>
    <row r="2504" spans="51:75" x14ac:dyDescent="0.3">
      <c r="AY2504" s="94" t="e">
        <f>VLOOKUP(C2504,#REF!, 2,FALSE)</f>
        <v>#REF!</v>
      </c>
      <c r="BM2504" s="18" t="s">
        <v>6801</v>
      </c>
      <c r="BN2504" s="18" t="s">
        <v>3231</v>
      </c>
      <c r="BO2504" s="18" t="s">
        <v>1214</v>
      </c>
      <c r="BU2504" s="18" t="s">
        <v>6801</v>
      </c>
      <c r="BV2504" s="18" t="s">
        <v>3231</v>
      </c>
      <c r="BW2504" s="18" t="s">
        <v>1214</v>
      </c>
    </row>
    <row r="2505" spans="51:75" x14ac:dyDescent="0.3">
      <c r="AY2505" s="94" t="e">
        <f>VLOOKUP(C2505,#REF!, 2,FALSE)</f>
        <v>#REF!</v>
      </c>
      <c r="BM2505" s="18" t="s">
        <v>6802</v>
      </c>
      <c r="BN2505" s="18" t="s">
        <v>1282</v>
      </c>
      <c r="BO2505" s="18" t="s">
        <v>6803</v>
      </c>
      <c r="BU2505" s="18" t="s">
        <v>6802</v>
      </c>
      <c r="BV2505" s="18" t="s">
        <v>1282</v>
      </c>
      <c r="BW2505" s="18" t="s">
        <v>6803</v>
      </c>
    </row>
    <row r="2506" spans="51:75" x14ac:dyDescent="0.3">
      <c r="AY2506" s="94" t="e">
        <f>VLOOKUP(C2506,#REF!, 2,FALSE)</f>
        <v>#REF!</v>
      </c>
      <c r="BM2506" s="18" t="s">
        <v>6805</v>
      </c>
      <c r="BN2506" s="18" t="s">
        <v>709</v>
      </c>
      <c r="BO2506" s="18" t="s">
        <v>6806</v>
      </c>
      <c r="BU2506" s="18" t="s">
        <v>6805</v>
      </c>
      <c r="BV2506" s="18" t="s">
        <v>709</v>
      </c>
      <c r="BW2506" s="18" t="s">
        <v>6806</v>
      </c>
    </row>
    <row r="2507" spans="51:75" x14ac:dyDescent="0.3">
      <c r="AY2507" s="94" t="e">
        <f>VLOOKUP(C2507,#REF!, 2,FALSE)</f>
        <v>#REF!</v>
      </c>
      <c r="BM2507" s="18" t="s">
        <v>6807</v>
      </c>
      <c r="BN2507" s="18" t="s">
        <v>3064</v>
      </c>
      <c r="BO2507" s="18" t="s">
        <v>2024</v>
      </c>
      <c r="BU2507" s="18" t="s">
        <v>6807</v>
      </c>
      <c r="BV2507" s="18" t="s">
        <v>3064</v>
      </c>
      <c r="BW2507" s="18" t="s">
        <v>2024</v>
      </c>
    </row>
    <row r="2508" spans="51:75" x14ac:dyDescent="0.3">
      <c r="AY2508" s="94" t="e">
        <f>VLOOKUP(C2508,#REF!, 2,FALSE)</f>
        <v>#REF!</v>
      </c>
      <c r="BM2508" s="18" t="s">
        <v>6808</v>
      </c>
      <c r="BN2508" s="18" t="s">
        <v>3231</v>
      </c>
      <c r="BO2508" s="18" t="s">
        <v>6809</v>
      </c>
      <c r="BU2508" s="18" t="s">
        <v>6808</v>
      </c>
      <c r="BV2508" s="18" t="s">
        <v>3231</v>
      </c>
      <c r="BW2508" s="18" t="s">
        <v>6809</v>
      </c>
    </row>
    <row r="2509" spans="51:75" x14ac:dyDescent="0.3">
      <c r="AY2509" s="94" t="e">
        <f>VLOOKUP(C2509,#REF!, 2,FALSE)</f>
        <v>#REF!</v>
      </c>
      <c r="BM2509" s="18" t="s">
        <v>1231</v>
      </c>
      <c r="BN2509" s="18" t="s">
        <v>1015</v>
      </c>
      <c r="BO2509" s="18" t="s">
        <v>6810</v>
      </c>
      <c r="BU2509" s="18" t="s">
        <v>1231</v>
      </c>
      <c r="BV2509" s="18" t="s">
        <v>1015</v>
      </c>
      <c r="BW2509" s="18" t="s">
        <v>6810</v>
      </c>
    </row>
    <row r="2510" spans="51:75" x14ac:dyDescent="0.3">
      <c r="AY2510" s="94" t="e">
        <f>VLOOKUP(C2510,#REF!, 2,FALSE)</f>
        <v>#REF!</v>
      </c>
      <c r="BM2510" s="18" t="s">
        <v>6811</v>
      </c>
      <c r="BN2510" s="18" t="s">
        <v>3290</v>
      </c>
      <c r="BO2510" s="18" t="s">
        <v>2998</v>
      </c>
      <c r="BU2510" s="18" t="s">
        <v>6811</v>
      </c>
      <c r="BV2510" s="18" t="s">
        <v>3290</v>
      </c>
      <c r="BW2510" s="18" t="s">
        <v>2998</v>
      </c>
    </row>
    <row r="2511" spans="51:75" x14ac:dyDescent="0.3">
      <c r="AY2511" s="94" t="e">
        <f>VLOOKUP(C2511,#REF!, 2,FALSE)</f>
        <v>#REF!</v>
      </c>
      <c r="BM2511" s="18" t="s">
        <v>6812</v>
      </c>
      <c r="BN2511" s="18" t="s">
        <v>1152</v>
      </c>
      <c r="BO2511" s="18" t="s">
        <v>6813</v>
      </c>
      <c r="BU2511" s="18" t="s">
        <v>6812</v>
      </c>
      <c r="BV2511" s="18" t="s">
        <v>1152</v>
      </c>
      <c r="BW2511" s="18" t="s">
        <v>6813</v>
      </c>
    </row>
    <row r="2512" spans="51:75" x14ac:dyDescent="0.3">
      <c r="AY2512" s="94" t="e">
        <f>VLOOKUP(C2512,#REF!, 2,FALSE)</f>
        <v>#REF!</v>
      </c>
      <c r="BM2512" s="18" t="s">
        <v>6814</v>
      </c>
      <c r="BN2512" s="18" t="s">
        <v>1152</v>
      </c>
      <c r="BO2512" s="18" t="s">
        <v>6367</v>
      </c>
      <c r="BU2512" s="18" t="s">
        <v>6814</v>
      </c>
      <c r="BV2512" s="18" t="s">
        <v>1152</v>
      </c>
      <c r="BW2512" s="18" t="s">
        <v>6367</v>
      </c>
    </row>
    <row r="2513" spans="51:75" x14ac:dyDescent="0.3">
      <c r="AY2513" s="94" t="e">
        <f>VLOOKUP(C2513,#REF!, 2,FALSE)</f>
        <v>#REF!</v>
      </c>
      <c r="BM2513" s="18" t="s">
        <v>1232</v>
      </c>
      <c r="BN2513" s="18" t="s">
        <v>17081</v>
      </c>
      <c r="BO2513" s="18" t="s">
        <v>5847</v>
      </c>
      <c r="BU2513" s="18" t="s">
        <v>1232</v>
      </c>
      <c r="BV2513" s="18" t="s">
        <v>17081</v>
      </c>
      <c r="BW2513" s="18" t="s">
        <v>5847</v>
      </c>
    </row>
    <row r="2514" spans="51:75" x14ac:dyDescent="0.3">
      <c r="AY2514" s="94" t="e">
        <f>VLOOKUP(C2514,#REF!, 2,FALSE)</f>
        <v>#REF!</v>
      </c>
      <c r="BM2514" s="18" t="s">
        <v>6815</v>
      </c>
      <c r="BN2514" s="18" t="s">
        <v>3109</v>
      </c>
      <c r="BO2514" s="18" t="s">
        <v>6816</v>
      </c>
      <c r="BU2514" s="18" t="s">
        <v>6815</v>
      </c>
      <c r="BV2514" s="18" t="s">
        <v>3109</v>
      </c>
      <c r="BW2514" s="18" t="s">
        <v>6816</v>
      </c>
    </row>
    <row r="2515" spans="51:75" x14ac:dyDescent="0.3">
      <c r="AY2515" s="94" t="e">
        <f>VLOOKUP(C2515,#REF!, 2,FALSE)</f>
        <v>#REF!</v>
      </c>
      <c r="BM2515" s="18" t="s">
        <v>6817</v>
      </c>
      <c r="BN2515" s="18" t="s">
        <v>2998</v>
      </c>
      <c r="BO2515" s="18" t="s">
        <v>6818</v>
      </c>
      <c r="BU2515" s="18" t="s">
        <v>6817</v>
      </c>
      <c r="BV2515" s="18" t="s">
        <v>2998</v>
      </c>
      <c r="BW2515" s="18" t="s">
        <v>6818</v>
      </c>
    </row>
    <row r="2516" spans="51:75" x14ac:dyDescent="0.3">
      <c r="AY2516" s="94" t="e">
        <f>VLOOKUP(C2516,#REF!, 2,FALSE)</f>
        <v>#REF!</v>
      </c>
      <c r="BM2516" s="18" t="s">
        <v>6819</v>
      </c>
      <c r="BN2516" s="18" t="s">
        <v>709</v>
      </c>
      <c r="BO2516" s="18" t="s">
        <v>6820</v>
      </c>
      <c r="BU2516" s="18" t="s">
        <v>6819</v>
      </c>
      <c r="BV2516" s="18" t="s">
        <v>709</v>
      </c>
      <c r="BW2516" s="18" t="s">
        <v>6820</v>
      </c>
    </row>
    <row r="2517" spans="51:75" x14ac:dyDescent="0.3">
      <c r="AY2517" s="94" t="e">
        <f>VLOOKUP(C2517,#REF!, 2,FALSE)</f>
        <v>#REF!</v>
      </c>
      <c r="BM2517" s="18" t="s">
        <v>6821</v>
      </c>
      <c r="BN2517" s="18" t="s">
        <v>664</v>
      </c>
      <c r="BO2517" s="18" t="s">
        <v>6822</v>
      </c>
      <c r="BU2517" s="18" t="s">
        <v>6821</v>
      </c>
      <c r="BV2517" s="18" t="s">
        <v>664</v>
      </c>
      <c r="BW2517" s="18" t="s">
        <v>6822</v>
      </c>
    </row>
    <row r="2518" spans="51:75" x14ac:dyDescent="0.3">
      <c r="AY2518" s="94" t="e">
        <f>VLOOKUP(C2518,#REF!, 2,FALSE)</f>
        <v>#REF!</v>
      </c>
      <c r="BM2518" s="18" t="s">
        <v>6823</v>
      </c>
      <c r="BN2518" s="18" t="s">
        <v>630</v>
      </c>
      <c r="BO2518" s="18" t="s">
        <v>6824</v>
      </c>
      <c r="BU2518" s="18" t="s">
        <v>6823</v>
      </c>
      <c r="BV2518" s="18" t="s">
        <v>630</v>
      </c>
      <c r="BW2518" s="18" t="s">
        <v>6824</v>
      </c>
    </row>
    <row r="2519" spans="51:75" x14ac:dyDescent="0.3">
      <c r="AY2519" s="94" t="e">
        <f>VLOOKUP(C2519,#REF!, 2,FALSE)</f>
        <v>#REF!</v>
      </c>
      <c r="BM2519" s="18" t="s">
        <v>1233</v>
      </c>
      <c r="BN2519" s="18" t="s">
        <v>2998</v>
      </c>
      <c r="BO2519" s="18" t="s">
        <v>2998</v>
      </c>
      <c r="BU2519" s="18" t="s">
        <v>1233</v>
      </c>
      <c r="BV2519" s="18" t="s">
        <v>2998</v>
      </c>
      <c r="BW2519" s="18" t="s">
        <v>2998</v>
      </c>
    </row>
    <row r="2520" spans="51:75" x14ac:dyDescent="0.3">
      <c r="AY2520" s="94" t="e">
        <f>VLOOKUP(C2520,#REF!, 2,FALSE)</f>
        <v>#REF!</v>
      </c>
      <c r="BM2520" s="18" t="s">
        <v>6825</v>
      </c>
      <c r="BN2520" s="18" t="s">
        <v>3047</v>
      </c>
      <c r="BO2520" s="18" t="s">
        <v>6826</v>
      </c>
      <c r="BU2520" s="18" t="s">
        <v>6825</v>
      </c>
      <c r="BV2520" s="18" t="s">
        <v>3047</v>
      </c>
      <c r="BW2520" s="18" t="s">
        <v>6826</v>
      </c>
    </row>
    <row r="2521" spans="51:75" x14ac:dyDescent="0.3">
      <c r="AY2521" s="94" t="e">
        <f>VLOOKUP(C2521,#REF!, 2,FALSE)</f>
        <v>#REF!</v>
      </c>
      <c r="BM2521" s="18" t="s">
        <v>1234</v>
      </c>
      <c r="BN2521" s="18" t="s">
        <v>17081</v>
      </c>
      <c r="BO2521" s="18" t="s">
        <v>6827</v>
      </c>
      <c r="BU2521" s="18" t="s">
        <v>1234</v>
      </c>
      <c r="BV2521" s="18" t="s">
        <v>17081</v>
      </c>
      <c r="BW2521" s="18" t="s">
        <v>6827</v>
      </c>
    </row>
    <row r="2522" spans="51:75" x14ac:dyDescent="0.3">
      <c r="AY2522" s="94" t="e">
        <f>VLOOKUP(C2522,#REF!, 2,FALSE)</f>
        <v>#REF!</v>
      </c>
      <c r="BM2522" s="18" t="s">
        <v>6828</v>
      </c>
      <c r="BN2522" s="18" t="s">
        <v>17081</v>
      </c>
      <c r="BO2522" s="18" t="s">
        <v>6829</v>
      </c>
      <c r="BU2522" s="18" t="s">
        <v>6828</v>
      </c>
      <c r="BV2522" s="18" t="s">
        <v>17081</v>
      </c>
      <c r="BW2522" s="18" t="s">
        <v>6829</v>
      </c>
    </row>
    <row r="2523" spans="51:75" x14ac:dyDescent="0.3">
      <c r="AY2523" s="94" t="e">
        <f>VLOOKUP(C2523,#REF!, 2,FALSE)</f>
        <v>#REF!</v>
      </c>
      <c r="BM2523" s="18" t="s">
        <v>6830</v>
      </c>
      <c r="BN2523" s="18" t="s">
        <v>2998</v>
      </c>
      <c r="BO2523" s="18" t="s">
        <v>6831</v>
      </c>
      <c r="BU2523" s="18" t="s">
        <v>6830</v>
      </c>
      <c r="BV2523" s="18" t="s">
        <v>2998</v>
      </c>
      <c r="BW2523" s="18" t="s">
        <v>6831</v>
      </c>
    </row>
    <row r="2524" spans="51:75" x14ac:dyDescent="0.3">
      <c r="AY2524" s="94" t="e">
        <f>VLOOKUP(C2524,#REF!, 2,FALSE)</f>
        <v>#REF!</v>
      </c>
      <c r="BM2524" s="18" t="s">
        <v>6832</v>
      </c>
      <c r="BN2524" s="18" t="s">
        <v>1355</v>
      </c>
      <c r="BO2524" s="18" t="s">
        <v>6019</v>
      </c>
      <c r="BU2524" s="18" t="s">
        <v>6832</v>
      </c>
      <c r="BV2524" s="18" t="s">
        <v>1355</v>
      </c>
      <c r="BW2524" s="18" t="s">
        <v>6019</v>
      </c>
    </row>
    <row r="2525" spans="51:75" x14ac:dyDescent="0.3">
      <c r="AY2525" s="94" t="e">
        <f>VLOOKUP(C2525,#REF!, 2,FALSE)</f>
        <v>#REF!</v>
      </c>
      <c r="BM2525" s="18" t="s">
        <v>6833</v>
      </c>
      <c r="BN2525" s="18" t="s">
        <v>3064</v>
      </c>
      <c r="BO2525" s="18" t="s">
        <v>718</v>
      </c>
      <c r="BU2525" s="18" t="s">
        <v>6833</v>
      </c>
      <c r="BV2525" s="18" t="s">
        <v>3064</v>
      </c>
      <c r="BW2525" s="18" t="s">
        <v>718</v>
      </c>
    </row>
    <row r="2526" spans="51:75" x14ac:dyDescent="0.3">
      <c r="AY2526" s="94" t="e">
        <f>VLOOKUP(C2526,#REF!, 2,FALSE)</f>
        <v>#REF!</v>
      </c>
      <c r="BM2526" s="18" t="s">
        <v>6834</v>
      </c>
      <c r="BN2526" s="18" t="s">
        <v>3290</v>
      </c>
      <c r="BO2526" s="18" t="s">
        <v>2998</v>
      </c>
      <c r="BU2526" s="18" t="s">
        <v>6834</v>
      </c>
      <c r="BV2526" s="18" t="s">
        <v>3290</v>
      </c>
      <c r="BW2526" s="18" t="s">
        <v>2998</v>
      </c>
    </row>
    <row r="2527" spans="51:75" x14ac:dyDescent="0.3">
      <c r="AY2527" s="94" t="e">
        <f>VLOOKUP(C2527,#REF!, 2,FALSE)</f>
        <v>#REF!</v>
      </c>
      <c r="BM2527" s="18" t="s">
        <v>6835</v>
      </c>
      <c r="BN2527" s="18" t="s">
        <v>17081</v>
      </c>
      <c r="BO2527" s="18" t="s">
        <v>6836</v>
      </c>
      <c r="BU2527" s="18" t="s">
        <v>6835</v>
      </c>
      <c r="BV2527" s="18" t="s">
        <v>17081</v>
      </c>
      <c r="BW2527" s="18" t="s">
        <v>6836</v>
      </c>
    </row>
    <row r="2528" spans="51:75" x14ac:dyDescent="0.3">
      <c r="AY2528" s="94" t="e">
        <f>VLOOKUP(C2528,#REF!, 2,FALSE)</f>
        <v>#REF!</v>
      </c>
      <c r="BM2528" s="18" t="s">
        <v>6837</v>
      </c>
      <c r="BN2528" s="18" t="s">
        <v>17081</v>
      </c>
      <c r="BO2528" s="18" t="s">
        <v>6838</v>
      </c>
      <c r="BU2528" s="18" t="s">
        <v>6837</v>
      </c>
      <c r="BV2528" s="18" t="s">
        <v>17081</v>
      </c>
      <c r="BW2528" s="18" t="s">
        <v>6838</v>
      </c>
    </row>
    <row r="2529" spans="51:75" x14ac:dyDescent="0.3">
      <c r="AY2529" s="94" t="e">
        <f>VLOOKUP(C2529,#REF!, 2,FALSE)</f>
        <v>#REF!</v>
      </c>
      <c r="BM2529" s="18" t="s">
        <v>6839</v>
      </c>
      <c r="BN2529" s="18" t="s">
        <v>17081</v>
      </c>
      <c r="BO2529" s="18" t="s">
        <v>6840</v>
      </c>
      <c r="BU2529" s="18" t="s">
        <v>6839</v>
      </c>
      <c r="BV2529" s="18" t="s">
        <v>17081</v>
      </c>
      <c r="BW2529" s="18" t="s">
        <v>6840</v>
      </c>
    </row>
    <row r="2530" spans="51:75" x14ac:dyDescent="0.3">
      <c r="AY2530" s="94" t="e">
        <f>VLOOKUP(C2530,#REF!, 2,FALSE)</f>
        <v>#REF!</v>
      </c>
      <c r="BM2530" s="18" t="s">
        <v>6841</v>
      </c>
      <c r="BN2530" s="18" t="s">
        <v>17081</v>
      </c>
      <c r="BO2530" s="18" t="s">
        <v>4062</v>
      </c>
      <c r="BU2530" s="18" t="s">
        <v>6841</v>
      </c>
      <c r="BV2530" s="18" t="s">
        <v>17081</v>
      </c>
      <c r="BW2530" s="18" t="s">
        <v>4062</v>
      </c>
    </row>
    <row r="2531" spans="51:75" x14ac:dyDescent="0.3">
      <c r="AY2531" s="94" t="e">
        <f>VLOOKUP(C2531,#REF!, 2,FALSE)</f>
        <v>#REF!</v>
      </c>
      <c r="BM2531" s="18" t="s">
        <v>132</v>
      </c>
      <c r="BN2531" s="18" t="s">
        <v>3024</v>
      </c>
      <c r="BO2531" s="18" t="s">
        <v>4045</v>
      </c>
      <c r="BU2531" s="18" t="s">
        <v>132</v>
      </c>
      <c r="BV2531" s="18" t="s">
        <v>3024</v>
      </c>
      <c r="BW2531" s="18" t="s">
        <v>4045</v>
      </c>
    </row>
    <row r="2532" spans="51:75" x14ac:dyDescent="0.3">
      <c r="AY2532" s="94" t="e">
        <f>VLOOKUP(C2532,#REF!, 2,FALSE)</f>
        <v>#REF!</v>
      </c>
      <c r="BM2532" s="18" t="s">
        <v>175</v>
      </c>
      <c r="BN2532" s="18" t="s">
        <v>624</v>
      </c>
      <c r="BO2532" s="18" t="s">
        <v>3031</v>
      </c>
      <c r="BU2532" s="18" t="s">
        <v>175</v>
      </c>
      <c r="BV2532" s="18" t="s">
        <v>624</v>
      </c>
      <c r="BW2532" s="18" t="s">
        <v>3031</v>
      </c>
    </row>
    <row r="2533" spans="51:75" x14ac:dyDescent="0.3">
      <c r="AY2533" s="94" t="e">
        <f>VLOOKUP(C2533,#REF!, 2,FALSE)</f>
        <v>#REF!</v>
      </c>
      <c r="BM2533" s="18" t="s">
        <v>6844</v>
      </c>
      <c r="BN2533" s="18" t="s">
        <v>17081</v>
      </c>
      <c r="BO2533" s="18" t="s">
        <v>5999</v>
      </c>
      <c r="BU2533" s="18" t="s">
        <v>6844</v>
      </c>
      <c r="BV2533" s="18" t="s">
        <v>17081</v>
      </c>
      <c r="BW2533" s="18" t="s">
        <v>5999</v>
      </c>
    </row>
    <row r="2534" spans="51:75" x14ac:dyDescent="0.3">
      <c r="AY2534" s="94" t="e">
        <f>VLOOKUP(C2534,#REF!, 2,FALSE)</f>
        <v>#REF!</v>
      </c>
      <c r="BM2534" s="18" t="s">
        <v>6845</v>
      </c>
      <c r="BN2534" s="18" t="s">
        <v>2998</v>
      </c>
      <c r="BO2534" s="18" t="s">
        <v>2998</v>
      </c>
      <c r="BU2534" s="18" t="s">
        <v>6845</v>
      </c>
      <c r="BV2534" s="18" t="s">
        <v>2998</v>
      </c>
      <c r="BW2534" s="18" t="s">
        <v>2998</v>
      </c>
    </row>
    <row r="2535" spans="51:75" x14ac:dyDescent="0.3">
      <c r="AY2535" s="94" t="e">
        <f>VLOOKUP(C2535,#REF!, 2,FALSE)</f>
        <v>#REF!</v>
      </c>
      <c r="BM2535" s="18" t="s">
        <v>6846</v>
      </c>
      <c r="BN2535" s="18" t="s">
        <v>672</v>
      </c>
      <c r="BO2535" s="18" t="s">
        <v>2998</v>
      </c>
      <c r="BU2535" s="18" t="s">
        <v>6846</v>
      </c>
      <c r="BV2535" s="18" t="s">
        <v>672</v>
      </c>
      <c r="BW2535" s="18" t="s">
        <v>2998</v>
      </c>
    </row>
    <row r="2536" spans="51:75" x14ac:dyDescent="0.3">
      <c r="AY2536" s="94" t="e">
        <f>VLOOKUP(C2536,#REF!, 2,FALSE)</f>
        <v>#REF!</v>
      </c>
      <c r="BM2536" s="18" t="s">
        <v>6847</v>
      </c>
      <c r="BN2536" s="18" t="s">
        <v>17081</v>
      </c>
      <c r="BO2536" s="18" t="s">
        <v>6848</v>
      </c>
      <c r="BU2536" s="18" t="s">
        <v>6847</v>
      </c>
      <c r="BV2536" s="18" t="s">
        <v>17081</v>
      </c>
      <c r="BW2536" s="18" t="s">
        <v>6848</v>
      </c>
    </row>
    <row r="2537" spans="51:75" x14ac:dyDescent="0.3">
      <c r="AY2537" s="94" t="e">
        <f>VLOOKUP(C2537,#REF!, 2,FALSE)</f>
        <v>#REF!</v>
      </c>
      <c r="BM2537" s="18" t="s">
        <v>6849</v>
      </c>
      <c r="BN2537" s="18" t="s">
        <v>2993</v>
      </c>
      <c r="BO2537" s="18" t="s">
        <v>6850</v>
      </c>
      <c r="BU2537" s="18" t="s">
        <v>6849</v>
      </c>
      <c r="BV2537" s="18" t="s">
        <v>2993</v>
      </c>
      <c r="BW2537" s="18" t="s">
        <v>6850</v>
      </c>
    </row>
    <row r="2538" spans="51:75" x14ac:dyDescent="0.3">
      <c r="AY2538" s="94" t="e">
        <f>VLOOKUP(C2538,#REF!, 2,FALSE)</f>
        <v>#REF!</v>
      </c>
      <c r="BM2538" s="18" t="s">
        <v>6851</v>
      </c>
      <c r="BN2538" s="18" t="s">
        <v>1355</v>
      </c>
      <c r="BO2538" s="18" t="s">
        <v>670</v>
      </c>
      <c r="BU2538" s="18" t="s">
        <v>6851</v>
      </c>
      <c r="BV2538" s="18" t="s">
        <v>1355</v>
      </c>
      <c r="BW2538" s="18" t="s">
        <v>670</v>
      </c>
    </row>
    <row r="2539" spans="51:75" x14ac:dyDescent="0.3">
      <c r="AY2539" s="94" t="e">
        <f>VLOOKUP(C2539,#REF!, 2,FALSE)</f>
        <v>#REF!</v>
      </c>
      <c r="BM2539" s="18" t="s">
        <v>6852</v>
      </c>
      <c r="BN2539" s="18" t="s">
        <v>17081</v>
      </c>
      <c r="BO2539" s="18" t="s">
        <v>6853</v>
      </c>
      <c r="BU2539" s="18" t="s">
        <v>6852</v>
      </c>
      <c r="BV2539" s="18" t="s">
        <v>17081</v>
      </c>
      <c r="BW2539" s="18" t="s">
        <v>6853</v>
      </c>
    </row>
    <row r="2540" spans="51:75" x14ac:dyDescent="0.3">
      <c r="AY2540" s="94" t="e">
        <f>VLOOKUP(C2540,#REF!, 2,FALSE)</f>
        <v>#REF!</v>
      </c>
      <c r="BM2540" s="18" t="s">
        <v>6854</v>
      </c>
      <c r="BN2540" s="18" t="s">
        <v>17081</v>
      </c>
      <c r="BO2540" s="18" t="s">
        <v>4534</v>
      </c>
      <c r="BU2540" s="18" t="s">
        <v>6854</v>
      </c>
      <c r="BV2540" s="18" t="s">
        <v>17081</v>
      </c>
      <c r="BW2540" s="18" t="s">
        <v>4534</v>
      </c>
    </row>
    <row r="2541" spans="51:75" x14ac:dyDescent="0.3">
      <c r="AY2541" s="94" t="e">
        <f>VLOOKUP(C2541,#REF!, 2,FALSE)</f>
        <v>#REF!</v>
      </c>
      <c r="BM2541" s="18" t="s">
        <v>6855</v>
      </c>
      <c r="BN2541" s="18" t="s">
        <v>17081</v>
      </c>
      <c r="BO2541" s="18" t="s">
        <v>5122</v>
      </c>
      <c r="BU2541" s="18" t="s">
        <v>6855</v>
      </c>
      <c r="BV2541" s="18" t="s">
        <v>17081</v>
      </c>
      <c r="BW2541" s="18" t="s">
        <v>5122</v>
      </c>
    </row>
    <row r="2542" spans="51:75" x14ac:dyDescent="0.3">
      <c r="AY2542" s="94" t="e">
        <f>VLOOKUP(C2542,#REF!, 2,FALSE)</f>
        <v>#REF!</v>
      </c>
      <c r="BM2542" s="18" t="s">
        <v>6856</v>
      </c>
      <c r="BN2542" s="18" t="s">
        <v>17081</v>
      </c>
      <c r="BO2542" s="18" t="s">
        <v>1341</v>
      </c>
      <c r="BU2542" s="18" t="s">
        <v>6856</v>
      </c>
      <c r="BV2542" s="18" t="s">
        <v>17081</v>
      </c>
      <c r="BW2542" s="18" t="s">
        <v>1341</v>
      </c>
    </row>
    <row r="2543" spans="51:75" x14ac:dyDescent="0.3">
      <c r="AY2543" s="94" t="e">
        <f>VLOOKUP(C2543,#REF!, 2,FALSE)</f>
        <v>#REF!</v>
      </c>
      <c r="BM2543" s="18" t="s">
        <v>6858</v>
      </c>
      <c r="BN2543" s="18" t="s">
        <v>17081</v>
      </c>
      <c r="BO2543" s="18" t="s">
        <v>6859</v>
      </c>
      <c r="BU2543" s="18" t="s">
        <v>6858</v>
      </c>
      <c r="BV2543" s="18" t="s">
        <v>17081</v>
      </c>
      <c r="BW2543" s="18" t="s">
        <v>6859</v>
      </c>
    </row>
    <row r="2544" spans="51:75" x14ac:dyDescent="0.3">
      <c r="AY2544" s="94" t="e">
        <f>VLOOKUP(C2544,#REF!, 2,FALSE)</f>
        <v>#REF!</v>
      </c>
      <c r="BM2544" s="18" t="s">
        <v>6860</v>
      </c>
      <c r="BN2544" s="18" t="s">
        <v>17081</v>
      </c>
      <c r="BO2544" s="18" t="s">
        <v>6861</v>
      </c>
      <c r="BU2544" s="18" t="s">
        <v>6860</v>
      </c>
      <c r="BV2544" s="18" t="s">
        <v>17081</v>
      </c>
      <c r="BW2544" s="18" t="s">
        <v>6861</v>
      </c>
    </row>
    <row r="2545" spans="51:75" x14ac:dyDescent="0.3">
      <c r="AY2545" s="94" t="e">
        <f>VLOOKUP(C2545,#REF!, 2,FALSE)</f>
        <v>#REF!</v>
      </c>
      <c r="BM2545" s="18" t="s">
        <v>6862</v>
      </c>
      <c r="BN2545" s="18" t="s">
        <v>17081</v>
      </c>
      <c r="BO2545" s="18" t="s">
        <v>6863</v>
      </c>
      <c r="BU2545" s="18" t="s">
        <v>6862</v>
      </c>
      <c r="BV2545" s="18" t="s">
        <v>17081</v>
      </c>
      <c r="BW2545" s="18" t="s">
        <v>6863</v>
      </c>
    </row>
    <row r="2546" spans="51:75" x14ac:dyDescent="0.3">
      <c r="AY2546" s="94" t="e">
        <f>VLOOKUP(C2546,#REF!, 2,FALSE)</f>
        <v>#REF!</v>
      </c>
      <c r="BM2546" s="18" t="s">
        <v>133</v>
      </c>
      <c r="BN2546" s="18" t="s">
        <v>729</v>
      </c>
      <c r="BO2546" s="18" t="s">
        <v>6864</v>
      </c>
      <c r="BU2546" s="18" t="s">
        <v>133</v>
      </c>
      <c r="BV2546" s="18" t="s">
        <v>729</v>
      </c>
      <c r="BW2546" s="18" t="s">
        <v>6864</v>
      </c>
    </row>
    <row r="2547" spans="51:75" x14ac:dyDescent="0.3">
      <c r="AY2547" s="94" t="e">
        <f>VLOOKUP(C2547,#REF!, 2,FALSE)</f>
        <v>#REF!</v>
      </c>
      <c r="BM2547" s="18" t="s">
        <v>6865</v>
      </c>
      <c r="BN2547" s="18" t="s">
        <v>17081</v>
      </c>
      <c r="BO2547" s="18" t="s">
        <v>6866</v>
      </c>
      <c r="BU2547" s="18" t="s">
        <v>6865</v>
      </c>
      <c r="BV2547" s="18" t="s">
        <v>17081</v>
      </c>
      <c r="BW2547" s="18" t="s">
        <v>6866</v>
      </c>
    </row>
    <row r="2548" spans="51:75" x14ac:dyDescent="0.3">
      <c r="AY2548" s="94" t="e">
        <f>VLOOKUP(C2548,#REF!, 2,FALSE)</f>
        <v>#REF!</v>
      </c>
      <c r="BM2548" s="18" t="s">
        <v>6867</v>
      </c>
      <c r="BN2548" s="18" t="s">
        <v>725</v>
      </c>
      <c r="BO2548" s="18" t="s">
        <v>6868</v>
      </c>
      <c r="BU2548" s="18" t="s">
        <v>6867</v>
      </c>
      <c r="BV2548" s="18" t="s">
        <v>725</v>
      </c>
      <c r="BW2548" s="18" t="s">
        <v>6868</v>
      </c>
    </row>
    <row r="2549" spans="51:75" x14ac:dyDescent="0.3">
      <c r="AY2549" s="94" t="e">
        <f>VLOOKUP(C2549,#REF!, 2,FALSE)</f>
        <v>#REF!</v>
      </c>
      <c r="BM2549" s="18" t="s">
        <v>6869</v>
      </c>
      <c r="BN2549" s="18" t="s">
        <v>621</v>
      </c>
      <c r="BO2549" s="18" t="s">
        <v>6870</v>
      </c>
      <c r="BU2549" s="18" t="s">
        <v>6869</v>
      </c>
      <c r="BV2549" s="18" t="s">
        <v>621</v>
      </c>
      <c r="BW2549" s="18" t="s">
        <v>6870</v>
      </c>
    </row>
    <row r="2550" spans="51:75" x14ac:dyDescent="0.3">
      <c r="AY2550" s="94" t="e">
        <f>VLOOKUP(C2550,#REF!, 2,FALSE)</f>
        <v>#REF!</v>
      </c>
      <c r="BM2550" s="18" t="s">
        <v>6871</v>
      </c>
      <c r="BN2550" s="18" t="s">
        <v>17081</v>
      </c>
      <c r="BO2550" s="18" t="s">
        <v>6872</v>
      </c>
      <c r="BU2550" s="18" t="s">
        <v>6871</v>
      </c>
      <c r="BV2550" s="18" t="s">
        <v>17081</v>
      </c>
      <c r="BW2550" s="18" t="s">
        <v>6872</v>
      </c>
    </row>
    <row r="2551" spans="51:75" x14ac:dyDescent="0.3">
      <c r="AY2551" s="94" t="e">
        <f>VLOOKUP(C2551,#REF!, 2,FALSE)</f>
        <v>#REF!</v>
      </c>
      <c r="BM2551" s="18" t="s">
        <v>1244</v>
      </c>
      <c r="BN2551" s="18" t="s">
        <v>17081</v>
      </c>
      <c r="BO2551" s="18" t="s">
        <v>6873</v>
      </c>
      <c r="BU2551" s="18" t="s">
        <v>1244</v>
      </c>
      <c r="BV2551" s="18" t="s">
        <v>17081</v>
      </c>
      <c r="BW2551" s="18" t="s">
        <v>6873</v>
      </c>
    </row>
    <row r="2552" spans="51:75" x14ac:dyDescent="0.3">
      <c r="AY2552" s="94" t="e">
        <f>VLOOKUP(C2552,#REF!, 2,FALSE)</f>
        <v>#REF!</v>
      </c>
      <c r="BM2552" s="18" t="s">
        <v>6874</v>
      </c>
      <c r="BN2552" s="18" t="s">
        <v>17081</v>
      </c>
      <c r="BO2552" s="18" t="s">
        <v>6875</v>
      </c>
      <c r="BU2552" s="18" t="s">
        <v>6874</v>
      </c>
      <c r="BV2552" s="18" t="s">
        <v>17081</v>
      </c>
      <c r="BW2552" s="18" t="s">
        <v>6875</v>
      </c>
    </row>
    <row r="2553" spans="51:75" x14ac:dyDescent="0.3">
      <c r="AY2553" s="94" t="e">
        <f>VLOOKUP(C2553,#REF!, 2,FALSE)</f>
        <v>#REF!</v>
      </c>
      <c r="BM2553" s="18" t="s">
        <v>6876</v>
      </c>
      <c r="BN2553" s="18" t="s">
        <v>3024</v>
      </c>
      <c r="BO2553" s="18" t="s">
        <v>6877</v>
      </c>
      <c r="BU2553" s="18" t="s">
        <v>6876</v>
      </c>
      <c r="BV2553" s="18" t="s">
        <v>3024</v>
      </c>
      <c r="BW2553" s="18" t="s">
        <v>6877</v>
      </c>
    </row>
    <row r="2554" spans="51:75" x14ac:dyDescent="0.3">
      <c r="AY2554" s="94" t="e">
        <f>VLOOKUP(C2554,#REF!, 2,FALSE)</f>
        <v>#REF!</v>
      </c>
      <c r="BM2554" s="18" t="s">
        <v>6878</v>
      </c>
      <c r="BN2554" s="18" t="s">
        <v>3109</v>
      </c>
      <c r="BO2554" s="18" t="s">
        <v>6879</v>
      </c>
      <c r="BU2554" s="18" t="s">
        <v>6878</v>
      </c>
      <c r="BV2554" s="18" t="s">
        <v>3109</v>
      </c>
      <c r="BW2554" s="18" t="s">
        <v>6879</v>
      </c>
    </row>
    <row r="2555" spans="51:75" x14ac:dyDescent="0.3">
      <c r="AY2555" s="94" t="e">
        <f>VLOOKUP(C2555,#REF!, 2,FALSE)</f>
        <v>#REF!</v>
      </c>
      <c r="BM2555" s="18" t="s">
        <v>6880</v>
      </c>
      <c r="BN2555" s="18" t="s">
        <v>17081</v>
      </c>
      <c r="BO2555" s="18" t="s">
        <v>1448</v>
      </c>
      <c r="BU2555" s="18" t="s">
        <v>6880</v>
      </c>
      <c r="BV2555" s="18" t="s">
        <v>17081</v>
      </c>
      <c r="BW2555" s="18" t="s">
        <v>1448</v>
      </c>
    </row>
    <row r="2556" spans="51:75" x14ac:dyDescent="0.3">
      <c r="AY2556" s="94" t="e">
        <f>VLOOKUP(C2556,#REF!, 2,FALSE)</f>
        <v>#REF!</v>
      </c>
      <c r="BM2556" s="18" t="s">
        <v>6881</v>
      </c>
      <c r="BN2556" s="18" t="s">
        <v>3047</v>
      </c>
      <c r="BO2556" s="18" t="s">
        <v>6882</v>
      </c>
      <c r="BU2556" s="18" t="s">
        <v>6881</v>
      </c>
      <c r="BV2556" s="18" t="s">
        <v>3047</v>
      </c>
      <c r="BW2556" s="18" t="s">
        <v>6882</v>
      </c>
    </row>
    <row r="2557" spans="51:75" x14ac:dyDescent="0.3">
      <c r="AY2557" s="94" t="e">
        <f>VLOOKUP(C2557,#REF!, 2,FALSE)</f>
        <v>#REF!</v>
      </c>
      <c r="BM2557" s="18" t="s">
        <v>6883</v>
      </c>
      <c r="BN2557" s="18" t="s">
        <v>874</v>
      </c>
      <c r="BO2557" s="18" t="s">
        <v>6884</v>
      </c>
      <c r="BU2557" s="18" t="s">
        <v>6883</v>
      </c>
      <c r="BV2557" s="18" t="s">
        <v>874</v>
      </c>
      <c r="BW2557" s="18" t="s">
        <v>6884</v>
      </c>
    </row>
    <row r="2558" spans="51:75" x14ac:dyDescent="0.3">
      <c r="AY2558" s="94" t="e">
        <f>VLOOKUP(C2558,#REF!, 2,FALSE)</f>
        <v>#REF!</v>
      </c>
      <c r="BM2558" s="18" t="s">
        <v>6886</v>
      </c>
      <c r="BN2558" s="18" t="s">
        <v>3231</v>
      </c>
      <c r="BO2558" s="18" t="s">
        <v>3980</v>
      </c>
      <c r="BU2558" s="18" t="s">
        <v>6886</v>
      </c>
      <c r="BV2558" s="18" t="s">
        <v>3231</v>
      </c>
      <c r="BW2558" s="18" t="s">
        <v>3980</v>
      </c>
    </row>
    <row r="2559" spans="51:75" x14ac:dyDescent="0.3">
      <c r="AY2559" s="94" t="e">
        <f>VLOOKUP(C2559,#REF!, 2,FALSE)</f>
        <v>#REF!</v>
      </c>
      <c r="BM2559" s="18" t="s">
        <v>6887</v>
      </c>
      <c r="BN2559" s="18" t="s">
        <v>633</v>
      </c>
      <c r="BO2559" s="18" t="s">
        <v>6888</v>
      </c>
      <c r="BU2559" s="18" t="s">
        <v>6887</v>
      </c>
      <c r="BV2559" s="18" t="s">
        <v>633</v>
      </c>
      <c r="BW2559" s="18" t="s">
        <v>6888</v>
      </c>
    </row>
    <row r="2560" spans="51:75" x14ac:dyDescent="0.3">
      <c r="AY2560" s="94" t="e">
        <f>VLOOKUP(C2560,#REF!, 2,FALSE)</f>
        <v>#REF!</v>
      </c>
      <c r="BM2560" s="18" t="s">
        <v>6889</v>
      </c>
      <c r="BN2560" s="18" t="s">
        <v>1355</v>
      </c>
      <c r="BO2560" s="18" t="s">
        <v>6890</v>
      </c>
      <c r="BU2560" s="18" t="s">
        <v>6889</v>
      </c>
      <c r="BV2560" s="18" t="s">
        <v>1355</v>
      </c>
      <c r="BW2560" s="18" t="s">
        <v>6890</v>
      </c>
    </row>
    <row r="2561" spans="51:75" x14ac:dyDescent="0.3">
      <c r="AY2561" s="94" t="e">
        <f>VLOOKUP(C2561,#REF!, 2,FALSE)</f>
        <v>#REF!</v>
      </c>
      <c r="BM2561" s="18" t="s">
        <v>6891</v>
      </c>
      <c r="BN2561" s="18" t="s">
        <v>17081</v>
      </c>
      <c r="BO2561" s="18" t="s">
        <v>6893</v>
      </c>
      <c r="BU2561" s="18" t="s">
        <v>6891</v>
      </c>
      <c r="BV2561" s="18" t="s">
        <v>17081</v>
      </c>
      <c r="BW2561" s="18" t="s">
        <v>6893</v>
      </c>
    </row>
    <row r="2562" spans="51:75" x14ac:dyDescent="0.3">
      <c r="AY2562" s="94" t="e">
        <f>VLOOKUP(C2562,#REF!, 2,FALSE)</f>
        <v>#REF!</v>
      </c>
      <c r="BM2562" s="18" t="s">
        <v>1245</v>
      </c>
      <c r="BN2562" s="18" t="s">
        <v>1025</v>
      </c>
      <c r="BO2562" s="18" t="s">
        <v>6894</v>
      </c>
      <c r="BU2562" s="18" t="s">
        <v>1245</v>
      </c>
      <c r="BV2562" s="18" t="s">
        <v>1025</v>
      </c>
      <c r="BW2562" s="18" t="s">
        <v>6894</v>
      </c>
    </row>
    <row r="2563" spans="51:75" x14ac:dyDescent="0.3">
      <c r="AY2563" s="94" t="e">
        <f>VLOOKUP(C2563,#REF!, 2,FALSE)</f>
        <v>#REF!</v>
      </c>
      <c r="BM2563" s="18" t="s">
        <v>6896</v>
      </c>
      <c r="BN2563" s="18" t="s">
        <v>806</v>
      </c>
      <c r="BO2563" s="18" t="s">
        <v>6897</v>
      </c>
      <c r="BU2563" s="18" t="s">
        <v>6896</v>
      </c>
      <c r="BV2563" s="18" t="s">
        <v>806</v>
      </c>
      <c r="BW2563" s="18" t="s">
        <v>6897</v>
      </c>
    </row>
    <row r="2564" spans="51:75" x14ac:dyDescent="0.3">
      <c r="AY2564" s="94" t="e">
        <f>VLOOKUP(C2564,#REF!, 2,FALSE)</f>
        <v>#REF!</v>
      </c>
      <c r="BM2564" s="18" t="s">
        <v>6898</v>
      </c>
      <c r="BN2564" s="18" t="s">
        <v>806</v>
      </c>
      <c r="BO2564" s="18" t="s">
        <v>4359</v>
      </c>
      <c r="BU2564" s="18" t="s">
        <v>6898</v>
      </c>
      <c r="BV2564" s="18" t="s">
        <v>806</v>
      </c>
      <c r="BW2564" s="18" t="s">
        <v>4359</v>
      </c>
    </row>
    <row r="2565" spans="51:75" x14ac:dyDescent="0.3">
      <c r="AY2565" s="94" t="e">
        <f>VLOOKUP(C2565,#REF!, 2,FALSE)</f>
        <v>#REF!</v>
      </c>
      <c r="BM2565" s="18" t="s">
        <v>6899</v>
      </c>
      <c r="BN2565" s="18" t="s">
        <v>815</v>
      </c>
      <c r="BO2565" s="18" t="s">
        <v>3619</v>
      </c>
      <c r="BU2565" s="18" t="s">
        <v>6899</v>
      </c>
      <c r="BV2565" s="18" t="s">
        <v>815</v>
      </c>
      <c r="BW2565" s="18" t="s">
        <v>3619</v>
      </c>
    </row>
    <row r="2566" spans="51:75" x14ac:dyDescent="0.3">
      <c r="AY2566" s="94" t="e">
        <f>VLOOKUP(C2566,#REF!, 2,FALSE)</f>
        <v>#REF!</v>
      </c>
      <c r="BM2566" s="18" t="s">
        <v>6900</v>
      </c>
      <c r="BN2566" s="18" t="s">
        <v>806</v>
      </c>
      <c r="BO2566" s="18" t="s">
        <v>6901</v>
      </c>
      <c r="BU2566" s="18" t="s">
        <v>6900</v>
      </c>
      <c r="BV2566" s="18" t="s">
        <v>806</v>
      </c>
      <c r="BW2566" s="18" t="s">
        <v>6901</v>
      </c>
    </row>
    <row r="2567" spans="51:75" x14ac:dyDescent="0.3">
      <c r="AY2567" s="94" t="e">
        <f>VLOOKUP(C2567,#REF!, 2,FALSE)</f>
        <v>#REF!</v>
      </c>
      <c r="BM2567" s="18" t="s">
        <v>6902</v>
      </c>
      <c r="BN2567" s="18" t="s">
        <v>17081</v>
      </c>
      <c r="BO2567" s="18" t="s">
        <v>2439</v>
      </c>
      <c r="BU2567" s="18" t="s">
        <v>6902</v>
      </c>
      <c r="BV2567" s="18" t="s">
        <v>17081</v>
      </c>
      <c r="BW2567" s="18" t="s">
        <v>2439</v>
      </c>
    </row>
    <row r="2568" spans="51:75" x14ac:dyDescent="0.3">
      <c r="AY2568" s="94" t="e">
        <f>VLOOKUP(C2568,#REF!, 2,FALSE)</f>
        <v>#REF!</v>
      </c>
      <c r="BM2568" s="18" t="s">
        <v>6903</v>
      </c>
      <c r="BN2568" s="18" t="s">
        <v>952</v>
      </c>
      <c r="BO2568" s="18" t="s">
        <v>6904</v>
      </c>
      <c r="BU2568" s="18" t="s">
        <v>6903</v>
      </c>
      <c r="BV2568" s="18" t="s">
        <v>952</v>
      </c>
      <c r="BW2568" s="18" t="s">
        <v>6904</v>
      </c>
    </row>
    <row r="2569" spans="51:75" x14ac:dyDescent="0.3">
      <c r="AY2569" s="94" t="e">
        <f>VLOOKUP(C2569,#REF!, 2,FALSE)</f>
        <v>#REF!</v>
      </c>
      <c r="BM2569" s="18" t="s">
        <v>6905</v>
      </c>
      <c r="BN2569" s="18" t="s">
        <v>952</v>
      </c>
      <c r="BO2569" s="18" t="s">
        <v>6906</v>
      </c>
      <c r="BU2569" s="18" t="s">
        <v>6905</v>
      </c>
      <c r="BV2569" s="18" t="s">
        <v>952</v>
      </c>
      <c r="BW2569" s="18" t="s">
        <v>6906</v>
      </c>
    </row>
    <row r="2570" spans="51:75" x14ac:dyDescent="0.3">
      <c r="AY2570" s="94" t="e">
        <f>VLOOKUP(C2570,#REF!, 2,FALSE)</f>
        <v>#REF!</v>
      </c>
      <c r="BM2570" s="18" t="s">
        <v>1246</v>
      </c>
      <c r="BN2570" s="18" t="s">
        <v>864</v>
      </c>
      <c r="BO2570" s="18" t="s">
        <v>6908</v>
      </c>
      <c r="BU2570" s="18" t="s">
        <v>1246</v>
      </c>
      <c r="BV2570" s="18" t="s">
        <v>864</v>
      </c>
      <c r="BW2570" s="18" t="s">
        <v>6908</v>
      </c>
    </row>
    <row r="2571" spans="51:75" x14ac:dyDescent="0.3">
      <c r="AY2571" s="94" t="e">
        <f>VLOOKUP(C2571,#REF!, 2,FALSE)</f>
        <v>#REF!</v>
      </c>
      <c r="BM2571" s="18" t="s">
        <v>6910</v>
      </c>
      <c r="BN2571" s="18" t="s">
        <v>2998</v>
      </c>
      <c r="BO2571" s="18" t="s">
        <v>6911</v>
      </c>
      <c r="BU2571" s="18" t="s">
        <v>6910</v>
      </c>
      <c r="BV2571" s="18" t="s">
        <v>2998</v>
      </c>
      <c r="BW2571" s="18" t="s">
        <v>6911</v>
      </c>
    </row>
    <row r="2572" spans="51:75" x14ac:dyDescent="0.3">
      <c r="AY2572" s="94" t="e">
        <f>VLOOKUP(C2572,#REF!, 2,FALSE)</f>
        <v>#REF!</v>
      </c>
      <c r="BM2572" s="18" t="s">
        <v>6912</v>
      </c>
      <c r="BN2572" s="18" t="s">
        <v>3122</v>
      </c>
      <c r="BO2572" s="18" t="s">
        <v>1283</v>
      </c>
      <c r="BU2572" s="18" t="s">
        <v>6912</v>
      </c>
      <c r="BV2572" s="18" t="s">
        <v>3122</v>
      </c>
      <c r="BW2572" s="18" t="s">
        <v>1283</v>
      </c>
    </row>
    <row r="2573" spans="51:75" x14ac:dyDescent="0.3">
      <c r="AY2573" s="94" t="e">
        <f>VLOOKUP(C2573,#REF!, 2,FALSE)</f>
        <v>#REF!</v>
      </c>
      <c r="BM2573" s="18" t="s">
        <v>1247</v>
      </c>
      <c r="BN2573" s="18" t="s">
        <v>636</v>
      </c>
      <c r="BO2573" s="18" t="s">
        <v>6913</v>
      </c>
      <c r="BU2573" s="18" t="s">
        <v>1247</v>
      </c>
      <c r="BV2573" s="18" t="s">
        <v>636</v>
      </c>
      <c r="BW2573" s="18" t="s">
        <v>6913</v>
      </c>
    </row>
    <row r="2574" spans="51:75" x14ac:dyDescent="0.3">
      <c r="AY2574" s="94" t="e">
        <f>VLOOKUP(C2574,#REF!, 2,FALSE)</f>
        <v>#REF!</v>
      </c>
      <c r="BM2574" s="18" t="s">
        <v>6914</v>
      </c>
      <c r="BN2574" s="18" t="s">
        <v>621</v>
      </c>
      <c r="BO2574" s="18" t="s">
        <v>6915</v>
      </c>
      <c r="BU2574" s="18" t="s">
        <v>6914</v>
      </c>
      <c r="BV2574" s="18" t="s">
        <v>621</v>
      </c>
      <c r="BW2574" s="18" t="s">
        <v>6915</v>
      </c>
    </row>
    <row r="2575" spans="51:75" x14ac:dyDescent="0.3">
      <c r="AY2575" s="94" t="e">
        <f>VLOOKUP(C2575,#REF!, 2,FALSE)</f>
        <v>#REF!</v>
      </c>
      <c r="BM2575" s="18" t="s">
        <v>6917</v>
      </c>
      <c r="BN2575" s="18" t="s">
        <v>622</v>
      </c>
      <c r="BO2575" s="18" t="s">
        <v>6918</v>
      </c>
      <c r="BU2575" s="18" t="s">
        <v>6917</v>
      </c>
      <c r="BV2575" s="18" t="s">
        <v>622</v>
      </c>
      <c r="BW2575" s="18" t="s">
        <v>6918</v>
      </c>
    </row>
    <row r="2576" spans="51:75" x14ac:dyDescent="0.3">
      <c r="AY2576" s="94" t="e">
        <f>VLOOKUP(C2576,#REF!, 2,FALSE)</f>
        <v>#REF!</v>
      </c>
      <c r="BM2576" s="18" t="s">
        <v>6919</v>
      </c>
      <c r="BN2576" s="18" t="s">
        <v>742</v>
      </c>
      <c r="BO2576" s="18" t="s">
        <v>2998</v>
      </c>
      <c r="BU2576" s="18" t="s">
        <v>6919</v>
      </c>
      <c r="BV2576" s="18" t="s">
        <v>742</v>
      </c>
      <c r="BW2576" s="18" t="s">
        <v>2998</v>
      </c>
    </row>
    <row r="2577" spans="51:75" x14ac:dyDescent="0.3">
      <c r="AY2577" s="94" t="e">
        <f>VLOOKUP(C2577,#REF!, 2,FALSE)</f>
        <v>#REF!</v>
      </c>
      <c r="BM2577" s="18" t="s">
        <v>6920</v>
      </c>
      <c r="BN2577" s="18" t="s">
        <v>1282</v>
      </c>
      <c r="BO2577" s="18" t="s">
        <v>1027</v>
      </c>
      <c r="BU2577" s="18" t="s">
        <v>6920</v>
      </c>
      <c r="BV2577" s="18" t="s">
        <v>1282</v>
      </c>
      <c r="BW2577" s="18" t="s">
        <v>1027</v>
      </c>
    </row>
    <row r="2578" spans="51:75" x14ac:dyDescent="0.3">
      <c r="AY2578" s="94" t="e">
        <f>VLOOKUP(C2578,#REF!, 2,FALSE)</f>
        <v>#REF!</v>
      </c>
      <c r="BM2578" s="18" t="s">
        <v>1248</v>
      </c>
      <c r="BN2578" s="18" t="s">
        <v>874</v>
      </c>
      <c r="BO2578" s="18" t="s">
        <v>6921</v>
      </c>
      <c r="BU2578" s="18" t="s">
        <v>1248</v>
      </c>
      <c r="BV2578" s="18" t="s">
        <v>874</v>
      </c>
      <c r="BW2578" s="18" t="s">
        <v>6921</v>
      </c>
    </row>
    <row r="2579" spans="51:75" x14ac:dyDescent="0.3">
      <c r="AY2579" s="94" t="e">
        <f>VLOOKUP(C2579,#REF!, 2,FALSE)</f>
        <v>#REF!</v>
      </c>
      <c r="BM2579" s="18" t="s">
        <v>6922</v>
      </c>
      <c r="BN2579" s="18" t="s">
        <v>2993</v>
      </c>
      <c r="BO2579" s="18" t="s">
        <v>6923</v>
      </c>
      <c r="BU2579" s="18" t="s">
        <v>6922</v>
      </c>
      <c r="BV2579" s="18" t="s">
        <v>2993</v>
      </c>
      <c r="BW2579" s="18" t="s">
        <v>6923</v>
      </c>
    </row>
    <row r="2580" spans="51:75" x14ac:dyDescent="0.3">
      <c r="AY2580" s="94" t="e">
        <f>VLOOKUP(C2580,#REF!, 2,FALSE)</f>
        <v>#REF!</v>
      </c>
      <c r="BM2580" s="18" t="s">
        <v>6924</v>
      </c>
      <c r="BN2580" s="18" t="s">
        <v>664</v>
      </c>
      <c r="BO2580" s="18" t="s">
        <v>6925</v>
      </c>
      <c r="BU2580" s="18" t="s">
        <v>6924</v>
      </c>
      <c r="BV2580" s="18" t="s">
        <v>664</v>
      </c>
      <c r="BW2580" s="18" t="s">
        <v>6925</v>
      </c>
    </row>
    <row r="2581" spans="51:75" x14ac:dyDescent="0.3">
      <c r="AY2581" s="94" t="e">
        <f>VLOOKUP(C2581,#REF!, 2,FALSE)</f>
        <v>#REF!</v>
      </c>
      <c r="BM2581" s="18" t="s">
        <v>6926</v>
      </c>
      <c r="BN2581" s="18" t="s">
        <v>664</v>
      </c>
      <c r="BO2581" s="18" t="s">
        <v>876</v>
      </c>
      <c r="BU2581" s="18" t="s">
        <v>6926</v>
      </c>
      <c r="BV2581" s="18" t="s">
        <v>664</v>
      </c>
      <c r="BW2581" s="18" t="s">
        <v>876</v>
      </c>
    </row>
    <row r="2582" spans="51:75" x14ac:dyDescent="0.3">
      <c r="AY2582" s="94" t="e">
        <f>VLOOKUP(C2582,#REF!, 2,FALSE)</f>
        <v>#REF!</v>
      </c>
      <c r="BM2582" s="18" t="s">
        <v>1249</v>
      </c>
      <c r="BN2582" s="18" t="s">
        <v>675</v>
      </c>
      <c r="BO2582" s="18" t="s">
        <v>1277</v>
      </c>
      <c r="BU2582" s="18" t="s">
        <v>1249</v>
      </c>
      <c r="BV2582" s="18" t="s">
        <v>675</v>
      </c>
      <c r="BW2582" s="18" t="s">
        <v>1277</v>
      </c>
    </row>
    <row r="2583" spans="51:75" x14ac:dyDescent="0.3">
      <c r="AY2583" s="94" t="e">
        <f>VLOOKUP(C2583,#REF!, 2,FALSE)</f>
        <v>#REF!</v>
      </c>
      <c r="BM2583" s="18" t="s">
        <v>6927</v>
      </c>
      <c r="BN2583" s="18" t="s">
        <v>1152</v>
      </c>
      <c r="BO2583" s="18" t="s">
        <v>6342</v>
      </c>
      <c r="BU2583" s="18" t="s">
        <v>6927</v>
      </c>
      <c r="BV2583" s="18" t="s">
        <v>1152</v>
      </c>
      <c r="BW2583" s="18" t="s">
        <v>6342</v>
      </c>
    </row>
    <row r="2584" spans="51:75" x14ac:dyDescent="0.3">
      <c r="AY2584" s="94" t="e">
        <f>VLOOKUP(C2584,#REF!, 2,FALSE)</f>
        <v>#REF!</v>
      </c>
      <c r="BM2584" s="18" t="s">
        <v>6929</v>
      </c>
      <c r="BN2584" s="18" t="s">
        <v>3024</v>
      </c>
      <c r="BO2584" s="18" t="s">
        <v>5128</v>
      </c>
      <c r="BU2584" s="18" t="s">
        <v>6929</v>
      </c>
      <c r="BV2584" s="18" t="s">
        <v>3024</v>
      </c>
      <c r="BW2584" s="18" t="s">
        <v>5128</v>
      </c>
    </row>
    <row r="2585" spans="51:75" x14ac:dyDescent="0.3">
      <c r="AY2585" s="94" t="e">
        <f>VLOOKUP(C2585,#REF!, 2,FALSE)</f>
        <v>#REF!</v>
      </c>
      <c r="BM2585" s="18" t="s">
        <v>6930</v>
      </c>
      <c r="BN2585" s="18" t="s">
        <v>664</v>
      </c>
      <c r="BO2585" s="18" t="s">
        <v>4159</v>
      </c>
      <c r="BU2585" s="18" t="s">
        <v>6930</v>
      </c>
      <c r="BV2585" s="18" t="s">
        <v>664</v>
      </c>
      <c r="BW2585" s="18" t="s">
        <v>4159</v>
      </c>
    </row>
    <row r="2586" spans="51:75" x14ac:dyDescent="0.3">
      <c r="AY2586" s="94" t="e">
        <f>VLOOKUP(C2586,#REF!, 2,FALSE)</f>
        <v>#REF!</v>
      </c>
      <c r="BM2586" s="18" t="s">
        <v>6931</v>
      </c>
      <c r="BN2586" s="18" t="s">
        <v>664</v>
      </c>
      <c r="BO2586" s="18" t="s">
        <v>6932</v>
      </c>
      <c r="BU2586" s="18" t="s">
        <v>6931</v>
      </c>
      <c r="BV2586" s="18" t="s">
        <v>664</v>
      </c>
      <c r="BW2586" s="18" t="s">
        <v>6932</v>
      </c>
    </row>
    <row r="2587" spans="51:75" x14ac:dyDescent="0.3">
      <c r="AY2587" s="94" t="e">
        <f>VLOOKUP(C2587,#REF!, 2,FALSE)</f>
        <v>#REF!</v>
      </c>
      <c r="BM2587" s="18" t="s">
        <v>6933</v>
      </c>
      <c r="BN2587" s="18" t="s">
        <v>664</v>
      </c>
      <c r="BO2587" s="18" t="s">
        <v>6274</v>
      </c>
      <c r="BU2587" s="18" t="s">
        <v>6933</v>
      </c>
      <c r="BV2587" s="18" t="s">
        <v>664</v>
      </c>
      <c r="BW2587" s="18" t="s">
        <v>6274</v>
      </c>
    </row>
    <row r="2588" spans="51:75" x14ac:dyDescent="0.3">
      <c r="AY2588" s="94" t="e">
        <f>VLOOKUP(C2588,#REF!, 2,FALSE)</f>
        <v>#REF!</v>
      </c>
      <c r="BM2588" s="18" t="s">
        <v>6934</v>
      </c>
      <c r="BN2588" s="18" t="s">
        <v>1282</v>
      </c>
      <c r="BO2588" s="18" t="s">
        <v>6923</v>
      </c>
      <c r="BU2588" s="18" t="s">
        <v>6934</v>
      </c>
      <c r="BV2588" s="18" t="s">
        <v>1282</v>
      </c>
      <c r="BW2588" s="18" t="s">
        <v>6923</v>
      </c>
    </row>
    <row r="2589" spans="51:75" x14ac:dyDescent="0.3">
      <c r="AY2589" s="94" t="e">
        <f>VLOOKUP(C2589,#REF!, 2,FALSE)</f>
        <v>#REF!</v>
      </c>
      <c r="BM2589" s="18" t="s">
        <v>6935</v>
      </c>
      <c r="BN2589" s="18" t="s">
        <v>1355</v>
      </c>
      <c r="BO2589" s="18" t="s">
        <v>736</v>
      </c>
      <c r="BU2589" s="18" t="s">
        <v>6935</v>
      </c>
      <c r="BV2589" s="18" t="s">
        <v>1355</v>
      </c>
      <c r="BW2589" s="18" t="s">
        <v>736</v>
      </c>
    </row>
    <row r="2590" spans="51:75" x14ac:dyDescent="0.3">
      <c r="AY2590" s="94" t="e">
        <f>VLOOKUP(C2590,#REF!, 2,FALSE)</f>
        <v>#REF!</v>
      </c>
      <c r="BM2590" s="18" t="s">
        <v>6936</v>
      </c>
      <c r="BN2590" s="18" t="s">
        <v>664</v>
      </c>
      <c r="BO2590" s="18" t="s">
        <v>6937</v>
      </c>
      <c r="BU2590" s="18" t="s">
        <v>6936</v>
      </c>
      <c r="BV2590" s="18" t="s">
        <v>664</v>
      </c>
      <c r="BW2590" s="18" t="s">
        <v>6937</v>
      </c>
    </row>
    <row r="2591" spans="51:75" x14ac:dyDescent="0.3">
      <c r="AY2591" s="94" t="e">
        <f>VLOOKUP(C2591,#REF!, 2,FALSE)</f>
        <v>#REF!</v>
      </c>
      <c r="BM2591" s="18" t="s">
        <v>1250</v>
      </c>
      <c r="BN2591" s="18" t="s">
        <v>1152</v>
      </c>
      <c r="BO2591" s="18" t="s">
        <v>6937</v>
      </c>
      <c r="BU2591" s="18" t="s">
        <v>1250</v>
      </c>
      <c r="BV2591" s="18" t="s">
        <v>1152</v>
      </c>
      <c r="BW2591" s="18" t="s">
        <v>6937</v>
      </c>
    </row>
    <row r="2592" spans="51:75" x14ac:dyDescent="0.3">
      <c r="AY2592" s="94" t="e">
        <f>VLOOKUP(C2592,#REF!, 2,FALSE)</f>
        <v>#REF!</v>
      </c>
      <c r="BM2592" s="18" t="s">
        <v>6938</v>
      </c>
      <c r="BN2592" s="18" t="s">
        <v>663</v>
      </c>
      <c r="BO2592" s="18" t="s">
        <v>2665</v>
      </c>
      <c r="BU2592" s="18" t="s">
        <v>6938</v>
      </c>
      <c r="BV2592" s="18" t="s">
        <v>663</v>
      </c>
      <c r="BW2592" s="18" t="s">
        <v>2665</v>
      </c>
    </row>
    <row r="2593" spans="51:75" x14ac:dyDescent="0.3">
      <c r="AY2593" s="94" t="e">
        <f>VLOOKUP(C2593,#REF!, 2,FALSE)</f>
        <v>#REF!</v>
      </c>
      <c r="BM2593" s="18" t="s">
        <v>6939</v>
      </c>
      <c r="BN2593" s="18" t="s">
        <v>3024</v>
      </c>
      <c r="BO2593" s="18" t="s">
        <v>1020</v>
      </c>
      <c r="BU2593" s="18" t="s">
        <v>6939</v>
      </c>
      <c r="BV2593" s="18" t="s">
        <v>3024</v>
      </c>
      <c r="BW2593" s="18" t="s">
        <v>1020</v>
      </c>
    </row>
    <row r="2594" spans="51:75" x14ac:dyDescent="0.3">
      <c r="AY2594" s="94" t="e">
        <f>VLOOKUP(C2594,#REF!, 2,FALSE)</f>
        <v>#REF!</v>
      </c>
      <c r="BM2594" s="18" t="s">
        <v>6940</v>
      </c>
      <c r="BN2594" s="18" t="s">
        <v>3024</v>
      </c>
      <c r="BO2594" s="18" t="s">
        <v>4425</v>
      </c>
      <c r="BU2594" s="18" t="s">
        <v>6940</v>
      </c>
      <c r="BV2594" s="18" t="s">
        <v>3024</v>
      </c>
      <c r="BW2594" s="18" t="s">
        <v>4425</v>
      </c>
    </row>
    <row r="2595" spans="51:75" x14ac:dyDescent="0.3">
      <c r="AY2595" s="94" t="e">
        <f>VLOOKUP(C2595,#REF!, 2,FALSE)</f>
        <v>#REF!</v>
      </c>
      <c r="BM2595" s="18" t="s">
        <v>6941</v>
      </c>
      <c r="BN2595" s="18" t="s">
        <v>1355</v>
      </c>
      <c r="BO2595" s="18" t="s">
        <v>2274</v>
      </c>
      <c r="BU2595" s="18" t="s">
        <v>6941</v>
      </c>
      <c r="BV2595" s="18" t="s">
        <v>1355</v>
      </c>
      <c r="BW2595" s="18" t="s">
        <v>2274</v>
      </c>
    </row>
    <row r="2596" spans="51:75" x14ac:dyDescent="0.3">
      <c r="AY2596" s="94" t="e">
        <f>VLOOKUP(C2596,#REF!, 2,FALSE)</f>
        <v>#REF!</v>
      </c>
      <c r="BM2596" s="18" t="s">
        <v>6943</v>
      </c>
      <c r="BN2596" s="18" t="s">
        <v>628</v>
      </c>
      <c r="BO2596" s="18" t="s">
        <v>1880</v>
      </c>
      <c r="BU2596" s="18" t="s">
        <v>6943</v>
      </c>
      <c r="BV2596" s="18" t="s">
        <v>628</v>
      </c>
      <c r="BW2596" s="18" t="s">
        <v>1880</v>
      </c>
    </row>
    <row r="2597" spans="51:75" x14ac:dyDescent="0.3">
      <c r="AY2597" s="94" t="e">
        <f>VLOOKUP(C2597,#REF!, 2,FALSE)</f>
        <v>#REF!</v>
      </c>
      <c r="BM2597" s="18" t="s">
        <v>6944</v>
      </c>
      <c r="BN2597" s="18" t="s">
        <v>1285</v>
      </c>
      <c r="BO2597" s="18" t="s">
        <v>6945</v>
      </c>
      <c r="BU2597" s="18" t="s">
        <v>6944</v>
      </c>
      <c r="BV2597" s="18" t="s">
        <v>1285</v>
      </c>
      <c r="BW2597" s="18" t="s">
        <v>6945</v>
      </c>
    </row>
    <row r="2598" spans="51:75" x14ac:dyDescent="0.3">
      <c r="AY2598" s="94" t="e">
        <f>VLOOKUP(C2598,#REF!, 2,FALSE)</f>
        <v>#REF!</v>
      </c>
      <c r="BM2598" s="18" t="s">
        <v>1251</v>
      </c>
      <c r="BN2598" s="18" t="s">
        <v>3290</v>
      </c>
      <c r="BO2598" s="18" t="s">
        <v>4577</v>
      </c>
      <c r="BU2598" s="18" t="s">
        <v>1251</v>
      </c>
      <c r="BV2598" s="18" t="s">
        <v>3290</v>
      </c>
      <c r="BW2598" s="18" t="s">
        <v>4577</v>
      </c>
    </row>
    <row r="2599" spans="51:75" x14ac:dyDescent="0.3">
      <c r="AY2599" s="94" t="e">
        <f>VLOOKUP(C2599,#REF!, 2,FALSE)</f>
        <v>#REF!</v>
      </c>
      <c r="BM2599" s="18" t="s">
        <v>1252</v>
      </c>
      <c r="BN2599" s="18" t="s">
        <v>3064</v>
      </c>
      <c r="BO2599" s="18" t="s">
        <v>6946</v>
      </c>
      <c r="BU2599" s="18" t="s">
        <v>1252</v>
      </c>
      <c r="BV2599" s="18" t="s">
        <v>3064</v>
      </c>
      <c r="BW2599" s="18" t="s">
        <v>6946</v>
      </c>
    </row>
    <row r="2600" spans="51:75" x14ac:dyDescent="0.3">
      <c r="AY2600" s="94" t="e">
        <f>VLOOKUP(C2600,#REF!, 2,FALSE)</f>
        <v>#REF!</v>
      </c>
      <c r="BM2600" s="18" t="s">
        <v>6947</v>
      </c>
      <c r="BN2600" s="18" t="s">
        <v>874</v>
      </c>
      <c r="BO2600" s="18" t="s">
        <v>1066</v>
      </c>
      <c r="BU2600" s="18" t="s">
        <v>6947</v>
      </c>
      <c r="BV2600" s="18" t="s">
        <v>874</v>
      </c>
      <c r="BW2600" s="18" t="s">
        <v>1066</v>
      </c>
    </row>
    <row r="2601" spans="51:75" x14ac:dyDescent="0.3">
      <c r="AY2601" s="94" t="e">
        <f>VLOOKUP(C2601,#REF!, 2,FALSE)</f>
        <v>#REF!</v>
      </c>
      <c r="BM2601" s="18" t="s">
        <v>6948</v>
      </c>
      <c r="BN2601" s="18" t="s">
        <v>17081</v>
      </c>
      <c r="BO2601" s="18" t="s">
        <v>6949</v>
      </c>
      <c r="BU2601" s="18" t="s">
        <v>6948</v>
      </c>
      <c r="BV2601" s="18" t="s">
        <v>17081</v>
      </c>
      <c r="BW2601" s="18" t="s">
        <v>6949</v>
      </c>
    </row>
    <row r="2602" spans="51:75" x14ac:dyDescent="0.3">
      <c r="AY2602" s="94" t="e">
        <f>VLOOKUP(C2602,#REF!, 2,FALSE)</f>
        <v>#REF!</v>
      </c>
      <c r="BM2602" s="18" t="s">
        <v>1253</v>
      </c>
      <c r="BN2602" s="18" t="s">
        <v>1355</v>
      </c>
      <c r="BO2602" s="18" t="s">
        <v>6946</v>
      </c>
      <c r="BU2602" s="18" t="s">
        <v>1253</v>
      </c>
      <c r="BV2602" s="18" t="s">
        <v>1355</v>
      </c>
      <c r="BW2602" s="18" t="s">
        <v>6946</v>
      </c>
    </row>
    <row r="2603" spans="51:75" x14ac:dyDescent="0.3">
      <c r="AY2603" s="94" t="e">
        <f>VLOOKUP(C2603,#REF!, 2,FALSE)</f>
        <v>#REF!</v>
      </c>
      <c r="BM2603" s="18" t="s">
        <v>6950</v>
      </c>
      <c r="BN2603" s="18" t="s">
        <v>1355</v>
      </c>
      <c r="BO2603" s="18" t="s">
        <v>6951</v>
      </c>
      <c r="BU2603" s="18" t="s">
        <v>6950</v>
      </c>
      <c r="BV2603" s="18" t="s">
        <v>1355</v>
      </c>
      <c r="BW2603" s="18" t="s">
        <v>6951</v>
      </c>
    </row>
    <row r="2604" spans="51:75" x14ac:dyDescent="0.3">
      <c r="AY2604" s="94" t="e">
        <f>VLOOKUP(C2604,#REF!, 2,FALSE)</f>
        <v>#REF!</v>
      </c>
      <c r="BM2604" s="18" t="s">
        <v>6952</v>
      </c>
      <c r="BN2604" s="18" t="s">
        <v>628</v>
      </c>
      <c r="BO2604" s="18" t="s">
        <v>3589</v>
      </c>
      <c r="BU2604" s="18" t="s">
        <v>6952</v>
      </c>
      <c r="BV2604" s="18" t="s">
        <v>628</v>
      </c>
      <c r="BW2604" s="18" t="s">
        <v>3589</v>
      </c>
    </row>
    <row r="2605" spans="51:75" x14ac:dyDescent="0.3">
      <c r="AY2605" s="94" t="e">
        <f>VLOOKUP(C2605,#REF!, 2,FALSE)</f>
        <v>#REF!</v>
      </c>
      <c r="BM2605" s="18" t="s">
        <v>6953</v>
      </c>
      <c r="BN2605" s="18" t="s">
        <v>675</v>
      </c>
      <c r="BO2605" s="18" t="s">
        <v>6954</v>
      </c>
      <c r="BU2605" s="18" t="s">
        <v>6953</v>
      </c>
      <c r="BV2605" s="18" t="s">
        <v>675</v>
      </c>
      <c r="BW2605" s="18" t="s">
        <v>6954</v>
      </c>
    </row>
    <row r="2606" spans="51:75" x14ac:dyDescent="0.3">
      <c r="AY2606" s="94" t="e">
        <f>VLOOKUP(C2606,#REF!, 2,FALSE)</f>
        <v>#REF!</v>
      </c>
      <c r="BM2606" s="18" t="s">
        <v>6955</v>
      </c>
      <c r="BN2606" s="18" t="s">
        <v>17081</v>
      </c>
      <c r="BO2606" s="18" t="s">
        <v>5694</v>
      </c>
      <c r="BU2606" s="18" t="s">
        <v>6955</v>
      </c>
      <c r="BV2606" s="18" t="s">
        <v>17081</v>
      </c>
      <c r="BW2606" s="18" t="s">
        <v>5694</v>
      </c>
    </row>
    <row r="2607" spans="51:75" x14ac:dyDescent="0.3">
      <c r="AY2607" s="94" t="e">
        <f>VLOOKUP(C2607,#REF!, 2,FALSE)</f>
        <v>#REF!</v>
      </c>
      <c r="BM2607" s="18" t="s">
        <v>6956</v>
      </c>
      <c r="BN2607" s="18" t="s">
        <v>3064</v>
      </c>
      <c r="BO2607" s="18" t="s">
        <v>782</v>
      </c>
      <c r="BU2607" s="18" t="s">
        <v>6956</v>
      </c>
      <c r="BV2607" s="18" t="s">
        <v>3064</v>
      </c>
      <c r="BW2607" s="18" t="s">
        <v>782</v>
      </c>
    </row>
    <row r="2608" spans="51:75" x14ac:dyDescent="0.3">
      <c r="AY2608" s="94" t="e">
        <f>VLOOKUP(C2608,#REF!, 2,FALSE)</f>
        <v>#REF!</v>
      </c>
      <c r="BM2608" s="18" t="s">
        <v>1254</v>
      </c>
      <c r="BN2608" s="18" t="s">
        <v>17081</v>
      </c>
      <c r="BO2608" s="18" t="s">
        <v>2818</v>
      </c>
      <c r="BU2608" s="18" t="s">
        <v>1254</v>
      </c>
      <c r="BV2608" s="18" t="s">
        <v>17081</v>
      </c>
      <c r="BW2608" s="18" t="s">
        <v>2818</v>
      </c>
    </row>
    <row r="2609" spans="51:75" x14ac:dyDescent="0.3">
      <c r="AY2609" s="94" t="e">
        <f>VLOOKUP(C2609,#REF!, 2,FALSE)</f>
        <v>#REF!</v>
      </c>
      <c r="BM2609" s="18" t="s">
        <v>6957</v>
      </c>
      <c r="BN2609" s="18" t="s">
        <v>3290</v>
      </c>
      <c r="BO2609" s="18" t="s">
        <v>6958</v>
      </c>
      <c r="BU2609" s="18" t="s">
        <v>6957</v>
      </c>
      <c r="BV2609" s="18" t="s">
        <v>3290</v>
      </c>
      <c r="BW2609" s="18" t="s">
        <v>6958</v>
      </c>
    </row>
    <row r="2610" spans="51:75" x14ac:dyDescent="0.3">
      <c r="AY2610" s="94" t="e">
        <f>VLOOKUP(C2610,#REF!, 2,FALSE)</f>
        <v>#REF!</v>
      </c>
      <c r="BM2610" s="18" t="s">
        <v>6959</v>
      </c>
      <c r="BN2610" s="18" t="s">
        <v>664</v>
      </c>
      <c r="BO2610" s="18" t="s">
        <v>3034</v>
      </c>
      <c r="BU2610" s="18" t="s">
        <v>6959</v>
      </c>
      <c r="BV2610" s="18" t="s">
        <v>664</v>
      </c>
      <c r="BW2610" s="18" t="s">
        <v>3034</v>
      </c>
    </row>
    <row r="2611" spans="51:75" x14ac:dyDescent="0.3">
      <c r="AY2611" s="94" t="e">
        <f>VLOOKUP(C2611,#REF!, 2,FALSE)</f>
        <v>#REF!</v>
      </c>
      <c r="BM2611" s="18" t="s">
        <v>6960</v>
      </c>
      <c r="BN2611" s="18" t="s">
        <v>675</v>
      </c>
      <c r="BO2611" s="18" t="s">
        <v>6661</v>
      </c>
      <c r="BU2611" s="18" t="s">
        <v>6960</v>
      </c>
      <c r="BV2611" s="18" t="s">
        <v>675</v>
      </c>
      <c r="BW2611" s="18" t="s">
        <v>6661</v>
      </c>
    </row>
    <row r="2612" spans="51:75" x14ac:dyDescent="0.3">
      <c r="AY2612" s="94" t="e">
        <f>VLOOKUP(C2612,#REF!, 2,FALSE)</f>
        <v>#REF!</v>
      </c>
      <c r="BM2612" s="18" t="s">
        <v>6961</v>
      </c>
      <c r="BN2612" s="18" t="s">
        <v>17091</v>
      </c>
      <c r="BO2612" s="18" t="s">
        <v>6724</v>
      </c>
      <c r="BU2612" s="18" t="s">
        <v>6961</v>
      </c>
      <c r="BV2612" s="18" t="s">
        <v>17091</v>
      </c>
      <c r="BW2612" s="18" t="s">
        <v>6724</v>
      </c>
    </row>
    <row r="2613" spans="51:75" x14ac:dyDescent="0.3">
      <c r="AY2613" s="94" t="e">
        <f>VLOOKUP(C2613,#REF!, 2,FALSE)</f>
        <v>#REF!</v>
      </c>
      <c r="BM2613" s="18" t="s">
        <v>1255</v>
      </c>
      <c r="BN2613" s="18" t="s">
        <v>3064</v>
      </c>
      <c r="BO2613" s="18" t="s">
        <v>6962</v>
      </c>
      <c r="BU2613" s="18" t="s">
        <v>1255</v>
      </c>
      <c r="BV2613" s="18" t="s">
        <v>3064</v>
      </c>
      <c r="BW2613" s="18" t="s">
        <v>6962</v>
      </c>
    </row>
    <row r="2614" spans="51:75" x14ac:dyDescent="0.3">
      <c r="AY2614" s="94" t="e">
        <f>VLOOKUP(C2614,#REF!, 2,FALSE)</f>
        <v>#REF!</v>
      </c>
      <c r="BM2614" s="18" t="s">
        <v>6963</v>
      </c>
      <c r="BN2614" s="18" t="s">
        <v>3024</v>
      </c>
      <c r="BO2614" s="18" t="s">
        <v>1348</v>
      </c>
      <c r="BU2614" s="18" t="s">
        <v>6963</v>
      </c>
      <c r="BV2614" s="18" t="s">
        <v>3024</v>
      </c>
      <c r="BW2614" s="18" t="s">
        <v>1348</v>
      </c>
    </row>
    <row r="2615" spans="51:75" x14ac:dyDescent="0.3">
      <c r="AY2615" s="94" t="e">
        <f>VLOOKUP(C2615,#REF!, 2,FALSE)</f>
        <v>#REF!</v>
      </c>
      <c r="BM2615" s="18" t="s">
        <v>6964</v>
      </c>
      <c r="BN2615" s="18" t="s">
        <v>874</v>
      </c>
      <c r="BO2615" s="18" t="s">
        <v>6966</v>
      </c>
      <c r="BU2615" s="18" t="s">
        <v>6964</v>
      </c>
      <c r="BV2615" s="18" t="s">
        <v>874</v>
      </c>
      <c r="BW2615" s="18" t="s">
        <v>6966</v>
      </c>
    </row>
    <row r="2616" spans="51:75" x14ac:dyDescent="0.3">
      <c r="AY2616" s="94" t="e">
        <f>VLOOKUP(C2616,#REF!, 2,FALSE)</f>
        <v>#REF!</v>
      </c>
      <c r="BM2616" s="18" t="s">
        <v>1256</v>
      </c>
      <c r="BN2616" s="18" t="s">
        <v>2993</v>
      </c>
      <c r="BO2616" s="18" t="s">
        <v>6967</v>
      </c>
      <c r="BU2616" s="18" t="s">
        <v>1256</v>
      </c>
      <c r="BV2616" s="18" t="s">
        <v>2993</v>
      </c>
      <c r="BW2616" s="18" t="s">
        <v>6967</v>
      </c>
    </row>
    <row r="2617" spans="51:75" x14ac:dyDescent="0.3">
      <c r="AY2617" s="94" t="e">
        <f>VLOOKUP(C2617,#REF!, 2,FALSE)</f>
        <v>#REF!</v>
      </c>
      <c r="BM2617" s="18" t="s">
        <v>6968</v>
      </c>
      <c r="BN2617" s="18" t="s">
        <v>3024</v>
      </c>
      <c r="BO2617" s="18" t="s">
        <v>6969</v>
      </c>
      <c r="BU2617" s="18" t="s">
        <v>6968</v>
      </c>
      <c r="BV2617" s="18" t="s">
        <v>3024</v>
      </c>
      <c r="BW2617" s="18" t="s">
        <v>6969</v>
      </c>
    </row>
    <row r="2618" spans="51:75" x14ac:dyDescent="0.3">
      <c r="AY2618" s="94" t="e">
        <f>VLOOKUP(C2618,#REF!, 2,FALSE)</f>
        <v>#REF!</v>
      </c>
      <c r="BM2618" s="18" t="s">
        <v>1257</v>
      </c>
      <c r="BN2618" s="18" t="s">
        <v>1282</v>
      </c>
      <c r="BO2618" s="18" t="s">
        <v>6970</v>
      </c>
      <c r="BU2618" s="18" t="s">
        <v>1257</v>
      </c>
      <c r="BV2618" s="18" t="s">
        <v>1282</v>
      </c>
      <c r="BW2618" s="18" t="s">
        <v>6970</v>
      </c>
    </row>
    <row r="2619" spans="51:75" x14ac:dyDescent="0.3">
      <c r="AY2619" s="94" t="e">
        <f>VLOOKUP(C2619,#REF!, 2,FALSE)</f>
        <v>#REF!</v>
      </c>
      <c r="BM2619" s="18" t="s">
        <v>98</v>
      </c>
      <c r="BN2619" s="18" t="s">
        <v>628</v>
      </c>
      <c r="BO2619" s="18" t="s">
        <v>6971</v>
      </c>
      <c r="BU2619" s="18" t="s">
        <v>98</v>
      </c>
      <c r="BV2619" s="18" t="s">
        <v>628</v>
      </c>
      <c r="BW2619" s="18" t="s">
        <v>6971</v>
      </c>
    </row>
    <row r="2620" spans="51:75" x14ac:dyDescent="0.3">
      <c r="AY2620" s="94" t="e">
        <f>VLOOKUP(C2620,#REF!, 2,FALSE)</f>
        <v>#REF!</v>
      </c>
      <c r="BM2620" s="18" t="s">
        <v>1258</v>
      </c>
      <c r="BN2620" s="18" t="s">
        <v>17081</v>
      </c>
      <c r="BO2620" s="18" t="s">
        <v>3818</v>
      </c>
      <c r="BU2620" s="18" t="s">
        <v>1258</v>
      </c>
      <c r="BV2620" s="18" t="s">
        <v>17081</v>
      </c>
      <c r="BW2620" s="18" t="s">
        <v>3818</v>
      </c>
    </row>
    <row r="2621" spans="51:75" x14ac:dyDescent="0.3">
      <c r="AY2621" s="94" t="e">
        <f>VLOOKUP(C2621,#REF!, 2,FALSE)</f>
        <v>#REF!</v>
      </c>
      <c r="BM2621" s="18" t="s">
        <v>6972</v>
      </c>
      <c r="BN2621" s="18" t="s">
        <v>935</v>
      </c>
      <c r="BO2621" s="18" t="s">
        <v>4467</v>
      </c>
      <c r="BU2621" s="18" t="s">
        <v>6972</v>
      </c>
      <c r="BV2621" s="18" t="s">
        <v>935</v>
      </c>
      <c r="BW2621" s="18" t="s">
        <v>4467</v>
      </c>
    </row>
    <row r="2622" spans="51:75" x14ac:dyDescent="0.3">
      <c r="AY2622" s="94" t="e">
        <f>VLOOKUP(C2622,#REF!, 2,FALSE)</f>
        <v>#REF!</v>
      </c>
      <c r="BM2622" s="18" t="s">
        <v>1259</v>
      </c>
      <c r="BN2622" s="18" t="s">
        <v>935</v>
      </c>
      <c r="BO2622" s="18" t="s">
        <v>1686</v>
      </c>
      <c r="BU2622" s="18" t="s">
        <v>1259</v>
      </c>
      <c r="BV2622" s="18" t="s">
        <v>935</v>
      </c>
      <c r="BW2622" s="18" t="s">
        <v>1686</v>
      </c>
    </row>
    <row r="2623" spans="51:75" x14ac:dyDescent="0.3">
      <c r="AY2623" s="94" t="e">
        <f>VLOOKUP(C2623,#REF!, 2,FALSE)</f>
        <v>#REF!</v>
      </c>
      <c r="BM2623" s="18" t="s">
        <v>6973</v>
      </c>
      <c r="BN2623" s="18" t="s">
        <v>3231</v>
      </c>
      <c r="BO2623" s="18" t="s">
        <v>6974</v>
      </c>
      <c r="BU2623" s="18" t="s">
        <v>6973</v>
      </c>
      <c r="BV2623" s="18" t="s">
        <v>3231</v>
      </c>
      <c r="BW2623" s="18" t="s">
        <v>6974</v>
      </c>
    </row>
    <row r="2624" spans="51:75" x14ac:dyDescent="0.3">
      <c r="AY2624" s="94" t="e">
        <f>VLOOKUP(C2624,#REF!, 2,FALSE)</f>
        <v>#REF!</v>
      </c>
      <c r="BM2624" s="18" t="s">
        <v>6975</v>
      </c>
      <c r="BN2624" s="18" t="s">
        <v>3231</v>
      </c>
      <c r="BO2624" s="18" t="s">
        <v>6976</v>
      </c>
      <c r="BU2624" s="18" t="s">
        <v>6975</v>
      </c>
      <c r="BV2624" s="18" t="s">
        <v>3231</v>
      </c>
      <c r="BW2624" s="18" t="s">
        <v>6976</v>
      </c>
    </row>
    <row r="2625" spans="51:75" x14ac:dyDescent="0.3">
      <c r="AY2625" s="94" t="e">
        <f>VLOOKUP(C2625,#REF!, 2,FALSE)</f>
        <v>#REF!</v>
      </c>
      <c r="BM2625" s="18" t="s">
        <v>6978</v>
      </c>
      <c r="BN2625" s="18" t="s">
        <v>3024</v>
      </c>
      <c r="BO2625" s="18" t="s">
        <v>6979</v>
      </c>
      <c r="BU2625" s="18" t="s">
        <v>6978</v>
      </c>
      <c r="BV2625" s="18" t="s">
        <v>3024</v>
      </c>
      <c r="BW2625" s="18" t="s">
        <v>6979</v>
      </c>
    </row>
    <row r="2626" spans="51:75" x14ac:dyDescent="0.3">
      <c r="AY2626" s="94" t="e">
        <f>VLOOKUP(C2626,#REF!, 2,FALSE)</f>
        <v>#REF!</v>
      </c>
      <c r="BM2626" s="18" t="s">
        <v>6980</v>
      </c>
      <c r="BN2626" s="18" t="s">
        <v>622</v>
      </c>
      <c r="BO2626" s="18" t="s">
        <v>6981</v>
      </c>
      <c r="BU2626" s="18" t="s">
        <v>6980</v>
      </c>
      <c r="BV2626" s="18" t="s">
        <v>622</v>
      </c>
      <c r="BW2626" s="18" t="s">
        <v>6981</v>
      </c>
    </row>
    <row r="2627" spans="51:75" x14ac:dyDescent="0.3">
      <c r="AY2627" s="94" t="e">
        <f>VLOOKUP(C2627,#REF!, 2,FALSE)</f>
        <v>#REF!</v>
      </c>
      <c r="BM2627" s="18" t="s">
        <v>6982</v>
      </c>
      <c r="BN2627" s="18" t="s">
        <v>3231</v>
      </c>
      <c r="BO2627" s="18" t="s">
        <v>2326</v>
      </c>
      <c r="BU2627" s="18" t="s">
        <v>6982</v>
      </c>
      <c r="BV2627" s="18" t="s">
        <v>3231</v>
      </c>
      <c r="BW2627" s="18" t="s">
        <v>2326</v>
      </c>
    </row>
    <row r="2628" spans="51:75" x14ac:dyDescent="0.3">
      <c r="AY2628" s="94" t="e">
        <f>VLOOKUP(C2628,#REF!, 2,FALSE)</f>
        <v>#REF!</v>
      </c>
      <c r="BM2628" s="18" t="s">
        <v>1260</v>
      </c>
      <c r="BN2628" s="18" t="s">
        <v>669</v>
      </c>
      <c r="BO2628" s="18" t="s">
        <v>6016</v>
      </c>
      <c r="BU2628" s="18" t="s">
        <v>1260</v>
      </c>
      <c r="BV2628" s="18" t="s">
        <v>669</v>
      </c>
      <c r="BW2628" s="18" t="s">
        <v>6016</v>
      </c>
    </row>
    <row r="2629" spans="51:75" x14ac:dyDescent="0.3">
      <c r="AY2629" s="94" t="e">
        <f>VLOOKUP(C2629,#REF!, 2,FALSE)</f>
        <v>#REF!</v>
      </c>
      <c r="BM2629" s="18" t="s">
        <v>6983</v>
      </c>
      <c r="BN2629" s="18" t="s">
        <v>3109</v>
      </c>
      <c r="BO2629" s="18" t="s">
        <v>2998</v>
      </c>
      <c r="BU2629" s="18" t="s">
        <v>6983</v>
      </c>
      <c r="BV2629" s="18" t="s">
        <v>3109</v>
      </c>
      <c r="BW2629" s="18" t="s">
        <v>2998</v>
      </c>
    </row>
    <row r="2630" spans="51:75" x14ac:dyDescent="0.3">
      <c r="AY2630" s="94" t="e">
        <f>VLOOKUP(C2630,#REF!, 2,FALSE)</f>
        <v>#REF!</v>
      </c>
      <c r="BM2630" s="18" t="s">
        <v>6984</v>
      </c>
      <c r="BN2630" s="18" t="s">
        <v>3109</v>
      </c>
      <c r="BO2630" s="18" t="s">
        <v>782</v>
      </c>
      <c r="BU2630" s="18" t="s">
        <v>6984</v>
      </c>
      <c r="BV2630" s="18" t="s">
        <v>3109</v>
      </c>
      <c r="BW2630" s="18" t="s">
        <v>782</v>
      </c>
    </row>
    <row r="2631" spans="51:75" x14ac:dyDescent="0.3">
      <c r="AY2631" s="94" t="e">
        <f>VLOOKUP(C2631,#REF!, 2,FALSE)</f>
        <v>#REF!</v>
      </c>
      <c r="BM2631" s="18" t="s">
        <v>6985</v>
      </c>
      <c r="BN2631" s="18" t="s">
        <v>3024</v>
      </c>
      <c r="BO2631" s="18" t="s">
        <v>2998</v>
      </c>
      <c r="BU2631" s="18" t="s">
        <v>6985</v>
      </c>
      <c r="BV2631" s="18" t="s">
        <v>3024</v>
      </c>
      <c r="BW2631" s="18" t="s">
        <v>2998</v>
      </c>
    </row>
    <row r="2632" spans="51:75" x14ac:dyDescent="0.3">
      <c r="AY2632" s="94" t="e">
        <f>VLOOKUP(C2632,#REF!, 2,FALSE)</f>
        <v>#REF!</v>
      </c>
      <c r="BM2632" s="18" t="s">
        <v>6986</v>
      </c>
      <c r="BN2632" s="18" t="s">
        <v>861</v>
      </c>
      <c r="BO2632" s="18" t="s">
        <v>6987</v>
      </c>
      <c r="BU2632" s="18" t="s">
        <v>6986</v>
      </c>
      <c r="BV2632" s="18" t="s">
        <v>861</v>
      </c>
      <c r="BW2632" s="18" t="s">
        <v>6987</v>
      </c>
    </row>
    <row r="2633" spans="51:75" x14ac:dyDescent="0.3">
      <c r="AY2633" s="94" t="e">
        <f>VLOOKUP(C2633,#REF!, 2,FALSE)</f>
        <v>#REF!</v>
      </c>
      <c r="BM2633" s="18" t="s">
        <v>6988</v>
      </c>
      <c r="BN2633" s="18" t="s">
        <v>3231</v>
      </c>
      <c r="BO2633" s="18" t="s">
        <v>6989</v>
      </c>
      <c r="BU2633" s="18" t="s">
        <v>6988</v>
      </c>
      <c r="BV2633" s="18" t="s">
        <v>3231</v>
      </c>
      <c r="BW2633" s="18" t="s">
        <v>6989</v>
      </c>
    </row>
    <row r="2634" spans="51:75" x14ac:dyDescent="0.3">
      <c r="AY2634" s="94" t="e">
        <f>VLOOKUP(C2634,#REF!, 2,FALSE)</f>
        <v>#REF!</v>
      </c>
      <c r="BM2634" s="18" t="s">
        <v>6990</v>
      </c>
      <c r="BN2634" s="18" t="s">
        <v>1355</v>
      </c>
      <c r="BO2634" s="18" t="s">
        <v>6991</v>
      </c>
      <c r="BU2634" s="18" t="s">
        <v>6990</v>
      </c>
      <c r="BV2634" s="18" t="s">
        <v>1355</v>
      </c>
      <c r="BW2634" s="18" t="s">
        <v>6991</v>
      </c>
    </row>
    <row r="2635" spans="51:75" x14ac:dyDescent="0.3">
      <c r="AY2635" s="94" t="e">
        <f>VLOOKUP(C2635,#REF!, 2,FALSE)</f>
        <v>#REF!</v>
      </c>
      <c r="BM2635" s="18" t="s">
        <v>6992</v>
      </c>
      <c r="BN2635" s="18" t="s">
        <v>2993</v>
      </c>
      <c r="BO2635" s="18" t="s">
        <v>6993</v>
      </c>
      <c r="BU2635" s="18" t="s">
        <v>6992</v>
      </c>
      <c r="BV2635" s="18" t="s">
        <v>2993</v>
      </c>
      <c r="BW2635" s="18" t="s">
        <v>6993</v>
      </c>
    </row>
    <row r="2636" spans="51:75" x14ac:dyDescent="0.3">
      <c r="AY2636" s="94" t="e">
        <f>VLOOKUP(C2636,#REF!, 2,FALSE)</f>
        <v>#REF!</v>
      </c>
      <c r="BM2636" s="18" t="s">
        <v>6994</v>
      </c>
      <c r="BN2636" s="18" t="s">
        <v>3021</v>
      </c>
      <c r="BO2636" s="18" t="s">
        <v>5582</v>
      </c>
      <c r="BU2636" s="18" t="s">
        <v>6994</v>
      </c>
      <c r="BV2636" s="18" t="s">
        <v>3021</v>
      </c>
      <c r="BW2636" s="18" t="s">
        <v>5582</v>
      </c>
    </row>
    <row r="2637" spans="51:75" x14ac:dyDescent="0.3">
      <c r="AY2637" s="94" t="e">
        <f>VLOOKUP(C2637,#REF!, 2,FALSE)</f>
        <v>#REF!</v>
      </c>
      <c r="BM2637" s="18" t="s">
        <v>6995</v>
      </c>
      <c r="BN2637" s="18" t="s">
        <v>3122</v>
      </c>
      <c r="BO2637" s="18" t="s">
        <v>6996</v>
      </c>
      <c r="BU2637" s="18" t="s">
        <v>6995</v>
      </c>
      <c r="BV2637" s="18" t="s">
        <v>3122</v>
      </c>
      <c r="BW2637" s="18" t="s">
        <v>6996</v>
      </c>
    </row>
    <row r="2638" spans="51:75" x14ac:dyDescent="0.3">
      <c r="AY2638" s="94" t="e">
        <f>VLOOKUP(C2638,#REF!, 2,FALSE)</f>
        <v>#REF!</v>
      </c>
      <c r="BM2638" s="18" t="s">
        <v>6997</v>
      </c>
      <c r="BN2638" s="18" t="s">
        <v>853</v>
      </c>
      <c r="BO2638" s="18" t="s">
        <v>2255</v>
      </c>
      <c r="BU2638" s="18" t="s">
        <v>6997</v>
      </c>
      <c r="BV2638" s="18" t="s">
        <v>853</v>
      </c>
      <c r="BW2638" s="18" t="s">
        <v>2255</v>
      </c>
    </row>
    <row r="2639" spans="51:75" x14ac:dyDescent="0.3">
      <c r="AY2639" s="94" t="e">
        <f>VLOOKUP(C2639,#REF!, 2,FALSE)</f>
        <v>#REF!</v>
      </c>
      <c r="BM2639" s="18" t="s">
        <v>6998</v>
      </c>
      <c r="BN2639" s="18" t="s">
        <v>664</v>
      </c>
      <c r="BO2639" s="18" t="s">
        <v>6999</v>
      </c>
      <c r="BU2639" s="18" t="s">
        <v>6998</v>
      </c>
      <c r="BV2639" s="18" t="s">
        <v>664</v>
      </c>
      <c r="BW2639" s="18" t="s">
        <v>6999</v>
      </c>
    </row>
    <row r="2640" spans="51:75" x14ac:dyDescent="0.3">
      <c r="AY2640" s="94" t="e">
        <f>VLOOKUP(C2640,#REF!, 2,FALSE)</f>
        <v>#REF!</v>
      </c>
      <c r="BM2640" s="18" t="s">
        <v>1261</v>
      </c>
      <c r="BN2640" s="18" t="s">
        <v>3231</v>
      </c>
      <c r="BO2640" s="18" t="s">
        <v>7000</v>
      </c>
      <c r="BU2640" s="18" t="s">
        <v>1261</v>
      </c>
      <c r="BV2640" s="18" t="s">
        <v>3231</v>
      </c>
      <c r="BW2640" s="18" t="s">
        <v>7000</v>
      </c>
    </row>
    <row r="2641" spans="51:75" x14ac:dyDescent="0.3">
      <c r="AY2641" s="94" t="e">
        <f>VLOOKUP(C2641,#REF!, 2,FALSE)</f>
        <v>#REF!</v>
      </c>
      <c r="BM2641" s="18" t="s">
        <v>7001</v>
      </c>
      <c r="BN2641" s="18" t="s">
        <v>1355</v>
      </c>
      <c r="BO2641" s="18" t="s">
        <v>7002</v>
      </c>
      <c r="BU2641" s="18" t="s">
        <v>7001</v>
      </c>
      <c r="BV2641" s="18" t="s">
        <v>1355</v>
      </c>
      <c r="BW2641" s="18" t="s">
        <v>7002</v>
      </c>
    </row>
    <row r="2642" spans="51:75" x14ac:dyDescent="0.3">
      <c r="AY2642" s="94" t="e">
        <f>VLOOKUP(C2642,#REF!, 2,FALSE)</f>
        <v>#REF!</v>
      </c>
      <c r="BM2642" s="18" t="s">
        <v>7003</v>
      </c>
      <c r="BN2642" s="18" t="s">
        <v>636</v>
      </c>
      <c r="BO2642" s="18" t="s">
        <v>7004</v>
      </c>
      <c r="BU2642" s="18" t="s">
        <v>7003</v>
      </c>
      <c r="BV2642" s="18" t="s">
        <v>636</v>
      </c>
      <c r="BW2642" s="18" t="s">
        <v>7004</v>
      </c>
    </row>
    <row r="2643" spans="51:75" x14ac:dyDescent="0.3">
      <c r="AY2643" s="94" t="e">
        <f>VLOOKUP(C2643,#REF!, 2,FALSE)</f>
        <v>#REF!</v>
      </c>
      <c r="BM2643" s="18" t="s">
        <v>7007</v>
      </c>
      <c r="BN2643" s="18" t="s">
        <v>664</v>
      </c>
      <c r="BO2643" s="18" t="s">
        <v>3410</v>
      </c>
      <c r="BU2643" s="18" t="s">
        <v>7007</v>
      </c>
      <c r="BV2643" s="18" t="s">
        <v>664</v>
      </c>
      <c r="BW2643" s="18" t="s">
        <v>3410</v>
      </c>
    </row>
    <row r="2644" spans="51:75" x14ac:dyDescent="0.3">
      <c r="AY2644" s="94" t="e">
        <f>VLOOKUP(C2644,#REF!, 2,FALSE)</f>
        <v>#REF!</v>
      </c>
      <c r="BM2644" s="18" t="s">
        <v>1262</v>
      </c>
      <c r="BN2644" s="18" t="s">
        <v>3231</v>
      </c>
      <c r="BO2644" s="18" t="s">
        <v>4126</v>
      </c>
      <c r="BU2644" s="18" t="s">
        <v>1262</v>
      </c>
      <c r="BV2644" s="18" t="s">
        <v>3231</v>
      </c>
      <c r="BW2644" s="18" t="s">
        <v>4126</v>
      </c>
    </row>
    <row r="2645" spans="51:75" x14ac:dyDescent="0.3">
      <c r="AY2645" s="94" t="e">
        <f>VLOOKUP(C2645,#REF!, 2,FALSE)</f>
        <v>#REF!</v>
      </c>
      <c r="BM2645" s="18" t="s">
        <v>7010</v>
      </c>
      <c r="BN2645" s="18" t="s">
        <v>664</v>
      </c>
      <c r="BO2645" s="18" t="s">
        <v>6471</v>
      </c>
      <c r="BU2645" s="18" t="s">
        <v>7010</v>
      </c>
      <c r="BV2645" s="18" t="s">
        <v>664</v>
      </c>
      <c r="BW2645" s="18" t="s">
        <v>6471</v>
      </c>
    </row>
    <row r="2646" spans="51:75" x14ac:dyDescent="0.3">
      <c r="AY2646" s="94" t="e">
        <f>VLOOKUP(C2646,#REF!, 2,FALSE)</f>
        <v>#REF!</v>
      </c>
      <c r="BM2646" s="18" t="s">
        <v>7012</v>
      </c>
      <c r="BN2646" s="18" t="s">
        <v>664</v>
      </c>
      <c r="BO2646" s="18" t="s">
        <v>7013</v>
      </c>
      <c r="BU2646" s="18" t="s">
        <v>7012</v>
      </c>
      <c r="BV2646" s="18" t="s">
        <v>664</v>
      </c>
      <c r="BW2646" s="18" t="s">
        <v>7013</v>
      </c>
    </row>
    <row r="2647" spans="51:75" x14ac:dyDescent="0.3">
      <c r="AY2647" s="94" t="e">
        <f>VLOOKUP(C2647,#REF!, 2,FALSE)</f>
        <v>#REF!</v>
      </c>
      <c r="BM2647" s="18" t="s">
        <v>7014</v>
      </c>
      <c r="BN2647" s="18" t="s">
        <v>664</v>
      </c>
      <c r="BO2647" s="18" t="s">
        <v>1676</v>
      </c>
      <c r="BU2647" s="18" t="s">
        <v>7014</v>
      </c>
      <c r="BV2647" s="18" t="s">
        <v>664</v>
      </c>
      <c r="BW2647" s="18" t="s">
        <v>1676</v>
      </c>
    </row>
    <row r="2648" spans="51:75" x14ac:dyDescent="0.3">
      <c r="AY2648" s="94" t="e">
        <f>VLOOKUP(C2648,#REF!, 2,FALSE)</f>
        <v>#REF!</v>
      </c>
      <c r="BM2648" s="18" t="s">
        <v>7015</v>
      </c>
      <c r="BN2648" s="18" t="s">
        <v>664</v>
      </c>
      <c r="BO2648" s="18" t="s">
        <v>7017</v>
      </c>
      <c r="BU2648" s="18" t="s">
        <v>7015</v>
      </c>
      <c r="BV2648" s="18" t="s">
        <v>664</v>
      </c>
      <c r="BW2648" s="18" t="s">
        <v>7017</v>
      </c>
    </row>
    <row r="2649" spans="51:75" x14ac:dyDescent="0.3">
      <c r="AY2649" s="94" t="e">
        <f>VLOOKUP(C2649,#REF!, 2,FALSE)</f>
        <v>#REF!</v>
      </c>
      <c r="BM2649" s="18" t="s">
        <v>7019</v>
      </c>
      <c r="BN2649" s="18" t="s">
        <v>621</v>
      </c>
      <c r="BO2649" s="18" t="s">
        <v>7020</v>
      </c>
      <c r="BU2649" s="18" t="s">
        <v>7019</v>
      </c>
      <c r="BV2649" s="18" t="s">
        <v>621</v>
      </c>
      <c r="BW2649" s="18" t="s">
        <v>7020</v>
      </c>
    </row>
    <row r="2650" spans="51:75" x14ac:dyDescent="0.3">
      <c r="AY2650" s="94" t="e">
        <f>VLOOKUP(C2650,#REF!, 2,FALSE)</f>
        <v>#REF!</v>
      </c>
      <c r="BM2650" s="18" t="s">
        <v>7021</v>
      </c>
      <c r="BN2650" s="18" t="s">
        <v>2993</v>
      </c>
      <c r="BO2650" s="18" t="s">
        <v>7022</v>
      </c>
      <c r="BU2650" s="18" t="s">
        <v>7021</v>
      </c>
      <c r="BV2650" s="18" t="s">
        <v>2993</v>
      </c>
      <c r="BW2650" s="18" t="s">
        <v>7022</v>
      </c>
    </row>
    <row r="2651" spans="51:75" x14ac:dyDescent="0.3">
      <c r="AY2651" s="94" t="e">
        <f>VLOOKUP(C2651,#REF!, 2,FALSE)</f>
        <v>#REF!</v>
      </c>
      <c r="BM2651" s="18" t="s">
        <v>7023</v>
      </c>
      <c r="BN2651" s="18" t="s">
        <v>3290</v>
      </c>
      <c r="BO2651" s="18" t="s">
        <v>7024</v>
      </c>
      <c r="BU2651" s="18" t="s">
        <v>7023</v>
      </c>
      <c r="BV2651" s="18" t="s">
        <v>3290</v>
      </c>
      <c r="BW2651" s="18" t="s">
        <v>7024</v>
      </c>
    </row>
    <row r="2652" spans="51:75" x14ac:dyDescent="0.3">
      <c r="AY2652" s="94" t="e">
        <f>VLOOKUP(C2652,#REF!, 2,FALSE)</f>
        <v>#REF!</v>
      </c>
      <c r="BM2652" s="18" t="s">
        <v>7025</v>
      </c>
      <c r="BN2652" s="18" t="s">
        <v>668</v>
      </c>
      <c r="BO2652" s="18" t="s">
        <v>7022</v>
      </c>
      <c r="BU2652" s="18" t="s">
        <v>7025</v>
      </c>
      <c r="BV2652" s="18" t="s">
        <v>668</v>
      </c>
      <c r="BW2652" s="18" t="s">
        <v>7022</v>
      </c>
    </row>
    <row r="2653" spans="51:75" x14ac:dyDescent="0.3">
      <c r="AY2653" s="94" t="e">
        <f>VLOOKUP(C2653,#REF!, 2,FALSE)</f>
        <v>#REF!</v>
      </c>
      <c r="BM2653" s="18" t="s">
        <v>7026</v>
      </c>
      <c r="BN2653" s="18" t="s">
        <v>668</v>
      </c>
      <c r="BO2653" s="18" t="s">
        <v>7027</v>
      </c>
      <c r="BU2653" s="18" t="s">
        <v>7026</v>
      </c>
      <c r="BV2653" s="18" t="s">
        <v>668</v>
      </c>
      <c r="BW2653" s="18" t="s">
        <v>7027</v>
      </c>
    </row>
    <row r="2654" spans="51:75" x14ac:dyDescent="0.3">
      <c r="AY2654" s="94" t="e">
        <f>VLOOKUP(C2654,#REF!, 2,FALSE)</f>
        <v>#REF!</v>
      </c>
      <c r="BM2654" s="18" t="s">
        <v>7029</v>
      </c>
      <c r="BN2654" s="18" t="s">
        <v>938</v>
      </c>
      <c r="BO2654" s="18" t="s">
        <v>7030</v>
      </c>
      <c r="BU2654" s="18" t="s">
        <v>7029</v>
      </c>
      <c r="BV2654" s="18" t="s">
        <v>938</v>
      </c>
      <c r="BW2654" s="18" t="s">
        <v>7030</v>
      </c>
    </row>
    <row r="2655" spans="51:75" x14ac:dyDescent="0.3">
      <c r="AY2655" s="94" t="e">
        <f>VLOOKUP(C2655,#REF!, 2,FALSE)</f>
        <v>#REF!</v>
      </c>
      <c r="BM2655" s="18" t="s">
        <v>7031</v>
      </c>
      <c r="BN2655" s="18" t="s">
        <v>668</v>
      </c>
      <c r="BO2655" s="18" t="s">
        <v>7032</v>
      </c>
      <c r="BU2655" s="18" t="s">
        <v>7031</v>
      </c>
      <c r="BV2655" s="18" t="s">
        <v>668</v>
      </c>
      <c r="BW2655" s="18" t="s">
        <v>7032</v>
      </c>
    </row>
    <row r="2656" spans="51:75" x14ac:dyDescent="0.3">
      <c r="AY2656" s="94" t="e">
        <f>VLOOKUP(C2656,#REF!, 2,FALSE)</f>
        <v>#REF!</v>
      </c>
      <c r="BM2656" s="18" t="s">
        <v>7033</v>
      </c>
      <c r="BN2656" s="18" t="s">
        <v>668</v>
      </c>
      <c r="BO2656" s="18" t="s">
        <v>7034</v>
      </c>
      <c r="BU2656" s="18" t="s">
        <v>7033</v>
      </c>
      <c r="BV2656" s="18" t="s">
        <v>668</v>
      </c>
      <c r="BW2656" s="18" t="s">
        <v>7034</v>
      </c>
    </row>
    <row r="2657" spans="51:75" x14ac:dyDescent="0.3">
      <c r="AY2657" s="94" t="e">
        <f>VLOOKUP(C2657,#REF!, 2,FALSE)</f>
        <v>#REF!</v>
      </c>
      <c r="BM2657" s="18" t="s">
        <v>7035</v>
      </c>
      <c r="BN2657" s="18" t="s">
        <v>618</v>
      </c>
      <c r="BO2657" s="18" t="s">
        <v>2998</v>
      </c>
      <c r="BU2657" s="18" t="s">
        <v>7035</v>
      </c>
      <c r="BV2657" s="18" t="s">
        <v>618</v>
      </c>
      <c r="BW2657" s="18" t="s">
        <v>2998</v>
      </c>
    </row>
    <row r="2658" spans="51:75" x14ac:dyDescent="0.3">
      <c r="AY2658" s="94" t="e">
        <f>VLOOKUP(C2658,#REF!, 2,FALSE)</f>
        <v>#REF!</v>
      </c>
      <c r="BM2658" s="18" t="s">
        <v>7037</v>
      </c>
      <c r="BN2658" s="18" t="s">
        <v>664</v>
      </c>
      <c r="BO2658" s="18" t="s">
        <v>5445</v>
      </c>
      <c r="BU2658" s="18" t="s">
        <v>7037</v>
      </c>
      <c r="BV2658" s="18" t="s">
        <v>664</v>
      </c>
      <c r="BW2658" s="18" t="s">
        <v>5445</v>
      </c>
    </row>
    <row r="2659" spans="51:75" x14ac:dyDescent="0.3">
      <c r="AY2659" s="94" t="e">
        <f>VLOOKUP(C2659,#REF!, 2,FALSE)</f>
        <v>#REF!</v>
      </c>
      <c r="BM2659" s="18" t="s">
        <v>7038</v>
      </c>
      <c r="BN2659" s="18" t="s">
        <v>630</v>
      </c>
      <c r="BO2659" s="18" t="s">
        <v>7039</v>
      </c>
      <c r="BU2659" s="18" t="s">
        <v>7038</v>
      </c>
      <c r="BV2659" s="18" t="s">
        <v>630</v>
      </c>
      <c r="BW2659" s="18" t="s">
        <v>7039</v>
      </c>
    </row>
    <row r="2660" spans="51:75" x14ac:dyDescent="0.3">
      <c r="AY2660" s="94" t="e">
        <f>VLOOKUP(C2660,#REF!, 2,FALSE)</f>
        <v>#REF!</v>
      </c>
      <c r="BM2660" s="18" t="s">
        <v>7040</v>
      </c>
      <c r="BN2660" s="18" t="s">
        <v>811</v>
      </c>
      <c r="BO2660" s="18" t="s">
        <v>7041</v>
      </c>
      <c r="BU2660" s="18" t="s">
        <v>7040</v>
      </c>
      <c r="BV2660" s="18" t="s">
        <v>811</v>
      </c>
      <c r="BW2660" s="18" t="s">
        <v>7041</v>
      </c>
    </row>
    <row r="2661" spans="51:75" x14ac:dyDescent="0.3">
      <c r="AY2661" s="94" t="e">
        <f>VLOOKUP(C2661,#REF!, 2,FALSE)</f>
        <v>#REF!</v>
      </c>
      <c r="BM2661" s="18" t="s">
        <v>7042</v>
      </c>
      <c r="BN2661" s="18" t="s">
        <v>17081</v>
      </c>
      <c r="BO2661" s="18" t="s">
        <v>782</v>
      </c>
      <c r="BU2661" s="18" t="s">
        <v>7042</v>
      </c>
      <c r="BV2661" s="18" t="s">
        <v>17081</v>
      </c>
      <c r="BW2661" s="18" t="s">
        <v>782</v>
      </c>
    </row>
    <row r="2662" spans="51:75" x14ac:dyDescent="0.3">
      <c r="AY2662" s="94" t="e">
        <f>VLOOKUP(C2662,#REF!, 2,FALSE)</f>
        <v>#REF!</v>
      </c>
      <c r="BM2662" s="18" t="s">
        <v>1263</v>
      </c>
      <c r="BN2662" s="18" t="s">
        <v>1292</v>
      </c>
      <c r="BO2662" s="18" t="s">
        <v>4016</v>
      </c>
      <c r="BU2662" s="18" t="s">
        <v>1263</v>
      </c>
      <c r="BV2662" s="18" t="s">
        <v>1292</v>
      </c>
      <c r="BW2662" s="18" t="s">
        <v>4016</v>
      </c>
    </row>
    <row r="2663" spans="51:75" x14ac:dyDescent="0.3">
      <c r="AY2663" s="94" t="e">
        <f>VLOOKUP(C2663,#REF!, 2,FALSE)</f>
        <v>#REF!</v>
      </c>
      <c r="BM2663" s="18" t="s">
        <v>1264</v>
      </c>
      <c r="BN2663" s="18" t="s">
        <v>1292</v>
      </c>
      <c r="BO2663" s="18" t="s">
        <v>7043</v>
      </c>
      <c r="BU2663" s="18" t="s">
        <v>1264</v>
      </c>
      <c r="BV2663" s="18" t="s">
        <v>1292</v>
      </c>
      <c r="BW2663" s="18" t="s">
        <v>7043</v>
      </c>
    </row>
    <row r="2664" spans="51:75" x14ac:dyDescent="0.3">
      <c r="AY2664" s="94" t="e">
        <f>VLOOKUP(C2664,#REF!, 2,FALSE)</f>
        <v>#REF!</v>
      </c>
      <c r="BM2664" s="18" t="s">
        <v>7045</v>
      </c>
      <c r="BN2664" s="18" t="s">
        <v>792</v>
      </c>
      <c r="BO2664" s="18" t="s">
        <v>7046</v>
      </c>
      <c r="BU2664" s="18" t="s">
        <v>7045</v>
      </c>
      <c r="BV2664" s="18" t="s">
        <v>792</v>
      </c>
      <c r="BW2664" s="18" t="s">
        <v>7046</v>
      </c>
    </row>
    <row r="2665" spans="51:75" x14ac:dyDescent="0.3">
      <c r="AY2665" s="94" t="e">
        <f>VLOOKUP(C2665,#REF!, 2,FALSE)</f>
        <v>#REF!</v>
      </c>
      <c r="BM2665" s="18" t="s">
        <v>7047</v>
      </c>
      <c r="BN2665" s="18" t="s">
        <v>17092</v>
      </c>
      <c r="BO2665" s="18" t="s">
        <v>7048</v>
      </c>
      <c r="BU2665" s="18" t="s">
        <v>7047</v>
      </c>
      <c r="BV2665" s="18" t="s">
        <v>17092</v>
      </c>
      <c r="BW2665" s="18" t="s">
        <v>7048</v>
      </c>
    </row>
    <row r="2666" spans="51:75" x14ac:dyDescent="0.3">
      <c r="AY2666" s="94" t="e">
        <f>VLOOKUP(C2666,#REF!, 2,FALSE)</f>
        <v>#REF!</v>
      </c>
      <c r="BM2666" s="18" t="s">
        <v>7049</v>
      </c>
      <c r="BN2666" s="18" t="s">
        <v>3021</v>
      </c>
      <c r="BO2666" s="18" t="s">
        <v>2998</v>
      </c>
      <c r="BU2666" s="18" t="s">
        <v>7049</v>
      </c>
      <c r="BV2666" s="18" t="s">
        <v>3021</v>
      </c>
      <c r="BW2666" s="18" t="s">
        <v>2998</v>
      </c>
    </row>
    <row r="2667" spans="51:75" x14ac:dyDescent="0.3">
      <c r="AY2667" s="94" t="e">
        <f>VLOOKUP(C2667,#REF!, 2,FALSE)</f>
        <v>#REF!</v>
      </c>
      <c r="BM2667" s="18" t="s">
        <v>7051</v>
      </c>
      <c r="BN2667" s="18" t="s">
        <v>861</v>
      </c>
      <c r="BO2667" s="18" t="s">
        <v>7052</v>
      </c>
      <c r="BU2667" s="18" t="s">
        <v>7051</v>
      </c>
      <c r="BV2667" s="18" t="s">
        <v>861</v>
      </c>
      <c r="BW2667" s="18" t="s">
        <v>7052</v>
      </c>
    </row>
    <row r="2668" spans="51:75" x14ac:dyDescent="0.3">
      <c r="AY2668" s="94" t="e">
        <f>VLOOKUP(C2668,#REF!, 2,FALSE)</f>
        <v>#REF!</v>
      </c>
      <c r="BM2668" s="18" t="s">
        <v>7053</v>
      </c>
      <c r="BN2668" s="18" t="s">
        <v>3047</v>
      </c>
      <c r="BO2668" s="18" t="s">
        <v>4252</v>
      </c>
      <c r="BU2668" s="18" t="s">
        <v>7053</v>
      </c>
      <c r="BV2668" s="18" t="s">
        <v>3047</v>
      </c>
      <c r="BW2668" s="18" t="s">
        <v>4252</v>
      </c>
    </row>
    <row r="2669" spans="51:75" x14ac:dyDescent="0.3">
      <c r="AY2669" s="94" t="e">
        <f>VLOOKUP(C2669,#REF!, 2,FALSE)</f>
        <v>#REF!</v>
      </c>
      <c r="BM2669" s="18" t="s">
        <v>7054</v>
      </c>
      <c r="BN2669" s="18" t="s">
        <v>3021</v>
      </c>
      <c r="BO2669" s="18" t="s">
        <v>7055</v>
      </c>
      <c r="BU2669" s="18" t="s">
        <v>7054</v>
      </c>
      <c r="BV2669" s="18" t="s">
        <v>3021</v>
      </c>
      <c r="BW2669" s="18" t="s">
        <v>7055</v>
      </c>
    </row>
    <row r="2670" spans="51:75" x14ac:dyDescent="0.3">
      <c r="AY2670" s="94" t="e">
        <f>VLOOKUP(C2670,#REF!, 2,FALSE)</f>
        <v>#REF!</v>
      </c>
      <c r="BM2670" s="18" t="s">
        <v>7056</v>
      </c>
      <c r="BN2670" s="18" t="s">
        <v>3109</v>
      </c>
      <c r="BO2670" s="18" t="s">
        <v>7057</v>
      </c>
      <c r="BU2670" s="18" t="s">
        <v>7056</v>
      </c>
      <c r="BV2670" s="18" t="s">
        <v>3109</v>
      </c>
      <c r="BW2670" s="18" t="s">
        <v>7057</v>
      </c>
    </row>
    <row r="2671" spans="51:75" x14ac:dyDescent="0.3">
      <c r="AY2671" s="94" t="e">
        <f>VLOOKUP(C2671,#REF!, 2,FALSE)</f>
        <v>#REF!</v>
      </c>
      <c r="BM2671" s="18" t="s">
        <v>7059</v>
      </c>
      <c r="BN2671" s="18" t="s">
        <v>1355</v>
      </c>
      <c r="BO2671" s="18" t="s">
        <v>7060</v>
      </c>
      <c r="BU2671" s="18" t="s">
        <v>7059</v>
      </c>
      <c r="BV2671" s="18" t="s">
        <v>1355</v>
      </c>
      <c r="BW2671" s="18" t="s">
        <v>7060</v>
      </c>
    </row>
    <row r="2672" spans="51:75" x14ac:dyDescent="0.3">
      <c r="AY2672" s="94" t="e">
        <f>VLOOKUP(C2672,#REF!, 2,FALSE)</f>
        <v>#REF!</v>
      </c>
      <c r="BM2672" s="18" t="s">
        <v>7061</v>
      </c>
      <c r="BN2672" s="18" t="s">
        <v>1355</v>
      </c>
      <c r="BO2672" s="18" t="s">
        <v>7062</v>
      </c>
      <c r="BU2672" s="18" t="s">
        <v>7061</v>
      </c>
      <c r="BV2672" s="18" t="s">
        <v>1355</v>
      </c>
      <c r="BW2672" s="18" t="s">
        <v>7062</v>
      </c>
    </row>
    <row r="2673" spans="51:75" x14ac:dyDescent="0.3">
      <c r="AY2673" s="94" t="e">
        <f>VLOOKUP(C2673,#REF!, 2,FALSE)</f>
        <v>#REF!</v>
      </c>
      <c r="BM2673" s="18" t="s">
        <v>1265</v>
      </c>
      <c r="BN2673" s="18" t="s">
        <v>3024</v>
      </c>
      <c r="BO2673" s="18" t="s">
        <v>5974</v>
      </c>
      <c r="BU2673" s="18" t="s">
        <v>1265</v>
      </c>
      <c r="BV2673" s="18" t="s">
        <v>3024</v>
      </c>
      <c r="BW2673" s="18" t="s">
        <v>5974</v>
      </c>
    </row>
    <row r="2674" spans="51:75" x14ac:dyDescent="0.3">
      <c r="AY2674" s="94" t="e">
        <f>VLOOKUP(C2674,#REF!, 2,FALSE)</f>
        <v>#REF!</v>
      </c>
      <c r="BM2674" s="18" t="s">
        <v>176</v>
      </c>
      <c r="BN2674" s="18" t="s">
        <v>3231</v>
      </c>
      <c r="BO2674" s="18" t="s">
        <v>5786</v>
      </c>
      <c r="BU2674" s="18" t="s">
        <v>176</v>
      </c>
      <c r="BV2674" s="18" t="s">
        <v>3231</v>
      </c>
      <c r="BW2674" s="18" t="s">
        <v>5786</v>
      </c>
    </row>
    <row r="2675" spans="51:75" x14ac:dyDescent="0.3">
      <c r="AY2675" s="94" t="e">
        <f>VLOOKUP(C2675,#REF!, 2,FALSE)</f>
        <v>#REF!</v>
      </c>
      <c r="BM2675" s="18" t="s">
        <v>7063</v>
      </c>
      <c r="BN2675" s="18" t="s">
        <v>628</v>
      </c>
      <c r="BO2675" s="18" t="s">
        <v>6271</v>
      </c>
      <c r="BU2675" s="18" t="s">
        <v>7063</v>
      </c>
      <c r="BV2675" s="18" t="s">
        <v>628</v>
      </c>
      <c r="BW2675" s="18" t="s">
        <v>6271</v>
      </c>
    </row>
    <row r="2676" spans="51:75" x14ac:dyDescent="0.3">
      <c r="AY2676" s="94" t="e">
        <f>VLOOKUP(C2676,#REF!, 2,FALSE)</f>
        <v>#REF!</v>
      </c>
      <c r="BM2676" s="18" t="s">
        <v>7064</v>
      </c>
      <c r="BN2676" s="18" t="s">
        <v>3024</v>
      </c>
      <c r="BO2676" s="18" t="s">
        <v>4126</v>
      </c>
      <c r="BU2676" s="18" t="s">
        <v>7064</v>
      </c>
      <c r="BV2676" s="18" t="s">
        <v>3024</v>
      </c>
      <c r="BW2676" s="18" t="s">
        <v>4126</v>
      </c>
    </row>
    <row r="2677" spans="51:75" x14ac:dyDescent="0.3">
      <c r="AY2677" s="94" t="e">
        <f>VLOOKUP(C2677,#REF!, 2,FALSE)</f>
        <v>#REF!</v>
      </c>
      <c r="BM2677" s="18" t="s">
        <v>7066</v>
      </c>
      <c r="BN2677" s="18" t="s">
        <v>17086</v>
      </c>
      <c r="BO2677" s="18" t="s">
        <v>5361</v>
      </c>
      <c r="BU2677" s="18" t="s">
        <v>7066</v>
      </c>
      <c r="BV2677" s="18" t="s">
        <v>17086</v>
      </c>
      <c r="BW2677" s="18" t="s">
        <v>5361</v>
      </c>
    </row>
    <row r="2678" spans="51:75" x14ac:dyDescent="0.3">
      <c r="AY2678" s="94" t="e">
        <f>VLOOKUP(C2678,#REF!, 2,FALSE)</f>
        <v>#REF!</v>
      </c>
      <c r="BM2678" s="18" t="s">
        <v>7067</v>
      </c>
      <c r="BN2678" s="18" t="s">
        <v>17086</v>
      </c>
      <c r="BO2678" s="18" t="s">
        <v>1283</v>
      </c>
      <c r="BU2678" s="18" t="s">
        <v>7067</v>
      </c>
      <c r="BV2678" s="18" t="s">
        <v>17086</v>
      </c>
      <c r="BW2678" s="18" t="s">
        <v>1283</v>
      </c>
    </row>
    <row r="2679" spans="51:75" x14ac:dyDescent="0.3">
      <c r="AY2679" s="94" t="e">
        <f>VLOOKUP(C2679,#REF!, 2,FALSE)</f>
        <v>#REF!</v>
      </c>
      <c r="BM2679" s="18" t="s">
        <v>7068</v>
      </c>
      <c r="BN2679" s="18" t="s">
        <v>17086</v>
      </c>
      <c r="BO2679" s="18" t="s">
        <v>782</v>
      </c>
      <c r="BU2679" s="18" t="s">
        <v>7068</v>
      </c>
      <c r="BV2679" s="18" t="s">
        <v>17086</v>
      </c>
      <c r="BW2679" s="18" t="s">
        <v>782</v>
      </c>
    </row>
    <row r="2680" spans="51:75" x14ac:dyDescent="0.3">
      <c r="AY2680" s="94" t="e">
        <f>VLOOKUP(C2680,#REF!, 2,FALSE)</f>
        <v>#REF!</v>
      </c>
      <c r="BM2680" s="18" t="s">
        <v>7069</v>
      </c>
      <c r="BN2680" s="18" t="s">
        <v>2998</v>
      </c>
      <c r="BO2680" s="18" t="s">
        <v>2998</v>
      </c>
      <c r="BU2680" s="18" t="s">
        <v>7069</v>
      </c>
      <c r="BV2680" s="18" t="s">
        <v>2998</v>
      </c>
      <c r="BW2680" s="18" t="s">
        <v>2998</v>
      </c>
    </row>
    <row r="2681" spans="51:75" x14ac:dyDescent="0.3">
      <c r="AY2681" s="94" t="e">
        <f>VLOOKUP(C2681,#REF!, 2,FALSE)</f>
        <v>#REF!</v>
      </c>
      <c r="BM2681" s="18" t="s">
        <v>7070</v>
      </c>
      <c r="BN2681" s="18" t="s">
        <v>2998</v>
      </c>
      <c r="BO2681" s="18" t="s">
        <v>2998</v>
      </c>
      <c r="BU2681" s="18" t="s">
        <v>7070</v>
      </c>
      <c r="BV2681" s="18" t="s">
        <v>2998</v>
      </c>
      <c r="BW2681" s="18" t="s">
        <v>2998</v>
      </c>
    </row>
    <row r="2682" spans="51:75" x14ac:dyDescent="0.3">
      <c r="AY2682" s="94" t="e">
        <f>VLOOKUP(C2682,#REF!, 2,FALSE)</f>
        <v>#REF!</v>
      </c>
      <c r="BM2682" s="18" t="s">
        <v>7071</v>
      </c>
      <c r="BN2682" s="18" t="s">
        <v>2998</v>
      </c>
      <c r="BO2682" s="18" t="s">
        <v>2998</v>
      </c>
      <c r="BU2682" s="18" t="s">
        <v>7071</v>
      </c>
      <c r="BV2682" s="18" t="s">
        <v>2998</v>
      </c>
      <c r="BW2682" s="18" t="s">
        <v>2998</v>
      </c>
    </row>
    <row r="2683" spans="51:75" x14ac:dyDescent="0.3">
      <c r="AY2683" s="94" t="e">
        <f>VLOOKUP(C2683,#REF!, 2,FALSE)</f>
        <v>#REF!</v>
      </c>
      <c r="BM2683" s="18" t="s">
        <v>7072</v>
      </c>
      <c r="BN2683" s="18" t="s">
        <v>3231</v>
      </c>
      <c r="BO2683" s="18" t="s">
        <v>3167</v>
      </c>
      <c r="BU2683" s="18" t="s">
        <v>7072</v>
      </c>
      <c r="BV2683" s="18" t="s">
        <v>3231</v>
      </c>
      <c r="BW2683" s="18" t="s">
        <v>3167</v>
      </c>
    </row>
    <row r="2684" spans="51:75" x14ac:dyDescent="0.3">
      <c r="AY2684" s="94" t="e">
        <f>VLOOKUP(C2684,#REF!, 2,FALSE)</f>
        <v>#REF!</v>
      </c>
      <c r="BM2684" s="18" t="s">
        <v>7073</v>
      </c>
      <c r="BN2684" s="18" t="s">
        <v>636</v>
      </c>
      <c r="BO2684" s="18" t="s">
        <v>7074</v>
      </c>
      <c r="BU2684" s="18" t="s">
        <v>7073</v>
      </c>
      <c r="BV2684" s="18" t="s">
        <v>636</v>
      </c>
      <c r="BW2684" s="18" t="s">
        <v>7074</v>
      </c>
    </row>
    <row r="2685" spans="51:75" x14ac:dyDescent="0.3">
      <c r="AY2685" s="94" t="e">
        <f>VLOOKUP(C2685,#REF!, 2,FALSE)</f>
        <v>#REF!</v>
      </c>
      <c r="BM2685" s="18" t="s">
        <v>7075</v>
      </c>
      <c r="BN2685" s="18" t="s">
        <v>3047</v>
      </c>
      <c r="BO2685" s="18" t="s">
        <v>1706</v>
      </c>
      <c r="BU2685" s="18" t="s">
        <v>7075</v>
      </c>
      <c r="BV2685" s="18" t="s">
        <v>3047</v>
      </c>
      <c r="BW2685" s="18" t="s">
        <v>1706</v>
      </c>
    </row>
    <row r="2686" spans="51:75" x14ac:dyDescent="0.3">
      <c r="AY2686" s="94" t="e">
        <f>VLOOKUP(C2686,#REF!, 2,FALSE)</f>
        <v>#REF!</v>
      </c>
      <c r="BM2686" s="18" t="s">
        <v>7076</v>
      </c>
      <c r="BN2686" s="18" t="s">
        <v>672</v>
      </c>
      <c r="BO2686" s="18" t="s">
        <v>1706</v>
      </c>
      <c r="BU2686" s="18" t="s">
        <v>7076</v>
      </c>
      <c r="BV2686" s="18" t="s">
        <v>672</v>
      </c>
      <c r="BW2686" s="18" t="s">
        <v>1706</v>
      </c>
    </row>
    <row r="2687" spans="51:75" x14ac:dyDescent="0.3">
      <c r="AY2687" s="94" t="e">
        <f>VLOOKUP(C2687,#REF!, 2,FALSE)</f>
        <v>#REF!</v>
      </c>
      <c r="BM2687" s="18" t="s">
        <v>7077</v>
      </c>
      <c r="BN2687" s="18" t="s">
        <v>17081</v>
      </c>
      <c r="BO2687" s="18" t="s">
        <v>4634</v>
      </c>
      <c r="BU2687" s="18" t="s">
        <v>7077</v>
      </c>
      <c r="BV2687" s="18" t="s">
        <v>17081</v>
      </c>
      <c r="BW2687" s="18" t="s">
        <v>4634</v>
      </c>
    </row>
    <row r="2688" spans="51:75" x14ac:dyDescent="0.3">
      <c r="AY2688" s="94" t="e">
        <f>VLOOKUP(C2688,#REF!, 2,FALSE)</f>
        <v>#REF!</v>
      </c>
      <c r="BM2688" s="18" t="s">
        <v>7078</v>
      </c>
      <c r="BN2688" s="18" t="s">
        <v>3231</v>
      </c>
      <c r="BO2688" s="18" t="s">
        <v>782</v>
      </c>
      <c r="BU2688" s="18" t="s">
        <v>7078</v>
      </c>
      <c r="BV2688" s="18" t="s">
        <v>3231</v>
      </c>
      <c r="BW2688" s="18" t="s">
        <v>782</v>
      </c>
    </row>
    <row r="2689" spans="51:75" x14ac:dyDescent="0.3">
      <c r="AY2689" s="94" t="e">
        <f>VLOOKUP(C2689,#REF!, 2,FALSE)</f>
        <v>#REF!</v>
      </c>
      <c r="BM2689" s="18" t="s">
        <v>1266</v>
      </c>
      <c r="BN2689" s="18" t="s">
        <v>3231</v>
      </c>
      <c r="BO2689" s="18" t="s">
        <v>7079</v>
      </c>
      <c r="BU2689" s="18" t="s">
        <v>1266</v>
      </c>
      <c r="BV2689" s="18" t="s">
        <v>3231</v>
      </c>
      <c r="BW2689" s="18" t="s">
        <v>7079</v>
      </c>
    </row>
    <row r="2690" spans="51:75" x14ac:dyDescent="0.3">
      <c r="AY2690" s="94" t="e">
        <f>VLOOKUP(C2690,#REF!, 2,FALSE)</f>
        <v>#REF!</v>
      </c>
      <c r="BM2690" s="18" t="s">
        <v>7080</v>
      </c>
      <c r="BN2690" s="18" t="s">
        <v>3231</v>
      </c>
      <c r="BO2690" s="18" t="s">
        <v>5836</v>
      </c>
      <c r="BU2690" s="18" t="s">
        <v>7080</v>
      </c>
      <c r="BV2690" s="18" t="s">
        <v>3231</v>
      </c>
      <c r="BW2690" s="18" t="s">
        <v>5836</v>
      </c>
    </row>
    <row r="2691" spans="51:75" x14ac:dyDescent="0.3">
      <c r="AY2691" s="94" t="e">
        <f>VLOOKUP(C2691,#REF!, 2,FALSE)</f>
        <v>#REF!</v>
      </c>
      <c r="BM2691" s="18" t="s">
        <v>7081</v>
      </c>
      <c r="BN2691" s="18" t="s">
        <v>672</v>
      </c>
      <c r="BO2691" s="18" t="s">
        <v>1706</v>
      </c>
      <c r="BU2691" s="18" t="s">
        <v>7081</v>
      </c>
      <c r="BV2691" s="18" t="s">
        <v>672</v>
      </c>
      <c r="BW2691" s="18" t="s">
        <v>1706</v>
      </c>
    </row>
    <row r="2692" spans="51:75" x14ac:dyDescent="0.3">
      <c r="AY2692" s="94" t="e">
        <f>VLOOKUP(C2692,#REF!, 2,FALSE)</f>
        <v>#REF!</v>
      </c>
      <c r="BM2692" s="18" t="s">
        <v>7082</v>
      </c>
      <c r="BN2692" s="18" t="s">
        <v>17081</v>
      </c>
      <c r="BO2692" s="18" t="s">
        <v>782</v>
      </c>
      <c r="BU2692" s="18" t="s">
        <v>7082</v>
      </c>
      <c r="BV2692" s="18" t="s">
        <v>17081</v>
      </c>
      <c r="BW2692" s="18" t="s">
        <v>782</v>
      </c>
    </row>
    <row r="2693" spans="51:75" x14ac:dyDescent="0.3">
      <c r="AY2693" s="94" t="e">
        <f>VLOOKUP(C2693,#REF!, 2,FALSE)</f>
        <v>#REF!</v>
      </c>
      <c r="BM2693" s="18" t="s">
        <v>7083</v>
      </c>
      <c r="BN2693" s="18" t="s">
        <v>3109</v>
      </c>
      <c r="BO2693" s="18" t="s">
        <v>7084</v>
      </c>
      <c r="BU2693" s="18" t="s">
        <v>7083</v>
      </c>
      <c r="BV2693" s="18" t="s">
        <v>3109</v>
      </c>
      <c r="BW2693" s="18" t="s">
        <v>7084</v>
      </c>
    </row>
    <row r="2694" spans="51:75" x14ac:dyDescent="0.3">
      <c r="AY2694" s="94" t="e">
        <f>VLOOKUP(C2694,#REF!, 2,FALSE)</f>
        <v>#REF!</v>
      </c>
      <c r="BM2694" s="18" t="s">
        <v>7085</v>
      </c>
      <c r="BN2694" s="18" t="s">
        <v>3105</v>
      </c>
      <c r="BO2694" s="18" t="s">
        <v>2998</v>
      </c>
      <c r="BU2694" s="18" t="s">
        <v>7085</v>
      </c>
      <c r="BV2694" s="18" t="s">
        <v>3105</v>
      </c>
      <c r="BW2694" s="18" t="s">
        <v>2998</v>
      </c>
    </row>
    <row r="2695" spans="51:75" x14ac:dyDescent="0.3">
      <c r="AY2695" s="94" t="e">
        <f>VLOOKUP(C2695,#REF!, 2,FALSE)</f>
        <v>#REF!</v>
      </c>
      <c r="BM2695" s="18" t="s">
        <v>7086</v>
      </c>
      <c r="BN2695" s="18" t="s">
        <v>3105</v>
      </c>
      <c r="BO2695" s="18" t="s">
        <v>7087</v>
      </c>
      <c r="BU2695" s="18" t="s">
        <v>7086</v>
      </c>
      <c r="BV2695" s="18" t="s">
        <v>3105</v>
      </c>
      <c r="BW2695" s="18" t="s">
        <v>7087</v>
      </c>
    </row>
    <row r="2696" spans="51:75" x14ac:dyDescent="0.3">
      <c r="AY2696" s="94" t="e">
        <f>VLOOKUP(C2696,#REF!, 2,FALSE)</f>
        <v>#REF!</v>
      </c>
      <c r="BM2696" s="18" t="s">
        <v>7088</v>
      </c>
      <c r="BN2696" s="18" t="s">
        <v>3064</v>
      </c>
      <c r="BO2696" s="18" t="s">
        <v>2998</v>
      </c>
      <c r="BU2696" s="18" t="s">
        <v>7088</v>
      </c>
      <c r="BV2696" s="18" t="s">
        <v>3064</v>
      </c>
      <c r="BW2696" s="18" t="s">
        <v>2998</v>
      </c>
    </row>
    <row r="2697" spans="51:75" x14ac:dyDescent="0.3">
      <c r="AY2697" s="94" t="e">
        <f>VLOOKUP(C2697,#REF!, 2,FALSE)</f>
        <v>#REF!</v>
      </c>
      <c r="BM2697" s="18" t="s">
        <v>7089</v>
      </c>
      <c r="BN2697" s="18" t="s">
        <v>1355</v>
      </c>
      <c r="BO2697" s="18" t="s">
        <v>7090</v>
      </c>
      <c r="BU2697" s="18" t="s">
        <v>7089</v>
      </c>
      <c r="BV2697" s="18" t="s">
        <v>1355</v>
      </c>
      <c r="BW2697" s="18" t="s">
        <v>7090</v>
      </c>
    </row>
    <row r="2698" spans="51:75" x14ac:dyDescent="0.3">
      <c r="AY2698" s="94" t="e">
        <f>VLOOKUP(C2698,#REF!, 2,FALSE)</f>
        <v>#REF!</v>
      </c>
      <c r="BM2698" s="18" t="s">
        <v>7091</v>
      </c>
      <c r="BN2698" s="18" t="s">
        <v>3231</v>
      </c>
      <c r="BO2698" s="18" t="s">
        <v>5168</v>
      </c>
      <c r="BU2698" s="18" t="s">
        <v>7091</v>
      </c>
      <c r="BV2698" s="18" t="s">
        <v>3231</v>
      </c>
      <c r="BW2698" s="18" t="s">
        <v>5168</v>
      </c>
    </row>
    <row r="2699" spans="51:75" x14ac:dyDescent="0.3">
      <c r="AY2699" s="94" t="e">
        <f>VLOOKUP(C2699,#REF!, 2,FALSE)</f>
        <v>#REF!</v>
      </c>
      <c r="BM2699" s="18" t="s">
        <v>7092</v>
      </c>
      <c r="BN2699" s="18" t="s">
        <v>792</v>
      </c>
      <c r="BO2699" s="18" t="s">
        <v>4793</v>
      </c>
      <c r="BU2699" s="18" t="s">
        <v>7092</v>
      </c>
      <c r="BV2699" s="18" t="s">
        <v>792</v>
      </c>
      <c r="BW2699" s="18" t="s">
        <v>4793</v>
      </c>
    </row>
    <row r="2700" spans="51:75" x14ac:dyDescent="0.3">
      <c r="AY2700" s="94" t="e">
        <f>VLOOKUP(C2700,#REF!, 2,FALSE)</f>
        <v>#REF!</v>
      </c>
      <c r="BM2700" s="18" t="s">
        <v>7093</v>
      </c>
      <c r="BN2700" s="18" t="s">
        <v>3231</v>
      </c>
      <c r="BO2700" s="18" t="s">
        <v>6767</v>
      </c>
      <c r="BU2700" s="18" t="s">
        <v>7093</v>
      </c>
      <c r="BV2700" s="18" t="s">
        <v>3231</v>
      </c>
      <c r="BW2700" s="18" t="s">
        <v>6767</v>
      </c>
    </row>
    <row r="2701" spans="51:75" x14ac:dyDescent="0.3">
      <c r="AY2701" s="94" t="e">
        <f>VLOOKUP(C2701,#REF!, 2,FALSE)</f>
        <v>#REF!</v>
      </c>
      <c r="BM2701" s="18" t="s">
        <v>7094</v>
      </c>
      <c r="BN2701" s="18" t="s">
        <v>3231</v>
      </c>
      <c r="BO2701" s="18" t="s">
        <v>2998</v>
      </c>
      <c r="BU2701" s="18" t="s">
        <v>7094</v>
      </c>
      <c r="BV2701" s="18" t="s">
        <v>3231</v>
      </c>
      <c r="BW2701" s="18" t="s">
        <v>2998</v>
      </c>
    </row>
    <row r="2702" spans="51:75" x14ac:dyDescent="0.3">
      <c r="AY2702" s="94" t="e">
        <f>VLOOKUP(C2702,#REF!, 2,FALSE)</f>
        <v>#REF!</v>
      </c>
      <c r="BM2702" s="18" t="s">
        <v>7096</v>
      </c>
      <c r="BN2702" s="18" t="s">
        <v>667</v>
      </c>
      <c r="BO2702" s="18" t="s">
        <v>7097</v>
      </c>
      <c r="BU2702" s="18" t="s">
        <v>7096</v>
      </c>
      <c r="BV2702" s="18" t="s">
        <v>667</v>
      </c>
      <c r="BW2702" s="18" t="s">
        <v>7097</v>
      </c>
    </row>
    <row r="2703" spans="51:75" x14ac:dyDescent="0.3">
      <c r="AY2703" s="94" t="e">
        <f>VLOOKUP(C2703,#REF!, 2,FALSE)</f>
        <v>#REF!</v>
      </c>
      <c r="BM2703" s="18" t="s">
        <v>7098</v>
      </c>
      <c r="BN2703" s="18" t="s">
        <v>2993</v>
      </c>
      <c r="BO2703" s="18" t="s">
        <v>7099</v>
      </c>
      <c r="BU2703" s="18" t="s">
        <v>7098</v>
      </c>
      <c r="BV2703" s="18" t="s">
        <v>2993</v>
      </c>
      <c r="BW2703" s="18" t="s">
        <v>7099</v>
      </c>
    </row>
    <row r="2704" spans="51:75" x14ac:dyDescent="0.3">
      <c r="AY2704" s="94" t="e">
        <f>VLOOKUP(C2704,#REF!, 2,FALSE)</f>
        <v>#REF!</v>
      </c>
      <c r="BM2704" s="18" t="s">
        <v>7100</v>
      </c>
      <c r="BN2704" s="18" t="s">
        <v>3231</v>
      </c>
      <c r="BO2704" s="18" t="s">
        <v>7101</v>
      </c>
      <c r="BU2704" s="18" t="s">
        <v>7100</v>
      </c>
      <c r="BV2704" s="18" t="s">
        <v>3231</v>
      </c>
      <c r="BW2704" s="18" t="s">
        <v>7101</v>
      </c>
    </row>
    <row r="2705" spans="51:75" x14ac:dyDescent="0.3">
      <c r="AY2705" s="94" t="e">
        <f>VLOOKUP(C2705,#REF!, 2,FALSE)</f>
        <v>#REF!</v>
      </c>
      <c r="BM2705" s="18" t="s">
        <v>7102</v>
      </c>
      <c r="BN2705" s="18" t="s">
        <v>1355</v>
      </c>
      <c r="BO2705" s="18" t="s">
        <v>7103</v>
      </c>
      <c r="BU2705" s="18" t="s">
        <v>7102</v>
      </c>
      <c r="BV2705" s="18" t="s">
        <v>1355</v>
      </c>
      <c r="BW2705" s="18" t="s">
        <v>7103</v>
      </c>
    </row>
    <row r="2706" spans="51:75" x14ac:dyDescent="0.3">
      <c r="AY2706" s="94" t="e">
        <f>VLOOKUP(C2706,#REF!, 2,FALSE)</f>
        <v>#REF!</v>
      </c>
      <c r="BM2706" s="18" t="s">
        <v>7104</v>
      </c>
      <c r="BN2706" s="18" t="s">
        <v>628</v>
      </c>
      <c r="BO2706" s="18" t="s">
        <v>7105</v>
      </c>
      <c r="BU2706" s="18" t="s">
        <v>7104</v>
      </c>
      <c r="BV2706" s="18" t="s">
        <v>628</v>
      </c>
      <c r="BW2706" s="18" t="s">
        <v>7105</v>
      </c>
    </row>
    <row r="2707" spans="51:75" x14ac:dyDescent="0.3">
      <c r="AY2707" s="94" t="e">
        <f>VLOOKUP(C2707,#REF!, 2,FALSE)</f>
        <v>#REF!</v>
      </c>
      <c r="BM2707" s="18" t="s">
        <v>7106</v>
      </c>
      <c r="BN2707" s="18" t="s">
        <v>3105</v>
      </c>
      <c r="BO2707" s="18" t="s">
        <v>7107</v>
      </c>
      <c r="BU2707" s="18" t="s">
        <v>7106</v>
      </c>
      <c r="BV2707" s="18" t="s">
        <v>3105</v>
      </c>
      <c r="BW2707" s="18" t="s">
        <v>7107</v>
      </c>
    </row>
    <row r="2708" spans="51:75" x14ac:dyDescent="0.3">
      <c r="AY2708" s="94" t="e">
        <f>VLOOKUP(C2708,#REF!, 2,FALSE)</f>
        <v>#REF!</v>
      </c>
      <c r="BM2708" s="18" t="s">
        <v>7108</v>
      </c>
      <c r="BN2708" s="18" t="s">
        <v>3231</v>
      </c>
      <c r="BO2708" s="18" t="s">
        <v>2998</v>
      </c>
      <c r="BU2708" s="18" t="s">
        <v>7108</v>
      </c>
      <c r="BV2708" s="18" t="s">
        <v>3231</v>
      </c>
      <c r="BW2708" s="18" t="s">
        <v>2998</v>
      </c>
    </row>
    <row r="2709" spans="51:75" x14ac:dyDescent="0.3">
      <c r="AY2709" s="94" t="e">
        <f>VLOOKUP(C2709,#REF!, 2,FALSE)</f>
        <v>#REF!</v>
      </c>
      <c r="BM2709" s="18" t="s">
        <v>7109</v>
      </c>
      <c r="BN2709" s="18" t="s">
        <v>3024</v>
      </c>
      <c r="BO2709" s="18" t="s">
        <v>4928</v>
      </c>
      <c r="BU2709" s="18" t="s">
        <v>7109</v>
      </c>
      <c r="BV2709" s="18" t="s">
        <v>3024</v>
      </c>
      <c r="BW2709" s="18" t="s">
        <v>4928</v>
      </c>
    </row>
    <row r="2710" spans="51:75" x14ac:dyDescent="0.3">
      <c r="AY2710" s="94" t="e">
        <f>VLOOKUP(C2710,#REF!, 2,FALSE)</f>
        <v>#REF!</v>
      </c>
      <c r="BM2710" s="18" t="s">
        <v>7110</v>
      </c>
      <c r="BN2710" s="18" t="s">
        <v>2998</v>
      </c>
      <c r="BO2710" s="18" t="s">
        <v>2998</v>
      </c>
      <c r="BU2710" s="18" t="s">
        <v>7110</v>
      </c>
      <c r="BV2710" s="18" t="s">
        <v>2998</v>
      </c>
      <c r="BW2710" s="18" t="s">
        <v>2998</v>
      </c>
    </row>
    <row r="2711" spans="51:75" x14ac:dyDescent="0.3">
      <c r="AY2711" s="94" t="e">
        <f>VLOOKUP(C2711,#REF!, 2,FALSE)</f>
        <v>#REF!</v>
      </c>
      <c r="BM2711" s="18" t="s">
        <v>7111</v>
      </c>
      <c r="BN2711" s="18" t="s">
        <v>3231</v>
      </c>
      <c r="BO2711" s="18" t="s">
        <v>7107</v>
      </c>
      <c r="BU2711" s="18" t="s">
        <v>7111</v>
      </c>
      <c r="BV2711" s="18" t="s">
        <v>3231</v>
      </c>
      <c r="BW2711" s="18" t="s">
        <v>7107</v>
      </c>
    </row>
    <row r="2712" spans="51:75" x14ac:dyDescent="0.3">
      <c r="AY2712" s="94" t="e">
        <f>VLOOKUP(C2712,#REF!, 2,FALSE)</f>
        <v>#REF!</v>
      </c>
      <c r="BM2712" s="18" t="s">
        <v>7112</v>
      </c>
      <c r="BN2712" s="18" t="s">
        <v>3064</v>
      </c>
      <c r="BO2712" s="18" t="s">
        <v>7113</v>
      </c>
      <c r="BU2712" s="18" t="s">
        <v>7112</v>
      </c>
      <c r="BV2712" s="18" t="s">
        <v>3064</v>
      </c>
      <c r="BW2712" s="18" t="s">
        <v>7113</v>
      </c>
    </row>
    <row r="2713" spans="51:75" x14ac:dyDescent="0.3">
      <c r="AY2713" s="94" t="e">
        <f>VLOOKUP(C2713,#REF!, 2,FALSE)</f>
        <v>#REF!</v>
      </c>
      <c r="BM2713" s="18" t="s">
        <v>7114</v>
      </c>
      <c r="BN2713" s="18" t="s">
        <v>3231</v>
      </c>
      <c r="BO2713" s="18" t="s">
        <v>2998</v>
      </c>
      <c r="BU2713" s="18" t="s">
        <v>7114</v>
      </c>
      <c r="BV2713" s="18" t="s">
        <v>3231</v>
      </c>
      <c r="BW2713" s="18" t="s">
        <v>2998</v>
      </c>
    </row>
    <row r="2714" spans="51:75" x14ac:dyDescent="0.3">
      <c r="AY2714" s="94" t="e">
        <f>VLOOKUP(C2714,#REF!, 2,FALSE)</f>
        <v>#REF!</v>
      </c>
      <c r="BM2714" s="18" t="s">
        <v>7115</v>
      </c>
      <c r="BN2714" s="18" t="s">
        <v>3231</v>
      </c>
      <c r="BO2714" s="18" t="s">
        <v>2998</v>
      </c>
      <c r="BU2714" s="18" t="s">
        <v>7115</v>
      </c>
      <c r="BV2714" s="18" t="s">
        <v>3231</v>
      </c>
      <c r="BW2714" s="18" t="s">
        <v>2998</v>
      </c>
    </row>
    <row r="2715" spans="51:75" x14ac:dyDescent="0.3">
      <c r="AY2715" s="94" t="e">
        <f>VLOOKUP(C2715,#REF!, 2,FALSE)</f>
        <v>#REF!</v>
      </c>
      <c r="BM2715" s="18" t="s">
        <v>7116</v>
      </c>
      <c r="BN2715" s="18" t="s">
        <v>2993</v>
      </c>
      <c r="BO2715" s="18" t="s">
        <v>7107</v>
      </c>
      <c r="BU2715" s="18" t="s">
        <v>7116</v>
      </c>
      <c r="BV2715" s="18" t="s">
        <v>2993</v>
      </c>
      <c r="BW2715" s="18" t="s">
        <v>7107</v>
      </c>
    </row>
    <row r="2716" spans="51:75" x14ac:dyDescent="0.3">
      <c r="AY2716" s="94" t="e">
        <f>VLOOKUP(C2716,#REF!, 2,FALSE)</f>
        <v>#REF!</v>
      </c>
      <c r="BM2716" s="18" t="s">
        <v>7117</v>
      </c>
      <c r="BN2716" s="18" t="s">
        <v>3290</v>
      </c>
      <c r="BO2716" s="18" t="s">
        <v>2998</v>
      </c>
      <c r="BU2716" s="18" t="s">
        <v>7117</v>
      </c>
      <c r="BV2716" s="18" t="s">
        <v>3290</v>
      </c>
      <c r="BW2716" s="18" t="s">
        <v>2998</v>
      </c>
    </row>
    <row r="2717" spans="51:75" x14ac:dyDescent="0.3">
      <c r="AY2717" s="94" t="e">
        <f>VLOOKUP(C2717,#REF!, 2,FALSE)</f>
        <v>#REF!</v>
      </c>
      <c r="BM2717" s="18" t="s">
        <v>7118</v>
      </c>
      <c r="BN2717" s="18" t="s">
        <v>3290</v>
      </c>
      <c r="BO2717" s="18" t="s">
        <v>4787</v>
      </c>
      <c r="BU2717" s="18" t="s">
        <v>7118</v>
      </c>
      <c r="BV2717" s="18" t="s">
        <v>3290</v>
      </c>
      <c r="BW2717" s="18" t="s">
        <v>4787</v>
      </c>
    </row>
    <row r="2718" spans="51:75" x14ac:dyDescent="0.3">
      <c r="AY2718" s="94" t="e">
        <f>VLOOKUP(C2718,#REF!, 2,FALSE)</f>
        <v>#REF!</v>
      </c>
      <c r="BM2718" s="18" t="s">
        <v>7119</v>
      </c>
      <c r="BN2718" s="18" t="s">
        <v>1355</v>
      </c>
      <c r="BO2718" s="18" t="s">
        <v>2998</v>
      </c>
      <c r="BU2718" s="18" t="s">
        <v>7119</v>
      </c>
      <c r="BV2718" s="18" t="s">
        <v>1355</v>
      </c>
      <c r="BW2718" s="18" t="s">
        <v>2998</v>
      </c>
    </row>
    <row r="2719" spans="51:75" x14ac:dyDescent="0.3">
      <c r="AY2719" s="94" t="e">
        <f>VLOOKUP(C2719,#REF!, 2,FALSE)</f>
        <v>#REF!</v>
      </c>
      <c r="BM2719" s="18" t="s">
        <v>7120</v>
      </c>
      <c r="BN2719" s="18" t="s">
        <v>2993</v>
      </c>
      <c r="BO2719" s="18" t="s">
        <v>7121</v>
      </c>
      <c r="BU2719" s="18" t="s">
        <v>7120</v>
      </c>
      <c r="BV2719" s="18" t="s">
        <v>2993</v>
      </c>
      <c r="BW2719" s="18" t="s">
        <v>7121</v>
      </c>
    </row>
    <row r="2720" spans="51:75" x14ac:dyDescent="0.3">
      <c r="AY2720" s="94" t="e">
        <f>VLOOKUP(C2720,#REF!, 2,FALSE)</f>
        <v>#REF!</v>
      </c>
      <c r="BM2720" s="18" t="s">
        <v>7122</v>
      </c>
      <c r="BN2720" s="18" t="s">
        <v>3064</v>
      </c>
      <c r="BO2720" s="18" t="s">
        <v>3795</v>
      </c>
      <c r="BU2720" s="18" t="s">
        <v>7122</v>
      </c>
      <c r="BV2720" s="18" t="s">
        <v>3064</v>
      </c>
      <c r="BW2720" s="18" t="s">
        <v>3795</v>
      </c>
    </row>
    <row r="2721" spans="51:75" x14ac:dyDescent="0.3">
      <c r="AY2721" s="94" t="e">
        <f>VLOOKUP(C2721,#REF!, 2,FALSE)</f>
        <v>#REF!</v>
      </c>
      <c r="BM2721" s="18" t="s">
        <v>1267</v>
      </c>
      <c r="BN2721" s="18" t="s">
        <v>3231</v>
      </c>
      <c r="BO2721" s="18" t="s">
        <v>7123</v>
      </c>
      <c r="BU2721" s="18" t="s">
        <v>1267</v>
      </c>
      <c r="BV2721" s="18" t="s">
        <v>3231</v>
      </c>
      <c r="BW2721" s="18" t="s">
        <v>7123</v>
      </c>
    </row>
    <row r="2722" spans="51:75" x14ac:dyDescent="0.3">
      <c r="AY2722" s="94" t="e">
        <f>VLOOKUP(C2722,#REF!, 2,FALSE)</f>
        <v>#REF!</v>
      </c>
      <c r="BM2722" s="18" t="s">
        <v>7124</v>
      </c>
      <c r="BN2722" s="18" t="s">
        <v>3024</v>
      </c>
      <c r="BO2722" s="18" t="s">
        <v>7125</v>
      </c>
      <c r="BU2722" s="18" t="s">
        <v>7124</v>
      </c>
      <c r="BV2722" s="18" t="s">
        <v>3024</v>
      </c>
      <c r="BW2722" s="18" t="s">
        <v>7125</v>
      </c>
    </row>
    <row r="2723" spans="51:75" x14ac:dyDescent="0.3">
      <c r="AY2723" s="94" t="e">
        <f>VLOOKUP(C2723,#REF!, 2,FALSE)</f>
        <v>#REF!</v>
      </c>
      <c r="BM2723" s="18" t="s">
        <v>7126</v>
      </c>
      <c r="BN2723" s="18" t="s">
        <v>3024</v>
      </c>
      <c r="BO2723" s="18" t="s">
        <v>7127</v>
      </c>
      <c r="BU2723" s="18" t="s">
        <v>7126</v>
      </c>
      <c r="BV2723" s="18" t="s">
        <v>3024</v>
      </c>
      <c r="BW2723" s="18" t="s">
        <v>7127</v>
      </c>
    </row>
    <row r="2724" spans="51:75" x14ac:dyDescent="0.3">
      <c r="AY2724" s="94" t="e">
        <f>VLOOKUP(C2724,#REF!, 2,FALSE)</f>
        <v>#REF!</v>
      </c>
      <c r="BM2724" s="18" t="s">
        <v>7128</v>
      </c>
      <c r="BN2724" s="18" t="s">
        <v>2993</v>
      </c>
      <c r="BO2724" s="18" t="s">
        <v>5099</v>
      </c>
      <c r="BU2724" s="18" t="s">
        <v>7128</v>
      </c>
      <c r="BV2724" s="18" t="s">
        <v>2993</v>
      </c>
      <c r="BW2724" s="18" t="s">
        <v>5099</v>
      </c>
    </row>
    <row r="2725" spans="51:75" x14ac:dyDescent="0.3">
      <c r="AY2725" s="94" t="e">
        <f>VLOOKUP(C2725,#REF!, 2,FALSE)</f>
        <v>#REF!</v>
      </c>
      <c r="BM2725" s="18" t="s">
        <v>1268</v>
      </c>
      <c r="BN2725" s="18" t="s">
        <v>675</v>
      </c>
      <c r="BO2725" s="18" t="s">
        <v>7129</v>
      </c>
      <c r="BU2725" s="18" t="s">
        <v>1268</v>
      </c>
      <c r="BV2725" s="18" t="s">
        <v>675</v>
      </c>
      <c r="BW2725" s="18" t="s">
        <v>7129</v>
      </c>
    </row>
    <row r="2726" spans="51:75" x14ac:dyDescent="0.3">
      <c r="AY2726" s="94" t="e">
        <f>VLOOKUP(C2726,#REF!, 2,FALSE)</f>
        <v>#REF!</v>
      </c>
      <c r="BM2726" s="18" t="s">
        <v>7130</v>
      </c>
      <c r="BN2726" s="18" t="s">
        <v>2998</v>
      </c>
      <c r="BO2726" s="18" t="s">
        <v>4928</v>
      </c>
      <c r="BU2726" s="18" t="s">
        <v>7130</v>
      </c>
      <c r="BV2726" s="18" t="s">
        <v>2998</v>
      </c>
      <c r="BW2726" s="18" t="s">
        <v>4928</v>
      </c>
    </row>
    <row r="2727" spans="51:75" x14ac:dyDescent="0.3">
      <c r="AY2727" s="94" t="e">
        <f>VLOOKUP(C2727,#REF!, 2,FALSE)</f>
        <v>#REF!</v>
      </c>
      <c r="BM2727" s="18" t="s">
        <v>7131</v>
      </c>
      <c r="BN2727" s="18" t="s">
        <v>3122</v>
      </c>
      <c r="BO2727" s="18" t="s">
        <v>7132</v>
      </c>
      <c r="BU2727" s="18" t="s">
        <v>7131</v>
      </c>
      <c r="BV2727" s="18" t="s">
        <v>3122</v>
      </c>
      <c r="BW2727" s="18" t="s">
        <v>7132</v>
      </c>
    </row>
    <row r="2728" spans="51:75" x14ac:dyDescent="0.3">
      <c r="AY2728" s="94" t="e">
        <f>VLOOKUP(C2728,#REF!, 2,FALSE)</f>
        <v>#REF!</v>
      </c>
      <c r="BM2728" s="18" t="s">
        <v>7133</v>
      </c>
      <c r="BN2728" s="18" t="s">
        <v>633</v>
      </c>
      <c r="BO2728" s="18" t="s">
        <v>7132</v>
      </c>
      <c r="BU2728" s="18" t="s">
        <v>7133</v>
      </c>
      <c r="BV2728" s="18" t="s">
        <v>633</v>
      </c>
      <c r="BW2728" s="18" t="s">
        <v>7132</v>
      </c>
    </row>
    <row r="2729" spans="51:75" x14ac:dyDescent="0.3">
      <c r="AY2729" s="94" t="e">
        <f>VLOOKUP(C2729,#REF!, 2,FALSE)</f>
        <v>#REF!</v>
      </c>
      <c r="BM2729" s="18" t="s">
        <v>7134</v>
      </c>
      <c r="BN2729" s="18" t="s">
        <v>2998</v>
      </c>
      <c r="BO2729" s="18" t="s">
        <v>3963</v>
      </c>
      <c r="BU2729" s="18" t="s">
        <v>7134</v>
      </c>
      <c r="BV2729" s="18" t="s">
        <v>2998</v>
      </c>
      <c r="BW2729" s="18" t="s">
        <v>3963</v>
      </c>
    </row>
    <row r="2730" spans="51:75" x14ac:dyDescent="0.3">
      <c r="AY2730" s="94" t="e">
        <f>VLOOKUP(C2730,#REF!, 2,FALSE)</f>
        <v>#REF!</v>
      </c>
      <c r="BM2730" s="18" t="s">
        <v>7135</v>
      </c>
      <c r="BN2730" s="18" t="s">
        <v>1152</v>
      </c>
      <c r="BO2730" s="18" t="s">
        <v>2998</v>
      </c>
      <c r="BU2730" s="18" t="s">
        <v>7135</v>
      </c>
      <c r="BV2730" s="18" t="s">
        <v>1152</v>
      </c>
      <c r="BW2730" s="18" t="s">
        <v>2998</v>
      </c>
    </row>
    <row r="2731" spans="51:75" x14ac:dyDescent="0.3">
      <c r="AY2731" s="94" t="e">
        <f>VLOOKUP(C2731,#REF!, 2,FALSE)</f>
        <v>#REF!</v>
      </c>
      <c r="BM2731" s="18" t="s">
        <v>7136</v>
      </c>
      <c r="BN2731" s="18" t="s">
        <v>3290</v>
      </c>
      <c r="BO2731" s="18" t="s">
        <v>2998</v>
      </c>
      <c r="BU2731" s="18" t="s">
        <v>7136</v>
      </c>
      <c r="BV2731" s="18" t="s">
        <v>3290</v>
      </c>
      <c r="BW2731" s="18" t="s">
        <v>2998</v>
      </c>
    </row>
    <row r="2732" spans="51:75" x14ac:dyDescent="0.3">
      <c r="AY2732" s="94" t="e">
        <f>VLOOKUP(C2732,#REF!, 2,FALSE)</f>
        <v>#REF!</v>
      </c>
      <c r="BM2732" s="18" t="s">
        <v>7137</v>
      </c>
      <c r="BN2732" s="18" t="s">
        <v>3024</v>
      </c>
      <c r="BO2732" s="18" t="s">
        <v>2998</v>
      </c>
      <c r="BU2732" s="18" t="s">
        <v>7137</v>
      </c>
      <c r="BV2732" s="18" t="s">
        <v>3024</v>
      </c>
      <c r="BW2732" s="18" t="s">
        <v>2998</v>
      </c>
    </row>
    <row r="2733" spans="51:75" x14ac:dyDescent="0.3">
      <c r="AY2733" s="94" t="e">
        <f>VLOOKUP(C2733,#REF!, 2,FALSE)</f>
        <v>#REF!</v>
      </c>
      <c r="BM2733" s="18" t="s">
        <v>7138</v>
      </c>
      <c r="BN2733" s="18" t="s">
        <v>3290</v>
      </c>
      <c r="BO2733" s="18" t="s">
        <v>2998</v>
      </c>
      <c r="BU2733" s="18" t="s">
        <v>7138</v>
      </c>
      <c r="BV2733" s="18" t="s">
        <v>3290</v>
      </c>
      <c r="BW2733" s="18" t="s">
        <v>2998</v>
      </c>
    </row>
    <row r="2734" spans="51:75" x14ac:dyDescent="0.3">
      <c r="AY2734" s="94" t="e">
        <f>VLOOKUP(C2734,#REF!, 2,FALSE)</f>
        <v>#REF!</v>
      </c>
      <c r="BM2734" s="18" t="s">
        <v>7139</v>
      </c>
      <c r="BN2734" s="18" t="s">
        <v>3231</v>
      </c>
      <c r="BO2734" s="18" t="s">
        <v>7140</v>
      </c>
      <c r="BU2734" s="18" t="s">
        <v>7139</v>
      </c>
      <c r="BV2734" s="18" t="s">
        <v>3231</v>
      </c>
      <c r="BW2734" s="18" t="s">
        <v>7140</v>
      </c>
    </row>
    <row r="2735" spans="51:75" x14ac:dyDescent="0.3">
      <c r="AY2735" s="94" t="e">
        <f>VLOOKUP(C2735,#REF!, 2,FALSE)</f>
        <v>#REF!</v>
      </c>
      <c r="BM2735" s="18" t="s">
        <v>7141</v>
      </c>
      <c r="BN2735" s="18" t="s">
        <v>1152</v>
      </c>
      <c r="BO2735" s="18" t="s">
        <v>2998</v>
      </c>
      <c r="BU2735" s="18" t="s">
        <v>7141</v>
      </c>
      <c r="BV2735" s="18" t="s">
        <v>1152</v>
      </c>
      <c r="BW2735" s="18" t="s">
        <v>2998</v>
      </c>
    </row>
    <row r="2736" spans="51:75" x14ac:dyDescent="0.3">
      <c r="AY2736" s="94" t="e">
        <f>VLOOKUP(C2736,#REF!, 2,FALSE)</f>
        <v>#REF!</v>
      </c>
      <c r="BM2736" s="18" t="s">
        <v>7142</v>
      </c>
      <c r="BN2736" s="18" t="s">
        <v>3231</v>
      </c>
      <c r="BO2736" s="18" t="s">
        <v>1221</v>
      </c>
      <c r="BU2736" s="18" t="s">
        <v>7142</v>
      </c>
      <c r="BV2736" s="18" t="s">
        <v>3231</v>
      </c>
      <c r="BW2736" s="18" t="s">
        <v>1221</v>
      </c>
    </row>
    <row r="2737" spans="51:75" x14ac:dyDescent="0.3">
      <c r="AY2737" s="94" t="e">
        <f>VLOOKUP(C2737,#REF!, 2,FALSE)</f>
        <v>#REF!</v>
      </c>
      <c r="BM2737" s="18" t="s">
        <v>7143</v>
      </c>
      <c r="BN2737" s="18" t="s">
        <v>1355</v>
      </c>
      <c r="BO2737" s="18" t="s">
        <v>2998</v>
      </c>
      <c r="BU2737" s="18" t="s">
        <v>7143</v>
      </c>
      <c r="BV2737" s="18" t="s">
        <v>1355</v>
      </c>
      <c r="BW2737" s="18" t="s">
        <v>2998</v>
      </c>
    </row>
    <row r="2738" spans="51:75" x14ac:dyDescent="0.3">
      <c r="AY2738" s="94" t="e">
        <f>VLOOKUP(C2738,#REF!, 2,FALSE)</f>
        <v>#REF!</v>
      </c>
      <c r="BM2738" s="18" t="s">
        <v>7144</v>
      </c>
      <c r="BN2738" s="18" t="s">
        <v>1355</v>
      </c>
      <c r="BO2738" s="18" t="s">
        <v>5768</v>
      </c>
      <c r="BU2738" s="18" t="s">
        <v>7144</v>
      </c>
      <c r="BV2738" s="18" t="s">
        <v>1355</v>
      </c>
      <c r="BW2738" s="18" t="s">
        <v>5768</v>
      </c>
    </row>
    <row r="2739" spans="51:75" x14ac:dyDescent="0.3">
      <c r="AY2739" s="94" t="e">
        <f>VLOOKUP(C2739,#REF!, 2,FALSE)</f>
        <v>#REF!</v>
      </c>
      <c r="BM2739" s="18" t="s">
        <v>7145</v>
      </c>
      <c r="BN2739" s="18" t="s">
        <v>2998</v>
      </c>
      <c r="BO2739" s="18" t="s">
        <v>2998</v>
      </c>
      <c r="BU2739" s="18" t="s">
        <v>7145</v>
      </c>
      <c r="BV2739" s="18" t="s">
        <v>2998</v>
      </c>
      <c r="BW2739" s="18" t="s">
        <v>2998</v>
      </c>
    </row>
    <row r="2740" spans="51:75" x14ac:dyDescent="0.3">
      <c r="AY2740" s="94" t="e">
        <f>VLOOKUP(C2740,#REF!, 2,FALSE)</f>
        <v>#REF!</v>
      </c>
      <c r="BM2740" s="18" t="s">
        <v>7146</v>
      </c>
      <c r="BN2740" s="18" t="s">
        <v>621</v>
      </c>
      <c r="BO2740" s="18" t="s">
        <v>2998</v>
      </c>
      <c r="BU2740" s="18" t="s">
        <v>7146</v>
      </c>
      <c r="BV2740" s="18" t="s">
        <v>621</v>
      </c>
      <c r="BW2740" s="18" t="s">
        <v>2998</v>
      </c>
    </row>
    <row r="2741" spans="51:75" x14ac:dyDescent="0.3">
      <c r="AY2741" s="94" t="e">
        <f>VLOOKUP(C2741,#REF!, 2,FALSE)</f>
        <v>#REF!</v>
      </c>
      <c r="BM2741" s="18" t="s">
        <v>7147</v>
      </c>
      <c r="BN2741" s="18" t="s">
        <v>3231</v>
      </c>
      <c r="BO2741" s="18" t="s">
        <v>4544</v>
      </c>
      <c r="BU2741" s="18" t="s">
        <v>7147</v>
      </c>
      <c r="BV2741" s="18" t="s">
        <v>3231</v>
      </c>
      <c r="BW2741" s="18" t="s">
        <v>4544</v>
      </c>
    </row>
    <row r="2742" spans="51:75" x14ac:dyDescent="0.3">
      <c r="AY2742" s="94" t="e">
        <f>VLOOKUP(C2742,#REF!, 2,FALSE)</f>
        <v>#REF!</v>
      </c>
      <c r="BM2742" s="18" t="s">
        <v>7148</v>
      </c>
      <c r="BN2742" s="18" t="s">
        <v>1355</v>
      </c>
      <c r="BO2742" s="18" t="s">
        <v>2998</v>
      </c>
      <c r="BU2742" s="18" t="s">
        <v>7148</v>
      </c>
      <c r="BV2742" s="18" t="s">
        <v>1355</v>
      </c>
      <c r="BW2742" s="18" t="s">
        <v>2998</v>
      </c>
    </row>
    <row r="2743" spans="51:75" x14ac:dyDescent="0.3">
      <c r="AY2743" s="94" t="e">
        <f>VLOOKUP(C2743,#REF!, 2,FALSE)</f>
        <v>#REF!</v>
      </c>
      <c r="BM2743" s="18" t="s">
        <v>7149</v>
      </c>
      <c r="BN2743" s="18" t="s">
        <v>1355</v>
      </c>
      <c r="BO2743" s="18" t="s">
        <v>7150</v>
      </c>
      <c r="BU2743" s="18" t="s">
        <v>7149</v>
      </c>
      <c r="BV2743" s="18" t="s">
        <v>1355</v>
      </c>
      <c r="BW2743" s="18" t="s">
        <v>7150</v>
      </c>
    </row>
    <row r="2744" spans="51:75" x14ac:dyDescent="0.3">
      <c r="AY2744" s="94" t="e">
        <f>VLOOKUP(C2744,#REF!, 2,FALSE)</f>
        <v>#REF!</v>
      </c>
      <c r="BM2744" s="18" t="s">
        <v>7151</v>
      </c>
      <c r="BN2744" s="18" t="s">
        <v>1152</v>
      </c>
      <c r="BO2744" s="18" t="s">
        <v>2998</v>
      </c>
      <c r="BU2744" s="18" t="s">
        <v>7151</v>
      </c>
      <c r="BV2744" s="18" t="s">
        <v>1152</v>
      </c>
      <c r="BW2744" s="18" t="s">
        <v>2998</v>
      </c>
    </row>
    <row r="2745" spans="51:75" x14ac:dyDescent="0.3">
      <c r="AY2745" s="94" t="e">
        <f>VLOOKUP(C2745,#REF!, 2,FALSE)</f>
        <v>#REF!</v>
      </c>
      <c r="BM2745" s="18" t="s">
        <v>7152</v>
      </c>
      <c r="BN2745" s="18" t="s">
        <v>3231</v>
      </c>
      <c r="BO2745" s="18" t="s">
        <v>3355</v>
      </c>
      <c r="BU2745" s="18" t="s">
        <v>7152</v>
      </c>
      <c r="BV2745" s="18" t="s">
        <v>3231</v>
      </c>
      <c r="BW2745" s="18" t="s">
        <v>3355</v>
      </c>
    </row>
    <row r="2746" spans="51:75" x14ac:dyDescent="0.3">
      <c r="AY2746" s="94" t="e">
        <f>VLOOKUP(C2746,#REF!, 2,FALSE)</f>
        <v>#REF!</v>
      </c>
      <c r="BM2746" s="18" t="s">
        <v>7153</v>
      </c>
      <c r="BN2746" s="18" t="s">
        <v>3231</v>
      </c>
      <c r="BO2746" s="18" t="s">
        <v>2998</v>
      </c>
      <c r="BU2746" s="18" t="s">
        <v>7153</v>
      </c>
      <c r="BV2746" s="18" t="s">
        <v>3231</v>
      </c>
      <c r="BW2746" s="18" t="s">
        <v>2998</v>
      </c>
    </row>
    <row r="2747" spans="51:75" x14ac:dyDescent="0.3">
      <c r="AY2747" s="94" t="e">
        <f>VLOOKUP(C2747,#REF!, 2,FALSE)</f>
        <v>#REF!</v>
      </c>
      <c r="BM2747" s="18" t="s">
        <v>7154</v>
      </c>
      <c r="BN2747" s="18" t="s">
        <v>1355</v>
      </c>
      <c r="BO2747" s="18" t="s">
        <v>7046</v>
      </c>
      <c r="BU2747" s="18" t="s">
        <v>7154</v>
      </c>
      <c r="BV2747" s="18" t="s">
        <v>1355</v>
      </c>
      <c r="BW2747" s="18" t="s">
        <v>7046</v>
      </c>
    </row>
    <row r="2748" spans="51:75" x14ac:dyDescent="0.3">
      <c r="AY2748" s="94" t="e">
        <f>VLOOKUP(C2748,#REF!, 2,FALSE)</f>
        <v>#REF!</v>
      </c>
      <c r="BM2748" s="18" t="s">
        <v>7155</v>
      </c>
      <c r="BN2748" s="18" t="s">
        <v>3231</v>
      </c>
      <c r="BO2748" s="18" t="s">
        <v>7156</v>
      </c>
      <c r="BU2748" s="18" t="s">
        <v>7155</v>
      </c>
      <c r="BV2748" s="18" t="s">
        <v>3231</v>
      </c>
      <c r="BW2748" s="18" t="s">
        <v>7156</v>
      </c>
    </row>
    <row r="2749" spans="51:75" x14ac:dyDescent="0.3">
      <c r="AY2749" s="94" t="e">
        <f>VLOOKUP(C2749,#REF!, 2,FALSE)</f>
        <v>#REF!</v>
      </c>
      <c r="BM2749" s="18" t="s">
        <v>7157</v>
      </c>
      <c r="BN2749" s="18" t="s">
        <v>3105</v>
      </c>
      <c r="BO2749" s="18" t="s">
        <v>3072</v>
      </c>
      <c r="BU2749" s="18" t="s">
        <v>7157</v>
      </c>
      <c r="BV2749" s="18" t="s">
        <v>3105</v>
      </c>
      <c r="BW2749" s="18" t="s">
        <v>3072</v>
      </c>
    </row>
    <row r="2750" spans="51:75" x14ac:dyDescent="0.3">
      <c r="AY2750" s="94" t="e">
        <f>VLOOKUP(C2750,#REF!, 2,FALSE)</f>
        <v>#REF!</v>
      </c>
      <c r="BM2750" s="18" t="s">
        <v>7158</v>
      </c>
      <c r="BN2750" s="18" t="s">
        <v>624</v>
      </c>
      <c r="BO2750" s="18" t="s">
        <v>7159</v>
      </c>
      <c r="BU2750" s="18" t="s">
        <v>7158</v>
      </c>
      <c r="BV2750" s="18" t="s">
        <v>624</v>
      </c>
      <c r="BW2750" s="18" t="s">
        <v>7159</v>
      </c>
    </row>
    <row r="2751" spans="51:75" x14ac:dyDescent="0.3">
      <c r="AY2751" s="94" t="e">
        <f>VLOOKUP(C2751,#REF!, 2,FALSE)</f>
        <v>#REF!</v>
      </c>
      <c r="BM2751" s="18" t="s">
        <v>7160</v>
      </c>
      <c r="BN2751" s="18" t="s">
        <v>1355</v>
      </c>
      <c r="BO2751" s="18" t="s">
        <v>6743</v>
      </c>
      <c r="BU2751" s="18" t="s">
        <v>7160</v>
      </c>
      <c r="BV2751" s="18" t="s">
        <v>1355</v>
      </c>
      <c r="BW2751" s="18" t="s">
        <v>6743</v>
      </c>
    </row>
    <row r="2752" spans="51:75" x14ac:dyDescent="0.3">
      <c r="AY2752" s="94" t="e">
        <f>VLOOKUP(C2752,#REF!, 2,FALSE)</f>
        <v>#REF!</v>
      </c>
      <c r="BM2752" s="18" t="s">
        <v>7161</v>
      </c>
      <c r="BN2752" s="18" t="s">
        <v>3122</v>
      </c>
      <c r="BO2752" s="18" t="s">
        <v>782</v>
      </c>
      <c r="BU2752" s="18" t="s">
        <v>7161</v>
      </c>
      <c r="BV2752" s="18" t="s">
        <v>3122</v>
      </c>
      <c r="BW2752" s="18" t="s">
        <v>782</v>
      </c>
    </row>
    <row r="2753" spans="51:75" x14ac:dyDescent="0.3">
      <c r="AY2753" s="94" t="e">
        <f>VLOOKUP(C2753,#REF!, 2,FALSE)</f>
        <v>#REF!</v>
      </c>
      <c r="BM2753" s="18" t="s">
        <v>7162</v>
      </c>
      <c r="BN2753" s="18" t="s">
        <v>3122</v>
      </c>
      <c r="BO2753" s="18" t="s">
        <v>2998</v>
      </c>
      <c r="BU2753" s="18" t="s">
        <v>7162</v>
      </c>
      <c r="BV2753" s="18" t="s">
        <v>3122</v>
      </c>
      <c r="BW2753" s="18" t="s">
        <v>2998</v>
      </c>
    </row>
    <row r="2754" spans="51:75" x14ac:dyDescent="0.3">
      <c r="AY2754" s="94" t="e">
        <f>VLOOKUP(C2754,#REF!, 2,FALSE)</f>
        <v>#REF!</v>
      </c>
      <c r="BM2754" s="18" t="s">
        <v>1269</v>
      </c>
      <c r="BN2754" s="18" t="s">
        <v>1355</v>
      </c>
      <c r="BO2754" s="18" t="s">
        <v>1673</v>
      </c>
      <c r="BU2754" s="18" t="s">
        <v>1269</v>
      </c>
      <c r="BV2754" s="18" t="s">
        <v>1355</v>
      </c>
      <c r="BW2754" s="18" t="s">
        <v>1673</v>
      </c>
    </row>
    <row r="2755" spans="51:75" x14ac:dyDescent="0.3">
      <c r="AY2755" s="94" t="e">
        <f>VLOOKUP(C2755,#REF!, 2,FALSE)</f>
        <v>#REF!</v>
      </c>
      <c r="BM2755" s="18" t="s">
        <v>7163</v>
      </c>
      <c r="BN2755" s="18" t="s">
        <v>3231</v>
      </c>
      <c r="BO2755" s="18" t="s">
        <v>3593</v>
      </c>
      <c r="BU2755" s="18" t="s">
        <v>7163</v>
      </c>
      <c r="BV2755" s="18" t="s">
        <v>3231</v>
      </c>
      <c r="BW2755" s="18" t="s">
        <v>3593</v>
      </c>
    </row>
    <row r="2756" spans="51:75" x14ac:dyDescent="0.3">
      <c r="AY2756" s="94" t="e">
        <f>VLOOKUP(C2756,#REF!, 2,FALSE)</f>
        <v>#REF!</v>
      </c>
      <c r="BM2756" s="18" t="s">
        <v>7164</v>
      </c>
      <c r="BN2756" s="18" t="s">
        <v>3231</v>
      </c>
      <c r="BO2756" s="18" t="s">
        <v>5855</v>
      </c>
      <c r="BU2756" s="18" t="s">
        <v>7164</v>
      </c>
      <c r="BV2756" s="18" t="s">
        <v>3231</v>
      </c>
      <c r="BW2756" s="18" t="s">
        <v>5855</v>
      </c>
    </row>
    <row r="2757" spans="51:75" x14ac:dyDescent="0.3">
      <c r="AY2757" s="94" t="e">
        <f>VLOOKUP(C2757,#REF!, 2,FALSE)</f>
        <v>#REF!</v>
      </c>
      <c r="BM2757" s="18" t="s">
        <v>1270</v>
      </c>
      <c r="BN2757" s="18" t="s">
        <v>806</v>
      </c>
      <c r="BO2757" s="18" t="s">
        <v>1216</v>
      </c>
      <c r="BU2757" s="18" t="s">
        <v>1270</v>
      </c>
      <c r="BV2757" s="18" t="s">
        <v>806</v>
      </c>
      <c r="BW2757" s="18" t="s">
        <v>1216</v>
      </c>
    </row>
    <row r="2758" spans="51:75" x14ac:dyDescent="0.3">
      <c r="AY2758" s="94" t="e">
        <f>VLOOKUP(C2758,#REF!, 2,FALSE)</f>
        <v>#REF!</v>
      </c>
      <c r="BM2758" s="18" t="s">
        <v>7165</v>
      </c>
      <c r="BN2758" s="18" t="s">
        <v>3064</v>
      </c>
      <c r="BO2758" s="18" t="s">
        <v>2943</v>
      </c>
      <c r="BU2758" s="18" t="s">
        <v>7165</v>
      </c>
      <c r="BV2758" s="18" t="s">
        <v>3064</v>
      </c>
      <c r="BW2758" s="18" t="s">
        <v>2943</v>
      </c>
    </row>
    <row r="2759" spans="51:75" x14ac:dyDescent="0.3">
      <c r="AY2759" s="94" t="e">
        <f>VLOOKUP(C2759,#REF!, 2,FALSE)</f>
        <v>#REF!</v>
      </c>
      <c r="BM2759" s="18" t="s">
        <v>7166</v>
      </c>
      <c r="BN2759" s="18" t="s">
        <v>3064</v>
      </c>
      <c r="BO2759" s="18" t="s">
        <v>7168</v>
      </c>
      <c r="BU2759" s="18" t="s">
        <v>7166</v>
      </c>
      <c r="BV2759" s="18" t="s">
        <v>3064</v>
      </c>
      <c r="BW2759" s="18" t="s">
        <v>7168</v>
      </c>
    </row>
    <row r="2760" spans="51:75" x14ac:dyDescent="0.3">
      <c r="AY2760" s="94" t="e">
        <f>VLOOKUP(C2760,#REF!, 2,FALSE)</f>
        <v>#REF!</v>
      </c>
      <c r="BM2760" s="18" t="s">
        <v>7169</v>
      </c>
      <c r="BN2760" s="18" t="s">
        <v>853</v>
      </c>
      <c r="BO2760" s="18" t="s">
        <v>7170</v>
      </c>
      <c r="BU2760" s="18" t="s">
        <v>7169</v>
      </c>
      <c r="BV2760" s="18" t="s">
        <v>853</v>
      </c>
      <c r="BW2760" s="18" t="s">
        <v>7170</v>
      </c>
    </row>
    <row r="2761" spans="51:75" x14ac:dyDescent="0.3">
      <c r="AY2761" s="94" t="e">
        <f>VLOOKUP(C2761,#REF!, 2,FALSE)</f>
        <v>#REF!</v>
      </c>
      <c r="BM2761" s="18" t="s">
        <v>7171</v>
      </c>
      <c r="BN2761" s="18" t="s">
        <v>3064</v>
      </c>
      <c r="BO2761" s="18" t="s">
        <v>1755</v>
      </c>
      <c r="BU2761" s="18" t="s">
        <v>7171</v>
      </c>
      <c r="BV2761" s="18" t="s">
        <v>3064</v>
      </c>
      <c r="BW2761" s="18" t="s">
        <v>1755</v>
      </c>
    </row>
    <row r="2762" spans="51:75" x14ac:dyDescent="0.3">
      <c r="AY2762" s="94" t="e">
        <f>VLOOKUP(C2762,#REF!, 2,FALSE)</f>
        <v>#REF!</v>
      </c>
      <c r="BM2762" s="18" t="s">
        <v>1271</v>
      </c>
      <c r="BN2762" s="18" t="s">
        <v>1015</v>
      </c>
      <c r="BO2762" s="18" t="s">
        <v>7172</v>
      </c>
      <c r="BU2762" s="18" t="s">
        <v>1271</v>
      </c>
      <c r="BV2762" s="18" t="s">
        <v>1015</v>
      </c>
      <c r="BW2762" s="18" t="s">
        <v>7172</v>
      </c>
    </row>
    <row r="2763" spans="51:75" x14ac:dyDescent="0.3">
      <c r="AY2763" s="94" t="e">
        <f>VLOOKUP(C2763,#REF!, 2,FALSE)</f>
        <v>#REF!</v>
      </c>
      <c r="BM2763" s="18" t="s">
        <v>131</v>
      </c>
      <c r="BN2763" s="18" t="s">
        <v>630</v>
      </c>
      <c r="BO2763" s="18" t="s">
        <v>7174</v>
      </c>
      <c r="BU2763" s="18" t="s">
        <v>131</v>
      </c>
      <c r="BV2763" s="18" t="s">
        <v>630</v>
      </c>
      <c r="BW2763" s="18" t="s">
        <v>7174</v>
      </c>
    </row>
    <row r="2764" spans="51:75" x14ac:dyDescent="0.3">
      <c r="AY2764" s="94" t="e">
        <f>VLOOKUP(C2764,#REF!, 2,FALSE)</f>
        <v>#REF!</v>
      </c>
      <c r="BM2764" s="18" t="s">
        <v>7175</v>
      </c>
      <c r="BN2764" s="18" t="s">
        <v>2998</v>
      </c>
      <c r="BO2764" s="18" t="s">
        <v>2998</v>
      </c>
      <c r="BU2764" s="18" t="s">
        <v>7175</v>
      </c>
      <c r="BV2764" s="18" t="s">
        <v>2998</v>
      </c>
      <c r="BW2764" s="18" t="s">
        <v>2998</v>
      </c>
    </row>
    <row r="2765" spans="51:75" x14ac:dyDescent="0.3">
      <c r="AY2765" s="94" t="e">
        <f>VLOOKUP(C2765,#REF!, 2,FALSE)</f>
        <v>#REF!</v>
      </c>
      <c r="BM2765" s="18" t="s">
        <v>7176</v>
      </c>
      <c r="BN2765" s="18" t="s">
        <v>1355</v>
      </c>
      <c r="BO2765" s="18" t="s">
        <v>7177</v>
      </c>
      <c r="BU2765" s="18" t="s">
        <v>7176</v>
      </c>
      <c r="BV2765" s="18" t="s">
        <v>1355</v>
      </c>
      <c r="BW2765" s="18" t="s">
        <v>7177</v>
      </c>
    </row>
    <row r="2766" spans="51:75" x14ac:dyDescent="0.3">
      <c r="AY2766" s="94" t="e">
        <f>VLOOKUP(C2766,#REF!, 2,FALSE)</f>
        <v>#REF!</v>
      </c>
      <c r="BM2766" s="18" t="s">
        <v>7178</v>
      </c>
      <c r="BN2766" s="18" t="s">
        <v>2993</v>
      </c>
      <c r="BO2766" s="18" t="s">
        <v>7179</v>
      </c>
      <c r="BU2766" s="18" t="s">
        <v>7178</v>
      </c>
      <c r="BV2766" s="18" t="s">
        <v>2993</v>
      </c>
      <c r="BW2766" s="18" t="s">
        <v>7179</v>
      </c>
    </row>
    <row r="2767" spans="51:75" x14ac:dyDescent="0.3">
      <c r="AY2767" s="94" t="e">
        <f>VLOOKUP(C2767,#REF!, 2,FALSE)</f>
        <v>#REF!</v>
      </c>
      <c r="BM2767" s="18" t="s">
        <v>1301</v>
      </c>
      <c r="BN2767" s="18" t="s">
        <v>642</v>
      </c>
      <c r="BO2767" s="18" t="s">
        <v>4554</v>
      </c>
      <c r="BU2767" s="18" t="s">
        <v>1301</v>
      </c>
      <c r="BV2767" s="18" t="s">
        <v>642</v>
      </c>
      <c r="BW2767" s="18" t="s">
        <v>4554</v>
      </c>
    </row>
    <row r="2768" spans="51:75" x14ac:dyDescent="0.3">
      <c r="AY2768" s="94" t="e">
        <f>VLOOKUP(C2768,#REF!, 2,FALSE)</f>
        <v>#REF!</v>
      </c>
      <c r="BM2768" s="18" t="s">
        <v>7180</v>
      </c>
      <c r="BN2768" s="18" t="s">
        <v>630</v>
      </c>
      <c r="BO2768" s="18" t="s">
        <v>2762</v>
      </c>
      <c r="BU2768" s="18" t="s">
        <v>7180</v>
      </c>
      <c r="BV2768" s="18" t="s">
        <v>630</v>
      </c>
      <c r="BW2768" s="18" t="s">
        <v>2762</v>
      </c>
    </row>
    <row r="2769" spans="51:75" x14ac:dyDescent="0.3">
      <c r="AY2769" s="94" t="e">
        <f>VLOOKUP(C2769,#REF!, 2,FALSE)</f>
        <v>#REF!</v>
      </c>
      <c r="BM2769" s="18" t="s">
        <v>7181</v>
      </c>
      <c r="BN2769" s="18" t="s">
        <v>3290</v>
      </c>
      <c r="BO2769" s="18" t="s">
        <v>7182</v>
      </c>
      <c r="BU2769" s="18" t="s">
        <v>7181</v>
      </c>
      <c r="BV2769" s="18" t="s">
        <v>3290</v>
      </c>
      <c r="BW2769" s="18" t="s">
        <v>7182</v>
      </c>
    </row>
    <row r="2770" spans="51:75" x14ac:dyDescent="0.3">
      <c r="AY2770" s="94" t="e">
        <f>VLOOKUP(C2770,#REF!, 2,FALSE)</f>
        <v>#REF!</v>
      </c>
      <c r="BM2770" s="18" t="s">
        <v>7183</v>
      </c>
      <c r="BN2770" s="18" t="s">
        <v>3290</v>
      </c>
      <c r="BO2770" s="18" t="s">
        <v>7184</v>
      </c>
      <c r="BU2770" s="18" t="s">
        <v>7183</v>
      </c>
      <c r="BV2770" s="18" t="s">
        <v>3290</v>
      </c>
      <c r="BW2770" s="18" t="s">
        <v>7184</v>
      </c>
    </row>
    <row r="2771" spans="51:75" x14ac:dyDescent="0.3">
      <c r="AY2771" s="94" t="e">
        <f>VLOOKUP(C2771,#REF!, 2,FALSE)</f>
        <v>#REF!</v>
      </c>
      <c r="BM2771" s="18" t="s">
        <v>7185</v>
      </c>
      <c r="BN2771" s="18" t="s">
        <v>3290</v>
      </c>
      <c r="BO2771" s="18" t="s">
        <v>2998</v>
      </c>
      <c r="BU2771" s="18" t="s">
        <v>7185</v>
      </c>
      <c r="BV2771" s="18" t="s">
        <v>3290</v>
      </c>
      <c r="BW2771" s="18" t="s">
        <v>2998</v>
      </c>
    </row>
    <row r="2772" spans="51:75" x14ac:dyDescent="0.3">
      <c r="AY2772" s="94" t="e">
        <f>VLOOKUP(C2772,#REF!, 2,FALSE)</f>
        <v>#REF!</v>
      </c>
      <c r="BM2772" s="18" t="s">
        <v>7186</v>
      </c>
      <c r="BN2772" s="18" t="s">
        <v>675</v>
      </c>
      <c r="BO2772" s="18" t="s">
        <v>6803</v>
      </c>
      <c r="BU2772" s="18" t="s">
        <v>7186</v>
      </c>
      <c r="BV2772" s="18" t="s">
        <v>675</v>
      </c>
      <c r="BW2772" s="18" t="s">
        <v>6803</v>
      </c>
    </row>
    <row r="2773" spans="51:75" x14ac:dyDescent="0.3">
      <c r="AY2773" s="94" t="e">
        <f>VLOOKUP(C2773,#REF!, 2,FALSE)</f>
        <v>#REF!</v>
      </c>
      <c r="BM2773" s="18" t="s">
        <v>7187</v>
      </c>
      <c r="BN2773" s="18" t="s">
        <v>3024</v>
      </c>
      <c r="BO2773" s="18" t="s">
        <v>736</v>
      </c>
      <c r="BU2773" s="18" t="s">
        <v>7187</v>
      </c>
      <c r="BV2773" s="18" t="s">
        <v>3024</v>
      </c>
      <c r="BW2773" s="18" t="s">
        <v>736</v>
      </c>
    </row>
    <row r="2774" spans="51:75" x14ac:dyDescent="0.3">
      <c r="AY2774" s="94" t="e">
        <f>VLOOKUP(C2774,#REF!, 2,FALSE)</f>
        <v>#REF!</v>
      </c>
      <c r="BM2774" s="18" t="s">
        <v>1302</v>
      </c>
      <c r="BN2774" s="18" t="s">
        <v>636</v>
      </c>
      <c r="BO2774" s="18" t="s">
        <v>3942</v>
      </c>
      <c r="BU2774" s="18" t="s">
        <v>1302</v>
      </c>
      <c r="BV2774" s="18" t="s">
        <v>636</v>
      </c>
      <c r="BW2774" s="18" t="s">
        <v>3942</v>
      </c>
    </row>
    <row r="2775" spans="51:75" x14ac:dyDescent="0.3">
      <c r="AY2775" s="94" t="e">
        <f>VLOOKUP(C2775,#REF!, 2,FALSE)</f>
        <v>#REF!</v>
      </c>
      <c r="BM2775" s="18" t="s">
        <v>7188</v>
      </c>
      <c r="BN2775" s="18" t="s">
        <v>3290</v>
      </c>
      <c r="BO2775" s="18" t="s">
        <v>4592</v>
      </c>
      <c r="BU2775" s="18" t="s">
        <v>7188</v>
      </c>
      <c r="BV2775" s="18" t="s">
        <v>3290</v>
      </c>
      <c r="BW2775" s="18" t="s">
        <v>4592</v>
      </c>
    </row>
    <row r="2776" spans="51:75" x14ac:dyDescent="0.3">
      <c r="AY2776" s="94" t="e">
        <f>VLOOKUP(C2776,#REF!, 2,FALSE)</f>
        <v>#REF!</v>
      </c>
      <c r="BM2776" s="18" t="s">
        <v>7189</v>
      </c>
      <c r="BN2776" s="18" t="s">
        <v>938</v>
      </c>
      <c r="BO2776" s="18" t="s">
        <v>7190</v>
      </c>
      <c r="BU2776" s="18" t="s">
        <v>7189</v>
      </c>
      <c r="BV2776" s="18" t="s">
        <v>938</v>
      </c>
      <c r="BW2776" s="18" t="s">
        <v>7190</v>
      </c>
    </row>
    <row r="2777" spans="51:75" x14ac:dyDescent="0.3">
      <c r="AY2777" s="94" t="e">
        <f>VLOOKUP(C2777,#REF!, 2,FALSE)</f>
        <v>#REF!</v>
      </c>
      <c r="BM2777" s="18" t="s">
        <v>7191</v>
      </c>
      <c r="BN2777" s="18" t="s">
        <v>642</v>
      </c>
      <c r="BO2777" s="18" t="s">
        <v>5524</v>
      </c>
      <c r="BU2777" s="18" t="s">
        <v>7191</v>
      </c>
      <c r="BV2777" s="18" t="s">
        <v>642</v>
      </c>
      <c r="BW2777" s="18" t="s">
        <v>5524</v>
      </c>
    </row>
    <row r="2778" spans="51:75" x14ac:dyDescent="0.3">
      <c r="AY2778" s="94" t="e">
        <f>VLOOKUP(C2778,#REF!, 2,FALSE)</f>
        <v>#REF!</v>
      </c>
      <c r="BM2778" s="18" t="s">
        <v>7192</v>
      </c>
      <c r="BN2778" s="18" t="s">
        <v>1285</v>
      </c>
      <c r="BO2778" s="18" t="s">
        <v>7193</v>
      </c>
      <c r="BU2778" s="18" t="s">
        <v>7192</v>
      </c>
      <c r="BV2778" s="18" t="s">
        <v>1285</v>
      </c>
      <c r="BW2778" s="18" t="s">
        <v>7193</v>
      </c>
    </row>
    <row r="2779" spans="51:75" x14ac:dyDescent="0.3">
      <c r="AY2779" s="94" t="e">
        <f>VLOOKUP(C2779,#REF!, 2,FALSE)</f>
        <v>#REF!</v>
      </c>
      <c r="BM2779" s="18" t="s">
        <v>7194</v>
      </c>
      <c r="BN2779" s="18" t="s">
        <v>1355</v>
      </c>
      <c r="BO2779" s="18" t="s">
        <v>7195</v>
      </c>
      <c r="BU2779" s="18" t="s">
        <v>7194</v>
      </c>
      <c r="BV2779" s="18" t="s">
        <v>1355</v>
      </c>
      <c r="BW2779" s="18" t="s">
        <v>7195</v>
      </c>
    </row>
    <row r="2780" spans="51:75" x14ac:dyDescent="0.3">
      <c r="AY2780" s="94" t="e">
        <f>VLOOKUP(C2780,#REF!, 2,FALSE)</f>
        <v>#REF!</v>
      </c>
      <c r="BM2780" s="18" t="s">
        <v>7196</v>
      </c>
      <c r="BN2780" s="18" t="s">
        <v>3109</v>
      </c>
      <c r="BO2780" s="18" t="s">
        <v>2998</v>
      </c>
      <c r="BU2780" s="18" t="s">
        <v>7196</v>
      </c>
      <c r="BV2780" s="18" t="s">
        <v>3109</v>
      </c>
      <c r="BW2780" s="18" t="s">
        <v>2998</v>
      </c>
    </row>
    <row r="2781" spans="51:75" x14ac:dyDescent="0.3">
      <c r="AY2781" s="94" t="e">
        <f>VLOOKUP(C2781,#REF!, 2,FALSE)</f>
        <v>#REF!</v>
      </c>
      <c r="BM2781" s="18" t="s">
        <v>7197</v>
      </c>
      <c r="BN2781" s="18" t="s">
        <v>1152</v>
      </c>
      <c r="BO2781" s="18" t="s">
        <v>7198</v>
      </c>
      <c r="BU2781" s="18" t="s">
        <v>7197</v>
      </c>
      <c r="BV2781" s="18" t="s">
        <v>1152</v>
      </c>
      <c r="BW2781" s="18" t="s">
        <v>7198</v>
      </c>
    </row>
    <row r="2782" spans="51:75" x14ac:dyDescent="0.3">
      <c r="AY2782" s="94" t="e">
        <f>VLOOKUP(C2782,#REF!, 2,FALSE)</f>
        <v>#REF!</v>
      </c>
      <c r="BM2782" s="18" t="s">
        <v>7199</v>
      </c>
      <c r="BN2782" s="18" t="s">
        <v>3231</v>
      </c>
      <c r="BO2782" s="18" t="s">
        <v>7200</v>
      </c>
      <c r="BU2782" s="18" t="s">
        <v>7199</v>
      </c>
      <c r="BV2782" s="18" t="s">
        <v>3231</v>
      </c>
      <c r="BW2782" s="18" t="s">
        <v>7200</v>
      </c>
    </row>
    <row r="2783" spans="51:75" x14ac:dyDescent="0.3">
      <c r="AY2783" s="94" t="e">
        <f>VLOOKUP(C2783,#REF!, 2,FALSE)</f>
        <v>#REF!</v>
      </c>
      <c r="BM2783" s="18" t="s">
        <v>1303</v>
      </c>
      <c r="BN2783" s="18" t="s">
        <v>17084</v>
      </c>
      <c r="BO2783" s="18" t="s">
        <v>5457</v>
      </c>
      <c r="BU2783" s="18" t="s">
        <v>1303</v>
      </c>
      <c r="BV2783" s="18" t="s">
        <v>17084</v>
      </c>
      <c r="BW2783" s="18" t="s">
        <v>5457</v>
      </c>
    </row>
    <row r="2784" spans="51:75" x14ac:dyDescent="0.3">
      <c r="AY2784" s="94" t="e">
        <f>VLOOKUP(C2784,#REF!, 2,FALSE)</f>
        <v>#REF!</v>
      </c>
      <c r="BM2784" s="18" t="s">
        <v>7201</v>
      </c>
      <c r="BN2784" s="18" t="s">
        <v>1152</v>
      </c>
      <c r="BO2784" s="18" t="s">
        <v>7202</v>
      </c>
      <c r="BU2784" s="18" t="s">
        <v>7201</v>
      </c>
      <c r="BV2784" s="18" t="s">
        <v>1152</v>
      </c>
      <c r="BW2784" s="18" t="s">
        <v>7202</v>
      </c>
    </row>
    <row r="2785" spans="51:75" x14ac:dyDescent="0.3">
      <c r="AY2785" s="94" t="e">
        <f>VLOOKUP(C2785,#REF!, 2,FALSE)</f>
        <v>#REF!</v>
      </c>
      <c r="BM2785" s="18" t="s">
        <v>7203</v>
      </c>
      <c r="BN2785" s="18" t="s">
        <v>3231</v>
      </c>
      <c r="BO2785" s="18" t="s">
        <v>956</v>
      </c>
      <c r="BU2785" s="18" t="s">
        <v>7203</v>
      </c>
      <c r="BV2785" s="18" t="s">
        <v>3231</v>
      </c>
      <c r="BW2785" s="18" t="s">
        <v>956</v>
      </c>
    </row>
    <row r="2786" spans="51:75" x14ac:dyDescent="0.3">
      <c r="AY2786" s="94" t="e">
        <f>VLOOKUP(C2786,#REF!, 2,FALSE)</f>
        <v>#REF!</v>
      </c>
      <c r="BM2786" s="18" t="s">
        <v>7204</v>
      </c>
      <c r="BN2786" s="18" t="s">
        <v>3122</v>
      </c>
      <c r="BO2786" s="18" t="s">
        <v>7205</v>
      </c>
      <c r="BU2786" s="18" t="s">
        <v>7204</v>
      </c>
      <c r="BV2786" s="18" t="s">
        <v>3122</v>
      </c>
      <c r="BW2786" s="18" t="s">
        <v>7205</v>
      </c>
    </row>
    <row r="2787" spans="51:75" x14ac:dyDescent="0.3">
      <c r="AY2787" s="94" t="e">
        <f>VLOOKUP(C2787,#REF!, 2,FALSE)</f>
        <v>#REF!</v>
      </c>
      <c r="BM2787" s="18" t="s">
        <v>177</v>
      </c>
      <c r="BN2787" s="18" t="s">
        <v>3231</v>
      </c>
      <c r="BO2787" s="18" t="s">
        <v>1757</v>
      </c>
      <c r="BU2787" s="18" t="s">
        <v>177</v>
      </c>
      <c r="BV2787" s="18" t="s">
        <v>3231</v>
      </c>
      <c r="BW2787" s="18" t="s">
        <v>1757</v>
      </c>
    </row>
    <row r="2788" spans="51:75" x14ac:dyDescent="0.3">
      <c r="AY2788" s="94" t="e">
        <f>VLOOKUP(C2788,#REF!, 2,FALSE)</f>
        <v>#REF!</v>
      </c>
      <c r="BM2788" s="18" t="s">
        <v>7206</v>
      </c>
      <c r="BN2788" s="18" t="s">
        <v>1355</v>
      </c>
      <c r="BO2788" s="18" t="s">
        <v>5954</v>
      </c>
      <c r="BU2788" s="18" t="s">
        <v>7206</v>
      </c>
      <c r="BV2788" s="18" t="s">
        <v>1355</v>
      </c>
      <c r="BW2788" s="18" t="s">
        <v>5954</v>
      </c>
    </row>
    <row r="2789" spans="51:75" x14ac:dyDescent="0.3">
      <c r="AY2789" s="94" t="e">
        <f>VLOOKUP(C2789,#REF!, 2,FALSE)</f>
        <v>#REF!</v>
      </c>
      <c r="BM2789" s="18" t="s">
        <v>1304</v>
      </c>
      <c r="BN2789" s="18" t="s">
        <v>3231</v>
      </c>
      <c r="BO2789" s="18" t="s">
        <v>726</v>
      </c>
      <c r="BU2789" s="18" t="s">
        <v>1304</v>
      </c>
      <c r="BV2789" s="18" t="s">
        <v>3231</v>
      </c>
      <c r="BW2789" s="18" t="s">
        <v>726</v>
      </c>
    </row>
    <row r="2790" spans="51:75" x14ac:dyDescent="0.3">
      <c r="AY2790" s="94" t="e">
        <f>VLOOKUP(C2790,#REF!, 2,FALSE)</f>
        <v>#REF!</v>
      </c>
      <c r="BM2790" s="18" t="s">
        <v>7207</v>
      </c>
      <c r="BN2790" s="18" t="s">
        <v>3105</v>
      </c>
      <c r="BO2790" s="18" t="s">
        <v>5197</v>
      </c>
      <c r="BU2790" s="18" t="s">
        <v>7207</v>
      </c>
      <c r="BV2790" s="18" t="s">
        <v>3105</v>
      </c>
      <c r="BW2790" s="18" t="s">
        <v>5197</v>
      </c>
    </row>
    <row r="2791" spans="51:75" x14ac:dyDescent="0.3">
      <c r="AY2791" s="94" t="e">
        <f>VLOOKUP(C2791,#REF!, 2,FALSE)</f>
        <v>#REF!</v>
      </c>
      <c r="BM2791" s="18" t="s">
        <v>7208</v>
      </c>
      <c r="BN2791" s="18" t="s">
        <v>1355</v>
      </c>
      <c r="BO2791" s="18" t="s">
        <v>2900</v>
      </c>
      <c r="BU2791" s="18" t="s">
        <v>7208</v>
      </c>
      <c r="BV2791" s="18" t="s">
        <v>1355</v>
      </c>
      <c r="BW2791" s="18" t="s">
        <v>2900</v>
      </c>
    </row>
    <row r="2792" spans="51:75" x14ac:dyDescent="0.3">
      <c r="AY2792" s="94" t="e">
        <f>VLOOKUP(C2792,#REF!, 2,FALSE)</f>
        <v>#REF!</v>
      </c>
      <c r="BM2792" s="18" t="s">
        <v>7209</v>
      </c>
      <c r="BN2792" s="18" t="s">
        <v>3047</v>
      </c>
      <c r="BO2792" s="18" t="s">
        <v>4265</v>
      </c>
      <c r="BU2792" s="18" t="s">
        <v>7209</v>
      </c>
      <c r="BV2792" s="18" t="s">
        <v>3047</v>
      </c>
      <c r="BW2792" s="18" t="s">
        <v>4265</v>
      </c>
    </row>
    <row r="2793" spans="51:75" x14ac:dyDescent="0.3">
      <c r="AY2793" s="94" t="e">
        <f>VLOOKUP(C2793,#REF!, 2,FALSE)</f>
        <v>#REF!</v>
      </c>
      <c r="BM2793" s="18" t="s">
        <v>7210</v>
      </c>
      <c r="BN2793" s="18" t="s">
        <v>874</v>
      </c>
      <c r="BO2793" s="18" t="s">
        <v>956</v>
      </c>
      <c r="BU2793" s="18" t="s">
        <v>7210</v>
      </c>
      <c r="BV2793" s="18" t="s">
        <v>874</v>
      </c>
      <c r="BW2793" s="18" t="s">
        <v>956</v>
      </c>
    </row>
    <row r="2794" spans="51:75" x14ac:dyDescent="0.3">
      <c r="AY2794" s="94" t="e">
        <f>VLOOKUP(C2794,#REF!, 2,FALSE)</f>
        <v>#REF!</v>
      </c>
      <c r="BM2794" s="18" t="s">
        <v>7211</v>
      </c>
      <c r="BN2794" s="18" t="s">
        <v>17084</v>
      </c>
      <c r="BO2794" s="18" t="s">
        <v>671</v>
      </c>
      <c r="BU2794" s="18" t="s">
        <v>7211</v>
      </c>
      <c r="BV2794" s="18" t="s">
        <v>17084</v>
      </c>
      <c r="BW2794" s="18" t="s">
        <v>671</v>
      </c>
    </row>
    <row r="2795" spans="51:75" x14ac:dyDescent="0.3">
      <c r="AY2795" s="94" t="e">
        <f>VLOOKUP(C2795,#REF!, 2,FALSE)</f>
        <v>#REF!</v>
      </c>
      <c r="BM2795" s="18" t="s">
        <v>7212</v>
      </c>
      <c r="BN2795" s="18" t="s">
        <v>3047</v>
      </c>
      <c r="BO2795" s="18" t="s">
        <v>4500</v>
      </c>
      <c r="BU2795" s="18" t="s">
        <v>7212</v>
      </c>
      <c r="BV2795" s="18" t="s">
        <v>3047</v>
      </c>
      <c r="BW2795" s="18" t="s">
        <v>4500</v>
      </c>
    </row>
    <row r="2796" spans="51:75" x14ac:dyDescent="0.3">
      <c r="AY2796" s="94" t="e">
        <f>VLOOKUP(C2796,#REF!, 2,FALSE)</f>
        <v>#REF!</v>
      </c>
      <c r="BM2796" s="18" t="s">
        <v>7213</v>
      </c>
      <c r="BN2796" s="18" t="s">
        <v>1282</v>
      </c>
      <c r="BO2796" s="18" t="s">
        <v>1214</v>
      </c>
      <c r="BU2796" s="18" t="s">
        <v>7213</v>
      </c>
      <c r="BV2796" s="18" t="s">
        <v>1282</v>
      </c>
      <c r="BW2796" s="18" t="s">
        <v>1214</v>
      </c>
    </row>
    <row r="2797" spans="51:75" x14ac:dyDescent="0.3">
      <c r="AY2797" s="94" t="e">
        <f>VLOOKUP(C2797,#REF!, 2,FALSE)</f>
        <v>#REF!</v>
      </c>
      <c r="BM2797" s="18" t="s">
        <v>7214</v>
      </c>
      <c r="BN2797" s="18" t="s">
        <v>3231</v>
      </c>
      <c r="BO2797" s="18" t="s">
        <v>7215</v>
      </c>
      <c r="BU2797" s="18" t="s">
        <v>7214</v>
      </c>
      <c r="BV2797" s="18" t="s">
        <v>3231</v>
      </c>
      <c r="BW2797" s="18" t="s">
        <v>7215</v>
      </c>
    </row>
    <row r="2798" spans="51:75" x14ac:dyDescent="0.3">
      <c r="AY2798" s="94" t="e">
        <f>VLOOKUP(C2798,#REF!, 2,FALSE)</f>
        <v>#REF!</v>
      </c>
      <c r="BM2798" s="18" t="s">
        <v>7216</v>
      </c>
      <c r="BN2798" s="18" t="s">
        <v>783</v>
      </c>
      <c r="BO2798" s="18" t="s">
        <v>2205</v>
      </c>
      <c r="BU2798" s="18" t="s">
        <v>7216</v>
      </c>
      <c r="BV2798" s="18" t="s">
        <v>783</v>
      </c>
      <c r="BW2798" s="18" t="s">
        <v>2205</v>
      </c>
    </row>
    <row r="2799" spans="51:75" x14ac:dyDescent="0.3">
      <c r="AY2799" s="94" t="e">
        <f>VLOOKUP(C2799,#REF!, 2,FALSE)</f>
        <v>#REF!</v>
      </c>
      <c r="BM2799" s="18" t="s">
        <v>130</v>
      </c>
      <c r="BN2799" s="18" t="s">
        <v>17081</v>
      </c>
      <c r="BO2799" s="18" t="s">
        <v>5110</v>
      </c>
      <c r="BU2799" s="18" t="s">
        <v>130</v>
      </c>
      <c r="BV2799" s="18" t="s">
        <v>17081</v>
      </c>
      <c r="BW2799" s="18" t="s">
        <v>5110</v>
      </c>
    </row>
    <row r="2800" spans="51:75" x14ac:dyDescent="0.3">
      <c r="AY2800" s="94" t="e">
        <f>VLOOKUP(C2800,#REF!, 2,FALSE)</f>
        <v>#REF!</v>
      </c>
      <c r="BM2800" s="18" t="s">
        <v>1305</v>
      </c>
      <c r="BN2800" s="18" t="s">
        <v>2998</v>
      </c>
      <c r="BO2800" s="18" t="s">
        <v>3372</v>
      </c>
      <c r="BU2800" s="18" t="s">
        <v>1305</v>
      </c>
      <c r="BV2800" s="18" t="s">
        <v>2998</v>
      </c>
      <c r="BW2800" s="18" t="s">
        <v>3372</v>
      </c>
    </row>
    <row r="2801" spans="51:75" x14ac:dyDescent="0.3">
      <c r="AY2801" s="94" t="e">
        <f>VLOOKUP(C2801,#REF!, 2,FALSE)</f>
        <v>#REF!</v>
      </c>
      <c r="BM2801" s="18" t="s">
        <v>1306</v>
      </c>
      <c r="BN2801" s="18" t="s">
        <v>2998</v>
      </c>
      <c r="BO2801" s="18" t="s">
        <v>2890</v>
      </c>
      <c r="BU2801" s="18" t="s">
        <v>1306</v>
      </c>
      <c r="BV2801" s="18" t="s">
        <v>2998</v>
      </c>
      <c r="BW2801" s="18" t="s">
        <v>2890</v>
      </c>
    </row>
    <row r="2802" spans="51:75" x14ac:dyDescent="0.3">
      <c r="AY2802" s="94" t="e">
        <f>VLOOKUP(C2802,#REF!, 2,FALSE)</f>
        <v>#REF!</v>
      </c>
      <c r="BM2802" s="18" t="s">
        <v>7218</v>
      </c>
      <c r="BN2802" s="18" t="s">
        <v>17081</v>
      </c>
      <c r="BO2802" s="18" t="s">
        <v>1740</v>
      </c>
      <c r="BU2802" s="18" t="s">
        <v>7218</v>
      </c>
      <c r="BV2802" s="18" t="s">
        <v>17081</v>
      </c>
      <c r="BW2802" s="18" t="s">
        <v>1740</v>
      </c>
    </row>
    <row r="2803" spans="51:75" x14ac:dyDescent="0.3">
      <c r="AY2803" s="94" t="e">
        <f>VLOOKUP(C2803,#REF!, 2,FALSE)</f>
        <v>#REF!</v>
      </c>
      <c r="BM2803" s="18" t="s">
        <v>7219</v>
      </c>
      <c r="BN2803" s="18" t="s">
        <v>713</v>
      </c>
      <c r="BO2803" s="18" t="s">
        <v>1225</v>
      </c>
      <c r="BU2803" s="18" t="s">
        <v>7219</v>
      </c>
      <c r="BV2803" s="18" t="s">
        <v>713</v>
      </c>
      <c r="BW2803" s="18" t="s">
        <v>1225</v>
      </c>
    </row>
    <row r="2804" spans="51:75" x14ac:dyDescent="0.3">
      <c r="AY2804" s="94" t="e">
        <f>VLOOKUP(C2804,#REF!, 2,FALSE)</f>
        <v>#REF!</v>
      </c>
      <c r="BM2804" s="18" t="s">
        <v>7220</v>
      </c>
      <c r="BN2804" s="18" t="s">
        <v>664</v>
      </c>
      <c r="BO2804" s="18" t="s">
        <v>2657</v>
      </c>
      <c r="BU2804" s="18" t="s">
        <v>7220</v>
      </c>
      <c r="BV2804" s="18" t="s">
        <v>664</v>
      </c>
      <c r="BW2804" s="18" t="s">
        <v>2657</v>
      </c>
    </row>
    <row r="2805" spans="51:75" x14ac:dyDescent="0.3">
      <c r="AY2805" s="94" t="e">
        <f>VLOOKUP(C2805,#REF!, 2,FALSE)</f>
        <v>#REF!</v>
      </c>
      <c r="BM2805" s="18" t="s">
        <v>1307</v>
      </c>
      <c r="BN2805" s="18" t="s">
        <v>2998</v>
      </c>
      <c r="BO2805" s="18" t="s">
        <v>5181</v>
      </c>
      <c r="BU2805" s="18" t="s">
        <v>1307</v>
      </c>
      <c r="BV2805" s="18" t="s">
        <v>2998</v>
      </c>
      <c r="BW2805" s="18" t="s">
        <v>5181</v>
      </c>
    </row>
    <row r="2806" spans="51:75" x14ac:dyDescent="0.3">
      <c r="AY2806" s="94" t="e">
        <f>VLOOKUP(C2806,#REF!, 2,FALSE)</f>
        <v>#REF!</v>
      </c>
      <c r="BM2806" s="18" t="s">
        <v>7221</v>
      </c>
      <c r="BN2806" s="18" t="s">
        <v>2998</v>
      </c>
      <c r="BO2806" s="18" t="s">
        <v>2998</v>
      </c>
      <c r="BU2806" s="18" t="s">
        <v>7221</v>
      </c>
      <c r="BV2806" s="18" t="s">
        <v>2998</v>
      </c>
      <c r="BW2806" s="18" t="s">
        <v>2998</v>
      </c>
    </row>
    <row r="2807" spans="51:75" x14ac:dyDescent="0.3">
      <c r="AY2807" s="94" t="e">
        <f>VLOOKUP(C2807,#REF!, 2,FALSE)</f>
        <v>#REF!</v>
      </c>
      <c r="BM2807" s="18" t="s">
        <v>7222</v>
      </c>
      <c r="BN2807" s="18" t="s">
        <v>1355</v>
      </c>
      <c r="BO2807" s="18" t="s">
        <v>6766</v>
      </c>
      <c r="BU2807" s="18" t="s">
        <v>7222</v>
      </c>
      <c r="BV2807" s="18" t="s">
        <v>1355</v>
      </c>
      <c r="BW2807" s="18" t="s">
        <v>6766</v>
      </c>
    </row>
    <row r="2808" spans="51:75" x14ac:dyDescent="0.3">
      <c r="AY2808" s="94" t="e">
        <f>VLOOKUP(C2808,#REF!, 2,FALSE)</f>
        <v>#REF!</v>
      </c>
      <c r="BM2808" s="18" t="s">
        <v>7223</v>
      </c>
      <c r="BN2808" s="18" t="s">
        <v>3024</v>
      </c>
      <c r="BO2808" s="18" t="s">
        <v>7224</v>
      </c>
      <c r="BU2808" s="18" t="s">
        <v>7223</v>
      </c>
      <c r="BV2808" s="18" t="s">
        <v>3024</v>
      </c>
      <c r="BW2808" s="18" t="s">
        <v>7224</v>
      </c>
    </row>
    <row r="2809" spans="51:75" x14ac:dyDescent="0.3">
      <c r="AY2809" s="94" t="e">
        <f>VLOOKUP(C2809,#REF!, 2,FALSE)</f>
        <v>#REF!</v>
      </c>
      <c r="BM2809" s="18" t="s">
        <v>7225</v>
      </c>
      <c r="BN2809" s="18" t="s">
        <v>2998</v>
      </c>
      <c r="BO2809" s="18" t="s">
        <v>6174</v>
      </c>
      <c r="BU2809" s="18" t="s">
        <v>7225</v>
      </c>
      <c r="BV2809" s="18" t="s">
        <v>2998</v>
      </c>
      <c r="BW2809" s="18" t="s">
        <v>6174</v>
      </c>
    </row>
    <row r="2810" spans="51:75" x14ac:dyDescent="0.3">
      <c r="AY2810" s="94" t="e">
        <f>VLOOKUP(C2810,#REF!, 2,FALSE)</f>
        <v>#REF!</v>
      </c>
      <c r="BM2810" s="18" t="s">
        <v>7226</v>
      </c>
      <c r="BN2810" s="18" t="s">
        <v>725</v>
      </c>
      <c r="BO2810" s="18" t="s">
        <v>7227</v>
      </c>
      <c r="BU2810" s="18" t="s">
        <v>7226</v>
      </c>
      <c r="BV2810" s="18" t="s">
        <v>725</v>
      </c>
      <c r="BW2810" s="18" t="s">
        <v>7227</v>
      </c>
    </row>
    <row r="2811" spans="51:75" x14ac:dyDescent="0.3">
      <c r="AY2811" s="94" t="e">
        <f>VLOOKUP(C2811,#REF!, 2,FALSE)</f>
        <v>#REF!</v>
      </c>
      <c r="BM2811" s="18" t="s">
        <v>7228</v>
      </c>
      <c r="BN2811" s="18" t="s">
        <v>633</v>
      </c>
      <c r="BO2811" s="18" t="s">
        <v>7229</v>
      </c>
      <c r="BU2811" s="18" t="s">
        <v>7228</v>
      </c>
      <c r="BV2811" s="18" t="s">
        <v>633</v>
      </c>
      <c r="BW2811" s="18" t="s">
        <v>7229</v>
      </c>
    </row>
    <row r="2812" spans="51:75" x14ac:dyDescent="0.3">
      <c r="AY2812" s="94" t="e">
        <f>VLOOKUP(C2812,#REF!, 2,FALSE)</f>
        <v>#REF!</v>
      </c>
      <c r="BM2812" s="18" t="s">
        <v>7230</v>
      </c>
      <c r="BN2812" s="18" t="s">
        <v>1355</v>
      </c>
      <c r="BO2812" s="18" t="s">
        <v>1551</v>
      </c>
      <c r="BU2812" s="18" t="s">
        <v>7230</v>
      </c>
      <c r="BV2812" s="18" t="s">
        <v>1355</v>
      </c>
      <c r="BW2812" s="18" t="s">
        <v>1551</v>
      </c>
    </row>
    <row r="2813" spans="51:75" x14ac:dyDescent="0.3">
      <c r="AY2813" s="94" t="e">
        <f>VLOOKUP(C2813,#REF!, 2,FALSE)</f>
        <v>#REF!</v>
      </c>
      <c r="BM2813" s="18" t="s">
        <v>1308</v>
      </c>
      <c r="BN2813" s="18" t="s">
        <v>17081</v>
      </c>
      <c r="BO2813" s="18" t="s">
        <v>666</v>
      </c>
      <c r="BU2813" s="18" t="s">
        <v>1308</v>
      </c>
      <c r="BV2813" s="18" t="s">
        <v>17081</v>
      </c>
      <c r="BW2813" s="18" t="s">
        <v>666</v>
      </c>
    </row>
    <row r="2814" spans="51:75" x14ac:dyDescent="0.3">
      <c r="AY2814" s="94" t="e">
        <f>VLOOKUP(C2814,#REF!, 2,FALSE)</f>
        <v>#REF!</v>
      </c>
      <c r="BM2814" s="18" t="s">
        <v>7233</v>
      </c>
      <c r="BN2814" s="18" t="s">
        <v>2998</v>
      </c>
      <c r="BO2814" s="18" t="s">
        <v>1157</v>
      </c>
      <c r="BU2814" s="18" t="s">
        <v>7233</v>
      </c>
      <c r="BV2814" s="18" t="s">
        <v>2998</v>
      </c>
      <c r="BW2814" s="18" t="s">
        <v>1157</v>
      </c>
    </row>
    <row r="2815" spans="51:75" x14ac:dyDescent="0.3">
      <c r="AY2815" s="94" t="e">
        <f>VLOOKUP(C2815,#REF!, 2,FALSE)</f>
        <v>#REF!</v>
      </c>
      <c r="BM2815" s="18" t="s">
        <v>1309</v>
      </c>
      <c r="BN2815" s="18" t="s">
        <v>1282</v>
      </c>
      <c r="BO2815" s="18" t="s">
        <v>2443</v>
      </c>
      <c r="BU2815" s="18" t="s">
        <v>1309</v>
      </c>
      <c r="BV2815" s="18" t="s">
        <v>1282</v>
      </c>
      <c r="BW2815" s="18" t="s">
        <v>2443</v>
      </c>
    </row>
    <row r="2816" spans="51:75" x14ac:dyDescent="0.3">
      <c r="AY2816" s="94" t="e">
        <f>VLOOKUP(C2816,#REF!, 2,FALSE)</f>
        <v>#REF!</v>
      </c>
      <c r="BM2816" s="18" t="s">
        <v>7234</v>
      </c>
      <c r="BN2816" s="18" t="s">
        <v>1280</v>
      </c>
      <c r="BO2816" s="18" t="s">
        <v>1219</v>
      </c>
      <c r="BU2816" s="18" t="s">
        <v>7234</v>
      </c>
      <c r="BV2816" s="18" t="s">
        <v>1280</v>
      </c>
      <c r="BW2816" s="18" t="s">
        <v>1219</v>
      </c>
    </row>
    <row r="2817" spans="51:75" x14ac:dyDescent="0.3">
      <c r="AY2817" s="94" t="e">
        <f>VLOOKUP(C2817,#REF!, 2,FALSE)</f>
        <v>#REF!</v>
      </c>
      <c r="BM2817" s="18" t="s">
        <v>7235</v>
      </c>
      <c r="BN2817" s="18" t="s">
        <v>1355</v>
      </c>
      <c r="BO2817" s="18" t="s">
        <v>6976</v>
      </c>
      <c r="BU2817" s="18" t="s">
        <v>7235</v>
      </c>
      <c r="BV2817" s="18" t="s">
        <v>1355</v>
      </c>
      <c r="BW2817" s="18" t="s">
        <v>6976</v>
      </c>
    </row>
    <row r="2818" spans="51:75" x14ac:dyDescent="0.3">
      <c r="AY2818" s="94" t="e">
        <f>VLOOKUP(C2818,#REF!, 2,FALSE)</f>
        <v>#REF!</v>
      </c>
      <c r="BM2818" s="18" t="s">
        <v>7237</v>
      </c>
      <c r="BN2818" s="18" t="s">
        <v>3064</v>
      </c>
      <c r="BO2818" s="18" t="s">
        <v>3818</v>
      </c>
      <c r="BU2818" s="18" t="s">
        <v>7237</v>
      </c>
      <c r="BV2818" s="18" t="s">
        <v>3064</v>
      </c>
      <c r="BW2818" s="18" t="s">
        <v>3818</v>
      </c>
    </row>
    <row r="2819" spans="51:75" x14ac:dyDescent="0.3">
      <c r="AY2819" s="94" t="e">
        <f>VLOOKUP(C2819,#REF!, 2,FALSE)</f>
        <v>#REF!</v>
      </c>
      <c r="BM2819" s="18" t="s">
        <v>7238</v>
      </c>
      <c r="BN2819" s="18" t="s">
        <v>1355</v>
      </c>
      <c r="BO2819" s="18" t="s">
        <v>4018</v>
      </c>
      <c r="BU2819" s="18" t="s">
        <v>7238</v>
      </c>
      <c r="BV2819" s="18" t="s">
        <v>1355</v>
      </c>
      <c r="BW2819" s="18" t="s">
        <v>4018</v>
      </c>
    </row>
    <row r="2820" spans="51:75" x14ac:dyDescent="0.3">
      <c r="AY2820" s="94" t="e">
        <f>VLOOKUP(C2820,#REF!, 2,FALSE)</f>
        <v>#REF!</v>
      </c>
      <c r="BM2820" s="18" t="s">
        <v>1310</v>
      </c>
      <c r="BN2820" s="18" t="s">
        <v>2998</v>
      </c>
      <c r="BO2820" s="18" t="s">
        <v>7239</v>
      </c>
      <c r="BU2820" s="18" t="s">
        <v>1310</v>
      </c>
      <c r="BV2820" s="18" t="s">
        <v>2998</v>
      </c>
      <c r="BW2820" s="18" t="s">
        <v>7239</v>
      </c>
    </row>
    <row r="2821" spans="51:75" x14ac:dyDescent="0.3">
      <c r="AY2821" s="94" t="e">
        <f>VLOOKUP(C2821,#REF!, 2,FALSE)</f>
        <v>#REF!</v>
      </c>
      <c r="BM2821" s="18" t="s">
        <v>7240</v>
      </c>
      <c r="BN2821" s="18" t="s">
        <v>3290</v>
      </c>
      <c r="BO2821" s="18" t="s">
        <v>1028</v>
      </c>
      <c r="BU2821" s="18" t="s">
        <v>7240</v>
      </c>
      <c r="BV2821" s="18" t="s">
        <v>3290</v>
      </c>
      <c r="BW2821" s="18" t="s">
        <v>1028</v>
      </c>
    </row>
    <row r="2822" spans="51:75" x14ac:dyDescent="0.3">
      <c r="AY2822" s="94" t="e">
        <f>VLOOKUP(C2822,#REF!, 2,FALSE)</f>
        <v>#REF!</v>
      </c>
      <c r="BM2822" s="18" t="s">
        <v>7241</v>
      </c>
      <c r="BN2822" s="18" t="s">
        <v>3021</v>
      </c>
      <c r="BO2822" s="18" t="s">
        <v>7242</v>
      </c>
      <c r="BU2822" s="18" t="s">
        <v>7241</v>
      </c>
      <c r="BV2822" s="18" t="s">
        <v>3021</v>
      </c>
      <c r="BW2822" s="18" t="s">
        <v>7242</v>
      </c>
    </row>
    <row r="2823" spans="51:75" x14ac:dyDescent="0.3">
      <c r="AY2823" s="94" t="e">
        <f>VLOOKUP(C2823,#REF!, 2,FALSE)</f>
        <v>#REF!</v>
      </c>
      <c r="BM2823" s="18" t="s">
        <v>7243</v>
      </c>
      <c r="BN2823" s="18" t="s">
        <v>713</v>
      </c>
      <c r="BO2823" s="18" t="s">
        <v>1276</v>
      </c>
      <c r="BU2823" s="18" t="s">
        <v>7243</v>
      </c>
      <c r="BV2823" s="18" t="s">
        <v>713</v>
      </c>
      <c r="BW2823" s="18" t="s">
        <v>1276</v>
      </c>
    </row>
    <row r="2824" spans="51:75" x14ac:dyDescent="0.3">
      <c r="AY2824" s="94" t="e">
        <f>VLOOKUP(C2824,#REF!, 2,FALSE)</f>
        <v>#REF!</v>
      </c>
      <c r="BM2824" s="18" t="s">
        <v>7244</v>
      </c>
      <c r="BN2824" s="18" t="s">
        <v>17081</v>
      </c>
      <c r="BO2824" s="18" t="s">
        <v>5552</v>
      </c>
      <c r="BU2824" s="18" t="s">
        <v>7244</v>
      </c>
      <c r="BV2824" s="18" t="s">
        <v>17081</v>
      </c>
      <c r="BW2824" s="18" t="s">
        <v>5552</v>
      </c>
    </row>
    <row r="2825" spans="51:75" x14ac:dyDescent="0.3">
      <c r="AY2825" s="94" t="e">
        <f>VLOOKUP(C2825,#REF!, 2,FALSE)</f>
        <v>#REF!</v>
      </c>
      <c r="BM2825" s="18" t="s">
        <v>7247</v>
      </c>
      <c r="BN2825" s="18" t="s">
        <v>783</v>
      </c>
      <c r="BO2825" s="18" t="s">
        <v>1869</v>
      </c>
      <c r="BU2825" s="18" t="s">
        <v>7247</v>
      </c>
      <c r="BV2825" s="18" t="s">
        <v>783</v>
      </c>
      <c r="BW2825" s="18" t="s">
        <v>1869</v>
      </c>
    </row>
    <row r="2826" spans="51:75" x14ac:dyDescent="0.3">
      <c r="AY2826" s="94" t="e">
        <f>VLOOKUP(C2826,#REF!, 2,FALSE)</f>
        <v>#REF!</v>
      </c>
      <c r="BM2826" s="18" t="s">
        <v>7248</v>
      </c>
      <c r="BN2826" s="18" t="s">
        <v>17081</v>
      </c>
      <c r="BO2826" s="18" t="s">
        <v>2380</v>
      </c>
      <c r="BU2826" s="18" t="s">
        <v>7248</v>
      </c>
      <c r="BV2826" s="18" t="s">
        <v>17081</v>
      </c>
      <c r="BW2826" s="18" t="s">
        <v>2380</v>
      </c>
    </row>
    <row r="2827" spans="51:75" x14ac:dyDescent="0.3">
      <c r="AY2827" s="94" t="e">
        <f>VLOOKUP(C2827,#REF!, 2,FALSE)</f>
        <v>#REF!</v>
      </c>
      <c r="BM2827" s="18" t="s">
        <v>7249</v>
      </c>
      <c r="BN2827" s="18" t="s">
        <v>2998</v>
      </c>
      <c r="BO2827" s="18" t="s">
        <v>1004</v>
      </c>
      <c r="BU2827" s="18" t="s">
        <v>7249</v>
      </c>
      <c r="BV2827" s="18" t="s">
        <v>2998</v>
      </c>
      <c r="BW2827" s="18" t="s">
        <v>1004</v>
      </c>
    </row>
    <row r="2828" spans="51:75" x14ac:dyDescent="0.3">
      <c r="AY2828" s="94" t="e">
        <f>VLOOKUP(C2828,#REF!, 2,FALSE)</f>
        <v>#REF!</v>
      </c>
      <c r="BM2828" s="18" t="s">
        <v>7250</v>
      </c>
      <c r="BN2828" s="18" t="s">
        <v>675</v>
      </c>
      <c r="BO2828" s="18" t="s">
        <v>7251</v>
      </c>
      <c r="BU2828" s="18" t="s">
        <v>7250</v>
      </c>
      <c r="BV2828" s="18" t="s">
        <v>675</v>
      </c>
      <c r="BW2828" s="18" t="s">
        <v>7251</v>
      </c>
    </row>
    <row r="2829" spans="51:75" x14ac:dyDescent="0.3">
      <c r="AY2829" s="94" t="e">
        <f>VLOOKUP(C2829,#REF!, 2,FALSE)</f>
        <v>#REF!</v>
      </c>
      <c r="BM2829" s="18" t="s">
        <v>178</v>
      </c>
      <c r="BN2829" s="18" t="s">
        <v>725</v>
      </c>
      <c r="BO2829" s="18" t="s">
        <v>7253</v>
      </c>
      <c r="BU2829" s="18" t="s">
        <v>178</v>
      </c>
      <c r="BV2829" s="18" t="s">
        <v>725</v>
      </c>
      <c r="BW2829" s="18" t="s">
        <v>7253</v>
      </c>
    </row>
    <row r="2830" spans="51:75" x14ac:dyDescent="0.3">
      <c r="AY2830" s="94" t="e">
        <f>VLOOKUP(C2830,#REF!, 2,FALSE)</f>
        <v>#REF!</v>
      </c>
      <c r="BM2830" s="18" t="s">
        <v>7255</v>
      </c>
      <c r="BN2830" s="18" t="s">
        <v>645</v>
      </c>
      <c r="BO2830" s="18" t="s">
        <v>4456</v>
      </c>
      <c r="BU2830" s="18" t="s">
        <v>7255</v>
      </c>
      <c r="BV2830" s="18" t="s">
        <v>645</v>
      </c>
      <c r="BW2830" s="18" t="s">
        <v>4456</v>
      </c>
    </row>
    <row r="2831" spans="51:75" x14ac:dyDescent="0.3">
      <c r="AY2831" s="94" t="e">
        <f>VLOOKUP(C2831,#REF!, 2,FALSE)</f>
        <v>#REF!</v>
      </c>
      <c r="BM2831" s="18" t="s">
        <v>7257</v>
      </c>
      <c r="BN2831" s="18" t="s">
        <v>1280</v>
      </c>
      <c r="BO2831" s="18" t="s">
        <v>7259</v>
      </c>
      <c r="BU2831" s="18" t="s">
        <v>7257</v>
      </c>
      <c r="BV2831" s="18" t="s">
        <v>1280</v>
      </c>
      <c r="BW2831" s="18" t="s">
        <v>7259</v>
      </c>
    </row>
    <row r="2832" spans="51:75" x14ac:dyDescent="0.3">
      <c r="AY2832" s="94" t="e">
        <f>VLOOKUP(C2832,#REF!, 2,FALSE)</f>
        <v>#REF!</v>
      </c>
      <c r="BM2832" s="18" t="s">
        <v>7260</v>
      </c>
      <c r="BN2832" s="18" t="s">
        <v>3290</v>
      </c>
      <c r="BO2832" s="18" t="s">
        <v>7261</v>
      </c>
      <c r="BU2832" s="18" t="s">
        <v>7260</v>
      </c>
      <c r="BV2832" s="18" t="s">
        <v>3290</v>
      </c>
      <c r="BW2832" s="18" t="s">
        <v>7261</v>
      </c>
    </row>
    <row r="2833" spans="51:75" x14ac:dyDescent="0.3">
      <c r="AY2833" s="94" t="e">
        <f>VLOOKUP(C2833,#REF!, 2,FALSE)</f>
        <v>#REF!</v>
      </c>
      <c r="BM2833" s="18" t="s">
        <v>7262</v>
      </c>
      <c r="BN2833" s="18" t="s">
        <v>3021</v>
      </c>
      <c r="BO2833" s="18" t="s">
        <v>782</v>
      </c>
      <c r="BU2833" s="18" t="s">
        <v>7262</v>
      </c>
      <c r="BV2833" s="18" t="s">
        <v>3021</v>
      </c>
      <c r="BW2833" s="18" t="s">
        <v>782</v>
      </c>
    </row>
    <row r="2834" spans="51:75" x14ac:dyDescent="0.3">
      <c r="AY2834" s="94" t="e">
        <f>VLOOKUP(C2834,#REF!, 2,FALSE)</f>
        <v>#REF!</v>
      </c>
      <c r="BM2834" s="18" t="s">
        <v>7263</v>
      </c>
      <c r="BN2834" s="18" t="s">
        <v>628</v>
      </c>
      <c r="BO2834" s="18" t="s">
        <v>4459</v>
      </c>
      <c r="BU2834" s="18" t="s">
        <v>7263</v>
      </c>
      <c r="BV2834" s="18" t="s">
        <v>628</v>
      </c>
      <c r="BW2834" s="18" t="s">
        <v>4459</v>
      </c>
    </row>
    <row r="2835" spans="51:75" x14ac:dyDescent="0.3">
      <c r="AY2835" s="94" t="e">
        <f>VLOOKUP(C2835,#REF!, 2,FALSE)</f>
        <v>#REF!</v>
      </c>
      <c r="BM2835" s="18" t="s">
        <v>99</v>
      </c>
      <c r="BN2835" s="18" t="s">
        <v>705</v>
      </c>
      <c r="BO2835" s="18" t="s">
        <v>7264</v>
      </c>
      <c r="BU2835" s="18" t="s">
        <v>99</v>
      </c>
      <c r="BV2835" s="18" t="s">
        <v>705</v>
      </c>
      <c r="BW2835" s="18" t="s">
        <v>7264</v>
      </c>
    </row>
    <row r="2836" spans="51:75" x14ac:dyDescent="0.3">
      <c r="AY2836" s="94" t="e">
        <f>VLOOKUP(C2836,#REF!, 2,FALSE)</f>
        <v>#REF!</v>
      </c>
      <c r="BM2836" s="18" t="s">
        <v>7265</v>
      </c>
      <c r="BN2836" s="18" t="s">
        <v>809</v>
      </c>
      <c r="BO2836" s="18" t="s">
        <v>7266</v>
      </c>
      <c r="BU2836" s="18" t="s">
        <v>7265</v>
      </c>
      <c r="BV2836" s="18" t="s">
        <v>809</v>
      </c>
      <c r="BW2836" s="18" t="s">
        <v>7266</v>
      </c>
    </row>
    <row r="2837" spans="51:75" x14ac:dyDescent="0.3">
      <c r="AY2837" s="94" t="e">
        <f>VLOOKUP(C2837,#REF!, 2,FALSE)</f>
        <v>#REF!</v>
      </c>
      <c r="BM2837" s="18" t="s">
        <v>7267</v>
      </c>
      <c r="BN2837" s="18" t="s">
        <v>705</v>
      </c>
      <c r="BO2837" s="18" t="s">
        <v>5445</v>
      </c>
      <c r="BU2837" s="18" t="s">
        <v>7267</v>
      </c>
      <c r="BV2837" s="18" t="s">
        <v>705</v>
      </c>
      <c r="BW2837" s="18" t="s">
        <v>5445</v>
      </c>
    </row>
    <row r="2838" spans="51:75" x14ac:dyDescent="0.3">
      <c r="AY2838" s="94" t="e">
        <f>VLOOKUP(C2838,#REF!, 2,FALSE)</f>
        <v>#REF!</v>
      </c>
      <c r="BM2838" s="18" t="s">
        <v>179</v>
      </c>
      <c r="BN2838" s="18" t="s">
        <v>642</v>
      </c>
      <c r="BO2838" s="18" t="s">
        <v>7268</v>
      </c>
      <c r="BU2838" s="18" t="s">
        <v>179</v>
      </c>
      <c r="BV2838" s="18" t="s">
        <v>642</v>
      </c>
      <c r="BW2838" s="18" t="s">
        <v>7268</v>
      </c>
    </row>
    <row r="2839" spans="51:75" x14ac:dyDescent="0.3">
      <c r="AY2839" s="94" t="e">
        <f>VLOOKUP(C2839,#REF!, 2,FALSE)</f>
        <v>#REF!</v>
      </c>
      <c r="BM2839" s="18" t="s">
        <v>180</v>
      </c>
      <c r="BN2839" s="18" t="s">
        <v>642</v>
      </c>
      <c r="BO2839" s="18" t="s">
        <v>7269</v>
      </c>
      <c r="BU2839" s="18" t="s">
        <v>180</v>
      </c>
      <c r="BV2839" s="18" t="s">
        <v>642</v>
      </c>
      <c r="BW2839" s="18" t="s">
        <v>7269</v>
      </c>
    </row>
    <row r="2840" spans="51:75" x14ac:dyDescent="0.3">
      <c r="AY2840" s="94" t="e">
        <f>VLOOKUP(C2840,#REF!, 2,FALSE)</f>
        <v>#REF!</v>
      </c>
      <c r="BM2840" s="18" t="s">
        <v>7270</v>
      </c>
      <c r="BN2840" s="18" t="s">
        <v>2998</v>
      </c>
      <c r="BO2840" s="18" t="s">
        <v>2998</v>
      </c>
      <c r="BU2840" s="18" t="s">
        <v>7270</v>
      </c>
      <c r="BV2840" s="18" t="s">
        <v>2998</v>
      </c>
      <c r="BW2840" s="18" t="s">
        <v>2998</v>
      </c>
    </row>
    <row r="2841" spans="51:75" x14ac:dyDescent="0.3">
      <c r="AY2841" s="94" t="e">
        <f>VLOOKUP(C2841,#REF!, 2,FALSE)</f>
        <v>#REF!</v>
      </c>
      <c r="BM2841" s="18" t="s">
        <v>7271</v>
      </c>
      <c r="BN2841" s="18" t="s">
        <v>1152</v>
      </c>
      <c r="BO2841" s="18" t="s">
        <v>6684</v>
      </c>
      <c r="BU2841" s="18" t="s">
        <v>7271</v>
      </c>
      <c r="BV2841" s="18" t="s">
        <v>1152</v>
      </c>
      <c r="BW2841" s="18" t="s">
        <v>6684</v>
      </c>
    </row>
    <row r="2842" spans="51:75" x14ac:dyDescent="0.3">
      <c r="AY2842" s="94" t="e">
        <f>VLOOKUP(C2842,#REF!, 2,FALSE)</f>
        <v>#REF!</v>
      </c>
      <c r="BM2842" s="18" t="s">
        <v>1311</v>
      </c>
      <c r="BN2842" s="18" t="s">
        <v>729</v>
      </c>
      <c r="BO2842" s="18" t="s">
        <v>1295</v>
      </c>
      <c r="BU2842" s="18" t="s">
        <v>1311</v>
      </c>
      <c r="BV2842" s="18" t="s">
        <v>729</v>
      </c>
      <c r="BW2842" s="18" t="s">
        <v>1295</v>
      </c>
    </row>
    <row r="2843" spans="51:75" x14ac:dyDescent="0.3">
      <c r="AY2843" s="94" t="e">
        <f>VLOOKUP(C2843,#REF!, 2,FALSE)</f>
        <v>#REF!</v>
      </c>
      <c r="BM2843" s="18" t="s">
        <v>1312</v>
      </c>
      <c r="BN2843" s="18" t="s">
        <v>725</v>
      </c>
      <c r="BO2843" s="18" t="s">
        <v>1342</v>
      </c>
      <c r="BU2843" s="18" t="s">
        <v>1312</v>
      </c>
      <c r="BV2843" s="18" t="s">
        <v>725</v>
      </c>
      <c r="BW2843" s="18" t="s">
        <v>1342</v>
      </c>
    </row>
    <row r="2844" spans="51:75" x14ac:dyDescent="0.3">
      <c r="AY2844" s="94" t="e">
        <f>VLOOKUP(C2844,#REF!, 2,FALSE)</f>
        <v>#REF!</v>
      </c>
      <c r="BM2844" s="18" t="s">
        <v>1313</v>
      </c>
      <c r="BN2844" s="18" t="s">
        <v>630</v>
      </c>
      <c r="BO2844" s="18" t="s">
        <v>2900</v>
      </c>
      <c r="BU2844" s="18" t="s">
        <v>1313</v>
      </c>
      <c r="BV2844" s="18" t="s">
        <v>630</v>
      </c>
      <c r="BW2844" s="18" t="s">
        <v>2900</v>
      </c>
    </row>
    <row r="2845" spans="51:75" x14ac:dyDescent="0.3">
      <c r="AY2845" s="94" t="e">
        <f>VLOOKUP(C2845,#REF!, 2,FALSE)</f>
        <v>#REF!</v>
      </c>
      <c r="BM2845" s="18" t="s">
        <v>7272</v>
      </c>
      <c r="BN2845" s="18" t="s">
        <v>1285</v>
      </c>
      <c r="BO2845" s="18" t="s">
        <v>7273</v>
      </c>
      <c r="BU2845" s="18" t="s">
        <v>7272</v>
      </c>
      <c r="BV2845" s="18" t="s">
        <v>1285</v>
      </c>
      <c r="BW2845" s="18" t="s">
        <v>7273</v>
      </c>
    </row>
    <row r="2846" spans="51:75" x14ac:dyDescent="0.3">
      <c r="AY2846" s="94" t="e">
        <f>VLOOKUP(C2846,#REF!, 2,FALSE)</f>
        <v>#REF!</v>
      </c>
      <c r="BM2846" s="18" t="s">
        <v>7274</v>
      </c>
      <c r="BN2846" s="18" t="s">
        <v>3231</v>
      </c>
      <c r="BO2846" s="18" t="s">
        <v>782</v>
      </c>
      <c r="BU2846" s="18" t="s">
        <v>7274</v>
      </c>
      <c r="BV2846" s="18" t="s">
        <v>3231</v>
      </c>
      <c r="BW2846" s="18" t="s">
        <v>782</v>
      </c>
    </row>
    <row r="2847" spans="51:75" x14ac:dyDescent="0.3">
      <c r="AY2847" s="94" t="e">
        <f>VLOOKUP(C2847,#REF!, 2,FALSE)</f>
        <v>#REF!</v>
      </c>
      <c r="BM2847" s="18" t="s">
        <v>7275</v>
      </c>
      <c r="BN2847" s="18" t="s">
        <v>3024</v>
      </c>
      <c r="BO2847" s="18" t="s">
        <v>7276</v>
      </c>
      <c r="BU2847" s="18" t="s">
        <v>7275</v>
      </c>
      <c r="BV2847" s="18" t="s">
        <v>3024</v>
      </c>
      <c r="BW2847" s="18" t="s">
        <v>7276</v>
      </c>
    </row>
    <row r="2848" spans="51:75" x14ac:dyDescent="0.3">
      <c r="AY2848" s="94" t="e">
        <f>VLOOKUP(C2848,#REF!, 2,FALSE)</f>
        <v>#REF!</v>
      </c>
      <c r="BM2848" s="18" t="s">
        <v>7277</v>
      </c>
      <c r="BN2848" s="18" t="s">
        <v>3024</v>
      </c>
      <c r="BO2848" s="18" t="s">
        <v>7278</v>
      </c>
      <c r="BU2848" s="18" t="s">
        <v>7277</v>
      </c>
      <c r="BV2848" s="18" t="s">
        <v>3024</v>
      </c>
      <c r="BW2848" s="18" t="s">
        <v>7278</v>
      </c>
    </row>
    <row r="2849" spans="51:75" x14ac:dyDescent="0.3">
      <c r="AY2849" s="94" t="e">
        <f>VLOOKUP(C2849,#REF!, 2,FALSE)</f>
        <v>#REF!</v>
      </c>
      <c r="BM2849" s="18" t="s">
        <v>7279</v>
      </c>
      <c r="BN2849" s="18" t="s">
        <v>3064</v>
      </c>
      <c r="BO2849" s="18" t="s">
        <v>1098</v>
      </c>
      <c r="BU2849" s="18" t="s">
        <v>7279</v>
      </c>
      <c r="BV2849" s="18" t="s">
        <v>3064</v>
      </c>
      <c r="BW2849" s="18" t="s">
        <v>1098</v>
      </c>
    </row>
    <row r="2850" spans="51:75" x14ac:dyDescent="0.3">
      <c r="AY2850" s="94" t="e">
        <f>VLOOKUP(C2850,#REF!, 2,FALSE)</f>
        <v>#REF!</v>
      </c>
      <c r="BM2850" s="18" t="s">
        <v>7280</v>
      </c>
      <c r="BN2850" s="18" t="s">
        <v>3064</v>
      </c>
      <c r="BO2850" s="18" t="s">
        <v>782</v>
      </c>
      <c r="BU2850" s="18" t="s">
        <v>7280</v>
      </c>
      <c r="BV2850" s="18" t="s">
        <v>3064</v>
      </c>
      <c r="BW2850" s="18" t="s">
        <v>782</v>
      </c>
    </row>
    <row r="2851" spans="51:75" x14ac:dyDescent="0.3">
      <c r="AY2851" s="94" t="e">
        <f>VLOOKUP(C2851,#REF!, 2,FALSE)</f>
        <v>#REF!</v>
      </c>
      <c r="BM2851" s="18" t="s">
        <v>1314</v>
      </c>
      <c r="BN2851" s="18" t="s">
        <v>3064</v>
      </c>
      <c r="BO2851" s="18" t="s">
        <v>7281</v>
      </c>
      <c r="BU2851" s="18" t="s">
        <v>1314</v>
      </c>
      <c r="BV2851" s="18" t="s">
        <v>3064</v>
      </c>
      <c r="BW2851" s="18" t="s">
        <v>7281</v>
      </c>
    </row>
    <row r="2852" spans="51:75" x14ac:dyDescent="0.3">
      <c r="AY2852" s="94" t="e">
        <f>VLOOKUP(C2852,#REF!, 2,FALSE)</f>
        <v>#REF!</v>
      </c>
      <c r="BM2852" s="18" t="s">
        <v>7282</v>
      </c>
      <c r="BN2852" s="18" t="s">
        <v>1152</v>
      </c>
      <c r="BO2852" s="18" t="s">
        <v>6806</v>
      </c>
      <c r="BU2852" s="18" t="s">
        <v>7282</v>
      </c>
      <c r="BV2852" s="18" t="s">
        <v>1152</v>
      </c>
      <c r="BW2852" s="18" t="s">
        <v>6806</v>
      </c>
    </row>
    <row r="2853" spans="51:75" x14ac:dyDescent="0.3">
      <c r="AY2853" s="94" t="e">
        <f>VLOOKUP(C2853,#REF!, 2,FALSE)</f>
        <v>#REF!</v>
      </c>
      <c r="BM2853" s="18" t="s">
        <v>7283</v>
      </c>
      <c r="BN2853" s="18" t="s">
        <v>3231</v>
      </c>
      <c r="BO2853" s="18" t="s">
        <v>7284</v>
      </c>
      <c r="BU2853" s="18" t="s">
        <v>7283</v>
      </c>
      <c r="BV2853" s="18" t="s">
        <v>3231</v>
      </c>
      <c r="BW2853" s="18" t="s">
        <v>7284</v>
      </c>
    </row>
    <row r="2854" spans="51:75" x14ac:dyDescent="0.3">
      <c r="AY2854" s="94" t="e">
        <f>VLOOKUP(C2854,#REF!, 2,FALSE)</f>
        <v>#REF!</v>
      </c>
      <c r="BM2854" s="18" t="s">
        <v>7285</v>
      </c>
      <c r="BN2854" s="18" t="s">
        <v>2993</v>
      </c>
      <c r="BO2854" s="18" t="s">
        <v>7286</v>
      </c>
      <c r="BU2854" s="18" t="s">
        <v>7285</v>
      </c>
      <c r="BV2854" s="18" t="s">
        <v>2993</v>
      </c>
      <c r="BW2854" s="18" t="s">
        <v>7286</v>
      </c>
    </row>
    <row r="2855" spans="51:75" x14ac:dyDescent="0.3">
      <c r="AY2855" s="94" t="e">
        <f>VLOOKUP(C2855,#REF!, 2,FALSE)</f>
        <v>#REF!</v>
      </c>
      <c r="BM2855" s="18" t="s">
        <v>7287</v>
      </c>
      <c r="BN2855" s="18" t="s">
        <v>3231</v>
      </c>
      <c r="BO2855" s="18" t="s">
        <v>782</v>
      </c>
      <c r="BU2855" s="18" t="s">
        <v>7287</v>
      </c>
      <c r="BV2855" s="18" t="s">
        <v>3231</v>
      </c>
      <c r="BW2855" s="18" t="s">
        <v>782</v>
      </c>
    </row>
    <row r="2856" spans="51:75" x14ac:dyDescent="0.3">
      <c r="AY2856" s="94" t="e">
        <f>VLOOKUP(C2856,#REF!, 2,FALSE)</f>
        <v>#REF!</v>
      </c>
      <c r="BM2856" s="18" t="s">
        <v>7288</v>
      </c>
      <c r="BN2856" s="18" t="s">
        <v>3064</v>
      </c>
      <c r="BO2856" s="18" t="s">
        <v>5875</v>
      </c>
      <c r="BU2856" s="18" t="s">
        <v>7288</v>
      </c>
      <c r="BV2856" s="18" t="s">
        <v>3064</v>
      </c>
      <c r="BW2856" s="18" t="s">
        <v>5875</v>
      </c>
    </row>
    <row r="2857" spans="51:75" x14ac:dyDescent="0.3">
      <c r="AY2857" s="94" t="e">
        <f>VLOOKUP(C2857,#REF!, 2,FALSE)</f>
        <v>#REF!</v>
      </c>
      <c r="BM2857" s="18" t="s">
        <v>7289</v>
      </c>
      <c r="BN2857" s="18" t="s">
        <v>3231</v>
      </c>
      <c r="BO2857" s="18" t="s">
        <v>741</v>
      </c>
      <c r="BU2857" s="18" t="s">
        <v>7289</v>
      </c>
      <c r="BV2857" s="18" t="s">
        <v>3231</v>
      </c>
      <c r="BW2857" s="18" t="s">
        <v>741</v>
      </c>
    </row>
    <row r="2858" spans="51:75" x14ac:dyDescent="0.3">
      <c r="AY2858" s="94" t="e">
        <f>VLOOKUP(C2858,#REF!, 2,FALSE)</f>
        <v>#REF!</v>
      </c>
      <c r="BM2858" s="18" t="s">
        <v>7290</v>
      </c>
      <c r="BN2858" s="18" t="s">
        <v>626</v>
      </c>
      <c r="BO2858" s="18" t="s">
        <v>971</v>
      </c>
      <c r="BU2858" s="18" t="s">
        <v>7290</v>
      </c>
      <c r="BV2858" s="18" t="s">
        <v>626</v>
      </c>
      <c r="BW2858" s="18" t="s">
        <v>971</v>
      </c>
    </row>
    <row r="2859" spans="51:75" x14ac:dyDescent="0.3">
      <c r="AY2859" s="94" t="e">
        <f>VLOOKUP(C2859,#REF!, 2,FALSE)</f>
        <v>#REF!</v>
      </c>
      <c r="BM2859" s="18" t="s">
        <v>7291</v>
      </c>
      <c r="BN2859" s="18" t="s">
        <v>3231</v>
      </c>
      <c r="BO2859" s="18" t="s">
        <v>7292</v>
      </c>
      <c r="BU2859" s="18" t="s">
        <v>7291</v>
      </c>
      <c r="BV2859" s="18" t="s">
        <v>3231</v>
      </c>
      <c r="BW2859" s="18" t="s">
        <v>7292</v>
      </c>
    </row>
    <row r="2860" spans="51:75" x14ac:dyDescent="0.3">
      <c r="AY2860" s="94" t="e">
        <f>VLOOKUP(C2860,#REF!, 2,FALSE)</f>
        <v>#REF!</v>
      </c>
      <c r="BM2860" s="18" t="s">
        <v>7293</v>
      </c>
      <c r="BN2860" s="18" t="s">
        <v>17081</v>
      </c>
      <c r="BO2860" s="18" t="s">
        <v>7295</v>
      </c>
      <c r="BU2860" s="18" t="s">
        <v>7293</v>
      </c>
      <c r="BV2860" s="18" t="s">
        <v>17081</v>
      </c>
      <c r="BW2860" s="18" t="s">
        <v>7295</v>
      </c>
    </row>
    <row r="2861" spans="51:75" x14ac:dyDescent="0.3">
      <c r="AY2861" s="94" t="e">
        <f>VLOOKUP(C2861,#REF!, 2,FALSE)</f>
        <v>#REF!</v>
      </c>
      <c r="BM2861" s="18" t="s">
        <v>1315</v>
      </c>
      <c r="BN2861" s="18" t="s">
        <v>1355</v>
      </c>
      <c r="BO2861" s="18" t="s">
        <v>4993</v>
      </c>
      <c r="BU2861" s="18" t="s">
        <v>1315</v>
      </c>
      <c r="BV2861" s="18" t="s">
        <v>1355</v>
      </c>
      <c r="BW2861" s="18" t="s">
        <v>4993</v>
      </c>
    </row>
    <row r="2862" spans="51:75" x14ac:dyDescent="0.3">
      <c r="AY2862" s="94" t="e">
        <f>VLOOKUP(C2862,#REF!, 2,FALSE)</f>
        <v>#REF!</v>
      </c>
      <c r="BM2862" s="18" t="s">
        <v>7296</v>
      </c>
      <c r="BN2862" s="18" t="s">
        <v>3231</v>
      </c>
      <c r="BO2862" s="18" t="s">
        <v>7297</v>
      </c>
      <c r="BU2862" s="18" t="s">
        <v>7296</v>
      </c>
      <c r="BV2862" s="18" t="s">
        <v>3231</v>
      </c>
      <c r="BW2862" s="18" t="s">
        <v>7297</v>
      </c>
    </row>
    <row r="2863" spans="51:75" x14ac:dyDescent="0.3">
      <c r="AY2863" s="94" t="e">
        <f>VLOOKUP(C2863,#REF!, 2,FALSE)</f>
        <v>#REF!</v>
      </c>
      <c r="BM2863" s="18" t="s">
        <v>7298</v>
      </c>
      <c r="BN2863" s="18" t="s">
        <v>1152</v>
      </c>
      <c r="BO2863" s="18" t="s">
        <v>2388</v>
      </c>
      <c r="BU2863" s="18" t="s">
        <v>7298</v>
      </c>
      <c r="BV2863" s="18" t="s">
        <v>1152</v>
      </c>
      <c r="BW2863" s="18" t="s">
        <v>2388</v>
      </c>
    </row>
    <row r="2864" spans="51:75" x14ac:dyDescent="0.3">
      <c r="AY2864" s="94" t="e">
        <f>VLOOKUP(C2864,#REF!, 2,FALSE)</f>
        <v>#REF!</v>
      </c>
      <c r="BM2864" s="18" t="s">
        <v>7299</v>
      </c>
      <c r="BN2864" s="18" t="s">
        <v>3024</v>
      </c>
      <c r="BO2864" s="18" t="s">
        <v>7300</v>
      </c>
      <c r="BU2864" s="18" t="s">
        <v>7299</v>
      </c>
      <c r="BV2864" s="18" t="s">
        <v>3024</v>
      </c>
      <c r="BW2864" s="18" t="s">
        <v>7300</v>
      </c>
    </row>
    <row r="2865" spans="51:75" x14ac:dyDescent="0.3">
      <c r="AY2865" s="94" t="e">
        <f>VLOOKUP(C2865,#REF!, 2,FALSE)</f>
        <v>#REF!</v>
      </c>
      <c r="BM2865" s="18" t="s">
        <v>7301</v>
      </c>
      <c r="BN2865" s="18" t="s">
        <v>3047</v>
      </c>
      <c r="BO2865" s="18" t="s">
        <v>7302</v>
      </c>
      <c r="BU2865" s="18" t="s">
        <v>7301</v>
      </c>
      <c r="BV2865" s="18" t="s">
        <v>3047</v>
      </c>
      <c r="BW2865" s="18" t="s">
        <v>7302</v>
      </c>
    </row>
    <row r="2866" spans="51:75" x14ac:dyDescent="0.3">
      <c r="AY2866" s="94" t="e">
        <f>VLOOKUP(C2866,#REF!, 2,FALSE)</f>
        <v>#REF!</v>
      </c>
      <c r="BM2866" s="18" t="s">
        <v>7303</v>
      </c>
      <c r="BN2866" s="18" t="s">
        <v>3024</v>
      </c>
      <c r="BO2866" s="18" t="s">
        <v>7300</v>
      </c>
      <c r="BU2866" s="18" t="s">
        <v>7303</v>
      </c>
      <c r="BV2866" s="18" t="s">
        <v>3024</v>
      </c>
      <c r="BW2866" s="18" t="s">
        <v>7300</v>
      </c>
    </row>
    <row r="2867" spans="51:75" x14ac:dyDescent="0.3">
      <c r="AY2867" s="94" t="e">
        <f>VLOOKUP(C2867,#REF!, 2,FALSE)</f>
        <v>#REF!</v>
      </c>
      <c r="BM2867" s="18" t="s">
        <v>7304</v>
      </c>
      <c r="BN2867" s="18" t="s">
        <v>3024</v>
      </c>
      <c r="BO2867" s="18" t="s">
        <v>1803</v>
      </c>
      <c r="BU2867" s="18" t="s">
        <v>7304</v>
      </c>
      <c r="BV2867" s="18" t="s">
        <v>3024</v>
      </c>
      <c r="BW2867" s="18" t="s">
        <v>1803</v>
      </c>
    </row>
    <row r="2868" spans="51:75" x14ac:dyDescent="0.3">
      <c r="AY2868" s="94" t="e">
        <f>VLOOKUP(C2868,#REF!, 2,FALSE)</f>
        <v>#REF!</v>
      </c>
      <c r="BM2868" s="18" t="s">
        <v>7305</v>
      </c>
      <c r="BN2868" s="18" t="s">
        <v>3122</v>
      </c>
      <c r="BO2868" s="18" t="s">
        <v>7306</v>
      </c>
      <c r="BU2868" s="18" t="s">
        <v>7305</v>
      </c>
      <c r="BV2868" s="18" t="s">
        <v>3122</v>
      </c>
      <c r="BW2868" s="18" t="s">
        <v>7306</v>
      </c>
    </row>
    <row r="2869" spans="51:75" x14ac:dyDescent="0.3">
      <c r="AY2869" s="94" t="e">
        <f>VLOOKUP(C2869,#REF!, 2,FALSE)</f>
        <v>#REF!</v>
      </c>
      <c r="BM2869" s="18" t="s">
        <v>1316</v>
      </c>
      <c r="BN2869" s="18" t="s">
        <v>2993</v>
      </c>
      <c r="BO2869" s="18" t="s">
        <v>7307</v>
      </c>
      <c r="BU2869" s="18" t="s">
        <v>1316</v>
      </c>
      <c r="BV2869" s="18" t="s">
        <v>2993</v>
      </c>
      <c r="BW2869" s="18" t="s">
        <v>7307</v>
      </c>
    </row>
    <row r="2870" spans="51:75" x14ac:dyDescent="0.3">
      <c r="AY2870" s="94" t="e">
        <f>VLOOKUP(C2870,#REF!, 2,FALSE)</f>
        <v>#REF!</v>
      </c>
      <c r="BM2870" s="18" t="s">
        <v>7308</v>
      </c>
      <c r="BN2870" s="18" t="s">
        <v>3024</v>
      </c>
      <c r="BO2870" s="18" t="s">
        <v>953</v>
      </c>
      <c r="BU2870" s="18" t="s">
        <v>7308</v>
      </c>
      <c r="BV2870" s="18" t="s">
        <v>3024</v>
      </c>
      <c r="BW2870" s="18" t="s">
        <v>953</v>
      </c>
    </row>
    <row r="2871" spans="51:75" x14ac:dyDescent="0.3">
      <c r="AY2871" s="94" t="e">
        <f>VLOOKUP(C2871,#REF!, 2,FALSE)</f>
        <v>#REF!</v>
      </c>
      <c r="BM2871" s="18" t="s">
        <v>7309</v>
      </c>
      <c r="BN2871" s="18" t="s">
        <v>861</v>
      </c>
      <c r="BO2871" s="18" t="s">
        <v>7310</v>
      </c>
      <c r="BU2871" s="18" t="s">
        <v>7309</v>
      </c>
      <c r="BV2871" s="18" t="s">
        <v>861</v>
      </c>
      <c r="BW2871" s="18" t="s">
        <v>7310</v>
      </c>
    </row>
    <row r="2872" spans="51:75" x14ac:dyDescent="0.3">
      <c r="AY2872" s="94" t="e">
        <f>VLOOKUP(C2872,#REF!, 2,FALSE)</f>
        <v>#REF!</v>
      </c>
      <c r="BM2872" s="18" t="s">
        <v>1317</v>
      </c>
      <c r="BN2872" s="18" t="s">
        <v>729</v>
      </c>
      <c r="BO2872" s="18" t="s">
        <v>1705</v>
      </c>
      <c r="BU2872" s="18" t="s">
        <v>1317</v>
      </c>
      <c r="BV2872" s="18" t="s">
        <v>729</v>
      </c>
      <c r="BW2872" s="18" t="s">
        <v>1705</v>
      </c>
    </row>
    <row r="2873" spans="51:75" x14ac:dyDescent="0.3">
      <c r="AY2873" s="94" t="e">
        <f>VLOOKUP(C2873,#REF!, 2,FALSE)</f>
        <v>#REF!</v>
      </c>
      <c r="BM2873" s="18" t="s">
        <v>7311</v>
      </c>
      <c r="BN2873" s="18" t="s">
        <v>725</v>
      </c>
      <c r="BO2873" s="18" t="s">
        <v>7312</v>
      </c>
      <c r="BU2873" s="18" t="s">
        <v>7311</v>
      </c>
      <c r="BV2873" s="18" t="s">
        <v>725</v>
      </c>
      <c r="BW2873" s="18" t="s">
        <v>7312</v>
      </c>
    </row>
    <row r="2874" spans="51:75" x14ac:dyDescent="0.3">
      <c r="AY2874" s="94" t="e">
        <f>VLOOKUP(C2874,#REF!, 2,FALSE)</f>
        <v>#REF!</v>
      </c>
      <c r="BM2874" s="18" t="s">
        <v>100</v>
      </c>
      <c r="BN2874" s="18" t="s">
        <v>669</v>
      </c>
      <c r="BO2874" s="18" t="s">
        <v>7313</v>
      </c>
      <c r="BU2874" s="18" t="s">
        <v>100</v>
      </c>
      <c r="BV2874" s="18" t="s">
        <v>669</v>
      </c>
      <c r="BW2874" s="18" t="s">
        <v>7313</v>
      </c>
    </row>
    <row r="2875" spans="51:75" x14ac:dyDescent="0.3">
      <c r="AY2875" s="94" t="e">
        <f>VLOOKUP(C2875,#REF!, 2,FALSE)</f>
        <v>#REF!</v>
      </c>
      <c r="BM2875" s="18" t="s">
        <v>7315</v>
      </c>
      <c r="BN2875" s="18" t="s">
        <v>3109</v>
      </c>
      <c r="BO2875" s="18" t="s">
        <v>1074</v>
      </c>
      <c r="BU2875" s="18" t="s">
        <v>7315</v>
      </c>
      <c r="BV2875" s="18" t="s">
        <v>3109</v>
      </c>
      <c r="BW2875" s="18" t="s">
        <v>1074</v>
      </c>
    </row>
    <row r="2876" spans="51:75" x14ac:dyDescent="0.3">
      <c r="AY2876" s="94" t="e">
        <f>VLOOKUP(C2876,#REF!, 2,FALSE)</f>
        <v>#REF!</v>
      </c>
      <c r="BM2876" s="18" t="s">
        <v>7316</v>
      </c>
      <c r="BN2876" s="18" t="s">
        <v>2993</v>
      </c>
      <c r="BO2876" s="18" t="s">
        <v>706</v>
      </c>
      <c r="BU2876" s="18" t="s">
        <v>7316</v>
      </c>
      <c r="BV2876" s="18" t="s">
        <v>2993</v>
      </c>
      <c r="BW2876" s="18" t="s">
        <v>706</v>
      </c>
    </row>
    <row r="2877" spans="51:75" x14ac:dyDescent="0.3">
      <c r="AY2877" s="94" t="e">
        <f>VLOOKUP(C2877,#REF!, 2,FALSE)</f>
        <v>#REF!</v>
      </c>
      <c r="BM2877" s="18" t="s">
        <v>7317</v>
      </c>
      <c r="BN2877" s="18" t="s">
        <v>1355</v>
      </c>
      <c r="BO2877" s="18" t="s">
        <v>701</v>
      </c>
      <c r="BU2877" s="18" t="s">
        <v>7317</v>
      </c>
      <c r="BV2877" s="18" t="s">
        <v>1355</v>
      </c>
      <c r="BW2877" s="18" t="s">
        <v>701</v>
      </c>
    </row>
    <row r="2878" spans="51:75" x14ac:dyDescent="0.3">
      <c r="AY2878" s="94" t="e">
        <f>VLOOKUP(C2878,#REF!, 2,FALSE)</f>
        <v>#REF!</v>
      </c>
      <c r="BM2878" s="18" t="s">
        <v>7318</v>
      </c>
      <c r="BN2878" s="18" t="s">
        <v>664</v>
      </c>
      <c r="BO2878" s="18" t="s">
        <v>7319</v>
      </c>
      <c r="BU2878" s="18" t="s">
        <v>7318</v>
      </c>
      <c r="BV2878" s="18" t="s">
        <v>664</v>
      </c>
      <c r="BW2878" s="18" t="s">
        <v>7319</v>
      </c>
    </row>
    <row r="2879" spans="51:75" x14ac:dyDescent="0.3">
      <c r="AY2879" s="94" t="e">
        <f>VLOOKUP(C2879,#REF!, 2,FALSE)</f>
        <v>#REF!</v>
      </c>
      <c r="BM2879" s="18" t="s">
        <v>101</v>
      </c>
      <c r="BN2879" s="18" t="s">
        <v>3231</v>
      </c>
      <c r="BO2879" s="18" t="s">
        <v>5363</v>
      </c>
      <c r="BU2879" s="18" t="s">
        <v>101</v>
      </c>
      <c r="BV2879" s="18" t="s">
        <v>3231</v>
      </c>
      <c r="BW2879" s="18" t="s">
        <v>5363</v>
      </c>
    </row>
    <row r="2880" spans="51:75" x14ac:dyDescent="0.3">
      <c r="AY2880" s="94" t="e">
        <f>VLOOKUP(C2880,#REF!, 2,FALSE)</f>
        <v>#REF!</v>
      </c>
      <c r="BM2880" s="18" t="s">
        <v>7320</v>
      </c>
      <c r="BN2880" s="18" t="s">
        <v>618</v>
      </c>
      <c r="BO2880" s="18" t="s">
        <v>1751</v>
      </c>
      <c r="BU2880" s="18" t="s">
        <v>7320</v>
      </c>
      <c r="BV2880" s="18" t="s">
        <v>618</v>
      </c>
      <c r="BW2880" s="18" t="s">
        <v>1751</v>
      </c>
    </row>
    <row r="2881" spans="51:75" x14ac:dyDescent="0.3">
      <c r="AY2881" s="94" t="e">
        <f>VLOOKUP(C2881,#REF!, 2,FALSE)</f>
        <v>#REF!</v>
      </c>
      <c r="BM2881" s="18" t="s">
        <v>7321</v>
      </c>
      <c r="BN2881" s="18" t="s">
        <v>3109</v>
      </c>
      <c r="BO2881" s="18" t="s">
        <v>868</v>
      </c>
      <c r="BU2881" s="18" t="s">
        <v>7321</v>
      </c>
      <c r="BV2881" s="18" t="s">
        <v>3109</v>
      </c>
      <c r="BW2881" s="18" t="s">
        <v>868</v>
      </c>
    </row>
    <row r="2882" spans="51:75" x14ac:dyDescent="0.3">
      <c r="AY2882" s="94" t="e">
        <f>VLOOKUP(C2882,#REF!, 2,FALSE)</f>
        <v>#REF!</v>
      </c>
      <c r="BM2882" s="18" t="s">
        <v>1318</v>
      </c>
      <c r="BN2882" s="18" t="s">
        <v>3231</v>
      </c>
      <c r="BO2882" s="18" t="s">
        <v>4835</v>
      </c>
      <c r="BU2882" s="18" t="s">
        <v>1318</v>
      </c>
      <c r="BV2882" s="18" t="s">
        <v>3231</v>
      </c>
      <c r="BW2882" s="18" t="s">
        <v>4835</v>
      </c>
    </row>
    <row r="2883" spans="51:75" x14ac:dyDescent="0.3">
      <c r="AY2883" s="94" t="e">
        <f>VLOOKUP(C2883,#REF!, 2,FALSE)</f>
        <v>#REF!</v>
      </c>
      <c r="BM2883" s="18" t="s">
        <v>7322</v>
      </c>
      <c r="BN2883" s="18" t="s">
        <v>3231</v>
      </c>
      <c r="BO2883" s="18" t="s">
        <v>2998</v>
      </c>
      <c r="BU2883" s="18" t="s">
        <v>7322</v>
      </c>
      <c r="BV2883" s="18" t="s">
        <v>3231</v>
      </c>
      <c r="BW2883" s="18" t="s">
        <v>2998</v>
      </c>
    </row>
    <row r="2884" spans="51:75" x14ac:dyDescent="0.3">
      <c r="AY2884" s="94" t="e">
        <f>VLOOKUP(C2884,#REF!, 2,FALSE)</f>
        <v>#REF!</v>
      </c>
      <c r="BM2884" s="18" t="s">
        <v>7323</v>
      </c>
      <c r="BN2884" s="18" t="s">
        <v>672</v>
      </c>
      <c r="BO2884" s="18" t="s">
        <v>2998</v>
      </c>
      <c r="BU2884" s="18" t="s">
        <v>7323</v>
      </c>
      <c r="BV2884" s="18" t="s">
        <v>672</v>
      </c>
      <c r="BW2884" s="18" t="s">
        <v>2998</v>
      </c>
    </row>
    <row r="2885" spans="51:75" x14ac:dyDescent="0.3">
      <c r="AY2885" s="94" t="e">
        <f>VLOOKUP(C2885,#REF!, 2,FALSE)</f>
        <v>#REF!</v>
      </c>
      <c r="BM2885" s="18" t="s">
        <v>7324</v>
      </c>
      <c r="BN2885" s="18" t="s">
        <v>2998</v>
      </c>
      <c r="BO2885" s="18" t="s">
        <v>2998</v>
      </c>
      <c r="BU2885" s="18" t="s">
        <v>7324</v>
      </c>
      <c r="BV2885" s="18" t="s">
        <v>2998</v>
      </c>
      <c r="BW2885" s="18" t="s">
        <v>2998</v>
      </c>
    </row>
    <row r="2886" spans="51:75" x14ac:dyDescent="0.3">
      <c r="AY2886" s="94" t="e">
        <f>VLOOKUP(C2886,#REF!, 2,FALSE)</f>
        <v>#REF!</v>
      </c>
      <c r="BM2886" s="18" t="s">
        <v>7325</v>
      </c>
      <c r="BN2886" s="18" t="s">
        <v>3105</v>
      </c>
      <c r="BO2886" s="18" t="s">
        <v>2998</v>
      </c>
      <c r="BU2886" s="18" t="s">
        <v>7325</v>
      </c>
      <c r="BV2886" s="18" t="s">
        <v>3105</v>
      </c>
      <c r="BW2886" s="18" t="s">
        <v>2998</v>
      </c>
    </row>
    <row r="2887" spans="51:75" x14ac:dyDescent="0.3">
      <c r="AY2887" s="94" t="e">
        <f>VLOOKUP(C2887,#REF!, 2,FALSE)</f>
        <v>#REF!</v>
      </c>
      <c r="BM2887" s="18" t="s">
        <v>7326</v>
      </c>
      <c r="BN2887" s="18" t="s">
        <v>668</v>
      </c>
      <c r="BO2887" s="18" t="s">
        <v>6822</v>
      </c>
      <c r="BU2887" s="18" t="s">
        <v>7326</v>
      </c>
      <c r="BV2887" s="18" t="s">
        <v>668</v>
      </c>
      <c r="BW2887" s="18" t="s">
        <v>6822</v>
      </c>
    </row>
    <row r="2888" spans="51:75" x14ac:dyDescent="0.3">
      <c r="AY2888" s="94" t="e">
        <f>VLOOKUP(C2888,#REF!, 2,FALSE)</f>
        <v>#REF!</v>
      </c>
      <c r="BM2888" s="18" t="s">
        <v>7329</v>
      </c>
      <c r="BN2888" s="18" t="s">
        <v>3231</v>
      </c>
      <c r="BO2888" s="18" t="s">
        <v>5811</v>
      </c>
      <c r="BU2888" s="18" t="s">
        <v>7329</v>
      </c>
      <c r="BV2888" s="18" t="s">
        <v>3231</v>
      </c>
      <c r="BW2888" s="18" t="s">
        <v>5811</v>
      </c>
    </row>
    <row r="2889" spans="51:75" x14ac:dyDescent="0.3">
      <c r="AY2889" s="94" t="e">
        <f>VLOOKUP(C2889,#REF!, 2,FALSE)</f>
        <v>#REF!</v>
      </c>
      <c r="BM2889" s="18" t="s">
        <v>7330</v>
      </c>
      <c r="BN2889" s="18" t="s">
        <v>3024</v>
      </c>
      <c r="BO2889" s="18" t="s">
        <v>7331</v>
      </c>
      <c r="BU2889" s="18" t="s">
        <v>7330</v>
      </c>
      <c r="BV2889" s="18" t="s">
        <v>3024</v>
      </c>
      <c r="BW2889" s="18" t="s">
        <v>7331</v>
      </c>
    </row>
    <row r="2890" spans="51:75" x14ac:dyDescent="0.3">
      <c r="AY2890" s="94" t="e">
        <f>VLOOKUP(C2890,#REF!, 2,FALSE)</f>
        <v>#REF!</v>
      </c>
      <c r="BM2890" s="18" t="s">
        <v>7332</v>
      </c>
      <c r="BN2890" s="18" t="s">
        <v>3231</v>
      </c>
      <c r="BO2890" s="18" t="s">
        <v>7333</v>
      </c>
      <c r="BU2890" s="18" t="s">
        <v>7332</v>
      </c>
      <c r="BV2890" s="18" t="s">
        <v>3231</v>
      </c>
      <c r="BW2890" s="18" t="s">
        <v>7333</v>
      </c>
    </row>
    <row r="2891" spans="51:75" x14ac:dyDescent="0.3">
      <c r="AY2891" s="94" t="e">
        <f>VLOOKUP(C2891,#REF!, 2,FALSE)</f>
        <v>#REF!</v>
      </c>
      <c r="BM2891" s="18" t="s">
        <v>7334</v>
      </c>
      <c r="BN2891" s="18" t="s">
        <v>3021</v>
      </c>
      <c r="BO2891" s="18" t="s">
        <v>7335</v>
      </c>
      <c r="BU2891" s="18" t="s">
        <v>7334</v>
      </c>
      <c r="BV2891" s="18" t="s">
        <v>3021</v>
      </c>
      <c r="BW2891" s="18" t="s">
        <v>7335</v>
      </c>
    </row>
    <row r="2892" spans="51:75" x14ac:dyDescent="0.3">
      <c r="AY2892" s="94" t="e">
        <f>VLOOKUP(C2892,#REF!, 2,FALSE)</f>
        <v>#REF!</v>
      </c>
      <c r="BM2892" s="18" t="s">
        <v>7336</v>
      </c>
      <c r="BN2892" s="18" t="s">
        <v>668</v>
      </c>
      <c r="BO2892" s="18" t="s">
        <v>7337</v>
      </c>
      <c r="BU2892" s="18" t="s">
        <v>7336</v>
      </c>
      <c r="BV2892" s="18" t="s">
        <v>668</v>
      </c>
      <c r="BW2892" s="18" t="s">
        <v>7337</v>
      </c>
    </row>
    <row r="2893" spans="51:75" x14ac:dyDescent="0.3">
      <c r="AY2893" s="94" t="e">
        <f>VLOOKUP(C2893,#REF!, 2,FALSE)</f>
        <v>#REF!</v>
      </c>
      <c r="BM2893" s="18" t="s">
        <v>7338</v>
      </c>
      <c r="BN2893" s="18" t="s">
        <v>3024</v>
      </c>
      <c r="BO2893" s="18" t="s">
        <v>7339</v>
      </c>
      <c r="BU2893" s="18" t="s">
        <v>7338</v>
      </c>
      <c r="BV2893" s="18" t="s">
        <v>3024</v>
      </c>
      <c r="BW2893" s="18" t="s">
        <v>7339</v>
      </c>
    </row>
    <row r="2894" spans="51:75" x14ac:dyDescent="0.3">
      <c r="AY2894" s="94" t="e">
        <f>VLOOKUP(C2894,#REF!, 2,FALSE)</f>
        <v>#REF!</v>
      </c>
      <c r="BM2894" s="18" t="s">
        <v>7340</v>
      </c>
      <c r="BN2894" s="18" t="s">
        <v>1355</v>
      </c>
      <c r="BO2894" s="18" t="s">
        <v>4522</v>
      </c>
      <c r="BU2894" s="18" t="s">
        <v>7340</v>
      </c>
      <c r="BV2894" s="18" t="s">
        <v>1355</v>
      </c>
      <c r="BW2894" s="18" t="s">
        <v>4522</v>
      </c>
    </row>
    <row r="2895" spans="51:75" x14ac:dyDescent="0.3">
      <c r="AY2895" s="94" t="e">
        <f>VLOOKUP(C2895,#REF!, 2,FALSE)</f>
        <v>#REF!</v>
      </c>
      <c r="BM2895" s="18" t="s">
        <v>7342</v>
      </c>
      <c r="BN2895" s="18" t="s">
        <v>3109</v>
      </c>
      <c r="BO2895" s="18" t="s">
        <v>2904</v>
      </c>
      <c r="BU2895" s="18" t="s">
        <v>7342</v>
      </c>
      <c r="BV2895" s="18" t="s">
        <v>3109</v>
      </c>
      <c r="BW2895" s="18" t="s">
        <v>2904</v>
      </c>
    </row>
    <row r="2896" spans="51:75" x14ac:dyDescent="0.3">
      <c r="AY2896" s="94" t="e">
        <f>VLOOKUP(C2896,#REF!, 2,FALSE)</f>
        <v>#REF!</v>
      </c>
      <c r="BM2896" s="18" t="s">
        <v>7343</v>
      </c>
      <c r="BN2896" s="18" t="s">
        <v>636</v>
      </c>
      <c r="BO2896" s="18" t="s">
        <v>7344</v>
      </c>
      <c r="BU2896" s="18" t="s">
        <v>7343</v>
      </c>
      <c r="BV2896" s="18" t="s">
        <v>636</v>
      </c>
      <c r="BW2896" s="18" t="s">
        <v>7344</v>
      </c>
    </row>
    <row r="2897" spans="51:75" x14ac:dyDescent="0.3">
      <c r="AY2897" s="94" t="e">
        <f>VLOOKUP(C2897,#REF!, 2,FALSE)</f>
        <v>#REF!</v>
      </c>
      <c r="BM2897" s="18" t="s">
        <v>7345</v>
      </c>
      <c r="BN2897" s="18" t="s">
        <v>3024</v>
      </c>
      <c r="BO2897" s="18" t="s">
        <v>5445</v>
      </c>
      <c r="BU2897" s="18" t="s">
        <v>7345</v>
      </c>
      <c r="BV2897" s="18" t="s">
        <v>3024</v>
      </c>
      <c r="BW2897" s="18" t="s">
        <v>5445</v>
      </c>
    </row>
    <row r="2898" spans="51:75" x14ac:dyDescent="0.3">
      <c r="AY2898" s="94" t="e">
        <f>VLOOKUP(C2898,#REF!, 2,FALSE)</f>
        <v>#REF!</v>
      </c>
      <c r="BM2898" s="18" t="s">
        <v>7347</v>
      </c>
      <c r="BN2898" s="18" t="s">
        <v>1152</v>
      </c>
      <c r="BO2898" s="18" t="s">
        <v>7348</v>
      </c>
      <c r="BU2898" s="18" t="s">
        <v>7347</v>
      </c>
      <c r="BV2898" s="18" t="s">
        <v>1152</v>
      </c>
      <c r="BW2898" s="18" t="s">
        <v>7348</v>
      </c>
    </row>
    <row r="2899" spans="51:75" x14ac:dyDescent="0.3">
      <c r="AY2899" s="94" t="e">
        <f>VLOOKUP(C2899,#REF!, 2,FALSE)</f>
        <v>#REF!</v>
      </c>
      <c r="BM2899" s="18" t="s">
        <v>7349</v>
      </c>
      <c r="BN2899" s="18" t="s">
        <v>17081</v>
      </c>
      <c r="BO2899" s="18" t="s">
        <v>7043</v>
      </c>
      <c r="BU2899" s="18" t="s">
        <v>7349</v>
      </c>
      <c r="BV2899" s="18" t="s">
        <v>17081</v>
      </c>
      <c r="BW2899" s="18" t="s">
        <v>7043</v>
      </c>
    </row>
    <row r="2900" spans="51:75" x14ac:dyDescent="0.3">
      <c r="AY2900" s="94" t="e">
        <f>VLOOKUP(C2900,#REF!, 2,FALSE)</f>
        <v>#REF!</v>
      </c>
      <c r="BM2900" s="18" t="s">
        <v>7351</v>
      </c>
      <c r="BN2900" s="18" t="s">
        <v>861</v>
      </c>
      <c r="BO2900" s="18" t="s">
        <v>7352</v>
      </c>
      <c r="BU2900" s="18" t="s">
        <v>7351</v>
      </c>
      <c r="BV2900" s="18" t="s">
        <v>861</v>
      </c>
      <c r="BW2900" s="18" t="s">
        <v>7352</v>
      </c>
    </row>
    <row r="2901" spans="51:75" x14ac:dyDescent="0.3">
      <c r="AY2901" s="94" t="e">
        <f>VLOOKUP(C2901,#REF!, 2,FALSE)</f>
        <v>#REF!</v>
      </c>
      <c r="BM2901" s="18" t="s">
        <v>7353</v>
      </c>
      <c r="BN2901" s="18" t="s">
        <v>861</v>
      </c>
      <c r="BO2901" s="18" t="s">
        <v>2998</v>
      </c>
      <c r="BU2901" s="18" t="s">
        <v>7353</v>
      </c>
      <c r="BV2901" s="18" t="s">
        <v>861</v>
      </c>
      <c r="BW2901" s="18" t="s">
        <v>2998</v>
      </c>
    </row>
    <row r="2902" spans="51:75" x14ac:dyDescent="0.3">
      <c r="AY2902" s="94" t="e">
        <f>VLOOKUP(C2902,#REF!, 2,FALSE)</f>
        <v>#REF!</v>
      </c>
      <c r="BM2902" s="18" t="s">
        <v>7354</v>
      </c>
      <c r="BN2902" s="18" t="s">
        <v>3024</v>
      </c>
      <c r="BO2902" s="18" t="s">
        <v>7355</v>
      </c>
      <c r="BU2902" s="18" t="s">
        <v>7354</v>
      </c>
      <c r="BV2902" s="18" t="s">
        <v>3024</v>
      </c>
      <c r="BW2902" s="18" t="s">
        <v>7355</v>
      </c>
    </row>
    <row r="2903" spans="51:75" x14ac:dyDescent="0.3">
      <c r="AY2903" s="94" t="e">
        <f>VLOOKUP(C2903,#REF!, 2,FALSE)</f>
        <v>#REF!</v>
      </c>
      <c r="BM2903" s="18" t="s">
        <v>7356</v>
      </c>
      <c r="BN2903" s="18" t="s">
        <v>667</v>
      </c>
      <c r="BO2903" s="18" t="s">
        <v>7357</v>
      </c>
      <c r="BU2903" s="18" t="s">
        <v>7356</v>
      </c>
      <c r="BV2903" s="18" t="s">
        <v>667</v>
      </c>
      <c r="BW2903" s="18" t="s">
        <v>7357</v>
      </c>
    </row>
    <row r="2904" spans="51:75" x14ac:dyDescent="0.3">
      <c r="AY2904" s="94" t="e">
        <f>VLOOKUP(C2904,#REF!, 2,FALSE)</f>
        <v>#REF!</v>
      </c>
      <c r="BM2904" s="18" t="s">
        <v>7358</v>
      </c>
      <c r="BN2904" s="18" t="s">
        <v>3231</v>
      </c>
      <c r="BO2904" s="18" t="s">
        <v>2767</v>
      </c>
      <c r="BU2904" s="18" t="s">
        <v>7358</v>
      </c>
      <c r="BV2904" s="18" t="s">
        <v>3231</v>
      </c>
      <c r="BW2904" s="18" t="s">
        <v>2767</v>
      </c>
    </row>
    <row r="2905" spans="51:75" x14ac:dyDescent="0.3">
      <c r="AY2905" s="94" t="e">
        <f>VLOOKUP(C2905,#REF!, 2,FALSE)</f>
        <v>#REF!</v>
      </c>
      <c r="BM2905" s="18" t="s">
        <v>7359</v>
      </c>
      <c r="BN2905" s="18" t="s">
        <v>2998</v>
      </c>
      <c r="BO2905" s="18" t="s">
        <v>2998</v>
      </c>
      <c r="BU2905" s="18" t="s">
        <v>7359</v>
      </c>
      <c r="BV2905" s="18" t="s">
        <v>2998</v>
      </c>
      <c r="BW2905" s="18" t="s">
        <v>2998</v>
      </c>
    </row>
    <row r="2906" spans="51:75" x14ac:dyDescent="0.3">
      <c r="AY2906" s="94" t="e">
        <f>VLOOKUP(C2906,#REF!, 2,FALSE)</f>
        <v>#REF!</v>
      </c>
      <c r="BM2906" s="18" t="s">
        <v>1319</v>
      </c>
      <c r="BN2906" s="18" t="s">
        <v>874</v>
      </c>
      <c r="BO2906" s="18" t="s">
        <v>7360</v>
      </c>
      <c r="BU2906" s="18" t="s">
        <v>1319</v>
      </c>
      <c r="BV2906" s="18" t="s">
        <v>874</v>
      </c>
      <c r="BW2906" s="18" t="s">
        <v>7360</v>
      </c>
    </row>
    <row r="2907" spans="51:75" x14ac:dyDescent="0.3">
      <c r="AY2907" s="94" t="e">
        <f>VLOOKUP(C2907,#REF!, 2,FALSE)</f>
        <v>#REF!</v>
      </c>
      <c r="BM2907" s="18" t="s">
        <v>7361</v>
      </c>
      <c r="BN2907" s="18" t="s">
        <v>17081</v>
      </c>
      <c r="BO2907" s="18" t="s">
        <v>7362</v>
      </c>
      <c r="BU2907" s="18" t="s">
        <v>7361</v>
      </c>
      <c r="BV2907" s="18" t="s">
        <v>17081</v>
      </c>
      <c r="BW2907" s="18" t="s">
        <v>7362</v>
      </c>
    </row>
    <row r="2908" spans="51:75" x14ac:dyDescent="0.3">
      <c r="AY2908" s="94" t="e">
        <f>VLOOKUP(C2908,#REF!, 2,FALSE)</f>
        <v>#REF!</v>
      </c>
      <c r="BM2908" s="18" t="s">
        <v>1320</v>
      </c>
      <c r="BN2908" s="18" t="s">
        <v>17081</v>
      </c>
      <c r="BO2908" s="18" t="s">
        <v>7363</v>
      </c>
      <c r="BU2908" s="18" t="s">
        <v>1320</v>
      </c>
      <c r="BV2908" s="18" t="s">
        <v>17081</v>
      </c>
      <c r="BW2908" s="18" t="s">
        <v>7363</v>
      </c>
    </row>
    <row r="2909" spans="51:75" x14ac:dyDescent="0.3">
      <c r="AY2909" s="94" t="e">
        <f>VLOOKUP(C2909,#REF!, 2,FALSE)</f>
        <v>#REF!</v>
      </c>
      <c r="BM2909" s="18" t="s">
        <v>1321</v>
      </c>
      <c r="BN2909" s="18" t="s">
        <v>17081</v>
      </c>
      <c r="BO2909" s="18" t="s">
        <v>1392</v>
      </c>
      <c r="BU2909" s="18" t="s">
        <v>1321</v>
      </c>
      <c r="BV2909" s="18" t="s">
        <v>17081</v>
      </c>
      <c r="BW2909" s="18" t="s">
        <v>1392</v>
      </c>
    </row>
    <row r="2910" spans="51:75" x14ac:dyDescent="0.3">
      <c r="AY2910" s="94" t="e">
        <f>VLOOKUP(C2910,#REF!, 2,FALSE)</f>
        <v>#REF!</v>
      </c>
      <c r="BM2910" s="18" t="s">
        <v>7364</v>
      </c>
      <c r="BN2910" s="18" t="s">
        <v>3231</v>
      </c>
      <c r="BO2910" s="18" t="s">
        <v>7365</v>
      </c>
      <c r="BU2910" s="18" t="s">
        <v>7364</v>
      </c>
      <c r="BV2910" s="18" t="s">
        <v>3231</v>
      </c>
      <c r="BW2910" s="18" t="s">
        <v>7365</v>
      </c>
    </row>
    <row r="2911" spans="51:75" x14ac:dyDescent="0.3">
      <c r="AY2911" s="94" t="e">
        <f>VLOOKUP(C2911,#REF!, 2,FALSE)</f>
        <v>#REF!</v>
      </c>
      <c r="BM2911" s="18" t="s">
        <v>1322</v>
      </c>
      <c r="BN2911" s="18" t="s">
        <v>3231</v>
      </c>
      <c r="BO2911" s="18" t="s">
        <v>1012</v>
      </c>
      <c r="BU2911" s="18" t="s">
        <v>1322</v>
      </c>
      <c r="BV2911" s="18" t="s">
        <v>3231</v>
      </c>
      <c r="BW2911" s="18" t="s">
        <v>1012</v>
      </c>
    </row>
    <row r="2912" spans="51:75" x14ac:dyDescent="0.3">
      <c r="AY2912" s="94" t="e">
        <f>VLOOKUP(C2912,#REF!, 2,FALSE)</f>
        <v>#REF!</v>
      </c>
      <c r="BM2912" s="18" t="s">
        <v>7366</v>
      </c>
      <c r="BN2912" s="18" t="s">
        <v>725</v>
      </c>
      <c r="BO2912" s="18" t="s">
        <v>7367</v>
      </c>
      <c r="BU2912" s="18" t="s">
        <v>7366</v>
      </c>
      <c r="BV2912" s="18" t="s">
        <v>725</v>
      </c>
      <c r="BW2912" s="18" t="s">
        <v>7367</v>
      </c>
    </row>
    <row r="2913" spans="51:75" x14ac:dyDescent="0.3">
      <c r="AY2913" s="94" t="e">
        <f>VLOOKUP(C2913,#REF!, 2,FALSE)</f>
        <v>#REF!</v>
      </c>
      <c r="BM2913" s="18" t="s">
        <v>7368</v>
      </c>
      <c r="BN2913" s="18" t="s">
        <v>3064</v>
      </c>
      <c r="BO2913" s="18" t="s">
        <v>7369</v>
      </c>
      <c r="BU2913" s="18" t="s">
        <v>7368</v>
      </c>
      <c r="BV2913" s="18" t="s">
        <v>3064</v>
      </c>
      <c r="BW2913" s="18" t="s">
        <v>7369</v>
      </c>
    </row>
    <row r="2914" spans="51:75" x14ac:dyDescent="0.3">
      <c r="AY2914" s="94" t="e">
        <f>VLOOKUP(C2914,#REF!, 2,FALSE)</f>
        <v>#REF!</v>
      </c>
      <c r="BM2914" s="18" t="s">
        <v>7370</v>
      </c>
      <c r="BN2914" s="18" t="s">
        <v>3231</v>
      </c>
      <c r="BO2914" s="18" t="s">
        <v>7371</v>
      </c>
      <c r="BU2914" s="18" t="s">
        <v>7370</v>
      </c>
      <c r="BV2914" s="18" t="s">
        <v>3231</v>
      </c>
      <c r="BW2914" s="18" t="s">
        <v>7371</v>
      </c>
    </row>
    <row r="2915" spans="51:75" x14ac:dyDescent="0.3">
      <c r="AY2915" s="94" t="e">
        <f>VLOOKUP(C2915,#REF!, 2,FALSE)</f>
        <v>#REF!</v>
      </c>
      <c r="BM2915" s="18" t="s">
        <v>7372</v>
      </c>
      <c r="BN2915" s="18" t="s">
        <v>673</v>
      </c>
      <c r="BO2915" s="18" t="s">
        <v>7373</v>
      </c>
      <c r="BU2915" s="18" t="s">
        <v>7372</v>
      </c>
      <c r="BV2915" s="18" t="s">
        <v>673</v>
      </c>
      <c r="BW2915" s="18" t="s">
        <v>7373</v>
      </c>
    </row>
    <row r="2916" spans="51:75" x14ac:dyDescent="0.3">
      <c r="AY2916" s="94" t="e">
        <f>VLOOKUP(C2916,#REF!, 2,FALSE)</f>
        <v>#REF!</v>
      </c>
      <c r="BM2916" s="18" t="s">
        <v>7374</v>
      </c>
      <c r="BN2916" s="18" t="s">
        <v>663</v>
      </c>
      <c r="BO2916" s="18" t="s">
        <v>6857</v>
      </c>
      <c r="BU2916" s="18" t="s">
        <v>7374</v>
      </c>
      <c r="BV2916" s="18" t="s">
        <v>663</v>
      </c>
      <c r="BW2916" s="18" t="s">
        <v>6857</v>
      </c>
    </row>
    <row r="2917" spans="51:75" x14ac:dyDescent="0.3">
      <c r="AY2917" s="94" t="e">
        <f>VLOOKUP(C2917,#REF!, 2,FALSE)</f>
        <v>#REF!</v>
      </c>
      <c r="BM2917" s="18" t="s">
        <v>7375</v>
      </c>
      <c r="BN2917" s="18" t="s">
        <v>1355</v>
      </c>
      <c r="BO2917" s="18" t="s">
        <v>7377</v>
      </c>
      <c r="BU2917" s="18" t="s">
        <v>7375</v>
      </c>
      <c r="BV2917" s="18" t="s">
        <v>1355</v>
      </c>
      <c r="BW2917" s="18" t="s">
        <v>7377</v>
      </c>
    </row>
    <row r="2918" spans="51:75" x14ac:dyDescent="0.3">
      <c r="AY2918" s="94" t="e">
        <f>VLOOKUP(C2918,#REF!, 2,FALSE)</f>
        <v>#REF!</v>
      </c>
      <c r="BM2918" s="18" t="s">
        <v>7378</v>
      </c>
      <c r="BN2918" s="18" t="s">
        <v>1355</v>
      </c>
      <c r="BO2918" s="18" t="s">
        <v>7380</v>
      </c>
      <c r="BU2918" s="18" t="s">
        <v>7378</v>
      </c>
      <c r="BV2918" s="18" t="s">
        <v>1355</v>
      </c>
      <c r="BW2918" s="18" t="s">
        <v>7380</v>
      </c>
    </row>
    <row r="2919" spans="51:75" x14ac:dyDescent="0.3">
      <c r="AY2919" s="94" t="e">
        <f>VLOOKUP(C2919,#REF!, 2,FALSE)</f>
        <v>#REF!</v>
      </c>
      <c r="BM2919" s="18" t="s">
        <v>7381</v>
      </c>
      <c r="BN2919" s="18" t="s">
        <v>1355</v>
      </c>
      <c r="BO2919" s="18" t="s">
        <v>4339</v>
      </c>
      <c r="BU2919" s="18" t="s">
        <v>7381</v>
      </c>
      <c r="BV2919" s="18" t="s">
        <v>1355</v>
      </c>
      <c r="BW2919" s="18" t="s">
        <v>4339</v>
      </c>
    </row>
    <row r="2920" spans="51:75" x14ac:dyDescent="0.3">
      <c r="AY2920" s="94" t="e">
        <f>VLOOKUP(C2920,#REF!, 2,FALSE)</f>
        <v>#REF!</v>
      </c>
      <c r="BM2920" s="18" t="s">
        <v>7382</v>
      </c>
      <c r="BN2920" s="18" t="s">
        <v>633</v>
      </c>
      <c r="BO2920" s="18" t="s">
        <v>7383</v>
      </c>
      <c r="BU2920" s="18" t="s">
        <v>7382</v>
      </c>
      <c r="BV2920" s="18" t="s">
        <v>633</v>
      </c>
      <c r="BW2920" s="18" t="s">
        <v>7383</v>
      </c>
    </row>
    <row r="2921" spans="51:75" x14ac:dyDescent="0.3">
      <c r="AY2921" s="94" t="e">
        <f>VLOOKUP(C2921,#REF!, 2,FALSE)</f>
        <v>#REF!</v>
      </c>
      <c r="BM2921" s="18" t="s">
        <v>7384</v>
      </c>
      <c r="BN2921" s="18" t="s">
        <v>642</v>
      </c>
      <c r="BO2921" s="18" t="s">
        <v>7385</v>
      </c>
      <c r="BU2921" s="18" t="s">
        <v>7384</v>
      </c>
      <c r="BV2921" s="18" t="s">
        <v>642</v>
      </c>
      <c r="BW2921" s="18" t="s">
        <v>7385</v>
      </c>
    </row>
    <row r="2922" spans="51:75" x14ac:dyDescent="0.3">
      <c r="AY2922" s="94" t="e">
        <f>VLOOKUP(C2922,#REF!, 2,FALSE)</f>
        <v>#REF!</v>
      </c>
      <c r="BM2922" s="18" t="s">
        <v>7386</v>
      </c>
      <c r="BN2922" s="18" t="s">
        <v>17093</v>
      </c>
      <c r="BO2922" s="18" t="s">
        <v>1343</v>
      </c>
      <c r="BU2922" s="18" t="s">
        <v>7386</v>
      </c>
      <c r="BV2922" s="18" t="s">
        <v>17093</v>
      </c>
      <c r="BW2922" s="18" t="s">
        <v>1343</v>
      </c>
    </row>
    <row r="2923" spans="51:75" x14ac:dyDescent="0.3">
      <c r="AY2923" s="94" t="e">
        <f>VLOOKUP(C2923,#REF!, 2,FALSE)</f>
        <v>#REF!</v>
      </c>
      <c r="BM2923" s="18" t="s">
        <v>7387</v>
      </c>
      <c r="BN2923" s="18" t="s">
        <v>709</v>
      </c>
      <c r="BO2923" s="18" t="s">
        <v>1846</v>
      </c>
      <c r="BU2923" s="18" t="s">
        <v>7387</v>
      </c>
      <c r="BV2923" s="18" t="s">
        <v>709</v>
      </c>
      <c r="BW2923" s="18" t="s">
        <v>1846</v>
      </c>
    </row>
    <row r="2924" spans="51:75" x14ac:dyDescent="0.3">
      <c r="AY2924" s="94" t="e">
        <f>VLOOKUP(C2924,#REF!, 2,FALSE)</f>
        <v>#REF!</v>
      </c>
      <c r="BM2924" s="18" t="s">
        <v>7388</v>
      </c>
      <c r="BN2924" s="18" t="s">
        <v>630</v>
      </c>
      <c r="BO2924" s="18" t="s">
        <v>7389</v>
      </c>
      <c r="BU2924" s="18" t="s">
        <v>7388</v>
      </c>
      <c r="BV2924" s="18" t="s">
        <v>630</v>
      </c>
      <c r="BW2924" s="18" t="s">
        <v>7389</v>
      </c>
    </row>
    <row r="2925" spans="51:75" x14ac:dyDescent="0.3">
      <c r="AY2925" s="94" t="e">
        <f>VLOOKUP(C2925,#REF!, 2,FALSE)</f>
        <v>#REF!</v>
      </c>
      <c r="BM2925" s="18" t="s">
        <v>7390</v>
      </c>
      <c r="BN2925" s="18" t="s">
        <v>3064</v>
      </c>
      <c r="BO2925" s="18" t="s">
        <v>7391</v>
      </c>
      <c r="BU2925" s="18" t="s">
        <v>7390</v>
      </c>
      <c r="BV2925" s="18" t="s">
        <v>3064</v>
      </c>
      <c r="BW2925" s="18" t="s">
        <v>7391</v>
      </c>
    </row>
    <row r="2926" spans="51:75" x14ac:dyDescent="0.3">
      <c r="AY2926" s="94" t="e">
        <f>VLOOKUP(C2926,#REF!, 2,FALSE)</f>
        <v>#REF!</v>
      </c>
      <c r="BM2926" s="18" t="s">
        <v>7392</v>
      </c>
      <c r="BN2926" s="18" t="s">
        <v>642</v>
      </c>
      <c r="BO2926" s="18" t="s">
        <v>782</v>
      </c>
      <c r="BU2926" s="18" t="s">
        <v>7392</v>
      </c>
      <c r="BV2926" s="18" t="s">
        <v>642</v>
      </c>
      <c r="BW2926" s="18" t="s">
        <v>782</v>
      </c>
    </row>
    <row r="2927" spans="51:75" x14ac:dyDescent="0.3">
      <c r="AY2927" s="94" t="e">
        <f>VLOOKUP(C2927,#REF!, 2,FALSE)</f>
        <v>#REF!</v>
      </c>
      <c r="BM2927" s="18" t="s">
        <v>7393</v>
      </c>
      <c r="BN2927" s="18" t="s">
        <v>1355</v>
      </c>
      <c r="BO2927" s="18" t="s">
        <v>7394</v>
      </c>
      <c r="BU2927" s="18" t="s">
        <v>7393</v>
      </c>
      <c r="BV2927" s="18" t="s">
        <v>1355</v>
      </c>
      <c r="BW2927" s="18" t="s">
        <v>7394</v>
      </c>
    </row>
    <row r="2928" spans="51:75" x14ac:dyDescent="0.3">
      <c r="AY2928" s="94" t="e">
        <f>VLOOKUP(C2928,#REF!, 2,FALSE)</f>
        <v>#REF!</v>
      </c>
      <c r="BM2928" s="18" t="s">
        <v>7395</v>
      </c>
      <c r="BN2928" s="18" t="s">
        <v>729</v>
      </c>
      <c r="BO2928" s="18" t="s">
        <v>1611</v>
      </c>
      <c r="BU2928" s="18" t="s">
        <v>7395</v>
      </c>
      <c r="BV2928" s="18" t="s">
        <v>729</v>
      </c>
      <c r="BW2928" s="18" t="s">
        <v>1611</v>
      </c>
    </row>
    <row r="2929" spans="51:75" x14ac:dyDescent="0.3">
      <c r="AY2929" s="94" t="e">
        <f>VLOOKUP(C2929,#REF!, 2,FALSE)</f>
        <v>#REF!</v>
      </c>
      <c r="BM2929" s="18" t="s">
        <v>7396</v>
      </c>
      <c r="BN2929" s="18" t="s">
        <v>3109</v>
      </c>
      <c r="BO2929" s="18" t="s">
        <v>7397</v>
      </c>
      <c r="BU2929" s="18" t="s">
        <v>7396</v>
      </c>
      <c r="BV2929" s="18" t="s">
        <v>3109</v>
      </c>
      <c r="BW2929" s="18" t="s">
        <v>7397</v>
      </c>
    </row>
    <row r="2930" spans="51:75" x14ac:dyDescent="0.3">
      <c r="AY2930" s="94" t="e">
        <f>VLOOKUP(C2930,#REF!, 2,FALSE)</f>
        <v>#REF!</v>
      </c>
      <c r="BM2930" s="18" t="s">
        <v>7398</v>
      </c>
      <c r="BN2930" s="18" t="s">
        <v>3231</v>
      </c>
      <c r="BO2930" s="18" t="s">
        <v>7400</v>
      </c>
      <c r="BU2930" s="18" t="s">
        <v>7398</v>
      </c>
      <c r="BV2930" s="18" t="s">
        <v>3231</v>
      </c>
      <c r="BW2930" s="18" t="s">
        <v>7400</v>
      </c>
    </row>
    <row r="2931" spans="51:75" x14ac:dyDescent="0.3">
      <c r="AY2931" s="94" t="e">
        <f>VLOOKUP(C2931,#REF!, 2,FALSE)</f>
        <v>#REF!</v>
      </c>
      <c r="BM2931" s="18" t="s">
        <v>7401</v>
      </c>
      <c r="BN2931" s="18" t="s">
        <v>2998</v>
      </c>
      <c r="BO2931" s="18" t="s">
        <v>2998</v>
      </c>
      <c r="BU2931" s="18" t="s">
        <v>7401</v>
      </c>
      <c r="BV2931" s="18" t="s">
        <v>2998</v>
      </c>
      <c r="BW2931" s="18" t="s">
        <v>2998</v>
      </c>
    </row>
    <row r="2932" spans="51:75" x14ac:dyDescent="0.3">
      <c r="AY2932" s="94" t="e">
        <f>VLOOKUP(C2932,#REF!, 2,FALSE)</f>
        <v>#REF!</v>
      </c>
      <c r="BM2932" s="18" t="s">
        <v>1323</v>
      </c>
      <c r="BN2932" s="18" t="s">
        <v>3231</v>
      </c>
      <c r="BO2932" s="18" t="s">
        <v>7402</v>
      </c>
      <c r="BU2932" s="18" t="s">
        <v>1323</v>
      </c>
      <c r="BV2932" s="18" t="s">
        <v>3231</v>
      </c>
      <c r="BW2932" s="18" t="s">
        <v>7402</v>
      </c>
    </row>
    <row r="2933" spans="51:75" x14ac:dyDescent="0.3">
      <c r="AY2933" s="94" t="e">
        <f>VLOOKUP(C2933,#REF!, 2,FALSE)</f>
        <v>#REF!</v>
      </c>
      <c r="BM2933" s="18" t="s">
        <v>7403</v>
      </c>
      <c r="BN2933" s="18" t="s">
        <v>1152</v>
      </c>
      <c r="BO2933" s="18" t="s">
        <v>2206</v>
      </c>
      <c r="BU2933" s="18" t="s">
        <v>7403</v>
      </c>
      <c r="BV2933" s="18" t="s">
        <v>1152</v>
      </c>
      <c r="BW2933" s="18" t="s">
        <v>2206</v>
      </c>
    </row>
    <row r="2934" spans="51:75" x14ac:dyDescent="0.3">
      <c r="AY2934" s="94" t="e">
        <f>VLOOKUP(C2934,#REF!, 2,FALSE)</f>
        <v>#REF!</v>
      </c>
      <c r="BM2934" s="18" t="s">
        <v>7404</v>
      </c>
      <c r="BN2934" s="18" t="s">
        <v>1355</v>
      </c>
      <c r="BO2934" s="18" t="s">
        <v>1747</v>
      </c>
      <c r="BU2934" s="18" t="s">
        <v>7404</v>
      </c>
      <c r="BV2934" s="18" t="s">
        <v>1355</v>
      </c>
      <c r="BW2934" s="18" t="s">
        <v>1747</v>
      </c>
    </row>
    <row r="2935" spans="51:75" x14ac:dyDescent="0.3">
      <c r="AY2935" s="94" t="e">
        <f>VLOOKUP(C2935,#REF!, 2,FALSE)</f>
        <v>#REF!</v>
      </c>
      <c r="BM2935" s="18" t="s">
        <v>7405</v>
      </c>
      <c r="BN2935" s="18" t="s">
        <v>1355</v>
      </c>
      <c r="BO2935" s="18" t="s">
        <v>7406</v>
      </c>
      <c r="BU2935" s="18" t="s">
        <v>7405</v>
      </c>
      <c r="BV2935" s="18" t="s">
        <v>1355</v>
      </c>
      <c r="BW2935" s="18" t="s">
        <v>7406</v>
      </c>
    </row>
    <row r="2936" spans="51:75" x14ac:dyDescent="0.3">
      <c r="AY2936" s="94" t="e">
        <f>VLOOKUP(C2936,#REF!, 2,FALSE)</f>
        <v>#REF!</v>
      </c>
      <c r="BM2936" s="18" t="s">
        <v>7407</v>
      </c>
      <c r="BN2936" s="18" t="s">
        <v>1355</v>
      </c>
      <c r="BO2936" s="18" t="s">
        <v>7408</v>
      </c>
      <c r="BU2936" s="18" t="s">
        <v>7407</v>
      </c>
      <c r="BV2936" s="18" t="s">
        <v>1355</v>
      </c>
      <c r="BW2936" s="18" t="s">
        <v>7408</v>
      </c>
    </row>
    <row r="2937" spans="51:75" x14ac:dyDescent="0.3">
      <c r="AY2937" s="94" t="e">
        <f>VLOOKUP(C2937,#REF!, 2,FALSE)</f>
        <v>#REF!</v>
      </c>
      <c r="BM2937" s="18" t="s">
        <v>7409</v>
      </c>
      <c r="BN2937" s="18" t="s">
        <v>3231</v>
      </c>
      <c r="BO2937" s="18" t="s">
        <v>5462</v>
      </c>
      <c r="BU2937" s="18" t="s">
        <v>7409</v>
      </c>
      <c r="BV2937" s="18" t="s">
        <v>3231</v>
      </c>
      <c r="BW2937" s="18" t="s">
        <v>5462</v>
      </c>
    </row>
    <row r="2938" spans="51:75" x14ac:dyDescent="0.3">
      <c r="AY2938" s="94" t="e">
        <f>VLOOKUP(C2938,#REF!, 2,FALSE)</f>
        <v>#REF!</v>
      </c>
      <c r="BM2938" s="18" t="s">
        <v>1324</v>
      </c>
      <c r="BN2938" s="18" t="s">
        <v>1355</v>
      </c>
      <c r="BO2938" s="18" t="s">
        <v>7394</v>
      </c>
      <c r="BU2938" s="18" t="s">
        <v>1324</v>
      </c>
      <c r="BV2938" s="18" t="s">
        <v>1355</v>
      </c>
      <c r="BW2938" s="18" t="s">
        <v>7394</v>
      </c>
    </row>
    <row r="2939" spans="51:75" x14ac:dyDescent="0.3">
      <c r="AY2939" s="94" t="e">
        <f>VLOOKUP(C2939,#REF!, 2,FALSE)</f>
        <v>#REF!</v>
      </c>
      <c r="BM2939" s="18" t="s">
        <v>181</v>
      </c>
      <c r="BN2939" s="18" t="s">
        <v>3231</v>
      </c>
      <c r="BO2939" s="18" t="s">
        <v>3074</v>
      </c>
      <c r="BU2939" s="18" t="s">
        <v>181</v>
      </c>
      <c r="BV2939" s="18" t="s">
        <v>3231</v>
      </c>
      <c r="BW2939" s="18" t="s">
        <v>3074</v>
      </c>
    </row>
    <row r="2940" spans="51:75" x14ac:dyDescent="0.3">
      <c r="AY2940" s="94" t="e">
        <f>VLOOKUP(C2940,#REF!, 2,FALSE)</f>
        <v>#REF!</v>
      </c>
      <c r="BM2940" s="18" t="s">
        <v>7410</v>
      </c>
      <c r="BN2940" s="18" t="s">
        <v>3024</v>
      </c>
      <c r="BO2940" s="18" t="s">
        <v>7411</v>
      </c>
      <c r="BU2940" s="18" t="s">
        <v>7410</v>
      </c>
      <c r="BV2940" s="18" t="s">
        <v>3024</v>
      </c>
      <c r="BW2940" s="18" t="s">
        <v>7411</v>
      </c>
    </row>
    <row r="2941" spans="51:75" x14ac:dyDescent="0.3">
      <c r="AY2941" s="94" t="e">
        <f>VLOOKUP(C2941,#REF!, 2,FALSE)</f>
        <v>#REF!</v>
      </c>
      <c r="BM2941" s="18" t="s">
        <v>7412</v>
      </c>
      <c r="BN2941" s="18" t="s">
        <v>2993</v>
      </c>
      <c r="BO2941" s="18" t="s">
        <v>7413</v>
      </c>
      <c r="BU2941" s="18" t="s">
        <v>7412</v>
      </c>
      <c r="BV2941" s="18" t="s">
        <v>2993</v>
      </c>
      <c r="BW2941" s="18" t="s">
        <v>7413</v>
      </c>
    </row>
    <row r="2942" spans="51:75" x14ac:dyDescent="0.3">
      <c r="AY2942" s="94" t="e">
        <f>VLOOKUP(C2942,#REF!, 2,FALSE)</f>
        <v>#REF!</v>
      </c>
      <c r="BM2942" s="18" t="s">
        <v>7414</v>
      </c>
      <c r="BN2942" s="18" t="s">
        <v>630</v>
      </c>
      <c r="BO2942" s="18" t="s">
        <v>665</v>
      </c>
      <c r="BU2942" s="18" t="s">
        <v>7414</v>
      </c>
      <c r="BV2942" s="18" t="s">
        <v>630</v>
      </c>
      <c r="BW2942" s="18" t="s">
        <v>665</v>
      </c>
    </row>
    <row r="2943" spans="51:75" x14ac:dyDescent="0.3">
      <c r="AY2943" s="94" t="e">
        <f>VLOOKUP(C2943,#REF!, 2,FALSE)</f>
        <v>#REF!</v>
      </c>
      <c r="BM2943" s="18" t="s">
        <v>7415</v>
      </c>
      <c r="BN2943" s="18" t="s">
        <v>806</v>
      </c>
      <c r="BO2943" s="18" t="s">
        <v>1919</v>
      </c>
      <c r="BU2943" s="18" t="s">
        <v>7415</v>
      </c>
      <c r="BV2943" s="18" t="s">
        <v>806</v>
      </c>
      <c r="BW2943" s="18" t="s">
        <v>1919</v>
      </c>
    </row>
    <row r="2944" spans="51:75" x14ac:dyDescent="0.3">
      <c r="AY2944" s="94" t="e">
        <f>VLOOKUP(C2944,#REF!, 2,FALSE)</f>
        <v>#REF!</v>
      </c>
      <c r="BM2944" s="18" t="s">
        <v>7417</v>
      </c>
      <c r="BN2944" s="18" t="s">
        <v>1355</v>
      </c>
      <c r="BO2944" s="18" t="s">
        <v>7419</v>
      </c>
      <c r="BU2944" s="18" t="s">
        <v>7417</v>
      </c>
      <c r="BV2944" s="18" t="s">
        <v>1355</v>
      </c>
      <c r="BW2944" s="18" t="s">
        <v>7419</v>
      </c>
    </row>
    <row r="2945" spans="51:75" x14ac:dyDescent="0.3">
      <c r="AY2945" s="94" t="e">
        <f>VLOOKUP(C2945,#REF!, 2,FALSE)</f>
        <v>#REF!</v>
      </c>
      <c r="BM2945" s="18" t="s">
        <v>7420</v>
      </c>
      <c r="BN2945" s="18" t="s">
        <v>806</v>
      </c>
      <c r="BO2945" s="18" t="s">
        <v>1205</v>
      </c>
      <c r="BU2945" s="18" t="s">
        <v>7420</v>
      </c>
      <c r="BV2945" s="18" t="s">
        <v>806</v>
      </c>
      <c r="BW2945" s="18" t="s">
        <v>1205</v>
      </c>
    </row>
    <row r="2946" spans="51:75" x14ac:dyDescent="0.3">
      <c r="AY2946" s="94" t="e">
        <f>VLOOKUP(C2946,#REF!, 2,FALSE)</f>
        <v>#REF!</v>
      </c>
      <c r="BM2946" s="18" t="s">
        <v>7422</v>
      </c>
      <c r="BN2946" s="18" t="s">
        <v>2998</v>
      </c>
      <c r="BO2946" s="18" t="s">
        <v>2998</v>
      </c>
      <c r="BU2946" s="18" t="s">
        <v>7422</v>
      </c>
      <c r="BV2946" s="18" t="s">
        <v>2998</v>
      </c>
      <c r="BW2946" s="18" t="s">
        <v>2998</v>
      </c>
    </row>
    <row r="2947" spans="51:75" x14ac:dyDescent="0.3">
      <c r="AY2947" s="94" t="e">
        <f>VLOOKUP(C2947,#REF!, 2,FALSE)</f>
        <v>#REF!</v>
      </c>
      <c r="BM2947" s="18" t="s">
        <v>7423</v>
      </c>
      <c r="BN2947" s="18" t="s">
        <v>935</v>
      </c>
      <c r="BO2947" s="18" t="s">
        <v>5530</v>
      </c>
      <c r="BU2947" s="18" t="s">
        <v>7423</v>
      </c>
      <c r="BV2947" s="18" t="s">
        <v>935</v>
      </c>
      <c r="BW2947" s="18" t="s">
        <v>5530</v>
      </c>
    </row>
    <row r="2948" spans="51:75" x14ac:dyDescent="0.3">
      <c r="AY2948" s="94" t="e">
        <f>VLOOKUP(C2948,#REF!, 2,FALSE)</f>
        <v>#REF!</v>
      </c>
      <c r="BM2948" s="18" t="s">
        <v>7424</v>
      </c>
      <c r="BN2948" s="18" t="s">
        <v>2998</v>
      </c>
      <c r="BO2948" s="18" t="s">
        <v>2998</v>
      </c>
      <c r="BU2948" s="18" t="s">
        <v>7424</v>
      </c>
      <c r="BV2948" s="18" t="s">
        <v>2998</v>
      </c>
      <c r="BW2948" s="18" t="s">
        <v>2998</v>
      </c>
    </row>
    <row r="2949" spans="51:75" x14ac:dyDescent="0.3">
      <c r="AY2949" s="94" t="e">
        <f>VLOOKUP(C2949,#REF!, 2,FALSE)</f>
        <v>#REF!</v>
      </c>
      <c r="BM2949" s="18" t="s">
        <v>102</v>
      </c>
      <c r="BN2949" s="18" t="s">
        <v>3290</v>
      </c>
      <c r="BO2949" s="18" t="s">
        <v>3545</v>
      </c>
      <c r="BU2949" s="18" t="s">
        <v>102</v>
      </c>
      <c r="BV2949" s="18" t="s">
        <v>3290</v>
      </c>
      <c r="BW2949" s="18" t="s">
        <v>3545</v>
      </c>
    </row>
    <row r="2950" spans="51:75" x14ac:dyDescent="0.3">
      <c r="AY2950" s="94" t="e">
        <f>VLOOKUP(C2950,#REF!, 2,FALSE)</f>
        <v>#REF!</v>
      </c>
      <c r="BM2950" s="18" t="s">
        <v>7426</v>
      </c>
      <c r="BN2950" s="18" t="s">
        <v>672</v>
      </c>
      <c r="BO2950" s="18" t="s">
        <v>1072</v>
      </c>
      <c r="BU2950" s="18" t="s">
        <v>7426</v>
      </c>
      <c r="BV2950" s="18" t="s">
        <v>672</v>
      </c>
      <c r="BW2950" s="18" t="s">
        <v>1072</v>
      </c>
    </row>
    <row r="2951" spans="51:75" x14ac:dyDescent="0.3">
      <c r="AY2951" s="94" t="e">
        <f>VLOOKUP(C2951,#REF!, 2,FALSE)</f>
        <v>#REF!</v>
      </c>
      <c r="BM2951" s="18" t="s">
        <v>7427</v>
      </c>
      <c r="BN2951" s="18" t="s">
        <v>3231</v>
      </c>
      <c r="BO2951" s="18" t="s">
        <v>1804</v>
      </c>
      <c r="BU2951" s="18" t="s">
        <v>7427</v>
      </c>
      <c r="BV2951" s="18" t="s">
        <v>3231</v>
      </c>
      <c r="BW2951" s="18" t="s">
        <v>1804</v>
      </c>
    </row>
    <row r="2952" spans="51:75" x14ac:dyDescent="0.3">
      <c r="AY2952" s="94" t="e">
        <f>VLOOKUP(C2952,#REF!, 2,FALSE)</f>
        <v>#REF!</v>
      </c>
      <c r="BM2952" s="18" t="s">
        <v>7428</v>
      </c>
      <c r="BN2952" s="18" t="s">
        <v>742</v>
      </c>
      <c r="BO2952" s="18" t="s">
        <v>1351</v>
      </c>
      <c r="BU2952" s="18" t="s">
        <v>7428</v>
      </c>
      <c r="BV2952" s="18" t="s">
        <v>742</v>
      </c>
      <c r="BW2952" s="18" t="s">
        <v>1351</v>
      </c>
    </row>
    <row r="2953" spans="51:75" x14ac:dyDescent="0.3">
      <c r="AY2953" s="94" t="e">
        <f>VLOOKUP(C2953,#REF!, 2,FALSE)</f>
        <v>#REF!</v>
      </c>
      <c r="BM2953" s="18" t="s">
        <v>7429</v>
      </c>
      <c r="BN2953" s="18" t="s">
        <v>861</v>
      </c>
      <c r="BO2953" s="18" t="s">
        <v>1072</v>
      </c>
      <c r="BU2953" s="18" t="s">
        <v>7429</v>
      </c>
      <c r="BV2953" s="18" t="s">
        <v>861</v>
      </c>
      <c r="BW2953" s="18" t="s">
        <v>1072</v>
      </c>
    </row>
    <row r="2954" spans="51:75" x14ac:dyDescent="0.3">
      <c r="AY2954" s="94" t="e">
        <f>VLOOKUP(C2954,#REF!, 2,FALSE)</f>
        <v>#REF!</v>
      </c>
      <c r="BM2954" s="18" t="s">
        <v>1325</v>
      </c>
      <c r="BN2954" s="18" t="s">
        <v>3109</v>
      </c>
      <c r="BO2954" s="18" t="s">
        <v>7430</v>
      </c>
      <c r="BU2954" s="18" t="s">
        <v>1325</v>
      </c>
      <c r="BV2954" s="18" t="s">
        <v>3109</v>
      </c>
      <c r="BW2954" s="18" t="s">
        <v>7430</v>
      </c>
    </row>
    <row r="2955" spans="51:75" x14ac:dyDescent="0.3">
      <c r="AY2955" s="94" t="e">
        <f>VLOOKUP(C2955,#REF!, 2,FALSE)</f>
        <v>#REF!</v>
      </c>
      <c r="BM2955" s="18" t="s">
        <v>7431</v>
      </c>
      <c r="BN2955" s="18" t="s">
        <v>3290</v>
      </c>
      <c r="BO2955" s="18" t="s">
        <v>1210</v>
      </c>
      <c r="BU2955" s="18" t="s">
        <v>7431</v>
      </c>
      <c r="BV2955" s="18" t="s">
        <v>3290</v>
      </c>
      <c r="BW2955" s="18" t="s">
        <v>1210</v>
      </c>
    </row>
    <row r="2956" spans="51:75" x14ac:dyDescent="0.3">
      <c r="AY2956" s="94" t="e">
        <f>VLOOKUP(C2956,#REF!, 2,FALSE)</f>
        <v>#REF!</v>
      </c>
      <c r="BM2956" s="18" t="s">
        <v>182</v>
      </c>
      <c r="BN2956" s="18" t="s">
        <v>1458</v>
      </c>
      <c r="BO2956" s="18" t="s">
        <v>7433</v>
      </c>
      <c r="BU2956" s="18" t="s">
        <v>182</v>
      </c>
      <c r="BV2956" s="18" t="s">
        <v>1458</v>
      </c>
      <c r="BW2956" s="18" t="s">
        <v>7433</v>
      </c>
    </row>
    <row r="2957" spans="51:75" x14ac:dyDescent="0.3">
      <c r="AY2957" s="94" t="e">
        <f>VLOOKUP(C2957,#REF!, 2,FALSE)</f>
        <v>#REF!</v>
      </c>
      <c r="BM2957" s="18" t="s">
        <v>7434</v>
      </c>
      <c r="BN2957" s="18" t="s">
        <v>1355</v>
      </c>
      <c r="BO2957" s="18" t="s">
        <v>7435</v>
      </c>
      <c r="BU2957" s="18" t="s">
        <v>7434</v>
      </c>
      <c r="BV2957" s="18" t="s">
        <v>1355</v>
      </c>
      <c r="BW2957" s="18" t="s">
        <v>7435</v>
      </c>
    </row>
    <row r="2958" spans="51:75" x14ac:dyDescent="0.3">
      <c r="AY2958" s="94" t="e">
        <f>VLOOKUP(C2958,#REF!, 2,FALSE)</f>
        <v>#REF!</v>
      </c>
      <c r="BM2958" s="18" t="s">
        <v>7436</v>
      </c>
      <c r="BN2958" s="18" t="s">
        <v>3064</v>
      </c>
      <c r="BO2958" s="18" t="s">
        <v>7437</v>
      </c>
      <c r="BU2958" s="18" t="s">
        <v>7436</v>
      </c>
      <c r="BV2958" s="18" t="s">
        <v>3064</v>
      </c>
      <c r="BW2958" s="18" t="s">
        <v>7437</v>
      </c>
    </row>
    <row r="2959" spans="51:75" x14ac:dyDescent="0.3">
      <c r="AY2959" s="94" t="e">
        <f>VLOOKUP(C2959,#REF!, 2,FALSE)</f>
        <v>#REF!</v>
      </c>
      <c r="BM2959" s="18" t="s">
        <v>7439</v>
      </c>
      <c r="BN2959" s="18" t="s">
        <v>3024</v>
      </c>
      <c r="BO2959" s="18" t="s">
        <v>4866</v>
      </c>
      <c r="BU2959" s="18" t="s">
        <v>7439</v>
      </c>
      <c r="BV2959" s="18" t="s">
        <v>3024</v>
      </c>
      <c r="BW2959" s="18" t="s">
        <v>4866</v>
      </c>
    </row>
    <row r="2960" spans="51:75" x14ac:dyDescent="0.3">
      <c r="AY2960" s="94" t="e">
        <f>VLOOKUP(C2960,#REF!, 2,FALSE)</f>
        <v>#REF!</v>
      </c>
      <c r="BM2960" s="18" t="s">
        <v>7440</v>
      </c>
      <c r="BN2960" s="18" t="s">
        <v>628</v>
      </c>
      <c r="BO2960" s="18" t="s">
        <v>7441</v>
      </c>
      <c r="BU2960" s="18" t="s">
        <v>7440</v>
      </c>
      <c r="BV2960" s="18" t="s">
        <v>628</v>
      </c>
      <c r="BW2960" s="18" t="s">
        <v>7441</v>
      </c>
    </row>
    <row r="2961" spans="51:75" x14ac:dyDescent="0.3">
      <c r="AY2961" s="94" t="e">
        <f>VLOOKUP(C2961,#REF!, 2,FALSE)</f>
        <v>#REF!</v>
      </c>
      <c r="BM2961" s="18" t="s">
        <v>7442</v>
      </c>
      <c r="BN2961" s="18" t="s">
        <v>628</v>
      </c>
      <c r="BO2961" s="18" t="s">
        <v>7443</v>
      </c>
      <c r="BU2961" s="18" t="s">
        <v>7442</v>
      </c>
      <c r="BV2961" s="18" t="s">
        <v>628</v>
      </c>
      <c r="BW2961" s="18" t="s">
        <v>7443</v>
      </c>
    </row>
    <row r="2962" spans="51:75" x14ac:dyDescent="0.3">
      <c r="AY2962" s="94" t="e">
        <f>VLOOKUP(C2962,#REF!, 2,FALSE)</f>
        <v>#REF!</v>
      </c>
      <c r="BM2962" s="18" t="s">
        <v>129</v>
      </c>
      <c r="BN2962" s="18" t="s">
        <v>17081</v>
      </c>
      <c r="BO2962" s="18" t="s">
        <v>7445</v>
      </c>
      <c r="BU2962" s="18" t="s">
        <v>129</v>
      </c>
      <c r="BV2962" s="18" t="s">
        <v>17081</v>
      </c>
      <c r="BW2962" s="18" t="s">
        <v>7445</v>
      </c>
    </row>
    <row r="2963" spans="51:75" x14ac:dyDescent="0.3">
      <c r="AY2963" s="94" t="e">
        <f>VLOOKUP(C2963,#REF!, 2,FALSE)</f>
        <v>#REF!</v>
      </c>
      <c r="BM2963" s="18" t="s">
        <v>7446</v>
      </c>
      <c r="BN2963" s="18" t="s">
        <v>628</v>
      </c>
      <c r="BO2963" s="18" t="s">
        <v>7447</v>
      </c>
      <c r="BU2963" s="18" t="s">
        <v>7446</v>
      </c>
      <c r="BV2963" s="18" t="s">
        <v>628</v>
      </c>
      <c r="BW2963" s="18" t="s">
        <v>7447</v>
      </c>
    </row>
    <row r="2964" spans="51:75" x14ac:dyDescent="0.3">
      <c r="AY2964" s="94" t="e">
        <f>VLOOKUP(C2964,#REF!, 2,FALSE)</f>
        <v>#REF!</v>
      </c>
      <c r="BM2964" s="18" t="s">
        <v>7448</v>
      </c>
      <c r="BN2964" s="18" t="s">
        <v>809</v>
      </c>
      <c r="BO2964" s="18" t="s">
        <v>721</v>
      </c>
      <c r="BU2964" s="18" t="s">
        <v>7448</v>
      </c>
      <c r="BV2964" s="18" t="s">
        <v>809</v>
      </c>
      <c r="BW2964" s="18" t="s">
        <v>721</v>
      </c>
    </row>
    <row r="2965" spans="51:75" x14ac:dyDescent="0.3">
      <c r="AY2965" s="94" t="e">
        <f>VLOOKUP(C2965,#REF!, 2,FALSE)</f>
        <v>#REF!</v>
      </c>
      <c r="BM2965" s="18" t="s">
        <v>7451</v>
      </c>
      <c r="BN2965" s="18" t="s">
        <v>3064</v>
      </c>
      <c r="BO2965" s="18" t="s">
        <v>7452</v>
      </c>
      <c r="BU2965" s="18" t="s">
        <v>7451</v>
      </c>
      <c r="BV2965" s="18" t="s">
        <v>3064</v>
      </c>
      <c r="BW2965" s="18" t="s">
        <v>7452</v>
      </c>
    </row>
    <row r="2966" spans="51:75" x14ac:dyDescent="0.3">
      <c r="AY2966" s="94" t="e">
        <f>VLOOKUP(C2966,#REF!, 2,FALSE)</f>
        <v>#REF!</v>
      </c>
      <c r="BM2966" s="18" t="s">
        <v>7453</v>
      </c>
      <c r="BN2966" s="18" t="s">
        <v>668</v>
      </c>
      <c r="BO2966" s="18" t="s">
        <v>7454</v>
      </c>
      <c r="BU2966" s="18" t="s">
        <v>7453</v>
      </c>
      <c r="BV2966" s="18" t="s">
        <v>668</v>
      </c>
      <c r="BW2966" s="18" t="s">
        <v>7454</v>
      </c>
    </row>
    <row r="2967" spans="51:75" x14ac:dyDescent="0.3">
      <c r="AY2967" s="94" t="e">
        <f>VLOOKUP(C2967,#REF!, 2,FALSE)</f>
        <v>#REF!</v>
      </c>
      <c r="BM2967" s="18" t="s">
        <v>7455</v>
      </c>
      <c r="BN2967" s="18" t="s">
        <v>705</v>
      </c>
      <c r="BO2967" s="18" t="s">
        <v>4581</v>
      </c>
      <c r="BU2967" s="18" t="s">
        <v>7455</v>
      </c>
      <c r="BV2967" s="18" t="s">
        <v>705</v>
      </c>
      <c r="BW2967" s="18" t="s">
        <v>4581</v>
      </c>
    </row>
    <row r="2968" spans="51:75" x14ac:dyDescent="0.3">
      <c r="AY2968" s="94" t="e">
        <f>VLOOKUP(C2968,#REF!, 2,FALSE)</f>
        <v>#REF!</v>
      </c>
      <c r="BM2968" s="18" t="s">
        <v>7456</v>
      </c>
      <c r="BN2968" s="18" t="s">
        <v>2993</v>
      </c>
      <c r="BO2968" s="18" t="s">
        <v>6229</v>
      </c>
      <c r="BU2968" s="18" t="s">
        <v>7456</v>
      </c>
      <c r="BV2968" s="18" t="s">
        <v>2993</v>
      </c>
      <c r="BW2968" s="18" t="s">
        <v>6229</v>
      </c>
    </row>
    <row r="2969" spans="51:75" x14ac:dyDescent="0.3">
      <c r="AY2969" s="94" t="e">
        <f>VLOOKUP(C2969,#REF!, 2,FALSE)</f>
        <v>#REF!</v>
      </c>
      <c r="BM2969" s="18" t="s">
        <v>7458</v>
      </c>
      <c r="BN2969" s="18" t="s">
        <v>628</v>
      </c>
      <c r="BO2969" s="18" t="s">
        <v>7459</v>
      </c>
      <c r="BU2969" s="18" t="s">
        <v>7458</v>
      </c>
      <c r="BV2969" s="18" t="s">
        <v>628</v>
      </c>
      <c r="BW2969" s="18" t="s">
        <v>7459</v>
      </c>
    </row>
    <row r="2970" spans="51:75" x14ac:dyDescent="0.3">
      <c r="AY2970" s="94" t="e">
        <f>VLOOKUP(C2970,#REF!, 2,FALSE)</f>
        <v>#REF!</v>
      </c>
      <c r="BM2970" s="18" t="s">
        <v>7460</v>
      </c>
      <c r="BN2970" s="18" t="s">
        <v>3231</v>
      </c>
      <c r="BO2970" s="18" t="s">
        <v>7461</v>
      </c>
      <c r="BU2970" s="18" t="s">
        <v>7460</v>
      </c>
      <c r="BV2970" s="18" t="s">
        <v>3231</v>
      </c>
      <c r="BW2970" s="18" t="s">
        <v>7461</v>
      </c>
    </row>
    <row r="2971" spans="51:75" x14ac:dyDescent="0.3">
      <c r="AY2971" s="94" t="e">
        <f>VLOOKUP(C2971,#REF!, 2,FALSE)</f>
        <v>#REF!</v>
      </c>
      <c r="BM2971" s="18" t="s">
        <v>7462</v>
      </c>
      <c r="BN2971" s="18" t="s">
        <v>3109</v>
      </c>
      <c r="BO2971" s="18" t="s">
        <v>7463</v>
      </c>
      <c r="BU2971" s="18" t="s">
        <v>7462</v>
      </c>
      <c r="BV2971" s="18" t="s">
        <v>3109</v>
      </c>
      <c r="BW2971" s="18" t="s">
        <v>7463</v>
      </c>
    </row>
    <row r="2972" spans="51:75" x14ac:dyDescent="0.3">
      <c r="AY2972" s="94" t="e">
        <f>VLOOKUP(C2972,#REF!, 2,FALSE)</f>
        <v>#REF!</v>
      </c>
      <c r="BM2972" s="18" t="s">
        <v>7464</v>
      </c>
      <c r="BN2972" s="18" t="s">
        <v>809</v>
      </c>
      <c r="BO2972" s="18" t="s">
        <v>7465</v>
      </c>
      <c r="BU2972" s="18" t="s">
        <v>7464</v>
      </c>
      <c r="BV2972" s="18" t="s">
        <v>809</v>
      </c>
      <c r="BW2972" s="18" t="s">
        <v>7465</v>
      </c>
    </row>
    <row r="2973" spans="51:75" x14ac:dyDescent="0.3">
      <c r="AY2973" s="94" t="e">
        <f>VLOOKUP(C2973,#REF!, 2,FALSE)</f>
        <v>#REF!</v>
      </c>
      <c r="BM2973" s="18" t="s">
        <v>7466</v>
      </c>
      <c r="BN2973" s="18" t="s">
        <v>628</v>
      </c>
      <c r="BO2973" s="18" t="s">
        <v>7467</v>
      </c>
      <c r="BU2973" s="18" t="s">
        <v>7466</v>
      </c>
      <c r="BV2973" s="18" t="s">
        <v>628</v>
      </c>
      <c r="BW2973" s="18" t="s">
        <v>7467</v>
      </c>
    </row>
    <row r="2974" spans="51:75" x14ac:dyDescent="0.3">
      <c r="AY2974" s="94" t="e">
        <f>VLOOKUP(C2974,#REF!, 2,FALSE)</f>
        <v>#REF!</v>
      </c>
      <c r="BM2974" s="18" t="s">
        <v>7468</v>
      </c>
      <c r="BN2974" s="18" t="s">
        <v>3290</v>
      </c>
      <c r="BO2974" s="18" t="s">
        <v>7469</v>
      </c>
      <c r="BU2974" s="18" t="s">
        <v>7468</v>
      </c>
      <c r="BV2974" s="18" t="s">
        <v>3290</v>
      </c>
      <c r="BW2974" s="18" t="s">
        <v>7469</v>
      </c>
    </row>
    <row r="2975" spans="51:75" x14ac:dyDescent="0.3">
      <c r="AY2975" s="94" t="e">
        <f>VLOOKUP(C2975,#REF!, 2,FALSE)</f>
        <v>#REF!</v>
      </c>
      <c r="BM2975" s="18" t="s">
        <v>7471</v>
      </c>
      <c r="BN2975" s="18" t="s">
        <v>703</v>
      </c>
      <c r="BO2975" s="18" t="s">
        <v>7472</v>
      </c>
      <c r="BU2975" s="18" t="s">
        <v>7471</v>
      </c>
      <c r="BV2975" s="18" t="s">
        <v>703</v>
      </c>
      <c r="BW2975" s="18" t="s">
        <v>7472</v>
      </c>
    </row>
    <row r="2976" spans="51:75" x14ac:dyDescent="0.3">
      <c r="AY2976" s="94" t="e">
        <f>VLOOKUP(C2976,#REF!, 2,FALSE)</f>
        <v>#REF!</v>
      </c>
      <c r="BM2976" s="18" t="s">
        <v>7473</v>
      </c>
      <c r="BN2976" s="18" t="s">
        <v>1006</v>
      </c>
      <c r="BO2976" s="18" t="s">
        <v>6668</v>
      </c>
      <c r="BU2976" s="18" t="s">
        <v>7473</v>
      </c>
      <c r="BV2976" s="18" t="s">
        <v>1006</v>
      </c>
      <c r="BW2976" s="18" t="s">
        <v>6668</v>
      </c>
    </row>
    <row r="2977" spans="51:75" x14ac:dyDescent="0.3">
      <c r="AY2977" s="94" t="e">
        <f>VLOOKUP(C2977,#REF!, 2,FALSE)</f>
        <v>#REF!</v>
      </c>
      <c r="BM2977" s="18" t="s">
        <v>7474</v>
      </c>
      <c r="BN2977" s="18" t="s">
        <v>642</v>
      </c>
      <c r="BO2977" s="18" t="s">
        <v>821</v>
      </c>
      <c r="BU2977" s="18" t="s">
        <v>7474</v>
      </c>
      <c r="BV2977" s="18" t="s">
        <v>642</v>
      </c>
      <c r="BW2977" s="18" t="s">
        <v>821</v>
      </c>
    </row>
    <row r="2978" spans="51:75" x14ac:dyDescent="0.3">
      <c r="AY2978" s="94" t="e">
        <f>VLOOKUP(C2978,#REF!, 2,FALSE)</f>
        <v>#REF!</v>
      </c>
      <c r="BM2978" s="18" t="s">
        <v>7475</v>
      </c>
      <c r="BN2978" s="18" t="s">
        <v>725</v>
      </c>
      <c r="BO2978" s="18" t="s">
        <v>4815</v>
      </c>
      <c r="BU2978" s="18" t="s">
        <v>7475</v>
      </c>
      <c r="BV2978" s="18" t="s">
        <v>725</v>
      </c>
      <c r="BW2978" s="18" t="s">
        <v>4815</v>
      </c>
    </row>
    <row r="2979" spans="51:75" x14ac:dyDescent="0.3">
      <c r="AY2979" s="94" t="e">
        <f>VLOOKUP(C2979,#REF!, 2,FALSE)</f>
        <v>#REF!</v>
      </c>
      <c r="BM2979" s="18" t="s">
        <v>7476</v>
      </c>
      <c r="BN2979" s="18" t="s">
        <v>725</v>
      </c>
      <c r="BO2979" s="18" t="s">
        <v>7479</v>
      </c>
      <c r="BU2979" s="18" t="s">
        <v>7476</v>
      </c>
      <c r="BV2979" s="18" t="s">
        <v>725</v>
      </c>
      <c r="BW2979" s="18" t="s">
        <v>7479</v>
      </c>
    </row>
    <row r="2980" spans="51:75" x14ac:dyDescent="0.3">
      <c r="AY2980" s="94" t="e">
        <f>VLOOKUP(C2980,#REF!, 2,FALSE)</f>
        <v>#REF!</v>
      </c>
      <c r="BM2980" s="18" t="s">
        <v>7480</v>
      </c>
      <c r="BN2980" s="18" t="s">
        <v>1355</v>
      </c>
      <c r="BO2980" s="18" t="s">
        <v>6070</v>
      </c>
      <c r="BU2980" s="18" t="s">
        <v>7480</v>
      </c>
      <c r="BV2980" s="18" t="s">
        <v>1355</v>
      </c>
      <c r="BW2980" s="18" t="s">
        <v>6070</v>
      </c>
    </row>
    <row r="2981" spans="51:75" x14ac:dyDescent="0.3">
      <c r="AY2981" s="94" t="e">
        <f>VLOOKUP(C2981,#REF!, 2,FALSE)</f>
        <v>#REF!</v>
      </c>
      <c r="BM2981" s="18" t="s">
        <v>7481</v>
      </c>
      <c r="BN2981" s="18" t="s">
        <v>17094</v>
      </c>
      <c r="BO2981" s="18" t="s">
        <v>2768</v>
      </c>
      <c r="BU2981" s="18" t="s">
        <v>7481</v>
      </c>
      <c r="BV2981" s="18" t="s">
        <v>17094</v>
      </c>
      <c r="BW2981" s="18" t="s">
        <v>2768</v>
      </c>
    </row>
    <row r="2982" spans="51:75" x14ac:dyDescent="0.3">
      <c r="AY2982" s="94" t="e">
        <f>VLOOKUP(C2982,#REF!, 2,FALSE)</f>
        <v>#REF!</v>
      </c>
      <c r="BM2982" s="18" t="s">
        <v>7482</v>
      </c>
      <c r="BN2982" s="18" t="s">
        <v>3024</v>
      </c>
      <c r="BO2982" s="18" t="s">
        <v>7483</v>
      </c>
      <c r="BU2982" s="18" t="s">
        <v>7482</v>
      </c>
      <c r="BV2982" s="18" t="s">
        <v>3024</v>
      </c>
      <c r="BW2982" s="18" t="s">
        <v>7483</v>
      </c>
    </row>
    <row r="2983" spans="51:75" x14ac:dyDescent="0.3">
      <c r="AY2983" s="94" t="e">
        <f>VLOOKUP(C2983,#REF!, 2,FALSE)</f>
        <v>#REF!</v>
      </c>
      <c r="BM2983" s="18" t="s">
        <v>7484</v>
      </c>
      <c r="BN2983" s="18" t="s">
        <v>630</v>
      </c>
      <c r="BO2983" s="18" t="s">
        <v>4864</v>
      </c>
      <c r="BU2983" s="18" t="s">
        <v>7484</v>
      </c>
      <c r="BV2983" s="18" t="s">
        <v>630</v>
      </c>
      <c r="BW2983" s="18" t="s">
        <v>4864</v>
      </c>
    </row>
    <row r="2984" spans="51:75" x14ac:dyDescent="0.3">
      <c r="AY2984" s="94" t="e">
        <f>VLOOKUP(C2984,#REF!, 2,FALSE)</f>
        <v>#REF!</v>
      </c>
      <c r="BM2984" s="18" t="s">
        <v>1326</v>
      </c>
      <c r="BN2984" s="18" t="s">
        <v>3231</v>
      </c>
      <c r="BO2984" s="18" t="s">
        <v>7486</v>
      </c>
      <c r="BU2984" s="18" t="s">
        <v>1326</v>
      </c>
      <c r="BV2984" s="18" t="s">
        <v>3231</v>
      </c>
      <c r="BW2984" s="18" t="s">
        <v>7486</v>
      </c>
    </row>
    <row r="2985" spans="51:75" x14ac:dyDescent="0.3">
      <c r="AY2985" s="94" t="e">
        <f>VLOOKUP(C2985,#REF!, 2,FALSE)</f>
        <v>#REF!</v>
      </c>
      <c r="BM2985" s="18" t="s">
        <v>7487</v>
      </c>
      <c r="BN2985" s="18" t="s">
        <v>3231</v>
      </c>
      <c r="BO2985" s="18" t="s">
        <v>1612</v>
      </c>
      <c r="BU2985" s="18" t="s">
        <v>7487</v>
      </c>
      <c r="BV2985" s="18" t="s">
        <v>3231</v>
      </c>
      <c r="BW2985" s="18" t="s">
        <v>1612</v>
      </c>
    </row>
    <row r="2986" spans="51:75" x14ac:dyDescent="0.3">
      <c r="AY2986" s="94" t="e">
        <f>VLOOKUP(C2986,#REF!, 2,FALSE)</f>
        <v>#REF!</v>
      </c>
      <c r="BM2986" s="18" t="s">
        <v>7488</v>
      </c>
      <c r="BN2986" s="18" t="s">
        <v>3231</v>
      </c>
      <c r="BO2986" s="18" t="s">
        <v>2999</v>
      </c>
      <c r="BU2986" s="18" t="s">
        <v>7488</v>
      </c>
      <c r="BV2986" s="18" t="s">
        <v>3231</v>
      </c>
      <c r="BW2986" s="18" t="s">
        <v>2999</v>
      </c>
    </row>
    <row r="2987" spans="51:75" x14ac:dyDescent="0.3">
      <c r="AY2987" s="94" t="e">
        <f>VLOOKUP(C2987,#REF!, 2,FALSE)</f>
        <v>#REF!</v>
      </c>
      <c r="BM2987" s="18" t="s">
        <v>7490</v>
      </c>
      <c r="BN2987" s="18" t="s">
        <v>628</v>
      </c>
      <c r="BO2987" s="18" t="s">
        <v>4033</v>
      </c>
      <c r="BU2987" s="18" t="s">
        <v>7490</v>
      </c>
      <c r="BV2987" s="18" t="s">
        <v>628</v>
      </c>
      <c r="BW2987" s="18" t="s">
        <v>4033</v>
      </c>
    </row>
    <row r="2988" spans="51:75" x14ac:dyDescent="0.3">
      <c r="AY2988" s="94" t="e">
        <f>VLOOKUP(C2988,#REF!, 2,FALSE)</f>
        <v>#REF!</v>
      </c>
      <c r="BM2988" s="18" t="s">
        <v>7491</v>
      </c>
      <c r="BN2988" s="18" t="s">
        <v>3021</v>
      </c>
      <c r="BO2988" s="18" t="s">
        <v>6991</v>
      </c>
      <c r="BU2988" s="18" t="s">
        <v>7491</v>
      </c>
      <c r="BV2988" s="18" t="s">
        <v>3021</v>
      </c>
      <c r="BW2988" s="18" t="s">
        <v>6991</v>
      </c>
    </row>
    <row r="2989" spans="51:75" x14ac:dyDescent="0.3">
      <c r="AY2989" s="94" t="e">
        <f>VLOOKUP(C2989,#REF!, 2,FALSE)</f>
        <v>#REF!</v>
      </c>
      <c r="BM2989" s="18" t="s">
        <v>7492</v>
      </c>
      <c r="BN2989" s="18" t="s">
        <v>790</v>
      </c>
      <c r="BO2989" s="18" t="s">
        <v>7493</v>
      </c>
      <c r="BU2989" s="18" t="s">
        <v>7492</v>
      </c>
      <c r="BV2989" s="18" t="s">
        <v>790</v>
      </c>
      <c r="BW2989" s="18" t="s">
        <v>7493</v>
      </c>
    </row>
    <row r="2990" spans="51:75" x14ac:dyDescent="0.3">
      <c r="AY2990" s="94" t="e">
        <f>VLOOKUP(C2990,#REF!, 2,FALSE)</f>
        <v>#REF!</v>
      </c>
      <c r="BM2990" s="18" t="s">
        <v>7494</v>
      </c>
      <c r="BN2990" s="18" t="s">
        <v>17081</v>
      </c>
      <c r="BO2990" s="18" t="s">
        <v>1283</v>
      </c>
      <c r="BU2990" s="18" t="s">
        <v>7494</v>
      </c>
      <c r="BV2990" s="18" t="s">
        <v>17081</v>
      </c>
      <c r="BW2990" s="18" t="s">
        <v>1283</v>
      </c>
    </row>
    <row r="2991" spans="51:75" x14ac:dyDescent="0.3">
      <c r="AY2991" s="94" t="e">
        <f>VLOOKUP(C2991,#REF!, 2,FALSE)</f>
        <v>#REF!</v>
      </c>
      <c r="BM2991" s="18" t="s">
        <v>7495</v>
      </c>
      <c r="BN2991" s="18" t="s">
        <v>3231</v>
      </c>
      <c r="BO2991" s="18" t="s">
        <v>5999</v>
      </c>
      <c r="BU2991" s="18" t="s">
        <v>7495</v>
      </c>
      <c r="BV2991" s="18" t="s">
        <v>3231</v>
      </c>
      <c r="BW2991" s="18" t="s">
        <v>5999</v>
      </c>
    </row>
    <row r="2992" spans="51:75" x14ac:dyDescent="0.3">
      <c r="AY2992" s="94" t="e">
        <f>VLOOKUP(C2992,#REF!, 2,FALSE)</f>
        <v>#REF!</v>
      </c>
      <c r="BM2992" s="18" t="s">
        <v>1327</v>
      </c>
      <c r="BN2992" s="18" t="s">
        <v>3290</v>
      </c>
      <c r="BO2992" s="18" t="s">
        <v>7496</v>
      </c>
      <c r="BU2992" s="18" t="s">
        <v>1327</v>
      </c>
      <c r="BV2992" s="18" t="s">
        <v>3290</v>
      </c>
      <c r="BW2992" s="18" t="s">
        <v>7496</v>
      </c>
    </row>
    <row r="2993" spans="51:75" x14ac:dyDescent="0.3">
      <c r="AY2993" s="94" t="e">
        <f>VLOOKUP(C2993,#REF!, 2,FALSE)</f>
        <v>#REF!</v>
      </c>
      <c r="BM2993" s="18" t="s">
        <v>7497</v>
      </c>
      <c r="BN2993" s="18" t="s">
        <v>3290</v>
      </c>
      <c r="BO2993" s="18" t="s">
        <v>736</v>
      </c>
      <c r="BU2993" s="18" t="s">
        <v>7497</v>
      </c>
      <c r="BV2993" s="18" t="s">
        <v>3290</v>
      </c>
      <c r="BW2993" s="18" t="s">
        <v>736</v>
      </c>
    </row>
    <row r="2994" spans="51:75" x14ac:dyDescent="0.3">
      <c r="AY2994" s="94" t="e">
        <f>VLOOKUP(C2994,#REF!, 2,FALSE)</f>
        <v>#REF!</v>
      </c>
      <c r="BM2994" s="18" t="s">
        <v>7498</v>
      </c>
      <c r="BN2994" s="18" t="s">
        <v>1458</v>
      </c>
      <c r="BO2994" s="18" t="s">
        <v>7499</v>
      </c>
      <c r="BU2994" s="18" t="s">
        <v>7498</v>
      </c>
      <c r="BV2994" s="18" t="s">
        <v>1458</v>
      </c>
      <c r="BW2994" s="18" t="s">
        <v>7499</v>
      </c>
    </row>
    <row r="2995" spans="51:75" x14ac:dyDescent="0.3">
      <c r="AY2995" s="94" t="e">
        <f>VLOOKUP(C2995,#REF!, 2,FALSE)</f>
        <v>#REF!</v>
      </c>
      <c r="BM2995" s="18" t="s">
        <v>7501</v>
      </c>
      <c r="BN2995" s="18" t="s">
        <v>3024</v>
      </c>
      <c r="BO2995" s="18" t="s">
        <v>7502</v>
      </c>
      <c r="BU2995" s="18" t="s">
        <v>7501</v>
      </c>
      <c r="BV2995" s="18" t="s">
        <v>3024</v>
      </c>
      <c r="BW2995" s="18" t="s">
        <v>7502</v>
      </c>
    </row>
    <row r="2996" spans="51:75" x14ac:dyDescent="0.3">
      <c r="AY2996" s="94" t="e">
        <f>VLOOKUP(C2996,#REF!, 2,FALSE)</f>
        <v>#REF!</v>
      </c>
      <c r="BM2996" s="18" t="s">
        <v>7503</v>
      </c>
      <c r="BN2996" s="18" t="s">
        <v>815</v>
      </c>
      <c r="BO2996" s="18" t="s">
        <v>7504</v>
      </c>
      <c r="BU2996" s="18" t="s">
        <v>7503</v>
      </c>
      <c r="BV2996" s="18" t="s">
        <v>815</v>
      </c>
      <c r="BW2996" s="18" t="s">
        <v>7504</v>
      </c>
    </row>
    <row r="2997" spans="51:75" x14ac:dyDescent="0.3">
      <c r="AY2997" s="94" t="e">
        <f>VLOOKUP(C2997,#REF!, 2,FALSE)</f>
        <v>#REF!</v>
      </c>
      <c r="BM2997" s="18" t="s">
        <v>7505</v>
      </c>
      <c r="BN2997" s="18" t="s">
        <v>645</v>
      </c>
      <c r="BO2997" s="18" t="s">
        <v>7123</v>
      </c>
      <c r="BU2997" s="18" t="s">
        <v>7505</v>
      </c>
      <c r="BV2997" s="18" t="s">
        <v>645</v>
      </c>
      <c r="BW2997" s="18" t="s">
        <v>7123</v>
      </c>
    </row>
    <row r="2998" spans="51:75" x14ac:dyDescent="0.3">
      <c r="AY2998" s="94" t="e">
        <f>VLOOKUP(C2998,#REF!, 2,FALSE)</f>
        <v>#REF!</v>
      </c>
      <c r="BM2998" s="18" t="s">
        <v>183</v>
      </c>
      <c r="BN2998" s="18" t="s">
        <v>645</v>
      </c>
      <c r="BO2998" s="18" t="s">
        <v>7507</v>
      </c>
      <c r="BU2998" s="18" t="s">
        <v>183</v>
      </c>
      <c r="BV2998" s="18" t="s">
        <v>645</v>
      </c>
      <c r="BW2998" s="18" t="s">
        <v>7507</v>
      </c>
    </row>
    <row r="2999" spans="51:75" x14ac:dyDescent="0.3">
      <c r="AY2999" s="94" t="e">
        <f>VLOOKUP(C2999,#REF!, 2,FALSE)</f>
        <v>#REF!</v>
      </c>
      <c r="BM2999" s="18" t="s">
        <v>103</v>
      </c>
      <c r="BN2999" s="18" t="s">
        <v>709</v>
      </c>
      <c r="BO2999" s="18" t="s">
        <v>7508</v>
      </c>
      <c r="BU2999" s="18" t="s">
        <v>103</v>
      </c>
      <c r="BV2999" s="18" t="s">
        <v>709</v>
      </c>
      <c r="BW2999" s="18" t="s">
        <v>7508</v>
      </c>
    </row>
    <row r="3000" spans="51:75" x14ac:dyDescent="0.3">
      <c r="AY3000" s="94" t="e">
        <f>VLOOKUP(C3000,#REF!, 2,FALSE)</f>
        <v>#REF!</v>
      </c>
      <c r="BM3000" s="18" t="s">
        <v>7509</v>
      </c>
      <c r="BN3000" s="18" t="s">
        <v>628</v>
      </c>
      <c r="BO3000" s="18" t="s">
        <v>5264</v>
      </c>
      <c r="BU3000" s="18" t="s">
        <v>7509</v>
      </c>
      <c r="BV3000" s="18" t="s">
        <v>628</v>
      </c>
      <c r="BW3000" s="18" t="s">
        <v>5264</v>
      </c>
    </row>
    <row r="3001" spans="51:75" x14ac:dyDescent="0.3">
      <c r="AY3001" s="94" t="e">
        <f>VLOOKUP(C3001,#REF!, 2,FALSE)</f>
        <v>#REF!</v>
      </c>
      <c r="BM3001" s="18" t="s">
        <v>7510</v>
      </c>
      <c r="BN3001" s="18" t="s">
        <v>861</v>
      </c>
      <c r="BO3001" s="18" t="s">
        <v>7511</v>
      </c>
      <c r="BU3001" s="18" t="s">
        <v>7510</v>
      </c>
      <c r="BV3001" s="18" t="s">
        <v>861</v>
      </c>
      <c r="BW3001" s="18" t="s">
        <v>7511</v>
      </c>
    </row>
    <row r="3002" spans="51:75" x14ac:dyDescent="0.3">
      <c r="AY3002" s="94" t="e">
        <f>VLOOKUP(C3002,#REF!, 2,FALSE)</f>
        <v>#REF!</v>
      </c>
      <c r="BM3002" s="18" t="s">
        <v>7512</v>
      </c>
      <c r="BN3002" s="18" t="s">
        <v>645</v>
      </c>
      <c r="BO3002" s="18" t="s">
        <v>5365</v>
      </c>
      <c r="BU3002" s="18" t="s">
        <v>7512</v>
      </c>
      <c r="BV3002" s="18" t="s">
        <v>645</v>
      </c>
      <c r="BW3002" s="18" t="s">
        <v>5365</v>
      </c>
    </row>
    <row r="3003" spans="51:75" x14ac:dyDescent="0.3">
      <c r="AY3003" s="94" t="e">
        <f>VLOOKUP(C3003,#REF!, 2,FALSE)</f>
        <v>#REF!</v>
      </c>
      <c r="BM3003" s="18" t="s">
        <v>7513</v>
      </c>
      <c r="BN3003" s="18" t="s">
        <v>624</v>
      </c>
      <c r="BO3003" s="18" t="s">
        <v>1805</v>
      </c>
      <c r="BU3003" s="18" t="s">
        <v>7513</v>
      </c>
      <c r="BV3003" s="18" t="s">
        <v>624</v>
      </c>
      <c r="BW3003" s="18" t="s">
        <v>1805</v>
      </c>
    </row>
    <row r="3004" spans="51:75" x14ac:dyDescent="0.3">
      <c r="AY3004" s="94" t="e">
        <f>VLOOKUP(C3004,#REF!, 2,FALSE)</f>
        <v>#REF!</v>
      </c>
      <c r="BM3004" s="18" t="s">
        <v>7514</v>
      </c>
      <c r="BN3004" s="18" t="s">
        <v>645</v>
      </c>
      <c r="BO3004" s="18" t="s">
        <v>4387</v>
      </c>
      <c r="BU3004" s="18" t="s">
        <v>7514</v>
      </c>
      <c r="BV3004" s="18" t="s">
        <v>645</v>
      </c>
      <c r="BW3004" s="18" t="s">
        <v>4387</v>
      </c>
    </row>
    <row r="3005" spans="51:75" x14ac:dyDescent="0.3">
      <c r="AY3005" s="94" t="e">
        <f>VLOOKUP(C3005,#REF!, 2,FALSE)</f>
        <v>#REF!</v>
      </c>
      <c r="BM3005" s="18" t="s">
        <v>7515</v>
      </c>
      <c r="BN3005" s="18" t="s">
        <v>17081</v>
      </c>
      <c r="BO3005" s="18" t="s">
        <v>7516</v>
      </c>
      <c r="BU3005" s="18" t="s">
        <v>7515</v>
      </c>
      <c r="BV3005" s="18" t="s">
        <v>17081</v>
      </c>
      <c r="BW3005" s="18" t="s">
        <v>7516</v>
      </c>
    </row>
    <row r="3006" spans="51:75" x14ac:dyDescent="0.3">
      <c r="AY3006" s="94" t="e">
        <f>VLOOKUP(C3006,#REF!, 2,FALSE)</f>
        <v>#REF!</v>
      </c>
      <c r="BM3006" s="18" t="s">
        <v>1328</v>
      </c>
      <c r="BN3006" s="18" t="s">
        <v>633</v>
      </c>
      <c r="BO3006" s="18" t="s">
        <v>1537</v>
      </c>
      <c r="BU3006" s="18" t="s">
        <v>1328</v>
      </c>
      <c r="BV3006" s="18" t="s">
        <v>633</v>
      </c>
      <c r="BW3006" s="18" t="s">
        <v>1537</v>
      </c>
    </row>
    <row r="3007" spans="51:75" x14ac:dyDescent="0.3">
      <c r="AY3007" s="94" t="e">
        <f>VLOOKUP(C3007,#REF!, 2,FALSE)</f>
        <v>#REF!</v>
      </c>
      <c r="BM3007" s="18" t="s">
        <v>7517</v>
      </c>
      <c r="BN3007" s="18" t="s">
        <v>3024</v>
      </c>
      <c r="BO3007" s="18" t="s">
        <v>2998</v>
      </c>
      <c r="BU3007" s="18" t="s">
        <v>7517</v>
      </c>
      <c r="BV3007" s="18" t="s">
        <v>3024</v>
      </c>
      <c r="BW3007" s="18" t="s">
        <v>2998</v>
      </c>
    </row>
    <row r="3008" spans="51:75" x14ac:dyDescent="0.3">
      <c r="AY3008" s="94" t="e">
        <f>VLOOKUP(C3008,#REF!, 2,FALSE)</f>
        <v>#REF!</v>
      </c>
      <c r="BM3008" s="18" t="s">
        <v>7518</v>
      </c>
      <c r="BN3008" s="18" t="s">
        <v>2998</v>
      </c>
      <c r="BO3008" s="18" t="s">
        <v>7519</v>
      </c>
      <c r="BU3008" s="18" t="s">
        <v>7518</v>
      </c>
      <c r="BV3008" s="18" t="s">
        <v>2998</v>
      </c>
      <c r="BW3008" s="18" t="s">
        <v>7519</v>
      </c>
    </row>
    <row r="3009" spans="51:75" x14ac:dyDescent="0.3">
      <c r="AY3009" s="94" t="e">
        <f>VLOOKUP(C3009,#REF!, 2,FALSE)</f>
        <v>#REF!</v>
      </c>
      <c r="BM3009" s="18" t="s">
        <v>1329</v>
      </c>
      <c r="BN3009" s="18" t="s">
        <v>17081</v>
      </c>
      <c r="BO3009" s="18" t="s">
        <v>7520</v>
      </c>
      <c r="BU3009" s="18" t="s">
        <v>1329</v>
      </c>
      <c r="BV3009" s="18" t="s">
        <v>17081</v>
      </c>
      <c r="BW3009" s="18" t="s">
        <v>7520</v>
      </c>
    </row>
    <row r="3010" spans="51:75" x14ac:dyDescent="0.3">
      <c r="AY3010" s="94" t="e">
        <f>VLOOKUP(C3010,#REF!, 2,FALSE)</f>
        <v>#REF!</v>
      </c>
      <c r="BM3010" s="18" t="s">
        <v>7521</v>
      </c>
      <c r="BN3010" s="18" t="s">
        <v>17081</v>
      </c>
      <c r="BO3010" s="18" t="s">
        <v>7522</v>
      </c>
      <c r="BU3010" s="18" t="s">
        <v>7521</v>
      </c>
      <c r="BV3010" s="18" t="s">
        <v>17081</v>
      </c>
      <c r="BW3010" s="18" t="s">
        <v>7522</v>
      </c>
    </row>
    <row r="3011" spans="51:75" x14ac:dyDescent="0.3">
      <c r="AY3011" s="94" t="e">
        <f>VLOOKUP(C3011,#REF!, 2,FALSE)</f>
        <v>#REF!</v>
      </c>
      <c r="BM3011" s="18" t="s">
        <v>7523</v>
      </c>
      <c r="BN3011" s="18" t="s">
        <v>17081</v>
      </c>
      <c r="BO3011" s="18" t="s">
        <v>7524</v>
      </c>
      <c r="BU3011" s="18" t="s">
        <v>7523</v>
      </c>
      <c r="BV3011" s="18" t="s">
        <v>17081</v>
      </c>
      <c r="BW3011" s="18" t="s">
        <v>7524</v>
      </c>
    </row>
    <row r="3012" spans="51:75" x14ac:dyDescent="0.3">
      <c r="AY3012" s="94" t="e">
        <f>VLOOKUP(C3012,#REF!, 2,FALSE)</f>
        <v>#REF!</v>
      </c>
      <c r="BM3012" s="18" t="s">
        <v>7525</v>
      </c>
      <c r="BN3012" s="18" t="s">
        <v>618</v>
      </c>
      <c r="BO3012" s="18" t="s">
        <v>7295</v>
      </c>
      <c r="BU3012" s="18" t="s">
        <v>7525</v>
      </c>
      <c r="BV3012" s="18" t="s">
        <v>618</v>
      </c>
      <c r="BW3012" s="18" t="s">
        <v>7295</v>
      </c>
    </row>
    <row r="3013" spans="51:75" x14ac:dyDescent="0.3">
      <c r="AY3013" s="94" t="e">
        <f>VLOOKUP(C3013,#REF!, 2,FALSE)</f>
        <v>#REF!</v>
      </c>
      <c r="BM3013" s="18" t="s">
        <v>7527</v>
      </c>
      <c r="BN3013" s="18" t="s">
        <v>809</v>
      </c>
      <c r="BO3013" s="18" t="s">
        <v>7528</v>
      </c>
      <c r="BU3013" s="18" t="s">
        <v>7527</v>
      </c>
      <c r="BV3013" s="18" t="s">
        <v>809</v>
      </c>
      <c r="BW3013" s="18" t="s">
        <v>7528</v>
      </c>
    </row>
    <row r="3014" spans="51:75" x14ac:dyDescent="0.3">
      <c r="AY3014" s="94" t="e">
        <f>VLOOKUP(C3014,#REF!, 2,FALSE)</f>
        <v>#REF!</v>
      </c>
      <c r="BM3014" s="18" t="s">
        <v>7530</v>
      </c>
      <c r="BN3014" s="18" t="s">
        <v>645</v>
      </c>
      <c r="BO3014" s="18" t="s">
        <v>7531</v>
      </c>
      <c r="BU3014" s="18" t="s">
        <v>7530</v>
      </c>
      <c r="BV3014" s="18" t="s">
        <v>645</v>
      </c>
      <c r="BW3014" s="18" t="s">
        <v>7531</v>
      </c>
    </row>
    <row r="3015" spans="51:75" x14ac:dyDescent="0.3">
      <c r="AY3015" s="94" t="e">
        <f>VLOOKUP(C3015,#REF!, 2,FALSE)</f>
        <v>#REF!</v>
      </c>
      <c r="BM3015" s="18" t="s">
        <v>7532</v>
      </c>
      <c r="BN3015" s="18" t="s">
        <v>17081</v>
      </c>
      <c r="BO3015" s="18" t="s">
        <v>7533</v>
      </c>
      <c r="BU3015" s="18" t="s">
        <v>7532</v>
      </c>
      <c r="BV3015" s="18" t="s">
        <v>17081</v>
      </c>
      <c r="BW3015" s="18" t="s">
        <v>7533</v>
      </c>
    </row>
    <row r="3016" spans="51:75" x14ac:dyDescent="0.3">
      <c r="AY3016" s="94" t="e">
        <f>VLOOKUP(C3016,#REF!, 2,FALSE)</f>
        <v>#REF!</v>
      </c>
      <c r="BM3016" s="18" t="s">
        <v>7534</v>
      </c>
      <c r="BN3016" s="18" t="s">
        <v>3024</v>
      </c>
      <c r="BO3016" s="18" t="s">
        <v>2998</v>
      </c>
      <c r="BU3016" s="18" t="s">
        <v>7534</v>
      </c>
      <c r="BV3016" s="18" t="s">
        <v>3024</v>
      </c>
      <c r="BW3016" s="18" t="s">
        <v>2998</v>
      </c>
    </row>
    <row r="3017" spans="51:75" x14ac:dyDescent="0.3">
      <c r="AY3017" s="94" t="e">
        <f>VLOOKUP(C3017,#REF!, 2,FALSE)</f>
        <v>#REF!</v>
      </c>
      <c r="BM3017" s="18" t="s">
        <v>7535</v>
      </c>
      <c r="BN3017" s="18" t="s">
        <v>630</v>
      </c>
      <c r="BO3017" s="18" t="s">
        <v>2561</v>
      </c>
      <c r="BU3017" s="18" t="s">
        <v>7535</v>
      </c>
      <c r="BV3017" s="18" t="s">
        <v>630</v>
      </c>
      <c r="BW3017" s="18" t="s">
        <v>2561</v>
      </c>
    </row>
    <row r="3018" spans="51:75" x14ac:dyDescent="0.3">
      <c r="AY3018" s="94" t="e">
        <f>VLOOKUP(C3018,#REF!, 2,FALSE)</f>
        <v>#REF!</v>
      </c>
      <c r="BM3018" s="18" t="s">
        <v>7536</v>
      </c>
      <c r="BN3018" s="18" t="s">
        <v>3290</v>
      </c>
      <c r="BO3018" s="18" t="s">
        <v>3369</v>
      </c>
      <c r="BU3018" s="18" t="s">
        <v>7536</v>
      </c>
      <c r="BV3018" s="18" t="s">
        <v>3290</v>
      </c>
      <c r="BW3018" s="18" t="s">
        <v>3369</v>
      </c>
    </row>
    <row r="3019" spans="51:75" x14ac:dyDescent="0.3">
      <c r="AY3019" s="94" t="e">
        <f>VLOOKUP(C3019,#REF!, 2,FALSE)</f>
        <v>#REF!</v>
      </c>
      <c r="BM3019" s="18" t="s">
        <v>7537</v>
      </c>
      <c r="BN3019" s="18" t="s">
        <v>17081</v>
      </c>
      <c r="BO3019" s="18" t="s">
        <v>7538</v>
      </c>
      <c r="BU3019" s="18" t="s">
        <v>7537</v>
      </c>
      <c r="BV3019" s="18" t="s">
        <v>17081</v>
      </c>
      <c r="BW3019" s="18" t="s">
        <v>7538</v>
      </c>
    </row>
    <row r="3020" spans="51:75" x14ac:dyDescent="0.3">
      <c r="AY3020" s="94" t="e">
        <f>VLOOKUP(C3020,#REF!, 2,FALSE)</f>
        <v>#REF!</v>
      </c>
      <c r="BM3020" s="18" t="s">
        <v>7539</v>
      </c>
      <c r="BN3020" s="18" t="s">
        <v>3064</v>
      </c>
      <c r="BO3020" s="18" t="s">
        <v>3395</v>
      </c>
      <c r="BU3020" s="18" t="s">
        <v>7539</v>
      </c>
      <c r="BV3020" s="18" t="s">
        <v>3064</v>
      </c>
      <c r="BW3020" s="18" t="s">
        <v>3395</v>
      </c>
    </row>
    <row r="3021" spans="51:75" x14ac:dyDescent="0.3">
      <c r="AY3021" s="94" t="e">
        <f>VLOOKUP(C3021,#REF!, 2,FALSE)</f>
        <v>#REF!</v>
      </c>
      <c r="BM3021" s="18" t="s">
        <v>7540</v>
      </c>
      <c r="BN3021" s="18" t="s">
        <v>618</v>
      </c>
      <c r="BO3021" s="18" t="s">
        <v>3996</v>
      </c>
      <c r="BU3021" s="18" t="s">
        <v>7540</v>
      </c>
      <c r="BV3021" s="18" t="s">
        <v>618</v>
      </c>
      <c r="BW3021" s="18" t="s">
        <v>3996</v>
      </c>
    </row>
    <row r="3022" spans="51:75" x14ac:dyDescent="0.3">
      <c r="AY3022" s="94" t="e">
        <f>VLOOKUP(C3022,#REF!, 2,FALSE)</f>
        <v>#REF!</v>
      </c>
      <c r="BM3022" s="18" t="s">
        <v>7542</v>
      </c>
      <c r="BN3022" s="18" t="s">
        <v>668</v>
      </c>
      <c r="BO3022" s="18" t="s">
        <v>3421</v>
      </c>
      <c r="BU3022" s="18" t="s">
        <v>7542</v>
      </c>
      <c r="BV3022" s="18" t="s">
        <v>668</v>
      </c>
      <c r="BW3022" s="18" t="s">
        <v>3421</v>
      </c>
    </row>
    <row r="3023" spans="51:75" x14ac:dyDescent="0.3">
      <c r="AY3023" s="94" t="e">
        <f>VLOOKUP(C3023,#REF!, 2,FALSE)</f>
        <v>#REF!</v>
      </c>
      <c r="BM3023" s="18" t="s">
        <v>7543</v>
      </c>
      <c r="BN3023" s="18" t="s">
        <v>668</v>
      </c>
      <c r="BO3023" s="18" t="s">
        <v>6522</v>
      </c>
      <c r="BU3023" s="18" t="s">
        <v>7543</v>
      </c>
      <c r="BV3023" s="18" t="s">
        <v>668</v>
      </c>
      <c r="BW3023" s="18" t="s">
        <v>6522</v>
      </c>
    </row>
    <row r="3024" spans="51:75" x14ac:dyDescent="0.3">
      <c r="AY3024" s="94" t="e">
        <f>VLOOKUP(C3024,#REF!, 2,FALSE)</f>
        <v>#REF!</v>
      </c>
      <c r="BM3024" s="18" t="s">
        <v>7544</v>
      </c>
      <c r="BN3024" s="18" t="s">
        <v>3231</v>
      </c>
      <c r="BO3024" s="18" t="s">
        <v>3749</v>
      </c>
      <c r="BU3024" s="18" t="s">
        <v>7544</v>
      </c>
      <c r="BV3024" s="18" t="s">
        <v>3231</v>
      </c>
      <c r="BW3024" s="18" t="s">
        <v>3749</v>
      </c>
    </row>
    <row r="3025" spans="51:75" x14ac:dyDescent="0.3">
      <c r="AY3025" s="94" t="e">
        <f>VLOOKUP(C3025,#REF!, 2,FALSE)</f>
        <v>#REF!</v>
      </c>
      <c r="BM3025" s="18" t="s">
        <v>7545</v>
      </c>
      <c r="BN3025" s="18" t="s">
        <v>668</v>
      </c>
      <c r="BO3025" s="18" t="s">
        <v>7546</v>
      </c>
      <c r="BU3025" s="18" t="s">
        <v>7545</v>
      </c>
      <c r="BV3025" s="18" t="s">
        <v>668</v>
      </c>
      <c r="BW3025" s="18" t="s">
        <v>7546</v>
      </c>
    </row>
    <row r="3026" spans="51:75" x14ac:dyDescent="0.3">
      <c r="AY3026" s="94" t="e">
        <f>VLOOKUP(C3026,#REF!, 2,FALSE)</f>
        <v>#REF!</v>
      </c>
      <c r="BM3026" s="18" t="s">
        <v>7547</v>
      </c>
      <c r="BN3026" s="18" t="s">
        <v>668</v>
      </c>
      <c r="BO3026" s="18" t="s">
        <v>1819</v>
      </c>
      <c r="BU3026" s="18" t="s">
        <v>7547</v>
      </c>
      <c r="BV3026" s="18" t="s">
        <v>668</v>
      </c>
      <c r="BW3026" s="18" t="s">
        <v>1819</v>
      </c>
    </row>
    <row r="3027" spans="51:75" x14ac:dyDescent="0.3">
      <c r="AY3027" s="94" t="e">
        <f>VLOOKUP(C3027,#REF!, 2,FALSE)</f>
        <v>#REF!</v>
      </c>
      <c r="BM3027" s="18" t="s">
        <v>1330</v>
      </c>
      <c r="BN3027" s="18" t="s">
        <v>3231</v>
      </c>
      <c r="BO3027" s="18" t="s">
        <v>2561</v>
      </c>
      <c r="BU3027" s="18" t="s">
        <v>1330</v>
      </c>
      <c r="BV3027" s="18" t="s">
        <v>3231</v>
      </c>
      <c r="BW3027" s="18" t="s">
        <v>2561</v>
      </c>
    </row>
    <row r="3028" spans="51:75" x14ac:dyDescent="0.3">
      <c r="AY3028" s="94" t="e">
        <f>VLOOKUP(C3028,#REF!, 2,FALSE)</f>
        <v>#REF!</v>
      </c>
      <c r="BM3028" s="18" t="s">
        <v>1331</v>
      </c>
      <c r="BN3028" s="18" t="s">
        <v>3231</v>
      </c>
      <c r="BO3028" s="18" t="s">
        <v>5330</v>
      </c>
      <c r="BU3028" s="18" t="s">
        <v>1331</v>
      </c>
      <c r="BV3028" s="18" t="s">
        <v>3231</v>
      </c>
      <c r="BW3028" s="18" t="s">
        <v>5330</v>
      </c>
    </row>
    <row r="3029" spans="51:75" x14ac:dyDescent="0.3">
      <c r="AY3029" s="94" t="e">
        <f>VLOOKUP(C3029,#REF!, 2,FALSE)</f>
        <v>#REF!</v>
      </c>
      <c r="BM3029" s="18" t="s">
        <v>7548</v>
      </c>
      <c r="BN3029" s="18" t="s">
        <v>3231</v>
      </c>
      <c r="BO3029" s="18" t="s">
        <v>3423</v>
      </c>
      <c r="BU3029" s="18" t="s">
        <v>7548</v>
      </c>
      <c r="BV3029" s="18" t="s">
        <v>3231</v>
      </c>
      <c r="BW3029" s="18" t="s">
        <v>3423</v>
      </c>
    </row>
    <row r="3030" spans="51:75" x14ac:dyDescent="0.3">
      <c r="AY3030" s="94" t="e">
        <f>VLOOKUP(C3030,#REF!, 2,FALSE)</f>
        <v>#REF!</v>
      </c>
      <c r="BM3030" s="18" t="s">
        <v>7549</v>
      </c>
      <c r="BN3030" s="18" t="s">
        <v>618</v>
      </c>
      <c r="BO3030" s="18" t="s">
        <v>6824</v>
      </c>
      <c r="BU3030" s="18" t="s">
        <v>7549</v>
      </c>
      <c r="BV3030" s="18" t="s">
        <v>618</v>
      </c>
      <c r="BW3030" s="18" t="s">
        <v>6824</v>
      </c>
    </row>
    <row r="3031" spans="51:75" x14ac:dyDescent="0.3">
      <c r="AY3031" s="94" t="e">
        <f>VLOOKUP(C3031,#REF!, 2,FALSE)</f>
        <v>#REF!</v>
      </c>
      <c r="BM3031" s="18" t="s">
        <v>7551</v>
      </c>
      <c r="BN3031" s="18" t="s">
        <v>668</v>
      </c>
      <c r="BO3031" s="18" t="s">
        <v>7552</v>
      </c>
      <c r="BU3031" s="18" t="s">
        <v>7551</v>
      </c>
      <c r="BV3031" s="18" t="s">
        <v>668</v>
      </c>
      <c r="BW3031" s="18" t="s">
        <v>7552</v>
      </c>
    </row>
    <row r="3032" spans="51:75" x14ac:dyDescent="0.3">
      <c r="AY3032" s="94" t="e">
        <f>VLOOKUP(C3032,#REF!, 2,FALSE)</f>
        <v>#REF!</v>
      </c>
      <c r="BM3032" s="18" t="s">
        <v>7553</v>
      </c>
      <c r="BN3032" s="18" t="s">
        <v>622</v>
      </c>
      <c r="BO3032" s="18" t="s">
        <v>7554</v>
      </c>
      <c r="BU3032" s="18" t="s">
        <v>7553</v>
      </c>
      <c r="BV3032" s="18" t="s">
        <v>622</v>
      </c>
      <c r="BW3032" s="18" t="s">
        <v>7554</v>
      </c>
    </row>
    <row r="3033" spans="51:75" x14ac:dyDescent="0.3">
      <c r="AY3033" s="94" t="e">
        <f>VLOOKUP(C3033,#REF!, 2,FALSE)</f>
        <v>#REF!</v>
      </c>
      <c r="BM3033" s="18" t="s">
        <v>7555</v>
      </c>
      <c r="BN3033" s="18" t="s">
        <v>2998</v>
      </c>
      <c r="BO3033" s="18" t="s">
        <v>1203</v>
      </c>
      <c r="BU3033" s="18" t="s">
        <v>7555</v>
      </c>
      <c r="BV3033" s="18" t="s">
        <v>2998</v>
      </c>
      <c r="BW3033" s="18" t="s">
        <v>1203</v>
      </c>
    </row>
    <row r="3034" spans="51:75" x14ac:dyDescent="0.3">
      <c r="AY3034" s="94" t="e">
        <f>VLOOKUP(C3034,#REF!, 2,FALSE)</f>
        <v>#REF!</v>
      </c>
      <c r="BM3034" s="18" t="s">
        <v>7556</v>
      </c>
      <c r="BN3034" s="18" t="s">
        <v>1282</v>
      </c>
      <c r="BO3034" s="18" t="s">
        <v>7557</v>
      </c>
      <c r="BU3034" s="18" t="s">
        <v>7556</v>
      </c>
      <c r="BV3034" s="18" t="s">
        <v>1282</v>
      </c>
      <c r="BW3034" s="18" t="s">
        <v>7557</v>
      </c>
    </row>
    <row r="3035" spans="51:75" x14ac:dyDescent="0.3">
      <c r="AY3035" s="94" t="e">
        <f>VLOOKUP(C3035,#REF!, 2,FALSE)</f>
        <v>#REF!</v>
      </c>
      <c r="BM3035" s="18" t="s">
        <v>7558</v>
      </c>
      <c r="BN3035" s="18" t="s">
        <v>2998</v>
      </c>
      <c r="BO3035" s="18" t="s">
        <v>2998</v>
      </c>
      <c r="BU3035" s="18" t="s">
        <v>7558</v>
      </c>
      <c r="BV3035" s="18" t="s">
        <v>2998</v>
      </c>
      <c r="BW3035" s="18" t="s">
        <v>2998</v>
      </c>
    </row>
    <row r="3036" spans="51:75" x14ac:dyDescent="0.3">
      <c r="AY3036" s="94" t="e">
        <f>VLOOKUP(C3036,#REF!, 2,FALSE)</f>
        <v>#REF!</v>
      </c>
      <c r="BM3036" s="18" t="s">
        <v>7559</v>
      </c>
      <c r="BN3036" s="18" t="s">
        <v>3064</v>
      </c>
      <c r="BO3036" s="18" t="s">
        <v>7560</v>
      </c>
      <c r="BU3036" s="18" t="s">
        <v>7559</v>
      </c>
      <c r="BV3036" s="18" t="s">
        <v>3064</v>
      </c>
      <c r="BW3036" s="18" t="s">
        <v>7560</v>
      </c>
    </row>
    <row r="3037" spans="51:75" x14ac:dyDescent="0.3">
      <c r="AY3037" s="94" t="e">
        <f>VLOOKUP(C3037,#REF!, 2,FALSE)</f>
        <v>#REF!</v>
      </c>
      <c r="BM3037" s="18" t="s">
        <v>7561</v>
      </c>
      <c r="BN3037" s="18" t="s">
        <v>2993</v>
      </c>
      <c r="BO3037" s="18" t="s">
        <v>7425</v>
      </c>
      <c r="BU3037" s="18" t="s">
        <v>7561</v>
      </c>
      <c r="BV3037" s="18" t="s">
        <v>2993</v>
      </c>
      <c r="BW3037" s="18" t="s">
        <v>7425</v>
      </c>
    </row>
    <row r="3038" spans="51:75" x14ac:dyDescent="0.3">
      <c r="AY3038" s="94" t="e">
        <f>VLOOKUP(C3038,#REF!, 2,FALSE)</f>
        <v>#REF!</v>
      </c>
      <c r="BM3038" s="18" t="s">
        <v>7562</v>
      </c>
      <c r="BN3038" s="18" t="s">
        <v>2998</v>
      </c>
      <c r="BO3038" s="18" t="s">
        <v>1203</v>
      </c>
      <c r="BU3038" s="18" t="s">
        <v>7562</v>
      </c>
      <c r="BV3038" s="18" t="s">
        <v>2998</v>
      </c>
      <c r="BW3038" s="18" t="s">
        <v>1203</v>
      </c>
    </row>
    <row r="3039" spans="51:75" x14ac:dyDescent="0.3">
      <c r="AY3039" s="94" t="e">
        <f>VLOOKUP(C3039,#REF!, 2,FALSE)</f>
        <v>#REF!</v>
      </c>
      <c r="BM3039" s="18" t="s">
        <v>7563</v>
      </c>
      <c r="BN3039" s="18" t="s">
        <v>1282</v>
      </c>
      <c r="BO3039" s="18" t="s">
        <v>7564</v>
      </c>
      <c r="BU3039" s="18" t="s">
        <v>7563</v>
      </c>
      <c r="BV3039" s="18" t="s">
        <v>1282</v>
      </c>
      <c r="BW3039" s="18" t="s">
        <v>7564</v>
      </c>
    </row>
    <row r="3040" spans="51:75" x14ac:dyDescent="0.3">
      <c r="AY3040" s="94" t="e">
        <f>VLOOKUP(C3040,#REF!, 2,FALSE)</f>
        <v>#REF!</v>
      </c>
      <c r="BM3040" s="18" t="s">
        <v>1332</v>
      </c>
      <c r="BN3040" s="18" t="s">
        <v>1355</v>
      </c>
      <c r="BO3040" s="18" t="s">
        <v>7565</v>
      </c>
      <c r="BU3040" s="18" t="s">
        <v>1332</v>
      </c>
      <c r="BV3040" s="18" t="s">
        <v>1355</v>
      </c>
      <c r="BW3040" s="18" t="s">
        <v>7565</v>
      </c>
    </row>
    <row r="3041" spans="51:75" x14ac:dyDescent="0.3">
      <c r="AY3041" s="94" t="e">
        <f>VLOOKUP(C3041,#REF!, 2,FALSE)</f>
        <v>#REF!</v>
      </c>
      <c r="BM3041" s="18" t="s">
        <v>7566</v>
      </c>
      <c r="BN3041" s="18" t="s">
        <v>3231</v>
      </c>
      <c r="BO3041" s="18" t="s">
        <v>3543</v>
      </c>
      <c r="BU3041" s="18" t="s">
        <v>7566</v>
      </c>
      <c r="BV3041" s="18" t="s">
        <v>3231</v>
      </c>
      <c r="BW3041" s="18" t="s">
        <v>3543</v>
      </c>
    </row>
    <row r="3042" spans="51:75" x14ac:dyDescent="0.3">
      <c r="AY3042" s="94" t="e">
        <f>VLOOKUP(C3042,#REF!, 2,FALSE)</f>
        <v>#REF!</v>
      </c>
      <c r="BM3042" s="18" t="s">
        <v>1333</v>
      </c>
      <c r="BN3042" s="18" t="s">
        <v>1355</v>
      </c>
      <c r="BO3042" s="18" t="s">
        <v>3884</v>
      </c>
      <c r="BU3042" s="18" t="s">
        <v>1333</v>
      </c>
      <c r="BV3042" s="18" t="s">
        <v>1355</v>
      </c>
      <c r="BW3042" s="18" t="s">
        <v>3884</v>
      </c>
    </row>
    <row r="3043" spans="51:75" x14ac:dyDescent="0.3">
      <c r="AY3043" s="94" t="e">
        <f>VLOOKUP(C3043,#REF!, 2,FALSE)</f>
        <v>#REF!</v>
      </c>
      <c r="BM3043" s="18" t="s">
        <v>104</v>
      </c>
      <c r="BN3043" s="18" t="s">
        <v>2993</v>
      </c>
      <c r="BO3043" s="18" t="s">
        <v>7567</v>
      </c>
      <c r="BU3043" s="18" t="s">
        <v>104</v>
      </c>
      <c r="BV3043" s="18" t="s">
        <v>2993</v>
      </c>
      <c r="BW3043" s="18" t="s">
        <v>7567</v>
      </c>
    </row>
    <row r="3044" spans="51:75" x14ac:dyDescent="0.3">
      <c r="AY3044" s="94" t="e">
        <f>VLOOKUP(C3044,#REF!, 2,FALSE)</f>
        <v>#REF!</v>
      </c>
      <c r="BM3044" s="18" t="s">
        <v>7568</v>
      </c>
      <c r="BN3044" s="18" t="s">
        <v>17081</v>
      </c>
      <c r="BO3044" s="18" t="s">
        <v>5176</v>
      </c>
      <c r="BU3044" s="18" t="s">
        <v>7568</v>
      </c>
      <c r="BV3044" s="18" t="s">
        <v>17081</v>
      </c>
      <c r="BW3044" s="18" t="s">
        <v>5176</v>
      </c>
    </row>
    <row r="3045" spans="51:75" x14ac:dyDescent="0.3">
      <c r="AY3045" s="94" t="e">
        <f>VLOOKUP(C3045,#REF!, 2,FALSE)</f>
        <v>#REF!</v>
      </c>
      <c r="BM3045" s="18" t="s">
        <v>7570</v>
      </c>
      <c r="BN3045" s="18" t="s">
        <v>663</v>
      </c>
      <c r="BO3045" s="18" t="s">
        <v>7571</v>
      </c>
      <c r="BU3045" s="18" t="s">
        <v>7570</v>
      </c>
      <c r="BV3045" s="18" t="s">
        <v>663</v>
      </c>
      <c r="BW3045" s="18" t="s">
        <v>7571</v>
      </c>
    </row>
    <row r="3046" spans="51:75" x14ac:dyDescent="0.3">
      <c r="AY3046" s="94" t="e">
        <f>VLOOKUP(C3046,#REF!, 2,FALSE)</f>
        <v>#REF!</v>
      </c>
      <c r="BM3046" s="18" t="s">
        <v>7572</v>
      </c>
      <c r="BN3046" s="18" t="s">
        <v>1355</v>
      </c>
      <c r="BO3046" s="18" t="s">
        <v>7573</v>
      </c>
      <c r="BU3046" s="18" t="s">
        <v>7572</v>
      </c>
      <c r="BV3046" s="18" t="s">
        <v>1355</v>
      </c>
      <c r="BW3046" s="18" t="s">
        <v>7573</v>
      </c>
    </row>
    <row r="3047" spans="51:75" x14ac:dyDescent="0.3">
      <c r="AY3047" s="94" t="e">
        <f>VLOOKUP(C3047,#REF!, 2,FALSE)</f>
        <v>#REF!</v>
      </c>
      <c r="BM3047" s="18" t="s">
        <v>1334</v>
      </c>
      <c r="BN3047" s="18" t="s">
        <v>1355</v>
      </c>
      <c r="BO3047" s="18" t="s">
        <v>7574</v>
      </c>
      <c r="BU3047" s="18" t="s">
        <v>1334</v>
      </c>
      <c r="BV3047" s="18" t="s">
        <v>1355</v>
      </c>
      <c r="BW3047" s="18" t="s">
        <v>7574</v>
      </c>
    </row>
    <row r="3048" spans="51:75" x14ac:dyDescent="0.3">
      <c r="AY3048" s="94" t="e">
        <f>VLOOKUP(C3048,#REF!, 2,FALSE)</f>
        <v>#REF!</v>
      </c>
      <c r="BM3048" s="18" t="s">
        <v>7575</v>
      </c>
      <c r="BN3048" s="18" t="s">
        <v>17084</v>
      </c>
      <c r="BO3048" s="18" t="s">
        <v>706</v>
      </c>
      <c r="BU3048" s="18" t="s">
        <v>7575</v>
      </c>
      <c r="BV3048" s="18" t="s">
        <v>17084</v>
      </c>
      <c r="BW3048" s="18" t="s">
        <v>706</v>
      </c>
    </row>
    <row r="3049" spans="51:75" x14ac:dyDescent="0.3">
      <c r="AY3049" s="94" t="e">
        <f>VLOOKUP(C3049,#REF!, 2,FALSE)</f>
        <v>#REF!</v>
      </c>
      <c r="BM3049" s="18" t="s">
        <v>7576</v>
      </c>
      <c r="BN3049" s="18" t="s">
        <v>1282</v>
      </c>
      <c r="BO3049" s="18" t="s">
        <v>7577</v>
      </c>
      <c r="BU3049" s="18" t="s">
        <v>7576</v>
      </c>
      <c r="BV3049" s="18" t="s">
        <v>1282</v>
      </c>
      <c r="BW3049" s="18" t="s">
        <v>7577</v>
      </c>
    </row>
    <row r="3050" spans="51:75" x14ac:dyDescent="0.3">
      <c r="AY3050" s="94" t="e">
        <f>VLOOKUP(C3050,#REF!, 2,FALSE)</f>
        <v>#REF!</v>
      </c>
      <c r="BM3050" s="18" t="s">
        <v>7578</v>
      </c>
      <c r="BN3050" s="18" t="s">
        <v>1282</v>
      </c>
      <c r="BO3050" s="18" t="s">
        <v>7579</v>
      </c>
      <c r="BU3050" s="18" t="s">
        <v>7578</v>
      </c>
      <c r="BV3050" s="18" t="s">
        <v>1282</v>
      </c>
      <c r="BW3050" s="18" t="s">
        <v>7579</v>
      </c>
    </row>
    <row r="3051" spans="51:75" x14ac:dyDescent="0.3">
      <c r="AY3051" s="94" t="e">
        <f>VLOOKUP(C3051,#REF!, 2,FALSE)</f>
        <v>#REF!</v>
      </c>
      <c r="BM3051" s="18" t="s">
        <v>7580</v>
      </c>
      <c r="BN3051" s="18" t="s">
        <v>1282</v>
      </c>
      <c r="BO3051" s="18" t="s">
        <v>7581</v>
      </c>
      <c r="BU3051" s="18" t="s">
        <v>7580</v>
      </c>
      <c r="BV3051" s="18" t="s">
        <v>1282</v>
      </c>
      <c r="BW3051" s="18" t="s">
        <v>7581</v>
      </c>
    </row>
    <row r="3052" spans="51:75" x14ac:dyDescent="0.3">
      <c r="AY3052" s="94" t="e">
        <f>VLOOKUP(C3052,#REF!, 2,FALSE)</f>
        <v>#REF!</v>
      </c>
      <c r="BM3052" s="18" t="s">
        <v>128</v>
      </c>
      <c r="BN3052" s="18" t="s">
        <v>729</v>
      </c>
      <c r="BO3052" s="18" t="s">
        <v>7582</v>
      </c>
      <c r="BU3052" s="18" t="s">
        <v>128</v>
      </c>
      <c r="BV3052" s="18" t="s">
        <v>729</v>
      </c>
      <c r="BW3052" s="18" t="s">
        <v>7582</v>
      </c>
    </row>
    <row r="3053" spans="51:75" x14ac:dyDescent="0.3">
      <c r="AY3053" s="94" t="e">
        <f>VLOOKUP(C3053,#REF!, 2,FALSE)</f>
        <v>#REF!</v>
      </c>
      <c r="BM3053" s="18" t="s">
        <v>7583</v>
      </c>
      <c r="BN3053" s="18" t="s">
        <v>3024</v>
      </c>
      <c r="BO3053" s="18" t="s">
        <v>7584</v>
      </c>
      <c r="BU3053" s="18" t="s">
        <v>7583</v>
      </c>
      <c r="BV3053" s="18" t="s">
        <v>3024</v>
      </c>
      <c r="BW3053" s="18" t="s">
        <v>7584</v>
      </c>
    </row>
    <row r="3054" spans="51:75" x14ac:dyDescent="0.3">
      <c r="AY3054" s="94" t="e">
        <f>VLOOKUP(C3054,#REF!, 2,FALSE)</f>
        <v>#REF!</v>
      </c>
      <c r="BM3054" s="18" t="s">
        <v>7586</v>
      </c>
      <c r="BN3054" s="18" t="s">
        <v>2998</v>
      </c>
      <c r="BO3054" s="18" t="s">
        <v>2998</v>
      </c>
      <c r="BU3054" s="18" t="s">
        <v>7586</v>
      </c>
      <c r="BV3054" s="18" t="s">
        <v>2998</v>
      </c>
      <c r="BW3054" s="18" t="s">
        <v>2998</v>
      </c>
    </row>
    <row r="3055" spans="51:75" x14ac:dyDescent="0.3">
      <c r="AY3055" s="94" t="e">
        <f>VLOOKUP(C3055,#REF!, 2,FALSE)</f>
        <v>#REF!</v>
      </c>
      <c r="BM3055" s="18" t="s">
        <v>7587</v>
      </c>
      <c r="BN3055" s="18" t="s">
        <v>809</v>
      </c>
      <c r="BO3055" s="18" t="s">
        <v>7589</v>
      </c>
      <c r="BU3055" s="18" t="s">
        <v>7587</v>
      </c>
      <c r="BV3055" s="18" t="s">
        <v>809</v>
      </c>
      <c r="BW3055" s="18" t="s">
        <v>7589</v>
      </c>
    </row>
    <row r="3056" spans="51:75" x14ac:dyDescent="0.3">
      <c r="AY3056" s="94" t="e">
        <f>VLOOKUP(C3056,#REF!, 2,FALSE)</f>
        <v>#REF!</v>
      </c>
      <c r="BM3056" s="18" t="s">
        <v>7590</v>
      </c>
      <c r="BN3056" s="18" t="s">
        <v>628</v>
      </c>
      <c r="BO3056" s="18" t="s">
        <v>7531</v>
      </c>
      <c r="BU3056" s="18" t="s">
        <v>7590</v>
      </c>
      <c r="BV3056" s="18" t="s">
        <v>628</v>
      </c>
      <c r="BW3056" s="18" t="s">
        <v>7531</v>
      </c>
    </row>
    <row r="3057" spans="51:75" x14ac:dyDescent="0.3">
      <c r="AY3057" s="94" t="e">
        <f>VLOOKUP(C3057,#REF!, 2,FALSE)</f>
        <v>#REF!</v>
      </c>
      <c r="BM3057" s="18" t="s">
        <v>7591</v>
      </c>
      <c r="BN3057" s="18" t="s">
        <v>790</v>
      </c>
      <c r="BO3057" s="18" t="s">
        <v>7593</v>
      </c>
      <c r="BU3057" s="18" t="s">
        <v>7591</v>
      </c>
      <c r="BV3057" s="18" t="s">
        <v>790</v>
      </c>
      <c r="BW3057" s="18" t="s">
        <v>7593</v>
      </c>
    </row>
    <row r="3058" spans="51:75" x14ac:dyDescent="0.3">
      <c r="AY3058" s="94" t="e">
        <f>VLOOKUP(C3058,#REF!, 2,FALSE)</f>
        <v>#REF!</v>
      </c>
      <c r="BM3058" s="18" t="s">
        <v>7595</v>
      </c>
      <c r="BN3058" s="18" t="s">
        <v>17081</v>
      </c>
      <c r="BO3058" s="18" t="s">
        <v>1070</v>
      </c>
      <c r="BU3058" s="18" t="s">
        <v>7595</v>
      </c>
      <c r="BV3058" s="18" t="s">
        <v>17081</v>
      </c>
      <c r="BW3058" s="18" t="s">
        <v>1070</v>
      </c>
    </row>
    <row r="3059" spans="51:75" x14ac:dyDescent="0.3">
      <c r="AY3059" s="94" t="e">
        <f>VLOOKUP(C3059,#REF!, 2,FALSE)</f>
        <v>#REF!</v>
      </c>
      <c r="BM3059" s="18" t="s">
        <v>184</v>
      </c>
      <c r="BN3059" s="18" t="s">
        <v>2236</v>
      </c>
      <c r="BO3059" s="18" t="s">
        <v>7597</v>
      </c>
      <c r="BU3059" s="18" t="s">
        <v>184</v>
      </c>
      <c r="BV3059" s="18" t="s">
        <v>2236</v>
      </c>
      <c r="BW3059" s="18" t="s">
        <v>7597</v>
      </c>
    </row>
    <row r="3060" spans="51:75" x14ac:dyDescent="0.3">
      <c r="AY3060" s="94" t="e">
        <f>VLOOKUP(C3060,#REF!, 2,FALSE)</f>
        <v>#REF!</v>
      </c>
      <c r="BM3060" s="18" t="s">
        <v>7598</v>
      </c>
      <c r="BN3060" s="18" t="s">
        <v>729</v>
      </c>
      <c r="BO3060" s="18" t="s">
        <v>7599</v>
      </c>
      <c r="BU3060" s="18" t="s">
        <v>7598</v>
      </c>
      <c r="BV3060" s="18" t="s">
        <v>729</v>
      </c>
      <c r="BW3060" s="18" t="s">
        <v>7599</v>
      </c>
    </row>
    <row r="3061" spans="51:75" x14ac:dyDescent="0.3">
      <c r="AY3061" s="94" t="e">
        <f>VLOOKUP(C3061,#REF!, 2,FALSE)</f>
        <v>#REF!</v>
      </c>
      <c r="BM3061" s="18" t="s">
        <v>7600</v>
      </c>
      <c r="BN3061" s="18" t="s">
        <v>3122</v>
      </c>
      <c r="BO3061" s="18" t="s">
        <v>7601</v>
      </c>
      <c r="BU3061" s="18" t="s">
        <v>7600</v>
      </c>
      <c r="BV3061" s="18" t="s">
        <v>3122</v>
      </c>
      <c r="BW3061" s="18" t="s">
        <v>7601</v>
      </c>
    </row>
    <row r="3062" spans="51:75" x14ac:dyDescent="0.3">
      <c r="AY3062" s="94" t="e">
        <f>VLOOKUP(C3062,#REF!, 2,FALSE)</f>
        <v>#REF!</v>
      </c>
      <c r="BM3062" s="18" t="s">
        <v>7602</v>
      </c>
      <c r="BN3062" s="18" t="s">
        <v>672</v>
      </c>
      <c r="BO3062" s="18" t="s">
        <v>7604</v>
      </c>
      <c r="BU3062" s="18" t="s">
        <v>7602</v>
      </c>
      <c r="BV3062" s="18" t="s">
        <v>672</v>
      </c>
      <c r="BW3062" s="18" t="s">
        <v>7604</v>
      </c>
    </row>
    <row r="3063" spans="51:75" x14ac:dyDescent="0.3">
      <c r="AY3063" s="94" t="e">
        <f>VLOOKUP(C3063,#REF!, 2,FALSE)</f>
        <v>#REF!</v>
      </c>
      <c r="BM3063" s="18" t="s">
        <v>7605</v>
      </c>
      <c r="BN3063" s="18" t="s">
        <v>668</v>
      </c>
      <c r="BO3063" s="18" t="s">
        <v>7606</v>
      </c>
      <c r="BU3063" s="18" t="s">
        <v>7605</v>
      </c>
      <c r="BV3063" s="18" t="s">
        <v>668</v>
      </c>
      <c r="BW3063" s="18" t="s">
        <v>7606</v>
      </c>
    </row>
    <row r="3064" spans="51:75" x14ac:dyDescent="0.3">
      <c r="AY3064" s="94" t="e">
        <f>VLOOKUP(C3064,#REF!, 2,FALSE)</f>
        <v>#REF!</v>
      </c>
      <c r="BM3064" s="18" t="s">
        <v>7608</v>
      </c>
      <c r="BN3064" s="18" t="s">
        <v>3064</v>
      </c>
      <c r="BO3064" s="18" t="s">
        <v>7609</v>
      </c>
      <c r="BU3064" s="18" t="s">
        <v>7608</v>
      </c>
      <c r="BV3064" s="18" t="s">
        <v>3064</v>
      </c>
      <c r="BW3064" s="18" t="s">
        <v>7609</v>
      </c>
    </row>
    <row r="3065" spans="51:75" x14ac:dyDescent="0.3">
      <c r="AY3065" s="94" t="e">
        <f>VLOOKUP(C3065,#REF!, 2,FALSE)</f>
        <v>#REF!</v>
      </c>
      <c r="BM3065" s="18" t="s">
        <v>7610</v>
      </c>
      <c r="BN3065" s="18" t="s">
        <v>809</v>
      </c>
      <c r="BO3065" s="18" t="s">
        <v>7493</v>
      </c>
      <c r="BU3065" s="18" t="s">
        <v>7610</v>
      </c>
      <c r="BV3065" s="18" t="s">
        <v>809</v>
      </c>
      <c r="BW3065" s="18" t="s">
        <v>7493</v>
      </c>
    </row>
    <row r="3066" spans="51:75" x14ac:dyDescent="0.3">
      <c r="AY3066" s="94" t="e">
        <f>VLOOKUP(C3066,#REF!, 2,FALSE)</f>
        <v>#REF!</v>
      </c>
      <c r="BM3066" s="18" t="s">
        <v>7611</v>
      </c>
      <c r="BN3066" s="18" t="s">
        <v>17081</v>
      </c>
      <c r="BO3066" s="18" t="s">
        <v>7612</v>
      </c>
      <c r="BU3066" s="18" t="s">
        <v>7611</v>
      </c>
      <c r="BV3066" s="18" t="s">
        <v>17081</v>
      </c>
      <c r="BW3066" s="18" t="s">
        <v>7612</v>
      </c>
    </row>
    <row r="3067" spans="51:75" x14ac:dyDescent="0.3">
      <c r="AY3067" s="94" t="e">
        <f>VLOOKUP(C3067,#REF!, 2,FALSE)</f>
        <v>#REF!</v>
      </c>
      <c r="BM3067" s="18" t="s">
        <v>1335</v>
      </c>
      <c r="BN3067" s="18" t="s">
        <v>3231</v>
      </c>
      <c r="BO3067" s="18" t="s">
        <v>7269</v>
      </c>
      <c r="BU3067" s="18" t="s">
        <v>1335</v>
      </c>
      <c r="BV3067" s="18" t="s">
        <v>3231</v>
      </c>
      <c r="BW3067" s="18" t="s">
        <v>7269</v>
      </c>
    </row>
    <row r="3068" spans="51:75" x14ac:dyDescent="0.3">
      <c r="AY3068" s="94" t="e">
        <f>VLOOKUP(C3068,#REF!, 2,FALSE)</f>
        <v>#REF!</v>
      </c>
      <c r="BM3068" s="18" t="s">
        <v>7613</v>
      </c>
      <c r="BN3068" s="18" t="s">
        <v>668</v>
      </c>
      <c r="BO3068" s="18" t="s">
        <v>5243</v>
      </c>
      <c r="BU3068" s="18" t="s">
        <v>7613</v>
      </c>
      <c r="BV3068" s="18" t="s">
        <v>668</v>
      </c>
      <c r="BW3068" s="18" t="s">
        <v>5243</v>
      </c>
    </row>
    <row r="3069" spans="51:75" x14ac:dyDescent="0.3">
      <c r="AY3069" s="94" t="e">
        <f>VLOOKUP(C3069,#REF!, 2,FALSE)</f>
        <v>#REF!</v>
      </c>
      <c r="BM3069" s="18" t="s">
        <v>7615</v>
      </c>
      <c r="BN3069" s="18" t="s">
        <v>628</v>
      </c>
      <c r="BO3069" s="18" t="s">
        <v>7616</v>
      </c>
      <c r="BU3069" s="18" t="s">
        <v>7615</v>
      </c>
      <c r="BV3069" s="18" t="s">
        <v>628</v>
      </c>
      <c r="BW3069" s="18" t="s">
        <v>7616</v>
      </c>
    </row>
    <row r="3070" spans="51:75" x14ac:dyDescent="0.3">
      <c r="AY3070" s="94" t="e">
        <f>VLOOKUP(C3070,#REF!, 2,FALSE)</f>
        <v>#REF!</v>
      </c>
      <c r="BM3070" s="18" t="s">
        <v>7617</v>
      </c>
      <c r="BN3070" s="18" t="s">
        <v>17081</v>
      </c>
      <c r="BO3070" s="18" t="s">
        <v>6003</v>
      </c>
      <c r="BU3070" s="18" t="s">
        <v>7617</v>
      </c>
      <c r="BV3070" s="18" t="s">
        <v>17081</v>
      </c>
      <c r="BW3070" s="18" t="s">
        <v>6003</v>
      </c>
    </row>
    <row r="3071" spans="51:75" x14ac:dyDescent="0.3">
      <c r="AY3071" s="94" t="e">
        <f>VLOOKUP(C3071,#REF!, 2,FALSE)</f>
        <v>#REF!</v>
      </c>
      <c r="BM3071" s="18" t="s">
        <v>7618</v>
      </c>
      <c r="BN3071" s="18" t="s">
        <v>618</v>
      </c>
      <c r="BO3071" s="18" t="s">
        <v>3878</v>
      </c>
      <c r="BU3071" s="18" t="s">
        <v>7618</v>
      </c>
      <c r="BV3071" s="18" t="s">
        <v>618</v>
      </c>
      <c r="BW3071" s="18" t="s">
        <v>3878</v>
      </c>
    </row>
    <row r="3072" spans="51:75" x14ac:dyDescent="0.3">
      <c r="AY3072" s="94" t="e">
        <f>VLOOKUP(C3072,#REF!, 2,FALSE)</f>
        <v>#REF!</v>
      </c>
      <c r="BM3072" s="18" t="s">
        <v>7620</v>
      </c>
      <c r="BN3072" s="18" t="s">
        <v>2993</v>
      </c>
      <c r="BO3072" s="18" t="s">
        <v>7621</v>
      </c>
      <c r="BU3072" s="18" t="s">
        <v>7620</v>
      </c>
      <c r="BV3072" s="18" t="s">
        <v>2993</v>
      </c>
      <c r="BW3072" s="18" t="s">
        <v>7621</v>
      </c>
    </row>
    <row r="3073" spans="51:75" x14ac:dyDescent="0.3">
      <c r="AY3073" s="94" t="e">
        <f>VLOOKUP(C3073,#REF!, 2,FALSE)</f>
        <v>#REF!</v>
      </c>
      <c r="BM3073" s="18" t="s">
        <v>7622</v>
      </c>
      <c r="BN3073" s="18" t="s">
        <v>3231</v>
      </c>
      <c r="BO3073" s="18" t="s">
        <v>3045</v>
      </c>
      <c r="BU3073" s="18" t="s">
        <v>7622</v>
      </c>
      <c r="BV3073" s="18" t="s">
        <v>3231</v>
      </c>
      <c r="BW3073" s="18" t="s">
        <v>3045</v>
      </c>
    </row>
    <row r="3074" spans="51:75" x14ac:dyDescent="0.3">
      <c r="AY3074" s="94" t="e">
        <f>VLOOKUP(C3074,#REF!, 2,FALSE)</f>
        <v>#REF!</v>
      </c>
      <c r="BM3074" s="18" t="s">
        <v>7623</v>
      </c>
      <c r="BN3074" s="18" t="s">
        <v>2993</v>
      </c>
      <c r="BO3074" s="18" t="s">
        <v>6220</v>
      </c>
      <c r="BU3074" s="18" t="s">
        <v>7623</v>
      </c>
      <c r="BV3074" s="18" t="s">
        <v>2993</v>
      </c>
      <c r="BW3074" s="18" t="s">
        <v>6220</v>
      </c>
    </row>
    <row r="3075" spans="51:75" x14ac:dyDescent="0.3">
      <c r="AY3075" s="94" t="e">
        <f>VLOOKUP(C3075,#REF!, 2,FALSE)</f>
        <v>#REF!</v>
      </c>
      <c r="BM3075" s="18" t="s">
        <v>7624</v>
      </c>
      <c r="BN3075" s="18" t="s">
        <v>2993</v>
      </c>
      <c r="BO3075" s="18" t="s">
        <v>866</v>
      </c>
      <c r="BU3075" s="18" t="s">
        <v>7624</v>
      </c>
      <c r="BV3075" s="18" t="s">
        <v>2993</v>
      </c>
      <c r="BW3075" s="18" t="s">
        <v>866</v>
      </c>
    </row>
    <row r="3076" spans="51:75" x14ac:dyDescent="0.3">
      <c r="AY3076" s="94" t="e">
        <f>VLOOKUP(C3076,#REF!, 2,FALSE)</f>
        <v>#REF!</v>
      </c>
      <c r="BM3076" s="18" t="s">
        <v>7625</v>
      </c>
      <c r="BN3076" s="18" t="s">
        <v>618</v>
      </c>
      <c r="BO3076" s="18" t="s">
        <v>7626</v>
      </c>
      <c r="BU3076" s="18" t="s">
        <v>7625</v>
      </c>
      <c r="BV3076" s="18" t="s">
        <v>618</v>
      </c>
      <c r="BW3076" s="18" t="s">
        <v>7626</v>
      </c>
    </row>
    <row r="3077" spans="51:75" x14ac:dyDescent="0.3">
      <c r="AY3077" s="94" t="e">
        <f>VLOOKUP(C3077,#REF!, 2,FALSE)</f>
        <v>#REF!</v>
      </c>
      <c r="BM3077" s="18" t="s">
        <v>7627</v>
      </c>
      <c r="BN3077" s="18" t="s">
        <v>668</v>
      </c>
      <c r="BO3077" s="18" t="s">
        <v>5839</v>
      </c>
      <c r="BU3077" s="18" t="s">
        <v>7627</v>
      </c>
      <c r="BV3077" s="18" t="s">
        <v>668</v>
      </c>
      <c r="BW3077" s="18" t="s">
        <v>5839</v>
      </c>
    </row>
    <row r="3078" spans="51:75" x14ac:dyDescent="0.3">
      <c r="AY3078" s="94" t="e">
        <f>VLOOKUP(C3078,#REF!, 2,FALSE)</f>
        <v>#REF!</v>
      </c>
      <c r="BM3078" s="18" t="s">
        <v>7629</v>
      </c>
      <c r="BN3078" s="18" t="s">
        <v>668</v>
      </c>
      <c r="BO3078" s="18" t="s">
        <v>2904</v>
      </c>
      <c r="BU3078" s="18" t="s">
        <v>7629</v>
      </c>
      <c r="BV3078" s="18" t="s">
        <v>668</v>
      </c>
      <c r="BW3078" s="18" t="s">
        <v>2904</v>
      </c>
    </row>
    <row r="3079" spans="51:75" x14ac:dyDescent="0.3">
      <c r="AY3079" s="94" t="e">
        <f>VLOOKUP(C3079,#REF!, 2,FALSE)</f>
        <v>#REF!</v>
      </c>
      <c r="BM3079" s="18" t="s">
        <v>7631</v>
      </c>
      <c r="BN3079" s="18" t="s">
        <v>3231</v>
      </c>
      <c r="BO3079" s="18" t="s">
        <v>7632</v>
      </c>
      <c r="BU3079" s="18" t="s">
        <v>7631</v>
      </c>
      <c r="BV3079" s="18" t="s">
        <v>3231</v>
      </c>
      <c r="BW3079" s="18" t="s">
        <v>7632</v>
      </c>
    </row>
    <row r="3080" spans="51:75" x14ac:dyDescent="0.3">
      <c r="AY3080" s="94" t="e">
        <f>VLOOKUP(C3080,#REF!, 2,FALSE)</f>
        <v>#REF!</v>
      </c>
      <c r="BM3080" s="18" t="s">
        <v>7633</v>
      </c>
      <c r="BN3080" s="18" t="s">
        <v>3024</v>
      </c>
      <c r="BO3080" s="18" t="s">
        <v>7635</v>
      </c>
      <c r="BU3080" s="18" t="s">
        <v>7633</v>
      </c>
      <c r="BV3080" s="18" t="s">
        <v>3024</v>
      </c>
      <c r="BW3080" s="18" t="s">
        <v>7635</v>
      </c>
    </row>
    <row r="3081" spans="51:75" x14ac:dyDescent="0.3">
      <c r="AY3081" s="94" t="e">
        <f>VLOOKUP(C3081,#REF!, 2,FALSE)</f>
        <v>#REF!</v>
      </c>
      <c r="BM3081" s="18" t="s">
        <v>127</v>
      </c>
      <c r="BN3081" s="18" t="s">
        <v>3231</v>
      </c>
      <c r="BO3081" s="18" t="s">
        <v>7632</v>
      </c>
      <c r="BU3081" s="18" t="s">
        <v>127</v>
      </c>
      <c r="BV3081" s="18" t="s">
        <v>3231</v>
      </c>
      <c r="BW3081" s="18" t="s">
        <v>7632</v>
      </c>
    </row>
    <row r="3082" spans="51:75" x14ac:dyDescent="0.3">
      <c r="AY3082" s="94" t="e">
        <f>VLOOKUP(C3082,#REF!, 2,FALSE)</f>
        <v>#REF!</v>
      </c>
      <c r="BM3082" s="18" t="s">
        <v>7636</v>
      </c>
      <c r="BN3082" s="18" t="s">
        <v>874</v>
      </c>
      <c r="BO3082" s="18" t="s">
        <v>7637</v>
      </c>
      <c r="BU3082" s="18" t="s">
        <v>7636</v>
      </c>
      <c r="BV3082" s="18" t="s">
        <v>874</v>
      </c>
      <c r="BW3082" s="18" t="s">
        <v>7637</v>
      </c>
    </row>
    <row r="3083" spans="51:75" x14ac:dyDescent="0.3">
      <c r="AY3083" s="94" t="e">
        <f>VLOOKUP(C3083,#REF!, 2,FALSE)</f>
        <v>#REF!</v>
      </c>
      <c r="BM3083" s="18" t="s">
        <v>7639</v>
      </c>
      <c r="BN3083" s="18" t="s">
        <v>874</v>
      </c>
      <c r="BO3083" s="18" t="s">
        <v>7640</v>
      </c>
      <c r="BU3083" s="18" t="s">
        <v>7639</v>
      </c>
      <c r="BV3083" s="18" t="s">
        <v>874</v>
      </c>
      <c r="BW3083" s="18" t="s">
        <v>7640</v>
      </c>
    </row>
    <row r="3084" spans="51:75" x14ac:dyDescent="0.3">
      <c r="AY3084" s="94" t="e">
        <f>VLOOKUP(C3084,#REF!, 2,FALSE)</f>
        <v>#REF!</v>
      </c>
      <c r="BM3084" s="18" t="s">
        <v>7641</v>
      </c>
      <c r="BN3084" s="18" t="s">
        <v>1355</v>
      </c>
      <c r="BO3084" s="18" t="s">
        <v>7642</v>
      </c>
      <c r="BU3084" s="18" t="s">
        <v>7641</v>
      </c>
      <c r="BV3084" s="18" t="s">
        <v>1355</v>
      </c>
      <c r="BW3084" s="18" t="s">
        <v>7642</v>
      </c>
    </row>
    <row r="3085" spans="51:75" x14ac:dyDescent="0.3">
      <c r="AY3085" s="94" t="e">
        <f>VLOOKUP(C3085,#REF!, 2,FALSE)</f>
        <v>#REF!</v>
      </c>
      <c r="BM3085" s="18" t="s">
        <v>7643</v>
      </c>
      <c r="BN3085" s="18" t="s">
        <v>874</v>
      </c>
      <c r="BO3085" s="18" t="s">
        <v>7644</v>
      </c>
      <c r="BU3085" s="18" t="s">
        <v>7643</v>
      </c>
      <c r="BV3085" s="18" t="s">
        <v>874</v>
      </c>
      <c r="BW3085" s="18" t="s">
        <v>7644</v>
      </c>
    </row>
    <row r="3086" spans="51:75" x14ac:dyDescent="0.3">
      <c r="AY3086" s="94" t="e">
        <f>VLOOKUP(C3086,#REF!, 2,FALSE)</f>
        <v>#REF!</v>
      </c>
      <c r="BM3086" s="18" t="s">
        <v>7645</v>
      </c>
      <c r="BN3086" s="18" t="s">
        <v>17081</v>
      </c>
      <c r="BO3086" s="18" t="s">
        <v>5413</v>
      </c>
      <c r="BU3086" s="18" t="s">
        <v>7645</v>
      </c>
      <c r="BV3086" s="18" t="s">
        <v>17081</v>
      </c>
      <c r="BW3086" s="18" t="s">
        <v>5413</v>
      </c>
    </row>
    <row r="3087" spans="51:75" x14ac:dyDescent="0.3">
      <c r="AY3087" s="94" t="e">
        <f>VLOOKUP(C3087,#REF!, 2,FALSE)</f>
        <v>#REF!</v>
      </c>
      <c r="BM3087" s="18" t="s">
        <v>7646</v>
      </c>
      <c r="BN3087" s="18" t="s">
        <v>874</v>
      </c>
      <c r="BO3087" s="18" t="s">
        <v>6540</v>
      </c>
      <c r="BU3087" s="18" t="s">
        <v>7646</v>
      </c>
      <c r="BV3087" s="18" t="s">
        <v>874</v>
      </c>
      <c r="BW3087" s="18" t="s">
        <v>6540</v>
      </c>
    </row>
    <row r="3088" spans="51:75" x14ac:dyDescent="0.3">
      <c r="AY3088" s="94" t="e">
        <f>VLOOKUP(C3088,#REF!, 2,FALSE)</f>
        <v>#REF!</v>
      </c>
      <c r="BM3088" s="18" t="s">
        <v>7647</v>
      </c>
      <c r="BN3088" s="18" t="s">
        <v>861</v>
      </c>
      <c r="BO3088" s="18" t="s">
        <v>782</v>
      </c>
      <c r="BU3088" s="18" t="s">
        <v>7647</v>
      </c>
      <c r="BV3088" s="18" t="s">
        <v>861</v>
      </c>
      <c r="BW3088" s="18" t="s">
        <v>782</v>
      </c>
    </row>
    <row r="3089" spans="51:75" x14ac:dyDescent="0.3">
      <c r="AY3089" s="94" t="e">
        <f>VLOOKUP(C3089,#REF!, 2,FALSE)</f>
        <v>#REF!</v>
      </c>
      <c r="BM3089" s="18" t="s">
        <v>7648</v>
      </c>
      <c r="BN3089" s="18" t="s">
        <v>809</v>
      </c>
      <c r="BO3089" s="18" t="s">
        <v>3664</v>
      </c>
      <c r="BU3089" s="18" t="s">
        <v>7648</v>
      </c>
      <c r="BV3089" s="18" t="s">
        <v>809</v>
      </c>
      <c r="BW3089" s="18" t="s">
        <v>3664</v>
      </c>
    </row>
    <row r="3090" spans="51:75" x14ac:dyDescent="0.3">
      <c r="AY3090" s="94" t="e">
        <f>VLOOKUP(C3090,#REF!, 2,FALSE)</f>
        <v>#REF!</v>
      </c>
      <c r="BM3090" s="18" t="s">
        <v>7650</v>
      </c>
      <c r="BN3090" s="18" t="s">
        <v>636</v>
      </c>
      <c r="BO3090" s="18" t="s">
        <v>7651</v>
      </c>
      <c r="BU3090" s="18" t="s">
        <v>7650</v>
      </c>
      <c r="BV3090" s="18" t="s">
        <v>636</v>
      </c>
      <c r="BW3090" s="18" t="s">
        <v>7651</v>
      </c>
    </row>
    <row r="3091" spans="51:75" x14ac:dyDescent="0.3">
      <c r="AY3091" s="94" t="e">
        <f>VLOOKUP(C3091,#REF!, 2,FALSE)</f>
        <v>#REF!</v>
      </c>
      <c r="BM3091" s="18" t="s">
        <v>7652</v>
      </c>
      <c r="BN3091" s="18" t="s">
        <v>636</v>
      </c>
      <c r="BO3091" s="18" t="s">
        <v>3712</v>
      </c>
      <c r="BU3091" s="18" t="s">
        <v>7652</v>
      </c>
      <c r="BV3091" s="18" t="s">
        <v>636</v>
      </c>
      <c r="BW3091" s="18" t="s">
        <v>3712</v>
      </c>
    </row>
    <row r="3092" spans="51:75" x14ac:dyDescent="0.3">
      <c r="AY3092" s="94" t="e">
        <f>VLOOKUP(C3092,#REF!, 2,FALSE)</f>
        <v>#REF!</v>
      </c>
      <c r="BM3092" s="18" t="s">
        <v>1336</v>
      </c>
      <c r="BN3092" s="18" t="s">
        <v>3231</v>
      </c>
      <c r="BO3092" s="18" t="s">
        <v>856</v>
      </c>
      <c r="BU3092" s="18" t="s">
        <v>1336</v>
      </c>
      <c r="BV3092" s="18" t="s">
        <v>3231</v>
      </c>
      <c r="BW3092" s="18" t="s">
        <v>856</v>
      </c>
    </row>
    <row r="3093" spans="51:75" x14ac:dyDescent="0.3">
      <c r="AY3093" s="94" t="e">
        <f>VLOOKUP(C3093,#REF!, 2,FALSE)</f>
        <v>#REF!</v>
      </c>
      <c r="BM3093" s="18" t="s">
        <v>7653</v>
      </c>
      <c r="BN3093" s="18" t="s">
        <v>2993</v>
      </c>
      <c r="BO3093" s="18" t="s">
        <v>7654</v>
      </c>
      <c r="BU3093" s="18" t="s">
        <v>7653</v>
      </c>
      <c r="BV3093" s="18" t="s">
        <v>2993</v>
      </c>
      <c r="BW3093" s="18" t="s">
        <v>7654</v>
      </c>
    </row>
    <row r="3094" spans="51:75" x14ac:dyDescent="0.3">
      <c r="AY3094" s="94" t="e">
        <f>VLOOKUP(C3094,#REF!, 2,FALSE)</f>
        <v>#REF!</v>
      </c>
      <c r="BM3094" s="18" t="s">
        <v>7655</v>
      </c>
      <c r="BN3094" s="18" t="s">
        <v>636</v>
      </c>
      <c r="BO3094" s="18" t="s">
        <v>7656</v>
      </c>
      <c r="BU3094" s="18" t="s">
        <v>7655</v>
      </c>
      <c r="BV3094" s="18" t="s">
        <v>636</v>
      </c>
      <c r="BW3094" s="18" t="s">
        <v>7656</v>
      </c>
    </row>
    <row r="3095" spans="51:75" x14ac:dyDescent="0.3">
      <c r="AY3095" s="94" t="e">
        <f>VLOOKUP(C3095,#REF!, 2,FALSE)</f>
        <v>#REF!</v>
      </c>
      <c r="BM3095" s="18" t="s">
        <v>7657</v>
      </c>
      <c r="BN3095" s="18" t="s">
        <v>853</v>
      </c>
      <c r="BO3095" s="18" t="s">
        <v>7659</v>
      </c>
      <c r="BU3095" s="18" t="s">
        <v>7657</v>
      </c>
      <c r="BV3095" s="18" t="s">
        <v>853</v>
      </c>
      <c r="BW3095" s="18" t="s">
        <v>7659</v>
      </c>
    </row>
    <row r="3096" spans="51:75" x14ac:dyDescent="0.3">
      <c r="AY3096" s="94" t="e">
        <f>VLOOKUP(C3096,#REF!, 2,FALSE)</f>
        <v>#REF!</v>
      </c>
      <c r="BM3096" s="18" t="s">
        <v>7660</v>
      </c>
      <c r="BN3096" s="18" t="s">
        <v>17088</v>
      </c>
      <c r="BO3096" s="18" t="s">
        <v>2998</v>
      </c>
      <c r="BU3096" s="18" t="s">
        <v>7660</v>
      </c>
      <c r="BV3096" s="18" t="s">
        <v>17088</v>
      </c>
      <c r="BW3096" s="18" t="s">
        <v>2998</v>
      </c>
    </row>
    <row r="3097" spans="51:75" x14ac:dyDescent="0.3">
      <c r="AY3097" s="94" t="e">
        <f>VLOOKUP(C3097,#REF!, 2,FALSE)</f>
        <v>#REF!</v>
      </c>
      <c r="BM3097" s="18" t="s">
        <v>7661</v>
      </c>
      <c r="BN3097" s="18" t="s">
        <v>669</v>
      </c>
      <c r="BO3097" s="18" t="s">
        <v>7662</v>
      </c>
      <c r="BU3097" s="18" t="s">
        <v>7661</v>
      </c>
      <c r="BV3097" s="18" t="s">
        <v>669</v>
      </c>
      <c r="BW3097" s="18" t="s">
        <v>7662</v>
      </c>
    </row>
    <row r="3098" spans="51:75" x14ac:dyDescent="0.3">
      <c r="AY3098" s="94" t="e">
        <f>VLOOKUP(C3098,#REF!, 2,FALSE)</f>
        <v>#REF!</v>
      </c>
      <c r="BM3098" s="18" t="s">
        <v>1337</v>
      </c>
      <c r="BN3098" s="18" t="s">
        <v>861</v>
      </c>
      <c r="BO3098" s="18" t="s">
        <v>1358</v>
      </c>
      <c r="BU3098" s="18" t="s">
        <v>1337</v>
      </c>
      <c r="BV3098" s="18" t="s">
        <v>861</v>
      </c>
      <c r="BW3098" s="18" t="s">
        <v>1358</v>
      </c>
    </row>
    <row r="3099" spans="51:75" x14ac:dyDescent="0.3">
      <c r="AY3099" s="94" t="e">
        <f>VLOOKUP(C3099,#REF!, 2,FALSE)</f>
        <v>#REF!</v>
      </c>
      <c r="BM3099" s="18" t="s">
        <v>7663</v>
      </c>
      <c r="BN3099" s="18" t="s">
        <v>636</v>
      </c>
      <c r="BO3099" s="18" t="s">
        <v>7664</v>
      </c>
      <c r="BU3099" s="18" t="s">
        <v>7663</v>
      </c>
      <c r="BV3099" s="18" t="s">
        <v>636</v>
      </c>
      <c r="BW3099" s="18" t="s">
        <v>7664</v>
      </c>
    </row>
    <row r="3100" spans="51:75" x14ac:dyDescent="0.3">
      <c r="AY3100" s="94" t="e">
        <f>VLOOKUP(C3100,#REF!, 2,FALSE)</f>
        <v>#REF!</v>
      </c>
      <c r="BM3100" s="18" t="s">
        <v>7665</v>
      </c>
      <c r="BN3100" s="18" t="s">
        <v>621</v>
      </c>
      <c r="BO3100" s="18" t="s">
        <v>7666</v>
      </c>
      <c r="BU3100" s="18" t="s">
        <v>7665</v>
      </c>
      <c r="BV3100" s="18" t="s">
        <v>621</v>
      </c>
      <c r="BW3100" s="18" t="s">
        <v>7666</v>
      </c>
    </row>
    <row r="3101" spans="51:75" x14ac:dyDescent="0.3">
      <c r="AY3101" s="94" t="e">
        <f>VLOOKUP(C3101,#REF!, 2,FALSE)</f>
        <v>#REF!</v>
      </c>
      <c r="BM3101" s="18" t="s">
        <v>7667</v>
      </c>
      <c r="BN3101" s="18" t="s">
        <v>853</v>
      </c>
      <c r="BO3101" s="18" t="s">
        <v>7668</v>
      </c>
      <c r="BU3101" s="18" t="s">
        <v>7667</v>
      </c>
      <c r="BV3101" s="18" t="s">
        <v>853</v>
      </c>
      <c r="BW3101" s="18" t="s">
        <v>7668</v>
      </c>
    </row>
    <row r="3102" spans="51:75" x14ac:dyDescent="0.3">
      <c r="AY3102" s="94" t="e">
        <f>VLOOKUP(C3102,#REF!, 2,FALSE)</f>
        <v>#REF!</v>
      </c>
      <c r="BM3102" s="18" t="s">
        <v>7669</v>
      </c>
      <c r="BN3102" s="18" t="s">
        <v>664</v>
      </c>
      <c r="BO3102" s="18" t="s">
        <v>7670</v>
      </c>
      <c r="BU3102" s="18" t="s">
        <v>7669</v>
      </c>
      <c r="BV3102" s="18" t="s">
        <v>664</v>
      </c>
      <c r="BW3102" s="18" t="s">
        <v>7670</v>
      </c>
    </row>
    <row r="3103" spans="51:75" x14ac:dyDescent="0.3">
      <c r="AY3103" s="94" t="e">
        <f>VLOOKUP(C3103,#REF!, 2,FALSE)</f>
        <v>#REF!</v>
      </c>
      <c r="BM3103" s="18" t="s">
        <v>1359</v>
      </c>
      <c r="BN3103" s="18" t="s">
        <v>3231</v>
      </c>
      <c r="BO3103" s="18" t="s">
        <v>7671</v>
      </c>
      <c r="BU3103" s="18" t="s">
        <v>1359</v>
      </c>
      <c r="BV3103" s="18" t="s">
        <v>3231</v>
      </c>
      <c r="BW3103" s="18" t="s">
        <v>7671</v>
      </c>
    </row>
    <row r="3104" spans="51:75" x14ac:dyDescent="0.3">
      <c r="AY3104" s="94" t="e">
        <f>VLOOKUP(C3104,#REF!, 2,FALSE)</f>
        <v>#REF!</v>
      </c>
      <c r="BM3104" s="18" t="s">
        <v>7672</v>
      </c>
      <c r="BN3104" s="18" t="s">
        <v>3024</v>
      </c>
      <c r="BO3104" s="18" t="s">
        <v>7673</v>
      </c>
      <c r="BU3104" s="18" t="s">
        <v>7672</v>
      </c>
      <c r="BV3104" s="18" t="s">
        <v>3024</v>
      </c>
      <c r="BW3104" s="18" t="s">
        <v>7673</v>
      </c>
    </row>
    <row r="3105" spans="51:75" x14ac:dyDescent="0.3">
      <c r="AY3105" s="94" t="e">
        <f>VLOOKUP(C3105,#REF!, 2,FALSE)</f>
        <v>#REF!</v>
      </c>
      <c r="BM3105" s="18" t="s">
        <v>7674</v>
      </c>
      <c r="BN3105" s="18" t="s">
        <v>3024</v>
      </c>
      <c r="BO3105" s="18" t="s">
        <v>4206</v>
      </c>
      <c r="BU3105" s="18" t="s">
        <v>7674</v>
      </c>
      <c r="BV3105" s="18" t="s">
        <v>3024</v>
      </c>
      <c r="BW3105" s="18" t="s">
        <v>4206</v>
      </c>
    </row>
    <row r="3106" spans="51:75" x14ac:dyDescent="0.3">
      <c r="AY3106" s="94" t="e">
        <f>VLOOKUP(C3106,#REF!, 2,FALSE)</f>
        <v>#REF!</v>
      </c>
      <c r="BM3106" s="18" t="s">
        <v>7675</v>
      </c>
      <c r="BN3106" s="18" t="s">
        <v>3231</v>
      </c>
      <c r="BO3106" s="18" t="s">
        <v>7676</v>
      </c>
      <c r="BU3106" s="18" t="s">
        <v>7675</v>
      </c>
      <c r="BV3106" s="18" t="s">
        <v>3231</v>
      </c>
      <c r="BW3106" s="18" t="s">
        <v>7676</v>
      </c>
    </row>
    <row r="3107" spans="51:75" x14ac:dyDescent="0.3">
      <c r="AY3107" s="94" t="e">
        <f>VLOOKUP(C3107,#REF!, 2,FALSE)</f>
        <v>#REF!</v>
      </c>
      <c r="BM3107" s="18" t="s">
        <v>7677</v>
      </c>
      <c r="BN3107" s="18" t="s">
        <v>3231</v>
      </c>
      <c r="BO3107" s="18" t="s">
        <v>7678</v>
      </c>
      <c r="BU3107" s="18" t="s">
        <v>7677</v>
      </c>
      <c r="BV3107" s="18" t="s">
        <v>3231</v>
      </c>
      <c r="BW3107" s="18" t="s">
        <v>7678</v>
      </c>
    </row>
    <row r="3108" spans="51:75" x14ac:dyDescent="0.3">
      <c r="AY3108" s="94" t="e">
        <f>VLOOKUP(C3108,#REF!, 2,FALSE)</f>
        <v>#REF!</v>
      </c>
      <c r="BM3108" s="18" t="s">
        <v>7679</v>
      </c>
      <c r="BN3108" s="18" t="s">
        <v>622</v>
      </c>
      <c r="BO3108" s="18" t="s">
        <v>7680</v>
      </c>
      <c r="BU3108" s="18" t="s">
        <v>7679</v>
      </c>
      <c r="BV3108" s="18" t="s">
        <v>622</v>
      </c>
      <c r="BW3108" s="18" t="s">
        <v>7680</v>
      </c>
    </row>
    <row r="3109" spans="51:75" x14ac:dyDescent="0.3">
      <c r="AY3109" s="94" t="e">
        <f>VLOOKUP(C3109,#REF!, 2,FALSE)</f>
        <v>#REF!</v>
      </c>
      <c r="BM3109" s="18" t="s">
        <v>7681</v>
      </c>
      <c r="BN3109" s="18" t="s">
        <v>621</v>
      </c>
      <c r="BO3109" s="18" t="s">
        <v>7682</v>
      </c>
      <c r="BU3109" s="18" t="s">
        <v>7681</v>
      </c>
      <c r="BV3109" s="18" t="s">
        <v>621</v>
      </c>
      <c r="BW3109" s="18" t="s">
        <v>7682</v>
      </c>
    </row>
    <row r="3110" spans="51:75" x14ac:dyDescent="0.3">
      <c r="AY3110" s="94" t="e">
        <f>VLOOKUP(C3110,#REF!, 2,FALSE)</f>
        <v>#REF!</v>
      </c>
      <c r="BM3110" s="18" t="s">
        <v>7683</v>
      </c>
      <c r="BN3110" s="18" t="s">
        <v>619</v>
      </c>
      <c r="BO3110" s="18" t="s">
        <v>1290</v>
      </c>
      <c r="BU3110" s="18" t="s">
        <v>7683</v>
      </c>
      <c r="BV3110" s="18" t="s">
        <v>619</v>
      </c>
      <c r="BW3110" s="18" t="s">
        <v>1290</v>
      </c>
    </row>
    <row r="3111" spans="51:75" x14ac:dyDescent="0.3">
      <c r="AY3111" s="94" t="e">
        <f>VLOOKUP(C3111,#REF!, 2,FALSE)</f>
        <v>#REF!</v>
      </c>
      <c r="BM3111" s="18" t="s">
        <v>7685</v>
      </c>
      <c r="BN3111" s="18" t="s">
        <v>624</v>
      </c>
      <c r="BO3111" s="18" t="s">
        <v>6065</v>
      </c>
      <c r="BU3111" s="18" t="s">
        <v>7685</v>
      </c>
      <c r="BV3111" s="18" t="s">
        <v>624</v>
      </c>
      <c r="BW3111" s="18" t="s">
        <v>6065</v>
      </c>
    </row>
    <row r="3112" spans="51:75" x14ac:dyDescent="0.3">
      <c r="AY3112" s="94" t="e">
        <f>VLOOKUP(C3112,#REF!, 2,FALSE)</f>
        <v>#REF!</v>
      </c>
      <c r="BM3112" s="18" t="s">
        <v>7686</v>
      </c>
      <c r="BN3112" s="18" t="s">
        <v>2993</v>
      </c>
      <c r="BO3112" s="18" t="s">
        <v>7687</v>
      </c>
      <c r="BU3112" s="18" t="s">
        <v>7686</v>
      </c>
      <c r="BV3112" s="18" t="s">
        <v>2993</v>
      </c>
      <c r="BW3112" s="18" t="s">
        <v>7687</v>
      </c>
    </row>
    <row r="3113" spans="51:75" x14ac:dyDescent="0.3">
      <c r="AY3113" s="94" t="e">
        <f>VLOOKUP(C3113,#REF!, 2,FALSE)</f>
        <v>#REF!</v>
      </c>
      <c r="BM3113" s="18" t="s">
        <v>7689</v>
      </c>
      <c r="BN3113" s="18" t="s">
        <v>3290</v>
      </c>
      <c r="BO3113" s="18" t="s">
        <v>7691</v>
      </c>
      <c r="BU3113" s="18" t="s">
        <v>7689</v>
      </c>
      <c r="BV3113" s="18" t="s">
        <v>3290</v>
      </c>
      <c r="BW3113" s="18" t="s">
        <v>7691</v>
      </c>
    </row>
    <row r="3114" spans="51:75" x14ac:dyDescent="0.3">
      <c r="AY3114" s="94" t="e">
        <f>VLOOKUP(C3114,#REF!, 2,FALSE)</f>
        <v>#REF!</v>
      </c>
      <c r="BM3114" s="18" t="s">
        <v>7692</v>
      </c>
      <c r="BN3114" s="18" t="s">
        <v>3024</v>
      </c>
      <c r="BO3114" s="18" t="s">
        <v>2368</v>
      </c>
      <c r="BU3114" s="18" t="s">
        <v>7692</v>
      </c>
      <c r="BV3114" s="18" t="s">
        <v>3024</v>
      </c>
      <c r="BW3114" s="18" t="s">
        <v>2368</v>
      </c>
    </row>
    <row r="3115" spans="51:75" x14ac:dyDescent="0.3">
      <c r="AY3115" s="94" t="e">
        <f>VLOOKUP(C3115,#REF!, 2,FALSE)</f>
        <v>#REF!</v>
      </c>
      <c r="BM3115" s="18" t="s">
        <v>7693</v>
      </c>
      <c r="BN3115" s="18" t="s">
        <v>636</v>
      </c>
      <c r="BO3115" s="18" t="s">
        <v>7694</v>
      </c>
      <c r="BU3115" s="18" t="s">
        <v>7693</v>
      </c>
      <c r="BV3115" s="18" t="s">
        <v>636</v>
      </c>
      <c r="BW3115" s="18" t="s">
        <v>7694</v>
      </c>
    </row>
    <row r="3116" spans="51:75" x14ac:dyDescent="0.3">
      <c r="AY3116" s="94" t="e">
        <f>VLOOKUP(C3116,#REF!, 2,FALSE)</f>
        <v>#REF!</v>
      </c>
      <c r="BM3116" s="18" t="s">
        <v>7695</v>
      </c>
      <c r="BN3116" s="18" t="s">
        <v>874</v>
      </c>
      <c r="BO3116" s="18" t="s">
        <v>7696</v>
      </c>
      <c r="BU3116" s="18" t="s">
        <v>7695</v>
      </c>
      <c r="BV3116" s="18" t="s">
        <v>874</v>
      </c>
      <c r="BW3116" s="18" t="s">
        <v>7696</v>
      </c>
    </row>
    <row r="3117" spans="51:75" x14ac:dyDescent="0.3">
      <c r="AY3117" s="94" t="e">
        <f>VLOOKUP(C3117,#REF!, 2,FALSE)</f>
        <v>#REF!</v>
      </c>
      <c r="BM3117" s="18" t="s">
        <v>1360</v>
      </c>
      <c r="BN3117" s="18" t="s">
        <v>1355</v>
      </c>
      <c r="BO3117" s="18" t="s">
        <v>3859</v>
      </c>
      <c r="BU3117" s="18" t="s">
        <v>1360</v>
      </c>
      <c r="BV3117" s="18" t="s">
        <v>1355</v>
      </c>
      <c r="BW3117" s="18" t="s">
        <v>3859</v>
      </c>
    </row>
    <row r="3118" spans="51:75" x14ac:dyDescent="0.3">
      <c r="AY3118" s="94" t="e">
        <f>VLOOKUP(C3118,#REF!, 2,FALSE)</f>
        <v>#REF!</v>
      </c>
      <c r="BM3118" s="18" t="s">
        <v>7697</v>
      </c>
      <c r="BN3118" s="18" t="s">
        <v>715</v>
      </c>
      <c r="BO3118" s="18" t="s">
        <v>7698</v>
      </c>
      <c r="BU3118" s="18" t="s">
        <v>7697</v>
      </c>
      <c r="BV3118" s="18" t="s">
        <v>715</v>
      </c>
      <c r="BW3118" s="18" t="s">
        <v>7698</v>
      </c>
    </row>
    <row r="3119" spans="51:75" x14ac:dyDescent="0.3">
      <c r="AY3119" s="94" t="e">
        <f>VLOOKUP(C3119,#REF!, 2,FALSE)</f>
        <v>#REF!</v>
      </c>
      <c r="BM3119" s="18" t="s">
        <v>7699</v>
      </c>
      <c r="BN3119" s="18" t="s">
        <v>705</v>
      </c>
      <c r="BO3119" s="18" t="s">
        <v>2371</v>
      </c>
      <c r="BU3119" s="18" t="s">
        <v>7699</v>
      </c>
      <c r="BV3119" s="18" t="s">
        <v>705</v>
      </c>
      <c r="BW3119" s="18" t="s">
        <v>2371</v>
      </c>
    </row>
    <row r="3120" spans="51:75" x14ac:dyDescent="0.3">
      <c r="AY3120" s="94" t="e">
        <f>VLOOKUP(C3120,#REF!, 2,FALSE)</f>
        <v>#REF!</v>
      </c>
      <c r="BM3120" s="18" t="s">
        <v>7700</v>
      </c>
      <c r="BN3120" s="18" t="s">
        <v>2998</v>
      </c>
      <c r="BO3120" s="18" t="s">
        <v>2998</v>
      </c>
      <c r="BU3120" s="18" t="s">
        <v>7700</v>
      </c>
      <c r="BV3120" s="18" t="s">
        <v>2998</v>
      </c>
      <c r="BW3120" s="18" t="s">
        <v>2998</v>
      </c>
    </row>
    <row r="3121" spans="51:75" x14ac:dyDescent="0.3">
      <c r="AY3121" s="94" t="e">
        <f>VLOOKUP(C3121,#REF!, 2,FALSE)</f>
        <v>#REF!</v>
      </c>
      <c r="BM3121" s="18" t="s">
        <v>7701</v>
      </c>
      <c r="BN3121" s="18" t="s">
        <v>2998</v>
      </c>
      <c r="BO3121" s="18" t="s">
        <v>2998</v>
      </c>
      <c r="BU3121" s="18" t="s">
        <v>7701</v>
      </c>
      <c r="BV3121" s="18" t="s">
        <v>2998</v>
      </c>
      <c r="BW3121" s="18" t="s">
        <v>2998</v>
      </c>
    </row>
    <row r="3122" spans="51:75" x14ac:dyDescent="0.3">
      <c r="AY3122" s="94" t="e">
        <f>VLOOKUP(C3122,#REF!, 2,FALSE)</f>
        <v>#REF!</v>
      </c>
      <c r="BM3122" s="18" t="s">
        <v>1361</v>
      </c>
      <c r="BN3122" s="18" t="s">
        <v>631</v>
      </c>
      <c r="BO3122" s="18" t="s">
        <v>7702</v>
      </c>
      <c r="BU3122" s="18" t="s">
        <v>1361</v>
      </c>
      <c r="BV3122" s="18" t="s">
        <v>631</v>
      </c>
      <c r="BW3122" s="18" t="s">
        <v>7702</v>
      </c>
    </row>
    <row r="3123" spans="51:75" x14ac:dyDescent="0.3">
      <c r="AY3123" s="94" t="e">
        <f>VLOOKUP(C3123,#REF!, 2,FALSE)</f>
        <v>#REF!</v>
      </c>
      <c r="BM3123" s="18" t="s">
        <v>7703</v>
      </c>
      <c r="BN3123" s="18" t="s">
        <v>864</v>
      </c>
      <c r="BO3123" s="18" t="s">
        <v>4465</v>
      </c>
      <c r="BU3123" s="18" t="s">
        <v>7703</v>
      </c>
      <c r="BV3123" s="18" t="s">
        <v>864</v>
      </c>
      <c r="BW3123" s="18" t="s">
        <v>4465</v>
      </c>
    </row>
    <row r="3124" spans="51:75" x14ac:dyDescent="0.3">
      <c r="AY3124" s="94" t="e">
        <f>VLOOKUP(C3124,#REF!, 2,FALSE)</f>
        <v>#REF!</v>
      </c>
      <c r="BM3124" s="18" t="s">
        <v>1362</v>
      </c>
      <c r="BN3124" s="18" t="s">
        <v>675</v>
      </c>
      <c r="BO3124" s="18" t="s">
        <v>7704</v>
      </c>
      <c r="BU3124" s="18" t="s">
        <v>1362</v>
      </c>
      <c r="BV3124" s="18" t="s">
        <v>675</v>
      </c>
      <c r="BW3124" s="18" t="s">
        <v>7704</v>
      </c>
    </row>
    <row r="3125" spans="51:75" x14ac:dyDescent="0.3">
      <c r="AY3125" s="94" t="e">
        <f>VLOOKUP(C3125,#REF!, 2,FALSE)</f>
        <v>#REF!</v>
      </c>
      <c r="BM3125" s="18" t="s">
        <v>7705</v>
      </c>
      <c r="BN3125" s="18" t="s">
        <v>1355</v>
      </c>
      <c r="BO3125" s="18" t="s">
        <v>7706</v>
      </c>
      <c r="BU3125" s="18" t="s">
        <v>7705</v>
      </c>
      <c r="BV3125" s="18" t="s">
        <v>1355</v>
      </c>
      <c r="BW3125" s="18" t="s">
        <v>7706</v>
      </c>
    </row>
    <row r="3126" spans="51:75" x14ac:dyDescent="0.3">
      <c r="AY3126" s="94" t="e">
        <f>VLOOKUP(C3126,#REF!, 2,FALSE)</f>
        <v>#REF!</v>
      </c>
      <c r="BM3126" s="18" t="s">
        <v>7708</v>
      </c>
      <c r="BN3126" s="18" t="s">
        <v>645</v>
      </c>
      <c r="BO3126" s="18" t="s">
        <v>7709</v>
      </c>
      <c r="BU3126" s="18" t="s">
        <v>7708</v>
      </c>
      <c r="BV3126" s="18" t="s">
        <v>645</v>
      </c>
      <c r="BW3126" s="18" t="s">
        <v>7709</v>
      </c>
    </row>
    <row r="3127" spans="51:75" x14ac:dyDescent="0.3">
      <c r="AY3127" s="94" t="e">
        <f>VLOOKUP(C3127,#REF!, 2,FALSE)</f>
        <v>#REF!</v>
      </c>
      <c r="BM3127" s="18" t="s">
        <v>7711</v>
      </c>
      <c r="BN3127" s="18" t="s">
        <v>668</v>
      </c>
      <c r="BO3127" s="18" t="s">
        <v>723</v>
      </c>
      <c r="BU3127" s="18" t="s">
        <v>7711</v>
      </c>
      <c r="BV3127" s="18" t="s">
        <v>668</v>
      </c>
      <c r="BW3127" s="18" t="s">
        <v>723</v>
      </c>
    </row>
    <row r="3128" spans="51:75" x14ac:dyDescent="0.3">
      <c r="AY3128" s="94" t="e">
        <f>VLOOKUP(C3128,#REF!, 2,FALSE)</f>
        <v>#REF!</v>
      </c>
      <c r="BM3128" s="18" t="s">
        <v>7712</v>
      </c>
      <c r="BN3128" s="18" t="s">
        <v>618</v>
      </c>
      <c r="BO3128" s="18" t="s">
        <v>7713</v>
      </c>
      <c r="BU3128" s="18" t="s">
        <v>7712</v>
      </c>
      <c r="BV3128" s="18" t="s">
        <v>618</v>
      </c>
      <c r="BW3128" s="18" t="s">
        <v>7713</v>
      </c>
    </row>
    <row r="3129" spans="51:75" x14ac:dyDescent="0.3">
      <c r="AY3129" s="94" t="e">
        <f>VLOOKUP(C3129,#REF!, 2,FALSE)</f>
        <v>#REF!</v>
      </c>
      <c r="BM3129" s="18" t="s">
        <v>7714</v>
      </c>
      <c r="BN3129" s="18" t="s">
        <v>672</v>
      </c>
      <c r="BO3129" s="18" t="s">
        <v>7716</v>
      </c>
      <c r="BU3129" s="18" t="s">
        <v>7714</v>
      </c>
      <c r="BV3129" s="18" t="s">
        <v>672</v>
      </c>
      <c r="BW3129" s="18" t="s">
        <v>7716</v>
      </c>
    </row>
    <row r="3130" spans="51:75" x14ac:dyDescent="0.3">
      <c r="AY3130" s="94" t="e">
        <f>VLOOKUP(C3130,#REF!, 2,FALSE)</f>
        <v>#REF!</v>
      </c>
      <c r="BM3130" s="18" t="s">
        <v>7718</v>
      </c>
      <c r="BN3130" s="18" t="s">
        <v>2993</v>
      </c>
      <c r="BO3130" s="18" t="s">
        <v>7719</v>
      </c>
      <c r="BU3130" s="18" t="s">
        <v>7718</v>
      </c>
      <c r="BV3130" s="18" t="s">
        <v>2993</v>
      </c>
      <c r="BW3130" s="18" t="s">
        <v>7719</v>
      </c>
    </row>
    <row r="3131" spans="51:75" x14ac:dyDescent="0.3">
      <c r="AY3131" s="94" t="e">
        <f>VLOOKUP(C3131,#REF!, 2,FALSE)</f>
        <v>#REF!</v>
      </c>
      <c r="BM3131" s="18" t="s">
        <v>7720</v>
      </c>
      <c r="BN3131" s="18" t="s">
        <v>787</v>
      </c>
      <c r="BO3131" s="18" t="s">
        <v>3103</v>
      </c>
      <c r="BU3131" s="18" t="s">
        <v>7720</v>
      </c>
      <c r="BV3131" s="18" t="s">
        <v>787</v>
      </c>
      <c r="BW3131" s="18" t="s">
        <v>3103</v>
      </c>
    </row>
    <row r="3132" spans="51:75" x14ac:dyDescent="0.3">
      <c r="AY3132" s="94" t="e">
        <f>VLOOKUP(C3132,#REF!, 2,FALSE)</f>
        <v>#REF!</v>
      </c>
      <c r="BM3132" s="18" t="s">
        <v>1363</v>
      </c>
      <c r="BN3132" s="18" t="s">
        <v>3231</v>
      </c>
      <c r="BO3132" s="18" t="s">
        <v>6895</v>
      </c>
      <c r="BU3132" s="18" t="s">
        <v>1363</v>
      </c>
      <c r="BV3132" s="18" t="s">
        <v>3231</v>
      </c>
      <c r="BW3132" s="18" t="s">
        <v>6895</v>
      </c>
    </row>
    <row r="3133" spans="51:75" x14ac:dyDescent="0.3">
      <c r="AY3133" s="94" t="e">
        <f>VLOOKUP(C3133,#REF!, 2,FALSE)</f>
        <v>#REF!</v>
      </c>
      <c r="BM3133" s="18" t="s">
        <v>7722</v>
      </c>
      <c r="BN3133" s="18" t="s">
        <v>668</v>
      </c>
      <c r="BO3133" s="18" t="s">
        <v>2373</v>
      </c>
      <c r="BU3133" s="18" t="s">
        <v>7722</v>
      </c>
      <c r="BV3133" s="18" t="s">
        <v>668</v>
      </c>
      <c r="BW3133" s="18" t="s">
        <v>2373</v>
      </c>
    </row>
    <row r="3134" spans="51:75" x14ac:dyDescent="0.3">
      <c r="AY3134" s="94" t="e">
        <f>VLOOKUP(C3134,#REF!, 2,FALSE)</f>
        <v>#REF!</v>
      </c>
      <c r="BM3134" s="18" t="s">
        <v>105</v>
      </c>
      <c r="BN3134" s="18" t="s">
        <v>668</v>
      </c>
      <c r="BO3134" s="18" t="s">
        <v>5498</v>
      </c>
      <c r="BU3134" s="18" t="s">
        <v>105</v>
      </c>
      <c r="BV3134" s="18" t="s">
        <v>668</v>
      </c>
      <c r="BW3134" s="18" t="s">
        <v>5498</v>
      </c>
    </row>
    <row r="3135" spans="51:75" x14ac:dyDescent="0.3">
      <c r="AY3135" s="94" t="e">
        <f>VLOOKUP(C3135,#REF!, 2,FALSE)</f>
        <v>#REF!</v>
      </c>
      <c r="BM3135" s="18" t="s">
        <v>7723</v>
      </c>
      <c r="BN3135" s="18" t="s">
        <v>742</v>
      </c>
      <c r="BO3135" s="18" t="s">
        <v>3435</v>
      </c>
      <c r="BU3135" s="18" t="s">
        <v>7723</v>
      </c>
      <c r="BV3135" s="18" t="s">
        <v>742</v>
      </c>
      <c r="BW3135" s="18" t="s">
        <v>3435</v>
      </c>
    </row>
    <row r="3136" spans="51:75" x14ac:dyDescent="0.3">
      <c r="AY3136" s="94" t="e">
        <f>VLOOKUP(C3136,#REF!, 2,FALSE)</f>
        <v>#REF!</v>
      </c>
      <c r="BM3136" s="18" t="s">
        <v>126</v>
      </c>
      <c r="BN3136" s="18" t="s">
        <v>3064</v>
      </c>
      <c r="BO3136" s="18" t="s">
        <v>7724</v>
      </c>
      <c r="BU3136" s="18" t="s">
        <v>126</v>
      </c>
      <c r="BV3136" s="18" t="s">
        <v>3064</v>
      </c>
      <c r="BW3136" s="18" t="s">
        <v>7724</v>
      </c>
    </row>
    <row r="3137" spans="51:75" x14ac:dyDescent="0.3">
      <c r="AY3137" s="94" t="e">
        <f>VLOOKUP(C3137,#REF!, 2,FALSE)</f>
        <v>#REF!</v>
      </c>
      <c r="BM3137" s="18" t="s">
        <v>7725</v>
      </c>
      <c r="BN3137" s="18" t="s">
        <v>3231</v>
      </c>
      <c r="BO3137" s="18" t="s">
        <v>7479</v>
      </c>
      <c r="BU3137" s="18" t="s">
        <v>7725</v>
      </c>
      <c r="BV3137" s="18" t="s">
        <v>3231</v>
      </c>
      <c r="BW3137" s="18" t="s">
        <v>7479</v>
      </c>
    </row>
    <row r="3138" spans="51:75" x14ac:dyDescent="0.3">
      <c r="AY3138" s="94" t="e">
        <f>VLOOKUP(C3138,#REF!, 2,FALSE)</f>
        <v>#REF!</v>
      </c>
      <c r="BM3138" s="18" t="s">
        <v>1364</v>
      </c>
      <c r="BN3138" s="18" t="s">
        <v>645</v>
      </c>
      <c r="BO3138" s="18" t="s">
        <v>1670</v>
      </c>
      <c r="BU3138" s="18" t="s">
        <v>1364</v>
      </c>
      <c r="BV3138" s="18" t="s">
        <v>645</v>
      </c>
      <c r="BW3138" s="18" t="s">
        <v>1670</v>
      </c>
    </row>
    <row r="3139" spans="51:75" x14ac:dyDescent="0.3">
      <c r="AY3139" s="94" t="e">
        <f>VLOOKUP(C3139,#REF!, 2,FALSE)</f>
        <v>#REF!</v>
      </c>
      <c r="BM3139" s="18" t="s">
        <v>7727</v>
      </c>
      <c r="BN3139" s="18" t="s">
        <v>3231</v>
      </c>
      <c r="BO3139" s="18" t="s">
        <v>7479</v>
      </c>
      <c r="BU3139" s="18" t="s">
        <v>7727</v>
      </c>
      <c r="BV3139" s="18" t="s">
        <v>3231</v>
      </c>
      <c r="BW3139" s="18" t="s">
        <v>7479</v>
      </c>
    </row>
    <row r="3140" spans="51:75" x14ac:dyDescent="0.3">
      <c r="AY3140" s="94" t="e">
        <f>VLOOKUP(C3140,#REF!, 2,FALSE)</f>
        <v>#REF!</v>
      </c>
      <c r="BM3140" s="18" t="s">
        <v>7728</v>
      </c>
      <c r="BN3140" s="18" t="s">
        <v>874</v>
      </c>
      <c r="BO3140" s="18" t="s">
        <v>740</v>
      </c>
      <c r="BU3140" s="18" t="s">
        <v>7728</v>
      </c>
      <c r="BV3140" s="18" t="s">
        <v>874</v>
      </c>
      <c r="BW3140" s="18" t="s">
        <v>740</v>
      </c>
    </row>
    <row r="3141" spans="51:75" x14ac:dyDescent="0.3">
      <c r="AY3141" s="94" t="e">
        <f>VLOOKUP(C3141,#REF!, 2,FALSE)</f>
        <v>#REF!</v>
      </c>
      <c r="BM3141" s="18" t="s">
        <v>7729</v>
      </c>
      <c r="BN3141" s="18" t="s">
        <v>3231</v>
      </c>
      <c r="BO3141" s="18" t="s">
        <v>2406</v>
      </c>
      <c r="BU3141" s="18" t="s">
        <v>7729</v>
      </c>
      <c r="BV3141" s="18" t="s">
        <v>3231</v>
      </c>
      <c r="BW3141" s="18" t="s">
        <v>2406</v>
      </c>
    </row>
    <row r="3142" spans="51:75" x14ac:dyDescent="0.3">
      <c r="AY3142" s="94" t="e">
        <f>VLOOKUP(C3142,#REF!, 2,FALSE)</f>
        <v>#REF!</v>
      </c>
      <c r="BM3142" s="18" t="s">
        <v>7730</v>
      </c>
      <c r="BN3142" s="18" t="s">
        <v>729</v>
      </c>
      <c r="BO3142" s="18" t="s">
        <v>706</v>
      </c>
      <c r="BU3142" s="18" t="s">
        <v>7730</v>
      </c>
      <c r="BV3142" s="18" t="s">
        <v>729</v>
      </c>
      <c r="BW3142" s="18" t="s">
        <v>706</v>
      </c>
    </row>
    <row r="3143" spans="51:75" x14ac:dyDescent="0.3">
      <c r="AY3143" s="94" t="e">
        <f>VLOOKUP(C3143,#REF!, 2,FALSE)</f>
        <v>#REF!</v>
      </c>
      <c r="BM3143" s="18" t="s">
        <v>1365</v>
      </c>
      <c r="BN3143" s="18" t="s">
        <v>725</v>
      </c>
      <c r="BO3143" s="18" t="s">
        <v>701</v>
      </c>
      <c r="BU3143" s="18" t="s">
        <v>1365</v>
      </c>
      <c r="BV3143" s="18" t="s">
        <v>725</v>
      </c>
      <c r="BW3143" s="18" t="s">
        <v>701</v>
      </c>
    </row>
    <row r="3144" spans="51:75" x14ac:dyDescent="0.3">
      <c r="AY3144" s="94" t="e">
        <f>VLOOKUP(C3144,#REF!, 2,FALSE)</f>
        <v>#REF!</v>
      </c>
      <c r="BM3144" s="18" t="s">
        <v>7731</v>
      </c>
      <c r="BN3144" s="18" t="s">
        <v>3231</v>
      </c>
      <c r="BO3144" s="18" t="s">
        <v>1438</v>
      </c>
      <c r="BU3144" s="18" t="s">
        <v>7731</v>
      </c>
      <c r="BV3144" s="18" t="s">
        <v>3231</v>
      </c>
      <c r="BW3144" s="18" t="s">
        <v>1438</v>
      </c>
    </row>
    <row r="3145" spans="51:75" x14ac:dyDescent="0.3">
      <c r="AY3145" s="94" t="e">
        <f>VLOOKUP(C3145,#REF!, 2,FALSE)</f>
        <v>#REF!</v>
      </c>
      <c r="BM3145" s="18" t="s">
        <v>7732</v>
      </c>
      <c r="BN3145" s="18" t="s">
        <v>3231</v>
      </c>
      <c r="BO3145" s="18" t="s">
        <v>4064</v>
      </c>
      <c r="BU3145" s="18" t="s">
        <v>7732</v>
      </c>
      <c r="BV3145" s="18" t="s">
        <v>3231</v>
      </c>
      <c r="BW3145" s="18" t="s">
        <v>4064</v>
      </c>
    </row>
    <row r="3146" spans="51:75" x14ac:dyDescent="0.3">
      <c r="AY3146" s="94" t="e">
        <f>VLOOKUP(C3146,#REF!, 2,FALSE)</f>
        <v>#REF!</v>
      </c>
      <c r="BM3146" s="18" t="s">
        <v>7733</v>
      </c>
      <c r="BN3146" s="18" t="s">
        <v>3231</v>
      </c>
      <c r="BO3146" s="18" t="s">
        <v>706</v>
      </c>
      <c r="BU3146" s="18" t="s">
        <v>7733</v>
      </c>
      <c r="BV3146" s="18" t="s">
        <v>3231</v>
      </c>
      <c r="BW3146" s="18" t="s">
        <v>706</v>
      </c>
    </row>
    <row r="3147" spans="51:75" x14ac:dyDescent="0.3">
      <c r="AY3147" s="94" t="e">
        <f>VLOOKUP(C3147,#REF!, 2,FALSE)</f>
        <v>#REF!</v>
      </c>
      <c r="BM3147" s="18" t="s">
        <v>7734</v>
      </c>
      <c r="BN3147" s="18" t="s">
        <v>3024</v>
      </c>
      <c r="BO3147" s="18" t="s">
        <v>1456</v>
      </c>
      <c r="BU3147" s="18" t="s">
        <v>7734</v>
      </c>
      <c r="BV3147" s="18" t="s">
        <v>3024</v>
      </c>
      <c r="BW3147" s="18" t="s">
        <v>1456</v>
      </c>
    </row>
    <row r="3148" spans="51:75" x14ac:dyDescent="0.3">
      <c r="AY3148" s="94" t="e">
        <f>VLOOKUP(C3148,#REF!, 2,FALSE)</f>
        <v>#REF!</v>
      </c>
      <c r="BM3148" s="18" t="s">
        <v>7735</v>
      </c>
      <c r="BN3148" s="18" t="s">
        <v>1355</v>
      </c>
      <c r="BO3148" s="18" t="s">
        <v>1410</v>
      </c>
      <c r="BU3148" s="18" t="s">
        <v>7735</v>
      </c>
      <c r="BV3148" s="18" t="s">
        <v>1355</v>
      </c>
      <c r="BW3148" s="18" t="s">
        <v>1410</v>
      </c>
    </row>
    <row r="3149" spans="51:75" x14ac:dyDescent="0.3">
      <c r="AY3149" s="94" t="e">
        <f>VLOOKUP(C3149,#REF!, 2,FALSE)</f>
        <v>#REF!</v>
      </c>
      <c r="BM3149" s="18" t="s">
        <v>7736</v>
      </c>
      <c r="BN3149" s="18" t="s">
        <v>619</v>
      </c>
      <c r="BO3149" s="18" t="s">
        <v>7737</v>
      </c>
      <c r="BU3149" s="18" t="s">
        <v>7736</v>
      </c>
      <c r="BV3149" s="18" t="s">
        <v>619</v>
      </c>
      <c r="BW3149" s="18" t="s">
        <v>7737</v>
      </c>
    </row>
    <row r="3150" spans="51:75" x14ac:dyDescent="0.3">
      <c r="AY3150" s="94" t="e">
        <f>VLOOKUP(C3150,#REF!, 2,FALSE)</f>
        <v>#REF!</v>
      </c>
      <c r="BM3150" s="18" t="s">
        <v>7738</v>
      </c>
      <c r="BN3150" s="18" t="s">
        <v>790</v>
      </c>
      <c r="BO3150" s="18" t="s">
        <v>7739</v>
      </c>
      <c r="BU3150" s="18" t="s">
        <v>7738</v>
      </c>
      <c r="BV3150" s="18" t="s">
        <v>790</v>
      </c>
      <c r="BW3150" s="18" t="s">
        <v>7739</v>
      </c>
    </row>
    <row r="3151" spans="51:75" x14ac:dyDescent="0.3">
      <c r="AY3151" s="94" t="e">
        <f>VLOOKUP(C3151,#REF!, 2,FALSE)</f>
        <v>#REF!</v>
      </c>
      <c r="BM3151" s="18" t="s">
        <v>7741</v>
      </c>
      <c r="BN3151" s="18" t="s">
        <v>729</v>
      </c>
      <c r="BO3151" s="18" t="s">
        <v>1422</v>
      </c>
      <c r="BU3151" s="18" t="s">
        <v>7741</v>
      </c>
      <c r="BV3151" s="18" t="s">
        <v>729</v>
      </c>
      <c r="BW3151" s="18" t="s">
        <v>1422</v>
      </c>
    </row>
    <row r="3152" spans="51:75" x14ac:dyDescent="0.3">
      <c r="AY3152" s="94" t="e">
        <f>VLOOKUP(C3152,#REF!, 2,FALSE)</f>
        <v>#REF!</v>
      </c>
      <c r="BM3152" s="18" t="s">
        <v>7742</v>
      </c>
      <c r="BN3152" s="18" t="s">
        <v>3024</v>
      </c>
      <c r="BO3152" s="18" t="s">
        <v>7743</v>
      </c>
      <c r="BU3152" s="18" t="s">
        <v>7742</v>
      </c>
      <c r="BV3152" s="18" t="s">
        <v>3024</v>
      </c>
      <c r="BW3152" s="18" t="s">
        <v>7743</v>
      </c>
    </row>
    <row r="3153" spans="51:75" x14ac:dyDescent="0.3">
      <c r="AY3153" s="94" t="e">
        <f>VLOOKUP(C3153,#REF!, 2,FALSE)</f>
        <v>#REF!</v>
      </c>
      <c r="BM3153" s="18" t="s">
        <v>7744</v>
      </c>
      <c r="BN3153" s="18" t="s">
        <v>792</v>
      </c>
      <c r="BO3153" s="18" t="s">
        <v>7011</v>
      </c>
      <c r="BU3153" s="18" t="s">
        <v>7744</v>
      </c>
      <c r="BV3153" s="18" t="s">
        <v>792</v>
      </c>
      <c r="BW3153" s="18" t="s">
        <v>7011</v>
      </c>
    </row>
    <row r="3154" spans="51:75" x14ac:dyDescent="0.3">
      <c r="AY3154" s="94" t="e">
        <f>VLOOKUP(C3154,#REF!, 2,FALSE)</f>
        <v>#REF!</v>
      </c>
      <c r="BM3154" s="18" t="s">
        <v>7745</v>
      </c>
      <c r="BN3154" s="18" t="s">
        <v>713</v>
      </c>
      <c r="BO3154" s="18" t="s">
        <v>7746</v>
      </c>
      <c r="BU3154" s="18" t="s">
        <v>7745</v>
      </c>
      <c r="BV3154" s="18" t="s">
        <v>713</v>
      </c>
      <c r="BW3154" s="18" t="s">
        <v>7746</v>
      </c>
    </row>
    <row r="3155" spans="51:75" x14ac:dyDescent="0.3">
      <c r="AY3155" s="94" t="e">
        <f>VLOOKUP(C3155,#REF!, 2,FALSE)</f>
        <v>#REF!</v>
      </c>
      <c r="BM3155" s="18" t="s">
        <v>1366</v>
      </c>
      <c r="BN3155" s="18" t="s">
        <v>643</v>
      </c>
      <c r="BO3155" s="18" t="s">
        <v>7747</v>
      </c>
      <c r="BU3155" s="18" t="s">
        <v>1366</v>
      </c>
      <c r="BV3155" s="18" t="s">
        <v>643</v>
      </c>
      <c r="BW3155" s="18" t="s">
        <v>7747</v>
      </c>
    </row>
    <row r="3156" spans="51:75" x14ac:dyDescent="0.3">
      <c r="AY3156" s="94" t="e">
        <f>VLOOKUP(C3156,#REF!, 2,FALSE)</f>
        <v>#REF!</v>
      </c>
      <c r="BM3156" s="18" t="s">
        <v>7748</v>
      </c>
      <c r="BN3156" s="18" t="s">
        <v>675</v>
      </c>
      <c r="BO3156" s="18" t="s">
        <v>7749</v>
      </c>
      <c r="BU3156" s="18" t="s">
        <v>7748</v>
      </c>
      <c r="BV3156" s="18" t="s">
        <v>675</v>
      </c>
      <c r="BW3156" s="18" t="s">
        <v>7749</v>
      </c>
    </row>
    <row r="3157" spans="51:75" x14ac:dyDescent="0.3">
      <c r="AY3157" s="94" t="e">
        <f>VLOOKUP(C3157,#REF!, 2,FALSE)</f>
        <v>#REF!</v>
      </c>
      <c r="BM3157" s="18" t="s">
        <v>7750</v>
      </c>
      <c r="BN3157" s="18" t="s">
        <v>3231</v>
      </c>
      <c r="BO3157" s="18" t="s">
        <v>7751</v>
      </c>
      <c r="BU3157" s="18" t="s">
        <v>7750</v>
      </c>
      <c r="BV3157" s="18" t="s">
        <v>3231</v>
      </c>
      <c r="BW3157" s="18" t="s">
        <v>7751</v>
      </c>
    </row>
    <row r="3158" spans="51:75" x14ac:dyDescent="0.3">
      <c r="AY3158" s="94" t="e">
        <f>VLOOKUP(C3158,#REF!, 2,FALSE)</f>
        <v>#REF!</v>
      </c>
      <c r="BM3158" s="18" t="s">
        <v>7752</v>
      </c>
      <c r="BN3158" s="18" t="s">
        <v>668</v>
      </c>
      <c r="BO3158" s="18" t="s">
        <v>3385</v>
      </c>
      <c r="BU3158" s="18" t="s">
        <v>7752</v>
      </c>
      <c r="BV3158" s="18" t="s">
        <v>668</v>
      </c>
      <c r="BW3158" s="18" t="s">
        <v>3385</v>
      </c>
    </row>
    <row r="3159" spans="51:75" x14ac:dyDescent="0.3">
      <c r="AY3159" s="94" t="e">
        <f>VLOOKUP(C3159,#REF!, 2,FALSE)</f>
        <v>#REF!</v>
      </c>
      <c r="BM3159" s="18" t="s">
        <v>7753</v>
      </c>
      <c r="BN3159" s="18" t="s">
        <v>3231</v>
      </c>
      <c r="BO3159" s="18" t="s">
        <v>7755</v>
      </c>
      <c r="BU3159" s="18" t="s">
        <v>7753</v>
      </c>
      <c r="BV3159" s="18" t="s">
        <v>3231</v>
      </c>
      <c r="BW3159" s="18" t="s">
        <v>7755</v>
      </c>
    </row>
    <row r="3160" spans="51:75" x14ac:dyDescent="0.3">
      <c r="AY3160" s="94" t="e">
        <f>VLOOKUP(C3160,#REF!, 2,FALSE)</f>
        <v>#REF!</v>
      </c>
      <c r="BM3160" s="18" t="s">
        <v>7756</v>
      </c>
      <c r="BN3160" s="18" t="s">
        <v>3231</v>
      </c>
      <c r="BO3160" s="18" t="s">
        <v>7757</v>
      </c>
      <c r="BU3160" s="18" t="s">
        <v>7756</v>
      </c>
      <c r="BV3160" s="18" t="s">
        <v>3231</v>
      </c>
      <c r="BW3160" s="18" t="s">
        <v>7757</v>
      </c>
    </row>
    <row r="3161" spans="51:75" x14ac:dyDescent="0.3">
      <c r="AY3161" s="94" t="e">
        <f>VLOOKUP(C3161,#REF!, 2,FALSE)</f>
        <v>#REF!</v>
      </c>
      <c r="BM3161" s="18" t="s">
        <v>7758</v>
      </c>
      <c r="BN3161" s="18" t="s">
        <v>3231</v>
      </c>
      <c r="BO3161" s="18" t="s">
        <v>706</v>
      </c>
      <c r="BU3161" s="18" t="s">
        <v>7758</v>
      </c>
      <c r="BV3161" s="18" t="s">
        <v>3231</v>
      </c>
      <c r="BW3161" s="18" t="s">
        <v>706</v>
      </c>
    </row>
    <row r="3162" spans="51:75" x14ac:dyDescent="0.3">
      <c r="AY3162" s="94" t="e">
        <f>VLOOKUP(C3162,#REF!, 2,FALSE)</f>
        <v>#REF!</v>
      </c>
      <c r="BM3162" s="18" t="s">
        <v>7759</v>
      </c>
      <c r="BN3162" s="18" t="s">
        <v>3231</v>
      </c>
      <c r="BO3162" s="18" t="s">
        <v>4500</v>
      </c>
      <c r="BU3162" s="18" t="s">
        <v>7759</v>
      </c>
      <c r="BV3162" s="18" t="s">
        <v>3231</v>
      </c>
      <c r="BW3162" s="18" t="s">
        <v>4500</v>
      </c>
    </row>
    <row r="3163" spans="51:75" x14ac:dyDescent="0.3">
      <c r="AY3163" s="94" t="e">
        <f>VLOOKUP(C3163,#REF!, 2,FALSE)</f>
        <v>#REF!</v>
      </c>
      <c r="BM3163" s="18" t="s">
        <v>7760</v>
      </c>
      <c r="BN3163" s="18" t="s">
        <v>874</v>
      </c>
      <c r="BO3163" s="18" t="s">
        <v>632</v>
      </c>
      <c r="BU3163" s="18" t="s">
        <v>7760</v>
      </c>
      <c r="BV3163" s="18" t="s">
        <v>874</v>
      </c>
      <c r="BW3163" s="18" t="s">
        <v>632</v>
      </c>
    </row>
    <row r="3164" spans="51:75" x14ac:dyDescent="0.3">
      <c r="AY3164" s="94" t="e">
        <f>VLOOKUP(C3164,#REF!, 2,FALSE)</f>
        <v>#REF!</v>
      </c>
      <c r="BM3164" s="18" t="s">
        <v>125</v>
      </c>
      <c r="BN3164" s="18" t="s">
        <v>729</v>
      </c>
      <c r="BO3164" s="18" t="s">
        <v>7761</v>
      </c>
      <c r="BU3164" s="18" t="s">
        <v>125</v>
      </c>
      <c r="BV3164" s="18" t="s">
        <v>729</v>
      </c>
      <c r="BW3164" s="18" t="s">
        <v>7761</v>
      </c>
    </row>
    <row r="3165" spans="51:75" x14ac:dyDescent="0.3">
      <c r="AY3165" s="94" t="e">
        <f>VLOOKUP(C3165,#REF!, 2,FALSE)</f>
        <v>#REF!</v>
      </c>
      <c r="BM3165" s="18" t="s">
        <v>7762</v>
      </c>
      <c r="BN3165" s="18" t="s">
        <v>729</v>
      </c>
      <c r="BO3165" s="18" t="s">
        <v>2184</v>
      </c>
      <c r="BU3165" s="18" t="s">
        <v>7762</v>
      </c>
      <c r="BV3165" s="18" t="s">
        <v>729</v>
      </c>
      <c r="BW3165" s="18" t="s">
        <v>2184</v>
      </c>
    </row>
    <row r="3166" spans="51:75" x14ac:dyDescent="0.3">
      <c r="AY3166" s="94" t="e">
        <f>VLOOKUP(C3166,#REF!, 2,FALSE)</f>
        <v>#REF!</v>
      </c>
      <c r="BM3166" s="18" t="s">
        <v>7763</v>
      </c>
      <c r="BN3166" s="18" t="s">
        <v>861</v>
      </c>
      <c r="BO3166" s="18" t="s">
        <v>4219</v>
      </c>
      <c r="BU3166" s="18" t="s">
        <v>7763</v>
      </c>
      <c r="BV3166" s="18" t="s">
        <v>861</v>
      </c>
      <c r="BW3166" s="18" t="s">
        <v>4219</v>
      </c>
    </row>
    <row r="3167" spans="51:75" x14ac:dyDescent="0.3">
      <c r="AY3167" s="94" t="e">
        <f>VLOOKUP(C3167,#REF!, 2,FALSE)</f>
        <v>#REF!</v>
      </c>
      <c r="BM3167" s="18" t="s">
        <v>7764</v>
      </c>
      <c r="BN3167" s="18" t="s">
        <v>2993</v>
      </c>
      <c r="BO3167" s="18" t="s">
        <v>5957</v>
      </c>
      <c r="BU3167" s="18" t="s">
        <v>7764</v>
      </c>
      <c r="BV3167" s="18" t="s">
        <v>2993</v>
      </c>
      <c r="BW3167" s="18" t="s">
        <v>5957</v>
      </c>
    </row>
    <row r="3168" spans="51:75" x14ac:dyDescent="0.3">
      <c r="AY3168" s="94" t="e">
        <f>VLOOKUP(C3168,#REF!, 2,FALSE)</f>
        <v>#REF!</v>
      </c>
      <c r="BM3168" s="18" t="s">
        <v>1367</v>
      </c>
      <c r="BN3168" s="18" t="s">
        <v>3231</v>
      </c>
      <c r="BO3168" s="18" t="s">
        <v>623</v>
      </c>
      <c r="BU3168" s="18" t="s">
        <v>1367</v>
      </c>
      <c r="BV3168" s="18" t="s">
        <v>3231</v>
      </c>
      <c r="BW3168" s="18" t="s">
        <v>623</v>
      </c>
    </row>
    <row r="3169" spans="51:75" x14ac:dyDescent="0.3">
      <c r="AY3169" s="94" t="e">
        <f>VLOOKUP(C3169,#REF!, 2,FALSE)</f>
        <v>#REF!</v>
      </c>
      <c r="BM3169" s="18" t="s">
        <v>7765</v>
      </c>
      <c r="BN3169" s="18" t="s">
        <v>3231</v>
      </c>
      <c r="BO3169" s="18" t="s">
        <v>632</v>
      </c>
      <c r="BU3169" s="18" t="s">
        <v>7765</v>
      </c>
      <c r="BV3169" s="18" t="s">
        <v>3231</v>
      </c>
      <c r="BW3169" s="18" t="s">
        <v>632</v>
      </c>
    </row>
    <row r="3170" spans="51:75" x14ac:dyDescent="0.3">
      <c r="AY3170" s="94" t="e">
        <f>VLOOKUP(C3170,#REF!, 2,FALSE)</f>
        <v>#REF!</v>
      </c>
      <c r="BM3170" s="18" t="s">
        <v>7766</v>
      </c>
      <c r="BN3170" s="18" t="s">
        <v>3231</v>
      </c>
      <c r="BO3170" s="18" t="s">
        <v>701</v>
      </c>
      <c r="BU3170" s="18" t="s">
        <v>7766</v>
      </c>
      <c r="BV3170" s="18" t="s">
        <v>3231</v>
      </c>
      <c r="BW3170" s="18" t="s">
        <v>701</v>
      </c>
    </row>
    <row r="3171" spans="51:75" x14ac:dyDescent="0.3">
      <c r="AY3171" s="94" t="e">
        <f>VLOOKUP(C3171,#REF!, 2,FALSE)</f>
        <v>#REF!</v>
      </c>
      <c r="BM3171" s="18" t="s">
        <v>7767</v>
      </c>
      <c r="BN3171" s="18" t="s">
        <v>3231</v>
      </c>
      <c r="BO3171" s="18" t="s">
        <v>706</v>
      </c>
      <c r="BU3171" s="18" t="s">
        <v>7767</v>
      </c>
      <c r="BV3171" s="18" t="s">
        <v>3231</v>
      </c>
      <c r="BW3171" s="18" t="s">
        <v>706</v>
      </c>
    </row>
    <row r="3172" spans="51:75" x14ac:dyDescent="0.3">
      <c r="AY3172" s="94" t="e">
        <f>VLOOKUP(C3172,#REF!, 2,FALSE)</f>
        <v>#REF!</v>
      </c>
      <c r="BM3172" s="18" t="s">
        <v>7768</v>
      </c>
      <c r="BN3172" s="18" t="s">
        <v>1152</v>
      </c>
      <c r="BO3172" s="18" t="s">
        <v>7769</v>
      </c>
      <c r="BU3172" s="18" t="s">
        <v>7768</v>
      </c>
      <c r="BV3172" s="18" t="s">
        <v>1152</v>
      </c>
      <c r="BW3172" s="18" t="s">
        <v>7769</v>
      </c>
    </row>
    <row r="3173" spans="51:75" x14ac:dyDescent="0.3">
      <c r="AY3173" s="94" t="e">
        <f>VLOOKUP(C3173,#REF!, 2,FALSE)</f>
        <v>#REF!</v>
      </c>
      <c r="BM3173" s="18" t="s">
        <v>7770</v>
      </c>
      <c r="BN3173" s="18" t="s">
        <v>3231</v>
      </c>
      <c r="BO3173" s="18" t="s">
        <v>706</v>
      </c>
      <c r="BU3173" s="18" t="s">
        <v>7770</v>
      </c>
      <c r="BV3173" s="18" t="s">
        <v>3231</v>
      </c>
      <c r="BW3173" s="18" t="s">
        <v>706</v>
      </c>
    </row>
    <row r="3174" spans="51:75" x14ac:dyDescent="0.3">
      <c r="AY3174" s="94" t="e">
        <f>VLOOKUP(C3174,#REF!, 2,FALSE)</f>
        <v>#REF!</v>
      </c>
      <c r="BM3174" s="18" t="s">
        <v>1368</v>
      </c>
      <c r="BN3174" s="18" t="s">
        <v>3231</v>
      </c>
      <c r="BO3174" s="18" t="s">
        <v>706</v>
      </c>
      <c r="BU3174" s="18" t="s">
        <v>1368</v>
      </c>
      <c r="BV3174" s="18" t="s">
        <v>3231</v>
      </c>
      <c r="BW3174" s="18" t="s">
        <v>706</v>
      </c>
    </row>
    <row r="3175" spans="51:75" x14ac:dyDescent="0.3">
      <c r="AY3175" s="94" t="e">
        <f>VLOOKUP(C3175,#REF!, 2,FALSE)</f>
        <v>#REF!</v>
      </c>
      <c r="BM3175" s="18" t="s">
        <v>7772</v>
      </c>
      <c r="BN3175" s="18" t="s">
        <v>672</v>
      </c>
      <c r="BO3175" s="18" t="s">
        <v>1237</v>
      </c>
      <c r="BU3175" s="18" t="s">
        <v>7772</v>
      </c>
      <c r="BV3175" s="18" t="s">
        <v>672</v>
      </c>
      <c r="BW3175" s="18" t="s">
        <v>1237</v>
      </c>
    </row>
    <row r="3176" spans="51:75" x14ac:dyDescent="0.3">
      <c r="AY3176" s="94" t="e">
        <f>VLOOKUP(C3176,#REF!, 2,FALSE)</f>
        <v>#REF!</v>
      </c>
      <c r="BM3176" s="18" t="s">
        <v>1369</v>
      </c>
      <c r="BN3176" s="18" t="s">
        <v>17084</v>
      </c>
      <c r="BO3176" s="18" t="s">
        <v>4890</v>
      </c>
      <c r="BU3176" s="18" t="s">
        <v>1369</v>
      </c>
      <c r="BV3176" s="18" t="s">
        <v>17084</v>
      </c>
      <c r="BW3176" s="18" t="s">
        <v>4890</v>
      </c>
    </row>
    <row r="3177" spans="51:75" x14ac:dyDescent="0.3">
      <c r="AY3177" s="94" t="e">
        <f>VLOOKUP(C3177,#REF!, 2,FALSE)</f>
        <v>#REF!</v>
      </c>
      <c r="BM3177" s="18" t="s">
        <v>1370</v>
      </c>
      <c r="BN3177" s="18" t="s">
        <v>861</v>
      </c>
      <c r="BO3177" s="18" t="s">
        <v>5615</v>
      </c>
      <c r="BU3177" s="18" t="s">
        <v>1370</v>
      </c>
      <c r="BV3177" s="18" t="s">
        <v>861</v>
      </c>
      <c r="BW3177" s="18" t="s">
        <v>5615</v>
      </c>
    </row>
    <row r="3178" spans="51:75" x14ac:dyDescent="0.3">
      <c r="AY3178" s="94" t="e">
        <f>VLOOKUP(C3178,#REF!, 2,FALSE)</f>
        <v>#REF!</v>
      </c>
      <c r="BM3178" s="18" t="s">
        <v>7773</v>
      </c>
      <c r="BN3178" s="18" t="s">
        <v>3064</v>
      </c>
      <c r="BO3178" s="18" t="s">
        <v>7774</v>
      </c>
      <c r="BU3178" s="18" t="s">
        <v>7773</v>
      </c>
      <c r="BV3178" s="18" t="s">
        <v>3064</v>
      </c>
      <c r="BW3178" s="18" t="s">
        <v>7774</v>
      </c>
    </row>
    <row r="3179" spans="51:75" x14ac:dyDescent="0.3">
      <c r="AY3179" s="94" t="e">
        <f>VLOOKUP(C3179,#REF!, 2,FALSE)</f>
        <v>#REF!</v>
      </c>
      <c r="BM3179" s="18" t="s">
        <v>7775</v>
      </c>
      <c r="BN3179" s="18" t="s">
        <v>3024</v>
      </c>
      <c r="BO3179" s="18" t="s">
        <v>2112</v>
      </c>
      <c r="BU3179" s="18" t="s">
        <v>7775</v>
      </c>
      <c r="BV3179" s="18" t="s">
        <v>3024</v>
      </c>
      <c r="BW3179" s="18" t="s">
        <v>2112</v>
      </c>
    </row>
    <row r="3180" spans="51:75" x14ac:dyDescent="0.3">
      <c r="AY3180" s="94" t="e">
        <f>VLOOKUP(C3180,#REF!, 2,FALSE)</f>
        <v>#REF!</v>
      </c>
      <c r="BM3180" s="18" t="s">
        <v>7776</v>
      </c>
      <c r="BN3180" s="18" t="s">
        <v>3231</v>
      </c>
      <c r="BO3180" s="18" t="s">
        <v>7777</v>
      </c>
      <c r="BU3180" s="18" t="s">
        <v>7776</v>
      </c>
      <c r="BV3180" s="18" t="s">
        <v>3231</v>
      </c>
      <c r="BW3180" s="18" t="s">
        <v>7777</v>
      </c>
    </row>
    <row r="3181" spans="51:75" x14ac:dyDescent="0.3">
      <c r="AY3181" s="94" t="e">
        <f>VLOOKUP(C3181,#REF!, 2,FALSE)</f>
        <v>#REF!</v>
      </c>
      <c r="BM3181" s="18" t="s">
        <v>7778</v>
      </c>
      <c r="BN3181" s="18" t="s">
        <v>3105</v>
      </c>
      <c r="BO3181" s="18" t="s">
        <v>3836</v>
      </c>
      <c r="BU3181" s="18" t="s">
        <v>7778</v>
      </c>
      <c r="BV3181" s="18" t="s">
        <v>3105</v>
      </c>
      <c r="BW3181" s="18" t="s">
        <v>3836</v>
      </c>
    </row>
    <row r="3182" spans="51:75" x14ac:dyDescent="0.3">
      <c r="AY3182" s="94" t="e">
        <f>VLOOKUP(C3182,#REF!, 2,FALSE)</f>
        <v>#REF!</v>
      </c>
      <c r="BM3182" s="18" t="s">
        <v>7779</v>
      </c>
      <c r="BN3182" s="18" t="s">
        <v>3047</v>
      </c>
      <c r="BO3182" s="18" t="s">
        <v>7596</v>
      </c>
      <c r="BU3182" s="18" t="s">
        <v>7779</v>
      </c>
      <c r="BV3182" s="18" t="s">
        <v>3047</v>
      </c>
      <c r="BW3182" s="18" t="s">
        <v>7596</v>
      </c>
    </row>
    <row r="3183" spans="51:75" x14ac:dyDescent="0.3">
      <c r="AY3183" s="94" t="e">
        <f>VLOOKUP(C3183,#REF!, 2,FALSE)</f>
        <v>#REF!</v>
      </c>
      <c r="BM3183" s="18" t="s">
        <v>7780</v>
      </c>
      <c r="BN3183" s="18" t="s">
        <v>3047</v>
      </c>
      <c r="BO3183" s="18" t="s">
        <v>2492</v>
      </c>
      <c r="BU3183" s="18" t="s">
        <v>7780</v>
      </c>
      <c r="BV3183" s="18" t="s">
        <v>3047</v>
      </c>
      <c r="BW3183" s="18" t="s">
        <v>2492</v>
      </c>
    </row>
    <row r="3184" spans="51:75" x14ac:dyDescent="0.3">
      <c r="AY3184" s="94" t="e">
        <f>VLOOKUP(C3184,#REF!, 2,FALSE)</f>
        <v>#REF!</v>
      </c>
      <c r="BM3184" s="18" t="s">
        <v>1371</v>
      </c>
      <c r="BN3184" s="18" t="s">
        <v>3290</v>
      </c>
      <c r="BO3184" s="18" t="s">
        <v>719</v>
      </c>
      <c r="BU3184" s="18" t="s">
        <v>1371</v>
      </c>
      <c r="BV3184" s="18" t="s">
        <v>3290</v>
      </c>
      <c r="BW3184" s="18" t="s">
        <v>719</v>
      </c>
    </row>
    <row r="3185" spans="51:75" x14ac:dyDescent="0.3">
      <c r="AY3185" s="94" t="e">
        <f>VLOOKUP(C3185,#REF!, 2,FALSE)</f>
        <v>#REF!</v>
      </c>
      <c r="BM3185" s="18" t="s">
        <v>106</v>
      </c>
      <c r="BN3185" s="18" t="s">
        <v>1152</v>
      </c>
      <c r="BO3185" s="18" t="s">
        <v>5197</v>
      </c>
      <c r="BU3185" s="18" t="s">
        <v>106</v>
      </c>
      <c r="BV3185" s="18" t="s">
        <v>1152</v>
      </c>
      <c r="BW3185" s="18" t="s">
        <v>5197</v>
      </c>
    </row>
    <row r="3186" spans="51:75" x14ac:dyDescent="0.3">
      <c r="AY3186" s="94" t="e">
        <f>VLOOKUP(C3186,#REF!, 2,FALSE)</f>
        <v>#REF!</v>
      </c>
      <c r="BM3186" s="18" t="s">
        <v>7781</v>
      </c>
      <c r="BN3186" s="18" t="s">
        <v>3064</v>
      </c>
      <c r="BO3186" s="18" t="s">
        <v>6820</v>
      </c>
      <c r="BU3186" s="18" t="s">
        <v>7781</v>
      </c>
      <c r="BV3186" s="18" t="s">
        <v>3064</v>
      </c>
      <c r="BW3186" s="18" t="s">
        <v>6820</v>
      </c>
    </row>
    <row r="3187" spans="51:75" x14ac:dyDescent="0.3">
      <c r="AY3187" s="94" t="e">
        <f>VLOOKUP(C3187,#REF!, 2,FALSE)</f>
        <v>#REF!</v>
      </c>
      <c r="BM3187" s="18" t="s">
        <v>7782</v>
      </c>
      <c r="BN3187" s="18" t="s">
        <v>1152</v>
      </c>
      <c r="BO3187" s="18" t="s">
        <v>7783</v>
      </c>
      <c r="BU3187" s="18" t="s">
        <v>7782</v>
      </c>
      <c r="BV3187" s="18" t="s">
        <v>1152</v>
      </c>
      <c r="BW3187" s="18" t="s">
        <v>7783</v>
      </c>
    </row>
    <row r="3188" spans="51:75" x14ac:dyDescent="0.3">
      <c r="AY3188" s="94" t="e">
        <f>VLOOKUP(C3188,#REF!, 2,FALSE)</f>
        <v>#REF!</v>
      </c>
      <c r="BM3188" s="18" t="s">
        <v>7784</v>
      </c>
      <c r="BN3188" s="18" t="s">
        <v>17084</v>
      </c>
      <c r="BO3188" s="18" t="s">
        <v>1763</v>
      </c>
      <c r="BU3188" s="18" t="s">
        <v>7784</v>
      </c>
      <c r="BV3188" s="18" t="s">
        <v>17084</v>
      </c>
      <c r="BW3188" s="18" t="s">
        <v>1763</v>
      </c>
    </row>
    <row r="3189" spans="51:75" x14ac:dyDescent="0.3">
      <c r="AY3189" s="94" t="e">
        <f>VLOOKUP(C3189,#REF!, 2,FALSE)</f>
        <v>#REF!</v>
      </c>
      <c r="BM3189" s="18" t="s">
        <v>1372</v>
      </c>
      <c r="BN3189" s="18" t="s">
        <v>17084</v>
      </c>
      <c r="BO3189" s="18" t="s">
        <v>7785</v>
      </c>
      <c r="BU3189" s="18" t="s">
        <v>1372</v>
      </c>
      <c r="BV3189" s="18" t="s">
        <v>17084</v>
      </c>
      <c r="BW3189" s="18" t="s">
        <v>7785</v>
      </c>
    </row>
    <row r="3190" spans="51:75" x14ac:dyDescent="0.3">
      <c r="AY3190" s="94" t="e">
        <f>VLOOKUP(C3190,#REF!, 2,FALSE)</f>
        <v>#REF!</v>
      </c>
      <c r="BM3190" s="18" t="s">
        <v>7786</v>
      </c>
      <c r="BN3190" s="18" t="s">
        <v>3290</v>
      </c>
      <c r="BO3190" s="18" t="s">
        <v>5373</v>
      </c>
      <c r="BU3190" s="18" t="s">
        <v>7786</v>
      </c>
      <c r="BV3190" s="18" t="s">
        <v>3290</v>
      </c>
      <c r="BW3190" s="18" t="s">
        <v>5373</v>
      </c>
    </row>
    <row r="3191" spans="51:75" x14ac:dyDescent="0.3">
      <c r="AY3191" s="94" t="e">
        <f>VLOOKUP(C3191,#REF!, 2,FALSE)</f>
        <v>#REF!</v>
      </c>
      <c r="BM3191" s="18" t="s">
        <v>7787</v>
      </c>
      <c r="BN3191" s="18" t="s">
        <v>631</v>
      </c>
      <c r="BO3191" s="18" t="s">
        <v>7788</v>
      </c>
      <c r="BU3191" s="18" t="s">
        <v>7787</v>
      </c>
      <c r="BV3191" s="18" t="s">
        <v>631</v>
      </c>
      <c r="BW3191" s="18" t="s">
        <v>7788</v>
      </c>
    </row>
    <row r="3192" spans="51:75" x14ac:dyDescent="0.3">
      <c r="AY3192" s="94" t="e">
        <f>VLOOKUP(C3192,#REF!, 2,FALSE)</f>
        <v>#REF!</v>
      </c>
      <c r="BM3192" s="18" t="s">
        <v>1373</v>
      </c>
      <c r="BN3192" s="18" t="s">
        <v>3290</v>
      </c>
      <c r="BO3192" s="18" t="s">
        <v>1067</v>
      </c>
      <c r="BU3192" s="18" t="s">
        <v>1373</v>
      </c>
      <c r="BV3192" s="18" t="s">
        <v>3290</v>
      </c>
      <c r="BW3192" s="18" t="s">
        <v>1067</v>
      </c>
    </row>
    <row r="3193" spans="51:75" x14ac:dyDescent="0.3">
      <c r="AY3193" s="94" t="e">
        <f>VLOOKUP(C3193,#REF!, 2,FALSE)</f>
        <v>#REF!</v>
      </c>
      <c r="BM3193" s="18" t="s">
        <v>7789</v>
      </c>
      <c r="BN3193" s="18" t="s">
        <v>3024</v>
      </c>
      <c r="BO3193" s="18" t="s">
        <v>5198</v>
      </c>
      <c r="BU3193" s="18" t="s">
        <v>7789</v>
      </c>
      <c r="BV3193" s="18" t="s">
        <v>3024</v>
      </c>
      <c r="BW3193" s="18" t="s">
        <v>5198</v>
      </c>
    </row>
    <row r="3194" spans="51:75" x14ac:dyDescent="0.3">
      <c r="AY3194" s="94" t="e">
        <f>VLOOKUP(C3194,#REF!, 2,FALSE)</f>
        <v>#REF!</v>
      </c>
      <c r="BM3194" s="18" t="s">
        <v>7790</v>
      </c>
      <c r="BN3194" s="18" t="s">
        <v>1355</v>
      </c>
      <c r="BO3194" s="18" t="s">
        <v>5611</v>
      </c>
      <c r="BU3194" s="18" t="s">
        <v>7790</v>
      </c>
      <c r="BV3194" s="18" t="s">
        <v>1355</v>
      </c>
      <c r="BW3194" s="18" t="s">
        <v>5611</v>
      </c>
    </row>
    <row r="3195" spans="51:75" x14ac:dyDescent="0.3">
      <c r="AY3195" s="94" t="e">
        <f>VLOOKUP(C3195,#REF!, 2,FALSE)</f>
        <v>#REF!</v>
      </c>
      <c r="BM3195" s="18" t="s">
        <v>7791</v>
      </c>
      <c r="BN3195" s="18" t="s">
        <v>1355</v>
      </c>
      <c r="BO3195" s="18" t="s">
        <v>7792</v>
      </c>
      <c r="BU3195" s="18" t="s">
        <v>7791</v>
      </c>
      <c r="BV3195" s="18" t="s">
        <v>1355</v>
      </c>
      <c r="BW3195" s="18" t="s">
        <v>7792</v>
      </c>
    </row>
    <row r="3196" spans="51:75" x14ac:dyDescent="0.3">
      <c r="AY3196" s="94" t="e">
        <f>VLOOKUP(C3196,#REF!, 2,FALSE)</f>
        <v>#REF!</v>
      </c>
      <c r="BM3196" s="18" t="s">
        <v>7793</v>
      </c>
      <c r="BN3196" s="18" t="s">
        <v>3024</v>
      </c>
      <c r="BO3196" s="18" t="s">
        <v>3630</v>
      </c>
      <c r="BU3196" s="18" t="s">
        <v>7793</v>
      </c>
      <c r="BV3196" s="18" t="s">
        <v>3024</v>
      </c>
      <c r="BW3196" s="18" t="s">
        <v>3630</v>
      </c>
    </row>
    <row r="3197" spans="51:75" x14ac:dyDescent="0.3">
      <c r="AY3197" s="94" t="e">
        <f>VLOOKUP(C3197,#REF!, 2,FALSE)</f>
        <v>#REF!</v>
      </c>
      <c r="BM3197" s="18" t="s">
        <v>7794</v>
      </c>
      <c r="BN3197" s="18" t="s">
        <v>1152</v>
      </c>
      <c r="BO3197" s="18" t="s">
        <v>1613</v>
      </c>
      <c r="BU3197" s="18" t="s">
        <v>7794</v>
      </c>
      <c r="BV3197" s="18" t="s">
        <v>1152</v>
      </c>
      <c r="BW3197" s="18" t="s">
        <v>1613</v>
      </c>
    </row>
    <row r="3198" spans="51:75" x14ac:dyDescent="0.3">
      <c r="AY3198" s="94" t="e">
        <f>VLOOKUP(C3198,#REF!, 2,FALSE)</f>
        <v>#REF!</v>
      </c>
      <c r="BM3198" s="18" t="s">
        <v>7795</v>
      </c>
      <c r="BN3198" s="18" t="s">
        <v>3231</v>
      </c>
      <c r="BO3198" s="18" t="s">
        <v>2901</v>
      </c>
      <c r="BU3198" s="18" t="s">
        <v>7795</v>
      </c>
      <c r="BV3198" s="18" t="s">
        <v>3231</v>
      </c>
      <c r="BW3198" s="18" t="s">
        <v>2901</v>
      </c>
    </row>
    <row r="3199" spans="51:75" x14ac:dyDescent="0.3">
      <c r="AY3199" s="94" t="e">
        <f>VLOOKUP(C3199,#REF!, 2,FALSE)</f>
        <v>#REF!</v>
      </c>
      <c r="BM3199" s="18" t="s">
        <v>1374</v>
      </c>
      <c r="BN3199" s="18" t="s">
        <v>790</v>
      </c>
      <c r="BO3199" s="18" t="s">
        <v>7796</v>
      </c>
      <c r="BU3199" s="18" t="s">
        <v>1374</v>
      </c>
      <c r="BV3199" s="18" t="s">
        <v>790</v>
      </c>
      <c r="BW3199" s="18" t="s">
        <v>7796</v>
      </c>
    </row>
    <row r="3200" spans="51:75" x14ac:dyDescent="0.3">
      <c r="AY3200" s="94" t="e">
        <f>VLOOKUP(C3200,#REF!, 2,FALSE)</f>
        <v>#REF!</v>
      </c>
      <c r="BM3200" s="18" t="s">
        <v>1375</v>
      </c>
      <c r="BN3200" s="18" t="s">
        <v>3231</v>
      </c>
      <c r="BO3200" s="18" t="s">
        <v>1243</v>
      </c>
      <c r="BU3200" s="18" t="s">
        <v>1375</v>
      </c>
      <c r="BV3200" s="18" t="s">
        <v>3231</v>
      </c>
      <c r="BW3200" s="18" t="s">
        <v>1243</v>
      </c>
    </row>
    <row r="3201" spans="51:75" x14ac:dyDescent="0.3">
      <c r="AY3201" s="94" t="e">
        <f>VLOOKUP(C3201,#REF!, 2,FALSE)</f>
        <v>#REF!</v>
      </c>
      <c r="BM3201" s="18" t="s">
        <v>7797</v>
      </c>
      <c r="BN3201" s="18" t="s">
        <v>1355</v>
      </c>
      <c r="BO3201" s="18" t="s">
        <v>7798</v>
      </c>
      <c r="BU3201" s="18" t="s">
        <v>7797</v>
      </c>
      <c r="BV3201" s="18" t="s">
        <v>1355</v>
      </c>
      <c r="BW3201" s="18" t="s">
        <v>7798</v>
      </c>
    </row>
    <row r="3202" spans="51:75" x14ac:dyDescent="0.3">
      <c r="AY3202" s="94" t="e">
        <f>VLOOKUP(C3202,#REF!, 2,FALSE)</f>
        <v>#REF!</v>
      </c>
      <c r="BM3202" s="18" t="s">
        <v>7799</v>
      </c>
      <c r="BN3202" s="18" t="s">
        <v>643</v>
      </c>
      <c r="BO3202" s="18" t="s">
        <v>7800</v>
      </c>
      <c r="BU3202" s="18" t="s">
        <v>7799</v>
      </c>
      <c r="BV3202" s="18" t="s">
        <v>643</v>
      </c>
      <c r="BW3202" s="18" t="s">
        <v>7800</v>
      </c>
    </row>
    <row r="3203" spans="51:75" x14ac:dyDescent="0.3">
      <c r="AY3203" s="94" t="e">
        <f>VLOOKUP(C3203,#REF!, 2,FALSE)</f>
        <v>#REF!</v>
      </c>
      <c r="BM3203" s="18" t="s">
        <v>7801</v>
      </c>
      <c r="BN3203" s="18" t="s">
        <v>1285</v>
      </c>
      <c r="BO3203" s="18" t="s">
        <v>5188</v>
      </c>
      <c r="BU3203" s="18" t="s">
        <v>7801</v>
      </c>
      <c r="BV3203" s="18" t="s">
        <v>1285</v>
      </c>
      <c r="BW3203" s="18" t="s">
        <v>5188</v>
      </c>
    </row>
    <row r="3204" spans="51:75" x14ac:dyDescent="0.3">
      <c r="AY3204" s="94" t="e">
        <f>VLOOKUP(C3204,#REF!, 2,FALSE)</f>
        <v>#REF!</v>
      </c>
      <c r="BM3204" s="18" t="s">
        <v>7803</v>
      </c>
      <c r="BN3204" s="18" t="s">
        <v>861</v>
      </c>
      <c r="BO3204" s="18" t="s">
        <v>7804</v>
      </c>
      <c r="BU3204" s="18" t="s">
        <v>7803</v>
      </c>
      <c r="BV3204" s="18" t="s">
        <v>861</v>
      </c>
      <c r="BW3204" s="18" t="s">
        <v>7804</v>
      </c>
    </row>
    <row r="3205" spans="51:75" x14ac:dyDescent="0.3">
      <c r="AY3205" s="94" t="e">
        <f>VLOOKUP(C3205,#REF!, 2,FALSE)</f>
        <v>#REF!</v>
      </c>
      <c r="BM3205" s="18" t="s">
        <v>7805</v>
      </c>
      <c r="BN3205" s="18" t="s">
        <v>861</v>
      </c>
      <c r="BO3205" s="18" t="s">
        <v>6019</v>
      </c>
      <c r="BU3205" s="18" t="s">
        <v>7805</v>
      </c>
      <c r="BV3205" s="18" t="s">
        <v>861</v>
      </c>
      <c r="BW3205" s="18" t="s">
        <v>6019</v>
      </c>
    </row>
    <row r="3206" spans="51:75" x14ac:dyDescent="0.3">
      <c r="AY3206" s="94" t="e">
        <f>VLOOKUP(C3206,#REF!, 2,FALSE)</f>
        <v>#REF!</v>
      </c>
      <c r="BM3206" s="18" t="s">
        <v>7806</v>
      </c>
      <c r="BN3206" s="18" t="s">
        <v>3064</v>
      </c>
      <c r="BO3206" s="18" t="s">
        <v>4604</v>
      </c>
      <c r="BU3206" s="18" t="s">
        <v>7806</v>
      </c>
      <c r="BV3206" s="18" t="s">
        <v>3064</v>
      </c>
      <c r="BW3206" s="18" t="s">
        <v>4604</v>
      </c>
    </row>
    <row r="3207" spans="51:75" x14ac:dyDescent="0.3">
      <c r="AY3207" s="94" t="e">
        <f>VLOOKUP(C3207,#REF!, 2,FALSE)</f>
        <v>#REF!</v>
      </c>
      <c r="BM3207" s="18" t="s">
        <v>7807</v>
      </c>
      <c r="BN3207" s="18" t="s">
        <v>1355</v>
      </c>
      <c r="BO3207" s="18" t="s">
        <v>7804</v>
      </c>
      <c r="BU3207" s="18" t="s">
        <v>7807</v>
      </c>
      <c r="BV3207" s="18" t="s">
        <v>1355</v>
      </c>
      <c r="BW3207" s="18" t="s">
        <v>7804</v>
      </c>
    </row>
    <row r="3208" spans="51:75" x14ac:dyDescent="0.3">
      <c r="AY3208" s="94" t="e">
        <f>VLOOKUP(C3208,#REF!, 2,FALSE)</f>
        <v>#REF!</v>
      </c>
      <c r="BM3208" s="18" t="s">
        <v>7808</v>
      </c>
      <c r="BN3208" s="18" t="s">
        <v>3231</v>
      </c>
      <c r="BO3208" s="18" t="s">
        <v>4425</v>
      </c>
      <c r="BU3208" s="18" t="s">
        <v>7808</v>
      </c>
      <c r="BV3208" s="18" t="s">
        <v>3231</v>
      </c>
      <c r="BW3208" s="18" t="s">
        <v>4425</v>
      </c>
    </row>
    <row r="3209" spans="51:75" x14ac:dyDescent="0.3">
      <c r="AY3209" s="94" t="e">
        <f>VLOOKUP(C3209,#REF!, 2,FALSE)</f>
        <v>#REF!</v>
      </c>
      <c r="BM3209" s="18" t="s">
        <v>7809</v>
      </c>
      <c r="BN3209" s="18" t="s">
        <v>3290</v>
      </c>
      <c r="BO3209" s="18" t="s">
        <v>7810</v>
      </c>
      <c r="BU3209" s="18" t="s">
        <v>7809</v>
      </c>
      <c r="BV3209" s="18" t="s">
        <v>3290</v>
      </c>
      <c r="BW3209" s="18" t="s">
        <v>7810</v>
      </c>
    </row>
    <row r="3210" spans="51:75" x14ac:dyDescent="0.3">
      <c r="AY3210" s="94" t="e">
        <f>VLOOKUP(C3210,#REF!, 2,FALSE)</f>
        <v>#REF!</v>
      </c>
      <c r="BM3210" s="18" t="s">
        <v>7811</v>
      </c>
      <c r="BN3210" s="18" t="s">
        <v>3231</v>
      </c>
      <c r="BO3210" s="18" t="s">
        <v>3870</v>
      </c>
      <c r="BU3210" s="18" t="s">
        <v>7811</v>
      </c>
      <c r="BV3210" s="18" t="s">
        <v>3231</v>
      </c>
      <c r="BW3210" s="18" t="s">
        <v>3870</v>
      </c>
    </row>
    <row r="3211" spans="51:75" x14ac:dyDescent="0.3">
      <c r="AY3211" s="94" t="e">
        <f>VLOOKUP(C3211,#REF!, 2,FALSE)</f>
        <v>#REF!</v>
      </c>
      <c r="BM3211" s="18" t="s">
        <v>124</v>
      </c>
      <c r="BN3211" s="18" t="s">
        <v>2993</v>
      </c>
      <c r="BO3211" s="18" t="s">
        <v>3870</v>
      </c>
      <c r="BU3211" s="18" t="s">
        <v>124</v>
      </c>
      <c r="BV3211" s="18" t="s">
        <v>2993</v>
      </c>
      <c r="BW3211" s="18" t="s">
        <v>3870</v>
      </c>
    </row>
    <row r="3212" spans="51:75" x14ac:dyDescent="0.3">
      <c r="AY3212" s="94" t="e">
        <f>VLOOKUP(C3212,#REF!, 2,FALSE)</f>
        <v>#REF!</v>
      </c>
      <c r="BM3212" s="18" t="s">
        <v>7812</v>
      </c>
      <c r="BN3212" s="18" t="s">
        <v>3109</v>
      </c>
      <c r="BO3212" s="18" t="s">
        <v>5448</v>
      </c>
      <c r="BU3212" s="18" t="s">
        <v>7812</v>
      </c>
      <c r="BV3212" s="18" t="s">
        <v>3109</v>
      </c>
      <c r="BW3212" s="18" t="s">
        <v>5448</v>
      </c>
    </row>
    <row r="3213" spans="51:75" x14ac:dyDescent="0.3">
      <c r="AY3213" s="94" t="e">
        <f>VLOOKUP(C3213,#REF!, 2,FALSE)</f>
        <v>#REF!</v>
      </c>
      <c r="BM3213" s="18" t="s">
        <v>7813</v>
      </c>
      <c r="BN3213" s="18" t="s">
        <v>792</v>
      </c>
      <c r="BO3213" s="18" t="s">
        <v>7814</v>
      </c>
      <c r="BU3213" s="18" t="s">
        <v>7813</v>
      </c>
      <c r="BV3213" s="18" t="s">
        <v>792</v>
      </c>
      <c r="BW3213" s="18" t="s">
        <v>7814</v>
      </c>
    </row>
    <row r="3214" spans="51:75" x14ac:dyDescent="0.3">
      <c r="AY3214" s="94" t="e">
        <f>VLOOKUP(C3214,#REF!, 2,FALSE)</f>
        <v>#REF!</v>
      </c>
      <c r="BM3214" s="18" t="s">
        <v>7815</v>
      </c>
      <c r="BN3214" s="18" t="s">
        <v>729</v>
      </c>
      <c r="BO3214" s="18" t="s">
        <v>7802</v>
      </c>
      <c r="BU3214" s="18" t="s">
        <v>7815</v>
      </c>
      <c r="BV3214" s="18" t="s">
        <v>729</v>
      </c>
      <c r="BW3214" s="18" t="s">
        <v>7802</v>
      </c>
    </row>
    <row r="3215" spans="51:75" x14ac:dyDescent="0.3">
      <c r="AY3215" s="94" t="e">
        <f>VLOOKUP(C3215,#REF!, 2,FALSE)</f>
        <v>#REF!</v>
      </c>
      <c r="BM3215" s="18" t="s">
        <v>7816</v>
      </c>
      <c r="BN3215" s="18" t="s">
        <v>633</v>
      </c>
      <c r="BO3215" s="18" t="s">
        <v>1294</v>
      </c>
      <c r="BU3215" s="18" t="s">
        <v>7816</v>
      </c>
      <c r="BV3215" s="18" t="s">
        <v>633</v>
      </c>
      <c r="BW3215" s="18" t="s">
        <v>1294</v>
      </c>
    </row>
    <row r="3216" spans="51:75" x14ac:dyDescent="0.3">
      <c r="AY3216" s="94" t="e">
        <f>VLOOKUP(C3216,#REF!, 2,FALSE)</f>
        <v>#REF!</v>
      </c>
      <c r="BM3216" s="18" t="s">
        <v>1376</v>
      </c>
      <c r="BN3216" s="18" t="s">
        <v>1355</v>
      </c>
      <c r="BO3216" s="18" t="s">
        <v>782</v>
      </c>
      <c r="BU3216" s="18" t="s">
        <v>1376</v>
      </c>
      <c r="BV3216" s="18" t="s">
        <v>1355</v>
      </c>
      <c r="BW3216" s="18" t="s">
        <v>782</v>
      </c>
    </row>
    <row r="3217" spans="51:75" x14ac:dyDescent="0.3">
      <c r="AY3217" s="94" t="e">
        <f>VLOOKUP(C3217,#REF!, 2,FALSE)</f>
        <v>#REF!</v>
      </c>
      <c r="BM3217" s="18" t="s">
        <v>7817</v>
      </c>
      <c r="BN3217" s="18" t="s">
        <v>3231</v>
      </c>
      <c r="BO3217" s="18" t="s">
        <v>1220</v>
      </c>
      <c r="BU3217" s="18" t="s">
        <v>7817</v>
      </c>
      <c r="BV3217" s="18" t="s">
        <v>3231</v>
      </c>
      <c r="BW3217" s="18" t="s">
        <v>1220</v>
      </c>
    </row>
    <row r="3218" spans="51:75" x14ac:dyDescent="0.3">
      <c r="AY3218" s="94" t="e">
        <f>VLOOKUP(C3218,#REF!, 2,FALSE)</f>
        <v>#REF!</v>
      </c>
      <c r="BM3218" s="18" t="s">
        <v>7818</v>
      </c>
      <c r="BN3218" s="18" t="s">
        <v>3064</v>
      </c>
      <c r="BO3218" s="18" t="s">
        <v>7819</v>
      </c>
      <c r="BU3218" s="18" t="s">
        <v>7818</v>
      </c>
      <c r="BV3218" s="18" t="s">
        <v>3064</v>
      </c>
      <c r="BW3218" s="18" t="s">
        <v>7819</v>
      </c>
    </row>
    <row r="3219" spans="51:75" x14ac:dyDescent="0.3">
      <c r="AY3219" s="94" t="e">
        <f>VLOOKUP(C3219,#REF!, 2,FALSE)</f>
        <v>#REF!</v>
      </c>
      <c r="BM3219" s="18" t="s">
        <v>7820</v>
      </c>
      <c r="BN3219" s="18" t="s">
        <v>1355</v>
      </c>
      <c r="BO3219" s="18" t="s">
        <v>3836</v>
      </c>
      <c r="BU3219" s="18" t="s">
        <v>7820</v>
      </c>
      <c r="BV3219" s="18" t="s">
        <v>1355</v>
      </c>
      <c r="BW3219" s="18" t="s">
        <v>3836</v>
      </c>
    </row>
    <row r="3220" spans="51:75" x14ac:dyDescent="0.3">
      <c r="AY3220" s="94" t="e">
        <f>VLOOKUP(C3220,#REF!, 2,FALSE)</f>
        <v>#REF!</v>
      </c>
      <c r="BM3220" s="18" t="s">
        <v>7821</v>
      </c>
      <c r="BN3220" s="18" t="s">
        <v>2998</v>
      </c>
      <c r="BO3220" s="18" t="s">
        <v>2998</v>
      </c>
      <c r="BU3220" s="18" t="s">
        <v>7821</v>
      </c>
      <c r="BV3220" s="18" t="s">
        <v>2998</v>
      </c>
      <c r="BW3220" s="18" t="s">
        <v>2998</v>
      </c>
    </row>
    <row r="3221" spans="51:75" x14ac:dyDescent="0.3">
      <c r="AY3221" s="94" t="e">
        <f>VLOOKUP(C3221,#REF!, 2,FALSE)</f>
        <v>#REF!</v>
      </c>
      <c r="BM3221" s="18" t="s">
        <v>7822</v>
      </c>
      <c r="BN3221" s="18" t="s">
        <v>2993</v>
      </c>
      <c r="BO3221" s="18" t="s">
        <v>2414</v>
      </c>
      <c r="BU3221" s="18" t="s">
        <v>7822</v>
      </c>
      <c r="BV3221" s="18" t="s">
        <v>2993</v>
      </c>
      <c r="BW3221" s="18" t="s">
        <v>2414</v>
      </c>
    </row>
    <row r="3222" spans="51:75" x14ac:dyDescent="0.3">
      <c r="AY3222" s="94" t="e">
        <f>VLOOKUP(C3222,#REF!, 2,FALSE)</f>
        <v>#REF!</v>
      </c>
      <c r="BM3222" s="18" t="s">
        <v>7823</v>
      </c>
      <c r="BN3222" s="18" t="s">
        <v>633</v>
      </c>
      <c r="BO3222" s="18" t="s">
        <v>1217</v>
      </c>
      <c r="BU3222" s="18" t="s">
        <v>7823</v>
      </c>
      <c r="BV3222" s="18" t="s">
        <v>633</v>
      </c>
      <c r="BW3222" s="18" t="s">
        <v>1217</v>
      </c>
    </row>
    <row r="3223" spans="51:75" x14ac:dyDescent="0.3">
      <c r="AY3223" s="94" t="e">
        <f>VLOOKUP(C3223,#REF!, 2,FALSE)</f>
        <v>#REF!</v>
      </c>
      <c r="BM3223" s="18" t="s">
        <v>7824</v>
      </c>
      <c r="BN3223" s="18" t="s">
        <v>3047</v>
      </c>
      <c r="BO3223" s="18" t="s">
        <v>782</v>
      </c>
      <c r="BU3223" s="18" t="s">
        <v>7824</v>
      </c>
      <c r="BV3223" s="18" t="s">
        <v>3047</v>
      </c>
      <c r="BW3223" s="18" t="s">
        <v>782</v>
      </c>
    </row>
    <row r="3224" spans="51:75" x14ac:dyDescent="0.3">
      <c r="AY3224" s="94" t="e">
        <f>VLOOKUP(C3224,#REF!, 2,FALSE)</f>
        <v>#REF!</v>
      </c>
      <c r="BM3224" s="18" t="s">
        <v>7825</v>
      </c>
      <c r="BN3224" s="18" t="s">
        <v>3047</v>
      </c>
      <c r="BO3224" s="18" t="s">
        <v>782</v>
      </c>
      <c r="BU3224" s="18" t="s">
        <v>7825</v>
      </c>
      <c r="BV3224" s="18" t="s">
        <v>3047</v>
      </c>
      <c r="BW3224" s="18" t="s">
        <v>782</v>
      </c>
    </row>
    <row r="3225" spans="51:75" x14ac:dyDescent="0.3">
      <c r="AY3225" s="94" t="e">
        <f>VLOOKUP(C3225,#REF!, 2,FALSE)</f>
        <v>#REF!</v>
      </c>
      <c r="BM3225" s="18" t="s">
        <v>7826</v>
      </c>
      <c r="BN3225" s="18" t="s">
        <v>3047</v>
      </c>
      <c r="BO3225" s="18" t="s">
        <v>782</v>
      </c>
      <c r="BU3225" s="18" t="s">
        <v>7826</v>
      </c>
      <c r="BV3225" s="18" t="s">
        <v>3047</v>
      </c>
      <c r="BW3225" s="18" t="s">
        <v>782</v>
      </c>
    </row>
    <row r="3226" spans="51:75" x14ac:dyDescent="0.3">
      <c r="AY3226" s="94" t="e">
        <f>VLOOKUP(C3226,#REF!, 2,FALSE)</f>
        <v>#REF!</v>
      </c>
      <c r="BM3226" s="18" t="s">
        <v>7827</v>
      </c>
      <c r="BN3226" s="18" t="s">
        <v>3024</v>
      </c>
      <c r="BO3226" s="18" t="s">
        <v>2069</v>
      </c>
      <c r="BU3226" s="18" t="s">
        <v>7827</v>
      </c>
      <c r="BV3226" s="18" t="s">
        <v>3024</v>
      </c>
      <c r="BW3226" s="18" t="s">
        <v>2069</v>
      </c>
    </row>
    <row r="3227" spans="51:75" x14ac:dyDescent="0.3">
      <c r="AY3227" s="94" t="e">
        <f>VLOOKUP(C3227,#REF!, 2,FALSE)</f>
        <v>#REF!</v>
      </c>
      <c r="BM3227" s="18" t="s">
        <v>7828</v>
      </c>
      <c r="BN3227" s="18" t="s">
        <v>3021</v>
      </c>
      <c r="BO3227" s="18" t="s">
        <v>671</v>
      </c>
      <c r="BU3227" s="18" t="s">
        <v>7828</v>
      </c>
      <c r="BV3227" s="18" t="s">
        <v>3021</v>
      </c>
      <c r="BW3227" s="18" t="s">
        <v>671</v>
      </c>
    </row>
    <row r="3228" spans="51:75" x14ac:dyDescent="0.3">
      <c r="AY3228" s="94" t="e">
        <f>VLOOKUP(C3228,#REF!, 2,FALSE)</f>
        <v>#REF!</v>
      </c>
      <c r="BM3228" s="18" t="s">
        <v>7829</v>
      </c>
      <c r="BN3228" s="18" t="s">
        <v>3109</v>
      </c>
      <c r="BO3228" s="18" t="s">
        <v>2998</v>
      </c>
      <c r="BU3228" s="18" t="s">
        <v>7829</v>
      </c>
      <c r="BV3228" s="18" t="s">
        <v>3109</v>
      </c>
      <c r="BW3228" s="18" t="s">
        <v>2998</v>
      </c>
    </row>
    <row r="3229" spans="51:75" x14ac:dyDescent="0.3">
      <c r="AY3229" s="94" t="e">
        <f>VLOOKUP(C3229,#REF!, 2,FALSE)</f>
        <v>#REF!</v>
      </c>
      <c r="BM3229" s="18" t="s">
        <v>7830</v>
      </c>
      <c r="BN3229" s="18" t="s">
        <v>1152</v>
      </c>
      <c r="BO3229" s="18" t="s">
        <v>1155</v>
      </c>
      <c r="BU3229" s="18" t="s">
        <v>7830</v>
      </c>
      <c r="BV3229" s="18" t="s">
        <v>1152</v>
      </c>
      <c r="BW3229" s="18" t="s">
        <v>1155</v>
      </c>
    </row>
    <row r="3230" spans="51:75" x14ac:dyDescent="0.3">
      <c r="AY3230" s="94" t="e">
        <f>VLOOKUP(C3230,#REF!, 2,FALSE)</f>
        <v>#REF!</v>
      </c>
      <c r="BM3230" s="18" t="s">
        <v>7831</v>
      </c>
      <c r="BN3230" s="18" t="s">
        <v>3105</v>
      </c>
      <c r="BO3230" s="18" t="s">
        <v>2998</v>
      </c>
      <c r="BU3230" s="18" t="s">
        <v>7831</v>
      </c>
      <c r="BV3230" s="18" t="s">
        <v>3105</v>
      </c>
      <c r="BW3230" s="18" t="s">
        <v>2998</v>
      </c>
    </row>
    <row r="3231" spans="51:75" x14ac:dyDescent="0.3">
      <c r="AY3231" s="94" t="e">
        <f>VLOOKUP(C3231,#REF!, 2,FALSE)</f>
        <v>#REF!</v>
      </c>
      <c r="BM3231" s="18" t="s">
        <v>7832</v>
      </c>
      <c r="BN3231" s="18" t="s">
        <v>1152</v>
      </c>
      <c r="BO3231" s="18" t="s">
        <v>1390</v>
      </c>
      <c r="BU3231" s="18" t="s">
        <v>7832</v>
      </c>
      <c r="BV3231" s="18" t="s">
        <v>1152</v>
      </c>
      <c r="BW3231" s="18" t="s">
        <v>1390</v>
      </c>
    </row>
    <row r="3232" spans="51:75" x14ac:dyDescent="0.3">
      <c r="AY3232" s="94" t="e">
        <f>VLOOKUP(C3232,#REF!, 2,FALSE)</f>
        <v>#REF!</v>
      </c>
      <c r="BM3232" s="18" t="s">
        <v>7833</v>
      </c>
      <c r="BN3232" s="18" t="s">
        <v>3024</v>
      </c>
      <c r="BO3232" s="18" t="s">
        <v>2998</v>
      </c>
      <c r="BU3232" s="18" t="s">
        <v>7833</v>
      </c>
      <c r="BV3232" s="18" t="s">
        <v>3024</v>
      </c>
      <c r="BW3232" s="18" t="s">
        <v>2998</v>
      </c>
    </row>
    <row r="3233" spans="51:75" x14ac:dyDescent="0.3">
      <c r="AY3233" s="94" t="e">
        <f>VLOOKUP(C3233,#REF!, 2,FALSE)</f>
        <v>#REF!</v>
      </c>
      <c r="BM3233" s="18" t="s">
        <v>7834</v>
      </c>
      <c r="BN3233" s="18" t="s">
        <v>822</v>
      </c>
      <c r="BO3233" s="18" t="s">
        <v>7835</v>
      </c>
      <c r="BU3233" s="18" t="s">
        <v>7834</v>
      </c>
      <c r="BV3233" s="18" t="s">
        <v>822</v>
      </c>
      <c r="BW3233" s="18" t="s">
        <v>7835</v>
      </c>
    </row>
    <row r="3234" spans="51:75" x14ac:dyDescent="0.3">
      <c r="AY3234" s="94" t="e">
        <f>VLOOKUP(C3234,#REF!, 2,FALSE)</f>
        <v>#REF!</v>
      </c>
      <c r="BM3234" s="18" t="s">
        <v>7836</v>
      </c>
      <c r="BN3234" s="18" t="s">
        <v>628</v>
      </c>
      <c r="BO3234" s="18" t="s">
        <v>1351</v>
      </c>
      <c r="BU3234" s="18" t="s">
        <v>7836</v>
      </c>
      <c r="BV3234" s="18" t="s">
        <v>628</v>
      </c>
      <c r="BW3234" s="18" t="s">
        <v>1351</v>
      </c>
    </row>
    <row r="3235" spans="51:75" x14ac:dyDescent="0.3">
      <c r="AY3235" s="94" t="e">
        <f>VLOOKUP(C3235,#REF!, 2,FALSE)</f>
        <v>#REF!</v>
      </c>
      <c r="BM3235" s="18" t="s">
        <v>123</v>
      </c>
      <c r="BN3235" s="18" t="s">
        <v>661</v>
      </c>
      <c r="BO3235" s="18" t="s">
        <v>7838</v>
      </c>
      <c r="BU3235" s="18" t="s">
        <v>123</v>
      </c>
      <c r="BV3235" s="18" t="s">
        <v>661</v>
      </c>
      <c r="BW3235" s="18" t="s">
        <v>7838</v>
      </c>
    </row>
    <row r="3236" spans="51:75" x14ac:dyDescent="0.3">
      <c r="AY3236" s="94" t="e">
        <f>VLOOKUP(C3236,#REF!, 2,FALSE)</f>
        <v>#REF!</v>
      </c>
      <c r="BM3236" s="18" t="s">
        <v>7839</v>
      </c>
      <c r="BN3236" s="18" t="s">
        <v>628</v>
      </c>
      <c r="BO3236" s="18" t="s">
        <v>7840</v>
      </c>
      <c r="BU3236" s="18" t="s">
        <v>7839</v>
      </c>
      <c r="BV3236" s="18" t="s">
        <v>628</v>
      </c>
      <c r="BW3236" s="18" t="s">
        <v>7840</v>
      </c>
    </row>
    <row r="3237" spans="51:75" x14ac:dyDescent="0.3">
      <c r="AY3237" s="94" t="e">
        <f>VLOOKUP(C3237,#REF!, 2,FALSE)</f>
        <v>#REF!</v>
      </c>
      <c r="BM3237" s="18" t="s">
        <v>7841</v>
      </c>
      <c r="BN3237" s="18" t="s">
        <v>3231</v>
      </c>
      <c r="BO3237" s="18" t="s">
        <v>944</v>
      </c>
      <c r="BU3237" s="18" t="s">
        <v>7841</v>
      </c>
      <c r="BV3237" s="18" t="s">
        <v>3231</v>
      </c>
      <c r="BW3237" s="18" t="s">
        <v>944</v>
      </c>
    </row>
    <row r="3238" spans="51:75" x14ac:dyDescent="0.3">
      <c r="AY3238" s="94" t="e">
        <f>VLOOKUP(C3238,#REF!, 2,FALSE)</f>
        <v>#REF!</v>
      </c>
      <c r="BM3238" s="18" t="s">
        <v>7842</v>
      </c>
      <c r="BN3238" s="18" t="s">
        <v>3231</v>
      </c>
      <c r="BO3238" s="18" t="s">
        <v>7065</v>
      </c>
      <c r="BU3238" s="18" t="s">
        <v>7842</v>
      </c>
      <c r="BV3238" s="18" t="s">
        <v>3231</v>
      </c>
      <c r="BW3238" s="18" t="s">
        <v>7065</v>
      </c>
    </row>
    <row r="3239" spans="51:75" x14ac:dyDescent="0.3">
      <c r="AY3239" s="94" t="e">
        <f>VLOOKUP(C3239,#REF!, 2,FALSE)</f>
        <v>#REF!</v>
      </c>
      <c r="BM3239" s="18" t="s">
        <v>7843</v>
      </c>
      <c r="BN3239" s="18" t="s">
        <v>1355</v>
      </c>
      <c r="BO3239" s="18" t="s">
        <v>4783</v>
      </c>
      <c r="BU3239" s="18" t="s">
        <v>7843</v>
      </c>
      <c r="BV3239" s="18" t="s">
        <v>1355</v>
      </c>
      <c r="BW3239" s="18" t="s">
        <v>4783</v>
      </c>
    </row>
    <row r="3240" spans="51:75" x14ac:dyDescent="0.3">
      <c r="AY3240" s="94" t="e">
        <f>VLOOKUP(C3240,#REF!, 2,FALSE)</f>
        <v>#REF!</v>
      </c>
      <c r="BM3240" s="18" t="s">
        <v>1377</v>
      </c>
      <c r="BN3240" s="18" t="s">
        <v>725</v>
      </c>
      <c r="BO3240" s="18" t="s">
        <v>3627</v>
      </c>
      <c r="BU3240" s="18" t="s">
        <v>1377</v>
      </c>
      <c r="BV3240" s="18" t="s">
        <v>725</v>
      </c>
      <c r="BW3240" s="18" t="s">
        <v>3627</v>
      </c>
    </row>
    <row r="3241" spans="51:75" x14ac:dyDescent="0.3">
      <c r="AY3241" s="94" t="e">
        <f>VLOOKUP(C3241,#REF!, 2,FALSE)</f>
        <v>#REF!</v>
      </c>
      <c r="BM3241" s="18" t="s">
        <v>7844</v>
      </c>
      <c r="BN3241" s="18" t="s">
        <v>1355</v>
      </c>
      <c r="BO3241" s="18" t="s">
        <v>1510</v>
      </c>
      <c r="BU3241" s="18" t="s">
        <v>7844</v>
      </c>
      <c r="BV3241" s="18" t="s">
        <v>1355</v>
      </c>
      <c r="BW3241" s="18" t="s">
        <v>1510</v>
      </c>
    </row>
    <row r="3242" spans="51:75" x14ac:dyDescent="0.3">
      <c r="AY3242" s="94" t="e">
        <f>VLOOKUP(C3242,#REF!, 2,FALSE)</f>
        <v>#REF!</v>
      </c>
      <c r="BM3242" s="18" t="s">
        <v>7845</v>
      </c>
      <c r="BN3242" s="18" t="s">
        <v>874</v>
      </c>
      <c r="BO3242" s="18" t="s">
        <v>7846</v>
      </c>
      <c r="BU3242" s="18" t="s">
        <v>7845</v>
      </c>
      <c r="BV3242" s="18" t="s">
        <v>874</v>
      </c>
      <c r="BW3242" s="18" t="s">
        <v>7846</v>
      </c>
    </row>
    <row r="3243" spans="51:75" x14ac:dyDescent="0.3">
      <c r="AY3243" s="94" t="e">
        <f>VLOOKUP(C3243,#REF!, 2,FALSE)</f>
        <v>#REF!</v>
      </c>
      <c r="BM3243" s="18" t="s">
        <v>1378</v>
      </c>
      <c r="BN3243" s="18" t="s">
        <v>874</v>
      </c>
      <c r="BO3243" s="18" t="s">
        <v>3933</v>
      </c>
      <c r="BU3243" s="18" t="s">
        <v>1378</v>
      </c>
      <c r="BV3243" s="18" t="s">
        <v>874</v>
      </c>
      <c r="BW3243" s="18" t="s">
        <v>3933</v>
      </c>
    </row>
    <row r="3244" spans="51:75" x14ac:dyDescent="0.3">
      <c r="AY3244" s="94" t="e">
        <f>VLOOKUP(C3244,#REF!, 2,FALSE)</f>
        <v>#REF!</v>
      </c>
      <c r="BM3244" s="18" t="s">
        <v>7847</v>
      </c>
      <c r="BN3244" s="18" t="s">
        <v>3231</v>
      </c>
      <c r="BO3244" s="18" t="s">
        <v>6399</v>
      </c>
      <c r="BU3244" s="18" t="s">
        <v>7847</v>
      </c>
      <c r="BV3244" s="18" t="s">
        <v>3231</v>
      </c>
      <c r="BW3244" s="18" t="s">
        <v>6399</v>
      </c>
    </row>
    <row r="3245" spans="51:75" x14ac:dyDescent="0.3">
      <c r="AY3245" s="94" t="e">
        <f>VLOOKUP(C3245,#REF!, 2,FALSE)</f>
        <v>#REF!</v>
      </c>
      <c r="BM3245" s="18" t="s">
        <v>7848</v>
      </c>
      <c r="BN3245" s="18" t="s">
        <v>1355</v>
      </c>
      <c r="BO3245" s="18" t="s">
        <v>6113</v>
      </c>
      <c r="BU3245" s="18" t="s">
        <v>7848</v>
      </c>
      <c r="BV3245" s="18" t="s">
        <v>1355</v>
      </c>
      <c r="BW3245" s="18" t="s">
        <v>6113</v>
      </c>
    </row>
    <row r="3246" spans="51:75" x14ac:dyDescent="0.3">
      <c r="AY3246" s="94" t="e">
        <f>VLOOKUP(C3246,#REF!, 2,FALSE)</f>
        <v>#REF!</v>
      </c>
      <c r="BM3246" s="18" t="s">
        <v>7849</v>
      </c>
      <c r="BN3246" s="18" t="s">
        <v>631</v>
      </c>
      <c r="BO3246" s="18" t="s">
        <v>4919</v>
      </c>
      <c r="BU3246" s="18" t="s">
        <v>7849</v>
      </c>
      <c r="BV3246" s="18" t="s">
        <v>631</v>
      </c>
      <c r="BW3246" s="18" t="s">
        <v>4919</v>
      </c>
    </row>
    <row r="3247" spans="51:75" x14ac:dyDescent="0.3">
      <c r="AY3247" s="94" t="e">
        <f>VLOOKUP(C3247,#REF!, 2,FALSE)</f>
        <v>#REF!</v>
      </c>
      <c r="BM3247" s="18" t="s">
        <v>7850</v>
      </c>
      <c r="BN3247" s="18" t="s">
        <v>1355</v>
      </c>
      <c r="BO3247" s="18" t="s">
        <v>7852</v>
      </c>
      <c r="BU3247" s="18" t="s">
        <v>7850</v>
      </c>
      <c r="BV3247" s="18" t="s">
        <v>1355</v>
      </c>
      <c r="BW3247" s="18" t="s">
        <v>7852</v>
      </c>
    </row>
    <row r="3248" spans="51:75" x14ac:dyDescent="0.3">
      <c r="AY3248" s="94" t="e">
        <f>VLOOKUP(C3248,#REF!, 2,FALSE)</f>
        <v>#REF!</v>
      </c>
      <c r="BM3248" s="18" t="s">
        <v>7853</v>
      </c>
      <c r="BN3248" s="18" t="s">
        <v>1355</v>
      </c>
      <c r="BO3248" s="18" t="s">
        <v>3428</v>
      </c>
      <c r="BU3248" s="18" t="s">
        <v>7853</v>
      </c>
      <c r="BV3248" s="18" t="s">
        <v>1355</v>
      </c>
      <c r="BW3248" s="18" t="s">
        <v>3428</v>
      </c>
    </row>
    <row r="3249" spans="51:75" x14ac:dyDescent="0.3">
      <c r="AY3249" s="94" t="e">
        <f>VLOOKUP(C3249,#REF!, 2,FALSE)</f>
        <v>#REF!</v>
      </c>
      <c r="BM3249" s="18" t="s">
        <v>1379</v>
      </c>
      <c r="BN3249" s="18" t="s">
        <v>631</v>
      </c>
      <c r="BO3249" s="18" t="s">
        <v>7854</v>
      </c>
      <c r="BU3249" s="18" t="s">
        <v>1379</v>
      </c>
      <c r="BV3249" s="18" t="s">
        <v>631</v>
      </c>
      <c r="BW3249" s="18" t="s">
        <v>7854</v>
      </c>
    </row>
    <row r="3250" spans="51:75" x14ac:dyDescent="0.3">
      <c r="AY3250" s="94" t="e">
        <f>VLOOKUP(C3250,#REF!, 2,FALSE)</f>
        <v>#REF!</v>
      </c>
      <c r="BM3250" s="18" t="s">
        <v>7855</v>
      </c>
      <c r="BN3250" s="18" t="s">
        <v>861</v>
      </c>
      <c r="BO3250" s="18" t="s">
        <v>6066</v>
      </c>
      <c r="BU3250" s="18" t="s">
        <v>7855</v>
      </c>
      <c r="BV3250" s="18" t="s">
        <v>861</v>
      </c>
      <c r="BW3250" s="18" t="s">
        <v>6066</v>
      </c>
    </row>
    <row r="3251" spans="51:75" x14ac:dyDescent="0.3">
      <c r="AY3251" s="94" t="e">
        <f>VLOOKUP(C3251,#REF!, 2,FALSE)</f>
        <v>#REF!</v>
      </c>
      <c r="BM3251" s="18" t="s">
        <v>7856</v>
      </c>
      <c r="BN3251" s="18" t="s">
        <v>709</v>
      </c>
      <c r="BO3251" s="18" t="s">
        <v>7857</v>
      </c>
      <c r="BU3251" s="18" t="s">
        <v>7856</v>
      </c>
      <c r="BV3251" s="18" t="s">
        <v>709</v>
      </c>
      <c r="BW3251" s="18" t="s">
        <v>7857</v>
      </c>
    </row>
    <row r="3252" spans="51:75" x14ac:dyDescent="0.3">
      <c r="AY3252" s="94" t="e">
        <f>VLOOKUP(C3252,#REF!, 2,FALSE)</f>
        <v>#REF!</v>
      </c>
      <c r="BM3252" s="18" t="s">
        <v>7858</v>
      </c>
      <c r="BN3252" s="18" t="s">
        <v>3064</v>
      </c>
      <c r="BO3252" s="18" t="s">
        <v>858</v>
      </c>
      <c r="BU3252" s="18" t="s">
        <v>7858</v>
      </c>
      <c r="BV3252" s="18" t="s">
        <v>3064</v>
      </c>
      <c r="BW3252" s="18" t="s">
        <v>858</v>
      </c>
    </row>
    <row r="3253" spans="51:75" x14ac:dyDescent="0.3">
      <c r="AY3253" s="94" t="e">
        <f>VLOOKUP(C3253,#REF!, 2,FALSE)</f>
        <v>#REF!</v>
      </c>
      <c r="BM3253" s="18" t="s">
        <v>1380</v>
      </c>
      <c r="BN3253" s="18" t="s">
        <v>1355</v>
      </c>
      <c r="BO3253" s="18" t="s">
        <v>6694</v>
      </c>
      <c r="BU3253" s="18" t="s">
        <v>1380</v>
      </c>
      <c r="BV3253" s="18" t="s">
        <v>1355</v>
      </c>
      <c r="BW3253" s="18" t="s">
        <v>6694</v>
      </c>
    </row>
    <row r="3254" spans="51:75" x14ac:dyDescent="0.3">
      <c r="AY3254" s="94" t="e">
        <f>VLOOKUP(C3254,#REF!, 2,FALSE)</f>
        <v>#REF!</v>
      </c>
      <c r="BM3254" s="18" t="s">
        <v>7859</v>
      </c>
      <c r="BN3254" s="18" t="s">
        <v>874</v>
      </c>
      <c r="BO3254" s="18" t="s">
        <v>6892</v>
      </c>
      <c r="BU3254" s="18" t="s">
        <v>7859</v>
      </c>
      <c r="BV3254" s="18" t="s">
        <v>874</v>
      </c>
      <c r="BW3254" s="18" t="s">
        <v>6892</v>
      </c>
    </row>
    <row r="3255" spans="51:75" x14ac:dyDescent="0.3">
      <c r="AY3255" s="94" t="e">
        <f>VLOOKUP(C3255,#REF!, 2,FALSE)</f>
        <v>#REF!</v>
      </c>
      <c r="BM3255" s="18" t="s">
        <v>7860</v>
      </c>
      <c r="BN3255" s="18" t="s">
        <v>673</v>
      </c>
      <c r="BO3255" s="18" t="s">
        <v>7861</v>
      </c>
      <c r="BU3255" s="18" t="s">
        <v>7860</v>
      </c>
      <c r="BV3255" s="18" t="s">
        <v>673</v>
      </c>
      <c r="BW3255" s="18" t="s">
        <v>7861</v>
      </c>
    </row>
    <row r="3256" spans="51:75" x14ac:dyDescent="0.3">
      <c r="AY3256" s="94" t="e">
        <f>VLOOKUP(C3256,#REF!, 2,FALSE)</f>
        <v>#REF!</v>
      </c>
      <c r="BM3256" s="18" t="s">
        <v>7862</v>
      </c>
      <c r="BN3256" s="18" t="s">
        <v>3231</v>
      </c>
      <c r="BO3256" s="18" t="s">
        <v>1691</v>
      </c>
      <c r="BU3256" s="18" t="s">
        <v>7862</v>
      </c>
      <c r="BV3256" s="18" t="s">
        <v>3231</v>
      </c>
      <c r="BW3256" s="18" t="s">
        <v>1691</v>
      </c>
    </row>
    <row r="3257" spans="51:75" x14ac:dyDescent="0.3">
      <c r="AY3257" s="94" t="e">
        <f>VLOOKUP(C3257,#REF!, 2,FALSE)</f>
        <v>#REF!</v>
      </c>
      <c r="BM3257" s="18" t="s">
        <v>7863</v>
      </c>
      <c r="BN3257" s="18" t="s">
        <v>1152</v>
      </c>
      <c r="BO3257" s="18" t="s">
        <v>7864</v>
      </c>
      <c r="BU3257" s="18" t="s">
        <v>7863</v>
      </c>
      <c r="BV3257" s="18" t="s">
        <v>1152</v>
      </c>
      <c r="BW3257" s="18" t="s">
        <v>7864</v>
      </c>
    </row>
    <row r="3258" spans="51:75" x14ac:dyDescent="0.3">
      <c r="AY3258" s="94" t="e">
        <f>VLOOKUP(C3258,#REF!, 2,FALSE)</f>
        <v>#REF!</v>
      </c>
      <c r="BM3258" s="18" t="s">
        <v>7865</v>
      </c>
      <c r="BN3258" s="18" t="s">
        <v>2993</v>
      </c>
      <c r="BO3258" s="18" t="s">
        <v>7866</v>
      </c>
      <c r="BU3258" s="18" t="s">
        <v>7865</v>
      </c>
      <c r="BV3258" s="18" t="s">
        <v>2993</v>
      </c>
      <c r="BW3258" s="18" t="s">
        <v>7866</v>
      </c>
    </row>
    <row r="3259" spans="51:75" x14ac:dyDescent="0.3">
      <c r="AY3259" s="94" t="e">
        <f>VLOOKUP(C3259,#REF!, 2,FALSE)</f>
        <v>#REF!</v>
      </c>
      <c r="BM3259" s="18" t="s">
        <v>7867</v>
      </c>
      <c r="BN3259" s="18" t="s">
        <v>1355</v>
      </c>
      <c r="BO3259" s="18" t="s">
        <v>782</v>
      </c>
      <c r="BU3259" s="18" t="s">
        <v>7867</v>
      </c>
      <c r="BV3259" s="18" t="s">
        <v>1355</v>
      </c>
      <c r="BW3259" s="18" t="s">
        <v>782</v>
      </c>
    </row>
    <row r="3260" spans="51:75" x14ac:dyDescent="0.3">
      <c r="AY3260" s="94" t="e">
        <f>VLOOKUP(C3260,#REF!, 2,FALSE)</f>
        <v>#REF!</v>
      </c>
      <c r="BM3260" s="18" t="s">
        <v>7868</v>
      </c>
      <c r="BN3260" s="18" t="s">
        <v>1152</v>
      </c>
      <c r="BO3260" s="18" t="s">
        <v>7869</v>
      </c>
      <c r="BU3260" s="18" t="s">
        <v>7868</v>
      </c>
      <c r="BV3260" s="18" t="s">
        <v>1152</v>
      </c>
      <c r="BW3260" s="18" t="s">
        <v>7869</v>
      </c>
    </row>
    <row r="3261" spans="51:75" x14ac:dyDescent="0.3">
      <c r="AY3261" s="94" t="e">
        <f>VLOOKUP(C3261,#REF!, 2,FALSE)</f>
        <v>#REF!</v>
      </c>
      <c r="BM3261" s="18" t="s">
        <v>7870</v>
      </c>
      <c r="BN3261" s="18" t="s">
        <v>1285</v>
      </c>
      <c r="BO3261" s="18" t="s">
        <v>1617</v>
      </c>
      <c r="BU3261" s="18" t="s">
        <v>7870</v>
      </c>
      <c r="BV3261" s="18" t="s">
        <v>1285</v>
      </c>
      <c r="BW3261" s="18" t="s">
        <v>1617</v>
      </c>
    </row>
    <row r="3262" spans="51:75" x14ac:dyDescent="0.3">
      <c r="AY3262" s="94" t="e">
        <f>VLOOKUP(C3262,#REF!, 2,FALSE)</f>
        <v>#REF!</v>
      </c>
      <c r="BM3262" s="18" t="s">
        <v>7871</v>
      </c>
      <c r="BN3262" s="18" t="s">
        <v>630</v>
      </c>
      <c r="BO3262" s="18" t="s">
        <v>7872</v>
      </c>
      <c r="BU3262" s="18" t="s">
        <v>7871</v>
      </c>
      <c r="BV3262" s="18" t="s">
        <v>630</v>
      </c>
      <c r="BW3262" s="18" t="s">
        <v>7872</v>
      </c>
    </row>
    <row r="3263" spans="51:75" x14ac:dyDescent="0.3">
      <c r="AY3263" s="94" t="e">
        <f>VLOOKUP(C3263,#REF!, 2,FALSE)</f>
        <v>#REF!</v>
      </c>
      <c r="BM3263" s="18" t="s">
        <v>7873</v>
      </c>
      <c r="BN3263" s="18" t="s">
        <v>3231</v>
      </c>
      <c r="BO3263" s="18" t="s">
        <v>7874</v>
      </c>
      <c r="BU3263" s="18" t="s">
        <v>7873</v>
      </c>
      <c r="BV3263" s="18" t="s">
        <v>3231</v>
      </c>
      <c r="BW3263" s="18" t="s">
        <v>7874</v>
      </c>
    </row>
    <row r="3264" spans="51:75" x14ac:dyDescent="0.3">
      <c r="AY3264" s="94" t="e">
        <f>VLOOKUP(C3264,#REF!, 2,FALSE)</f>
        <v>#REF!</v>
      </c>
      <c r="BM3264" s="18" t="s">
        <v>7875</v>
      </c>
      <c r="BN3264" s="18" t="s">
        <v>3290</v>
      </c>
      <c r="BO3264" s="18" t="s">
        <v>2998</v>
      </c>
      <c r="BU3264" s="18" t="s">
        <v>7875</v>
      </c>
      <c r="BV3264" s="18" t="s">
        <v>3290</v>
      </c>
      <c r="BW3264" s="18" t="s">
        <v>2998</v>
      </c>
    </row>
    <row r="3265" spans="51:75" x14ac:dyDescent="0.3">
      <c r="AY3265" s="94" t="e">
        <f>VLOOKUP(C3265,#REF!, 2,FALSE)</f>
        <v>#REF!</v>
      </c>
      <c r="BM3265" s="18" t="s">
        <v>7876</v>
      </c>
      <c r="BN3265" s="18" t="s">
        <v>1152</v>
      </c>
      <c r="BO3265" s="18" t="s">
        <v>7877</v>
      </c>
      <c r="BU3265" s="18" t="s">
        <v>7876</v>
      </c>
      <c r="BV3265" s="18" t="s">
        <v>1152</v>
      </c>
      <c r="BW3265" s="18" t="s">
        <v>7877</v>
      </c>
    </row>
    <row r="3266" spans="51:75" x14ac:dyDescent="0.3">
      <c r="AY3266" s="94" t="e">
        <f>VLOOKUP(C3266,#REF!, 2,FALSE)</f>
        <v>#REF!</v>
      </c>
      <c r="BM3266" s="18" t="s">
        <v>7878</v>
      </c>
      <c r="BN3266" s="18" t="s">
        <v>1355</v>
      </c>
      <c r="BO3266" s="18" t="s">
        <v>7879</v>
      </c>
      <c r="BU3266" s="18" t="s">
        <v>7878</v>
      </c>
      <c r="BV3266" s="18" t="s">
        <v>1355</v>
      </c>
      <c r="BW3266" s="18" t="s">
        <v>7879</v>
      </c>
    </row>
    <row r="3267" spans="51:75" x14ac:dyDescent="0.3">
      <c r="AY3267" s="94" t="e">
        <f>VLOOKUP(C3267,#REF!, 2,FALSE)</f>
        <v>#REF!</v>
      </c>
      <c r="BM3267" s="18" t="s">
        <v>7880</v>
      </c>
      <c r="BN3267" s="18" t="s">
        <v>633</v>
      </c>
      <c r="BO3267" s="18" t="s">
        <v>7881</v>
      </c>
      <c r="BU3267" s="18" t="s">
        <v>7880</v>
      </c>
      <c r="BV3267" s="18" t="s">
        <v>633</v>
      </c>
      <c r="BW3267" s="18" t="s">
        <v>7881</v>
      </c>
    </row>
    <row r="3268" spans="51:75" x14ac:dyDescent="0.3">
      <c r="AY3268" s="94" t="e">
        <f>VLOOKUP(C3268,#REF!, 2,FALSE)</f>
        <v>#REF!</v>
      </c>
      <c r="BM3268" s="18" t="s">
        <v>7882</v>
      </c>
      <c r="BN3268" s="18" t="s">
        <v>2993</v>
      </c>
      <c r="BO3268" s="18" t="s">
        <v>1608</v>
      </c>
      <c r="BU3268" s="18" t="s">
        <v>7882</v>
      </c>
      <c r="BV3268" s="18" t="s">
        <v>2993</v>
      </c>
      <c r="BW3268" s="18" t="s">
        <v>1608</v>
      </c>
    </row>
    <row r="3269" spans="51:75" x14ac:dyDescent="0.3">
      <c r="AY3269" s="94" t="e">
        <f>VLOOKUP(C3269,#REF!, 2,FALSE)</f>
        <v>#REF!</v>
      </c>
      <c r="BM3269" s="18" t="s">
        <v>7883</v>
      </c>
      <c r="BN3269" s="18" t="s">
        <v>630</v>
      </c>
      <c r="BO3269" s="18" t="s">
        <v>7885</v>
      </c>
      <c r="BU3269" s="18" t="s">
        <v>7883</v>
      </c>
      <c r="BV3269" s="18" t="s">
        <v>630</v>
      </c>
      <c r="BW3269" s="18" t="s">
        <v>7885</v>
      </c>
    </row>
    <row r="3270" spans="51:75" x14ac:dyDescent="0.3">
      <c r="AY3270" s="94" t="e">
        <f>VLOOKUP(C3270,#REF!, 2,FALSE)</f>
        <v>#REF!</v>
      </c>
      <c r="BM3270" s="18" t="s">
        <v>7886</v>
      </c>
      <c r="BN3270" s="18" t="s">
        <v>3231</v>
      </c>
      <c r="BO3270" s="18" t="s">
        <v>7887</v>
      </c>
      <c r="BU3270" s="18" t="s">
        <v>7886</v>
      </c>
      <c r="BV3270" s="18" t="s">
        <v>3231</v>
      </c>
      <c r="BW3270" s="18" t="s">
        <v>7887</v>
      </c>
    </row>
    <row r="3271" spans="51:75" x14ac:dyDescent="0.3">
      <c r="AY3271" s="94" t="e">
        <f>VLOOKUP(C3271,#REF!, 2,FALSE)</f>
        <v>#REF!</v>
      </c>
      <c r="BM3271" s="18" t="s">
        <v>7888</v>
      </c>
      <c r="BN3271" s="18" t="s">
        <v>633</v>
      </c>
      <c r="BO3271" s="18" t="s">
        <v>7889</v>
      </c>
      <c r="BU3271" s="18" t="s">
        <v>7888</v>
      </c>
      <c r="BV3271" s="18" t="s">
        <v>633</v>
      </c>
      <c r="BW3271" s="18" t="s">
        <v>7889</v>
      </c>
    </row>
    <row r="3272" spans="51:75" x14ac:dyDescent="0.3">
      <c r="AY3272" s="94" t="e">
        <f>VLOOKUP(C3272,#REF!, 2,FALSE)</f>
        <v>#REF!</v>
      </c>
      <c r="BM3272" s="18" t="s">
        <v>7890</v>
      </c>
      <c r="BN3272" s="18" t="s">
        <v>3231</v>
      </c>
      <c r="BO3272" s="18" t="s">
        <v>7891</v>
      </c>
      <c r="BU3272" s="18" t="s">
        <v>7890</v>
      </c>
      <c r="BV3272" s="18" t="s">
        <v>3231</v>
      </c>
      <c r="BW3272" s="18" t="s">
        <v>7891</v>
      </c>
    </row>
    <row r="3273" spans="51:75" x14ac:dyDescent="0.3">
      <c r="AY3273" s="94" t="e">
        <f>VLOOKUP(C3273,#REF!, 2,FALSE)</f>
        <v>#REF!</v>
      </c>
      <c r="BM3273" s="18" t="s">
        <v>7892</v>
      </c>
      <c r="BN3273" s="18" t="s">
        <v>874</v>
      </c>
      <c r="BO3273" s="18" t="s">
        <v>7893</v>
      </c>
      <c r="BU3273" s="18" t="s">
        <v>7892</v>
      </c>
      <c r="BV3273" s="18" t="s">
        <v>874</v>
      </c>
      <c r="BW3273" s="18" t="s">
        <v>7893</v>
      </c>
    </row>
    <row r="3274" spans="51:75" x14ac:dyDescent="0.3">
      <c r="AY3274" s="94" t="e">
        <f>VLOOKUP(C3274,#REF!, 2,FALSE)</f>
        <v>#REF!</v>
      </c>
      <c r="BM3274" s="18" t="s">
        <v>7894</v>
      </c>
      <c r="BN3274" s="18" t="s">
        <v>729</v>
      </c>
      <c r="BO3274" s="18" t="s">
        <v>7895</v>
      </c>
      <c r="BU3274" s="18" t="s">
        <v>7894</v>
      </c>
      <c r="BV3274" s="18" t="s">
        <v>729</v>
      </c>
      <c r="BW3274" s="18" t="s">
        <v>7895</v>
      </c>
    </row>
    <row r="3275" spans="51:75" x14ac:dyDescent="0.3">
      <c r="AY3275" s="94" t="e">
        <f>VLOOKUP(C3275,#REF!, 2,FALSE)</f>
        <v>#REF!</v>
      </c>
      <c r="BM3275" s="18" t="s">
        <v>7896</v>
      </c>
      <c r="BN3275" s="18" t="s">
        <v>3231</v>
      </c>
      <c r="BO3275" s="18" t="s">
        <v>7897</v>
      </c>
      <c r="BU3275" s="18" t="s">
        <v>7896</v>
      </c>
      <c r="BV3275" s="18" t="s">
        <v>3231</v>
      </c>
      <c r="BW3275" s="18" t="s">
        <v>7897</v>
      </c>
    </row>
    <row r="3276" spans="51:75" x14ac:dyDescent="0.3">
      <c r="AY3276" s="94" t="e">
        <f>VLOOKUP(C3276,#REF!, 2,FALSE)</f>
        <v>#REF!</v>
      </c>
      <c r="BM3276" s="18" t="s">
        <v>1381</v>
      </c>
      <c r="BN3276" s="18" t="s">
        <v>3231</v>
      </c>
      <c r="BO3276" s="18" t="s">
        <v>1344</v>
      </c>
      <c r="BU3276" s="18" t="s">
        <v>1381</v>
      </c>
      <c r="BV3276" s="18" t="s">
        <v>3231</v>
      </c>
      <c r="BW3276" s="18" t="s">
        <v>1344</v>
      </c>
    </row>
    <row r="3277" spans="51:75" x14ac:dyDescent="0.3">
      <c r="AY3277" s="94" t="e">
        <f>VLOOKUP(C3277,#REF!, 2,FALSE)</f>
        <v>#REF!</v>
      </c>
      <c r="BM3277" s="18" t="s">
        <v>1382</v>
      </c>
      <c r="BN3277" s="18" t="s">
        <v>3231</v>
      </c>
      <c r="BO3277" s="18" t="s">
        <v>4571</v>
      </c>
      <c r="BU3277" s="18" t="s">
        <v>1382</v>
      </c>
      <c r="BV3277" s="18" t="s">
        <v>3231</v>
      </c>
      <c r="BW3277" s="18" t="s">
        <v>4571</v>
      </c>
    </row>
    <row r="3278" spans="51:75" x14ac:dyDescent="0.3">
      <c r="AY3278" s="94" t="e">
        <f>VLOOKUP(C3278,#REF!, 2,FALSE)</f>
        <v>#REF!</v>
      </c>
      <c r="BM3278" s="18" t="s">
        <v>1383</v>
      </c>
      <c r="BN3278" s="18" t="s">
        <v>874</v>
      </c>
      <c r="BO3278" s="18" t="s">
        <v>1850</v>
      </c>
      <c r="BU3278" s="18" t="s">
        <v>1383</v>
      </c>
      <c r="BV3278" s="18" t="s">
        <v>874</v>
      </c>
      <c r="BW3278" s="18" t="s">
        <v>1850</v>
      </c>
    </row>
    <row r="3279" spans="51:75" x14ac:dyDescent="0.3">
      <c r="AY3279" s="94" t="e">
        <f>VLOOKUP(C3279,#REF!, 2,FALSE)</f>
        <v>#REF!</v>
      </c>
      <c r="BM3279" s="18" t="s">
        <v>7898</v>
      </c>
      <c r="BN3279" s="18" t="s">
        <v>787</v>
      </c>
      <c r="BO3279" s="18" t="s">
        <v>1798</v>
      </c>
      <c r="BU3279" s="18" t="s">
        <v>7898</v>
      </c>
      <c r="BV3279" s="18" t="s">
        <v>787</v>
      </c>
      <c r="BW3279" s="18" t="s">
        <v>1798</v>
      </c>
    </row>
    <row r="3280" spans="51:75" x14ac:dyDescent="0.3">
      <c r="AY3280" s="94" t="e">
        <f>VLOOKUP(C3280,#REF!, 2,FALSE)</f>
        <v>#REF!</v>
      </c>
      <c r="BM3280" s="18" t="s">
        <v>1384</v>
      </c>
      <c r="BN3280" s="18" t="s">
        <v>3231</v>
      </c>
      <c r="BO3280" s="18" t="s">
        <v>1150</v>
      </c>
      <c r="BU3280" s="18" t="s">
        <v>1384</v>
      </c>
      <c r="BV3280" s="18" t="s">
        <v>3231</v>
      </c>
      <c r="BW3280" s="18" t="s">
        <v>1150</v>
      </c>
    </row>
    <row r="3281" spans="51:75" x14ac:dyDescent="0.3">
      <c r="AY3281" s="94" t="e">
        <f>VLOOKUP(C3281,#REF!, 2,FALSE)</f>
        <v>#REF!</v>
      </c>
      <c r="BM3281" s="18" t="s">
        <v>7900</v>
      </c>
      <c r="BN3281" s="18" t="s">
        <v>792</v>
      </c>
      <c r="BO3281" s="18" t="s">
        <v>5078</v>
      </c>
      <c r="BU3281" s="18" t="s">
        <v>7900</v>
      </c>
      <c r="BV3281" s="18" t="s">
        <v>792</v>
      </c>
      <c r="BW3281" s="18" t="s">
        <v>5078</v>
      </c>
    </row>
    <row r="3282" spans="51:75" x14ac:dyDescent="0.3">
      <c r="AY3282" s="94" t="e">
        <f>VLOOKUP(C3282,#REF!, 2,FALSE)</f>
        <v>#REF!</v>
      </c>
      <c r="BM3282" s="18" t="s">
        <v>7902</v>
      </c>
      <c r="BN3282" s="18" t="s">
        <v>874</v>
      </c>
      <c r="BO3282" s="18" t="s">
        <v>1624</v>
      </c>
      <c r="BU3282" s="18" t="s">
        <v>7902</v>
      </c>
      <c r="BV3282" s="18" t="s">
        <v>874</v>
      </c>
      <c r="BW3282" s="18" t="s">
        <v>1624</v>
      </c>
    </row>
    <row r="3283" spans="51:75" x14ac:dyDescent="0.3">
      <c r="AY3283" s="94" t="e">
        <f>VLOOKUP(C3283,#REF!, 2,FALSE)</f>
        <v>#REF!</v>
      </c>
      <c r="BM3283" s="18" t="s">
        <v>7903</v>
      </c>
      <c r="BN3283" s="18" t="s">
        <v>952</v>
      </c>
      <c r="BO3283" s="18" t="s">
        <v>3831</v>
      </c>
      <c r="BU3283" s="18" t="s">
        <v>7903</v>
      </c>
      <c r="BV3283" s="18" t="s">
        <v>952</v>
      </c>
      <c r="BW3283" s="18" t="s">
        <v>3831</v>
      </c>
    </row>
    <row r="3284" spans="51:75" x14ac:dyDescent="0.3">
      <c r="AY3284" s="94" t="e">
        <f>VLOOKUP(C3284,#REF!, 2,FALSE)</f>
        <v>#REF!</v>
      </c>
      <c r="BM3284" s="18" t="s">
        <v>7904</v>
      </c>
      <c r="BN3284" s="18" t="s">
        <v>864</v>
      </c>
      <c r="BO3284" s="18" t="s">
        <v>2068</v>
      </c>
      <c r="BU3284" s="18" t="s">
        <v>7904</v>
      </c>
      <c r="BV3284" s="18" t="s">
        <v>864</v>
      </c>
      <c r="BW3284" s="18" t="s">
        <v>2068</v>
      </c>
    </row>
    <row r="3285" spans="51:75" x14ac:dyDescent="0.3">
      <c r="AY3285" s="94" t="e">
        <f>VLOOKUP(C3285,#REF!, 2,FALSE)</f>
        <v>#REF!</v>
      </c>
      <c r="BM3285" s="18" t="s">
        <v>7905</v>
      </c>
      <c r="BN3285" s="18" t="s">
        <v>643</v>
      </c>
      <c r="BO3285" s="18" t="s">
        <v>7907</v>
      </c>
      <c r="BU3285" s="18" t="s">
        <v>7905</v>
      </c>
      <c r="BV3285" s="18" t="s">
        <v>643</v>
      </c>
      <c r="BW3285" s="18" t="s">
        <v>7907</v>
      </c>
    </row>
    <row r="3286" spans="51:75" x14ac:dyDescent="0.3">
      <c r="AY3286" s="94" t="e">
        <f>VLOOKUP(C3286,#REF!, 2,FALSE)</f>
        <v>#REF!</v>
      </c>
      <c r="BM3286" s="18" t="s">
        <v>7908</v>
      </c>
      <c r="BN3286" s="18" t="s">
        <v>790</v>
      </c>
      <c r="BO3286" s="18" t="s">
        <v>7910</v>
      </c>
      <c r="BU3286" s="18" t="s">
        <v>7908</v>
      </c>
      <c r="BV3286" s="18" t="s">
        <v>790</v>
      </c>
      <c r="BW3286" s="18" t="s">
        <v>7910</v>
      </c>
    </row>
    <row r="3287" spans="51:75" x14ac:dyDescent="0.3">
      <c r="AY3287" s="94" t="e">
        <f>VLOOKUP(C3287,#REF!, 2,FALSE)</f>
        <v>#REF!</v>
      </c>
      <c r="BM3287" s="18" t="s">
        <v>7911</v>
      </c>
      <c r="BN3287" s="18" t="s">
        <v>642</v>
      </c>
      <c r="BO3287" s="18" t="s">
        <v>7912</v>
      </c>
      <c r="BU3287" s="18" t="s">
        <v>7911</v>
      </c>
      <c r="BV3287" s="18" t="s">
        <v>642</v>
      </c>
      <c r="BW3287" s="18" t="s">
        <v>7912</v>
      </c>
    </row>
    <row r="3288" spans="51:75" x14ac:dyDescent="0.3">
      <c r="AY3288" s="94" t="e">
        <f>VLOOKUP(C3288,#REF!, 2,FALSE)</f>
        <v>#REF!</v>
      </c>
      <c r="BM3288" s="18" t="s">
        <v>7913</v>
      </c>
      <c r="BN3288" s="18" t="s">
        <v>874</v>
      </c>
      <c r="BO3288" s="18" t="s">
        <v>7709</v>
      </c>
      <c r="BU3288" s="18" t="s">
        <v>7913</v>
      </c>
      <c r="BV3288" s="18" t="s">
        <v>874</v>
      </c>
      <c r="BW3288" s="18" t="s">
        <v>7709</v>
      </c>
    </row>
    <row r="3289" spans="51:75" x14ac:dyDescent="0.3">
      <c r="AY3289" s="94" t="e">
        <f>VLOOKUP(C3289,#REF!, 2,FALSE)</f>
        <v>#REF!</v>
      </c>
      <c r="BM3289" s="18" t="s">
        <v>7915</v>
      </c>
      <c r="BN3289" s="18" t="s">
        <v>2998</v>
      </c>
      <c r="BO3289" s="18" t="s">
        <v>2998</v>
      </c>
      <c r="BU3289" s="18" t="s">
        <v>7915</v>
      </c>
      <c r="BV3289" s="18" t="s">
        <v>2998</v>
      </c>
      <c r="BW3289" s="18" t="s">
        <v>2998</v>
      </c>
    </row>
    <row r="3290" spans="51:75" x14ac:dyDescent="0.3">
      <c r="AY3290" s="94" t="e">
        <f>VLOOKUP(C3290,#REF!, 2,FALSE)</f>
        <v>#REF!</v>
      </c>
      <c r="BM3290" s="18" t="s">
        <v>7918</v>
      </c>
      <c r="BN3290" s="18" t="s">
        <v>874</v>
      </c>
      <c r="BO3290" s="18" t="s">
        <v>2802</v>
      </c>
      <c r="BU3290" s="18" t="s">
        <v>7918</v>
      </c>
      <c r="BV3290" s="18" t="s">
        <v>874</v>
      </c>
      <c r="BW3290" s="18" t="s">
        <v>2802</v>
      </c>
    </row>
    <row r="3291" spans="51:75" x14ac:dyDescent="0.3">
      <c r="AY3291" s="94" t="e">
        <f>VLOOKUP(C3291,#REF!, 2,FALSE)</f>
        <v>#REF!</v>
      </c>
      <c r="BM3291" s="18" t="s">
        <v>7920</v>
      </c>
      <c r="BN3291" s="18" t="s">
        <v>799</v>
      </c>
      <c r="BO3291" s="18" t="s">
        <v>1972</v>
      </c>
      <c r="BU3291" s="18" t="s">
        <v>7920</v>
      </c>
      <c r="BV3291" s="18" t="s">
        <v>799</v>
      </c>
      <c r="BW3291" s="18" t="s">
        <v>1972</v>
      </c>
    </row>
    <row r="3292" spans="51:75" x14ac:dyDescent="0.3">
      <c r="AY3292" s="94" t="e">
        <f>VLOOKUP(C3292,#REF!, 2,FALSE)</f>
        <v>#REF!</v>
      </c>
      <c r="BM3292" s="18" t="s">
        <v>7921</v>
      </c>
      <c r="BN3292" s="18" t="s">
        <v>3231</v>
      </c>
      <c r="BO3292" s="18" t="s">
        <v>7922</v>
      </c>
      <c r="BU3292" s="18" t="s">
        <v>7921</v>
      </c>
      <c r="BV3292" s="18" t="s">
        <v>3231</v>
      </c>
      <c r="BW3292" s="18" t="s">
        <v>7922</v>
      </c>
    </row>
    <row r="3293" spans="51:75" x14ac:dyDescent="0.3">
      <c r="AY3293" s="94" t="e">
        <f>VLOOKUP(C3293,#REF!, 2,FALSE)</f>
        <v>#REF!</v>
      </c>
      <c r="BM3293" s="18" t="s">
        <v>7923</v>
      </c>
      <c r="BN3293" s="18" t="s">
        <v>3024</v>
      </c>
      <c r="BO3293" s="18" t="s">
        <v>2998</v>
      </c>
      <c r="BU3293" s="18" t="s">
        <v>7923</v>
      </c>
      <c r="BV3293" s="18" t="s">
        <v>3024</v>
      </c>
      <c r="BW3293" s="18" t="s">
        <v>2998</v>
      </c>
    </row>
    <row r="3294" spans="51:75" x14ac:dyDescent="0.3">
      <c r="AY3294" s="94" t="e">
        <f>VLOOKUP(C3294,#REF!, 2,FALSE)</f>
        <v>#REF!</v>
      </c>
      <c r="BM3294" s="18" t="s">
        <v>7924</v>
      </c>
      <c r="BN3294" s="18" t="s">
        <v>1006</v>
      </c>
      <c r="BO3294" s="18" t="s">
        <v>7925</v>
      </c>
      <c r="BU3294" s="18" t="s">
        <v>7924</v>
      </c>
      <c r="BV3294" s="18" t="s">
        <v>1006</v>
      </c>
      <c r="BW3294" s="18" t="s">
        <v>7925</v>
      </c>
    </row>
    <row r="3295" spans="51:75" x14ac:dyDescent="0.3">
      <c r="AY3295" s="94" t="e">
        <f>VLOOKUP(C3295,#REF!, 2,FALSE)</f>
        <v>#REF!</v>
      </c>
      <c r="BM3295" s="18" t="s">
        <v>7926</v>
      </c>
      <c r="BN3295" s="18" t="s">
        <v>874</v>
      </c>
      <c r="BO3295" s="18" t="s">
        <v>4275</v>
      </c>
      <c r="BU3295" s="18" t="s">
        <v>7926</v>
      </c>
      <c r="BV3295" s="18" t="s">
        <v>874</v>
      </c>
      <c r="BW3295" s="18" t="s">
        <v>4275</v>
      </c>
    </row>
    <row r="3296" spans="51:75" x14ac:dyDescent="0.3">
      <c r="AY3296" s="94" t="e">
        <f>VLOOKUP(C3296,#REF!, 2,FALSE)</f>
        <v>#REF!</v>
      </c>
      <c r="BM3296" s="18" t="s">
        <v>7927</v>
      </c>
      <c r="BN3296" s="18" t="s">
        <v>3290</v>
      </c>
      <c r="BO3296" s="18" t="s">
        <v>7928</v>
      </c>
      <c r="BU3296" s="18" t="s">
        <v>7927</v>
      </c>
      <c r="BV3296" s="18" t="s">
        <v>3290</v>
      </c>
      <c r="BW3296" s="18" t="s">
        <v>7928</v>
      </c>
    </row>
    <row r="3297" spans="51:75" x14ac:dyDescent="0.3">
      <c r="AY3297" s="94" t="e">
        <f>VLOOKUP(C3297,#REF!, 2,FALSE)</f>
        <v>#REF!</v>
      </c>
      <c r="BM3297" s="18" t="s">
        <v>7929</v>
      </c>
      <c r="BN3297" s="18" t="s">
        <v>874</v>
      </c>
      <c r="BO3297" s="18" t="s">
        <v>1531</v>
      </c>
      <c r="BU3297" s="18" t="s">
        <v>7929</v>
      </c>
      <c r="BV3297" s="18" t="s">
        <v>874</v>
      </c>
      <c r="BW3297" s="18" t="s">
        <v>1531</v>
      </c>
    </row>
    <row r="3298" spans="51:75" x14ac:dyDescent="0.3">
      <c r="AY3298" s="94" t="e">
        <f>VLOOKUP(C3298,#REF!, 2,FALSE)</f>
        <v>#REF!</v>
      </c>
      <c r="BM3298" s="18" t="s">
        <v>7931</v>
      </c>
      <c r="BN3298" s="18" t="s">
        <v>874</v>
      </c>
      <c r="BO3298" s="18" t="s">
        <v>7932</v>
      </c>
      <c r="BU3298" s="18" t="s">
        <v>7931</v>
      </c>
      <c r="BV3298" s="18" t="s">
        <v>874</v>
      </c>
      <c r="BW3298" s="18" t="s">
        <v>7932</v>
      </c>
    </row>
    <row r="3299" spans="51:75" x14ac:dyDescent="0.3">
      <c r="AY3299" s="94" t="e">
        <f>VLOOKUP(C3299,#REF!, 2,FALSE)</f>
        <v>#REF!</v>
      </c>
      <c r="BM3299" s="18" t="s">
        <v>1385</v>
      </c>
      <c r="BN3299" s="18" t="s">
        <v>874</v>
      </c>
      <c r="BO3299" s="18" t="s">
        <v>2765</v>
      </c>
      <c r="BU3299" s="18" t="s">
        <v>1385</v>
      </c>
      <c r="BV3299" s="18" t="s">
        <v>874</v>
      </c>
      <c r="BW3299" s="18" t="s">
        <v>2765</v>
      </c>
    </row>
    <row r="3300" spans="51:75" x14ac:dyDescent="0.3">
      <c r="AY3300" s="94" t="e">
        <f>VLOOKUP(C3300,#REF!, 2,FALSE)</f>
        <v>#REF!</v>
      </c>
      <c r="BM3300" s="18" t="s">
        <v>7933</v>
      </c>
      <c r="BN3300" s="18" t="s">
        <v>3290</v>
      </c>
      <c r="BO3300" s="18" t="s">
        <v>3654</v>
      </c>
      <c r="BU3300" s="18" t="s">
        <v>7933</v>
      </c>
      <c r="BV3300" s="18" t="s">
        <v>3290</v>
      </c>
      <c r="BW3300" s="18" t="s">
        <v>3654</v>
      </c>
    </row>
    <row r="3301" spans="51:75" x14ac:dyDescent="0.3">
      <c r="AY3301" s="94" t="e">
        <f>VLOOKUP(C3301,#REF!, 2,FALSE)</f>
        <v>#REF!</v>
      </c>
      <c r="BM3301" s="18" t="s">
        <v>7934</v>
      </c>
      <c r="BN3301" s="18" t="s">
        <v>1355</v>
      </c>
      <c r="BO3301" s="18" t="s">
        <v>7935</v>
      </c>
      <c r="BU3301" s="18" t="s">
        <v>7934</v>
      </c>
      <c r="BV3301" s="18" t="s">
        <v>1355</v>
      </c>
      <c r="BW3301" s="18" t="s">
        <v>7935</v>
      </c>
    </row>
    <row r="3302" spans="51:75" x14ac:dyDescent="0.3">
      <c r="AY3302" s="94" t="e">
        <f>VLOOKUP(C3302,#REF!, 2,FALSE)</f>
        <v>#REF!</v>
      </c>
      <c r="BM3302" s="18" t="s">
        <v>7936</v>
      </c>
      <c r="BN3302" s="18" t="s">
        <v>3024</v>
      </c>
      <c r="BO3302" s="18" t="s">
        <v>2998</v>
      </c>
      <c r="BU3302" s="18" t="s">
        <v>7936</v>
      </c>
      <c r="BV3302" s="18" t="s">
        <v>3024</v>
      </c>
      <c r="BW3302" s="18" t="s">
        <v>2998</v>
      </c>
    </row>
    <row r="3303" spans="51:75" x14ac:dyDescent="0.3">
      <c r="AY3303" s="94" t="e">
        <f>VLOOKUP(C3303,#REF!, 2,FALSE)</f>
        <v>#REF!</v>
      </c>
      <c r="BM3303" s="18" t="s">
        <v>7937</v>
      </c>
      <c r="BN3303" s="18" t="s">
        <v>2993</v>
      </c>
      <c r="BO3303" s="18" t="s">
        <v>2274</v>
      </c>
      <c r="BU3303" s="18" t="s">
        <v>7937</v>
      </c>
      <c r="BV3303" s="18" t="s">
        <v>2993</v>
      </c>
      <c r="BW3303" s="18" t="s">
        <v>2274</v>
      </c>
    </row>
    <row r="3304" spans="51:75" x14ac:dyDescent="0.3">
      <c r="AY3304" s="94" t="e">
        <f>VLOOKUP(C3304,#REF!, 2,FALSE)</f>
        <v>#REF!</v>
      </c>
      <c r="BM3304" s="18" t="s">
        <v>7938</v>
      </c>
      <c r="BN3304" s="18" t="s">
        <v>3290</v>
      </c>
      <c r="BO3304" s="18" t="s">
        <v>2998</v>
      </c>
      <c r="BU3304" s="18" t="s">
        <v>7938</v>
      </c>
      <c r="BV3304" s="18" t="s">
        <v>3290</v>
      </c>
      <c r="BW3304" s="18" t="s">
        <v>2998</v>
      </c>
    </row>
    <row r="3305" spans="51:75" x14ac:dyDescent="0.3">
      <c r="AY3305" s="94" t="e">
        <f>VLOOKUP(C3305,#REF!, 2,FALSE)</f>
        <v>#REF!</v>
      </c>
      <c r="BM3305" s="18" t="s">
        <v>7939</v>
      </c>
      <c r="BN3305" s="18" t="s">
        <v>2993</v>
      </c>
      <c r="BO3305" s="18" t="s">
        <v>7940</v>
      </c>
      <c r="BU3305" s="18" t="s">
        <v>7939</v>
      </c>
      <c r="BV3305" s="18" t="s">
        <v>2993</v>
      </c>
      <c r="BW3305" s="18" t="s">
        <v>7940</v>
      </c>
    </row>
    <row r="3306" spans="51:75" x14ac:dyDescent="0.3">
      <c r="AY3306" s="94" t="e">
        <f>VLOOKUP(C3306,#REF!, 2,FALSE)</f>
        <v>#REF!</v>
      </c>
      <c r="BM3306" s="18" t="s">
        <v>7941</v>
      </c>
      <c r="BN3306" s="18" t="s">
        <v>1282</v>
      </c>
      <c r="BO3306" s="18" t="s">
        <v>7942</v>
      </c>
      <c r="BU3306" s="18" t="s">
        <v>7941</v>
      </c>
      <c r="BV3306" s="18" t="s">
        <v>1282</v>
      </c>
      <c r="BW3306" s="18" t="s">
        <v>7942</v>
      </c>
    </row>
    <row r="3307" spans="51:75" x14ac:dyDescent="0.3">
      <c r="AY3307" s="94" t="e">
        <f>VLOOKUP(C3307,#REF!, 2,FALSE)</f>
        <v>#REF!</v>
      </c>
      <c r="BM3307" s="18" t="s">
        <v>7943</v>
      </c>
      <c r="BN3307" s="18" t="s">
        <v>3109</v>
      </c>
      <c r="BO3307" s="18" t="s">
        <v>2998</v>
      </c>
      <c r="BU3307" s="18" t="s">
        <v>7943</v>
      </c>
      <c r="BV3307" s="18" t="s">
        <v>3109</v>
      </c>
      <c r="BW3307" s="18" t="s">
        <v>2998</v>
      </c>
    </row>
    <row r="3308" spans="51:75" x14ac:dyDescent="0.3">
      <c r="AY3308" s="94" t="e">
        <f>VLOOKUP(C3308,#REF!, 2,FALSE)</f>
        <v>#REF!</v>
      </c>
      <c r="BM3308" s="18" t="s">
        <v>7944</v>
      </c>
      <c r="BN3308" s="18" t="s">
        <v>3105</v>
      </c>
      <c r="BO3308" s="18" t="s">
        <v>2998</v>
      </c>
      <c r="BU3308" s="18" t="s">
        <v>7944</v>
      </c>
      <c r="BV3308" s="18" t="s">
        <v>3105</v>
      </c>
      <c r="BW3308" s="18" t="s">
        <v>2998</v>
      </c>
    </row>
    <row r="3309" spans="51:75" x14ac:dyDescent="0.3">
      <c r="AY3309" s="94" t="e">
        <f>VLOOKUP(C3309,#REF!, 2,FALSE)</f>
        <v>#REF!</v>
      </c>
      <c r="BM3309" s="18" t="s">
        <v>7945</v>
      </c>
      <c r="BN3309" s="18" t="s">
        <v>709</v>
      </c>
      <c r="BO3309" s="18" t="s">
        <v>7946</v>
      </c>
      <c r="BU3309" s="18" t="s">
        <v>7945</v>
      </c>
      <c r="BV3309" s="18" t="s">
        <v>709</v>
      </c>
      <c r="BW3309" s="18" t="s">
        <v>7946</v>
      </c>
    </row>
    <row r="3310" spans="51:75" x14ac:dyDescent="0.3">
      <c r="AY3310" s="94" t="e">
        <f>VLOOKUP(C3310,#REF!, 2,FALSE)</f>
        <v>#REF!</v>
      </c>
      <c r="BM3310" s="18" t="s">
        <v>7947</v>
      </c>
      <c r="BN3310" s="18" t="s">
        <v>1355</v>
      </c>
      <c r="BO3310" s="18" t="s">
        <v>1853</v>
      </c>
      <c r="BU3310" s="18" t="s">
        <v>7947</v>
      </c>
      <c r="BV3310" s="18" t="s">
        <v>1355</v>
      </c>
      <c r="BW3310" s="18" t="s">
        <v>1853</v>
      </c>
    </row>
    <row r="3311" spans="51:75" x14ac:dyDescent="0.3">
      <c r="AY3311" s="94" t="e">
        <f>VLOOKUP(C3311,#REF!, 2,FALSE)</f>
        <v>#REF!</v>
      </c>
      <c r="BM3311" s="18" t="s">
        <v>7948</v>
      </c>
      <c r="BN3311" s="18" t="s">
        <v>792</v>
      </c>
      <c r="BO3311" s="18" t="s">
        <v>7707</v>
      </c>
      <c r="BU3311" s="18" t="s">
        <v>7948</v>
      </c>
      <c r="BV3311" s="18" t="s">
        <v>792</v>
      </c>
      <c r="BW3311" s="18" t="s">
        <v>7707</v>
      </c>
    </row>
    <row r="3312" spans="51:75" x14ac:dyDescent="0.3">
      <c r="AY3312" s="94" t="e">
        <f>VLOOKUP(C3312,#REF!, 2,FALSE)</f>
        <v>#REF!</v>
      </c>
      <c r="BM3312" s="18" t="s">
        <v>1404</v>
      </c>
      <c r="BN3312" s="18" t="s">
        <v>3231</v>
      </c>
      <c r="BO3312" s="18" t="s">
        <v>7949</v>
      </c>
      <c r="BU3312" s="18" t="s">
        <v>1404</v>
      </c>
      <c r="BV3312" s="18" t="s">
        <v>3231</v>
      </c>
      <c r="BW3312" s="18" t="s">
        <v>7949</v>
      </c>
    </row>
    <row r="3313" spans="51:75" x14ac:dyDescent="0.3">
      <c r="AY3313" s="94" t="e">
        <f>VLOOKUP(C3313,#REF!, 2,FALSE)</f>
        <v>#REF!</v>
      </c>
      <c r="BM3313" s="18" t="s">
        <v>7950</v>
      </c>
      <c r="BN3313" s="18" t="s">
        <v>709</v>
      </c>
      <c r="BO3313" s="18" t="s">
        <v>7951</v>
      </c>
      <c r="BU3313" s="18" t="s">
        <v>7950</v>
      </c>
      <c r="BV3313" s="18" t="s">
        <v>709</v>
      </c>
      <c r="BW3313" s="18" t="s">
        <v>7951</v>
      </c>
    </row>
    <row r="3314" spans="51:75" x14ac:dyDescent="0.3">
      <c r="AY3314" s="94" t="e">
        <f>VLOOKUP(C3314,#REF!, 2,FALSE)</f>
        <v>#REF!</v>
      </c>
      <c r="BM3314" s="18" t="s">
        <v>7952</v>
      </c>
      <c r="BN3314" s="18" t="s">
        <v>861</v>
      </c>
      <c r="BO3314" s="18" t="s">
        <v>7953</v>
      </c>
      <c r="BU3314" s="18" t="s">
        <v>7952</v>
      </c>
      <c r="BV3314" s="18" t="s">
        <v>861</v>
      </c>
      <c r="BW3314" s="18" t="s">
        <v>7953</v>
      </c>
    </row>
    <row r="3315" spans="51:75" x14ac:dyDescent="0.3">
      <c r="AY3315" s="94" t="e">
        <f>VLOOKUP(C3315,#REF!, 2,FALSE)</f>
        <v>#REF!</v>
      </c>
      <c r="BM3315" s="18" t="s">
        <v>7954</v>
      </c>
      <c r="BN3315" s="18" t="s">
        <v>17081</v>
      </c>
      <c r="BO3315" s="18" t="s">
        <v>7955</v>
      </c>
      <c r="BU3315" s="18" t="s">
        <v>7954</v>
      </c>
      <c r="BV3315" s="18" t="s">
        <v>17081</v>
      </c>
      <c r="BW3315" s="18" t="s">
        <v>7955</v>
      </c>
    </row>
    <row r="3316" spans="51:75" x14ac:dyDescent="0.3">
      <c r="AY3316" s="94" t="e">
        <f>VLOOKUP(C3316,#REF!, 2,FALSE)</f>
        <v>#REF!</v>
      </c>
      <c r="BM3316" s="18" t="s">
        <v>7957</v>
      </c>
      <c r="BN3316" s="18" t="s">
        <v>2993</v>
      </c>
      <c r="BO3316" s="18" t="s">
        <v>7959</v>
      </c>
      <c r="BU3316" s="18" t="s">
        <v>7957</v>
      </c>
      <c r="BV3316" s="18" t="s">
        <v>2993</v>
      </c>
      <c r="BW3316" s="18" t="s">
        <v>7959</v>
      </c>
    </row>
    <row r="3317" spans="51:75" x14ac:dyDescent="0.3">
      <c r="AY3317" s="94" t="e">
        <f>VLOOKUP(C3317,#REF!, 2,FALSE)</f>
        <v>#REF!</v>
      </c>
      <c r="BM3317" s="18" t="s">
        <v>7960</v>
      </c>
      <c r="BN3317" s="18" t="s">
        <v>2998</v>
      </c>
      <c r="BO3317" s="18" t="s">
        <v>2998</v>
      </c>
      <c r="BU3317" s="18" t="s">
        <v>7960</v>
      </c>
      <c r="BV3317" s="18" t="s">
        <v>2998</v>
      </c>
      <c r="BW3317" s="18" t="s">
        <v>2998</v>
      </c>
    </row>
    <row r="3318" spans="51:75" x14ac:dyDescent="0.3">
      <c r="AY3318" s="94" t="e">
        <f>VLOOKUP(C3318,#REF!, 2,FALSE)</f>
        <v>#REF!</v>
      </c>
      <c r="BM3318" s="18" t="s">
        <v>7962</v>
      </c>
      <c r="BN3318" s="18" t="s">
        <v>2998</v>
      </c>
      <c r="BO3318" s="18" t="s">
        <v>6799</v>
      </c>
      <c r="BU3318" s="18" t="s">
        <v>7962</v>
      </c>
      <c r="BV3318" s="18" t="s">
        <v>2998</v>
      </c>
      <c r="BW3318" s="18" t="s">
        <v>6799</v>
      </c>
    </row>
    <row r="3319" spans="51:75" x14ac:dyDescent="0.3">
      <c r="AY3319" s="94" t="e">
        <f>VLOOKUP(C3319,#REF!, 2,FALSE)</f>
        <v>#REF!</v>
      </c>
      <c r="BM3319" s="18" t="s">
        <v>1405</v>
      </c>
      <c r="BN3319" s="18" t="s">
        <v>938</v>
      </c>
      <c r="BO3319" s="18" t="s">
        <v>7963</v>
      </c>
      <c r="BU3319" s="18" t="s">
        <v>1405</v>
      </c>
      <c r="BV3319" s="18" t="s">
        <v>938</v>
      </c>
      <c r="BW3319" s="18" t="s">
        <v>7963</v>
      </c>
    </row>
    <row r="3320" spans="51:75" x14ac:dyDescent="0.3">
      <c r="AY3320" s="94" t="e">
        <f>VLOOKUP(C3320,#REF!, 2,FALSE)</f>
        <v>#REF!</v>
      </c>
      <c r="BM3320" s="18" t="s">
        <v>7965</v>
      </c>
      <c r="BN3320" s="18" t="s">
        <v>2998</v>
      </c>
      <c r="BO3320" s="18" t="s">
        <v>2998</v>
      </c>
      <c r="BU3320" s="18" t="s">
        <v>7965</v>
      </c>
      <c r="BV3320" s="18" t="s">
        <v>2998</v>
      </c>
      <c r="BW3320" s="18" t="s">
        <v>2998</v>
      </c>
    </row>
    <row r="3321" spans="51:75" x14ac:dyDescent="0.3">
      <c r="AY3321" s="94" t="e">
        <f>VLOOKUP(C3321,#REF!, 2,FALSE)</f>
        <v>#REF!</v>
      </c>
      <c r="BM3321" s="18" t="s">
        <v>7966</v>
      </c>
      <c r="BN3321" s="18" t="s">
        <v>3064</v>
      </c>
      <c r="BO3321" s="18" t="s">
        <v>3319</v>
      </c>
      <c r="BU3321" s="18" t="s">
        <v>7966</v>
      </c>
      <c r="BV3321" s="18" t="s">
        <v>3064</v>
      </c>
      <c r="BW3321" s="18" t="s">
        <v>3319</v>
      </c>
    </row>
    <row r="3322" spans="51:75" x14ac:dyDescent="0.3">
      <c r="AY3322" s="94" t="e">
        <f>VLOOKUP(C3322,#REF!, 2,FALSE)</f>
        <v>#REF!</v>
      </c>
      <c r="BM3322" s="18" t="s">
        <v>7967</v>
      </c>
      <c r="BN3322" s="18" t="s">
        <v>3064</v>
      </c>
      <c r="BO3322" s="18" t="s">
        <v>7074</v>
      </c>
      <c r="BU3322" s="18" t="s">
        <v>7967</v>
      </c>
      <c r="BV3322" s="18" t="s">
        <v>3064</v>
      </c>
      <c r="BW3322" s="18" t="s">
        <v>7074</v>
      </c>
    </row>
    <row r="3323" spans="51:75" x14ac:dyDescent="0.3">
      <c r="AY3323" s="94" t="e">
        <f>VLOOKUP(C3323,#REF!, 2,FALSE)</f>
        <v>#REF!</v>
      </c>
      <c r="BM3323" s="18" t="s">
        <v>7968</v>
      </c>
      <c r="BN3323" s="18" t="s">
        <v>2998</v>
      </c>
      <c r="BO3323" s="18" t="s">
        <v>2998</v>
      </c>
      <c r="BU3323" s="18" t="s">
        <v>7968</v>
      </c>
      <c r="BV3323" s="18" t="s">
        <v>2998</v>
      </c>
      <c r="BW3323" s="18" t="s">
        <v>2998</v>
      </c>
    </row>
    <row r="3324" spans="51:75" x14ac:dyDescent="0.3">
      <c r="AY3324" s="94" t="e">
        <f>VLOOKUP(C3324,#REF!, 2,FALSE)</f>
        <v>#REF!</v>
      </c>
      <c r="BM3324" s="18" t="s">
        <v>7969</v>
      </c>
      <c r="BN3324" s="18" t="s">
        <v>2998</v>
      </c>
      <c r="BO3324" s="18" t="s">
        <v>2998</v>
      </c>
      <c r="BU3324" s="18" t="s">
        <v>7969</v>
      </c>
      <c r="BV3324" s="18" t="s">
        <v>2998</v>
      </c>
      <c r="BW3324" s="18" t="s">
        <v>2998</v>
      </c>
    </row>
    <row r="3325" spans="51:75" x14ac:dyDescent="0.3">
      <c r="AY3325" s="94" t="e">
        <f>VLOOKUP(C3325,#REF!, 2,FALSE)</f>
        <v>#REF!</v>
      </c>
      <c r="BM3325" s="18" t="s">
        <v>7972</v>
      </c>
      <c r="BN3325" s="18" t="s">
        <v>2998</v>
      </c>
      <c r="BO3325" s="18" t="s">
        <v>7973</v>
      </c>
      <c r="BU3325" s="18" t="s">
        <v>7972</v>
      </c>
      <c r="BV3325" s="18" t="s">
        <v>2998</v>
      </c>
      <c r="BW3325" s="18" t="s">
        <v>7973</v>
      </c>
    </row>
    <row r="3326" spans="51:75" x14ac:dyDescent="0.3">
      <c r="AY3326" s="94" t="e">
        <f>VLOOKUP(C3326,#REF!, 2,FALSE)</f>
        <v>#REF!</v>
      </c>
      <c r="BM3326" s="18" t="s">
        <v>7974</v>
      </c>
      <c r="BN3326" s="18" t="s">
        <v>3024</v>
      </c>
      <c r="BO3326" s="18" t="s">
        <v>5540</v>
      </c>
      <c r="BU3326" s="18" t="s">
        <v>7974</v>
      </c>
      <c r="BV3326" s="18" t="s">
        <v>3024</v>
      </c>
      <c r="BW3326" s="18" t="s">
        <v>5540</v>
      </c>
    </row>
    <row r="3327" spans="51:75" x14ac:dyDescent="0.3">
      <c r="AY3327" s="94" t="e">
        <f>VLOOKUP(C3327,#REF!, 2,FALSE)</f>
        <v>#REF!</v>
      </c>
      <c r="BM3327" s="18" t="s">
        <v>1406</v>
      </c>
      <c r="BN3327" s="18" t="s">
        <v>3231</v>
      </c>
      <c r="BO3327" s="18" t="s">
        <v>7975</v>
      </c>
      <c r="BU3327" s="18" t="s">
        <v>1406</v>
      </c>
      <c r="BV3327" s="18" t="s">
        <v>3231</v>
      </c>
      <c r="BW3327" s="18" t="s">
        <v>7975</v>
      </c>
    </row>
    <row r="3328" spans="51:75" x14ac:dyDescent="0.3">
      <c r="AY3328" s="94" t="e">
        <f>VLOOKUP(C3328,#REF!, 2,FALSE)</f>
        <v>#REF!</v>
      </c>
      <c r="BM3328" s="18" t="s">
        <v>1407</v>
      </c>
      <c r="BN3328" s="18" t="s">
        <v>2998</v>
      </c>
      <c r="BO3328" s="18" t="s">
        <v>7976</v>
      </c>
      <c r="BU3328" s="18" t="s">
        <v>1407</v>
      </c>
      <c r="BV3328" s="18" t="s">
        <v>2998</v>
      </c>
      <c r="BW3328" s="18" t="s">
        <v>7976</v>
      </c>
    </row>
    <row r="3329" spans="51:75" x14ac:dyDescent="0.3">
      <c r="AY3329" s="94" t="e">
        <f>VLOOKUP(C3329,#REF!, 2,FALSE)</f>
        <v>#REF!</v>
      </c>
      <c r="BM3329" s="18" t="s">
        <v>1408</v>
      </c>
      <c r="BN3329" s="18" t="s">
        <v>2998</v>
      </c>
      <c r="BO3329" s="18" t="s">
        <v>7976</v>
      </c>
      <c r="BU3329" s="18" t="s">
        <v>1408</v>
      </c>
      <c r="BV3329" s="18" t="s">
        <v>2998</v>
      </c>
      <c r="BW3329" s="18" t="s">
        <v>7976</v>
      </c>
    </row>
    <row r="3330" spans="51:75" x14ac:dyDescent="0.3">
      <c r="AY3330" s="94" t="e">
        <f>VLOOKUP(C3330,#REF!, 2,FALSE)</f>
        <v>#REF!</v>
      </c>
      <c r="BM3330" s="18" t="s">
        <v>1409</v>
      </c>
      <c r="BN3330" s="18" t="s">
        <v>2998</v>
      </c>
      <c r="BO3330" s="18" t="s">
        <v>7977</v>
      </c>
      <c r="BU3330" s="18" t="s">
        <v>1409</v>
      </c>
      <c r="BV3330" s="18" t="s">
        <v>2998</v>
      </c>
      <c r="BW3330" s="18" t="s">
        <v>7977</v>
      </c>
    </row>
    <row r="3331" spans="51:75" x14ac:dyDescent="0.3">
      <c r="AY3331" s="94" t="e">
        <f>VLOOKUP(C3331,#REF!, 2,FALSE)</f>
        <v>#REF!</v>
      </c>
      <c r="BM3331" s="18" t="s">
        <v>7978</v>
      </c>
      <c r="BN3331" s="18" t="s">
        <v>2998</v>
      </c>
      <c r="BO3331" s="18" t="s">
        <v>2998</v>
      </c>
      <c r="BU3331" s="18" t="s">
        <v>7978</v>
      </c>
      <c r="BV3331" s="18" t="s">
        <v>2998</v>
      </c>
      <c r="BW3331" s="18" t="s">
        <v>2998</v>
      </c>
    </row>
    <row r="3332" spans="51:75" x14ac:dyDescent="0.3">
      <c r="AY3332" s="94" t="e">
        <f>VLOOKUP(C3332,#REF!, 2,FALSE)</f>
        <v>#REF!</v>
      </c>
      <c r="BM3332" s="18" t="s">
        <v>7979</v>
      </c>
      <c r="BN3332" s="18" t="s">
        <v>2998</v>
      </c>
      <c r="BO3332" s="18" t="s">
        <v>2998</v>
      </c>
      <c r="BU3332" s="18" t="s">
        <v>7979</v>
      </c>
      <c r="BV3332" s="18" t="s">
        <v>2998</v>
      </c>
      <c r="BW3332" s="18" t="s">
        <v>2998</v>
      </c>
    </row>
    <row r="3333" spans="51:75" x14ac:dyDescent="0.3">
      <c r="AY3333" s="94" t="e">
        <f>VLOOKUP(C3333,#REF!, 2,FALSE)</f>
        <v>#REF!</v>
      </c>
      <c r="BM3333" s="18" t="s">
        <v>7980</v>
      </c>
      <c r="BN3333" s="18" t="s">
        <v>2998</v>
      </c>
      <c r="BO3333" s="18" t="s">
        <v>7981</v>
      </c>
      <c r="BU3333" s="18" t="s">
        <v>7980</v>
      </c>
      <c r="BV3333" s="18" t="s">
        <v>2998</v>
      </c>
      <c r="BW3333" s="18" t="s">
        <v>7981</v>
      </c>
    </row>
    <row r="3334" spans="51:75" x14ac:dyDescent="0.3">
      <c r="AY3334" s="94" t="e">
        <f>VLOOKUP(C3334,#REF!, 2,FALSE)</f>
        <v>#REF!</v>
      </c>
      <c r="BM3334" s="18" t="s">
        <v>478</v>
      </c>
      <c r="BN3334" s="18" t="s">
        <v>2998</v>
      </c>
      <c r="BO3334" s="18" t="s">
        <v>2998</v>
      </c>
      <c r="BU3334" s="18" t="s">
        <v>478</v>
      </c>
      <c r="BV3334" s="18" t="s">
        <v>2998</v>
      </c>
      <c r="BW3334" s="18" t="s">
        <v>2998</v>
      </c>
    </row>
    <row r="3335" spans="51:75" x14ac:dyDescent="0.3">
      <c r="AY3335" s="94" t="e">
        <f>VLOOKUP(C3335,#REF!, 2,FALSE)</f>
        <v>#REF!</v>
      </c>
      <c r="BM3335" s="18" t="s">
        <v>7983</v>
      </c>
      <c r="BN3335" s="18" t="s">
        <v>2998</v>
      </c>
      <c r="BO3335" s="18" t="s">
        <v>2998</v>
      </c>
      <c r="BU3335" s="18" t="s">
        <v>7983</v>
      </c>
      <c r="BV3335" s="18" t="s">
        <v>2998</v>
      </c>
      <c r="BW3335" s="18" t="s">
        <v>2998</v>
      </c>
    </row>
    <row r="3336" spans="51:75" x14ac:dyDescent="0.3">
      <c r="AY3336" s="94" t="e">
        <f>VLOOKUP(C3336,#REF!, 2,FALSE)</f>
        <v>#REF!</v>
      </c>
      <c r="BM3336" s="18" t="s">
        <v>7984</v>
      </c>
      <c r="BN3336" s="18" t="s">
        <v>2993</v>
      </c>
      <c r="BO3336" s="18" t="s">
        <v>7985</v>
      </c>
      <c r="BU3336" s="18" t="s">
        <v>7984</v>
      </c>
      <c r="BV3336" s="18" t="s">
        <v>2993</v>
      </c>
      <c r="BW3336" s="18" t="s">
        <v>7985</v>
      </c>
    </row>
    <row r="3337" spans="51:75" x14ac:dyDescent="0.3">
      <c r="AY3337" s="94" t="e">
        <f>VLOOKUP(C3337,#REF!, 2,FALSE)</f>
        <v>#REF!</v>
      </c>
      <c r="BM3337" s="18" t="s">
        <v>7986</v>
      </c>
      <c r="BN3337" s="18" t="s">
        <v>1355</v>
      </c>
      <c r="BO3337" s="18" t="s">
        <v>2998</v>
      </c>
      <c r="BU3337" s="18" t="s">
        <v>7986</v>
      </c>
      <c r="BV3337" s="18" t="s">
        <v>1355</v>
      </c>
      <c r="BW3337" s="18" t="s">
        <v>2998</v>
      </c>
    </row>
    <row r="3338" spans="51:75" x14ac:dyDescent="0.3">
      <c r="AY3338" s="94" t="e">
        <f>VLOOKUP(C3338,#REF!, 2,FALSE)</f>
        <v>#REF!</v>
      </c>
      <c r="BM3338" s="18" t="s">
        <v>7988</v>
      </c>
      <c r="BN3338" s="18" t="s">
        <v>2998</v>
      </c>
      <c r="BO3338" s="18" t="s">
        <v>2998</v>
      </c>
      <c r="BU3338" s="18" t="s">
        <v>7988</v>
      </c>
      <c r="BV3338" s="18" t="s">
        <v>2998</v>
      </c>
      <c r="BW3338" s="18" t="s">
        <v>2998</v>
      </c>
    </row>
    <row r="3339" spans="51:75" x14ac:dyDescent="0.3">
      <c r="AY3339" s="94" t="e">
        <f>VLOOKUP(C3339,#REF!, 2,FALSE)</f>
        <v>#REF!</v>
      </c>
      <c r="BM3339" s="18" t="s">
        <v>7990</v>
      </c>
      <c r="BN3339" s="18" t="s">
        <v>2998</v>
      </c>
      <c r="BO3339" s="18" t="s">
        <v>2998</v>
      </c>
      <c r="BU3339" s="18" t="s">
        <v>7990</v>
      </c>
      <c r="BV3339" s="18" t="s">
        <v>2998</v>
      </c>
      <c r="BW3339" s="18" t="s">
        <v>2998</v>
      </c>
    </row>
    <row r="3340" spans="51:75" x14ac:dyDescent="0.3">
      <c r="AY3340" s="94" t="e">
        <f>VLOOKUP(C3340,#REF!, 2,FALSE)</f>
        <v>#REF!</v>
      </c>
      <c r="BM3340" s="18" t="s">
        <v>7993</v>
      </c>
      <c r="BN3340" s="18" t="s">
        <v>2998</v>
      </c>
      <c r="BO3340" s="18" t="s">
        <v>2998</v>
      </c>
      <c r="BU3340" s="18" t="s">
        <v>7993</v>
      </c>
      <c r="BV3340" s="18" t="s">
        <v>2998</v>
      </c>
      <c r="BW3340" s="18" t="s">
        <v>2998</v>
      </c>
    </row>
    <row r="3341" spans="51:75" x14ac:dyDescent="0.3">
      <c r="AY3341" s="94" t="e">
        <f>VLOOKUP(C3341,#REF!, 2,FALSE)</f>
        <v>#REF!</v>
      </c>
      <c r="BM3341" s="18" t="s">
        <v>7995</v>
      </c>
      <c r="BN3341" s="18" t="s">
        <v>815</v>
      </c>
      <c r="BO3341" s="18" t="s">
        <v>7997</v>
      </c>
      <c r="BU3341" s="18" t="s">
        <v>7995</v>
      </c>
      <c r="BV3341" s="18" t="s">
        <v>815</v>
      </c>
      <c r="BW3341" s="18" t="s">
        <v>7997</v>
      </c>
    </row>
    <row r="3342" spans="51:75" x14ac:dyDescent="0.3">
      <c r="AY3342" s="94" t="e">
        <f>VLOOKUP(C3342,#REF!, 2,FALSE)</f>
        <v>#REF!</v>
      </c>
      <c r="BM3342" s="18" t="s">
        <v>7998</v>
      </c>
      <c r="BN3342" s="18" t="s">
        <v>864</v>
      </c>
      <c r="BO3342" s="18" t="s">
        <v>7999</v>
      </c>
      <c r="BU3342" s="18" t="s">
        <v>7998</v>
      </c>
      <c r="BV3342" s="18" t="s">
        <v>864</v>
      </c>
      <c r="BW3342" s="18" t="s">
        <v>7999</v>
      </c>
    </row>
    <row r="3343" spans="51:75" x14ac:dyDescent="0.3">
      <c r="AY3343" s="94" t="e">
        <f>VLOOKUP(C3343,#REF!, 2,FALSE)</f>
        <v>#REF!</v>
      </c>
      <c r="BM3343" s="18" t="s">
        <v>8000</v>
      </c>
      <c r="BN3343" s="18" t="s">
        <v>621</v>
      </c>
      <c r="BO3343" s="18" t="s">
        <v>8002</v>
      </c>
      <c r="BU3343" s="18" t="s">
        <v>8000</v>
      </c>
      <c r="BV3343" s="18" t="s">
        <v>621</v>
      </c>
      <c r="BW3343" s="18" t="s">
        <v>8002</v>
      </c>
    </row>
    <row r="3344" spans="51:75" x14ac:dyDescent="0.3">
      <c r="AY3344" s="94" t="e">
        <f>VLOOKUP(C3344,#REF!, 2,FALSE)</f>
        <v>#REF!</v>
      </c>
      <c r="BM3344" s="18" t="s">
        <v>8003</v>
      </c>
      <c r="BN3344" s="18" t="s">
        <v>2998</v>
      </c>
      <c r="BO3344" s="18" t="s">
        <v>2998</v>
      </c>
      <c r="BU3344" s="18" t="s">
        <v>8003</v>
      </c>
      <c r="BV3344" s="18" t="s">
        <v>2998</v>
      </c>
      <c r="BW3344" s="18" t="s">
        <v>2998</v>
      </c>
    </row>
    <row r="3345" spans="51:75" x14ac:dyDescent="0.3">
      <c r="AY3345" s="94" t="e">
        <f>VLOOKUP(C3345,#REF!, 2,FALSE)</f>
        <v>#REF!</v>
      </c>
      <c r="BM3345" s="18" t="s">
        <v>8004</v>
      </c>
      <c r="BN3345" s="18" t="s">
        <v>806</v>
      </c>
      <c r="BO3345" s="18" t="s">
        <v>8006</v>
      </c>
      <c r="BU3345" s="18" t="s">
        <v>8004</v>
      </c>
      <c r="BV3345" s="18" t="s">
        <v>806</v>
      </c>
      <c r="BW3345" s="18" t="s">
        <v>8006</v>
      </c>
    </row>
    <row r="3346" spans="51:75" x14ac:dyDescent="0.3">
      <c r="AY3346" s="94" t="e">
        <f>VLOOKUP(C3346,#REF!, 2,FALSE)</f>
        <v>#REF!</v>
      </c>
      <c r="BM3346" s="18" t="s">
        <v>8008</v>
      </c>
      <c r="BN3346" s="18" t="s">
        <v>2998</v>
      </c>
      <c r="BO3346" s="18" t="s">
        <v>2998</v>
      </c>
      <c r="BU3346" s="18" t="s">
        <v>8008</v>
      </c>
      <c r="BV3346" s="18" t="s">
        <v>2998</v>
      </c>
      <c r="BW3346" s="18" t="s">
        <v>2998</v>
      </c>
    </row>
    <row r="3347" spans="51:75" x14ac:dyDescent="0.3">
      <c r="AY3347" s="94" t="e">
        <f>VLOOKUP(C3347,#REF!, 2,FALSE)</f>
        <v>#REF!</v>
      </c>
      <c r="BM3347" s="18" t="s">
        <v>1417</v>
      </c>
      <c r="BN3347" s="18" t="s">
        <v>633</v>
      </c>
      <c r="BO3347" s="18" t="s">
        <v>8009</v>
      </c>
      <c r="BU3347" s="18" t="s">
        <v>1417</v>
      </c>
      <c r="BV3347" s="18" t="s">
        <v>633</v>
      </c>
      <c r="BW3347" s="18" t="s">
        <v>8009</v>
      </c>
    </row>
    <row r="3348" spans="51:75" x14ac:dyDescent="0.3">
      <c r="AY3348" s="94" t="e">
        <f>VLOOKUP(C3348,#REF!, 2,FALSE)</f>
        <v>#REF!</v>
      </c>
      <c r="BM3348" s="18" t="s">
        <v>8011</v>
      </c>
      <c r="BN3348" s="18" t="s">
        <v>2998</v>
      </c>
      <c r="BO3348" s="18" t="s">
        <v>2998</v>
      </c>
      <c r="BU3348" s="18" t="s">
        <v>8011</v>
      </c>
      <c r="BV3348" s="18" t="s">
        <v>2998</v>
      </c>
      <c r="BW3348" s="18" t="s">
        <v>2998</v>
      </c>
    </row>
    <row r="3349" spans="51:75" x14ac:dyDescent="0.3">
      <c r="AY3349" s="94" t="e">
        <f>VLOOKUP(C3349,#REF!, 2,FALSE)</f>
        <v>#REF!</v>
      </c>
      <c r="BM3349" s="18" t="s">
        <v>8013</v>
      </c>
      <c r="BN3349" s="18" t="s">
        <v>3021</v>
      </c>
      <c r="BO3349" s="18" t="s">
        <v>8015</v>
      </c>
      <c r="BU3349" s="18" t="s">
        <v>8013</v>
      </c>
      <c r="BV3349" s="18" t="s">
        <v>3021</v>
      </c>
      <c r="BW3349" s="18" t="s">
        <v>8015</v>
      </c>
    </row>
    <row r="3350" spans="51:75" x14ac:dyDescent="0.3">
      <c r="AY3350" s="94" t="e">
        <f>VLOOKUP(C3350,#REF!, 2,FALSE)</f>
        <v>#REF!</v>
      </c>
      <c r="BM3350" s="18" t="s">
        <v>8016</v>
      </c>
      <c r="BN3350" s="18" t="s">
        <v>2998</v>
      </c>
      <c r="BO3350" s="18" t="s">
        <v>2998</v>
      </c>
      <c r="BU3350" s="18" t="s">
        <v>8016</v>
      </c>
      <c r="BV3350" s="18" t="s">
        <v>2998</v>
      </c>
      <c r="BW3350" s="18" t="s">
        <v>2998</v>
      </c>
    </row>
    <row r="3351" spans="51:75" x14ac:dyDescent="0.3">
      <c r="AY3351" s="94" t="e">
        <f>VLOOKUP(C3351,#REF!, 2,FALSE)</f>
        <v>#REF!</v>
      </c>
      <c r="BM3351" s="18" t="s">
        <v>8018</v>
      </c>
      <c r="BN3351" s="18" t="s">
        <v>2998</v>
      </c>
      <c r="BO3351" s="18" t="s">
        <v>2998</v>
      </c>
      <c r="BU3351" s="18" t="s">
        <v>8018</v>
      </c>
      <c r="BV3351" s="18" t="s">
        <v>2998</v>
      </c>
      <c r="BW3351" s="18" t="s">
        <v>2998</v>
      </c>
    </row>
    <row r="3352" spans="51:75" x14ac:dyDescent="0.3">
      <c r="AY3352" s="94" t="e">
        <f>VLOOKUP(C3352,#REF!, 2,FALSE)</f>
        <v>#REF!</v>
      </c>
      <c r="BM3352" s="18" t="s">
        <v>8019</v>
      </c>
      <c r="BN3352" s="18" t="s">
        <v>2998</v>
      </c>
      <c r="BO3352" s="18" t="s">
        <v>2998</v>
      </c>
      <c r="BU3352" s="18" t="s">
        <v>8019</v>
      </c>
      <c r="BV3352" s="18" t="s">
        <v>2998</v>
      </c>
      <c r="BW3352" s="18" t="s">
        <v>2998</v>
      </c>
    </row>
    <row r="3353" spans="51:75" x14ac:dyDescent="0.3">
      <c r="AY3353" s="94" t="e">
        <f>VLOOKUP(C3353,#REF!, 2,FALSE)</f>
        <v>#REF!</v>
      </c>
      <c r="BM3353" s="18" t="s">
        <v>8020</v>
      </c>
      <c r="BN3353" s="18" t="s">
        <v>2998</v>
      </c>
      <c r="BO3353" s="18" t="s">
        <v>2998</v>
      </c>
      <c r="BU3353" s="18" t="s">
        <v>8020</v>
      </c>
      <c r="BV3353" s="18" t="s">
        <v>2998</v>
      </c>
      <c r="BW3353" s="18" t="s">
        <v>2998</v>
      </c>
    </row>
    <row r="3354" spans="51:75" x14ac:dyDescent="0.3">
      <c r="AY3354" s="94" t="e">
        <f>VLOOKUP(C3354,#REF!, 2,FALSE)</f>
        <v>#REF!</v>
      </c>
      <c r="BM3354" s="18" t="s">
        <v>8021</v>
      </c>
      <c r="BN3354" s="18" t="s">
        <v>2998</v>
      </c>
      <c r="BO3354" s="18" t="s">
        <v>2998</v>
      </c>
      <c r="BU3354" s="18" t="s">
        <v>8021</v>
      </c>
      <c r="BV3354" s="18" t="s">
        <v>2998</v>
      </c>
      <c r="BW3354" s="18" t="s">
        <v>2998</v>
      </c>
    </row>
    <row r="3355" spans="51:75" x14ac:dyDescent="0.3">
      <c r="AY3355" s="94" t="e">
        <f>VLOOKUP(C3355,#REF!, 2,FALSE)</f>
        <v>#REF!</v>
      </c>
      <c r="BM3355" s="18" t="s">
        <v>8022</v>
      </c>
      <c r="BN3355" s="18" t="s">
        <v>633</v>
      </c>
      <c r="BO3355" s="18" t="s">
        <v>8023</v>
      </c>
      <c r="BU3355" s="18" t="s">
        <v>8022</v>
      </c>
      <c r="BV3355" s="18" t="s">
        <v>633</v>
      </c>
      <c r="BW3355" s="18" t="s">
        <v>8023</v>
      </c>
    </row>
    <row r="3356" spans="51:75" x14ac:dyDescent="0.3">
      <c r="AY3356" s="94" t="e">
        <f>VLOOKUP(C3356,#REF!, 2,FALSE)</f>
        <v>#REF!</v>
      </c>
      <c r="BM3356" s="18" t="s">
        <v>8024</v>
      </c>
      <c r="BN3356" s="18" t="s">
        <v>2998</v>
      </c>
      <c r="BO3356" s="18" t="s">
        <v>4962</v>
      </c>
      <c r="BU3356" s="18" t="s">
        <v>8024</v>
      </c>
      <c r="BV3356" s="18" t="s">
        <v>2998</v>
      </c>
      <c r="BW3356" s="18" t="s">
        <v>4962</v>
      </c>
    </row>
    <row r="3357" spans="51:75" x14ac:dyDescent="0.3">
      <c r="AY3357" s="94" t="e">
        <f>VLOOKUP(C3357,#REF!, 2,FALSE)</f>
        <v>#REF!</v>
      </c>
      <c r="BM3357" s="18" t="s">
        <v>1420</v>
      </c>
      <c r="BN3357" s="18" t="s">
        <v>1355</v>
      </c>
      <c r="BO3357" s="18" t="s">
        <v>8025</v>
      </c>
      <c r="BU3357" s="18" t="s">
        <v>1420</v>
      </c>
      <c r="BV3357" s="18" t="s">
        <v>1355</v>
      </c>
      <c r="BW3357" s="18" t="s">
        <v>8025</v>
      </c>
    </row>
    <row r="3358" spans="51:75" x14ac:dyDescent="0.3">
      <c r="AY3358" s="94" t="e">
        <f>VLOOKUP(C3358,#REF!, 2,FALSE)</f>
        <v>#REF!</v>
      </c>
      <c r="BM3358" s="18" t="s">
        <v>1421</v>
      </c>
      <c r="BN3358" s="18" t="s">
        <v>2998</v>
      </c>
      <c r="BO3358" s="18" t="s">
        <v>8026</v>
      </c>
      <c r="BU3358" s="18" t="s">
        <v>1421</v>
      </c>
      <c r="BV3358" s="18" t="s">
        <v>2998</v>
      </c>
      <c r="BW3358" s="18" t="s">
        <v>8026</v>
      </c>
    </row>
    <row r="3359" spans="51:75" x14ac:dyDescent="0.3">
      <c r="AY3359" s="94" t="e">
        <f>VLOOKUP(C3359,#REF!, 2,FALSE)</f>
        <v>#REF!</v>
      </c>
      <c r="BM3359" s="18" t="s">
        <v>8027</v>
      </c>
      <c r="BN3359" s="18" t="s">
        <v>2998</v>
      </c>
      <c r="BO3359" s="18" t="s">
        <v>8028</v>
      </c>
      <c r="BU3359" s="18" t="s">
        <v>8027</v>
      </c>
      <c r="BV3359" s="18" t="s">
        <v>2998</v>
      </c>
      <c r="BW3359" s="18" t="s">
        <v>8028</v>
      </c>
    </row>
    <row r="3360" spans="51:75" x14ac:dyDescent="0.3">
      <c r="AY3360" s="94" t="e">
        <f>VLOOKUP(C3360,#REF!, 2,FALSE)</f>
        <v>#REF!</v>
      </c>
      <c r="BM3360" s="18" t="s">
        <v>8029</v>
      </c>
      <c r="BN3360" s="18" t="s">
        <v>2998</v>
      </c>
      <c r="BO3360" s="18" t="s">
        <v>2988</v>
      </c>
      <c r="BU3360" s="18" t="s">
        <v>8029</v>
      </c>
      <c r="BV3360" s="18" t="s">
        <v>2998</v>
      </c>
      <c r="BW3360" s="18" t="s">
        <v>2988</v>
      </c>
    </row>
    <row r="3361" spans="51:75" x14ac:dyDescent="0.3">
      <c r="AY3361" s="94" t="e">
        <f>VLOOKUP(C3361,#REF!, 2,FALSE)</f>
        <v>#REF!</v>
      </c>
      <c r="BM3361" s="18" t="s">
        <v>8032</v>
      </c>
      <c r="BN3361" s="18" t="s">
        <v>2998</v>
      </c>
      <c r="BO3361" s="18" t="s">
        <v>7006</v>
      </c>
      <c r="BU3361" s="18" t="s">
        <v>8032</v>
      </c>
      <c r="BV3361" s="18" t="s">
        <v>2998</v>
      </c>
      <c r="BW3361" s="18" t="s">
        <v>7006</v>
      </c>
    </row>
    <row r="3362" spans="51:75" x14ac:dyDescent="0.3">
      <c r="AY3362" s="94" t="e">
        <f>VLOOKUP(C3362,#REF!, 2,FALSE)</f>
        <v>#REF!</v>
      </c>
      <c r="BM3362" s="18" t="s">
        <v>8034</v>
      </c>
      <c r="BN3362" s="18" t="s">
        <v>2998</v>
      </c>
      <c r="BO3362" s="18" t="s">
        <v>2998</v>
      </c>
      <c r="BU3362" s="18" t="s">
        <v>8034</v>
      </c>
      <c r="BV3362" s="18" t="s">
        <v>2998</v>
      </c>
      <c r="BW3362" s="18" t="s">
        <v>2998</v>
      </c>
    </row>
    <row r="3363" spans="51:75" x14ac:dyDescent="0.3">
      <c r="AY3363" s="94" t="e">
        <f>VLOOKUP(C3363,#REF!, 2,FALSE)</f>
        <v>#REF!</v>
      </c>
      <c r="BM3363" s="18" t="s">
        <v>8035</v>
      </c>
      <c r="BN3363" s="18" t="s">
        <v>2998</v>
      </c>
      <c r="BO3363" s="18" t="s">
        <v>1141</v>
      </c>
      <c r="BU3363" s="18" t="s">
        <v>8035</v>
      </c>
      <c r="BV3363" s="18" t="s">
        <v>2998</v>
      </c>
      <c r="BW3363" s="18" t="s">
        <v>1141</v>
      </c>
    </row>
    <row r="3364" spans="51:75" x14ac:dyDescent="0.3">
      <c r="AY3364" s="94" t="e">
        <f>VLOOKUP(C3364,#REF!, 2,FALSE)</f>
        <v>#REF!</v>
      </c>
      <c r="BM3364" s="18" t="s">
        <v>8037</v>
      </c>
      <c r="BN3364" s="18" t="s">
        <v>2998</v>
      </c>
      <c r="BO3364" s="18" t="s">
        <v>2998</v>
      </c>
      <c r="BU3364" s="18" t="s">
        <v>8037</v>
      </c>
      <c r="BV3364" s="18" t="s">
        <v>2998</v>
      </c>
      <c r="BW3364" s="18" t="s">
        <v>2998</v>
      </c>
    </row>
    <row r="3365" spans="51:75" x14ac:dyDescent="0.3">
      <c r="AY3365" s="94" t="e">
        <f>VLOOKUP(C3365,#REF!, 2,FALSE)</f>
        <v>#REF!</v>
      </c>
      <c r="BM3365" s="18" t="s">
        <v>8038</v>
      </c>
      <c r="BN3365" s="18" t="s">
        <v>1355</v>
      </c>
      <c r="BO3365" s="18" t="s">
        <v>8039</v>
      </c>
      <c r="BU3365" s="18" t="s">
        <v>8038</v>
      </c>
      <c r="BV3365" s="18" t="s">
        <v>1355</v>
      </c>
      <c r="BW3365" s="18" t="s">
        <v>8039</v>
      </c>
    </row>
    <row r="3366" spans="51:75" x14ac:dyDescent="0.3">
      <c r="AY3366" s="94" t="e">
        <f>VLOOKUP(C3366,#REF!, 2,FALSE)</f>
        <v>#REF!</v>
      </c>
      <c r="BM3366" s="18" t="s">
        <v>8040</v>
      </c>
      <c r="BN3366" s="18" t="s">
        <v>2998</v>
      </c>
      <c r="BO3366" s="18" t="s">
        <v>2998</v>
      </c>
      <c r="BU3366" s="18" t="s">
        <v>8040</v>
      </c>
      <c r="BV3366" s="18" t="s">
        <v>2998</v>
      </c>
      <c r="BW3366" s="18" t="s">
        <v>2998</v>
      </c>
    </row>
    <row r="3367" spans="51:75" x14ac:dyDescent="0.3">
      <c r="AY3367" s="94" t="e">
        <f>VLOOKUP(C3367,#REF!, 2,FALSE)</f>
        <v>#REF!</v>
      </c>
      <c r="BM3367" s="18" t="s">
        <v>8041</v>
      </c>
      <c r="BN3367" s="18" t="s">
        <v>2998</v>
      </c>
      <c r="BO3367" s="18" t="s">
        <v>2998</v>
      </c>
      <c r="BU3367" s="18" t="s">
        <v>8041</v>
      </c>
      <c r="BV3367" s="18" t="s">
        <v>2998</v>
      </c>
      <c r="BW3367" s="18" t="s">
        <v>2998</v>
      </c>
    </row>
    <row r="3368" spans="51:75" x14ac:dyDescent="0.3">
      <c r="AY3368" s="94" t="e">
        <f>VLOOKUP(C3368,#REF!, 2,FALSE)</f>
        <v>#REF!</v>
      </c>
      <c r="BM3368" s="18" t="s">
        <v>8042</v>
      </c>
      <c r="BN3368" s="18" t="s">
        <v>2998</v>
      </c>
      <c r="BO3368" s="18" t="s">
        <v>2998</v>
      </c>
      <c r="BU3368" s="18" t="s">
        <v>8042</v>
      </c>
      <c r="BV3368" s="18" t="s">
        <v>2998</v>
      </c>
      <c r="BW3368" s="18" t="s">
        <v>2998</v>
      </c>
    </row>
    <row r="3369" spans="51:75" x14ac:dyDescent="0.3">
      <c r="AY3369" s="94" t="e">
        <f>VLOOKUP(C3369,#REF!, 2,FALSE)</f>
        <v>#REF!</v>
      </c>
      <c r="BM3369" s="18" t="s">
        <v>8043</v>
      </c>
      <c r="BN3369" s="18" t="s">
        <v>2998</v>
      </c>
      <c r="BO3369" s="18" t="s">
        <v>2998</v>
      </c>
      <c r="BU3369" s="18" t="s">
        <v>8043</v>
      </c>
      <c r="BV3369" s="18" t="s">
        <v>2998</v>
      </c>
      <c r="BW3369" s="18" t="s">
        <v>2998</v>
      </c>
    </row>
    <row r="3370" spans="51:75" x14ac:dyDescent="0.3">
      <c r="AY3370" s="94" t="e">
        <f>VLOOKUP(C3370,#REF!, 2,FALSE)</f>
        <v>#REF!</v>
      </c>
      <c r="BM3370" s="18" t="s">
        <v>8046</v>
      </c>
      <c r="BN3370" s="18" t="s">
        <v>2998</v>
      </c>
      <c r="BO3370" s="18" t="s">
        <v>2998</v>
      </c>
      <c r="BU3370" s="18" t="s">
        <v>8046</v>
      </c>
      <c r="BV3370" s="18" t="s">
        <v>2998</v>
      </c>
      <c r="BW3370" s="18" t="s">
        <v>2998</v>
      </c>
    </row>
    <row r="3371" spans="51:75" x14ac:dyDescent="0.3">
      <c r="AY3371" s="94" t="e">
        <f>VLOOKUP(C3371,#REF!, 2,FALSE)</f>
        <v>#REF!</v>
      </c>
      <c r="BM3371" s="18" t="s">
        <v>8047</v>
      </c>
      <c r="BN3371" s="18" t="s">
        <v>2998</v>
      </c>
      <c r="BO3371" s="18" t="s">
        <v>2998</v>
      </c>
      <c r="BU3371" s="18" t="s">
        <v>8047</v>
      </c>
      <c r="BV3371" s="18" t="s">
        <v>2998</v>
      </c>
      <c r="BW3371" s="18" t="s">
        <v>2998</v>
      </c>
    </row>
    <row r="3372" spans="51:75" x14ac:dyDescent="0.3">
      <c r="AY3372" s="94" t="e">
        <f>VLOOKUP(C3372,#REF!, 2,FALSE)</f>
        <v>#REF!</v>
      </c>
      <c r="BM3372" s="18" t="s">
        <v>1424</v>
      </c>
      <c r="BN3372" s="18" t="s">
        <v>2998</v>
      </c>
      <c r="BO3372" s="18" t="s">
        <v>2998</v>
      </c>
      <c r="BU3372" s="18" t="s">
        <v>1424</v>
      </c>
      <c r="BV3372" s="18" t="s">
        <v>2998</v>
      </c>
      <c r="BW3372" s="18" t="s">
        <v>2998</v>
      </c>
    </row>
    <row r="3373" spans="51:75" x14ac:dyDescent="0.3">
      <c r="AY3373" s="94" t="e">
        <f>VLOOKUP(C3373,#REF!, 2,FALSE)</f>
        <v>#REF!</v>
      </c>
      <c r="BM3373" s="18" t="s">
        <v>8048</v>
      </c>
      <c r="BN3373" s="18" t="s">
        <v>2998</v>
      </c>
      <c r="BO3373" s="18" t="s">
        <v>2998</v>
      </c>
      <c r="BU3373" s="18" t="s">
        <v>8048</v>
      </c>
      <c r="BV3373" s="18" t="s">
        <v>2998</v>
      </c>
      <c r="BW3373" s="18" t="s">
        <v>2998</v>
      </c>
    </row>
    <row r="3374" spans="51:75" x14ac:dyDescent="0.3">
      <c r="AY3374" s="94" t="e">
        <f>VLOOKUP(C3374,#REF!, 2,FALSE)</f>
        <v>#REF!</v>
      </c>
      <c r="BM3374" s="18" t="s">
        <v>1425</v>
      </c>
      <c r="BN3374" s="18" t="s">
        <v>3064</v>
      </c>
      <c r="BO3374" s="18" t="s">
        <v>8049</v>
      </c>
      <c r="BU3374" s="18" t="s">
        <v>1425</v>
      </c>
      <c r="BV3374" s="18" t="s">
        <v>3064</v>
      </c>
      <c r="BW3374" s="18" t="s">
        <v>8049</v>
      </c>
    </row>
    <row r="3375" spans="51:75" x14ac:dyDescent="0.3">
      <c r="AY3375" s="94" t="e">
        <f>VLOOKUP(C3375,#REF!, 2,FALSE)</f>
        <v>#REF!</v>
      </c>
      <c r="BM3375" s="18" t="s">
        <v>1426</v>
      </c>
      <c r="BN3375" s="18" t="s">
        <v>3064</v>
      </c>
      <c r="BO3375" s="18" t="s">
        <v>8050</v>
      </c>
      <c r="BU3375" s="18" t="s">
        <v>1426</v>
      </c>
      <c r="BV3375" s="18" t="s">
        <v>3064</v>
      </c>
      <c r="BW3375" s="18" t="s">
        <v>8050</v>
      </c>
    </row>
    <row r="3376" spans="51:75" x14ac:dyDescent="0.3">
      <c r="AY3376" s="94" t="e">
        <f>VLOOKUP(C3376,#REF!, 2,FALSE)</f>
        <v>#REF!</v>
      </c>
      <c r="BM3376" s="18" t="s">
        <v>1427</v>
      </c>
      <c r="BN3376" s="18" t="s">
        <v>3064</v>
      </c>
      <c r="BO3376" s="18" t="s">
        <v>8052</v>
      </c>
      <c r="BU3376" s="18" t="s">
        <v>1427</v>
      </c>
      <c r="BV3376" s="18" t="s">
        <v>3064</v>
      </c>
      <c r="BW3376" s="18" t="s">
        <v>8052</v>
      </c>
    </row>
    <row r="3377" spans="51:75" x14ac:dyDescent="0.3">
      <c r="AY3377" s="94" t="e">
        <f>VLOOKUP(C3377,#REF!, 2,FALSE)</f>
        <v>#REF!</v>
      </c>
      <c r="BM3377" s="18" t="s">
        <v>8053</v>
      </c>
      <c r="BN3377" s="18" t="s">
        <v>3231</v>
      </c>
      <c r="BO3377" s="18" t="s">
        <v>2998</v>
      </c>
      <c r="BU3377" s="18" t="s">
        <v>8053</v>
      </c>
      <c r="BV3377" s="18" t="s">
        <v>3231</v>
      </c>
      <c r="BW3377" s="18" t="s">
        <v>2998</v>
      </c>
    </row>
    <row r="3378" spans="51:75" x14ac:dyDescent="0.3">
      <c r="AY3378" s="94" t="e">
        <f>VLOOKUP(C3378,#REF!, 2,FALSE)</f>
        <v>#REF!</v>
      </c>
      <c r="BM3378" s="18" t="s">
        <v>8055</v>
      </c>
      <c r="BN3378" s="18" t="s">
        <v>3290</v>
      </c>
      <c r="BO3378" s="18" t="s">
        <v>2998</v>
      </c>
      <c r="BU3378" s="18" t="s">
        <v>8055</v>
      </c>
      <c r="BV3378" s="18" t="s">
        <v>3290</v>
      </c>
      <c r="BW3378" s="18" t="s">
        <v>2998</v>
      </c>
    </row>
    <row r="3379" spans="51:75" x14ac:dyDescent="0.3">
      <c r="AY3379" s="94" t="e">
        <f>VLOOKUP(C3379,#REF!, 2,FALSE)</f>
        <v>#REF!</v>
      </c>
      <c r="BM3379" s="18" t="s">
        <v>8056</v>
      </c>
      <c r="BN3379" s="18" t="s">
        <v>3064</v>
      </c>
      <c r="BO3379" s="18" t="s">
        <v>5443</v>
      </c>
      <c r="BU3379" s="18" t="s">
        <v>8056</v>
      </c>
      <c r="BV3379" s="18" t="s">
        <v>3064</v>
      </c>
      <c r="BW3379" s="18" t="s">
        <v>5443</v>
      </c>
    </row>
    <row r="3380" spans="51:75" x14ac:dyDescent="0.3">
      <c r="AY3380" s="94" t="e">
        <f>VLOOKUP(C3380,#REF!, 2,FALSE)</f>
        <v>#REF!</v>
      </c>
      <c r="BM3380" s="18" t="s">
        <v>8057</v>
      </c>
      <c r="BN3380" s="18" t="s">
        <v>2407</v>
      </c>
      <c r="BO3380" s="18" t="s">
        <v>2998</v>
      </c>
      <c r="BU3380" s="18" t="s">
        <v>8057</v>
      </c>
      <c r="BV3380" s="18" t="s">
        <v>2407</v>
      </c>
      <c r="BW3380" s="18" t="s">
        <v>2998</v>
      </c>
    </row>
    <row r="3381" spans="51:75" x14ac:dyDescent="0.3">
      <c r="AY3381" s="94" t="e">
        <f>VLOOKUP(C3381,#REF!, 2,FALSE)</f>
        <v>#REF!</v>
      </c>
      <c r="BM3381" s="18" t="s">
        <v>8058</v>
      </c>
      <c r="BN3381" s="18" t="s">
        <v>3024</v>
      </c>
      <c r="BO3381" s="18" t="s">
        <v>2998</v>
      </c>
      <c r="BU3381" s="18" t="s">
        <v>8058</v>
      </c>
      <c r="BV3381" s="18" t="s">
        <v>3024</v>
      </c>
      <c r="BW3381" s="18" t="s">
        <v>2998</v>
      </c>
    </row>
    <row r="3382" spans="51:75" x14ac:dyDescent="0.3">
      <c r="AY3382" s="94" t="e">
        <f>VLOOKUP(C3382,#REF!, 2,FALSE)</f>
        <v>#REF!</v>
      </c>
      <c r="BM3382" s="18" t="s">
        <v>8059</v>
      </c>
      <c r="BN3382" s="18" t="s">
        <v>1746</v>
      </c>
      <c r="BO3382" s="18" t="s">
        <v>8062</v>
      </c>
      <c r="BU3382" s="18" t="s">
        <v>8059</v>
      </c>
      <c r="BV3382" s="18" t="s">
        <v>1746</v>
      </c>
      <c r="BW3382" s="18" t="s">
        <v>8062</v>
      </c>
    </row>
    <row r="3383" spans="51:75" x14ac:dyDescent="0.3">
      <c r="AY3383" s="94" t="e">
        <f>VLOOKUP(C3383,#REF!, 2,FALSE)</f>
        <v>#REF!</v>
      </c>
      <c r="BM3383" s="18" t="s">
        <v>8063</v>
      </c>
      <c r="BN3383" s="18" t="s">
        <v>2998</v>
      </c>
      <c r="BO3383" s="18" t="s">
        <v>2998</v>
      </c>
      <c r="BU3383" s="18" t="s">
        <v>8063</v>
      </c>
      <c r="BV3383" s="18" t="s">
        <v>2998</v>
      </c>
      <c r="BW3383" s="18" t="s">
        <v>2998</v>
      </c>
    </row>
    <row r="3384" spans="51:75" x14ac:dyDescent="0.3">
      <c r="AY3384" s="94" t="e">
        <f>VLOOKUP(C3384,#REF!, 2,FALSE)</f>
        <v>#REF!</v>
      </c>
      <c r="BM3384" s="18" t="s">
        <v>8065</v>
      </c>
      <c r="BN3384" s="18" t="s">
        <v>2998</v>
      </c>
      <c r="BO3384" s="18" t="s">
        <v>2998</v>
      </c>
      <c r="BU3384" s="18" t="s">
        <v>8065</v>
      </c>
      <c r="BV3384" s="18" t="s">
        <v>2998</v>
      </c>
      <c r="BW3384" s="18" t="s">
        <v>2998</v>
      </c>
    </row>
    <row r="3385" spans="51:75" x14ac:dyDescent="0.3">
      <c r="AY3385" s="94" t="e">
        <f>VLOOKUP(C3385,#REF!, 2,FALSE)</f>
        <v>#REF!</v>
      </c>
      <c r="BM3385" s="18" t="s">
        <v>8066</v>
      </c>
      <c r="BN3385" s="18" t="s">
        <v>2998</v>
      </c>
      <c r="BO3385" s="18" t="s">
        <v>2998</v>
      </c>
      <c r="BU3385" s="18" t="s">
        <v>8066</v>
      </c>
      <c r="BV3385" s="18" t="s">
        <v>2998</v>
      </c>
      <c r="BW3385" s="18" t="s">
        <v>2998</v>
      </c>
    </row>
    <row r="3386" spans="51:75" x14ac:dyDescent="0.3">
      <c r="AY3386" s="94" t="e">
        <f>VLOOKUP(C3386,#REF!, 2,FALSE)</f>
        <v>#REF!</v>
      </c>
      <c r="BM3386" s="18" t="s">
        <v>487</v>
      </c>
      <c r="BN3386" s="18" t="s">
        <v>3231</v>
      </c>
      <c r="BO3386" s="18" t="s">
        <v>8068</v>
      </c>
      <c r="BU3386" s="18" t="s">
        <v>487</v>
      </c>
      <c r="BV3386" s="18" t="s">
        <v>3231</v>
      </c>
      <c r="BW3386" s="18" t="s">
        <v>8068</v>
      </c>
    </row>
    <row r="3387" spans="51:75" x14ac:dyDescent="0.3">
      <c r="AY3387" s="94" t="e">
        <f>VLOOKUP(C3387,#REF!, 2,FALSE)</f>
        <v>#REF!</v>
      </c>
      <c r="BM3387" s="18" t="s">
        <v>8069</v>
      </c>
      <c r="BN3387" s="18" t="s">
        <v>3231</v>
      </c>
      <c r="BO3387" s="18" t="s">
        <v>8070</v>
      </c>
      <c r="BU3387" s="18" t="s">
        <v>8069</v>
      </c>
      <c r="BV3387" s="18" t="s">
        <v>3231</v>
      </c>
      <c r="BW3387" s="18" t="s">
        <v>8070</v>
      </c>
    </row>
    <row r="3388" spans="51:75" x14ac:dyDescent="0.3">
      <c r="AY3388" s="94" t="e">
        <f>VLOOKUP(C3388,#REF!, 2,FALSE)</f>
        <v>#REF!</v>
      </c>
      <c r="BM3388" s="18" t="s">
        <v>1428</v>
      </c>
      <c r="BN3388" s="18" t="s">
        <v>729</v>
      </c>
      <c r="BO3388" s="18" t="s">
        <v>8071</v>
      </c>
      <c r="BU3388" s="18" t="s">
        <v>1428</v>
      </c>
      <c r="BV3388" s="18" t="s">
        <v>729</v>
      </c>
      <c r="BW3388" s="18" t="s">
        <v>8071</v>
      </c>
    </row>
    <row r="3389" spans="51:75" x14ac:dyDescent="0.3">
      <c r="AY3389" s="94" t="e">
        <f>VLOOKUP(C3389,#REF!, 2,FALSE)</f>
        <v>#REF!</v>
      </c>
      <c r="BM3389" s="18" t="s">
        <v>8072</v>
      </c>
      <c r="BN3389" s="18" t="s">
        <v>1355</v>
      </c>
      <c r="BO3389" s="18" t="s">
        <v>1615</v>
      </c>
      <c r="BU3389" s="18" t="s">
        <v>8072</v>
      </c>
      <c r="BV3389" s="18" t="s">
        <v>1355</v>
      </c>
      <c r="BW3389" s="18" t="s">
        <v>1615</v>
      </c>
    </row>
    <row r="3390" spans="51:75" x14ac:dyDescent="0.3">
      <c r="AY3390" s="94" t="e">
        <f>VLOOKUP(C3390,#REF!, 2,FALSE)</f>
        <v>#REF!</v>
      </c>
      <c r="BM3390" s="18" t="s">
        <v>8073</v>
      </c>
      <c r="BN3390" s="18" t="s">
        <v>2998</v>
      </c>
      <c r="BO3390" s="18" t="s">
        <v>8074</v>
      </c>
      <c r="BU3390" s="18" t="s">
        <v>8073</v>
      </c>
      <c r="BV3390" s="18" t="s">
        <v>2998</v>
      </c>
      <c r="BW3390" s="18" t="s">
        <v>8074</v>
      </c>
    </row>
    <row r="3391" spans="51:75" x14ac:dyDescent="0.3">
      <c r="AY3391" s="94" t="e">
        <f>VLOOKUP(C3391,#REF!, 2,FALSE)</f>
        <v>#REF!</v>
      </c>
      <c r="BM3391" s="18" t="s">
        <v>8075</v>
      </c>
      <c r="BN3391" s="18" t="s">
        <v>1355</v>
      </c>
      <c r="BO3391" s="18" t="s">
        <v>8076</v>
      </c>
      <c r="BU3391" s="18" t="s">
        <v>8075</v>
      </c>
      <c r="BV3391" s="18" t="s">
        <v>1355</v>
      </c>
      <c r="BW3391" s="18" t="s">
        <v>8076</v>
      </c>
    </row>
    <row r="3392" spans="51:75" x14ac:dyDescent="0.3">
      <c r="AY3392" s="94" t="e">
        <f>VLOOKUP(C3392,#REF!, 2,FALSE)</f>
        <v>#REF!</v>
      </c>
      <c r="BM3392" s="18" t="s">
        <v>1429</v>
      </c>
      <c r="BN3392" s="18" t="s">
        <v>2998</v>
      </c>
      <c r="BO3392" s="18" t="s">
        <v>2998</v>
      </c>
      <c r="BU3392" s="18" t="s">
        <v>1429</v>
      </c>
      <c r="BV3392" s="18" t="s">
        <v>2998</v>
      </c>
      <c r="BW3392" s="18" t="s">
        <v>2998</v>
      </c>
    </row>
    <row r="3393" spans="51:75" x14ac:dyDescent="0.3">
      <c r="AY3393" s="94" t="e">
        <f>VLOOKUP(C3393,#REF!, 2,FALSE)</f>
        <v>#REF!</v>
      </c>
      <c r="BM3393" s="18" t="s">
        <v>8077</v>
      </c>
      <c r="BN3393" s="18" t="s">
        <v>2998</v>
      </c>
      <c r="BO3393" s="18" t="s">
        <v>2998</v>
      </c>
      <c r="BU3393" s="18" t="s">
        <v>8077</v>
      </c>
      <c r="BV3393" s="18" t="s">
        <v>2998</v>
      </c>
      <c r="BW3393" s="18" t="s">
        <v>2998</v>
      </c>
    </row>
    <row r="3394" spans="51:75" x14ac:dyDescent="0.3">
      <c r="AY3394" s="94" t="e">
        <f>VLOOKUP(C3394,#REF!, 2,FALSE)</f>
        <v>#REF!</v>
      </c>
      <c r="BM3394" s="18" t="s">
        <v>466</v>
      </c>
      <c r="BN3394" s="18" t="s">
        <v>1355</v>
      </c>
      <c r="BO3394" s="18" t="s">
        <v>3627</v>
      </c>
      <c r="BU3394" s="18" t="s">
        <v>466</v>
      </c>
      <c r="BV3394" s="18" t="s">
        <v>1355</v>
      </c>
      <c r="BW3394" s="18" t="s">
        <v>3627</v>
      </c>
    </row>
    <row r="3395" spans="51:75" x14ac:dyDescent="0.3">
      <c r="AY3395" s="94" t="e">
        <f>VLOOKUP(C3395,#REF!, 2,FALSE)</f>
        <v>#REF!</v>
      </c>
      <c r="BM3395" s="18" t="s">
        <v>8078</v>
      </c>
      <c r="BN3395" s="18" t="s">
        <v>2998</v>
      </c>
      <c r="BO3395" s="18" t="s">
        <v>2998</v>
      </c>
      <c r="BU3395" s="18" t="s">
        <v>8078</v>
      </c>
      <c r="BV3395" s="18" t="s">
        <v>2998</v>
      </c>
      <c r="BW3395" s="18" t="s">
        <v>2998</v>
      </c>
    </row>
    <row r="3396" spans="51:75" x14ac:dyDescent="0.3">
      <c r="AY3396" s="94" t="e">
        <f>VLOOKUP(C3396,#REF!, 2,FALSE)</f>
        <v>#REF!</v>
      </c>
      <c r="BM3396" s="18" t="s">
        <v>8079</v>
      </c>
      <c r="BN3396" s="18" t="s">
        <v>2998</v>
      </c>
      <c r="BO3396" s="18" t="s">
        <v>2998</v>
      </c>
      <c r="BU3396" s="18" t="s">
        <v>8079</v>
      </c>
      <c r="BV3396" s="18" t="s">
        <v>2998</v>
      </c>
      <c r="BW3396" s="18" t="s">
        <v>2998</v>
      </c>
    </row>
    <row r="3397" spans="51:75" x14ac:dyDescent="0.3">
      <c r="AY3397" s="94" t="e">
        <f>VLOOKUP(C3397,#REF!, 2,FALSE)</f>
        <v>#REF!</v>
      </c>
      <c r="BM3397" s="18" t="s">
        <v>1436</v>
      </c>
      <c r="BN3397" s="18" t="s">
        <v>1355</v>
      </c>
      <c r="BO3397" s="18" t="s">
        <v>8080</v>
      </c>
      <c r="BU3397" s="18" t="s">
        <v>1436</v>
      </c>
      <c r="BV3397" s="18" t="s">
        <v>1355</v>
      </c>
      <c r="BW3397" s="18" t="s">
        <v>8080</v>
      </c>
    </row>
    <row r="3398" spans="51:75" x14ac:dyDescent="0.3">
      <c r="AY3398" s="94" t="e">
        <f>VLOOKUP(C3398,#REF!, 2,FALSE)</f>
        <v>#REF!</v>
      </c>
      <c r="BM3398" s="18" t="s">
        <v>8081</v>
      </c>
      <c r="BN3398" s="18" t="s">
        <v>2998</v>
      </c>
      <c r="BO3398" s="18" t="s">
        <v>2998</v>
      </c>
      <c r="BU3398" s="18" t="s">
        <v>8081</v>
      </c>
      <c r="BV3398" s="18" t="s">
        <v>2998</v>
      </c>
      <c r="BW3398" s="18" t="s">
        <v>2998</v>
      </c>
    </row>
    <row r="3399" spans="51:75" x14ac:dyDescent="0.3">
      <c r="AY3399" s="94" t="e">
        <f>VLOOKUP(C3399,#REF!, 2,FALSE)</f>
        <v>#REF!</v>
      </c>
      <c r="BM3399" s="18" t="s">
        <v>8082</v>
      </c>
      <c r="BN3399" s="18" t="s">
        <v>2998</v>
      </c>
      <c r="BO3399" s="18" t="s">
        <v>2998</v>
      </c>
      <c r="BU3399" s="18" t="s">
        <v>8082</v>
      </c>
      <c r="BV3399" s="18" t="s">
        <v>2998</v>
      </c>
      <c r="BW3399" s="18" t="s">
        <v>2998</v>
      </c>
    </row>
    <row r="3400" spans="51:75" x14ac:dyDescent="0.3">
      <c r="AY3400" s="94" t="e">
        <f>VLOOKUP(C3400,#REF!, 2,FALSE)</f>
        <v>#REF!</v>
      </c>
      <c r="BM3400" s="18" t="s">
        <v>8083</v>
      </c>
      <c r="BN3400" s="18" t="s">
        <v>874</v>
      </c>
      <c r="BO3400" s="18" t="s">
        <v>3662</v>
      </c>
      <c r="BU3400" s="18" t="s">
        <v>8083</v>
      </c>
      <c r="BV3400" s="18" t="s">
        <v>874</v>
      </c>
      <c r="BW3400" s="18" t="s">
        <v>3662</v>
      </c>
    </row>
    <row r="3401" spans="51:75" x14ac:dyDescent="0.3">
      <c r="AY3401" s="94" t="e">
        <f>VLOOKUP(C3401,#REF!, 2,FALSE)</f>
        <v>#REF!</v>
      </c>
      <c r="BM3401" s="18" t="s">
        <v>8084</v>
      </c>
      <c r="BN3401" s="18" t="s">
        <v>2998</v>
      </c>
      <c r="BO3401" s="18" t="s">
        <v>2998</v>
      </c>
      <c r="BU3401" s="18" t="s">
        <v>8084</v>
      </c>
      <c r="BV3401" s="18" t="s">
        <v>2998</v>
      </c>
      <c r="BW3401" s="18" t="s">
        <v>2998</v>
      </c>
    </row>
    <row r="3402" spans="51:75" x14ac:dyDescent="0.3">
      <c r="AY3402" s="94" t="e">
        <f>VLOOKUP(C3402,#REF!, 2,FALSE)</f>
        <v>#REF!</v>
      </c>
      <c r="BM3402" s="18" t="s">
        <v>8085</v>
      </c>
      <c r="BN3402" s="18" t="s">
        <v>2998</v>
      </c>
      <c r="BO3402" s="18" t="s">
        <v>2998</v>
      </c>
      <c r="BU3402" s="18" t="s">
        <v>8085</v>
      </c>
      <c r="BV3402" s="18" t="s">
        <v>2998</v>
      </c>
      <c r="BW3402" s="18" t="s">
        <v>2998</v>
      </c>
    </row>
    <row r="3403" spans="51:75" x14ac:dyDescent="0.3">
      <c r="AY3403" s="94" t="e">
        <f>VLOOKUP(C3403,#REF!, 2,FALSE)</f>
        <v>#REF!</v>
      </c>
      <c r="BM3403" s="18" t="s">
        <v>459</v>
      </c>
      <c r="BN3403" s="18" t="s">
        <v>2998</v>
      </c>
      <c r="BO3403" s="18" t="s">
        <v>2998</v>
      </c>
      <c r="BU3403" s="18" t="s">
        <v>459</v>
      </c>
      <c r="BV3403" s="18" t="s">
        <v>2998</v>
      </c>
      <c r="BW3403" s="18" t="s">
        <v>2998</v>
      </c>
    </row>
    <row r="3404" spans="51:75" x14ac:dyDescent="0.3">
      <c r="AY3404" s="94" t="e">
        <f>VLOOKUP(C3404,#REF!, 2,FALSE)</f>
        <v>#REF!</v>
      </c>
      <c r="BM3404" s="18" t="s">
        <v>8086</v>
      </c>
      <c r="BN3404" s="18" t="s">
        <v>2998</v>
      </c>
      <c r="BO3404" s="18" t="s">
        <v>2998</v>
      </c>
      <c r="BU3404" s="18" t="s">
        <v>8086</v>
      </c>
      <c r="BV3404" s="18" t="s">
        <v>2998</v>
      </c>
      <c r="BW3404" s="18" t="s">
        <v>2998</v>
      </c>
    </row>
    <row r="3405" spans="51:75" x14ac:dyDescent="0.3">
      <c r="AY3405" s="94" t="e">
        <f>VLOOKUP(C3405,#REF!, 2,FALSE)</f>
        <v>#REF!</v>
      </c>
      <c r="BM3405" s="18" t="s">
        <v>8087</v>
      </c>
      <c r="BN3405" s="18" t="s">
        <v>2998</v>
      </c>
      <c r="BO3405" s="18" t="s">
        <v>2998</v>
      </c>
      <c r="BU3405" s="18" t="s">
        <v>8087</v>
      </c>
      <c r="BV3405" s="18" t="s">
        <v>2998</v>
      </c>
      <c r="BW3405" s="18" t="s">
        <v>2998</v>
      </c>
    </row>
    <row r="3406" spans="51:75" x14ac:dyDescent="0.3">
      <c r="AY3406" s="94" t="e">
        <f>VLOOKUP(C3406,#REF!, 2,FALSE)</f>
        <v>#REF!</v>
      </c>
      <c r="BM3406" s="18" t="s">
        <v>1437</v>
      </c>
      <c r="BN3406" s="18" t="s">
        <v>1355</v>
      </c>
      <c r="BO3406" s="18" t="s">
        <v>8089</v>
      </c>
      <c r="BU3406" s="18" t="s">
        <v>1437</v>
      </c>
      <c r="BV3406" s="18" t="s">
        <v>1355</v>
      </c>
      <c r="BW3406" s="18" t="s">
        <v>8089</v>
      </c>
    </row>
    <row r="3407" spans="51:75" x14ac:dyDescent="0.3">
      <c r="AY3407" s="94" t="e">
        <f>VLOOKUP(C3407,#REF!, 2,FALSE)</f>
        <v>#REF!</v>
      </c>
      <c r="BM3407" s="18" t="s">
        <v>8090</v>
      </c>
      <c r="BN3407" s="18" t="s">
        <v>2998</v>
      </c>
      <c r="BO3407" s="18" t="s">
        <v>2998</v>
      </c>
      <c r="BU3407" s="18" t="s">
        <v>8090</v>
      </c>
      <c r="BV3407" s="18" t="s">
        <v>2998</v>
      </c>
      <c r="BW3407" s="18" t="s">
        <v>2998</v>
      </c>
    </row>
    <row r="3408" spans="51:75" x14ac:dyDescent="0.3">
      <c r="AY3408" s="94" t="e">
        <f>VLOOKUP(C3408,#REF!, 2,FALSE)</f>
        <v>#REF!</v>
      </c>
      <c r="BM3408" s="18" t="s">
        <v>8091</v>
      </c>
      <c r="BN3408" s="18" t="s">
        <v>2998</v>
      </c>
      <c r="BO3408" s="18" t="s">
        <v>2998</v>
      </c>
      <c r="BU3408" s="18" t="s">
        <v>8091</v>
      </c>
      <c r="BV3408" s="18" t="s">
        <v>2998</v>
      </c>
      <c r="BW3408" s="18" t="s">
        <v>2998</v>
      </c>
    </row>
    <row r="3409" spans="51:75" x14ac:dyDescent="0.3">
      <c r="AY3409" s="94" t="e">
        <f>VLOOKUP(C3409,#REF!, 2,FALSE)</f>
        <v>#REF!</v>
      </c>
      <c r="BM3409" s="18" t="s">
        <v>8092</v>
      </c>
      <c r="BN3409" s="18" t="s">
        <v>2998</v>
      </c>
      <c r="BO3409" s="18" t="s">
        <v>2998</v>
      </c>
      <c r="BU3409" s="18" t="s">
        <v>8092</v>
      </c>
      <c r="BV3409" s="18" t="s">
        <v>2998</v>
      </c>
      <c r="BW3409" s="18" t="s">
        <v>2998</v>
      </c>
    </row>
    <row r="3410" spans="51:75" x14ac:dyDescent="0.3">
      <c r="AY3410" s="94" t="e">
        <f>VLOOKUP(C3410,#REF!, 2,FALSE)</f>
        <v>#REF!</v>
      </c>
      <c r="BM3410" s="18" t="s">
        <v>8093</v>
      </c>
      <c r="BN3410" s="18" t="s">
        <v>2998</v>
      </c>
      <c r="BO3410" s="18" t="s">
        <v>2998</v>
      </c>
      <c r="BU3410" s="18" t="s">
        <v>8093</v>
      </c>
      <c r="BV3410" s="18" t="s">
        <v>2998</v>
      </c>
      <c r="BW3410" s="18" t="s">
        <v>2998</v>
      </c>
    </row>
    <row r="3411" spans="51:75" x14ac:dyDescent="0.3">
      <c r="AY3411" s="94" t="e">
        <f>VLOOKUP(C3411,#REF!, 2,FALSE)</f>
        <v>#REF!</v>
      </c>
      <c r="BM3411" s="18" t="s">
        <v>8094</v>
      </c>
      <c r="BN3411" s="18" t="s">
        <v>2998</v>
      </c>
      <c r="BO3411" s="18" t="s">
        <v>2998</v>
      </c>
      <c r="BU3411" s="18" t="s">
        <v>8094</v>
      </c>
      <c r="BV3411" s="18" t="s">
        <v>2998</v>
      </c>
      <c r="BW3411" s="18" t="s">
        <v>2998</v>
      </c>
    </row>
    <row r="3412" spans="51:75" x14ac:dyDescent="0.3">
      <c r="AY3412" s="94" t="e">
        <f>VLOOKUP(C3412,#REF!, 2,FALSE)</f>
        <v>#REF!</v>
      </c>
      <c r="BM3412" s="18" t="s">
        <v>8095</v>
      </c>
      <c r="BN3412" s="18" t="s">
        <v>2998</v>
      </c>
      <c r="BO3412" s="18" t="s">
        <v>2998</v>
      </c>
      <c r="BU3412" s="18" t="s">
        <v>8095</v>
      </c>
      <c r="BV3412" s="18" t="s">
        <v>2998</v>
      </c>
      <c r="BW3412" s="18" t="s">
        <v>2998</v>
      </c>
    </row>
    <row r="3413" spans="51:75" x14ac:dyDescent="0.3">
      <c r="AY3413" s="94" t="e">
        <f>VLOOKUP(C3413,#REF!, 2,FALSE)</f>
        <v>#REF!</v>
      </c>
      <c r="BM3413" s="18" t="s">
        <v>1439</v>
      </c>
      <c r="BN3413" s="18" t="s">
        <v>2998</v>
      </c>
      <c r="BO3413" s="18" t="s">
        <v>2998</v>
      </c>
      <c r="BU3413" s="18" t="s">
        <v>1439</v>
      </c>
      <c r="BV3413" s="18" t="s">
        <v>2998</v>
      </c>
      <c r="BW3413" s="18" t="s">
        <v>2998</v>
      </c>
    </row>
    <row r="3414" spans="51:75" x14ac:dyDescent="0.3">
      <c r="AY3414" s="94" t="e">
        <f>VLOOKUP(C3414,#REF!, 2,FALSE)</f>
        <v>#REF!</v>
      </c>
      <c r="BM3414" s="18" t="s">
        <v>8097</v>
      </c>
      <c r="BN3414" s="18" t="s">
        <v>2998</v>
      </c>
      <c r="BO3414" s="18" t="s">
        <v>2998</v>
      </c>
      <c r="BU3414" s="18" t="s">
        <v>8097</v>
      </c>
      <c r="BV3414" s="18" t="s">
        <v>2998</v>
      </c>
      <c r="BW3414" s="18" t="s">
        <v>2998</v>
      </c>
    </row>
    <row r="3415" spans="51:75" x14ac:dyDescent="0.3">
      <c r="AY3415" s="94" t="e">
        <f>VLOOKUP(C3415,#REF!, 2,FALSE)</f>
        <v>#REF!</v>
      </c>
      <c r="BM3415" s="18" t="s">
        <v>8099</v>
      </c>
      <c r="BN3415" s="18" t="s">
        <v>2998</v>
      </c>
      <c r="BO3415" s="18" t="s">
        <v>2998</v>
      </c>
      <c r="BU3415" s="18" t="s">
        <v>8099</v>
      </c>
      <c r="BV3415" s="18" t="s">
        <v>2998</v>
      </c>
      <c r="BW3415" s="18" t="s">
        <v>2998</v>
      </c>
    </row>
    <row r="3416" spans="51:75" x14ac:dyDescent="0.3">
      <c r="AY3416" s="94" t="e">
        <f>VLOOKUP(C3416,#REF!, 2,FALSE)</f>
        <v>#REF!</v>
      </c>
      <c r="BM3416" s="18" t="s">
        <v>8100</v>
      </c>
      <c r="BN3416" s="18" t="s">
        <v>2998</v>
      </c>
      <c r="BO3416" s="18" t="s">
        <v>2998</v>
      </c>
      <c r="BU3416" s="18" t="s">
        <v>8100</v>
      </c>
      <c r="BV3416" s="18" t="s">
        <v>2998</v>
      </c>
      <c r="BW3416" s="18" t="s">
        <v>2998</v>
      </c>
    </row>
    <row r="3417" spans="51:75" x14ac:dyDescent="0.3">
      <c r="AY3417" s="94" t="e">
        <f>VLOOKUP(C3417,#REF!, 2,FALSE)</f>
        <v>#REF!</v>
      </c>
      <c r="BM3417" s="18" t="s">
        <v>486</v>
      </c>
      <c r="BN3417" s="18" t="s">
        <v>2998</v>
      </c>
      <c r="BO3417" s="18" t="s">
        <v>5451</v>
      </c>
      <c r="BU3417" s="18" t="s">
        <v>486</v>
      </c>
      <c r="BV3417" s="18" t="s">
        <v>2998</v>
      </c>
      <c r="BW3417" s="18" t="s">
        <v>5451</v>
      </c>
    </row>
    <row r="3418" spans="51:75" x14ac:dyDescent="0.3">
      <c r="AY3418" s="94" t="e">
        <f>VLOOKUP(C3418,#REF!, 2,FALSE)</f>
        <v>#REF!</v>
      </c>
      <c r="BM3418" s="18" t="s">
        <v>8101</v>
      </c>
      <c r="BN3418" s="18" t="s">
        <v>2998</v>
      </c>
      <c r="BO3418" s="18" t="s">
        <v>2998</v>
      </c>
      <c r="BU3418" s="18" t="s">
        <v>8101</v>
      </c>
      <c r="BV3418" s="18" t="s">
        <v>2998</v>
      </c>
      <c r="BW3418" s="18" t="s">
        <v>2998</v>
      </c>
    </row>
    <row r="3419" spans="51:75" x14ac:dyDescent="0.3">
      <c r="AY3419" s="94" t="e">
        <f>VLOOKUP(C3419,#REF!, 2,FALSE)</f>
        <v>#REF!</v>
      </c>
      <c r="BM3419" s="18" t="s">
        <v>8102</v>
      </c>
      <c r="BN3419" s="18" t="s">
        <v>2998</v>
      </c>
      <c r="BO3419" s="18" t="s">
        <v>796</v>
      </c>
      <c r="BU3419" s="18" t="s">
        <v>8102</v>
      </c>
      <c r="BV3419" s="18" t="s">
        <v>2998</v>
      </c>
      <c r="BW3419" s="18" t="s">
        <v>796</v>
      </c>
    </row>
    <row r="3420" spans="51:75" x14ac:dyDescent="0.3">
      <c r="AY3420" s="94" t="e">
        <f>VLOOKUP(C3420,#REF!, 2,FALSE)</f>
        <v>#REF!</v>
      </c>
      <c r="BM3420" s="18" t="s">
        <v>8103</v>
      </c>
      <c r="BN3420" s="18" t="s">
        <v>2998</v>
      </c>
      <c r="BO3420" s="18" t="s">
        <v>7594</v>
      </c>
      <c r="BU3420" s="18" t="s">
        <v>8103</v>
      </c>
      <c r="BV3420" s="18" t="s">
        <v>2998</v>
      </c>
      <c r="BW3420" s="18" t="s">
        <v>7594</v>
      </c>
    </row>
    <row r="3421" spans="51:75" x14ac:dyDescent="0.3">
      <c r="AY3421" s="94" t="e">
        <f>VLOOKUP(C3421,#REF!, 2,FALSE)</f>
        <v>#REF!</v>
      </c>
      <c r="BM3421" s="18" t="s">
        <v>1440</v>
      </c>
      <c r="BN3421" s="18" t="s">
        <v>2998</v>
      </c>
      <c r="BO3421" s="18" t="s">
        <v>8104</v>
      </c>
      <c r="BU3421" s="18" t="s">
        <v>1440</v>
      </c>
      <c r="BV3421" s="18" t="s">
        <v>2998</v>
      </c>
      <c r="BW3421" s="18" t="s">
        <v>8104</v>
      </c>
    </row>
    <row r="3422" spans="51:75" x14ac:dyDescent="0.3">
      <c r="AY3422" s="94" t="e">
        <f>VLOOKUP(C3422,#REF!, 2,FALSE)</f>
        <v>#REF!</v>
      </c>
      <c r="BM3422" s="18" t="s">
        <v>8105</v>
      </c>
      <c r="BN3422" s="18" t="s">
        <v>2998</v>
      </c>
      <c r="BO3422" s="18" t="s">
        <v>4830</v>
      </c>
      <c r="BU3422" s="18" t="s">
        <v>8105</v>
      </c>
      <c r="BV3422" s="18" t="s">
        <v>2998</v>
      </c>
      <c r="BW3422" s="18" t="s">
        <v>4830</v>
      </c>
    </row>
    <row r="3423" spans="51:75" x14ac:dyDescent="0.3">
      <c r="AY3423" s="94" t="e">
        <f>VLOOKUP(C3423,#REF!, 2,FALSE)</f>
        <v>#REF!</v>
      </c>
      <c r="BM3423" s="18" t="s">
        <v>8106</v>
      </c>
      <c r="BN3423" s="18" t="s">
        <v>2998</v>
      </c>
      <c r="BO3423" s="18" t="s">
        <v>4112</v>
      </c>
      <c r="BU3423" s="18" t="s">
        <v>8106</v>
      </c>
      <c r="BV3423" s="18" t="s">
        <v>2998</v>
      </c>
      <c r="BW3423" s="18" t="s">
        <v>4112</v>
      </c>
    </row>
    <row r="3424" spans="51:75" x14ac:dyDescent="0.3">
      <c r="AY3424" s="94" t="e">
        <f>VLOOKUP(C3424,#REF!, 2,FALSE)</f>
        <v>#REF!</v>
      </c>
      <c r="BM3424" s="18" t="s">
        <v>8107</v>
      </c>
      <c r="BN3424" s="18" t="s">
        <v>2998</v>
      </c>
      <c r="BO3424" s="18" t="s">
        <v>1968</v>
      </c>
      <c r="BU3424" s="18" t="s">
        <v>8107</v>
      </c>
      <c r="BV3424" s="18" t="s">
        <v>2998</v>
      </c>
      <c r="BW3424" s="18" t="s">
        <v>1968</v>
      </c>
    </row>
    <row r="3425" spans="51:75" x14ac:dyDescent="0.3">
      <c r="AY3425" s="94" t="e">
        <f>VLOOKUP(C3425,#REF!, 2,FALSE)</f>
        <v>#REF!</v>
      </c>
      <c r="BM3425" s="18" t="s">
        <v>8108</v>
      </c>
      <c r="BN3425" s="18" t="s">
        <v>2998</v>
      </c>
      <c r="BO3425" s="18" t="s">
        <v>4567</v>
      </c>
      <c r="BU3425" s="18" t="s">
        <v>8108</v>
      </c>
      <c r="BV3425" s="18" t="s">
        <v>2998</v>
      </c>
      <c r="BW3425" s="18" t="s">
        <v>4567</v>
      </c>
    </row>
    <row r="3426" spans="51:75" x14ac:dyDescent="0.3">
      <c r="AY3426" s="94" t="e">
        <f>VLOOKUP(C3426,#REF!, 2,FALSE)</f>
        <v>#REF!</v>
      </c>
      <c r="BM3426" s="18" t="s">
        <v>8109</v>
      </c>
      <c r="BN3426" s="18" t="s">
        <v>2998</v>
      </c>
      <c r="BO3426" s="18" t="s">
        <v>2998</v>
      </c>
      <c r="BU3426" s="18" t="s">
        <v>8109</v>
      </c>
      <c r="BV3426" s="18" t="s">
        <v>2998</v>
      </c>
      <c r="BW3426" s="18" t="s">
        <v>2998</v>
      </c>
    </row>
    <row r="3427" spans="51:75" x14ac:dyDescent="0.3">
      <c r="AY3427" s="94" t="e">
        <f>VLOOKUP(C3427,#REF!, 2,FALSE)</f>
        <v>#REF!</v>
      </c>
      <c r="BM3427" s="18" t="s">
        <v>8110</v>
      </c>
      <c r="BN3427" s="18" t="s">
        <v>2998</v>
      </c>
      <c r="BO3427" s="18" t="s">
        <v>8111</v>
      </c>
      <c r="BU3427" s="18" t="s">
        <v>8110</v>
      </c>
      <c r="BV3427" s="18" t="s">
        <v>2998</v>
      </c>
      <c r="BW3427" s="18" t="s">
        <v>8111</v>
      </c>
    </row>
    <row r="3428" spans="51:75" x14ac:dyDescent="0.3">
      <c r="AY3428" s="94" t="e">
        <f>VLOOKUP(C3428,#REF!, 2,FALSE)</f>
        <v>#REF!</v>
      </c>
      <c r="BM3428" s="18" t="s">
        <v>8113</v>
      </c>
      <c r="BN3428" s="18" t="s">
        <v>2998</v>
      </c>
      <c r="BO3428" s="18" t="s">
        <v>5780</v>
      </c>
      <c r="BU3428" s="18" t="s">
        <v>8113</v>
      </c>
      <c r="BV3428" s="18" t="s">
        <v>2998</v>
      </c>
      <c r="BW3428" s="18" t="s">
        <v>5780</v>
      </c>
    </row>
    <row r="3429" spans="51:75" x14ac:dyDescent="0.3">
      <c r="AY3429" s="94" t="e">
        <f>VLOOKUP(C3429,#REF!, 2,FALSE)</f>
        <v>#REF!</v>
      </c>
      <c r="BM3429" s="18" t="s">
        <v>8114</v>
      </c>
      <c r="BN3429" s="18" t="s">
        <v>2998</v>
      </c>
      <c r="BO3429" s="18" t="s">
        <v>2998</v>
      </c>
      <c r="BU3429" s="18" t="s">
        <v>8114</v>
      </c>
      <c r="BV3429" s="18" t="s">
        <v>2998</v>
      </c>
      <c r="BW3429" s="18" t="s">
        <v>2998</v>
      </c>
    </row>
    <row r="3430" spans="51:75" x14ac:dyDescent="0.3">
      <c r="AY3430" s="94" t="e">
        <f>VLOOKUP(C3430,#REF!, 2,FALSE)</f>
        <v>#REF!</v>
      </c>
      <c r="BM3430" s="18" t="s">
        <v>8115</v>
      </c>
      <c r="BN3430" s="18" t="s">
        <v>2998</v>
      </c>
      <c r="BO3430" s="18" t="s">
        <v>2998</v>
      </c>
      <c r="BU3430" s="18" t="s">
        <v>8115</v>
      </c>
      <c r="BV3430" s="18" t="s">
        <v>2998</v>
      </c>
      <c r="BW3430" s="18" t="s">
        <v>2998</v>
      </c>
    </row>
    <row r="3431" spans="51:75" x14ac:dyDescent="0.3">
      <c r="AY3431" s="94" t="e">
        <f>VLOOKUP(C3431,#REF!, 2,FALSE)</f>
        <v>#REF!</v>
      </c>
      <c r="BM3431" s="18" t="s">
        <v>8118</v>
      </c>
      <c r="BN3431" s="18" t="s">
        <v>2998</v>
      </c>
      <c r="BO3431" s="18" t="s">
        <v>2998</v>
      </c>
      <c r="BU3431" s="18" t="s">
        <v>8118</v>
      </c>
      <c r="BV3431" s="18" t="s">
        <v>2998</v>
      </c>
      <c r="BW3431" s="18" t="s">
        <v>2998</v>
      </c>
    </row>
    <row r="3432" spans="51:75" x14ac:dyDescent="0.3">
      <c r="AY3432" s="94" t="e">
        <f>VLOOKUP(C3432,#REF!, 2,FALSE)</f>
        <v>#REF!</v>
      </c>
      <c r="BM3432" s="18" t="s">
        <v>8119</v>
      </c>
      <c r="BN3432" s="18" t="s">
        <v>2998</v>
      </c>
      <c r="BO3432" s="18" t="s">
        <v>2998</v>
      </c>
      <c r="BU3432" s="18" t="s">
        <v>8119</v>
      </c>
      <c r="BV3432" s="18" t="s">
        <v>2998</v>
      </c>
      <c r="BW3432" s="18" t="s">
        <v>2998</v>
      </c>
    </row>
    <row r="3433" spans="51:75" x14ac:dyDescent="0.3">
      <c r="AY3433" s="94" t="e">
        <f>VLOOKUP(C3433,#REF!, 2,FALSE)</f>
        <v>#REF!</v>
      </c>
      <c r="BM3433" s="18" t="s">
        <v>8120</v>
      </c>
      <c r="BN3433" s="18" t="s">
        <v>2998</v>
      </c>
      <c r="BO3433" s="18" t="s">
        <v>2998</v>
      </c>
      <c r="BU3433" s="18" t="s">
        <v>8120</v>
      </c>
      <c r="BV3433" s="18" t="s">
        <v>2998</v>
      </c>
      <c r="BW3433" s="18" t="s">
        <v>2998</v>
      </c>
    </row>
    <row r="3434" spans="51:75" x14ac:dyDescent="0.3">
      <c r="AY3434" s="94" t="e">
        <f>VLOOKUP(C3434,#REF!, 2,FALSE)</f>
        <v>#REF!</v>
      </c>
      <c r="BM3434" s="18" t="s">
        <v>8122</v>
      </c>
      <c r="BN3434" s="18" t="s">
        <v>2998</v>
      </c>
      <c r="BO3434" s="18" t="s">
        <v>2998</v>
      </c>
      <c r="BU3434" s="18" t="s">
        <v>8122</v>
      </c>
      <c r="BV3434" s="18" t="s">
        <v>2998</v>
      </c>
      <c r="BW3434" s="18" t="s">
        <v>2998</v>
      </c>
    </row>
    <row r="3435" spans="51:75" x14ac:dyDescent="0.3">
      <c r="AY3435" s="94" t="e">
        <f>VLOOKUP(C3435,#REF!, 2,FALSE)</f>
        <v>#REF!</v>
      </c>
      <c r="BM3435" s="18" t="s">
        <v>8124</v>
      </c>
      <c r="BN3435" s="18" t="s">
        <v>2998</v>
      </c>
      <c r="BO3435" s="18" t="s">
        <v>2998</v>
      </c>
      <c r="BU3435" s="18" t="s">
        <v>8124</v>
      </c>
      <c r="BV3435" s="18" t="s">
        <v>2998</v>
      </c>
      <c r="BW3435" s="18" t="s">
        <v>2998</v>
      </c>
    </row>
    <row r="3436" spans="51:75" x14ac:dyDescent="0.3">
      <c r="AY3436" s="94" t="e">
        <f>VLOOKUP(C3436,#REF!, 2,FALSE)</f>
        <v>#REF!</v>
      </c>
      <c r="BM3436" s="18" t="s">
        <v>8126</v>
      </c>
      <c r="BN3436" s="18" t="s">
        <v>2998</v>
      </c>
      <c r="BO3436" s="18" t="s">
        <v>2998</v>
      </c>
      <c r="BU3436" s="18" t="s">
        <v>8126</v>
      </c>
      <c r="BV3436" s="18" t="s">
        <v>2998</v>
      </c>
      <c r="BW3436" s="18" t="s">
        <v>2998</v>
      </c>
    </row>
    <row r="3437" spans="51:75" x14ac:dyDescent="0.3">
      <c r="AY3437" s="94" t="e">
        <f>VLOOKUP(C3437,#REF!, 2,FALSE)</f>
        <v>#REF!</v>
      </c>
      <c r="BM3437" s="18" t="s">
        <v>8127</v>
      </c>
      <c r="BN3437" s="18" t="s">
        <v>2998</v>
      </c>
      <c r="BO3437" s="18" t="s">
        <v>8128</v>
      </c>
      <c r="BU3437" s="18" t="s">
        <v>8127</v>
      </c>
      <c r="BV3437" s="18" t="s">
        <v>2998</v>
      </c>
      <c r="BW3437" s="18" t="s">
        <v>8128</v>
      </c>
    </row>
    <row r="3438" spans="51:75" x14ac:dyDescent="0.3">
      <c r="AY3438" s="94" t="e">
        <f>VLOOKUP(C3438,#REF!, 2,FALSE)</f>
        <v>#REF!</v>
      </c>
      <c r="BM3438" s="18" t="s">
        <v>8129</v>
      </c>
      <c r="BN3438" s="18" t="s">
        <v>2998</v>
      </c>
      <c r="BO3438" s="18" t="s">
        <v>3202</v>
      </c>
      <c r="BU3438" s="18" t="s">
        <v>8129</v>
      </c>
      <c r="BV3438" s="18" t="s">
        <v>2998</v>
      </c>
      <c r="BW3438" s="18" t="s">
        <v>3202</v>
      </c>
    </row>
    <row r="3439" spans="51:75" x14ac:dyDescent="0.3">
      <c r="AY3439" s="94" t="e">
        <f>VLOOKUP(C3439,#REF!, 2,FALSE)</f>
        <v>#REF!</v>
      </c>
      <c r="BM3439" s="18" t="s">
        <v>1442</v>
      </c>
      <c r="BN3439" s="18" t="s">
        <v>3064</v>
      </c>
      <c r="BO3439" s="18" t="s">
        <v>782</v>
      </c>
      <c r="BU3439" s="18" t="s">
        <v>1442</v>
      </c>
      <c r="BV3439" s="18" t="s">
        <v>3064</v>
      </c>
      <c r="BW3439" s="18" t="s">
        <v>782</v>
      </c>
    </row>
    <row r="3440" spans="51:75" x14ac:dyDescent="0.3">
      <c r="AY3440" s="94" t="e">
        <f>VLOOKUP(C3440,#REF!, 2,FALSE)</f>
        <v>#REF!</v>
      </c>
      <c r="BM3440" s="18" t="s">
        <v>8131</v>
      </c>
      <c r="BN3440" s="18" t="s">
        <v>2998</v>
      </c>
      <c r="BO3440" s="18" t="s">
        <v>2998</v>
      </c>
      <c r="BU3440" s="18" t="s">
        <v>8131</v>
      </c>
      <c r="BV3440" s="18" t="s">
        <v>2998</v>
      </c>
      <c r="BW3440" s="18" t="s">
        <v>2998</v>
      </c>
    </row>
    <row r="3441" spans="51:75" x14ac:dyDescent="0.3">
      <c r="AY3441" s="94" t="e">
        <f>VLOOKUP(C3441,#REF!, 2,FALSE)</f>
        <v>#REF!</v>
      </c>
      <c r="BM3441" s="18" t="s">
        <v>8132</v>
      </c>
      <c r="BN3441" s="18" t="s">
        <v>2998</v>
      </c>
      <c r="BO3441" s="18" t="s">
        <v>2185</v>
      </c>
      <c r="BU3441" s="18" t="s">
        <v>8132</v>
      </c>
      <c r="BV3441" s="18" t="s">
        <v>2998</v>
      </c>
      <c r="BW3441" s="18" t="s">
        <v>2185</v>
      </c>
    </row>
    <row r="3442" spans="51:75" x14ac:dyDescent="0.3">
      <c r="AY3442" s="94" t="e">
        <f>VLOOKUP(C3442,#REF!, 2,FALSE)</f>
        <v>#REF!</v>
      </c>
      <c r="BM3442" s="18" t="s">
        <v>8133</v>
      </c>
      <c r="BN3442" s="18" t="s">
        <v>2998</v>
      </c>
      <c r="BO3442" s="18" t="s">
        <v>8134</v>
      </c>
      <c r="BU3442" s="18" t="s">
        <v>8133</v>
      </c>
      <c r="BV3442" s="18" t="s">
        <v>2998</v>
      </c>
      <c r="BW3442" s="18" t="s">
        <v>8134</v>
      </c>
    </row>
    <row r="3443" spans="51:75" x14ac:dyDescent="0.3">
      <c r="AY3443" s="94" t="e">
        <f>VLOOKUP(C3443,#REF!, 2,FALSE)</f>
        <v>#REF!</v>
      </c>
      <c r="BM3443" s="18" t="s">
        <v>1443</v>
      </c>
      <c r="BN3443" s="18" t="s">
        <v>2998</v>
      </c>
      <c r="BO3443" s="18" t="s">
        <v>3541</v>
      </c>
      <c r="BU3443" s="18" t="s">
        <v>1443</v>
      </c>
      <c r="BV3443" s="18" t="s">
        <v>2998</v>
      </c>
      <c r="BW3443" s="18" t="s">
        <v>3541</v>
      </c>
    </row>
    <row r="3444" spans="51:75" x14ac:dyDescent="0.3">
      <c r="AY3444" s="94" t="e">
        <f>VLOOKUP(C3444,#REF!, 2,FALSE)</f>
        <v>#REF!</v>
      </c>
      <c r="BM3444" s="18" t="s">
        <v>8136</v>
      </c>
      <c r="BN3444" s="18" t="s">
        <v>2998</v>
      </c>
      <c r="BO3444" s="18" t="s">
        <v>2998</v>
      </c>
      <c r="BU3444" s="18" t="s">
        <v>8136</v>
      </c>
      <c r="BV3444" s="18" t="s">
        <v>2998</v>
      </c>
      <c r="BW3444" s="18" t="s">
        <v>2998</v>
      </c>
    </row>
    <row r="3445" spans="51:75" x14ac:dyDescent="0.3">
      <c r="AY3445" s="94" t="e">
        <f>VLOOKUP(C3445,#REF!, 2,FALSE)</f>
        <v>#REF!</v>
      </c>
      <c r="BM3445" s="18" t="s">
        <v>8137</v>
      </c>
      <c r="BN3445" s="18" t="s">
        <v>2998</v>
      </c>
      <c r="BO3445" s="18" t="s">
        <v>8138</v>
      </c>
      <c r="BU3445" s="18" t="s">
        <v>8137</v>
      </c>
      <c r="BV3445" s="18" t="s">
        <v>2998</v>
      </c>
      <c r="BW3445" s="18" t="s">
        <v>8138</v>
      </c>
    </row>
    <row r="3446" spans="51:75" x14ac:dyDescent="0.3">
      <c r="AY3446" s="94" t="e">
        <f>VLOOKUP(C3446,#REF!, 2,FALSE)</f>
        <v>#REF!</v>
      </c>
      <c r="BM3446" s="18" t="s">
        <v>8139</v>
      </c>
      <c r="BN3446" s="18" t="s">
        <v>2998</v>
      </c>
      <c r="BO3446" s="18" t="s">
        <v>2998</v>
      </c>
      <c r="BU3446" s="18" t="s">
        <v>8139</v>
      </c>
      <c r="BV3446" s="18" t="s">
        <v>2998</v>
      </c>
      <c r="BW3446" s="18" t="s">
        <v>2998</v>
      </c>
    </row>
    <row r="3447" spans="51:75" x14ac:dyDescent="0.3">
      <c r="AY3447" s="94" t="e">
        <f>VLOOKUP(C3447,#REF!, 2,FALSE)</f>
        <v>#REF!</v>
      </c>
      <c r="BM3447" s="18" t="s">
        <v>8141</v>
      </c>
      <c r="BN3447" s="18" t="s">
        <v>2998</v>
      </c>
      <c r="BO3447" s="18" t="s">
        <v>8142</v>
      </c>
      <c r="BU3447" s="18" t="s">
        <v>8141</v>
      </c>
      <c r="BV3447" s="18" t="s">
        <v>2998</v>
      </c>
      <c r="BW3447" s="18" t="s">
        <v>8142</v>
      </c>
    </row>
    <row r="3448" spans="51:75" x14ac:dyDescent="0.3">
      <c r="AY3448" s="94" t="e">
        <f>VLOOKUP(C3448,#REF!, 2,FALSE)</f>
        <v>#REF!</v>
      </c>
      <c r="BM3448" s="18" t="s">
        <v>8143</v>
      </c>
      <c r="BN3448" s="18" t="s">
        <v>2998</v>
      </c>
      <c r="BO3448" s="18" t="s">
        <v>8144</v>
      </c>
      <c r="BU3448" s="18" t="s">
        <v>8143</v>
      </c>
      <c r="BV3448" s="18" t="s">
        <v>2998</v>
      </c>
      <c r="BW3448" s="18" t="s">
        <v>8144</v>
      </c>
    </row>
    <row r="3449" spans="51:75" x14ac:dyDescent="0.3">
      <c r="AY3449" s="94" t="e">
        <f>VLOOKUP(C3449,#REF!, 2,FALSE)</f>
        <v>#REF!</v>
      </c>
      <c r="BM3449" s="18" t="s">
        <v>462</v>
      </c>
      <c r="BN3449" s="18" t="s">
        <v>2998</v>
      </c>
      <c r="BO3449" s="18" t="s">
        <v>2998</v>
      </c>
      <c r="BU3449" s="18" t="s">
        <v>462</v>
      </c>
      <c r="BV3449" s="18" t="s">
        <v>2998</v>
      </c>
      <c r="BW3449" s="18" t="s">
        <v>2998</v>
      </c>
    </row>
    <row r="3450" spans="51:75" x14ac:dyDescent="0.3">
      <c r="AY3450" s="94" t="e">
        <f>VLOOKUP(C3450,#REF!, 2,FALSE)</f>
        <v>#REF!</v>
      </c>
      <c r="BM3450" s="18" t="s">
        <v>8147</v>
      </c>
      <c r="BN3450" s="18" t="s">
        <v>2998</v>
      </c>
      <c r="BO3450" s="18" t="s">
        <v>1415</v>
      </c>
      <c r="BU3450" s="18" t="s">
        <v>8147</v>
      </c>
      <c r="BV3450" s="18" t="s">
        <v>2998</v>
      </c>
      <c r="BW3450" s="18" t="s">
        <v>1415</v>
      </c>
    </row>
    <row r="3451" spans="51:75" x14ac:dyDescent="0.3">
      <c r="AY3451" s="94" t="e">
        <f>VLOOKUP(C3451,#REF!, 2,FALSE)</f>
        <v>#REF!</v>
      </c>
      <c r="BM3451" s="18" t="s">
        <v>8148</v>
      </c>
      <c r="BN3451" s="18" t="s">
        <v>2998</v>
      </c>
      <c r="BO3451" s="18" t="s">
        <v>791</v>
      </c>
      <c r="BU3451" s="18" t="s">
        <v>8148</v>
      </c>
      <c r="BV3451" s="18" t="s">
        <v>2998</v>
      </c>
      <c r="BW3451" s="18" t="s">
        <v>791</v>
      </c>
    </row>
    <row r="3452" spans="51:75" x14ac:dyDescent="0.3">
      <c r="AY3452" s="94" t="e">
        <f>VLOOKUP(C3452,#REF!, 2,FALSE)</f>
        <v>#REF!</v>
      </c>
      <c r="BM3452" s="18" t="s">
        <v>8149</v>
      </c>
      <c r="BN3452" s="18" t="s">
        <v>2998</v>
      </c>
      <c r="BO3452" s="18" t="s">
        <v>2998</v>
      </c>
      <c r="BU3452" s="18" t="s">
        <v>8149</v>
      </c>
      <c r="BV3452" s="18" t="s">
        <v>2998</v>
      </c>
      <c r="BW3452" s="18" t="s">
        <v>2998</v>
      </c>
    </row>
    <row r="3453" spans="51:75" x14ac:dyDescent="0.3">
      <c r="AY3453" s="94" t="e">
        <f>VLOOKUP(C3453,#REF!, 2,FALSE)</f>
        <v>#REF!</v>
      </c>
      <c r="BM3453" s="18" t="s">
        <v>8150</v>
      </c>
      <c r="BN3453" s="18" t="s">
        <v>2998</v>
      </c>
      <c r="BO3453" s="18" t="s">
        <v>8151</v>
      </c>
      <c r="BU3453" s="18" t="s">
        <v>8150</v>
      </c>
      <c r="BV3453" s="18" t="s">
        <v>2998</v>
      </c>
      <c r="BW3453" s="18" t="s">
        <v>8151</v>
      </c>
    </row>
    <row r="3454" spans="51:75" x14ac:dyDescent="0.3">
      <c r="AY3454" s="94" t="e">
        <f>VLOOKUP(C3454,#REF!, 2,FALSE)</f>
        <v>#REF!</v>
      </c>
      <c r="BM3454" s="18" t="s">
        <v>8152</v>
      </c>
      <c r="BN3454" s="18" t="s">
        <v>2998</v>
      </c>
      <c r="BO3454" s="18" t="s">
        <v>7027</v>
      </c>
      <c r="BU3454" s="18" t="s">
        <v>8152</v>
      </c>
      <c r="BV3454" s="18" t="s">
        <v>2998</v>
      </c>
      <c r="BW3454" s="18" t="s">
        <v>7027</v>
      </c>
    </row>
    <row r="3455" spans="51:75" x14ac:dyDescent="0.3">
      <c r="AY3455" s="94" t="e">
        <f>VLOOKUP(C3455,#REF!, 2,FALSE)</f>
        <v>#REF!</v>
      </c>
      <c r="BM3455" s="18" t="s">
        <v>8153</v>
      </c>
      <c r="BN3455" s="18" t="s">
        <v>803</v>
      </c>
      <c r="BO3455" s="18" t="s">
        <v>2372</v>
      </c>
      <c r="BU3455" s="18" t="s">
        <v>8153</v>
      </c>
      <c r="BV3455" s="18" t="s">
        <v>803</v>
      </c>
      <c r="BW3455" s="18" t="s">
        <v>2372</v>
      </c>
    </row>
    <row r="3456" spans="51:75" x14ac:dyDescent="0.3">
      <c r="AY3456" s="94" t="e">
        <f>VLOOKUP(C3456,#REF!, 2,FALSE)</f>
        <v>#REF!</v>
      </c>
      <c r="BM3456" s="18" t="s">
        <v>8154</v>
      </c>
      <c r="BN3456" s="18" t="s">
        <v>2998</v>
      </c>
      <c r="BO3456" s="18" t="s">
        <v>2998</v>
      </c>
      <c r="BU3456" s="18" t="s">
        <v>8154</v>
      </c>
      <c r="BV3456" s="18" t="s">
        <v>2998</v>
      </c>
      <c r="BW3456" s="18" t="s">
        <v>2998</v>
      </c>
    </row>
    <row r="3457" spans="51:75" x14ac:dyDescent="0.3">
      <c r="AY3457" s="94" t="e">
        <f>VLOOKUP(C3457,#REF!, 2,FALSE)</f>
        <v>#REF!</v>
      </c>
      <c r="BM3457" s="18" t="s">
        <v>8156</v>
      </c>
      <c r="BN3457" s="18" t="s">
        <v>2998</v>
      </c>
      <c r="BO3457" s="18" t="s">
        <v>2998</v>
      </c>
      <c r="BU3457" s="18" t="s">
        <v>8156</v>
      </c>
      <c r="BV3457" s="18" t="s">
        <v>2998</v>
      </c>
      <c r="BW3457" s="18" t="s">
        <v>2998</v>
      </c>
    </row>
    <row r="3458" spans="51:75" x14ac:dyDescent="0.3">
      <c r="AY3458" s="94" t="e">
        <f>VLOOKUP(C3458,#REF!, 2,FALSE)</f>
        <v>#REF!</v>
      </c>
      <c r="BM3458" s="18" t="s">
        <v>8157</v>
      </c>
      <c r="BN3458" s="18" t="s">
        <v>1282</v>
      </c>
      <c r="BO3458" s="18" t="s">
        <v>8158</v>
      </c>
      <c r="BU3458" s="18" t="s">
        <v>8157</v>
      </c>
      <c r="BV3458" s="18" t="s">
        <v>1282</v>
      </c>
      <c r="BW3458" s="18" t="s">
        <v>8158</v>
      </c>
    </row>
    <row r="3459" spans="51:75" x14ac:dyDescent="0.3">
      <c r="AY3459" s="94" t="e">
        <f>VLOOKUP(C3459,#REF!, 2,FALSE)</f>
        <v>#REF!</v>
      </c>
      <c r="BM3459" s="18" t="s">
        <v>1444</v>
      </c>
      <c r="BN3459" s="18" t="s">
        <v>3064</v>
      </c>
      <c r="BO3459" s="18" t="s">
        <v>8159</v>
      </c>
      <c r="BU3459" s="18" t="s">
        <v>1444</v>
      </c>
      <c r="BV3459" s="18" t="s">
        <v>3064</v>
      </c>
      <c r="BW3459" s="18" t="s">
        <v>8159</v>
      </c>
    </row>
    <row r="3460" spans="51:75" x14ac:dyDescent="0.3">
      <c r="AY3460" s="94" t="e">
        <f>VLOOKUP(C3460,#REF!, 2,FALSE)</f>
        <v>#REF!</v>
      </c>
      <c r="BM3460" s="18" t="s">
        <v>8160</v>
      </c>
      <c r="BN3460" s="18" t="s">
        <v>2407</v>
      </c>
      <c r="BO3460" s="18" t="s">
        <v>8161</v>
      </c>
      <c r="BU3460" s="18" t="s">
        <v>8160</v>
      </c>
      <c r="BV3460" s="18" t="s">
        <v>2407</v>
      </c>
      <c r="BW3460" s="18" t="s">
        <v>8161</v>
      </c>
    </row>
    <row r="3461" spans="51:75" x14ac:dyDescent="0.3">
      <c r="AY3461" s="94" t="e">
        <f>VLOOKUP(C3461,#REF!, 2,FALSE)</f>
        <v>#REF!</v>
      </c>
      <c r="BM3461" s="18" t="s">
        <v>8162</v>
      </c>
      <c r="BN3461" s="18" t="s">
        <v>2998</v>
      </c>
      <c r="BO3461" s="18" t="s">
        <v>8163</v>
      </c>
      <c r="BU3461" s="18" t="s">
        <v>8162</v>
      </c>
      <c r="BV3461" s="18" t="s">
        <v>2998</v>
      </c>
      <c r="BW3461" s="18" t="s">
        <v>8163</v>
      </c>
    </row>
    <row r="3462" spans="51:75" x14ac:dyDescent="0.3">
      <c r="AY3462" s="94" t="e">
        <f>VLOOKUP(C3462,#REF!, 2,FALSE)</f>
        <v>#REF!</v>
      </c>
      <c r="BM3462" s="18" t="s">
        <v>8164</v>
      </c>
      <c r="BN3462" s="18" t="s">
        <v>624</v>
      </c>
      <c r="BO3462" s="18" t="s">
        <v>2382</v>
      </c>
      <c r="BU3462" s="18" t="s">
        <v>8164</v>
      </c>
      <c r="BV3462" s="18" t="s">
        <v>624</v>
      </c>
      <c r="BW3462" s="18" t="s">
        <v>2382</v>
      </c>
    </row>
    <row r="3463" spans="51:75" x14ac:dyDescent="0.3">
      <c r="AY3463" s="94" t="e">
        <f>VLOOKUP(C3463,#REF!, 2,FALSE)</f>
        <v>#REF!</v>
      </c>
      <c r="BM3463" s="18" t="s">
        <v>8166</v>
      </c>
      <c r="BN3463" s="18" t="s">
        <v>2998</v>
      </c>
      <c r="BO3463" s="18" t="s">
        <v>2998</v>
      </c>
      <c r="BU3463" s="18" t="s">
        <v>8166</v>
      </c>
      <c r="BV3463" s="18" t="s">
        <v>2998</v>
      </c>
      <c r="BW3463" s="18" t="s">
        <v>2998</v>
      </c>
    </row>
    <row r="3464" spans="51:75" x14ac:dyDescent="0.3">
      <c r="AY3464" s="94" t="e">
        <f>VLOOKUP(C3464,#REF!, 2,FALSE)</f>
        <v>#REF!</v>
      </c>
      <c r="BM3464" s="18" t="s">
        <v>8167</v>
      </c>
      <c r="BN3464" s="18" t="s">
        <v>2998</v>
      </c>
      <c r="BO3464" s="18" t="s">
        <v>2998</v>
      </c>
      <c r="BU3464" s="18" t="s">
        <v>8167</v>
      </c>
      <c r="BV3464" s="18" t="s">
        <v>2998</v>
      </c>
      <c r="BW3464" s="18" t="s">
        <v>2998</v>
      </c>
    </row>
    <row r="3465" spans="51:75" x14ac:dyDescent="0.3">
      <c r="AY3465" s="94" t="e">
        <f>VLOOKUP(C3465,#REF!, 2,FALSE)</f>
        <v>#REF!</v>
      </c>
      <c r="BM3465" s="18" t="s">
        <v>8168</v>
      </c>
      <c r="BN3465" s="18" t="s">
        <v>2998</v>
      </c>
      <c r="BO3465" s="18" t="s">
        <v>2998</v>
      </c>
      <c r="BU3465" s="18" t="s">
        <v>8168</v>
      </c>
      <c r="BV3465" s="18" t="s">
        <v>2998</v>
      </c>
      <c r="BW3465" s="18" t="s">
        <v>2998</v>
      </c>
    </row>
    <row r="3466" spans="51:75" x14ac:dyDescent="0.3">
      <c r="AY3466" s="94" t="e">
        <f>VLOOKUP(C3466,#REF!, 2,FALSE)</f>
        <v>#REF!</v>
      </c>
      <c r="BM3466" s="18" t="s">
        <v>8169</v>
      </c>
      <c r="BN3466" s="18" t="s">
        <v>2998</v>
      </c>
      <c r="BO3466" s="18" t="s">
        <v>2998</v>
      </c>
      <c r="BU3466" s="18" t="s">
        <v>8169</v>
      </c>
      <c r="BV3466" s="18" t="s">
        <v>2998</v>
      </c>
      <c r="BW3466" s="18" t="s">
        <v>2998</v>
      </c>
    </row>
    <row r="3467" spans="51:75" x14ac:dyDescent="0.3">
      <c r="AY3467" s="94" t="e">
        <f>VLOOKUP(C3467,#REF!, 2,FALSE)</f>
        <v>#REF!</v>
      </c>
      <c r="BM3467" s="18" t="s">
        <v>8171</v>
      </c>
      <c r="BN3467" s="18" t="s">
        <v>2998</v>
      </c>
      <c r="BO3467" s="18" t="s">
        <v>2998</v>
      </c>
      <c r="BU3467" s="18" t="s">
        <v>8171</v>
      </c>
      <c r="BV3467" s="18" t="s">
        <v>2998</v>
      </c>
      <c r="BW3467" s="18" t="s">
        <v>2998</v>
      </c>
    </row>
    <row r="3468" spans="51:75" x14ac:dyDescent="0.3">
      <c r="AY3468" s="94" t="e">
        <f>VLOOKUP(C3468,#REF!, 2,FALSE)</f>
        <v>#REF!</v>
      </c>
      <c r="BM3468" s="18" t="s">
        <v>461</v>
      </c>
      <c r="BN3468" s="18" t="s">
        <v>2998</v>
      </c>
      <c r="BO3468" s="18" t="s">
        <v>2998</v>
      </c>
      <c r="BU3468" s="18" t="s">
        <v>461</v>
      </c>
      <c r="BV3468" s="18" t="s">
        <v>2998</v>
      </c>
      <c r="BW3468" s="18" t="s">
        <v>2998</v>
      </c>
    </row>
    <row r="3469" spans="51:75" x14ac:dyDescent="0.3">
      <c r="AY3469" s="94" t="e">
        <f>VLOOKUP(C3469,#REF!, 2,FALSE)</f>
        <v>#REF!</v>
      </c>
      <c r="BM3469" s="18" t="s">
        <v>8173</v>
      </c>
      <c r="BN3469" s="18" t="s">
        <v>2998</v>
      </c>
      <c r="BO3469" s="18" t="s">
        <v>782</v>
      </c>
      <c r="BU3469" s="18" t="s">
        <v>8173</v>
      </c>
      <c r="BV3469" s="18" t="s">
        <v>2998</v>
      </c>
      <c r="BW3469" s="18" t="s">
        <v>782</v>
      </c>
    </row>
    <row r="3470" spans="51:75" x14ac:dyDescent="0.3">
      <c r="AY3470" s="94" t="e">
        <f>VLOOKUP(C3470,#REF!, 2,FALSE)</f>
        <v>#REF!</v>
      </c>
      <c r="BM3470" s="18" t="s">
        <v>8174</v>
      </c>
      <c r="BN3470" s="18" t="s">
        <v>2998</v>
      </c>
      <c r="BO3470" s="18" t="s">
        <v>2998</v>
      </c>
      <c r="BU3470" s="18" t="s">
        <v>8174</v>
      </c>
      <c r="BV3470" s="18" t="s">
        <v>2998</v>
      </c>
      <c r="BW3470" s="18" t="s">
        <v>2998</v>
      </c>
    </row>
    <row r="3471" spans="51:75" x14ac:dyDescent="0.3">
      <c r="AY3471" s="94" t="e">
        <f>VLOOKUP(C3471,#REF!, 2,FALSE)</f>
        <v>#REF!</v>
      </c>
      <c r="BM3471" s="18" t="s">
        <v>8175</v>
      </c>
      <c r="BN3471" s="18" t="s">
        <v>2998</v>
      </c>
      <c r="BO3471" s="18" t="s">
        <v>2998</v>
      </c>
      <c r="BU3471" s="18" t="s">
        <v>8175</v>
      </c>
      <c r="BV3471" s="18" t="s">
        <v>2998</v>
      </c>
      <c r="BW3471" s="18" t="s">
        <v>2998</v>
      </c>
    </row>
    <row r="3472" spans="51:75" x14ac:dyDescent="0.3">
      <c r="AY3472" s="94" t="e">
        <f>VLOOKUP(C3472,#REF!, 2,FALSE)</f>
        <v>#REF!</v>
      </c>
      <c r="BM3472" s="18" t="s">
        <v>8177</v>
      </c>
      <c r="BN3472" s="18" t="s">
        <v>2998</v>
      </c>
      <c r="BO3472" s="18" t="s">
        <v>2998</v>
      </c>
      <c r="BU3472" s="18" t="s">
        <v>8177</v>
      </c>
      <c r="BV3472" s="18" t="s">
        <v>2998</v>
      </c>
      <c r="BW3472" s="18" t="s">
        <v>2998</v>
      </c>
    </row>
    <row r="3473" spans="51:75" x14ac:dyDescent="0.3">
      <c r="AY3473" s="94" t="e">
        <f>VLOOKUP(C3473,#REF!, 2,FALSE)</f>
        <v>#REF!</v>
      </c>
      <c r="BM3473" s="18" t="s">
        <v>8179</v>
      </c>
      <c r="BN3473" s="18" t="s">
        <v>2993</v>
      </c>
      <c r="BO3473" s="18" t="s">
        <v>7239</v>
      </c>
      <c r="BU3473" s="18" t="s">
        <v>8179</v>
      </c>
      <c r="BV3473" s="18" t="s">
        <v>2993</v>
      </c>
      <c r="BW3473" s="18" t="s">
        <v>7239</v>
      </c>
    </row>
    <row r="3474" spans="51:75" x14ac:dyDescent="0.3">
      <c r="AY3474" s="94" t="e">
        <f>VLOOKUP(C3474,#REF!, 2,FALSE)</f>
        <v>#REF!</v>
      </c>
      <c r="BM3474" s="18" t="s">
        <v>1445</v>
      </c>
      <c r="BN3474" s="18" t="s">
        <v>2998</v>
      </c>
      <c r="BO3474" s="18" t="s">
        <v>2998</v>
      </c>
      <c r="BU3474" s="18" t="s">
        <v>1445</v>
      </c>
      <c r="BV3474" s="18" t="s">
        <v>2998</v>
      </c>
      <c r="BW3474" s="18" t="s">
        <v>2998</v>
      </c>
    </row>
    <row r="3475" spans="51:75" x14ac:dyDescent="0.3">
      <c r="AY3475" s="94" t="e">
        <f>VLOOKUP(C3475,#REF!, 2,FALSE)</f>
        <v>#REF!</v>
      </c>
      <c r="BM3475" s="18" t="s">
        <v>8180</v>
      </c>
      <c r="BN3475" s="18" t="s">
        <v>1355</v>
      </c>
      <c r="BO3475" s="18" t="s">
        <v>8181</v>
      </c>
      <c r="BU3475" s="18" t="s">
        <v>8180</v>
      </c>
      <c r="BV3475" s="18" t="s">
        <v>1355</v>
      </c>
      <c r="BW3475" s="18" t="s">
        <v>8181</v>
      </c>
    </row>
    <row r="3476" spans="51:75" x14ac:dyDescent="0.3">
      <c r="AY3476" s="94" t="e">
        <f>VLOOKUP(C3476,#REF!, 2,FALSE)</f>
        <v>#REF!</v>
      </c>
      <c r="BM3476" s="18" t="s">
        <v>8182</v>
      </c>
      <c r="BN3476" s="18" t="s">
        <v>2998</v>
      </c>
      <c r="BO3476" s="18" t="s">
        <v>2998</v>
      </c>
      <c r="BU3476" s="18" t="s">
        <v>8182</v>
      </c>
      <c r="BV3476" s="18" t="s">
        <v>2998</v>
      </c>
      <c r="BW3476" s="18" t="s">
        <v>2998</v>
      </c>
    </row>
    <row r="3477" spans="51:75" x14ac:dyDescent="0.3">
      <c r="AY3477" s="94" t="e">
        <f>VLOOKUP(C3477,#REF!, 2,FALSE)</f>
        <v>#REF!</v>
      </c>
      <c r="BM3477" s="18" t="s">
        <v>8183</v>
      </c>
      <c r="BN3477" s="18" t="s">
        <v>954</v>
      </c>
      <c r="BO3477" s="18" t="s">
        <v>8184</v>
      </c>
      <c r="BU3477" s="18" t="s">
        <v>8183</v>
      </c>
      <c r="BV3477" s="18" t="s">
        <v>954</v>
      </c>
      <c r="BW3477" s="18" t="s">
        <v>8184</v>
      </c>
    </row>
    <row r="3478" spans="51:75" x14ac:dyDescent="0.3">
      <c r="AY3478" s="94" t="e">
        <f>VLOOKUP(C3478,#REF!, 2,FALSE)</f>
        <v>#REF!</v>
      </c>
      <c r="BM3478" s="18" t="s">
        <v>8185</v>
      </c>
      <c r="BN3478" s="18" t="s">
        <v>2998</v>
      </c>
      <c r="BO3478" s="18" t="s">
        <v>2998</v>
      </c>
      <c r="BU3478" s="18" t="s">
        <v>8185</v>
      </c>
      <c r="BV3478" s="18" t="s">
        <v>2998</v>
      </c>
      <c r="BW3478" s="18" t="s">
        <v>2998</v>
      </c>
    </row>
    <row r="3479" spans="51:75" x14ac:dyDescent="0.3">
      <c r="AY3479" s="94" t="e">
        <f>VLOOKUP(C3479,#REF!, 2,FALSE)</f>
        <v>#REF!</v>
      </c>
      <c r="BM3479" s="18" t="s">
        <v>8187</v>
      </c>
      <c r="BN3479" s="18" t="s">
        <v>3021</v>
      </c>
      <c r="BO3479" s="18" t="s">
        <v>8188</v>
      </c>
      <c r="BU3479" s="18" t="s">
        <v>8187</v>
      </c>
      <c r="BV3479" s="18" t="s">
        <v>3021</v>
      </c>
      <c r="BW3479" s="18" t="s">
        <v>8188</v>
      </c>
    </row>
    <row r="3480" spans="51:75" x14ac:dyDescent="0.3">
      <c r="AY3480" s="94" t="e">
        <f>VLOOKUP(C3480,#REF!, 2,FALSE)</f>
        <v>#REF!</v>
      </c>
      <c r="BM3480" s="18" t="s">
        <v>8189</v>
      </c>
      <c r="BN3480" s="18" t="s">
        <v>2998</v>
      </c>
      <c r="BO3480" s="18" t="s">
        <v>2998</v>
      </c>
      <c r="BU3480" s="18" t="s">
        <v>8189</v>
      </c>
      <c r="BV3480" s="18" t="s">
        <v>2998</v>
      </c>
      <c r="BW3480" s="18" t="s">
        <v>2998</v>
      </c>
    </row>
    <row r="3481" spans="51:75" x14ac:dyDescent="0.3">
      <c r="AY3481" s="94" t="e">
        <f>VLOOKUP(C3481,#REF!, 2,FALSE)</f>
        <v>#REF!</v>
      </c>
      <c r="BM3481" s="18" t="s">
        <v>8190</v>
      </c>
      <c r="BN3481" s="18" t="s">
        <v>2998</v>
      </c>
      <c r="BO3481" s="18" t="s">
        <v>2998</v>
      </c>
      <c r="BU3481" s="18" t="s">
        <v>8190</v>
      </c>
      <c r="BV3481" s="18" t="s">
        <v>2998</v>
      </c>
      <c r="BW3481" s="18" t="s">
        <v>2998</v>
      </c>
    </row>
    <row r="3482" spans="51:75" x14ac:dyDescent="0.3">
      <c r="AY3482" s="94" t="e">
        <f>VLOOKUP(C3482,#REF!, 2,FALSE)</f>
        <v>#REF!</v>
      </c>
      <c r="BM3482" s="18" t="s">
        <v>8191</v>
      </c>
      <c r="BN3482" s="18" t="s">
        <v>2998</v>
      </c>
      <c r="BO3482" s="18" t="s">
        <v>2998</v>
      </c>
      <c r="BU3482" s="18" t="s">
        <v>8191</v>
      </c>
      <c r="BV3482" s="18" t="s">
        <v>2998</v>
      </c>
      <c r="BW3482" s="18" t="s">
        <v>2998</v>
      </c>
    </row>
    <row r="3483" spans="51:75" x14ac:dyDescent="0.3">
      <c r="AY3483" s="94" t="e">
        <f>VLOOKUP(C3483,#REF!, 2,FALSE)</f>
        <v>#REF!</v>
      </c>
      <c r="BM3483" s="18" t="s">
        <v>8192</v>
      </c>
      <c r="BN3483" s="18" t="s">
        <v>2998</v>
      </c>
      <c r="BO3483" s="18" t="s">
        <v>2998</v>
      </c>
      <c r="BU3483" s="18" t="s">
        <v>8192</v>
      </c>
      <c r="BV3483" s="18" t="s">
        <v>2998</v>
      </c>
      <c r="BW3483" s="18" t="s">
        <v>2998</v>
      </c>
    </row>
    <row r="3484" spans="51:75" x14ac:dyDescent="0.3">
      <c r="AY3484" s="94" t="e">
        <f>VLOOKUP(C3484,#REF!, 2,FALSE)</f>
        <v>#REF!</v>
      </c>
      <c r="BM3484" s="18" t="s">
        <v>8193</v>
      </c>
      <c r="BN3484" s="18" t="s">
        <v>2998</v>
      </c>
      <c r="BO3484" s="18" t="s">
        <v>2998</v>
      </c>
      <c r="BU3484" s="18" t="s">
        <v>8193</v>
      </c>
      <c r="BV3484" s="18" t="s">
        <v>2998</v>
      </c>
      <c r="BW3484" s="18" t="s">
        <v>2998</v>
      </c>
    </row>
    <row r="3485" spans="51:75" x14ac:dyDescent="0.3">
      <c r="AY3485" s="94" t="e">
        <f>VLOOKUP(C3485,#REF!, 2,FALSE)</f>
        <v>#REF!</v>
      </c>
      <c r="BM3485" s="18" t="s">
        <v>8194</v>
      </c>
      <c r="BN3485" s="18" t="s">
        <v>2998</v>
      </c>
      <c r="BO3485" s="18" t="s">
        <v>2998</v>
      </c>
      <c r="BU3485" s="18" t="s">
        <v>8194</v>
      </c>
      <c r="BV3485" s="18" t="s">
        <v>2998</v>
      </c>
      <c r="BW3485" s="18" t="s">
        <v>2998</v>
      </c>
    </row>
    <row r="3486" spans="51:75" x14ac:dyDescent="0.3">
      <c r="AY3486" s="94" t="e">
        <f>VLOOKUP(C3486,#REF!, 2,FALSE)</f>
        <v>#REF!</v>
      </c>
      <c r="BM3486" s="18" t="s">
        <v>8195</v>
      </c>
      <c r="BN3486" s="18" t="s">
        <v>2998</v>
      </c>
      <c r="BO3486" s="18" t="s">
        <v>2998</v>
      </c>
      <c r="BU3486" s="18" t="s">
        <v>8195</v>
      </c>
      <c r="BV3486" s="18" t="s">
        <v>2998</v>
      </c>
      <c r="BW3486" s="18" t="s">
        <v>2998</v>
      </c>
    </row>
    <row r="3487" spans="51:75" x14ac:dyDescent="0.3">
      <c r="AY3487" s="94" t="e">
        <f>VLOOKUP(C3487,#REF!, 2,FALSE)</f>
        <v>#REF!</v>
      </c>
      <c r="BM3487" s="18" t="s">
        <v>8197</v>
      </c>
      <c r="BN3487" s="18" t="s">
        <v>2998</v>
      </c>
      <c r="BO3487" s="18" t="s">
        <v>2998</v>
      </c>
      <c r="BU3487" s="18" t="s">
        <v>8197</v>
      </c>
      <c r="BV3487" s="18" t="s">
        <v>2998</v>
      </c>
      <c r="BW3487" s="18" t="s">
        <v>2998</v>
      </c>
    </row>
    <row r="3488" spans="51:75" x14ac:dyDescent="0.3">
      <c r="AY3488" s="94" t="e">
        <f>VLOOKUP(C3488,#REF!, 2,FALSE)</f>
        <v>#REF!</v>
      </c>
      <c r="BM3488" s="18" t="s">
        <v>8198</v>
      </c>
      <c r="BN3488" s="18" t="s">
        <v>2998</v>
      </c>
      <c r="BO3488" s="18" t="s">
        <v>2998</v>
      </c>
      <c r="BU3488" s="18" t="s">
        <v>8198</v>
      </c>
      <c r="BV3488" s="18" t="s">
        <v>2998</v>
      </c>
      <c r="BW3488" s="18" t="s">
        <v>2998</v>
      </c>
    </row>
    <row r="3489" spans="51:75" x14ac:dyDescent="0.3">
      <c r="AY3489" s="94" t="e">
        <f>VLOOKUP(C3489,#REF!, 2,FALSE)</f>
        <v>#REF!</v>
      </c>
      <c r="BM3489" s="18" t="s">
        <v>8201</v>
      </c>
      <c r="BN3489" s="18" t="s">
        <v>2998</v>
      </c>
      <c r="BO3489" s="18" t="s">
        <v>2998</v>
      </c>
      <c r="BU3489" s="18" t="s">
        <v>8201</v>
      </c>
      <c r="BV3489" s="18" t="s">
        <v>2998</v>
      </c>
      <c r="BW3489" s="18" t="s">
        <v>2998</v>
      </c>
    </row>
    <row r="3490" spans="51:75" x14ac:dyDescent="0.3">
      <c r="AY3490" s="94" t="e">
        <f>VLOOKUP(C3490,#REF!, 2,FALSE)</f>
        <v>#REF!</v>
      </c>
      <c r="BM3490" s="18" t="s">
        <v>8202</v>
      </c>
      <c r="BN3490" s="18" t="s">
        <v>2998</v>
      </c>
      <c r="BO3490" s="18" t="s">
        <v>2998</v>
      </c>
      <c r="BU3490" s="18" t="s">
        <v>8202</v>
      </c>
      <c r="BV3490" s="18" t="s">
        <v>2998</v>
      </c>
      <c r="BW3490" s="18" t="s">
        <v>2998</v>
      </c>
    </row>
    <row r="3491" spans="51:75" x14ac:dyDescent="0.3">
      <c r="AY3491" s="94" t="e">
        <f>VLOOKUP(C3491,#REF!, 2,FALSE)</f>
        <v>#REF!</v>
      </c>
      <c r="BM3491" s="18" t="s">
        <v>8203</v>
      </c>
      <c r="BN3491" s="18" t="s">
        <v>2998</v>
      </c>
      <c r="BO3491" s="18" t="s">
        <v>2998</v>
      </c>
      <c r="BU3491" s="18" t="s">
        <v>8203</v>
      </c>
      <c r="BV3491" s="18" t="s">
        <v>2998</v>
      </c>
      <c r="BW3491" s="18" t="s">
        <v>2998</v>
      </c>
    </row>
    <row r="3492" spans="51:75" x14ac:dyDescent="0.3">
      <c r="AY3492" s="94" t="e">
        <f>VLOOKUP(C3492,#REF!, 2,FALSE)</f>
        <v>#REF!</v>
      </c>
      <c r="BM3492" s="18" t="s">
        <v>8204</v>
      </c>
      <c r="BN3492" s="18" t="s">
        <v>2998</v>
      </c>
      <c r="BO3492" s="18" t="s">
        <v>2998</v>
      </c>
      <c r="BU3492" s="18" t="s">
        <v>8204</v>
      </c>
      <c r="BV3492" s="18" t="s">
        <v>2998</v>
      </c>
      <c r="BW3492" s="18" t="s">
        <v>2998</v>
      </c>
    </row>
    <row r="3493" spans="51:75" x14ac:dyDescent="0.3">
      <c r="AY3493" s="94" t="e">
        <f>VLOOKUP(C3493,#REF!, 2,FALSE)</f>
        <v>#REF!</v>
      </c>
      <c r="BM3493" s="18" t="s">
        <v>8206</v>
      </c>
      <c r="BN3493" s="18" t="s">
        <v>2998</v>
      </c>
      <c r="BO3493" s="18" t="s">
        <v>2998</v>
      </c>
      <c r="BU3493" s="18" t="s">
        <v>8206</v>
      </c>
      <c r="BV3493" s="18" t="s">
        <v>2998</v>
      </c>
      <c r="BW3493" s="18" t="s">
        <v>2998</v>
      </c>
    </row>
    <row r="3494" spans="51:75" x14ac:dyDescent="0.3">
      <c r="AY3494" s="94" t="e">
        <f>VLOOKUP(C3494,#REF!, 2,FALSE)</f>
        <v>#REF!</v>
      </c>
      <c r="BM3494" s="18" t="s">
        <v>8207</v>
      </c>
      <c r="BN3494" s="18" t="s">
        <v>2998</v>
      </c>
      <c r="BO3494" s="18" t="s">
        <v>3402</v>
      </c>
      <c r="BU3494" s="18" t="s">
        <v>8207</v>
      </c>
      <c r="BV3494" s="18" t="s">
        <v>2998</v>
      </c>
      <c r="BW3494" s="18" t="s">
        <v>3402</v>
      </c>
    </row>
    <row r="3495" spans="51:75" x14ac:dyDescent="0.3">
      <c r="AY3495" s="94" t="e">
        <f>VLOOKUP(C3495,#REF!, 2,FALSE)</f>
        <v>#REF!</v>
      </c>
      <c r="BM3495" s="18" t="s">
        <v>8208</v>
      </c>
      <c r="BN3495" s="18" t="s">
        <v>2998</v>
      </c>
      <c r="BO3495" s="18" t="s">
        <v>2998</v>
      </c>
      <c r="BU3495" s="18" t="s">
        <v>8208</v>
      </c>
      <c r="BV3495" s="18" t="s">
        <v>2998</v>
      </c>
      <c r="BW3495" s="18" t="s">
        <v>2998</v>
      </c>
    </row>
    <row r="3496" spans="51:75" x14ac:dyDescent="0.3">
      <c r="AY3496" s="94" t="e">
        <f>VLOOKUP(C3496,#REF!, 2,FALSE)</f>
        <v>#REF!</v>
      </c>
      <c r="BM3496" s="18" t="s">
        <v>8210</v>
      </c>
      <c r="BN3496" s="18" t="s">
        <v>2998</v>
      </c>
      <c r="BO3496" s="18" t="s">
        <v>2998</v>
      </c>
      <c r="BU3496" s="18" t="s">
        <v>8210</v>
      </c>
      <c r="BV3496" s="18" t="s">
        <v>2998</v>
      </c>
      <c r="BW3496" s="18" t="s">
        <v>2998</v>
      </c>
    </row>
    <row r="3497" spans="51:75" x14ac:dyDescent="0.3">
      <c r="AY3497" s="94" t="e">
        <f>VLOOKUP(C3497,#REF!, 2,FALSE)</f>
        <v>#REF!</v>
      </c>
      <c r="BM3497" s="18" t="s">
        <v>477</v>
      </c>
      <c r="BN3497" s="18" t="s">
        <v>2998</v>
      </c>
      <c r="BO3497" s="18" t="s">
        <v>8211</v>
      </c>
      <c r="BU3497" s="18" t="s">
        <v>477</v>
      </c>
      <c r="BV3497" s="18" t="s">
        <v>2998</v>
      </c>
      <c r="BW3497" s="18" t="s">
        <v>8211</v>
      </c>
    </row>
    <row r="3498" spans="51:75" x14ac:dyDescent="0.3">
      <c r="AY3498" s="94" t="e">
        <f>VLOOKUP(C3498,#REF!, 2,FALSE)</f>
        <v>#REF!</v>
      </c>
      <c r="BM3498" s="18" t="s">
        <v>8212</v>
      </c>
      <c r="BN3498" s="18" t="s">
        <v>2998</v>
      </c>
      <c r="BO3498" s="18" t="s">
        <v>2998</v>
      </c>
      <c r="BU3498" s="18" t="s">
        <v>8212</v>
      </c>
      <c r="BV3498" s="18" t="s">
        <v>2998</v>
      </c>
      <c r="BW3498" s="18" t="s">
        <v>2998</v>
      </c>
    </row>
    <row r="3499" spans="51:75" x14ac:dyDescent="0.3">
      <c r="AY3499" s="94" t="e">
        <f>VLOOKUP(C3499,#REF!, 2,FALSE)</f>
        <v>#REF!</v>
      </c>
      <c r="BM3499" s="18" t="s">
        <v>8213</v>
      </c>
      <c r="BN3499" s="18" t="s">
        <v>2998</v>
      </c>
      <c r="BO3499" s="18" t="s">
        <v>2998</v>
      </c>
      <c r="BU3499" s="18" t="s">
        <v>8213</v>
      </c>
      <c r="BV3499" s="18" t="s">
        <v>2998</v>
      </c>
      <c r="BW3499" s="18" t="s">
        <v>2998</v>
      </c>
    </row>
    <row r="3500" spans="51:75" x14ac:dyDescent="0.3">
      <c r="AY3500" s="94" t="e">
        <f>VLOOKUP(C3500,#REF!, 2,FALSE)</f>
        <v>#REF!</v>
      </c>
      <c r="BM3500" s="18" t="s">
        <v>8214</v>
      </c>
      <c r="BN3500" s="18" t="s">
        <v>2998</v>
      </c>
      <c r="BO3500" s="18" t="s">
        <v>2998</v>
      </c>
      <c r="BU3500" s="18" t="s">
        <v>8214</v>
      </c>
      <c r="BV3500" s="18" t="s">
        <v>2998</v>
      </c>
      <c r="BW3500" s="18" t="s">
        <v>2998</v>
      </c>
    </row>
    <row r="3501" spans="51:75" x14ac:dyDescent="0.3">
      <c r="AY3501" s="94" t="e">
        <f>VLOOKUP(C3501,#REF!, 2,FALSE)</f>
        <v>#REF!</v>
      </c>
      <c r="BM3501" s="18" t="s">
        <v>8215</v>
      </c>
      <c r="BN3501" s="18" t="s">
        <v>2998</v>
      </c>
      <c r="BO3501" s="18" t="s">
        <v>8216</v>
      </c>
      <c r="BU3501" s="18" t="s">
        <v>8215</v>
      </c>
      <c r="BV3501" s="18" t="s">
        <v>2998</v>
      </c>
      <c r="BW3501" s="18" t="s">
        <v>8216</v>
      </c>
    </row>
    <row r="3502" spans="51:75" x14ac:dyDescent="0.3">
      <c r="AY3502" s="94" t="e">
        <f>VLOOKUP(C3502,#REF!, 2,FALSE)</f>
        <v>#REF!</v>
      </c>
      <c r="BM3502" s="18" t="s">
        <v>8217</v>
      </c>
      <c r="BN3502" s="18" t="s">
        <v>2998</v>
      </c>
      <c r="BO3502" s="18" t="s">
        <v>2998</v>
      </c>
      <c r="BU3502" s="18" t="s">
        <v>8217</v>
      </c>
      <c r="BV3502" s="18" t="s">
        <v>2998</v>
      </c>
      <c r="BW3502" s="18" t="s">
        <v>2998</v>
      </c>
    </row>
    <row r="3503" spans="51:75" x14ac:dyDescent="0.3">
      <c r="AY3503" s="94" t="e">
        <f>VLOOKUP(C3503,#REF!, 2,FALSE)</f>
        <v>#REF!</v>
      </c>
      <c r="BM3503" s="18" t="s">
        <v>8219</v>
      </c>
      <c r="BN3503" s="18" t="s">
        <v>636</v>
      </c>
      <c r="BO3503" s="18" t="s">
        <v>8220</v>
      </c>
      <c r="BU3503" s="18" t="s">
        <v>8219</v>
      </c>
      <c r="BV3503" s="18" t="s">
        <v>636</v>
      </c>
      <c r="BW3503" s="18" t="s">
        <v>8220</v>
      </c>
    </row>
    <row r="3504" spans="51:75" x14ac:dyDescent="0.3">
      <c r="AY3504" s="94" t="e">
        <f>VLOOKUP(C3504,#REF!, 2,FALSE)</f>
        <v>#REF!</v>
      </c>
      <c r="BM3504" s="18" t="s">
        <v>8221</v>
      </c>
      <c r="BN3504" s="18" t="s">
        <v>2998</v>
      </c>
      <c r="BO3504" s="18" t="s">
        <v>2998</v>
      </c>
      <c r="BU3504" s="18" t="s">
        <v>8221</v>
      </c>
      <c r="BV3504" s="18" t="s">
        <v>2998</v>
      </c>
      <c r="BW3504" s="18" t="s">
        <v>2998</v>
      </c>
    </row>
    <row r="3505" spans="51:75" x14ac:dyDescent="0.3">
      <c r="AY3505" s="94" t="e">
        <f>VLOOKUP(C3505,#REF!, 2,FALSE)</f>
        <v>#REF!</v>
      </c>
      <c r="BM3505" s="18" t="s">
        <v>8222</v>
      </c>
      <c r="BN3505" s="18" t="s">
        <v>2998</v>
      </c>
      <c r="BO3505" s="18" t="s">
        <v>2998</v>
      </c>
      <c r="BU3505" s="18" t="s">
        <v>8222</v>
      </c>
      <c r="BV3505" s="18" t="s">
        <v>2998</v>
      </c>
      <c r="BW3505" s="18" t="s">
        <v>2998</v>
      </c>
    </row>
    <row r="3506" spans="51:75" x14ac:dyDescent="0.3">
      <c r="AY3506" s="94" t="e">
        <f>VLOOKUP(C3506,#REF!, 2,FALSE)</f>
        <v>#REF!</v>
      </c>
      <c r="BM3506" s="18" t="s">
        <v>8223</v>
      </c>
      <c r="BN3506" s="18" t="s">
        <v>2998</v>
      </c>
      <c r="BO3506" s="18" t="s">
        <v>2998</v>
      </c>
      <c r="BU3506" s="18" t="s">
        <v>8223</v>
      </c>
      <c r="BV3506" s="18" t="s">
        <v>2998</v>
      </c>
      <c r="BW3506" s="18" t="s">
        <v>2998</v>
      </c>
    </row>
    <row r="3507" spans="51:75" x14ac:dyDescent="0.3">
      <c r="AY3507" s="94" t="e">
        <f>VLOOKUP(C3507,#REF!, 2,FALSE)</f>
        <v>#REF!</v>
      </c>
      <c r="BM3507" s="18" t="s">
        <v>8224</v>
      </c>
      <c r="BN3507" s="18" t="s">
        <v>2998</v>
      </c>
      <c r="BO3507" s="18" t="s">
        <v>2998</v>
      </c>
      <c r="BU3507" s="18" t="s">
        <v>8224</v>
      </c>
      <c r="BV3507" s="18" t="s">
        <v>2998</v>
      </c>
      <c r="BW3507" s="18" t="s">
        <v>2998</v>
      </c>
    </row>
    <row r="3508" spans="51:75" x14ac:dyDescent="0.3">
      <c r="AY3508" s="94" t="e">
        <f>VLOOKUP(C3508,#REF!, 2,FALSE)</f>
        <v>#REF!</v>
      </c>
      <c r="BM3508" s="18" t="s">
        <v>8225</v>
      </c>
      <c r="BN3508" s="18" t="s">
        <v>2998</v>
      </c>
      <c r="BO3508" s="18" t="s">
        <v>2998</v>
      </c>
      <c r="BU3508" s="18" t="s">
        <v>8225</v>
      </c>
      <c r="BV3508" s="18" t="s">
        <v>2998</v>
      </c>
      <c r="BW3508" s="18" t="s">
        <v>2998</v>
      </c>
    </row>
    <row r="3509" spans="51:75" x14ac:dyDescent="0.3">
      <c r="AY3509" s="94" t="e">
        <f>VLOOKUP(C3509,#REF!, 2,FALSE)</f>
        <v>#REF!</v>
      </c>
      <c r="BM3509" s="18" t="s">
        <v>8226</v>
      </c>
      <c r="BN3509" s="18" t="s">
        <v>3064</v>
      </c>
      <c r="BO3509" s="18" t="s">
        <v>2998</v>
      </c>
      <c r="BU3509" s="18" t="s">
        <v>8226</v>
      </c>
      <c r="BV3509" s="18" t="s">
        <v>3064</v>
      </c>
      <c r="BW3509" s="18" t="s">
        <v>2998</v>
      </c>
    </row>
    <row r="3510" spans="51:75" x14ac:dyDescent="0.3">
      <c r="AY3510" s="94" t="e">
        <f>VLOOKUP(C3510,#REF!, 2,FALSE)</f>
        <v>#REF!</v>
      </c>
      <c r="BM3510" s="18" t="s">
        <v>8228</v>
      </c>
      <c r="BN3510" s="18" t="s">
        <v>2998</v>
      </c>
      <c r="BO3510" s="18" t="s">
        <v>2998</v>
      </c>
      <c r="BU3510" s="18" t="s">
        <v>8228</v>
      </c>
      <c r="BV3510" s="18" t="s">
        <v>2998</v>
      </c>
      <c r="BW3510" s="18" t="s">
        <v>2998</v>
      </c>
    </row>
    <row r="3511" spans="51:75" x14ac:dyDescent="0.3">
      <c r="AY3511" s="94" t="e">
        <f>VLOOKUP(C3511,#REF!, 2,FALSE)</f>
        <v>#REF!</v>
      </c>
      <c r="BM3511" s="18" t="s">
        <v>8229</v>
      </c>
      <c r="BN3511" s="18" t="s">
        <v>2993</v>
      </c>
      <c r="BO3511" s="18" t="s">
        <v>8230</v>
      </c>
      <c r="BU3511" s="18" t="s">
        <v>8229</v>
      </c>
      <c r="BV3511" s="18" t="s">
        <v>2993</v>
      </c>
      <c r="BW3511" s="18" t="s">
        <v>8230</v>
      </c>
    </row>
    <row r="3512" spans="51:75" x14ac:dyDescent="0.3">
      <c r="AY3512" s="94" t="e">
        <f>VLOOKUP(C3512,#REF!, 2,FALSE)</f>
        <v>#REF!</v>
      </c>
      <c r="BM3512" s="18" t="s">
        <v>8231</v>
      </c>
      <c r="BN3512" s="18" t="s">
        <v>2998</v>
      </c>
      <c r="BO3512" s="18" t="s">
        <v>2998</v>
      </c>
      <c r="BU3512" s="18" t="s">
        <v>8231</v>
      </c>
      <c r="BV3512" s="18" t="s">
        <v>2998</v>
      </c>
      <c r="BW3512" s="18" t="s">
        <v>2998</v>
      </c>
    </row>
    <row r="3513" spans="51:75" x14ac:dyDescent="0.3">
      <c r="AY3513" s="94" t="e">
        <f>VLOOKUP(C3513,#REF!, 2,FALSE)</f>
        <v>#REF!</v>
      </c>
      <c r="BM3513" s="18" t="s">
        <v>8232</v>
      </c>
      <c r="BN3513" s="18" t="s">
        <v>2998</v>
      </c>
      <c r="BO3513" s="18" t="s">
        <v>8233</v>
      </c>
      <c r="BU3513" s="18" t="s">
        <v>8232</v>
      </c>
      <c r="BV3513" s="18" t="s">
        <v>2998</v>
      </c>
      <c r="BW3513" s="18" t="s">
        <v>8233</v>
      </c>
    </row>
    <row r="3514" spans="51:75" x14ac:dyDescent="0.3">
      <c r="AY3514" s="94" t="e">
        <f>VLOOKUP(C3514,#REF!, 2,FALSE)</f>
        <v>#REF!</v>
      </c>
      <c r="BM3514" s="18" t="s">
        <v>8234</v>
      </c>
      <c r="BN3514" s="18" t="s">
        <v>2998</v>
      </c>
      <c r="BO3514" s="18" t="s">
        <v>2998</v>
      </c>
      <c r="BU3514" s="18" t="s">
        <v>8234</v>
      </c>
      <c r="BV3514" s="18" t="s">
        <v>2998</v>
      </c>
      <c r="BW3514" s="18" t="s">
        <v>2998</v>
      </c>
    </row>
    <row r="3515" spans="51:75" x14ac:dyDescent="0.3">
      <c r="AY3515" s="94" t="e">
        <f>VLOOKUP(C3515,#REF!, 2,FALSE)</f>
        <v>#REF!</v>
      </c>
      <c r="BM3515" s="18" t="s">
        <v>8235</v>
      </c>
      <c r="BN3515" s="18" t="s">
        <v>2998</v>
      </c>
      <c r="BO3515" s="18" t="s">
        <v>2998</v>
      </c>
      <c r="BU3515" s="18" t="s">
        <v>8235</v>
      </c>
      <c r="BV3515" s="18" t="s">
        <v>2998</v>
      </c>
      <c r="BW3515" s="18" t="s">
        <v>2998</v>
      </c>
    </row>
    <row r="3516" spans="51:75" x14ac:dyDescent="0.3">
      <c r="AY3516" s="94" t="e">
        <f>VLOOKUP(C3516,#REF!, 2,FALSE)</f>
        <v>#REF!</v>
      </c>
      <c r="BM3516" s="18" t="s">
        <v>8237</v>
      </c>
      <c r="BN3516" s="18" t="s">
        <v>2998</v>
      </c>
      <c r="BO3516" s="18" t="s">
        <v>2998</v>
      </c>
      <c r="BU3516" s="18" t="s">
        <v>8237</v>
      </c>
      <c r="BV3516" s="18" t="s">
        <v>2998</v>
      </c>
      <c r="BW3516" s="18" t="s">
        <v>2998</v>
      </c>
    </row>
    <row r="3517" spans="51:75" x14ac:dyDescent="0.3">
      <c r="AY3517" s="94" t="e">
        <f>VLOOKUP(C3517,#REF!, 2,FALSE)</f>
        <v>#REF!</v>
      </c>
      <c r="BM3517" s="18" t="s">
        <v>8239</v>
      </c>
      <c r="BN3517" s="18" t="s">
        <v>2998</v>
      </c>
      <c r="BO3517" s="18" t="s">
        <v>2998</v>
      </c>
      <c r="BU3517" s="18" t="s">
        <v>8239</v>
      </c>
      <c r="BV3517" s="18" t="s">
        <v>2998</v>
      </c>
      <c r="BW3517" s="18" t="s">
        <v>2998</v>
      </c>
    </row>
    <row r="3518" spans="51:75" x14ac:dyDescent="0.3">
      <c r="AY3518" s="94" t="e">
        <f>VLOOKUP(C3518,#REF!, 2,FALSE)</f>
        <v>#REF!</v>
      </c>
      <c r="BM3518" s="18" t="s">
        <v>8240</v>
      </c>
      <c r="BN3518" s="18" t="s">
        <v>2998</v>
      </c>
      <c r="BO3518" s="18" t="s">
        <v>2998</v>
      </c>
      <c r="BU3518" s="18" t="s">
        <v>8240</v>
      </c>
      <c r="BV3518" s="18" t="s">
        <v>2998</v>
      </c>
      <c r="BW3518" s="18" t="s">
        <v>2998</v>
      </c>
    </row>
    <row r="3519" spans="51:75" x14ac:dyDescent="0.3">
      <c r="AY3519" s="94" t="e">
        <f>VLOOKUP(C3519,#REF!, 2,FALSE)</f>
        <v>#REF!</v>
      </c>
      <c r="BM3519" s="18" t="s">
        <v>8241</v>
      </c>
      <c r="BN3519" s="18" t="s">
        <v>2998</v>
      </c>
      <c r="BO3519" s="18" t="s">
        <v>2998</v>
      </c>
      <c r="BU3519" s="18" t="s">
        <v>8241</v>
      </c>
      <c r="BV3519" s="18" t="s">
        <v>2998</v>
      </c>
      <c r="BW3519" s="18" t="s">
        <v>2998</v>
      </c>
    </row>
    <row r="3520" spans="51:75" x14ac:dyDescent="0.3">
      <c r="AY3520" s="94" t="e">
        <f>VLOOKUP(C3520,#REF!, 2,FALSE)</f>
        <v>#REF!</v>
      </c>
      <c r="BM3520" s="18" t="s">
        <v>8242</v>
      </c>
      <c r="BN3520" s="18" t="s">
        <v>2998</v>
      </c>
      <c r="BO3520" s="18" t="s">
        <v>2998</v>
      </c>
      <c r="BU3520" s="18" t="s">
        <v>8242</v>
      </c>
      <c r="BV3520" s="18" t="s">
        <v>2998</v>
      </c>
      <c r="BW3520" s="18" t="s">
        <v>2998</v>
      </c>
    </row>
    <row r="3521" spans="51:75" x14ac:dyDescent="0.3">
      <c r="AY3521" s="94" t="e">
        <f>VLOOKUP(C3521,#REF!, 2,FALSE)</f>
        <v>#REF!</v>
      </c>
      <c r="BM3521" s="18" t="s">
        <v>8243</v>
      </c>
      <c r="BN3521" s="18" t="s">
        <v>2998</v>
      </c>
      <c r="BO3521" s="18" t="s">
        <v>2998</v>
      </c>
      <c r="BU3521" s="18" t="s">
        <v>8243</v>
      </c>
      <c r="BV3521" s="18" t="s">
        <v>2998</v>
      </c>
      <c r="BW3521" s="18" t="s">
        <v>2998</v>
      </c>
    </row>
    <row r="3522" spans="51:75" x14ac:dyDescent="0.3">
      <c r="AY3522" s="94" t="e">
        <f>VLOOKUP(C3522,#REF!, 2,FALSE)</f>
        <v>#REF!</v>
      </c>
      <c r="BM3522" s="18" t="s">
        <v>8244</v>
      </c>
      <c r="BN3522" s="18" t="s">
        <v>2998</v>
      </c>
      <c r="BO3522" s="18" t="s">
        <v>2998</v>
      </c>
      <c r="BU3522" s="18" t="s">
        <v>8244</v>
      </c>
      <c r="BV3522" s="18" t="s">
        <v>2998</v>
      </c>
      <c r="BW3522" s="18" t="s">
        <v>2998</v>
      </c>
    </row>
    <row r="3523" spans="51:75" x14ac:dyDescent="0.3">
      <c r="AY3523" s="94" t="e">
        <f>VLOOKUP(C3523,#REF!, 2,FALSE)</f>
        <v>#REF!</v>
      </c>
      <c r="BM3523" s="18" t="s">
        <v>8246</v>
      </c>
      <c r="BN3523" s="18" t="s">
        <v>2998</v>
      </c>
      <c r="BO3523" s="18" t="s">
        <v>2998</v>
      </c>
      <c r="BU3523" s="18" t="s">
        <v>8246</v>
      </c>
      <c r="BV3523" s="18" t="s">
        <v>2998</v>
      </c>
      <c r="BW3523" s="18" t="s">
        <v>2998</v>
      </c>
    </row>
    <row r="3524" spans="51:75" x14ac:dyDescent="0.3">
      <c r="AY3524" s="94" t="e">
        <f>VLOOKUP(C3524,#REF!, 2,FALSE)</f>
        <v>#REF!</v>
      </c>
      <c r="BM3524" s="18" t="s">
        <v>8247</v>
      </c>
      <c r="BN3524" s="18" t="s">
        <v>2998</v>
      </c>
      <c r="BO3524" s="18" t="s">
        <v>2998</v>
      </c>
      <c r="BU3524" s="18" t="s">
        <v>8247</v>
      </c>
      <c r="BV3524" s="18" t="s">
        <v>2998</v>
      </c>
      <c r="BW3524" s="18" t="s">
        <v>2998</v>
      </c>
    </row>
    <row r="3525" spans="51:75" x14ac:dyDescent="0.3">
      <c r="AY3525" s="94" t="e">
        <f>VLOOKUP(C3525,#REF!, 2,FALSE)</f>
        <v>#REF!</v>
      </c>
      <c r="BM3525" s="18" t="s">
        <v>8250</v>
      </c>
      <c r="BN3525" s="18" t="s">
        <v>2998</v>
      </c>
      <c r="BO3525" s="18" t="s">
        <v>2998</v>
      </c>
      <c r="BU3525" s="18" t="s">
        <v>8250</v>
      </c>
      <c r="BV3525" s="18" t="s">
        <v>2998</v>
      </c>
      <c r="BW3525" s="18" t="s">
        <v>2998</v>
      </c>
    </row>
    <row r="3526" spans="51:75" x14ac:dyDescent="0.3">
      <c r="AY3526" s="94" t="e">
        <f>VLOOKUP(C3526,#REF!, 2,FALSE)</f>
        <v>#REF!</v>
      </c>
      <c r="BM3526" s="18" t="s">
        <v>8251</v>
      </c>
      <c r="BN3526" s="18" t="s">
        <v>2998</v>
      </c>
      <c r="BO3526" s="18" t="s">
        <v>2998</v>
      </c>
      <c r="BU3526" s="18" t="s">
        <v>8251</v>
      </c>
      <c r="BV3526" s="18" t="s">
        <v>2998</v>
      </c>
      <c r="BW3526" s="18" t="s">
        <v>2998</v>
      </c>
    </row>
    <row r="3527" spans="51:75" x14ac:dyDescent="0.3">
      <c r="AY3527" s="94" t="e">
        <f>VLOOKUP(C3527,#REF!, 2,FALSE)</f>
        <v>#REF!</v>
      </c>
      <c r="BM3527" s="18" t="s">
        <v>8252</v>
      </c>
      <c r="BN3527" s="18" t="s">
        <v>2998</v>
      </c>
      <c r="BO3527" s="18" t="s">
        <v>2998</v>
      </c>
      <c r="BU3527" s="18" t="s">
        <v>8252</v>
      </c>
      <c r="BV3527" s="18" t="s">
        <v>2998</v>
      </c>
      <c r="BW3527" s="18" t="s">
        <v>2998</v>
      </c>
    </row>
    <row r="3528" spans="51:75" x14ac:dyDescent="0.3">
      <c r="AY3528" s="94" t="e">
        <f>VLOOKUP(C3528,#REF!, 2,FALSE)</f>
        <v>#REF!</v>
      </c>
      <c r="BM3528" s="18" t="s">
        <v>8254</v>
      </c>
      <c r="BN3528" s="18" t="s">
        <v>2998</v>
      </c>
      <c r="BO3528" s="18" t="s">
        <v>2998</v>
      </c>
      <c r="BU3528" s="18" t="s">
        <v>8254</v>
      </c>
      <c r="BV3528" s="18" t="s">
        <v>2998</v>
      </c>
      <c r="BW3528" s="18" t="s">
        <v>2998</v>
      </c>
    </row>
    <row r="3529" spans="51:75" x14ac:dyDescent="0.3">
      <c r="AY3529" s="94" t="e">
        <f>VLOOKUP(C3529,#REF!, 2,FALSE)</f>
        <v>#REF!</v>
      </c>
      <c r="BM3529" s="18" t="s">
        <v>8255</v>
      </c>
      <c r="BN3529" s="18" t="s">
        <v>2998</v>
      </c>
      <c r="BO3529" s="18" t="s">
        <v>2998</v>
      </c>
      <c r="BU3529" s="18" t="s">
        <v>8255</v>
      </c>
      <c r="BV3529" s="18" t="s">
        <v>2998</v>
      </c>
      <c r="BW3529" s="18" t="s">
        <v>2998</v>
      </c>
    </row>
    <row r="3530" spans="51:75" x14ac:dyDescent="0.3">
      <c r="AY3530" s="94" t="e">
        <f>VLOOKUP(C3530,#REF!, 2,FALSE)</f>
        <v>#REF!</v>
      </c>
      <c r="BM3530" s="18" t="s">
        <v>8256</v>
      </c>
      <c r="BN3530" s="18" t="s">
        <v>2998</v>
      </c>
      <c r="BO3530" s="18" t="s">
        <v>2998</v>
      </c>
      <c r="BU3530" s="18" t="s">
        <v>8256</v>
      </c>
      <c r="BV3530" s="18" t="s">
        <v>2998</v>
      </c>
      <c r="BW3530" s="18" t="s">
        <v>2998</v>
      </c>
    </row>
    <row r="3531" spans="51:75" x14ac:dyDescent="0.3">
      <c r="AY3531" s="94" t="e">
        <f>VLOOKUP(C3531,#REF!, 2,FALSE)</f>
        <v>#REF!</v>
      </c>
      <c r="BM3531" s="18" t="s">
        <v>8258</v>
      </c>
      <c r="BN3531" s="18" t="s">
        <v>2998</v>
      </c>
      <c r="BO3531" s="18" t="s">
        <v>2998</v>
      </c>
      <c r="BU3531" s="18" t="s">
        <v>8258</v>
      </c>
      <c r="BV3531" s="18" t="s">
        <v>2998</v>
      </c>
      <c r="BW3531" s="18" t="s">
        <v>2998</v>
      </c>
    </row>
    <row r="3532" spans="51:75" x14ac:dyDescent="0.3">
      <c r="AY3532" s="94" t="e">
        <f>VLOOKUP(C3532,#REF!, 2,FALSE)</f>
        <v>#REF!</v>
      </c>
      <c r="BM3532" s="18" t="s">
        <v>8259</v>
      </c>
      <c r="BN3532" s="18" t="s">
        <v>2998</v>
      </c>
      <c r="BO3532" s="18" t="s">
        <v>2998</v>
      </c>
      <c r="BU3532" s="18" t="s">
        <v>8259</v>
      </c>
      <c r="BV3532" s="18" t="s">
        <v>2998</v>
      </c>
      <c r="BW3532" s="18" t="s">
        <v>2998</v>
      </c>
    </row>
    <row r="3533" spans="51:75" x14ac:dyDescent="0.3">
      <c r="AY3533" s="94" t="e">
        <f>VLOOKUP(C3533,#REF!, 2,FALSE)</f>
        <v>#REF!</v>
      </c>
      <c r="BM3533" s="18" t="s">
        <v>8260</v>
      </c>
      <c r="BN3533" s="18" t="s">
        <v>2998</v>
      </c>
      <c r="BO3533" s="18" t="s">
        <v>2998</v>
      </c>
      <c r="BU3533" s="18" t="s">
        <v>8260</v>
      </c>
      <c r="BV3533" s="18" t="s">
        <v>2998</v>
      </c>
      <c r="BW3533" s="18" t="s">
        <v>2998</v>
      </c>
    </row>
    <row r="3534" spans="51:75" x14ac:dyDescent="0.3">
      <c r="AY3534" s="94" t="e">
        <f>VLOOKUP(C3534,#REF!, 2,FALSE)</f>
        <v>#REF!</v>
      </c>
      <c r="BM3534" s="18" t="s">
        <v>8261</v>
      </c>
      <c r="BN3534" s="18" t="s">
        <v>2998</v>
      </c>
      <c r="BO3534" s="18" t="s">
        <v>2998</v>
      </c>
      <c r="BU3534" s="18" t="s">
        <v>8261</v>
      </c>
      <c r="BV3534" s="18" t="s">
        <v>2998</v>
      </c>
      <c r="BW3534" s="18" t="s">
        <v>2998</v>
      </c>
    </row>
    <row r="3535" spans="51:75" x14ac:dyDescent="0.3">
      <c r="AY3535" s="94" t="e">
        <f>VLOOKUP(C3535,#REF!, 2,FALSE)</f>
        <v>#REF!</v>
      </c>
      <c r="BM3535" s="18" t="s">
        <v>8262</v>
      </c>
      <c r="BN3535" s="18" t="s">
        <v>3024</v>
      </c>
      <c r="BO3535" s="18" t="s">
        <v>2998</v>
      </c>
      <c r="BU3535" s="18" t="s">
        <v>8262</v>
      </c>
      <c r="BV3535" s="18" t="s">
        <v>3024</v>
      </c>
      <c r="BW3535" s="18" t="s">
        <v>2998</v>
      </c>
    </row>
    <row r="3536" spans="51:75" x14ac:dyDescent="0.3">
      <c r="AY3536" s="94" t="e">
        <f>VLOOKUP(C3536,#REF!, 2,FALSE)</f>
        <v>#REF!</v>
      </c>
      <c r="BM3536" s="18" t="s">
        <v>8263</v>
      </c>
      <c r="BN3536" s="18" t="s">
        <v>2998</v>
      </c>
      <c r="BO3536" s="18" t="s">
        <v>2998</v>
      </c>
      <c r="BU3536" s="18" t="s">
        <v>8263</v>
      </c>
      <c r="BV3536" s="18" t="s">
        <v>2998</v>
      </c>
      <c r="BW3536" s="18" t="s">
        <v>2998</v>
      </c>
    </row>
    <row r="3537" spans="51:75" x14ac:dyDescent="0.3">
      <c r="AY3537" s="94" t="e">
        <f>VLOOKUP(C3537,#REF!, 2,FALSE)</f>
        <v>#REF!</v>
      </c>
      <c r="BM3537" s="18" t="s">
        <v>8264</v>
      </c>
      <c r="BN3537" s="18" t="s">
        <v>3290</v>
      </c>
      <c r="BO3537" s="18" t="s">
        <v>8265</v>
      </c>
      <c r="BU3537" s="18" t="s">
        <v>8264</v>
      </c>
      <c r="BV3537" s="18" t="s">
        <v>3290</v>
      </c>
      <c r="BW3537" s="18" t="s">
        <v>8265</v>
      </c>
    </row>
    <row r="3538" spans="51:75" x14ac:dyDescent="0.3">
      <c r="AY3538" s="94" t="e">
        <f>VLOOKUP(C3538,#REF!, 2,FALSE)</f>
        <v>#REF!</v>
      </c>
      <c r="BM3538" s="18" t="s">
        <v>8266</v>
      </c>
      <c r="BN3538" s="18" t="s">
        <v>2998</v>
      </c>
      <c r="BO3538" s="18" t="s">
        <v>782</v>
      </c>
      <c r="BU3538" s="18" t="s">
        <v>8266</v>
      </c>
      <c r="BV3538" s="18" t="s">
        <v>2998</v>
      </c>
      <c r="BW3538" s="18" t="s">
        <v>782</v>
      </c>
    </row>
    <row r="3539" spans="51:75" x14ac:dyDescent="0.3">
      <c r="AY3539" s="94" t="e">
        <f>VLOOKUP(C3539,#REF!, 2,FALSE)</f>
        <v>#REF!</v>
      </c>
      <c r="BM3539" s="18" t="s">
        <v>8268</v>
      </c>
      <c r="BN3539" s="18" t="s">
        <v>2998</v>
      </c>
      <c r="BO3539" s="18" t="s">
        <v>2998</v>
      </c>
      <c r="BU3539" s="18" t="s">
        <v>8268</v>
      </c>
      <c r="BV3539" s="18" t="s">
        <v>2998</v>
      </c>
      <c r="BW3539" s="18" t="s">
        <v>2998</v>
      </c>
    </row>
    <row r="3540" spans="51:75" x14ac:dyDescent="0.3">
      <c r="AY3540" s="94" t="e">
        <f>VLOOKUP(C3540,#REF!, 2,FALSE)</f>
        <v>#REF!</v>
      </c>
      <c r="BM3540" s="18" t="s">
        <v>8269</v>
      </c>
      <c r="BN3540" s="18" t="s">
        <v>3231</v>
      </c>
      <c r="BO3540" s="18" t="s">
        <v>1607</v>
      </c>
      <c r="BU3540" s="18" t="s">
        <v>8269</v>
      </c>
      <c r="BV3540" s="18" t="s">
        <v>3231</v>
      </c>
      <c r="BW3540" s="18" t="s">
        <v>1607</v>
      </c>
    </row>
    <row r="3541" spans="51:75" x14ac:dyDescent="0.3">
      <c r="AY3541" s="94" t="e">
        <f>VLOOKUP(C3541,#REF!, 2,FALSE)</f>
        <v>#REF!</v>
      </c>
      <c r="BM3541" s="18" t="s">
        <v>8270</v>
      </c>
      <c r="BN3541" s="18" t="s">
        <v>874</v>
      </c>
      <c r="BO3541" s="18" t="s">
        <v>1607</v>
      </c>
      <c r="BU3541" s="18" t="s">
        <v>8270</v>
      </c>
      <c r="BV3541" s="18" t="s">
        <v>874</v>
      </c>
      <c r="BW3541" s="18" t="s">
        <v>1607</v>
      </c>
    </row>
    <row r="3542" spans="51:75" x14ac:dyDescent="0.3">
      <c r="AY3542" s="94" t="e">
        <f>VLOOKUP(C3542,#REF!, 2,FALSE)</f>
        <v>#REF!</v>
      </c>
      <c r="BM3542" s="18" t="s">
        <v>8271</v>
      </c>
      <c r="BN3542" s="18" t="s">
        <v>2998</v>
      </c>
      <c r="BO3542" s="18" t="s">
        <v>2998</v>
      </c>
      <c r="BU3542" s="18" t="s">
        <v>8271</v>
      </c>
      <c r="BV3542" s="18" t="s">
        <v>2998</v>
      </c>
      <c r="BW3542" s="18" t="s">
        <v>2998</v>
      </c>
    </row>
    <row r="3543" spans="51:75" x14ac:dyDescent="0.3">
      <c r="AY3543" s="94" t="e">
        <f>VLOOKUP(C3543,#REF!, 2,FALSE)</f>
        <v>#REF!</v>
      </c>
      <c r="BM3543" s="18" t="s">
        <v>8272</v>
      </c>
      <c r="BN3543" s="18" t="s">
        <v>2998</v>
      </c>
      <c r="BO3543" s="18" t="s">
        <v>2998</v>
      </c>
      <c r="BU3543" s="18" t="s">
        <v>8272</v>
      </c>
      <c r="BV3543" s="18" t="s">
        <v>2998</v>
      </c>
      <c r="BW3543" s="18" t="s">
        <v>2998</v>
      </c>
    </row>
    <row r="3544" spans="51:75" x14ac:dyDescent="0.3">
      <c r="AY3544" s="94" t="e">
        <f>VLOOKUP(C3544,#REF!, 2,FALSE)</f>
        <v>#REF!</v>
      </c>
      <c r="BM3544" s="18" t="s">
        <v>8273</v>
      </c>
      <c r="BN3544" s="18" t="s">
        <v>2993</v>
      </c>
      <c r="BO3544" s="18" t="s">
        <v>8274</v>
      </c>
      <c r="BU3544" s="18" t="s">
        <v>8273</v>
      </c>
      <c r="BV3544" s="18" t="s">
        <v>2993</v>
      </c>
      <c r="BW3544" s="18" t="s">
        <v>8274</v>
      </c>
    </row>
    <row r="3545" spans="51:75" x14ac:dyDescent="0.3">
      <c r="AY3545" s="94" t="e">
        <f>VLOOKUP(C3545,#REF!, 2,FALSE)</f>
        <v>#REF!</v>
      </c>
      <c r="BM3545" s="18" t="s">
        <v>8275</v>
      </c>
      <c r="BN3545" s="18" t="s">
        <v>2998</v>
      </c>
      <c r="BO3545" s="18" t="s">
        <v>2998</v>
      </c>
      <c r="BU3545" s="18" t="s">
        <v>8275</v>
      </c>
      <c r="BV3545" s="18" t="s">
        <v>2998</v>
      </c>
      <c r="BW3545" s="18" t="s">
        <v>2998</v>
      </c>
    </row>
    <row r="3546" spans="51:75" x14ac:dyDescent="0.3">
      <c r="AY3546" s="94" t="e">
        <f>VLOOKUP(C3546,#REF!, 2,FALSE)</f>
        <v>#REF!</v>
      </c>
      <c r="BM3546" s="18" t="s">
        <v>8276</v>
      </c>
      <c r="BN3546" s="18" t="s">
        <v>2998</v>
      </c>
      <c r="BO3546" s="18" t="s">
        <v>2998</v>
      </c>
      <c r="BU3546" s="18" t="s">
        <v>8276</v>
      </c>
      <c r="BV3546" s="18" t="s">
        <v>2998</v>
      </c>
      <c r="BW3546" s="18" t="s">
        <v>2998</v>
      </c>
    </row>
    <row r="3547" spans="51:75" x14ac:dyDescent="0.3">
      <c r="AY3547" s="94" t="e">
        <f>VLOOKUP(C3547,#REF!, 2,FALSE)</f>
        <v>#REF!</v>
      </c>
      <c r="BM3547" s="18" t="s">
        <v>8277</v>
      </c>
      <c r="BN3547" s="18" t="s">
        <v>2998</v>
      </c>
      <c r="BO3547" s="18" t="s">
        <v>8279</v>
      </c>
      <c r="BU3547" s="18" t="s">
        <v>8277</v>
      </c>
      <c r="BV3547" s="18" t="s">
        <v>2998</v>
      </c>
      <c r="BW3547" s="18" t="s">
        <v>8279</v>
      </c>
    </row>
    <row r="3548" spans="51:75" x14ac:dyDescent="0.3">
      <c r="AY3548" s="94" t="e">
        <f>VLOOKUP(C3548,#REF!, 2,FALSE)</f>
        <v>#REF!</v>
      </c>
      <c r="BM3548" s="18" t="s">
        <v>8280</v>
      </c>
      <c r="BN3548" s="18" t="s">
        <v>2998</v>
      </c>
      <c r="BO3548" s="18" t="s">
        <v>2998</v>
      </c>
      <c r="BU3548" s="18" t="s">
        <v>8280</v>
      </c>
      <c r="BV3548" s="18" t="s">
        <v>2998</v>
      </c>
      <c r="BW3548" s="18" t="s">
        <v>2998</v>
      </c>
    </row>
    <row r="3549" spans="51:75" x14ac:dyDescent="0.3">
      <c r="AY3549" s="94" t="e">
        <f>VLOOKUP(C3549,#REF!, 2,FALSE)</f>
        <v>#REF!</v>
      </c>
      <c r="BM3549" s="18" t="s">
        <v>8281</v>
      </c>
      <c r="BN3549" s="18" t="s">
        <v>2998</v>
      </c>
      <c r="BO3549" s="18" t="s">
        <v>2998</v>
      </c>
      <c r="BU3549" s="18" t="s">
        <v>8281</v>
      </c>
      <c r="BV3549" s="18" t="s">
        <v>2998</v>
      </c>
      <c r="BW3549" s="18" t="s">
        <v>2998</v>
      </c>
    </row>
    <row r="3550" spans="51:75" x14ac:dyDescent="0.3">
      <c r="AY3550" s="94" t="e">
        <f>VLOOKUP(C3550,#REF!, 2,FALSE)</f>
        <v>#REF!</v>
      </c>
      <c r="BM3550" s="18" t="s">
        <v>8282</v>
      </c>
      <c r="BN3550" s="18" t="s">
        <v>2998</v>
      </c>
      <c r="BO3550" s="18" t="s">
        <v>862</v>
      </c>
      <c r="BU3550" s="18" t="s">
        <v>8282</v>
      </c>
      <c r="BV3550" s="18" t="s">
        <v>2998</v>
      </c>
      <c r="BW3550" s="18" t="s">
        <v>862</v>
      </c>
    </row>
    <row r="3551" spans="51:75" x14ac:dyDescent="0.3">
      <c r="AY3551" s="94" t="e">
        <f>VLOOKUP(C3551,#REF!, 2,FALSE)</f>
        <v>#REF!</v>
      </c>
      <c r="BM3551" s="18" t="s">
        <v>8283</v>
      </c>
      <c r="BN3551" s="18" t="s">
        <v>2998</v>
      </c>
      <c r="BO3551" s="18" t="s">
        <v>862</v>
      </c>
      <c r="BU3551" s="18" t="s">
        <v>8283</v>
      </c>
      <c r="BV3551" s="18" t="s">
        <v>2998</v>
      </c>
      <c r="BW3551" s="18" t="s">
        <v>862</v>
      </c>
    </row>
    <row r="3552" spans="51:75" x14ac:dyDescent="0.3">
      <c r="AY3552" s="94" t="e">
        <f>VLOOKUP(C3552,#REF!, 2,FALSE)</f>
        <v>#REF!</v>
      </c>
      <c r="BM3552" s="18" t="s">
        <v>8284</v>
      </c>
      <c r="BN3552" s="18" t="s">
        <v>2998</v>
      </c>
      <c r="BO3552" s="18" t="s">
        <v>2998</v>
      </c>
      <c r="BU3552" s="18" t="s">
        <v>8284</v>
      </c>
      <c r="BV3552" s="18" t="s">
        <v>2998</v>
      </c>
      <c r="BW3552" s="18" t="s">
        <v>2998</v>
      </c>
    </row>
    <row r="3553" spans="51:75" x14ac:dyDescent="0.3">
      <c r="AY3553" s="94" t="e">
        <f>VLOOKUP(C3553,#REF!, 2,FALSE)</f>
        <v>#REF!</v>
      </c>
      <c r="BM3553" s="18" t="s">
        <v>8285</v>
      </c>
      <c r="BN3553" s="18" t="s">
        <v>3064</v>
      </c>
      <c r="BO3553" s="18" t="s">
        <v>8286</v>
      </c>
      <c r="BU3553" s="18" t="s">
        <v>8285</v>
      </c>
      <c r="BV3553" s="18" t="s">
        <v>3064</v>
      </c>
      <c r="BW3553" s="18" t="s">
        <v>8286</v>
      </c>
    </row>
    <row r="3554" spans="51:75" x14ac:dyDescent="0.3">
      <c r="AY3554" s="94" t="e">
        <f>VLOOKUP(C3554,#REF!, 2,FALSE)</f>
        <v>#REF!</v>
      </c>
      <c r="BM3554" s="18" t="s">
        <v>8287</v>
      </c>
      <c r="BN3554" s="18" t="s">
        <v>2998</v>
      </c>
      <c r="BO3554" s="18" t="s">
        <v>8288</v>
      </c>
      <c r="BU3554" s="18" t="s">
        <v>8287</v>
      </c>
      <c r="BV3554" s="18" t="s">
        <v>2998</v>
      </c>
      <c r="BW3554" s="18" t="s">
        <v>8288</v>
      </c>
    </row>
    <row r="3555" spans="51:75" x14ac:dyDescent="0.3">
      <c r="AY3555" s="94" t="e">
        <f>VLOOKUP(C3555,#REF!, 2,FALSE)</f>
        <v>#REF!</v>
      </c>
      <c r="BM3555" s="18" t="s">
        <v>8289</v>
      </c>
      <c r="BN3555" s="18" t="s">
        <v>2998</v>
      </c>
      <c r="BO3555" s="18" t="s">
        <v>2998</v>
      </c>
      <c r="BU3555" s="18" t="s">
        <v>8289</v>
      </c>
      <c r="BV3555" s="18" t="s">
        <v>2998</v>
      </c>
      <c r="BW3555" s="18" t="s">
        <v>2998</v>
      </c>
    </row>
    <row r="3556" spans="51:75" x14ac:dyDescent="0.3">
      <c r="AY3556" s="94" t="e">
        <f>VLOOKUP(C3556,#REF!, 2,FALSE)</f>
        <v>#REF!</v>
      </c>
      <c r="BM3556" s="18" t="s">
        <v>8290</v>
      </c>
      <c r="BN3556" s="18" t="s">
        <v>2998</v>
      </c>
      <c r="BO3556" s="18" t="s">
        <v>8291</v>
      </c>
      <c r="BU3556" s="18" t="s">
        <v>8290</v>
      </c>
      <c r="BV3556" s="18" t="s">
        <v>2998</v>
      </c>
      <c r="BW3556" s="18" t="s">
        <v>8291</v>
      </c>
    </row>
    <row r="3557" spans="51:75" x14ac:dyDescent="0.3">
      <c r="AY3557" s="94" t="e">
        <f>VLOOKUP(C3557,#REF!, 2,FALSE)</f>
        <v>#REF!</v>
      </c>
      <c r="BM3557" s="18" t="s">
        <v>8292</v>
      </c>
      <c r="BN3557" s="18" t="s">
        <v>3064</v>
      </c>
      <c r="BO3557" s="18" t="s">
        <v>8293</v>
      </c>
      <c r="BU3557" s="18" t="s">
        <v>8292</v>
      </c>
      <c r="BV3557" s="18" t="s">
        <v>3064</v>
      </c>
      <c r="BW3557" s="18" t="s">
        <v>8293</v>
      </c>
    </row>
    <row r="3558" spans="51:75" x14ac:dyDescent="0.3">
      <c r="AY3558" s="94" t="e">
        <f>VLOOKUP(C3558,#REF!, 2,FALSE)</f>
        <v>#REF!</v>
      </c>
      <c r="BM3558" s="18" t="s">
        <v>8294</v>
      </c>
      <c r="BN3558" s="18" t="s">
        <v>2998</v>
      </c>
      <c r="BO3558" s="18" t="s">
        <v>2998</v>
      </c>
      <c r="BU3558" s="18" t="s">
        <v>8294</v>
      </c>
      <c r="BV3558" s="18" t="s">
        <v>2998</v>
      </c>
      <c r="BW3558" s="18" t="s">
        <v>2998</v>
      </c>
    </row>
    <row r="3559" spans="51:75" x14ac:dyDescent="0.3">
      <c r="AY3559" s="94" t="e">
        <f>VLOOKUP(C3559,#REF!, 2,FALSE)</f>
        <v>#REF!</v>
      </c>
      <c r="BM3559" s="18" t="s">
        <v>8295</v>
      </c>
      <c r="BN3559" s="18" t="s">
        <v>2998</v>
      </c>
      <c r="BO3559" s="18" t="s">
        <v>2998</v>
      </c>
      <c r="BU3559" s="18" t="s">
        <v>8295</v>
      </c>
      <c r="BV3559" s="18" t="s">
        <v>2998</v>
      </c>
      <c r="BW3559" s="18" t="s">
        <v>2998</v>
      </c>
    </row>
    <row r="3560" spans="51:75" x14ac:dyDescent="0.3">
      <c r="AY3560" s="94" t="e">
        <f>VLOOKUP(C3560,#REF!, 2,FALSE)</f>
        <v>#REF!</v>
      </c>
      <c r="BM3560" s="18" t="s">
        <v>8296</v>
      </c>
      <c r="BN3560" s="18" t="s">
        <v>2998</v>
      </c>
      <c r="BO3560" s="18" t="s">
        <v>2998</v>
      </c>
      <c r="BU3560" s="18" t="s">
        <v>8296</v>
      </c>
      <c r="BV3560" s="18" t="s">
        <v>2998</v>
      </c>
      <c r="BW3560" s="18" t="s">
        <v>2998</v>
      </c>
    </row>
    <row r="3561" spans="51:75" x14ac:dyDescent="0.3">
      <c r="AY3561" s="94" t="e">
        <f>VLOOKUP(C3561,#REF!, 2,FALSE)</f>
        <v>#REF!</v>
      </c>
      <c r="BM3561" s="18" t="s">
        <v>8297</v>
      </c>
      <c r="BN3561" s="18" t="s">
        <v>2998</v>
      </c>
      <c r="BO3561" s="18" t="s">
        <v>2998</v>
      </c>
      <c r="BU3561" s="18" t="s">
        <v>8297</v>
      </c>
      <c r="BV3561" s="18" t="s">
        <v>2998</v>
      </c>
      <c r="BW3561" s="18" t="s">
        <v>2998</v>
      </c>
    </row>
    <row r="3562" spans="51:75" x14ac:dyDescent="0.3">
      <c r="AY3562" s="94" t="e">
        <f>VLOOKUP(C3562,#REF!, 2,FALSE)</f>
        <v>#REF!</v>
      </c>
      <c r="BM3562" s="18" t="s">
        <v>8298</v>
      </c>
      <c r="BN3562" s="18" t="s">
        <v>2998</v>
      </c>
      <c r="BO3562" s="18" t="s">
        <v>2998</v>
      </c>
      <c r="BU3562" s="18" t="s">
        <v>8298</v>
      </c>
      <c r="BV3562" s="18" t="s">
        <v>2998</v>
      </c>
      <c r="BW3562" s="18" t="s">
        <v>2998</v>
      </c>
    </row>
    <row r="3563" spans="51:75" x14ac:dyDescent="0.3">
      <c r="AY3563" s="94" t="e">
        <f>VLOOKUP(C3563,#REF!, 2,FALSE)</f>
        <v>#REF!</v>
      </c>
      <c r="BM3563" s="18" t="s">
        <v>8299</v>
      </c>
      <c r="BN3563" s="18" t="s">
        <v>3064</v>
      </c>
      <c r="BO3563" s="18" t="s">
        <v>8300</v>
      </c>
      <c r="BU3563" s="18" t="s">
        <v>8299</v>
      </c>
      <c r="BV3563" s="18" t="s">
        <v>3064</v>
      </c>
      <c r="BW3563" s="18" t="s">
        <v>8300</v>
      </c>
    </row>
    <row r="3564" spans="51:75" x14ac:dyDescent="0.3">
      <c r="AY3564" s="94" t="e">
        <f>VLOOKUP(C3564,#REF!, 2,FALSE)</f>
        <v>#REF!</v>
      </c>
      <c r="BM3564" s="18" t="s">
        <v>8301</v>
      </c>
      <c r="BN3564" s="18" t="s">
        <v>2998</v>
      </c>
      <c r="BO3564" s="18" t="s">
        <v>2998</v>
      </c>
      <c r="BU3564" s="18" t="s">
        <v>8301</v>
      </c>
      <c r="BV3564" s="18" t="s">
        <v>2998</v>
      </c>
      <c r="BW3564" s="18" t="s">
        <v>2998</v>
      </c>
    </row>
    <row r="3565" spans="51:75" x14ac:dyDescent="0.3">
      <c r="AY3565" s="94" t="e">
        <f>VLOOKUP(C3565,#REF!, 2,FALSE)</f>
        <v>#REF!</v>
      </c>
      <c r="BM3565" s="18" t="s">
        <v>1449</v>
      </c>
      <c r="BN3565" s="18" t="s">
        <v>3064</v>
      </c>
      <c r="BO3565" s="18" t="s">
        <v>1069</v>
      </c>
      <c r="BU3565" s="18" t="s">
        <v>1449</v>
      </c>
      <c r="BV3565" s="18" t="s">
        <v>3064</v>
      </c>
      <c r="BW3565" s="18" t="s">
        <v>1069</v>
      </c>
    </row>
    <row r="3566" spans="51:75" x14ac:dyDescent="0.3">
      <c r="AY3566" s="94" t="e">
        <f>VLOOKUP(C3566,#REF!, 2,FALSE)</f>
        <v>#REF!</v>
      </c>
      <c r="BM3566" s="18" t="s">
        <v>8302</v>
      </c>
      <c r="BN3566" s="18" t="s">
        <v>3064</v>
      </c>
      <c r="BO3566" s="18" t="s">
        <v>8303</v>
      </c>
      <c r="BU3566" s="18" t="s">
        <v>8302</v>
      </c>
      <c r="BV3566" s="18" t="s">
        <v>3064</v>
      </c>
      <c r="BW3566" s="18" t="s">
        <v>8303</v>
      </c>
    </row>
    <row r="3567" spans="51:75" x14ac:dyDescent="0.3">
      <c r="AY3567" s="94" t="e">
        <f>VLOOKUP(C3567,#REF!, 2,FALSE)</f>
        <v>#REF!</v>
      </c>
      <c r="BM3567" s="18" t="s">
        <v>8304</v>
      </c>
      <c r="BN3567" s="18" t="s">
        <v>3064</v>
      </c>
      <c r="BO3567" s="18" t="s">
        <v>1132</v>
      </c>
      <c r="BU3567" s="18" t="s">
        <v>8304</v>
      </c>
      <c r="BV3567" s="18" t="s">
        <v>3064</v>
      </c>
      <c r="BW3567" s="18" t="s">
        <v>1132</v>
      </c>
    </row>
    <row r="3568" spans="51:75" x14ac:dyDescent="0.3">
      <c r="AY3568" s="94" t="e">
        <f>VLOOKUP(C3568,#REF!, 2,FALSE)</f>
        <v>#REF!</v>
      </c>
      <c r="BM3568" s="18" t="s">
        <v>8305</v>
      </c>
      <c r="BN3568" s="18" t="s">
        <v>3064</v>
      </c>
      <c r="BO3568" s="18" t="s">
        <v>3783</v>
      </c>
      <c r="BU3568" s="18" t="s">
        <v>8305</v>
      </c>
      <c r="BV3568" s="18" t="s">
        <v>3064</v>
      </c>
      <c r="BW3568" s="18" t="s">
        <v>3783</v>
      </c>
    </row>
    <row r="3569" spans="51:75" x14ac:dyDescent="0.3">
      <c r="AY3569" s="94" t="e">
        <f>VLOOKUP(C3569,#REF!, 2,FALSE)</f>
        <v>#REF!</v>
      </c>
      <c r="BM3569" s="18" t="s">
        <v>1450</v>
      </c>
      <c r="BN3569" s="18" t="s">
        <v>3064</v>
      </c>
      <c r="BO3569" s="18" t="s">
        <v>8307</v>
      </c>
      <c r="BU3569" s="18" t="s">
        <v>1450</v>
      </c>
      <c r="BV3569" s="18" t="s">
        <v>3064</v>
      </c>
      <c r="BW3569" s="18" t="s">
        <v>8307</v>
      </c>
    </row>
    <row r="3570" spans="51:75" x14ac:dyDescent="0.3">
      <c r="AY3570" s="94" t="e">
        <f>VLOOKUP(C3570,#REF!, 2,FALSE)</f>
        <v>#REF!</v>
      </c>
      <c r="BM3570" s="18" t="s">
        <v>1451</v>
      </c>
      <c r="BN3570" s="18" t="s">
        <v>3231</v>
      </c>
      <c r="BO3570" s="18" t="s">
        <v>8308</v>
      </c>
      <c r="BU3570" s="18" t="s">
        <v>1451</v>
      </c>
      <c r="BV3570" s="18" t="s">
        <v>3231</v>
      </c>
      <c r="BW3570" s="18" t="s">
        <v>8308</v>
      </c>
    </row>
    <row r="3571" spans="51:75" x14ac:dyDescent="0.3">
      <c r="AY3571" s="94" t="e">
        <f>VLOOKUP(C3571,#REF!, 2,FALSE)</f>
        <v>#REF!</v>
      </c>
      <c r="BM3571" s="18" t="s">
        <v>8309</v>
      </c>
      <c r="BN3571" s="18" t="s">
        <v>2998</v>
      </c>
      <c r="BO3571" s="18" t="s">
        <v>2998</v>
      </c>
      <c r="BU3571" s="18" t="s">
        <v>8309</v>
      </c>
      <c r="BV3571" s="18" t="s">
        <v>2998</v>
      </c>
      <c r="BW3571" s="18" t="s">
        <v>2998</v>
      </c>
    </row>
    <row r="3572" spans="51:75" x14ac:dyDescent="0.3">
      <c r="AY3572" s="94" t="e">
        <f>VLOOKUP(C3572,#REF!, 2,FALSE)</f>
        <v>#REF!</v>
      </c>
      <c r="BM3572" s="18" t="s">
        <v>8310</v>
      </c>
      <c r="BN3572" s="18" t="s">
        <v>2998</v>
      </c>
      <c r="BO3572" s="18" t="s">
        <v>2998</v>
      </c>
      <c r="BU3572" s="18" t="s">
        <v>8310</v>
      </c>
      <c r="BV3572" s="18" t="s">
        <v>2998</v>
      </c>
      <c r="BW3572" s="18" t="s">
        <v>2998</v>
      </c>
    </row>
    <row r="3573" spans="51:75" x14ac:dyDescent="0.3">
      <c r="AY3573" s="94" t="e">
        <f>VLOOKUP(C3573,#REF!, 2,FALSE)</f>
        <v>#REF!</v>
      </c>
      <c r="BM3573" s="18" t="s">
        <v>8311</v>
      </c>
      <c r="BN3573" s="18" t="s">
        <v>1355</v>
      </c>
      <c r="BO3573" s="18" t="s">
        <v>8313</v>
      </c>
      <c r="BU3573" s="18" t="s">
        <v>8311</v>
      </c>
      <c r="BV3573" s="18" t="s">
        <v>1355</v>
      </c>
      <c r="BW3573" s="18" t="s">
        <v>8313</v>
      </c>
    </row>
    <row r="3574" spans="51:75" x14ac:dyDescent="0.3">
      <c r="AY3574" s="94" t="e">
        <f>VLOOKUP(C3574,#REF!, 2,FALSE)</f>
        <v>#REF!</v>
      </c>
      <c r="BM3574" s="18" t="s">
        <v>8314</v>
      </c>
      <c r="BN3574" s="18" t="s">
        <v>2998</v>
      </c>
      <c r="BO3574" s="18" t="s">
        <v>2998</v>
      </c>
      <c r="BU3574" s="18" t="s">
        <v>8314</v>
      </c>
      <c r="BV3574" s="18" t="s">
        <v>2998</v>
      </c>
      <c r="BW3574" s="18" t="s">
        <v>2998</v>
      </c>
    </row>
    <row r="3575" spans="51:75" x14ac:dyDescent="0.3">
      <c r="AY3575" s="94" t="e">
        <f>VLOOKUP(C3575,#REF!, 2,FALSE)</f>
        <v>#REF!</v>
      </c>
      <c r="BM3575" s="18" t="s">
        <v>8315</v>
      </c>
      <c r="BN3575" s="18" t="s">
        <v>2998</v>
      </c>
      <c r="BO3575" s="18" t="s">
        <v>2998</v>
      </c>
      <c r="BU3575" s="18" t="s">
        <v>8315</v>
      </c>
      <c r="BV3575" s="18" t="s">
        <v>2998</v>
      </c>
      <c r="BW3575" s="18" t="s">
        <v>2998</v>
      </c>
    </row>
    <row r="3576" spans="51:75" x14ac:dyDescent="0.3">
      <c r="AY3576" s="94" t="e">
        <f>VLOOKUP(C3576,#REF!, 2,FALSE)</f>
        <v>#REF!</v>
      </c>
      <c r="BM3576" s="18" t="s">
        <v>8317</v>
      </c>
      <c r="BN3576" s="18" t="s">
        <v>2998</v>
      </c>
      <c r="BO3576" s="18" t="s">
        <v>2998</v>
      </c>
      <c r="BU3576" s="18" t="s">
        <v>8317</v>
      </c>
      <c r="BV3576" s="18" t="s">
        <v>2998</v>
      </c>
      <c r="BW3576" s="18" t="s">
        <v>2998</v>
      </c>
    </row>
    <row r="3577" spans="51:75" x14ac:dyDescent="0.3">
      <c r="AY3577" s="94" t="e">
        <f>VLOOKUP(C3577,#REF!, 2,FALSE)</f>
        <v>#REF!</v>
      </c>
      <c r="BM3577" s="18" t="s">
        <v>8319</v>
      </c>
      <c r="BN3577" s="18" t="s">
        <v>1355</v>
      </c>
      <c r="BO3577" s="18" t="s">
        <v>8320</v>
      </c>
      <c r="BU3577" s="18" t="s">
        <v>8319</v>
      </c>
      <c r="BV3577" s="18" t="s">
        <v>1355</v>
      </c>
      <c r="BW3577" s="18" t="s">
        <v>8320</v>
      </c>
    </row>
    <row r="3578" spans="51:75" x14ac:dyDescent="0.3">
      <c r="AY3578" s="94" t="e">
        <f>VLOOKUP(C3578,#REF!, 2,FALSE)</f>
        <v>#REF!</v>
      </c>
      <c r="BM3578" s="18" t="s">
        <v>8321</v>
      </c>
      <c r="BN3578" s="18" t="s">
        <v>2998</v>
      </c>
      <c r="BO3578" s="18" t="s">
        <v>2998</v>
      </c>
      <c r="BU3578" s="18" t="s">
        <v>8321</v>
      </c>
      <c r="BV3578" s="18" t="s">
        <v>2998</v>
      </c>
      <c r="BW3578" s="18" t="s">
        <v>2998</v>
      </c>
    </row>
    <row r="3579" spans="51:75" x14ac:dyDescent="0.3">
      <c r="AY3579" s="94" t="e">
        <f>VLOOKUP(C3579,#REF!, 2,FALSE)</f>
        <v>#REF!</v>
      </c>
      <c r="BM3579" s="18" t="s">
        <v>8322</v>
      </c>
      <c r="BN3579" s="18" t="s">
        <v>2998</v>
      </c>
      <c r="BO3579" s="18" t="s">
        <v>2998</v>
      </c>
      <c r="BU3579" s="18" t="s">
        <v>8322</v>
      </c>
      <c r="BV3579" s="18" t="s">
        <v>2998</v>
      </c>
      <c r="BW3579" s="18" t="s">
        <v>2998</v>
      </c>
    </row>
    <row r="3580" spans="51:75" x14ac:dyDescent="0.3">
      <c r="AY3580" s="94" t="e">
        <f>VLOOKUP(C3580,#REF!, 2,FALSE)</f>
        <v>#REF!</v>
      </c>
      <c r="BM3580" s="18" t="s">
        <v>8324</v>
      </c>
      <c r="BN3580" s="18" t="s">
        <v>1704</v>
      </c>
      <c r="BO3580" s="18" t="s">
        <v>8327</v>
      </c>
      <c r="BU3580" s="18" t="s">
        <v>8324</v>
      </c>
      <c r="BV3580" s="18" t="s">
        <v>1704</v>
      </c>
      <c r="BW3580" s="18" t="s">
        <v>8327</v>
      </c>
    </row>
    <row r="3581" spans="51:75" x14ac:dyDescent="0.3">
      <c r="AY3581" s="94" t="e">
        <f>VLOOKUP(C3581,#REF!, 2,FALSE)</f>
        <v>#REF!</v>
      </c>
      <c r="BM3581" s="18" t="s">
        <v>8328</v>
      </c>
      <c r="BN3581" s="18" t="s">
        <v>2998</v>
      </c>
      <c r="BO3581" s="18" t="s">
        <v>2998</v>
      </c>
      <c r="BU3581" s="18" t="s">
        <v>8328</v>
      </c>
      <c r="BV3581" s="18" t="s">
        <v>2998</v>
      </c>
      <c r="BW3581" s="18" t="s">
        <v>2998</v>
      </c>
    </row>
    <row r="3582" spans="51:75" x14ac:dyDescent="0.3">
      <c r="AY3582" s="94" t="e">
        <f>VLOOKUP(C3582,#REF!, 2,FALSE)</f>
        <v>#REF!</v>
      </c>
      <c r="BM3582" s="18" t="s">
        <v>8329</v>
      </c>
      <c r="BN3582" s="18" t="s">
        <v>2998</v>
      </c>
      <c r="BO3582" s="18" t="s">
        <v>2998</v>
      </c>
      <c r="BU3582" s="18" t="s">
        <v>8329</v>
      </c>
      <c r="BV3582" s="18" t="s">
        <v>2998</v>
      </c>
      <c r="BW3582" s="18" t="s">
        <v>2998</v>
      </c>
    </row>
    <row r="3583" spans="51:75" x14ac:dyDescent="0.3">
      <c r="AY3583" s="94" t="e">
        <f>VLOOKUP(C3583,#REF!, 2,FALSE)</f>
        <v>#REF!</v>
      </c>
      <c r="BM3583" s="18" t="s">
        <v>8330</v>
      </c>
      <c r="BN3583" s="18" t="s">
        <v>1509</v>
      </c>
      <c r="BO3583" s="18" t="s">
        <v>6339</v>
      </c>
      <c r="BU3583" s="18" t="s">
        <v>8330</v>
      </c>
      <c r="BV3583" s="18" t="s">
        <v>1509</v>
      </c>
      <c r="BW3583" s="18" t="s">
        <v>6339</v>
      </c>
    </row>
    <row r="3584" spans="51:75" x14ac:dyDescent="0.3">
      <c r="AY3584" s="94" t="e">
        <f>VLOOKUP(C3584,#REF!, 2,FALSE)</f>
        <v>#REF!</v>
      </c>
      <c r="BM3584" s="18" t="s">
        <v>8332</v>
      </c>
      <c r="BN3584" s="18" t="s">
        <v>2998</v>
      </c>
      <c r="BO3584" s="18" t="s">
        <v>2998</v>
      </c>
      <c r="BU3584" s="18" t="s">
        <v>8332</v>
      </c>
      <c r="BV3584" s="18" t="s">
        <v>2998</v>
      </c>
      <c r="BW3584" s="18" t="s">
        <v>2998</v>
      </c>
    </row>
    <row r="3585" spans="51:75" x14ac:dyDescent="0.3">
      <c r="AY3585" s="94" t="e">
        <f>VLOOKUP(C3585,#REF!, 2,FALSE)</f>
        <v>#REF!</v>
      </c>
      <c r="BM3585" s="18" t="s">
        <v>8335</v>
      </c>
      <c r="BN3585" s="18" t="s">
        <v>2998</v>
      </c>
      <c r="BO3585" s="18" t="s">
        <v>2998</v>
      </c>
      <c r="BU3585" s="18" t="s">
        <v>8335</v>
      </c>
      <c r="BV3585" s="18" t="s">
        <v>2998</v>
      </c>
      <c r="BW3585" s="18" t="s">
        <v>2998</v>
      </c>
    </row>
    <row r="3586" spans="51:75" x14ac:dyDescent="0.3">
      <c r="AY3586" s="94" t="e">
        <f>VLOOKUP(C3586,#REF!, 2,FALSE)</f>
        <v>#REF!</v>
      </c>
      <c r="BM3586" s="18" t="s">
        <v>8336</v>
      </c>
      <c r="BN3586" s="18" t="s">
        <v>2998</v>
      </c>
      <c r="BO3586" s="18" t="s">
        <v>2998</v>
      </c>
      <c r="BU3586" s="18" t="s">
        <v>8336</v>
      </c>
      <c r="BV3586" s="18" t="s">
        <v>2998</v>
      </c>
      <c r="BW3586" s="18" t="s">
        <v>2998</v>
      </c>
    </row>
    <row r="3587" spans="51:75" x14ac:dyDescent="0.3">
      <c r="AY3587" s="94" t="e">
        <f>VLOOKUP(C3587,#REF!, 2,FALSE)</f>
        <v>#REF!</v>
      </c>
      <c r="BM3587" s="18" t="s">
        <v>8338</v>
      </c>
      <c r="BN3587" s="18" t="s">
        <v>2998</v>
      </c>
      <c r="BO3587" s="18" t="s">
        <v>8339</v>
      </c>
      <c r="BU3587" s="18" t="s">
        <v>8338</v>
      </c>
      <c r="BV3587" s="18" t="s">
        <v>2998</v>
      </c>
      <c r="BW3587" s="18" t="s">
        <v>8339</v>
      </c>
    </row>
    <row r="3588" spans="51:75" x14ac:dyDescent="0.3">
      <c r="AY3588" s="94" t="e">
        <f>VLOOKUP(C3588,#REF!, 2,FALSE)</f>
        <v>#REF!</v>
      </c>
      <c r="BM3588" s="18" t="s">
        <v>8340</v>
      </c>
      <c r="BN3588" s="18" t="s">
        <v>2998</v>
      </c>
      <c r="BO3588" s="18" t="s">
        <v>2998</v>
      </c>
      <c r="BU3588" s="18" t="s">
        <v>8340</v>
      </c>
      <c r="BV3588" s="18" t="s">
        <v>2998</v>
      </c>
      <c r="BW3588" s="18" t="s">
        <v>2998</v>
      </c>
    </row>
    <row r="3589" spans="51:75" x14ac:dyDescent="0.3">
      <c r="AY3589" s="94" t="e">
        <f>VLOOKUP(C3589,#REF!, 2,FALSE)</f>
        <v>#REF!</v>
      </c>
      <c r="BM3589" s="18" t="s">
        <v>8341</v>
      </c>
      <c r="BN3589" s="18" t="s">
        <v>2998</v>
      </c>
      <c r="BO3589" s="18" t="s">
        <v>2998</v>
      </c>
      <c r="BU3589" s="18" t="s">
        <v>8341</v>
      </c>
      <c r="BV3589" s="18" t="s">
        <v>2998</v>
      </c>
      <c r="BW3589" s="18" t="s">
        <v>2998</v>
      </c>
    </row>
    <row r="3590" spans="51:75" x14ac:dyDescent="0.3">
      <c r="AY3590" s="94" t="e">
        <f>VLOOKUP(C3590,#REF!, 2,FALSE)</f>
        <v>#REF!</v>
      </c>
      <c r="BM3590" s="18" t="s">
        <v>8343</v>
      </c>
      <c r="BN3590" s="18" t="s">
        <v>17081</v>
      </c>
      <c r="BO3590" s="18" t="s">
        <v>8344</v>
      </c>
      <c r="BU3590" s="18" t="s">
        <v>8343</v>
      </c>
      <c r="BV3590" s="18" t="s">
        <v>17081</v>
      </c>
      <c r="BW3590" s="18" t="s">
        <v>8344</v>
      </c>
    </row>
    <row r="3591" spans="51:75" x14ac:dyDescent="0.3">
      <c r="AY3591" s="94" t="e">
        <f>VLOOKUP(C3591,#REF!, 2,FALSE)</f>
        <v>#REF!</v>
      </c>
      <c r="BM3591" s="18" t="s">
        <v>8345</v>
      </c>
      <c r="BN3591" s="18" t="s">
        <v>2998</v>
      </c>
      <c r="BO3591" s="18" t="s">
        <v>2998</v>
      </c>
      <c r="BU3591" s="18" t="s">
        <v>8345</v>
      </c>
      <c r="BV3591" s="18" t="s">
        <v>2998</v>
      </c>
      <c r="BW3591" s="18" t="s">
        <v>2998</v>
      </c>
    </row>
    <row r="3592" spans="51:75" x14ac:dyDescent="0.3">
      <c r="AY3592" s="94" t="e">
        <f>VLOOKUP(C3592,#REF!, 2,FALSE)</f>
        <v>#REF!</v>
      </c>
      <c r="BM3592" s="18" t="s">
        <v>8346</v>
      </c>
      <c r="BN3592" s="18" t="s">
        <v>2998</v>
      </c>
      <c r="BO3592" s="18" t="s">
        <v>2998</v>
      </c>
      <c r="BU3592" s="18" t="s">
        <v>8346</v>
      </c>
      <c r="BV3592" s="18" t="s">
        <v>2998</v>
      </c>
      <c r="BW3592" s="18" t="s">
        <v>2998</v>
      </c>
    </row>
    <row r="3593" spans="51:75" x14ac:dyDescent="0.3">
      <c r="AY3593" s="94" t="e">
        <f>VLOOKUP(C3593,#REF!, 2,FALSE)</f>
        <v>#REF!</v>
      </c>
      <c r="BM3593" s="18" t="s">
        <v>8348</v>
      </c>
      <c r="BN3593" s="18" t="s">
        <v>2998</v>
      </c>
      <c r="BO3593" s="18" t="s">
        <v>2998</v>
      </c>
      <c r="BU3593" s="18" t="s">
        <v>8348</v>
      </c>
      <c r="BV3593" s="18" t="s">
        <v>2998</v>
      </c>
      <c r="BW3593" s="18" t="s">
        <v>2998</v>
      </c>
    </row>
    <row r="3594" spans="51:75" x14ac:dyDescent="0.3">
      <c r="AY3594" s="94" t="e">
        <f>VLOOKUP(C3594,#REF!, 2,FALSE)</f>
        <v>#REF!</v>
      </c>
      <c r="BM3594" s="18" t="s">
        <v>8350</v>
      </c>
      <c r="BN3594" s="18" t="s">
        <v>2998</v>
      </c>
      <c r="BO3594" s="18" t="s">
        <v>2998</v>
      </c>
      <c r="BU3594" s="18" t="s">
        <v>8350</v>
      </c>
      <c r="BV3594" s="18" t="s">
        <v>2998</v>
      </c>
      <c r="BW3594" s="18" t="s">
        <v>2998</v>
      </c>
    </row>
    <row r="3595" spans="51:75" x14ac:dyDescent="0.3">
      <c r="AY3595" s="94" t="e">
        <f>VLOOKUP(C3595,#REF!, 2,FALSE)</f>
        <v>#REF!</v>
      </c>
      <c r="BM3595" s="18" t="s">
        <v>8351</v>
      </c>
      <c r="BN3595" s="18" t="s">
        <v>2998</v>
      </c>
      <c r="BO3595" s="18" t="s">
        <v>2998</v>
      </c>
      <c r="BU3595" s="18" t="s">
        <v>8351</v>
      </c>
      <c r="BV3595" s="18" t="s">
        <v>2998</v>
      </c>
      <c r="BW3595" s="18" t="s">
        <v>2998</v>
      </c>
    </row>
    <row r="3596" spans="51:75" x14ac:dyDescent="0.3">
      <c r="AY3596" s="94" t="e">
        <f>VLOOKUP(C3596,#REF!, 2,FALSE)</f>
        <v>#REF!</v>
      </c>
      <c r="BM3596" s="18" t="s">
        <v>463</v>
      </c>
      <c r="BN3596" s="18" t="s">
        <v>2998</v>
      </c>
      <c r="BO3596" s="18" t="s">
        <v>2998</v>
      </c>
      <c r="BU3596" s="18" t="s">
        <v>463</v>
      </c>
      <c r="BV3596" s="18" t="s">
        <v>2998</v>
      </c>
      <c r="BW3596" s="18" t="s">
        <v>2998</v>
      </c>
    </row>
    <row r="3597" spans="51:75" x14ac:dyDescent="0.3">
      <c r="AY3597" s="94" t="e">
        <f>VLOOKUP(C3597,#REF!, 2,FALSE)</f>
        <v>#REF!</v>
      </c>
      <c r="BM3597" s="18" t="s">
        <v>8352</v>
      </c>
      <c r="BN3597" s="18" t="s">
        <v>874</v>
      </c>
      <c r="BO3597" s="18" t="s">
        <v>2805</v>
      </c>
      <c r="BU3597" s="18" t="s">
        <v>8352</v>
      </c>
      <c r="BV3597" s="18" t="s">
        <v>874</v>
      </c>
      <c r="BW3597" s="18" t="s">
        <v>2805</v>
      </c>
    </row>
    <row r="3598" spans="51:75" x14ac:dyDescent="0.3">
      <c r="AY3598" s="94" t="e">
        <f>VLOOKUP(C3598,#REF!, 2,FALSE)</f>
        <v>#REF!</v>
      </c>
      <c r="BM3598" s="18" t="s">
        <v>8353</v>
      </c>
      <c r="BN3598" s="18" t="s">
        <v>2998</v>
      </c>
      <c r="BO3598" s="18" t="s">
        <v>2998</v>
      </c>
      <c r="BU3598" s="18" t="s">
        <v>8353</v>
      </c>
      <c r="BV3598" s="18" t="s">
        <v>2998</v>
      </c>
      <c r="BW3598" s="18" t="s">
        <v>2998</v>
      </c>
    </row>
    <row r="3599" spans="51:75" x14ac:dyDescent="0.3">
      <c r="AY3599" s="94" t="e">
        <f>VLOOKUP(C3599,#REF!, 2,FALSE)</f>
        <v>#REF!</v>
      </c>
      <c r="BM3599" s="18" t="s">
        <v>8354</v>
      </c>
      <c r="BN3599" s="18" t="s">
        <v>2998</v>
      </c>
      <c r="BO3599" s="18" t="s">
        <v>8355</v>
      </c>
      <c r="BU3599" s="18" t="s">
        <v>8354</v>
      </c>
      <c r="BV3599" s="18" t="s">
        <v>2998</v>
      </c>
      <c r="BW3599" s="18" t="s">
        <v>8355</v>
      </c>
    </row>
    <row r="3600" spans="51:75" x14ac:dyDescent="0.3">
      <c r="AY3600" s="94" t="e">
        <f>VLOOKUP(C3600,#REF!, 2,FALSE)</f>
        <v>#REF!</v>
      </c>
      <c r="BM3600" s="18" t="s">
        <v>8356</v>
      </c>
      <c r="BN3600" s="18" t="s">
        <v>2998</v>
      </c>
      <c r="BO3600" s="18" t="s">
        <v>8357</v>
      </c>
      <c r="BU3600" s="18" t="s">
        <v>8356</v>
      </c>
      <c r="BV3600" s="18" t="s">
        <v>2998</v>
      </c>
      <c r="BW3600" s="18" t="s">
        <v>8357</v>
      </c>
    </row>
    <row r="3601" spans="51:75" x14ac:dyDescent="0.3">
      <c r="AY3601" s="94" t="e">
        <f>VLOOKUP(C3601,#REF!, 2,FALSE)</f>
        <v>#REF!</v>
      </c>
      <c r="BM3601" s="18" t="s">
        <v>8358</v>
      </c>
      <c r="BN3601" s="18" t="s">
        <v>2998</v>
      </c>
      <c r="BO3601" s="18" t="s">
        <v>2998</v>
      </c>
      <c r="BU3601" s="18" t="s">
        <v>8358</v>
      </c>
      <c r="BV3601" s="18" t="s">
        <v>2998</v>
      </c>
      <c r="BW3601" s="18" t="s">
        <v>2998</v>
      </c>
    </row>
    <row r="3602" spans="51:75" x14ac:dyDescent="0.3">
      <c r="AY3602" s="94" t="e">
        <f>VLOOKUP(C3602,#REF!, 2,FALSE)</f>
        <v>#REF!</v>
      </c>
      <c r="BM3602" s="18" t="s">
        <v>1452</v>
      </c>
      <c r="BN3602" s="18" t="s">
        <v>2998</v>
      </c>
      <c r="BO3602" s="18" t="s">
        <v>4012</v>
      </c>
      <c r="BU3602" s="18" t="s">
        <v>1452</v>
      </c>
      <c r="BV3602" s="18" t="s">
        <v>2998</v>
      </c>
      <c r="BW3602" s="18" t="s">
        <v>4012</v>
      </c>
    </row>
    <row r="3603" spans="51:75" x14ac:dyDescent="0.3">
      <c r="AY3603" s="94" t="e">
        <f>VLOOKUP(C3603,#REF!, 2,FALSE)</f>
        <v>#REF!</v>
      </c>
      <c r="BM3603" s="18" t="s">
        <v>8359</v>
      </c>
      <c r="BN3603" s="18" t="s">
        <v>2998</v>
      </c>
      <c r="BO3603" s="18" t="s">
        <v>8360</v>
      </c>
      <c r="BU3603" s="18" t="s">
        <v>8359</v>
      </c>
      <c r="BV3603" s="18" t="s">
        <v>2998</v>
      </c>
      <c r="BW3603" s="18" t="s">
        <v>8360</v>
      </c>
    </row>
    <row r="3604" spans="51:75" x14ac:dyDescent="0.3">
      <c r="AY3604" s="94" t="e">
        <f>VLOOKUP(C3604,#REF!, 2,FALSE)</f>
        <v>#REF!</v>
      </c>
      <c r="BM3604" s="18" t="s">
        <v>8361</v>
      </c>
      <c r="BN3604" s="18" t="s">
        <v>2998</v>
      </c>
      <c r="BO3604" s="18" t="s">
        <v>8363</v>
      </c>
      <c r="BU3604" s="18" t="s">
        <v>8361</v>
      </c>
      <c r="BV3604" s="18" t="s">
        <v>2998</v>
      </c>
      <c r="BW3604" s="18" t="s">
        <v>8363</v>
      </c>
    </row>
    <row r="3605" spans="51:75" x14ac:dyDescent="0.3">
      <c r="AY3605" s="94" t="e">
        <f>VLOOKUP(C3605,#REF!, 2,FALSE)</f>
        <v>#REF!</v>
      </c>
      <c r="BM3605" s="18" t="s">
        <v>8364</v>
      </c>
      <c r="BN3605" s="18" t="s">
        <v>2998</v>
      </c>
      <c r="BO3605" s="18" t="s">
        <v>2998</v>
      </c>
      <c r="BU3605" s="18" t="s">
        <v>8364</v>
      </c>
      <c r="BV3605" s="18" t="s">
        <v>2998</v>
      </c>
      <c r="BW3605" s="18" t="s">
        <v>2998</v>
      </c>
    </row>
    <row r="3606" spans="51:75" x14ac:dyDescent="0.3">
      <c r="AY3606" s="94" t="e">
        <f>VLOOKUP(C3606,#REF!, 2,FALSE)</f>
        <v>#REF!</v>
      </c>
      <c r="BM3606" s="18" t="s">
        <v>8366</v>
      </c>
      <c r="BN3606" s="18" t="s">
        <v>2998</v>
      </c>
      <c r="BO3606" s="18" t="s">
        <v>8367</v>
      </c>
      <c r="BU3606" s="18" t="s">
        <v>8366</v>
      </c>
      <c r="BV3606" s="18" t="s">
        <v>2998</v>
      </c>
      <c r="BW3606" s="18" t="s">
        <v>8367</v>
      </c>
    </row>
    <row r="3607" spans="51:75" x14ac:dyDescent="0.3">
      <c r="AY3607" s="94" t="e">
        <f>VLOOKUP(C3607,#REF!, 2,FALSE)</f>
        <v>#REF!</v>
      </c>
      <c r="BM3607" s="18" t="s">
        <v>8368</v>
      </c>
      <c r="BN3607" s="18" t="s">
        <v>2998</v>
      </c>
      <c r="BO3607" s="18" t="s">
        <v>4320</v>
      </c>
      <c r="BU3607" s="18" t="s">
        <v>8368</v>
      </c>
      <c r="BV3607" s="18" t="s">
        <v>2998</v>
      </c>
      <c r="BW3607" s="18" t="s">
        <v>4320</v>
      </c>
    </row>
    <row r="3608" spans="51:75" x14ac:dyDescent="0.3">
      <c r="AY3608" s="94" t="e">
        <f>VLOOKUP(C3608,#REF!, 2,FALSE)</f>
        <v>#REF!</v>
      </c>
      <c r="BM3608" s="18" t="s">
        <v>1453</v>
      </c>
      <c r="BN3608" s="18" t="s">
        <v>2998</v>
      </c>
      <c r="BO3608" s="18" t="s">
        <v>8370</v>
      </c>
      <c r="BU3608" s="18" t="s">
        <v>1453</v>
      </c>
      <c r="BV3608" s="18" t="s">
        <v>2998</v>
      </c>
      <c r="BW3608" s="18" t="s">
        <v>8370</v>
      </c>
    </row>
    <row r="3609" spans="51:75" x14ac:dyDescent="0.3">
      <c r="AY3609" s="94" t="e">
        <f>VLOOKUP(C3609,#REF!, 2,FALSE)</f>
        <v>#REF!</v>
      </c>
      <c r="BM3609" s="18" t="s">
        <v>1454</v>
      </c>
      <c r="BN3609" s="18" t="s">
        <v>2998</v>
      </c>
      <c r="BO3609" s="18" t="s">
        <v>2998</v>
      </c>
      <c r="BU3609" s="18" t="s">
        <v>1454</v>
      </c>
      <c r="BV3609" s="18" t="s">
        <v>2998</v>
      </c>
      <c r="BW3609" s="18" t="s">
        <v>2998</v>
      </c>
    </row>
    <row r="3610" spans="51:75" x14ac:dyDescent="0.3">
      <c r="AY3610" s="94" t="e">
        <f>VLOOKUP(C3610,#REF!, 2,FALSE)</f>
        <v>#REF!</v>
      </c>
      <c r="BM3610" s="18" t="s">
        <v>8371</v>
      </c>
      <c r="BN3610" s="18" t="s">
        <v>2998</v>
      </c>
      <c r="BO3610" s="18" t="s">
        <v>7245</v>
      </c>
      <c r="BU3610" s="18" t="s">
        <v>8371</v>
      </c>
      <c r="BV3610" s="18" t="s">
        <v>2998</v>
      </c>
      <c r="BW3610" s="18" t="s">
        <v>7245</v>
      </c>
    </row>
    <row r="3611" spans="51:75" x14ac:dyDescent="0.3">
      <c r="AY3611" s="94" t="e">
        <f>VLOOKUP(C3611,#REF!, 2,FALSE)</f>
        <v>#REF!</v>
      </c>
      <c r="BM3611" s="18" t="s">
        <v>8372</v>
      </c>
      <c r="BN3611" s="18" t="s">
        <v>1355</v>
      </c>
      <c r="BO3611" s="18" t="s">
        <v>644</v>
      </c>
      <c r="BU3611" s="18" t="s">
        <v>8372</v>
      </c>
      <c r="BV3611" s="18" t="s">
        <v>1355</v>
      </c>
      <c r="BW3611" s="18" t="s">
        <v>644</v>
      </c>
    </row>
    <row r="3612" spans="51:75" x14ac:dyDescent="0.3">
      <c r="AY3612" s="94" t="e">
        <f>VLOOKUP(C3612,#REF!, 2,FALSE)</f>
        <v>#REF!</v>
      </c>
      <c r="BM3612" s="18" t="s">
        <v>8374</v>
      </c>
      <c r="BN3612" s="18" t="s">
        <v>2998</v>
      </c>
      <c r="BO3612" s="18" t="s">
        <v>8375</v>
      </c>
      <c r="BU3612" s="18" t="s">
        <v>8374</v>
      </c>
      <c r="BV3612" s="18" t="s">
        <v>2998</v>
      </c>
      <c r="BW3612" s="18" t="s">
        <v>8375</v>
      </c>
    </row>
    <row r="3613" spans="51:75" x14ac:dyDescent="0.3">
      <c r="AY3613" s="94" t="e">
        <f>VLOOKUP(C3613,#REF!, 2,FALSE)</f>
        <v>#REF!</v>
      </c>
      <c r="BM3613" s="18" t="s">
        <v>8377</v>
      </c>
      <c r="BN3613" s="18" t="s">
        <v>2998</v>
      </c>
      <c r="BO3613" s="18" t="s">
        <v>6506</v>
      </c>
      <c r="BU3613" s="18" t="s">
        <v>8377</v>
      </c>
      <c r="BV3613" s="18" t="s">
        <v>2998</v>
      </c>
      <c r="BW3613" s="18" t="s">
        <v>6506</v>
      </c>
    </row>
    <row r="3614" spans="51:75" x14ac:dyDescent="0.3">
      <c r="AY3614" s="94" t="e">
        <f>VLOOKUP(C3614,#REF!, 2,FALSE)</f>
        <v>#REF!</v>
      </c>
      <c r="BM3614" s="18" t="s">
        <v>8378</v>
      </c>
      <c r="BN3614" s="18" t="s">
        <v>2998</v>
      </c>
      <c r="BO3614" s="18" t="s">
        <v>2998</v>
      </c>
      <c r="BU3614" s="18" t="s">
        <v>8378</v>
      </c>
      <c r="BV3614" s="18" t="s">
        <v>2998</v>
      </c>
      <c r="BW3614" s="18" t="s">
        <v>2998</v>
      </c>
    </row>
    <row r="3615" spans="51:75" x14ac:dyDescent="0.3">
      <c r="AY3615" s="94" t="e">
        <f>VLOOKUP(C3615,#REF!, 2,FALSE)</f>
        <v>#REF!</v>
      </c>
      <c r="BM3615" s="18" t="s">
        <v>8379</v>
      </c>
      <c r="BN3615" s="18" t="s">
        <v>2998</v>
      </c>
      <c r="BO3615" s="18" t="s">
        <v>2998</v>
      </c>
      <c r="BU3615" s="18" t="s">
        <v>8379</v>
      </c>
      <c r="BV3615" s="18" t="s">
        <v>2998</v>
      </c>
      <c r="BW3615" s="18" t="s">
        <v>2998</v>
      </c>
    </row>
    <row r="3616" spans="51:75" x14ac:dyDescent="0.3">
      <c r="AY3616" s="94" t="e">
        <f>VLOOKUP(C3616,#REF!, 2,FALSE)</f>
        <v>#REF!</v>
      </c>
      <c r="BM3616" s="18" t="s">
        <v>8380</v>
      </c>
      <c r="BN3616" s="18" t="s">
        <v>2998</v>
      </c>
      <c r="BO3616" s="18" t="s">
        <v>2998</v>
      </c>
      <c r="BU3616" s="18" t="s">
        <v>8380</v>
      </c>
      <c r="BV3616" s="18" t="s">
        <v>2998</v>
      </c>
      <c r="BW3616" s="18" t="s">
        <v>2998</v>
      </c>
    </row>
    <row r="3617" spans="51:75" x14ac:dyDescent="0.3">
      <c r="AY3617" s="94" t="e">
        <f>VLOOKUP(C3617,#REF!, 2,FALSE)</f>
        <v>#REF!</v>
      </c>
      <c r="BM3617" s="18" t="s">
        <v>8381</v>
      </c>
      <c r="BN3617" s="18" t="s">
        <v>2998</v>
      </c>
      <c r="BO3617" s="18" t="s">
        <v>2998</v>
      </c>
      <c r="BU3617" s="18" t="s">
        <v>8381</v>
      </c>
      <c r="BV3617" s="18" t="s">
        <v>2998</v>
      </c>
      <c r="BW3617" s="18" t="s">
        <v>2998</v>
      </c>
    </row>
    <row r="3618" spans="51:75" x14ac:dyDescent="0.3">
      <c r="AY3618" s="94" t="e">
        <f>VLOOKUP(C3618,#REF!, 2,FALSE)</f>
        <v>#REF!</v>
      </c>
      <c r="BM3618" s="18" t="s">
        <v>8382</v>
      </c>
      <c r="BN3618" s="18" t="s">
        <v>2998</v>
      </c>
      <c r="BO3618" s="18" t="s">
        <v>2998</v>
      </c>
      <c r="BU3618" s="18" t="s">
        <v>8382</v>
      </c>
      <c r="BV3618" s="18" t="s">
        <v>2998</v>
      </c>
      <c r="BW3618" s="18" t="s">
        <v>2998</v>
      </c>
    </row>
    <row r="3619" spans="51:75" x14ac:dyDescent="0.3">
      <c r="AY3619" s="94" t="e">
        <f>VLOOKUP(C3619,#REF!, 2,FALSE)</f>
        <v>#REF!</v>
      </c>
      <c r="BM3619" s="18" t="s">
        <v>8383</v>
      </c>
      <c r="BN3619" s="18" t="s">
        <v>2998</v>
      </c>
      <c r="BO3619" s="18" t="s">
        <v>2998</v>
      </c>
      <c r="BU3619" s="18" t="s">
        <v>8383</v>
      </c>
      <c r="BV3619" s="18" t="s">
        <v>2998</v>
      </c>
      <c r="BW3619" s="18" t="s">
        <v>2998</v>
      </c>
    </row>
    <row r="3620" spans="51:75" x14ac:dyDescent="0.3">
      <c r="AY3620" s="94" t="e">
        <f>VLOOKUP(C3620,#REF!, 2,FALSE)</f>
        <v>#REF!</v>
      </c>
      <c r="BM3620" s="18" t="s">
        <v>8384</v>
      </c>
      <c r="BN3620" s="18" t="s">
        <v>2998</v>
      </c>
      <c r="BO3620" s="18" t="s">
        <v>2998</v>
      </c>
      <c r="BU3620" s="18" t="s">
        <v>8384</v>
      </c>
      <c r="BV3620" s="18" t="s">
        <v>2998</v>
      </c>
      <c r="BW3620" s="18" t="s">
        <v>2998</v>
      </c>
    </row>
    <row r="3621" spans="51:75" x14ac:dyDescent="0.3">
      <c r="AY3621" s="94" t="e">
        <f>VLOOKUP(C3621,#REF!, 2,FALSE)</f>
        <v>#REF!</v>
      </c>
      <c r="BM3621" s="18" t="s">
        <v>8385</v>
      </c>
      <c r="BN3621" s="18" t="s">
        <v>2998</v>
      </c>
      <c r="BO3621" s="18" t="s">
        <v>8386</v>
      </c>
      <c r="BU3621" s="18" t="s">
        <v>8385</v>
      </c>
      <c r="BV3621" s="18" t="s">
        <v>2998</v>
      </c>
      <c r="BW3621" s="18" t="s">
        <v>8386</v>
      </c>
    </row>
    <row r="3622" spans="51:75" x14ac:dyDescent="0.3">
      <c r="AY3622" s="94" t="e">
        <f>VLOOKUP(C3622,#REF!, 2,FALSE)</f>
        <v>#REF!</v>
      </c>
      <c r="BM3622" s="18" t="s">
        <v>8387</v>
      </c>
      <c r="BN3622" s="18" t="s">
        <v>2998</v>
      </c>
      <c r="BO3622" s="18" t="s">
        <v>2998</v>
      </c>
      <c r="BU3622" s="18" t="s">
        <v>8387</v>
      </c>
      <c r="BV3622" s="18" t="s">
        <v>2998</v>
      </c>
      <c r="BW3622" s="18" t="s">
        <v>2998</v>
      </c>
    </row>
    <row r="3623" spans="51:75" x14ac:dyDescent="0.3">
      <c r="AY3623" s="94" t="e">
        <f>VLOOKUP(C3623,#REF!, 2,FALSE)</f>
        <v>#REF!</v>
      </c>
      <c r="BM3623" s="18" t="s">
        <v>1459</v>
      </c>
      <c r="BN3623" s="18" t="s">
        <v>2998</v>
      </c>
      <c r="BO3623" s="18" t="s">
        <v>7971</v>
      </c>
      <c r="BU3623" s="18" t="s">
        <v>1459</v>
      </c>
      <c r="BV3623" s="18" t="s">
        <v>2998</v>
      </c>
      <c r="BW3623" s="18" t="s">
        <v>7971</v>
      </c>
    </row>
    <row r="3624" spans="51:75" x14ac:dyDescent="0.3">
      <c r="AY3624" s="94" t="e">
        <f>VLOOKUP(C3624,#REF!, 2,FALSE)</f>
        <v>#REF!</v>
      </c>
      <c r="BM3624" s="18" t="s">
        <v>8389</v>
      </c>
      <c r="BN3624" s="18" t="s">
        <v>2998</v>
      </c>
      <c r="BO3624" s="18" t="s">
        <v>8390</v>
      </c>
      <c r="BU3624" s="18" t="s">
        <v>8389</v>
      </c>
      <c r="BV3624" s="18" t="s">
        <v>2998</v>
      </c>
      <c r="BW3624" s="18" t="s">
        <v>8390</v>
      </c>
    </row>
    <row r="3625" spans="51:75" x14ac:dyDescent="0.3">
      <c r="AY3625" s="94" t="e">
        <f>VLOOKUP(C3625,#REF!, 2,FALSE)</f>
        <v>#REF!</v>
      </c>
      <c r="BM3625" s="18" t="s">
        <v>8391</v>
      </c>
      <c r="BN3625" s="18" t="s">
        <v>2998</v>
      </c>
      <c r="BO3625" s="18" t="s">
        <v>8392</v>
      </c>
      <c r="BU3625" s="18" t="s">
        <v>8391</v>
      </c>
      <c r="BV3625" s="18" t="s">
        <v>2998</v>
      </c>
      <c r="BW3625" s="18" t="s">
        <v>8392</v>
      </c>
    </row>
    <row r="3626" spans="51:75" x14ac:dyDescent="0.3">
      <c r="AY3626" s="94" t="e">
        <f>VLOOKUP(C3626,#REF!, 2,FALSE)</f>
        <v>#REF!</v>
      </c>
      <c r="BM3626" s="18" t="s">
        <v>8393</v>
      </c>
      <c r="BN3626" s="18" t="s">
        <v>2998</v>
      </c>
      <c r="BO3626" s="18" t="s">
        <v>8395</v>
      </c>
      <c r="BU3626" s="18" t="s">
        <v>8393</v>
      </c>
      <c r="BV3626" s="18" t="s">
        <v>2998</v>
      </c>
      <c r="BW3626" s="18" t="s">
        <v>8395</v>
      </c>
    </row>
    <row r="3627" spans="51:75" x14ac:dyDescent="0.3">
      <c r="AY3627" s="94" t="e">
        <f>VLOOKUP(C3627,#REF!, 2,FALSE)</f>
        <v>#REF!</v>
      </c>
      <c r="BM3627" s="18" t="s">
        <v>8396</v>
      </c>
      <c r="BN3627" s="18" t="s">
        <v>2998</v>
      </c>
      <c r="BO3627" s="18" t="s">
        <v>8397</v>
      </c>
      <c r="BU3627" s="18" t="s">
        <v>8396</v>
      </c>
      <c r="BV3627" s="18" t="s">
        <v>2998</v>
      </c>
      <c r="BW3627" s="18" t="s">
        <v>8397</v>
      </c>
    </row>
    <row r="3628" spans="51:75" x14ac:dyDescent="0.3">
      <c r="AY3628" s="94" t="e">
        <f>VLOOKUP(C3628,#REF!, 2,FALSE)</f>
        <v>#REF!</v>
      </c>
      <c r="BM3628" s="18" t="s">
        <v>8398</v>
      </c>
      <c r="BN3628" s="18" t="s">
        <v>2998</v>
      </c>
      <c r="BO3628" s="18" t="s">
        <v>8399</v>
      </c>
      <c r="BU3628" s="18" t="s">
        <v>8398</v>
      </c>
      <c r="BV3628" s="18" t="s">
        <v>2998</v>
      </c>
      <c r="BW3628" s="18" t="s">
        <v>8399</v>
      </c>
    </row>
    <row r="3629" spans="51:75" x14ac:dyDescent="0.3">
      <c r="AY3629" s="94" t="e">
        <f>VLOOKUP(C3629,#REF!, 2,FALSE)</f>
        <v>#REF!</v>
      </c>
      <c r="BM3629" s="18" t="s">
        <v>8400</v>
      </c>
      <c r="BN3629" s="18" t="s">
        <v>2998</v>
      </c>
      <c r="BO3629" s="18" t="s">
        <v>8401</v>
      </c>
      <c r="BU3629" s="18" t="s">
        <v>8400</v>
      </c>
      <c r="BV3629" s="18" t="s">
        <v>2998</v>
      </c>
      <c r="BW3629" s="18" t="s">
        <v>8401</v>
      </c>
    </row>
    <row r="3630" spans="51:75" x14ac:dyDescent="0.3">
      <c r="AY3630" s="94" t="e">
        <f>VLOOKUP(C3630,#REF!, 2,FALSE)</f>
        <v>#REF!</v>
      </c>
      <c r="BM3630" s="18" t="s">
        <v>8402</v>
      </c>
      <c r="BN3630" s="18" t="s">
        <v>2998</v>
      </c>
      <c r="BO3630" s="18" t="s">
        <v>8403</v>
      </c>
      <c r="BU3630" s="18" t="s">
        <v>8402</v>
      </c>
      <c r="BV3630" s="18" t="s">
        <v>2998</v>
      </c>
      <c r="BW3630" s="18" t="s">
        <v>8403</v>
      </c>
    </row>
    <row r="3631" spans="51:75" x14ac:dyDescent="0.3">
      <c r="AY3631" s="94" t="e">
        <f>VLOOKUP(C3631,#REF!, 2,FALSE)</f>
        <v>#REF!</v>
      </c>
      <c r="BM3631" s="18" t="s">
        <v>8404</v>
      </c>
      <c r="BN3631" s="18" t="s">
        <v>2998</v>
      </c>
      <c r="BO3631" s="18" t="s">
        <v>8405</v>
      </c>
      <c r="BU3631" s="18" t="s">
        <v>8404</v>
      </c>
      <c r="BV3631" s="18" t="s">
        <v>2998</v>
      </c>
      <c r="BW3631" s="18" t="s">
        <v>8405</v>
      </c>
    </row>
    <row r="3632" spans="51:75" x14ac:dyDescent="0.3">
      <c r="AY3632" s="94" t="e">
        <f>VLOOKUP(C3632,#REF!, 2,FALSE)</f>
        <v>#REF!</v>
      </c>
      <c r="BM3632" s="18" t="s">
        <v>8406</v>
      </c>
      <c r="BN3632" s="18" t="s">
        <v>2998</v>
      </c>
      <c r="BO3632" s="18" t="s">
        <v>8407</v>
      </c>
      <c r="BU3632" s="18" t="s">
        <v>8406</v>
      </c>
      <c r="BV3632" s="18" t="s">
        <v>2998</v>
      </c>
      <c r="BW3632" s="18" t="s">
        <v>8407</v>
      </c>
    </row>
    <row r="3633" spans="51:75" x14ac:dyDescent="0.3">
      <c r="AY3633" s="94" t="e">
        <f>VLOOKUP(C3633,#REF!, 2,FALSE)</f>
        <v>#REF!</v>
      </c>
      <c r="BM3633" s="18" t="s">
        <v>1460</v>
      </c>
      <c r="BN3633" s="18" t="s">
        <v>2998</v>
      </c>
      <c r="BO3633" s="18" t="s">
        <v>8408</v>
      </c>
      <c r="BU3633" s="18" t="s">
        <v>1460</v>
      </c>
      <c r="BV3633" s="18" t="s">
        <v>2998</v>
      </c>
      <c r="BW3633" s="18" t="s">
        <v>8408</v>
      </c>
    </row>
    <row r="3634" spans="51:75" x14ac:dyDescent="0.3">
      <c r="AY3634" s="94" t="e">
        <f>VLOOKUP(C3634,#REF!, 2,FALSE)</f>
        <v>#REF!</v>
      </c>
      <c r="BM3634" s="18" t="s">
        <v>8409</v>
      </c>
      <c r="BN3634" s="18" t="s">
        <v>2998</v>
      </c>
      <c r="BO3634" s="18" t="s">
        <v>3208</v>
      </c>
      <c r="BU3634" s="18" t="s">
        <v>8409</v>
      </c>
      <c r="BV3634" s="18" t="s">
        <v>2998</v>
      </c>
      <c r="BW3634" s="18" t="s">
        <v>3208</v>
      </c>
    </row>
    <row r="3635" spans="51:75" x14ac:dyDescent="0.3">
      <c r="AY3635" s="94" t="e">
        <f>VLOOKUP(C3635,#REF!, 2,FALSE)</f>
        <v>#REF!</v>
      </c>
      <c r="BM3635" s="18" t="s">
        <v>1462</v>
      </c>
      <c r="BN3635" s="18" t="s">
        <v>2998</v>
      </c>
      <c r="BO3635" s="18" t="s">
        <v>8410</v>
      </c>
      <c r="BU3635" s="18" t="s">
        <v>1462</v>
      </c>
      <c r="BV3635" s="18" t="s">
        <v>2998</v>
      </c>
      <c r="BW3635" s="18" t="s">
        <v>8410</v>
      </c>
    </row>
    <row r="3636" spans="51:75" x14ac:dyDescent="0.3">
      <c r="AY3636" s="94" t="e">
        <f>VLOOKUP(C3636,#REF!, 2,FALSE)</f>
        <v>#REF!</v>
      </c>
      <c r="BM3636" s="18" t="s">
        <v>8411</v>
      </c>
      <c r="BN3636" s="18" t="s">
        <v>2998</v>
      </c>
      <c r="BO3636" s="18" t="s">
        <v>2998</v>
      </c>
      <c r="BU3636" s="18" t="s">
        <v>8411</v>
      </c>
      <c r="BV3636" s="18" t="s">
        <v>2998</v>
      </c>
      <c r="BW3636" s="18" t="s">
        <v>2998</v>
      </c>
    </row>
    <row r="3637" spans="51:75" x14ac:dyDescent="0.3">
      <c r="AY3637" s="94" t="e">
        <f>VLOOKUP(C3637,#REF!, 2,FALSE)</f>
        <v>#REF!</v>
      </c>
      <c r="BM3637" s="18" t="s">
        <v>8412</v>
      </c>
      <c r="BN3637" s="18" t="s">
        <v>2998</v>
      </c>
      <c r="BO3637" s="18" t="s">
        <v>8413</v>
      </c>
      <c r="BU3637" s="18" t="s">
        <v>8412</v>
      </c>
      <c r="BV3637" s="18" t="s">
        <v>2998</v>
      </c>
      <c r="BW3637" s="18" t="s">
        <v>8413</v>
      </c>
    </row>
    <row r="3638" spans="51:75" x14ac:dyDescent="0.3">
      <c r="AY3638" s="94" t="e">
        <f>VLOOKUP(C3638,#REF!, 2,FALSE)</f>
        <v>#REF!</v>
      </c>
      <c r="BM3638" s="18" t="s">
        <v>1463</v>
      </c>
      <c r="BN3638" s="18" t="s">
        <v>2998</v>
      </c>
      <c r="BO3638" s="18" t="s">
        <v>8414</v>
      </c>
      <c r="BU3638" s="18" t="s">
        <v>1463</v>
      </c>
      <c r="BV3638" s="18" t="s">
        <v>2998</v>
      </c>
      <c r="BW3638" s="18" t="s">
        <v>8414</v>
      </c>
    </row>
    <row r="3639" spans="51:75" x14ac:dyDescent="0.3">
      <c r="AY3639" s="94" t="e">
        <f>VLOOKUP(C3639,#REF!, 2,FALSE)</f>
        <v>#REF!</v>
      </c>
      <c r="BM3639" s="18" t="s">
        <v>8415</v>
      </c>
      <c r="BN3639" s="18" t="s">
        <v>2998</v>
      </c>
      <c r="BO3639" s="18" t="s">
        <v>2998</v>
      </c>
      <c r="BU3639" s="18" t="s">
        <v>8415</v>
      </c>
      <c r="BV3639" s="18" t="s">
        <v>2998</v>
      </c>
      <c r="BW3639" s="18" t="s">
        <v>2998</v>
      </c>
    </row>
    <row r="3640" spans="51:75" x14ac:dyDescent="0.3">
      <c r="AY3640" s="94" t="e">
        <f>VLOOKUP(C3640,#REF!, 2,FALSE)</f>
        <v>#REF!</v>
      </c>
      <c r="BM3640" s="18" t="s">
        <v>8416</v>
      </c>
      <c r="BN3640" s="18" t="s">
        <v>2998</v>
      </c>
      <c r="BO3640" s="18" t="s">
        <v>2709</v>
      </c>
      <c r="BU3640" s="18" t="s">
        <v>8416</v>
      </c>
      <c r="BV3640" s="18" t="s">
        <v>2998</v>
      </c>
      <c r="BW3640" s="18" t="s">
        <v>2709</v>
      </c>
    </row>
    <row r="3641" spans="51:75" x14ac:dyDescent="0.3">
      <c r="AY3641" s="94" t="e">
        <f>VLOOKUP(C3641,#REF!, 2,FALSE)</f>
        <v>#REF!</v>
      </c>
      <c r="BM3641" s="18" t="s">
        <v>8417</v>
      </c>
      <c r="BN3641" s="18" t="s">
        <v>2998</v>
      </c>
      <c r="BO3641" s="18" t="s">
        <v>1971</v>
      </c>
      <c r="BU3641" s="18" t="s">
        <v>8417</v>
      </c>
      <c r="BV3641" s="18" t="s">
        <v>2998</v>
      </c>
      <c r="BW3641" s="18" t="s">
        <v>1971</v>
      </c>
    </row>
    <row r="3642" spans="51:75" x14ac:dyDescent="0.3">
      <c r="AY3642" s="94" t="e">
        <f>VLOOKUP(C3642,#REF!, 2,FALSE)</f>
        <v>#REF!</v>
      </c>
      <c r="BM3642" s="18" t="s">
        <v>1464</v>
      </c>
      <c r="BN3642" s="18" t="s">
        <v>2998</v>
      </c>
      <c r="BO3642" s="18" t="s">
        <v>5742</v>
      </c>
      <c r="BU3642" s="18" t="s">
        <v>1464</v>
      </c>
      <c r="BV3642" s="18" t="s">
        <v>2998</v>
      </c>
      <c r="BW3642" s="18" t="s">
        <v>5742</v>
      </c>
    </row>
    <row r="3643" spans="51:75" x14ac:dyDescent="0.3">
      <c r="AY3643" s="94" t="e">
        <f>VLOOKUP(C3643,#REF!, 2,FALSE)</f>
        <v>#REF!</v>
      </c>
      <c r="BM3643" s="18" t="s">
        <v>8418</v>
      </c>
      <c r="BN3643" s="18" t="s">
        <v>2998</v>
      </c>
      <c r="BO3643" s="18" t="s">
        <v>6787</v>
      </c>
      <c r="BU3643" s="18" t="s">
        <v>8418</v>
      </c>
      <c r="BV3643" s="18" t="s">
        <v>2998</v>
      </c>
      <c r="BW3643" s="18" t="s">
        <v>6787</v>
      </c>
    </row>
    <row r="3644" spans="51:75" x14ac:dyDescent="0.3">
      <c r="AY3644" s="94" t="e">
        <f>VLOOKUP(C3644,#REF!, 2,FALSE)</f>
        <v>#REF!</v>
      </c>
      <c r="BM3644" s="18" t="s">
        <v>8419</v>
      </c>
      <c r="BN3644" s="18" t="s">
        <v>2998</v>
      </c>
      <c r="BO3644" s="18" t="s">
        <v>8420</v>
      </c>
      <c r="BU3644" s="18" t="s">
        <v>8419</v>
      </c>
      <c r="BV3644" s="18" t="s">
        <v>2998</v>
      </c>
      <c r="BW3644" s="18" t="s">
        <v>8420</v>
      </c>
    </row>
    <row r="3645" spans="51:75" x14ac:dyDescent="0.3">
      <c r="AY3645" s="94" t="e">
        <f>VLOOKUP(C3645,#REF!, 2,FALSE)</f>
        <v>#REF!</v>
      </c>
      <c r="BM3645" s="18" t="s">
        <v>8421</v>
      </c>
      <c r="BN3645" s="18" t="s">
        <v>2998</v>
      </c>
      <c r="BO3645" s="18" t="s">
        <v>2274</v>
      </c>
      <c r="BU3645" s="18" t="s">
        <v>8421</v>
      </c>
      <c r="BV3645" s="18" t="s">
        <v>2998</v>
      </c>
      <c r="BW3645" s="18" t="s">
        <v>2274</v>
      </c>
    </row>
    <row r="3646" spans="51:75" x14ac:dyDescent="0.3">
      <c r="AY3646" s="94" t="e">
        <f>VLOOKUP(C3646,#REF!, 2,FALSE)</f>
        <v>#REF!</v>
      </c>
      <c r="BM3646" s="18" t="s">
        <v>8422</v>
      </c>
      <c r="BN3646" s="18" t="s">
        <v>2998</v>
      </c>
      <c r="BO3646" s="18" t="s">
        <v>4126</v>
      </c>
      <c r="BU3646" s="18" t="s">
        <v>8422</v>
      </c>
      <c r="BV3646" s="18" t="s">
        <v>2998</v>
      </c>
      <c r="BW3646" s="18" t="s">
        <v>4126</v>
      </c>
    </row>
    <row r="3647" spans="51:75" x14ac:dyDescent="0.3">
      <c r="AY3647" s="94" t="e">
        <f>VLOOKUP(C3647,#REF!, 2,FALSE)</f>
        <v>#REF!</v>
      </c>
      <c r="BM3647" s="18" t="s">
        <v>8424</v>
      </c>
      <c r="BN3647" s="18" t="s">
        <v>2998</v>
      </c>
      <c r="BO3647" s="18" t="s">
        <v>2998</v>
      </c>
      <c r="BU3647" s="18" t="s">
        <v>8424</v>
      </c>
      <c r="BV3647" s="18" t="s">
        <v>2998</v>
      </c>
      <c r="BW3647" s="18" t="s">
        <v>2998</v>
      </c>
    </row>
    <row r="3648" spans="51:75" x14ac:dyDescent="0.3">
      <c r="AY3648" s="94" t="e">
        <f>VLOOKUP(C3648,#REF!, 2,FALSE)</f>
        <v>#REF!</v>
      </c>
      <c r="BM3648" s="18" t="s">
        <v>8425</v>
      </c>
      <c r="BN3648" s="18" t="s">
        <v>2998</v>
      </c>
      <c r="BO3648" s="18" t="s">
        <v>2998</v>
      </c>
      <c r="BU3648" s="18" t="s">
        <v>8425</v>
      </c>
      <c r="BV3648" s="18" t="s">
        <v>2998</v>
      </c>
      <c r="BW3648" s="18" t="s">
        <v>2998</v>
      </c>
    </row>
    <row r="3649" spans="51:75" x14ac:dyDescent="0.3">
      <c r="AY3649" s="94" t="e">
        <f>VLOOKUP(C3649,#REF!, 2,FALSE)</f>
        <v>#REF!</v>
      </c>
      <c r="BM3649" s="18" t="s">
        <v>8426</v>
      </c>
      <c r="BN3649" s="18" t="s">
        <v>2998</v>
      </c>
      <c r="BO3649" s="18" t="s">
        <v>8427</v>
      </c>
      <c r="BU3649" s="18" t="s">
        <v>8426</v>
      </c>
      <c r="BV3649" s="18" t="s">
        <v>2998</v>
      </c>
      <c r="BW3649" s="18" t="s">
        <v>8427</v>
      </c>
    </row>
    <row r="3650" spans="51:75" x14ac:dyDescent="0.3">
      <c r="AY3650" s="94" t="e">
        <f>VLOOKUP(C3650,#REF!, 2,FALSE)</f>
        <v>#REF!</v>
      </c>
      <c r="BM3650" s="18" t="s">
        <v>8428</v>
      </c>
      <c r="BN3650" s="18" t="s">
        <v>2998</v>
      </c>
      <c r="BO3650" s="18" t="s">
        <v>8429</v>
      </c>
      <c r="BU3650" s="18" t="s">
        <v>8428</v>
      </c>
      <c r="BV3650" s="18" t="s">
        <v>2998</v>
      </c>
      <c r="BW3650" s="18" t="s">
        <v>8429</v>
      </c>
    </row>
    <row r="3651" spans="51:75" x14ac:dyDescent="0.3">
      <c r="AY3651" s="94" t="e">
        <f>VLOOKUP(C3651,#REF!, 2,FALSE)</f>
        <v>#REF!</v>
      </c>
      <c r="BM3651" s="18" t="s">
        <v>1465</v>
      </c>
      <c r="BN3651" s="18" t="s">
        <v>2998</v>
      </c>
      <c r="BO3651" s="18" t="s">
        <v>2998</v>
      </c>
      <c r="BU3651" s="18" t="s">
        <v>1465</v>
      </c>
      <c r="BV3651" s="18" t="s">
        <v>2998</v>
      </c>
      <c r="BW3651" s="18" t="s">
        <v>2998</v>
      </c>
    </row>
    <row r="3652" spans="51:75" x14ac:dyDescent="0.3">
      <c r="AY3652" s="94" t="e">
        <f>VLOOKUP(C3652,#REF!, 2,FALSE)</f>
        <v>#REF!</v>
      </c>
      <c r="BM3652" s="18" t="s">
        <v>8430</v>
      </c>
      <c r="BN3652" s="18" t="s">
        <v>783</v>
      </c>
      <c r="BO3652" s="18" t="s">
        <v>8432</v>
      </c>
      <c r="BU3652" s="18" t="s">
        <v>8430</v>
      </c>
      <c r="BV3652" s="18" t="s">
        <v>783</v>
      </c>
      <c r="BW3652" s="18" t="s">
        <v>8432</v>
      </c>
    </row>
    <row r="3653" spans="51:75" x14ac:dyDescent="0.3">
      <c r="AY3653" s="94" t="e">
        <f>VLOOKUP(C3653,#REF!, 2,FALSE)</f>
        <v>#REF!</v>
      </c>
      <c r="BM3653" s="18" t="s">
        <v>8433</v>
      </c>
      <c r="BN3653" s="18" t="s">
        <v>1355</v>
      </c>
      <c r="BO3653" s="18" t="s">
        <v>5742</v>
      </c>
      <c r="BU3653" s="18" t="s">
        <v>8433</v>
      </c>
      <c r="BV3653" s="18" t="s">
        <v>1355</v>
      </c>
      <c r="BW3653" s="18" t="s">
        <v>5742</v>
      </c>
    </row>
    <row r="3654" spans="51:75" x14ac:dyDescent="0.3">
      <c r="AY3654" s="94" t="e">
        <f>VLOOKUP(C3654,#REF!, 2,FALSE)</f>
        <v>#REF!</v>
      </c>
      <c r="BM3654" s="18" t="s">
        <v>8434</v>
      </c>
      <c r="BN3654" s="18" t="s">
        <v>672</v>
      </c>
      <c r="BO3654" s="18" t="s">
        <v>6195</v>
      </c>
      <c r="BU3654" s="18" t="s">
        <v>8434</v>
      </c>
      <c r="BV3654" s="18" t="s">
        <v>672</v>
      </c>
      <c r="BW3654" s="18" t="s">
        <v>6195</v>
      </c>
    </row>
    <row r="3655" spans="51:75" x14ac:dyDescent="0.3">
      <c r="AY3655" s="94" t="e">
        <f>VLOOKUP(C3655,#REF!, 2,FALSE)</f>
        <v>#REF!</v>
      </c>
      <c r="BM3655" s="18" t="s">
        <v>8435</v>
      </c>
      <c r="BN3655" s="18" t="s">
        <v>2998</v>
      </c>
      <c r="BO3655" s="18" t="s">
        <v>2998</v>
      </c>
      <c r="BU3655" s="18" t="s">
        <v>8435</v>
      </c>
      <c r="BV3655" s="18" t="s">
        <v>2998</v>
      </c>
      <c r="BW3655" s="18" t="s">
        <v>2998</v>
      </c>
    </row>
    <row r="3656" spans="51:75" x14ac:dyDescent="0.3">
      <c r="AY3656" s="94" t="e">
        <f>VLOOKUP(C3656,#REF!, 2,FALSE)</f>
        <v>#REF!</v>
      </c>
      <c r="BM3656" s="18" t="s">
        <v>1466</v>
      </c>
      <c r="BN3656" s="18" t="s">
        <v>3021</v>
      </c>
      <c r="BO3656" s="18" t="s">
        <v>3992</v>
      </c>
      <c r="BU3656" s="18" t="s">
        <v>1466</v>
      </c>
      <c r="BV3656" s="18" t="s">
        <v>3021</v>
      </c>
      <c r="BW3656" s="18" t="s">
        <v>3992</v>
      </c>
    </row>
    <row r="3657" spans="51:75" x14ac:dyDescent="0.3">
      <c r="AY3657" s="94" t="e">
        <f>VLOOKUP(C3657,#REF!, 2,FALSE)</f>
        <v>#REF!</v>
      </c>
      <c r="BM3657" s="18" t="s">
        <v>8437</v>
      </c>
      <c r="BN3657" s="18" t="s">
        <v>815</v>
      </c>
      <c r="BO3657" s="18" t="s">
        <v>8438</v>
      </c>
      <c r="BU3657" s="18" t="s">
        <v>8437</v>
      </c>
      <c r="BV3657" s="18" t="s">
        <v>815</v>
      </c>
      <c r="BW3657" s="18" t="s">
        <v>8438</v>
      </c>
    </row>
    <row r="3658" spans="51:75" x14ac:dyDescent="0.3">
      <c r="AY3658" s="94" t="e">
        <f>VLOOKUP(C3658,#REF!, 2,FALSE)</f>
        <v>#REF!</v>
      </c>
      <c r="BM3658" s="18" t="s">
        <v>8439</v>
      </c>
      <c r="BN3658" s="18" t="s">
        <v>809</v>
      </c>
      <c r="BO3658" s="18" t="s">
        <v>8440</v>
      </c>
      <c r="BU3658" s="18" t="s">
        <v>8439</v>
      </c>
      <c r="BV3658" s="18" t="s">
        <v>809</v>
      </c>
      <c r="BW3658" s="18" t="s">
        <v>8440</v>
      </c>
    </row>
    <row r="3659" spans="51:75" x14ac:dyDescent="0.3">
      <c r="AY3659" s="94" t="e">
        <f>VLOOKUP(C3659,#REF!, 2,FALSE)</f>
        <v>#REF!</v>
      </c>
      <c r="BM3659" s="18" t="s">
        <v>8441</v>
      </c>
      <c r="BN3659" s="18" t="s">
        <v>2998</v>
      </c>
      <c r="BO3659" s="18" t="s">
        <v>2998</v>
      </c>
      <c r="BU3659" s="18" t="s">
        <v>8441</v>
      </c>
      <c r="BV3659" s="18" t="s">
        <v>2998</v>
      </c>
      <c r="BW3659" s="18" t="s">
        <v>2998</v>
      </c>
    </row>
    <row r="3660" spans="51:75" x14ac:dyDescent="0.3">
      <c r="AY3660" s="94" t="e">
        <f>VLOOKUP(C3660,#REF!, 2,FALSE)</f>
        <v>#REF!</v>
      </c>
      <c r="BM3660" s="18" t="s">
        <v>8442</v>
      </c>
      <c r="BN3660" s="18" t="s">
        <v>621</v>
      </c>
      <c r="BO3660" s="18" t="s">
        <v>8443</v>
      </c>
      <c r="BU3660" s="18" t="s">
        <v>8442</v>
      </c>
      <c r="BV3660" s="18" t="s">
        <v>621</v>
      </c>
      <c r="BW3660" s="18" t="s">
        <v>8443</v>
      </c>
    </row>
    <row r="3661" spans="51:75" x14ac:dyDescent="0.3">
      <c r="AY3661" s="94" t="e">
        <f>VLOOKUP(C3661,#REF!, 2,FALSE)</f>
        <v>#REF!</v>
      </c>
      <c r="BM3661" s="18" t="s">
        <v>8446</v>
      </c>
      <c r="BN3661" s="18" t="s">
        <v>792</v>
      </c>
      <c r="BO3661" s="18" t="s">
        <v>2998</v>
      </c>
      <c r="BU3661" s="18" t="s">
        <v>8446</v>
      </c>
      <c r="BV3661" s="18" t="s">
        <v>792</v>
      </c>
      <c r="BW3661" s="18" t="s">
        <v>2998</v>
      </c>
    </row>
    <row r="3662" spans="51:75" x14ac:dyDescent="0.3">
      <c r="AY3662" s="94" t="e">
        <f>VLOOKUP(C3662,#REF!, 2,FALSE)</f>
        <v>#REF!</v>
      </c>
      <c r="BM3662" s="18" t="s">
        <v>8448</v>
      </c>
      <c r="BN3662" s="18" t="s">
        <v>8447</v>
      </c>
      <c r="BO3662" s="18" t="s">
        <v>8449</v>
      </c>
      <c r="BU3662" s="18" t="s">
        <v>8448</v>
      </c>
      <c r="BV3662" s="18" t="s">
        <v>8447</v>
      </c>
      <c r="BW3662" s="18" t="s">
        <v>8449</v>
      </c>
    </row>
    <row r="3663" spans="51:75" x14ac:dyDescent="0.3">
      <c r="AY3663" s="94" t="e">
        <f>VLOOKUP(C3663,#REF!, 2,FALSE)</f>
        <v>#REF!</v>
      </c>
      <c r="BM3663" s="18" t="s">
        <v>8450</v>
      </c>
      <c r="BN3663" s="18" t="s">
        <v>2998</v>
      </c>
      <c r="BO3663" s="18" t="s">
        <v>2998</v>
      </c>
      <c r="BU3663" s="18" t="s">
        <v>8450</v>
      </c>
      <c r="BV3663" s="18" t="s">
        <v>2998</v>
      </c>
      <c r="BW3663" s="18" t="s">
        <v>2998</v>
      </c>
    </row>
    <row r="3664" spans="51:75" x14ac:dyDescent="0.3">
      <c r="AY3664" s="94" t="e">
        <f>VLOOKUP(C3664,#REF!, 2,FALSE)</f>
        <v>#REF!</v>
      </c>
      <c r="BM3664" s="18" t="s">
        <v>8451</v>
      </c>
      <c r="BN3664" s="18" t="s">
        <v>2998</v>
      </c>
      <c r="BO3664" s="18" t="s">
        <v>2998</v>
      </c>
      <c r="BU3664" s="18" t="s">
        <v>8451</v>
      </c>
      <c r="BV3664" s="18" t="s">
        <v>2998</v>
      </c>
      <c r="BW3664" s="18" t="s">
        <v>2998</v>
      </c>
    </row>
    <row r="3665" spans="51:75" x14ac:dyDescent="0.3">
      <c r="AY3665" s="94" t="e">
        <f>VLOOKUP(C3665,#REF!, 2,FALSE)</f>
        <v>#REF!</v>
      </c>
      <c r="BM3665" s="18" t="s">
        <v>8454</v>
      </c>
      <c r="BN3665" s="18" t="s">
        <v>790</v>
      </c>
      <c r="BO3665" s="18" t="s">
        <v>2998</v>
      </c>
      <c r="BU3665" s="18" t="s">
        <v>8454</v>
      </c>
      <c r="BV3665" s="18" t="s">
        <v>790</v>
      </c>
      <c r="BW3665" s="18" t="s">
        <v>2998</v>
      </c>
    </row>
    <row r="3666" spans="51:75" x14ac:dyDescent="0.3">
      <c r="AY3666" s="94" t="e">
        <f>VLOOKUP(C3666,#REF!, 2,FALSE)</f>
        <v>#REF!</v>
      </c>
      <c r="BM3666" s="18" t="s">
        <v>8455</v>
      </c>
      <c r="BN3666" s="18" t="s">
        <v>3021</v>
      </c>
      <c r="BO3666" s="18" t="s">
        <v>3498</v>
      </c>
      <c r="BU3666" s="18" t="s">
        <v>8455</v>
      </c>
      <c r="BV3666" s="18" t="s">
        <v>3021</v>
      </c>
      <c r="BW3666" s="18" t="s">
        <v>3498</v>
      </c>
    </row>
    <row r="3667" spans="51:75" x14ac:dyDescent="0.3">
      <c r="AY3667" s="94" t="e">
        <f>VLOOKUP(C3667,#REF!, 2,FALSE)</f>
        <v>#REF!</v>
      </c>
      <c r="BM3667" s="18" t="s">
        <v>8456</v>
      </c>
      <c r="BN3667" s="18" t="s">
        <v>3021</v>
      </c>
      <c r="BO3667" s="18" t="s">
        <v>2663</v>
      </c>
      <c r="BU3667" s="18" t="s">
        <v>8456</v>
      </c>
      <c r="BV3667" s="18" t="s">
        <v>3021</v>
      </c>
      <c r="BW3667" s="18" t="s">
        <v>2663</v>
      </c>
    </row>
    <row r="3668" spans="51:75" x14ac:dyDescent="0.3">
      <c r="AY3668" s="94" t="e">
        <f>VLOOKUP(C3668,#REF!, 2,FALSE)</f>
        <v>#REF!</v>
      </c>
      <c r="BM3668" s="18" t="s">
        <v>8457</v>
      </c>
      <c r="BN3668" s="18" t="s">
        <v>3064</v>
      </c>
      <c r="BO3668" s="18" t="s">
        <v>2408</v>
      </c>
      <c r="BU3668" s="18" t="s">
        <v>8457</v>
      </c>
      <c r="BV3668" s="18" t="s">
        <v>3064</v>
      </c>
      <c r="BW3668" s="18" t="s">
        <v>2408</v>
      </c>
    </row>
    <row r="3669" spans="51:75" x14ac:dyDescent="0.3">
      <c r="AY3669" s="94" t="e">
        <f>VLOOKUP(C3669,#REF!, 2,FALSE)</f>
        <v>#REF!</v>
      </c>
      <c r="BM3669" s="18" t="s">
        <v>8459</v>
      </c>
      <c r="BN3669" s="18" t="s">
        <v>3024</v>
      </c>
      <c r="BO3669" s="18" t="s">
        <v>4934</v>
      </c>
      <c r="BU3669" s="18" t="s">
        <v>8459</v>
      </c>
      <c r="BV3669" s="18" t="s">
        <v>3024</v>
      </c>
      <c r="BW3669" s="18" t="s">
        <v>4934</v>
      </c>
    </row>
    <row r="3670" spans="51:75" x14ac:dyDescent="0.3">
      <c r="AY3670" s="94" t="e">
        <f>VLOOKUP(C3670,#REF!, 2,FALSE)</f>
        <v>#REF!</v>
      </c>
      <c r="BM3670" s="18" t="s">
        <v>8460</v>
      </c>
      <c r="BN3670" s="18" t="s">
        <v>2998</v>
      </c>
      <c r="BO3670" s="18" t="s">
        <v>2998</v>
      </c>
      <c r="BU3670" s="18" t="s">
        <v>8460</v>
      </c>
      <c r="BV3670" s="18" t="s">
        <v>2998</v>
      </c>
      <c r="BW3670" s="18" t="s">
        <v>2998</v>
      </c>
    </row>
    <row r="3671" spans="51:75" x14ac:dyDescent="0.3">
      <c r="AY3671" s="94" t="e">
        <f>VLOOKUP(C3671,#REF!, 2,FALSE)</f>
        <v>#REF!</v>
      </c>
      <c r="BM3671" s="18" t="s">
        <v>8461</v>
      </c>
      <c r="BN3671" s="18" t="s">
        <v>1854</v>
      </c>
      <c r="BO3671" s="18" t="s">
        <v>2998</v>
      </c>
      <c r="BU3671" s="18" t="s">
        <v>8461</v>
      </c>
      <c r="BV3671" s="18" t="s">
        <v>1854</v>
      </c>
      <c r="BW3671" s="18" t="s">
        <v>2998</v>
      </c>
    </row>
    <row r="3672" spans="51:75" x14ac:dyDescent="0.3">
      <c r="AY3672" s="94" t="e">
        <f>VLOOKUP(C3672,#REF!, 2,FALSE)</f>
        <v>#REF!</v>
      </c>
      <c r="BM3672" s="18" t="s">
        <v>8463</v>
      </c>
      <c r="BN3672" s="18" t="s">
        <v>2998</v>
      </c>
      <c r="BO3672" s="18" t="s">
        <v>2998</v>
      </c>
      <c r="BU3672" s="18" t="s">
        <v>8463</v>
      </c>
      <c r="BV3672" s="18" t="s">
        <v>2998</v>
      </c>
      <c r="BW3672" s="18" t="s">
        <v>2998</v>
      </c>
    </row>
    <row r="3673" spans="51:75" x14ac:dyDescent="0.3">
      <c r="AY3673" s="94" t="e">
        <f>VLOOKUP(C3673,#REF!, 2,FALSE)</f>
        <v>#REF!</v>
      </c>
      <c r="BM3673" s="18" t="s">
        <v>8465</v>
      </c>
      <c r="BN3673" s="18" t="s">
        <v>2998</v>
      </c>
      <c r="BO3673" s="18" t="s">
        <v>8466</v>
      </c>
      <c r="BU3673" s="18" t="s">
        <v>8465</v>
      </c>
      <c r="BV3673" s="18" t="s">
        <v>2998</v>
      </c>
      <c r="BW3673" s="18" t="s">
        <v>8466</v>
      </c>
    </row>
    <row r="3674" spans="51:75" x14ac:dyDescent="0.3">
      <c r="AY3674" s="94" t="e">
        <f>VLOOKUP(C3674,#REF!, 2,FALSE)</f>
        <v>#REF!</v>
      </c>
      <c r="BM3674" s="18" t="s">
        <v>8467</v>
      </c>
      <c r="BN3674" s="18" t="s">
        <v>2998</v>
      </c>
      <c r="BO3674" s="18" t="s">
        <v>2998</v>
      </c>
      <c r="BU3674" s="18" t="s">
        <v>8467</v>
      </c>
      <c r="BV3674" s="18" t="s">
        <v>2998</v>
      </c>
      <c r="BW3674" s="18" t="s">
        <v>2998</v>
      </c>
    </row>
    <row r="3675" spans="51:75" x14ac:dyDescent="0.3">
      <c r="AY3675" s="94" t="e">
        <f>VLOOKUP(C3675,#REF!, 2,FALSE)</f>
        <v>#REF!</v>
      </c>
      <c r="BM3675" s="18" t="s">
        <v>8468</v>
      </c>
      <c r="BN3675" s="18" t="s">
        <v>2998</v>
      </c>
      <c r="BO3675" s="18" t="s">
        <v>2998</v>
      </c>
      <c r="BU3675" s="18" t="s">
        <v>8468</v>
      </c>
      <c r="BV3675" s="18" t="s">
        <v>2998</v>
      </c>
      <c r="BW3675" s="18" t="s">
        <v>2998</v>
      </c>
    </row>
    <row r="3676" spans="51:75" x14ac:dyDescent="0.3">
      <c r="AY3676" s="94" t="e">
        <f>VLOOKUP(C3676,#REF!, 2,FALSE)</f>
        <v>#REF!</v>
      </c>
      <c r="BM3676" s="18" t="s">
        <v>8471</v>
      </c>
      <c r="BN3676" s="18" t="s">
        <v>2998</v>
      </c>
      <c r="BO3676" s="18" t="s">
        <v>2998</v>
      </c>
      <c r="BU3676" s="18" t="s">
        <v>8471</v>
      </c>
      <c r="BV3676" s="18" t="s">
        <v>2998</v>
      </c>
      <c r="BW3676" s="18" t="s">
        <v>2998</v>
      </c>
    </row>
    <row r="3677" spans="51:75" x14ac:dyDescent="0.3">
      <c r="AY3677" s="94" t="e">
        <f>VLOOKUP(C3677,#REF!, 2,FALSE)</f>
        <v>#REF!</v>
      </c>
      <c r="BM3677" s="18" t="s">
        <v>8472</v>
      </c>
      <c r="BN3677" s="18" t="s">
        <v>799</v>
      </c>
      <c r="BO3677" s="18" t="s">
        <v>8473</v>
      </c>
      <c r="BU3677" s="18" t="s">
        <v>8472</v>
      </c>
      <c r="BV3677" s="18" t="s">
        <v>799</v>
      </c>
      <c r="BW3677" s="18" t="s">
        <v>8473</v>
      </c>
    </row>
    <row r="3678" spans="51:75" x14ac:dyDescent="0.3">
      <c r="AY3678" s="94" t="e">
        <f>VLOOKUP(C3678,#REF!, 2,FALSE)</f>
        <v>#REF!</v>
      </c>
      <c r="BM3678" s="18" t="s">
        <v>8474</v>
      </c>
      <c r="BN3678" s="18" t="s">
        <v>2998</v>
      </c>
      <c r="BO3678" s="18" t="s">
        <v>1205</v>
      </c>
      <c r="BU3678" s="18" t="s">
        <v>8474</v>
      </c>
      <c r="BV3678" s="18" t="s">
        <v>2998</v>
      </c>
      <c r="BW3678" s="18" t="s">
        <v>1205</v>
      </c>
    </row>
    <row r="3679" spans="51:75" x14ac:dyDescent="0.3">
      <c r="AY3679" s="94" t="e">
        <f>VLOOKUP(C3679,#REF!, 2,FALSE)</f>
        <v>#REF!</v>
      </c>
      <c r="BM3679" s="18" t="s">
        <v>8475</v>
      </c>
      <c r="BN3679" s="18" t="s">
        <v>8476</v>
      </c>
      <c r="BO3679" s="18" t="s">
        <v>5068</v>
      </c>
      <c r="BU3679" s="18" t="s">
        <v>8475</v>
      </c>
      <c r="BV3679" s="18" t="s">
        <v>8476</v>
      </c>
      <c r="BW3679" s="18" t="s">
        <v>5068</v>
      </c>
    </row>
    <row r="3680" spans="51:75" x14ac:dyDescent="0.3">
      <c r="AY3680" s="94" t="e">
        <f>VLOOKUP(C3680,#REF!, 2,FALSE)</f>
        <v>#REF!</v>
      </c>
      <c r="BM3680" s="18" t="s">
        <v>8477</v>
      </c>
      <c r="BN3680" s="18" t="s">
        <v>2998</v>
      </c>
      <c r="BO3680" s="18" t="s">
        <v>2998</v>
      </c>
      <c r="BU3680" s="18" t="s">
        <v>8477</v>
      </c>
      <c r="BV3680" s="18" t="s">
        <v>2998</v>
      </c>
      <c r="BW3680" s="18" t="s">
        <v>2998</v>
      </c>
    </row>
    <row r="3681" spans="51:75" x14ac:dyDescent="0.3">
      <c r="AY3681" s="94" t="e">
        <f>VLOOKUP(C3681,#REF!, 2,FALSE)</f>
        <v>#REF!</v>
      </c>
      <c r="BM3681" s="18" t="s">
        <v>8478</v>
      </c>
      <c r="BN3681" s="18" t="s">
        <v>2998</v>
      </c>
      <c r="BO3681" s="18" t="s">
        <v>2998</v>
      </c>
      <c r="BU3681" s="18" t="s">
        <v>8478</v>
      </c>
      <c r="BV3681" s="18" t="s">
        <v>2998</v>
      </c>
      <c r="BW3681" s="18" t="s">
        <v>2998</v>
      </c>
    </row>
    <row r="3682" spans="51:75" x14ac:dyDescent="0.3">
      <c r="AY3682" s="94" t="e">
        <f>VLOOKUP(C3682,#REF!, 2,FALSE)</f>
        <v>#REF!</v>
      </c>
      <c r="BM3682" s="18" t="s">
        <v>8479</v>
      </c>
      <c r="BN3682" s="18" t="s">
        <v>2998</v>
      </c>
      <c r="BO3682" s="18" t="s">
        <v>2998</v>
      </c>
      <c r="BU3682" s="18" t="s">
        <v>8479</v>
      </c>
      <c r="BV3682" s="18" t="s">
        <v>2998</v>
      </c>
      <c r="BW3682" s="18" t="s">
        <v>2998</v>
      </c>
    </row>
    <row r="3683" spans="51:75" x14ac:dyDescent="0.3">
      <c r="AY3683" s="94" t="e">
        <f>VLOOKUP(C3683,#REF!, 2,FALSE)</f>
        <v>#REF!</v>
      </c>
      <c r="BM3683" s="18" t="s">
        <v>8481</v>
      </c>
      <c r="BN3683" s="18" t="s">
        <v>2998</v>
      </c>
      <c r="BO3683" s="18" t="s">
        <v>2998</v>
      </c>
      <c r="BU3683" s="18" t="s">
        <v>8481</v>
      </c>
      <c r="BV3683" s="18" t="s">
        <v>2998</v>
      </c>
      <c r="BW3683" s="18" t="s">
        <v>2998</v>
      </c>
    </row>
    <row r="3684" spans="51:75" x14ac:dyDescent="0.3">
      <c r="AY3684" s="94" t="e">
        <f>VLOOKUP(C3684,#REF!, 2,FALSE)</f>
        <v>#REF!</v>
      </c>
      <c r="BM3684" s="18" t="s">
        <v>8482</v>
      </c>
      <c r="BN3684" s="18" t="s">
        <v>2998</v>
      </c>
      <c r="BO3684" s="18" t="s">
        <v>2998</v>
      </c>
      <c r="BU3684" s="18" t="s">
        <v>8482</v>
      </c>
      <c r="BV3684" s="18" t="s">
        <v>2998</v>
      </c>
      <c r="BW3684" s="18" t="s">
        <v>2998</v>
      </c>
    </row>
    <row r="3685" spans="51:75" x14ac:dyDescent="0.3">
      <c r="AY3685" s="94" t="e">
        <f>VLOOKUP(C3685,#REF!, 2,FALSE)</f>
        <v>#REF!</v>
      </c>
      <c r="BM3685" s="18" t="s">
        <v>8483</v>
      </c>
      <c r="BN3685" s="18" t="s">
        <v>2998</v>
      </c>
      <c r="BO3685" s="18" t="s">
        <v>2998</v>
      </c>
      <c r="BU3685" s="18" t="s">
        <v>8483</v>
      </c>
      <c r="BV3685" s="18" t="s">
        <v>2998</v>
      </c>
      <c r="BW3685" s="18" t="s">
        <v>2998</v>
      </c>
    </row>
    <row r="3686" spans="51:75" x14ac:dyDescent="0.3">
      <c r="AY3686" s="94" t="e">
        <f>VLOOKUP(C3686,#REF!, 2,FALSE)</f>
        <v>#REF!</v>
      </c>
      <c r="BM3686" s="18" t="s">
        <v>8484</v>
      </c>
      <c r="BN3686" s="18" t="s">
        <v>790</v>
      </c>
      <c r="BO3686" s="18" t="s">
        <v>4044</v>
      </c>
      <c r="BU3686" s="18" t="s">
        <v>8484</v>
      </c>
      <c r="BV3686" s="18" t="s">
        <v>790</v>
      </c>
      <c r="BW3686" s="18" t="s">
        <v>4044</v>
      </c>
    </row>
    <row r="3687" spans="51:75" x14ac:dyDescent="0.3">
      <c r="AY3687" s="94" t="e">
        <f>VLOOKUP(C3687,#REF!, 2,FALSE)</f>
        <v>#REF!</v>
      </c>
      <c r="BM3687" s="18" t="s">
        <v>8485</v>
      </c>
      <c r="BN3687" s="18" t="s">
        <v>8333</v>
      </c>
      <c r="BO3687" s="18" t="s">
        <v>8487</v>
      </c>
      <c r="BU3687" s="18" t="s">
        <v>8485</v>
      </c>
      <c r="BV3687" s="18" t="s">
        <v>8333</v>
      </c>
      <c r="BW3687" s="18" t="s">
        <v>8487</v>
      </c>
    </row>
    <row r="3688" spans="51:75" x14ac:dyDescent="0.3">
      <c r="AY3688" s="94" t="e">
        <f>VLOOKUP(C3688,#REF!, 2,FALSE)</f>
        <v>#REF!</v>
      </c>
      <c r="BM3688" s="18" t="s">
        <v>8488</v>
      </c>
      <c r="BN3688" s="18" t="s">
        <v>2998</v>
      </c>
      <c r="BO3688" s="18" t="s">
        <v>2998</v>
      </c>
      <c r="BU3688" s="18" t="s">
        <v>8488</v>
      </c>
      <c r="BV3688" s="18" t="s">
        <v>2998</v>
      </c>
      <c r="BW3688" s="18" t="s">
        <v>2998</v>
      </c>
    </row>
    <row r="3689" spans="51:75" x14ac:dyDescent="0.3">
      <c r="AY3689" s="94" t="e">
        <f>VLOOKUP(C3689,#REF!, 2,FALSE)</f>
        <v>#REF!</v>
      </c>
      <c r="BM3689" s="18" t="s">
        <v>8489</v>
      </c>
      <c r="BN3689" s="18" t="s">
        <v>790</v>
      </c>
      <c r="BO3689" s="18" t="s">
        <v>2998</v>
      </c>
      <c r="BU3689" s="18" t="s">
        <v>8489</v>
      </c>
      <c r="BV3689" s="18" t="s">
        <v>790</v>
      </c>
      <c r="BW3689" s="18" t="s">
        <v>2998</v>
      </c>
    </row>
    <row r="3690" spans="51:75" x14ac:dyDescent="0.3">
      <c r="AY3690" s="94" t="e">
        <f>VLOOKUP(C3690,#REF!, 2,FALSE)</f>
        <v>#REF!</v>
      </c>
      <c r="BM3690" s="18" t="s">
        <v>8491</v>
      </c>
      <c r="BN3690" s="18" t="s">
        <v>2998</v>
      </c>
      <c r="BO3690" s="18" t="s">
        <v>2998</v>
      </c>
      <c r="BU3690" s="18" t="s">
        <v>8491</v>
      </c>
      <c r="BV3690" s="18" t="s">
        <v>2998</v>
      </c>
      <c r="BW3690" s="18" t="s">
        <v>2998</v>
      </c>
    </row>
    <row r="3691" spans="51:75" x14ac:dyDescent="0.3">
      <c r="AY3691" s="94" t="e">
        <f>VLOOKUP(C3691,#REF!, 2,FALSE)</f>
        <v>#REF!</v>
      </c>
      <c r="BM3691" s="18" t="s">
        <v>8493</v>
      </c>
      <c r="BN3691" s="18" t="s">
        <v>2998</v>
      </c>
      <c r="BO3691" s="18" t="s">
        <v>2998</v>
      </c>
      <c r="BU3691" s="18" t="s">
        <v>8493</v>
      </c>
      <c r="BV3691" s="18" t="s">
        <v>2998</v>
      </c>
      <c r="BW3691" s="18" t="s">
        <v>2998</v>
      </c>
    </row>
    <row r="3692" spans="51:75" x14ac:dyDescent="0.3">
      <c r="AY3692" s="94" t="e">
        <f>VLOOKUP(C3692,#REF!, 2,FALSE)</f>
        <v>#REF!</v>
      </c>
      <c r="BM3692" s="18" t="s">
        <v>8495</v>
      </c>
      <c r="BN3692" s="18" t="s">
        <v>2998</v>
      </c>
      <c r="BO3692" s="18" t="s">
        <v>2998</v>
      </c>
      <c r="BU3692" s="18" t="s">
        <v>8495</v>
      </c>
      <c r="BV3692" s="18" t="s">
        <v>2998</v>
      </c>
      <c r="BW3692" s="18" t="s">
        <v>2998</v>
      </c>
    </row>
    <row r="3693" spans="51:75" x14ac:dyDescent="0.3">
      <c r="AY3693" s="94" t="e">
        <f>VLOOKUP(C3693,#REF!, 2,FALSE)</f>
        <v>#REF!</v>
      </c>
      <c r="BM3693" s="18" t="s">
        <v>8496</v>
      </c>
      <c r="BN3693" s="18" t="s">
        <v>3231</v>
      </c>
      <c r="BO3693" s="18" t="s">
        <v>7418</v>
      </c>
      <c r="BU3693" s="18" t="s">
        <v>8496</v>
      </c>
      <c r="BV3693" s="18" t="s">
        <v>3231</v>
      </c>
      <c r="BW3693" s="18" t="s">
        <v>7418</v>
      </c>
    </row>
    <row r="3694" spans="51:75" x14ac:dyDescent="0.3">
      <c r="AY3694" s="94" t="e">
        <f>VLOOKUP(C3694,#REF!, 2,FALSE)</f>
        <v>#REF!</v>
      </c>
      <c r="BM3694" s="18" t="s">
        <v>1469</v>
      </c>
      <c r="BN3694" s="18" t="s">
        <v>673</v>
      </c>
      <c r="BO3694" s="18" t="s">
        <v>1472</v>
      </c>
      <c r="BU3694" s="18" t="s">
        <v>1469</v>
      </c>
      <c r="BV3694" s="18" t="s">
        <v>673</v>
      </c>
      <c r="BW3694" s="18" t="s">
        <v>1472</v>
      </c>
    </row>
    <row r="3695" spans="51:75" x14ac:dyDescent="0.3">
      <c r="AY3695" s="94" t="e">
        <f>VLOOKUP(C3695,#REF!, 2,FALSE)</f>
        <v>#REF!</v>
      </c>
      <c r="BM3695" s="18" t="s">
        <v>8498</v>
      </c>
      <c r="BN3695" s="18" t="s">
        <v>621</v>
      </c>
      <c r="BO3695" s="18" t="s">
        <v>4854</v>
      </c>
      <c r="BU3695" s="18" t="s">
        <v>8498</v>
      </c>
      <c r="BV3695" s="18" t="s">
        <v>621</v>
      </c>
      <c r="BW3695" s="18" t="s">
        <v>4854</v>
      </c>
    </row>
    <row r="3696" spans="51:75" x14ac:dyDescent="0.3">
      <c r="AY3696" s="94" t="e">
        <f>VLOOKUP(C3696,#REF!, 2,FALSE)</f>
        <v>#REF!</v>
      </c>
      <c r="BM3696" s="18" t="s">
        <v>8499</v>
      </c>
      <c r="BN3696" s="18" t="s">
        <v>618</v>
      </c>
      <c r="BO3696" s="18" t="s">
        <v>2998</v>
      </c>
      <c r="BU3696" s="18" t="s">
        <v>8499</v>
      </c>
      <c r="BV3696" s="18" t="s">
        <v>618</v>
      </c>
      <c r="BW3696" s="18" t="s">
        <v>2998</v>
      </c>
    </row>
    <row r="3697" spans="51:75" x14ac:dyDescent="0.3">
      <c r="AY3697" s="94" t="e">
        <f>VLOOKUP(C3697,#REF!, 2,FALSE)</f>
        <v>#REF!</v>
      </c>
      <c r="BM3697" s="18" t="s">
        <v>8502</v>
      </c>
      <c r="BN3697" s="18" t="s">
        <v>2998</v>
      </c>
      <c r="BO3697" s="18" t="s">
        <v>2998</v>
      </c>
      <c r="BU3697" s="18" t="s">
        <v>8502</v>
      </c>
      <c r="BV3697" s="18" t="s">
        <v>2998</v>
      </c>
      <c r="BW3697" s="18" t="s">
        <v>2998</v>
      </c>
    </row>
    <row r="3698" spans="51:75" x14ac:dyDescent="0.3">
      <c r="AY3698" s="94" t="e">
        <f>VLOOKUP(C3698,#REF!, 2,FALSE)</f>
        <v>#REF!</v>
      </c>
      <c r="BM3698" s="18" t="s">
        <v>1470</v>
      </c>
      <c r="BN3698" s="18" t="s">
        <v>3231</v>
      </c>
      <c r="BO3698" s="18" t="s">
        <v>8504</v>
      </c>
      <c r="BU3698" s="18" t="s">
        <v>1470</v>
      </c>
      <c r="BV3698" s="18" t="s">
        <v>3231</v>
      </c>
      <c r="BW3698" s="18" t="s">
        <v>8504</v>
      </c>
    </row>
    <row r="3699" spans="51:75" x14ac:dyDescent="0.3">
      <c r="AY3699" s="94" t="e">
        <f>VLOOKUP(C3699,#REF!, 2,FALSE)</f>
        <v>#REF!</v>
      </c>
      <c r="BM3699" s="18" t="s">
        <v>8505</v>
      </c>
      <c r="BN3699" s="18" t="s">
        <v>2998</v>
      </c>
      <c r="BO3699" s="18" t="s">
        <v>2998</v>
      </c>
      <c r="BU3699" s="18" t="s">
        <v>8505</v>
      </c>
      <c r="BV3699" s="18" t="s">
        <v>2998</v>
      </c>
      <c r="BW3699" s="18" t="s">
        <v>2998</v>
      </c>
    </row>
    <row r="3700" spans="51:75" x14ac:dyDescent="0.3">
      <c r="AY3700" s="94" t="e">
        <f>VLOOKUP(C3700,#REF!, 2,FALSE)</f>
        <v>#REF!</v>
      </c>
      <c r="BM3700" s="18" t="s">
        <v>8506</v>
      </c>
      <c r="BN3700" s="18" t="s">
        <v>2998</v>
      </c>
      <c r="BO3700" s="18" t="s">
        <v>2998</v>
      </c>
      <c r="BU3700" s="18" t="s">
        <v>8506</v>
      </c>
      <c r="BV3700" s="18" t="s">
        <v>2998</v>
      </c>
      <c r="BW3700" s="18" t="s">
        <v>2998</v>
      </c>
    </row>
    <row r="3701" spans="51:75" x14ac:dyDescent="0.3">
      <c r="AY3701" s="94" t="e">
        <f>VLOOKUP(C3701,#REF!, 2,FALSE)</f>
        <v>#REF!</v>
      </c>
      <c r="BM3701" s="18" t="s">
        <v>8507</v>
      </c>
      <c r="BN3701" s="18" t="s">
        <v>2998</v>
      </c>
      <c r="BO3701" s="18" t="s">
        <v>2998</v>
      </c>
      <c r="BU3701" s="18" t="s">
        <v>8507</v>
      </c>
      <c r="BV3701" s="18" t="s">
        <v>2998</v>
      </c>
      <c r="BW3701" s="18" t="s">
        <v>2998</v>
      </c>
    </row>
    <row r="3702" spans="51:75" x14ac:dyDescent="0.3">
      <c r="AY3702" s="94" t="e">
        <f>VLOOKUP(C3702,#REF!, 2,FALSE)</f>
        <v>#REF!</v>
      </c>
      <c r="BM3702" s="18" t="s">
        <v>8509</v>
      </c>
      <c r="BN3702" s="18" t="s">
        <v>2998</v>
      </c>
      <c r="BO3702" s="18" t="s">
        <v>2998</v>
      </c>
      <c r="BU3702" s="18" t="s">
        <v>8509</v>
      </c>
      <c r="BV3702" s="18" t="s">
        <v>2998</v>
      </c>
      <c r="BW3702" s="18" t="s">
        <v>2998</v>
      </c>
    </row>
    <row r="3703" spans="51:75" x14ac:dyDescent="0.3">
      <c r="AY3703" s="94" t="e">
        <f>VLOOKUP(C3703,#REF!, 2,FALSE)</f>
        <v>#REF!</v>
      </c>
      <c r="BM3703" s="18" t="s">
        <v>8511</v>
      </c>
      <c r="BN3703" s="18" t="s">
        <v>2998</v>
      </c>
      <c r="BO3703" s="18" t="s">
        <v>2998</v>
      </c>
      <c r="BU3703" s="18" t="s">
        <v>8511</v>
      </c>
      <c r="BV3703" s="18" t="s">
        <v>2998</v>
      </c>
      <c r="BW3703" s="18" t="s">
        <v>2998</v>
      </c>
    </row>
    <row r="3704" spans="51:75" x14ac:dyDescent="0.3">
      <c r="AY3704" s="94" t="e">
        <f>VLOOKUP(C3704,#REF!, 2,FALSE)</f>
        <v>#REF!</v>
      </c>
      <c r="BM3704" s="18" t="s">
        <v>1471</v>
      </c>
      <c r="BN3704" s="18" t="s">
        <v>874</v>
      </c>
      <c r="BO3704" s="18" t="s">
        <v>3170</v>
      </c>
      <c r="BU3704" s="18" t="s">
        <v>1471</v>
      </c>
      <c r="BV3704" s="18" t="s">
        <v>874</v>
      </c>
      <c r="BW3704" s="18" t="s">
        <v>3170</v>
      </c>
    </row>
    <row r="3705" spans="51:75" x14ac:dyDescent="0.3">
      <c r="AY3705" s="94" t="e">
        <f>VLOOKUP(C3705,#REF!, 2,FALSE)</f>
        <v>#REF!</v>
      </c>
      <c r="BM3705" s="18" t="s">
        <v>8513</v>
      </c>
      <c r="BN3705" s="18" t="s">
        <v>954</v>
      </c>
      <c r="BO3705" s="18" t="s">
        <v>6219</v>
      </c>
      <c r="BU3705" s="18" t="s">
        <v>8513</v>
      </c>
      <c r="BV3705" s="18" t="s">
        <v>954</v>
      </c>
      <c r="BW3705" s="18" t="s">
        <v>6219</v>
      </c>
    </row>
    <row r="3706" spans="51:75" x14ac:dyDescent="0.3">
      <c r="AY3706" s="94" t="e">
        <f>VLOOKUP(C3706,#REF!, 2,FALSE)</f>
        <v>#REF!</v>
      </c>
      <c r="BM3706" s="18" t="s">
        <v>8516</v>
      </c>
      <c r="BN3706" s="18" t="s">
        <v>2998</v>
      </c>
      <c r="BO3706" s="18" t="s">
        <v>2998</v>
      </c>
      <c r="BU3706" s="18" t="s">
        <v>8516</v>
      </c>
      <c r="BV3706" s="18" t="s">
        <v>2998</v>
      </c>
      <c r="BW3706" s="18" t="s">
        <v>2998</v>
      </c>
    </row>
    <row r="3707" spans="51:75" x14ac:dyDescent="0.3">
      <c r="AY3707" s="94" t="e">
        <f>VLOOKUP(C3707,#REF!, 2,FALSE)</f>
        <v>#REF!</v>
      </c>
      <c r="BM3707" s="18" t="s">
        <v>488</v>
      </c>
      <c r="BN3707" s="18" t="s">
        <v>2998</v>
      </c>
      <c r="BO3707" s="18" t="s">
        <v>2998</v>
      </c>
      <c r="BU3707" s="18" t="s">
        <v>488</v>
      </c>
      <c r="BV3707" s="18" t="s">
        <v>2998</v>
      </c>
      <c r="BW3707" s="18" t="s">
        <v>2998</v>
      </c>
    </row>
    <row r="3708" spans="51:75" x14ac:dyDescent="0.3">
      <c r="AY3708" s="94" t="e">
        <f>VLOOKUP(C3708,#REF!, 2,FALSE)</f>
        <v>#REF!</v>
      </c>
      <c r="BM3708" s="18" t="s">
        <v>8517</v>
      </c>
      <c r="BN3708" s="18" t="s">
        <v>2998</v>
      </c>
      <c r="BO3708" s="18" t="s">
        <v>1616</v>
      </c>
      <c r="BU3708" s="18" t="s">
        <v>8517</v>
      </c>
      <c r="BV3708" s="18" t="s">
        <v>2998</v>
      </c>
      <c r="BW3708" s="18" t="s">
        <v>1616</v>
      </c>
    </row>
    <row r="3709" spans="51:75" x14ac:dyDescent="0.3">
      <c r="AY3709" s="94" t="e">
        <f>VLOOKUP(C3709,#REF!, 2,FALSE)</f>
        <v>#REF!</v>
      </c>
      <c r="BM3709" s="18" t="s">
        <v>8518</v>
      </c>
      <c r="BN3709" s="18" t="s">
        <v>2998</v>
      </c>
      <c r="BO3709" s="18" t="s">
        <v>2998</v>
      </c>
      <c r="BU3709" s="18" t="s">
        <v>8518</v>
      </c>
      <c r="BV3709" s="18" t="s">
        <v>2998</v>
      </c>
      <c r="BW3709" s="18" t="s">
        <v>2998</v>
      </c>
    </row>
    <row r="3710" spans="51:75" x14ac:dyDescent="0.3">
      <c r="AY3710" s="94" t="e">
        <f>VLOOKUP(C3710,#REF!, 2,FALSE)</f>
        <v>#REF!</v>
      </c>
      <c r="BM3710" s="18" t="s">
        <v>8519</v>
      </c>
      <c r="BN3710" s="18" t="s">
        <v>2998</v>
      </c>
      <c r="BO3710" s="18" t="s">
        <v>8520</v>
      </c>
      <c r="BU3710" s="18" t="s">
        <v>8519</v>
      </c>
      <c r="BV3710" s="18" t="s">
        <v>2998</v>
      </c>
      <c r="BW3710" s="18" t="s">
        <v>8520</v>
      </c>
    </row>
    <row r="3711" spans="51:75" x14ac:dyDescent="0.3">
      <c r="AY3711" s="94" t="e">
        <f>VLOOKUP(C3711,#REF!, 2,FALSE)</f>
        <v>#REF!</v>
      </c>
      <c r="BM3711" s="18" t="s">
        <v>8521</v>
      </c>
      <c r="BN3711" s="18" t="s">
        <v>2998</v>
      </c>
      <c r="BO3711" s="18" t="s">
        <v>8522</v>
      </c>
      <c r="BU3711" s="18" t="s">
        <v>8521</v>
      </c>
      <c r="BV3711" s="18" t="s">
        <v>2998</v>
      </c>
      <c r="BW3711" s="18" t="s">
        <v>8522</v>
      </c>
    </row>
    <row r="3712" spans="51:75" x14ac:dyDescent="0.3">
      <c r="AY3712" s="94" t="e">
        <f>VLOOKUP(C3712,#REF!, 2,FALSE)</f>
        <v>#REF!</v>
      </c>
      <c r="BM3712" s="18" t="s">
        <v>8523</v>
      </c>
      <c r="BN3712" s="18" t="s">
        <v>2998</v>
      </c>
      <c r="BO3712" s="18" t="s">
        <v>2998</v>
      </c>
      <c r="BU3712" s="18" t="s">
        <v>8523</v>
      </c>
      <c r="BV3712" s="18" t="s">
        <v>2998</v>
      </c>
      <c r="BW3712" s="18" t="s">
        <v>2998</v>
      </c>
    </row>
    <row r="3713" spans="51:75" x14ac:dyDescent="0.3">
      <c r="AY3713" s="94" t="e">
        <f>VLOOKUP(C3713,#REF!, 2,FALSE)</f>
        <v>#REF!</v>
      </c>
      <c r="BM3713" s="18" t="s">
        <v>8524</v>
      </c>
      <c r="BN3713" s="18" t="s">
        <v>2998</v>
      </c>
      <c r="BO3713" s="18" t="s">
        <v>2998</v>
      </c>
      <c r="BU3713" s="18" t="s">
        <v>8524</v>
      </c>
      <c r="BV3713" s="18" t="s">
        <v>2998</v>
      </c>
      <c r="BW3713" s="18" t="s">
        <v>2998</v>
      </c>
    </row>
    <row r="3714" spans="51:75" x14ac:dyDescent="0.3">
      <c r="AY3714" s="94" t="e">
        <f>VLOOKUP(C3714,#REF!, 2,FALSE)</f>
        <v>#REF!</v>
      </c>
      <c r="BM3714" s="18" t="s">
        <v>8525</v>
      </c>
      <c r="BN3714" s="18" t="s">
        <v>2998</v>
      </c>
      <c r="BO3714" s="18" t="s">
        <v>2998</v>
      </c>
      <c r="BU3714" s="18" t="s">
        <v>8525</v>
      </c>
      <c r="BV3714" s="18" t="s">
        <v>2998</v>
      </c>
      <c r="BW3714" s="18" t="s">
        <v>2998</v>
      </c>
    </row>
    <row r="3715" spans="51:75" x14ac:dyDescent="0.3">
      <c r="AY3715" s="94" t="e">
        <f>VLOOKUP(C3715,#REF!, 2,FALSE)</f>
        <v>#REF!</v>
      </c>
      <c r="BM3715" s="18" t="s">
        <v>8526</v>
      </c>
      <c r="BN3715" s="18" t="s">
        <v>2998</v>
      </c>
      <c r="BO3715" s="18" t="s">
        <v>5177</v>
      </c>
      <c r="BU3715" s="18" t="s">
        <v>8526</v>
      </c>
      <c r="BV3715" s="18" t="s">
        <v>2998</v>
      </c>
      <c r="BW3715" s="18" t="s">
        <v>5177</v>
      </c>
    </row>
    <row r="3716" spans="51:75" x14ac:dyDescent="0.3">
      <c r="AY3716" s="94" t="e">
        <f>VLOOKUP(C3716,#REF!, 2,FALSE)</f>
        <v>#REF!</v>
      </c>
      <c r="BM3716" s="18" t="s">
        <v>8527</v>
      </c>
      <c r="BN3716" s="18" t="s">
        <v>2998</v>
      </c>
      <c r="BO3716" s="18" t="s">
        <v>8528</v>
      </c>
      <c r="BU3716" s="18" t="s">
        <v>8527</v>
      </c>
      <c r="BV3716" s="18" t="s">
        <v>2998</v>
      </c>
      <c r="BW3716" s="18" t="s">
        <v>8528</v>
      </c>
    </row>
    <row r="3717" spans="51:75" x14ac:dyDescent="0.3">
      <c r="AY3717" s="94" t="e">
        <f>VLOOKUP(C3717,#REF!, 2,FALSE)</f>
        <v>#REF!</v>
      </c>
      <c r="BM3717" s="18" t="s">
        <v>8529</v>
      </c>
      <c r="BN3717" s="18" t="s">
        <v>2998</v>
      </c>
      <c r="BO3717" s="18" t="s">
        <v>2998</v>
      </c>
      <c r="BU3717" s="18" t="s">
        <v>8529</v>
      </c>
      <c r="BV3717" s="18" t="s">
        <v>2998</v>
      </c>
      <c r="BW3717" s="18" t="s">
        <v>2998</v>
      </c>
    </row>
    <row r="3718" spans="51:75" x14ac:dyDescent="0.3">
      <c r="AY3718" s="94" t="e">
        <f>VLOOKUP(C3718,#REF!, 2,FALSE)</f>
        <v>#REF!</v>
      </c>
      <c r="BM3718" s="18" t="s">
        <v>8530</v>
      </c>
      <c r="BN3718" s="18" t="s">
        <v>2998</v>
      </c>
      <c r="BO3718" s="18" t="s">
        <v>2998</v>
      </c>
      <c r="BU3718" s="18" t="s">
        <v>8530</v>
      </c>
      <c r="BV3718" s="18" t="s">
        <v>2998</v>
      </c>
      <c r="BW3718" s="18" t="s">
        <v>2998</v>
      </c>
    </row>
    <row r="3719" spans="51:75" x14ac:dyDescent="0.3">
      <c r="AY3719" s="94" t="e">
        <f>VLOOKUP(C3719,#REF!, 2,FALSE)</f>
        <v>#REF!</v>
      </c>
      <c r="BM3719" s="18" t="s">
        <v>8531</v>
      </c>
      <c r="BN3719" s="18" t="s">
        <v>2998</v>
      </c>
      <c r="BO3719" s="18" t="s">
        <v>2998</v>
      </c>
      <c r="BU3719" s="18" t="s">
        <v>8531</v>
      </c>
      <c r="BV3719" s="18" t="s">
        <v>2998</v>
      </c>
      <c r="BW3719" s="18" t="s">
        <v>2998</v>
      </c>
    </row>
    <row r="3720" spans="51:75" x14ac:dyDescent="0.3">
      <c r="AY3720" s="94" t="e">
        <f>VLOOKUP(C3720,#REF!, 2,FALSE)</f>
        <v>#REF!</v>
      </c>
      <c r="BM3720" s="18" t="s">
        <v>8532</v>
      </c>
      <c r="BN3720" s="18" t="s">
        <v>2998</v>
      </c>
      <c r="BO3720" s="18" t="s">
        <v>2998</v>
      </c>
      <c r="BU3720" s="18" t="s">
        <v>8532</v>
      </c>
      <c r="BV3720" s="18" t="s">
        <v>2998</v>
      </c>
      <c r="BW3720" s="18" t="s">
        <v>2998</v>
      </c>
    </row>
    <row r="3721" spans="51:75" x14ac:dyDescent="0.3">
      <c r="AY3721" s="94" t="e">
        <f>VLOOKUP(C3721,#REF!, 2,FALSE)</f>
        <v>#REF!</v>
      </c>
      <c r="BM3721" s="18" t="s">
        <v>8533</v>
      </c>
      <c r="BN3721" s="18" t="s">
        <v>2998</v>
      </c>
      <c r="BO3721" s="18" t="s">
        <v>2998</v>
      </c>
      <c r="BU3721" s="18" t="s">
        <v>8533</v>
      </c>
      <c r="BV3721" s="18" t="s">
        <v>2998</v>
      </c>
      <c r="BW3721" s="18" t="s">
        <v>2998</v>
      </c>
    </row>
    <row r="3722" spans="51:75" x14ac:dyDescent="0.3">
      <c r="AY3722" s="94" t="e">
        <f>VLOOKUP(C3722,#REF!, 2,FALSE)</f>
        <v>#REF!</v>
      </c>
      <c r="BM3722" s="18" t="s">
        <v>8534</v>
      </c>
      <c r="BN3722" s="18" t="s">
        <v>2998</v>
      </c>
      <c r="BO3722" s="18" t="s">
        <v>2998</v>
      </c>
      <c r="BU3722" s="18" t="s">
        <v>8534</v>
      </c>
      <c r="BV3722" s="18" t="s">
        <v>2998</v>
      </c>
      <c r="BW3722" s="18" t="s">
        <v>2998</v>
      </c>
    </row>
    <row r="3723" spans="51:75" x14ac:dyDescent="0.3">
      <c r="AY3723" s="94" t="e">
        <f>VLOOKUP(C3723,#REF!, 2,FALSE)</f>
        <v>#REF!</v>
      </c>
      <c r="BM3723" s="18" t="s">
        <v>8536</v>
      </c>
      <c r="BN3723" s="18" t="s">
        <v>2998</v>
      </c>
      <c r="BO3723" s="18" t="s">
        <v>2998</v>
      </c>
      <c r="BU3723" s="18" t="s">
        <v>8536</v>
      </c>
      <c r="BV3723" s="18" t="s">
        <v>2998</v>
      </c>
      <c r="BW3723" s="18" t="s">
        <v>2998</v>
      </c>
    </row>
    <row r="3724" spans="51:75" x14ac:dyDescent="0.3">
      <c r="AY3724" s="94" t="e">
        <f>VLOOKUP(C3724,#REF!, 2,FALSE)</f>
        <v>#REF!</v>
      </c>
      <c r="BM3724" s="18" t="s">
        <v>8537</v>
      </c>
      <c r="BN3724" s="18" t="s">
        <v>2998</v>
      </c>
      <c r="BO3724" s="18" t="s">
        <v>2998</v>
      </c>
      <c r="BU3724" s="18" t="s">
        <v>8537</v>
      </c>
      <c r="BV3724" s="18" t="s">
        <v>2998</v>
      </c>
      <c r="BW3724" s="18" t="s">
        <v>2998</v>
      </c>
    </row>
    <row r="3725" spans="51:75" x14ac:dyDescent="0.3">
      <c r="AY3725" s="94" t="e">
        <f>VLOOKUP(C3725,#REF!, 2,FALSE)</f>
        <v>#REF!</v>
      </c>
      <c r="BM3725" s="18" t="s">
        <v>8538</v>
      </c>
      <c r="BN3725" s="18" t="s">
        <v>2998</v>
      </c>
      <c r="BO3725" s="18" t="s">
        <v>782</v>
      </c>
      <c r="BU3725" s="18" t="s">
        <v>8538</v>
      </c>
      <c r="BV3725" s="18" t="s">
        <v>2998</v>
      </c>
      <c r="BW3725" s="18" t="s">
        <v>782</v>
      </c>
    </row>
    <row r="3726" spans="51:75" x14ac:dyDescent="0.3">
      <c r="AY3726" s="94" t="e">
        <f>VLOOKUP(C3726,#REF!, 2,FALSE)</f>
        <v>#REF!</v>
      </c>
      <c r="BM3726" s="18" t="s">
        <v>8539</v>
      </c>
      <c r="BN3726" s="18" t="s">
        <v>2998</v>
      </c>
      <c r="BO3726" s="18" t="s">
        <v>2998</v>
      </c>
      <c r="BU3726" s="18" t="s">
        <v>8539</v>
      </c>
      <c r="BV3726" s="18" t="s">
        <v>2998</v>
      </c>
      <c r="BW3726" s="18" t="s">
        <v>2998</v>
      </c>
    </row>
    <row r="3727" spans="51:75" x14ac:dyDescent="0.3">
      <c r="AY3727" s="94" t="e">
        <f>VLOOKUP(C3727,#REF!, 2,FALSE)</f>
        <v>#REF!</v>
      </c>
      <c r="BM3727" s="18" t="s">
        <v>8540</v>
      </c>
      <c r="BN3727" s="18" t="s">
        <v>2998</v>
      </c>
      <c r="BO3727" s="18" t="s">
        <v>8541</v>
      </c>
      <c r="BU3727" s="18" t="s">
        <v>8540</v>
      </c>
      <c r="BV3727" s="18" t="s">
        <v>2998</v>
      </c>
      <c r="BW3727" s="18" t="s">
        <v>8541</v>
      </c>
    </row>
    <row r="3728" spans="51:75" x14ac:dyDescent="0.3">
      <c r="AY3728" s="94" t="e">
        <f>VLOOKUP(C3728,#REF!, 2,FALSE)</f>
        <v>#REF!</v>
      </c>
      <c r="BM3728" s="18" t="s">
        <v>8542</v>
      </c>
      <c r="BN3728" s="18" t="s">
        <v>2998</v>
      </c>
      <c r="BO3728" s="18" t="s">
        <v>8543</v>
      </c>
      <c r="BU3728" s="18" t="s">
        <v>8542</v>
      </c>
      <c r="BV3728" s="18" t="s">
        <v>2998</v>
      </c>
      <c r="BW3728" s="18" t="s">
        <v>8543</v>
      </c>
    </row>
    <row r="3729" spans="51:75" x14ac:dyDescent="0.3">
      <c r="AY3729" s="94" t="e">
        <f>VLOOKUP(C3729,#REF!, 2,FALSE)</f>
        <v>#REF!</v>
      </c>
      <c r="BM3729" s="18" t="s">
        <v>8544</v>
      </c>
      <c r="BN3729" s="18" t="s">
        <v>2998</v>
      </c>
      <c r="BO3729" s="18" t="s">
        <v>2998</v>
      </c>
      <c r="BU3729" s="18" t="s">
        <v>8544</v>
      </c>
      <c r="BV3729" s="18" t="s">
        <v>2998</v>
      </c>
      <c r="BW3729" s="18" t="s">
        <v>2998</v>
      </c>
    </row>
    <row r="3730" spans="51:75" x14ac:dyDescent="0.3">
      <c r="AY3730" s="94" t="e">
        <f>VLOOKUP(C3730,#REF!, 2,FALSE)</f>
        <v>#REF!</v>
      </c>
      <c r="BM3730" s="18" t="s">
        <v>8545</v>
      </c>
      <c r="BN3730" s="18" t="s">
        <v>2998</v>
      </c>
      <c r="BO3730" s="18" t="s">
        <v>2998</v>
      </c>
      <c r="BU3730" s="18" t="s">
        <v>8545</v>
      </c>
      <c r="BV3730" s="18" t="s">
        <v>2998</v>
      </c>
      <c r="BW3730" s="18" t="s">
        <v>2998</v>
      </c>
    </row>
    <row r="3731" spans="51:75" x14ac:dyDescent="0.3">
      <c r="AY3731" s="94" t="e">
        <f>VLOOKUP(C3731,#REF!, 2,FALSE)</f>
        <v>#REF!</v>
      </c>
      <c r="BM3731" s="18" t="s">
        <v>8546</v>
      </c>
      <c r="BN3731" s="18" t="s">
        <v>1355</v>
      </c>
      <c r="BO3731" s="18" t="s">
        <v>8547</v>
      </c>
      <c r="BU3731" s="18" t="s">
        <v>8546</v>
      </c>
      <c r="BV3731" s="18" t="s">
        <v>1355</v>
      </c>
      <c r="BW3731" s="18" t="s">
        <v>8547</v>
      </c>
    </row>
    <row r="3732" spans="51:75" x14ac:dyDescent="0.3">
      <c r="AY3732" s="94" t="e">
        <f>VLOOKUP(C3732,#REF!, 2,FALSE)</f>
        <v>#REF!</v>
      </c>
      <c r="BM3732" s="18" t="s">
        <v>8548</v>
      </c>
      <c r="BN3732" s="18" t="s">
        <v>2998</v>
      </c>
      <c r="BO3732" s="18" t="s">
        <v>2998</v>
      </c>
      <c r="BU3732" s="18" t="s">
        <v>8548</v>
      </c>
      <c r="BV3732" s="18" t="s">
        <v>2998</v>
      </c>
      <c r="BW3732" s="18" t="s">
        <v>2998</v>
      </c>
    </row>
    <row r="3733" spans="51:75" x14ac:dyDescent="0.3">
      <c r="AY3733" s="94" t="e">
        <f>VLOOKUP(C3733,#REF!, 2,FALSE)</f>
        <v>#REF!</v>
      </c>
      <c r="BM3733" s="18" t="s">
        <v>8549</v>
      </c>
      <c r="BN3733" s="18" t="s">
        <v>2998</v>
      </c>
      <c r="BO3733" s="18" t="s">
        <v>2998</v>
      </c>
      <c r="BU3733" s="18" t="s">
        <v>8549</v>
      </c>
      <c r="BV3733" s="18" t="s">
        <v>2998</v>
      </c>
      <c r="BW3733" s="18" t="s">
        <v>2998</v>
      </c>
    </row>
    <row r="3734" spans="51:75" x14ac:dyDescent="0.3">
      <c r="AY3734" s="94" t="e">
        <f>VLOOKUP(C3734,#REF!, 2,FALSE)</f>
        <v>#REF!</v>
      </c>
      <c r="BM3734" s="18" t="s">
        <v>8551</v>
      </c>
      <c r="BN3734" s="18" t="s">
        <v>2998</v>
      </c>
      <c r="BO3734" s="18" t="s">
        <v>2998</v>
      </c>
      <c r="BU3734" s="18" t="s">
        <v>8551</v>
      </c>
      <c r="BV3734" s="18" t="s">
        <v>2998</v>
      </c>
      <c r="BW3734" s="18" t="s">
        <v>2998</v>
      </c>
    </row>
    <row r="3735" spans="51:75" x14ac:dyDescent="0.3">
      <c r="AY3735" s="94" t="e">
        <f>VLOOKUP(C3735,#REF!, 2,FALSE)</f>
        <v>#REF!</v>
      </c>
      <c r="BM3735" s="18" t="s">
        <v>465</v>
      </c>
      <c r="BN3735" s="18" t="s">
        <v>2998</v>
      </c>
      <c r="BO3735" s="18" t="s">
        <v>2998</v>
      </c>
      <c r="BU3735" s="18" t="s">
        <v>465</v>
      </c>
      <c r="BV3735" s="18" t="s">
        <v>2998</v>
      </c>
      <c r="BW3735" s="18" t="s">
        <v>2998</v>
      </c>
    </row>
    <row r="3736" spans="51:75" x14ac:dyDescent="0.3">
      <c r="AY3736" s="94" t="e">
        <f>VLOOKUP(C3736,#REF!, 2,FALSE)</f>
        <v>#REF!</v>
      </c>
      <c r="BM3736" s="18" t="s">
        <v>8553</v>
      </c>
      <c r="BN3736" s="18" t="s">
        <v>2998</v>
      </c>
      <c r="BO3736" s="18" t="s">
        <v>2998</v>
      </c>
      <c r="BU3736" s="18" t="s">
        <v>8553</v>
      </c>
      <c r="BV3736" s="18" t="s">
        <v>2998</v>
      </c>
      <c r="BW3736" s="18" t="s">
        <v>2998</v>
      </c>
    </row>
    <row r="3737" spans="51:75" x14ac:dyDescent="0.3">
      <c r="AY3737" s="94" t="e">
        <f>VLOOKUP(C3737,#REF!, 2,FALSE)</f>
        <v>#REF!</v>
      </c>
      <c r="BM3737" s="18" t="s">
        <v>8554</v>
      </c>
      <c r="BN3737" s="18" t="s">
        <v>2998</v>
      </c>
      <c r="BO3737" s="18" t="s">
        <v>2998</v>
      </c>
      <c r="BU3737" s="18" t="s">
        <v>8554</v>
      </c>
      <c r="BV3737" s="18" t="s">
        <v>2998</v>
      </c>
      <c r="BW3737" s="18" t="s">
        <v>2998</v>
      </c>
    </row>
    <row r="3738" spans="51:75" x14ac:dyDescent="0.3">
      <c r="AY3738" s="94" t="e">
        <f>VLOOKUP(C3738,#REF!, 2,FALSE)</f>
        <v>#REF!</v>
      </c>
      <c r="BM3738" s="18" t="s">
        <v>8555</v>
      </c>
      <c r="BN3738" s="18" t="s">
        <v>2998</v>
      </c>
      <c r="BO3738" s="18" t="s">
        <v>2998</v>
      </c>
      <c r="BU3738" s="18" t="s">
        <v>8555</v>
      </c>
      <c r="BV3738" s="18" t="s">
        <v>2998</v>
      </c>
      <c r="BW3738" s="18" t="s">
        <v>2998</v>
      </c>
    </row>
    <row r="3739" spans="51:75" x14ac:dyDescent="0.3">
      <c r="AY3739" s="94" t="e">
        <f>VLOOKUP(C3739,#REF!, 2,FALSE)</f>
        <v>#REF!</v>
      </c>
      <c r="BM3739" s="18" t="s">
        <v>8556</v>
      </c>
      <c r="BN3739" s="18" t="s">
        <v>2998</v>
      </c>
      <c r="BO3739" s="18" t="s">
        <v>2998</v>
      </c>
      <c r="BU3739" s="18" t="s">
        <v>8556</v>
      </c>
      <c r="BV3739" s="18" t="s">
        <v>2998</v>
      </c>
      <c r="BW3739" s="18" t="s">
        <v>2998</v>
      </c>
    </row>
    <row r="3740" spans="51:75" x14ac:dyDescent="0.3">
      <c r="AY3740" s="94" t="e">
        <f>VLOOKUP(C3740,#REF!, 2,FALSE)</f>
        <v>#REF!</v>
      </c>
      <c r="BM3740" s="18" t="s">
        <v>8557</v>
      </c>
      <c r="BN3740" s="18" t="s">
        <v>2998</v>
      </c>
      <c r="BO3740" s="18" t="s">
        <v>2998</v>
      </c>
      <c r="BU3740" s="18" t="s">
        <v>8557</v>
      </c>
      <c r="BV3740" s="18" t="s">
        <v>2998</v>
      </c>
      <c r="BW3740" s="18" t="s">
        <v>2998</v>
      </c>
    </row>
    <row r="3741" spans="51:75" x14ac:dyDescent="0.3">
      <c r="AY3741" s="94" t="e">
        <f>VLOOKUP(C3741,#REF!, 2,FALSE)</f>
        <v>#REF!</v>
      </c>
      <c r="BM3741" s="18" t="s">
        <v>1475</v>
      </c>
      <c r="BN3741" s="18" t="s">
        <v>2998</v>
      </c>
      <c r="BO3741" s="18" t="s">
        <v>2998</v>
      </c>
      <c r="BU3741" s="18" t="s">
        <v>1475</v>
      </c>
      <c r="BV3741" s="18" t="s">
        <v>2998</v>
      </c>
      <c r="BW3741" s="18" t="s">
        <v>2998</v>
      </c>
    </row>
    <row r="3742" spans="51:75" x14ac:dyDescent="0.3">
      <c r="AY3742" s="94" t="e">
        <f>VLOOKUP(C3742,#REF!, 2,FALSE)</f>
        <v>#REF!</v>
      </c>
      <c r="BM3742" s="18" t="s">
        <v>1476</v>
      </c>
      <c r="BN3742" s="18" t="s">
        <v>2998</v>
      </c>
      <c r="BO3742" s="18" t="s">
        <v>2998</v>
      </c>
      <c r="BU3742" s="18" t="s">
        <v>1476</v>
      </c>
      <c r="BV3742" s="18" t="s">
        <v>2998</v>
      </c>
      <c r="BW3742" s="18" t="s">
        <v>2998</v>
      </c>
    </row>
    <row r="3743" spans="51:75" x14ac:dyDescent="0.3">
      <c r="AY3743" s="94" t="e">
        <f>VLOOKUP(C3743,#REF!, 2,FALSE)</f>
        <v>#REF!</v>
      </c>
      <c r="BM3743" s="18" t="s">
        <v>8559</v>
      </c>
      <c r="BN3743" s="18" t="s">
        <v>2998</v>
      </c>
      <c r="BO3743" s="18" t="s">
        <v>2998</v>
      </c>
      <c r="BU3743" s="18" t="s">
        <v>8559</v>
      </c>
      <c r="BV3743" s="18" t="s">
        <v>2998</v>
      </c>
      <c r="BW3743" s="18" t="s">
        <v>2998</v>
      </c>
    </row>
    <row r="3744" spans="51:75" x14ac:dyDescent="0.3">
      <c r="AY3744" s="94" t="e">
        <f>VLOOKUP(C3744,#REF!, 2,FALSE)</f>
        <v>#REF!</v>
      </c>
      <c r="BM3744" s="18" t="s">
        <v>8560</v>
      </c>
      <c r="BN3744" s="18" t="s">
        <v>2998</v>
      </c>
      <c r="BO3744" s="18" t="s">
        <v>8561</v>
      </c>
      <c r="BU3744" s="18" t="s">
        <v>8560</v>
      </c>
      <c r="BV3744" s="18" t="s">
        <v>2998</v>
      </c>
      <c r="BW3744" s="18" t="s">
        <v>8561</v>
      </c>
    </row>
    <row r="3745" spans="51:75" x14ac:dyDescent="0.3">
      <c r="AY3745" s="94" t="e">
        <f>VLOOKUP(C3745,#REF!, 2,FALSE)</f>
        <v>#REF!</v>
      </c>
      <c r="BM3745" s="18" t="s">
        <v>8563</v>
      </c>
      <c r="BN3745" s="18" t="s">
        <v>864</v>
      </c>
      <c r="BO3745" s="18" t="s">
        <v>8564</v>
      </c>
      <c r="BU3745" s="18" t="s">
        <v>8563</v>
      </c>
      <c r="BV3745" s="18" t="s">
        <v>864</v>
      </c>
      <c r="BW3745" s="18" t="s">
        <v>8564</v>
      </c>
    </row>
    <row r="3746" spans="51:75" x14ac:dyDescent="0.3">
      <c r="AY3746" s="94" t="e">
        <f>VLOOKUP(C3746,#REF!, 2,FALSE)</f>
        <v>#REF!</v>
      </c>
      <c r="BM3746" s="18" t="s">
        <v>8565</v>
      </c>
      <c r="BN3746" s="18" t="s">
        <v>3024</v>
      </c>
      <c r="BO3746" s="18" t="s">
        <v>2894</v>
      </c>
      <c r="BU3746" s="18" t="s">
        <v>8565</v>
      </c>
      <c r="BV3746" s="18" t="s">
        <v>3024</v>
      </c>
      <c r="BW3746" s="18" t="s">
        <v>2894</v>
      </c>
    </row>
    <row r="3747" spans="51:75" x14ac:dyDescent="0.3">
      <c r="AY3747" s="94" t="e">
        <f>VLOOKUP(C3747,#REF!, 2,FALSE)</f>
        <v>#REF!</v>
      </c>
      <c r="BM3747" s="18" t="s">
        <v>491</v>
      </c>
      <c r="BN3747" s="18" t="s">
        <v>17081</v>
      </c>
      <c r="BO3747" s="18" t="s">
        <v>1871</v>
      </c>
      <c r="BU3747" s="18" t="s">
        <v>491</v>
      </c>
      <c r="BV3747" s="18" t="s">
        <v>17081</v>
      </c>
      <c r="BW3747" s="18" t="s">
        <v>1871</v>
      </c>
    </row>
    <row r="3748" spans="51:75" x14ac:dyDescent="0.3">
      <c r="AY3748" s="94" t="e">
        <f>VLOOKUP(C3748,#REF!, 2,FALSE)</f>
        <v>#REF!</v>
      </c>
      <c r="BM3748" s="18" t="s">
        <v>8566</v>
      </c>
      <c r="BN3748" s="18" t="s">
        <v>940</v>
      </c>
      <c r="BO3748" s="18" t="s">
        <v>1354</v>
      </c>
      <c r="BU3748" s="18" t="s">
        <v>8566</v>
      </c>
      <c r="BV3748" s="18" t="s">
        <v>940</v>
      </c>
      <c r="BW3748" s="18" t="s">
        <v>1354</v>
      </c>
    </row>
    <row r="3749" spans="51:75" x14ac:dyDescent="0.3">
      <c r="AY3749" s="94" t="e">
        <f>VLOOKUP(C3749,#REF!, 2,FALSE)</f>
        <v>#REF!</v>
      </c>
      <c r="BM3749" s="18" t="s">
        <v>1477</v>
      </c>
      <c r="BN3749" s="18" t="s">
        <v>935</v>
      </c>
      <c r="BO3749" s="18" t="s">
        <v>3589</v>
      </c>
      <c r="BU3749" s="18" t="s">
        <v>1477</v>
      </c>
      <c r="BV3749" s="18" t="s">
        <v>935</v>
      </c>
      <c r="BW3749" s="18" t="s">
        <v>3589</v>
      </c>
    </row>
    <row r="3750" spans="51:75" x14ac:dyDescent="0.3">
      <c r="AY3750" s="94" t="e">
        <f>VLOOKUP(C3750,#REF!, 2,FALSE)</f>
        <v>#REF!</v>
      </c>
      <c r="BM3750" s="18" t="s">
        <v>8569</v>
      </c>
      <c r="BN3750" s="18" t="s">
        <v>3021</v>
      </c>
      <c r="BO3750" s="18" t="s">
        <v>8570</v>
      </c>
      <c r="BU3750" s="18" t="s">
        <v>8569</v>
      </c>
      <c r="BV3750" s="18" t="s">
        <v>3021</v>
      </c>
      <c r="BW3750" s="18" t="s">
        <v>8570</v>
      </c>
    </row>
    <row r="3751" spans="51:75" x14ac:dyDescent="0.3">
      <c r="AY3751" s="94" t="e">
        <f>VLOOKUP(C3751,#REF!, 2,FALSE)</f>
        <v>#REF!</v>
      </c>
      <c r="BM3751" s="18" t="s">
        <v>1478</v>
      </c>
      <c r="BN3751" s="18" t="s">
        <v>17081</v>
      </c>
      <c r="BO3751" s="18" t="s">
        <v>8571</v>
      </c>
      <c r="BU3751" s="18" t="s">
        <v>1478</v>
      </c>
      <c r="BV3751" s="18" t="s">
        <v>17081</v>
      </c>
      <c r="BW3751" s="18" t="s">
        <v>8571</v>
      </c>
    </row>
    <row r="3752" spans="51:75" x14ac:dyDescent="0.3">
      <c r="AY3752" s="94" t="e">
        <f>VLOOKUP(C3752,#REF!, 2,FALSE)</f>
        <v>#REF!</v>
      </c>
      <c r="BM3752" s="18" t="s">
        <v>482</v>
      </c>
      <c r="BN3752" s="18" t="s">
        <v>3024</v>
      </c>
      <c r="BO3752" s="18" t="s">
        <v>3747</v>
      </c>
      <c r="BU3752" s="18" t="s">
        <v>482</v>
      </c>
      <c r="BV3752" s="18" t="s">
        <v>3024</v>
      </c>
      <c r="BW3752" s="18" t="s">
        <v>3747</v>
      </c>
    </row>
    <row r="3753" spans="51:75" x14ac:dyDescent="0.3">
      <c r="AY3753" s="94" t="e">
        <f>VLOOKUP(C3753,#REF!, 2,FALSE)</f>
        <v>#REF!</v>
      </c>
      <c r="BM3753" s="18" t="s">
        <v>8572</v>
      </c>
      <c r="BN3753" s="18" t="s">
        <v>3064</v>
      </c>
      <c r="BO3753" s="18" t="s">
        <v>8573</v>
      </c>
      <c r="BU3753" s="18" t="s">
        <v>8572</v>
      </c>
      <c r="BV3753" s="18" t="s">
        <v>3064</v>
      </c>
      <c r="BW3753" s="18" t="s">
        <v>8573</v>
      </c>
    </row>
    <row r="3754" spans="51:75" x14ac:dyDescent="0.3">
      <c r="AY3754" s="94" t="e">
        <f>VLOOKUP(C3754,#REF!, 2,FALSE)</f>
        <v>#REF!</v>
      </c>
      <c r="BM3754" s="18" t="s">
        <v>1479</v>
      </c>
      <c r="BN3754" s="18" t="s">
        <v>3021</v>
      </c>
      <c r="BO3754" s="18" t="s">
        <v>8574</v>
      </c>
      <c r="BU3754" s="18" t="s">
        <v>1479</v>
      </c>
      <c r="BV3754" s="18" t="s">
        <v>3021</v>
      </c>
      <c r="BW3754" s="18" t="s">
        <v>8574</v>
      </c>
    </row>
    <row r="3755" spans="51:75" x14ac:dyDescent="0.3">
      <c r="AY3755" s="94" t="e">
        <f>VLOOKUP(C3755,#REF!, 2,FALSE)</f>
        <v>#REF!</v>
      </c>
      <c r="BM3755" s="18" t="s">
        <v>8575</v>
      </c>
      <c r="BN3755" s="18" t="s">
        <v>3290</v>
      </c>
      <c r="BO3755" s="18" t="s">
        <v>2998</v>
      </c>
      <c r="BU3755" s="18" t="s">
        <v>8575</v>
      </c>
      <c r="BV3755" s="18" t="s">
        <v>3290</v>
      </c>
      <c r="BW3755" s="18" t="s">
        <v>2998</v>
      </c>
    </row>
    <row r="3756" spans="51:75" x14ac:dyDescent="0.3">
      <c r="AY3756" s="94" t="e">
        <f>VLOOKUP(C3756,#REF!, 2,FALSE)</f>
        <v>#REF!</v>
      </c>
      <c r="BM3756" s="18" t="s">
        <v>8577</v>
      </c>
      <c r="BN3756" s="18" t="s">
        <v>3021</v>
      </c>
      <c r="BO3756" s="18" t="s">
        <v>4864</v>
      </c>
      <c r="BU3756" s="18" t="s">
        <v>8577</v>
      </c>
      <c r="BV3756" s="18" t="s">
        <v>3021</v>
      </c>
      <c r="BW3756" s="18" t="s">
        <v>4864</v>
      </c>
    </row>
    <row r="3757" spans="51:75" x14ac:dyDescent="0.3">
      <c r="AY3757" s="94" t="e">
        <f>VLOOKUP(C3757,#REF!, 2,FALSE)</f>
        <v>#REF!</v>
      </c>
      <c r="BM3757" s="18" t="s">
        <v>8579</v>
      </c>
      <c r="BN3757" s="18" t="s">
        <v>1355</v>
      </c>
      <c r="BO3757" s="18" t="s">
        <v>2998</v>
      </c>
      <c r="BU3757" s="18" t="s">
        <v>8579</v>
      </c>
      <c r="BV3757" s="18" t="s">
        <v>1355</v>
      </c>
      <c r="BW3757" s="18" t="s">
        <v>2998</v>
      </c>
    </row>
    <row r="3758" spans="51:75" x14ac:dyDescent="0.3">
      <c r="AY3758" s="94" t="e">
        <f>VLOOKUP(C3758,#REF!, 2,FALSE)</f>
        <v>#REF!</v>
      </c>
      <c r="BM3758" s="18" t="s">
        <v>8580</v>
      </c>
      <c r="BN3758" s="18" t="s">
        <v>3024</v>
      </c>
      <c r="BO3758" s="18" t="s">
        <v>2998</v>
      </c>
      <c r="BU3758" s="18" t="s">
        <v>8580</v>
      </c>
      <c r="BV3758" s="18" t="s">
        <v>3024</v>
      </c>
      <c r="BW3758" s="18" t="s">
        <v>2998</v>
      </c>
    </row>
    <row r="3759" spans="51:75" x14ac:dyDescent="0.3">
      <c r="AY3759" s="94" t="e">
        <f>VLOOKUP(C3759,#REF!, 2,FALSE)</f>
        <v>#REF!</v>
      </c>
      <c r="BM3759" s="18" t="s">
        <v>490</v>
      </c>
      <c r="BN3759" s="18" t="s">
        <v>3024</v>
      </c>
      <c r="BO3759" s="18" t="s">
        <v>8582</v>
      </c>
      <c r="BU3759" s="18" t="s">
        <v>490</v>
      </c>
      <c r="BV3759" s="18" t="s">
        <v>3024</v>
      </c>
      <c r="BW3759" s="18" t="s">
        <v>8582</v>
      </c>
    </row>
    <row r="3760" spans="51:75" x14ac:dyDescent="0.3">
      <c r="AY3760" s="94" t="e">
        <f>VLOOKUP(C3760,#REF!, 2,FALSE)</f>
        <v>#REF!</v>
      </c>
      <c r="BM3760" s="18" t="s">
        <v>8583</v>
      </c>
      <c r="BN3760" s="18" t="s">
        <v>1355</v>
      </c>
      <c r="BO3760" s="18" t="s">
        <v>8584</v>
      </c>
      <c r="BU3760" s="18" t="s">
        <v>8583</v>
      </c>
      <c r="BV3760" s="18" t="s">
        <v>1355</v>
      </c>
      <c r="BW3760" s="18" t="s">
        <v>8584</v>
      </c>
    </row>
    <row r="3761" spans="51:75" x14ac:dyDescent="0.3">
      <c r="AY3761" s="94" t="e">
        <f>VLOOKUP(C3761,#REF!, 2,FALSE)</f>
        <v>#REF!</v>
      </c>
      <c r="BM3761" s="18" t="s">
        <v>8585</v>
      </c>
      <c r="BN3761" s="18" t="s">
        <v>2998</v>
      </c>
      <c r="BO3761" s="18" t="s">
        <v>8586</v>
      </c>
      <c r="BU3761" s="18" t="s">
        <v>8585</v>
      </c>
      <c r="BV3761" s="18" t="s">
        <v>2998</v>
      </c>
      <c r="BW3761" s="18" t="s">
        <v>8586</v>
      </c>
    </row>
    <row r="3762" spans="51:75" x14ac:dyDescent="0.3">
      <c r="AY3762" s="94" t="e">
        <f>VLOOKUP(C3762,#REF!, 2,FALSE)</f>
        <v>#REF!</v>
      </c>
      <c r="BM3762" s="18" t="s">
        <v>8587</v>
      </c>
      <c r="BN3762" s="18" t="s">
        <v>2998</v>
      </c>
      <c r="BO3762" s="18" t="s">
        <v>8588</v>
      </c>
      <c r="BU3762" s="18" t="s">
        <v>8587</v>
      </c>
      <c r="BV3762" s="18" t="s">
        <v>2998</v>
      </c>
      <c r="BW3762" s="18" t="s">
        <v>8588</v>
      </c>
    </row>
    <row r="3763" spans="51:75" x14ac:dyDescent="0.3">
      <c r="AY3763" s="94" t="e">
        <f>VLOOKUP(C3763,#REF!, 2,FALSE)</f>
        <v>#REF!</v>
      </c>
      <c r="BM3763" s="18" t="s">
        <v>8589</v>
      </c>
      <c r="BN3763" s="18" t="s">
        <v>17081</v>
      </c>
      <c r="BO3763" s="18" t="s">
        <v>1137</v>
      </c>
      <c r="BU3763" s="18" t="s">
        <v>8589</v>
      </c>
      <c r="BV3763" s="18" t="s">
        <v>17081</v>
      </c>
      <c r="BW3763" s="18" t="s">
        <v>1137</v>
      </c>
    </row>
    <row r="3764" spans="51:75" x14ac:dyDescent="0.3">
      <c r="AY3764" s="94" t="e">
        <f>VLOOKUP(C3764,#REF!, 2,FALSE)</f>
        <v>#REF!</v>
      </c>
      <c r="BM3764" s="18" t="s">
        <v>8590</v>
      </c>
      <c r="BN3764" s="18" t="s">
        <v>17081</v>
      </c>
      <c r="BO3764" s="18" t="s">
        <v>6766</v>
      </c>
      <c r="BU3764" s="18" t="s">
        <v>8590</v>
      </c>
      <c r="BV3764" s="18" t="s">
        <v>17081</v>
      </c>
      <c r="BW3764" s="18" t="s">
        <v>6766</v>
      </c>
    </row>
    <row r="3765" spans="51:75" x14ac:dyDescent="0.3">
      <c r="AY3765" s="94" t="e">
        <f>VLOOKUP(C3765,#REF!, 2,FALSE)</f>
        <v>#REF!</v>
      </c>
      <c r="BM3765" s="18" t="s">
        <v>1480</v>
      </c>
      <c r="BN3765" s="18" t="s">
        <v>17081</v>
      </c>
      <c r="BO3765" s="18" t="s">
        <v>8591</v>
      </c>
      <c r="BU3765" s="18" t="s">
        <v>1480</v>
      </c>
      <c r="BV3765" s="18" t="s">
        <v>17081</v>
      </c>
      <c r="BW3765" s="18" t="s">
        <v>8591</v>
      </c>
    </row>
    <row r="3766" spans="51:75" x14ac:dyDescent="0.3">
      <c r="AY3766" s="94" t="e">
        <f>VLOOKUP(C3766,#REF!, 2,FALSE)</f>
        <v>#REF!</v>
      </c>
      <c r="BM3766" s="18" t="s">
        <v>1481</v>
      </c>
      <c r="BN3766" s="18" t="s">
        <v>17081</v>
      </c>
      <c r="BO3766" s="18" t="s">
        <v>8592</v>
      </c>
      <c r="BU3766" s="18" t="s">
        <v>1481</v>
      </c>
      <c r="BV3766" s="18" t="s">
        <v>17081</v>
      </c>
      <c r="BW3766" s="18" t="s">
        <v>8592</v>
      </c>
    </row>
    <row r="3767" spans="51:75" x14ac:dyDescent="0.3">
      <c r="AY3767" s="94" t="e">
        <f>VLOOKUP(C3767,#REF!, 2,FALSE)</f>
        <v>#REF!</v>
      </c>
      <c r="BM3767" s="18" t="s">
        <v>8593</v>
      </c>
      <c r="BN3767" s="18" t="s">
        <v>713</v>
      </c>
      <c r="BO3767" s="18" t="s">
        <v>3646</v>
      </c>
      <c r="BU3767" s="18" t="s">
        <v>8593</v>
      </c>
      <c r="BV3767" s="18" t="s">
        <v>713</v>
      </c>
      <c r="BW3767" s="18" t="s">
        <v>3646</v>
      </c>
    </row>
    <row r="3768" spans="51:75" x14ac:dyDescent="0.3">
      <c r="AY3768" s="94" t="e">
        <f>VLOOKUP(C3768,#REF!, 2,FALSE)</f>
        <v>#REF!</v>
      </c>
      <c r="BM3768" s="18" t="s">
        <v>8594</v>
      </c>
      <c r="BN3768" s="18" t="s">
        <v>619</v>
      </c>
      <c r="BO3768" s="18" t="s">
        <v>2998</v>
      </c>
      <c r="BU3768" s="18" t="s">
        <v>8594</v>
      </c>
      <c r="BV3768" s="18" t="s">
        <v>619</v>
      </c>
      <c r="BW3768" s="18" t="s">
        <v>2998</v>
      </c>
    </row>
    <row r="3769" spans="51:75" x14ac:dyDescent="0.3">
      <c r="AY3769" s="94" t="e">
        <f>VLOOKUP(C3769,#REF!, 2,FALSE)</f>
        <v>#REF!</v>
      </c>
      <c r="BM3769" s="18" t="s">
        <v>475</v>
      </c>
      <c r="BN3769" s="18" t="s">
        <v>938</v>
      </c>
      <c r="BO3769" s="18" t="s">
        <v>2998</v>
      </c>
      <c r="BU3769" s="18" t="s">
        <v>475</v>
      </c>
      <c r="BV3769" s="18" t="s">
        <v>938</v>
      </c>
      <c r="BW3769" s="18" t="s">
        <v>2998</v>
      </c>
    </row>
    <row r="3770" spans="51:75" x14ac:dyDescent="0.3">
      <c r="AY3770" s="94" t="e">
        <f>VLOOKUP(C3770,#REF!, 2,FALSE)</f>
        <v>#REF!</v>
      </c>
      <c r="BM3770" s="18" t="s">
        <v>8596</v>
      </c>
      <c r="BN3770" s="18" t="s">
        <v>2465</v>
      </c>
      <c r="BO3770" s="18" t="s">
        <v>8597</v>
      </c>
      <c r="BU3770" s="18" t="s">
        <v>8596</v>
      </c>
      <c r="BV3770" s="18" t="s">
        <v>2465</v>
      </c>
      <c r="BW3770" s="18" t="s">
        <v>8597</v>
      </c>
    </row>
    <row r="3771" spans="51:75" x14ac:dyDescent="0.3">
      <c r="AY3771" s="94" t="e">
        <f>VLOOKUP(C3771,#REF!, 2,FALSE)</f>
        <v>#REF!</v>
      </c>
      <c r="BM3771" s="18" t="s">
        <v>8599</v>
      </c>
      <c r="BN3771" s="18" t="s">
        <v>618</v>
      </c>
      <c r="BO3771" s="18" t="s">
        <v>2998</v>
      </c>
      <c r="BU3771" s="18" t="s">
        <v>8599</v>
      </c>
      <c r="BV3771" s="18" t="s">
        <v>618</v>
      </c>
      <c r="BW3771" s="18" t="s">
        <v>2998</v>
      </c>
    </row>
    <row r="3772" spans="51:75" x14ac:dyDescent="0.3">
      <c r="AY3772" s="94" t="e">
        <f>VLOOKUP(C3772,#REF!, 2,FALSE)</f>
        <v>#REF!</v>
      </c>
      <c r="BM3772" s="18" t="s">
        <v>8600</v>
      </c>
      <c r="BN3772" s="18" t="s">
        <v>672</v>
      </c>
      <c r="BO3772" s="18" t="s">
        <v>4538</v>
      </c>
      <c r="BU3772" s="18" t="s">
        <v>8600</v>
      </c>
      <c r="BV3772" s="18" t="s">
        <v>672</v>
      </c>
      <c r="BW3772" s="18" t="s">
        <v>4538</v>
      </c>
    </row>
    <row r="3773" spans="51:75" x14ac:dyDescent="0.3">
      <c r="AY3773" s="94" t="e">
        <f>VLOOKUP(C3773,#REF!, 2,FALSE)</f>
        <v>#REF!</v>
      </c>
      <c r="BM3773" s="18" t="s">
        <v>8601</v>
      </c>
      <c r="BN3773" s="18" t="s">
        <v>672</v>
      </c>
      <c r="BO3773" s="18" t="s">
        <v>8603</v>
      </c>
      <c r="BU3773" s="18" t="s">
        <v>8601</v>
      </c>
      <c r="BV3773" s="18" t="s">
        <v>672</v>
      </c>
      <c r="BW3773" s="18" t="s">
        <v>8603</v>
      </c>
    </row>
    <row r="3774" spans="51:75" x14ac:dyDescent="0.3">
      <c r="AY3774" s="94" t="e">
        <f>VLOOKUP(C3774,#REF!, 2,FALSE)</f>
        <v>#REF!</v>
      </c>
      <c r="BM3774" s="18" t="s">
        <v>8605</v>
      </c>
      <c r="BN3774" s="18" t="s">
        <v>3109</v>
      </c>
      <c r="BO3774" s="18" t="s">
        <v>8606</v>
      </c>
      <c r="BU3774" s="18" t="s">
        <v>8605</v>
      </c>
      <c r="BV3774" s="18" t="s">
        <v>3109</v>
      </c>
      <c r="BW3774" s="18" t="s">
        <v>8606</v>
      </c>
    </row>
    <row r="3775" spans="51:75" x14ac:dyDescent="0.3">
      <c r="AY3775" s="94" t="e">
        <f>VLOOKUP(C3775,#REF!, 2,FALSE)</f>
        <v>#REF!</v>
      </c>
      <c r="BM3775" s="18" t="s">
        <v>8607</v>
      </c>
      <c r="BN3775" s="18" t="s">
        <v>618</v>
      </c>
      <c r="BO3775" s="18" t="s">
        <v>5445</v>
      </c>
      <c r="BU3775" s="18" t="s">
        <v>8607</v>
      </c>
      <c r="BV3775" s="18" t="s">
        <v>618</v>
      </c>
      <c r="BW3775" s="18" t="s">
        <v>5445</v>
      </c>
    </row>
    <row r="3776" spans="51:75" x14ac:dyDescent="0.3">
      <c r="AY3776" s="94" t="e">
        <f>VLOOKUP(C3776,#REF!, 2,FALSE)</f>
        <v>#REF!</v>
      </c>
      <c r="BM3776" s="18" t="s">
        <v>8608</v>
      </c>
      <c r="BN3776" s="18" t="s">
        <v>864</v>
      </c>
      <c r="BO3776" s="18" t="s">
        <v>3997</v>
      </c>
      <c r="BU3776" s="18" t="s">
        <v>8608</v>
      </c>
      <c r="BV3776" s="18" t="s">
        <v>864</v>
      </c>
      <c r="BW3776" s="18" t="s">
        <v>3997</v>
      </c>
    </row>
    <row r="3777" spans="51:75" x14ac:dyDescent="0.3">
      <c r="AY3777" s="94" t="e">
        <f>VLOOKUP(C3777,#REF!, 2,FALSE)</f>
        <v>#REF!</v>
      </c>
      <c r="BM3777" s="18" t="s">
        <v>8609</v>
      </c>
      <c r="BN3777" s="18" t="s">
        <v>864</v>
      </c>
      <c r="BO3777" s="18" t="s">
        <v>8610</v>
      </c>
      <c r="BU3777" s="18" t="s">
        <v>8609</v>
      </c>
      <c r="BV3777" s="18" t="s">
        <v>864</v>
      </c>
      <c r="BW3777" s="18" t="s">
        <v>8610</v>
      </c>
    </row>
    <row r="3778" spans="51:75" x14ac:dyDescent="0.3">
      <c r="AY3778" s="94" t="e">
        <f>VLOOKUP(C3778,#REF!, 2,FALSE)</f>
        <v>#REF!</v>
      </c>
      <c r="BM3778" s="18" t="s">
        <v>8611</v>
      </c>
      <c r="BN3778" s="18" t="s">
        <v>3024</v>
      </c>
      <c r="BO3778" s="18" t="s">
        <v>8612</v>
      </c>
      <c r="BU3778" s="18" t="s">
        <v>8611</v>
      </c>
      <c r="BV3778" s="18" t="s">
        <v>3024</v>
      </c>
      <c r="BW3778" s="18" t="s">
        <v>8612</v>
      </c>
    </row>
    <row r="3779" spans="51:75" x14ac:dyDescent="0.3">
      <c r="AY3779" s="94" t="e">
        <f>VLOOKUP(C3779,#REF!, 2,FALSE)</f>
        <v>#REF!</v>
      </c>
      <c r="BM3779" s="18" t="s">
        <v>8613</v>
      </c>
      <c r="BN3779" s="18" t="s">
        <v>2998</v>
      </c>
      <c r="BO3779" s="18" t="s">
        <v>2998</v>
      </c>
      <c r="BU3779" s="18" t="s">
        <v>8613</v>
      </c>
      <c r="BV3779" s="18" t="s">
        <v>2998</v>
      </c>
      <c r="BW3779" s="18" t="s">
        <v>2998</v>
      </c>
    </row>
    <row r="3780" spans="51:75" x14ac:dyDescent="0.3">
      <c r="AY3780" s="94" t="e">
        <f>VLOOKUP(C3780,#REF!, 2,FALSE)</f>
        <v>#REF!</v>
      </c>
      <c r="BM3780" s="18" t="s">
        <v>8615</v>
      </c>
      <c r="BN3780" s="18" t="s">
        <v>17081</v>
      </c>
      <c r="BO3780" s="18" t="s">
        <v>8616</v>
      </c>
      <c r="BU3780" s="18" t="s">
        <v>8615</v>
      </c>
      <c r="BV3780" s="18" t="s">
        <v>17081</v>
      </c>
      <c r="BW3780" s="18" t="s">
        <v>8616</v>
      </c>
    </row>
    <row r="3781" spans="51:75" x14ac:dyDescent="0.3">
      <c r="AY3781" s="94" t="e">
        <f>VLOOKUP(C3781,#REF!, 2,FALSE)</f>
        <v>#REF!</v>
      </c>
      <c r="BM3781" s="18" t="s">
        <v>8617</v>
      </c>
      <c r="BN3781" s="18" t="s">
        <v>2998</v>
      </c>
      <c r="BO3781" s="18" t="s">
        <v>2998</v>
      </c>
      <c r="BU3781" s="18" t="s">
        <v>8617</v>
      </c>
      <c r="BV3781" s="18" t="s">
        <v>2998</v>
      </c>
      <c r="BW3781" s="18" t="s">
        <v>2998</v>
      </c>
    </row>
    <row r="3782" spans="51:75" x14ac:dyDescent="0.3">
      <c r="AY3782" s="94" t="e">
        <f>VLOOKUP(C3782,#REF!, 2,FALSE)</f>
        <v>#REF!</v>
      </c>
      <c r="BM3782" s="18" t="s">
        <v>8618</v>
      </c>
      <c r="BN3782" s="18" t="s">
        <v>2998</v>
      </c>
      <c r="BO3782" s="18" t="s">
        <v>2998</v>
      </c>
      <c r="BU3782" s="18" t="s">
        <v>8618</v>
      </c>
      <c r="BV3782" s="18" t="s">
        <v>2998</v>
      </c>
      <c r="BW3782" s="18" t="s">
        <v>2998</v>
      </c>
    </row>
    <row r="3783" spans="51:75" x14ac:dyDescent="0.3">
      <c r="AY3783" s="94" t="e">
        <f>VLOOKUP(C3783,#REF!, 2,FALSE)</f>
        <v>#REF!</v>
      </c>
      <c r="BM3783" s="18" t="s">
        <v>8620</v>
      </c>
      <c r="BN3783" s="18" t="s">
        <v>17081</v>
      </c>
      <c r="BO3783" s="18" t="s">
        <v>1275</v>
      </c>
      <c r="BU3783" s="18" t="s">
        <v>8620</v>
      </c>
      <c r="BV3783" s="18" t="s">
        <v>17081</v>
      </c>
      <c r="BW3783" s="18" t="s">
        <v>1275</v>
      </c>
    </row>
    <row r="3784" spans="51:75" x14ac:dyDescent="0.3">
      <c r="AY3784" s="94" t="e">
        <f>VLOOKUP(C3784,#REF!, 2,FALSE)</f>
        <v>#REF!</v>
      </c>
      <c r="BM3784" s="18" t="s">
        <v>8621</v>
      </c>
      <c r="BN3784" s="18" t="s">
        <v>2998</v>
      </c>
      <c r="BO3784" s="18" t="s">
        <v>2998</v>
      </c>
      <c r="BU3784" s="18" t="s">
        <v>8621</v>
      </c>
      <c r="BV3784" s="18" t="s">
        <v>2998</v>
      </c>
      <c r="BW3784" s="18" t="s">
        <v>2998</v>
      </c>
    </row>
    <row r="3785" spans="51:75" x14ac:dyDescent="0.3">
      <c r="AY3785" s="94" t="e">
        <f>VLOOKUP(C3785,#REF!, 2,FALSE)</f>
        <v>#REF!</v>
      </c>
      <c r="BM3785" s="18" t="s">
        <v>8622</v>
      </c>
      <c r="BN3785" s="18" t="s">
        <v>2998</v>
      </c>
      <c r="BO3785" s="18" t="s">
        <v>2998</v>
      </c>
      <c r="BU3785" s="18" t="s">
        <v>8622</v>
      </c>
      <c r="BV3785" s="18" t="s">
        <v>2998</v>
      </c>
      <c r="BW3785" s="18" t="s">
        <v>2998</v>
      </c>
    </row>
    <row r="3786" spans="51:75" x14ac:dyDescent="0.3">
      <c r="AY3786" s="94" t="e">
        <f>VLOOKUP(C3786,#REF!, 2,FALSE)</f>
        <v>#REF!</v>
      </c>
      <c r="BM3786" s="18" t="s">
        <v>8623</v>
      </c>
      <c r="BN3786" s="18" t="s">
        <v>626</v>
      </c>
      <c r="BO3786" s="18" t="s">
        <v>2998</v>
      </c>
      <c r="BU3786" s="18" t="s">
        <v>8623</v>
      </c>
      <c r="BV3786" s="18" t="s">
        <v>626</v>
      </c>
      <c r="BW3786" s="18" t="s">
        <v>2998</v>
      </c>
    </row>
    <row r="3787" spans="51:75" x14ac:dyDescent="0.3">
      <c r="AY3787" s="94" t="e">
        <f>VLOOKUP(C3787,#REF!, 2,FALSE)</f>
        <v>#REF!</v>
      </c>
      <c r="BM3787" s="18" t="s">
        <v>8624</v>
      </c>
      <c r="BN3787" s="18" t="s">
        <v>720</v>
      </c>
      <c r="BO3787" s="18" t="s">
        <v>2998</v>
      </c>
      <c r="BU3787" s="18" t="s">
        <v>8624</v>
      </c>
      <c r="BV3787" s="18" t="s">
        <v>720</v>
      </c>
      <c r="BW3787" s="18" t="s">
        <v>2998</v>
      </c>
    </row>
    <row r="3788" spans="51:75" x14ac:dyDescent="0.3">
      <c r="AY3788" s="94" t="e">
        <f>VLOOKUP(C3788,#REF!, 2,FALSE)</f>
        <v>#REF!</v>
      </c>
      <c r="BM3788" s="18" t="s">
        <v>458</v>
      </c>
      <c r="BN3788" s="18" t="s">
        <v>618</v>
      </c>
      <c r="BO3788" s="18" t="s">
        <v>8627</v>
      </c>
      <c r="BU3788" s="18" t="s">
        <v>458</v>
      </c>
      <c r="BV3788" s="18" t="s">
        <v>618</v>
      </c>
      <c r="BW3788" s="18" t="s">
        <v>8627</v>
      </c>
    </row>
    <row r="3789" spans="51:75" x14ac:dyDescent="0.3">
      <c r="AY3789" s="94" t="e">
        <f>VLOOKUP(C3789,#REF!, 2,FALSE)</f>
        <v>#REF!</v>
      </c>
      <c r="BM3789" s="18" t="s">
        <v>8628</v>
      </c>
      <c r="BN3789" s="18" t="s">
        <v>1413</v>
      </c>
      <c r="BO3789" s="18" t="s">
        <v>2998</v>
      </c>
      <c r="BU3789" s="18" t="s">
        <v>8628</v>
      </c>
      <c r="BV3789" s="18" t="s">
        <v>1413</v>
      </c>
      <c r="BW3789" s="18" t="s">
        <v>2998</v>
      </c>
    </row>
    <row r="3790" spans="51:75" x14ac:dyDescent="0.3">
      <c r="AY3790" s="94" t="e">
        <f>VLOOKUP(C3790,#REF!, 2,FALSE)</f>
        <v>#REF!</v>
      </c>
      <c r="BM3790" s="18" t="s">
        <v>8629</v>
      </c>
      <c r="BN3790" s="18" t="s">
        <v>642</v>
      </c>
      <c r="BO3790" s="18" t="s">
        <v>2998</v>
      </c>
      <c r="BU3790" s="18" t="s">
        <v>8629</v>
      </c>
      <c r="BV3790" s="18" t="s">
        <v>642</v>
      </c>
      <c r="BW3790" s="18" t="s">
        <v>2998</v>
      </c>
    </row>
    <row r="3791" spans="51:75" x14ac:dyDescent="0.3">
      <c r="AY3791" s="94" t="e">
        <f>VLOOKUP(C3791,#REF!, 2,FALSE)</f>
        <v>#REF!</v>
      </c>
      <c r="BM3791" s="18" t="s">
        <v>8630</v>
      </c>
      <c r="BN3791" s="18" t="s">
        <v>2998</v>
      </c>
      <c r="BO3791" s="18" t="s">
        <v>8631</v>
      </c>
      <c r="BU3791" s="18" t="s">
        <v>8630</v>
      </c>
      <c r="BV3791" s="18" t="s">
        <v>2998</v>
      </c>
      <c r="BW3791" s="18" t="s">
        <v>8631</v>
      </c>
    </row>
    <row r="3792" spans="51:75" x14ac:dyDescent="0.3">
      <c r="AY3792" s="94" t="e">
        <f>VLOOKUP(C3792,#REF!, 2,FALSE)</f>
        <v>#REF!</v>
      </c>
      <c r="BM3792" s="18" t="s">
        <v>8632</v>
      </c>
      <c r="BN3792" s="18" t="s">
        <v>672</v>
      </c>
      <c r="BO3792" s="18" t="s">
        <v>2998</v>
      </c>
      <c r="BU3792" s="18" t="s">
        <v>8632</v>
      </c>
      <c r="BV3792" s="18" t="s">
        <v>672</v>
      </c>
      <c r="BW3792" s="18" t="s">
        <v>2998</v>
      </c>
    </row>
    <row r="3793" spans="51:75" x14ac:dyDescent="0.3">
      <c r="AY3793" s="94" t="e">
        <f>VLOOKUP(C3793,#REF!, 2,FALSE)</f>
        <v>#REF!</v>
      </c>
      <c r="BM3793" s="18" t="s">
        <v>8633</v>
      </c>
      <c r="BN3793" s="18" t="s">
        <v>3024</v>
      </c>
      <c r="BO3793" s="18" t="s">
        <v>1275</v>
      </c>
      <c r="BU3793" s="18" t="s">
        <v>8633</v>
      </c>
      <c r="BV3793" s="18" t="s">
        <v>3024</v>
      </c>
      <c r="BW3793" s="18" t="s">
        <v>1275</v>
      </c>
    </row>
    <row r="3794" spans="51:75" x14ac:dyDescent="0.3">
      <c r="AY3794" s="94" t="e">
        <f>VLOOKUP(C3794,#REF!, 2,FALSE)</f>
        <v>#REF!</v>
      </c>
      <c r="BM3794" s="18" t="s">
        <v>8634</v>
      </c>
      <c r="BN3794" s="18" t="s">
        <v>2998</v>
      </c>
      <c r="BO3794" s="18" t="s">
        <v>2998</v>
      </c>
      <c r="BU3794" s="18" t="s">
        <v>8634</v>
      </c>
      <c r="BV3794" s="18" t="s">
        <v>2998</v>
      </c>
      <c r="BW3794" s="18" t="s">
        <v>2998</v>
      </c>
    </row>
    <row r="3795" spans="51:75" x14ac:dyDescent="0.3">
      <c r="AY3795" s="94" t="e">
        <f>VLOOKUP(C3795,#REF!, 2,FALSE)</f>
        <v>#REF!</v>
      </c>
      <c r="BM3795" s="18" t="s">
        <v>8636</v>
      </c>
      <c r="BN3795" s="18" t="s">
        <v>3109</v>
      </c>
      <c r="BO3795" s="18" t="s">
        <v>2998</v>
      </c>
      <c r="BU3795" s="18" t="s">
        <v>8636</v>
      </c>
      <c r="BV3795" s="18" t="s">
        <v>3109</v>
      </c>
      <c r="BW3795" s="18" t="s">
        <v>2998</v>
      </c>
    </row>
    <row r="3796" spans="51:75" x14ac:dyDescent="0.3">
      <c r="AY3796" s="94" t="e">
        <f>VLOOKUP(C3796,#REF!, 2,FALSE)</f>
        <v>#REF!</v>
      </c>
      <c r="BM3796" s="18" t="s">
        <v>8638</v>
      </c>
      <c r="BN3796" s="18" t="s">
        <v>1413</v>
      </c>
      <c r="BO3796" s="18" t="s">
        <v>2998</v>
      </c>
      <c r="BU3796" s="18" t="s">
        <v>8638</v>
      </c>
      <c r="BV3796" s="18" t="s">
        <v>1413</v>
      </c>
      <c r="BW3796" s="18" t="s">
        <v>2998</v>
      </c>
    </row>
    <row r="3797" spans="51:75" x14ac:dyDescent="0.3">
      <c r="AY3797" s="94" t="e">
        <f>VLOOKUP(C3797,#REF!, 2,FALSE)</f>
        <v>#REF!</v>
      </c>
      <c r="BM3797" s="18" t="s">
        <v>8639</v>
      </c>
      <c r="BN3797" s="18" t="s">
        <v>17081</v>
      </c>
      <c r="BO3797" s="18" t="s">
        <v>8641</v>
      </c>
      <c r="BU3797" s="18" t="s">
        <v>8639</v>
      </c>
      <c r="BV3797" s="18" t="s">
        <v>17081</v>
      </c>
      <c r="BW3797" s="18" t="s">
        <v>8641</v>
      </c>
    </row>
    <row r="3798" spans="51:75" x14ac:dyDescent="0.3">
      <c r="AY3798" s="94" t="e">
        <f>VLOOKUP(C3798,#REF!, 2,FALSE)</f>
        <v>#REF!</v>
      </c>
      <c r="BM3798" s="18" t="s">
        <v>8642</v>
      </c>
      <c r="BN3798" s="18" t="s">
        <v>940</v>
      </c>
      <c r="BO3798" s="18" t="s">
        <v>748</v>
      </c>
      <c r="BU3798" s="18" t="s">
        <v>8642</v>
      </c>
      <c r="BV3798" s="18" t="s">
        <v>940</v>
      </c>
      <c r="BW3798" s="18" t="s">
        <v>748</v>
      </c>
    </row>
    <row r="3799" spans="51:75" x14ac:dyDescent="0.3">
      <c r="AY3799" s="94" t="e">
        <f>VLOOKUP(C3799,#REF!, 2,FALSE)</f>
        <v>#REF!</v>
      </c>
      <c r="BM3799" s="18" t="s">
        <v>8643</v>
      </c>
      <c r="BN3799" s="18" t="s">
        <v>958</v>
      </c>
      <c r="BO3799" s="18" t="s">
        <v>2998</v>
      </c>
      <c r="BU3799" s="18" t="s">
        <v>8643</v>
      </c>
      <c r="BV3799" s="18" t="s">
        <v>958</v>
      </c>
      <c r="BW3799" s="18" t="s">
        <v>2998</v>
      </c>
    </row>
    <row r="3800" spans="51:75" x14ac:dyDescent="0.3">
      <c r="AY3800" s="94" t="e">
        <f>VLOOKUP(C3800,#REF!, 2,FALSE)</f>
        <v>#REF!</v>
      </c>
      <c r="BM3800" s="18" t="s">
        <v>8644</v>
      </c>
      <c r="BN3800" s="18" t="s">
        <v>2998</v>
      </c>
      <c r="BO3800" s="18" t="s">
        <v>2998</v>
      </c>
      <c r="BU3800" s="18" t="s">
        <v>8644</v>
      </c>
      <c r="BV3800" s="18" t="s">
        <v>2998</v>
      </c>
      <c r="BW3800" s="18" t="s">
        <v>2998</v>
      </c>
    </row>
    <row r="3801" spans="51:75" x14ac:dyDescent="0.3">
      <c r="AY3801" s="94" t="e">
        <f>VLOOKUP(C3801,#REF!, 2,FALSE)</f>
        <v>#REF!</v>
      </c>
      <c r="BM3801" s="18" t="s">
        <v>8645</v>
      </c>
      <c r="BN3801" s="18" t="s">
        <v>2998</v>
      </c>
      <c r="BO3801" s="18" t="s">
        <v>2998</v>
      </c>
      <c r="BU3801" s="18" t="s">
        <v>8645</v>
      </c>
      <c r="BV3801" s="18" t="s">
        <v>2998</v>
      </c>
      <c r="BW3801" s="18" t="s">
        <v>2998</v>
      </c>
    </row>
    <row r="3802" spans="51:75" x14ac:dyDescent="0.3">
      <c r="AY3802" s="94" t="e">
        <f>VLOOKUP(C3802,#REF!, 2,FALSE)</f>
        <v>#REF!</v>
      </c>
      <c r="BM3802" s="18" t="s">
        <v>8646</v>
      </c>
      <c r="BN3802" s="18" t="s">
        <v>815</v>
      </c>
      <c r="BO3802" s="18" t="s">
        <v>2998</v>
      </c>
      <c r="BU3802" s="18" t="s">
        <v>8646</v>
      </c>
      <c r="BV3802" s="18" t="s">
        <v>815</v>
      </c>
      <c r="BW3802" s="18" t="s">
        <v>2998</v>
      </c>
    </row>
    <row r="3803" spans="51:75" x14ac:dyDescent="0.3">
      <c r="AY3803" s="94" t="e">
        <f>VLOOKUP(C3803,#REF!, 2,FALSE)</f>
        <v>#REF!</v>
      </c>
      <c r="BM3803" s="18" t="s">
        <v>8647</v>
      </c>
      <c r="BN3803" s="18" t="s">
        <v>2998</v>
      </c>
      <c r="BO3803" s="18" t="s">
        <v>2998</v>
      </c>
      <c r="BU3803" s="18" t="s">
        <v>8647</v>
      </c>
      <c r="BV3803" s="18" t="s">
        <v>2998</v>
      </c>
      <c r="BW3803" s="18" t="s">
        <v>2998</v>
      </c>
    </row>
    <row r="3804" spans="51:75" x14ac:dyDescent="0.3">
      <c r="AY3804" s="94" t="e">
        <f>VLOOKUP(C3804,#REF!, 2,FALSE)</f>
        <v>#REF!</v>
      </c>
      <c r="BM3804" s="18" t="s">
        <v>8648</v>
      </c>
      <c r="BN3804" s="18" t="s">
        <v>2998</v>
      </c>
      <c r="BO3804" s="18" t="s">
        <v>8649</v>
      </c>
      <c r="BU3804" s="18" t="s">
        <v>8648</v>
      </c>
      <c r="BV3804" s="18" t="s">
        <v>2998</v>
      </c>
      <c r="BW3804" s="18" t="s">
        <v>8649</v>
      </c>
    </row>
    <row r="3805" spans="51:75" x14ac:dyDescent="0.3">
      <c r="AY3805" s="94" t="e">
        <f>VLOOKUP(C3805,#REF!, 2,FALSE)</f>
        <v>#REF!</v>
      </c>
      <c r="BM3805" s="18" t="s">
        <v>8650</v>
      </c>
      <c r="BN3805" s="18" t="s">
        <v>645</v>
      </c>
      <c r="BO3805" s="18" t="s">
        <v>2998</v>
      </c>
      <c r="BU3805" s="18" t="s">
        <v>8650</v>
      </c>
      <c r="BV3805" s="18" t="s">
        <v>645</v>
      </c>
      <c r="BW3805" s="18" t="s">
        <v>2998</v>
      </c>
    </row>
    <row r="3806" spans="51:75" x14ac:dyDescent="0.3">
      <c r="AY3806" s="94" t="e">
        <f>VLOOKUP(C3806,#REF!, 2,FALSE)</f>
        <v>#REF!</v>
      </c>
      <c r="BM3806" s="18" t="s">
        <v>8651</v>
      </c>
      <c r="BN3806" s="18" t="s">
        <v>2998</v>
      </c>
      <c r="BO3806" s="18" t="s">
        <v>7327</v>
      </c>
      <c r="BU3806" s="18" t="s">
        <v>8651</v>
      </c>
      <c r="BV3806" s="18" t="s">
        <v>2998</v>
      </c>
      <c r="BW3806" s="18" t="s">
        <v>7327</v>
      </c>
    </row>
    <row r="3807" spans="51:75" x14ac:dyDescent="0.3">
      <c r="AY3807" s="94" t="e">
        <f>VLOOKUP(C3807,#REF!, 2,FALSE)</f>
        <v>#REF!</v>
      </c>
      <c r="BM3807" s="18" t="s">
        <v>8653</v>
      </c>
      <c r="BN3807" s="18" t="s">
        <v>2998</v>
      </c>
      <c r="BO3807" s="18" t="s">
        <v>4476</v>
      </c>
      <c r="BU3807" s="18" t="s">
        <v>8653</v>
      </c>
      <c r="BV3807" s="18" t="s">
        <v>2998</v>
      </c>
      <c r="BW3807" s="18" t="s">
        <v>4476</v>
      </c>
    </row>
    <row r="3808" spans="51:75" x14ac:dyDescent="0.3">
      <c r="AY3808" s="94" t="e">
        <f>VLOOKUP(C3808,#REF!, 2,FALSE)</f>
        <v>#REF!</v>
      </c>
      <c r="BM3808" s="18" t="s">
        <v>8654</v>
      </c>
      <c r="BN3808" s="18" t="s">
        <v>2998</v>
      </c>
      <c r="BO3808" s="18" t="s">
        <v>5553</v>
      </c>
      <c r="BU3808" s="18" t="s">
        <v>8654</v>
      </c>
      <c r="BV3808" s="18" t="s">
        <v>2998</v>
      </c>
      <c r="BW3808" s="18" t="s">
        <v>5553</v>
      </c>
    </row>
    <row r="3809" spans="51:75" x14ac:dyDescent="0.3">
      <c r="AY3809" s="94" t="e">
        <f>VLOOKUP(C3809,#REF!, 2,FALSE)</f>
        <v>#REF!</v>
      </c>
      <c r="BM3809" s="18" t="s">
        <v>8655</v>
      </c>
      <c r="BN3809" s="18" t="s">
        <v>2998</v>
      </c>
      <c r="BO3809" s="18" t="s">
        <v>1969</v>
      </c>
      <c r="BU3809" s="18" t="s">
        <v>8655</v>
      </c>
      <c r="BV3809" s="18" t="s">
        <v>2998</v>
      </c>
      <c r="BW3809" s="18" t="s">
        <v>1969</v>
      </c>
    </row>
    <row r="3810" spans="51:75" x14ac:dyDescent="0.3">
      <c r="AY3810" s="94" t="e">
        <f>VLOOKUP(C3810,#REF!, 2,FALSE)</f>
        <v>#REF!</v>
      </c>
      <c r="BM3810" s="18" t="s">
        <v>8656</v>
      </c>
      <c r="BN3810" s="18" t="s">
        <v>935</v>
      </c>
      <c r="BO3810" s="18" t="s">
        <v>8657</v>
      </c>
      <c r="BU3810" s="18" t="s">
        <v>8656</v>
      </c>
      <c r="BV3810" s="18" t="s">
        <v>935</v>
      </c>
      <c r="BW3810" s="18" t="s">
        <v>8657</v>
      </c>
    </row>
    <row r="3811" spans="51:75" x14ac:dyDescent="0.3">
      <c r="AY3811" s="94" t="e">
        <f>VLOOKUP(C3811,#REF!, 2,FALSE)</f>
        <v>#REF!</v>
      </c>
      <c r="BM3811" s="18" t="s">
        <v>8658</v>
      </c>
      <c r="BN3811" s="18" t="s">
        <v>2993</v>
      </c>
      <c r="BO3811" s="18" t="s">
        <v>2385</v>
      </c>
      <c r="BU3811" s="18" t="s">
        <v>8658</v>
      </c>
      <c r="BV3811" s="18" t="s">
        <v>2993</v>
      </c>
      <c r="BW3811" s="18" t="s">
        <v>2385</v>
      </c>
    </row>
    <row r="3812" spans="51:75" x14ac:dyDescent="0.3">
      <c r="AY3812" s="94" t="e">
        <f>VLOOKUP(C3812,#REF!, 2,FALSE)</f>
        <v>#REF!</v>
      </c>
      <c r="BM3812" s="18" t="s">
        <v>8660</v>
      </c>
      <c r="BN3812" s="18" t="s">
        <v>626</v>
      </c>
      <c r="BO3812" s="18" t="s">
        <v>8661</v>
      </c>
      <c r="BU3812" s="18" t="s">
        <v>8660</v>
      </c>
      <c r="BV3812" s="18" t="s">
        <v>626</v>
      </c>
      <c r="BW3812" s="18" t="s">
        <v>8661</v>
      </c>
    </row>
    <row r="3813" spans="51:75" x14ac:dyDescent="0.3">
      <c r="AY3813" s="94" t="e">
        <f>VLOOKUP(C3813,#REF!, 2,FALSE)</f>
        <v>#REF!</v>
      </c>
      <c r="BM3813" s="18" t="s">
        <v>8662</v>
      </c>
      <c r="BN3813" s="18" t="s">
        <v>2998</v>
      </c>
      <c r="BO3813" s="18" t="s">
        <v>8663</v>
      </c>
      <c r="BU3813" s="18" t="s">
        <v>8662</v>
      </c>
      <c r="BV3813" s="18" t="s">
        <v>2998</v>
      </c>
      <c r="BW3813" s="18" t="s">
        <v>8663</v>
      </c>
    </row>
    <row r="3814" spans="51:75" x14ac:dyDescent="0.3">
      <c r="AY3814" s="94" t="e">
        <f>VLOOKUP(C3814,#REF!, 2,FALSE)</f>
        <v>#REF!</v>
      </c>
      <c r="BM3814" s="18" t="s">
        <v>8664</v>
      </c>
      <c r="BN3814" s="18" t="s">
        <v>2998</v>
      </c>
      <c r="BO3814" s="18" t="s">
        <v>6676</v>
      </c>
      <c r="BU3814" s="18" t="s">
        <v>8664</v>
      </c>
      <c r="BV3814" s="18" t="s">
        <v>2998</v>
      </c>
      <c r="BW3814" s="18" t="s">
        <v>6676</v>
      </c>
    </row>
    <row r="3815" spans="51:75" x14ac:dyDescent="0.3">
      <c r="AY3815" s="94" t="e">
        <f>VLOOKUP(C3815,#REF!, 2,FALSE)</f>
        <v>#REF!</v>
      </c>
      <c r="BM3815" s="18" t="s">
        <v>8665</v>
      </c>
      <c r="BN3815" s="18" t="s">
        <v>645</v>
      </c>
      <c r="BO3815" s="18" t="s">
        <v>2998</v>
      </c>
      <c r="BU3815" s="18" t="s">
        <v>8665</v>
      </c>
      <c r="BV3815" s="18" t="s">
        <v>645</v>
      </c>
      <c r="BW3815" s="18" t="s">
        <v>2998</v>
      </c>
    </row>
    <row r="3816" spans="51:75" x14ac:dyDescent="0.3">
      <c r="AY3816" s="94" t="e">
        <f>VLOOKUP(C3816,#REF!, 2,FALSE)</f>
        <v>#REF!</v>
      </c>
      <c r="BM3816" s="18" t="s">
        <v>8666</v>
      </c>
      <c r="BN3816" s="18" t="s">
        <v>2998</v>
      </c>
      <c r="BO3816" s="18" t="s">
        <v>2998</v>
      </c>
      <c r="BU3816" s="18" t="s">
        <v>8666</v>
      </c>
      <c r="BV3816" s="18" t="s">
        <v>2998</v>
      </c>
      <c r="BW3816" s="18" t="s">
        <v>2998</v>
      </c>
    </row>
    <row r="3817" spans="51:75" x14ac:dyDescent="0.3">
      <c r="AY3817" s="94" t="e">
        <f>VLOOKUP(C3817,#REF!, 2,FALSE)</f>
        <v>#REF!</v>
      </c>
      <c r="BM3817" s="18" t="s">
        <v>8668</v>
      </c>
      <c r="BN3817" s="18" t="s">
        <v>783</v>
      </c>
      <c r="BO3817" s="18" t="s">
        <v>8669</v>
      </c>
      <c r="BU3817" s="18" t="s">
        <v>8668</v>
      </c>
      <c r="BV3817" s="18" t="s">
        <v>783</v>
      </c>
      <c r="BW3817" s="18" t="s">
        <v>8669</v>
      </c>
    </row>
    <row r="3818" spans="51:75" x14ac:dyDescent="0.3">
      <c r="AY3818" s="94" t="e">
        <f>VLOOKUP(C3818,#REF!, 2,FALSE)</f>
        <v>#REF!</v>
      </c>
      <c r="BM3818" s="18" t="s">
        <v>8670</v>
      </c>
      <c r="BN3818" s="18" t="s">
        <v>795</v>
      </c>
      <c r="BO3818" s="18" t="s">
        <v>5757</v>
      </c>
      <c r="BU3818" s="18" t="s">
        <v>8670</v>
      </c>
      <c r="BV3818" s="18" t="s">
        <v>795</v>
      </c>
      <c r="BW3818" s="18" t="s">
        <v>5757</v>
      </c>
    </row>
    <row r="3819" spans="51:75" x14ac:dyDescent="0.3">
      <c r="AY3819" s="94" t="e">
        <f>VLOOKUP(C3819,#REF!, 2,FALSE)</f>
        <v>#REF!</v>
      </c>
      <c r="BM3819" s="18" t="s">
        <v>8671</v>
      </c>
      <c r="BN3819" s="18" t="s">
        <v>792</v>
      </c>
      <c r="BO3819" s="18" t="s">
        <v>2998</v>
      </c>
      <c r="BU3819" s="18" t="s">
        <v>8671</v>
      </c>
      <c r="BV3819" s="18" t="s">
        <v>792</v>
      </c>
      <c r="BW3819" s="18" t="s">
        <v>2998</v>
      </c>
    </row>
    <row r="3820" spans="51:75" x14ac:dyDescent="0.3">
      <c r="AY3820" s="94" t="e">
        <f>VLOOKUP(C3820,#REF!, 2,FALSE)</f>
        <v>#REF!</v>
      </c>
      <c r="BM3820" s="18" t="s">
        <v>8672</v>
      </c>
      <c r="BN3820" s="18" t="s">
        <v>790</v>
      </c>
      <c r="BO3820" s="18" t="s">
        <v>8674</v>
      </c>
      <c r="BU3820" s="18" t="s">
        <v>8672</v>
      </c>
      <c r="BV3820" s="18" t="s">
        <v>790</v>
      </c>
      <c r="BW3820" s="18" t="s">
        <v>8674</v>
      </c>
    </row>
    <row r="3821" spans="51:75" x14ac:dyDescent="0.3">
      <c r="AY3821" s="94" t="e">
        <f>VLOOKUP(C3821,#REF!, 2,FALSE)</f>
        <v>#REF!</v>
      </c>
      <c r="BM3821" s="18" t="s">
        <v>8675</v>
      </c>
      <c r="BN3821" s="18" t="s">
        <v>822</v>
      </c>
      <c r="BO3821" s="18" t="s">
        <v>5856</v>
      </c>
      <c r="BU3821" s="18" t="s">
        <v>8675</v>
      </c>
      <c r="BV3821" s="18" t="s">
        <v>822</v>
      </c>
      <c r="BW3821" s="18" t="s">
        <v>5856</v>
      </c>
    </row>
    <row r="3822" spans="51:75" x14ac:dyDescent="0.3">
      <c r="AY3822" s="94" t="e">
        <f>VLOOKUP(C3822,#REF!, 2,FALSE)</f>
        <v>#REF!</v>
      </c>
      <c r="BM3822" s="18" t="s">
        <v>8676</v>
      </c>
      <c r="BN3822" s="18" t="s">
        <v>622</v>
      </c>
      <c r="BO3822" s="18" t="s">
        <v>2998</v>
      </c>
      <c r="BU3822" s="18" t="s">
        <v>8676</v>
      </c>
      <c r="BV3822" s="18" t="s">
        <v>622</v>
      </c>
      <c r="BW3822" s="18" t="s">
        <v>2998</v>
      </c>
    </row>
    <row r="3823" spans="51:75" x14ac:dyDescent="0.3">
      <c r="AY3823" s="94" t="e">
        <f>VLOOKUP(C3823,#REF!, 2,FALSE)</f>
        <v>#REF!</v>
      </c>
      <c r="BM3823" s="18" t="s">
        <v>8677</v>
      </c>
      <c r="BN3823" s="18" t="s">
        <v>672</v>
      </c>
      <c r="BO3823" s="18" t="s">
        <v>8678</v>
      </c>
      <c r="BU3823" s="18" t="s">
        <v>8677</v>
      </c>
      <c r="BV3823" s="18" t="s">
        <v>672</v>
      </c>
      <c r="BW3823" s="18" t="s">
        <v>8678</v>
      </c>
    </row>
    <row r="3824" spans="51:75" x14ac:dyDescent="0.3">
      <c r="AY3824" s="94" t="e">
        <f>VLOOKUP(C3824,#REF!, 2,FALSE)</f>
        <v>#REF!</v>
      </c>
      <c r="BM3824" s="18" t="s">
        <v>8679</v>
      </c>
      <c r="BN3824" s="18" t="s">
        <v>799</v>
      </c>
      <c r="BO3824" s="18" t="s">
        <v>2998</v>
      </c>
      <c r="BU3824" s="18" t="s">
        <v>8679</v>
      </c>
      <c r="BV3824" s="18" t="s">
        <v>799</v>
      </c>
      <c r="BW3824" s="18" t="s">
        <v>2998</v>
      </c>
    </row>
    <row r="3825" spans="51:75" x14ac:dyDescent="0.3">
      <c r="AY3825" s="94" t="e">
        <f>VLOOKUP(C3825,#REF!, 2,FALSE)</f>
        <v>#REF!</v>
      </c>
      <c r="BM3825" s="18" t="s">
        <v>8680</v>
      </c>
      <c r="BN3825" s="18" t="s">
        <v>814</v>
      </c>
      <c r="BO3825" s="18" t="s">
        <v>2998</v>
      </c>
      <c r="BU3825" s="18" t="s">
        <v>8680</v>
      </c>
      <c r="BV3825" s="18" t="s">
        <v>814</v>
      </c>
      <c r="BW3825" s="18" t="s">
        <v>2998</v>
      </c>
    </row>
    <row r="3826" spans="51:75" x14ac:dyDescent="0.3">
      <c r="AY3826" s="94" t="e">
        <f>VLOOKUP(C3826,#REF!, 2,FALSE)</f>
        <v>#REF!</v>
      </c>
      <c r="BM3826" s="18" t="s">
        <v>8682</v>
      </c>
      <c r="BN3826" s="18" t="s">
        <v>3024</v>
      </c>
      <c r="BO3826" s="18" t="s">
        <v>4429</v>
      </c>
      <c r="BU3826" s="18" t="s">
        <v>8682</v>
      </c>
      <c r="BV3826" s="18" t="s">
        <v>3024</v>
      </c>
      <c r="BW3826" s="18" t="s">
        <v>4429</v>
      </c>
    </row>
    <row r="3827" spans="51:75" x14ac:dyDescent="0.3">
      <c r="AY3827" s="94" t="e">
        <f>VLOOKUP(C3827,#REF!, 2,FALSE)</f>
        <v>#REF!</v>
      </c>
      <c r="BM3827" s="18" t="s">
        <v>1484</v>
      </c>
      <c r="BN3827" s="18" t="s">
        <v>2998</v>
      </c>
      <c r="BO3827" s="18" t="s">
        <v>8683</v>
      </c>
      <c r="BU3827" s="18" t="s">
        <v>1484</v>
      </c>
      <c r="BV3827" s="18" t="s">
        <v>2998</v>
      </c>
      <c r="BW3827" s="18" t="s">
        <v>8683</v>
      </c>
    </row>
    <row r="3828" spans="51:75" x14ac:dyDescent="0.3">
      <c r="AY3828" s="94" t="e">
        <f>VLOOKUP(C3828,#REF!, 2,FALSE)</f>
        <v>#REF!</v>
      </c>
      <c r="BM3828" s="18" t="s">
        <v>8684</v>
      </c>
      <c r="BN3828" s="18" t="s">
        <v>2998</v>
      </c>
      <c r="BO3828" s="18" t="s">
        <v>8685</v>
      </c>
      <c r="BU3828" s="18" t="s">
        <v>8684</v>
      </c>
      <c r="BV3828" s="18" t="s">
        <v>2998</v>
      </c>
      <c r="BW3828" s="18" t="s">
        <v>8685</v>
      </c>
    </row>
    <row r="3829" spans="51:75" x14ac:dyDescent="0.3">
      <c r="AY3829" s="94" t="e">
        <f>VLOOKUP(C3829,#REF!, 2,FALSE)</f>
        <v>#REF!</v>
      </c>
      <c r="BM3829" s="18" t="s">
        <v>8686</v>
      </c>
      <c r="BN3829" s="18" t="s">
        <v>624</v>
      </c>
      <c r="BO3829" s="18" t="s">
        <v>3161</v>
      </c>
      <c r="BU3829" s="18" t="s">
        <v>8686</v>
      </c>
      <c r="BV3829" s="18" t="s">
        <v>624</v>
      </c>
      <c r="BW3829" s="18" t="s">
        <v>3161</v>
      </c>
    </row>
    <row r="3830" spans="51:75" x14ac:dyDescent="0.3">
      <c r="AY3830" s="94" t="e">
        <f>VLOOKUP(C3830,#REF!, 2,FALSE)</f>
        <v>#REF!</v>
      </c>
      <c r="BM3830" s="18" t="s">
        <v>8688</v>
      </c>
      <c r="BN3830" s="18" t="s">
        <v>799</v>
      </c>
      <c r="BO3830" s="18" t="s">
        <v>8689</v>
      </c>
      <c r="BU3830" s="18" t="s">
        <v>8688</v>
      </c>
      <c r="BV3830" s="18" t="s">
        <v>799</v>
      </c>
      <c r="BW3830" s="18" t="s">
        <v>8689</v>
      </c>
    </row>
    <row r="3831" spans="51:75" x14ac:dyDescent="0.3">
      <c r="AY3831" s="94" t="e">
        <f>VLOOKUP(C3831,#REF!, 2,FALSE)</f>
        <v>#REF!</v>
      </c>
      <c r="BM3831" s="18" t="s">
        <v>8690</v>
      </c>
      <c r="BN3831" s="18" t="s">
        <v>787</v>
      </c>
      <c r="BO3831" s="18" t="s">
        <v>1678</v>
      </c>
      <c r="BU3831" s="18" t="s">
        <v>8690</v>
      </c>
      <c r="BV3831" s="18" t="s">
        <v>787</v>
      </c>
      <c r="BW3831" s="18" t="s">
        <v>1678</v>
      </c>
    </row>
    <row r="3832" spans="51:75" x14ac:dyDescent="0.3">
      <c r="AY3832" s="94" t="e">
        <f>VLOOKUP(C3832,#REF!, 2,FALSE)</f>
        <v>#REF!</v>
      </c>
      <c r="BM3832" s="18" t="s">
        <v>8691</v>
      </c>
      <c r="BN3832" s="18" t="s">
        <v>2993</v>
      </c>
      <c r="BO3832" s="18" t="s">
        <v>8692</v>
      </c>
      <c r="BU3832" s="18" t="s">
        <v>8691</v>
      </c>
      <c r="BV3832" s="18" t="s">
        <v>2993</v>
      </c>
      <c r="BW3832" s="18" t="s">
        <v>8692</v>
      </c>
    </row>
    <row r="3833" spans="51:75" x14ac:dyDescent="0.3">
      <c r="AY3833" s="94" t="e">
        <f>VLOOKUP(C3833,#REF!, 2,FALSE)</f>
        <v>#REF!</v>
      </c>
      <c r="BM3833" s="18" t="s">
        <v>8693</v>
      </c>
      <c r="BN3833" s="18" t="s">
        <v>672</v>
      </c>
      <c r="BO3833" s="18" t="s">
        <v>1789</v>
      </c>
      <c r="BU3833" s="18" t="s">
        <v>8693</v>
      </c>
      <c r="BV3833" s="18" t="s">
        <v>672</v>
      </c>
      <c r="BW3833" s="18" t="s">
        <v>1789</v>
      </c>
    </row>
    <row r="3834" spans="51:75" x14ac:dyDescent="0.3">
      <c r="AY3834" s="94" t="e">
        <f>VLOOKUP(C3834,#REF!, 2,FALSE)</f>
        <v>#REF!</v>
      </c>
      <c r="BM3834" s="18" t="s">
        <v>8694</v>
      </c>
      <c r="BN3834" s="18" t="s">
        <v>799</v>
      </c>
      <c r="BO3834" s="18" t="s">
        <v>8695</v>
      </c>
      <c r="BU3834" s="18" t="s">
        <v>8694</v>
      </c>
      <c r="BV3834" s="18" t="s">
        <v>799</v>
      </c>
      <c r="BW3834" s="18" t="s">
        <v>8695</v>
      </c>
    </row>
    <row r="3835" spans="51:75" x14ac:dyDescent="0.3">
      <c r="AY3835" s="94" t="e">
        <f>VLOOKUP(C3835,#REF!, 2,FALSE)</f>
        <v>#REF!</v>
      </c>
      <c r="BM3835" s="18" t="s">
        <v>8696</v>
      </c>
      <c r="BN3835" s="18" t="s">
        <v>672</v>
      </c>
      <c r="BO3835" s="18" t="s">
        <v>3883</v>
      </c>
      <c r="BU3835" s="18" t="s">
        <v>8696</v>
      </c>
      <c r="BV3835" s="18" t="s">
        <v>672</v>
      </c>
      <c r="BW3835" s="18" t="s">
        <v>3883</v>
      </c>
    </row>
    <row r="3836" spans="51:75" x14ac:dyDescent="0.3">
      <c r="AY3836" s="94" t="e">
        <f>VLOOKUP(C3836,#REF!, 2,FALSE)</f>
        <v>#REF!</v>
      </c>
      <c r="BM3836" s="18" t="s">
        <v>8697</v>
      </c>
      <c r="BN3836" s="18" t="s">
        <v>3024</v>
      </c>
      <c r="BO3836" s="18" t="s">
        <v>1789</v>
      </c>
      <c r="BU3836" s="18" t="s">
        <v>8697</v>
      </c>
      <c r="BV3836" s="18" t="s">
        <v>3024</v>
      </c>
      <c r="BW3836" s="18" t="s">
        <v>1789</v>
      </c>
    </row>
    <row r="3837" spans="51:75" x14ac:dyDescent="0.3">
      <c r="AY3837" s="94" t="e">
        <f>VLOOKUP(C3837,#REF!, 2,FALSE)</f>
        <v>#REF!</v>
      </c>
      <c r="BM3837" s="18" t="s">
        <v>8698</v>
      </c>
      <c r="BN3837" s="18" t="s">
        <v>864</v>
      </c>
      <c r="BO3837" s="18" t="s">
        <v>8699</v>
      </c>
      <c r="BU3837" s="18" t="s">
        <v>8698</v>
      </c>
      <c r="BV3837" s="18" t="s">
        <v>864</v>
      </c>
      <c r="BW3837" s="18" t="s">
        <v>8699</v>
      </c>
    </row>
    <row r="3838" spans="51:75" x14ac:dyDescent="0.3">
      <c r="AY3838" s="94" t="e">
        <f>VLOOKUP(C3838,#REF!, 2,FALSE)</f>
        <v>#REF!</v>
      </c>
      <c r="BM3838" s="18" t="s">
        <v>8700</v>
      </c>
      <c r="BN3838" s="18" t="s">
        <v>792</v>
      </c>
      <c r="BO3838" s="18" t="s">
        <v>1871</v>
      </c>
      <c r="BU3838" s="18" t="s">
        <v>8700</v>
      </c>
      <c r="BV3838" s="18" t="s">
        <v>792</v>
      </c>
      <c r="BW3838" s="18" t="s">
        <v>1871</v>
      </c>
    </row>
    <row r="3839" spans="51:75" x14ac:dyDescent="0.3">
      <c r="AY3839" s="94" t="e">
        <f>VLOOKUP(C3839,#REF!, 2,FALSE)</f>
        <v>#REF!</v>
      </c>
      <c r="BM3839" s="18" t="s">
        <v>1485</v>
      </c>
      <c r="BN3839" s="18" t="s">
        <v>822</v>
      </c>
      <c r="BO3839" s="18" t="s">
        <v>8701</v>
      </c>
      <c r="BU3839" s="18" t="s">
        <v>1485</v>
      </c>
      <c r="BV3839" s="18" t="s">
        <v>822</v>
      </c>
      <c r="BW3839" s="18" t="s">
        <v>8701</v>
      </c>
    </row>
    <row r="3840" spans="51:75" x14ac:dyDescent="0.3">
      <c r="AY3840" s="94" t="e">
        <f>VLOOKUP(C3840,#REF!, 2,FALSE)</f>
        <v>#REF!</v>
      </c>
      <c r="BM3840" s="18" t="s">
        <v>8702</v>
      </c>
      <c r="BN3840" s="18" t="s">
        <v>621</v>
      </c>
      <c r="BO3840" s="18" t="s">
        <v>2998</v>
      </c>
      <c r="BU3840" s="18" t="s">
        <v>8702</v>
      </c>
      <c r="BV3840" s="18" t="s">
        <v>621</v>
      </c>
      <c r="BW3840" s="18" t="s">
        <v>2998</v>
      </c>
    </row>
    <row r="3841" spans="51:75" x14ac:dyDescent="0.3">
      <c r="AY3841" s="94" t="e">
        <f>VLOOKUP(C3841,#REF!, 2,FALSE)</f>
        <v>#REF!</v>
      </c>
      <c r="BM3841" s="18" t="s">
        <v>1486</v>
      </c>
      <c r="BN3841" s="18" t="s">
        <v>672</v>
      </c>
      <c r="BO3841" s="18" t="s">
        <v>665</v>
      </c>
      <c r="BU3841" s="18" t="s">
        <v>1486</v>
      </c>
      <c r="BV3841" s="18" t="s">
        <v>672</v>
      </c>
      <c r="BW3841" s="18" t="s">
        <v>665</v>
      </c>
    </row>
    <row r="3842" spans="51:75" x14ac:dyDescent="0.3">
      <c r="AY3842" s="94" t="e">
        <f>VLOOKUP(C3842,#REF!, 2,FALSE)</f>
        <v>#REF!</v>
      </c>
      <c r="BM3842" s="18" t="s">
        <v>8703</v>
      </c>
      <c r="BN3842" s="18" t="s">
        <v>864</v>
      </c>
      <c r="BO3842" s="18" t="s">
        <v>6403</v>
      </c>
      <c r="BU3842" s="18" t="s">
        <v>8703</v>
      </c>
      <c r="BV3842" s="18" t="s">
        <v>864</v>
      </c>
      <c r="BW3842" s="18" t="s">
        <v>6403</v>
      </c>
    </row>
    <row r="3843" spans="51:75" x14ac:dyDescent="0.3">
      <c r="AY3843" s="94" t="e">
        <f>VLOOKUP(C3843,#REF!, 2,FALSE)</f>
        <v>#REF!</v>
      </c>
      <c r="BM3843" s="18" t="s">
        <v>1487</v>
      </c>
      <c r="BN3843" s="18" t="s">
        <v>747</v>
      </c>
      <c r="BO3843" s="18" t="s">
        <v>8704</v>
      </c>
      <c r="BU3843" s="18" t="s">
        <v>1487</v>
      </c>
      <c r="BV3843" s="18" t="s">
        <v>747</v>
      </c>
      <c r="BW3843" s="18" t="s">
        <v>8704</v>
      </c>
    </row>
    <row r="3844" spans="51:75" x14ac:dyDescent="0.3">
      <c r="AY3844" s="94" t="e">
        <f>VLOOKUP(C3844,#REF!, 2,FALSE)</f>
        <v>#REF!</v>
      </c>
      <c r="BM3844" s="18" t="s">
        <v>8705</v>
      </c>
      <c r="BN3844" s="18" t="s">
        <v>713</v>
      </c>
      <c r="BO3844" s="18" t="s">
        <v>5625</v>
      </c>
      <c r="BU3844" s="18" t="s">
        <v>8705</v>
      </c>
      <c r="BV3844" s="18" t="s">
        <v>713</v>
      </c>
      <c r="BW3844" s="18" t="s">
        <v>5625</v>
      </c>
    </row>
    <row r="3845" spans="51:75" x14ac:dyDescent="0.3">
      <c r="AY3845" s="94" t="e">
        <f>VLOOKUP(C3845,#REF!, 2,FALSE)</f>
        <v>#REF!</v>
      </c>
      <c r="BM3845" s="18" t="s">
        <v>8706</v>
      </c>
      <c r="BN3845" s="18" t="s">
        <v>715</v>
      </c>
      <c r="BO3845" s="18" t="s">
        <v>8707</v>
      </c>
      <c r="BU3845" s="18" t="s">
        <v>8706</v>
      </c>
      <c r="BV3845" s="18" t="s">
        <v>715</v>
      </c>
      <c r="BW3845" s="18" t="s">
        <v>8707</v>
      </c>
    </row>
    <row r="3846" spans="51:75" x14ac:dyDescent="0.3">
      <c r="AY3846" s="94" t="e">
        <f>VLOOKUP(C3846,#REF!, 2,FALSE)</f>
        <v>#REF!</v>
      </c>
      <c r="BM3846" s="18" t="s">
        <v>1488</v>
      </c>
      <c r="BN3846" s="18" t="s">
        <v>795</v>
      </c>
      <c r="BO3846" s="18" t="s">
        <v>8708</v>
      </c>
      <c r="BU3846" s="18" t="s">
        <v>1488</v>
      </c>
      <c r="BV3846" s="18" t="s">
        <v>795</v>
      </c>
      <c r="BW3846" s="18" t="s">
        <v>8708</v>
      </c>
    </row>
    <row r="3847" spans="51:75" x14ac:dyDescent="0.3">
      <c r="AY3847" s="94" t="e">
        <f>VLOOKUP(C3847,#REF!, 2,FALSE)</f>
        <v>#REF!</v>
      </c>
      <c r="BM3847" s="18" t="s">
        <v>8709</v>
      </c>
      <c r="BN3847" s="18" t="s">
        <v>642</v>
      </c>
      <c r="BO3847" s="18" t="s">
        <v>8710</v>
      </c>
      <c r="BU3847" s="18" t="s">
        <v>8709</v>
      </c>
      <c r="BV3847" s="18" t="s">
        <v>642</v>
      </c>
      <c r="BW3847" s="18" t="s">
        <v>8710</v>
      </c>
    </row>
    <row r="3848" spans="51:75" x14ac:dyDescent="0.3">
      <c r="AY3848" s="94" t="e">
        <f>VLOOKUP(C3848,#REF!, 2,FALSE)</f>
        <v>#REF!</v>
      </c>
      <c r="BM3848" s="18" t="s">
        <v>8711</v>
      </c>
      <c r="BN3848" s="18" t="s">
        <v>3021</v>
      </c>
      <c r="BO3848" s="18" t="s">
        <v>8712</v>
      </c>
      <c r="BU3848" s="18" t="s">
        <v>8711</v>
      </c>
      <c r="BV3848" s="18" t="s">
        <v>3021</v>
      </c>
      <c r="BW3848" s="18" t="s">
        <v>8712</v>
      </c>
    </row>
    <row r="3849" spans="51:75" x14ac:dyDescent="0.3">
      <c r="AY3849" s="94" t="e">
        <f>VLOOKUP(C3849,#REF!, 2,FALSE)</f>
        <v>#REF!</v>
      </c>
      <c r="BM3849" s="18" t="s">
        <v>8713</v>
      </c>
      <c r="BN3849" s="18" t="s">
        <v>3290</v>
      </c>
      <c r="BO3849" s="18" t="s">
        <v>3294</v>
      </c>
      <c r="BU3849" s="18" t="s">
        <v>8713</v>
      </c>
      <c r="BV3849" s="18" t="s">
        <v>3290</v>
      </c>
      <c r="BW3849" s="18" t="s">
        <v>3294</v>
      </c>
    </row>
    <row r="3850" spans="51:75" x14ac:dyDescent="0.3">
      <c r="AY3850" s="94" t="e">
        <f>VLOOKUP(C3850,#REF!, 2,FALSE)</f>
        <v>#REF!</v>
      </c>
      <c r="BM3850" s="18" t="s">
        <v>1489</v>
      </c>
      <c r="BN3850" s="18" t="s">
        <v>661</v>
      </c>
      <c r="BO3850" s="18" t="s">
        <v>8714</v>
      </c>
      <c r="BU3850" s="18" t="s">
        <v>1489</v>
      </c>
      <c r="BV3850" s="18" t="s">
        <v>661</v>
      </c>
      <c r="BW3850" s="18" t="s">
        <v>8714</v>
      </c>
    </row>
    <row r="3851" spans="51:75" x14ac:dyDescent="0.3">
      <c r="AY3851" s="94" t="e">
        <f>VLOOKUP(C3851,#REF!, 2,FALSE)</f>
        <v>#REF!</v>
      </c>
      <c r="BM3851" s="18" t="s">
        <v>8715</v>
      </c>
      <c r="BN3851" s="18" t="s">
        <v>8716</v>
      </c>
      <c r="BO3851" s="18" t="s">
        <v>8717</v>
      </c>
      <c r="BU3851" s="18" t="s">
        <v>8715</v>
      </c>
      <c r="BV3851" s="18" t="s">
        <v>8716</v>
      </c>
      <c r="BW3851" s="18" t="s">
        <v>8717</v>
      </c>
    </row>
    <row r="3852" spans="51:75" x14ac:dyDescent="0.3">
      <c r="AY3852" s="94" t="e">
        <f>VLOOKUP(C3852,#REF!, 2,FALSE)</f>
        <v>#REF!</v>
      </c>
      <c r="BM3852" s="18" t="s">
        <v>8718</v>
      </c>
      <c r="BN3852" s="18" t="s">
        <v>2998</v>
      </c>
      <c r="BO3852" s="18" t="s">
        <v>2567</v>
      </c>
      <c r="BU3852" s="18" t="s">
        <v>8718</v>
      </c>
      <c r="BV3852" s="18" t="s">
        <v>2998</v>
      </c>
      <c r="BW3852" s="18" t="s">
        <v>2567</v>
      </c>
    </row>
    <row r="3853" spans="51:75" x14ac:dyDescent="0.3">
      <c r="AY3853" s="94" t="e">
        <f>VLOOKUP(C3853,#REF!, 2,FALSE)</f>
        <v>#REF!</v>
      </c>
      <c r="BM3853" s="18" t="s">
        <v>8719</v>
      </c>
      <c r="BN3853" s="18" t="s">
        <v>822</v>
      </c>
      <c r="BO3853" s="18" t="s">
        <v>2998</v>
      </c>
      <c r="BU3853" s="18" t="s">
        <v>8719</v>
      </c>
      <c r="BV3853" s="18" t="s">
        <v>822</v>
      </c>
      <c r="BW3853" s="18" t="s">
        <v>2998</v>
      </c>
    </row>
    <row r="3854" spans="51:75" x14ac:dyDescent="0.3">
      <c r="AY3854" s="94" t="e">
        <f>VLOOKUP(C3854,#REF!, 2,FALSE)</f>
        <v>#REF!</v>
      </c>
      <c r="BM3854" s="18" t="s">
        <v>8720</v>
      </c>
      <c r="BN3854" s="18" t="s">
        <v>2993</v>
      </c>
      <c r="BO3854" s="18" t="s">
        <v>2998</v>
      </c>
      <c r="BU3854" s="18" t="s">
        <v>8720</v>
      </c>
      <c r="BV3854" s="18" t="s">
        <v>2993</v>
      </c>
      <c r="BW3854" s="18" t="s">
        <v>2998</v>
      </c>
    </row>
    <row r="3855" spans="51:75" x14ac:dyDescent="0.3">
      <c r="AY3855" s="94" t="e">
        <f>VLOOKUP(C3855,#REF!, 2,FALSE)</f>
        <v>#REF!</v>
      </c>
      <c r="BM3855" s="18" t="s">
        <v>8721</v>
      </c>
      <c r="BN3855" s="18" t="s">
        <v>815</v>
      </c>
      <c r="BO3855" s="18" t="s">
        <v>2998</v>
      </c>
      <c r="BU3855" s="18" t="s">
        <v>8721</v>
      </c>
      <c r="BV3855" s="18" t="s">
        <v>815</v>
      </c>
      <c r="BW3855" s="18" t="s">
        <v>2998</v>
      </c>
    </row>
    <row r="3856" spans="51:75" x14ac:dyDescent="0.3">
      <c r="AY3856" s="94" t="e">
        <f>VLOOKUP(C3856,#REF!, 2,FALSE)</f>
        <v>#REF!</v>
      </c>
      <c r="BM3856" s="18" t="s">
        <v>8722</v>
      </c>
      <c r="BN3856" s="18" t="s">
        <v>747</v>
      </c>
      <c r="BO3856" s="18" t="s">
        <v>8723</v>
      </c>
      <c r="BU3856" s="18" t="s">
        <v>8722</v>
      </c>
      <c r="BV3856" s="18" t="s">
        <v>747</v>
      </c>
      <c r="BW3856" s="18" t="s">
        <v>8723</v>
      </c>
    </row>
    <row r="3857" spans="51:75" x14ac:dyDescent="0.3">
      <c r="AY3857" s="94" t="e">
        <f>VLOOKUP(C3857,#REF!, 2,FALSE)</f>
        <v>#REF!</v>
      </c>
      <c r="BM3857" s="18" t="s">
        <v>8724</v>
      </c>
      <c r="BN3857" s="18" t="s">
        <v>3290</v>
      </c>
      <c r="BO3857" s="18" t="s">
        <v>7335</v>
      </c>
      <c r="BU3857" s="18" t="s">
        <v>8724</v>
      </c>
      <c r="BV3857" s="18" t="s">
        <v>3290</v>
      </c>
      <c r="BW3857" s="18" t="s">
        <v>7335</v>
      </c>
    </row>
    <row r="3858" spans="51:75" x14ac:dyDescent="0.3">
      <c r="AY3858" s="94" t="e">
        <f>VLOOKUP(C3858,#REF!, 2,FALSE)</f>
        <v>#REF!</v>
      </c>
      <c r="BM3858" s="18" t="s">
        <v>485</v>
      </c>
      <c r="BN3858" s="18" t="s">
        <v>664</v>
      </c>
      <c r="BO3858" s="18" t="s">
        <v>2998</v>
      </c>
      <c r="BU3858" s="18" t="s">
        <v>485</v>
      </c>
      <c r="BV3858" s="18" t="s">
        <v>664</v>
      </c>
      <c r="BW3858" s="18" t="s">
        <v>2998</v>
      </c>
    </row>
    <row r="3859" spans="51:75" x14ac:dyDescent="0.3">
      <c r="AY3859" s="94" t="e">
        <f>VLOOKUP(C3859,#REF!, 2,FALSE)</f>
        <v>#REF!</v>
      </c>
      <c r="BM3859" s="18" t="s">
        <v>8725</v>
      </c>
      <c r="BN3859" s="18" t="s">
        <v>2993</v>
      </c>
      <c r="BO3859" s="18" t="s">
        <v>2998</v>
      </c>
      <c r="BU3859" s="18" t="s">
        <v>8725</v>
      </c>
      <c r="BV3859" s="18" t="s">
        <v>2993</v>
      </c>
      <c r="BW3859" s="18" t="s">
        <v>2998</v>
      </c>
    </row>
    <row r="3860" spans="51:75" x14ac:dyDescent="0.3">
      <c r="AY3860" s="94" t="e">
        <f>VLOOKUP(C3860,#REF!, 2,FALSE)</f>
        <v>#REF!</v>
      </c>
      <c r="BM3860" s="18" t="s">
        <v>8726</v>
      </c>
      <c r="BN3860" s="18" t="s">
        <v>672</v>
      </c>
      <c r="BO3860" s="18" t="s">
        <v>2998</v>
      </c>
      <c r="BU3860" s="18" t="s">
        <v>8726</v>
      </c>
      <c r="BV3860" s="18" t="s">
        <v>672</v>
      </c>
      <c r="BW3860" s="18" t="s">
        <v>2998</v>
      </c>
    </row>
    <row r="3861" spans="51:75" x14ac:dyDescent="0.3">
      <c r="AY3861" s="94" t="e">
        <f>VLOOKUP(C3861,#REF!, 2,FALSE)</f>
        <v>#REF!</v>
      </c>
      <c r="BM3861" s="18" t="s">
        <v>8727</v>
      </c>
      <c r="BN3861" s="18" t="s">
        <v>2993</v>
      </c>
      <c r="BO3861" s="18" t="s">
        <v>2998</v>
      </c>
      <c r="BU3861" s="18" t="s">
        <v>8727</v>
      </c>
      <c r="BV3861" s="18" t="s">
        <v>2993</v>
      </c>
      <c r="BW3861" s="18" t="s">
        <v>2998</v>
      </c>
    </row>
    <row r="3862" spans="51:75" x14ac:dyDescent="0.3">
      <c r="AY3862" s="94" t="e">
        <f>VLOOKUP(C3862,#REF!, 2,FALSE)</f>
        <v>#REF!</v>
      </c>
      <c r="BM3862" s="18" t="s">
        <v>8728</v>
      </c>
      <c r="BN3862" s="18" t="s">
        <v>2993</v>
      </c>
      <c r="BO3862" s="18" t="s">
        <v>2998</v>
      </c>
      <c r="BU3862" s="18" t="s">
        <v>8728</v>
      </c>
      <c r="BV3862" s="18" t="s">
        <v>2993</v>
      </c>
      <c r="BW3862" s="18" t="s">
        <v>2998</v>
      </c>
    </row>
    <row r="3863" spans="51:75" x14ac:dyDescent="0.3">
      <c r="AY3863" s="94" t="e">
        <f>VLOOKUP(C3863,#REF!, 2,FALSE)</f>
        <v>#REF!</v>
      </c>
      <c r="BM3863" s="18" t="s">
        <v>8731</v>
      </c>
      <c r="BN3863" s="18" t="s">
        <v>2993</v>
      </c>
      <c r="BO3863" s="18" t="s">
        <v>2998</v>
      </c>
      <c r="BU3863" s="18" t="s">
        <v>8731</v>
      </c>
      <c r="BV3863" s="18" t="s">
        <v>2993</v>
      </c>
      <c r="BW3863" s="18" t="s">
        <v>2998</v>
      </c>
    </row>
    <row r="3864" spans="51:75" x14ac:dyDescent="0.3">
      <c r="AY3864" s="94" t="e">
        <f>VLOOKUP(C3864,#REF!, 2,FALSE)</f>
        <v>#REF!</v>
      </c>
      <c r="BM3864" s="18" t="s">
        <v>8733</v>
      </c>
      <c r="BN3864" s="18" t="s">
        <v>822</v>
      </c>
      <c r="BO3864" s="18" t="s">
        <v>2998</v>
      </c>
      <c r="BU3864" s="18" t="s">
        <v>8733</v>
      </c>
      <c r="BV3864" s="18" t="s">
        <v>822</v>
      </c>
      <c r="BW3864" s="18" t="s">
        <v>2998</v>
      </c>
    </row>
    <row r="3865" spans="51:75" x14ac:dyDescent="0.3">
      <c r="AY3865" s="94" t="e">
        <f>VLOOKUP(C3865,#REF!, 2,FALSE)</f>
        <v>#REF!</v>
      </c>
      <c r="BM3865" s="18" t="s">
        <v>1490</v>
      </c>
      <c r="BN3865" s="18" t="s">
        <v>667</v>
      </c>
      <c r="BO3865" s="18" t="s">
        <v>8734</v>
      </c>
      <c r="BU3865" s="18" t="s">
        <v>1490</v>
      </c>
      <c r="BV3865" s="18" t="s">
        <v>667</v>
      </c>
      <c r="BW3865" s="18" t="s">
        <v>8734</v>
      </c>
    </row>
    <row r="3866" spans="51:75" x14ac:dyDescent="0.3">
      <c r="AY3866" s="94" t="e">
        <f>VLOOKUP(C3866,#REF!, 2,FALSE)</f>
        <v>#REF!</v>
      </c>
      <c r="BM3866" s="18" t="s">
        <v>8735</v>
      </c>
      <c r="BN3866" s="18" t="s">
        <v>783</v>
      </c>
      <c r="BO3866" s="18" t="s">
        <v>8736</v>
      </c>
      <c r="BU3866" s="18" t="s">
        <v>8735</v>
      </c>
      <c r="BV3866" s="18" t="s">
        <v>783</v>
      </c>
      <c r="BW3866" s="18" t="s">
        <v>8736</v>
      </c>
    </row>
    <row r="3867" spans="51:75" x14ac:dyDescent="0.3">
      <c r="AY3867" s="94" t="e">
        <f>VLOOKUP(C3867,#REF!, 2,FALSE)</f>
        <v>#REF!</v>
      </c>
      <c r="BM3867" s="18" t="s">
        <v>8737</v>
      </c>
      <c r="BN3867" s="18" t="s">
        <v>783</v>
      </c>
      <c r="BO3867" s="18" t="s">
        <v>8738</v>
      </c>
      <c r="BU3867" s="18" t="s">
        <v>8737</v>
      </c>
      <c r="BV3867" s="18" t="s">
        <v>783</v>
      </c>
      <c r="BW3867" s="18" t="s">
        <v>8738</v>
      </c>
    </row>
    <row r="3868" spans="51:75" x14ac:dyDescent="0.3">
      <c r="AY3868" s="94" t="e">
        <f>VLOOKUP(C3868,#REF!, 2,FALSE)</f>
        <v>#REF!</v>
      </c>
      <c r="BM3868" s="18" t="s">
        <v>8739</v>
      </c>
      <c r="BN3868" s="18" t="s">
        <v>1280</v>
      </c>
      <c r="BO3868" s="18" t="s">
        <v>8740</v>
      </c>
      <c r="BU3868" s="18" t="s">
        <v>8739</v>
      </c>
      <c r="BV3868" s="18" t="s">
        <v>1280</v>
      </c>
      <c r="BW3868" s="18" t="s">
        <v>8740</v>
      </c>
    </row>
    <row r="3869" spans="51:75" x14ac:dyDescent="0.3">
      <c r="AY3869" s="94" t="e">
        <f>VLOOKUP(C3869,#REF!, 2,FALSE)</f>
        <v>#REF!</v>
      </c>
      <c r="BM3869" s="18" t="s">
        <v>8741</v>
      </c>
      <c r="BN3869" s="18" t="s">
        <v>747</v>
      </c>
      <c r="BO3869" s="18" t="s">
        <v>2998</v>
      </c>
      <c r="BU3869" s="18" t="s">
        <v>8741</v>
      </c>
      <c r="BV3869" s="18" t="s">
        <v>747</v>
      </c>
      <c r="BW3869" s="18" t="s">
        <v>2998</v>
      </c>
    </row>
    <row r="3870" spans="51:75" x14ac:dyDescent="0.3">
      <c r="AY3870" s="94" t="e">
        <f>VLOOKUP(C3870,#REF!, 2,FALSE)</f>
        <v>#REF!</v>
      </c>
      <c r="BM3870" s="18" t="s">
        <v>8743</v>
      </c>
      <c r="BN3870" s="18" t="s">
        <v>3021</v>
      </c>
      <c r="BO3870" s="18" t="s">
        <v>2998</v>
      </c>
      <c r="BU3870" s="18" t="s">
        <v>8743</v>
      </c>
      <c r="BV3870" s="18" t="s">
        <v>3021</v>
      </c>
      <c r="BW3870" s="18" t="s">
        <v>2998</v>
      </c>
    </row>
    <row r="3871" spans="51:75" x14ac:dyDescent="0.3">
      <c r="AY3871" s="94" t="e">
        <f>VLOOKUP(C3871,#REF!, 2,FALSE)</f>
        <v>#REF!</v>
      </c>
      <c r="BM3871" s="18" t="s">
        <v>8744</v>
      </c>
      <c r="BN3871" s="18" t="s">
        <v>1025</v>
      </c>
      <c r="BO3871" s="18" t="s">
        <v>2998</v>
      </c>
      <c r="BU3871" s="18" t="s">
        <v>8744</v>
      </c>
      <c r="BV3871" s="18" t="s">
        <v>1025</v>
      </c>
      <c r="BW3871" s="18" t="s">
        <v>2998</v>
      </c>
    </row>
    <row r="3872" spans="51:75" x14ac:dyDescent="0.3">
      <c r="AY3872" s="94" t="e">
        <f>VLOOKUP(C3872,#REF!, 2,FALSE)</f>
        <v>#REF!</v>
      </c>
      <c r="BM3872" s="18" t="s">
        <v>1491</v>
      </c>
      <c r="BN3872" s="18" t="s">
        <v>742</v>
      </c>
      <c r="BO3872" s="18" t="s">
        <v>2998</v>
      </c>
      <c r="BU3872" s="18" t="s">
        <v>1491</v>
      </c>
      <c r="BV3872" s="18" t="s">
        <v>742</v>
      </c>
      <c r="BW3872" s="18" t="s">
        <v>2998</v>
      </c>
    </row>
    <row r="3873" spans="51:75" x14ac:dyDescent="0.3">
      <c r="AY3873" s="94" t="e">
        <f>VLOOKUP(C3873,#REF!, 2,FALSE)</f>
        <v>#REF!</v>
      </c>
      <c r="BM3873" s="18" t="s">
        <v>8745</v>
      </c>
      <c r="BN3873" s="18" t="s">
        <v>3021</v>
      </c>
      <c r="BO3873" s="18" t="s">
        <v>4475</v>
      </c>
      <c r="BU3873" s="18" t="s">
        <v>8745</v>
      </c>
      <c r="BV3873" s="18" t="s">
        <v>3021</v>
      </c>
      <c r="BW3873" s="18" t="s">
        <v>4475</v>
      </c>
    </row>
    <row r="3874" spans="51:75" x14ac:dyDescent="0.3">
      <c r="AY3874" s="94" t="e">
        <f>VLOOKUP(C3874,#REF!, 2,FALSE)</f>
        <v>#REF!</v>
      </c>
      <c r="BM3874" s="18" t="s">
        <v>8748</v>
      </c>
      <c r="BN3874" s="18" t="s">
        <v>645</v>
      </c>
      <c r="BO3874" s="18" t="s">
        <v>8750</v>
      </c>
      <c r="BU3874" s="18" t="s">
        <v>8748</v>
      </c>
      <c r="BV3874" s="18" t="s">
        <v>645</v>
      </c>
      <c r="BW3874" s="18" t="s">
        <v>8750</v>
      </c>
    </row>
    <row r="3875" spans="51:75" x14ac:dyDescent="0.3">
      <c r="AY3875" s="94" t="e">
        <f>VLOOKUP(C3875,#REF!, 2,FALSE)</f>
        <v>#REF!</v>
      </c>
      <c r="BM3875" s="18" t="s">
        <v>8751</v>
      </c>
      <c r="BN3875" s="18" t="s">
        <v>799</v>
      </c>
      <c r="BO3875" s="18" t="s">
        <v>8752</v>
      </c>
      <c r="BU3875" s="18" t="s">
        <v>8751</v>
      </c>
      <c r="BV3875" s="18" t="s">
        <v>799</v>
      </c>
      <c r="BW3875" s="18" t="s">
        <v>8752</v>
      </c>
    </row>
    <row r="3876" spans="51:75" x14ac:dyDescent="0.3">
      <c r="AY3876" s="94" t="e">
        <f>VLOOKUP(C3876,#REF!, 2,FALSE)</f>
        <v>#REF!</v>
      </c>
      <c r="BM3876" s="18" t="s">
        <v>8753</v>
      </c>
      <c r="BN3876" s="18" t="s">
        <v>790</v>
      </c>
      <c r="BO3876" s="18" t="s">
        <v>2998</v>
      </c>
      <c r="BU3876" s="18" t="s">
        <v>8753</v>
      </c>
      <c r="BV3876" s="18" t="s">
        <v>790</v>
      </c>
      <c r="BW3876" s="18" t="s">
        <v>2998</v>
      </c>
    </row>
    <row r="3877" spans="51:75" x14ac:dyDescent="0.3">
      <c r="AY3877" s="94" t="e">
        <f>VLOOKUP(C3877,#REF!, 2,FALSE)</f>
        <v>#REF!</v>
      </c>
      <c r="BM3877" s="18" t="s">
        <v>8754</v>
      </c>
      <c r="BN3877" s="18" t="s">
        <v>815</v>
      </c>
      <c r="BO3877" s="18" t="s">
        <v>2998</v>
      </c>
      <c r="BU3877" s="18" t="s">
        <v>8754</v>
      </c>
      <c r="BV3877" s="18" t="s">
        <v>815</v>
      </c>
      <c r="BW3877" s="18" t="s">
        <v>2998</v>
      </c>
    </row>
    <row r="3878" spans="51:75" x14ac:dyDescent="0.3">
      <c r="AY3878" s="94" t="e">
        <f>VLOOKUP(C3878,#REF!, 2,FALSE)</f>
        <v>#REF!</v>
      </c>
      <c r="BM3878" s="18" t="s">
        <v>8755</v>
      </c>
      <c r="BN3878" s="18" t="s">
        <v>1025</v>
      </c>
      <c r="BO3878" s="18" t="s">
        <v>2311</v>
      </c>
      <c r="BU3878" s="18" t="s">
        <v>8755</v>
      </c>
      <c r="BV3878" s="18" t="s">
        <v>1025</v>
      </c>
      <c r="BW3878" s="18" t="s">
        <v>2311</v>
      </c>
    </row>
    <row r="3879" spans="51:75" x14ac:dyDescent="0.3">
      <c r="AY3879" s="94" t="e">
        <f>VLOOKUP(C3879,#REF!, 2,FALSE)</f>
        <v>#REF!</v>
      </c>
      <c r="BM3879" s="18" t="s">
        <v>8756</v>
      </c>
      <c r="BN3879" s="18" t="s">
        <v>1025</v>
      </c>
      <c r="BO3879" s="18" t="s">
        <v>8757</v>
      </c>
      <c r="BU3879" s="18" t="s">
        <v>8756</v>
      </c>
      <c r="BV3879" s="18" t="s">
        <v>1025</v>
      </c>
      <c r="BW3879" s="18" t="s">
        <v>8757</v>
      </c>
    </row>
    <row r="3880" spans="51:75" x14ac:dyDescent="0.3">
      <c r="AY3880" s="94" t="e">
        <f>VLOOKUP(C3880,#REF!, 2,FALSE)</f>
        <v>#REF!</v>
      </c>
      <c r="BM3880" s="18" t="s">
        <v>8758</v>
      </c>
      <c r="BN3880" s="18" t="s">
        <v>853</v>
      </c>
      <c r="BO3880" s="18" t="s">
        <v>5227</v>
      </c>
      <c r="BU3880" s="18" t="s">
        <v>8758</v>
      </c>
      <c r="BV3880" s="18" t="s">
        <v>853</v>
      </c>
      <c r="BW3880" s="18" t="s">
        <v>5227</v>
      </c>
    </row>
    <row r="3881" spans="51:75" x14ac:dyDescent="0.3">
      <c r="AY3881" s="94" t="e">
        <f>VLOOKUP(C3881,#REF!, 2,FALSE)</f>
        <v>#REF!</v>
      </c>
      <c r="BM3881" s="18" t="s">
        <v>8760</v>
      </c>
      <c r="BN3881" s="18" t="s">
        <v>783</v>
      </c>
      <c r="BO3881" s="18" t="s">
        <v>1354</v>
      </c>
      <c r="BU3881" s="18" t="s">
        <v>8760</v>
      </c>
      <c r="BV3881" s="18" t="s">
        <v>783</v>
      </c>
      <c r="BW3881" s="18" t="s">
        <v>1354</v>
      </c>
    </row>
    <row r="3882" spans="51:75" x14ac:dyDescent="0.3">
      <c r="AY3882" s="94" t="e">
        <f>VLOOKUP(C3882,#REF!, 2,FALSE)</f>
        <v>#REF!</v>
      </c>
      <c r="BM3882" s="18" t="s">
        <v>8761</v>
      </c>
      <c r="BN3882" s="18" t="s">
        <v>3290</v>
      </c>
      <c r="BO3882" s="18" t="s">
        <v>2902</v>
      </c>
      <c r="BU3882" s="18" t="s">
        <v>8761</v>
      </c>
      <c r="BV3882" s="18" t="s">
        <v>3290</v>
      </c>
      <c r="BW3882" s="18" t="s">
        <v>2902</v>
      </c>
    </row>
    <row r="3883" spans="51:75" x14ac:dyDescent="0.3">
      <c r="AY3883" s="94" t="e">
        <f>VLOOKUP(C3883,#REF!, 2,FALSE)</f>
        <v>#REF!</v>
      </c>
      <c r="BM3883" s="18" t="s">
        <v>8763</v>
      </c>
      <c r="BN3883" s="18" t="s">
        <v>636</v>
      </c>
      <c r="BO3883" s="18" t="s">
        <v>4475</v>
      </c>
      <c r="BU3883" s="18" t="s">
        <v>8763</v>
      </c>
      <c r="BV3883" s="18" t="s">
        <v>636</v>
      </c>
      <c r="BW3883" s="18" t="s">
        <v>4475</v>
      </c>
    </row>
    <row r="3884" spans="51:75" x14ac:dyDescent="0.3">
      <c r="AY3884" s="94" t="e">
        <f>VLOOKUP(C3884,#REF!, 2,FALSE)</f>
        <v>#REF!</v>
      </c>
      <c r="BM3884" s="18" t="s">
        <v>8764</v>
      </c>
      <c r="BN3884" s="18" t="s">
        <v>622</v>
      </c>
      <c r="BO3884" s="18" t="s">
        <v>8766</v>
      </c>
      <c r="BU3884" s="18" t="s">
        <v>8764</v>
      </c>
      <c r="BV3884" s="18" t="s">
        <v>622</v>
      </c>
      <c r="BW3884" s="18" t="s">
        <v>8766</v>
      </c>
    </row>
    <row r="3885" spans="51:75" x14ac:dyDescent="0.3">
      <c r="AY3885" s="94" t="e">
        <f>VLOOKUP(C3885,#REF!, 2,FALSE)</f>
        <v>#REF!</v>
      </c>
      <c r="BM3885" s="18" t="s">
        <v>8767</v>
      </c>
      <c r="BN3885" s="18" t="s">
        <v>669</v>
      </c>
      <c r="BO3885" s="18" t="s">
        <v>8768</v>
      </c>
      <c r="BU3885" s="18" t="s">
        <v>8767</v>
      </c>
      <c r="BV3885" s="18" t="s">
        <v>669</v>
      </c>
      <c r="BW3885" s="18" t="s">
        <v>8768</v>
      </c>
    </row>
    <row r="3886" spans="51:75" x14ac:dyDescent="0.3">
      <c r="AY3886" s="94" t="e">
        <f>VLOOKUP(C3886,#REF!, 2,FALSE)</f>
        <v>#REF!</v>
      </c>
      <c r="BM3886" s="18" t="s">
        <v>8769</v>
      </c>
      <c r="BN3886" s="18" t="s">
        <v>1282</v>
      </c>
      <c r="BO3886" s="18" t="s">
        <v>2998</v>
      </c>
      <c r="BU3886" s="18" t="s">
        <v>8769</v>
      </c>
      <c r="BV3886" s="18" t="s">
        <v>1282</v>
      </c>
      <c r="BW3886" s="18" t="s">
        <v>2998</v>
      </c>
    </row>
    <row r="3887" spans="51:75" x14ac:dyDescent="0.3">
      <c r="AY3887" s="94" t="e">
        <f>VLOOKUP(C3887,#REF!, 2,FALSE)</f>
        <v>#REF!</v>
      </c>
      <c r="BM3887" s="18" t="s">
        <v>8771</v>
      </c>
      <c r="BN3887" s="18" t="s">
        <v>853</v>
      </c>
      <c r="BO3887" s="18" t="s">
        <v>2998</v>
      </c>
      <c r="BU3887" s="18" t="s">
        <v>8771</v>
      </c>
      <c r="BV3887" s="18" t="s">
        <v>853</v>
      </c>
      <c r="BW3887" s="18" t="s">
        <v>2998</v>
      </c>
    </row>
    <row r="3888" spans="51:75" x14ac:dyDescent="0.3">
      <c r="AY3888" s="94" t="e">
        <f>VLOOKUP(C3888,#REF!, 2,FALSE)</f>
        <v>#REF!</v>
      </c>
      <c r="BM3888" s="18" t="s">
        <v>8772</v>
      </c>
      <c r="BN3888" s="18" t="s">
        <v>815</v>
      </c>
      <c r="BO3888" s="18" t="s">
        <v>8774</v>
      </c>
      <c r="BU3888" s="18" t="s">
        <v>8772</v>
      </c>
      <c r="BV3888" s="18" t="s">
        <v>815</v>
      </c>
      <c r="BW3888" s="18" t="s">
        <v>8774</v>
      </c>
    </row>
    <row r="3889" spans="51:75" x14ac:dyDescent="0.3">
      <c r="AY3889" s="94" t="e">
        <f>VLOOKUP(C3889,#REF!, 2,FALSE)</f>
        <v>#REF!</v>
      </c>
      <c r="BM3889" s="18" t="s">
        <v>8776</v>
      </c>
      <c r="BN3889" s="18" t="s">
        <v>799</v>
      </c>
      <c r="BO3889" s="18" t="s">
        <v>8777</v>
      </c>
      <c r="BU3889" s="18" t="s">
        <v>8776</v>
      </c>
      <c r="BV3889" s="18" t="s">
        <v>799</v>
      </c>
      <c r="BW3889" s="18" t="s">
        <v>8777</v>
      </c>
    </row>
    <row r="3890" spans="51:75" x14ac:dyDescent="0.3">
      <c r="AY3890" s="94" t="e">
        <f>VLOOKUP(C3890,#REF!, 2,FALSE)</f>
        <v>#REF!</v>
      </c>
      <c r="BM3890" s="18" t="s">
        <v>8778</v>
      </c>
      <c r="BN3890" s="18" t="s">
        <v>636</v>
      </c>
      <c r="BO3890" s="18" t="s">
        <v>2998</v>
      </c>
      <c r="BU3890" s="18" t="s">
        <v>8778</v>
      </c>
      <c r="BV3890" s="18" t="s">
        <v>636</v>
      </c>
      <c r="BW3890" s="18" t="s">
        <v>2998</v>
      </c>
    </row>
    <row r="3891" spans="51:75" x14ac:dyDescent="0.3">
      <c r="AY3891" s="94" t="e">
        <f>VLOOKUP(C3891,#REF!, 2,FALSE)</f>
        <v>#REF!</v>
      </c>
      <c r="BM3891" s="18" t="s">
        <v>1492</v>
      </c>
      <c r="BN3891" s="18" t="s">
        <v>3290</v>
      </c>
      <c r="BO3891" s="18" t="s">
        <v>2666</v>
      </c>
      <c r="BU3891" s="18" t="s">
        <v>1492</v>
      </c>
      <c r="BV3891" s="18" t="s">
        <v>3290</v>
      </c>
      <c r="BW3891" s="18" t="s">
        <v>2666</v>
      </c>
    </row>
    <row r="3892" spans="51:75" x14ac:dyDescent="0.3">
      <c r="AY3892" s="94" t="e">
        <f>VLOOKUP(C3892,#REF!, 2,FALSE)</f>
        <v>#REF!</v>
      </c>
      <c r="BM3892" s="18" t="s">
        <v>8779</v>
      </c>
      <c r="BN3892" s="18" t="s">
        <v>3024</v>
      </c>
      <c r="BO3892" s="18" t="s">
        <v>2998</v>
      </c>
      <c r="BU3892" s="18" t="s">
        <v>8779</v>
      </c>
      <c r="BV3892" s="18" t="s">
        <v>3024</v>
      </c>
      <c r="BW3892" s="18" t="s">
        <v>2998</v>
      </c>
    </row>
    <row r="3893" spans="51:75" x14ac:dyDescent="0.3">
      <c r="AY3893" s="94" t="e">
        <f>VLOOKUP(C3893,#REF!, 2,FALSE)</f>
        <v>#REF!</v>
      </c>
      <c r="BM3893" s="18" t="s">
        <v>8780</v>
      </c>
      <c r="BN3893" s="18" t="s">
        <v>1282</v>
      </c>
      <c r="BO3893" s="18" t="s">
        <v>8781</v>
      </c>
      <c r="BU3893" s="18" t="s">
        <v>8780</v>
      </c>
      <c r="BV3893" s="18" t="s">
        <v>1282</v>
      </c>
      <c r="BW3893" s="18" t="s">
        <v>8781</v>
      </c>
    </row>
    <row r="3894" spans="51:75" x14ac:dyDescent="0.3">
      <c r="AY3894" s="94" t="e">
        <f>VLOOKUP(C3894,#REF!, 2,FALSE)</f>
        <v>#REF!</v>
      </c>
      <c r="BM3894" s="18" t="s">
        <v>8782</v>
      </c>
      <c r="BN3894" s="18" t="s">
        <v>792</v>
      </c>
      <c r="BO3894" s="18" t="s">
        <v>8783</v>
      </c>
      <c r="BU3894" s="18" t="s">
        <v>8782</v>
      </c>
      <c r="BV3894" s="18" t="s">
        <v>792</v>
      </c>
      <c r="BW3894" s="18" t="s">
        <v>8783</v>
      </c>
    </row>
    <row r="3895" spans="51:75" x14ac:dyDescent="0.3">
      <c r="AY3895" s="94" t="e">
        <f>VLOOKUP(C3895,#REF!, 2,FALSE)</f>
        <v>#REF!</v>
      </c>
      <c r="BM3895" s="18" t="s">
        <v>8785</v>
      </c>
      <c r="BN3895" s="18" t="s">
        <v>645</v>
      </c>
      <c r="BO3895" s="18" t="s">
        <v>8786</v>
      </c>
      <c r="BU3895" s="18" t="s">
        <v>8785</v>
      </c>
      <c r="BV3895" s="18" t="s">
        <v>645</v>
      </c>
      <c r="BW3895" s="18" t="s">
        <v>8786</v>
      </c>
    </row>
    <row r="3896" spans="51:75" x14ac:dyDescent="0.3">
      <c r="AY3896" s="94" t="e">
        <f>VLOOKUP(C3896,#REF!, 2,FALSE)</f>
        <v>#REF!</v>
      </c>
      <c r="BM3896" s="18" t="s">
        <v>8787</v>
      </c>
      <c r="BN3896" s="18" t="s">
        <v>645</v>
      </c>
      <c r="BO3896" s="18" t="s">
        <v>8789</v>
      </c>
      <c r="BU3896" s="18" t="s">
        <v>8787</v>
      </c>
      <c r="BV3896" s="18" t="s">
        <v>645</v>
      </c>
      <c r="BW3896" s="18" t="s">
        <v>8789</v>
      </c>
    </row>
    <row r="3897" spans="51:75" x14ac:dyDescent="0.3">
      <c r="AY3897" s="94" t="e">
        <f>VLOOKUP(C3897,#REF!, 2,FALSE)</f>
        <v>#REF!</v>
      </c>
      <c r="BM3897" s="18" t="s">
        <v>8791</v>
      </c>
      <c r="BN3897" s="18" t="s">
        <v>618</v>
      </c>
      <c r="BO3897" s="18" t="s">
        <v>2998</v>
      </c>
      <c r="BU3897" s="18" t="s">
        <v>8791</v>
      </c>
      <c r="BV3897" s="18" t="s">
        <v>618</v>
      </c>
      <c r="BW3897" s="18" t="s">
        <v>2998</v>
      </c>
    </row>
    <row r="3898" spans="51:75" x14ac:dyDescent="0.3">
      <c r="AY3898" s="94" t="e">
        <f>VLOOKUP(C3898,#REF!, 2,FALSE)</f>
        <v>#REF!</v>
      </c>
      <c r="BM3898" s="18" t="s">
        <v>8793</v>
      </c>
      <c r="BN3898" s="18" t="s">
        <v>720</v>
      </c>
      <c r="BO3898" s="18" t="s">
        <v>2998</v>
      </c>
      <c r="BU3898" s="18" t="s">
        <v>8793</v>
      </c>
      <c r="BV3898" s="18" t="s">
        <v>720</v>
      </c>
      <c r="BW3898" s="18" t="s">
        <v>2998</v>
      </c>
    </row>
    <row r="3899" spans="51:75" x14ac:dyDescent="0.3">
      <c r="AY3899" s="94" t="e">
        <f>VLOOKUP(C3899,#REF!, 2,FALSE)</f>
        <v>#REF!</v>
      </c>
      <c r="BM3899" s="18" t="s">
        <v>8794</v>
      </c>
      <c r="BN3899" s="18" t="s">
        <v>1282</v>
      </c>
      <c r="BO3899" s="18" t="s">
        <v>2998</v>
      </c>
      <c r="BU3899" s="18" t="s">
        <v>8794</v>
      </c>
      <c r="BV3899" s="18" t="s">
        <v>1282</v>
      </c>
      <c r="BW3899" s="18" t="s">
        <v>2998</v>
      </c>
    </row>
    <row r="3900" spans="51:75" x14ac:dyDescent="0.3">
      <c r="AY3900" s="94" t="e">
        <f>VLOOKUP(C3900,#REF!, 2,FALSE)</f>
        <v>#REF!</v>
      </c>
      <c r="BM3900" s="18" t="s">
        <v>8797</v>
      </c>
      <c r="BN3900" s="18" t="s">
        <v>720</v>
      </c>
      <c r="BO3900" s="18" t="s">
        <v>2998</v>
      </c>
      <c r="BU3900" s="18" t="s">
        <v>8797</v>
      </c>
      <c r="BV3900" s="18" t="s">
        <v>720</v>
      </c>
      <c r="BW3900" s="18" t="s">
        <v>2998</v>
      </c>
    </row>
    <row r="3901" spans="51:75" x14ac:dyDescent="0.3">
      <c r="AY3901" s="94" t="e">
        <f>VLOOKUP(C3901,#REF!, 2,FALSE)</f>
        <v>#REF!</v>
      </c>
      <c r="BM3901" s="18" t="s">
        <v>8799</v>
      </c>
      <c r="BN3901" s="18" t="s">
        <v>720</v>
      </c>
      <c r="BO3901" s="18" t="s">
        <v>2998</v>
      </c>
      <c r="BU3901" s="18" t="s">
        <v>8799</v>
      </c>
      <c r="BV3901" s="18" t="s">
        <v>720</v>
      </c>
      <c r="BW3901" s="18" t="s">
        <v>2998</v>
      </c>
    </row>
    <row r="3902" spans="51:75" x14ac:dyDescent="0.3">
      <c r="AY3902" s="94" t="e">
        <f>VLOOKUP(C3902,#REF!, 2,FALSE)</f>
        <v>#REF!</v>
      </c>
      <c r="BM3902" s="18" t="s">
        <v>8800</v>
      </c>
      <c r="BN3902" s="18" t="s">
        <v>720</v>
      </c>
      <c r="BO3902" s="18" t="s">
        <v>2998</v>
      </c>
      <c r="BU3902" s="18" t="s">
        <v>8800</v>
      </c>
      <c r="BV3902" s="18" t="s">
        <v>720</v>
      </c>
      <c r="BW3902" s="18" t="s">
        <v>2998</v>
      </c>
    </row>
    <row r="3903" spans="51:75" x14ac:dyDescent="0.3">
      <c r="AY3903" s="94" t="e">
        <f>VLOOKUP(C3903,#REF!, 2,FALSE)</f>
        <v>#REF!</v>
      </c>
      <c r="BM3903" s="18" t="s">
        <v>8801</v>
      </c>
      <c r="BN3903" s="18" t="s">
        <v>940</v>
      </c>
      <c r="BO3903" s="18" t="s">
        <v>2998</v>
      </c>
      <c r="BU3903" s="18" t="s">
        <v>8801</v>
      </c>
      <c r="BV3903" s="18" t="s">
        <v>940</v>
      </c>
      <c r="BW3903" s="18" t="s">
        <v>2998</v>
      </c>
    </row>
    <row r="3904" spans="51:75" x14ac:dyDescent="0.3">
      <c r="AY3904" s="94" t="e">
        <f>VLOOKUP(C3904,#REF!, 2,FALSE)</f>
        <v>#REF!</v>
      </c>
      <c r="BM3904" s="18" t="s">
        <v>8802</v>
      </c>
      <c r="BN3904" s="18" t="s">
        <v>1509</v>
      </c>
      <c r="BO3904" s="18" t="s">
        <v>2998</v>
      </c>
      <c r="BU3904" s="18" t="s">
        <v>8802</v>
      </c>
      <c r="BV3904" s="18" t="s">
        <v>1509</v>
      </c>
      <c r="BW3904" s="18" t="s">
        <v>2998</v>
      </c>
    </row>
    <row r="3905" spans="51:75" x14ac:dyDescent="0.3">
      <c r="AY3905" s="94" t="e">
        <f>VLOOKUP(C3905,#REF!, 2,FALSE)</f>
        <v>#REF!</v>
      </c>
      <c r="BM3905" s="18" t="s">
        <v>8804</v>
      </c>
      <c r="BN3905" s="18" t="s">
        <v>642</v>
      </c>
      <c r="BO3905" s="18" t="s">
        <v>8805</v>
      </c>
      <c r="BU3905" s="18" t="s">
        <v>8804</v>
      </c>
      <c r="BV3905" s="18" t="s">
        <v>642</v>
      </c>
      <c r="BW3905" s="18" t="s">
        <v>8805</v>
      </c>
    </row>
    <row r="3906" spans="51:75" x14ac:dyDescent="0.3">
      <c r="AY3906" s="94" t="e">
        <f>VLOOKUP(C3906,#REF!, 2,FALSE)</f>
        <v>#REF!</v>
      </c>
      <c r="BM3906" s="18" t="s">
        <v>8806</v>
      </c>
      <c r="BN3906" s="18" t="s">
        <v>622</v>
      </c>
      <c r="BO3906" s="18" t="s">
        <v>2998</v>
      </c>
      <c r="BU3906" s="18" t="s">
        <v>8806</v>
      </c>
      <c r="BV3906" s="18" t="s">
        <v>622</v>
      </c>
      <c r="BW3906" s="18" t="s">
        <v>2998</v>
      </c>
    </row>
    <row r="3907" spans="51:75" x14ac:dyDescent="0.3">
      <c r="AY3907" s="94" t="e">
        <f>VLOOKUP(C3907,#REF!, 2,FALSE)</f>
        <v>#REF!</v>
      </c>
      <c r="BM3907" s="18" t="s">
        <v>8807</v>
      </c>
      <c r="BN3907" s="18" t="s">
        <v>645</v>
      </c>
      <c r="BO3907" s="18" t="s">
        <v>2998</v>
      </c>
      <c r="BU3907" s="18" t="s">
        <v>8807</v>
      </c>
      <c r="BV3907" s="18" t="s">
        <v>645</v>
      </c>
      <c r="BW3907" s="18" t="s">
        <v>2998</v>
      </c>
    </row>
    <row r="3908" spans="51:75" x14ac:dyDescent="0.3">
      <c r="AY3908" s="94" t="e">
        <f>VLOOKUP(C3908,#REF!, 2,FALSE)</f>
        <v>#REF!</v>
      </c>
      <c r="BM3908" s="18" t="s">
        <v>8808</v>
      </c>
      <c r="BN3908" s="18" t="s">
        <v>618</v>
      </c>
      <c r="BO3908" s="18" t="s">
        <v>2998</v>
      </c>
      <c r="BU3908" s="18" t="s">
        <v>8808</v>
      </c>
      <c r="BV3908" s="18" t="s">
        <v>618</v>
      </c>
      <c r="BW3908" s="18" t="s">
        <v>2998</v>
      </c>
    </row>
    <row r="3909" spans="51:75" x14ac:dyDescent="0.3">
      <c r="AY3909" s="94" t="e">
        <f>VLOOKUP(C3909,#REF!, 2,FALSE)</f>
        <v>#REF!</v>
      </c>
      <c r="BM3909" s="18" t="s">
        <v>8809</v>
      </c>
      <c r="BN3909" s="18" t="s">
        <v>622</v>
      </c>
      <c r="BO3909" s="18" t="s">
        <v>2998</v>
      </c>
      <c r="BU3909" s="18" t="s">
        <v>8809</v>
      </c>
      <c r="BV3909" s="18" t="s">
        <v>622</v>
      </c>
      <c r="BW3909" s="18" t="s">
        <v>2998</v>
      </c>
    </row>
    <row r="3910" spans="51:75" x14ac:dyDescent="0.3">
      <c r="AY3910" s="94" t="e">
        <f>VLOOKUP(C3910,#REF!, 2,FALSE)</f>
        <v>#REF!</v>
      </c>
      <c r="BM3910" s="18" t="s">
        <v>8811</v>
      </c>
      <c r="BN3910" s="18" t="s">
        <v>720</v>
      </c>
      <c r="BO3910" s="18" t="s">
        <v>2998</v>
      </c>
      <c r="BU3910" s="18" t="s">
        <v>8811</v>
      </c>
      <c r="BV3910" s="18" t="s">
        <v>720</v>
      </c>
      <c r="BW3910" s="18" t="s">
        <v>2998</v>
      </c>
    </row>
    <row r="3911" spans="51:75" x14ac:dyDescent="0.3">
      <c r="AY3911" s="94" t="e">
        <f>VLOOKUP(C3911,#REF!, 2,FALSE)</f>
        <v>#REF!</v>
      </c>
      <c r="BM3911" s="18" t="s">
        <v>1493</v>
      </c>
      <c r="BN3911" s="18" t="s">
        <v>952</v>
      </c>
      <c r="BO3911" s="18" t="s">
        <v>2998</v>
      </c>
      <c r="BU3911" s="18" t="s">
        <v>1493</v>
      </c>
      <c r="BV3911" s="18" t="s">
        <v>952</v>
      </c>
      <c r="BW3911" s="18" t="s">
        <v>2998</v>
      </c>
    </row>
    <row r="3912" spans="51:75" x14ac:dyDescent="0.3">
      <c r="AY3912" s="94" t="e">
        <f>VLOOKUP(C3912,#REF!, 2,FALSE)</f>
        <v>#REF!</v>
      </c>
      <c r="BM3912" s="18" t="s">
        <v>1494</v>
      </c>
      <c r="BN3912" s="18" t="s">
        <v>1509</v>
      </c>
      <c r="BO3912" s="18" t="s">
        <v>2998</v>
      </c>
      <c r="BU3912" s="18" t="s">
        <v>1494</v>
      </c>
      <c r="BV3912" s="18" t="s">
        <v>1509</v>
      </c>
      <c r="BW3912" s="18" t="s">
        <v>2998</v>
      </c>
    </row>
    <row r="3913" spans="51:75" x14ac:dyDescent="0.3">
      <c r="AY3913" s="94" t="e">
        <f>VLOOKUP(C3913,#REF!, 2,FALSE)</f>
        <v>#REF!</v>
      </c>
      <c r="BM3913" s="18" t="s">
        <v>8813</v>
      </c>
      <c r="BN3913" s="18" t="s">
        <v>1509</v>
      </c>
      <c r="BO3913" s="18" t="s">
        <v>2998</v>
      </c>
      <c r="BU3913" s="18" t="s">
        <v>8813</v>
      </c>
      <c r="BV3913" s="18" t="s">
        <v>1509</v>
      </c>
      <c r="BW3913" s="18" t="s">
        <v>2998</v>
      </c>
    </row>
    <row r="3914" spans="51:75" x14ac:dyDescent="0.3">
      <c r="AY3914" s="94" t="e">
        <f>VLOOKUP(C3914,#REF!, 2,FALSE)</f>
        <v>#REF!</v>
      </c>
      <c r="BM3914" s="18" t="s">
        <v>1495</v>
      </c>
      <c r="BN3914" s="18" t="s">
        <v>2998</v>
      </c>
      <c r="BO3914" s="18" t="s">
        <v>2998</v>
      </c>
      <c r="BU3914" s="18" t="s">
        <v>1495</v>
      </c>
      <c r="BV3914" s="18" t="s">
        <v>2998</v>
      </c>
      <c r="BW3914" s="18" t="s">
        <v>2998</v>
      </c>
    </row>
    <row r="3915" spans="51:75" x14ac:dyDescent="0.3">
      <c r="AY3915" s="94" t="e">
        <f>VLOOKUP(C3915,#REF!, 2,FALSE)</f>
        <v>#REF!</v>
      </c>
      <c r="BM3915" s="18" t="s">
        <v>1496</v>
      </c>
      <c r="BN3915" s="18" t="s">
        <v>667</v>
      </c>
      <c r="BO3915" s="18" t="s">
        <v>2998</v>
      </c>
      <c r="BU3915" s="18" t="s">
        <v>1496</v>
      </c>
      <c r="BV3915" s="18" t="s">
        <v>667</v>
      </c>
      <c r="BW3915" s="18" t="s">
        <v>2998</v>
      </c>
    </row>
    <row r="3916" spans="51:75" x14ac:dyDescent="0.3">
      <c r="AY3916" s="94" t="e">
        <f>VLOOKUP(C3916,#REF!, 2,FALSE)</f>
        <v>#REF!</v>
      </c>
      <c r="BM3916" s="18" t="s">
        <v>8814</v>
      </c>
      <c r="BN3916" s="18" t="s">
        <v>619</v>
      </c>
      <c r="BO3916" s="18" t="s">
        <v>2998</v>
      </c>
      <c r="BU3916" s="18" t="s">
        <v>8814</v>
      </c>
      <c r="BV3916" s="18" t="s">
        <v>619</v>
      </c>
      <c r="BW3916" s="18" t="s">
        <v>2998</v>
      </c>
    </row>
    <row r="3917" spans="51:75" x14ac:dyDescent="0.3">
      <c r="AY3917" s="94" t="e">
        <f>VLOOKUP(C3917,#REF!, 2,FALSE)</f>
        <v>#REF!</v>
      </c>
      <c r="BM3917" s="18" t="s">
        <v>1497</v>
      </c>
      <c r="BN3917" s="18" t="s">
        <v>2998</v>
      </c>
      <c r="BO3917" s="18" t="s">
        <v>2998</v>
      </c>
      <c r="BU3917" s="18" t="s">
        <v>1497</v>
      </c>
      <c r="BV3917" s="18" t="s">
        <v>2998</v>
      </c>
      <c r="BW3917" s="18" t="s">
        <v>2998</v>
      </c>
    </row>
    <row r="3918" spans="51:75" x14ac:dyDescent="0.3">
      <c r="AY3918" s="94" t="e">
        <f>VLOOKUP(C3918,#REF!, 2,FALSE)</f>
        <v>#REF!</v>
      </c>
      <c r="BM3918" s="18" t="s">
        <v>1498</v>
      </c>
      <c r="BN3918" s="18" t="s">
        <v>935</v>
      </c>
      <c r="BO3918" s="18" t="s">
        <v>2998</v>
      </c>
      <c r="BU3918" s="18" t="s">
        <v>1498</v>
      </c>
      <c r="BV3918" s="18" t="s">
        <v>935</v>
      </c>
      <c r="BW3918" s="18" t="s">
        <v>2998</v>
      </c>
    </row>
    <row r="3919" spans="51:75" x14ac:dyDescent="0.3">
      <c r="AY3919" s="94" t="e">
        <f>VLOOKUP(C3919,#REF!, 2,FALSE)</f>
        <v>#REF!</v>
      </c>
      <c r="BM3919" s="18" t="s">
        <v>1499</v>
      </c>
      <c r="BN3919" s="18" t="s">
        <v>626</v>
      </c>
      <c r="BO3919" s="18" t="s">
        <v>2998</v>
      </c>
      <c r="BU3919" s="18" t="s">
        <v>1499</v>
      </c>
      <c r="BV3919" s="18" t="s">
        <v>626</v>
      </c>
      <c r="BW3919" s="18" t="s">
        <v>2998</v>
      </c>
    </row>
    <row r="3920" spans="51:75" x14ac:dyDescent="0.3">
      <c r="AY3920" s="94" t="e">
        <f>VLOOKUP(C3920,#REF!, 2,FALSE)</f>
        <v>#REF!</v>
      </c>
      <c r="BM3920" s="18" t="s">
        <v>8815</v>
      </c>
      <c r="BN3920" s="18" t="s">
        <v>940</v>
      </c>
      <c r="BO3920" s="18" t="s">
        <v>8816</v>
      </c>
      <c r="BU3920" s="18" t="s">
        <v>8815</v>
      </c>
      <c r="BV3920" s="18" t="s">
        <v>940</v>
      </c>
      <c r="BW3920" s="18" t="s">
        <v>8816</v>
      </c>
    </row>
    <row r="3921" spans="51:75" x14ac:dyDescent="0.3">
      <c r="AY3921" s="94" t="e">
        <f>VLOOKUP(C3921,#REF!, 2,FALSE)</f>
        <v>#REF!</v>
      </c>
      <c r="BM3921" s="18" t="s">
        <v>8817</v>
      </c>
      <c r="BN3921" s="18" t="s">
        <v>935</v>
      </c>
      <c r="BO3921" s="18" t="s">
        <v>2998</v>
      </c>
      <c r="BU3921" s="18" t="s">
        <v>8817</v>
      </c>
      <c r="BV3921" s="18" t="s">
        <v>935</v>
      </c>
      <c r="BW3921" s="18" t="s">
        <v>2998</v>
      </c>
    </row>
    <row r="3922" spans="51:75" x14ac:dyDescent="0.3">
      <c r="AY3922" s="94" t="e">
        <f>VLOOKUP(C3922,#REF!, 2,FALSE)</f>
        <v>#REF!</v>
      </c>
      <c r="BM3922" s="18" t="s">
        <v>8819</v>
      </c>
      <c r="BN3922" s="18" t="s">
        <v>17081</v>
      </c>
      <c r="BO3922" s="18" t="s">
        <v>2998</v>
      </c>
      <c r="BU3922" s="18" t="s">
        <v>8819</v>
      </c>
      <c r="BV3922" s="18" t="s">
        <v>17081</v>
      </c>
      <c r="BW3922" s="18" t="s">
        <v>2998</v>
      </c>
    </row>
    <row r="3923" spans="51:75" x14ac:dyDescent="0.3">
      <c r="AY3923" s="94" t="e">
        <f>VLOOKUP(C3923,#REF!, 2,FALSE)</f>
        <v>#REF!</v>
      </c>
      <c r="BM3923" s="18" t="s">
        <v>8820</v>
      </c>
      <c r="BN3923" s="18" t="s">
        <v>17081</v>
      </c>
      <c r="BO3923" s="18" t="s">
        <v>2998</v>
      </c>
      <c r="BU3923" s="18" t="s">
        <v>8820</v>
      </c>
      <c r="BV3923" s="18" t="s">
        <v>17081</v>
      </c>
      <c r="BW3923" s="18" t="s">
        <v>2998</v>
      </c>
    </row>
    <row r="3924" spans="51:75" x14ac:dyDescent="0.3">
      <c r="AY3924" s="94" t="e">
        <f>VLOOKUP(C3924,#REF!, 2,FALSE)</f>
        <v>#REF!</v>
      </c>
      <c r="BM3924" s="18" t="s">
        <v>484</v>
      </c>
      <c r="BN3924" s="18" t="s">
        <v>17081</v>
      </c>
      <c r="BO3924" s="18" t="s">
        <v>2998</v>
      </c>
      <c r="BU3924" s="18" t="s">
        <v>484</v>
      </c>
      <c r="BV3924" s="18" t="s">
        <v>17081</v>
      </c>
      <c r="BW3924" s="18" t="s">
        <v>2998</v>
      </c>
    </row>
    <row r="3925" spans="51:75" x14ac:dyDescent="0.3">
      <c r="AY3925" s="94" t="e">
        <f>VLOOKUP(C3925,#REF!, 2,FALSE)</f>
        <v>#REF!</v>
      </c>
      <c r="BM3925" s="18" t="s">
        <v>8821</v>
      </c>
      <c r="BN3925" s="18" t="s">
        <v>3290</v>
      </c>
      <c r="BO3925" s="18" t="s">
        <v>2998</v>
      </c>
      <c r="BU3925" s="18" t="s">
        <v>8821</v>
      </c>
      <c r="BV3925" s="18" t="s">
        <v>3290</v>
      </c>
      <c r="BW3925" s="18" t="s">
        <v>2998</v>
      </c>
    </row>
    <row r="3926" spans="51:75" x14ac:dyDescent="0.3">
      <c r="AY3926" s="94" t="e">
        <f>VLOOKUP(C3926,#REF!, 2,FALSE)</f>
        <v>#REF!</v>
      </c>
      <c r="BM3926" s="18" t="s">
        <v>1500</v>
      </c>
      <c r="BN3926" s="18" t="s">
        <v>17081</v>
      </c>
      <c r="BO3926" s="18" t="s">
        <v>2998</v>
      </c>
      <c r="BU3926" s="18" t="s">
        <v>1500</v>
      </c>
      <c r="BV3926" s="18" t="s">
        <v>17081</v>
      </c>
      <c r="BW3926" s="18" t="s">
        <v>2998</v>
      </c>
    </row>
    <row r="3927" spans="51:75" x14ac:dyDescent="0.3">
      <c r="AY3927" s="94" t="e">
        <f>VLOOKUP(C3927,#REF!, 2,FALSE)</f>
        <v>#REF!</v>
      </c>
      <c r="BM3927" s="18" t="s">
        <v>492</v>
      </c>
      <c r="BN3927" s="18" t="s">
        <v>645</v>
      </c>
      <c r="BO3927" s="18" t="s">
        <v>2998</v>
      </c>
      <c r="BU3927" s="18" t="s">
        <v>492</v>
      </c>
      <c r="BV3927" s="18" t="s">
        <v>645</v>
      </c>
      <c r="BW3927" s="18" t="s">
        <v>2998</v>
      </c>
    </row>
    <row r="3928" spans="51:75" x14ac:dyDescent="0.3">
      <c r="AY3928" s="94" t="e">
        <f>VLOOKUP(C3928,#REF!, 2,FALSE)</f>
        <v>#REF!</v>
      </c>
      <c r="BM3928" s="18" t="s">
        <v>8822</v>
      </c>
      <c r="BN3928" s="18" t="s">
        <v>17081</v>
      </c>
      <c r="BO3928" s="18" t="s">
        <v>2998</v>
      </c>
      <c r="BU3928" s="18" t="s">
        <v>8822</v>
      </c>
      <c r="BV3928" s="18" t="s">
        <v>17081</v>
      </c>
      <c r="BW3928" s="18" t="s">
        <v>2998</v>
      </c>
    </row>
    <row r="3929" spans="51:75" x14ac:dyDescent="0.3">
      <c r="AY3929" s="94" t="e">
        <f>VLOOKUP(C3929,#REF!, 2,FALSE)</f>
        <v>#REF!</v>
      </c>
      <c r="BM3929" s="18" t="s">
        <v>8823</v>
      </c>
      <c r="BN3929" s="18" t="s">
        <v>17081</v>
      </c>
      <c r="BO3929" s="18" t="s">
        <v>2998</v>
      </c>
      <c r="BU3929" s="18" t="s">
        <v>8823</v>
      </c>
      <c r="BV3929" s="18" t="s">
        <v>17081</v>
      </c>
      <c r="BW3929" s="18" t="s">
        <v>2998</v>
      </c>
    </row>
    <row r="3930" spans="51:75" x14ac:dyDescent="0.3">
      <c r="AY3930" s="94" t="e">
        <f>VLOOKUP(C3930,#REF!, 2,FALSE)</f>
        <v>#REF!</v>
      </c>
      <c r="BM3930" s="18" t="s">
        <v>473</v>
      </c>
      <c r="BN3930" s="18" t="s">
        <v>17081</v>
      </c>
      <c r="BO3930" s="18" t="s">
        <v>2998</v>
      </c>
      <c r="BU3930" s="18" t="s">
        <v>473</v>
      </c>
      <c r="BV3930" s="18" t="s">
        <v>17081</v>
      </c>
      <c r="BW3930" s="18" t="s">
        <v>2998</v>
      </c>
    </row>
    <row r="3931" spans="51:75" x14ac:dyDescent="0.3">
      <c r="AY3931" s="94" t="e">
        <f>VLOOKUP(C3931,#REF!, 2,FALSE)</f>
        <v>#REF!</v>
      </c>
      <c r="BM3931" s="18" t="s">
        <v>1501</v>
      </c>
      <c r="BN3931" s="18" t="s">
        <v>17081</v>
      </c>
      <c r="BO3931" s="18" t="s">
        <v>2998</v>
      </c>
      <c r="BU3931" s="18" t="s">
        <v>1501</v>
      </c>
      <c r="BV3931" s="18" t="s">
        <v>17081</v>
      </c>
      <c r="BW3931" s="18" t="s">
        <v>2998</v>
      </c>
    </row>
    <row r="3932" spans="51:75" x14ac:dyDescent="0.3">
      <c r="AY3932" s="94" t="e">
        <f>VLOOKUP(C3932,#REF!, 2,FALSE)</f>
        <v>#REF!</v>
      </c>
      <c r="BM3932" s="18" t="s">
        <v>1516</v>
      </c>
      <c r="BN3932" s="18" t="s">
        <v>17081</v>
      </c>
      <c r="BO3932" s="18" t="s">
        <v>2998</v>
      </c>
      <c r="BU3932" s="18" t="s">
        <v>1516</v>
      </c>
      <c r="BV3932" s="18" t="s">
        <v>17081</v>
      </c>
      <c r="BW3932" s="18" t="s">
        <v>2998</v>
      </c>
    </row>
    <row r="3933" spans="51:75" x14ac:dyDescent="0.3">
      <c r="AY3933" s="94" t="e">
        <f>VLOOKUP(C3933,#REF!, 2,FALSE)</f>
        <v>#REF!</v>
      </c>
      <c r="BM3933" s="18" t="s">
        <v>1517</v>
      </c>
      <c r="BN3933" s="18" t="s">
        <v>17081</v>
      </c>
      <c r="BO3933" s="18" t="s">
        <v>2998</v>
      </c>
      <c r="BU3933" s="18" t="s">
        <v>1517</v>
      </c>
      <c r="BV3933" s="18" t="s">
        <v>17081</v>
      </c>
      <c r="BW3933" s="18" t="s">
        <v>2998</v>
      </c>
    </row>
    <row r="3934" spans="51:75" x14ac:dyDescent="0.3">
      <c r="AY3934" s="94" t="e">
        <f>VLOOKUP(C3934,#REF!, 2,FALSE)</f>
        <v>#REF!</v>
      </c>
      <c r="BM3934" s="18" t="s">
        <v>1518</v>
      </c>
      <c r="BN3934" s="18" t="s">
        <v>17081</v>
      </c>
      <c r="BO3934" s="18" t="s">
        <v>2998</v>
      </c>
      <c r="BU3934" s="18" t="s">
        <v>1518</v>
      </c>
      <c r="BV3934" s="18" t="s">
        <v>17081</v>
      </c>
      <c r="BW3934" s="18" t="s">
        <v>2998</v>
      </c>
    </row>
    <row r="3935" spans="51:75" x14ac:dyDescent="0.3">
      <c r="AY3935" s="94" t="e">
        <f>VLOOKUP(C3935,#REF!, 2,FALSE)</f>
        <v>#REF!</v>
      </c>
      <c r="BM3935" s="18" t="s">
        <v>8825</v>
      </c>
      <c r="BN3935" s="18" t="s">
        <v>17081</v>
      </c>
      <c r="BO3935" s="18" t="s">
        <v>2998</v>
      </c>
      <c r="BU3935" s="18" t="s">
        <v>8825</v>
      </c>
      <c r="BV3935" s="18" t="s">
        <v>17081</v>
      </c>
      <c r="BW3935" s="18" t="s">
        <v>2998</v>
      </c>
    </row>
    <row r="3936" spans="51:75" x14ac:dyDescent="0.3">
      <c r="AY3936" s="94" t="e">
        <f>VLOOKUP(C3936,#REF!, 2,FALSE)</f>
        <v>#REF!</v>
      </c>
      <c r="BM3936" s="18" t="s">
        <v>1519</v>
      </c>
      <c r="BN3936" s="18" t="s">
        <v>645</v>
      </c>
      <c r="BO3936" s="18" t="s">
        <v>2998</v>
      </c>
      <c r="BU3936" s="18" t="s">
        <v>1519</v>
      </c>
      <c r="BV3936" s="18" t="s">
        <v>645</v>
      </c>
      <c r="BW3936" s="18" t="s">
        <v>2998</v>
      </c>
    </row>
    <row r="3937" spans="51:75" x14ac:dyDescent="0.3">
      <c r="AY3937" s="94" t="e">
        <f>VLOOKUP(C3937,#REF!, 2,FALSE)</f>
        <v>#REF!</v>
      </c>
      <c r="BM3937" s="18" t="s">
        <v>8826</v>
      </c>
      <c r="BN3937" s="18" t="s">
        <v>17081</v>
      </c>
      <c r="BO3937" s="18" t="s">
        <v>2998</v>
      </c>
      <c r="BU3937" s="18" t="s">
        <v>8826</v>
      </c>
      <c r="BV3937" s="18" t="s">
        <v>17081</v>
      </c>
      <c r="BW3937" s="18" t="s">
        <v>2998</v>
      </c>
    </row>
    <row r="3938" spans="51:75" x14ac:dyDescent="0.3">
      <c r="AY3938" s="94" t="e">
        <f>VLOOKUP(C3938,#REF!, 2,FALSE)</f>
        <v>#REF!</v>
      </c>
      <c r="BM3938" s="18" t="s">
        <v>8827</v>
      </c>
      <c r="BN3938" s="18" t="s">
        <v>3024</v>
      </c>
      <c r="BO3938" s="18" t="s">
        <v>2998</v>
      </c>
      <c r="BU3938" s="18" t="s">
        <v>8827</v>
      </c>
      <c r="BV3938" s="18" t="s">
        <v>3024</v>
      </c>
      <c r="BW3938" s="18" t="s">
        <v>2998</v>
      </c>
    </row>
    <row r="3939" spans="51:75" x14ac:dyDescent="0.3">
      <c r="AY3939" s="94" t="e">
        <f>VLOOKUP(C3939,#REF!, 2,FALSE)</f>
        <v>#REF!</v>
      </c>
      <c r="BM3939" s="18" t="s">
        <v>8828</v>
      </c>
      <c r="BN3939" s="18" t="s">
        <v>17081</v>
      </c>
      <c r="BO3939" s="18" t="s">
        <v>2998</v>
      </c>
      <c r="BU3939" s="18" t="s">
        <v>8828</v>
      </c>
      <c r="BV3939" s="18" t="s">
        <v>17081</v>
      </c>
      <c r="BW3939" s="18" t="s">
        <v>2998</v>
      </c>
    </row>
    <row r="3940" spans="51:75" x14ac:dyDescent="0.3">
      <c r="AY3940" s="94" t="e">
        <f>VLOOKUP(C3940,#REF!, 2,FALSE)</f>
        <v>#REF!</v>
      </c>
      <c r="BM3940" s="18" t="s">
        <v>8830</v>
      </c>
      <c r="BN3940" s="18" t="s">
        <v>17081</v>
      </c>
      <c r="BO3940" s="18" t="s">
        <v>2998</v>
      </c>
      <c r="BU3940" s="18" t="s">
        <v>8830</v>
      </c>
      <c r="BV3940" s="18" t="s">
        <v>17081</v>
      </c>
      <c r="BW3940" s="18" t="s">
        <v>2998</v>
      </c>
    </row>
    <row r="3941" spans="51:75" x14ac:dyDescent="0.3">
      <c r="AY3941" s="94" t="e">
        <f>VLOOKUP(C3941,#REF!, 2,FALSE)</f>
        <v>#REF!</v>
      </c>
      <c r="BM3941" s="18" t="s">
        <v>1522</v>
      </c>
      <c r="BN3941" s="18" t="s">
        <v>1458</v>
      </c>
      <c r="BO3941" s="18" t="s">
        <v>2998</v>
      </c>
      <c r="BU3941" s="18" t="s">
        <v>1522</v>
      </c>
      <c r="BV3941" s="18" t="s">
        <v>1458</v>
      </c>
      <c r="BW3941" s="18" t="s">
        <v>2998</v>
      </c>
    </row>
    <row r="3942" spans="51:75" x14ac:dyDescent="0.3">
      <c r="AY3942" s="94" t="e">
        <f>VLOOKUP(C3942,#REF!, 2,FALSE)</f>
        <v>#REF!</v>
      </c>
      <c r="BM3942" s="18" t="s">
        <v>8831</v>
      </c>
      <c r="BN3942" s="18" t="s">
        <v>1458</v>
      </c>
      <c r="BO3942" s="18" t="s">
        <v>2998</v>
      </c>
      <c r="BU3942" s="18" t="s">
        <v>8831</v>
      </c>
      <c r="BV3942" s="18" t="s">
        <v>1458</v>
      </c>
      <c r="BW3942" s="18" t="s">
        <v>2998</v>
      </c>
    </row>
    <row r="3943" spans="51:75" x14ac:dyDescent="0.3">
      <c r="AY3943" s="94" t="e">
        <f>VLOOKUP(C3943,#REF!, 2,FALSE)</f>
        <v>#REF!</v>
      </c>
      <c r="BM3943" s="18" t="s">
        <v>8832</v>
      </c>
      <c r="BN3943" s="18" t="s">
        <v>809</v>
      </c>
      <c r="BO3943" s="18" t="s">
        <v>2998</v>
      </c>
      <c r="BU3943" s="18" t="s">
        <v>8832</v>
      </c>
      <c r="BV3943" s="18" t="s">
        <v>809</v>
      </c>
      <c r="BW3943" s="18" t="s">
        <v>2998</v>
      </c>
    </row>
    <row r="3944" spans="51:75" x14ac:dyDescent="0.3">
      <c r="AY3944" s="94" t="e">
        <f>VLOOKUP(C3944,#REF!, 2,FALSE)</f>
        <v>#REF!</v>
      </c>
      <c r="BM3944" s="18" t="s">
        <v>8834</v>
      </c>
      <c r="BN3944" s="18" t="s">
        <v>2998</v>
      </c>
      <c r="BO3944" s="18" t="s">
        <v>2998</v>
      </c>
      <c r="BU3944" s="18" t="s">
        <v>8834</v>
      </c>
      <c r="BV3944" s="18" t="s">
        <v>2998</v>
      </c>
      <c r="BW3944" s="18" t="s">
        <v>2998</v>
      </c>
    </row>
    <row r="3945" spans="51:75" x14ac:dyDescent="0.3">
      <c r="AY3945" s="94" t="e">
        <f>VLOOKUP(C3945,#REF!, 2,FALSE)</f>
        <v>#REF!</v>
      </c>
      <c r="BM3945" s="18" t="s">
        <v>8836</v>
      </c>
      <c r="BN3945" s="18" t="s">
        <v>2998</v>
      </c>
      <c r="BO3945" s="18" t="s">
        <v>2998</v>
      </c>
      <c r="BU3945" s="18" t="s">
        <v>8836</v>
      </c>
      <c r="BV3945" s="18" t="s">
        <v>2998</v>
      </c>
      <c r="BW3945" s="18" t="s">
        <v>2998</v>
      </c>
    </row>
    <row r="3946" spans="51:75" x14ac:dyDescent="0.3">
      <c r="AY3946" s="94" t="e">
        <f>VLOOKUP(C3946,#REF!, 2,FALSE)</f>
        <v>#REF!</v>
      </c>
      <c r="BM3946" s="18" t="s">
        <v>8837</v>
      </c>
      <c r="BN3946" s="18" t="s">
        <v>2998</v>
      </c>
      <c r="BO3946" s="18" t="s">
        <v>2998</v>
      </c>
      <c r="BU3946" s="18" t="s">
        <v>8837</v>
      </c>
      <c r="BV3946" s="18" t="s">
        <v>2998</v>
      </c>
      <c r="BW3946" s="18" t="s">
        <v>2998</v>
      </c>
    </row>
    <row r="3947" spans="51:75" x14ac:dyDescent="0.3">
      <c r="AY3947" s="94" t="e">
        <f>VLOOKUP(C3947,#REF!, 2,FALSE)</f>
        <v>#REF!</v>
      </c>
      <c r="BM3947" s="18" t="s">
        <v>8838</v>
      </c>
      <c r="BN3947" s="18" t="s">
        <v>17081</v>
      </c>
      <c r="BO3947" s="18" t="s">
        <v>2998</v>
      </c>
      <c r="BU3947" s="18" t="s">
        <v>8838</v>
      </c>
      <c r="BV3947" s="18" t="s">
        <v>17081</v>
      </c>
      <c r="BW3947" s="18" t="s">
        <v>2998</v>
      </c>
    </row>
    <row r="3948" spans="51:75" x14ac:dyDescent="0.3">
      <c r="AY3948" s="94" t="e">
        <f>VLOOKUP(C3948,#REF!, 2,FALSE)</f>
        <v>#REF!</v>
      </c>
      <c r="BM3948" s="18" t="s">
        <v>8839</v>
      </c>
      <c r="BN3948" s="18" t="s">
        <v>2998</v>
      </c>
      <c r="BO3948" s="18" t="s">
        <v>2998</v>
      </c>
      <c r="BU3948" s="18" t="s">
        <v>8839</v>
      </c>
      <c r="BV3948" s="18" t="s">
        <v>2998</v>
      </c>
      <c r="BW3948" s="18" t="s">
        <v>2998</v>
      </c>
    </row>
    <row r="3949" spans="51:75" x14ac:dyDescent="0.3">
      <c r="AY3949" s="94" t="e">
        <f>VLOOKUP(C3949,#REF!, 2,FALSE)</f>
        <v>#REF!</v>
      </c>
      <c r="BM3949" s="18" t="s">
        <v>8841</v>
      </c>
      <c r="BN3949" s="18" t="s">
        <v>1025</v>
      </c>
      <c r="BO3949" s="18" t="s">
        <v>2998</v>
      </c>
      <c r="BU3949" s="18" t="s">
        <v>8841</v>
      </c>
      <c r="BV3949" s="18" t="s">
        <v>1025</v>
      </c>
      <c r="BW3949" s="18" t="s">
        <v>2998</v>
      </c>
    </row>
    <row r="3950" spans="51:75" x14ac:dyDescent="0.3">
      <c r="AY3950" s="94" t="e">
        <f>VLOOKUP(C3950,#REF!, 2,FALSE)</f>
        <v>#REF!</v>
      </c>
      <c r="BM3950" s="18" t="s">
        <v>8842</v>
      </c>
      <c r="BN3950" s="18" t="s">
        <v>17081</v>
      </c>
      <c r="BO3950" s="18" t="s">
        <v>2998</v>
      </c>
      <c r="BU3950" s="18" t="s">
        <v>8842</v>
      </c>
      <c r="BV3950" s="18" t="s">
        <v>17081</v>
      </c>
      <c r="BW3950" s="18" t="s">
        <v>2998</v>
      </c>
    </row>
    <row r="3951" spans="51:75" x14ac:dyDescent="0.3">
      <c r="AY3951" s="94" t="e">
        <f>VLOOKUP(C3951,#REF!, 2,FALSE)</f>
        <v>#REF!</v>
      </c>
      <c r="BM3951" s="18" t="s">
        <v>8843</v>
      </c>
      <c r="BN3951" s="18" t="s">
        <v>1280</v>
      </c>
      <c r="BO3951" s="18" t="s">
        <v>8844</v>
      </c>
      <c r="BU3951" s="18" t="s">
        <v>8843</v>
      </c>
      <c r="BV3951" s="18" t="s">
        <v>1280</v>
      </c>
      <c r="BW3951" s="18" t="s">
        <v>8844</v>
      </c>
    </row>
    <row r="3952" spans="51:75" x14ac:dyDescent="0.3">
      <c r="AY3952" s="94" t="e">
        <f>VLOOKUP(C3952,#REF!, 2,FALSE)</f>
        <v>#REF!</v>
      </c>
      <c r="BM3952" s="18" t="s">
        <v>8845</v>
      </c>
      <c r="BN3952" s="18" t="s">
        <v>17081</v>
      </c>
      <c r="BO3952" s="18" t="s">
        <v>2998</v>
      </c>
      <c r="BU3952" s="18" t="s">
        <v>8845</v>
      </c>
      <c r="BV3952" s="18" t="s">
        <v>17081</v>
      </c>
      <c r="BW3952" s="18" t="s">
        <v>2998</v>
      </c>
    </row>
    <row r="3953" spans="51:75" x14ac:dyDescent="0.3">
      <c r="AY3953" s="94" t="e">
        <f>VLOOKUP(C3953,#REF!, 2,FALSE)</f>
        <v>#REF!</v>
      </c>
      <c r="BM3953" s="18" t="s">
        <v>8846</v>
      </c>
      <c r="BN3953" s="18" t="s">
        <v>803</v>
      </c>
      <c r="BO3953" s="18" t="s">
        <v>8847</v>
      </c>
      <c r="BU3953" s="18" t="s">
        <v>8846</v>
      </c>
      <c r="BV3953" s="18" t="s">
        <v>803</v>
      </c>
      <c r="BW3953" s="18" t="s">
        <v>8847</v>
      </c>
    </row>
    <row r="3954" spans="51:75" x14ac:dyDescent="0.3">
      <c r="AY3954" s="94" t="e">
        <f>VLOOKUP(C3954,#REF!, 2,FALSE)</f>
        <v>#REF!</v>
      </c>
      <c r="BM3954" s="18" t="s">
        <v>8848</v>
      </c>
      <c r="BN3954" s="18" t="s">
        <v>17081</v>
      </c>
      <c r="BO3954" s="18" t="s">
        <v>2998</v>
      </c>
      <c r="BU3954" s="18" t="s">
        <v>8848</v>
      </c>
      <c r="BV3954" s="18" t="s">
        <v>17081</v>
      </c>
      <c r="BW3954" s="18" t="s">
        <v>2998</v>
      </c>
    </row>
    <row r="3955" spans="51:75" x14ac:dyDescent="0.3">
      <c r="AY3955" s="94" t="e">
        <f>VLOOKUP(C3955,#REF!, 2,FALSE)</f>
        <v>#REF!</v>
      </c>
      <c r="BM3955" s="18" t="s">
        <v>8850</v>
      </c>
      <c r="BN3955" s="18" t="s">
        <v>17081</v>
      </c>
      <c r="BO3955" s="18" t="s">
        <v>2998</v>
      </c>
      <c r="BU3955" s="18" t="s">
        <v>8850</v>
      </c>
      <c r="BV3955" s="18" t="s">
        <v>17081</v>
      </c>
      <c r="BW3955" s="18" t="s">
        <v>2998</v>
      </c>
    </row>
    <row r="3956" spans="51:75" x14ac:dyDescent="0.3">
      <c r="AY3956" s="94" t="e">
        <f>VLOOKUP(C3956,#REF!, 2,FALSE)</f>
        <v>#REF!</v>
      </c>
      <c r="BM3956" s="18" t="s">
        <v>493</v>
      </c>
      <c r="BN3956" s="18" t="s">
        <v>2998</v>
      </c>
      <c r="BO3956" s="18" t="s">
        <v>2998</v>
      </c>
      <c r="BU3956" s="18" t="s">
        <v>493</v>
      </c>
      <c r="BV3956" s="18" t="s">
        <v>2998</v>
      </c>
      <c r="BW3956" s="18" t="s">
        <v>2998</v>
      </c>
    </row>
    <row r="3957" spans="51:75" x14ac:dyDescent="0.3">
      <c r="AY3957" s="94" t="e">
        <f>VLOOKUP(C3957,#REF!, 2,FALSE)</f>
        <v>#REF!</v>
      </c>
      <c r="BM3957" s="18" t="s">
        <v>457</v>
      </c>
      <c r="BN3957" s="18" t="s">
        <v>2998</v>
      </c>
      <c r="BO3957" s="18" t="s">
        <v>2998</v>
      </c>
      <c r="BU3957" s="18" t="s">
        <v>457</v>
      </c>
      <c r="BV3957" s="18" t="s">
        <v>2998</v>
      </c>
      <c r="BW3957" s="18" t="s">
        <v>2998</v>
      </c>
    </row>
    <row r="3958" spans="51:75" x14ac:dyDescent="0.3">
      <c r="AY3958" s="94" t="e">
        <f>VLOOKUP(C3958,#REF!, 2,FALSE)</f>
        <v>#REF!</v>
      </c>
      <c r="BM3958" s="18" t="s">
        <v>1523</v>
      </c>
      <c r="BN3958" s="18" t="s">
        <v>3290</v>
      </c>
      <c r="BO3958" s="18" t="s">
        <v>2998</v>
      </c>
      <c r="BU3958" s="18" t="s">
        <v>1523</v>
      </c>
      <c r="BV3958" s="18" t="s">
        <v>3290</v>
      </c>
      <c r="BW3958" s="18" t="s">
        <v>2998</v>
      </c>
    </row>
    <row r="3959" spans="51:75" x14ac:dyDescent="0.3">
      <c r="AY3959" s="94" t="e">
        <f>VLOOKUP(C3959,#REF!, 2,FALSE)</f>
        <v>#REF!</v>
      </c>
      <c r="BM3959" s="18" t="s">
        <v>8853</v>
      </c>
      <c r="BN3959" s="18" t="s">
        <v>17081</v>
      </c>
      <c r="BO3959" s="18" t="s">
        <v>2998</v>
      </c>
      <c r="BU3959" s="18" t="s">
        <v>8853</v>
      </c>
      <c r="BV3959" s="18" t="s">
        <v>17081</v>
      </c>
      <c r="BW3959" s="18" t="s">
        <v>2998</v>
      </c>
    </row>
    <row r="3960" spans="51:75" x14ac:dyDescent="0.3">
      <c r="AY3960" s="94" t="e">
        <f>VLOOKUP(C3960,#REF!, 2,FALSE)</f>
        <v>#REF!</v>
      </c>
      <c r="BM3960" s="18" t="s">
        <v>8854</v>
      </c>
      <c r="BN3960" s="18" t="s">
        <v>2998</v>
      </c>
      <c r="BO3960" s="18" t="s">
        <v>2998</v>
      </c>
      <c r="BU3960" s="18" t="s">
        <v>8854</v>
      </c>
      <c r="BV3960" s="18" t="s">
        <v>2998</v>
      </c>
      <c r="BW3960" s="18" t="s">
        <v>2998</v>
      </c>
    </row>
    <row r="3961" spans="51:75" x14ac:dyDescent="0.3">
      <c r="AY3961" s="94" t="e">
        <f>VLOOKUP(C3961,#REF!, 2,FALSE)</f>
        <v>#REF!</v>
      </c>
      <c r="BM3961" s="18" t="s">
        <v>8855</v>
      </c>
      <c r="BN3961" s="18" t="s">
        <v>2998</v>
      </c>
      <c r="BO3961" s="18" t="s">
        <v>2998</v>
      </c>
      <c r="BU3961" s="18" t="s">
        <v>8855</v>
      </c>
      <c r="BV3961" s="18" t="s">
        <v>2998</v>
      </c>
      <c r="BW3961" s="18" t="s">
        <v>2998</v>
      </c>
    </row>
    <row r="3962" spans="51:75" x14ac:dyDescent="0.3">
      <c r="AY3962" s="94" t="e">
        <f>VLOOKUP(C3962,#REF!, 2,FALSE)</f>
        <v>#REF!</v>
      </c>
      <c r="BM3962" s="18" t="s">
        <v>8856</v>
      </c>
      <c r="BN3962" s="18" t="s">
        <v>2998</v>
      </c>
      <c r="BO3962" s="18" t="s">
        <v>2998</v>
      </c>
      <c r="BU3962" s="18" t="s">
        <v>8856</v>
      </c>
      <c r="BV3962" s="18" t="s">
        <v>2998</v>
      </c>
      <c r="BW3962" s="18" t="s">
        <v>2998</v>
      </c>
    </row>
    <row r="3963" spans="51:75" x14ac:dyDescent="0.3">
      <c r="AY3963" s="94" t="e">
        <f>VLOOKUP(C3963,#REF!, 2,FALSE)</f>
        <v>#REF!</v>
      </c>
      <c r="BM3963" s="18" t="s">
        <v>8857</v>
      </c>
      <c r="BN3963" s="18" t="s">
        <v>2998</v>
      </c>
      <c r="BO3963" s="18" t="s">
        <v>2998</v>
      </c>
      <c r="BU3963" s="18" t="s">
        <v>8857</v>
      </c>
      <c r="BV3963" s="18" t="s">
        <v>2998</v>
      </c>
      <c r="BW3963" s="18" t="s">
        <v>2998</v>
      </c>
    </row>
    <row r="3964" spans="51:75" x14ac:dyDescent="0.3">
      <c r="AY3964" s="94" t="e">
        <f>VLOOKUP(C3964,#REF!, 2,FALSE)</f>
        <v>#REF!</v>
      </c>
      <c r="BM3964" s="18" t="s">
        <v>8858</v>
      </c>
      <c r="BN3964" s="18" t="s">
        <v>3290</v>
      </c>
      <c r="BO3964" s="18" t="s">
        <v>2188</v>
      </c>
      <c r="BU3964" s="18" t="s">
        <v>8858</v>
      </c>
      <c r="BV3964" s="18" t="s">
        <v>3290</v>
      </c>
      <c r="BW3964" s="18" t="s">
        <v>2188</v>
      </c>
    </row>
    <row r="3965" spans="51:75" x14ac:dyDescent="0.3">
      <c r="AY3965" s="94" t="e">
        <f>VLOOKUP(C3965,#REF!, 2,FALSE)</f>
        <v>#REF!</v>
      </c>
      <c r="BM3965" s="18" t="s">
        <v>8859</v>
      </c>
      <c r="BN3965" s="18" t="s">
        <v>742</v>
      </c>
      <c r="BO3965" s="18" t="s">
        <v>2998</v>
      </c>
      <c r="BU3965" s="18" t="s">
        <v>8859</v>
      </c>
      <c r="BV3965" s="18" t="s">
        <v>742</v>
      </c>
      <c r="BW3965" s="18" t="s">
        <v>2998</v>
      </c>
    </row>
    <row r="3966" spans="51:75" x14ac:dyDescent="0.3">
      <c r="AY3966" s="94" t="e">
        <f>VLOOKUP(C3966,#REF!, 2,FALSE)</f>
        <v>#REF!</v>
      </c>
      <c r="BM3966" s="18" t="s">
        <v>1524</v>
      </c>
      <c r="BN3966" s="18" t="s">
        <v>17081</v>
      </c>
      <c r="BO3966" s="18" t="s">
        <v>2998</v>
      </c>
      <c r="BU3966" s="18" t="s">
        <v>1524</v>
      </c>
      <c r="BV3966" s="18" t="s">
        <v>17081</v>
      </c>
      <c r="BW3966" s="18" t="s">
        <v>2998</v>
      </c>
    </row>
    <row r="3967" spans="51:75" x14ac:dyDescent="0.3">
      <c r="AY3967" s="94" t="e">
        <f>VLOOKUP(C3967,#REF!, 2,FALSE)</f>
        <v>#REF!</v>
      </c>
      <c r="BM3967" s="18" t="s">
        <v>8860</v>
      </c>
      <c r="BN3967" s="18" t="s">
        <v>3024</v>
      </c>
      <c r="BO3967" s="18" t="s">
        <v>8861</v>
      </c>
      <c r="BU3967" s="18" t="s">
        <v>8860</v>
      </c>
      <c r="BV3967" s="18" t="s">
        <v>3024</v>
      </c>
      <c r="BW3967" s="18" t="s">
        <v>8861</v>
      </c>
    </row>
    <row r="3968" spans="51:75" x14ac:dyDescent="0.3">
      <c r="AY3968" s="94" t="e">
        <f>VLOOKUP(C3968,#REF!, 2,FALSE)</f>
        <v>#REF!</v>
      </c>
      <c r="BM3968" s="18" t="s">
        <v>8862</v>
      </c>
      <c r="BN3968" s="18" t="s">
        <v>795</v>
      </c>
      <c r="BO3968" s="18" t="s">
        <v>2998</v>
      </c>
      <c r="BU3968" s="18" t="s">
        <v>8862</v>
      </c>
      <c r="BV3968" s="18" t="s">
        <v>795</v>
      </c>
      <c r="BW3968" s="18" t="s">
        <v>2998</v>
      </c>
    </row>
    <row r="3969" spans="51:75" x14ac:dyDescent="0.3">
      <c r="AY3969" s="94" t="e">
        <f>VLOOKUP(C3969,#REF!, 2,FALSE)</f>
        <v>#REF!</v>
      </c>
      <c r="BM3969" s="18" t="s">
        <v>8863</v>
      </c>
      <c r="BN3969" s="18" t="s">
        <v>17081</v>
      </c>
      <c r="BO3969" s="18" t="s">
        <v>2998</v>
      </c>
      <c r="BU3969" s="18" t="s">
        <v>8863</v>
      </c>
      <c r="BV3969" s="18" t="s">
        <v>17081</v>
      </c>
      <c r="BW3969" s="18" t="s">
        <v>2998</v>
      </c>
    </row>
    <row r="3970" spans="51:75" x14ac:dyDescent="0.3">
      <c r="AY3970" s="94" t="e">
        <f>VLOOKUP(C3970,#REF!, 2,FALSE)</f>
        <v>#REF!</v>
      </c>
      <c r="BM3970" s="18" t="s">
        <v>8864</v>
      </c>
      <c r="BN3970" s="18" t="s">
        <v>17081</v>
      </c>
      <c r="BO3970" s="18" t="s">
        <v>2998</v>
      </c>
      <c r="BU3970" s="18" t="s">
        <v>8864</v>
      </c>
      <c r="BV3970" s="18" t="s">
        <v>17081</v>
      </c>
      <c r="BW3970" s="18" t="s">
        <v>2998</v>
      </c>
    </row>
    <row r="3971" spans="51:75" x14ac:dyDescent="0.3">
      <c r="AY3971" s="94" t="e">
        <f>VLOOKUP(C3971,#REF!, 2,FALSE)</f>
        <v>#REF!</v>
      </c>
      <c r="BM3971" s="18" t="s">
        <v>8865</v>
      </c>
      <c r="BN3971" s="18" t="s">
        <v>17081</v>
      </c>
      <c r="BO3971" s="18" t="s">
        <v>2998</v>
      </c>
      <c r="BU3971" s="18" t="s">
        <v>8865</v>
      </c>
      <c r="BV3971" s="18" t="s">
        <v>17081</v>
      </c>
      <c r="BW3971" s="18" t="s">
        <v>2998</v>
      </c>
    </row>
    <row r="3972" spans="51:75" x14ac:dyDescent="0.3">
      <c r="AY3972" s="94" t="e">
        <f>VLOOKUP(C3972,#REF!, 2,FALSE)</f>
        <v>#REF!</v>
      </c>
      <c r="BM3972" s="18" t="s">
        <v>1525</v>
      </c>
      <c r="BN3972" s="18" t="s">
        <v>17081</v>
      </c>
      <c r="BO3972" s="18" t="s">
        <v>2998</v>
      </c>
      <c r="BU3972" s="18" t="s">
        <v>1525</v>
      </c>
      <c r="BV3972" s="18" t="s">
        <v>17081</v>
      </c>
      <c r="BW3972" s="18" t="s">
        <v>2998</v>
      </c>
    </row>
    <row r="3973" spans="51:75" x14ac:dyDescent="0.3">
      <c r="AY3973" s="94" t="e">
        <f>VLOOKUP(C3973,#REF!, 2,FALSE)</f>
        <v>#REF!</v>
      </c>
      <c r="BM3973" s="18" t="s">
        <v>8866</v>
      </c>
      <c r="BN3973" s="18" t="s">
        <v>17081</v>
      </c>
      <c r="BO3973" s="18" t="s">
        <v>2998</v>
      </c>
      <c r="BU3973" s="18" t="s">
        <v>8866</v>
      </c>
      <c r="BV3973" s="18" t="s">
        <v>17081</v>
      </c>
      <c r="BW3973" s="18" t="s">
        <v>2998</v>
      </c>
    </row>
    <row r="3974" spans="51:75" x14ac:dyDescent="0.3">
      <c r="AY3974" s="94" t="e">
        <f>VLOOKUP(C3974,#REF!, 2,FALSE)</f>
        <v>#REF!</v>
      </c>
      <c r="BM3974" s="18" t="s">
        <v>8867</v>
      </c>
      <c r="BN3974" s="18" t="s">
        <v>17081</v>
      </c>
      <c r="BO3974" s="18" t="s">
        <v>2998</v>
      </c>
      <c r="BU3974" s="18" t="s">
        <v>8867</v>
      </c>
      <c r="BV3974" s="18" t="s">
        <v>17081</v>
      </c>
      <c r="BW3974" s="18" t="s">
        <v>2998</v>
      </c>
    </row>
    <row r="3975" spans="51:75" x14ac:dyDescent="0.3">
      <c r="AY3975" s="94" t="e">
        <f>VLOOKUP(C3975,#REF!, 2,FALSE)</f>
        <v>#REF!</v>
      </c>
      <c r="BM3975" s="18" t="s">
        <v>8868</v>
      </c>
      <c r="BN3975" s="18" t="s">
        <v>668</v>
      </c>
      <c r="BO3975" s="18" t="s">
        <v>2998</v>
      </c>
      <c r="BU3975" s="18" t="s">
        <v>8868</v>
      </c>
      <c r="BV3975" s="18" t="s">
        <v>668</v>
      </c>
      <c r="BW3975" s="18" t="s">
        <v>2998</v>
      </c>
    </row>
    <row r="3976" spans="51:75" x14ac:dyDescent="0.3">
      <c r="AY3976" s="94" t="e">
        <f>VLOOKUP(C3976,#REF!, 2,FALSE)</f>
        <v>#REF!</v>
      </c>
      <c r="BM3976" s="18" t="s">
        <v>1526</v>
      </c>
      <c r="BN3976" s="18" t="s">
        <v>17081</v>
      </c>
      <c r="BO3976" s="18" t="s">
        <v>2998</v>
      </c>
      <c r="BU3976" s="18" t="s">
        <v>1526</v>
      </c>
      <c r="BV3976" s="18" t="s">
        <v>17081</v>
      </c>
      <c r="BW3976" s="18" t="s">
        <v>2998</v>
      </c>
    </row>
    <row r="3977" spans="51:75" x14ac:dyDescent="0.3">
      <c r="AY3977" s="94" t="e">
        <f>VLOOKUP(C3977,#REF!, 2,FALSE)</f>
        <v>#REF!</v>
      </c>
      <c r="BM3977" s="18" t="s">
        <v>8871</v>
      </c>
      <c r="BN3977" s="18" t="s">
        <v>17081</v>
      </c>
      <c r="BO3977" s="18" t="s">
        <v>2998</v>
      </c>
      <c r="BU3977" s="18" t="s">
        <v>8871</v>
      </c>
      <c r="BV3977" s="18" t="s">
        <v>17081</v>
      </c>
      <c r="BW3977" s="18" t="s">
        <v>2998</v>
      </c>
    </row>
    <row r="3978" spans="51:75" x14ac:dyDescent="0.3">
      <c r="AY3978" s="94" t="e">
        <f>VLOOKUP(C3978,#REF!, 2,FALSE)</f>
        <v>#REF!</v>
      </c>
      <c r="BM3978" s="18" t="s">
        <v>8872</v>
      </c>
      <c r="BN3978" s="18" t="s">
        <v>3021</v>
      </c>
      <c r="BO3978" s="18" t="s">
        <v>2998</v>
      </c>
      <c r="BU3978" s="18" t="s">
        <v>8872</v>
      </c>
      <c r="BV3978" s="18" t="s">
        <v>3021</v>
      </c>
      <c r="BW3978" s="18" t="s">
        <v>2998</v>
      </c>
    </row>
    <row r="3979" spans="51:75" x14ac:dyDescent="0.3">
      <c r="AY3979" s="94" t="e">
        <f>VLOOKUP(C3979,#REF!, 2,FALSE)</f>
        <v>#REF!</v>
      </c>
      <c r="BM3979" s="18" t="s">
        <v>8875</v>
      </c>
      <c r="BN3979" s="18" t="s">
        <v>17081</v>
      </c>
      <c r="BO3979" s="18" t="s">
        <v>2998</v>
      </c>
      <c r="BU3979" s="18" t="s">
        <v>8875</v>
      </c>
      <c r="BV3979" s="18" t="s">
        <v>17081</v>
      </c>
      <c r="BW3979" s="18" t="s">
        <v>2998</v>
      </c>
    </row>
    <row r="3980" spans="51:75" x14ac:dyDescent="0.3">
      <c r="AY3980" s="94" t="e">
        <f>VLOOKUP(C3980,#REF!, 2,FALSE)</f>
        <v>#REF!</v>
      </c>
      <c r="BM3980" s="18" t="s">
        <v>1527</v>
      </c>
      <c r="BN3980" s="18" t="s">
        <v>17081</v>
      </c>
      <c r="BO3980" s="18" t="s">
        <v>2998</v>
      </c>
      <c r="BU3980" s="18" t="s">
        <v>1527</v>
      </c>
      <c r="BV3980" s="18" t="s">
        <v>17081</v>
      </c>
      <c r="BW3980" s="18" t="s">
        <v>2998</v>
      </c>
    </row>
    <row r="3981" spans="51:75" x14ac:dyDescent="0.3">
      <c r="AY3981" s="94" t="e">
        <f>VLOOKUP(C3981,#REF!, 2,FALSE)</f>
        <v>#REF!</v>
      </c>
      <c r="BM3981" s="18" t="s">
        <v>1528</v>
      </c>
      <c r="BN3981" s="18" t="s">
        <v>1021</v>
      </c>
      <c r="BO3981" s="18" t="s">
        <v>2998</v>
      </c>
      <c r="BU3981" s="18" t="s">
        <v>1528</v>
      </c>
      <c r="BV3981" s="18" t="s">
        <v>1021</v>
      </c>
      <c r="BW3981" s="18" t="s">
        <v>2998</v>
      </c>
    </row>
    <row r="3982" spans="51:75" x14ac:dyDescent="0.3">
      <c r="AY3982" s="94" t="e">
        <f>VLOOKUP(C3982,#REF!, 2,FALSE)</f>
        <v>#REF!</v>
      </c>
      <c r="BM3982" s="18" t="s">
        <v>1529</v>
      </c>
      <c r="BN3982" s="18" t="s">
        <v>17081</v>
      </c>
      <c r="BO3982" s="18" t="s">
        <v>2998</v>
      </c>
      <c r="BU3982" s="18" t="s">
        <v>1529</v>
      </c>
      <c r="BV3982" s="18" t="s">
        <v>17081</v>
      </c>
      <c r="BW3982" s="18" t="s">
        <v>2998</v>
      </c>
    </row>
    <row r="3983" spans="51:75" x14ac:dyDescent="0.3">
      <c r="AY3983" s="94" t="e">
        <f>VLOOKUP(C3983,#REF!, 2,FALSE)</f>
        <v>#REF!</v>
      </c>
      <c r="BM3983" s="18" t="s">
        <v>8877</v>
      </c>
      <c r="BN3983" s="18" t="s">
        <v>3290</v>
      </c>
      <c r="BO3983" s="18" t="s">
        <v>2998</v>
      </c>
      <c r="BU3983" s="18" t="s">
        <v>8877</v>
      </c>
      <c r="BV3983" s="18" t="s">
        <v>3290</v>
      </c>
      <c r="BW3983" s="18" t="s">
        <v>2998</v>
      </c>
    </row>
    <row r="3984" spans="51:75" x14ac:dyDescent="0.3">
      <c r="AY3984" s="94" t="e">
        <f>VLOOKUP(C3984,#REF!, 2,FALSE)</f>
        <v>#REF!</v>
      </c>
      <c r="BM3984" s="18" t="s">
        <v>8878</v>
      </c>
      <c r="BN3984" s="18" t="s">
        <v>17081</v>
      </c>
      <c r="BO3984" s="18" t="s">
        <v>2998</v>
      </c>
      <c r="BU3984" s="18" t="s">
        <v>8878</v>
      </c>
      <c r="BV3984" s="18" t="s">
        <v>17081</v>
      </c>
      <c r="BW3984" s="18" t="s">
        <v>2998</v>
      </c>
    </row>
    <row r="3985" spans="51:75" x14ac:dyDescent="0.3">
      <c r="AY3985" s="94" t="e">
        <f>VLOOKUP(C3985,#REF!, 2,FALSE)</f>
        <v>#REF!</v>
      </c>
      <c r="BM3985" s="18" t="s">
        <v>1530</v>
      </c>
      <c r="BN3985" s="18" t="s">
        <v>17081</v>
      </c>
      <c r="BO3985" s="18" t="s">
        <v>2998</v>
      </c>
      <c r="BU3985" s="18" t="s">
        <v>1530</v>
      </c>
      <c r="BV3985" s="18" t="s">
        <v>17081</v>
      </c>
      <c r="BW3985" s="18" t="s">
        <v>2998</v>
      </c>
    </row>
    <row r="3986" spans="51:75" x14ac:dyDescent="0.3">
      <c r="AY3986" s="94" t="e">
        <f>VLOOKUP(C3986,#REF!, 2,FALSE)</f>
        <v>#REF!</v>
      </c>
      <c r="BM3986" s="18" t="s">
        <v>8879</v>
      </c>
      <c r="BN3986" s="18" t="s">
        <v>2998</v>
      </c>
      <c r="BO3986" s="18" t="s">
        <v>2998</v>
      </c>
      <c r="BU3986" s="18" t="s">
        <v>8879</v>
      </c>
      <c r="BV3986" s="18" t="s">
        <v>2998</v>
      </c>
      <c r="BW3986" s="18" t="s">
        <v>2998</v>
      </c>
    </row>
    <row r="3987" spans="51:75" x14ac:dyDescent="0.3">
      <c r="AY3987" s="94" t="e">
        <f>VLOOKUP(C3987,#REF!, 2,FALSE)</f>
        <v>#REF!</v>
      </c>
      <c r="BM3987" s="18" t="s">
        <v>8881</v>
      </c>
      <c r="BN3987" s="18" t="s">
        <v>2998</v>
      </c>
      <c r="BO3987" s="18" t="s">
        <v>2998</v>
      </c>
      <c r="BU3987" s="18" t="s">
        <v>8881</v>
      </c>
      <c r="BV3987" s="18" t="s">
        <v>2998</v>
      </c>
      <c r="BW3987" s="18" t="s">
        <v>2998</v>
      </c>
    </row>
    <row r="3988" spans="51:75" x14ac:dyDescent="0.3">
      <c r="AY3988" s="94" t="e">
        <f>VLOOKUP(C3988,#REF!, 2,FALSE)</f>
        <v>#REF!</v>
      </c>
      <c r="BM3988" s="18" t="s">
        <v>8882</v>
      </c>
      <c r="BN3988" s="18" t="s">
        <v>2998</v>
      </c>
      <c r="BO3988" s="18" t="s">
        <v>1690</v>
      </c>
      <c r="BU3988" s="18" t="s">
        <v>8882</v>
      </c>
      <c r="BV3988" s="18" t="s">
        <v>2998</v>
      </c>
      <c r="BW3988" s="18" t="s">
        <v>1690</v>
      </c>
    </row>
    <row r="3989" spans="51:75" x14ac:dyDescent="0.3">
      <c r="AY3989" s="94" t="e">
        <f>VLOOKUP(C3989,#REF!, 2,FALSE)</f>
        <v>#REF!</v>
      </c>
      <c r="BM3989" s="18" t="s">
        <v>479</v>
      </c>
      <c r="BN3989" s="18" t="s">
        <v>2998</v>
      </c>
      <c r="BO3989" s="18" t="s">
        <v>8883</v>
      </c>
      <c r="BU3989" s="18" t="s">
        <v>479</v>
      </c>
      <c r="BV3989" s="18" t="s">
        <v>2998</v>
      </c>
      <c r="BW3989" s="18" t="s">
        <v>8883</v>
      </c>
    </row>
    <row r="3990" spans="51:75" x14ac:dyDescent="0.3">
      <c r="AY3990" s="94" t="e">
        <f>VLOOKUP(C3990,#REF!, 2,FALSE)</f>
        <v>#REF!</v>
      </c>
      <c r="BM3990" s="18" t="s">
        <v>8884</v>
      </c>
      <c r="BN3990" s="18" t="s">
        <v>2998</v>
      </c>
      <c r="BO3990" s="18" t="s">
        <v>5540</v>
      </c>
      <c r="BU3990" s="18" t="s">
        <v>8884</v>
      </c>
      <c r="BV3990" s="18" t="s">
        <v>2998</v>
      </c>
      <c r="BW3990" s="18" t="s">
        <v>5540</v>
      </c>
    </row>
    <row r="3991" spans="51:75" x14ac:dyDescent="0.3">
      <c r="AY3991" s="94" t="e">
        <f>VLOOKUP(C3991,#REF!, 2,FALSE)</f>
        <v>#REF!</v>
      </c>
      <c r="BM3991" s="18" t="s">
        <v>464</v>
      </c>
      <c r="BN3991" s="18" t="s">
        <v>2998</v>
      </c>
      <c r="BO3991" s="18" t="s">
        <v>2882</v>
      </c>
      <c r="BU3991" s="18" t="s">
        <v>464</v>
      </c>
      <c r="BV3991" s="18" t="s">
        <v>2998</v>
      </c>
      <c r="BW3991" s="18" t="s">
        <v>2882</v>
      </c>
    </row>
    <row r="3992" spans="51:75" x14ac:dyDescent="0.3">
      <c r="AY3992" s="94" t="e">
        <f>VLOOKUP(C3992,#REF!, 2,FALSE)</f>
        <v>#REF!</v>
      </c>
      <c r="BM3992" s="18" t="s">
        <v>8885</v>
      </c>
      <c r="BN3992" s="18" t="s">
        <v>2998</v>
      </c>
      <c r="BO3992" s="18" t="s">
        <v>2998</v>
      </c>
      <c r="BU3992" s="18" t="s">
        <v>8885</v>
      </c>
      <c r="BV3992" s="18" t="s">
        <v>2998</v>
      </c>
      <c r="BW3992" s="18" t="s">
        <v>2998</v>
      </c>
    </row>
    <row r="3993" spans="51:75" x14ac:dyDescent="0.3">
      <c r="AY3993" s="94" t="e">
        <f>VLOOKUP(C3993,#REF!, 2,FALSE)</f>
        <v>#REF!</v>
      </c>
      <c r="BM3993" s="18" t="s">
        <v>8886</v>
      </c>
      <c r="BN3993" s="18" t="s">
        <v>2998</v>
      </c>
      <c r="BO3993" s="18" t="s">
        <v>2998</v>
      </c>
      <c r="BU3993" s="18" t="s">
        <v>8886</v>
      </c>
      <c r="BV3993" s="18" t="s">
        <v>2998</v>
      </c>
      <c r="BW3993" s="18" t="s">
        <v>2998</v>
      </c>
    </row>
    <row r="3994" spans="51:75" x14ac:dyDescent="0.3">
      <c r="AY3994" s="94" t="e">
        <f>VLOOKUP(C3994,#REF!, 2,FALSE)</f>
        <v>#REF!</v>
      </c>
      <c r="BM3994" s="18" t="s">
        <v>8887</v>
      </c>
      <c r="BN3994" s="18" t="s">
        <v>2998</v>
      </c>
      <c r="BO3994" s="18" t="s">
        <v>2998</v>
      </c>
      <c r="BU3994" s="18" t="s">
        <v>8887</v>
      </c>
      <c r="BV3994" s="18" t="s">
        <v>2998</v>
      </c>
      <c r="BW3994" s="18" t="s">
        <v>2998</v>
      </c>
    </row>
    <row r="3995" spans="51:75" x14ac:dyDescent="0.3">
      <c r="AY3995" s="94" t="e">
        <f>VLOOKUP(C3995,#REF!, 2,FALSE)</f>
        <v>#REF!</v>
      </c>
      <c r="BM3995" s="18" t="s">
        <v>8888</v>
      </c>
      <c r="BN3995" s="18" t="s">
        <v>2998</v>
      </c>
      <c r="BO3995" s="18" t="s">
        <v>2998</v>
      </c>
      <c r="BU3995" s="18" t="s">
        <v>8888</v>
      </c>
      <c r="BV3995" s="18" t="s">
        <v>2998</v>
      </c>
      <c r="BW3995" s="18" t="s">
        <v>2998</v>
      </c>
    </row>
    <row r="3996" spans="51:75" x14ac:dyDescent="0.3">
      <c r="AY3996" s="94" t="e">
        <f>VLOOKUP(C3996,#REF!, 2,FALSE)</f>
        <v>#REF!</v>
      </c>
      <c r="BM3996" s="18" t="s">
        <v>8889</v>
      </c>
      <c r="BN3996" s="18" t="s">
        <v>2998</v>
      </c>
      <c r="BO3996" s="18" t="s">
        <v>2998</v>
      </c>
      <c r="BU3996" s="18" t="s">
        <v>8889</v>
      </c>
      <c r="BV3996" s="18" t="s">
        <v>2998</v>
      </c>
      <c r="BW3996" s="18" t="s">
        <v>2998</v>
      </c>
    </row>
    <row r="3997" spans="51:75" x14ac:dyDescent="0.3">
      <c r="AY3997" s="94" t="e">
        <f>VLOOKUP(C3997,#REF!, 2,FALSE)</f>
        <v>#REF!</v>
      </c>
      <c r="BM3997" s="18" t="s">
        <v>1535</v>
      </c>
      <c r="BN3997" s="18" t="s">
        <v>2998</v>
      </c>
      <c r="BO3997" s="18" t="s">
        <v>2998</v>
      </c>
      <c r="BU3997" s="18" t="s">
        <v>1535</v>
      </c>
      <c r="BV3997" s="18" t="s">
        <v>2998</v>
      </c>
      <c r="BW3997" s="18" t="s">
        <v>2998</v>
      </c>
    </row>
    <row r="3998" spans="51:75" x14ac:dyDescent="0.3">
      <c r="AY3998" s="94" t="e">
        <f>VLOOKUP(C3998,#REF!, 2,FALSE)</f>
        <v>#REF!</v>
      </c>
      <c r="BM3998" s="18" t="s">
        <v>8890</v>
      </c>
      <c r="BN3998" s="18" t="s">
        <v>2998</v>
      </c>
      <c r="BO3998" s="18" t="s">
        <v>2998</v>
      </c>
      <c r="BU3998" s="18" t="s">
        <v>8890</v>
      </c>
      <c r="BV3998" s="18" t="s">
        <v>2998</v>
      </c>
      <c r="BW3998" s="18" t="s">
        <v>2998</v>
      </c>
    </row>
    <row r="3999" spans="51:75" x14ac:dyDescent="0.3">
      <c r="AY3999" s="94" t="e">
        <f>VLOOKUP(C3999,#REF!, 2,FALSE)</f>
        <v>#REF!</v>
      </c>
      <c r="BM3999" s="18" t="s">
        <v>8891</v>
      </c>
      <c r="BN3999" s="18" t="s">
        <v>2998</v>
      </c>
      <c r="BO3999" s="18" t="s">
        <v>2998</v>
      </c>
      <c r="BU3999" s="18" t="s">
        <v>8891</v>
      </c>
      <c r="BV3999" s="18" t="s">
        <v>2998</v>
      </c>
      <c r="BW3999" s="18" t="s">
        <v>2998</v>
      </c>
    </row>
    <row r="4000" spans="51:75" x14ac:dyDescent="0.3">
      <c r="AY4000" s="94" t="e">
        <f>VLOOKUP(C4000,#REF!, 2,FALSE)</f>
        <v>#REF!</v>
      </c>
      <c r="BM4000" s="18" t="s">
        <v>8892</v>
      </c>
      <c r="BN4000" s="18" t="s">
        <v>822</v>
      </c>
      <c r="BO4000" s="18" t="s">
        <v>2998</v>
      </c>
      <c r="BU4000" s="18" t="s">
        <v>8892</v>
      </c>
      <c r="BV4000" s="18" t="s">
        <v>822</v>
      </c>
      <c r="BW4000" s="18" t="s">
        <v>2998</v>
      </c>
    </row>
    <row r="4001" spans="51:75" x14ac:dyDescent="0.3">
      <c r="AY4001" s="94" t="e">
        <f>VLOOKUP(C4001,#REF!, 2,FALSE)</f>
        <v>#REF!</v>
      </c>
      <c r="BM4001" s="18" t="s">
        <v>8894</v>
      </c>
      <c r="BN4001" s="18" t="s">
        <v>2998</v>
      </c>
      <c r="BO4001" s="18" t="s">
        <v>8895</v>
      </c>
      <c r="BU4001" s="18" t="s">
        <v>8894</v>
      </c>
      <c r="BV4001" s="18" t="s">
        <v>2998</v>
      </c>
      <c r="BW4001" s="18" t="s">
        <v>8895</v>
      </c>
    </row>
    <row r="4002" spans="51:75" x14ac:dyDescent="0.3">
      <c r="AY4002" s="94" t="e">
        <f>VLOOKUP(C4002,#REF!, 2,FALSE)</f>
        <v>#REF!</v>
      </c>
      <c r="BM4002" s="18" t="s">
        <v>8896</v>
      </c>
      <c r="BN4002" s="18" t="s">
        <v>2998</v>
      </c>
      <c r="BO4002" s="18" t="s">
        <v>8897</v>
      </c>
      <c r="BU4002" s="18" t="s">
        <v>8896</v>
      </c>
      <c r="BV4002" s="18" t="s">
        <v>2998</v>
      </c>
      <c r="BW4002" s="18" t="s">
        <v>8897</v>
      </c>
    </row>
    <row r="4003" spans="51:75" x14ac:dyDescent="0.3">
      <c r="AY4003" s="94" t="e">
        <f>VLOOKUP(C4003,#REF!, 2,FALSE)</f>
        <v>#REF!</v>
      </c>
      <c r="BM4003" s="18" t="s">
        <v>8898</v>
      </c>
      <c r="BN4003" s="18" t="s">
        <v>2998</v>
      </c>
      <c r="BO4003" s="18" t="s">
        <v>2663</v>
      </c>
      <c r="BU4003" s="18" t="s">
        <v>8898</v>
      </c>
      <c r="BV4003" s="18" t="s">
        <v>2998</v>
      </c>
      <c r="BW4003" s="18" t="s">
        <v>2663</v>
      </c>
    </row>
    <row r="4004" spans="51:75" x14ac:dyDescent="0.3">
      <c r="AY4004" s="94" t="e">
        <f>VLOOKUP(C4004,#REF!, 2,FALSE)</f>
        <v>#REF!</v>
      </c>
      <c r="BM4004" s="18" t="s">
        <v>8899</v>
      </c>
      <c r="BN4004" s="18" t="s">
        <v>2998</v>
      </c>
      <c r="BO4004" s="18" t="s">
        <v>4443</v>
      </c>
      <c r="BU4004" s="18" t="s">
        <v>8899</v>
      </c>
      <c r="BV4004" s="18" t="s">
        <v>2998</v>
      </c>
      <c r="BW4004" s="18" t="s">
        <v>4443</v>
      </c>
    </row>
    <row r="4005" spans="51:75" x14ac:dyDescent="0.3">
      <c r="AY4005" s="94" t="e">
        <f>VLOOKUP(C4005,#REF!, 2,FALSE)</f>
        <v>#REF!</v>
      </c>
      <c r="BM4005" s="18" t="s">
        <v>1538</v>
      </c>
      <c r="BN4005" s="18" t="s">
        <v>2998</v>
      </c>
      <c r="BO4005" s="18" t="s">
        <v>8900</v>
      </c>
      <c r="BU4005" s="18" t="s">
        <v>1538</v>
      </c>
      <c r="BV4005" s="18" t="s">
        <v>2998</v>
      </c>
      <c r="BW4005" s="18" t="s">
        <v>8900</v>
      </c>
    </row>
    <row r="4006" spans="51:75" x14ac:dyDescent="0.3">
      <c r="AY4006" s="94" t="e">
        <f>VLOOKUP(C4006,#REF!, 2,FALSE)</f>
        <v>#REF!</v>
      </c>
      <c r="BM4006" s="18" t="s">
        <v>1539</v>
      </c>
      <c r="BN4006" s="18" t="s">
        <v>2998</v>
      </c>
      <c r="BO4006" s="18" t="s">
        <v>8901</v>
      </c>
      <c r="BU4006" s="18" t="s">
        <v>1539</v>
      </c>
      <c r="BV4006" s="18" t="s">
        <v>2998</v>
      </c>
      <c r="BW4006" s="18" t="s">
        <v>8901</v>
      </c>
    </row>
    <row r="4007" spans="51:75" x14ac:dyDescent="0.3">
      <c r="AY4007" s="94" t="e">
        <f>VLOOKUP(C4007,#REF!, 2,FALSE)</f>
        <v>#REF!</v>
      </c>
      <c r="BM4007" s="18" t="s">
        <v>8902</v>
      </c>
      <c r="BN4007" s="18" t="s">
        <v>2998</v>
      </c>
      <c r="BO4007" s="18" t="s">
        <v>2998</v>
      </c>
      <c r="BU4007" s="18" t="s">
        <v>8902</v>
      </c>
      <c r="BV4007" s="18" t="s">
        <v>2998</v>
      </c>
      <c r="BW4007" s="18" t="s">
        <v>2998</v>
      </c>
    </row>
    <row r="4008" spans="51:75" x14ac:dyDescent="0.3">
      <c r="AY4008" s="94" t="e">
        <f>VLOOKUP(C4008,#REF!, 2,FALSE)</f>
        <v>#REF!</v>
      </c>
      <c r="BM4008" s="18" t="s">
        <v>8903</v>
      </c>
      <c r="BN4008" s="18" t="s">
        <v>622</v>
      </c>
      <c r="BO4008" s="18" t="s">
        <v>2998</v>
      </c>
      <c r="BU4008" s="18" t="s">
        <v>8903</v>
      </c>
      <c r="BV4008" s="18" t="s">
        <v>622</v>
      </c>
      <c r="BW4008" s="18" t="s">
        <v>2998</v>
      </c>
    </row>
    <row r="4009" spans="51:75" x14ac:dyDescent="0.3">
      <c r="AY4009" s="94" t="e">
        <f>VLOOKUP(C4009,#REF!, 2,FALSE)</f>
        <v>#REF!</v>
      </c>
      <c r="BM4009" s="18" t="s">
        <v>8906</v>
      </c>
      <c r="BN4009" s="18" t="s">
        <v>853</v>
      </c>
      <c r="BO4009" s="18" t="s">
        <v>2998</v>
      </c>
      <c r="BU4009" s="18" t="s">
        <v>8906</v>
      </c>
      <c r="BV4009" s="18" t="s">
        <v>853</v>
      </c>
      <c r="BW4009" s="18" t="s">
        <v>2998</v>
      </c>
    </row>
    <row r="4010" spans="51:75" x14ac:dyDescent="0.3">
      <c r="AY4010" s="94" t="e">
        <f>VLOOKUP(C4010,#REF!, 2,FALSE)</f>
        <v>#REF!</v>
      </c>
      <c r="BM4010" s="18" t="s">
        <v>8907</v>
      </c>
      <c r="BN4010" s="18" t="s">
        <v>3024</v>
      </c>
      <c r="BO4010" s="18" t="s">
        <v>2998</v>
      </c>
      <c r="BU4010" s="18" t="s">
        <v>8907</v>
      </c>
      <c r="BV4010" s="18" t="s">
        <v>3024</v>
      </c>
      <c r="BW4010" s="18" t="s">
        <v>2998</v>
      </c>
    </row>
    <row r="4011" spans="51:75" x14ac:dyDescent="0.3">
      <c r="AY4011" s="94" t="e">
        <f>VLOOKUP(C4011,#REF!, 2,FALSE)</f>
        <v>#REF!</v>
      </c>
      <c r="BM4011" s="18" t="s">
        <v>489</v>
      </c>
      <c r="BN4011" s="18" t="s">
        <v>1280</v>
      </c>
      <c r="BO4011" s="18" t="s">
        <v>2998</v>
      </c>
      <c r="BU4011" s="18" t="s">
        <v>489</v>
      </c>
      <c r="BV4011" s="18" t="s">
        <v>1280</v>
      </c>
      <c r="BW4011" s="18" t="s">
        <v>2998</v>
      </c>
    </row>
    <row r="4012" spans="51:75" x14ac:dyDescent="0.3">
      <c r="AY4012" s="94" t="e">
        <f>VLOOKUP(C4012,#REF!, 2,FALSE)</f>
        <v>#REF!</v>
      </c>
      <c r="BM4012" s="18" t="s">
        <v>1540</v>
      </c>
      <c r="BN4012" s="18" t="s">
        <v>795</v>
      </c>
      <c r="BO4012" s="18" t="s">
        <v>2998</v>
      </c>
      <c r="BU4012" s="18" t="s">
        <v>1540</v>
      </c>
      <c r="BV4012" s="18" t="s">
        <v>795</v>
      </c>
      <c r="BW4012" s="18" t="s">
        <v>2998</v>
      </c>
    </row>
    <row r="4013" spans="51:75" x14ac:dyDescent="0.3">
      <c r="AY4013" s="94" t="e">
        <f>VLOOKUP(C4013,#REF!, 2,FALSE)</f>
        <v>#REF!</v>
      </c>
      <c r="BM4013" s="18" t="s">
        <v>1541</v>
      </c>
      <c r="BN4013" s="18" t="s">
        <v>673</v>
      </c>
      <c r="BO4013" s="18" t="s">
        <v>2998</v>
      </c>
      <c r="BU4013" s="18" t="s">
        <v>1541</v>
      </c>
      <c r="BV4013" s="18" t="s">
        <v>673</v>
      </c>
      <c r="BW4013" s="18" t="s">
        <v>2998</v>
      </c>
    </row>
    <row r="4014" spans="51:75" x14ac:dyDescent="0.3">
      <c r="AY4014" s="94" t="e">
        <f>VLOOKUP(C4014,#REF!, 2,FALSE)</f>
        <v>#REF!</v>
      </c>
      <c r="BM4014" s="18" t="s">
        <v>1542</v>
      </c>
      <c r="BN4014" s="18" t="s">
        <v>643</v>
      </c>
      <c r="BO4014" s="18" t="s">
        <v>2998</v>
      </c>
      <c r="BU4014" s="18" t="s">
        <v>1542</v>
      </c>
      <c r="BV4014" s="18" t="s">
        <v>643</v>
      </c>
      <c r="BW4014" s="18" t="s">
        <v>2998</v>
      </c>
    </row>
    <row r="4015" spans="51:75" x14ac:dyDescent="0.3">
      <c r="AY4015" s="94" t="e">
        <f>VLOOKUP(C4015,#REF!, 2,FALSE)</f>
        <v>#REF!</v>
      </c>
      <c r="BM4015" s="18" t="s">
        <v>1543</v>
      </c>
      <c r="BN4015" s="18" t="s">
        <v>673</v>
      </c>
      <c r="BO4015" s="18" t="s">
        <v>2998</v>
      </c>
      <c r="BU4015" s="18" t="s">
        <v>1543</v>
      </c>
      <c r="BV4015" s="18" t="s">
        <v>673</v>
      </c>
      <c r="BW4015" s="18" t="s">
        <v>2998</v>
      </c>
    </row>
    <row r="4016" spans="51:75" x14ac:dyDescent="0.3">
      <c r="AY4016" s="94" t="e">
        <f>VLOOKUP(C4016,#REF!, 2,FALSE)</f>
        <v>#REF!</v>
      </c>
      <c r="BM4016" s="18" t="s">
        <v>8909</v>
      </c>
      <c r="BN4016" s="18" t="s">
        <v>822</v>
      </c>
      <c r="BO4016" s="18" t="s">
        <v>2998</v>
      </c>
      <c r="BU4016" s="18" t="s">
        <v>8909</v>
      </c>
      <c r="BV4016" s="18" t="s">
        <v>822</v>
      </c>
      <c r="BW4016" s="18" t="s">
        <v>2998</v>
      </c>
    </row>
    <row r="4017" spans="51:75" x14ac:dyDescent="0.3">
      <c r="AY4017" s="94" t="e">
        <f>VLOOKUP(C4017,#REF!, 2,FALSE)</f>
        <v>#REF!</v>
      </c>
      <c r="BM4017" s="18" t="s">
        <v>8910</v>
      </c>
      <c r="BN4017" s="18" t="s">
        <v>822</v>
      </c>
      <c r="BO4017" s="18" t="s">
        <v>2998</v>
      </c>
      <c r="BU4017" s="18" t="s">
        <v>8910</v>
      </c>
      <c r="BV4017" s="18" t="s">
        <v>822</v>
      </c>
      <c r="BW4017" s="18" t="s">
        <v>2998</v>
      </c>
    </row>
    <row r="4018" spans="51:75" x14ac:dyDescent="0.3">
      <c r="AY4018" s="94" t="e">
        <f>VLOOKUP(C4018,#REF!, 2,FALSE)</f>
        <v>#REF!</v>
      </c>
      <c r="BM4018" s="18" t="s">
        <v>8911</v>
      </c>
      <c r="BN4018" s="18" t="s">
        <v>822</v>
      </c>
      <c r="BO4018" s="18" t="s">
        <v>4545</v>
      </c>
      <c r="BU4018" s="18" t="s">
        <v>8911</v>
      </c>
      <c r="BV4018" s="18" t="s">
        <v>822</v>
      </c>
      <c r="BW4018" s="18" t="s">
        <v>4545</v>
      </c>
    </row>
    <row r="4019" spans="51:75" x14ac:dyDescent="0.3">
      <c r="AY4019" s="94" t="e">
        <f>VLOOKUP(C4019,#REF!, 2,FALSE)</f>
        <v>#REF!</v>
      </c>
      <c r="BM4019" s="18" t="s">
        <v>8913</v>
      </c>
      <c r="BN4019" s="18" t="s">
        <v>822</v>
      </c>
      <c r="BO4019" s="18" t="s">
        <v>4545</v>
      </c>
      <c r="BU4019" s="18" t="s">
        <v>8913</v>
      </c>
      <c r="BV4019" s="18" t="s">
        <v>822</v>
      </c>
      <c r="BW4019" s="18" t="s">
        <v>4545</v>
      </c>
    </row>
    <row r="4020" spans="51:75" x14ac:dyDescent="0.3">
      <c r="AY4020" s="94" t="e">
        <f>VLOOKUP(C4020,#REF!, 2,FALSE)</f>
        <v>#REF!</v>
      </c>
      <c r="BM4020" s="18" t="s">
        <v>8914</v>
      </c>
      <c r="BN4020" s="18" t="s">
        <v>2998</v>
      </c>
      <c r="BO4020" s="18" t="s">
        <v>4545</v>
      </c>
      <c r="BU4020" s="18" t="s">
        <v>8914</v>
      </c>
      <c r="BV4020" s="18" t="s">
        <v>2998</v>
      </c>
      <c r="BW4020" s="18" t="s">
        <v>4545</v>
      </c>
    </row>
    <row r="4021" spans="51:75" x14ac:dyDescent="0.3">
      <c r="AY4021" s="94" t="e">
        <f>VLOOKUP(C4021,#REF!, 2,FALSE)</f>
        <v>#REF!</v>
      </c>
      <c r="BM4021" s="18" t="s">
        <v>8916</v>
      </c>
      <c r="BN4021" s="18" t="s">
        <v>703</v>
      </c>
      <c r="BO4021" s="18" t="s">
        <v>7994</v>
      </c>
      <c r="BU4021" s="18" t="s">
        <v>8916</v>
      </c>
      <c r="BV4021" s="18" t="s">
        <v>703</v>
      </c>
      <c r="BW4021" s="18" t="s">
        <v>7994</v>
      </c>
    </row>
    <row r="4022" spans="51:75" x14ac:dyDescent="0.3">
      <c r="AY4022" s="94" t="e">
        <f>VLOOKUP(C4022,#REF!, 2,FALSE)</f>
        <v>#REF!</v>
      </c>
      <c r="BM4022" s="18" t="s">
        <v>8918</v>
      </c>
      <c r="BN4022" s="18" t="s">
        <v>17081</v>
      </c>
      <c r="BO4022" s="18" t="s">
        <v>2998</v>
      </c>
      <c r="BU4022" s="18" t="s">
        <v>8918</v>
      </c>
      <c r="BV4022" s="18" t="s">
        <v>17081</v>
      </c>
      <c r="BW4022" s="18" t="s">
        <v>2998</v>
      </c>
    </row>
    <row r="4023" spans="51:75" x14ac:dyDescent="0.3">
      <c r="AY4023" s="94" t="e">
        <f>VLOOKUP(C4023,#REF!, 2,FALSE)</f>
        <v>#REF!</v>
      </c>
      <c r="BM4023" s="18" t="s">
        <v>8919</v>
      </c>
      <c r="BN4023" s="18" t="s">
        <v>17081</v>
      </c>
      <c r="BO4023" s="18" t="s">
        <v>2998</v>
      </c>
      <c r="BU4023" s="18" t="s">
        <v>8919</v>
      </c>
      <c r="BV4023" s="18" t="s">
        <v>17081</v>
      </c>
      <c r="BW4023" s="18" t="s">
        <v>2998</v>
      </c>
    </row>
    <row r="4024" spans="51:75" x14ac:dyDescent="0.3">
      <c r="AY4024" s="94" t="e">
        <f>VLOOKUP(C4024,#REF!, 2,FALSE)</f>
        <v>#REF!</v>
      </c>
      <c r="BM4024" s="18" t="s">
        <v>8922</v>
      </c>
      <c r="BN4024" s="18" t="s">
        <v>2998</v>
      </c>
      <c r="BO4024" s="18" t="s">
        <v>8388</v>
      </c>
      <c r="BU4024" s="18" t="s">
        <v>8922</v>
      </c>
      <c r="BV4024" s="18" t="s">
        <v>2998</v>
      </c>
      <c r="BW4024" s="18" t="s">
        <v>8388</v>
      </c>
    </row>
    <row r="4025" spans="51:75" x14ac:dyDescent="0.3">
      <c r="AY4025" s="94" t="e">
        <f>VLOOKUP(C4025,#REF!, 2,FALSE)</f>
        <v>#REF!</v>
      </c>
      <c r="BM4025" s="18" t="s">
        <v>8923</v>
      </c>
      <c r="BN4025" s="18" t="s">
        <v>2998</v>
      </c>
      <c r="BO4025" s="18" t="s">
        <v>3664</v>
      </c>
      <c r="BU4025" s="18" t="s">
        <v>8923</v>
      </c>
      <c r="BV4025" s="18" t="s">
        <v>2998</v>
      </c>
      <c r="BW4025" s="18" t="s">
        <v>3664</v>
      </c>
    </row>
    <row r="4026" spans="51:75" x14ac:dyDescent="0.3">
      <c r="AY4026" s="94" t="e">
        <f>VLOOKUP(C4026,#REF!, 2,FALSE)</f>
        <v>#REF!</v>
      </c>
      <c r="BM4026" s="18" t="s">
        <v>8924</v>
      </c>
      <c r="BN4026" s="18" t="s">
        <v>2998</v>
      </c>
      <c r="BO4026" s="18" t="s">
        <v>8925</v>
      </c>
      <c r="BU4026" s="18" t="s">
        <v>8924</v>
      </c>
      <c r="BV4026" s="18" t="s">
        <v>2998</v>
      </c>
      <c r="BW4026" s="18" t="s">
        <v>8925</v>
      </c>
    </row>
    <row r="4027" spans="51:75" x14ac:dyDescent="0.3">
      <c r="AY4027" s="94" t="e">
        <f>VLOOKUP(C4027,#REF!, 2,FALSE)</f>
        <v>#REF!</v>
      </c>
      <c r="BM4027" s="18" t="s">
        <v>1544</v>
      </c>
      <c r="BN4027" s="18" t="s">
        <v>17081</v>
      </c>
      <c r="BO4027" s="18" t="s">
        <v>8795</v>
      </c>
      <c r="BU4027" s="18" t="s">
        <v>1544</v>
      </c>
      <c r="BV4027" s="18" t="s">
        <v>17081</v>
      </c>
      <c r="BW4027" s="18" t="s">
        <v>8795</v>
      </c>
    </row>
    <row r="4028" spans="51:75" x14ac:dyDescent="0.3">
      <c r="AY4028" s="94" t="e">
        <f>VLOOKUP(C4028,#REF!, 2,FALSE)</f>
        <v>#REF!</v>
      </c>
      <c r="BM4028" s="18" t="s">
        <v>1545</v>
      </c>
      <c r="BN4028" s="18" t="s">
        <v>17081</v>
      </c>
      <c r="BO4028" s="18" t="s">
        <v>8792</v>
      </c>
      <c r="BU4028" s="18" t="s">
        <v>1545</v>
      </c>
      <c r="BV4028" s="18" t="s">
        <v>17081</v>
      </c>
      <c r="BW4028" s="18" t="s">
        <v>8792</v>
      </c>
    </row>
    <row r="4029" spans="51:75" x14ac:dyDescent="0.3">
      <c r="AY4029" s="94" t="e">
        <f>VLOOKUP(C4029,#REF!, 2,FALSE)</f>
        <v>#REF!</v>
      </c>
      <c r="BM4029" s="18" t="s">
        <v>8926</v>
      </c>
      <c r="BN4029" s="18" t="s">
        <v>3021</v>
      </c>
      <c r="BO4029" s="18" t="s">
        <v>4456</v>
      </c>
      <c r="BU4029" s="18" t="s">
        <v>8926</v>
      </c>
      <c r="BV4029" s="18" t="s">
        <v>3021</v>
      </c>
      <c r="BW4029" s="18" t="s">
        <v>4456</v>
      </c>
    </row>
    <row r="4030" spans="51:75" x14ac:dyDescent="0.3">
      <c r="AY4030" s="94" t="e">
        <f>VLOOKUP(C4030,#REF!, 2,FALSE)</f>
        <v>#REF!</v>
      </c>
      <c r="BM4030" s="18" t="s">
        <v>8927</v>
      </c>
      <c r="BN4030" s="18" t="s">
        <v>2998</v>
      </c>
      <c r="BO4030" s="18" t="s">
        <v>2998</v>
      </c>
      <c r="BU4030" s="18" t="s">
        <v>8927</v>
      </c>
      <c r="BV4030" s="18" t="s">
        <v>2998</v>
      </c>
      <c r="BW4030" s="18" t="s">
        <v>2998</v>
      </c>
    </row>
    <row r="4031" spans="51:75" x14ac:dyDescent="0.3">
      <c r="AY4031" s="94" t="e">
        <f>VLOOKUP(C4031,#REF!, 2,FALSE)</f>
        <v>#REF!</v>
      </c>
      <c r="BM4031" s="18" t="s">
        <v>8928</v>
      </c>
      <c r="BN4031" s="18" t="s">
        <v>720</v>
      </c>
      <c r="BO4031" s="18" t="s">
        <v>2998</v>
      </c>
      <c r="BU4031" s="18" t="s">
        <v>8928</v>
      </c>
      <c r="BV4031" s="18" t="s">
        <v>720</v>
      </c>
      <c r="BW4031" s="18" t="s">
        <v>2998</v>
      </c>
    </row>
    <row r="4032" spans="51:75" x14ac:dyDescent="0.3">
      <c r="AY4032" s="94" t="e">
        <f>VLOOKUP(C4032,#REF!, 2,FALSE)</f>
        <v>#REF!</v>
      </c>
      <c r="BM4032" s="18" t="s">
        <v>8929</v>
      </c>
      <c r="BN4032" s="18" t="s">
        <v>3290</v>
      </c>
      <c r="BO4032" s="18" t="s">
        <v>2998</v>
      </c>
      <c r="BU4032" s="18" t="s">
        <v>8929</v>
      </c>
      <c r="BV4032" s="18" t="s">
        <v>3290</v>
      </c>
      <c r="BW4032" s="18" t="s">
        <v>2998</v>
      </c>
    </row>
    <row r="4033" spans="51:75" x14ac:dyDescent="0.3">
      <c r="AY4033" s="94" t="e">
        <f>VLOOKUP(C4033,#REF!, 2,FALSE)</f>
        <v>#REF!</v>
      </c>
      <c r="BM4033" s="18" t="s">
        <v>8932</v>
      </c>
      <c r="BN4033" s="18" t="s">
        <v>17081</v>
      </c>
      <c r="BO4033" s="18" t="s">
        <v>2998</v>
      </c>
      <c r="BU4033" s="18" t="s">
        <v>8932</v>
      </c>
      <c r="BV4033" s="18" t="s">
        <v>17081</v>
      </c>
      <c r="BW4033" s="18" t="s">
        <v>2998</v>
      </c>
    </row>
    <row r="4034" spans="51:75" x14ac:dyDescent="0.3">
      <c r="AY4034" s="94" t="e">
        <f>VLOOKUP(C4034,#REF!, 2,FALSE)</f>
        <v>#REF!</v>
      </c>
      <c r="BM4034" s="18" t="s">
        <v>8935</v>
      </c>
      <c r="BN4034" s="18" t="s">
        <v>17081</v>
      </c>
      <c r="BO4034" s="18" t="s">
        <v>2998</v>
      </c>
      <c r="BU4034" s="18" t="s">
        <v>8935</v>
      </c>
      <c r="BV4034" s="18" t="s">
        <v>17081</v>
      </c>
      <c r="BW4034" s="18" t="s">
        <v>2998</v>
      </c>
    </row>
    <row r="4035" spans="51:75" x14ac:dyDescent="0.3">
      <c r="AY4035" s="94" t="e">
        <f>VLOOKUP(C4035,#REF!, 2,FALSE)</f>
        <v>#REF!</v>
      </c>
      <c r="BM4035" s="18" t="s">
        <v>8936</v>
      </c>
      <c r="BN4035" s="18" t="s">
        <v>17081</v>
      </c>
      <c r="BO4035" s="18" t="s">
        <v>2998</v>
      </c>
      <c r="BU4035" s="18" t="s">
        <v>8936</v>
      </c>
      <c r="BV4035" s="18" t="s">
        <v>17081</v>
      </c>
      <c r="BW4035" s="18" t="s">
        <v>2998</v>
      </c>
    </row>
    <row r="4036" spans="51:75" x14ac:dyDescent="0.3">
      <c r="AY4036" s="94" t="e">
        <f>VLOOKUP(C4036,#REF!, 2,FALSE)</f>
        <v>#REF!</v>
      </c>
      <c r="BM4036" s="18" t="s">
        <v>1546</v>
      </c>
      <c r="BN4036" s="18" t="s">
        <v>17081</v>
      </c>
      <c r="BO4036" s="18" t="s">
        <v>2998</v>
      </c>
      <c r="BU4036" s="18" t="s">
        <v>1546</v>
      </c>
      <c r="BV4036" s="18" t="s">
        <v>17081</v>
      </c>
      <c r="BW4036" s="18" t="s">
        <v>2998</v>
      </c>
    </row>
    <row r="4037" spans="51:75" x14ac:dyDescent="0.3">
      <c r="AY4037" s="94" t="e">
        <f>VLOOKUP(C4037,#REF!, 2,FALSE)</f>
        <v>#REF!</v>
      </c>
      <c r="BM4037" s="18" t="s">
        <v>8937</v>
      </c>
      <c r="BN4037" s="18" t="s">
        <v>626</v>
      </c>
      <c r="BO4037" s="18" t="s">
        <v>2998</v>
      </c>
      <c r="BU4037" s="18" t="s">
        <v>8937</v>
      </c>
      <c r="BV4037" s="18" t="s">
        <v>626</v>
      </c>
      <c r="BW4037" s="18" t="s">
        <v>2998</v>
      </c>
    </row>
    <row r="4038" spans="51:75" x14ac:dyDescent="0.3">
      <c r="AY4038" s="94" t="e">
        <f>VLOOKUP(C4038,#REF!, 2,FALSE)</f>
        <v>#REF!</v>
      </c>
      <c r="BM4038" s="18" t="s">
        <v>8939</v>
      </c>
      <c r="BN4038" s="18" t="s">
        <v>17081</v>
      </c>
      <c r="BO4038" s="18" t="s">
        <v>2998</v>
      </c>
      <c r="BU4038" s="18" t="s">
        <v>8939</v>
      </c>
      <c r="BV4038" s="18" t="s">
        <v>17081</v>
      </c>
      <c r="BW4038" s="18" t="s">
        <v>2998</v>
      </c>
    </row>
    <row r="4039" spans="51:75" x14ac:dyDescent="0.3">
      <c r="AY4039" s="94" t="e">
        <f>VLOOKUP(C4039,#REF!, 2,FALSE)</f>
        <v>#REF!</v>
      </c>
      <c r="BM4039" s="18" t="s">
        <v>8940</v>
      </c>
      <c r="BN4039" s="18" t="s">
        <v>17081</v>
      </c>
      <c r="BO4039" s="18" t="s">
        <v>2998</v>
      </c>
      <c r="BU4039" s="18" t="s">
        <v>8940</v>
      </c>
      <c r="BV4039" s="18" t="s">
        <v>17081</v>
      </c>
      <c r="BW4039" s="18" t="s">
        <v>2998</v>
      </c>
    </row>
    <row r="4040" spans="51:75" x14ac:dyDescent="0.3">
      <c r="AY4040" s="94" t="e">
        <f>VLOOKUP(C4040,#REF!, 2,FALSE)</f>
        <v>#REF!</v>
      </c>
      <c r="BM4040" s="18" t="s">
        <v>8941</v>
      </c>
      <c r="BN4040" s="18" t="s">
        <v>3024</v>
      </c>
      <c r="BO4040" s="18" t="s">
        <v>2998</v>
      </c>
      <c r="BU4040" s="18" t="s">
        <v>8941</v>
      </c>
      <c r="BV4040" s="18" t="s">
        <v>3024</v>
      </c>
      <c r="BW4040" s="18" t="s">
        <v>2998</v>
      </c>
    </row>
    <row r="4041" spans="51:75" x14ac:dyDescent="0.3">
      <c r="AY4041" s="94" t="e">
        <f>VLOOKUP(C4041,#REF!, 2,FALSE)</f>
        <v>#REF!</v>
      </c>
      <c r="BM4041" s="18" t="s">
        <v>8942</v>
      </c>
      <c r="BN4041" s="18" t="s">
        <v>2998</v>
      </c>
      <c r="BO4041" s="18" t="s">
        <v>2998</v>
      </c>
      <c r="BU4041" s="18" t="s">
        <v>8942</v>
      </c>
      <c r="BV4041" s="18" t="s">
        <v>2998</v>
      </c>
      <c r="BW4041" s="18" t="s">
        <v>2998</v>
      </c>
    </row>
    <row r="4042" spans="51:75" x14ac:dyDescent="0.3">
      <c r="AY4042" s="94" t="e">
        <f>VLOOKUP(C4042,#REF!, 2,FALSE)</f>
        <v>#REF!</v>
      </c>
      <c r="BM4042" s="18" t="s">
        <v>1547</v>
      </c>
      <c r="BN4042" s="18" t="s">
        <v>667</v>
      </c>
      <c r="BO4042" s="18" t="s">
        <v>5433</v>
      </c>
      <c r="BU4042" s="18" t="s">
        <v>1547</v>
      </c>
      <c r="BV4042" s="18" t="s">
        <v>667</v>
      </c>
      <c r="BW4042" s="18" t="s">
        <v>5433</v>
      </c>
    </row>
    <row r="4043" spans="51:75" x14ac:dyDescent="0.3">
      <c r="AY4043" s="94" t="e">
        <f>VLOOKUP(C4043,#REF!, 2,FALSE)</f>
        <v>#REF!</v>
      </c>
      <c r="BM4043" s="18" t="s">
        <v>8944</v>
      </c>
      <c r="BN4043" s="18" t="s">
        <v>822</v>
      </c>
      <c r="BO4043" s="18" t="s">
        <v>2806</v>
      </c>
      <c r="BU4043" s="18" t="s">
        <v>8944</v>
      </c>
      <c r="BV4043" s="18" t="s">
        <v>822</v>
      </c>
      <c r="BW4043" s="18" t="s">
        <v>2806</v>
      </c>
    </row>
    <row r="4044" spans="51:75" x14ac:dyDescent="0.3">
      <c r="AY4044" s="94" t="e">
        <f>VLOOKUP(C4044,#REF!, 2,FALSE)</f>
        <v>#REF!</v>
      </c>
      <c r="BM4044" s="18" t="s">
        <v>8945</v>
      </c>
      <c r="BN4044" s="18" t="s">
        <v>864</v>
      </c>
      <c r="BO4044" s="18" t="s">
        <v>7771</v>
      </c>
      <c r="BU4044" s="18" t="s">
        <v>8945</v>
      </c>
      <c r="BV4044" s="18" t="s">
        <v>864</v>
      </c>
      <c r="BW4044" s="18" t="s">
        <v>7771</v>
      </c>
    </row>
    <row r="4045" spans="51:75" x14ac:dyDescent="0.3">
      <c r="AY4045" s="94" t="e">
        <f>VLOOKUP(C4045,#REF!, 2,FALSE)</f>
        <v>#REF!</v>
      </c>
      <c r="BM4045" s="18" t="s">
        <v>8946</v>
      </c>
      <c r="BN4045" s="18" t="s">
        <v>672</v>
      </c>
      <c r="BO4045" s="18" t="s">
        <v>8947</v>
      </c>
      <c r="BU4045" s="18" t="s">
        <v>8946</v>
      </c>
      <c r="BV4045" s="18" t="s">
        <v>672</v>
      </c>
      <c r="BW4045" s="18" t="s">
        <v>8947</v>
      </c>
    </row>
    <row r="4046" spans="51:75" x14ac:dyDescent="0.3">
      <c r="AY4046" s="94" t="e">
        <f>VLOOKUP(C4046,#REF!, 2,FALSE)</f>
        <v>#REF!</v>
      </c>
      <c r="BM4046" s="18" t="s">
        <v>8948</v>
      </c>
      <c r="BN4046" s="18" t="s">
        <v>815</v>
      </c>
      <c r="BO4046" s="18" t="s">
        <v>4676</v>
      </c>
      <c r="BU4046" s="18" t="s">
        <v>8948</v>
      </c>
      <c r="BV4046" s="18" t="s">
        <v>815</v>
      </c>
      <c r="BW4046" s="18" t="s">
        <v>4676</v>
      </c>
    </row>
    <row r="4047" spans="51:75" x14ac:dyDescent="0.3">
      <c r="AY4047" s="94" t="e">
        <f>VLOOKUP(C4047,#REF!, 2,FALSE)</f>
        <v>#REF!</v>
      </c>
      <c r="BM4047" s="18" t="s">
        <v>8949</v>
      </c>
      <c r="BN4047" s="18" t="s">
        <v>622</v>
      </c>
      <c r="BO4047" s="18" t="s">
        <v>8950</v>
      </c>
      <c r="BU4047" s="18" t="s">
        <v>8949</v>
      </c>
      <c r="BV4047" s="18" t="s">
        <v>622</v>
      </c>
      <c r="BW4047" s="18" t="s">
        <v>8950</v>
      </c>
    </row>
    <row r="4048" spans="51:75" x14ac:dyDescent="0.3">
      <c r="AY4048" s="94" t="e">
        <f>VLOOKUP(C4048,#REF!, 2,FALSE)</f>
        <v>#REF!</v>
      </c>
      <c r="BM4048" s="18" t="s">
        <v>8951</v>
      </c>
      <c r="BN4048" s="18" t="s">
        <v>621</v>
      </c>
      <c r="BO4048" s="18" t="s">
        <v>8952</v>
      </c>
      <c r="BU4048" s="18" t="s">
        <v>8951</v>
      </c>
      <c r="BV4048" s="18" t="s">
        <v>621</v>
      </c>
      <c r="BW4048" s="18" t="s">
        <v>8952</v>
      </c>
    </row>
    <row r="4049" spans="51:75" x14ac:dyDescent="0.3">
      <c r="AY4049" s="94" t="e">
        <f>VLOOKUP(C4049,#REF!, 2,FALSE)</f>
        <v>#REF!</v>
      </c>
      <c r="BM4049" s="18" t="s">
        <v>8953</v>
      </c>
      <c r="BN4049" s="18" t="s">
        <v>17081</v>
      </c>
      <c r="BO4049" s="18" t="s">
        <v>2998</v>
      </c>
      <c r="BU4049" s="18" t="s">
        <v>8953</v>
      </c>
      <c r="BV4049" s="18" t="s">
        <v>17081</v>
      </c>
      <c r="BW4049" s="18" t="s">
        <v>2998</v>
      </c>
    </row>
    <row r="4050" spans="51:75" x14ac:dyDescent="0.3">
      <c r="AY4050" s="94" t="e">
        <f>VLOOKUP(C4050,#REF!, 2,FALSE)</f>
        <v>#REF!</v>
      </c>
      <c r="BM4050" s="18" t="s">
        <v>8955</v>
      </c>
      <c r="BN4050" s="18" t="s">
        <v>672</v>
      </c>
      <c r="BO4050" s="18" t="s">
        <v>8956</v>
      </c>
      <c r="BU4050" s="18" t="s">
        <v>8955</v>
      </c>
      <c r="BV4050" s="18" t="s">
        <v>672</v>
      </c>
      <c r="BW4050" s="18" t="s">
        <v>8956</v>
      </c>
    </row>
    <row r="4051" spans="51:75" x14ac:dyDescent="0.3">
      <c r="AY4051" s="94" t="e">
        <f>VLOOKUP(C4051,#REF!, 2,FALSE)</f>
        <v>#REF!</v>
      </c>
      <c r="BM4051" s="18" t="s">
        <v>8957</v>
      </c>
      <c r="BN4051" s="18" t="s">
        <v>3024</v>
      </c>
      <c r="BO4051" s="18" t="s">
        <v>8958</v>
      </c>
      <c r="BU4051" s="18" t="s">
        <v>8957</v>
      </c>
      <c r="BV4051" s="18" t="s">
        <v>3024</v>
      </c>
      <c r="BW4051" s="18" t="s">
        <v>8958</v>
      </c>
    </row>
    <row r="4052" spans="51:75" x14ac:dyDescent="0.3">
      <c r="AY4052" s="94" t="e">
        <f>VLOOKUP(C4052,#REF!, 2,FALSE)</f>
        <v>#REF!</v>
      </c>
      <c r="BM4052" s="18" t="s">
        <v>8960</v>
      </c>
      <c r="BN4052" s="18" t="s">
        <v>783</v>
      </c>
      <c r="BO4052" s="18" t="s">
        <v>6714</v>
      </c>
      <c r="BU4052" s="18" t="s">
        <v>8960</v>
      </c>
      <c r="BV4052" s="18" t="s">
        <v>783</v>
      </c>
      <c r="BW4052" s="18" t="s">
        <v>6714</v>
      </c>
    </row>
    <row r="4053" spans="51:75" x14ac:dyDescent="0.3">
      <c r="AY4053" s="94" t="e">
        <f>VLOOKUP(C4053,#REF!, 2,FALSE)</f>
        <v>#REF!</v>
      </c>
      <c r="BM4053" s="18" t="s">
        <v>1548</v>
      </c>
      <c r="BN4053" s="18" t="s">
        <v>795</v>
      </c>
      <c r="BO4053" s="18" t="s">
        <v>8962</v>
      </c>
      <c r="BU4053" s="18" t="s">
        <v>1548</v>
      </c>
      <c r="BV4053" s="18" t="s">
        <v>795</v>
      </c>
      <c r="BW4053" s="18" t="s">
        <v>8962</v>
      </c>
    </row>
    <row r="4054" spans="51:75" x14ac:dyDescent="0.3">
      <c r="AY4054" s="94" t="e">
        <f>VLOOKUP(C4054,#REF!, 2,FALSE)</f>
        <v>#REF!</v>
      </c>
      <c r="BM4054" s="18" t="s">
        <v>8964</v>
      </c>
      <c r="BN4054" s="18" t="s">
        <v>672</v>
      </c>
      <c r="BO4054" s="18" t="s">
        <v>8965</v>
      </c>
      <c r="BU4054" s="18" t="s">
        <v>8964</v>
      </c>
      <c r="BV4054" s="18" t="s">
        <v>672</v>
      </c>
      <c r="BW4054" s="18" t="s">
        <v>8965</v>
      </c>
    </row>
    <row r="4055" spans="51:75" x14ac:dyDescent="0.3">
      <c r="AY4055" s="94" t="e">
        <f>VLOOKUP(C4055,#REF!, 2,FALSE)</f>
        <v>#REF!</v>
      </c>
      <c r="BM4055" s="18" t="s">
        <v>8966</v>
      </c>
      <c r="BN4055" s="18" t="s">
        <v>669</v>
      </c>
      <c r="BO4055" s="18" t="s">
        <v>8784</v>
      </c>
      <c r="BU4055" s="18" t="s">
        <v>8966</v>
      </c>
      <c r="BV4055" s="18" t="s">
        <v>669</v>
      </c>
      <c r="BW4055" s="18" t="s">
        <v>8784</v>
      </c>
    </row>
    <row r="4056" spans="51:75" x14ac:dyDescent="0.3">
      <c r="AY4056" s="94" t="e">
        <f>VLOOKUP(C4056,#REF!, 2,FALSE)</f>
        <v>#REF!</v>
      </c>
      <c r="BM4056" s="18" t="s">
        <v>8967</v>
      </c>
      <c r="BN4056" s="18" t="s">
        <v>2998</v>
      </c>
      <c r="BO4056" s="18" t="s">
        <v>2998</v>
      </c>
      <c r="BU4056" s="18" t="s">
        <v>8967</v>
      </c>
      <c r="BV4056" s="18" t="s">
        <v>2998</v>
      </c>
      <c r="BW4056" s="18" t="s">
        <v>2998</v>
      </c>
    </row>
    <row r="4057" spans="51:75" x14ac:dyDescent="0.3">
      <c r="AY4057" s="94" t="e">
        <f>VLOOKUP(C4057,#REF!, 2,FALSE)</f>
        <v>#REF!</v>
      </c>
      <c r="BM4057" s="18" t="s">
        <v>8968</v>
      </c>
      <c r="BN4057" s="18" t="s">
        <v>2998</v>
      </c>
      <c r="BO4057" s="18" t="s">
        <v>2998</v>
      </c>
      <c r="BU4057" s="18" t="s">
        <v>8968</v>
      </c>
      <c r="BV4057" s="18" t="s">
        <v>2998</v>
      </c>
      <c r="BW4057" s="18" t="s">
        <v>2998</v>
      </c>
    </row>
    <row r="4058" spans="51:75" x14ac:dyDescent="0.3">
      <c r="AY4058" s="94" t="e">
        <f>VLOOKUP(C4058,#REF!, 2,FALSE)</f>
        <v>#REF!</v>
      </c>
      <c r="BM4058" s="18" t="s">
        <v>8969</v>
      </c>
      <c r="BN4058" s="18" t="s">
        <v>2998</v>
      </c>
      <c r="BO4058" s="18" t="s">
        <v>2998</v>
      </c>
      <c r="BU4058" s="18" t="s">
        <v>8969</v>
      </c>
      <c r="BV4058" s="18" t="s">
        <v>2998</v>
      </c>
      <c r="BW4058" s="18" t="s">
        <v>2998</v>
      </c>
    </row>
    <row r="4059" spans="51:75" x14ac:dyDescent="0.3">
      <c r="AY4059" s="94" t="e">
        <f>VLOOKUP(C4059,#REF!, 2,FALSE)</f>
        <v>#REF!</v>
      </c>
      <c r="BM4059" s="18" t="s">
        <v>8970</v>
      </c>
      <c r="BN4059" s="18" t="s">
        <v>3064</v>
      </c>
      <c r="BO4059" s="18" t="s">
        <v>5159</v>
      </c>
      <c r="BU4059" s="18" t="s">
        <v>8970</v>
      </c>
      <c r="BV4059" s="18" t="s">
        <v>3064</v>
      </c>
      <c r="BW4059" s="18" t="s">
        <v>5159</v>
      </c>
    </row>
    <row r="4060" spans="51:75" x14ac:dyDescent="0.3">
      <c r="AY4060" s="94" t="e">
        <f>VLOOKUP(C4060,#REF!, 2,FALSE)</f>
        <v>#REF!</v>
      </c>
      <c r="BM4060" s="18" t="s">
        <v>481</v>
      </c>
      <c r="BN4060" s="18" t="s">
        <v>3064</v>
      </c>
      <c r="BO4060" s="18" t="s">
        <v>1076</v>
      </c>
      <c r="BU4060" s="18" t="s">
        <v>481</v>
      </c>
      <c r="BV4060" s="18" t="s">
        <v>3064</v>
      </c>
      <c r="BW4060" s="18" t="s">
        <v>1076</v>
      </c>
    </row>
    <row r="4061" spans="51:75" x14ac:dyDescent="0.3">
      <c r="AY4061" s="94" t="e">
        <f>VLOOKUP(C4061,#REF!, 2,FALSE)</f>
        <v>#REF!</v>
      </c>
      <c r="BM4061" s="18" t="s">
        <v>8971</v>
      </c>
      <c r="BN4061" s="18" t="s">
        <v>1355</v>
      </c>
      <c r="BO4061" s="18" t="s">
        <v>7205</v>
      </c>
      <c r="BU4061" s="18" t="s">
        <v>8971</v>
      </c>
      <c r="BV4061" s="18" t="s">
        <v>1355</v>
      </c>
      <c r="BW4061" s="18" t="s">
        <v>7205</v>
      </c>
    </row>
    <row r="4062" spans="51:75" x14ac:dyDescent="0.3">
      <c r="AY4062" s="94" t="e">
        <f>VLOOKUP(C4062,#REF!, 2,FALSE)</f>
        <v>#REF!</v>
      </c>
      <c r="BM4062" s="18" t="s">
        <v>8973</v>
      </c>
      <c r="BN4062" s="18" t="s">
        <v>2993</v>
      </c>
      <c r="BO4062" s="18" t="s">
        <v>8974</v>
      </c>
      <c r="BU4062" s="18" t="s">
        <v>8973</v>
      </c>
      <c r="BV4062" s="18" t="s">
        <v>2993</v>
      </c>
      <c r="BW4062" s="18" t="s">
        <v>8974</v>
      </c>
    </row>
    <row r="4063" spans="51:75" x14ac:dyDescent="0.3">
      <c r="AY4063" s="94" t="e">
        <f>VLOOKUP(C4063,#REF!, 2,FALSE)</f>
        <v>#REF!</v>
      </c>
      <c r="BM4063" s="18" t="s">
        <v>8975</v>
      </c>
      <c r="BN4063" s="18" t="s">
        <v>3064</v>
      </c>
      <c r="BO4063" s="18" t="s">
        <v>8977</v>
      </c>
      <c r="BU4063" s="18" t="s">
        <v>8975</v>
      </c>
      <c r="BV4063" s="18" t="s">
        <v>3064</v>
      </c>
      <c r="BW4063" s="18" t="s">
        <v>8977</v>
      </c>
    </row>
    <row r="4064" spans="51:75" x14ac:dyDescent="0.3">
      <c r="AY4064" s="94" t="e">
        <f>VLOOKUP(C4064,#REF!, 2,FALSE)</f>
        <v>#REF!</v>
      </c>
      <c r="BM4064" s="18" t="s">
        <v>470</v>
      </c>
      <c r="BN4064" s="18" t="s">
        <v>3064</v>
      </c>
      <c r="BO4064" s="18" t="s">
        <v>8978</v>
      </c>
      <c r="BU4064" s="18" t="s">
        <v>470</v>
      </c>
      <c r="BV4064" s="18" t="s">
        <v>3064</v>
      </c>
      <c r="BW4064" s="18" t="s">
        <v>8978</v>
      </c>
    </row>
    <row r="4065" spans="51:75" x14ac:dyDescent="0.3">
      <c r="AY4065" s="94" t="e">
        <f>VLOOKUP(C4065,#REF!, 2,FALSE)</f>
        <v>#REF!</v>
      </c>
      <c r="BM4065" s="18" t="s">
        <v>8979</v>
      </c>
      <c r="BN4065" s="18" t="s">
        <v>3064</v>
      </c>
      <c r="BO4065" s="18" t="s">
        <v>8980</v>
      </c>
      <c r="BU4065" s="18" t="s">
        <v>8979</v>
      </c>
      <c r="BV4065" s="18" t="s">
        <v>3064</v>
      </c>
      <c r="BW4065" s="18" t="s">
        <v>8980</v>
      </c>
    </row>
    <row r="4066" spans="51:75" x14ac:dyDescent="0.3">
      <c r="AY4066" s="94" t="e">
        <f>VLOOKUP(C4066,#REF!, 2,FALSE)</f>
        <v>#REF!</v>
      </c>
      <c r="BM4066" s="18" t="s">
        <v>8982</v>
      </c>
      <c r="BN4066" s="18" t="s">
        <v>3064</v>
      </c>
      <c r="BO4066" s="18" t="s">
        <v>8017</v>
      </c>
      <c r="BU4066" s="18" t="s">
        <v>8982</v>
      </c>
      <c r="BV4066" s="18" t="s">
        <v>3064</v>
      </c>
      <c r="BW4066" s="18" t="s">
        <v>8017</v>
      </c>
    </row>
    <row r="4067" spans="51:75" x14ac:dyDescent="0.3">
      <c r="AY4067" s="94" t="e">
        <f>VLOOKUP(C4067,#REF!, 2,FALSE)</f>
        <v>#REF!</v>
      </c>
      <c r="BM4067" s="18" t="s">
        <v>8984</v>
      </c>
      <c r="BN4067" s="18" t="s">
        <v>1355</v>
      </c>
      <c r="BO4067" s="18" t="s">
        <v>4560</v>
      </c>
      <c r="BU4067" s="18" t="s">
        <v>8984</v>
      </c>
      <c r="BV4067" s="18" t="s">
        <v>1355</v>
      </c>
      <c r="BW4067" s="18" t="s">
        <v>4560</v>
      </c>
    </row>
    <row r="4068" spans="51:75" x14ac:dyDescent="0.3">
      <c r="AY4068" s="94" t="e">
        <f>VLOOKUP(C4068,#REF!, 2,FALSE)</f>
        <v>#REF!</v>
      </c>
      <c r="BM4068" s="18" t="s">
        <v>8985</v>
      </c>
      <c r="BN4068" s="18" t="s">
        <v>1355</v>
      </c>
      <c r="BO4068" s="18" t="s">
        <v>7252</v>
      </c>
      <c r="BU4068" s="18" t="s">
        <v>8985</v>
      </c>
      <c r="BV4068" s="18" t="s">
        <v>1355</v>
      </c>
      <c r="BW4068" s="18" t="s">
        <v>7252</v>
      </c>
    </row>
    <row r="4069" spans="51:75" x14ac:dyDescent="0.3">
      <c r="AY4069" s="94" t="e">
        <f>VLOOKUP(C4069,#REF!, 2,FALSE)</f>
        <v>#REF!</v>
      </c>
      <c r="BM4069" s="18" t="s">
        <v>8986</v>
      </c>
      <c r="BN4069" s="18" t="s">
        <v>3024</v>
      </c>
      <c r="BO4069" s="18" t="s">
        <v>5449</v>
      </c>
      <c r="BU4069" s="18" t="s">
        <v>8986</v>
      </c>
      <c r="BV4069" s="18" t="s">
        <v>3024</v>
      </c>
      <c r="BW4069" s="18" t="s">
        <v>5449</v>
      </c>
    </row>
    <row r="4070" spans="51:75" x14ac:dyDescent="0.3">
      <c r="AY4070" s="94" t="e">
        <f>VLOOKUP(C4070,#REF!, 2,FALSE)</f>
        <v>#REF!</v>
      </c>
      <c r="BM4070" s="18" t="s">
        <v>8987</v>
      </c>
      <c r="BN4070" s="18" t="s">
        <v>1355</v>
      </c>
      <c r="BO4070" s="18" t="s">
        <v>8989</v>
      </c>
      <c r="BU4070" s="18" t="s">
        <v>8987</v>
      </c>
      <c r="BV4070" s="18" t="s">
        <v>1355</v>
      </c>
      <c r="BW4070" s="18" t="s">
        <v>8989</v>
      </c>
    </row>
    <row r="4071" spans="51:75" x14ac:dyDescent="0.3">
      <c r="AY4071" s="94" t="e">
        <f>VLOOKUP(C4071,#REF!, 2,FALSE)</f>
        <v>#REF!</v>
      </c>
      <c r="BM4071" s="18" t="s">
        <v>1553</v>
      </c>
      <c r="BN4071" s="18" t="s">
        <v>3064</v>
      </c>
      <c r="BO4071" s="18" t="s">
        <v>8990</v>
      </c>
      <c r="BU4071" s="18" t="s">
        <v>1553</v>
      </c>
      <c r="BV4071" s="18" t="s">
        <v>3064</v>
      </c>
      <c r="BW4071" s="18" t="s">
        <v>8990</v>
      </c>
    </row>
    <row r="4072" spans="51:75" x14ac:dyDescent="0.3">
      <c r="AY4072" s="94" t="e">
        <f>VLOOKUP(C4072,#REF!, 2,FALSE)</f>
        <v>#REF!</v>
      </c>
      <c r="BM4072" s="18" t="s">
        <v>1554</v>
      </c>
      <c r="BN4072" s="18" t="s">
        <v>1282</v>
      </c>
      <c r="BO4072" s="18" t="s">
        <v>2894</v>
      </c>
      <c r="BU4072" s="18" t="s">
        <v>1554</v>
      </c>
      <c r="BV4072" s="18" t="s">
        <v>1282</v>
      </c>
      <c r="BW4072" s="18" t="s">
        <v>2894</v>
      </c>
    </row>
    <row r="4073" spans="51:75" x14ac:dyDescent="0.3">
      <c r="AY4073" s="94" t="e">
        <f>VLOOKUP(C4073,#REF!, 2,FALSE)</f>
        <v>#REF!</v>
      </c>
      <c r="BM4073" s="18" t="s">
        <v>1555</v>
      </c>
      <c r="BN4073" s="18" t="s">
        <v>1355</v>
      </c>
      <c r="BO4073" s="18" t="s">
        <v>5235</v>
      </c>
      <c r="BU4073" s="18" t="s">
        <v>1555</v>
      </c>
      <c r="BV4073" s="18" t="s">
        <v>1355</v>
      </c>
      <c r="BW4073" s="18" t="s">
        <v>5235</v>
      </c>
    </row>
    <row r="4074" spans="51:75" x14ac:dyDescent="0.3">
      <c r="AY4074" s="94" t="e">
        <f>VLOOKUP(C4074,#REF!, 2,FALSE)</f>
        <v>#REF!</v>
      </c>
      <c r="BM4074" s="18" t="s">
        <v>1556</v>
      </c>
      <c r="BN4074" s="18" t="s">
        <v>1355</v>
      </c>
      <c r="BO4074" s="18" t="s">
        <v>8558</v>
      </c>
      <c r="BU4074" s="18" t="s">
        <v>1556</v>
      </c>
      <c r="BV4074" s="18" t="s">
        <v>1355</v>
      </c>
      <c r="BW4074" s="18" t="s">
        <v>8558</v>
      </c>
    </row>
    <row r="4075" spans="51:75" x14ac:dyDescent="0.3">
      <c r="AY4075" s="94" t="e">
        <f>VLOOKUP(C4075,#REF!, 2,FALSE)</f>
        <v>#REF!</v>
      </c>
      <c r="BM4075" s="18" t="s">
        <v>8991</v>
      </c>
      <c r="BN4075" s="18" t="s">
        <v>1355</v>
      </c>
      <c r="BO4075" s="18" t="s">
        <v>6872</v>
      </c>
      <c r="BU4075" s="18" t="s">
        <v>8991</v>
      </c>
      <c r="BV4075" s="18" t="s">
        <v>1355</v>
      </c>
      <c r="BW4075" s="18" t="s">
        <v>6872</v>
      </c>
    </row>
    <row r="4076" spans="51:75" x14ac:dyDescent="0.3">
      <c r="AY4076" s="94" t="e">
        <f>VLOOKUP(C4076,#REF!, 2,FALSE)</f>
        <v>#REF!</v>
      </c>
      <c r="BM4076" s="18" t="s">
        <v>8993</v>
      </c>
      <c r="BN4076" s="18" t="s">
        <v>1355</v>
      </c>
      <c r="BO4076" s="18" t="s">
        <v>2998</v>
      </c>
      <c r="BU4076" s="18" t="s">
        <v>8993</v>
      </c>
      <c r="BV4076" s="18" t="s">
        <v>1355</v>
      </c>
      <c r="BW4076" s="18" t="s">
        <v>2998</v>
      </c>
    </row>
    <row r="4077" spans="51:75" x14ac:dyDescent="0.3">
      <c r="AY4077" s="94" t="e">
        <f>VLOOKUP(C4077,#REF!, 2,FALSE)</f>
        <v>#REF!</v>
      </c>
      <c r="BM4077" s="18" t="s">
        <v>8994</v>
      </c>
      <c r="BN4077" s="18" t="s">
        <v>1355</v>
      </c>
      <c r="BO4077" s="18" t="s">
        <v>2998</v>
      </c>
      <c r="BU4077" s="18" t="s">
        <v>8994</v>
      </c>
      <c r="BV4077" s="18" t="s">
        <v>1355</v>
      </c>
      <c r="BW4077" s="18" t="s">
        <v>2998</v>
      </c>
    </row>
    <row r="4078" spans="51:75" x14ac:dyDescent="0.3">
      <c r="AY4078" s="94" t="e">
        <f>VLOOKUP(C4078,#REF!, 2,FALSE)</f>
        <v>#REF!</v>
      </c>
      <c r="BM4078" s="18" t="s">
        <v>8995</v>
      </c>
      <c r="BN4078" s="18" t="s">
        <v>2993</v>
      </c>
      <c r="BO4078" s="18" t="s">
        <v>2998</v>
      </c>
      <c r="BU4078" s="18" t="s">
        <v>8995</v>
      </c>
      <c r="BV4078" s="18" t="s">
        <v>2993</v>
      </c>
      <c r="BW4078" s="18" t="s">
        <v>2998</v>
      </c>
    </row>
    <row r="4079" spans="51:75" x14ac:dyDescent="0.3">
      <c r="AY4079" s="94" t="e">
        <f>VLOOKUP(C4079,#REF!, 2,FALSE)</f>
        <v>#REF!</v>
      </c>
      <c r="BM4079" s="18" t="s">
        <v>1557</v>
      </c>
      <c r="BN4079" s="18" t="s">
        <v>2993</v>
      </c>
      <c r="BO4079" s="18" t="s">
        <v>2998</v>
      </c>
      <c r="BU4079" s="18" t="s">
        <v>1557</v>
      </c>
      <c r="BV4079" s="18" t="s">
        <v>2993</v>
      </c>
      <c r="BW4079" s="18" t="s">
        <v>2998</v>
      </c>
    </row>
    <row r="4080" spans="51:75" x14ac:dyDescent="0.3">
      <c r="AY4080" s="94" t="e">
        <f>VLOOKUP(C4080,#REF!, 2,FALSE)</f>
        <v>#REF!</v>
      </c>
      <c r="BM4080" s="18" t="s">
        <v>1558</v>
      </c>
      <c r="BN4080" s="18" t="s">
        <v>703</v>
      </c>
      <c r="BO4080" s="18" t="s">
        <v>2998</v>
      </c>
      <c r="BU4080" s="18" t="s">
        <v>1558</v>
      </c>
      <c r="BV4080" s="18" t="s">
        <v>703</v>
      </c>
      <c r="BW4080" s="18" t="s">
        <v>2998</v>
      </c>
    </row>
    <row r="4081" spans="51:75" x14ac:dyDescent="0.3">
      <c r="AY4081" s="94" t="e">
        <f>VLOOKUP(C4081,#REF!, 2,FALSE)</f>
        <v>#REF!</v>
      </c>
      <c r="BM4081" s="18" t="s">
        <v>8997</v>
      </c>
      <c r="BN4081" s="18" t="s">
        <v>1152</v>
      </c>
      <c r="BO4081" s="18" t="s">
        <v>8998</v>
      </c>
      <c r="BU4081" s="18" t="s">
        <v>8997</v>
      </c>
      <c r="BV4081" s="18" t="s">
        <v>1152</v>
      </c>
      <c r="BW4081" s="18" t="s">
        <v>8998</v>
      </c>
    </row>
    <row r="4082" spans="51:75" x14ac:dyDescent="0.3">
      <c r="AY4082" s="94" t="e">
        <f>VLOOKUP(C4082,#REF!, 2,FALSE)</f>
        <v>#REF!</v>
      </c>
      <c r="BM4082" s="18" t="s">
        <v>1559</v>
      </c>
      <c r="BN4082" s="18" t="s">
        <v>1355</v>
      </c>
      <c r="BO4082" s="18" t="s">
        <v>793</v>
      </c>
      <c r="BU4082" s="18" t="s">
        <v>1559</v>
      </c>
      <c r="BV4082" s="18" t="s">
        <v>1355</v>
      </c>
      <c r="BW4082" s="18" t="s">
        <v>793</v>
      </c>
    </row>
    <row r="4083" spans="51:75" x14ac:dyDescent="0.3">
      <c r="AY4083" s="94" t="e">
        <f>VLOOKUP(C4083,#REF!, 2,FALSE)</f>
        <v>#REF!</v>
      </c>
      <c r="BM4083" s="18" t="s">
        <v>8999</v>
      </c>
      <c r="BN4083" s="18" t="s">
        <v>1152</v>
      </c>
      <c r="BO4083" s="18" t="s">
        <v>9000</v>
      </c>
      <c r="BU4083" s="18" t="s">
        <v>8999</v>
      </c>
      <c r="BV4083" s="18" t="s">
        <v>1152</v>
      </c>
      <c r="BW4083" s="18" t="s">
        <v>9000</v>
      </c>
    </row>
    <row r="4084" spans="51:75" x14ac:dyDescent="0.3">
      <c r="AY4084" s="94" t="e">
        <f>VLOOKUP(C4084,#REF!, 2,FALSE)</f>
        <v>#REF!</v>
      </c>
      <c r="BM4084" s="18" t="s">
        <v>9001</v>
      </c>
      <c r="BN4084" s="18" t="s">
        <v>2998</v>
      </c>
      <c r="BO4084" s="18" t="s">
        <v>2998</v>
      </c>
      <c r="BU4084" s="18" t="s">
        <v>9001</v>
      </c>
      <c r="BV4084" s="18" t="s">
        <v>2998</v>
      </c>
      <c r="BW4084" s="18" t="s">
        <v>2998</v>
      </c>
    </row>
    <row r="4085" spans="51:75" x14ac:dyDescent="0.3">
      <c r="AY4085" s="94" t="e">
        <f>VLOOKUP(C4085,#REF!, 2,FALSE)</f>
        <v>#REF!</v>
      </c>
      <c r="BM4085" s="18" t="s">
        <v>9003</v>
      </c>
      <c r="BN4085" s="18" t="s">
        <v>642</v>
      </c>
      <c r="BO4085" s="18" t="s">
        <v>2998</v>
      </c>
      <c r="BU4085" s="18" t="s">
        <v>9003</v>
      </c>
      <c r="BV4085" s="18" t="s">
        <v>642</v>
      </c>
      <c r="BW4085" s="18" t="s">
        <v>2998</v>
      </c>
    </row>
    <row r="4086" spans="51:75" x14ac:dyDescent="0.3">
      <c r="AY4086" s="94" t="e">
        <f>VLOOKUP(C4086,#REF!, 2,FALSE)</f>
        <v>#REF!</v>
      </c>
      <c r="BM4086" s="18" t="s">
        <v>9004</v>
      </c>
      <c r="BN4086" s="18" t="s">
        <v>17081</v>
      </c>
      <c r="BO4086" s="18" t="s">
        <v>9005</v>
      </c>
      <c r="BU4086" s="18" t="s">
        <v>9004</v>
      </c>
      <c r="BV4086" s="18" t="s">
        <v>17081</v>
      </c>
      <c r="BW4086" s="18" t="s">
        <v>9005</v>
      </c>
    </row>
    <row r="4087" spans="51:75" x14ac:dyDescent="0.3">
      <c r="AY4087" s="94" t="e">
        <f>VLOOKUP(C4087,#REF!, 2,FALSE)</f>
        <v>#REF!</v>
      </c>
      <c r="BM4087" s="18" t="s">
        <v>9006</v>
      </c>
      <c r="BN4087" s="18" t="s">
        <v>17081</v>
      </c>
      <c r="BO4087" s="18" t="s">
        <v>2998</v>
      </c>
      <c r="BU4087" s="18" t="s">
        <v>9006</v>
      </c>
      <c r="BV4087" s="18" t="s">
        <v>17081</v>
      </c>
      <c r="BW4087" s="18" t="s">
        <v>2998</v>
      </c>
    </row>
    <row r="4088" spans="51:75" x14ac:dyDescent="0.3">
      <c r="AY4088" s="94" t="e">
        <f>VLOOKUP(C4088,#REF!, 2,FALSE)</f>
        <v>#REF!</v>
      </c>
      <c r="BM4088" s="18" t="s">
        <v>1560</v>
      </c>
      <c r="BN4088" s="18" t="s">
        <v>17081</v>
      </c>
      <c r="BO4088" s="18" t="s">
        <v>2998</v>
      </c>
      <c r="BU4088" s="18" t="s">
        <v>1560</v>
      </c>
      <c r="BV4088" s="18" t="s">
        <v>17081</v>
      </c>
      <c r="BW4088" s="18" t="s">
        <v>2998</v>
      </c>
    </row>
    <row r="4089" spans="51:75" x14ac:dyDescent="0.3">
      <c r="AY4089" s="94" t="e">
        <f>VLOOKUP(C4089,#REF!, 2,FALSE)</f>
        <v>#REF!</v>
      </c>
      <c r="BM4089" s="18" t="s">
        <v>9007</v>
      </c>
      <c r="BN4089" s="18" t="s">
        <v>17081</v>
      </c>
      <c r="BO4089" s="18" t="s">
        <v>8135</v>
      </c>
      <c r="BU4089" s="18" t="s">
        <v>9007</v>
      </c>
      <c r="BV4089" s="18" t="s">
        <v>17081</v>
      </c>
      <c r="BW4089" s="18" t="s">
        <v>8135</v>
      </c>
    </row>
    <row r="4090" spans="51:75" x14ac:dyDescent="0.3">
      <c r="AY4090" s="94" t="e">
        <f>VLOOKUP(C4090,#REF!, 2,FALSE)</f>
        <v>#REF!</v>
      </c>
      <c r="BM4090" s="18" t="s">
        <v>9008</v>
      </c>
      <c r="BN4090" s="18" t="s">
        <v>17081</v>
      </c>
      <c r="BO4090" s="18" t="s">
        <v>2998</v>
      </c>
      <c r="BU4090" s="18" t="s">
        <v>9008</v>
      </c>
      <c r="BV4090" s="18" t="s">
        <v>17081</v>
      </c>
      <c r="BW4090" s="18" t="s">
        <v>2998</v>
      </c>
    </row>
    <row r="4091" spans="51:75" x14ac:dyDescent="0.3">
      <c r="AY4091" s="94" t="e">
        <f>VLOOKUP(C4091,#REF!, 2,FALSE)</f>
        <v>#REF!</v>
      </c>
      <c r="BM4091" s="18" t="s">
        <v>9009</v>
      </c>
      <c r="BN4091" s="18" t="s">
        <v>2998</v>
      </c>
      <c r="BO4091" s="18" t="s">
        <v>2998</v>
      </c>
      <c r="BU4091" s="18" t="s">
        <v>9009</v>
      </c>
      <c r="BV4091" s="18" t="s">
        <v>2998</v>
      </c>
      <c r="BW4091" s="18" t="s">
        <v>2998</v>
      </c>
    </row>
    <row r="4092" spans="51:75" x14ac:dyDescent="0.3">
      <c r="AY4092" s="94" t="e">
        <f>VLOOKUP(C4092,#REF!, 2,FALSE)</f>
        <v>#REF!</v>
      </c>
      <c r="BM4092" s="18" t="s">
        <v>9010</v>
      </c>
      <c r="BN4092" s="18" t="s">
        <v>3021</v>
      </c>
      <c r="BO4092" s="18" t="s">
        <v>8123</v>
      </c>
      <c r="BU4092" s="18" t="s">
        <v>9010</v>
      </c>
      <c r="BV4092" s="18" t="s">
        <v>3021</v>
      </c>
      <c r="BW4092" s="18" t="s">
        <v>8123</v>
      </c>
    </row>
    <row r="4093" spans="51:75" x14ac:dyDescent="0.3">
      <c r="AY4093" s="94" t="e">
        <f>VLOOKUP(C4093,#REF!, 2,FALSE)</f>
        <v>#REF!</v>
      </c>
      <c r="BM4093" s="18" t="s">
        <v>9012</v>
      </c>
      <c r="BN4093" s="18" t="s">
        <v>853</v>
      </c>
      <c r="BO4093" s="18" t="s">
        <v>3443</v>
      </c>
      <c r="BU4093" s="18" t="s">
        <v>9012</v>
      </c>
      <c r="BV4093" s="18" t="s">
        <v>853</v>
      </c>
      <c r="BW4093" s="18" t="s">
        <v>3443</v>
      </c>
    </row>
    <row r="4094" spans="51:75" x14ac:dyDescent="0.3">
      <c r="AY4094" s="94" t="e">
        <f>VLOOKUP(C4094,#REF!, 2,FALSE)</f>
        <v>#REF!</v>
      </c>
      <c r="BM4094" s="18" t="s">
        <v>9015</v>
      </c>
      <c r="BN4094" s="18" t="s">
        <v>17081</v>
      </c>
      <c r="BO4094" s="18" t="s">
        <v>2998</v>
      </c>
      <c r="BU4094" s="18" t="s">
        <v>9015</v>
      </c>
      <c r="BV4094" s="18" t="s">
        <v>17081</v>
      </c>
      <c r="BW4094" s="18" t="s">
        <v>2998</v>
      </c>
    </row>
    <row r="4095" spans="51:75" x14ac:dyDescent="0.3">
      <c r="AY4095" s="94" t="e">
        <f>VLOOKUP(C4095,#REF!, 2,FALSE)</f>
        <v>#REF!</v>
      </c>
      <c r="BM4095" s="18" t="s">
        <v>9017</v>
      </c>
      <c r="BN4095" s="18" t="s">
        <v>17081</v>
      </c>
      <c r="BO4095" s="18" t="s">
        <v>707</v>
      </c>
      <c r="BU4095" s="18" t="s">
        <v>9017</v>
      </c>
      <c r="BV4095" s="18" t="s">
        <v>17081</v>
      </c>
      <c r="BW4095" s="18" t="s">
        <v>707</v>
      </c>
    </row>
    <row r="4096" spans="51:75" x14ac:dyDescent="0.3">
      <c r="AY4096" s="94" t="e">
        <f>VLOOKUP(C4096,#REF!, 2,FALSE)</f>
        <v>#REF!</v>
      </c>
      <c r="BM4096" s="18" t="s">
        <v>9018</v>
      </c>
      <c r="BN4096" s="18" t="s">
        <v>17081</v>
      </c>
      <c r="BO4096" s="18" t="s">
        <v>4813</v>
      </c>
      <c r="BU4096" s="18" t="s">
        <v>9018</v>
      </c>
      <c r="BV4096" s="18" t="s">
        <v>17081</v>
      </c>
      <c r="BW4096" s="18" t="s">
        <v>4813</v>
      </c>
    </row>
    <row r="4097" spans="51:75" x14ac:dyDescent="0.3">
      <c r="AY4097" s="94" t="e">
        <f>VLOOKUP(C4097,#REF!, 2,FALSE)</f>
        <v>#REF!</v>
      </c>
      <c r="BM4097" s="18" t="s">
        <v>9019</v>
      </c>
      <c r="BN4097" s="18" t="s">
        <v>17081</v>
      </c>
      <c r="BO4097" s="18" t="s">
        <v>2998</v>
      </c>
      <c r="BU4097" s="18" t="s">
        <v>9019</v>
      </c>
      <c r="BV4097" s="18" t="s">
        <v>17081</v>
      </c>
      <c r="BW4097" s="18" t="s">
        <v>2998</v>
      </c>
    </row>
    <row r="4098" spans="51:75" x14ac:dyDescent="0.3">
      <c r="AY4098" s="94" t="e">
        <f>VLOOKUP(C4098,#REF!, 2,FALSE)</f>
        <v>#REF!</v>
      </c>
      <c r="BM4098" s="18" t="s">
        <v>9020</v>
      </c>
      <c r="BN4098" s="18" t="s">
        <v>17081</v>
      </c>
      <c r="BO4098" s="18" t="s">
        <v>2998</v>
      </c>
      <c r="BU4098" s="18" t="s">
        <v>9020</v>
      </c>
      <c r="BV4098" s="18" t="s">
        <v>17081</v>
      </c>
      <c r="BW4098" s="18" t="s">
        <v>2998</v>
      </c>
    </row>
    <row r="4099" spans="51:75" x14ac:dyDescent="0.3">
      <c r="AY4099" s="94" t="e">
        <f>VLOOKUP(C4099,#REF!, 2,FALSE)</f>
        <v>#REF!</v>
      </c>
      <c r="BM4099" s="18" t="s">
        <v>9021</v>
      </c>
      <c r="BN4099" s="18" t="s">
        <v>17081</v>
      </c>
      <c r="BO4099" s="18" t="s">
        <v>2998</v>
      </c>
      <c r="BU4099" s="18" t="s">
        <v>9021</v>
      </c>
      <c r="BV4099" s="18" t="s">
        <v>17081</v>
      </c>
      <c r="BW4099" s="18" t="s">
        <v>2998</v>
      </c>
    </row>
    <row r="4100" spans="51:75" x14ac:dyDescent="0.3">
      <c r="AY4100" s="94" t="e">
        <f>VLOOKUP(C4100,#REF!, 2,FALSE)</f>
        <v>#REF!</v>
      </c>
      <c r="BM4100" s="18" t="s">
        <v>1561</v>
      </c>
      <c r="BN4100" s="18" t="s">
        <v>17081</v>
      </c>
      <c r="BO4100" s="18" t="s">
        <v>3372</v>
      </c>
      <c r="BU4100" s="18" t="s">
        <v>1561</v>
      </c>
      <c r="BV4100" s="18" t="s">
        <v>17081</v>
      </c>
      <c r="BW4100" s="18" t="s">
        <v>3372</v>
      </c>
    </row>
    <row r="4101" spans="51:75" x14ac:dyDescent="0.3">
      <c r="AY4101" s="94" t="e">
        <f>VLOOKUP(C4101,#REF!, 2,FALSE)</f>
        <v>#REF!</v>
      </c>
      <c r="BM4101" s="18" t="s">
        <v>1566</v>
      </c>
      <c r="BN4101" s="18" t="s">
        <v>17081</v>
      </c>
      <c r="BO4101" s="18" t="s">
        <v>2998</v>
      </c>
      <c r="BU4101" s="18" t="s">
        <v>1566</v>
      </c>
      <c r="BV4101" s="18" t="s">
        <v>17081</v>
      </c>
      <c r="BW4101" s="18" t="s">
        <v>2998</v>
      </c>
    </row>
    <row r="4102" spans="51:75" x14ac:dyDescent="0.3">
      <c r="AY4102" s="94" t="e">
        <f>VLOOKUP(C4102,#REF!, 2,FALSE)</f>
        <v>#REF!</v>
      </c>
      <c r="BM4102" s="18" t="s">
        <v>9024</v>
      </c>
      <c r="BN4102" s="18" t="s">
        <v>2998</v>
      </c>
      <c r="BO4102" s="18" t="s">
        <v>9026</v>
      </c>
      <c r="BU4102" s="18" t="s">
        <v>9024</v>
      </c>
      <c r="BV4102" s="18" t="s">
        <v>2998</v>
      </c>
      <c r="BW4102" s="18" t="s">
        <v>9026</v>
      </c>
    </row>
    <row r="4103" spans="51:75" x14ac:dyDescent="0.3">
      <c r="AY4103" s="94" t="e">
        <f>VLOOKUP(C4103,#REF!, 2,FALSE)</f>
        <v>#REF!</v>
      </c>
      <c r="BM4103" s="18" t="s">
        <v>9027</v>
      </c>
      <c r="BN4103" s="18" t="s">
        <v>2998</v>
      </c>
      <c r="BO4103" s="18" t="s">
        <v>2998</v>
      </c>
      <c r="BU4103" s="18" t="s">
        <v>9027</v>
      </c>
      <c r="BV4103" s="18" t="s">
        <v>2998</v>
      </c>
      <c r="BW4103" s="18" t="s">
        <v>2998</v>
      </c>
    </row>
    <row r="4104" spans="51:75" x14ac:dyDescent="0.3">
      <c r="AY4104" s="94" t="e">
        <f>VLOOKUP(C4104,#REF!, 2,FALSE)</f>
        <v>#REF!</v>
      </c>
      <c r="BM4104" s="18" t="s">
        <v>9028</v>
      </c>
      <c r="BN4104" s="18" t="s">
        <v>2998</v>
      </c>
      <c r="BO4104" s="18" t="s">
        <v>9029</v>
      </c>
      <c r="BU4104" s="18" t="s">
        <v>9028</v>
      </c>
      <c r="BV4104" s="18" t="s">
        <v>2998</v>
      </c>
      <c r="BW4104" s="18" t="s">
        <v>9029</v>
      </c>
    </row>
    <row r="4105" spans="51:75" x14ac:dyDescent="0.3">
      <c r="AY4105" s="94" t="e">
        <f>VLOOKUP(C4105,#REF!, 2,FALSE)</f>
        <v>#REF!</v>
      </c>
      <c r="BM4105" s="18" t="s">
        <v>9030</v>
      </c>
      <c r="BN4105" s="18" t="s">
        <v>2998</v>
      </c>
      <c r="BO4105" s="18" t="s">
        <v>2998</v>
      </c>
      <c r="BU4105" s="18" t="s">
        <v>9030</v>
      </c>
      <c r="BV4105" s="18" t="s">
        <v>2998</v>
      </c>
      <c r="BW4105" s="18" t="s">
        <v>2998</v>
      </c>
    </row>
    <row r="4106" spans="51:75" x14ac:dyDescent="0.3">
      <c r="AY4106" s="94" t="e">
        <f>VLOOKUP(C4106,#REF!, 2,FALSE)</f>
        <v>#REF!</v>
      </c>
      <c r="BM4106" s="18" t="s">
        <v>9031</v>
      </c>
      <c r="BN4106" s="18" t="s">
        <v>2998</v>
      </c>
      <c r="BO4106" s="18" t="s">
        <v>2998</v>
      </c>
      <c r="BU4106" s="18" t="s">
        <v>9031</v>
      </c>
      <c r="BV4106" s="18" t="s">
        <v>2998</v>
      </c>
      <c r="BW4106" s="18" t="s">
        <v>2998</v>
      </c>
    </row>
    <row r="4107" spans="51:75" x14ac:dyDescent="0.3">
      <c r="AY4107" s="94" t="e">
        <f>VLOOKUP(C4107,#REF!, 2,FALSE)</f>
        <v>#REF!</v>
      </c>
      <c r="BM4107" s="18" t="s">
        <v>9032</v>
      </c>
      <c r="BN4107" s="18" t="s">
        <v>2998</v>
      </c>
      <c r="BO4107" s="18" t="s">
        <v>9033</v>
      </c>
      <c r="BU4107" s="18" t="s">
        <v>9032</v>
      </c>
      <c r="BV4107" s="18" t="s">
        <v>2998</v>
      </c>
      <c r="BW4107" s="18" t="s">
        <v>9033</v>
      </c>
    </row>
    <row r="4108" spans="51:75" x14ac:dyDescent="0.3">
      <c r="AY4108" s="94" t="e">
        <f>VLOOKUP(C4108,#REF!, 2,FALSE)</f>
        <v>#REF!</v>
      </c>
      <c r="BM4108" s="18" t="s">
        <v>9034</v>
      </c>
      <c r="BN4108" s="18" t="s">
        <v>2998</v>
      </c>
      <c r="BO4108" s="18" t="s">
        <v>2998</v>
      </c>
      <c r="BU4108" s="18" t="s">
        <v>9034</v>
      </c>
      <c r="BV4108" s="18" t="s">
        <v>2998</v>
      </c>
      <c r="BW4108" s="18" t="s">
        <v>2998</v>
      </c>
    </row>
    <row r="4109" spans="51:75" x14ac:dyDescent="0.3">
      <c r="AY4109" s="94" t="e">
        <f>VLOOKUP(C4109,#REF!, 2,FALSE)</f>
        <v>#REF!</v>
      </c>
      <c r="BM4109" s="18" t="s">
        <v>9035</v>
      </c>
      <c r="BN4109" s="18" t="s">
        <v>2998</v>
      </c>
      <c r="BO4109" s="18" t="s">
        <v>9036</v>
      </c>
      <c r="BU4109" s="18" t="s">
        <v>9035</v>
      </c>
      <c r="BV4109" s="18" t="s">
        <v>2998</v>
      </c>
      <c r="BW4109" s="18" t="s">
        <v>9036</v>
      </c>
    </row>
    <row r="4110" spans="51:75" x14ac:dyDescent="0.3">
      <c r="AY4110" s="94" t="e">
        <f>VLOOKUP(C4110,#REF!, 2,FALSE)</f>
        <v>#REF!</v>
      </c>
      <c r="BM4110" s="18" t="s">
        <v>1567</v>
      </c>
      <c r="BN4110" s="18" t="s">
        <v>2998</v>
      </c>
      <c r="BO4110" s="18" t="s">
        <v>2998</v>
      </c>
      <c r="BU4110" s="18" t="s">
        <v>1567</v>
      </c>
      <c r="BV4110" s="18" t="s">
        <v>2998</v>
      </c>
      <c r="BW4110" s="18" t="s">
        <v>2998</v>
      </c>
    </row>
    <row r="4111" spans="51:75" x14ac:dyDescent="0.3">
      <c r="AY4111" s="94" t="e">
        <f>VLOOKUP(C4111,#REF!, 2,FALSE)</f>
        <v>#REF!</v>
      </c>
      <c r="BM4111" s="18" t="s">
        <v>9037</v>
      </c>
      <c r="BN4111" s="18" t="s">
        <v>2998</v>
      </c>
      <c r="BO4111" s="18" t="s">
        <v>2998</v>
      </c>
      <c r="BU4111" s="18" t="s">
        <v>9037</v>
      </c>
      <c r="BV4111" s="18" t="s">
        <v>2998</v>
      </c>
      <c r="BW4111" s="18" t="s">
        <v>2998</v>
      </c>
    </row>
    <row r="4112" spans="51:75" x14ac:dyDescent="0.3">
      <c r="AY4112" s="94" t="e">
        <f>VLOOKUP(C4112,#REF!, 2,FALSE)</f>
        <v>#REF!</v>
      </c>
      <c r="BM4112" s="18" t="s">
        <v>1569</v>
      </c>
      <c r="BN4112" s="18" t="s">
        <v>2998</v>
      </c>
      <c r="BO4112" s="18" t="s">
        <v>9038</v>
      </c>
      <c r="BU4112" s="18" t="s">
        <v>1569</v>
      </c>
      <c r="BV4112" s="18" t="s">
        <v>2998</v>
      </c>
      <c r="BW4112" s="18" t="s">
        <v>9038</v>
      </c>
    </row>
    <row r="4113" spans="51:75" x14ac:dyDescent="0.3">
      <c r="AY4113" s="94" t="e">
        <f>VLOOKUP(C4113,#REF!, 2,FALSE)</f>
        <v>#REF!</v>
      </c>
      <c r="BM4113" s="18" t="s">
        <v>9039</v>
      </c>
      <c r="BN4113" s="18" t="s">
        <v>2998</v>
      </c>
      <c r="BO4113" s="18" t="s">
        <v>2998</v>
      </c>
      <c r="BU4113" s="18" t="s">
        <v>9039</v>
      </c>
      <c r="BV4113" s="18" t="s">
        <v>2998</v>
      </c>
      <c r="BW4113" s="18" t="s">
        <v>2998</v>
      </c>
    </row>
    <row r="4114" spans="51:75" x14ac:dyDescent="0.3">
      <c r="AY4114" s="94" t="e">
        <f>VLOOKUP(C4114,#REF!, 2,FALSE)</f>
        <v>#REF!</v>
      </c>
      <c r="BM4114" s="18" t="s">
        <v>9040</v>
      </c>
      <c r="BN4114" s="18" t="s">
        <v>2998</v>
      </c>
      <c r="BO4114" s="18" t="s">
        <v>7687</v>
      </c>
      <c r="BU4114" s="18" t="s">
        <v>9040</v>
      </c>
      <c r="BV4114" s="18" t="s">
        <v>2998</v>
      </c>
      <c r="BW4114" s="18" t="s">
        <v>7687</v>
      </c>
    </row>
    <row r="4115" spans="51:75" x14ac:dyDescent="0.3">
      <c r="AY4115" s="94" t="e">
        <f>VLOOKUP(C4115,#REF!, 2,FALSE)</f>
        <v>#REF!</v>
      </c>
      <c r="BM4115" s="18" t="s">
        <v>9041</v>
      </c>
      <c r="BN4115" s="18" t="s">
        <v>2998</v>
      </c>
      <c r="BO4115" s="18" t="s">
        <v>9042</v>
      </c>
      <c r="BU4115" s="18" t="s">
        <v>9041</v>
      </c>
      <c r="BV4115" s="18" t="s">
        <v>2998</v>
      </c>
      <c r="BW4115" s="18" t="s">
        <v>9042</v>
      </c>
    </row>
    <row r="4116" spans="51:75" x14ac:dyDescent="0.3">
      <c r="AY4116" s="94" t="e">
        <f>VLOOKUP(C4116,#REF!, 2,FALSE)</f>
        <v>#REF!</v>
      </c>
      <c r="BM4116" s="18" t="s">
        <v>9043</v>
      </c>
      <c r="BN4116" s="18" t="s">
        <v>2998</v>
      </c>
      <c r="BO4116" s="18" t="s">
        <v>2438</v>
      </c>
      <c r="BU4116" s="18" t="s">
        <v>9043</v>
      </c>
      <c r="BV4116" s="18" t="s">
        <v>2998</v>
      </c>
      <c r="BW4116" s="18" t="s">
        <v>2438</v>
      </c>
    </row>
    <row r="4117" spans="51:75" x14ac:dyDescent="0.3">
      <c r="AY4117" s="94" t="e">
        <f>VLOOKUP(C4117,#REF!, 2,FALSE)</f>
        <v>#REF!</v>
      </c>
      <c r="BM4117" s="18" t="s">
        <v>1570</v>
      </c>
      <c r="BN4117" s="18" t="s">
        <v>2998</v>
      </c>
      <c r="BO4117" s="18" t="s">
        <v>9044</v>
      </c>
      <c r="BU4117" s="18" t="s">
        <v>1570</v>
      </c>
      <c r="BV4117" s="18" t="s">
        <v>2998</v>
      </c>
      <c r="BW4117" s="18" t="s">
        <v>9044</v>
      </c>
    </row>
    <row r="4118" spans="51:75" x14ac:dyDescent="0.3">
      <c r="AY4118" s="94" t="e">
        <f>VLOOKUP(C4118,#REF!, 2,FALSE)</f>
        <v>#REF!</v>
      </c>
      <c r="BM4118" s="18" t="s">
        <v>9045</v>
      </c>
      <c r="BN4118" s="18" t="s">
        <v>2998</v>
      </c>
      <c r="BO4118" s="18" t="s">
        <v>2998</v>
      </c>
      <c r="BU4118" s="18" t="s">
        <v>9045</v>
      </c>
      <c r="BV4118" s="18" t="s">
        <v>2998</v>
      </c>
      <c r="BW4118" s="18" t="s">
        <v>2998</v>
      </c>
    </row>
    <row r="4119" spans="51:75" x14ac:dyDescent="0.3">
      <c r="AY4119" s="94" t="e">
        <f>VLOOKUP(C4119,#REF!, 2,FALSE)</f>
        <v>#REF!</v>
      </c>
      <c r="BM4119" s="18" t="s">
        <v>9046</v>
      </c>
      <c r="BN4119" s="18" t="s">
        <v>787</v>
      </c>
      <c r="BO4119" s="18" t="s">
        <v>2998</v>
      </c>
      <c r="BU4119" s="18" t="s">
        <v>9046</v>
      </c>
      <c r="BV4119" s="18" t="s">
        <v>787</v>
      </c>
      <c r="BW4119" s="18" t="s">
        <v>2998</v>
      </c>
    </row>
    <row r="4120" spans="51:75" x14ac:dyDescent="0.3">
      <c r="AY4120" s="94" t="e">
        <f>VLOOKUP(C4120,#REF!, 2,FALSE)</f>
        <v>#REF!</v>
      </c>
      <c r="BM4120" s="18" t="s">
        <v>9047</v>
      </c>
      <c r="BN4120" s="18" t="s">
        <v>822</v>
      </c>
      <c r="BO4120" s="18" t="s">
        <v>2998</v>
      </c>
      <c r="BU4120" s="18" t="s">
        <v>9047</v>
      </c>
      <c r="BV4120" s="18" t="s">
        <v>822</v>
      </c>
      <c r="BW4120" s="18" t="s">
        <v>2998</v>
      </c>
    </row>
    <row r="4121" spans="51:75" x14ac:dyDescent="0.3">
      <c r="AY4121" s="94" t="e">
        <f>VLOOKUP(C4121,#REF!, 2,FALSE)</f>
        <v>#REF!</v>
      </c>
      <c r="BM4121" s="18" t="s">
        <v>9048</v>
      </c>
      <c r="BN4121" s="18" t="s">
        <v>747</v>
      </c>
      <c r="BO4121" s="18" t="s">
        <v>2998</v>
      </c>
      <c r="BU4121" s="18" t="s">
        <v>9048</v>
      </c>
      <c r="BV4121" s="18" t="s">
        <v>747</v>
      </c>
      <c r="BW4121" s="18" t="s">
        <v>2998</v>
      </c>
    </row>
    <row r="4122" spans="51:75" x14ac:dyDescent="0.3">
      <c r="AY4122" s="94" t="e">
        <f>VLOOKUP(C4122,#REF!, 2,FALSE)</f>
        <v>#REF!</v>
      </c>
      <c r="BM4122" s="18" t="s">
        <v>9049</v>
      </c>
      <c r="BN4122" s="18" t="s">
        <v>713</v>
      </c>
      <c r="BO4122" s="18" t="s">
        <v>2998</v>
      </c>
      <c r="BU4122" s="18" t="s">
        <v>9049</v>
      </c>
      <c r="BV4122" s="18" t="s">
        <v>713</v>
      </c>
      <c r="BW4122" s="18" t="s">
        <v>2998</v>
      </c>
    </row>
    <row r="4123" spans="51:75" x14ac:dyDescent="0.3">
      <c r="AY4123" s="94" t="e">
        <f>VLOOKUP(C4123,#REF!, 2,FALSE)</f>
        <v>#REF!</v>
      </c>
      <c r="BM4123" s="18" t="s">
        <v>476</v>
      </c>
      <c r="BN4123" s="18" t="s">
        <v>935</v>
      </c>
      <c r="BO4123" s="18" t="s">
        <v>3385</v>
      </c>
      <c r="BU4123" s="18" t="s">
        <v>476</v>
      </c>
      <c r="BV4123" s="18" t="s">
        <v>935</v>
      </c>
      <c r="BW4123" s="18" t="s">
        <v>3385</v>
      </c>
    </row>
    <row r="4124" spans="51:75" x14ac:dyDescent="0.3">
      <c r="AY4124" s="94" t="e">
        <f>VLOOKUP(C4124,#REF!, 2,FALSE)</f>
        <v>#REF!</v>
      </c>
      <c r="BM4124" s="18" t="s">
        <v>9050</v>
      </c>
      <c r="BN4124" s="18" t="s">
        <v>2998</v>
      </c>
      <c r="BO4124" s="18" t="s">
        <v>2998</v>
      </c>
      <c r="BU4124" s="18" t="s">
        <v>9050</v>
      </c>
      <c r="BV4124" s="18" t="s">
        <v>2998</v>
      </c>
      <c r="BW4124" s="18" t="s">
        <v>2998</v>
      </c>
    </row>
    <row r="4125" spans="51:75" x14ac:dyDescent="0.3">
      <c r="AY4125" s="94" t="e">
        <f>VLOOKUP(C4125,#REF!, 2,FALSE)</f>
        <v>#REF!</v>
      </c>
      <c r="BM4125" s="18" t="s">
        <v>9051</v>
      </c>
      <c r="BN4125" s="18" t="s">
        <v>815</v>
      </c>
      <c r="BO4125" s="18" t="s">
        <v>2998</v>
      </c>
      <c r="BU4125" s="18" t="s">
        <v>9051</v>
      </c>
      <c r="BV4125" s="18" t="s">
        <v>815</v>
      </c>
      <c r="BW4125" s="18" t="s">
        <v>2998</v>
      </c>
    </row>
    <row r="4126" spans="51:75" x14ac:dyDescent="0.3">
      <c r="AY4126" s="94" t="e">
        <f>VLOOKUP(C4126,#REF!, 2,FALSE)</f>
        <v>#REF!</v>
      </c>
      <c r="BM4126" s="18" t="s">
        <v>468</v>
      </c>
      <c r="BN4126" s="18" t="s">
        <v>1280</v>
      </c>
      <c r="BO4126" s="18" t="s">
        <v>736</v>
      </c>
      <c r="BU4126" s="18" t="s">
        <v>468</v>
      </c>
      <c r="BV4126" s="18" t="s">
        <v>1280</v>
      </c>
      <c r="BW4126" s="18" t="s">
        <v>736</v>
      </c>
    </row>
    <row r="4127" spans="51:75" x14ac:dyDescent="0.3">
      <c r="AY4127" s="94" t="e">
        <f>VLOOKUP(C4127,#REF!, 2,FALSE)</f>
        <v>#REF!</v>
      </c>
      <c r="BM4127" s="18" t="s">
        <v>480</v>
      </c>
      <c r="BN4127" s="18" t="s">
        <v>2998</v>
      </c>
      <c r="BO4127" s="18" t="s">
        <v>2998</v>
      </c>
      <c r="BU4127" s="18" t="s">
        <v>480</v>
      </c>
      <c r="BV4127" s="18" t="s">
        <v>2998</v>
      </c>
      <c r="BW4127" s="18" t="s">
        <v>2998</v>
      </c>
    </row>
    <row r="4128" spans="51:75" x14ac:dyDescent="0.3">
      <c r="AY4128" s="94" t="e">
        <f>VLOOKUP(C4128,#REF!, 2,FALSE)</f>
        <v>#REF!</v>
      </c>
      <c r="BM4128" s="18" t="s">
        <v>9053</v>
      </c>
      <c r="BN4128" s="18" t="s">
        <v>3024</v>
      </c>
      <c r="BO4128" s="18" t="s">
        <v>2998</v>
      </c>
      <c r="BU4128" s="18" t="s">
        <v>9053</v>
      </c>
      <c r="BV4128" s="18" t="s">
        <v>3024</v>
      </c>
      <c r="BW4128" s="18" t="s">
        <v>2998</v>
      </c>
    </row>
    <row r="4129" spans="51:75" x14ac:dyDescent="0.3">
      <c r="AY4129" s="94" t="e">
        <f>VLOOKUP(C4129,#REF!, 2,FALSE)</f>
        <v>#REF!</v>
      </c>
      <c r="BM4129" s="18" t="s">
        <v>9055</v>
      </c>
      <c r="BN4129" s="18" t="s">
        <v>1355</v>
      </c>
      <c r="BO4129" s="18" t="s">
        <v>8178</v>
      </c>
      <c r="BU4129" s="18" t="s">
        <v>9055</v>
      </c>
      <c r="BV4129" s="18" t="s">
        <v>1355</v>
      </c>
      <c r="BW4129" s="18" t="s">
        <v>8178</v>
      </c>
    </row>
    <row r="4130" spans="51:75" x14ac:dyDescent="0.3">
      <c r="AY4130" s="94" t="e">
        <f>VLOOKUP(C4130,#REF!, 2,FALSE)</f>
        <v>#REF!</v>
      </c>
      <c r="BM4130" s="18" t="s">
        <v>9056</v>
      </c>
      <c r="BN4130" s="18" t="s">
        <v>1355</v>
      </c>
      <c r="BO4130" s="18" t="s">
        <v>9057</v>
      </c>
      <c r="BU4130" s="18" t="s">
        <v>9056</v>
      </c>
      <c r="BV4130" s="18" t="s">
        <v>1355</v>
      </c>
      <c r="BW4130" s="18" t="s">
        <v>9057</v>
      </c>
    </row>
    <row r="4131" spans="51:75" x14ac:dyDescent="0.3">
      <c r="AY4131" s="94" t="e">
        <f>VLOOKUP(C4131,#REF!, 2,FALSE)</f>
        <v>#REF!</v>
      </c>
      <c r="BM4131" s="18" t="s">
        <v>9058</v>
      </c>
      <c r="BN4131" s="18" t="s">
        <v>1355</v>
      </c>
      <c r="BO4131" s="18" t="s">
        <v>2998</v>
      </c>
      <c r="BU4131" s="18" t="s">
        <v>9058</v>
      </c>
      <c r="BV4131" s="18" t="s">
        <v>1355</v>
      </c>
      <c r="BW4131" s="18" t="s">
        <v>2998</v>
      </c>
    </row>
    <row r="4132" spans="51:75" x14ac:dyDescent="0.3">
      <c r="AY4132" s="94" t="e">
        <f>VLOOKUP(C4132,#REF!, 2,FALSE)</f>
        <v>#REF!</v>
      </c>
      <c r="BM4132" s="18" t="s">
        <v>9059</v>
      </c>
      <c r="BN4132" s="18" t="s">
        <v>3290</v>
      </c>
      <c r="BO4132" s="18" t="s">
        <v>2998</v>
      </c>
      <c r="BU4132" s="18" t="s">
        <v>9059</v>
      </c>
      <c r="BV4132" s="18" t="s">
        <v>3290</v>
      </c>
      <c r="BW4132" s="18" t="s">
        <v>2998</v>
      </c>
    </row>
    <row r="4133" spans="51:75" x14ac:dyDescent="0.3">
      <c r="AY4133" s="94" t="e">
        <f>VLOOKUP(C4133,#REF!, 2,FALSE)</f>
        <v>#REF!</v>
      </c>
      <c r="BM4133" s="18" t="s">
        <v>9060</v>
      </c>
      <c r="BN4133" s="18" t="s">
        <v>3024</v>
      </c>
      <c r="BO4133" s="18" t="s">
        <v>2998</v>
      </c>
      <c r="BU4133" s="18" t="s">
        <v>9060</v>
      </c>
      <c r="BV4133" s="18" t="s">
        <v>3024</v>
      </c>
      <c r="BW4133" s="18" t="s">
        <v>2998</v>
      </c>
    </row>
    <row r="4134" spans="51:75" x14ac:dyDescent="0.3">
      <c r="AY4134" s="94" t="e">
        <f>VLOOKUP(C4134,#REF!, 2,FALSE)</f>
        <v>#REF!</v>
      </c>
      <c r="BM4134" s="18" t="s">
        <v>9061</v>
      </c>
      <c r="BN4134" s="18" t="s">
        <v>3021</v>
      </c>
      <c r="BO4134" s="18" t="s">
        <v>7588</v>
      </c>
      <c r="BU4134" s="18" t="s">
        <v>9061</v>
      </c>
      <c r="BV4134" s="18" t="s">
        <v>3021</v>
      </c>
      <c r="BW4134" s="18" t="s">
        <v>7588</v>
      </c>
    </row>
    <row r="4135" spans="51:75" x14ac:dyDescent="0.3">
      <c r="AY4135" s="94" t="e">
        <f>VLOOKUP(C4135,#REF!, 2,FALSE)</f>
        <v>#REF!</v>
      </c>
      <c r="BM4135" s="18" t="s">
        <v>9062</v>
      </c>
      <c r="BN4135" s="18" t="s">
        <v>3064</v>
      </c>
      <c r="BO4135" s="18" t="s">
        <v>9063</v>
      </c>
      <c r="BU4135" s="18" t="s">
        <v>9062</v>
      </c>
      <c r="BV4135" s="18" t="s">
        <v>3064</v>
      </c>
      <c r="BW4135" s="18" t="s">
        <v>9063</v>
      </c>
    </row>
    <row r="4136" spans="51:75" x14ac:dyDescent="0.3">
      <c r="AY4136" s="94" t="e">
        <f>VLOOKUP(C4136,#REF!, 2,FALSE)</f>
        <v>#REF!</v>
      </c>
      <c r="BM4136" s="18" t="s">
        <v>9064</v>
      </c>
      <c r="BN4136" s="18" t="s">
        <v>3064</v>
      </c>
      <c r="BO4136" s="18" t="s">
        <v>9065</v>
      </c>
      <c r="BU4136" s="18" t="s">
        <v>9064</v>
      </c>
      <c r="BV4136" s="18" t="s">
        <v>3064</v>
      </c>
      <c r="BW4136" s="18" t="s">
        <v>9065</v>
      </c>
    </row>
    <row r="4137" spans="51:75" x14ac:dyDescent="0.3">
      <c r="AY4137" s="94" t="e">
        <f>VLOOKUP(C4137,#REF!, 2,FALSE)</f>
        <v>#REF!</v>
      </c>
      <c r="BM4137" s="18" t="s">
        <v>9066</v>
      </c>
      <c r="BN4137" s="18" t="s">
        <v>3064</v>
      </c>
      <c r="BO4137" s="18" t="s">
        <v>9067</v>
      </c>
      <c r="BU4137" s="18" t="s">
        <v>9066</v>
      </c>
      <c r="BV4137" s="18" t="s">
        <v>3064</v>
      </c>
      <c r="BW4137" s="18" t="s">
        <v>9067</v>
      </c>
    </row>
    <row r="4138" spans="51:75" x14ac:dyDescent="0.3">
      <c r="AY4138" s="94" t="e">
        <f>VLOOKUP(C4138,#REF!, 2,FALSE)</f>
        <v>#REF!</v>
      </c>
      <c r="BM4138" s="18" t="s">
        <v>1571</v>
      </c>
      <c r="BN4138" s="18" t="s">
        <v>3064</v>
      </c>
      <c r="BO4138" s="18" t="s">
        <v>9068</v>
      </c>
      <c r="BU4138" s="18" t="s">
        <v>1571</v>
      </c>
      <c r="BV4138" s="18" t="s">
        <v>3064</v>
      </c>
      <c r="BW4138" s="18" t="s">
        <v>9068</v>
      </c>
    </row>
    <row r="4139" spans="51:75" x14ac:dyDescent="0.3">
      <c r="AY4139" s="94" t="e">
        <f>VLOOKUP(C4139,#REF!, 2,FALSE)</f>
        <v>#REF!</v>
      </c>
      <c r="BM4139" s="18" t="s">
        <v>1572</v>
      </c>
      <c r="BN4139" s="18" t="s">
        <v>17081</v>
      </c>
      <c r="BO4139" s="18" t="s">
        <v>9069</v>
      </c>
      <c r="BU4139" s="18" t="s">
        <v>1572</v>
      </c>
      <c r="BV4139" s="18" t="s">
        <v>17081</v>
      </c>
      <c r="BW4139" s="18" t="s">
        <v>9069</v>
      </c>
    </row>
    <row r="4140" spans="51:75" x14ac:dyDescent="0.3">
      <c r="AY4140" s="94" t="e">
        <f>VLOOKUP(C4140,#REF!, 2,FALSE)</f>
        <v>#REF!</v>
      </c>
      <c r="BM4140" s="18" t="s">
        <v>1573</v>
      </c>
      <c r="BN4140" s="18" t="s">
        <v>3064</v>
      </c>
      <c r="BO4140" s="18" t="s">
        <v>9067</v>
      </c>
      <c r="BU4140" s="18" t="s">
        <v>1573</v>
      </c>
      <c r="BV4140" s="18" t="s">
        <v>3064</v>
      </c>
      <c r="BW4140" s="18" t="s">
        <v>9067</v>
      </c>
    </row>
    <row r="4141" spans="51:75" x14ac:dyDescent="0.3">
      <c r="AY4141" s="94" t="e">
        <f>VLOOKUP(C4141,#REF!, 2,FALSE)</f>
        <v>#REF!</v>
      </c>
      <c r="BM4141" s="18" t="s">
        <v>9070</v>
      </c>
      <c r="BN4141" s="18" t="s">
        <v>2993</v>
      </c>
      <c r="BO4141" s="18" t="s">
        <v>3848</v>
      </c>
      <c r="BU4141" s="18" t="s">
        <v>9070</v>
      </c>
      <c r="BV4141" s="18" t="s">
        <v>2993</v>
      </c>
      <c r="BW4141" s="18" t="s">
        <v>3848</v>
      </c>
    </row>
    <row r="4142" spans="51:75" x14ac:dyDescent="0.3">
      <c r="AY4142" s="94" t="e">
        <f>VLOOKUP(C4142,#REF!, 2,FALSE)</f>
        <v>#REF!</v>
      </c>
      <c r="BM4142" s="18" t="s">
        <v>1574</v>
      </c>
      <c r="BN4142" s="18" t="s">
        <v>3064</v>
      </c>
      <c r="BO4142" s="18" t="s">
        <v>1867</v>
      </c>
      <c r="BU4142" s="18" t="s">
        <v>1574</v>
      </c>
      <c r="BV4142" s="18" t="s">
        <v>3064</v>
      </c>
      <c r="BW4142" s="18" t="s">
        <v>1867</v>
      </c>
    </row>
    <row r="4143" spans="51:75" x14ac:dyDescent="0.3">
      <c r="AY4143" s="94" t="e">
        <f>VLOOKUP(C4143,#REF!, 2,FALSE)</f>
        <v>#REF!</v>
      </c>
      <c r="BM4143" s="18" t="s">
        <v>1575</v>
      </c>
      <c r="BN4143" s="18" t="s">
        <v>874</v>
      </c>
      <c r="BO4143" s="18" t="s">
        <v>9071</v>
      </c>
      <c r="BU4143" s="18" t="s">
        <v>1575</v>
      </c>
      <c r="BV4143" s="18" t="s">
        <v>874</v>
      </c>
      <c r="BW4143" s="18" t="s">
        <v>9071</v>
      </c>
    </row>
    <row r="4144" spans="51:75" x14ac:dyDescent="0.3">
      <c r="AY4144" s="94" t="e">
        <f>VLOOKUP(C4144,#REF!, 2,FALSE)</f>
        <v>#REF!</v>
      </c>
      <c r="BM4144" s="18" t="s">
        <v>9072</v>
      </c>
      <c r="BN4144" s="18" t="s">
        <v>715</v>
      </c>
      <c r="BO4144" s="18" t="s">
        <v>9073</v>
      </c>
      <c r="BU4144" s="18" t="s">
        <v>9072</v>
      </c>
      <c r="BV4144" s="18" t="s">
        <v>715</v>
      </c>
      <c r="BW4144" s="18" t="s">
        <v>9073</v>
      </c>
    </row>
    <row r="4145" spans="51:75" x14ac:dyDescent="0.3">
      <c r="AY4145" s="94" t="e">
        <f>VLOOKUP(C4145,#REF!, 2,FALSE)</f>
        <v>#REF!</v>
      </c>
      <c r="BM4145" s="18" t="s">
        <v>9074</v>
      </c>
      <c r="BN4145" s="18" t="s">
        <v>672</v>
      </c>
      <c r="BO4145" s="18" t="s">
        <v>8453</v>
      </c>
      <c r="BU4145" s="18" t="s">
        <v>9074</v>
      </c>
      <c r="BV4145" s="18" t="s">
        <v>672</v>
      </c>
      <c r="BW4145" s="18" t="s">
        <v>8453</v>
      </c>
    </row>
    <row r="4146" spans="51:75" x14ac:dyDescent="0.3">
      <c r="AY4146" s="94" t="e">
        <f>VLOOKUP(C4146,#REF!, 2,FALSE)</f>
        <v>#REF!</v>
      </c>
      <c r="BM4146" s="18" t="s">
        <v>9075</v>
      </c>
      <c r="BN4146" s="18" t="s">
        <v>17081</v>
      </c>
      <c r="BO4146" s="18" t="s">
        <v>5240</v>
      </c>
      <c r="BU4146" s="18" t="s">
        <v>9075</v>
      </c>
      <c r="BV4146" s="18" t="s">
        <v>17081</v>
      </c>
      <c r="BW4146" s="18" t="s">
        <v>5240</v>
      </c>
    </row>
    <row r="4147" spans="51:75" x14ac:dyDescent="0.3">
      <c r="AY4147" s="94" t="e">
        <f>VLOOKUP(C4147,#REF!, 2,FALSE)</f>
        <v>#REF!</v>
      </c>
      <c r="BM4147" s="18" t="s">
        <v>9077</v>
      </c>
      <c r="BN4147" s="18" t="s">
        <v>790</v>
      </c>
      <c r="BO4147" s="18" t="s">
        <v>9078</v>
      </c>
      <c r="BU4147" s="18" t="s">
        <v>9077</v>
      </c>
      <c r="BV4147" s="18" t="s">
        <v>790</v>
      </c>
      <c r="BW4147" s="18" t="s">
        <v>9078</v>
      </c>
    </row>
    <row r="4148" spans="51:75" x14ac:dyDescent="0.3">
      <c r="AY4148" s="94" t="e">
        <f>VLOOKUP(C4148,#REF!, 2,FALSE)</f>
        <v>#REF!</v>
      </c>
      <c r="BM4148" s="18" t="s">
        <v>9079</v>
      </c>
      <c r="BN4148" s="18" t="s">
        <v>790</v>
      </c>
      <c r="BO4148" s="18" t="s">
        <v>9080</v>
      </c>
      <c r="BU4148" s="18" t="s">
        <v>9079</v>
      </c>
      <c r="BV4148" s="18" t="s">
        <v>790</v>
      </c>
      <c r="BW4148" s="18" t="s">
        <v>9080</v>
      </c>
    </row>
    <row r="4149" spans="51:75" x14ac:dyDescent="0.3">
      <c r="AY4149" s="94" t="e">
        <f>VLOOKUP(C4149,#REF!, 2,FALSE)</f>
        <v>#REF!</v>
      </c>
      <c r="BM4149" s="18" t="s">
        <v>9081</v>
      </c>
      <c r="BN4149" s="18" t="s">
        <v>672</v>
      </c>
      <c r="BO4149" s="18" t="s">
        <v>9082</v>
      </c>
      <c r="BU4149" s="18" t="s">
        <v>9081</v>
      </c>
      <c r="BV4149" s="18" t="s">
        <v>672</v>
      </c>
      <c r="BW4149" s="18" t="s">
        <v>9082</v>
      </c>
    </row>
    <row r="4150" spans="51:75" x14ac:dyDescent="0.3">
      <c r="AY4150" s="94" t="e">
        <f>VLOOKUP(C4150,#REF!, 2,FALSE)</f>
        <v>#REF!</v>
      </c>
      <c r="BM4150" s="18" t="s">
        <v>9084</v>
      </c>
      <c r="BN4150" s="18" t="s">
        <v>3064</v>
      </c>
      <c r="BO4150" s="18" t="s">
        <v>8316</v>
      </c>
      <c r="BU4150" s="18" t="s">
        <v>9084</v>
      </c>
      <c r="BV4150" s="18" t="s">
        <v>3064</v>
      </c>
      <c r="BW4150" s="18" t="s">
        <v>8316</v>
      </c>
    </row>
    <row r="4151" spans="51:75" x14ac:dyDescent="0.3">
      <c r="AY4151" s="94" t="e">
        <f>VLOOKUP(C4151,#REF!, 2,FALSE)</f>
        <v>#REF!</v>
      </c>
      <c r="BM4151" s="18" t="s">
        <v>9085</v>
      </c>
      <c r="BN4151" s="18" t="s">
        <v>3021</v>
      </c>
      <c r="BO4151" s="18" t="s">
        <v>5698</v>
      </c>
      <c r="BU4151" s="18" t="s">
        <v>9085</v>
      </c>
      <c r="BV4151" s="18" t="s">
        <v>3021</v>
      </c>
      <c r="BW4151" s="18" t="s">
        <v>5698</v>
      </c>
    </row>
    <row r="4152" spans="51:75" x14ac:dyDescent="0.3">
      <c r="AY4152" s="94" t="e">
        <f>VLOOKUP(C4152,#REF!, 2,FALSE)</f>
        <v>#REF!</v>
      </c>
      <c r="BM4152" s="18" t="s">
        <v>9088</v>
      </c>
      <c r="BN4152" s="18" t="s">
        <v>747</v>
      </c>
      <c r="BO4152" s="18" t="s">
        <v>7906</v>
      </c>
      <c r="BU4152" s="18" t="s">
        <v>9088</v>
      </c>
      <c r="BV4152" s="18" t="s">
        <v>747</v>
      </c>
      <c r="BW4152" s="18" t="s">
        <v>7906</v>
      </c>
    </row>
    <row r="4153" spans="51:75" x14ac:dyDescent="0.3">
      <c r="AY4153" s="94" t="e">
        <f>VLOOKUP(C4153,#REF!, 2,FALSE)</f>
        <v>#REF!</v>
      </c>
      <c r="BM4153" s="18" t="s">
        <v>9089</v>
      </c>
      <c r="BN4153" s="18" t="s">
        <v>725</v>
      </c>
      <c r="BO4153" s="18" t="s">
        <v>1236</v>
      </c>
      <c r="BU4153" s="18" t="s">
        <v>9089</v>
      </c>
      <c r="BV4153" s="18" t="s">
        <v>725</v>
      </c>
      <c r="BW4153" s="18" t="s">
        <v>1236</v>
      </c>
    </row>
    <row r="4154" spans="51:75" x14ac:dyDescent="0.3">
      <c r="AY4154" s="94" t="e">
        <f>VLOOKUP(C4154,#REF!, 2,FALSE)</f>
        <v>#REF!</v>
      </c>
      <c r="BM4154" s="18" t="s">
        <v>9090</v>
      </c>
      <c r="BN4154" s="18" t="s">
        <v>725</v>
      </c>
      <c r="BO4154" s="18" t="s">
        <v>9091</v>
      </c>
      <c r="BU4154" s="18" t="s">
        <v>9090</v>
      </c>
      <c r="BV4154" s="18" t="s">
        <v>725</v>
      </c>
      <c r="BW4154" s="18" t="s">
        <v>9091</v>
      </c>
    </row>
    <row r="4155" spans="51:75" x14ac:dyDescent="0.3">
      <c r="AY4155" s="94" t="e">
        <f>VLOOKUP(C4155,#REF!, 2,FALSE)</f>
        <v>#REF!</v>
      </c>
      <c r="BM4155" s="18" t="s">
        <v>9092</v>
      </c>
      <c r="BN4155" s="18" t="s">
        <v>799</v>
      </c>
      <c r="BO4155" s="18" t="s">
        <v>4088</v>
      </c>
      <c r="BU4155" s="18" t="s">
        <v>9092</v>
      </c>
      <c r="BV4155" s="18" t="s">
        <v>799</v>
      </c>
      <c r="BW4155" s="18" t="s">
        <v>4088</v>
      </c>
    </row>
    <row r="4156" spans="51:75" x14ac:dyDescent="0.3">
      <c r="AY4156" s="94" t="e">
        <f>VLOOKUP(C4156,#REF!, 2,FALSE)</f>
        <v>#REF!</v>
      </c>
      <c r="BM4156" s="18" t="s">
        <v>9093</v>
      </c>
      <c r="BN4156" s="18" t="s">
        <v>617</v>
      </c>
      <c r="BO4156" s="18" t="s">
        <v>1078</v>
      </c>
      <c r="BU4156" s="18" t="s">
        <v>9093</v>
      </c>
      <c r="BV4156" s="18" t="s">
        <v>617</v>
      </c>
      <c r="BW4156" s="18" t="s">
        <v>1078</v>
      </c>
    </row>
    <row r="4157" spans="51:75" x14ac:dyDescent="0.3">
      <c r="AY4157" s="94" t="e">
        <f>VLOOKUP(C4157,#REF!, 2,FALSE)</f>
        <v>#REF!</v>
      </c>
      <c r="BM4157" s="18" t="s">
        <v>9094</v>
      </c>
      <c r="BN4157" s="18" t="s">
        <v>1025</v>
      </c>
      <c r="BO4157" s="18" t="s">
        <v>8394</v>
      </c>
      <c r="BU4157" s="18" t="s">
        <v>9094</v>
      </c>
      <c r="BV4157" s="18" t="s">
        <v>1025</v>
      </c>
      <c r="BW4157" s="18" t="s">
        <v>8394</v>
      </c>
    </row>
    <row r="4158" spans="51:75" x14ac:dyDescent="0.3">
      <c r="AY4158" s="94" t="e">
        <f>VLOOKUP(C4158,#REF!, 2,FALSE)</f>
        <v>#REF!</v>
      </c>
      <c r="BM4158" s="18" t="s">
        <v>9095</v>
      </c>
      <c r="BN4158" s="18" t="s">
        <v>790</v>
      </c>
      <c r="BO4158" s="18" t="s">
        <v>9097</v>
      </c>
      <c r="BU4158" s="18" t="s">
        <v>9095</v>
      </c>
      <c r="BV4158" s="18" t="s">
        <v>790</v>
      </c>
      <c r="BW4158" s="18" t="s">
        <v>9097</v>
      </c>
    </row>
    <row r="4159" spans="51:75" x14ac:dyDescent="0.3">
      <c r="AY4159" s="94" t="e">
        <f>VLOOKUP(C4159,#REF!, 2,FALSE)</f>
        <v>#REF!</v>
      </c>
      <c r="BM4159" s="18" t="s">
        <v>9098</v>
      </c>
      <c r="BN4159" s="18" t="s">
        <v>799</v>
      </c>
      <c r="BO4159" s="18" t="s">
        <v>8494</v>
      </c>
      <c r="BU4159" s="18" t="s">
        <v>9098</v>
      </c>
      <c r="BV4159" s="18" t="s">
        <v>799</v>
      </c>
      <c r="BW4159" s="18" t="s">
        <v>8494</v>
      </c>
    </row>
    <row r="4160" spans="51:75" x14ac:dyDescent="0.3">
      <c r="AY4160" s="94" t="e">
        <f>VLOOKUP(C4160,#REF!, 2,FALSE)</f>
        <v>#REF!</v>
      </c>
      <c r="BM4160" s="18" t="s">
        <v>290</v>
      </c>
      <c r="BN4160" s="18" t="s">
        <v>3064</v>
      </c>
      <c r="BO4160" s="18" t="s">
        <v>9099</v>
      </c>
      <c r="BU4160" s="18" t="s">
        <v>290</v>
      </c>
      <c r="BV4160" s="18" t="s">
        <v>3064</v>
      </c>
      <c r="BW4160" s="18" t="s">
        <v>9099</v>
      </c>
    </row>
    <row r="4161" spans="51:75" x14ac:dyDescent="0.3">
      <c r="AY4161" s="94" t="e">
        <f>VLOOKUP(C4161,#REF!, 2,FALSE)</f>
        <v>#REF!</v>
      </c>
      <c r="BM4161" s="18" t="s">
        <v>9100</v>
      </c>
      <c r="BN4161" s="18" t="s">
        <v>3064</v>
      </c>
      <c r="BO4161" s="18" t="s">
        <v>9101</v>
      </c>
      <c r="BU4161" s="18" t="s">
        <v>9100</v>
      </c>
      <c r="BV4161" s="18" t="s">
        <v>3064</v>
      </c>
      <c r="BW4161" s="18" t="s">
        <v>9101</v>
      </c>
    </row>
    <row r="4162" spans="51:75" x14ac:dyDescent="0.3">
      <c r="AY4162" s="94" t="e">
        <f>VLOOKUP(C4162,#REF!, 2,FALSE)</f>
        <v>#REF!</v>
      </c>
      <c r="BM4162" s="18" t="s">
        <v>1576</v>
      </c>
      <c r="BN4162" s="18" t="s">
        <v>3064</v>
      </c>
      <c r="BO4162" s="18" t="s">
        <v>8300</v>
      </c>
      <c r="BU4162" s="18" t="s">
        <v>1576</v>
      </c>
      <c r="BV4162" s="18" t="s">
        <v>3064</v>
      </c>
      <c r="BW4162" s="18" t="s">
        <v>8300</v>
      </c>
    </row>
    <row r="4163" spans="51:75" x14ac:dyDescent="0.3">
      <c r="AY4163" s="94" t="e">
        <f>VLOOKUP(C4163,#REF!, 2,FALSE)</f>
        <v>#REF!</v>
      </c>
      <c r="BM4163" s="18" t="s">
        <v>9102</v>
      </c>
      <c r="BN4163" s="18" t="s">
        <v>799</v>
      </c>
      <c r="BO4163" s="18" t="s">
        <v>5847</v>
      </c>
      <c r="BU4163" s="18" t="s">
        <v>9102</v>
      </c>
      <c r="BV4163" s="18" t="s">
        <v>799</v>
      </c>
      <c r="BW4163" s="18" t="s">
        <v>5847</v>
      </c>
    </row>
    <row r="4164" spans="51:75" x14ac:dyDescent="0.3">
      <c r="AY4164" s="94" t="e">
        <f>VLOOKUP(C4164,#REF!, 2,FALSE)</f>
        <v>#REF!</v>
      </c>
      <c r="BM4164" s="18" t="s">
        <v>9103</v>
      </c>
      <c r="BN4164" s="18" t="s">
        <v>799</v>
      </c>
      <c r="BO4164" s="18" t="s">
        <v>9104</v>
      </c>
      <c r="BU4164" s="18" t="s">
        <v>9103</v>
      </c>
      <c r="BV4164" s="18" t="s">
        <v>799</v>
      </c>
      <c r="BW4164" s="18" t="s">
        <v>9104</v>
      </c>
    </row>
    <row r="4165" spans="51:75" x14ac:dyDescent="0.3">
      <c r="AY4165" s="94" t="e">
        <f>VLOOKUP(C4165,#REF!, 2,FALSE)</f>
        <v>#REF!</v>
      </c>
      <c r="BM4165" s="18" t="s">
        <v>9105</v>
      </c>
      <c r="BN4165" s="18" t="s">
        <v>2993</v>
      </c>
      <c r="BO4165" s="18" t="s">
        <v>9107</v>
      </c>
      <c r="BU4165" s="18" t="s">
        <v>9105</v>
      </c>
      <c r="BV4165" s="18" t="s">
        <v>2993</v>
      </c>
      <c r="BW4165" s="18" t="s">
        <v>9107</v>
      </c>
    </row>
    <row r="4166" spans="51:75" x14ac:dyDescent="0.3">
      <c r="AY4166" s="94" t="e">
        <f>VLOOKUP(C4166,#REF!, 2,FALSE)</f>
        <v>#REF!</v>
      </c>
      <c r="BM4166" s="18" t="s">
        <v>9109</v>
      </c>
      <c r="BN4166" s="18" t="s">
        <v>3231</v>
      </c>
      <c r="BO4166" s="18" t="s">
        <v>9110</v>
      </c>
      <c r="BU4166" s="18" t="s">
        <v>9109</v>
      </c>
      <c r="BV4166" s="18" t="s">
        <v>3231</v>
      </c>
      <c r="BW4166" s="18" t="s">
        <v>9110</v>
      </c>
    </row>
    <row r="4167" spans="51:75" x14ac:dyDescent="0.3">
      <c r="AY4167" s="94" t="e">
        <f>VLOOKUP(C4167,#REF!, 2,FALSE)</f>
        <v>#REF!</v>
      </c>
      <c r="BM4167" s="18" t="s">
        <v>9111</v>
      </c>
      <c r="BN4167" s="18" t="s">
        <v>2993</v>
      </c>
      <c r="BO4167" s="18" t="s">
        <v>1617</v>
      </c>
      <c r="BU4167" s="18" t="s">
        <v>9111</v>
      </c>
      <c r="BV4167" s="18" t="s">
        <v>2993</v>
      </c>
      <c r="BW4167" s="18" t="s">
        <v>1617</v>
      </c>
    </row>
    <row r="4168" spans="51:75" x14ac:dyDescent="0.3">
      <c r="AY4168" s="94" t="e">
        <f>VLOOKUP(C4168,#REF!, 2,FALSE)</f>
        <v>#REF!</v>
      </c>
      <c r="BM4168" s="18" t="s">
        <v>9112</v>
      </c>
      <c r="BN4168" s="18" t="s">
        <v>1285</v>
      </c>
      <c r="BO4168" s="18" t="s">
        <v>6289</v>
      </c>
      <c r="BU4168" s="18" t="s">
        <v>9112</v>
      </c>
      <c r="BV4168" s="18" t="s">
        <v>1285</v>
      </c>
      <c r="BW4168" s="18" t="s">
        <v>6289</v>
      </c>
    </row>
    <row r="4169" spans="51:75" x14ac:dyDescent="0.3">
      <c r="AY4169" s="94" t="e">
        <f>VLOOKUP(C4169,#REF!, 2,FALSE)</f>
        <v>#REF!</v>
      </c>
      <c r="BM4169" s="18" t="s">
        <v>9114</v>
      </c>
      <c r="BN4169" s="18" t="s">
        <v>747</v>
      </c>
      <c r="BO4169" s="18" t="s">
        <v>2896</v>
      </c>
      <c r="BU4169" s="18" t="s">
        <v>9114</v>
      </c>
      <c r="BV4169" s="18" t="s">
        <v>747</v>
      </c>
      <c r="BW4169" s="18" t="s">
        <v>2896</v>
      </c>
    </row>
    <row r="4170" spans="51:75" x14ac:dyDescent="0.3">
      <c r="AY4170" s="94" t="e">
        <f>VLOOKUP(C4170,#REF!, 2,FALSE)</f>
        <v>#REF!</v>
      </c>
      <c r="BM4170" s="18" t="s">
        <v>9116</v>
      </c>
      <c r="BN4170" s="18" t="s">
        <v>622</v>
      </c>
      <c r="BO4170" s="18" t="s">
        <v>9083</v>
      </c>
      <c r="BU4170" s="18" t="s">
        <v>9116</v>
      </c>
      <c r="BV4170" s="18" t="s">
        <v>622</v>
      </c>
      <c r="BW4170" s="18" t="s">
        <v>9083</v>
      </c>
    </row>
    <row r="4171" spans="51:75" x14ac:dyDescent="0.3">
      <c r="AY4171" s="94" t="e">
        <f>VLOOKUP(C4171,#REF!, 2,FALSE)</f>
        <v>#REF!</v>
      </c>
      <c r="BM4171" s="18" t="s">
        <v>9118</v>
      </c>
      <c r="BN4171" s="18" t="s">
        <v>3064</v>
      </c>
      <c r="BO4171" s="18" t="s">
        <v>9119</v>
      </c>
      <c r="BU4171" s="18" t="s">
        <v>9118</v>
      </c>
      <c r="BV4171" s="18" t="s">
        <v>3064</v>
      </c>
      <c r="BW4171" s="18" t="s">
        <v>9119</v>
      </c>
    </row>
    <row r="4172" spans="51:75" x14ac:dyDescent="0.3">
      <c r="AY4172" s="94" t="e">
        <f>VLOOKUP(C4172,#REF!, 2,FALSE)</f>
        <v>#REF!</v>
      </c>
      <c r="BM4172" s="18" t="s">
        <v>9120</v>
      </c>
      <c r="BN4172" s="18" t="s">
        <v>715</v>
      </c>
      <c r="BO4172" s="18" t="s">
        <v>9121</v>
      </c>
      <c r="BU4172" s="18" t="s">
        <v>9120</v>
      </c>
      <c r="BV4172" s="18" t="s">
        <v>715</v>
      </c>
      <c r="BW4172" s="18" t="s">
        <v>9121</v>
      </c>
    </row>
    <row r="4173" spans="51:75" x14ac:dyDescent="0.3">
      <c r="AY4173" s="94" t="e">
        <f>VLOOKUP(C4173,#REF!, 2,FALSE)</f>
        <v>#REF!</v>
      </c>
      <c r="BM4173" s="18" t="s">
        <v>9122</v>
      </c>
      <c r="BN4173" s="18" t="s">
        <v>664</v>
      </c>
      <c r="BO4173" s="18" t="s">
        <v>6288</v>
      </c>
      <c r="BU4173" s="18" t="s">
        <v>9122</v>
      </c>
      <c r="BV4173" s="18" t="s">
        <v>664</v>
      </c>
      <c r="BW4173" s="18" t="s">
        <v>6288</v>
      </c>
    </row>
    <row r="4174" spans="51:75" x14ac:dyDescent="0.3">
      <c r="AY4174" s="94" t="e">
        <f>VLOOKUP(C4174,#REF!, 2,FALSE)</f>
        <v>#REF!</v>
      </c>
      <c r="BM4174" s="18" t="s">
        <v>291</v>
      </c>
      <c r="BN4174" s="18" t="s">
        <v>2993</v>
      </c>
      <c r="BO4174" s="18" t="s">
        <v>9123</v>
      </c>
      <c r="BU4174" s="18" t="s">
        <v>291</v>
      </c>
      <c r="BV4174" s="18" t="s">
        <v>2993</v>
      </c>
      <c r="BW4174" s="18" t="s">
        <v>9123</v>
      </c>
    </row>
    <row r="4175" spans="51:75" x14ac:dyDescent="0.3">
      <c r="AY4175" s="94" t="e">
        <f>VLOOKUP(C4175,#REF!, 2,FALSE)</f>
        <v>#REF!</v>
      </c>
      <c r="BM4175" s="18" t="s">
        <v>9124</v>
      </c>
      <c r="BN4175" s="18" t="s">
        <v>795</v>
      </c>
      <c r="BO4175" s="18" t="s">
        <v>9125</v>
      </c>
      <c r="BU4175" s="18" t="s">
        <v>9124</v>
      </c>
      <c r="BV4175" s="18" t="s">
        <v>795</v>
      </c>
      <c r="BW4175" s="18" t="s">
        <v>9125</v>
      </c>
    </row>
    <row r="4176" spans="51:75" x14ac:dyDescent="0.3">
      <c r="AY4176" s="94" t="e">
        <f>VLOOKUP(C4176,#REF!, 2,FALSE)</f>
        <v>#REF!</v>
      </c>
      <c r="BM4176" s="18" t="s">
        <v>9126</v>
      </c>
      <c r="BN4176" s="18" t="s">
        <v>747</v>
      </c>
      <c r="BO4176" s="18" t="s">
        <v>3576</v>
      </c>
      <c r="BU4176" s="18" t="s">
        <v>9126</v>
      </c>
      <c r="BV4176" s="18" t="s">
        <v>747</v>
      </c>
      <c r="BW4176" s="18" t="s">
        <v>3576</v>
      </c>
    </row>
    <row r="4177" spans="51:75" x14ac:dyDescent="0.3">
      <c r="AY4177" s="94" t="e">
        <f>VLOOKUP(C4177,#REF!, 2,FALSE)</f>
        <v>#REF!</v>
      </c>
      <c r="BM4177" s="18" t="s">
        <v>9128</v>
      </c>
      <c r="BN4177" s="18" t="s">
        <v>795</v>
      </c>
      <c r="BO4177" s="18" t="s">
        <v>707</v>
      </c>
      <c r="BU4177" s="18" t="s">
        <v>9128</v>
      </c>
      <c r="BV4177" s="18" t="s">
        <v>795</v>
      </c>
      <c r="BW4177" s="18" t="s">
        <v>707</v>
      </c>
    </row>
    <row r="4178" spans="51:75" x14ac:dyDescent="0.3">
      <c r="AY4178" s="94" t="e">
        <f>VLOOKUP(C4178,#REF!, 2,FALSE)</f>
        <v>#REF!</v>
      </c>
      <c r="BM4178" s="18" t="s">
        <v>9129</v>
      </c>
      <c r="BN4178" s="18" t="s">
        <v>669</v>
      </c>
      <c r="BO4178" s="18" t="s">
        <v>9130</v>
      </c>
      <c r="BU4178" s="18" t="s">
        <v>9129</v>
      </c>
      <c r="BV4178" s="18" t="s">
        <v>669</v>
      </c>
      <c r="BW4178" s="18" t="s">
        <v>9130</v>
      </c>
    </row>
    <row r="4179" spans="51:75" x14ac:dyDescent="0.3">
      <c r="AY4179" s="94" t="e">
        <f>VLOOKUP(C4179,#REF!, 2,FALSE)</f>
        <v>#REF!</v>
      </c>
      <c r="BM4179" s="18" t="s">
        <v>303</v>
      </c>
      <c r="BN4179" s="18" t="s">
        <v>799</v>
      </c>
      <c r="BO4179" s="18" t="s">
        <v>9130</v>
      </c>
      <c r="BU4179" s="18" t="s">
        <v>303</v>
      </c>
      <c r="BV4179" s="18" t="s">
        <v>799</v>
      </c>
      <c r="BW4179" s="18" t="s">
        <v>9130</v>
      </c>
    </row>
    <row r="4180" spans="51:75" x14ac:dyDescent="0.3">
      <c r="AY4180" s="94" t="e">
        <f>VLOOKUP(C4180,#REF!, 2,FALSE)</f>
        <v>#REF!</v>
      </c>
      <c r="BM4180" s="18" t="s">
        <v>9131</v>
      </c>
      <c r="BN4180" s="18" t="s">
        <v>822</v>
      </c>
      <c r="BO4180" s="18" t="s">
        <v>9130</v>
      </c>
      <c r="BU4180" s="18" t="s">
        <v>9131</v>
      </c>
      <c r="BV4180" s="18" t="s">
        <v>822</v>
      </c>
      <c r="BW4180" s="18" t="s">
        <v>9130</v>
      </c>
    </row>
    <row r="4181" spans="51:75" x14ac:dyDescent="0.3">
      <c r="AY4181" s="94" t="e">
        <f>VLOOKUP(C4181,#REF!, 2,FALSE)</f>
        <v>#REF!</v>
      </c>
      <c r="BM4181" s="18" t="s">
        <v>9132</v>
      </c>
      <c r="BN4181" s="18" t="s">
        <v>3064</v>
      </c>
      <c r="BO4181" s="18" t="s">
        <v>3987</v>
      </c>
      <c r="BU4181" s="18" t="s">
        <v>9132</v>
      </c>
      <c r="BV4181" s="18" t="s">
        <v>3064</v>
      </c>
      <c r="BW4181" s="18" t="s">
        <v>3987</v>
      </c>
    </row>
    <row r="4182" spans="51:75" x14ac:dyDescent="0.3">
      <c r="AY4182" s="94" t="e">
        <f>VLOOKUP(C4182,#REF!, 2,FALSE)</f>
        <v>#REF!</v>
      </c>
      <c r="BM4182" s="18" t="s">
        <v>9133</v>
      </c>
      <c r="BN4182" s="18" t="s">
        <v>747</v>
      </c>
      <c r="BO4182" s="18" t="s">
        <v>9134</v>
      </c>
      <c r="BU4182" s="18" t="s">
        <v>9133</v>
      </c>
      <c r="BV4182" s="18" t="s">
        <v>747</v>
      </c>
      <c r="BW4182" s="18" t="s">
        <v>9134</v>
      </c>
    </row>
    <row r="4183" spans="51:75" x14ac:dyDescent="0.3">
      <c r="AY4183" s="94" t="e">
        <f>VLOOKUP(C4183,#REF!, 2,FALSE)</f>
        <v>#REF!</v>
      </c>
      <c r="BM4183" s="18" t="s">
        <v>9135</v>
      </c>
      <c r="BN4183" s="18" t="s">
        <v>617</v>
      </c>
      <c r="BO4183" s="18" t="s">
        <v>2447</v>
      </c>
      <c r="BU4183" s="18" t="s">
        <v>9135</v>
      </c>
      <c r="BV4183" s="18" t="s">
        <v>617</v>
      </c>
      <c r="BW4183" s="18" t="s">
        <v>2447</v>
      </c>
    </row>
    <row r="4184" spans="51:75" x14ac:dyDescent="0.3">
      <c r="AY4184" s="94" t="e">
        <f>VLOOKUP(C4184,#REF!, 2,FALSE)</f>
        <v>#REF!</v>
      </c>
      <c r="BM4184" s="18" t="s">
        <v>1577</v>
      </c>
      <c r="BN4184" s="18" t="s">
        <v>3064</v>
      </c>
      <c r="BO4184" s="18" t="s">
        <v>2204</v>
      </c>
      <c r="BU4184" s="18" t="s">
        <v>1577</v>
      </c>
      <c r="BV4184" s="18" t="s">
        <v>3064</v>
      </c>
      <c r="BW4184" s="18" t="s">
        <v>2204</v>
      </c>
    </row>
    <row r="4185" spans="51:75" x14ac:dyDescent="0.3">
      <c r="AY4185" s="94" t="e">
        <f>VLOOKUP(C4185,#REF!, 2,FALSE)</f>
        <v>#REF!</v>
      </c>
      <c r="BM4185" s="18" t="s">
        <v>9136</v>
      </c>
      <c r="BN4185" s="18" t="s">
        <v>3064</v>
      </c>
      <c r="BO4185" s="18" t="s">
        <v>9137</v>
      </c>
      <c r="BU4185" s="18" t="s">
        <v>9136</v>
      </c>
      <c r="BV4185" s="18" t="s">
        <v>3064</v>
      </c>
      <c r="BW4185" s="18" t="s">
        <v>9137</v>
      </c>
    </row>
    <row r="4186" spans="51:75" x14ac:dyDescent="0.3">
      <c r="AY4186" s="94" t="e">
        <f>VLOOKUP(C4186,#REF!, 2,FALSE)</f>
        <v>#REF!</v>
      </c>
      <c r="BM4186" s="18" t="s">
        <v>1578</v>
      </c>
      <c r="BN4186" s="18" t="s">
        <v>815</v>
      </c>
      <c r="BO4186" s="18" t="s">
        <v>5318</v>
      </c>
      <c r="BU4186" s="18" t="s">
        <v>1578</v>
      </c>
      <c r="BV4186" s="18" t="s">
        <v>815</v>
      </c>
      <c r="BW4186" s="18" t="s">
        <v>5318</v>
      </c>
    </row>
    <row r="4187" spans="51:75" x14ac:dyDescent="0.3">
      <c r="AY4187" s="94" t="e">
        <f>VLOOKUP(C4187,#REF!, 2,FALSE)</f>
        <v>#REF!</v>
      </c>
      <c r="BM4187" s="18" t="s">
        <v>9138</v>
      </c>
      <c r="BN4187" s="18" t="s">
        <v>3064</v>
      </c>
      <c r="BO4187" s="18" t="s">
        <v>9139</v>
      </c>
      <c r="BU4187" s="18" t="s">
        <v>9138</v>
      </c>
      <c r="BV4187" s="18" t="s">
        <v>3064</v>
      </c>
      <c r="BW4187" s="18" t="s">
        <v>9139</v>
      </c>
    </row>
    <row r="4188" spans="51:75" x14ac:dyDescent="0.3">
      <c r="AY4188" s="94" t="e">
        <f>VLOOKUP(C4188,#REF!, 2,FALSE)</f>
        <v>#REF!</v>
      </c>
      <c r="BM4188" s="18" t="s">
        <v>1579</v>
      </c>
      <c r="BN4188" s="18" t="s">
        <v>643</v>
      </c>
      <c r="BO4188" s="18" t="s">
        <v>1626</v>
      </c>
      <c r="BU4188" s="18" t="s">
        <v>1579</v>
      </c>
      <c r="BV4188" s="18" t="s">
        <v>643</v>
      </c>
      <c r="BW4188" s="18" t="s">
        <v>1626</v>
      </c>
    </row>
    <row r="4189" spans="51:75" x14ac:dyDescent="0.3">
      <c r="AY4189" s="94" t="e">
        <f>VLOOKUP(C4189,#REF!, 2,FALSE)</f>
        <v>#REF!</v>
      </c>
      <c r="BM4189" s="18" t="s">
        <v>9140</v>
      </c>
      <c r="BN4189" s="18" t="s">
        <v>795</v>
      </c>
      <c r="BO4189" s="18" t="s">
        <v>9141</v>
      </c>
      <c r="BU4189" s="18" t="s">
        <v>9140</v>
      </c>
      <c r="BV4189" s="18" t="s">
        <v>795</v>
      </c>
      <c r="BW4189" s="18" t="s">
        <v>9141</v>
      </c>
    </row>
    <row r="4190" spans="51:75" x14ac:dyDescent="0.3">
      <c r="AY4190" s="94" t="e">
        <f>VLOOKUP(C4190,#REF!, 2,FALSE)</f>
        <v>#REF!</v>
      </c>
      <c r="BM4190" s="18" t="s">
        <v>9142</v>
      </c>
      <c r="BN4190" s="18" t="s">
        <v>795</v>
      </c>
      <c r="BO4190" s="18" t="s">
        <v>9143</v>
      </c>
      <c r="BU4190" s="18" t="s">
        <v>9142</v>
      </c>
      <c r="BV4190" s="18" t="s">
        <v>795</v>
      </c>
      <c r="BW4190" s="18" t="s">
        <v>9143</v>
      </c>
    </row>
    <row r="4191" spans="51:75" x14ac:dyDescent="0.3">
      <c r="AY4191" s="94" t="e">
        <f>VLOOKUP(C4191,#REF!, 2,FALSE)</f>
        <v>#REF!</v>
      </c>
      <c r="BM4191" s="18" t="s">
        <v>1580</v>
      </c>
      <c r="BN4191" s="18" t="s">
        <v>642</v>
      </c>
      <c r="BO4191" s="18" t="s">
        <v>6843</v>
      </c>
      <c r="BU4191" s="18" t="s">
        <v>1580</v>
      </c>
      <c r="BV4191" s="18" t="s">
        <v>642</v>
      </c>
      <c r="BW4191" s="18" t="s">
        <v>6843</v>
      </c>
    </row>
    <row r="4192" spans="51:75" x14ac:dyDescent="0.3">
      <c r="AY4192" s="94" t="e">
        <f>VLOOKUP(C4192,#REF!, 2,FALSE)</f>
        <v>#REF!</v>
      </c>
      <c r="BM4192" s="18" t="s">
        <v>9145</v>
      </c>
      <c r="BN4192" s="18" t="s">
        <v>3064</v>
      </c>
      <c r="BO4192" s="18" t="s">
        <v>9146</v>
      </c>
      <c r="BU4192" s="18" t="s">
        <v>9145</v>
      </c>
      <c r="BV4192" s="18" t="s">
        <v>3064</v>
      </c>
      <c r="BW4192" s="18" t="s">
        <v>9146</v>
      </c>
    </row>
    <row r="4193" spans="51:75" x14ac:dyDescent="0.3">
      <c r="AY4193" s="94" t="e">
        <f>VLOOKUP(C4193,#REF!, 2,FALSE)</f>
        <v>#REF!</v>
      </c>
      <c r="BM4193" s="18" t="s">
        <v>9147</v>
      </c>
      <c r="BN4193" s="18" t="s">
        <v>673</v>
      </c>
      <c r="BO4193" s="18" t="s">
        <v>9148</v>
      </c>
      <c r="BU4193" s="18" t="s">
        <v>9147</v>
      </c>
      <c r="BV4193" s="18" t="s">
        <v>673</v>
      </c>
      <c r="BW4193" s="18" t="s">
        <v>9148</v>
      </c>
    </row>
    <row r="4194" spans="51:75" x14ac:dyDescent="0.3">
      <c r="AY4194" s="94" t="e">
        <f>VLOOKUP(C4194,#REF!, 2,FALSE)</f>
        <v>#REF!</v>
      </c>
      <c r="BM4194" s="18" t="s">
        <v>9149</v>
      </c>
      <c r="BN4194" s="18" t="s">
        <v>1082</v>
      </c>
      <c r="BO4194" s="18" t="s">
        <v>707</v>
      </c>
      <c r="BU4194" s="18" t="s">
        <v>9149</v>
      </c>
      <c r="BV4194" s="18" t="s">
        <v>1082</v>
      </c>
      <c r="BW4194" s="18" t="s">
        <v>707</v>
      </c>
    </row>
    <row r="4195" spans="51:75" x14ac:dyDescent="0.3">
      <c r="AY4195" s="94" t="e">
        <f>VLOOKUP(C4195,#REF!, 2,FALSE)</f>
        <v>#REF!</v>
      </c>
      <c r="BM4195" s="18" t="s">
        <v>9150</v>
      </c>
      <c r="BN4195" s="18" t="s">
        <v>3064</v>
      </c>
      <c r="BO4195" s="18" t="s">
        <v>5639</v>
      </c>
      <c r="BU4195" s="18" t="s">
        <v>9150</v>
      </c>
      <c r="BV4195" s="18" t="s">
        <v>3064</v>
      </c>
      <c r="BW4195" s="18" t="s">
        <v>5639</v>
      </c>
    </row>
    <row r="4196" spans="51:75" x14ac:dyDescent="0.3">
      <c r="AY4196" s="94" t="e">
        <f>VLOOKUP(C4196,#REF!, 2,FALSE)</f>
        <v>#REF!</v>
      </c>
      <c r="BM4196" s="18" t="s">
        <v>9151</v>
      </c>
      <c r="BN4196" s="18" t="s">
        <v>1082</v>
      </c>
      <c r="BO4196" s="18" t="s">
        <v>1699</v>
      </c>
      <c r="BU4196" s="18" t="s">
        <v>9151</v>
      </c>
      <c r="BV4196" s="18" t="s">
        <v>1082</v>
      </c>
      <c r="BW4196" s="18" t="s">
        <v>1699</v>
      </c>
    </row>
    <row r="4197" spans="51:75" x14ac:dyDescent="0.3">
      <c r="AY4197" s="94" t="e">
        <f>VLOOKUP(C4197,#REF!, 2,FALSE)</f>
        <v>#REF!</v>
      </c>
      <c r="BM4197" s="18" t="s">
        <v>293</v>
      </c>
      <c r="BN4197" s="18" t="s">
        <v>619</v>
      </c>
      <c r="BO4197" s="18" t="s">
        <v>5956</v>
      </c>
      <c r="BU4197" s="18" t="s">
        <v>293</v>
      </c>
      <c r="BV4197" s="18" t="s">
        <v>619</v>
      </c>
      <c r="BW4197" s="18" t="s">
        <v>5956</v>
      </c>
    </row>
    <row r="4198" spans="51:75" x14ac:dyDescent="0.3">
      <c r="AY4198" s="94" t="e">
        <f>VLOOKUP(C4198,#REF!, 2,FALSE)</f>
        <v>#REF!</v>
      </c>
      <c r="BM4198" s="18" t="s">
        <v>9152</v>
      </c>
      <c r="BN4198" s="18" t="s">
        <v>742</v>
      </c>
      <c r="BO4198" s="18" t="s">
        <v>2512</v>
      </c>
      <c r="BU4198" s="18" t="s">
        <v>9152</v>
      </c>
      <c r="BV4198" s="18" t="s">
        <v>742</v>
      </c>
      <c r="BW4198" s="18" t="s">
        <v>2512</v>
      </c>
    </row>
    <row r="4199" spans="51:75" x14ac:dyDescent="0.3">
      <c r="AY4199" s="94" t="e">
        <f>VLOOKUP(C4199,#REF!, 2,FALSE)</f>
        <v>#REF!</v>
      </c>
      <c r="BM4199" s="18" t="s">
        <v>1581</v>
      </c>
      <c r="BN4199" s="18" t="s">
        <v>643</v>
      </c>
      <c r="BO4199" s="18" t="s">
        <v>5448</v>
      </c>
      <c r="BU4199" s="18" t="s">
        <v>1581</v>
      </c>
      <c r="BV4199" s="18" t="s">
        <v>643</v>
      </c>
      <c r="BW4199" s="18" t="s">
        <v>5448</v>
      </c>
    </row>
    <row r="4200" spans="51:75" x14ac:dyDescent="0.3">
      <c r="AY4200" s="94" t="e">
        <f>VLOOKUP(C4200,#REF!, 2,FALSE)</f>
        <v>#REF!</v>
      </c>
      <c r="BM4200" s="18" t="s">
        <v>9154</v>
      </c>
      <c r="BN4200" s="18" t="s">
        <v>669</v>
      </c>
      <c r="BO4200" s="18" t="s">
        <v>7044</v>
      </c>
      <c r="BU4200" s="18" t="s">
        <v>9154</v>
      </c>
      <c r="BV4200" s="18" t="s">
        <v>669</v>
      </c>
      <c r="BW4200" s="18" t="s">
        <v>7044</v>
      </c>
    </row>
    <row r="4201" spans="51:75" x14ac:dyDescent="0.3">
      <c r="AY4201" s="94" t="e">
        <f>VLOOKUP(C4201,#REF!, 2,FALSE)</f>
        <v>#REF!</v>
      </c>
      <c r="BM4201" s="18" t="s">
        <v>9156</v>
      </c>
      <c r="BN4201" s="18" t="s">
        <v>864</v>
      </c>
      <c r="BO4201" s="18" t="s">
        <v>8917</v>
      </c>
      <c r="BU4201" s="18" t="s">
        <v>9156</v>
      </c>
      <c r="BV4201" s="18" t="s">
        <v>864</v>
      </c>
      <c r="BW4201" s="18" t="s">
        <v>8917</v>
      </c>
    </row>
    <row r="4202" spans="51:75" x14ac:dyDescent="0.3">
      <c r="AY4202" s="94" t="e">
        <f>VLOOKUP(C4202,#REF!, 2,FALSE)</f>
        <v>#REF!</v>
      </c>
      <c r="BM4202" s="18" t="s">
        <v>1582</v>
      </c>
      <c r="BN4202" s="18" t="s">
        <v>3064</v>
      </c>
      <c r="BO4202" s="18" t="s">
        <v>802</v>
      </c>
      <c r="BU4202" s="18" t="s">
        <v>1582</v>
      </c>
      <c r="BV4202" s="18" t="s">
        <v>3064</v>
      </c>
      <c r="BW4202" s="18" t="s">
        <v>802</v>
      </c>
    </row>
    <row r="4203" spans="51:75" x14ac:dyDescent="0.3">
      <c r="AY4203" s="94" t="e">
        <f>VLOOKUP(C4203,#REF!, 2,FALSE)</f>
        <v>#REF!</v>
      </c>
      <c r="BM4203" s="18" t="s">
        <v>9157</v>
      </c>
      <c r="BN4203" s="18" t="s">
        <v>795</v>
      </c>
      <c r="BO4203" s="18" t="s">
        <v>6913</v>
      </c>
      <c r="BU4203" s="18" t="s">
        <v>9157</v>
      </c>
      <c r="BV4203" s="18" t="s">
        <v>795</v>
      </c>
      <c r="BW4203" s="18" t="s">
        <v>6913</v>
      </c>
    </row>
    <row r="4204" spans="51:75" x14ac:dyDescent="0.3">
      <c r="AY4204" s="94" t="e">
        <f>VLOOKUP(C4204,#REF!, 2,FALSE)</f>
        <v>#REF!</v>
      </c>
      <c r="BM4204" s="18" t="s">
        <v>9158</v>
      </c>
      <c r="BN4204" s="18" t="s">
        <v>643</v>
      </c>
      <c r="BO4204" s="18" t="s">
        <v>812</v>
      </c>
      <c r="BU4204" s="18" t="s">
        <v>9158</v>
      </c>
      <c r="BV4204" s="18" t="s">
        <v>643</v>
      </c>
      <c r="BW4204" s="18" t="s">
        <v>812</v>
      </c>
    </row>
    <row r="4205" spans="51:75" x14ac:dyDescent="0.3">
      <c r="AY4205" s="94" t="e">
        <f>VLOOKUP(C4205,#REF!, 2,FALSE)</f>
        <v>#REF!</v>
      </c>
      <c r="BM4205" s="18" t="s">
        <v>1583</v>
      </c>
      <c r="BN4205" s="18" t="s">
        <v>935</v>
      </c>
      <c r="BO4205" s="18" t="s">
        <v>7958</v>
      </c>
      <c r="BU4205" s="18" t="s">
        <v>1583</v>
      </c>
      <c r="BV4205" s="18" t="s">
        <v>935</v>
      </c>
      <c r="BW4205" s="18" t="s">
        <v>7958</v>
      </c>
    </row>
    <row r="4206" spans="51:75" x14ac:dyDescent="0.3">
      <c r="AY4206" s="94" t="e">
        <f>VLOOKUP(C4206,#REF!, 2,FALSE)</f>
        <v>#REF!</v>
      </c>
      <c r="BM4206" s="18" t="s">
        <v>9159</v>
      </c>
      <c r="BN4206" s="18" t="s">
        <v>822</v>
      </c>
      <c r="BO4206" s="18" t="s">
        <v>9160</v>
      </c>
      <c r="BU4206" s="18" t="s">
        <v>9159</v>
      </c>
      <c r="BV4206" s="18" t="s">
        <v>822</v>
      </c>
      <c r="BW4206" s="18" t="s">
        <v>9160</v>
      </c>
    </row>
    <row r="4207" spans="51:75" x14ac:dyDescent="0.3">
      <c r="AY4207" s="94" t="e">
        <f>VLOOKUP(C4207,#REF!, 2,FALSE)</f>
        <v>#REF!</v>
      </c>
      <c r="BM4207" s="18" t="s">
        <v>9161</v>
      </c>
      <c r="BN4207" s="18" t="s">
        <v>792</v>
      </c>
      <c r="BO4207" s="18" t="s">
        <v>7256</v>
      </c>
      <c r="BU4207" s="18" t="s">
        <v>9161</v>
      </c>
      <c r="BV4207" s="18" t="s">
        <v>792</v>
      </c>
      <c r="BW4207" s="18" t="s">
        <v>7256</v>
      </c>
    </row>
    <row r="4208" spans="51:75" x14ac:dyDescent="0.3">
      <c r="AY4208" s="94" t="e">
        <f>VLOOKUP(C4208,#REF!, 2,FALSE)</f>
        <v>#REF!</v>
      </c>
      <c r="BM4208" s="18" t="s">
        <v>297</v>
      </c>
      <c r="BN4208" s="18" t="s">
        <v>864</v>
      </c>
      <c r="BO4208" s="18" t="s">
        <v>9162</v>
      </c>
      <c r="BU4208" s="18" t="s">
        <v>297</v>
      </c>
      <c r="BV4208" s="18" t="s">
        <v>864</v>
      </c>
      <c r="BW4208" s="18" t="s">
        <v>9162</v>
      </c>
    </row>
    <row r="4209" spans="51:75" x14ac:dyDescent="0.3">
      <c r="AY4209" s="94" t="e">
        <f>VLOOKUP(C4209,#REF!, 2,FALSE)</f>
        <v>#REF!</v>
      </c>
      <c r="BM4209" s="18" t="s">
        <v>9164</v>
      </c>
      <c r="BN4209" s="18" t="s">
        <v>3064</v>
      </c>
      <c r="BO4209" s="18" t="s">
        <v>1398</v>
      </c>
      <c r="BU4209" s="18" t="s">
        <v>9164</v>
      </c>
      <c r="BV4209" s="18" t="s">
        <v>3064</v>
      </c>
      <c r="BW4209" s="18" t="s">
        <v>1398</v>
      </c>
    </row>
    <row r="4210" spans="51:75" x14ac:dyDescent="0.3">
      <c r="AY4210" s="94" t="e">
        <f>VLOOKUP(C4210,#REF!, 2,FALSE)</f>
        <v>#REF!</v>
      </c>
      <c r="BM4210" s="18" t="s">
        <v>1584</v>
      </c>
      <c r="BN4210" s="18" t="s">
        <v>935</v>
      </c>
      <c r="BO4210" s="18" t="s">
        <v>9080</v>
      </c>
      <c r="BU4210" s="18" t="s">
        <v>1584</v>
      </c>
      <c r="BV4210" s="18" t="s">
        <v>935</v>
      </c>
      <c r="BW4210" s="18" t="s">
        <v>9080</v>
      </c>
    </row>
    <row r="4211" spans="51:75" x14ac:dyDescent="0.3">
      <c r="AY4211" s="94" t="e">
        <f>VLOOKUP(C4211,#REF!, 2,FALSE)</f>
        <v>#REF!</v>
      </c>
      <c r="BM4211" s="18" t="s">
        <v>9165</v>
      </c>
      <c r="BN4211" s="18" t="s">
        <v>790</v>
      </c>
      <c r="BO4211" s="18" t="s">
        <v>9166</v>
      </c>
      <c r="BU4211" s="18" t="s">
        <v>9165</v>
      </c>
      <c r="BV4211" s="18" t="s">
        <v>790</v>
      </c>
      <c r="BW4211" s="18" t="s">
        <v>9166</v>
      </c>
    </row>
    <row r="4212" spans="51:75" x14ac:dyDescent="0.3">
      <c r="AY4212" s="94" t="e">
        <f>VLOOKUP(C4212,#REF!, 2,FALSE)</f>
        <v>#REF!</v>
      </c>
      <c r="BM4212" s="18" t="s">
        <v>9167</v>
      </c>
      <c r="BN4212" s="18" t="s">
        <v>3064</v>
      </c>
      <c r="BO4212" s="18" t="s">
        <v>7239</v>
      </c>
      <c r="BU4212" s="18" t="s">
        <v>9167</v>
      </c>
      <c r="BV4212" s="18" t="s">
        <v>3064</v>
      </c>
      <c r="BW4212" s="18" t="s">
        <v>7239</v>
      </c>
    </row>
    <row r="4213" spans="51:75" x14ac:dyDescent="0.3">
      <c r="AY4213" s="94" t="e">
        <f>VLOOKUP(C4213,#REF!, 2,FALSE)</f>
        <v>#REF!</v>
      </c>
      <c r="BM4213" s="18" t="s">
        <v>9168</v>
      </c>
      <c r="BN4213" s="18" t="s">
        <v>1355</v>
      </c>
      <c r="BO4213" s="18" t="s">
        <v>4311</v>
      </c>
      <c r="BU4213" s="18" t="s">
        <v>9168</v>
      </c>
      <c r="BV4213" s="18" t="s">
        <v>1355</v>
      </c>
      <c r="BW4213" s="18" t="s">
        <v>4311</v>
      </c>
    </row>
    <row r="4214" spans="51:75" x14ac:dyDescent="0.3">
      <c r="AY4214" s="94" t="e">
        <f>VLOOKUP(C4214,#REF!, 2,FALSE)</f>
        <v>#REF!</v>
      </c>
      <c r="BM4214" s="18" t="s">
        <v>1585</v>
      </c>
      <c r="BN4214" s="18" t="s">
        <v>795</v>
      </c>
      <c r="BO4214" s="18" t="s">
        <v>1173</v>
      </c>
      <c r="BU4214" s="18" t="s">
        <v>1585</v>
      </c>
      <c r="BV4214" s="18" t="s">
        <v>795</v>
      </c>
      <c r="BW4214" s="18" t="s">
        <v>1173</v>
      </c>
    </row>
    <row r="4215" spans="51:75" x14ac:dyDescent="0.3">
      <c r="AY4215" s="94" t="e">
        <f>VLOOKUP(C4215,#REF!, 2,FALSE)</f>
        <v>#REF!</v>
      </c>
      <c r="BM4215" s="18" t="s">
        <v>9169</v>
      </c>
      <c r="BN4215" s="18" t="s">
        <v>3109</v>
      </c>
      <c r="BO4215" s="18" t="s">
        <v>9170</v>
      </c>
      <c r="BU4215" s="18" t="s">
        <v>9169</v>
      </c>
      <c r="BV4215" s="18" t="s">
        <v>3109</v>
      </c>
      <c r="BW4215" s="18" t="s">
        <v>9170</v>
      </c>
    </row>
    <row r="4216" spans="51:75" x14ac:dyDescent="0.3">
      <c r="AY4216" s="94" t="e">
        <f>VLOOKUP(C4216,#REF!, 2,FALSE)</f>
        <v>#REF!</v>
      </c>
      <c r="BM4216" s="18" t="s">
        <v>9171</v>
      </c>
      <c r="BN4216" s="18" t="s">
        <v>3109</v>
      </c>
      <c r="BO4216" s="18" t="s">
        <v>9173</v>
      </c>
      <c r="BU4216" s="18" t="s">
        <v>9171</v>
      </c>
      <c r="BV4216" s="18" t="s">
        <v>3109</v>
      </c>
      <c r="BW4216" s="18" t="s">
        <v>9173</v>
      </c>
    </row>
    <row r="4217" spans="51:75" x14ac:dyDescent="0.3">
      <c r="AY4217" s="94" t="e">
        <f>VLOOKUP(C4217,#REF!, 2,FALSE)</f>
        <v>#REF!</v>
      </c>
      <c r="BM4217" s="18" t="s">
        <v>9174</v>
      </c>
      <c r="BN4217" s="18" t="s">
        <v>954</v>
      </c>
      <c r="BO4217" s="18" t="s">
        <v>9175</v>
      </c>
      <c r="BU4217" s="18" t="s">
        <v>9174</v>
      </c>
      <c r="BV4217" s="18" t="s">
        <v>954</v>
      </c>
      <c r="BW4217" s="18" t="s">
        <v>9175</v>
      </c>
    </row>
    <row r="4218" spans="51:75" x14ac:dyDescent="0.3">
      <c r="AY4218" s="94" t="e">
        <f>VLOOKUP(C4218,#REF!, 2,FALSE)</f>
        <v>#REF!</v>
      </c>
      <c r="BM4218" s="18" t="s">
        <v>9177</v>
      </c>
      <c r="BN4218" s="18" t="s">
        <v>3290</v>
      </c>
      <c r="BO4218" s="18" t="s">
        <v>7649</v>
      </c>
      <c r="BU4218" s="18" t="s">
        <v>9177</v>
      </c>
      <c r="BV4218" s="18" t="s">
        <v>3290</v>
      </c>
      <c r="BW4218" s="18" t="s">
        <v>7649</v>
      </c>
    </row>
    <row r="4219" spans="51:75" x14ac:dyDescent="0.3">
      <c r="AY4219" s="94" t="e">
        <f>VLOOKUP(C4219,#REF!, 2,FALSE)</f>
        <v>#REF!</v>
      </c>
      <c r="BM4219" s="18" t="s">
        <v>9178</v>
      </c>
      <c r="BN4219" s="18" t="s">
        <v>633</v>
      </c>
      <c r="BO4219" s="18" t="s">
        <v>5672</v>
      </c>
      <c r="BU4219" s="18" t="s">
        <v>9178</v>
      </c>
      <c r="BV4219" s="18" t="s">
        <v>633</v>
      </c>
      <c r="BW4219" s="18" t="s">
        <v>5672</v>
      </c>
    </row>
    <row r="4220" spans="51:75" x14ac:dyDescent="0.3">
      <c r="AY4220" s="94" t="e">
        <f>VLOOKUP(C4220,#REF!, 2,FALSE)</f>
        <v>#REF!</v>
      </c>
      <c r="BM4220" s="18" t="s">
        <v>1586</v>
      </c>
      <c r="BN4220" s="18" t="s">
        <v>645</v>
      </c>
      <c r="BO4220" s="18" t="s">
        <v>1295</v>
      </c>
      <c r="BU4220" s="18" t="s">
        <v>1586</v>
      </c>
      <c r="BV4220" s="18" t="s">
        <v>645</v>
      </c>
      <c r="BW4220" s="18" t="s">
        <v>1295</v>
      </c>
    </row>
    <row r="4221" spans="51:75" x14ac:dyDescent="0.3">
      <c r="AY4221" s="94" t="e">
        <f>VLOOKUP(C4221,#REF!, 2,FALSE)</f>
        <v>#REF!</v>
      </c>
      <c r="BM4221" s="18" t="s">
        <v>1587</v>
      </c>
      <c r="BN4221" s="18" t="s">
        <v>795</v>
      </c>
      <c r="BO4221" s="18" t="s">
        <v>9180</v>
      </c>
      <c r="BU4221" s="18" t="s">
        <v>1587</v>
      </c>
      <c r="BV4221" s="18" t="s">
        <v>795</v>
      </c>
      <c r="BW4221" s="18" t="s">
        <v>9180</v>
      </c>
    </row>
    <row r="4222" spans="51:75" x14ac:dyDescent="0.3">
      <c r="AY4222" s="94" t="e">
        <f>VLOOKUP(C4222,#REF!, 2,FALSE)</f>
        <v>#REF!</v>
      </c>
      <c r="BM4222" s="18" t="s">
        <v>9181</v>
      </c>
      <c r="BN4222" s="18" t="s">
        <v>3024</v>
      </c>
      <c r="BO4222" s="18" t="s">
        <v>9182</v>
      </c>
      <c r="BU4222" s="18" t="s">
        <v>9181</v>
      </c>
      <c r="BV4222" s="18" t="s">
        <v>3024</v>
      </c>
      <c r="BW4222" s="18" t="s">
        <v>9182</v>
      </c>
    </row>
    <row r="4223" spans="51:75" x14ac:dyDescent="0.3">
      <c r="AY4223" s="94" t="e">
        <f>VLOOKUP(C4223,#REF!, 2,FALSE)</f>
        <v>#REF!</v>
      </c>
      <c r="BM4223" s="18" t="s">
        <v>9184</v>
      </c>
      <c r="BN4223" s="18" t="s">
        <v>952</v>
      </c>
      <c r="BO4223" s="18" t="s">
        <v>9185</v>
      </c>
      <c r="BU4223" s="18" t="s">
        <v>9184</v>
      </c>
      <c r="BV4223" s="18" t="s">
        <v>952</v>
      </c>
      <c r="BW4223" s="18" t="s">
        <v>9185</v>
      </c>
    </row>
    <row r="4224" spans="51:75" x14ac:dyDescent="0.3">
      <c r="AY4224" s="94" t="e">
        <f>VLOOKUP(C4224,#REF!, 2,FALSE)</f>
        <v>#REF!</v>
      </c>
      <c r="BM4224" s="18" t="s">
        <v>9186</v>
      </c>
      <c r="BN4224" s="18" t="s">
        <v>822</v>
      </c>
      <c r="BO4224" s="18" t="s">
        <v>3584</v>
      </c>
      <c r="BU4224" s="18" t="s">
        <v>9186</v>
      </c>
      <c r="BV4224" s="18" t="s">
        <v>822</v>
      </c>
      <c r="BW4224" s="18" t="s">
        <v>3584</v>
      </c>
    </row>
    <row r="4225" spans="51:75" x14ac:dyDescent="0.3">
      <c r="AY4225" s="94" t="e">
        <f>VLOOKUP(C4225,#REF!, 2,FALSE)</f>
        <v>#REF!</v>
      </c>
      <c r="BM4225" s="18" t="s">
        <v>9187</v>
      </c>
      <c r="BN4225" s="18" t="s">
        <v>924</v>
      </c>
      <c r="BO4225" s="18" t="s">
        <v>5482</v>
      </c>
      <c r="BU4225" s="18" t="s">
        <v>9187</v>
      </c>
      <c r="BV4225" s="18" t="s">
        <v>924</v>
      </c>
      <c r="BW4225" s="18" t="s">
        <v>5482</v>
      </c>
    </row>
    <row r="4226" spans="51:75" x14ac:dyDescent="0.3">
      <c r="AY4226" s="94" t="e">
        <f>VLOOKUP(C4226,#REF!, 2,FALSE)</f>
        <v>#REF!</v>
      </c>
      <c r="BM4226" s="18" t="s">
        <v>9189</v>
      </c>
      <c r="BN4226" s="18" t="s">
        <v>3064</v>
      </c>
      <c r="BO4226" s="18" t="s">
        <v>5481</v>
      </c>
      <c r="BU4226" s="18" t="s">
        <v>9189</v>
      </c>
      <c r="BV4226" s="18" t="s">
        <v>3064</v>
      </c>
      <c r="BW4226" s="18" t="s">
        <v>5481</v>
      </c>
    </row>
    <row r="4227" spans="51:75" x14ac:dyDescent="0.3">
      <c r="AY4227" s="94" t="e">
        <f>VLOOKUP(C4227,#REF!, 2,FALSE)</f>
        <v>#REF!</v>
      </c>
      <c r="BM4227" s="18" t="s">
        <v>9190</v>
      </c>
      <c r="BN4227" s="18" t="s">
        <v>3064</v>
      </c>
      <c r="BO4227" s="18" t="s">
        <v>9191</v>
      </c>
      <c r="BU4227" s="18" t="s">
        <v>9190</v>
      </c>
      <c r="BV4227" s="18" t="s">
        <v>3064</v>
      </c>
      <c r="BW4227" s="18" t="s">
        <v>9191</v>
      </c>
    </row>
    <row r="4228" spans="51:75" x14ac:dyDescent="0.3">
      <c r="AY4228" s="94" t="e">
        <f>VLOOKUP(C4228,#REF!, 2,FALSE)</f>
        <v>#REF!</v>
      </c>
      <c r="BM4228" s="18" t="s">
        <v>1588</v>
      </c>
      <c r="BN4228" s="18" t="s">
        <v>619</v>
      </c>
      <c r="BO4228" s="18" t="s">
        <v>707</v>
      </c>
      <c r="BU4228" s="18" t="s">
        <v>1588</v>
      </c>
      <c r="BV4228" s="18" t="s">
        <v>619</v>
      </c>
      <c r="BW4228" s="18" t="s">
        <v>707</v>
      </c>
    </row>
    <row r="4229" spans="51:75" x14ac:dyDescent="0.3">
      <c r="AY4229" s="94" t="e">
        <f>VLOOKUP(C4229,#REF!, 2,FALSE)</f>
        <v>#REF!</v>
      </c>
      <c r="BM4229" s="18" t="s">
        <v>9192</v>
      </c>
      <c r="BN4229" s="18" t="s">
        <v>3064</v>
      </c>
      <c r="BO4229" s="18" t="s">
        <v>8777</v>
      </c>
      <c r="BU4229" s="18" t="s">
        <v>9192</v>
      </c>
      <c r="BV4229" s="18" t="s">
        <v>3064</v>
      </c>
      <c r="BW4229" s="18" t="s">
        <v>8777</v>
      </c>
    </row>
    <row r="4230" spans="51:75" x14ac:dyDescent="0.3">
      <c r="AY4230" s="94" t="e">
        <f>VLOOKUP(C4230,#REF!, 2,FALSE)</f>
        <v>#REF!</v>
      </c>
      <c r="BM4230" s="18" t="s">
        <v>9193</v>
      </c>
      <c r="BN4230" s="18" t="s">
        <v>643</v>
      </c>
      <c r="BO4230" s="18" t="s">
        <v>8503</v>
      </c>
      <c r="BU4230" s="18" t="s">
        <v>9193</v>
      </c>
      <c r="BV4230" s="18" t="s">
        <v>643</v>
      </c>
      <c r="BW4230" s="18" t="s">
        <v>8503</v>
      </c>
    </row>
    <row r="4231" spans="51:75" x14ac:dyDescent="0.3">
      <c r="AY4231" s="94" t="e">
        <f>VLOOKUP(C4231,#REF!, 2,FALSE)</f>
        <v>#REF!</v>
      </c>
      <c r="BM4231" s="18" t="s">
        <v>9194</v>
      </c>
      <c r="BN4231" s="18" t="s">
        <v>3024</v>
      </c>
      <c r="BO4231" s="18" t="s">
        <v>1063</v>
      </c>
      <c r="BU4231" s="18" t="s">
        <v>9194</v>
      </c>
      <c r="BV4231" s="18" t="s">
        <v>3024</v>
      </c>
      <c r="BW4231" s="18" t="s">
        <v>1063</v>
      </c>
    </row>
    <row r="4232" spans="51:75" x14ac:dyDescent="0.3">
      <c r="AY4232" s="94" t="e">
        <f>VLOOKUP(C4232,#REF!, 2,FALSE)</f>
        <v>#REF!</v>
      </c>
      <c r="BM4232" s="18" t="s">
        <v>1589</v>
      </c>
      <c r="BN4232" s="18" t="s">
        <v>809</v>
      </c>
      <c r="BO4232" s="18" t="s">
        <v>1802</v>
      </c>
      <c r="BU4232" s="18" t="s">
        <v>1589</v>
      </c>
      <c r="BV4232" s="18" t="s">
        <v>809</v>
      </c>
      <c r="BW4232" s="18" t="s">
        <v>1802</v>
      </c>
    </row>
    <row r="4233" spans="51:75" x14ac:dyDescent="0.3">
      <c r="AY4233" s="94" t="e">
        <f>VLOOKUP(C4233,#REF!, 2,FALSE)</f>
        <v>#REF!</v>
      </c>
      <c r="BM4233" s="18" t="s">
        <v>9195</v>
      </c>
      <c r="BN4233" s="18" t="s">
        <v>3024</v>
      </c>
      <c r="BO4233" s="18" t="s">
        <v>2409</v>
      </c>
      <c r="BU4233" s="18" t="s">
        <v>9195</v>
      </c>
      <c r="BV4233" s="18" t="s">
        <v>3024</v>
      </c>
      <c r="BW4233" s="18" t="s">
        <v>2409</v>
      </c>
    </row>
    <row r="4234" spans="51:75" x14ac:dyDescent="0.3">
      <c r="AY4234" s="94" t="e">
        <f>VLOOKUP(C4234,#REF!, 2,FALSE)</f>
        <v>#REF!</v>
      </c>
      <c r="BM4234" s="18" t="s">
        <v>9198</v>
      </c>
      <c r="BN4234" s="18" t="s">
        <v>3064</v>
      </c>
      <c r="BO4234" s="18" t="s">
        <v>9199</v>
      </c>
      <c r="BU4234" s="18" t="s">
        <v>9198</v>
      </c>
      <c r="BV4234" s="18" t="s">
        <v>3064</v>
      </c>
      <c r="BW4234" s="18" t="s">
        <v>9199</v>
      </c>
    </row>
    <row r="4235" spans="51:75" x14ac:dyDescent="0.3">
      <c r="AY4235" s="94" t="e">
        <f>VLOOKUP(C4235,#REF!, 2,FALSE)</f>
        <v>#REF!</v>
      </c>
      <c r="BM4235" s="18" t="s">
        <v>1590</v>
      </c>
      <c r="BN4235" s="18" t="s">
        <v>938</v>
      </c>
      <c r="BO4235" s="18" t="s">
        <v>7449</v>
      </c>
      <c r="BU4235" s="18" t="s">
        <v>1590</v>
      </c>
      <c r="BV4235" s="18" t="s">
        <v>938</v>
      </c>
      <c r="BW4235" s="18" t="s">
        <v>7449</v>
      </c>
    </row>
    <row r="4236" spans="51:75" x14ac:dyDescent="0.3">
      <c r="AY4236" s="94" t="e">
        <f>VLOOKUP(C4236,#REF!, 2,FALSE)</f>
        <v>#REF!</v>
      </c>
      <c r="BM4236" s="18" t="s">
        <v>9200</v>
      </c>
      <c r="BN4236" s="18" t="s">
        <v>3064</v>
      </c>
      <c r="BO4236" s="18" t="s">
        <v>9201</v>
      </c>
      <c r="BU4236" s="18" t="s">
        <v>9200</v>
      </c>
      <c r="BV4236" s="18" t="s">
        <v>3064</v>
      </c>
      <c r="BW4236" s="18" t="s">
        <v>9201</v>
      </c>
    </row>
    <row r="4237" spans="51:75" x14ac:dyDescent="0.3">
      <c r="AY4237" s="94" t="e">
        <f>VLOOKUP(C4237,#REF!, 2,FALSE)</f>
        <v>#REF!</v>
      </c>
      <c r="BM4237" s="18" t="s">
        <v>9202</v>
      </c>
      <c r="BN4237" s="18" t="s">
        <v>3064</v>
      </c>
      <c r="BO4237" s="18" t="s">
        <v>2719</v>
      </c>
      <c r="BU4237" s="18" t="s">
        <v>9202</v>
      </c>
      <c r="BV4237" s="18" t="s">
        <v>3064</v>
      </c>
      <c r="BW4237" s="18" t="s">
        <v>2719</v>
      </c>
    </row>
    <row r="4238" spans="51:75" x14ac:dyDescent="0.3">
      <c r="AY4238" s="94" t="e">
        <f>VLOOKUP(C4238,#REF!, 2,FALSE)</f>
        <v>#REF!</v>
      </c>
      <c r="BM4238" s="18" t="s">
        <v>9203</v>
      </c>
      <c r="BN4238" s="18" t="s">
        <v>664</v>
      </c>
      <c r="BO4238" s="18" t="s">
        <v>9173</v>
      </c>
      <c r="BU4238" s="18" t="s">
        <v>9203</v>
      </c>
      <c r="BV4238" s="18" t="s">
        <v>664</v>
      </c>
      <c r="BW4238" s="18" t="s">
        <v>9173</v>
      </c>
    </row>
    <row r="4239" spans="51:75" x14ac:dyDescent="0.3">
      <c r="AY4239" s="94" t="e">
        <f>VLOOKUP(C4239,#REF!, 2,FALSE)</f>
        <v>#REF!</v>
      </c>
      <c r="BM4239" s="18" t="s">
        <v>9204</v>
      </c>
      <c r="BN4239" s="18" t="s">
        <v>3290</v>
      </c>
      <c r="BO4239" s="18" t="s">
        <v>711</v>
      </c>
      <c r="BU4239" s="18" t="s">
        <v>9204</v>
      </c>
      <c r="BV4239" s="18" t="s">
        <v>3290</v>
      </c>
      <c r="BW4239" s="18" t="s">
        <v>711</v>
      </c>
    </row>
    <row r="4240" spans="51:75" x14ac:dyDescent="0.3">
      <c r="AY4240" s="94" t="e">
        <f>VLOOKUP(C4240,#REF!, 2,FALSE)</f>
        <v>#REF!</v>
      </c>
      <c r="BM4240" s="18" t="s">
        <v>9205</v>
      </c>
      <c r="BN4240" s="18" t="s">
        <v>618</v>
      </c>
      <c r="BO4240" s="18" t="s">
        <v>9148</v>
      </c>
      <c r="BU4240" s="18" t="s">
        <v>9205</v>
      </c>
      <c r="BV4240" s="18" t="s">
        <v>618</v>
      </c>
      <c r="BW4240" s="18" t="s">
        <v>9148</v>
      </c>
    </row>
    <row r="4241" spans="51:75" x14ac:dyDescent="0.3">
      <c r="AY4241" s="94" t="e">
        <f>VLOOKUP(C4241,#REF!, 2,FALSE)</f>
        <v>#REF!</v>
      </c>
      <c r="BM4241" s="18" t="s">
        <v>1591</v>
      </c>
      <c r="BN4241" s="18" t="s">
        <v>795</v>
      </c>
      <c r="BO4241" s="18" t="s">
        <v>2409</v>
      </c>
      <c r="BU4241" s="18" t="s">
        <v>1591</v>
      </c>
      <c r="BV4241" s="18" t="s">
        <v>795</v>
      </c>
      <c r="BW4241" s="18" t="s">
        <v>2409</v>
      </c>
    </row>
    <row r="4242" spans="51:75" x14ac:dyDescent="0.3">
      <c r="AY4242" s="94" t="e">
        <f>VLOOKUP(C4242,#REF!, 2,FALSE)</f>
        <v>#REF!</v>
      </c>
      <c r="BM4242" s="18" t="s">
        <v>9206</v>
      </c>
      <c r="BN4242" s="18" t="s">
        <v>783</v>
      </c>
      <c r="BO4242" s="18" t="s">
        <v>2887</v>
      </c>
      <c r="BU4242" s="18" t="s">
        <v>9206</v>
      </c>
      <c r="BV4242" s="18" t="s">
        <v>783</v>
      </c>
      <c r="BW4242" s="18" t="s">
        <v>2887</v>
      </c>
    </row>
    <row r="4243" spans="51:75" x14ac:dyDescent="0.3">
      <c r="AY4243" s="94" t="e">
        <f>VLOOKUP(C4243,#REF!, 2,FALSE)</f>
        <v>#REF!</v>
      </c>
      <c r="BM4243" s="18" t="s">
        <v>9207</v>
      </c>
      <c r="BN4243" s="18" t="s">
        <v>3064</v>
      </c>
      <c r="BO4243" s="18" t="s">
        <v>955</v>
      </c>
      <c r="BU4243" s="18" t="s">
        <v>9207</v>
      </c>
      <c r="BV4243" s="18" t="s">
        <v>3064</v>
      </c>
      <c r="BW4243" s="18" t="s">
        <v>955</v>
      </c>
    </row>
    <row r="4244" spans="51:75" x14ac:dyDescent="0.3">
      <c r="AY4244" s="94" t="e">
        <f>VLOOKUP(C4244,#REF!, 2,FALSE)</f>
        <v>#REF!</v>
      </c>
      <c r="BM4244" s="18" t="s">
        <v>9209</v>
      </c>
      <c r="BN4244" s="18" t="s">
        <v>3064</v>
      </c>
      <c r="BO4244" s="18" t="s">
        <v>9086</v>
      </c>
      <c r="BU4244" s="18" t="s">
        <v>9209</v>
      </c>
      <c r="BV4244" s="18" t="s">
        <v>3064</v>
      </c>
      <c r="BW4244" s="18" t="s">
        <v>9086</v>
      </c>
    </row>
    <row r="4245" spans="51:75" x14ac:dyDescent="0.3">
      <c r="AY4245" s="94" t="e">
        <f>VLOOKUP(C4245,#REF!, 2,FALSE)</f>
        <v>#REF!</v>
      </c>
      <c r="BM4245" s="18" t="s">
        <v>1592</v>
      </c>
      <c r="BN4245" s="18" t="s">
        <v>1280</v>
      </c>
      <c r="BO4245" s="18" t="s">
        <v>7649</v>
      </c>
      <c r="BU4245" s="18" t="s">
        <v>1592</v>
      </c>
      <c r="BV4245" s="18" t="s">
        <v>1280</v>
      </c>
      <c r="BW4245" s="18" t="s">
        <v>7649</v>
      </c>
    </row>
    <row r="4246" spans="51:75" x14ac:dyDescent="0.3">
      <c r="AY4246" s="94" t="e">
        <f>VLOOKUP(C4246,#REF!, 2,FALSE)</f>
        <v>#REF!</v>
      </c>
      <c r="BM4246" s="18" t="s">
        <v>9210</v>
      </c>
      <c r="BN4246" s="18" t="s">
        <v>783</v>
      </c>
      <c r="BO4246" s="18" t="s">
        <v>3584</v>
      </c>
      <c r="BU4246" s="18" t="s">
        <v>9210</v>
      </c>
      <c r="BV4246" s="18" t="s">
        <v>783</v>
      </c>
      <c r="BW4246" s="18" t="s">
        <v>3584</v>
      </c>
    </row>
    <row r="4247" spans="51:75" x14ac:dyDescent="0.3">
      <c r="AY4247" s="94" t="e">
        <f>VLOOKUP(C4247,#REF!, 2,FALSE)</f>
        <v>#REF!</v>
      </c>
      <c r="BM4247" s="18" t="s">
        <v>9211</v>
      </c>
      <c r="BN4247" s="18" t="s">
        <v>642</v>
      </c>
      <c r="BO4247" s="18" t="s">
        <v>6106</v>
      </c>
      <c r="BU4247" s="18" t="s">
        <v>9211</v>
      </c>
      <c r="BV4247" s="18" t="s">
        <v>642</v>
      </c>
      <c r="BW4247" s="18" t="s">
        <v>6106</v>
      </c>
    </row>
    <row r="4248" spans="51:75" x14ac:dyDescent="0.3">
      <c r="AY4248" s="94" t="e">
        <f>VLOOKUP(C4248,#REF!, 2,FALSE)</f>
        <v>#REF!</v>
      </c>
      <c r="BM4248" s="18" t="s">
        <v>9212</v>
      </c>
      <c r="BN4248" s="18" t="s">
        <v>1280</v>
      </c>
      <c r="BO4248" s="18" t="s">
        <v>2409</v>
      </c>
      <c r="BU4248" s="18" t="s">
        <v>9212</v>
      </c>
      <c r="BV4248" s="18" t="s">
        <v>1280</v>
      </c>
      <c r="BW4248" s="18" t="s">
        <v>2409</v>
      </c>
    </row>
    <row r="4249" spans="51:75" x14ac:dyDescent="0.3">
      <c r="AY4249" s="94" t="e">
        <f>VLOOKUP(C4249,#REF!, 2,FALSE)</f>
        <v>#REF!</v>
      </c>
      <c r="BM4249" s="18" t="s">
        <v>9213</v>
      </c>
      <c r="BN4249" s="18" t="s">
        <v>924</v>
      </c>
      <c r="BO4249" s="18" t="s">
        <v>9214</v>
      </c>
      <c r="BU4249" s="18" t="s">
        <v>9213</v>
      </c>
      <c r="BV4249" s="18" t="s">
        <v>924</v>
      </c>
      <c r="BW4249" s="18" t="s">
        <v>9214</v>
      </c>
    </row>
    <row r="4250" spans="51:75" x14ac:dyDescent="0.3">
      <c r="AY4250" s="94" t="e">
        <f>VLOOKUP(C4250,#REF!, 2,FALSE)</f>
        <v>#REF!</v>
      </c>
      <c r="BM4250" s="18" t="s">
        <v>1593</v>
      </c>
      <c r="BN4250" s="18" t="s">
        <v>1280</v>
      </c>
      <c r="BO4250" s="18" t="s">
        <v>2459</v>
      </c>
      <c r="BU4250" s="18" t="s">
        <v>1593</v>
      </c>
      <c r="BV4250" s="18" t="s">
        <v>1280</v>
      </c>
      <c r="BW4250" s="18" t="s">
        <v>2459</v>
      </c>
    </row>
    <row r="4251" spans="51:75" x14ac:dyDescent="0.3">
      <c r="AY4251" s="94" t="e">
        <f>VLOOKUP(C4251,#REF!, 2,FALSE)</f>
        <v>#REF!</v>
      </c>
      <c r="BM4251" s="18" t="s">
        <v>9215</v>
      </c>
      <c r="BN4251" s="18" t="s">
        <v>3064</v>
      </c>
      <c r="BO4251" s="18" t="s">
        <v>9216</v>
      </c>
      <c r="BU4251" s="18" t="s">
        <v>9215</v>
      </c>
      <c r="BV4251" s="18" t="s">
        <v>3064</v>
      </c>
      <c r="BW4251" s="18" t="s">
        <v>9216</v>
      </c>
    </row>
    <row r="4252" spans="51:75" x14ac:dyDescent="0.3">
      <c r="AY4252" s="94" t="e">
        <f>VLOOKUP(C4252,#REF!, 2,FALSE)</f>
        <v>#REF!</v>
      </c>
      <c r="BM4252" s="18" t="s">
        <v>9217</v>
      </c>
      <c r="BN4252" s="18" t="s">
        <v>622</v>
      </c>
      <c r="BO4252" s="18" t="s">
        <v>9218</v>
      </c>
      <c r="BU4252" s="18" t="s">
        <v>9217</v>
      </c>
      <c r="BV4252" s="18" t="s">
        <v>622</v>
      </c>
      <c r="BW4252" s="18" t="s">
        <v>9218</v>
      </c>
    </row>
    <row r="4253" spans="51:75" x14ac:dyDescent="0.3">
      <c r="AY4253" s="94" t="e">
        <f>VLOOKUP(C4253,#REF!, 2,FALSE)</f>
        <v>#REF!</v>
      </c>
      <c r="BM4253" s="18" t="s">
        <v>9219</v>
      </c>
      <c r="BN4253" s="18" t="s">
        <v>3064</v>
      </c>
      <c r="BO4253" s="18" t="s">
        <v>9221</v>
      </c>
      <c r="BU4253" s="18" t="s">
        <v>9219</v>
      </c>
      <c r="BV4253" s="18" t="s">
        <v>3064</v>
      </c>
      <c r="BW4253" s="18" t="s">
        <v>9221</v>
      </c>
    </row>
    <row r="4254" spans="51:75" x14ac:dyDescent="0.3">
      <c r="AY4254" s="94" t="e">
        <f>VLOOKUP(C4254,#REF!, 2,FALSE)</f>
        <v>#REF!</v>
      </c>
      <c r="BM4254" s="18" t="s">
        <v>9222</v>
      </c>
      <c r="BN4254" s="18" t="s">
        <v>3064</v>
      </c>
      <c r="BO4254" s="18" t="s">
        <v>932</v>
      </c>
      <c r="BU4254" s="18" t="s">
        <v>9222</v>
      </c>
      <c r="BV4254" s="18" t="s">
        <v>3064</v>
      </c>
      <c r="BW4254" s="18" t="s">
        <v>932</v>
      </c>
    </row>
    <row r="4255" spans="51:75" x14ac:dyDescent="0.3">
      <c r="AY4255" s="94" t="e">
        <f>VLOOKUP(C4255,#REF!, 2,FALSE)</f>
        <v>#REF!</v>
      </c>
      <c r="BM4255" s="18" t="s">
        <v>295</v>
      </c>
      <c r="BN4255" s="18" t="s">
        <v>3064</v>
      </c>
      <c r="BO4255" s="18" t="s">
        <v>2068</v>
      </c>
      <c r="BU4255" s="18" t="s">
        <v>295</v>
      </c>
      <c r="BV4255" s="18" t="s">
        <v>3064</v>
      </c>
      <c r="BW4255" s="18" t="s">
        <v>2068</v>
      </c>
    </row>
    <row r="4256" spans="51:75" x14ac:dyDescent="0.3">
      <c r="AY4256" s="94" t="e">
        <f>VLOOKUP(C4256,#REF!, 2,FALSE)</f>
        <v>#REF!</v>
      </c>
      <c r="BM4256" s="18" t="s">
        <v>9223</v>
      </c>
      <c r="BN4256" s="18" t="s">
        <v>3064</v>
      </c>
      <c r="BO4256" s="18" t="s">
        <v>8915</v>
      </c>
      <c r="BU4256" s="18" t="s">
        <v>9223</v>
      </c>
      <c r="BV4256" s="18" t="s">
        <v>3064</v>
      </c>
      <c r="BW4256" s="18" t="s">
        <v>8915</v>
      </c>
    </row>
    <row r="4257" spans="51:75" x14ac:dyDescent="0.3">
      <c r="AY4257" s="94" t="e">
        <f>VLOOKUP(C4257,#REF!, 2,FALSE)</f>
        <v>#REF!</v>
      </c>
      <c r="BM4257" s="18" t="s">
        <v>9224</v>
      </c>
      <c r="BN4257" s="18" t="s">
        <v>3064</v>
      </c>
      <c r="BO4257" s="18" t="s">
        <v>9226</v>
      </c>
      <c r="BU4257" s="18" t="s">
        <v>9224</v>
      </c>
      <c r="BV4257" s="18" t="s">
        <v>3064</v>
      </c>
      <c r="BW4257" s="18" t="s">
        <v>9226</v>
      </c>
    </row>
    <row r="4258" spans="51:75" x14ac:dyDescent="0.3">
      <c r="AY4258" s="94" t="e">
        <f>VLOOKUP(C4258,#REF!, 2,FALSE)</f>
        <v>#REF!</v>
      </c>
      <c r="BM4258" s="18" t="s">
        <v>9227</v>
      </c>
      <c r="BN4258" s="18" t="s">
        <v>3064</v>
      </c>
      <c r="BO4258" s="18" t="s">
        <v>6190</v>
      </c>
      <c r="BU4258" s="18" t="s">
        <v>9227</v>
      </c>
      <c r="BV4258" s="18" t="s">
        <v>3064</v>
      </c>
      <c r="BW4258" s="18" t="s">
        <v>6190</v>
      </c>
    </row>
    <row r="4259" spans="51:75" x14ac:dyDescent="0.3">
      <c r="AY4259" s="94" t="e">
        <f>VLOOKUP(C4259,#REF!, 2,FALSE)</f>
        <v>#REF!</v>
      </c>
      <c r="BM4259" s="18" t="s">
        <v>9228</v>
      </c>
      <c r="BN4259" s="18" t="s">
        <v>628</v>
      </c>
      <c r="BO4259" s="18" t="s">
        <v>9229</v>
      </c>
      <c r="BU4259" s="18" t="s">
        <v>9228</v>
      </c>
      <c r="BV4259" s="18" t="s">
        <v>628</v>
      </c>
      <c r="BW4259" s="18" t="s">
        <v>9229</v>
      </c>
    </row>
    <row r="4260" spans="51:75" x14ac:dyDescent="0.3">
      <c r="AY4260" s="94" t="e">
        <f>VLOOKUP(C4260,#REF!, 2,FALSE)</f>
        <v>#REF!</v>
      </c>
      <c r="BM4260" s="18" t="s">
        <v>9230</v>
      </c>
      <c r="BN4260" s="18" t="s">
        <v>3290</v>
      </c>
      <c r="BO4260" s="18" t="s">
        <v>9231</v>
      </c>
      <c r="BU4260" s="18" t="s">
        <v>9230</v>
      </c>
      <c r="BV4260" s="18" t="s">
        <v>3290</v>
      </c>
      <c r="BW4260" s="18" t="s">
        <v>9231</v>
      </c>
    </row>
    <row r="4261" spans="51:75" x14ac:dyDescent="0.3">
      <c r="AY4261" s="94" t="e">
        <f>VLOOKUP(C4261,#REF!, 2,FALSE)</f>
        <v>#REF!</v>
      </c>
      <c r="BM4261" s="18" t="s">
        <v>9232</v>
      </c>
      <c r="BN4261" s="18" t="s">
        <v>1280</v>
      </c>
      <c r="BO4261" s="18" t="s">
        <v>8775</v>
      </c>
      <c r="BU4261" s="18" t="s">
        <v>9232</v>
      </c>
      <c r="BV4261" s="18" t="s">
        <v>1280</v>
      </c>
      <c r="BW4261" s="18" t="s">
        <v>8775</v>
      </c>
    </row>
    <row r="4262" spans="51:75" x14ac:dyDescent="0.3">
      <c r="AY4262" s="94" t="e">
        <f>VLOOKUP(C4262,#REF!, 2,FALSE)</f>
        <v>#REF!</v>
      </c>
      <c r="BM4262" s="18" t="s">
        <v>9233</v>
      </c>
      <c r="BN4262" s="18" t="s">
        <v>636</v>
      </c>
      <c r="BO4262" s="18" t="s">
        <v>8681</v>
      </c>
      <c r="BU4262" s="18" t="s">
        <v>9233</v>
      </c>
      <c r="BV4262" s="18" t="s">
        <v>636</v>
      </c>
      <c r="BW4262" s="18" t="s">
        <v>8681</v>
      </c>
    </row>
    <row r="4263" spans="51:75" x14ac:dyDescent="0.3">
      <c r="AY4263" s="94" t="e">
        <f>VLOOKUP(C4263,#REF!, 2,FALSE)</f>
        <v>#REF!</v>
      </c>
      <c r="BM4263" s="18" t="s">
        <v>9234</v>
      </c>
      <c r="BN4263" s="18" t="s">
        <v>783</v>
      </c>
      <c r="BO4263" s="18" t="s">
        <v>3818</v>
      </c>
      <c r="BU4263" s="18" t="s">
        <v>9234</v>
      </c>
      <c r="BV4263" s="18" t="s">
        <v>783</v>
      </c>
      <c r="BW4263" s="18" t="s">
        <v>3818</v>
      </c>
    </row>
    <row r="4264" spans="51:75" x14ac:dyDescent="0.3">
      <c r="AY4264" s="94" t="e">
        <f>VLOOKUP(C4264,#REF!, 2,FALSE)</f>
        <v>#REF!</v>
      </c>
      <c r="BM4264" s="18" t="s">
        <v>9235</v>
      </c>
      <c r="BN4264" s="18" t="s">
        <v>2993</v>
      </c>
      <c r="BO4264" s="18" t="s">
        <v>3584</v>
      </c>
      <c r="BU4264" s="18" t="s">
        <v>9235</v>
      </c>
      <c r="BV4264" s="18" t="s">
        <v>2993</v>
      </c>
      <c r="BW4264" s="18" t="s">
        <v>3584</v>
      </c>
    </row>
    <row r="4265" spans="51:75" x14ac:dyDescent="0.3">
      <c r="AY4265" s="94" t="e">
        <f>VLOOKUP(C4265,#REF!, 2,FALSE)</f>
        <v>#REF!</v>
      </c>
      <c r="BM4265" s="18" t="s">
        <v>9236</v>
      </c>
      <c r="BN4265" s="18" t="s">
        <v>864</v>
      </c>
      <c r="BO4265" s="18" t="s">
        <v>2409</v>
      </c>
      <c r="BU4265" s="18" t="s">
        <v>9236</v>
      </c>
      <c r="BV4265" s="18" t="s">
        <v>864</v>
      </c>
      <c r="BW4265" s="18" t="s">
        <v>2409</v>
      </c>
    </row>
    <row r="4266" spans="51:75" x14ac:dyDescent="0.3">
      <c r="AY4266" s="94" t="e">
        <f>VLOOKUP(C4266,#REF!, 2,FALSE)</f>
        <v>#REF!</v>
      </c>
      <c r="BM4266" s="18" t="s">
        <v>9237</v>
      </c>
      <c r="BN4266" s="18" t="s">
        <v>3064</v>
      </c>
      <c r="BO4266" s="18" t="s">
        <v>8205</v>
      </c>
      <c r="BU4266" s="18" t="s">
        <v>9237</v>
      </c>
      <c r="BV4266" s="18" t="s">
        <v>3064</v>
      </c>
      <c r="BW4266" s="18" t="s">
        <v>8205</v>
      </c>
    </row>
    <row r="4267" spans="51:75" x14ac:dyDescent="0.3">
      <c r="AY4267" s="94" t="e">
        <f>VLOOKUP(C4267,#REF!, 2,FALSE)</f>
        <v>#REF!</v>
      </c>
      <c r="BM4267" s="18" t="s">
        <v>9238</v>
      </c>
      <c r="BN4267" s="18" t="s">
        <v>3064</v>
      </c>
      <c r="BO4267" s="18" t="s">
        <v>4781</v>
      </c>
      <c r="BU4267" s="18" t="s">
        <v>9238</v>
      </c>
      <c r="BV4267" s="18" t="s">
        <v>3064</v>
      </c>
      <c r="BW4267" s="18" t="s">
        <v>4781</v>
      </c>
    </row>
    <row r="4268" spans="51:75" x14ac:dyDescent="0.3">
      <c r="AY4268" s="94" t="e">
        <f>VLOOKUP(C4268,#REF!, 2,FALSE)</f>
        <v>#REF!</v>
      </c>
      <c r="BM4268" s="18" t="s">
        <v>9239</v>
      </c>
      <c r="BN4268" s="18" t="s">
        <v>673</v>
      </c>
      <c r="BO4268" s="18" t="s">
        <v>2764</v>
      </c>
      <c r="BU4268" s="18" t="s">
        <v>9239</v>
      </c>
      <c r="BV4268" s="18" t="s">
        <v>673</v>
      </c>
      <c r="BW4268" s="18" t="s">
        <v>2764</v>
      </c>
    </row>
    <row r="4269" spans="51:75" x14ac:dyDescent="0.3">
      <c r="AY4269" s="94" t="e">
        <f>VLOOKUP(C4269,#REF!, 2,FALSE)</f>
        <v>#REF!</v>
      </c>
      <c r="BM4269" s="18" t="s">
        <v>1594</v>
      </c>
      <c r="BN4269" s="18" t="s">
        <v>940</v>
      </c>
      <c r="BO4269" s="18" t="s">
        <v>9240</v>
      </c>
      <c r="BU4269" s="18" t="s">
        <v>1594</v>
      </c>
      <c r="BV4269" s="18" t="s">
        <v>940</v>
      </c>
      <c r="BW4269" s="18" t="s">
        <v>9240</v>
      </c>
    </row>
    <row r="4270" spans="51:75" x14ac:dyDescent="0.3">
      <c r="AY4270" s="94" t="e">
        <f>VLOOKUP(C4270,#REF!, 2,FALSE)</f>
        <v>#REF!</v>
      </c>
      <c r="BM4270" s="18" t="s">
        <v>1595</v>
      </c>
      <c r="BN4270" s="18" t="s">
        <v>2993</v>
      </c>
      <c r="BO4270" s="18" t="s">
        <v>6209</v>
      </c>
      <c r="BU4270" s="18" t="s">
        <v>1595</v>
      </c>
      <c r="BV4270" s="18" t="s">
        <v>2993</v>
      </c>
      <c r="BW4270" s="18" t="s">
        <v>6209</v>
      </c>
    </row>
    <row r="4271" spans="51:75" x14ac:dyDescent="0.3">
      <c r="AY4271" s="94" t="e">
        <f>VLOOKUP(C4271,#REF!, 2,FALSE)</f>
        <v>#REF!</v>
      </c>
      <c r="BM4271" s="18" t="s">
        <v>9241</v>
      </c>
      <c r="BN4271" s="18" t="s">
        <v>618</v>
      </c>
      <c r="BO4271" s="18" t="s">
        <v>9242</v>
      </c>
      <c r="BU4271" s="18" t="s">
        <v>9241</v>
      </c>
      <c r="BV4271" s="18" t="s">
        <v>618</v>
      </c>
      <c r="BW4271" s="18" t="s">
        <v>9242</v>
      </c>
    </row>
    <row r="4272" spans="51:75" x14ac:dyDescent="0.3">
      <c r="AY4272" s="94" t="e">
        <f>VLOOKUP(C4272,#REF!, 2,FALSE)</f>
        <v>#REF!</v>
      </c>
      <c r="BM4272" s="18" t="s">
        <v>9243</v>
      </c>
      <c r="BN4272" s="18" t="s">
        <v>935</v>
      </c>
      <c r="BO4272" s="18" t="s">
        <v>8550</v>
      </c>
      <c r="BU4272" s="18" t="s">
        <v>9243</v>
      </c>
      <c r="BV4272" s="18" t="s">
        <v>935</v>
      </c>
      <c r="BW4272" s="18" t="s">
        <v>8550</v>
      </c>
    </row>
    <row r="4273" spans="51:75" x14ac:dyDescent="0.3">
      <c r="AY4273" s="94" t="e">
        <f>VLOOKUP(C4273,#REF!, 2,FALSE)</f>
        <v>#REF!</v>
      </c>
      <c r="BM4273" s="18" t="s">
        <v>9244</v>
      </c>
      <c r="BN4273" s="18" t="s">
        <v>1082</v>
      </c>
      <c r="BO4273" s="18" t="s">
        <v>7649</v>
      </c>
      <c r="BU4273" s="18" t="s">
        <v>9244</v>
      </c>
      <c r="BV4273" s="18" t="s">
        <v>1082</v>
      </c>
      <c r="BW4273" s="18" t="s">
        <v>7649</v>
      </c>
    </row>
    <row r="4274" spans="51:75" x14ac:dyDescent="0.3">
      <c r="AY4274" s="94" t="e">
        <f>VLOOKUP(C4274,#REF!, 2,FALSE)</f>
        <v>#REF!</v>
      </c>
      <c r="BM4274" s="18" t="s">
        <v>9245</v>
      </c>
      <c r="BN4274" s="18" t="s">
        <v>3064</v>
      </c>
      <c r="BO4274" s="18" t="s">
        <v>9121</v>
      </c>
      <c r="BU4274" s="18" t="s">
        <v>9245</v>
      </c>
      <c r="BV4274" s="18" t="s">
        <v>3064</v>
      </c>
      <c r="BW4274" s="18" t="s">
        <v>9121</v>
      </c>
    </row>
    <row r="4275" spans="51:75" x14ac:dyDescent="0.3">
      <c r="AY4275" s="94" t="e">
        <f>VLOOKUP(C4275,#REF!, 2,FALSE)</f>
        <v>#REF!</v>
      </c>
      <c r="BM4275" s="18" t="s">
        <v>9246</v>
      </c>
      <c r="BN4275" s="18" t="s">
        <v>3064</v>
      </c>
      <c r="BO4275" s="18" t="s">
        <v>9247</v>
      </c>
      <c r="BU4275" s="18" t="s">
        <v>9246</v>
      </c>
      <c r="BV4275" s="18" t="s">
        <v>3064</v>
      </c>
      <c r="BW4275" s="18" t="s">
        <v>9247</v>
      </c>
    </row>
    <row r="4276" spans="51:75" x14ac:dyDescent="0.3">
      <c r="AY4276" s="94" t="e">
        <f>VLOOKUP(C4276,#REF!, 2,FALSE)</f>
        <v>#REF!</v>
      </c>
      <c r="BM4276" s="18" t="s">
        <v>1596</v>
      </c>
      <c r="BN4276" s="18" t="s">
        <v>2993</v>
      </c>
      <c r="BO4276" s="18" t="s">
        <v>5301</v>
      </c>
      <c r="BU4276" s="18" t="s">
        <v>1596</v>
      </c>
      <c r="BV4276" s="18" t="s">
        <v>2993</v>
      </c>
      <c r="BW4276" s="18" t="s">
        <v>5301</v>
      </c>
    </row>
    <row r="4277" spans="51:75" x14ac:dyDescent="0.3">
      <c r="AY4277" s="94" t="e">
        <f>VLOOKUP(C4277,#REF!, 2,FALSE)</f>
        <v>#REF!</v>
      </c>
      <c r="BM4277" s="18" t="s">
        <v>296</v>
      </c>
      <c r="BN4277" s="18" t="s">
        <v>663</v>
      </c>
      <c r="BO4277" s="18" t="s">
        <v>9248</v>
      </c>
      <c r="BU4277" s="18" t="s">
        <v>296</v>
      </c>
      <c r="BV4277" s="18" t="s">
        <v>663</v>
      </c>
      <c r="BW4277" s="18" t="s">
        <v>9248</v>
      </c>
    </row>
    <row r="4278" spans="51:75" x14ac:dyDescent="0.3">
      <c r="AY4278" s="94" t="e">
        <f>VLOOKUP(C4278,#REF!, 2,FALSE)</f>
        <v>#REF!</v>
      </c>
      <c r="BM4278" s="18" t="s">
        <v>9249</v>
      </c>
      <c r="BN4278" s="18" t="s">
        <v>1355</v>
      </c>
      <c r="BO4278" s="18" t="s">
        <v>6928</v>
      </c>
      <c r="BU4278" s="18" t="s">
        <v>9249</v>
      </c>
      <c r="BV4278" s="18" t="s">
        <v>1355</v>
      </c>
      <c r="BW4278" s="18" t="s">
        <v>6928</v>
      </c>
    </row>
    <row r="4279" spans="51:75" x14ac:dyDescent="0.3">
      <c r="AY4279" s="94" t="e">
        <f>VLOOKUP(C4279,#REF!, 2,FALSE)</f>
        <v>#REF!</v>
      </c>
      <c r="BM4279" s="18" t="s">
        <v>9250</v>
      </c>
      <c r="BN4279" s="18" t="s">
        <v>672</v>
      </c>
      <c r="BO4279" s="18" t="s">
        <v>9251</v>
      </c>
      <c r="BU4279" s="18" t="s">
        <v>9250</v>
      </c>
      <c r="BV4279" s="18" t="s">
        <v>672</v>
      </c>
      <c r="BW4279" s="18" t="s">
        <v>9251</v>
      </c>
    </row>
    <row r="4280" spans="51:75" x14ac:dyDescent="0.3">
      <c r="AY4280" s="94" t="e">
        <f>VLOOKUP(C4280,#REF!, 2,FALSE)</f>
        <v>#REF!</v>
      </c>
      <c r="BM4280" s="18" t="s">
        <v>9252</v>
      </c>
      <c r="BN4280" s="18" t="s">
        <v>663</v>
      </c>
      <c r="BO4280" s="18" t="s">
        <v>2409</v>
      </c>
      <c r="BU4280" s="18" t="s">
        <v>9252</v>
      </c>
      <c r="BV4280" s="18" t="s">
        <v>663</v>
      </c>
      <c r="BW4280" s="18" t="s">
        <v>2409</v>
      </c>
    </row>
    <row r="4281" spans="51:75" x14ac:dyDescent="0.3">
      <c r="AY4281" s="94" t="e">
        <f>VLOOKUP(C4281,#REF!, 2,FALSE)</f>
        <v>#REF!</v>
      </c>
      <c r="BM4281" s="18" t="s">
        <v>9253</v>
      </c>
      <c r="BN4281" s="18" t="s">
        <v>938</v>
      </c>
      <c r="BO4281" s="18" t="s">
        <v>5448</v>
      </c>
      <c r="BU4281" s="18" t="s">
        <v>9253</v>
      </c>
      <c r="BV4281" s="18" t="s">
        <v>938</v>
      </c>
      <c r="BW4281" s="18" t="s">
        <v>5448</v>
      </c>
    </row>
    <row r="4282" spans="51:75" x14ac:dyDescent="0.3">
      <c r="AY4282" s="94" t="e">
        <f>VLOOKUP(C4282,#REF!, 2,FALSE)</f>
        <v>#REF!</v>
      </c>
      <c r="BM4282" s="18" t="s">
        <v>294</v>
      </c>
      <c r="BN4282" s="18" t="s">
        <v>3064</v>
      </c>
      <c r="BO4282" s="18" t="s">
        <v>5952</v>
      </c>
      <c r="BU4282" s="18" t="s">
        <v>294</v>
      </c>
      <c r="BV4282" s="18" t="s">
        <v>3064</v>
      </c>
      <c r="BW4282" s="18" t="s">
        <v>5952</v>
      </c>
    </row>
    <row r="4283" spans="51:75" x14ac:dyDescent="0.3">
      <c r="AY4283" s="94" t="e">
        <f>VLOOKUP(C4283,#REF!, 2,FALSE)</f>
        <v>#REF!</v>
      </c>
      <c r="BM4283" s="18" t="s">
        <v>9254</v>
      </c>
      <c r="BN4283" s="18" t="s">
        <v>3064</v>
      </c>
      <c r="BO4283" s="18" t="s">
        <v>9255</v>
      </c>
      <c r="BU4283" s="18" t="s">
        <v>9254</v>
      </c>
      <c r="BV4283" s="18" t="s">
        <v>3064</v>
      </c>
      <c r="BW4283" s="18" t="s">
        <v>9255</v>
      </c>
    </row>
    <row r="4284" spans="51:75" x14ac:dyDescent="0.3">
      <c r="AY4284" s="94" t="e">
        <f>VLOOKUP(C4284,#REF!, 2,FALSE)</f>
        <v>#REF!</v>
      </c>
      <c r="BM4284" s="18" t="s">
        <v>9256</v>
      </c>
      <c r="BN4284" s="18" t="s">
        <v>1355</v>
      </c>
      <c r="BO4284" s="18" t="s">
        <v>9257</v>
      </c>
      <c r="BU4284" s="18" t="s">
        <v>9256</v>
      </c>
      <c r="BV4284" s="18" t="s">
        <v>1355</v>
      </c>
      <c r="BW4284" s="18" t="s">
        <v>9257</v>
      </c>
    </row>
    <row r="4285" spans="51:75" x14ac:dyDescent="0.3">
      <c r="AY4285" s="94" t="e">
        <f>VLOOKUP(C4285,#REF!, 2,FALSE)</f>
        <v>#REF!</v>
      </c>
      <c r="BM4285" s="18" t="s">
        <v>1597</v>
      </c>
      <c r="BN4285" s="18" t="s">
        <v>940</v>
      </c>
      <c r="BO4285" s="18" t="s">
        <v>9258</v>
      </c>
      <c r="BU4285" s="18" t="s">
        <v>1597</v>
      </c>
      <c r="BV4285" s="18" t="s">
        <v>940</v>
      </c>
      <c r="BW4285" s="18" t="s">
        <v>9258</v>
      </c>
    </row>
    <row r="4286" spans="51:75" x14ac:dyDescent="0.3">
      <c r="AY4286" s="94" t="e">
        <f>VLOOKUP(C4286,#REF!, 2,FALSE)</f>
        <v>#REF!</v>
      </c>
      <c r="BM4286" s="18" t="s">
        <v>9259</v>
      </c>
      <c r="BN4286" s="18" t="s">
        <v>790</v>
      </c>
      <c r="BO4286" s="18" t="s">
        <v>9260</v>
      </c>
      <c r="BU4286" s="18" t="s">
        <v>9259</v>
      </c>
      <c r="BV4286" s="18" t="s">
        <v>790</v>
      </c>
      <c r="BW4286" s="18" t="s">
        <v>9260</v>
      </c>
    </row>
    <row r="4287" spans="51:75" x14ac:dyDescent="0.3">
      <c r="AY4287" s="94" t="e">
        <f>VLOOKUP(C4287,#REF!, 2,FALSE)</f>
        <v>#REF!</v>
      </c>
      <c r="BM4287" s="18" t="s">
        <v>9261</v>
      </c>
      <c r="BN4287" s="18" t="s">
        <v>783</v>
      </c>
      <c r="BO4287" s="18" t="s">
        <v>2026</v>
      </c>
      <c r="BU4287" s="18" t="s">
        <v>9261</v>
      </c>
      <c r="BV4287" s="18" t="s">
        <v>783</v>
      </c>
      <c r="BW4287" s="18" t="s">
        <v>2026</v>
      </c>
    </row>
    <row r="4288" spans="51:75" x14ac:dyDescent="0.3">
      <c r="AY4288" s="94" t="e">
        <f>VLOOKUP(C4288,#REF!, 2,FALSE)</f>
        <v>#REF!</v>
      </c>
      <c r="BM4288" s="18" t="s">
        <v>9262</v>
      </c>
      <c r="BN4288" s="18" t="s">
        <v>3064</v>
      </c>
      <c r="BO4288" s="18" t="s">
        <v>9263</v>
      </c>
      <c r="BU4288" s="18" t="s">
        <v>9262</v>
      </c>
      <c r="BV4288" s="18" t="s">
        <v>3064</v>
      </c>
      <c r="BW4288" s="18" t="s">
        <v>9263</v>
      </c>
    </row>
    <row r="4289" spans="51:75" x14ac:dyDescent="0.3">
      <c r="AY4289" s="94" t="e">
        <f>VLOOKUP(C4289,#REF!, 2,FALSE)</f>
        <v>#REF!</v>
      </c>
      <c r="BM4289" s="18" t="s">
        <v>9264</v>
      </c>
      <c r="BN4289" s="18" t="s">
        <v>661</v>
      </c>
      <c r="BO4289" s="18" t="s">
        <v>2561</v>
      </c>
      <c r="BU4289" s="18" t="s">
        <v>9264</v>
      </c>
      <c r="BV4289" s="18" t="s">
        <v>661</v>
      </c>
      <c r="BW4289" s="18" t="s">
        <v>2561</v>
      </c>
    </row>
    <row r="4290" spans="51:75" x14ac:dyDescent="0.3">
      <c r="AY4290" s="94" t="e">
        <f>VLOOKUP(C4290,#REF!, 2,FALSE)</f>
        <v>#REF!</v>
      </c>
      <c r="BM4290" s="18" t="s">
        <v>9267</v>
      </c>
      <c r="BN4290" s="18" t="s">
        <v>618</v>
      </c>
      <c r="BO4290" s="18" t="s">
        <v>9269</v>
      </c>
      <c r="BU4290" s="18" t="s">
        <v>9267</v>
      </c>
      <c r="BV4290" s="18" t="s">
        <v>618</v>
      </c>
      <c r="BW4290" s="18" t="s">
        <v>9269</v>
      </c>
    </row>
    <row r="4291" spans="51:75" x14ac:dyDescent="0.3">
      <c r="AY4291" s="94" t="e">
        <f>VLOOKUP(C4291,#REF!, 2,FALSE)</f>
        <v>#REF!</v>
      </c>
      <c r="BM4291" s="18" t="s">
        <v>1598</v>
      </c>
      <c r="BN4291" s="18" t="s">
        <v>667</v>
      </c>
      <c r="BO4291" s="18" t="s">
        <v>1627</v>
      </c>
      <c r="BU4291" s="18" t="s">
        <v>1598</v>
      </c>
      <c r="BV4291" s="18" t="s">
        <v>667</v>
      </c>
      <c r="BW4291" s="18" t="s">
        <v>1627</v>
      </c>
    </row>
    <row r="4292" spans="51:75" x14ac:dyDescent="0.3">
      <c r="AY4292" s="94" t="e">
        <f>VLOOKUP(C4292,#REF!, 2,FALSE)</f>
        <v>#REF!</v>
      </c>
      <c r="BM4292" s="18" t="s">
        <v>1599</v>
      </c>
      <c r="BN4292" s="18" t="s">
        <v>3064</v>
      </c>
      <c r="BO4292" s="18" t="s">
        <v>9270</v>
      </c>
      <c r="BU4292" s="18" t="s">
        <v>1599</v>
      </c>
      <c r="BV4292" s="18" t="s">
        <v>3064</v>
      </c>
      <c r="BW4292" s="18" t="s">
        <v>9270</v>
      </c>
    </row>
    <row r="4293" spans="51:75" x14ac:dyDescent="0.3">
      <c r="AY4293" s="94" t="e">
        <f>VLOOKUP(C4293,#REF!, 2,FALSE)</f>
        <v>#REF!</v>
      </c>
      <c r="BM4293" s="18" t="s">
        <v>9271</v>
      </c>
      <c r="BN4293" s="18" t="s">
        <v>747</v>
      </c>
      <c r="BO4293" s="18" t="s">
        <v>9272</v>
      </c>
      <c r="BU4293" s="18" t="s">
        <v>9271</v>
      </c>
      <c r="BV4293" s="18" t="s">
        <v>747</v>
      </c>
      <c r="BW4293" s="18" t="s">
        <v>9272</v>
      </c>
    </row>
    <row r="4294" spans="51:75" x14ac:dyDescent="0.3">
      <c r="AY4294" s="94" t="e">
        <f>VLOOKUP(C4294,#REF!, 2,FALSE)</f>
        <v>#REF!</v>
      </c>
      <c r="BM4294" s="18" t="s">
        <v>1600</v>
      </c>
      <c r="BN4294" s="18" t="s">
        <v>940</v>
      </c>
      <c r="BO4294" s="18" t="s">
        <v>1980</v>
      </c>
      <c r="BU4294" s="18" t="s">
        <v>1600</v>
      </c>
      <c r="BV4294" s="18" t="s">
        <v>940</v>
      </c>
      <c r="BW4294" s="18" t="s">
        <v>1980</v>
      </c>
    </row>
    <row r="4295" spans="51:75" x14ac:dyDescent="0.3">
      <c r="AY4295" s="94" t="e">
        <f>VLOOKUP(C4295,#REF!, 2,FALSE)</f>
        <v>#REF!</v>
      </c>
      <c r="BM4295" s="18" t="s">
        <v>1601</v>
      </c>
      <c r="BN4295" s="18" t="s">
        <v>1152</v>
      </c>
      <c r="BO4295" s="18" t="s">
        <v>3584</v>
      </c>
      <c r="BU4295" s="18" t="s">
        <v>1601</v>
      </c>
      <c r="BV4295" s="18" t="s">
        <v>1152</v>
      </c>
      <c r="BW4295" s="18" t="s">
        <v>3584</v>
      </c>
    </row>
    <row r="4296" spans="51:75" x14ac:dyDescent="0.3">
      <c r="AY4296" s="94" t="e">
        <f>VLOOKUP(C4296,#REF!, 2,FALSE)</f>
        <v>#REF!</v>
      </c>
      <c r="BM4296" s="18" t="s">
        <v>9273</v>
      </c>
      <c r="BN4296" s="18" t="s">
        <v>3064</v>
      </c>
      <c r="BO4296" s="18" t="s">
        <v>1702</v>
      </c>
      <c r="BU4296" s="18" t="s">
        <v>9273</v>
      </c>
      <c r="BV4296" s="18" t="s">
        <v>3064</v>
      </c>
      <c r="BW4296" s="18" t="s">
        <v>1702</v>
      </c>
    </row>
    <row r="4297" spans="51:75" x14ac:dyDescent="0.3">
      <c r="AY4297" s="94" t="e">
        <f>VLOOKUP(C4297,#REF!, 2,FALSE)</f>
        <v>#REF!</v>
      </c>
      <c r="BM4297" s="18" t="s">
        <v>9274</v>
      </c>
      <c r="BN4297" s="18" t="s">
        <v>792</v>
      </c>
      <c r="BO4297" s="18" t="s">
        <v>738</v>
      </c>
      <c r="BU4297" s="18" t="s">
        <v>9274</v>
      </c>
      <c r="BV4297" s="18" t="s">
        <v>792</v>
      </c>
      <c r="BW4297" s="18" t="s">
        <v>738</v>
      </c>
    </row>
    <row r="4298" spans="51:75" x14ac:dyDescent="0.3">
      <c r="AY4298" s="94" t="e">
        <f>VLOOKUP(C4298,#REF!, 2,FALSE)</f>
        <v>#REF!</v>
      </c>
      <c r="BM4298" s="18" t="s">
        <v>9276</v>
      </c>
      <c r="BN4298" s="18" t="s">
        <v>3064</v>
      </c>
      <c r="BO4298" s="18" t="s">
        <v>4831</v>
      </c>
      <c r="BU4298" s="18" t="s">
        <v>9276</v>
      </c>
      <c r="BV4298" s="18" t="s">
        <v>3064</v>
      </c>
      <c r="BW4298" s="18" t="s">
        <v>4831</v>
      </c>
    </row>
    <row r="4299" spans="51:75" x14ac:dyDescent="0.3">
      <c r="AY4299" s="94" t="e">
        <f>VLOOKUP(C4299,#REF!, 2,FALSE)</f>
        <v>#REF!</v>
      </c>
      <c r="BM4299" s="18" t="s">
        <v>1602</v>
      </c>
      <c r="BN4299" s="18" t="s">
        <v>626</v>
      </c>
      <c r="BO4299" s="18" t="s">
        <v>8325</v>
      </c>
      <c r="BU4299" s="18" t="s">
        <v>1602</v>
      </c>
      <c r="BV4299" s="18" t="s">
        <v>626</v>
      </c>
      <c r="BW4299" s="18" t="s">
        <v>8325</v>
      </c>
    </row>
    <row r="4300" spans="51:75" x14ac:dyDescent="0.3">
      <c r="AY4300" s="94" t="e">
        <f>VLOOKUP(C4300,#REF!, 2,FALSE)</f>
        <v>#REF!</v>
      </c>
      <c r="BM4300" s="18" t="s">
        <v>1630</v>
      </c>
      <c r="BN4300" s="18" t="s">
        <v>673</v>
      </c>
      <c r="BO4300" s="18" t="s">
        <v>8151</v>
      </c>
      <c r="BU4300" s="18" t="s">
        <v>1630</v>
      </c>
      <c r="BV4300" s="18" t="s">
        <v>673</v>
      </c>
      <c r="BW4300" s="18" t="s">
        <v>8151</v>
      </c>
    </row>
    <row r="4301" spans="51:75" x14ac:dyDescent="0.3">
      <c r="AY4301" s="94" t="e">
        <f>VLOOKUP(C4301,#REF!, 2,FALSE)</f>
        <v>#REF!</v>
      </c>
      <c r="BM4301" s="18" t="s">
        <v>9277</v>
      </c>
      <c r="BN4301" s="18" t="s">
        <v>3064</v>
      </c>
      <c r="BO4301" s="18" t="s">
        <v>5998</v>
      </c>
      <c r="BU4301" s="18" t="s">
        <v>9277</v>
      </c>
      <c r="BV4301" s="18" t="s">
        <v>3064</v>
      </c>
      <c r="BW4301" s="18" t="s">
        <v>5998</v>
      </c>
    </row>
    <row r="4302" spans="51:75" x14ac:dyDescent="0.3">
      <c r="AY4302" s="94" t="e">
        <f>VLOOKUP(C4302,#REF!, 2,FALSE)</f>
        <v>#REF!</v>
      </c>
      <c r="BM4302" s="18" t="s">
        <v>9278</v>
      </c>
      <c r="BN4302" s="18" t="s">
        <v>790</v>
      </c>
      <c r="BO4302" s="18" t="s">
        <v>4215</v>
      </c>
      <c r="BU4302" s="18" t="s">
        <v>9278</v>
      </c>
      <c r="BV4302" s="18" t="s">
        <v>790</v>
      </c>
      <c r="BW4302" s="18" t="s">
        <v>4215</v>
      </c>
    </row>
    <row r="4303" spans="51:75" x14ac:dyDescent="0.3">
      <c r="AY4303" s="94" t="e">
        <f>VLOOKUP(C4303,#REF!, 2,FALSE)</f>
        <v>#REF!</v>
      </c>
      <c r="BM4303" s="18" t="s">
        <v>9279</v>
      </c>
      <c r="BN4303" s="18" t="s">
        <v>783</v>
      </c>
      <c r="BO4303" s="18" t="s">
        <v>9280</v>
      </c>
      <c r="BU4303" s="18" t="s">
        <v>9279</v>
      </c>
      <c r="BV4303" s="18" t="s">
        <v>783</v>
      </c>
      <c r="BW4303" s="18" t="s">
        <v>9280</v>
      </c>
    </row>
    <row r="4304" spans="51:75" x14ac:dyDescent="0.3">
      <c r="AY4304" s="94" t="e">
        <f>VLOOKUP(C4304,#REF!, 2,FALSE)</f>
        <v>#REF!</v>
      </c>
      <c r="BM4304" s="18" t="s">
        <v>9282</v>
      </c>
      <c r="BN4304" s="18" t="s">
        <v>3064</v>
      </c>
      <c r="BO4304" s="18" t="s">
        <v>9242</v>
      </c>
      <c r="BU4304" s="18" t="s">
        <v>9282</v>
      </c>
      <c r="BV4304" s="18" t="s">
        <v>3064</v>
      </c>
      <c r="BW4304" s="18" t="s">
        <v>9242</v>
      </c>
    </row>
    <row r="4305" spans="51:75" x14ac:dyDescent="0.3">
      <c r="AY4305" s="94" t="e">
        <f>VLOOKUP(C4305,#REF!, 2,FALSE)</f>
        <v>#REF!</v>
      </c>
      <c r="BM4305" s="18" t="s">
        <v>1631</v>
      </c>
      <c r="BN4305" s="18" t="s">
        <v>17081</v>
      </c>
      <c r="BO4305" s="18" t="s">
        <v>9283</v>
      </c>
      <c r="BU4305" s="18" t="s">
        <v>1631</v>
      </c>
      <c r="BV4305" s="18" t="s">
        <v>17081</v>
      </c>
      <c r="BW4305" s="18" t="s">
        <v>9283</v>
      </c>
    </row>
    <row r="4306" spans="51:75" x14ac:dyDescent="0.3">
      <c r="AY4306" s="94" t="e">
        <f>VLOOKUP(C4306,#REF!, 2,FALSE)</f>
        <v>#REF!</v>
      </c>
      <c r="BM4306" s="18" t="s">
        <v>1632</v>
      </c>
      <c r="BN4306" s="18" t="s">
        <v>935</v>
      </c>
      <c r="BO4306" s="18" t="s">
        <v>8550</v>
      </c>
      <c r="BU4306" s="18" t="s">
        <v>1632</v>
      </c>
      <c r="BV4306" s="18" t="s">
        <v>935</v>
      </c>
      <c r="BW4306" s="18" t="s">
        <v>8550</v>
      </c>
    </row>
    <row r="4307" spans="51:75" x14ac:dyDescent="0.3">
      <c r="AY4307" s="94" t="e">
        <f>VLOOKUP(C4307,#REF!, 2,FALSE)</f>
        <v>#REF!</v>
      </c>
      <c r="BM4307" s="18" t="s">
        <v>9284</v>
      </c>
      <c r="BN4307" s="18" t="s">
        <v>631</v>
      </c>
      <c r="BO4307" s="18" t="s">
        <v>8550</v>
      </c>
      <c r="BU4307" s="18" t="s">
        <v>9284</v>
      </c>
      <c r="BV4307" s="18" t="s">
        <v>631</v>
      </c>
      <c r="BW4307" s="18" t="s">
        <v>8550</v>
      </c>
    </row>
    <row r="4308" spans="51:75" x14ac:dyDescent="0.3">
      <c r="AY4308" s="94" t="e">
        <f>VLOOKUP(C4308,#REF!, 2,FALSE)</f>
        <v>#REF!</v>
      </c>
      <c r="BM4308" s="18" t="s">
        <v>9285</v>
      </c>
      <c r="BN4308" s="18" t="s">
        <v>663</v>
      </c>
      <c r="BO4308" s="18" t="s">
        <v>9286</v>
      </c>
      <c r="BU4308" s="18" t="s">
        <v>9285</v>
      </c>
      <c r="BV4308" s="18" t="s">
        <v>663</v>
      </c>
      <c r="BW4308" s="18" t="s">
        <v>9286</v>
      </c>
    </row>
    <row r="4309" spans="51:75" x14ac:dyDescent="0.3">
      <c r="AY4309" s="94" t="e">
        <f>VLOOKUP(C4309,#REF!, 2,FALSE)</f>
        <v>#REF!</v>
      </c>
      <c r="BM4309" s="18" t="s">
        <v>9288</v>
      </c>
      <c r="BN4309" s="18" t="s">
        <v>628</v>
      </c>
      <c r="BO4309" s="18" t="s">
        <v>9289</v>
      </c>
      <c r="BU4309" s="18" t="s">
        <v>9288</v>
      </c>
      <c r="BV4309" s="18" t="s">
        <v>628</v>
      </c>
      <c r="BW4309" s="18" t="s">
        <v>9289</v>
      </c>
    </row>
    <row r="4310" spans="51:75" x14ac:dyDescent="0.3">
      <c r="AY4310" s="94" t="e">
        <f>VLOOKUP(C4310,#REF!, 2,FALSE)</f>
        <v>#REF!</v>
      </c>
      <c r="BM4310" s="18" t="s">
        <v>9290</v>
      </c>
      <c r="BN4310" s="18" t="s">
        <v>1082</v>
      </c>
      <c r="BO4310" s="18" t="s">
        <v>9289</v>
      </c>
      <c r="BU4310" s="18" t="s">
        <v>9290</v>
      </c>
      <c r="BV4310" s="18" t="s">
        <v>1082</v>
      </c>
      <c r="BW4310" s="18" t="s">
        <v>9289</v>
      </c>
    </row>
    <row r="4311" spans="51:75" x14ac:dyDescent="0.3">
      <c r="AY4311" s="94" t="e">
        <f>VLOOKUP(C4311,#REF!, 2,FALSE)</f>
        <v>#REF!</v>
      </c>
      <c r="BM4311" s="18" t="s">
        <v>9291</v>
      </c>
      <c r="BN4311" s="18" t="s">
        <v>725</v>
      </c>
      <c r="BO4311" s="18" t="s">
        <v>9292</v>
      </c>
      <c r="BU4311" s="18" t="s">
        <v>9291</v>
      </c>
      <c r="BV4311" s="18" t="s">
        <v>725</v>
      </c>
      <c r="BW4311" s="18" t="s">
        <v>9292</v>
      </c>
    </row>
    <row r="4312" spans="51:75" x14ac:dyDescent="0.3">
      <c r="AY4312" s="94" t="e">
        <f>VLOOKUP(C4312,#REF!, 2,FALSE)</f>
        <v>#REF!</v>
      </c>
      <c r="BM4312" s="18" t="s">
        <v>9293</v>
      </c>
      <c r="BN4312" s="18" t="s">
        <v>17081</v>
      </c>
      <c r="BO4312" s="18" t="s">
        <v>6913</v>
      </c>
      <c r="BU4312" s="18" t="s">
        <v>9293</v>
      </c>
      <c r="BV4312" s="18" t="s">
        <v>17081</v>
      </c>
      <c r="BW4312" s="18" t="s">
        <v>6913</v>
      </c>
    </row>
    <row r="4313" spans="51:75" x14ac:dyDescent="0.3">
      <c r="AY4313" s="94" t="e">
        <f>VLOOKUP(C4313,#REF!, 2,FALSE)</f>
        <v>#REF!</v>
      </c>
      <c r="BM4313" s="18" t="s">
        <v>9294</v>
      </c>
      <c r="BN4313" s="18" t="s">
        <v>3231</v>
      </c>
      <c r="BO4313" s="18" t="s">
        <v>9295</v>
      </c>
      <c r="BU4313" s="18" t="s">
        <v>9294</v>
      </c>
      <c r="BV4313" s="18" t="s">
        <v>3231</v>
      </c>
      <c r="BW4313" s="18" t="s">
        <v>9295</v>
      </c>
    </row>
    <row r="4314" spans="51:75" x14ac:dyDescent="0.3">
      <c r="AY4314" s="94" t="e">
        <f>VLOOKUP(C4314,#REF!, 2,FALSE)</f>
        <v>#REF!</v>
      </c>
      <c r="BM4314" s="18" t="s">
        <v>9296</v>
      </c>
      <c r="BN4314" s="18" t="s">
        <v>822</v>
      </c>
      <c r="BO4314" s="18" t="s">
        <v>7264</v>
      </c>
      <c r="BU4314" s="18" t="s">
        <v>9296</v>
      </c>
      <c r="BV4314" s="18" t="s">
        <v>822</v>
      </c>
      <c r="BW4314" s="18" t="s">
        <v>7264</v>
      </c>
    </row>
    <row r="4315" spans="51:75" x14ac:dyDescent="0.3">
      <c r="AY4315" s="94" t="e">
        <f>VLOOKUP(C4315,#REF!, 2,FALSE)</f>
        <v>#REF!</v>
      </c>
      <c r="BM4315" s="18" t="s">
        <v>9298</v>
      </c>
      <c r="BN4315" s="18" t="s">
        <v>17081</v>
      </c>
      <c r="BO4315" s="18" t="s">
        <v>9299</v>
      </c>
      <c r="BU4315" s="18" t="s">
        <v>9298</v>
      </c>
      <c r="BV4315" s="18" t="s">
        <v>17081</v>
      </c>
      <c r="BW4315" s="18" t="s">
        <v>9299</v>
      </c>
    </row>
    <row r="4316" spans="51:75" x14ac:dyDescent="0.3">
      <c r="AY4316" s="94" t="e">
        <f>VLOOKUP(C4316,#REF!, 2,FALSE)</f>
        <v>#REF!</v>
      </c>
      <c r="BM4316" s="18" t="s">
        <v>9300</v>
      </c>
      <c r="BN4316" s="18" t="s">
        <v>17081</v>
      </c>
      <c r="BO4316" s="18" t="s">
        <v>8550</v>
      </c>
      <c r="BU4316" s="18" t="s">
        <v>9300</v>
      </c>
      <c r="BV4316" s="18" t="s">
        <v>17081</v>
      </c>
      <c r="BW4316" s="18" t="s">
        <v>8550</v>
      </c>
    </row>
    <row r="4317" spans="51:75" x14ac:dyDescent="0.3">
      <c r="AY4317" s="94" t="e">
        <f>VLOOKUP(C4317,#REF!, 2,FALSE)</f>
        <v>#REF!</v>
      </c>
      <c r="BM4317" s="18" t="s">
        <v>9301</v>
      </c>
      <c r="BN4317" s="18" t="s">
        <v>631</v>
      </c>
      <c r="BO4317" s="18" t="s">
        <v>9303</v>
      </c>
      <c r="BU4317" s="18" t="s">
        <v>9301</v>
      </c>
      <c r="BV4317" s="18" t="s">
        <v>631</v>
      </c>
      <c r="BW4317" s="18" t="s">
        <v>9303</v>
      </c>
    </row>
    <row r="4318" spans="51:75" x14ac:dyDescent="0.3">
      <c r="AY4318" s="94" t="e">
        <f>VLOOKUP(C4318,#REF!, 2,FALSE)</f>
        <v>#REF!</v>
      </c>
      <c r="BM4318" s="18" t="s">
        <v>9305</v>
      </c>
      <c r="BN4318" s="18" t="s">
        <v>631</v>
      </c>
      <c r="BO4318" s="18" t="s">
        <v>8125</v>
      </c>
      <c r="BU4318" s="18" t="s">
        <v>9305</v>
      </c>
      <c r="BV4318" s="18" t="s">
        <v>631</v>
      </c>
      <c r="BW4318" s="18" t="s">
        <v>8125</v>
      </c>
    </row>
    <row r="4319" spans="51:75" x14ac:dyDescent="0.3">
      <c r="AY4319" s="94" t="e">
        <f>VLOOKUP(C4319,#REF!, 2,FALSE)</f>
        <v>#REF!</v>
      </c>
      <c r="BM4319" s="18" t="s">
        <v>9306</v>
      </c>
      <c r="BN4319" s="18" t="s">
        <v>1355</v>
      </c>
      <c r="BO4319" s="18" t="s">
        <v>9307</v>
      </c>
      <c r="BU4319" s="18" t="s">
        <v>9306</v>
      </c>
      <c r="BV4319" s="18" t="s">
        <v>1355</v>
      </c>
      <c r="BW4319" s="18" t="s">
        <v>9307</v>
      </c>
    </row>
    <row r="4320" spans="51:75" x14ac:dyDescent="0.3">
      <c r="AY4320" s="94" t="e">
        <f>VLOOKUP(C4320,#REF!, 2,FALSE)</f>
        <v>#REF!</v>
      </c>
      <c r="BM4320" s="18" t="s">
        <v>9308</v>
      </c>
      <c r="BN4320" s="18" t="s">
        <v>1355</v>
      </c>
      <c r="BO4320" s="18" t="s">
        <v>9289</v>
      </c>
      <c r="BU4320" s="18" t="s">
        <v>9308</v>
      </c>
      <c r="BV4320" s="18" t="s">
        <v>1355</v>
      </c>
      <c r="BW4320" s="18" t="s">
        <v>9289</v>
      </c>
    </row>
    <row r="4321" spans="51:75" x14ac:dyDescent="0.3">
      <c r="AY4321" s="94" t="e">
        <f>VLOOKUP(C4321,#REF!, 2,FALSE)</f>
        <v>#REF!</v>
      </c>
      <c r="BM4321" s="18" t="s">
        <v>9309</v>
      </c>
      <c r="BN4321" s="18" t="s">
        <v>1355</v>
      </c>
      <c r="BO4321" s="18" t="s">
        <v>8550</v>
      </c>
      <c r="BU4321" s="18" t="s">
        <v>9309</v>
      </c>
      <c r="BV4321" s="18" t="s">
        <v>1355</v>
      </c>
      <c r="BW4321" s="18" t="s">
        <v>8550</v>
      </c>
    </row>
    <row r="4322" spans="51:75" x14ac:dyDescent="0.3">
      <c r="AY4322" s="94" t="e">
        <f>VLOOKUP(C4322,#REF!, 2,FALSE)</f>
        <v>#REF!</v>
      </c>
      <c r="BM4322" s="18" t="s">
        <v>1633</v>
      </c>
      <c r="BN4322" s="18" t="s">
        <v>17081</v>
      </c>
      <c r="BO4322" s="18" t="s">
        <v>9311</v>
      </c>
      <c r="BU4322" s="18" t="s">
        <v>1633</v>
      </c>
      <c r="BV4322" s="18" t="s">
        <v>17081</v>
      </c>
      <c r="BW4322" s="18" t="s">
        <v>9311</v>
      </c>
    </row>
    <row r="4323" spans="51:75" x14ac:dyDescent="0.3">
      <c r="AY4323" s="94" t="e">
        <f>VLOOKUP(C4323,#REF!, 2,FALSE)</f>
        <v>#REF!</v>
      </c>
      <c r="BM4323" s="18" t="s">
        <v>1634</v>
      </c>
      <c r="BN4323" s="18" t="s">
        <v>17081</v>
      </c>
      <c r="BO4323" s="18" t="s">
        <v>2524</v>
      </c>
      <c r="BU4323" s="18" t="s">
        <v>1634</v>
      </c>
      <c r="BV4323" s="18" t="s">
        <v>17081</v>
      </c>
      <c r="BW4323" s="18" t="s">
        <v>2524</v>
      </c>
    </row>
    <row r="4324" spans="51:75" x14ac:dyDescent="0.3">
      <c r="AY4324" s="94" t="e">
        <f>VLOOKUP(C4324,#REF!, 2,FALSE)</f>
        <v>#REF!</v>
      </c>
      <c r="BM4324" s="18" t="s">
        <v>9312</v>
      </c>
      <c r="BN4324" s="18" t="s">
        <v>1285</v>
      </c>
      <c r="BO4324" s="18" t="s">
        <v>8931</v>
      </c>
      <c r="BU4324" s="18" t="s">
        <v>9312</v>
      </c>
      <c r="BV4324" s="18" t="s">
        <v>1285</v>
      </c>
      <c r="BW4324" s="18" t="s">
        <v>8931</v>
      </c>
    </row>
    <row r="4325" spans="51:75" x14ac:dyDescent="0.3">
      <c r="AY4325" s="94" t="e">
        <f>VLOOKUP(C4325,#REF!, 2,FALSE)</f>
        <v>#REF!</v>
      </c>
      <c r="BM4325" s="18" t="s">
        <v>9313</v>
      </c>
      <c r="BN4325" s="18" t="s">
        <v>3024</v>
      </c>
      <c r="BO4325" s="18" t="s">
        <v>7956</v>
      </c>
      <c r="BU4325" s="18" t="s">
        <v>9313</v>
      </c>
      <c r="BV4325" s="18" t="s">
        <v>3024</v>
      </c>
      <c r="BW4325" s="18" t="s">
        <v>7956</v>
      </c>
    </row>
    <row r="4326" spans="51:75" x14ac:dyDescent="0.3">
      <c r="AY4326" s="94" t="e">
        <f>VLOOKUP(C4326,#REF!, 2,FALSE)</f>
        <v>#REF!</v>
      </c>
      <c r="BM4326" s="18" t="s">
        <v>9314</v>
      </c>
      <c r="BN4326" s="18" t="s">
        <v>3290</v>
      </c>
      <c r="BO4326" s="18" t="s">
        <v>800</v>
      </c>
      <c r="BU4326" s="18" t="s">
        <v>9314</v>
      </c>
      <c r="BV4326" s="18" t="s">
        <v>3290</v>
      </c>
      <c r="BW4326" s="18" t="s">
        <v>800</v>
      </c>
    </row>
    <row r="4327" spans="51:75" x14ac:dyDescent="0.3">
      <c r="AY4327" s="94" t="e">
        <f>VLOOKUP(C4327,#REF!, 2,FALSE)</f>
        <v>#REF!</v>
      </c>
      <c r="BM4327" s="18" t="s">
        <v>299</v>
      </c>
      <c r="BN4327" s="18" t="s">
        <v>1285</v>
      </c>
      <c r="BO4327" s="18" t="s">
        <v>6205</v>
      </c>
      <c r="BU4327" s="18" t="s">
        <v>299</v>
      </c>
      <c r="BV4327" s="18" t="s">
        <v>1285</v>
      </c>
      <c r="BW4327" s="18" t="s">
        <v>6205</v>
      </c>
    </row>
    <row r="4328" spans="51:75" x14ac:dyDescent="0.3">
      <c r="AY4328" s="94" t="e">
        <f>VLOOKUP(C4328,#REF!, 2,FALSE)</f>
        <v>#REF!</v>
      </c>
      <c r="BM4328" s="18" t="s">
        <v>9315</v>
      </c>
      <c r="BN4328" s="18" t="s">
        <v>2998</v>
      </c>
      <c r="BO4328" s="18" t="s">
        <v>9317</v>
      </c>
      <c r="BU4328" s="18" t="s">
        <v>9315</v>
      </c>
      <c r="BV4328" s="18" t="s">
        <v>2998</v>
      </c>
      <c r="BW4328" s="18" t="s">
        <v>9317</v>
      </c>
    </row>
    <row r="4329" spans="51:75" x14ac:dyDescent="0.3">
      <c r="AY4329" s="94" t="e">
        <f>VLOOKUP(C4329,#REF!, 2,FALSE)</f>
        <v>#REF!</v>
      </c>
      <c r="BM4329" s="18" t="s">
        <v>9318</v>
      </c>
      <c r="BN4329" s="18" t="s">
        <v>17081</v>
      </c>
      <c r="BO4329" s="18" t="s">
        <v>1111</v>
      </c>
      <c r="BU4329" s="18" t="s">
        <v>9318</v>
      </c>
      <c r="BV4329" s="18" t="s">
        <v>17081</v>
      </c>
      <c r="BW4329" s="18" t="s">
        <v>1111</v>
      </c>
    </row>
    <row r="4330" spans="51:75" x14ac:dyDescent="0.3">
      <c r="AY4330" s="94" t="e">
        <f>VLOOKUP(C4330,#REF!, 2,FALSE)</f>
        <v>#REF!</v>
      </c>
      <c r="BM4330" s="18" t="s">
        <v>9319</v>
      </c>
      <c r="BN4330" s="18" t="s">
        <v>1152</v>
      </c>
      <c r="BO4330" s="18" t="s">
        <v>4173</v>
      </c>
      <c r="BU4330" s="18" t="s">
        <v>9319</v>
      </c>
      <c r="BV4330" s="18" t="s">
        <v>1152</v>
      </c>
      <c r="BW4330" s="18" t="s">
        <v>4173</v>
      </c>
    </row>
    <row r="4331" spans="51:75" x14ac:dyDescent="0.3">
      <c r="AY4331" s="94" t="e">
        <f>VLOOKUP(C4331,#REF!, 2,FALSE)</f>
        <v>#REF!</v>
      </c>
      <c r="BM4331" s="18" t="s">
        <v>9320</v>
      </c>
      <c r="BN4331" s="18" t="s">
        <v>1285</v>
      </c>
      <c r="BO4331" s="18" t="s">
        <v>1076</v>
      </c>
      <c r="BU4331" s="18" t="s">
        <v>9320</v>
      </c>
      <c r="BV4331" s="18" t="s">
        <v>1285</v>
      </c>
      <c r="BW4331" s="18" t="s">
        <v>1076</v>
      </c>
    </row>
    <row r="4332" spans="51:75" x14ac:dyDescent="0.3">
      <c r="AY4332" s="94" t="e">
        <f>VLOOKUP(C4332,#REF!, 2,FALSE)</f>
        <v>#REF!</v>
      </c>
      <c r="BM4332" s="18" t="s">
        <v>9321</v>
      </c>
      <c r="BN4332" s="18" t="s">
        <v>17081</v>
      </c>
      <c r="BO4332" s="18" t="s">
        <v>5556</v>
      </c>
      <c r="BU4332" s="18" t="s">
        <v>9321</v>
      </c>
      <c r="BV4332" s="18" t="s">
        <v>17081</v>
      </c>
      <c r="BW4332" s="18" t="s">
        <v>5556</v>
      </c>
    </row>
    <row r="4333" spans="51:75" x14ac:dyDescent="0.3">
      <c r="AY4333" s="94" t="e">
        <f>VLOOKUP(C4333,#REF!, 2,FALSE)</f>
        <v>#REF!</v>
      </c>
      <c r="BM4333" s="18" t="s">
        <v>9322</v>
      </c>
      <c r="BN4333" s="18" t="s">
        <v>17081</v>
      </c>
      <c r="BO4333" s="18" t="s">
        <v>9323</v>
      </c>
      <c r="BU4333" s="18" t="s">
        <v>9322</v>
      </c>
      <c r="BV4333" s="18" t="s">
        <v>17081</v>
      </c>
      <c r="BW4333" s="18" t="s">
        <v>9323</v>
      </c>
    </row>
    <row r="4334" spans="51:75" x14ac:dyDescent="0.3">
      <c r="AY4334" s="94" t="e">
        <f>VLOOKUP(C4334,#REF!, 2,FALSE)</f>
        <v>#REF!</v>
      </c>
      <c r="BM4334" s="18" t="s">
        <v>9324</v>
      </c>
      <c r="BN4334" s="18" t="s">
        <v>667</v>
      </c>
      <c r="BO4334" s="18" t="s">
        <v>8550</v>
      </c>
      <c r="BU4334" s="18" t="s">
        <v>9324</v>
      </c>
      <c r="BV4334" s="18" t="s">
        <v>667</v>
      </c>
      <c r="BW4334" s="18" t="s">
        <v>8550</v>
      </c>
    </row>
    <row r="4335" spans="51:75" x14ac:dyDescent="0.3">
      <c r="AY4335" s="94" t="e">
        <f>VLOOKUP(C4335,#REF!, 2,FALSE)</f>
        <v>#REF!</v>
      </c>
      <c r="BM4335" s="18" t="s">
        <v>9326</v>
      </c>
      <c r="BN4335" s="18" t="s">
        <v>675</v>
      </c>
      <c r="BO4335" s="18" t="s">
        <v>3188</v>
      </c>
      <c r="BU4335" s="18" t="s">
        <v>9326</v>
      </c>
      <c r="BV4335" s="18" t="s">
        <v>675</v>
      </c>
      <c r="BW4335" s="18" t="s">
        <v>3188</v>
      </c>
    </row>
    <row r="4336" spans="51:75" x14ac:dyDescent="0.3">
      <c r="AY4336" s="94" t="e">
        <f>VLOOKUP(C4336,#REF!, 2,FALSE)</f>
        <v>#REF!</v>
      </c>
      <c r="BM4336" s="18" t="s">
        <v>9327</v>
      </c>
      <c r="BN4336" s="18" t="s">
        <v>1285</v>
      </c>
      <c r="BO4336" s="18" t="s">
        <v>1981</v>
      </c>
      <c r="BU4336" s="18" t="s">
        <v>9327</v>
      </c>
      <c r="BV4336" s="18" t="s">
        <v>1285</v>
      </c>
      <c r="BW4336" s="18" t="s">
        <v>1981</v>
      </c>
    </row>
    <row r="4337" spans="51:75" x14ac:dyDescent="0.3">
      <c r="AY4337" s="94" t="e">
        <f>VLOOKUP(C4337,#REF!, 2,FALSE)</f>
        <v>#REF!</v>
      </c>
      <c r="BM4337" s="18" t="s">
        <v>1635</v>
      </c>
      <c r="BN4337" s="18" t="s">
        <v>795</v>
      </c>
      <c r="BO4337" s="18" t="s">
        <v>9303</v>
      </c>
      <c r="BU4337" s="18" t="s">
        <v>1635</v>
      </c>
      <c r="BV4337" s="18" t="s">
        <v>795</v>
      </c>
      <c r="BW4337" s="18" t="s">
        <v>9303</v>
      </c>
    </row>
    <row r="4338" spans="51:75" x14ac:dyDescent="0.3">
      <c r="AY4338" s="94" t="e">
        <f>VLOOKUP(C4338,#REF!, 2,FALSE)</f>
        <v>#REF!</v>
      </c>
      <c r="BM4338" s="18" t="s">
        <v>1636</v>
      </c>
      <c r="BN4338" s="18" t="s">
        <v>1282</v>
      </c>
      <c r="BO4338" s="18" t="s">
        <v>9303</v>
      </c>
      <c r="BU4338" s="18" t="s">
        <v>1636</v>
      </c>
      <c r="BV4338" s="18" t="s">
        <v>1282</v>
      </c>
      <c r="BW4338" s="18" t="s">
        <v>9303</v>
      </c>
    </row>
    <row r="4339" spans="51:75" x14ac:dyDescent="0.3">
      <c r="AY4339" s="94" t="e">
        <f>VLOOKUP(C4339,#REF!, 2,FALSE)</f>
        <v>#REF!</v>
      </c>
      <c r="BM4339" s="18" t="s">
        <v>1637</v>
      </c>
      <c r="BN4339" s="18" t="s">
        <v>643</v>
      </c>
      <c r="BO4339" s="18" t="s">
        <v>8323</v>
      </c>
      <c r="BU4339" s="18" t="s">
        <v>1637</v>
      </c>
      <c r="BV4339" s="18" t="s">
        <v>643</v>
      </c>
      <c r="BW4339" s="18" t="s">
        <v>8323</v>
      </c>
    </row>
    <row r="4340" spans="51:75" x14ac:dyDescent="0.3">
      <c r="AY4340" s="94" t="e">
        <f>VLOOKUP(C4340,#REF!, 2,FALSE)</f>
        <v>#REF!</v>
      </c>
      <c r="BM4340" s="18" t="s">
        <v>9328</v>
      </c>
      <c r="BN4340" s="18" t="s">
        <v>17081</v>
      </c>
      <c r="BO4340" s="18" t="s">
        <v>6942</v>
      </c>
      <c r="BU4340" s="18" t="s">
        <v>9328</v>
      </c>
      <c r="BV4340" s="18" t="s">
        <v>17081</v>
      </c>
      <c r="BW4340" s="18" t="s">
        <v>6942</v>
      </c>
    </row>
    <row r="4341" spans="51:75" x14ac:dyDescent="0.3">
      <c r="AY4341" s="94" t="e">
        <f>VLOOKUP(C4341,#REF!, 2,FALSE)</f>
        <v>#REF!</v>
      </c>
      <c r="BM4341" s="18" t="s">
        <v>9329</v>
      </c>
      <c r="BN4341" s="18" t="s">
        <v>1355</v>
      </c>
      <c r="BO4341" s="18" t="s">
        <v>2840</v>
      </c>
      <c r="BU4341" s="18" t="s">
        <v>9329</v>
      </c>
      <c r="BV4341" s="18" t="s">
        <v>1355</v>
      </c>
      <c r="BW4341" s="18" t="s">
        <v>2840</v>
      </c>
    </row>
    <row r="4342" spans="51:75" x14ac:dyDescent="0.3">
      <c r="AY4342" s="94" t="e">
        <f>VLOOKUP(C4342,#REF!, 2,FALSE)</f>
        <v>#REF!</v>
      </c>
      <c r="BM4342" s="18" t="s">
        <v>9330</v>
      </c>
      <c r="BN4342" s="18" t="s">
        <v>1355</v>
      </c>
      <c r="BO4342" s="18" t="s">
        <v>9331</v>
      </c>
      <c r="BU4342" s="18" t="s">
        <v>9330</v>
      </c>
      <c r="BV4342" s="18" t="s">
        <v>1355</v>
      </c>
      <c r="BW4342" s="18" t="s">
        <v>9331</v>
      </c>
    </row>
    <row r="4343" spans="51:75" x14ac:dyDescent="0.3">
      <c r="AY4343" s="94" t="e">
        <f>VLOOKUP(C4343,#REF!, 2,FALSE)</f>
        <v>#REF!</v>
      </c>
      <c r="BM4343" s="18" t="s">
        <v>9332</v>
      </c>
      <c r="BN4343" s="18" t="s">
        <v>1355</v>
      </c>
      <c r="BO4343" s="18" t="s">
        <v>9310</v>
      </c>
      <c r="BU4343" s="18" t="s">
        <v>9332</v>
      </c>
      <c r="BV4343" s="18" t="s">
        <v>1355</v>
      </c>
      <c r="BW4343" s="18" t="s">
        <v>9310</v>
      </c>
    </row>
    <row r="4344" spans="51:75" x14ac:dyDescent="0.3">
      <c r="AY4344" s="94" t="e">
        <f>VLOOKUP(C4344,#REF!, 2,FALSE)</f>
        <v>#REF!</v>
      </c>
      <c r="BM4344" s="18" t="s">
        <v>1638</v>
      </c>
      <c r="BN4344" s="18" t="s">
        <v>3064</v>
      </c>
      <c r="BO4344" s="18" t="s">
        <v>9333</v>
      </c>
      <c r="BU4344" s="18" t="s">
        <v>1638</v>
      </c>
      <c r="BV4344" s="18" t="s">
        <v>3064</v>
      </c>
      <c r="BW4344" s="18" t="s">
        <v>9333</v>
      </c>
    </row>
    <row r="4345" spans="51:75" x14ac:dyDescent="0.3">
      <c r="AY4345" s="94" t="e">
        <f>VLOOKUP(C4345,#REF!, 2,FALSE)</f>
        <v>#REF!</v>
      </c>
      <c r="BM4345" s="18" t="s">
        <v>9334</v>
      </c>
      <c r="BN4345" s="18" t="s">
        <v>3064</v>
      </c>
      <c r="BO4345" s="18" t="s">
        <v>9335</v>
      </c>
      <c r="BU4345" s="18" t="s">
        <v>9334</v>
      </c>
      <c r="BV4345" s="18" t="s">
        <v>3064</v>
      </c>
      <c r="BW4345" s="18" t="s">
        <v>9335</v>
      </c>
    </row>
    <row r="4346" spans="51:75" x14ac:dyDescent="0.3">
      <c r="AY4346" s="94" t="e">
        <f>VLOOKUP(C4346,#REF!, 2,FALSE)</f>
        <v>#REF!</v>
      </c>
      <c r="BM4346" s="18" t="s">
        <v>1639</v>
      </c>
      <c r="BN4346" s="18" t="s">
        <v>1355</v>
      </c>
      <c r="BO4346" s="18" t="s">
        <v>3166</v>
      </c>
      <c r="BU4346" s="18" t="s">
        <v>1639</v>
      </c>
      <c r="BV4346" s="18" t="s">
        <v>1355</v>
      </c>
      <c r="BW4346" s="18" t="s">
        <v>3166</v>
      </c>
    </row>
    <row r="4347" spans="51:75" x14ac:dyDescent="0.3">
      <c r="AY4347" s="94" t="e">
        <f>VLOOKUP(C4347,#REF!, 2,FALSE)</f>
        <v>#REF!</v>
      </c>
      <c r="BM4347" s="18" t="s">
        <v>9337</v>
      </c>
      <c r="BN4347" s="18" t="s">
        <v>1355</v>
      </c>
      <c r="BO4347" s="18" t="s">
        <v>9333</v>
      </c>
      <c r="BU4347" s="18" t="s">
        <v>9337</v>
      </c>
      <c r="BV4347" s="18" t="s">
        <v>1355</v>
      </c>
      <c r="BW4347" s="18" t="s">
        <v>9333</v>
      </c>
    </row>
    <row r="4348" spans="51:75" x14ac:dyDescent="0.3">
      <c r="AY4348" s="94" t="e">
        <f>VLOOKUP(C4348,#REF!, 2,FALSE)</f>
        <v>#REF!</v>
      </c>
      <c r="BM4348" s="18" t="s">
        <v>9338</v>
      </c>
      <c r="BN4348" s="18" t="s">
        <v>3231</v>
      </c>
      <c r="BO4348" s="18" t="s">
        <v>3444</v>
      </c>
      <c r="BU4348" s="18" t="s">
        <v>9338</v>
      </c>
      <c r="BV4348" s="18" t="s">
        <v>3231</v>
      </c>
      <c r="BW4348" s="18" t="s">
        <v>3444</v>
      </c>
    </row>
    <row r="4349" spans="51:75" x14ac:dyDescent="0.3">
      <c r="AY4349" s="94" t="e">
        <f>VLOOKUP(C4349,#REF!, 2,FALSE)</f>
        <v>#REF!</v>
      </c>
      <c r="BM4349" s="18" t="s">
        <v>9339</v>
      </c>
      <c r="BN4349" s="18" t="s">
        <v>17081</v>
      </c>
      <c r="BO4349" s="18" t="s">
        <v>4323</v>
      </c>
      <c r="BU4349" s="18" t="s">
        <v>9339</v>
      </c>
      <c r="BV4349" s="18" t="s">
        <v>17081</v>
      </c>
      <c r="BW4349" s="18" t="s">
        <v>4323</v>
      </c>
    </row>
    <row r="4350" spans="51:75" x14ac:dyDescent="0.3">
      <c r="AY4350" s="94" t="e">
        <f>VLOOKUP(C4350,#REF!, 2,FALSE)</f>
        <v>#REF!</v>
      </c>
      <c r="BM4350" s="18" t="s">
        <v>9341</v>
      </c>
      <c r="BN4350" s="18" t="s">
        <v>17081</v>
      </c>
      <c r="BO4350" s="18" t="s">
        <v>8796</v>
      </c>
      <c r="BU4350" s="18" t="s">
        <v>9341</v>
      </c>
      <c r="BV4350" s="18" t="s">
        <v>17081</v>
      </c>
      <c r="BW4350" s="18" t="s">
        <v>8796</v>
      </c>
    </row>
    <row r="4351" spans="51:75" x14ac:dyDescent="0.3">
      <c r="AY4351" s="94" t="e">
        <f>VLOOKUP(C4351,#REF!, 2,FALSE)</f>
        <v>#REF!</v>
      </c>
      <c r="BM4351" s="18" t="s">
        <v>9344</v>
      </c>
      <c r="BN4351" s="18" t="s">
        <v>17081</v>
      </c>
      <c r="BO4351" s="18" t="s">
        <v>9345</v>
      </c>
      <c r="BU4351" s="18" t="s">
        <v>9344</v>
      </c>
      <c r="BV4351" s="18" t="s">
        <v>17081</v>
      </c>
      <c r="BW4351" s="18" t="s">
        <v>9345</v>
      </c>
    </row>
    <row r="4352" spans="51:75" x14ac:dyDescent="0.3">
      <c r="AY4352" s="94" t="e">
        <f>VLOOKUP(C4352,#REF!, 2,FALSE)</f>
        <v>#REF!</v>
      </c>
      <c r="BM4352" s="18" t="s">
        <v>9346</v>
      </c>
      <c r="BN4352" s="18" t="s">
        <v>3064</v>
      </c>
      <c r="BO4352" s="18" t="s">
        <v>1140</v>
      </c>
      <c r="BU4352" s="18" t="s">
        <v>9346</v>
      </c>
      <c r="BV4352" s="18" t="s">
        <v>3064</v>
      </c>
      <c r="BW4352" s="18" t="s">
        <v>1140</v>
      </c>
    </row>
    <row r="4353" spans="51:75" x14ac:dyDescent="0.3">
      <c r="AY4353" s="94" t="e">
        <f>VLOOKUP(C4353,#REF!, 2,FALSE)</f>
        <v>#REF!</v>
      </c>
      <c r="BM4353" s="18" t="s">
        <v>9348</v>
      </c>
      <c r="BN4353" s="18" t="s">
        <v>3064</v>
      </c>
      <c r="BO4353" s="18" t="s">
        <v>9349</v>
      </c>
      <c r="BU4353" s="18" t="s">
        <v>9348</v>
      </c>
      <c r="BV4353" s="18" t="s">
        <v>3064</v>
      </c>
      <c r="BW4353" s="18" t="s">
        <v>9349</v>
      </c>
    </row>
    <row r="4354" spans="51:75" x14ac:dyDescent="0.3">
      <c r="AY4354" s="94" t="e">
        <f>VLOOKUP(C4354,#REF!, 2,FALSE)</f>
        <v>#REF!</v>
      </c>
      <c r="BM4354" s="18" t="s">
        <v>9351</v>
      </c>
      <c r="BN4354" s="18" t="s">
        <v>3064</v>
      </c>
      <c r="BO4354" s="18" t="s">
        <v>8810</v>
      </c>
      <c r="BU4354" s="18" t="s">
        <v>9351</v>
      </c>
      <c r="BV4354" s="18" t="s">
        <v>3064</v>
      </c>
      <c r="BW4354" s="18" t="s">
        <v>8810</v>
      </c>
    </row>
    <row r="4355" spans="51:75" x14ac:dyDescent="0.3">
      <c r="AY4355" s="94" t="e">
        <f>VLOOKUP(C4355,#REF!, 2,FALSE)</f>
        <v>#REF!</v>
      </c>
      <c r="BM4355" s="18" t="s">
        <v>9352</v>
      </c>
      <c r="BN4355" s="18" t="s">
        <v>3064</v>
      </c>
      <c r="BO4355" s="18" t="s">
        <v>1686</v>
      </c>
      <c r="BU4355" s="18" t="s">
        <v>9352</v>
      </c>
      <c r="BV4355" s="18" t="s">
        <v>3064</v>
      </c>
      <c r="BW4355" s="18" t="s">
        <v>1686</v>
      </c>
    </row>
    <row r="4356" spans="51:75" x14ac:dyDescent="0.3">
      <c r="AY4356" s="94" t="e">
        <f>VLOOKUP(C4356,#REF!, 2,FALSE)</f>
        <v>#REF!</v>
      </c>
      <c r="BM4356" s="18" t="s">
        <v>9353</v>
      </c>
      <c r="BN4356" s="18" t="s">
        <v>3064</v>
      </c>
      <c r="BO4356" s="18" t="s">
        <v>8515</v>
      </c>
      <c r="BU4356" s="18" t="s">
        <v>9353</v>
      </c>
      <c r="BV4356" s="18" t="s">
        <v>3064</v>
      </c>
      <c r="BW4356" s="18" t="s">
        <v>8515</v>
      </c>
    </row>
    <row r="4357" spans="51:75" x14ac:dyDescent="0.3">
      <c r="AY4357" s="94" t="e">
        <f>VLOOKUP(C4357,#REF!, 2,FALSE)</f>
        <v>#REF!</v>
      </c>
      <c r="BM4357" s="18" t="s">
        <v>9354</v>
      </c>
      <c r="BN4357" s="18" t="s">
        <v>1355</v>
      </c>
      <c r="BO4357" s="18" t="s">
        <v>8515</v>
      </c>
      <c r="BU4357" s="18" t="s">
        <v>9354</v>
      </c>
      <c r="BV4357" s="18" t="s">
        <v>1355</v>
      </c>
      <c r="BW4357" s="18" t="s">
        <v>8515</v>
      </c>
    </row>
    <row r="4358" spans="51:75" x14ac:dyDescent="0.3">
      <c r="AY4358" s="94" t="e">
        <f>VLOOKUP(C4358,#REF!, 2,FALSE)</f>
        <v>#REF!</v>
      </c>
      <c r="BM4358" s="18" t="s">
        <v>9356</v>
      </c>
      <c r="BN4358" s="18" t="s">
        <v>3064</v>
      </c>
      <c r="BO4358" s="18" t="s">
        <v>1351</v>
      </c>
      <c r="BU4358" s="18" t="s">
        <v>9356</v>
      </c>
      <c r="BV4358" s="18" t="s">
        <v>3064</v>
      </c>
      <c r="BW4358" s="18" t="s">
        <v>1351</v>
      </c>
    </row>
    <row r="4359" spans="51:75" x14ac:dyDescent="0.3">
      <c r="AY4359" s="94" t="e">
        <f>VLOOKUP(C4359,#REF!, 2,FALSE)</f>
        <v>#REF!</v>
      </c>
      <c r="BM4359" s="18" t="s">
        <v>9357</v>
      </c>
      <c r="BN4359" s="18" t="s">
        <v>17081</v>
      </c>
      <c r="BO4359" s="18" t="s">
        <v>9358</v>
      </c>
      <c r="BU4359" s="18" t="s">
        <v>9357</v>
      </c>
      <c r="BV4359" s="18" t="s">
        <v>17081</v>
      </c>
      <c r="BW4359" s="18" t="s">
        <v>9358</v>
      </c>
    </row>
    <row r="4360" spans="51:75" x14ac:dyDescent="0.3">
      <c r="AY4360" s="94" t="e">
        <f>VLOOKUP(C4360,#REF!, 2,FALSE)</f>
        <v>#REF!</v>
      </c>
      <c r="BM4360" s="18" t="s">
        <v>9359</v>
      </c>
      <c r="BN4360" s="18" t="s">
        <v>17081</v>
      </c>
      <c r="BO4360" s="18" t="s">
        <v>6894</v>
      </c>
      <c r="BU4360" s="18" t="s">
        <v>9359</v>
      </c>
      <c r="BV4360" s="18" t="s">
        <v>17081</v>
      </c>
      <c r="BW4360" s="18" t="s">
        <v>6894</v>
      </c>
    </row>
    <row r="4361" spans="51:75" x14ac:dyDescent="0.3">
      <c r="AY4361" s="94" t="e">
        <f>VLOOKUP(C4361,#REF!, 2,FALSE)</f>
        <v>#REF!</v>
      </c>
      <c r="BM4361" s="18" t="s">
        <v>9360</v>
      </c>
      <c r="BN4361" s="18" t="s">
        <v>17081</v>
      </c>
      <c r="BO4361" s="18" t="s">
        <v>8117</v>
      </c>
      <c r="BU4361" s="18" t="s">
        <v>9360</v>
      </c>
      <c r="BV4361" s="18" t="s">
        <v>17081</v>
      </c>
      <c r="BW4361" s="18" t="s">
        <v>8117</v>
      </c>
    </row>
    <row r="4362" spans="51:75" x14ac:dyDescent="0.3">
      <c r="AY4362" s="94" t="e">
        <f>VLOOKUP(C4362,#REF!, 2,FALSE)</f>
        <v>#REF!</v>
      </c>
      <c r="BM4362" s="18" t="s">
        <v>9361</v>
      </c>
      <c r="BN4362" s="18" t="s">
        <v>3064</v>
      </c>
      <c r="BO4362" s="18" t="s">
        <v>2705</v>
      </c>
      <c r="BU4362" s="18" t="s">
        <v>9361</v>
      </c>
      <c r="BV4362" s="18" t="s">
        <v>3064</v>
      </c>
      <c r="BW4362" s="18" t="s">
        <v>2705</v>
      </c>
    </row>
    <row r="4363" spans="51:75" x14ac:dyDescent="0.3">
      <c r="AY4363" s="94" t="e">
        <f>VLOOKUP(C4363,#REF!, 2,FALSE)</f>
        <v>#REF!</v>
      </c>
      <c r="BM4363" s="18" t="s">
        <v>9362</v>
      </c>
      <c r="BN4363" s="18" t="s">
        <v>2998</v>
      </c>
      <c r="BO4363" s="18" t="s">
        <v>2998</v>
      </c>
      <c r="BU4363" s="18" t="s">
        <v>9362</v>
      </c>
      <c r="BV4363" s="18" t="s">
        <v>2998</v>
      </c>
      <c r="BW4363" s="18" t="s">
        <v>2998</v>
      </c>
    </row>
    <row r="4364" spans="51:75" x14ac:dyDescent="0.3">
      <c r="AY4364" s="94" t="e">
        <f>VLOOKUP(C4364,#REF!, 2,FALSE)</f>
        <v>#REF!</v>
      </c>
      <c r="BM4364" s="18" t="s">
        <v>9364</v>
      </c>
      <c r="BN4364" s="18" t="s">
        <v>1355</v>
      </c>
      <c r="BO4364" s="18" t="s">
        <v>2705</v>
      </c>
      <c r="BU4364" s="18" t="s">
        <v>9364</v>
      </c>
      <c r="BV4364" s="18" t="s">
        <v>1355</v>
      </c>
      <c r="BW4364" s="18" t="s">
        <v>2705</v>
      </c>
    </row>
    <row r="4365" spans="51:75" x14ac:dyDescent="0.3">
      <c r="AY4365" s="94" t="e">
        <f>VLOOKUP(C4365,#REF!, 2,FALSE)</f>
        <v>#REF!</v>
      </c>
      <c r="BM4365" s="18" t="s">
        <v>9365</v>
      </c>
      <c r="BN4365" s="18" t="s">
        <v>1355</v>
      </c>
      <c r="BO4365" s="18" t="s">
        <v>2705</v>
      </c>
      <c r="BU4365" s="18" t="s">
        <v>9365</v>
      </c>
      <c r="BV4365" s="18" t="s">
        <v>1355</v>
      </c>
      <c r="BW4365" s="18" t="s">
        <v>2705</v>
      </c>
    </row>
    <row r="4366" spans="51:75" x14ac:dyDescent="0.3">
      <c r="AY4366" s="94" t="e">
        <f>VLOOKUP(C4366,#REF!, 2,FALSE)</f>
        <v>#REF!</v>
      </c>
      <c r="BM4366" s="18" t="s">
        <v>300</v>
      </c>
      <c r="BN4366" s="18" t="s">
        <v>783</v>
      </c>
      <c r="BO4366" s="18" t="s">
        <v>1291</v>
      </c>
      <c r="BU4366" s="18" t="s">
        <v>300</v>
      </c>
      <c r="BV4366" s="18" t="s">
        <v>783</v>
      </c>
      <c r="BW4366" s="18" t="s">
        <v>1291</v>
      </c>
    </row>
    <row r="4367" spans="51:75" x14ac:dyDescent="0.3">
      <c r="AY4367" s="94" t="e">
        <f>VLOOKUP(C4367,#REF!, 2,FALSE)</f>
        <v>#REF!</v>
      </c>
      <c r="BM4367" s="18" t="s">
        <v>9366</v>
      </c>
      <c r="BN4367" s="18" t="s">
        <v>17081</v>
      </c>
      <c r="BO4367" s="18" t="s">
        <v>9367</v>
      </c>
      <c r="BU4367" s="18" t="s">
        <v>9366</v>
      </c>
      <c r="BV4367" s="18" t="s">
        <v>17081</v>
      </c>
      <c r="BW4367" s="18" t="s">
        <v>9367</v>
      </c>
    </row>
    <row r="4368" spans="51:75" x14ac:dyDescent="0.3">
      <c r="AY4368" s="94" t="e">
        <f>VLOOKUP(C4368,#REF!, 2,FALSE)</f>
        <v>#REF!</v>
      </c>
      <c r="BM4368" s="18" t="s">
        <v>9368</v>
      </c>
      <c r="BN4368" s="18" t="s">
        <v>17081</v>
      </c>
      <c r="BO4368" s="18" t="s">
        <v>8007</v>
      </c>
      <c r="BU4368" s="18" t="s">
        <v>9368</v>
      </c>
      <c r="BV4368" s="18" t="s">
        <v>17081</v>
      </c>
      <c r="BW4368" s="18" t="s">
        <v>8007</v>
      </c>
    </row>
    <row r="4369" spans="51:75" x14ac:dyDescent="0.3">
      <c r="AY4369" s="94" t="e">
        <f>VLOOKUP(C4369,#REF!, 2,FALSE)</f>
        <v>#REF!</v>
      </c>
      <c r="BM4369" s="18" t="s">
        <v>9369</v>
      </c>
      <c r="BN4369" s="18" t="s">
        <v>633</v>
      </c>
      <c r="BO4369" s="18" t="s">
        <v>9370</v>
      </c>
      <c r="BU4369" s="18" t="s">
        <v>9369</v>
      </c>
      <c r="BV4369" s="18" t="s">
        <v>633</v>
      </c>
      <c r="BW4369" s="18" t="s">
        <v>9370</v>
      </c>
    </row>
    <row r="4370" spans="51:75" x14ac:dyDescent="0.3">
      <c r="AY4370" s="94" t="e">
        <f>VLOOKUP(C4370,#REF!, 2,FALSE)</f>
        <v>#REF!</v>
      </c>
      <c r="BM4370" s="18" t="s">
        <v>9371</v>
      </c>
      <c r="BN4370" s="18" t="s">
        <v>822</v>
      </c>
      <c r="BO4370" s="18" t="s">
        <v>9372</v>
      </c>
      <c r="BU4370" s="18" t="s">
        <v>9371</v>
      </c>
      <c r="BV4370" s="18" t="s">
        <v>822</v>
      </c>
      <c r="BW4370" s="18" t="s">
        <v>9372</v>
      </c>
    </row>
    <row r="4371" spans="51:75" x14ac:dyDescent="0.3">
      <c r="AY4371" s="94" t="e">
        <f>VLOOKUP(C4371,#REF!, 2,FALSE)</f>
        <v>#REF!</v>
      </c>
      <c r="BM4371" s="18" t="s">
        <v>9373</v>
      </c>
      <c r="BN4371" s="18" t="s">
        <v>630</v>
      </c>
      <c r="BO4371" s="18" t="s">
        <v>9374</v>
      </c>
      <c r="BU4371" s="18" t="s">
        <v>9373</v>
      </c>
      <c r="BV4371" s="18" t="s">
        <v>630</v>
      </c>
      <c r="BW4371" s="18" t="s">
        <v>9374</v>
      </c>
    </row>
    <row r="4372" spans="51:75" x14ac:dyDescent="0.3">
      <c r="AY4372" s="94" t="e">
        <f>VLOOKUP(C4372,#REF!, 2,FALSE)</f>
        <v>#REF!</v>
      </c>
      <c r="BM4372" s="18" t="s">
        <v>9375</v>
      </c>
      <c r="BN4372" s="18" t="s">
        <v>822</v>
      </c>
      <c r="BO4372" s="18" t="s">
        <v>9268</v>
      </c>
      <c r="BU4372" s="18" t="s">
        <v>9375</v>
      </c>
      <c r="BV4372" s="18" t="s">
        <v>822</v>
      </c>
      <c r="BW4372" s="18" t="s">
        <v>9268</v>
      </c>
    </row>
    <row r="4373" spans="51:75" x14ac:dyDescent="0.3">
      <c r="AY4373" s="94" t="e">
        <f>VLOOKUP(C4373,#REF!, 2,FALSE)</f>
        <v>#REF!</v>
      </c>
      <c r="BM4373" s="18" t="s">
        <v>1640</v>
      </c>
      <c r="BN4373" s="18" t="s">
        <v>1282</v>
      </c>
      <c r="BO4373" s="18" t="s">
        <v>9370</v>
      </c>
      <c r="BU4373" s="18" t="s">
        <v>1640</v>
      </c>
      <c r="BV4373" s="18" t="s">
        <v>1282</v>
      </c>
      <c r="BW4373" s="18" t="s">
        <v>9370</v>
      </c>
    </row>
    <row r="4374" spans="51:75" x14ac:dyDescent="0.3">
      <c r="AY4374" s="94" t="e">
        <f>VLOOKUP(C4374,#REF!, 2,FALSE)</f>
        <v>#REF!</v>
      </c>
      <c r="BM4374" s="18" t="s">
        <v>9376</v>
      </c>
      <c r="BN4374" s="18" t="s">
        <v>663</v>
      </c>
      <c r="BO4374" s="18" t="s">
        <v>2186</v>
      </c>
      <c r="BU4374" s="18" t="s">
        <v>9376</v>
      </c>
      <c r="BV4374" s="18" t="s">
        <v>663</v>
      </c>
      <c r="BW4374" s="18" t="s">
        <v>2186</v>
      </c>
    </row>
    <row r="4375" spans="51:75" x14ac:dyDescent="0.3">
      <c r="AY4375" s="94" t="e">
        <f>VLOOKUP(C4375,#REF!, 2,FALSE)</f>
        <v>#REF!</v>
      </c>
      <c r="BM4375" s="18" t="s">
        <v>9377</v>
      </c>
      <c r="BN4375" s="18" t="s">
        <v>630</v>
      </c>
      <c r="BO4375" s="18" t="s">
        <v>8535</v>
      </c>
      <c r="BU4375" s="18" t="s">
        <v>9377</v>
      </c>
      <c r="BV4375" s="18" t="s">
        <v>630</v>
      </c>
      <c r="BW4375" s="18" t="s">
        <v>8535</v>
      </c>
    </row>
    <row r="4376" spans="51:75" x14ac:dyDescent="0.3">
      <c r="AY4376" s="94" t="e">
        <f>VLOOKUP(C4376,#REF!, 2,FALSE)</f>
        <v>#REF!</v>
      </c>
      <c r="BM4376" s="18" t="s">
        <v>9379</v>
      </c>
      <c r="BN4376" s="18" t="s">
        <v>864</v>
      </c>
      <c r="BO4376" s="18" t="s">
        <v>8614</v>
      </c>
      <c r="BU4376" s="18" t="s">
        <v>9379</v>
      </c>
      <c r="BV4376" s="18" t="s">
        <v>864</v>
      </c>
      <c r="BW4376" s="18" t="s">
        <v>8614</v>
      </c>
    </row>
    <row r="4377" spans="51:75" x14ac:dyDescent="0.3">
      <c r="AY4377" s="94" t="e">
        <f>VLOOKUP(C4377,#REF!, 2,FALSE)</f>
        <v>#REF!</v>
      </c>
      <c r="BM4377" s="18" t="s">
        <v>9380</v>
      </c>
      <c r="BN4377" s="18" t="s">
        <v>861</v>
      </c>
      <c r="BO4377" s="18" t="s">
        <v>4587</v>
      </c>
      <c r="BU4377" s="18" t="s">
        <v>9380</v>
      </c>
      <c r="BV4377" s="18" t="s">
        <v>861</v>
      </c>
      <c r="BW4377" s="18" t="s">
        <v>4587</v>
      </c>
    </row>
    <row r="4378" spans="51:75" x14ac:dyDescent="0.3">
      <c r="AY4378" s="94" t="e">
        <f>VLOOKUP(C4378,#REF!, 2,FALSE)</f>
        <v>#REF!</v>
      </c>
      <c r="BM4378" s="18" t="s">
        <v>9382</v>
      </c>
      <c r="BN4378" s="18" t="s">
        <v>17081</v>
      </c>
      <c r="BO4378" s="18" t="s">
        <v>2524</v>
      </c>
      <c r="BU4378" s="18" t="s">
        <v>9382</v>
      </c>
      <c r="BV4378" s="18" t="s">
        <v>17081</v>
      </c>
      <c r="BW4378" s="18" t="s">
        <v>2524</v>
      </c>
    </row>
    <row r="4379" spans="51:75" x14ac:dyDescent="0.3">
      <c r="AY4379" s="94" t="e">
        <f>VLOOKUP(C4379,#REF!, 2,FALSE)</f>
        <v>#REF!</v>
      </c>
      <c r="BM4379" s="18" t="s">
        <v>9383</v>
      </c>
      <c r="BN4379" s="18" t="s">
        <v>17081</v>
      </c>
      <c r="BO4379" s="18" t="s">
        <v>1064</v>
      </c>
      <c r="BU4379" s="18" t="s">
        <v>9383</v>
      </c>
      <c r="BV4379" s="18" t="s">
        <v>17081</v>
      </c>
      <c r="BW4379" s="18" t="s">
        <v>1064</v>
      </c>
    </row>
    <row r="4380" spans="51:75" x14ac:dyDescent="0.3">
      <c r="AY4380" s="94" t="e">
        <f>VLOOKUP(C4380,#REF!, 2,FALSE)</f>
        <v>#REF!</v>
      </c>
      <c r="BM4380" s="18" t="s">
        <v>9384</v>
      </c>
      <c r="BN4380" s="18" t="s">
        <v>17081</v>
      </c>
      <c r="BO4380" s="18" t="s">
        <v>2186</v>
      </c>
      <c r="BU4380" s="18" t="s">
        <v>9384</v>
      </c>
      <c r="BV4380" s="18" t="s">
        <v>17081</v>
      </c>
      <c r="BW4380" s="18" t="s">
        <v>2186</v>
      </c>
    </row>
    <row r="4381" spans="51:75" x14ac:dyDescent="0.3">
      <c r="AY4381" s="94" t="e">
        <f>VLOOKUP(C4381,#REF!, 2,FALSE)</f>
        <v>#REF!</v>
      </c>
      <c r="BM4381" s="18" t="s">
        <v>9386</v>
      </c>
      <c r="BN4381" s="18" t="s">
        <v>787</v>
      </c>
      <c r="BO4381" s="18" t="s">
        <v>9286</v>
      </c>
      <c r="BU4381" s="18" t="s">
        <v>9386</v>
      </c>
      <c r="BV4381" s="18" t="s">
        <v>787</v>
      </c>
      <c r="BW4381" s="18" t="s">
        <v>9286</v>
      </c>
    </row>
    <row r="4382" spans="51:75" x14ac:dyDescent="0.3">
      <c r="AY4382" s="94" t="e">
        <f>VLOOKUP(C4382,#REF!, 2,FALSE)</f>
        <v>#REF!</v>
      </c>
      <c r="BM4382" s="18" t="s">
        <v>9387</v>
      </c>
      <c r="BN4382" s="18" t="s">
        <v>17081</v>
      </c>
      <c r="BO4382" s="18" t="s">
        <v>9388</v>
      </c>
      <c r="BU4382" s="18" t="s">
        <v>9387</v>
      </c>
      <c r="BV4382" s="18" t="s">
        <v>17081</v>
      </c>
      <c r="BW4382" s="18" t="s">
        <v>9388</v>
      </c>
    </row>
    <row r="4383" spans="51:75" x14ac:dyDescent="0.3">
      <c r="AY4383" s="94" t="e">
        <f>VLOOKUP(C4383,#REF!, 2,FALSE)</f>
        <v>#REF!</v>
      </c>
      <c r="BM4383" s="18" t="s">
        <v>9389</v>
      </c>
      <c r="BN4383" s="18" t="s">
        <v>17081</v>
      </c>
      <c r="BO4383" s="18" t="s">
        <v>9342</v>
      </c>
      <c r="BU4383" s="18" t="s">
        <v>9389</v>
      </c>
      <c r="BV4383" s="18" t="s">
        <v>17081</v>
      </c>
      <c r="BW4383" s="18" t="s">
        <v>9342</v>
      </c>
    </row>
    <row r="4384" spans="51:75" x14ac:dyDescent="0.3">
      <c r="AY4384" s="94" t="e">
        <f>VLOOKUP(C4384,#REF!, 2,FALSE)</f>
        <v>#REF!</v>
      </c>
      <c r="BM4384" s="18" t="s">
        <v>9390</v>
      </c>
      <c r="BN4384" s="18" t="s">
        <v>630</v>
      </c>
      <c r="BO4384" s="18" t="s">
        <v>9391</v>
      </c>
      <c r="BU4384" s="18" t="s">
        <v>9390</v>
      </c>
      <c r="BV4384" s="18" t="s">
        <v>630</v>
      </c>
      <c r="BW4384" s="18" t="s">
        <v>9391</v>
      </c>
    </row>
    <row r="4385" spans="51:75" x14ac:dyDescent="0.3">
      <c r="AY4385" s="94" t="e">
        <f>VLOOKUP(C4385,#REF!, 2,FALSE)</f>
        <v>#REF!</v>
      </c>
      <c r="BM4385" s="18" t="s">
        <v>9392</v>
      </c>
      <c r="BN4385" s="18" t="s">
        <v>1355</v>
      </c>
      <c r="BO4385" s="18" t="s">
        <v>2705</v>
      </c>
      <c r="BU4385" s="18" t="s">
        <v>9392</v>
      </c>
      <c r="BV4385" s="18" t="s">
        <v>1355</v>
      </c>
      <c r="BW4385" s="18" t="s">
        <v>2705</v>
      </c>
    </row>
    <row r="4386" spans="51:75" x14ac:dyDescent="0.3">
      <c r="AY4386" s="94" t="e">
        <f>VLOOKUP(C4386,#REF!, 2,FALSE)</f>
        <v>#REF!</v>
      </c>
      <c r="BM4386" s="18" t="s">
        <v>9393</v>
      </c>
      <c r="BN4386" s="18" t="s">
        <v>3064</v>
      </c>
      <c r="BO4386" s="18" t="s">
        <v>8125</v>
      </c>
      <c r="BU4386" s="18" t="s">
        <v>9393</v>
      </c>
      <c r="BV4386" s="18" t="s">
        <v>3064</v>
      </c>
      <c r="BW4386" s="18" t="s">
        <v>8125</v>
      </c>
    </row>
    <row r="4387" spans="51:75" x14ac:dyDescent="0.3">
      <c r="AY4387" s="94" t="e">
        <f>VLOOKUP(C4387,#REF!, 2,FALSE)</f>
        <v>#REF!</v>
      </c>
      <c r="BM4387" s="18" t="s">
        <v>9394</v>
      </c>
      <c r="BN4387" s="18" t="s">
        <v>1282</v>
      </c>
      <c r="BO4387" s="18" t="s">
        <v>9395</v>
      </c>
      <c r="BU4387" s="18" t="s">
        <v>9394</v>
      </c>
      <c r="BV4387" s="18" t="s">
        <v>1282</v>
      </c>
      <c r="BW4387" s="18" t="s">
        <v>9395</v>
      </c>
    </row>
    <row r="4388" spans="51:75" x14ac:dyDescent="0.3">
      <c r="AY4388" s="94" t="e">
        <f>VLOOKUP(C4388,#REF!, 2,FALSE)</f>
        <v>#REF!</v>
      </c>
      <c r="BM4388" s="18" t="s">
        <v>9396</v>
      </c>
      <c r="BN4388" s="18" t="s">
        <v>17081</v>
      </c>
      <c r="BO4388" s="18" t="s">
        <v>8931</v>
      </c>
      <c r="BU4388" s="18" t="s">
        <v>9396</v>
      </c>
      <c r="BV4388" s="18" t="s">
        <v>17081</v>
      </c>
      <c r="BW4388" s="18" t="s">
        <v>8931</v>
      </c>
    </row>
    <row r="4389" spans="51:75" x14ac:dyDescent="0.3">
      <c r="AY4389" s="94" t="e">
        <f>VLOOKUP(C4389,#REF!, 2,FALSE)</f>
        <v>#REF!</v>
      </c>
      <c r="BM4389" s="18" t="s">
        <v>9397</v>
      </c>
      <c r="BN4389" s="18" t="s">
        <v>3231</v>
      </c>
      <c r="BO4389" s="18" t="s">
        <v>9398</v>
      </c>
      <c r="BU4389" s="18" t="s">
        <v>9397</v>
      </c>
      <c r="BV4389" s="18" t="s">
        <v>3231</v>
      </c>
      <c r="BW4389" s="18" t="s">
        <v>9398</v>
      </c>
    </row>
    <row r="4390" spans="51:75" x14ac:dyDescent="0.3">
      <c r="AY4390" s="94" t="e">
        <f>VLOOKUP(C4390,#REF!, 2,FALSE)</f>
        <v>#REF!</v>
      </c>
      <c r="BM4390" s="18" t="s">
        <v>9400</v>
      </c>
      <c r="BN4390" s="18" t="s">
        <v>17081</v>
      </c>
      <c r="BO4390" s="18" t="s">
        <v>9401</v>
      </c>
      <c r="BU4390" s="18" t="s">
        <v>9400</v>
      </c>
      <c r="BV4390" s="18" t="s">
        <v>17081</v>
      </c>
      <c r="BW4390" s="18" t="s">
        <v>9401</v>
      </c>
    </row>
    <row r="4391" spans="51:75" x14ac:dyDescent="0.3">
      <c r="AY4391" s="94" t="e">
        <f>VLOOKUP(C4391,#REF!, 2,FALSE)</f>
        <v>#REF!</v>
      </c>
      <c r="BM4391" s="18" t="s">
        <v>9402</v>
      </c>
      <c r="BN4391" s="18" t="s">
        <v>3231</v>
      </c>
      <c r="BO4391" s="18" t="s">
        <v>7721</v>
      </c>
      <c r="BU4391" s="18" t="s">
        <v>9402</v>
      </c>
      <c r="BV4391" s="18" t="s">
        <v>3231</v>
      </c>
      <c r="BW4391" s="18" t="s">
        <v>7721</v>
      </c>
    </row>
    <row r="4392" spans="51:75" x14ac:dyDescent="0.3">
      <c r="AY4392" s="94" t="e">
        <f>VLOOKUP(C4392,#REF!, 2,FALSE)</f>
        <v>#REF!</v>
      </c>
      <c r="BM4392" s="18" t="s">
        <v>9403</v>
      </c>
      <c r="BN4392" s="18" t="s">
        <v>17081</v>
      </c>
      <c r="BO4392" s="18" t="s">
        <v>7127</v>
      </c>
      <c r="BU4392" s="18" t="s">
        <v>9403</v>
      </c>
      <c r="BV4392" s="18" t="s">
        <v>17081</v>
      </c>
      <c r="BW4392" s="18" t="s">
        <v>7127</v>
      </c>
    </row>
    <row r="4393" spans="51:75" x14ac:dyDescent="0.3">
      <c r="AY4393" s="94" t="e">
        <f>VLOOKUP(C4393,#REF!, 2,FALSE)</f>
        <v>#REF!</v>
      </c>
      <c r="BM4393" s="18" t="s">
        <v>9404</v>
      </c>
      <c r="BN4393" s="18" t="s">
        <v>2998</v>
      </c>
      <c r="BO4393" s="18" t="s">
        <v>9311</v>
      </c>
      <c r="BU4393" s="18" t="s">
        <v>9404</v>
      </c>
      <c r="BV4393" s="18" t="s">
        <v>2998</v>
      </c>
      <c r="BW4393" s="18" t="s">
        <v>9311</v>
      </c>
    </row>
    <row r="4394" spans="51:75" x14ac:dyDescent="0.3">
      <c r="AY4394" s="94" t="e">
        <f>VLOOKUP(C4394,#REF!, 2,FALSE)</f>
        <v>#REF!</v>
      </c>
      <c r="BM4394" s="18" t="s">
        <v>1641</v>
      </c>
      <c r="BN4394" s="18" t="s">
        <v>1355</v>
      </c>
      <c r="BO4394" s="18" t="s">
        <v>9268</v>
      </c>
      <c r="BU4394" s="18" t="s">
        <v>1641</v>
      </c>
      <c r="BV4394" s="18" t="s">
        <v>1355</v>
      </c>
      <c r="BW4394" s="18" t="s">
        <v>9268</v>
      </c>
    </row>
    <row r="4395" spans="51:75" x14ac:dyDescent="0.3">
      <c r="AY4395" s="94" t="e">
        <f>VLOOKUP(C4395,#REF!, 2,FALSE)</f>
        <v>#REF!</v>
      </c>
      <c r="BM4395" s="18" t="s">
        <v>9405</v>
      </c>
      <c r="BN4395" s="18" t="s">
        <v>1355</v>
      </c>
      <c r="BO4395" s="18" t="s">
        <v>9323</v>
      </c>
      <c r="BU4395" s="18" t="s">
        <v>9405</v>
      </c>
      <c r="BV4395" s="18" t="s">
        <v>1355</v>
      </c>
      <c r="BW4395" s="18" t="s">
        <v>9323</v>
      </c>
    </row>
    <row r="4396" spans="51:75" x14ac:dyDescent="0.3">
      <c r="AY4396" s="94" t="e">
        <f>VLOOKUP(C4396,#REF!, 2,FALSE)</f>
        <v>#REF!</v>
      </c>
      <c r="BM4396" s="18" t="s">
        <v>1642</v>
      </c>
      <c r="BN4396" s="18" t="s">
        <v>1355</v>
      </c>
      <c r="BO4396" s="18" t="s">
        <v>9323</v>
      </c>
      <c r="BU4396" s="18" t="s">
        <v>1642</v>
      </c>
      <c r="BV4396" s="18" t="s">
        <v>1355</v>
      </c>
      <c r="BW4396" s="18" t="s">
        <v>9323</v>
      </c>
    </row>
    <row r="4397" spans="51:75" x14ac:dyDescent="0.3">
      <c r="AY4397" s="94" t="e">
        <f>VLOOKUP(C4397,#REF!, 2,FALSE)</f>
        <v>#REF!</v>
      </c>
      <c r="BM4397" s="18" t="s">
        <v>1643</v>
      </c>
      <c r="BN4397" s="18" t="s">
        <v>3064</v>
      </c>
      <c r="BO4397" s="18" t="s">
        <v>9407</v>
      </c>
      <c r="BU4397" s="18" t="s">
        <v>1643</v>
      </c>
      <c r="BV4397" s="18" t="s">
        <v>3064</v>
      </c>
      <c r="BW4397" s="18" t="s">
        <v>9407</v>
      </c>
    </row>
    <row r="4398" spans="51:75" x14ac:dyDescent="0.3">
      <c r="AY4398" s="94" t="e">
        <f>VLOOKUP(C4398,#REF!, 2,FALSE)</f>
        <v>#REF!</v>
      </c>
      <c r="BM4398" s="18" t="s">
        <v>9408</v>
      </c>
      <c r="BN4398" s="18" t="s">
        <v>17081</v>
      </c>
      <c r="BO4398" s="18" t="s">
        <v>4547</v>
      </c>
      <c r="BU4398" s="18" t="s">
        <v>9408</v>
      </c>
      <c r="BV4398" s="18" t="s">
        <v>17081</v>
      </c>
      <c r="BW4398" s="18" t="s">
        <v>4547</v>
      </c>
    </row>
    <row r="4399" spans="51:75" x14ac:dyDescent="0.3">
      <c r="AY4399" s="94" t="e">
        <f>VLOOKUP(C4399,#REF!, 2,FALSE)</f>
        <v>#REF!</v>
      </c>
      <c r="BM4399" s="18" t="s">
        <v>301</v>
      </c>
      <c r="BN4399" s="18" t="s">
        <v>17081</v>
      </c>
      <c r="BO4399" s="18" t="s">
        <v>2067</v>
      </c>
      <c r="BU4399" s="18" t="s">
        <v>301</v>
      </c>
      <c r="BV4399" s="18" t="s">
        <v>17081</v>
      </c>
      <c r="BW4399" s="18" t="s">
        <v>2067</v>
      </c>
    </row>
    <row r="4400" spans="51:75" x14ac:dyDescent="0.3">
      <c r="AY4400" s="94" t="e">
        <f>VLOOKUP(C4400,#REF!, 2,FALSE)</f>
        <v>#REF!</v>
      </c>
      <c r="BM4400" s="18" t="s">
        <v>302</v>
      </c>
      <c r="BN4400" s="18" t="s">
        <v>17081</v>
      </c>
      <c r="BO4400" s="18" t="s">
        <v>7264</v>
      </c>
      <c r="BU4400" s="18" t="s">
        <v>302</v>
      </c>
      <c r="BV4400" s="18" t="s">
        <v>17081</v>
      </c>
      <c r="BW4400" s="18" t="s">
        <v>7264</v>
      </c>
    </row>
    <row r="4401" spans="51:75" x14ac:dyDescent="0.3">
      <c r="AY4401" s="94" t="e">
        <f>VLOOKUP(C4401,#REF!, 2,FALSE)</f>
        <v>#REF!</v>
      </c>
      <c r="BM4401" s="18" t="s">
        <v>9409</v>
      </c>
      <c r="BN4401" s="18" t="s">
        <v>17081</v>
      </c>
      <c r="BO4401" s="18" t="s">
        <v>8774</v>
      </c>
      <c r="BU4401" s="18" t="s">
        <v>9409</v>
      </c>
      <c r="BV4401" s="18" t="s">
        <v>17081</v>
      </c>
      <c r="BW4401" s="18" t="s">
        <v>8774</v>
      </c>
    </row>
    <row r="4402" spans="51:75" x14ac:dyDescent="0.3">
      <c r="AY4402" s="94" t="e">
        <f>VLOOKUP(C4402,#REF!, 2,FALSE)</f>
        <v>#REF!</v>
      </c>
      <c r="BM4402" s="18" t="s">
        <v>9410</v>
      </c>
      <c r="BN4402" s="18" t="s">
        <v>17081</v>
      </c>
      <c r="BO4402" s="18" t="s">
        <v>9411</v>
      </c>
      <c r="BU4402" s="18" t="s">
        <v>9410</v>
      </c>
      <c r="BV4402" s="18" t="s">
        <v>17081</v>
      </c>
      <c r="BW4402" s="18" t="s">
        <v>9411</v>
      </c>
    </row>
    <row r="4403" spans="51:75" x14ac:dyDescent="0.3">
      <c r="AY4403" s="94" t="e">
        <f>VLOOKUP(C4403,#REF!, 2,FALSE)</f>
        <v>#REF!</v>
      </c>
      <c r="BM4403" s="18" t="s">
        <v>9412</v>
      </c>
      <c r="BN4403" s="18" t="s">
        <v>1355</v>
      </c>
      <c r="BO4403" s="18" t="s">
        <v>9413</v>
      </c>
      <c r="BU4403" s="18" t="s">
        <v>9412</v>
      </c>
      <c r="BV4403" s="18" t="s">
        <v>1355</v>
      </c>
      <c r="BW4403" s="18" t="s">
        <v>9413</v>
      </c>
    </row>
    <row r="4404" spans="51:75" x14ac:dyDescent="0.3">
      <c r="AY4404" s="94" t="e">
        <f>VLOOKUP(C4404,#REF!, 2,FALSE)</f>
        <v>#REF!</v>
      </c>
      <c r="BM4404" s="18" t="s">
        <v>9414</v>
      </c>
      <c r="BN4404" s="18" t="s">
        <v>1355</v>
      </c>
      <c r="BO4404" s="18" t="s">
        <v>6082</v>
      </c>
      <c r="BU4404" s="18" t="s">
        <v>9414</v>
      </c>
      <c r="BV4404" s="18" t="s">
        <v>1355</v>
      </c>
      <c r="BW4404" s="18" t="s">
        <v>6082</v>
      </c>
    </row>
    <row r="4405" spans="51:75" x14ac:dyDescent="0.3">
      <c r="AY4405" s="94" t="e">
        <f>VLOOKUP(C4405,#REF!, 2,FALSE)</f>
        <v>#REF!</v>
      </c>
      <c r="BM4405" s="18" t="s">
        <v>9415</v>
      </c>
      <c r="BN4405" s="18" t="s">
        <v>1355</v>
      </c>
      <c r="BO4405" s="18" t="s">
        <v>9416</v>
      </c>
      <c r="BU4405" s="18" t="s">
        <v>9415</v>
      </c>
      <c r="BV4405" s="18" t="s">
        <v>1355</v>
      </c>
      <c r="BW4405" s="18" t="s">
        <v>9416</v>
      </c>
    </row>
    <row r="4406" spans="51:75" x14ac:dyDescent="0.3">
      <c r="AY4406" s="94" t="e">
        <f>VLOOKUP(C4406,#REF!, 2,FALSE)</f>
        <v>#REF!</v>
      </c>
      <c r="BM4406" s="18" t="s">
        <v>9417</v>
      </c>
      <c r="BN4406" s="18" t="s">
        <v>1355</v>
      </c>
      <c r="BO4406" s="18" t="s">
        <v>7673</v>
      </c>
      <c r="BU4406" s="18" t="s">
        <v>9417</v>
      </c>
      <c r="BV4406" s="18" t="s">
        <v>1355</v>
      </c>
      <c r="BW4406" s="18" t="s">
        <v>7673</v>
      </c>
    </row>
    <row r="4407" spans="51:75" x14ac:dyDescent="0.3">
      <c r="AY4407" s="94" t="e">
        <f>VLOOKUP(C4407,#REF!, 2,FALSE)</f>
        <v>#REF!</v>
      </c>
      <c r="BM4407" s="18" t="s">
        <v>9418</v>
      </c>
      <c r="BN4407" s="18" t="s">
        <v>1355</v>
      </c>
      <c r="BO4407" s="18" t="s">
        <v>3659</v>
      </c>
      <c r="BU4407" s="18" t="s">
        <v>9418</v>
      </c>
      <c r="BV4407" s="18" t="s">
        <v>1355</v>
      </c>
      <c r="BW4407" s="18" t="s">
        <v>3659</v>
      </c>
    </row>
    <row r="4408" spans="51:75" x14ac:dyDescent="0.3">
      <c r="AY4408" s="94" t="e">
        <f>VLOOKUP(C4408,#REF!, 2,FALSE)</f>
        <v>#REF!</v>
      </c>
      <c r="BM4408" s="18" t="s">
        <v>9419</v>
      </c>
      <c r="BN4408" s="18" t="s">
        <v>17081</v>
      </c>
      <c r="BO4408" s="18" t="s">
        <v>9420</v>
      </c>
      <c r="BU4408" s="18" t="s">
        <v>9419</v>
      </c>
      <c r="BV4408" s="18" t="s">
        <v>17081</v>
      </c>
      <c r="BW4408" s="18" t="s">
        <v>9420</v>
      </c>
    </row>
    <row r="4409" spans="51:75" x14ac:dyDescent="0.3">
      <c r="AY4409" s="94" t="e">
        <f>VLOOKUP(C4409,#REF!, 2,FALSE)</f>
        <v>#REF!</v>
      </c>
      <c r="BM4409" s="18" t="s">
        <v>1644</v>
      </c>
      <c r="BN4409" s="18" t="s">
        <v>17081</v>
      </c>
      <c r="BO4409" s="18" t="s">
        <v>8883</v>
      </c>
      <c r="BU4409" s="18" t="s">
        <v>1644</v>
      </c>
      <c r="BV4409" s="18" t="s">
        <v>17081</v>
      </c>
      <c r="BW4409" s="18" t="s">
        <v>8883</v>
      </c>
    </row>
    <row r="4410" spans="51:75" x14ac:dyDescent="0.3">
      <c r="AY4410" s="94" t="e">
        <f>VLOOKUP(C4410,#REF!, 2,FALSE)</f>
        <v>#REF!</v>
      </c>
      <c r="BM4410" s="18" t="s">
        <v>9421</v>
      </c>
      <c r="BN4410" s="18" t="s">
        <v>17081</v>
      </c>
      <c r="BO4410" s="18" t="s">
        <v>2524</v>
      </c>
      <c r="BU4410" s="18" t="s">
        <v>9421</v>
      </c>
      <c r="BV4410" s="18" t="s">
        <v>17081</v>
      </c>
      <c r="BW4410" s="18" t="s">
        <v>2524</v>
      </c>
    </row>
    <row r="4411" spans="51:75" x14ac:dyDescent="0.3">
      <c r="AY4411" s="94" t="e">
        <f>VLOOKUP(C4411,#REF!, 2,FALSE)</f>
        <v>#REF!</v>
      </c>
      <c r="BM4411" s="18" t="s">
        <v>9422</v>
      </c>
      <c r="BN4411" s="18" t="s">
        <v>17081</v>
      </c>
      <c r="BO4411" s="18" t="s">
        <v>7127</v>
      </c>
      <c r="BU4411" s="18" t="s">
        <v>9422</v>
      </c>
      <c r="BV4411" s="18" t="s">
        <v>17081</v>
      </c>
      <c r="BW4411" s="18" t="s">
        <v>7127</v>
      </c>
    </row>
    <row r="4412" spans="51:75" x14ac:dyDescent="0.3">
      <c r="AY4412" s="94" t="e">
        <f>VLOOKUP(C4412,#REF!, 2,FALSE)</f>
        <v>#REF!</v>
      </c>
      <c r="BM4412" s="18" t="s">
        <v>9423</v>
      </c>
      <c r="BN4412" s="18" t="s">
        <v>1355</v>
      </c>
      <c r="BO4412" s="18" t="s">
        <v>9424</v>
      </c>
      <c r="BU4412" s="18" t="s">
        <v>9423</v>
      </c>
      <c r="BV4412" s="18" t="s">
        <v>1355</v>
      </c>
      <c r="BW4412" s="18" t="s">
        <v>9424</v>
      </c>
    </row>
    <row r="4413" spans="51:75" x14ac:dyDescent="0.3">
      <c r="AY4413" s="94" t="e">
        <f>VLOOKUP(C4413,#REF!, 2,FALSE)</f>
        <v>#REF!</v>
      </c>
      <c r="BM4413" s="18" t="s">
        <v>1645</v>
      </c>
      <c r="BN4413" s="18" t="s">
        <v>3231</v>
      </c>
      <c r="BO4413" s="18" t="s">
        <v>9425</v>
      </c>
      <c r="BU4413" s="18" t="s">
        <v>1645</v>
      </c>
      <c r="BV4413" s="18" t="s">
        <v>3231</v>
      </c>
      <c r="BW4413" s="18" t="s">
        <v>9425</v>
      </c>
    </row>
    <row r="4414" spans="51:75" x14ac:dyDescent="0.3">
      <c r="AY4414" s="94" t="e">
        <f>VLOOKUP(C4414,#REF!, 2,FALSE)</f>
        <v>#REF!</v>
      </c>
      <c r="BM4414" s="18" t="s">
        <v>9426</v>
      </c>
      <c r="BN4414" s="18" t="s">
        <v>617</v>
      </c>
      <c r="BO4414" s="18" t="s">
        <v>2459</v>
      </c>
      <c r="BU4414" s="18" t="s">
        <v>9426</v>
      </c>
      <c r="BV4414" s="18" t="s">
        <v>617</v>
      </c>
      <c r="BW4414" s="18" t="s">
        <v>2459</v>
      </c>
    </row>
    <row r="4415" spans="51:75" x14ac:dyDescent="0.3">
      <c r="AY4415" s="94" t="e">
        <f>VLOOKUP(C4415,#REF!, 2,FALSE)</f>
        <v>#REF!</v>
      </c>
      <c r="BM4415" s="18" t="s">
        <v>1646</v>
      </c>
      <c r="BN4415" s="18" t="s">
        <v>3231</v>
      </c>
      <c r="BO4415" s="18" t="s">
        <v>9427</v>
      </c>
      <c r="BU4415" s="18" t="s">
        <v>1646</v>
      </c>
      <c r="BV4415" s="18" t="s">
        <v>3231</v>
      </c>
      <c r="BW4415" s="18" t="s">
        <v>9427</v>
      </c>
    </row>
    <row r="4416" spans="51:75" x14ac:dyDescent="0.3">
      <c r="AY4416" s="94" t="e">
        <f>VLOOKUP(C4416,#REF!, 2,FALSE)</f>
        <v>#REF!</v>
      </c>
      <c r="BM4416" s="18" t="s">
        <v>9428</v>
      </c>
      <c r="BN4416" s="18" t="s">
        <v>874</v>
      </c>
      <c r="BO4416" s="18" t="s">
        <v>9429</v>
      </c>
      <c r="BU4416" s="18" t="s">
        <v>9428</v>
      </c>
      <c r="BV4416" s="18" t="s">
        <v>874</v>
      </c>
      <c r="BW4416" s="18" t="s">
        <v>9429</v>
      </c>
    </row>
    <row r="4417" spans="51:75" x14ac:dyDescent="0.3">
      <c r="AY4417" s="94" t="e">
        <f>VLOOKUP(C4417,#REF!, 2,FALSE)</f>
        <v>#REF!</v>
      </c>
      <c r="BM4417" s="18" t="s">
        <v>1647</v>
      </c>
      <c r="BN4417" s="18" t="s">
        <v>1355</v>
      </c>
      <c r="BO4417" s="18" t="s">
        <v>9281</v>
      </c>
      <c r="BU4417" s="18" t="s">
        <v>1647</v>
      </c>
      <c r="BV4417" s="18" t="s">
        <v>1355</v>
      </c>
      <c r="BW4417" s="18" t="s">
        <v>9281</v>
      </c>
    </row>
    <row r="4418" spans="51:75" x14ac:dyDescent="0.3">
      <c r="AY4418" s="94" t="e">
        <f>VLOOKUP(C4418,#REF!, 2,FALSE)</f>
        <v>#REF!</v>
      </c>
      <c r="BM4418" s="18" t="s">
        <v>9430</v>
      </c>
      <c r="BN4418" s="18" t="s">
        <v>874</v>
      </c>
      <c r="BO4418" s="18" t="s">
        <v>4017</v>
      </c>
      <c r="BU4418" s="18" t="s">
        <v>9430</v>
      </c>
      <c r="BV4418" s="18" t="s">
        <v>874</v>
      </c>
      <c r="BW4418" s="18" t="s">
        <v>4017</v>
      </c>
    </row>
    <row r="4419" spans="51:75" x14ac:dyDescent="0.3">
      <c r="AY4419" s="94" t="e">
        <f>VLOOKUP(C4419,#REF!, 2,FALSE)</f>
        <v>#REF!</v>
      </c>
      <c r="BM4419" s="18" t="s">
        <v>9431</v>
      </c>
      <c r="BN4419" s="18" t="s">
        <v>624</v>
      </c>
      <c r="BO4419" s="18" t="s">
        <v>4134</v>
      </c>
      <c r="BU4419" s="18" t="s">
        <v>9431</v>
      </c>
      <c r="BV4419" s="18" t="s">
        <v>624</v>
      </c>
      <c r="BW4419" s="18" t="s">
        <v>4134</v>
      </c>
    </row>
    <row r="4420" spans="51:75" x14ac:dyDescent="0.3">
      <c r="AY4420" s="94" t="e">
        <f>VLOOKUP(C4420,#REF!, 2,FALSE)</f>
        <v>#REF!</v>
      </c>
      <c r="BM4420" s="18" t="s">
        <v>9433</v>
      </c>
      <c r="BN4420" s="18" t="s">
        <v>1355</v>
      </c>
      <c r="BO4420" s="18" t="s">
        <v>9435</v>
      </c>
      <c r="BU4420" s="18" t="s">
        <v>9433</v>
      </c>
      <c r="BV4420" s="18" t="s">
        <v>1355</v>
      </c>
      <c r="BW4420" s="18" t="s">
        <v>9435</v>
      </c>
    </row>
    <row r="4421" spans="51:75" x14ac:dyDescent="0.3">
      <c r="AY4421" s="94" t="e">
        <f>VLOOKUP(C4421,#REF!, 2,FALSE)</f>
        <v>#REF!</v>
      </c>
      <c r="BM4421" s="18" t="s">
        <v>9436</v>
      </c>
      <c r="BN4421" s="18" t="s">
        <v>621</v>
      </c>
      <c r="BO4421" s="18" t="s">
        <v>9437</v>
      </c>
      <c r="BU4421" s="18" t="s">
        <v>9436</v>
      </c>
      <c r="BV4421" s="18" t="s">
        <v>621</v>
      </c>
      <c r="BW4421" s="18" t="s">
        <v>9437</v>
      </c>
    </row>
    <row r="4422" spans="51:75" x14ac:dyDescent="0.3">
      <c r="AY4422" s="94" t="e">
        <f>VLOOKUP(C4422,#REF!, 2,FALSE)</f>
        <v>#REF!</v>
      </c>
      <c r="BM4422" s="18" t="s">
        <v>9438</v>
      </c>
      <c r="BN4422" s="18" t="s">
        <v>2993</v>
      </c>
      <c r="BO4422" s="18" t="s">
        <v>7909</v>
      </c>
      <c r="BU4422" s="18" t="s">
        <v>9438</v>
      </c>
      <c r="BV4422" s="18" t="s">
        <v>2993</v>
      </c>
      <c r="BW4422" s="18" t="s">
        <v>7909</v>
      </c>
    </row>
    <row r="4423" spans="51:75" x14ac:dyDescent="0.3">
      <c r="AY4423" s="94" t="e">
        <f>VLOOKUP(C4423,#REF!, 2,FALSE)</f>
        <v>#REF!</v>
      </c>
      <c r="BM4423" s="18" t="s">
        <v>9439</v>
      </c>
      <c r="BN4423" s="18" t="s">
        <v>2993</v>
      </c>
      <c r="BO4423" s="18" t="s">
        <v>9440</v>
      </c>
      <c r="BU4423" s="18" t="s">
        <v>9439</v>
      </c>
      <c r="BV4423" s="18" t="s">
        <v>2993</v>
      </c>
      <c r="BW4423" s="18" t="s">
        <v>9440</v>
      </c>
    </row>
    <row r="4424" spans="51:75" x14ac:dyDescent="0.3">
      <c r="AY4424" s="94" t="e">
        <f>VLOOKUP(C4424,#REF!, 2,FALSE)</f>
        <v>#REF!</v>
      </c>
      <c r="BM4424" s="18" t="s">
        <v>9441</v>
      </c>
      <c r="BN4424" s="18" t="s">
        <v>3290</v>
      </c>
      <c r="BO4424" s="18" t="s">
        <v>3049</v>
      </c>
      <c r="BU4424" s="18" t="s">
        <v>9441</v>
      </c>
      <c r="BV4424" s="18" t="s">
        <v>3290</v>
      </c>
      <c r="BW4424" s="18" t="s">
        <v>3049</v>
      </c>
    </row>
    <row r="4425" spans="51:75" x14ac:dyDescent="0.3">
      <c r="AY4425" s="94" t="e">
        <f>VLOOKUP(C4425,#REF!, 2,FALSE)</f>
        <v>#REF!</v>
      </c>
      <c r="BM4425" s="18" t="s">
        <v>9442</v>
      </c>
      <c r="BN4425" s="18" t="s">
        <v>617</v>
      </c>
      <c r="BO4425" s="18" t="s">
        <v>3950</v>
      </c>
      <c r="BU4425" s="18" t="s">
        <v>9442</v>
      </c>
      <c r="BV4425" s="18" t="s">
        <v>617</v>
      </c>
      <c r="BW4425" s="18" t="s">
        <v>3950</v>
      </c>
    </row>
    <row r="4426" spans="51:75" x14ac:dyDescent="0.3">
      <c r="AY4426" s="94" t="e">
        <f>VLOOKUP(C4426,#REF!, 2,FALSE)</f>
        <v>#REF!</v>
      </c>
      <c r="BM4426" s="18" t="s">
        <v>9443</v>
      </c>
      <c r="BN4426" s="18" t="s">
        <v>1355</v>
      </c>
      <c r="BO4426" s="18" t="s">
        <v>1098</v>
      </c>
      <c r="BU4426" s="18" t="s">
        <v>9443</v>
      </c>
      <c r="BV4426" s="18" t="s">
        <v>1355</v>
      </c>
      <c r="BW4426" s="18" t="s">
        <v>1098</v>
      </c>
    </row>
    <row r="4427" spans="51:75" x14ac:dyDescent="0.3">
      <c r="AY4427" s="94" t="e">
        <f>VLOOKUP(C4427,#REF!, 2,FALSE)</f>
        <v>#REF!</v>
      </c>
      <c r="BM4427" s="18" t="s">
        <v>9444</v>
      </c>
      <c r="BN4427" s="18" t="s">
        <v>703</v>
      </c>
      <c r="BO4427" s="18" t="s">
        <v>9445</v>
      </c>
      <c r="BU4427" s="18" t="s">
        <v>9444</v>
      </c>
      <c r="BV4427" s="18" t="s">
        <v>703</v>
      </c>
      <c r="BW4427" s="18" t="s">
        <v>9445</v>
      </c>
    </row>
    <row r="4428" spans="51:75" x14ac:dyDescent="0.3">
      <c r="AY4428" s="94" t="e">
        <f>VLOOKUP(C4428,#REF!, 2,FALSE)</f>
        <v>#REF!</v>
      </c>
      <c r="BM4428" s="18" t="s">
        <v>9446</v>
      </c>
      <c r="BN4428" s="18" t="s">
        <v>3290</v>
      </c>
      <c r="BO4428" s="18" t="s">
        <v>9108</v>
      </c>
      <c r="BU4428" s="18" t="s">
        <v>9446</v>
      </c>
      <c r="BV4428" s="18" t="s">
        <v>3290</v>
      </c>
      <c r="BW4428" s="18" t="s">
        <v>9108</v>
      </c>
    </row>
    <row r="4429" spans="51:75" x14ac:dyDescent="0.3">
      <c r="AY4429" s="94" t="e">
        <f>VLOOKUP(C4429,#REF!, 2,FALSE)</f>
        <v>#REF!</v>
      </c>
      <c r="BM4429" s="18" t="s">
        <v>9447</v>
      </c>
      <c r="BN4429" s="18" t="s">
        <v>669</v>
      </c>
      <c r="BO4429" s="18" t="s">
        <v>9449</v>
      </c>
      <c r="BU4429" s="18" t="s">
        <v>9447</v>
      </c>
      <c r="BV4429" s="18" t="s">
        <v>669</v>
      </c>
      <c r="BW4429" s="18" t="s">
        <v>9449</v>
      </c>
    </row>
    <row r="4430" spans="51:75" x14ac:dyDescent="0.3">
      <c r="AY4430" s="94" t="e">
        <f>VLOOKUP(C4430,#REF!, 2,FALSE)</f>
        <v>#REF!</v>
      </c>
      <c r="BM4430" s="18" t="s">
        <v>582</v>
      </c>
      <c r="BN4430" s="18" t="s">
        <v>799</v>
      </c>
      <c r="BO4430" s="18" t="s">
        <v>9450</v>
      </c>
      <c r="BU4430" s="18" t="s">
        <v>582</v>
      </c>
      <c r="BV4430" s="18" t="s">
        <v>799</v>
      </c>
      <c r="BW4430" s="18" t="s">
        <v>9450</v>
      </c>
    </row>
    <row r="4431" spans="51:75" x14ac:dyDescent="0.3">
      <c r="AY4431" s="94" t="e">
        <f>VLOOKUP(C4431,#REF!, 2,FALSE)</f>
        <v>#REF!</v>
      </c>
      <c r="BM4431" s="18" t="s">
        <v>573</v>
      </c>
      <c r="BN4431" s="18" t="s">
        <v>790</v>
      </c>
      <c r="BO4431" s="18" t="s">
        <v>4667</v>
      </c>
      <c r="BU4431" s="18" t="s">
        <v>573</v>
      </c>
      <c r="BV4431" s="18" t="s">
        <v>790</v>
      </c>
      <c r="BW4431" s="18" t="s">
        <v>4667</v>
      </c>
    </row>
    <row r="4432" spans="51:75" x14ac:dyDescent="0.3">
      <c r="AY4432" s="94" t="e">
        <f>VLOOKUP(C4432,#REF!, 2,FALSE)</f>
        <v>#REF!</v>
      </c>
      <c r="BM4432" s="18" t="s">
        <v>9451</v>
      </c>
      <c r="BN4432" s="18" t="s">
        <v>3231</v>
      </c>
      <c r="BO4432" s="18" t="s">
        <v>9452</v>
      </c>
      <c r="BU4432" s="18" t="s">
        <v>9451</v>
      </c>
      <c r="BV4432" s="18" t="s">
        <v>3231</v>
      </c>
      <c r="BW4432" s="18" t="s">
        <v>9452</v>
      </c>
    </row>
    <row r="4433" spans="51:75" x14ac:dyDescent="0.3">
      <c r="AY4433" s="94" t="e">
        <f>VLOOKUP(C4433,#REF!, 2,FALSE)</f>
        <v>#REF!</v>
      </c>
      <c r="BM4433" s="18" t="s">
        <v>574</v>
      </c>
      <c r="BN4433" s="18" t="s">
        <v>643</v>
      </c>
      <c r="BO4433" s="18" t="s">
        <v>4646</v>
      </c>
      <c r="BU4433" s="18" t="s">
        <v>574</v>
      </c>
      <c r="BV4433" s="18" t="s">
        <v>643</v>
      </c>
      <c r="BW4433" s="18" t="s">
        <v>4646</v>
      </c>
    </row>
    <row r="4434" spans="51:75" x14ac:dyDescent="0.3">
      <c r="AY4434" s="94" t="e">
        <f>VLOOKUP(C4434,#REF!, 2,FALSE)</f>
        <v>#REF!</v>
      </c>
      <c r="BM4434" s="18" t="s">
        <v>9453</v>
      </c>
      <c r="BN4434" s="18" t="s">
        <v>3064</v>
      </c>
      <c r="BO4434" s="18" t="s">
        <v>3919</v>
      </c>
      <c r="BU4434" s="18" t="s">
        <v>9453</v>
      </c>
      <c r="BV4434" s="18" t="s">
        <v>3064</v>
      </c>
      <c r="BW4434" s="18" t="s">
        <v>3919</v>
      </c>
    </row>
    <row r="4435" spans="51:75" x14ac:dyDescent="0.3">
      <c r="AY4435" s="94" t="e">
        <f>VLOOKUP(C4435,#REF!, 2,FALSE)</f>
        <v>#REF!</v>
      </c>
      <c r="BM4435" s="18" t="s">
        <v>9455</v>
      </c>
      <c r="BN4435" s="18" t="s">
        <v>874</v>
      </c>
      <c r="BO4435" s="18" t="s">
        <v>5253</v>
      </c>
      <c r="BU4435" s="18" t="s">
        <v>9455</v>
      </c>
      <c r="BV4435" s="18" t="s">
        <v>874</v>
      </c>
      <c r="BW4435" s="18" t="s">
        <v>5253</v>
      </c>
    </row>
    <row r="4436" spans="51:75" x14ac:dyDescent="0.3">
      <c r="AY4436" s="94" t="e">
        <f>VLOOKUP(C4436,#REF!, 2,FALSE)</f>
        <v>#REF!</v>
      </c>
      <c r="BM4436" s="18" t="s">
        <v>1648</v>
      </c>
      <c r="BN4436" s="18" t="s">
        <v>3231</v>
      </c>
      <c r="BO4436" s="18" t="s">
        <v>9456</v>
      </c>
      <c r="BU4436" s="18" t="s">
        <v>1648</v>
      </c>
      <c r="BV4436" s="18" t="s">
        <v>3231</v>
      </c>
      <c r="BW4436" s="18" t="s">
        <v>9456</v>
      </c>
    </row>
    <row r="4437" spans="51:75" x14ac:dyDescent="0.3">
      <c r="AY4437" s="94" t="e">
        <f>VLOOKUP(C4437,#REF!, 2,FALSE)</f>
        <v>#REF!</v>
      </c>
      <c r="BM4437" s="18" t="s">
        <v>9457</v>
      </c>
      <c r="BN4437" s="18" t="s">
        <v>2993</v>
      </c>
      <c r="BO4437" s="18" t="s">
        <v>5699</v>
      </c>
      <c r="BU4437" s="18" t="s">
        <v>9457</v>
      </c>
      <c r="BV4437" s="18" t="s">
        <v>2993</v>
      </c>
      <c r="BW4437" s="18" t="s">
        <v>5699</v>
      </c>
    </row>
    <row r="4438" spans="51:75" x14ac:dyDescent="0.3">
      <c r="AY4438" s="94" t="e">
        <f>VLOOKUP(C4438,#REF!, 2,FALSE)</f>
        <v>#REF!</v>
      </c>
      <c r="BM4438" s="18" t="s">
        <v>9458</v>
      </c>
      <c r="BN4438" s="18" t="s">
        <v>664</v>
      </c>
      <c r="BO4438" s="18" t="s">
        <v>4848</v>
      </c>
      <c r="BU4438" s="18" t="s">
        <v>9458</v>
      </c>
      <c r="BV4438" s="18" t="s">
        <v>664</v>
      </c>
      <c r="BW4438" s="18" t="s">
        <v>4848</v>
      </c>
    </row>
    <row r="4439" spans="51:75" x14ac:dyDescent="0.3">
      <c r="AY4439" s="94" t="e">
        <f>VLOOKUP(C4439,#REF!, 2,FALSE)</f>
        <v>#REF!</v>
      </c>
      <c r="BM4439" s="18" t="s">
        <v>9460</v>
      </c>
      <c r="BN4439" s="18" t="s">
        <v>2993</v>
      </c>
      <c r="BO4439" s="18" t="s">
        <v>9461</v>
      </c>
      <c r="BU4439" s="18" t="s">
        <v>9460</v>
      </c>
      <c r="BV4439" s="18" t="s">
        <v>2993</v>
      </c>
      <c r="BW4439" s="18" t="s">
        <v>9461</v>
      </c>
    </row>
    <row r="4440" spans="51:75" x14ac:dyDescent="0.3">
      <c r="AY4440" s="94" t="e">
        <f>VLOOKUP(C4440,#REF!, 2,FALSE)</f>
        <v>#REF!</v>
      </c>
      <c r="BM4440" s="18" t="s">
        <v>9462</v>
      </c>
      <c r="BN4440" s="18" t="s">
        <v>3290</v>
      </c>
      <c r="BO4440" s="18" t="s">
        <v>3030</v>
      </c>
      <c r="BU4440" s="18" t="s">
        <v>9462</v>
      </c>
      <c r="BV4440" s="18" t="s">
        <v>3290</v>
      </c>
      <c r="BW4440" s="18" t="s">
        <v>3030</v>
      </c>
    </row>
    <row r="4441" spans="51:75" x14ac:dyDescent="0.3">
      <c r="AY4441" s="94" t="e">
        <f>VLOOKUP(C4441,#REF!, 2,FALSE)</f>
        <v>#REF!</v>
      </c>
      <c r="BM4441" s="18" t="s">
        <v>9463</v>
      </c>
      <c r="BN4441" s="18" t="s">
        <v>3290</v>
      </c>
      <c r="BO4441" s="18" t="s">
        <v>9464</v>
      </c>
      <c r="BU4441" s="18" t="s">
        <v>9463</v>
      </c>
      <c r="BV4441" s="18" t="s">
        <v>3290</v>
      </c>
      <c r="BW4441" s="18" t="s">
        <v>9464</v>
      </c>
    </row>
    <row r="4442" spans="51:75" x14ac:dyDescent="0.3">
      <c r="AY4442" s="94" t="e">
        <f>VLOOKUP(C4442,#REF!, 2,FALSE)</f>
        <v>#REF!</v>
      </c>
      <c r="BM4442" s="18" t="s">
        <v>9465</v>
      </c>
      <c r="BN4442" s="18" t="s">
        <v>747</v>
      </c>
      <c r="BO4442" s="18" t="s">
        <v>7328</v>
      </c>
      <c r="BU4442" s="18" t="s">
        <v>9465</v>
      </c>
      <c r="BV4442" s="18" t="s">
        <v>747</v>
      </c>
      <c r="BW4442" s="18" t="s">
        <v>7328</v>
      </c>
    </row>
    <row r="4443" spans="51:75" x14ac:dyDescent="0.3">
      <c r="AY4443" s="94" t="e">
        <f>VLOOKUP(C4443,#REF!, 2,FALSE)</f>
        <v>#REF!</v>
      </c>
      <c r="BM4443" s="18" t="s">
        <v>9466</v>
      </c>
      <c r="BN4443" s="18" t="s">
        <v>811</v>
      </c>
      <c r="BO4443" s="18" t="s">
        <v>5996</v>
      </c>
      <c r="BU4443" s="18" t="s">
        <v>9466</v>
      </c>
      <c r="BV4443" s="18" t="s">
        <v>811</v>
      </c>
      <c r="BW4443" s="18" t="s">
        <v>5996</v>
      </c>
    </row>
    <row r="4444" spans="51:75" x14ac:dyDescent="0.3">
      <c r="AY4444" s="94" t="e">
        <f>VLOOKUP(C4444,#REF!, 2,FALSE)</f>
        <v>#REF!</v>
      </c>
      <c r="BM4444" s="18" t="s">
        <v>1649</v>
      </c>
      <c r="BN4444" s="18" t="s">
        <v>809</v>
      </c>
      <c r="BO4444" s="18" t="s">
        <v>9467</v>
      </c>
      <c r="BU4444" s="18" t="s">
        <v>1649</v>
      </c>
      <c r="BV4444" s="18" t="s">
        <v>809</v>
      </c>
      <c r="BW4444" s="18" t="s">
        <v>9467</v>
      </c>
    </row>
    <row r="4445" spans="51:75" x14ac:dyDescent="0.3">
      <c r="AY4445" s="94" t="e">
        <f>VLOOKUP(C4445,#REF!, 2,FALSE)</f>
        <v>#REF!</v>
      </c>
      <c r="BM4445" s="18" t="s">
        <v>1650</v>
      </c>
      <c r="BN4445" s="18" t="s">
        <v>1082</v>
      </c>
      <c r="BO4445" s="18" t="s">
        <v>8759</v>
      </c>
      <c r="BU4445" s="18" t="s">
        <v>1650</v>
      </c>
      <c r="BV4445" s="18" t="s">
        <v>1082</v>
      </c>
      <c r="BW4445" s="18" t="s">
        <v>8759</v>
      </c>
    </row>
    <row r="4446" spans="51:75" x14ac:dyDescent="0.3">
      <c r="AY4446" s="94" t="e">
        <f>VLOOKUP(C4446,#REF!, 2,FALSE)</f>
        <v>#REF!</v>
      </c>
      <c r="BM4446" s="18" t="s">
        <v>9468</v>
      </c>
      <c r="BN4446" s="18" t="s">
        <v>811</v>
      </c>
      <c r="BO4446" s="18" t="s">
        <v>2998</v>
      </c>
      <c r="BU4446" s="18" t="s">
        <v>9468</v>
      </c>
      <c r="BV4446" s="18" t="s">
        <v>811</v>
      </c>
      <c r="BW4446" s="18" t="s">
        <v>2998</v>
      </c>
    </row>
    <row r="4447" spans="51:75" x14ac:dyDescent="0.3">
      <c r="AY4447" s="94" t="e">
        <f>VLOOKUP(C4447,#REF!, 2,FALSE)</f>
        <v>#REF!</v>
      </c>
      <c r="BM4447" s="18" t="s">
        <v>9469</v>
      </c>
      <c r="BN4447" s="18" t="s">
        <v>809</v>
      </c>
      <c r="BO4447" s="18" t="s">
        <v>9470</v>
      </c>
      <c r="BU4447" s="18" t="s">
        <v>9469</v>
      </c>
      <c r="BV4447" s="18" t="s">
        <v>809</v>
      </c>
      <c r="BW4447" s="18" t="s">
        <v>9470</v>
      </c>
    </row>
    <row r="4448" spans="51:75" x14ac:dyDescent="0.3">
      <c r="AY4448" s="94" t="e">
        <f>VLOOKUP(C4448,#REF!, 2,FALSE)</f>
        <v>#REF!</v>
      </c>
      <c r="BM4448" s="18" t="s">
        <v>9471</v>
      </c>
      <c r="BN4448" s="18" t="s">
        <v>790</v>
      </c>
      <c r="BO4448" s="18" t="s">
        <v>8689</v>
      </c>
      <c r="BU4448" s="18" t="s">
        <v>9471</v>
      </c>
      <c r="BV4448" s="18" t="s">
        <v>790</v>
      </c>
      <c r="BW4448" s="18" t="s">
        <v>8689</v>
      </c>
    </row>
    <row r="4449" spans="51:75" x14ac:dyDescent="0.3">
      <c r="AY4449" s="94" t="e">
        <f>VLOOKUP(C4449,#REF!, 2,FALSE)</f>
        <v>#REF!</v>
      </c>
      <c r="BM4449" s="18" t="s">
        <v>9472</v>
      </c>
      <c r="BN4449" s="18" t="s">
        <v>622</v>
      </c>
      <c r="BO4449" s="18" t="s">
        <v>2734</v>
      </c>
      <c r="BU4449" s="18" t="s">
        <v>9472</v>
      </c>
      <c r="BV4449" s="18" t="s">
        <v>622</v>
      </c>
      <c r="BW4449" s="18" t="s">
        <v>2734</v>
      </c>
    </row>
    <row r="4450" spans="51:75" x14ac:dyDescent="0.3">
      <c r="AY4450" s="94" t="e">
        <f>VLOOKUP(C4450,#REF!, 2,FALSE)</f>
        <v>#REF!</v>
      </c>
      <c r="BM4450" s="18" t="s">
        <v>9473</v>
      </c>
      <c r="BN4450" s="18" t="s">
        <v>622</v>
      </c>
      <c r="BO4450" s="18" t="s">
        <v>798</v>
      </c>
      <c r="BU4450" s="18" t="s">
        <v>9473</v>
      </c>
      <c r="BV4450" s="18" t="s">
        <v>622</v>
      </c>
      <c r="BW4450" s="18" t="s">
        <v>798</v>
      </c>
    </row>
    <row r="4451" spans="51:75" x14ac:dyDescent="0.3">
      <c r="AY4451" s="94" t="e">
        <f>VLOOKUP(C4451,#REF!, 2,FALSE)</f>
        <v>#REF!</v>
      </c>
      <c r="BM4451" s="18" t="s">
        <v>9474</v>
      </c>
      <c r="BN4451" s="18" t="s">
        <v>621</v>
      </c>
      <c r="BO4451" s="18" t="s">
        <v>9475</v>
      </c>
      <c r="BU4451" s="18" t="s">
        <v>9474</v>
      </c>
      <c r="BV4451" s="18" t="s">
        <v>621</v>
      </c>
      <c r="BW4451" s="18" t="s">
        <v>9475</v>
      </c>
    </row>
    <row r="4452" spans="51:75" x14ac:dyDescent="0.3">
      <c r="AY4452" s="94" t="e">
        <f>VLOOKUP(C4452,#REF!, 2,FALSE)</f>
        <v>#REF!</v>
      </c>
      <c r="BM4452" s="18" t="s">
        <v>9476</v>
      </c>
      <c r="BN4452" s="18" t="s">
        <v>668</v>
      </c>
      <c r="BO4452" s="18" t="s">
        <v>5233</v>
      </c>
      <c r="BU4452" s="18" t="s">
        <v>9476</v>
      </c>
      <c r="BV4452" s="18" t="s">
        <v>668</v>
      </c>
      <c r="BW4452" s="18" t="s">
        <v>5233</v>
      </c>
    </row>
    <row r="4453" spans="51:75" x14ac:dyDescent="0.3">
      <c r="AY4453" s="94" t="e">
        <f>VLOOKUP(C4453,#REF!, 2,FALSE)</f>
        <v>#REF!</v>
      </c>
      <c r="BM4453" s="18" t="s">
        <v>9478</v>
      </c>
      <c r="BN4453" s="18" t="s">
        <v>668</v>
      </c>
      <c r="BO4453" s="18" t="s">
        <v>9310</v>
      </c>
      <c r="BU4453" s="18" t="s">
        <v>9478</v>
      </c>
      <c r="BV4453" s="18" t="s">
        <v>668</v>
      </c>
      <c r="BW4453" s="18" t="s">
        <v>9310</v>
      </c>
    </row>
    <row r="4454" spans="51:75" x14ac:dyDescent="0.3">
      <c r="AY4454" s="94" t="e">
        <f>VLOOKUP(C4454,#REF!, 2,FALSE)</f>
        <v>#REF!</v>
      </c>
      <c r="BM4454" s="18" t="s">
        <v>9479</v>
      </c>
      <c r="BN4454" s="18" t="s">
        <v>705</v>
      </c>
      <c r="BO4454" s="18" t="s">
        <v>9480</v>
      </c>
      <c r="BU4454" s="18" t="s">
        <v>9479</v>
      </c>
      <c r="BV4454" s="18" t="s">
        <v>705</v>
      </c>
      <c r="BW4454" s="18" t="s">
        <v>9480</v>
      </c>
    </row>
    <row r="4455" spans="51:75" x14ac:dyDescent="0.3">
      <c r="AY4455" s="94" t="e">
        <f>VLOOKUP(C4455,#REF!, 2,FALSE)</f>
        <v>#REF!</v>
      </c>
      <c r="BM4455" s="18" t="s">
        <v>1651</v>
      </c>
      <c r="BN4455" s="18" t="s">
        <v>874</v>
      </c>
      <c r="BO4455" s="18" t="s">
        <v>9481</v>
      </c>
      <c r="BU4455" s="18" t="s">
        <v>1651</v>
      </c>
      <c r="BV4455" s="18" t="s">
        <v>874</v>
      </c>
      <c r="BW4455" s="18" t="s">
        <v>9481</v>
      </c>
    </row>
    <row r="4456" spans="51:75" x14ac:dyDescent="0.3">
      <c r="AY4456" s="94" t="e">
        <f>VLOOKUP(C4456,#REF!, 2,FALSE)</f>
        <v>#REF!</v>
      </c>
      <c r="BM4456" s="18" t="s">
        <v>9482</v>
      </c>
      <c r="BN4456" s="18" t="s">
        <v>874</v>
      </c>
      <c r="BO4456" s="18" t="s">
        <v>3166</v>
      </c>
      <c r="BU4456" s="18" t="s">
        <v>9482</v>
      </c>
      <c r="BV4456" s="18" t="s">
        <v>874</v>
      </c>
      <c r="BW4456" s="18" t="s">
        <v>3166</v>
      </c>
    </row>
    <row r="4457" spans="51:75" x14ac:dyDescent="0.3">
      <c r="AY4457" s="94" t="e">
        <f>VLOOKUP(C4457,#REF!, 2,FALSE)</f>
        <v>#REF!</v>
      </c>
      <c r="BM4457" s="18" t="s">
        <v>1652</v>
      </c>
      <c r="BN4457" s="18" t="s">
        <v>874</v>
      </c>
      <c r="BO4457" s="18" t="s">
        <v>4184</v>
      </c>
      <c r="BU4457" s="18" t="s">
        <v>1652</v>
      </c>
      <c r="BV4457" s="18" t="s">
        <v>874</v>
      </c>
      <c r="BW4457" s="18" t="s">
        <v>4184</v>
      </c>
    </row>
    <row r="4458" spans="51:75" x14ac:dyDescent="0.3">
      <c r="AY4458" s="94" t="e">
        <f>VLOOKUP(C4458,#REF!, 2,FALSE)</f>
        <v>#REF!</v>
      </c>
      <c r="BM4458" s="18" t="s">
        <v>1653</v>
      </c>
      <c r="BN4458" s="18" t="s">
        <v>792</v>
      </c>
      <c r="BO4458" s="18" t="s">
        <v>2178</v>
      </c>
      <c r="BU4458" s="18" t="s">
        <v>1653</v>
      </c>
      <c r="BV4458" s="18" t="s">
        <v>792</v>
      </c>
      <c r="BW4458" s="18" t="s">
        <v>2178</v>
      </c>
    </row>
    <row r="4459" spans="51:75" x14ac:dyDescent="0.3">
      <c r="AY4459" s="94" t="e">
        <f>VLOOKUP(C4459,#REF!, 2,FALSE)</f>
        <v>#REF!</v>
      </c>
      <c r="BM4459" s="18" t="s">
        <v>9484</v>
      </c>
      <c r="BN4459" s="18" t="s">
        <v>618</v>
      </c>
      <c r="BO4459" s="18" t="s">
        <v>9485</v>
      </c>
      <c r="BU4459" s="18" t="s">
        <v>9484</v>
      </c>
      <c r="BV4459" s="18" t="s">
        <v>618</v>
      </c>
      <c r="BW4459" s="18" t="s">
        <v>9485</v>
      </c>
    </row>
    <row r="4460" spans="51:75" x14ac:dyDescent="0.3">
      <c r="AY4460" s="94" t="e">
        <f>VLOOKUP(C4460,#REF!, 2,FALSE)</f>
        <v>#REF!</v>
      </c>
      <c r="BM4460" s="18" t="s">
        <v>9486</v>
      </c>
      <c r="BN4460" s="18" t="s">
        <v>1355</v>
      </c>
      <c r="BO4460" s="18" t="s">
        <v>8588</v>
      </c>
      <c r="BU4460" s="18" t="s">
        <v>9486</v>
      </c>
      <c r="BV4460" s="18" t="s">
        <v>1355</v>
      </c>
      <c r="BW4460" s="18" t="s">
        <v>8588</v>
      </c>
    </row>
    <row r="4461" spans="51:75" x14ac:dyDescent="0.3">
      <c r="AY4461" s="94" t="e">
        <f>VLOOKUP(C4461,#REF!, 2,FALSE)</f>
        <v>#REF!</v>
      </c>
      <c r="BM4461" s="18" t="s">
        <v>584</v>
      </c>
      <c r="BN4461" s="18" t="s">
        <v>672</v>
      </c>
      <c r="BO4461" s="18" t="s">
        <v>9487</v>
      </c>
      <c r="BU4461" s="18" t="s">
        <v>584</v>
      </c>
      <c r="BV4461" s="18" t="s">
        <v>672</v>
      </c>
      <c r="BW4461" s="18" t="s">
        <v>9487</v>
      </c>
    </row>
    <row r="4462" spans="51:75" x14ac:dyDescent="0.3">
      <c r="AY4462" s="94" t="e">
        <f>VLOOKUP(C4462,#REF!, 2,FALSE)</f>
        <v>#REF!</v>
      </c>
      <c r="BM4462" s="18" t="s">
        <v>9488</v>
      </c>
      <c r="BN4462" s="18" t="s">
        <v>822</v>
      </c>
      <c r="BO4462" s="18" t="s">
        <v>1611</v>
      </c>
      <c r="BU4462" s="18" t="s">
        <v>9488</v>
      </c>
      <c r="BV4462" s="18" t="s">
        <v>822</v>
      </c>
      <c r="BW4462" s="18" t="s">
        <v>1611</v>
      </c>
    </row>
    <row r="4463" spans="51:75" x14ac:dyDescent="0.3">
      <c r="AY4463" s="94" t="e">
        <f>VLOOKUP(C4463,#REF!, 2,FALSE)</f>
        <v>#REF!</v>
      </c>
      <c r="BM4463" s="18" t="s">
        <v>9489</v>
      </c>
      <c r="BN4463" s="18" t="s">
        <v>624</v>
      </c>
      <c r="BO4463" s="18" t="s">
        <v>9490</v>
      </c>
      <c r="BU4463" s="18" t="s">
        <v>9489</v>
      </c>
      <c r="BV4463" s="18" t="s">
        <v>624</v>
      </c>
      <c r="BW4463" s="18" t="s">
        <v>9490</v>
      </c>
    </row>
    <row r="4464" spans="51:75" x14ac:dyDescent="0.3">
      <c r="AY4464" s="94" t="e">
        <f>VLOOKUP(C4464,#REF!, 2,FALSE)</f>
        <v>#REF!</v>
      </c>
      <c r="BM4464" s="18" t="s">
        <v>9491</v>
      </c>
      <c r="BN4464" s="18" t="s">
        <v>626</v>
      </c>
      <c r="BO4464" s="18" t="s">
        <v>3948</v>
      </c>
      <c r="BU4464" s="18" t="s">
        <v>9491</v>
      </c>
      <c r="BV4464" s="18" t="s">
        <v>626</v>
      </c>
      <c r="BW4464" s="18" t="s">
        <v>3948</v>
      </c>
    </row>
    <row r="4465" spans="51:75" x14ac:dyDescent="0.3">
      <c r="AY4465" s="94" t="e">
        <f>VLOOKUP(C4465,#REF!, 2,FALSE)</f>
        <v>#REF!</v>
      </c>
      <c r="BM4465" s="18" t="s">
        <v>9492</v>
      </c>
      <c r="BN4465" s="18" t="s">
        <v>3231</v>
      </c>
      <c r="BO4465" s="18" t="s">
        <v>5821</v>
      </c>
      <c r="BU4465" s="18" t="s">
        <v>9492</v>
      </c>
      <c r="BV4465" s="18" t="s">
        <v>3231</v>
      </c>
      <c r="BW4465" s="18" t="s">
        <v>5821</v>
      </c>
    </row>
    <row r="4466" spans="51:75" x14ac:dyDescent="0.3">
      <c r="AY4466" s="94" t="e">
        <f>VLOOKUP(C4466,#REF!, 2,FALSE)</f>
        <v>#REF!</v>
      </c>
      <c r="BM4466" s="18" t="s">
        <v>9493</v>
      </c>
      <c r="BN4466" s="18" t="s">
        <v>853</v>
      </c>
      <c r="BO4466" s="18" t="s">
        <v>6928</v>
      </c>
      <c r="BU4466" s="18" t="s">
        <v>9493</v>
      </c>
      <c r="BV4466" s="18" t="s">
        <v>853</v>
      </c>
      <c r="BW4466" s="18" t="s">
        <v>6928</v>
      </c>
    </row>
    <row r="4467" spans="51:75" x14ac:dyDescent="0.3">
      <c r="AY4467" s="94" t="e">
        <f>VLOOKUP(C4467,#REF!, 2,FALSE)</f>
        <v>#REF!</v>
      </c>
      <c r="BM4467" s="18" t="s">
        <v>9494</v>
      </c>
      <c r="BN4467" s="18" t="s">
        <v>3024</v>
      </c>
      <c r="BO4467" s="18" t="s">
        <v>8757</v>
      </c>
      <c r="BU4467" s="18" t="s">
        <v>9494</v>
      </c>
      <c r="BV4467" s="18" t="s">
        <v>3024</v>
      </c>
      <c r="BW4467" s="18" t="s">
        <v>8757</v>
      </c>
    </row>
    <row r="4468" spans="51:75" x14ac:dyDescent="0.3">
      <c r="AY4468" s="94" t="e">
        <f>VLOOKUP(C4468,#REF!, 2,FALSE)</f>
        <v>#REF!</v>
      </c>
      <c r="BM4468" s="18" t="s">
        <v>1654</v>
      </c>
      <c r="BN4468" s="18" t="s">
        <v>3231</v>
      </c>
      <c r="BO4468" s="18" t="s">
        <v>9495</v>
      </c>
      <c r="BU4468" s="18" t="s">
        <v>1654</v>
      </c>
      <c r="BV4468" s="18" t="s">
        <v>3231</v>
      </c>
      <c r="BW4468" s="18" t="s">
        <v>9495</v>
      </c>
    </row>
    <row r="4469" spans="51:75" x14ac:dyDescent="0.3">
      <c r="AY4469" s="94" t="e">
        <f>VLOOKUP(C4469,#REF!, 2,FALSE)</f>
        <v>#REF!</v>
      </c>
      <c r="BM4469" s="18" t="s">
        <v>1655</v>
      </c>
      <c r="BN4469" s="18" t="s">
        <v>799</v>
      </c>
      <c r="BO4469" s="18" t="s">
        <v>3646</v>
      </c>
      <c r="BU4469" s="18" t="s">
        <v>1655</v>
      </c>
      <c r="BV4469" s="18" t="s">
        <v>799</v>
      </c>
      <c r="BW4469" s="18" t="s">
        <v>3646</v>
      </c>
    </row>
    <row r="4470" spans="51:75" x14ac:dyDescent="0.3">
      <c r="AY4470" s="94" t="e">
        <f>VLOOKUP(C4470,#REF!, 2,FALSE)</f>
        <v>#REF!</v>
      </c>
      <c r="BM4470" s="18" t="s">
        <v>1656</v>
      </c>
      <c r="BN4470" s="18" t="s">
        <v>799</v>
      </c>
      <c r="BO4470" s="18" t="s">
        <v>9497</v>
      </c>
      <c r="BU4470" s="18" t="s">
        <v>1656</v>
      </c>
      <c r="BV4470" s="18" t="s">
        <v>799</v>
      </c>
      <c r="BW4470" s="18" t="s">
        <v>9497</v>
      </c>
    </row>
    <row r="4471" spans="51:75" x14ac:dyDescent="0.3">
      <c r="AY4471" s="94" t="e">
        <f>VLOOKUP(C4471,#REF!, 2,FALSE)</f>
        <v>#REF!</v>
      </c>
      <c r="BM4471" s="18" t="s">
        <v>9498</v>
      </c>
      <c r="BN4471" s="18" t="s">
        <v>815</v>
      </c>
      <c r="BO4471" s="18" t="s">
        <v>9499</v>
      </c>
      <c r="BU4471" s="18" t="s">
        <v>9498</v>
      </c>
      <c r="BV4471" s="18" t="s">
        <v>815</v>
      </c>
      <c r="BW4471" s="18" t="s">
        <v>9499</v>
      </c>
    </row>
    <row r="4472" spans="51:75" x14ac:dyDescent="0.3">
      <c r="AY4472" s="94" t="e">
        <f>VLOOKUP(C4472,#REF!, 2,FALSE)</f>
        <v>#REF!</v>
      </c>
      <c r="BM4472" s="18" t="s">
        <v>1657</v>
      </c>
      <c r="BN4472" s="18" t="s">
        <v>3231</v>
      </c>
      <c r="BO4472" s="18" t="s">
        <v>9500</v>
      </c>
      <c r="BU4472" s="18" t="s">
        <v>1657</v>
      </c>
      <c r="BV4472" s="18" t="s">
        <v>3231</v>
      </c>
      <c r="BW4472" s="18" t="s">
        <v>9500</v>
      </c>
    </row>
    <row r="4473" spans="51:75" x14ac:dyDescent="0.3">
      <c r="AY4473" s="94" t="e">
        <f>VLOOKUP(C4473,#REF!, 2,FALSE)</f>
        <v>#REF!</v>
      </c>
      <c r="BM4473" s="18" t="s">
        <v>9501</v>
      </c>
      <c r="BN4473" s="18" t="s">
        <v>783</v>
      </c>
      <c r="BO4473" s="18" t="s">
        <v>5788</v>
      </c>
      <c r="BU4473" s="18" t="s">
        <v>9501</v>
      </c>
      <c r="BV4473" s="18" t="s">
        <v>783</v>
      </c>
      <c r="BW4473" s="18" t="s">
        <v>5788</v>
      </c>
    </row>
    <row r="4474" spans="51:75" x14ac:dyDescent="0.3">
      <c r="AY4474" s="94" t="e">
        <f>VLOOKUP(C4474,#REF!, 2,FALSE)</f>
        <v>#REF!</v>
      </c>
      <c r="BM4474" s="18" t="s">
        <v>1658</v>
      </c>
      <c r="BN4474" s="18" t="s">
        <v>3231</v>
      </c>
      <c r="BO4474" s="18" t="s">
        <v>9502</v>
      </c>
      <c r="BU4474" s="18" t="s">
        <v>1658</v>
      </c>
      <c r="BV4474" s="18" t="s">
        <v>3231</v>
      </c>
      <c r="BW4474" s="18" t="s">
        <v>9502</v>
      </c>
    </row>
    <row r="4475" spans="51:75" x14ac:dyDescent="0.3">
      <c r="AY4475" s="94" t="e">
        <f>VLOOKUP(C4475,#REF!, 2,FALSE)</f>
        <v>#REF!</v>
      </c>
      <c r="BM4475" s="18" t="s">
        <v>585</v>
      </c>
      <c r="BN4475" s="18" t="s">
        <v>940</v>
      </c>
      <c r="BO4475" s="18" t="s">
        <v>2712</v>
      </c>
      <c r="BU4475" s="18" t="s">
        <v>585</v>
      </c>
      <c r="BV4475" s="18" t="s">
        <v>940</v>
      </c>
      <c r="BW4475" s="18" t="s">
        <v>2712</v>
      </c>
    </row>
    <row r="4476" spans="51:75" x14ac:dyDescent="0.3">
      <c r="AY4476" s="94" t="e">
        <f>VLOOKUP(C4476,#REF!, 2,FALSE)</f>
        <v>#REF!</v>
      </c>
      <c r="BM4476" s="18" t="s">
        <v>9503</v>
      </c>
      <c r="BN4476" s="18" t="s">
        <v>787</v>
      </c>
      <c r="BO4476" s="18" t="s">
        <v>1742</v>
      </c>
      <c r="BU4476" s="18" t="s">
        <v>9503</v>
      </c>
      <c r="BV4476" s="18" t="s">
        <v>787</v>
      </c>
      <c r="BW4476" s="18" t="s">
        <v>1742</v>
      </c>
    </row>
    <row r="4477" spans="51:75" x14ac:dyDescent="0.3">
      <c r="AY4477" s="94" t="e">
        <f>VLOOKUP(C4477,#REF!, 2,FALSE)</f>
        <v>#REF!</v>
      </c>
      <c r="BM4477" s="18" t="s">
        <v>9504</v>
      </c>
      <c r="BN4477" s="18" t="s">
        <v>2993</v>
      </c>
      <c r="BO4477" s="18" t="s">
        <v>8626</v>
      </c>
      <c r="BU4477" s="18" t="s">
        <v>9504</v>
      </c>
      <c r="BV4477" s="18" t="s">
        <v>2993</v>
      </c>
      <c r="BW4477" s="18" t="s">
        <v>8626</v>
      </c>
    </row>
    <row r="4478" spans="51:75" x14ac:dyDescent="0.3">
      <c r="AY4478" s="94" t="e">
        <f>VLOOKUP(C4478,#REF!, 2,FALSE)</f>
        <v>#REF!</v>
      </c>
      <c r="BM4478" s="18" t="s">
        <v>9505</v>
      </c>
      <c r="BN4478" s="18" t="s">
        <v>643</v>
      </c>
      <c r="BO4478" s="18" t="s">
        <v>9506</v>
      </c>
      <c r="BU4478" s="18" t="s">
        <v>9505</v>
      </c>
      <c r="BV4478" s="18" t="s">
        <v>643</v>
      </c>
      <c r="BW4478" s="18" t="s">
        <v>9506</v>
      </c>
    </row>
    <row r="4479" spans="51:75" x14ac:dyDescent="0.3">
      <c r="AY4479" s="94" t="e">
        <f>VLOOKUP(C4479,#REF!, 2,FALSE)</f>
        <v>#REF!</v>
      </c>
      <c r="BM4479" s="18" t="s">
        <v>9507</v>
      </c>
      <c r="BN4479" s="18" t="s">
        <v>747</v>
      </c>
      <c r="BO4479" s="18" t="s">
        <v>8061</v>
      </c>
      <c r="BU4479" s="18" t="s">
        <v>9507</v>
      </c>
      <c r="BV4479" s="18" t="s">
        <v>747</v>
      </c>
      <c r="BW4479" s="18" t="s">
        <v>8061</v>
      </c>
    </row>
    <row r="4480" spans="51:75" x14ac:dyDescent="0.3">
      <c r="AY4480" s="94" t="e">
        <f>VLOOKUP(C4480,#REF!, 2,FALSE)</f>
        <v>#REF!</v>
      </c>
      <c r="BM4480" s="18" t="s">
        <v>9508</v>
      </c>
      <c r="BN4480" s="18" t="s">
        <v>1280</v>
      </c>
      <c r="BO4480" s="18" t="s">
        <v>8961</v>
      </c>
      <c r="BU4480" s="18" t="s">
        <v>9508</v>
      </c>
      <c r="BV4480" s="18" t="s">
        <v>1280</v>
      </c>
      <c r="BW4480" s="18" t="s">
        <v>8961</v>
      </c>
    </row>
    <row r="4481" spans="51:75" x14ac:dyDescent="0.3">
      <c r="AY4481" s="94" t="e">
        <f>VLOOKUP(C4481,#REF!, 2,FALSE)</f>
        <v>#REF!</v>
      </c>
      <c r="BM4481" s="18" t="s">
        <v>9509</v>
      </c>
      <c r="BN4481" s="18" t="s">
        <v>864</v>
      </c>
      <c r="BO4481" s="18" t="s">
        <v>9510</v>
      </c>
      <c r="BU4481" s="18" t="s">
        <v>9509</v>
      </c>
      <c r="BV4481" s="18" t="s">
        <v>864</v>
      </c>
      <c r="BW4481" s="18" t="s">
        <v>9510</v>
      </c>
    </row>
    <row r="4482" spans="51:75" x14ac:dyDescent="0.3">
      <c r="AY4482" s="94" t="e">
        <f>VLOOKUP(C4482,#REF!, 2,FALSE)</f>
        <v>#REF!</v>
      </c>
      <c r="BM4482" s="18" t="s">
        <v>9511</v>
      </c>
      <c r="BN4482" s="18" t="s">
        <v>938</v>
      </c>
      <c r="BO4482" s="18" t="s">
        <v>956</v>
      </c>
      <c r="BU4482" s="18" t="s">
        <v>9511</v>
      </c>
      <c r="BV4482" s="18" t="s">
        <v>938</v>
      </c>
      <c r="BW4482" s="18" t="s">
        <v>956</v>
      </c>
    </row>
    <row r="4483" spans="51:75" x14ac:dyDescent="0.3">
      <c r="AY4483" s="94" t="e">
        <f>VLOOKUP(C4483,#REF!, 2,FALSE)</f>
        <v>#REF!</v>
      </c>
      <c r="BM4483" s="18" t="s">
        <v>1659</v>
      </c>
      <c r="BN4483" s="18" t="s">
        <v>1025</v>
      </c>
      <c r="BO4483" s="18" t="s">
        <v>9513</v>
      </c>
      <c r="BU4483" s="18" t="s">
        <v>1659</v>
      </c>
      <c r="BV4483" s="18" t="s">
        <v>1025</v>
      </c>
      <c r="BW4483" s="18" t="s">
        <v>9513</v>
      </c>
    </row>
    <row r="4484" spans="51:75" x14ac:dyDescent="0.3">
      <c r="AY4484" s="94" t="e">
        <f>VLOOKUP(C4484,#REF!, 2,FALSE)</f>
        <v>#REF!</v>
      </c>
      <c r="BM4484" s="18" t="s">
        <v>9514</v>
      </c>
      <c r="BN4484" s="18" t="s">
        <v>938</v>
      </c>
      <c r="BO4484" s="18" t="s">
        <v>1980</v>
      </c>
      <c r="BU4484" s="18" t="s">
        <v>9514</v>
      </c>
      <c r="BV4484" s="18" t="s">
        <v>938</v>
      </c>
      <c r="BW4484" s="18" t="s">
        <v>1980</v>
      </c>
    </row>
    <row r="4485" spans="51:75" x14ac:dyDescent="0.3">
      <c r="AY4485" s="94" t="e">
        <f>VLOOKUP(C4485,#REF!, 2,FALSE)</f>
        <v>#REF!</v>
      </c>
      <c r="BM4485" s="18" t="s">
        <v>9515</v>
      </c>
      <c r="BN4485" s="18" t="s">
        <v>795</v>
      </c>
      <c r="BO4485" s="18" t="s">
        <v>9516</v>
      </c>
      <c r="BU4485" s="18" t="s">
        <v>9515</v>
      </c>
      <c r="BV4485" s="18" t="s">
        <v>795</v>
      </c>
      <c r="BW4485" s="18" t="s">
        <v>9516</v>
      </c>
    </row>
    <row r="4486" spans="51:75" x14ac:dyDescent="0.3">
      <c r="AY4486" s="94" t="e">
        <f>VLOOKUP(C4486,#REF!, 2,FALSE)</f>
        <v>#REF!</v>
      </c>
      <c r="BM4486" s="18" t="s">
        <v>9518</v>
      </c>
      <c r="BN4486" s="18" t="s">
        <v>2993</v>
      </c>
      <c r="BO4486" s="18" t="s">
        <v>9519</v>
      </c>
      <c r="BU4486" s="18" t="s">
        <v>9518</v>
      </c>
      <c r="BV4486" s="18" t="s">
        <v>2993</v>
      </c>
      <c r="BW4486" s="18" t="s">
        <v>9519</v>
      </c>
    </row>
    <row r="4487" spans="51:75" x14ac:dyDescent="0.3">
      <c r="AY4487" s="94" t="e">
        <f>VLOOKUP(C4487,#REF!, 2,FALSE)</f>
        <v>#REF!</v>
      </c>
      <c r="BM4487" s="18" t="s">
        <v>9520</v>
      </c>
      <c r="BN4487" s="18" t="s">
        <v>3231</v>
      </c>
      <c r="BO4487" s="18" t="s">
        <v>9521</v>
      </c>
      <c r="BU4487" s="18" t="s">
        <v>9520</v>
      </c>
      <c r="BV4487" s="18" t="s">
        <v>3231</v>
      </c>
      <c r="BW4487" s="18" t="s">
        <v>9521</v>
      </c>
    </row>
    <row r="4488" spans="51:75" x14ac:dyDescent="0.3">
      <c r="AY4488" s="94" t="e">
        <f>VLOOKUP(C4488,#REF!, 2,FALSE)</f>
        <v>#REF!</v>
      </c>
      <c r="BM4488" s="18" t="s">
        <v>9522</v>
      </c>
      <c r="BN4488" s="18" t="s">
        <v>958</v>
      </c>
      <c r="BO4488" s="18" t="s">
        <v>796</v>
      </c>
      <c r="BU4488" s="18" t="s">
        <v>9522</v>
      </c>
      <c r="BV4488" s="18" t="s">
        <v>958</v>
      </c>
      <c r="BW4488" s="18" t="s">
        <v>796</v>
      </c>
    </row>
    <row r="4489" spans="51:75" x14ac:dyDescent="0.3">
      <c r="AY4489" s="94" t="e">
        <f>VLOOKUP(C4489,#REF!, 2,FALSE)</f>
        <v>#REF!</v>
      </c>
      <c r="BM4489" s="18" t="s">
        <v>9523</v>
      </c>
      <c r="BN4489" s="18" t="s">
        <v>853</v>
      </c>
      <c r="BO4489" s="18" t="s">
        <v>2187</v>
      </c>
      <c r="BU4489" s="18" t="s">
        <v>9523</v>
      </c>
      <c r="BV4489" s="18" t="s">
        <v>853</v>
      </c>
      <c r="BW4489" s="18" t="s">
        <v>2187</v>
      </c>
    </row>
    <row r="4490" spans="51:75" x14ac:dyDescent="0.3">
      <c r="AY4490" s="94" t="e">
        <f>VLOOKUP(C4490,#REF!, 2,FALSE)</f>
        <v>#REF!</v>
      </c>
      <c r="BM4490" s="18" t="s">
        <v>9524</v>
      </c>
      <c r="BN4490" s="18" t="s">
        <v>617</v>
      </c>
      <c r="BO4490" s="18" t="s">
        <v>5038</v>
      </c>
      <c r="BU4490" s="18" t="s">
        <v>9524</v>
      </c>
      <c r="BV4490" s="18" t="s">
        <v>617</v>
      </c>
      <c r="BW4490" s="18" t="s">
        <v>5038</v>
      </c>
    </row>
    <row r="4491" spans="51:75" x14ac:dyDescent="0.3">
      <c r="AY4491" s="94" t="e">
        <f>VLOOKUP(C4491,#REF!, 2,FALSE)</f>
        <v>#REF!</v>
      </c>
      <c r="BM4491" s="18" t="s">
        <v>9525</v>
      </c>
      <c r="BN4491" s="18" t="s">
        <v>787</v>
      </c>
      <c r="BO4491" s="18" t="s">
        <v>2313</v>
      </c>
      <c r="BU4491" s="18" t="s">
        <v>9525</v>
      </c>
      <c r="BV4491" s="18" t="s">
        <v>787</v>
      </c>
      <c r="BW4491" s="18" t="s">
        <v>2313</v>
      </c>
    </row>
    <row r="4492" spans="51:75" x14ac:dyDescent="0.3">
      <c r="AY4492" s="94" t="e">
        <f>VLOOKUP(C4492,#REF!, 2,FALSE)</f>
        <v>#REF!</v>
      </c>
      <c r="BM4492" s="18" t="s">
        <v>1660</v>
      </c>
      <c r="BN4492" s="18" t="s">
        <v>1292</v>
      </c>
      <c r="BO4492" s="18" t="s">
        <v>2105</v>
      </c>
      <c r="BU4492" s="18" t="s">
        <v>1660</v>
      </c>
      <c r="BV4492" s="18" t="s">
        <v>1292</v>
      </c>
      <c r="BW4492" s="18" t="s">
        <v>2105</v>
      </c>
    </row>
    <row r="4493" spans="51:75" x14ac:dyDescent="0.3">
      <c r="AY4493" s="94" t="e">
        <f>VLOOKUP(C4493,#REF!, 2,FALSE)</f>
        <v>#REF!</v>
      </c>
      <c r="BM4493" s="18" t="s">
        <v>9527</v>
      </c>
      <c r="BN4493" s="18" t="s">
        <v>672</v>
      </c>
      <c r="BO4493" s="18" t="s">
        <v>9528</v>
      </c>
      <c r="BU4493" s="18" t="s">
        <v>9527</v>
      </c>
      <c r="BV4493" s="18" t="s">
        <v>672</v>
      </c>
      <c r="BW4493" s="18" t="s">
        <v>9528</v>
      </c>
    </row>
    <row r="4494" spans="51:75" x14ac:dyDescent="0.3">
      <c r="AY4494" s="94" t="e">
        <f>VLOOKUP(C4494,#REF!, 2,FALSE)</f>
        <v>#REF!</v>
      </c>
      <c r="BM4494" s="18" t="s">
        <v>1661</v>
      </c>
      <c r="BN4494" s="18" t="s">
        <v>952</v>
      </c>
      <c r="BO4494" s="18" t="s">
        <v>9529</v>
      </c>
      <c r="BU4494" s="18" t="s">
        <v>1661</v>
      </c>
      <c r="BV4494" s="18" t="s">
        <v>952</v>
      </c>
      <c r="BW4494" s="18" t="s">
        <v>9529</v>
      </c>
    </row>
    <row r="4495" spans="51:75" x14ac:dyDescent="0.3">
      <c r="AY4495" s="94" t="e">
        <f>VLOOKUP(C4495,#REF!, 2,FALSE)</f>
        <v>#REF!</v>
      </c>
      <c r="BM4495" s="18" t="s">
        <v>1662</v>
      </c>
      <c r="BN4495" s="18" t="s">
        <v>874</v>
      </c>
      <c r="BO4495" s="18" t="s">
        <v>1792</v>
      </c>
      <c r="BU4495" s="18" t="s">
        <v>1662</v>
      </c>
      <c r="BV4495" s="18" t="s">
        <v>874</v>
      </c>
      <c r="BW4495" s="18" t="s">
        <v>1792</v>
      </c>
    </row>
    <row r="4496" spans="51:75" x14ac:dyDescent="0.3">
      <c r="AY4496" s="94" t="e">
        <f>VLOOKUP(C4496,#REF!, 2,FALSE)</f>
        <v>#REF!</v>
      </c>
      <c r="BM4496" s="18" t="s">
        <v>9530</v>
      </c>
      <c r="BN4496" s="18" t="s">
        <v>642</v>
      </c>
      <c r="BO4496" s="18" t="s">
        <v>9531</v>
      </c>
      <c r="BU4496" s="18" t="s">
        <v>9530</v>
      </c>
      <c r="BV4496" s="18" t="s">
        <v>642</v>
      </c>
      <c r="BW4496" s="18" t="s">
        <v>9531</v>
      </c>
    </row>
    <row r="4497" spans="51:75" x14ac:dyDescent="0.3">
      <c r="AY4497" s="94" t="e">
        <f>VLOOKUP(C4497,#REF!, 2,FALSE)</f>
        <v>#REF!</v>
      </c>
      <c r="BM4497" s="18" t="s">
        <v>9533</v>
      </c>
      <c r="BN4497" s="18" t="s">
        <v>1355</v>
      </c>
      <c r="BO4497" s="18" t="s">
        <v>3904</v>
      </c>
      <c r="BU4497" s="18" t="s">
        <v>9533</v>
      </c>
      <c r="BV4497" s="18" t="s">
        <v>1355</v>
      </c>
      <c r="BW4497" s="18" t="s">
        <v>3904</v>
      </c>
    </row>
    <row r="4498" spans="51:75" x14ac:dyDescent="0.3">
      <c r="AY4498" s="94" t="e">
        <f>VLOOKUP(C4498,#REF!, 2,FALSE)</f>
        <v>#REF!</v>
      </c>
      <c r="BM4498" s="18" t="s">
        <v>9535</v>
      </c>
      <c r="BN4498" s="18" t="s">
        <v>3231</v>
      </c>
      <c r="BO4498" s="18" t="s">
        <v>6895</v>
      </c>
      <c r="BU4498" s="18" t="s">
        <v>9535</v>
      </c>
      <c r="BV4498" s="18" t="s">
        <v>3231</v>
      </c>
      <c r="BW4498" s="18" t="s">
        <v>6895</v>
      </c>
    </row>
    <row r="4499" spans="51:75" x14ac:dyDescent="0.3">
      <c r="AY4499" s="94" t="e">
        <f>VLOOKUP(C4499,#REF!, 2,FALSE)</f>
        <v>#REF!</v>
      </c>
      <c r="BM4499" s="18" t="s">
        <v>1663</v>
      </c>
      <c r="BN4499" s="18" t="s">
        <v>1006</v>
      </c>
      <c r="BO4499" s="18" t="s">
        <v>9536</v>
      </c>
      <c r="BU4499" s="18" t="s">
        <v>1663</v>
      </c>
      <c r="BV4499" s="18" t="s">
        <v>1006</v>
      </c>
      <c r="BW4499" s="18" t="s">
        <v>9536</v>
      </c>
    </row>
    <row r="4500" spans="51:75" x14ac:dyDescent="0.3">
      <c r="AY4500" s="94" t="e">
        <f>VLOOKUP(C4500,#REF!, 2,FALSE)</f>
        <v>#REF!</v>
      </c>
      <c r="BM4500" s="18" t="s">
        <v>586</v>
      </c>
      <c r="BN4500" s="18" t="s">
        <v>667</v>
      </c>
      <c r="BO4500" s="18" t="s">
        <v>8155</v>
      </c>
      <c r="BU4500" s="18" t="s">
        <v>586</v>
      </c>
      <c r="BV4500" s="18" t="s">
        <v>667</v>
      </c>
      <c r="BW4500" s="18" t="s">
        <v>8155</v>
      </c>
    </row>
    <row r="4501" spans="51:75" x14ac:dyDescent="0.3">
      <c r="AY4501" s="94" t="e">
        <f>VLOOKUP(C4501,#REF!, 2,FALSE)</f>
        <v>#REF!</v>
      </c>
      <c r="BM4501" s="18" t="s">
        <v>581</v>
      </c>
      <c r="BN4501" s="18" t="s">
        <v>705</v>
      </c>
      <c r="BO4501" s="18" t="s">
        <v>3664</v>
      </c>
      <c r="BU4501" s="18" t="s">
        <v>581</v>
      </c>
      <c r="BV4501" s="18" t="s">
        <v>705</v>
      </c>
      <c r="BW4501" s="18" t="s">
        <v>3664</v>
      </c>
    </row>
    <row r="4502" spans="51:75" x14ac:dyDescent="0.3">
      <c r="AY4502" s="94" t="e">
        <f>VLOOKUP(C4502,#REF!, 2,FALSE)</f>
        <v>#REF!</v>
      </c>
      <c r="BM4502" s="18" t="s">
        <v>9537</v>
      </c>
      <c r="BN4502" s="18" t="s">
        <v>1282</v>
      </c>
      <c r="BO4502" s="18" t="s">
        <v>9538</v>
      </c>
      <c r="BU4502" s="18" t="s">
        <v>9537</v>
      </c>
      <c r="BV4502" s="18" t="s">
        <v>1282</v>
      </c>
      <c r="BW4502" s="18" t="s">
        <v>9538</v>
      </c>
    </row>
    <row r="4503" spans="51:75" x14ac:dyDescent="0.3">
      <c r="AY4503" s="94" t="e">
        <f>VLOOKUP(C4503,#REF!, 2,FALSE)</f>
        <v>#REF!</v>
      </c>
      <c r="BM4503" s="18" t="s">
        <v>9539</v>
      </c>
      <c r="BN4503" s="18" t="s">
        <v>3290</v>
      </c>
      <c r="BO4503" s="18" t="s">
        <v>9540</v>
      </c>
      <c r="BU4503" s="18" t="s">
        <v>9539</v>
      </c>
      <c r="BV4503" s="18" t="s">
        <v>3290</v>
      </c>
      <c r="BW4503" s="18" t="s">
        <v>9540</v>
      </c>
    </row>
    <row r="4504" spans="51:75" x14ac:dyDescent="0.3">
      <c r="AY4504" s="94" t="e">
        <f>VLOOKUP(C4504,#REF!, 2,FALSE)</f>
        <v>#REF!</v>
      </c>
      <c r="BM4504" s="18" t="s">
        <v>9541</v>
      </c>
      <c r="BN4504" s="18" t="s">
        <v>3290</v>
      </c>
      <c r="BO4504" s="18" t="s">
        <v>6415</v>
      </c>
      <c r="BU4504" s="18" t="s">
        <v>9541</v>
      </c>
      <c r="BV4504" s="18" t="s">
        <v>3290</v>
      </c>
      <c r="BW4504" s="18" t="s">
        <v>6415</v>
      </c>
    </row>
    <row r="4505" spans="51:75" x14ac:dyDescent="0.3">
      <c r="AY4505" s="94" t="e">
        <f>VLOOKUP(C4505,#REF!, 2,FALSE)</f>
        <v>#REF!</v>
      </c>
      <c r="BM4505" s="18" t="s">
        <v>9542</v>
      </c>
      <c r="BN4505" s="18" t="s">
        <v>811</v>
      </c>
      <c r="BO4505" s="18" t="s">
        <v>3967</v>
      </c>
      <c r="BU4505" s="18" t="s">
        <v>9542</v>
      </c>
      <c r="BV4505" s="18" t="s">
        <v>811</v>
      </c>
      <c r="BW4505" s="18" t="s">
        <v>3967</v>
      </c>
    </row>
    <row r="4506" spans="51:75" x14ac:dyDescent="0.3">
      <c r="AY4506" s="94" t="e">
        <f>VLOOKUP(C4506,#REF!, 2,FALSE)</f>
        <v>#REF!</v>
      </c>
      <c r="BM4506" s="18" t="s">
        <v>589</v>
      </c>
      <c r="BN4506" s="18" t="s">
        <v>3231</v>
      </c>
      <c r="BO4506" s="18" t="s">
        <v>9543</v>
      </c>
      <c r="BU4506" s="18" t="s">
        <v>589</v>
      </c>
      <c r="BV4506" s="18" t="s">
        <v>3231</v>
      </c>
      <c r="BW4506" s="18" t="s">
        <v>9543</v>
      </c>
    </row>
    <row r="4507" spans="51:75" x14ac:dyDescent="0.3">
      <c r="AY4507" s="94" t="e">
        <f>VLOOKUP(C4507,#REF!, 2,FALSE)</f>
        <v>#REF!</v>
      </c>
      <c r="BM4507" s="18" t="s">
        <v>9544</v>
      </c>
      <c r="BN4507" s="18" t="s">
        <v>661</v>
      </c>
      <c r="BO4507" s="18" t="s">
        <v>9179</v>
      </c>
      <c r="BU4507" s="18" t="s">
        <v>9544</v>
      </c>
      <c r="BV4507" s="18" t="s">
        <v>661</v>
      </c>
      <c r="BW4507" s="18" t="s">
        <v>9179</v>
      </c>
    </row>
    <row r="4508" spans="51:75" x14ac:dyDescent="0.3">
      <c r="AY4508" s="94" t="e">
        <f>VLOOKUP(C4508,#REF!, 2,FALSE)</f>
        <v>#REF!</v>
      </c>
      <c r="BM4508" s="18" t="s">
        <v>9546</v>
      </c>
      <c r="BN4508" s="18" t="s">
        <v>703</v>
      </c>
      <c r="BO4508" s="18" t="s">
        <v>9548</v>
      </c>
      <c r="BU4508" s="18" t="s">
        <v>9546</v>
      </c>
      <c r="BV4508" s="18" t="s">
        <v>703</v>
      </c>
      <c r="BW4508" s="18" t="s">
        <v>9548</v>
      </c>
    </row>
    <row r="4509" spans="51:75" x14ac:dyDescent="0.3">
      <c r="AY4509" s="94" t="e">
        <f>VLOOKUP(C4509,#REF!, 2,FALSE)</f>
        <v>#REF!</v>
      </c>
      <c r="BM4509" s="18" t="s">
        <v>9549</v>
      </c>
      <c r="BN4509" s="18" t="s">
        <v>811</v>
      </c>
      <c r="BO4509" s="18" t="s">
        <v>8746</v>
      </c>
      <c r="BU4509" s="18" t="s">
        <v>9549</v>
      </c>
      <c r="BV4509" s="18" t="s">
        <v>811</v>
      </c>
      <c r="BW4509" s="18" t="s">
        <v>8746</v>
      </c>
    </row>
    <row r="4510" spans="51:75" x14ac:dyDescent="0.3">
      <c r="AY4510" s="94" t="e">
        <f>VLOOKUP(C4510,#REF!, 2,FALSE)</f>
        <v>#REF!</v>
      </c>
      <c r="BM4510" s="18" t="s">
        <v>9552</v>
      </c>
      <c r="BN4510" s="18" t="s">
        <v>1458</v>
      </c>
      <c r="BO4510" s="18" t="s">
        <v>1534</v>
      </c>
      <c r="BU4510" s="18" t="s">
        <v>9552</v>
      </c>
      <c r="BV4510" s="18" t="s">
        <v>1458</v>
      </c>
      <c r="BW4510" s="18" t="s">
        <v>1534</v>
      </c>
    </row>
    <row r="4511" spans="51:75" x14ac:dyDescent="0.3">
      <c r="AY4511" s="94" t="e">
        <f>VLOOKUP(C4511,#REF!, 2,FALSE)</f>
        <v>#REF!</v>
      </c>
      <c r="BM4511" s="18" t="s">
        <v>9553</v>
      </c>
      <c r="BN4511" s="18" t="s">
        <v>713</v>
      </c>
      <c r="BO4511" s="18" t="s">
        <v>2898</v>
      </c>
      <c r="BU4511" s="18" t="s">
        <v>9553</v>
      </c>
      <c r="BV4511" s="18" t="s">
        <v>713</v>
      </c>
      <c r="BW4511" s="18" t="s">
        <v>2898</v>
      </c>
    </row>
    <row r="4512" spans="51:75" x14ac:dyDescent="0.3">
      <c r="AY4512" s="94" t="e">
        <f>VLOOKUP(C4512,#REF!, 2,FALSE)</f>
        <v>#REF!</v>
      </c>
      <c r="BM4512" s="18" t="s">
        <v>9554</v>
      </c>
      <c r="BN4512" s="18" t="s">
        <v>1355</v>
      </c>
      <c r="BO4512" s="18" t="s">
        <v>9555</v>
      </c>
      <c r="BU4512" s="18" t="s">
        <v>9554</v>
      </c>
      <c r="BV4512" s="18" t="s">
        <v>1355</v>
      </c>
      <c r="BW4512" s="18" t="s">
        <v>9555</v>
      </c>
    </row>
    <row r="4513" spans="51:75" x14ac:dyDescent="0.3">
      <c r="AY4513" s="94" t="e">
        <f>VLOOKUP(C4513,#REF!, 2,FALSE)</f>
        <v>#REF!</v>
      </c>
      <c r="BM4513" s="18" t="s">
        <v>9556</v>
      </c>
      <c r="BN4513" s="18" t="s">
        <v>709</v>
      </c>
      <c r="BO4513" s="18" t="s">
        <v>9557</v>
      </c>
      <c r="BU4513" s="18" t="s">
        <v>9556</v>
      </c>
      <c r="BV4513" s="18" t="s">
        <v>709</v>
      </c>
      <c r="BW4513" s="18" t="s">
        <v>9557</v>
      </c>
    </row>
    <row r="4514" spans="51:75" x14ac:dyDescent="0.3">
      <c r="AY4514" s="94" t="e">
        <f>VLOOKUP(C4514,#REF!, 2,FALSE)</f>
        <v>#REF!</v>
      </c>
      <c r="BM4514" s="18" t="s">
        <v>9558</v>
      </c>
      <c r="BN4514" s="18" t="s">
        <v>1355</v>
      </c>
      <c r="BO4514" s="18" t="s">
        <v>2376</v>
      </c>
      <c r="BU4514" s="18" t="s">
        <v>9558</v>
      </c>
      <c r="BV4514" s="18" t="s">
        <v>1355</v>
      </c>
      <c r="BW4514" s="18" t="s">
        <v>2376</v>
      </c>
    </row>
    <row r="4515" spans="51:75" x14ac:dyDescent="0.3">
      <c r="AY4515" s="94" t="e">
        <f>VLOOKUP(C4515,#REF!, 2,FALSE)</f>
        <v>#REF!</v>
      </c>
      <c r="BM4515" s="18" t="s">
        <v>9559</v>
      </c>
      <c r="BN4515" s="18" t="s">
        <v>3064</v>
      </c>
      <c r="BO4515" s="18" t="s">
        <v>3922</v>
      </c>
      <c r="BU4515" s="18" t="s">
        <v>9559</v>
      </c>
      <c r="BV4515" s="18" t="s">
        <v>3064</v>
      </c>
      <c r="BW4515" s="18" t="s">
        <v>3922</v>
      </c>
    </row>
    <row r="4516" spans="51:75" x14ac:dyDescent="0.3">
      <c r="AY4516" s="94" t="e">
        <f>VLOOKUP(C4516,#REF!, 2,FALSE)</f>
        <v>#REF!</v>
      </c>
      <c r="BM4516" s="18" t="s">
        <v>9560</v>
      </c>
      <c r="BN4516" s="18" t="s">
        <v>874</v>
      </c>
      <c r="BO4516" s="18" t="s">
        <v>2998</v>
      </c>
      <c r="BU4516" s="18" t="s">
        <v>9560</v>
      </c>
      <c r="BV4516" s="18" t="s">
        <v>874</v>
      </c>
      <c r="BW4516" s="18" t="s">
        <v>2998</v>
      </c>
    </row>
    <row r="4517" spans="51:75" x14ac:dyDescent="0.3">
      <c r="AY4517" s="94" t="e">
        <f>VLOOKUP(C4517,#REF!, 2,FALSE)</f>
        <v>#REF!</v>
      </c>
      <c r="BM4517" s="18" t="s">
        <v>9561</v>
      </c>
      <c r="BN4517" s="18" t="s">
        <v>1355</v>
      </c>
      <c r="BO4517" s="18" t="s">
        <v>9562</v>
      </c>
      <c r="BU4517" s="18" t="s">
        <v>9561</v>
      </c>
      <c r="BV4517" s="18" t="s">
        <v>1355</v>
      </c>
      <c r="BW4517" s="18" t="s">
        <v>9562</v>
      </c>
    </row>
    <row r="4518" spans="51:75" x14ac:dyDescent="0.3">
      <c r="AY4518" s="94" t="e">
        <f>VLOOKUP(C4518,#REF!, 2,FALSE)</f>
        <v>#REF!</v>
      </c>
      <c r="BM4518" s="18" t="s">
        <v>9563</v>
      </c>
      <c r="BN4518" s="18" t="s">
        <v>3231</v>
      </c>
      <c r="BO4518" s="18" t="s">
        <v>4195</v>
      </c>
      <c r="BU4518" s="18" t="s">
        <v>9563</v>
      </c>
      <c r="BV4518" s="18" t="s">
        <v>3231</v>
      </c>
      <c r="BW4518" s="18" t="s">
        <v>4195</v>
      </c>
    </row>
    <row r="4519" spans="51:75" x14ac:dyDescent="0.3">
      <c r="AY4519" s="94" t="e">
        <f>VLOOKUP(C4519,#REF!, 2,FALSE)</f>
        <v>#REF!</v>
      </c>
      <c r="BM4519" s="18" t="s">
        <v>9564</v>
      </c>
      <c r="BN4519" s="18" t="s">
        <v>3290</v>
      </c>
      <c r="BO4519" s="18" t="s">
        <v>7350</v>
      </c>
      <c r="BU4519" s="18" t="s">
        <v>9564</v>
      </c>
      <c r="BV4519" s="18" t="s">
        <v>3290</v>
      </c>
      <c r="BW4519" s="18" t="s">
        <v>7350</v>
      </c>
    </row>
    <row r="4520" spans="51:75" x14ac:dyDescent="0.3">
      <c r="AY4520" s="94" t="e">
        <f>VLOOKUP(C4520,#REF!, 2,FALSE)</f>
        <v>#REF!</v>
      </c>
      <c r="BM4520" s="18" t="s">
        <v>587</v>
      </c>
      <c r="BN4520" s="18" t="s">
        <v>624</v>
      </c>
      <c r="BO4520" s="18" t="s">
        <v>9566</v>
      </c>
      <c r="BU4520" s="18" t="s">
        <v>587</v>
      </c>
      <c r="BV4520" s="18" t="s">
        <v>624</v>
      </c>
      <c r="BW4520" s="18" t="s">
        <v>9566</v>
      </c>
    </row>
    <row r="4521" spans="51:75" x14ac:dyDescent="0.3">
      <c r="AY4521" s="94" t="e">
        <f>VLOOKUP(C4521,#REF!, 2,FALSE)</f>
        <v>#REF!</v>
      </c>
      <c r="BM4521" s="18" t="s">
        <v>9567</v>
      </c>
      <c r="BN4521" s="18" t="s">
        <v>633</v>
      </c>
      <c r="BO4521" s="18" t="s">
        <v>9568</v>
      </c>
      <c r="BU4521" s="18" t="s">
        <v>9567</v>
      </c>
      <c r="BV4521" s="18" t="s">
        <v>633</v>
      </c>
      <c r="BW4521" s="18" t="s">
        <v>9568</v>
      </c>
    </row>
    <row r="4522" spans="51:75" x14ac:dyDescent="0.3">
      <c r="AY4522" s="94" t="e">
        <f>VLOOKUP(C4522,#REF!, 2,FALSE)</f>
        <v>#REF!</v>
      </c>
      <c r="BM4522" s="18" t="s">
        <v>9569</v>
      </c>
      <c r="BN4522" s="18" t="s">
        <v>633</v>
      </c>
      <c r="BO4522" s="18" t="s">
        <v>8444</v>
      </c>
      <c r="BU4522" s="18" t="s">
        <v>9569</v>
      </c>
      <c r="BV4522" s="18" t="s">
        <v>633</v>
      </c>
      <c r="BW4522" s="18" t="s">
        <v>8444</v>
      </c>
    </row>
    <row r="4523" spans="51:75" x14ac:dyDescent="0.3">
      <c r="AY4523" s="94" t="e">
        <f>VLOOKUP(C4523,#REF!, 2,FALSE)</f>
        <v>#REF!</v>
      </c>
      <c r="BM4523" s="18" t="s">
        <v>9570</v>
      </c>
      <c r="BN4523" s="18" t="s">
        <v>874</v>
      </c>
      <c r="BO4523" s="18" t="s">
        <v>4459</v>
      </c>
      <c r="BU4523" s="18" t="s">
        <v>9570</v>
      </c>
      <c r="BV4523" s="18" t="s">
        <v>874</v>
      </c>
      <c r="BW4523" s="18" t="s">
        <v>4459</v>
      </c>
    </row>
    <row r="4524" spans="51:75" x14ac:dyDescent="0.3">
      <c r="AY4524" s="94" t="e">
        <f>VLOOKUP(C4524,#REF!, 2,FALSE)</f>
        <v>#REF!</v>
      </c>
      <c r="BM4524" s="18" t="s">
        <v>9571</v>
      </c>
      <c r="BN4524" s="18" t="s">
        <v>668</v>
      </c>
      <c r="BO4524" s="18" t="s">
        <v>6918</v>
      </c>
      <c r="BU4524" s="18" t="s">
        <v>9571</v>
      </c>
      <c r="BV4524" s="18" t="s">
        <v>668</v>
      </c>
      <c r="BW4524" s="18" t="s">
        <v>6918</v>
      </c>
    </row>
    <row r="4525" spans="51:75" x14ac:dyDescent="0.3">
      <c r="AY4525" s="94" t="e">
        <f>VLOOKUP(C4525,#REF!, 2,FALSE)</f>
        <v>#REF!</v>
      </c>
      <c r="BM4525" s="18" t="s">
        <v>9573</v>
      </c>
      <c r="BN4525" s="18" t="s">
        <v>874</v>
      </c>
      <c r="BO4525" s="18" t="s">
        <v>9574</v>
      </c>
      <c r="BU4525" s="18" t="s">
        <v>9573</v>
      </c>
      <c r="BV4525" s="18" t="s">
        <v>874</v>
      </c>
      <c r="BW4525" s="18" t="s">
        <v>9574</v>
      </c>
    </row>
    <row r="4526" spans="51:75" x14ac:dyDescent="0.3">
      <c r="AY4526" s="94" t="e">
        <f>VLOOKUP(C4526,#REF!, 2,FALSE)</f>
        <v>#REF!</v>
      </c>
      <c r="BM4526" s="18" t="s">
        <v>9575</v>
      </c>
      <c r="BN4526" s="18" t="s">
        <v>705</v>
      </c>
      <c r="BO4526" s="18" t="s">
        <v>8604</v>
      </c>
      <c r="BU4526" s="18" t="s">
        <v>9575</v>
      </c>
      <c r="BV4526" s="18" t="s">
        <v>705</v>
      </c>
      <c r="BW4526" s="18" t="s">
        <v>8604</v>
      </c>
    </row>
    <row r="4527" spans="51:75" x14ac:dyDescent="0.3">
      <c r="AY4527" s="94" t="e">
        <f>VLOOKUP(C4527,#REF!, 2,FALSE)</f>
        <v>#REF!</v>
      </c>
      <c r="BM4527" s="18" t="s">
        <v>9576</v>
      </c>
      <c r="BN4527" s="18" t="s">
        <v>3290</v>
      </c>
      <c r="BO4527" s="18" t="s">
        <v>5588</v>
      </c>
      <c r="BU4527" s="18" t="s">
        <v>9576</v>
      </c>
      <c r="BV4527" s="18" t="s">
        <v>3290</v>
      </c>
      <c r="BW4527" s="18" t="s">
        <v>5588</v>
      </c>
    </row>
    <row r="4528" spans="51:75" x14ac:dyDescent="0.3">
      <c r="AY4528" s="94" t="e">
        <f>VLOOKUP(C4528,#REF!, 2,FALSE)</f>
        <v>#REF!</v>
      </c>
      <c r="BM4528" s="18" t="s">
        <v>9577</v>
      </c>
      <c r="BN4528" s="18" t="s">
        <v>17081</v>
      </c>
      <c r="BO4528" s="18" t="s">
        <v>7020</v>
      </c>
      <c r="BU4528" s="18" t="s">
        <v>9577</v>
      </c>
      <c r="BV4528" s="18" t="s">
        <v>17081</v>
      </c>
      <c r="BW4528" s="18" t="s">
        <v>7020</v>
      </c>
    </row>
    <row r="4529" spans="51:75" x14ac:dyDescent="0.3">
      <c r="AY4529" s="94" t="e">
        <f>VLOOKUP(C4529,#REF!, 2,FALSE)</f>
        <v>#REF!</v>
      </c>
      <c r="BM4529" s="18" t="s">
        <v>1664</v>
      </c>
      <c r="BN4529" s="18" t="s">
        <v>1082</v>
      </c>
      <c r="BO4529" s="18" t="s">
        <v>9578</v>
      </c>
      <c r="BU4529" s="18" t="s">
        <v>1664</v>
      </c>
      <c r="BV4529" s="18" t="s">
        <v>1082</v>
      </c>
      <c r="BW4529" s="18" t="s">
        <v>9578</v>
      </c>
    </row>
    <row r="4530" spans="51:75" x14ac:dyDescent="0.3">
      <c r="AY4530" s="94" t="e">
        <f>VLOOKUP(C4530,#REF!, 2,FALSE)</f>
        <v>#REF!</v>
      </c>
      <c r="BM4530" s="18" t="s">
        <v>9580</v>
      </c>
      <c r="BN4530" s="18" t="s">
        <v>642</v>
      </c>
      <c r="BO4530" s="18" t="s">
        <v>2898</v>
      </c>
      <c r="BU4530" s="18" t="s">
        <v>9580</v>
      </c>
      <c r="BV4530" s="18" t="s">
        <v>642</v>
      </c>
      <c r="BW4530" s="18" t="s">
        <v>2898</v>
      </c>
    </row>
    <row r="4531" spans="51:75" x14ac:dyDescent="0.3">
      <c r="AY4531" s="94" t="e">
        <f>VLOOKUP(C4531,#REF!, 2,FALSE)</f>
        <v>#REF!</v>
      </c>
      <c r="BM4531" s="18" t="s">
        <v>9582</v>
      </c>
      <c r="BN4531" s="18" t="s">
        <v>809</v>
      </c>
      <c r="BO4531" s="18" t="s">
        <v>7922</v>
      </c>
      <c r="BU4531" s="18" t="s">
        <v>9582</v>
      </c>
      <c r="BV4531" s="18" t="s">
        <v>809</v>
      </c>
      <c r="BW4531" s="18" t="s">
        <v>7922</v>
      </c>
    </row>
    <row r="4532" spans="51:75" x14ac:dyDescent="0.3">
      <c r="AY4532" s="94" t="e">
        <f>VLOOKUP(C4532,#REF!, 2,FALSE)</f>
        <v>#REF!</v>
      </c>
      <c r="BM4532" s="18" t="s">
        <v>9583</v>
      </c>
      <c r="BN4532" s="18" t="s">
        <v>668</v>
      </c>
      <c r="BO4532" s="18" t="s">
        <v>1706</v>
      </c>
      <c r="BU4532" s="18" t="s">
        <v>9583</v>
      </c>
      <c r="BV4532" s="18" t="s">
        <v>668</v>
      </c>
      <c r="BW4532" s="18" t="s">
        <v>1706</v>
      </c>
    </row>
    <row r="4533" spans="51:75" x14ac:dyDescent="0.3">
      <c r="AY4533" s="94" t="e">
        <f>VLOOKUP(C4533,#REF!, 2,FALSE)</f>
        <v>#REF!</v>
      </c>
      <c r="BM4533" s="18" t="s">
        <v>1665</v>
      </c>
      <c r="BN4533" s="18" t="s">
        <v>672</v>
      </c>
      <c r="BO4533" s="18" t="s">
        <v>3847</v>
      </c>
      <c r="BU4533" s="18" t="s">
        <v>1665</v>
      </c>
      <c r="BV4533" s="18" t="s">
        <v>672</v>
      </c>
      <c r="BW4533" s="18" t="s">
        <v>3847</v>
      </c>
    </row>
    <row r="4534" spans="51:75" x14ac:dyDescent="0.3">
      <c r="AY4534" s="94" t="e">
        <f>VLOOKUP(C4534,#REF!, 2,FALSE)</f>
        <v>#REF!</v>
      </c>
      <c r="BM4534" s="18" t="s">
        <v>9584</v>
      </c>
      <c r="BN4534" s="18" t="s">
        <v>668</v>
      </c>
      <c r="BO4534" s="18" t="s">
        <v>2185</v>
      </c>
      <c r="BU4534" s="18" t="s">
        <v>9584</v>
      </c>
      <c r="BV4534" s="18" t="s">
        <v>668</v>
      </c>
      <c r="BW4534" s="18" t="s">
        <v>2185</v>
      </c>
    </row>
    <row r="4535" spans="51:75" x14ac:dyDescent="0.3">
      <c r="AY4535" s="94" t="e">
        <f>VLOOKUP(C4535,#REF!, 2,FALSE)</f>
        <v>#REF!</v>
      </c>
      <c r="BM4535" s="18" t="s">
        <v>1666</v>
      </c>
      <c r="BN4535" s="18" t="s">
        <v>1082</v>
      </c>
      <c r="BO4535" s="18" t="s">
        <v>5530</v>
      </c>
      <c r="BU4535" s="18" t="s">
        <v>1666</v>
      </c>
      <c r="BV4535" s="18" t="s">
        <v>1082</v>
      </c>
      <c r="BW4535" s="18" t="s">
        <v>5530</v>
      </c>
    </row>
    <row r="4536" spans="51:75" x14ac:dyDescent="0.3">
      <c r="AY4536" s="94" t="e">
        <f>VLOOKUP(C4536,#REF!, 2,FALSE)</f>
        <v>#REF!</v>
      </c>
      <c r="BM4536" s="18" t="s">
        <v>1667</v>
      </c>
      <c r="BN4536" s="18" t="s">
        <v>668</v>
      </c>
      <c r="BO4536" s="18" t="s">
        <v>9586</v>
      </c>
      <c r="BU4536" s="18" t="s">
        <v>1667</v>
      </c>
      <c r="BV4536" s="18" t="s">
        <v>668</v>
      </c>
      <c r="BW4536" s="18" t="s">
        <v>9586</v>
      </c>
    </row>
    <row r="4537" spans="51:75" x14ac:dyDescent="0.3">
      <c r="AY4537" s="94" t="e">
        <f>VLOOKUP(C4537,#REF!, 2,FALSE)</f>
        <v>#REF!</v>
      </c>
      <c r="BM4537" s="18" t="s">
        <v>9587</v>
      </c>
      <c r="BN4537" s="18" t="s">
        <v>703</v>
      </c>
      <c r="BO4537" s="18" t="s">
        <v>9303</v>
      </c>
      <c r="BU4537" s="18" t="s">
        <v>9587</v>
      </c>
      <c r="BV4537" s="18" t="s">
        <v>703</v>
      </c>
      <c r="BW4537" s="18" t="s">
        <v>9303</v>
      </c>
    </row>
    <row r="4538" spans="51:75" x14ac:dyDescent="0.3">
      <c r="AY4538" s="94" t="e">
        <f>VLOOKUP(C4538,#REF!, 2,FALSE)</f>
        <v>#REF!</v>
      </c>
      <c r="BM4538" s="18" t="s">
        <v>9588</v>
      </c>
      <c r="BN4538" s="18" t="s">
        <v>1355</v>
      </c>
      <c r="BO4538" s="18" t="s">
        <v>9589</v>
      </c>
      <c r="BU4538" s="18" t="s">
        <v>9588</v>
      </c>
      <c r="BV4538" s="18" t="s">
        <v>1355</v>
      </c>
      <c r="BW4538" s="18" t="s">
        <v>9589</v>
      </c>
    </row>
    <row r="4539" spans="51:75" x14ac:dyDescent="0.3">
      <c r="AY4539" s="94" t="e">
        <f>VLOOKUP(C4539,#REF!, 2,FALSE)</f>
        <v>#REF!</v>
      </c>
      <c r="BM4539" s="18" t="s">
        <v>572</v>
      </c>
      <c r="BN4539" s="18" t="s">
        <v>672</v>
      </c>
      <c r="BO4539" s="18" t="s">
        <v>9590</v>
      </c>
      <c r="BU4539" s="18" t="s">
        <v>572</v>
      </c>
      <c r="BV4539" s="18" t="s">
        <v>672</v>
      </c>
      <c r="BW4539" s="18" t="s">
        <v>9590</v>
      </c>
    </row>
    <row r="4540" spans="51:75" x14ac:dyDescent="0.3">
      <c r="AY4540" s="94" t="e">
        <f>VLOOKUP(C4540,#REF!, 2,FALSE)</f>
        <v>#REF!</v>
      </c>
      <c r="BM4540" s="18" t="s">
        <v>9591</v>
      </c>
      <c r="BN4540" s="18" t="s">
        <v>725</v>
      </c>
      <c r="BO4540" s="18" t="s">
        <v>9593</v>
      </c>
      <c r="BU4540" s="18" t="s">
        <v>9591</v>
      </c>
      <c r="BV4540" s="18" t="s">
        <v>725</v>
      </c>
      <c r="BW4540" s="18" t="s">
        <v>9593</v>
      </c>
    </row>
    <row r="4541" spans="51:75" x14ac:dyDescent="0.3">
      <c r="AY4541" s="94" t="e">
        <f>VLOOKUP(C4541,#REF!, 2,FALSE)</f>
        <v>#REF!</v>
      </c>
      <c r="BM4541" s="18" t="s">
        <v>9594</v>
      </c>
      <c r="BN4541" s="18" t="s">
        <v>3109</v>
      </c>
      <c r="BO4541" s="18" t="s">
        <v>9595</v>
      </c>
      <c r="BU4541" s="18" t="s">
        <v>9594</v>
      </c>
      <c r="BV4541" s="18" t="s">
        <v>3109</v>
      </c>
      <c r="BW4541" s="18" t="s">
        <v>9595</v>
      </c>
    </row>
    <row r="4542" spans="51:75" x14ac:dyDescent="0.3">
      <c r="AY4542" s="94" t="e">
        <f>VLOOKUP(C4542,#REF!, 2,FALSE)</f>
        <v>#REF!</v>
      </c>
      <c r="BM4542" s="18" t="s">
        <v>9596</v>
      </c>
      <c r="BN4542" s="18" t="s">
        <v>2993</v>
      </c>
      <c r="BO4542" s="18" t="s">
        <v>9597</v>
      </c>
      <c r="BU4542" s="18" t="s">
        <v>9596</v>
      </c>
      <c r="BV4542" s="18" t="s">
        <v>2993</v>
      </c>
      <c r="BW4542" s="18" t="s">
        <v>9597</v>
      </c>
    </row>
    <row r="4543" spans="51:75" x14ac:dyDescent="0.3">
      <c r="AY4543" s="94" t="e">
        <f>VLOOKUP(C4543,#REF!, 2,FALSE)</f>
        <v>#REF!</v>
      </c>
      <c r="BM4543" s="18" t="s">
        <v>9598</v>
      </c>
      <c r="BN4543" s="18" t="s">
        <v>2993</v>
      </c>
      <c r="BO4543" s="18" t="s">
        <v>4787</v>
      </c>
      <c r="BU4543" s="18" t="s">
        <v>9598</v>
      </c>
      <c r="BV4543" s="18" t="s">
        <v>2993</v>
      </c>
      <c r="BW4543" s="18" t="s">
        <v>4787</v>
      </c>
    </row>
    <row r="4544" spans="51:75" x14ac:dyDescent="0.3">
      <c r="AY4544" s="94" t="e">
        <f>VLOOKUP(C4544,#REF!, 2,FALSE)</f>
        <v>#REF!</v>
      </c>
      <c r="BM4544" s="18" t="s">
        <v>9599</v>
      </c>
      <c r="BN4544" s="18" t="s">
        <v>864</v>
      </c>
      <c r="BO4544" s="18" t="s">
        <v>3651</v>
      </c>
      <c r="BU4544" s="18" t="s">
        <v>9599</v>
      </c>
      <c r="BV4544" s="18" t="s">
        <v>864</v>
      </c>
      <c r="BW4544" s="18" t="s">
        <v>3651</v>
      </c>
    </row>
    <row r="4545" spans="51:75" x14ac:dyDescent="0.3">
      <c r="AY4545" s="94" t="e">
        <f>VLOOKUP(C4545,#REF!, 2,FALSE)</f>
        <v>#REF!</v>
      </c>
      <c r="BM4545" s="18" t="s">
        <v>9600</v>
      </c>
      <c r="BN4545" s="18" t="s">
        <v>3024</v>
      </c>
      <c r="BO4545" s="18" t="s">
        <v>2998</v>
      </c>
      <c r="BU4545" s="18" t="s">
        <v>9600</v>
      </c>
      <c r="BV4545" s="18" t="s">
        <v>3024</v>
      </c>
      <c r="BW4545" s="18" t="s">
        <v>2998</v>
      </c>
    </row>
    <row r="4546" spans="51:75" x14ac:dyDescent="0.3">
      <c r="AY4546" s="94" t="e">
        <f>VLOOKUP(C4546,#REF!, 2,FALSE)</f>
        <v>#REF!</v>
      </c>
      <c r="BM4546" s="18" t="s">
        <v>1668</v>
      </c>
      <c r="BN4546" s="18" t="s">
        <v>3231</v>
      </c>
      <c r="BO4546" s="18" t="s">
        <v>9601</v>
      </c>
      <c r="BU4546" s="18" t="s">
        <v>1668</v>
      </c>
      <c r="BV4546" s="18" t="s">
        <v>3231</v>
      </c>
      <c r="BW4546" s="18" t="s">
        <v>9601</v>
      </c>
    </row>
    <row r="4547" spans="51:75" x14ac:dyDescent="0.3">
      <c r="AY4547" s="94" t="e">
        <f>VLOOKUP(C4547,#REF!, 2,FALSE)</f>
        <v>#REF!</v>
      </c>
      <c r="BM4547" s="18" t="s">
        <v>9602</v>
      </c>
      <c r="BN4547" s="18" t="s">
        <v>3064</v>
      </c>
      <c r="BO4547" s="18" t="s">
        <v>8852</v>
      </c>
      <c r="BU4547" s="18" t="s">
        <v>9602</v>
      </c>
      <c r="BV4547" s="18" t="s">
        <v>3064</v>
      </c>
      <c r="BW4547" s="18" t="s">
        <v>8852</v>
      </c>
    </row>
    <row r="4548" spans="51:75" x14ac:dyDescent="0.3">
      <c r="AY4548" s="94" t="e">
        <f>VLOOKUP(C4548,#REF!, 2,FALSE)</f>
        <v>#REF!</v>
      </c>
      <c r="BM4548" s="18" t="s">
        <v>9603</v>
      </c>
      <c r="BN4548" s="18" t="s">
        <v>2993</v>
      </c>
      <c r="BO4548" s="18" t="s">
        <v>9604</v>
      </c>
      <c r="BU4548" s="18" t="s">
        <v>9603</v>
      </c>
      <c r="BV4548" s="18" t="s">
        <v>2993</v>
      </c>
      <c r="BW4548" s="18" t="s">
        <v>9604</v>
      </c>
    </row>
    <row r="4549" spans="51:75" x14ac:dyDescent="0.3">
      <c r="AY4549" s="94" t="e">
        <f>VLOOKUP(C4549,#REF!, 2,FALSE)</f>
        <v>#REF!</v>
      </c>
      <c r="BM4549" s="18" t="s">
        <v>1692</v>
      </c>
      <c r="BN4549" s="18" t="s">
        <v>1282</v>
      </c>
      <c r="BO4549" s="18" t="s">
        <v>9605</v>
      </c>
      <c r="BU4549" s="18" t="s">
        <v>1692</v>
      </c>
      <c r="BV4549" s="18" t="s">
        <v>1282</v>
      </c>
      <c r="BW4549" s="18" t="s">
        <v>9605</v>
      </c>
    </row>
    <row r="4550" spans="51:75" x14ac:dyDescent="0.3">
      <c r="AY4550" s="94" t="e">
        <f>VLOOKUP(C4550,#REF!, 2,FALSE)</f>
        <v>#REF!</v>
      </c>
      <c r="BM4550" s="18" t="s">
        <v>9606</v>
      </c>
      <c r="BN4550" s="18" t="s">
        <v>1355</v>
      </c>
      <c r="BO4550" s="18" t="s">
        <v>9607</v>
      </c>
      <c r="BU4550" s="18" t="s">
        <v>9606</v>
      </c>
      <c r="BV4550" s="18" t="s">
        <v>1355</v>
      </c>
      <c r="BW4550" s="18" t="s">
        <v>9607</v>
      </c>
    </row>
    <row r="4551" spans="51:75" x14ac:dyDescent="0.3">
      <c r="AY4551" s="94" t="e">
        <f>VLOOKUP(C4551,#REF!, 2,FALSE)</f>
        <v>#REF!</v>
      </c>
      <c r="BM4551" s="18" t="s">
        <v>9608</v>
      </c>
      <c r="BN4551" s="18" t="s">
        <v>715</v>
      </c>
      <c r="BO4551" s="18" t="s">
        <v>9609</v>
      </c>
      <c r="BU4551" s="18" t="s">
        <v>9608</v>
      </c>
      <c r="BV4551" s="18" t="s">
        <v>715</v>
      </c>
      <c r="BW4551" s="18" t="s">
        <v>9609</v>
      </c>
    </row>
    <row r="4552" spans="51:75" x14ac:dyDescent="0.3">
      <c r="AY4552" s="94" t="e">
        <f>VLOOKUP(C4552,#REF!, 2,FALSE)</f>
        <v>#REF!</v>
      </c>
      <c r="BM4552" s="18" t="s">
        <v>9610</v>
      </c>
      <c r="BN4552" s="18" t="s">
        <v>874</v>
      </c>
      <c r="BO4552" s="18" t="s">
        <v>9611</v>
      </c>
      <c r="BU4552" s="18" t="s">
        <v>9610</v>
      </c>
      <c r="BV4552" s="18" t="s">
        <v>874</v>
      </c>
      <c r="BW4552" s="18" t="s">
        <v>9611</v>
      </c>
    </row>
    <row r="4553" spans="51:75" x14ac:dyDescent="0.3">
      <c r="AY4553" s="94" t="e">
        <f>VLOOKUP(C4553,#REF!, 2,FALSE)</f>
        <v>#REF!</v>
      </c>
      <c r="BM4553" s="18" t="s">
        <v>9612</v>
      </c>
      <c r="BN4553" s="18" t="s">
        <v>3231</v>
      </c>
      <c r="BO4553" s="18" t="s">
        <v>9613</v>
      </c>
      <c r="BU4553" s="18" t="s">
        <v>9612</v>
      </c>
      <c r="BV4553" s="18" t="s">
        <v>3231</v>
      </c>
      <c r="BW4553" s="18" t="s">
        <v>9613</v>
      </c>
    </row>
    <row r="4554" spans="51:75" x14ac:dyDescent="0.3">
      <c r="AY4554" s="94" t="e">
        <f>VLOOKUP(C4554,#REF!, 2,FALSE)</f>
        <v>#REF!</v>
      </c>
      <c r="BM4554" s="18" t="s">
        <v>1693</v>
      </c>
      <c r="BN4554" s="18" t="s">
        <v>3024</v>
      </c>
      <c r="BO4554" s="18" t="s">
        <v>4609</v>
      </c>
      <c r="BU4554" s="18" t="s">
        <v>1693</v>
      </c>
      <c r="BV4554" s="18" t="s">
        <v>3024</v>
      </c>
      <c r="BW4554" s="18" t="s">
        <v>4609</v>
      </c>
    </row>
    <row r="4555" spans="51:75" x14ac:dyDescent="0.3">
      <c r="AY4555" s="94" t="e">
        <f>VLOOKUP(C4555,#REF!, 2,FALSE)</f>
        <v>#REF!</v>
      </c>
      <c r="BM4555" s="18" t="s">
        <v>9614</v>
      </c>
      <c r="BN4555" s="18" t="s">
        <v>3231</v>
      </c>
      <c r="BO4555" s="18" t="s">
        <v>9613</v>
      </c>
      <c r="BU4555" s="18" t="s">
        <v>9614</v>
      </c>
      <c r="BV4555" s="18" t="s">
        <v>3231</v>
      </c>
      <c r="BW4555" s="18" t="s">
        <v>9613</v>
      </c>
    </row>
    <row r="4556" spans="51:75" x14ac:dyDescent="0.3">
      <c r="AY4556" s="94" t="e">
        <f>VLOOKUP(C4556,#REF!, 2,FALSE)</f>
        <v>#REF!</v>
      </c>
      <c r="BM4556" s="18" t="s">
        <v>9615</v>
      </c>
      <c r="BN4556" s="18" t="s">
        <v>874</v>
      </c>
      <c r="BO4556" s="18" t="s">
        <v>6469</v>
      </c>
      <c r="BU4556" s="18" t="s">
        <v>9615</v>
      </c>
      <c r="BV4556" s="18" t="s">
        <v>874</v>
      </c>
      <c r="BW4556" s="18" t="s">
        <v>6469</v>
      </c>
    </row>
    <row r="4557" spans="51:75" x14ac:dyDescent="0.3">
      <c r="AY4557" s="94" t="e">
        <f>VLOOKUP(C4557,#REF!, 2,FALSE)</f>
        <v>#REF!</v>
      </c>
      <c r="BM4557" s="18" t="s">
        <v>9616</v>
      </c>
      <c r="BN4557" s="18" t="s">
        <v>633</v>
      </c>
      <c r="BO4557" s="18" t="s">
        <v>782</v>
      </c>
      <c r="BU4557" s="18" t="s">
        <v>9616</v>
      </c>
      <c r="BV4557" s="18" t="s">
        <v>633</v>
      </c>
      <c r="BW4557" s="18" t="s">
        <v>782</v>
      </c>
    </row>
    <row r="4558" spans="51:75" x14ac:dyDescent="0.3">
      <c r="AY4558" s="94" t="e">
        <f>VLOOKUP(C4558,#REF!, 2,FALSE)</f>
        <v>#REF!</v>
      </c>
      <c r="BM4558" s="18" t="s">
        <v>9617</v>
      </c>
      <c r="BN4558" s="18" t="s">
        <v>874</v>
      </c>
      <c r="BO4558" s="18" t="s">
        <v>9618</v>
      </c>
      <c r="BU4558" s="18" t="s">
        <v>9617</v>
      </c>
      <c r="BV4558" s="18" t="s">
        <v>874</v>
      </c>
      <c r="BW4558" s="18" t="s">
        <v>9618</v>
      </c>
    </row>
    <row r="4559" spans="51:75" x14ac:dyDescent="0.3">
      <c r="AY4559" s="94" t="e">
        <f>VLOOKUP(C4559,#REF!, 2,FALSE)</f>
        <v>#REF!</v>
      </c>
      <c r="BM4559" s="18" t="s">
        <v>9620</v>
      </c>
      <c r="BN4559" s="18" t="s">
        <v>672</v>
      </c>
      <c r="BO4559" s="18" t="s">
        <v>9622</v>
      </c>
      <c r="BU4559" s="18" t="s">
        <v>9620</v>
      </c>
      <c r="BV4559" s="18" t="s">
        <v>672</v>
      </c>
      <c r="BW4559" s="18" t="s">
        <v>9622</v>
      </c>
    </row>
    <row r="4560" spans="51:75" x14ac:dyDescent="0.3">
      <c r="AY4560" s="94" t="e">
        <f>VLOOKUP(C4560,#REF!, 2,FALSE)</f>
        <v>#REF!</v>
      </c>
      <c r="BM4560" s="18" t="s">
        <v>1694</v>
      </c>
      <c r="BN4560" s="18" t="s">
        <v>3290</v>
      </c>
      <c r="BO4560" s="18" t="s">
        <v>9623</v>
      </c>
      <c r="BU4560" s="18" t="s">
        <v>1694</v>
      </c>
      <c r="BV4560" s="18" t="s">
        <v>3290</v>
      </c>
      <c r="BW4560" s="18" t="s">
        <v>9623</v>
      </c>
    </row>
    <row r="4561" spans="51:75" x14ac:dyDescent="0.3">
      <c r="AY4561" s="94" t="e">
        <f>VLOOKUP(C4561,#REF!, 2,FALSE)</f>
        <v>#REF!</v>
      </c>
      <c r="BM4561" s="18" t="s">
        <v>9625</v>
      </c>
      <c r="BN4561" s="18" t="s">
        <v>3231</v>
      </c>
      <c r="BO4561" s="18" t="s">
        <v>7901</v>
      </c>
      <c r="BU4561" s="18" t="s">
        <v>9625</v>
      </c>
      <c r="BV4561" s="18" t="s">
        <v>3231</v>
      </c>
      <c r="BW4561" s="18" t="s">
        <v>7901</v>
      </c>
    </row>
    <row r="4562" spans="51:75" x14ac:dyDescent="0.3">
      <c r="AY4562" s="94" t="e">
        <f>VLOOKUP(C4562,#REF!, 2,FALSE)</f>
        <v>#REF!</v>
      </c>
      <c r="BM4562" s="18" t="s">
        <v>9626</v>
      </c>
      <c r="BN4562" s="18" t="s">
        <v>3024</v>
      </c>
      <c r="BO4562" s="18" t="s">
        <v>9627</v>
      </c>
      <c r="BU4562" s="18" t="s">
        <v>9626</v>
      </c>
      <c r="BV4562" s="18" t="s">
        <v>3024</v>
      </c>
      <c r="BW4562" s="18" t="s">
        <v>9627</v>
      </c>
    </row>
    <row r="4563" spans="51:75" x14ac:dyDescent="0.3">
      <c r="AY4563" s="94" t="e">
        <f>VLOOKUP(C4563,#REF!, 2,FALSE)</f>
        <v>#REF!</v>
      </c>
      <c r="BM4563" s="18" t="s">
        <v>9628</v>
      </c>
      <c r="BN4563" s="18" t="s">
        <v>3231</v>
      </c>
      <c r="BO4563" s="18" t="s">
        <v>6640</v>
      </c>
      <c r="BU4563" s="18" t="s">
        <v>9628</v>
      </c>
      <c r="BV4563" s="18" t="s">
        <v>3231</v>
      </c>
      <c r="BW4563" s="18" t="s">
        <v>6640</v>
      </c>
    </row>
    <row r="4564" spans="51:75" x14ac:dyDescent="0.3">
      <c r="AY4564" s="94" t="e">
        <f>VLOOKUP(C4564,#REF!, 2,FALSE)</f>
        <v>#REF!</v>
      </c>
      <c r="BM4564" s="18" t="s">
        <v>9629</v>
      </c>
      <c r="BN4564" s="18" t="s">
        <v>3231</v>
      </c>
      <c r="BO4564" s="18" t="s">
        <v>9630</v>
      </c>
      <c r="BU4564" s="18" t="s">
        <v>9629</v>
      </c>
      <c r="BV4564" s="18" t="s">
        <v>3231</v>
      </c>
      <c r="BW4564" s="18" t="s">
        <v>9630</v>
      </c>
    </row>
    <row r="4565" spans="51:75" x14ac:dyDescent="0.3">
      <c r="AY4565" s="94" t="e">
        <f>VLOOKUP(C4565,#REF!, 2,FALSE)</f>
        <v>#REF!</v>
      </c>
      <c r="BM4565" s="18" t="s">
        <v>1695</v>
      </c>
      <c r="BN4565" s="18" t="s">
        <v>874</v>
      </c>
      <c r="BO4565" s="18" t="s">
        <v>8199</v>
      </c>
      <c r="BU4565" s="18" t="s">
        <v>1695</v>
      </c>
      <c r="BV4565" s="18" t="s">
        <v>874</v>
      </c>
      <c r="BW4565" s="18" t="s">
        <v>8199</v>
      </c>
    </row>
    <row r="4566" spans="51:75" x14ac:dyDescent="0.3">
      <c r="AY4566" s="94" t="e">
        <f>VLOOKUP(C4566,#REF!, 2,FALSE)</f>
        <v>#REF!</v>
      </c>
      <c r="BM4566" s="18" t="s">
        <v>9631</v>
      </c>
      <c r="BN4566" s="18" t="s">
        <v>3290</v>
      </c>
      <c r="BO4566" s="18" t="s">
        <v>9632</v>
      </c>
      <c r="BU4566" s="18" t="s">
        <v>9631</v>
      </c>
      <c r="BV4566" s="18" t="s">
        <v>3290</v>
      </c>
      <c r="BW4566" s="18" t="s">
        <v>9632</v>
      </c>
    </row>
    <row r="4567" spans="51:75" x14ac:dyDescent="0.3">
      <c r="AY4567" s="94" t="e">
        <f>VLOOKUP(C4567,#REF!, 2,FALSE)</f>
        <v>#REF!</v>
      </c>
      <c r="BM4567" s="18" t="s">
        <v>9633</v>
      </c>
      <c r="BN4567" s="18" t="s">
        <v>668</v>
      </c>
      <c r="BO4567" s="18" t="s">
        <v>9634</v>
      </c>
      <c r="BU4567" s="18" t="s">
        <v>9633</v>
      </c>
      <c r="BV4567" s="18" t="s">
        <v>668</v>
      </c>
      <c r="BW4567" s="18" t="s">
        <v>9634</v>
      </c>
    </row>
    <row r="4568" spans="51:75" x14ac:dyDescent="0.3">
      <c r="AY4568" s="94" t="e">
        <f>VLOOKUP(C4568,#REF!, 2,FALSE)</f>
        <v>#REF!</v>
      </c>
      <c r="BM4568" s="18" t="s">
        <v>9635</v>
      </c>
      <c r="BN4568" s="18" t="s">
        <v>811</v>
      </c>
      <c r="BO4568" s="18" t="s">
        <v>9287</v>
      </c>
      <c r="BU4568" s="18" t="s">
        <v>9635</v>
      </c>
      <c r="BV4568" s="18" t="s">
        <v>811</v>
      </c>
      <c r="BW4568" s="18" t="s">
        <v>9287</v>
      </c>
    </row>
    <row r="4569" spans="51:75" x14ac:dyDescent="0.3">
      <c r="AY4569" s="94" t="e">
        <f>VLOOKUP(C4569,#REF!, 2,FALSE)</f>
        <v>#REF!</v>
      </c>
      <c r="BM4569" s="18" t="s">
        <v>9636</v>
      </c>
      <c r="BN4569" s="18" t="s">
        <v>874</v>
      </c>
      <c r="BO4569" s="18" t="s">
        <v>3458</v>
      </c>
      <c r="BU4569" s="18" t="s">
        <v>9636</v>
      </c>
      <c r="BV4569" s="18" t="s">
        <v>874</v>
      </c>
      <c r="BW4569" s="18" t="s">
        <v>3458</v>
      </c>
    </row>
    <row r="4570" spans="51:75" x14ac:dyDescent="0.3">
      <c r="AY4570" s="94" t="e">
        <f>VLOOKUP(C4570,#REF!, 2,FALSE)</f>
        <v>#REF!</v>
      </c>
      <c r="BM4570" s="18" t="s">
        <v>9637</v>
      </c>
      <c r="BN4570" s="18" t="s">
        <v>874</v>
      </c>
      <c r="BO4570" s="18" t="s">
        <v>4609</v>
      </c>
      <c r="BU4570" s="18" t="s">
        <v>9637</v>
      </c>
      <c r="BV4570" s="18" t="s">
        <v>874</v>
      </c>
      <c r="BW4570" s="18" t="s">
        <v>4609</v>
      </c>
    </row>
    <row r="4571" spans="51:75" x14ac:dyDescent="0.3">
      <c r="AY4571" s="94" t="e">
        <f>VLOOKUP(C4571,#REF!, 2,FALSE)</f>
        <v>#REF!</v>
      </c>
      <c r="BM4571" s="18" t="s">
        <v>9638</v>
      </c>
      <c r="BN4571" s="18" t="s">
        <v>3024</v>
      </c>
      <c r="BO4571" s="18" t="s">
        <v>9640</v>
      </c>
      <c r="BU4571" s="18" t="s">
        <v>9638</v>
      </c>
      <c r="BV4571" s="18" t="s">
        <v>3024</v>
      </c>
      <c r="BW4571" s="18" t="s">
        <v>9640</v>
      </c>
    </row>
    <row r="4572" spans="51:75" x14ac:dyDescent="0.3">
      <c r="AY4572" s="94" t="e">
        <f>VLOOKUP(C4572,#REF!, 2,FALSE)</f>
        <v>#REF!</v>
      </c>
      <c r="BM4572" s="18" t="s">
        <v>9641</v>
      </c>
      <c r="BN4572" s="18" t="s">
        <v>874</v>
      </c>
      <c r="BO4572" s="18" t="s">
        <v>9642</v>
      </c>
      <c r="BU4572" s="18" t="s">
        <v>9641</v>
      </c>
      <c r="BV4572" s="18" t="s">
        <v>874</v>
      </c>
      <c r="BW4572" s="18" t="s">
        <v>9642</v>
      </c>
    </row>
    <row r="4573" spans="51:75" x14ac:dyDescent="0.3">
      <c r="AY4573" s="94" t="e">
        <f>VLOOKUP(C4573,#REF!, 2,FALSE)</f>
        <v>#REF!</v>
      </c>
      <c r="BM4573" s="18" t="s">
        <v>9643</v>
      </c>
      <c r="BN4573" s="18" t="s">
        <v>3064</v>
      </c>
      <c r="BO4573" s="18" t="s">
        <v>1797</v>
      </c>
      <c r="BU4573" s="18" t="s">
        <v>9643</v>
      </c>
      <c r="BV4573" s="18" t="s">
        <v>3064</v>
      </c>
      <c r="BW4573" s="18" t="s">
        <v>1797</v>
      </c>
    </row>
    <row r="4574" spans="51:75" x14ac:dyDescent="0.3">
      <c r="AY4574" s="94" t="e">
        <f>VLOOKUP(C4574,#REF!, 2,FALSE)</f>
        <v>#REF!</v>
      </c>
      <c r="BM4574" s="18" t="s">
        <v>9644</v>
      </c>
      <c r="BN4574" s="18" t="s">
        <v>3231</v>
      </c>
      <c r="BO4574" s="18" t="s">
        <v>7719</v>
      </c>
      <c r="BU4574" s="18" t="s">
        <v>9644</v>
      </c>
      <c r="BV4574" s="18" t="s">
        <v>3231</v>
      </c>
      <c r="BW4574" s="18" t="s">
        <v>7719</v>
      </c>
    </row>
    <row r="4575" spans="51:75" x14ac:dyDescent="0.3">
      <c r="AY4575" s="94" t="e">
        <f>VLOOKUP(C4575,#REF!, 2,FALSE)</f>
        <v>#REF!</v>
      </c>
      <c r="BM4575" s="18" t="s">
        <v>1696</v>
      </c>
      <c r="BN4575" s="18" t="s">
        <v>3024</v>
      </c>
      <c r="BO4575" s="18" t="s">
        <v>4665</v>
      </c>
      <c r="BU4575" s="18" t="s">
        <v>1696</v>
      </c>
      <c r="BV4575" s="18" t="s">
        <v>3024</v>
      </c>
      <c r="BW4575" s="18" t="s">
        <v>4665</v>
      </c>
    </row>
    <row r="4576" spans="51:75" x14ac:dyDescent="0.3">
      <c r="AY4576" s="94" t="e">
        <f>VLOOKUP(C4576,#REF!, 2,FALSE)</f>
        <v>#REF!</v>
      </c>
      <c r="BM4576" s="18" t="s">
        <v>9645</v>
      </c>
      <c r="BN4576" s="18" t="s">
        <v>3021</v>
      </c>
      <c r="BO4576" s="18" t="s">
        <v>9646</v>
      </c>
      <c r="BU4576" s="18" t="s">
        <v>9645</v>
      </c>
      <c r="BV4576" s="18" t="s">
        <v>3021</v>
      </c>
      <c r="BW4576" s="18" t="s">
        <v>9646</v>
      </c>
    </row>
    <row r="4577" spans="51:75" x14ac:dyDescent="0.3">
      <c r="AY4577" s="94" t="e">
        <f>VLOOKUP(C4577,#REF!, 2,FALSE)</f>
        <v>#REF!</v>
      </c>
      <c r="BM4577" s="18" t="s">
        <v>9647</v>
      </c>
      <c r="BN4577" s="18" t="s">
        <v>3231</v>
      </c>
      <c r="BO4577" s="18" t="s">
        <v>2998</v>
      </c>
      <c r="BU4577" s="18" t="s">
        <v>9647</v>
      </c>
      <c r="BV4577" s="18" t="s">
        <v>3231</v>
      </c>
      <c r="BW4577" s="18" t="s">
        <v>2998</v>
      </c>
    </row>
    <row r="4578" spans="51:75" x14ac:dyDescent="0.3">
      <c r="AY4578" s="94" t="e">
        <f>VLOOKUP(C4578,#REF!, 2,FALSE)</f>
        <v>#REF!</v>
      </c>
      <c r="BM4578" s="18" t="s">
        <v>9648</v>
      </c>
      <c r="BN4578" s="18" t="s">
        <v>3021</v>
      </c>
      <c r="BO4578" s="18" t="s">
        <v>9649</v>
      </c>
      <c r="BU4578" s="18" t="s">
        <v>9648</v>
      </c>
      <c r="BV4578" s="18" t="s">
        <v>3021</v>
      </c>
      <c r="BW4578" s="18" t="s">
        <v>9649</v>
      </c>
    </row>
    <row r="4579" spans="51:75" x14ac:dyDescent="0.3">
      <c r="AY4579" s="94" t="e">
        <f>VLOOKUP(C4579,#REF!, 2,FALSE)</f>
        <v>#REF!</v>
      </c>
      <c r="BM4579" s="18" t="s">
        <v>9650</v>
      </c>
      <c r="BN4579" s="18" t="s">
        <v>3290</v>
      </c>
      <c r="BO4579" s="18" t="s">
        <v>3579</v>
      </c>
      <c r="BU4579" s="18" t="s">
        <v>9650</v>
      </c>
      <c r="BV4579" s="18" t="s">
        <v>3290</v>
      </c>
      <c r="BW4579" s="18" t="s">
        <v>3579</v>
      </c>
    </row>
    <row r="4580" spans="51:75" x14ac:dyDescent="0.3">
      <c r="AY4580" s="94" t="e">
        <f>VLOOKUP(C4580,#REF!, 2,FALSE)</f>
        <v>#REF!</v>
      </c>
      <c r="BM4580" s="18" t="s">
        <v>1697</v>
      </c>
      <c r="BN4580" s="18" t="s">
        <v>1152</v>
      </c>
      <c r="BO4580" s="18" t="s">
        <v>9651</v>
      </c>
      <c r="BU4580" s="18" t="s">
        <v>1697</v>
      </c>
      <c r="BV4580" s="18" t="s">
        <v>1152</v>
      </c>
      <c r="BW4580" s="18" t="s">
        <v>9651</v>
      </c>
    </row>
    <row r="4581" spans="51:75" x14ac:dyDescent="0.3">
      <c r="AY4581" s="94" t="e">
        <f>VLOOKUP(C4581,#REF!, 2,FALSE)</f>
        <v>#REF!</v>
      </c>
      <c r="BM4581" s="18" t="s">
        <v>9652</v>
      </c>
      <c r="BN4581" s="18" t="s">
        <v>3021</v>
      </c>
      <c r="BO4581" s="18" t="s">
        <v>4984</v>
      </c>
      <c r="BU4581" s="18" t="s">
        <v>9652</v>
      </c>
      <c r="BV4581" s="18" t="s">
        <v>3021</v>
      </c>
      <c r="BW4581" s="18" t="s">
        <v>4984</v>
      </c>
    </row>
    <row r="4582" spans="51:75" x14ac:dyDescent="0.3">
      <c r="AY4582" s="94" t="e">
        <f>VLOOKUP(C4582,#REF!, 2,FALSE)</f>
        <v>#REF!</v>
      </c>
      <c r="BM4582" s="18" t="s">
        <v>571</v>
      </c>
      <c r="BN4582" s="18" t="s">
        <v>3231</v>
      </c>
      <c r="BO4582" s="18" t="s">
        <v>1176</v>
      </c>
      <c r="BU4582" s="18" t="s">
        <v>571</v>
      </c>
      <c r="BV4582" s="18" t="s">
        <v>3231</v>
      </c>
      <c r="BW4582" s="18" t="s">
        <v>1176</v>
      </c>
    </row>
    <row r="4583" spans="51:75" x14ac:dyDescent="0.3">
      <c r="AY4583" s="94" t="e">
        <f>VLOOKUP(C4583,#REF!, 2,FALSE)</f>
        <v>#REF!</v>
      </c>
      <c r="BM4583" s="18" t="s">
        <v>9654</v>
      </c>
      <c r="BN4583" s="18" t="s">
        <v>1355</v>
      </c>
      <c r="BO4583" s="18" t="s">
        <v>9655</v>
      </c>
      <c r="BU4583" s="18" t="s">
        <v>9654</v>
      </c>
      <c r="BV4583" s="18" t="s">
        <v>1355</v>
      </c>
      <c r="BW4583" s="18" t="s">
        <v>9655</v>
      </c>
    </row>
    <row r="4584" spans="51:75" x14ac:dyDescent="0.3">
      <c r="AY4584" s="94" t="e">
        <f>VLOOKUP(C4584,#REF!, 2,FALSE)</f>
        <v>#REF!</v>
      </c>
      <c r="BM4584" s="18" t="s">
        <v>1698</v>
      </c>
      <c r="BN4584" s="18" t="s">
        <v>3290</v>
      </c>
      <c r="BO4584" s="18" t="s">
        <v>9656</v>
      </c>
      <c r="BU4584" s="18" t="s">
        <v>1698</v>
      </c>
      <c r="BV4584" s="18" t="s">
        <v>3290</v>
      </c>
      <c r="BW4584" s="18" t="s">
        <v>9656</v>
      </c>
    </row>
    <row r="4585" spans="51:75" x14ac:dyDescent="0.3">
      <c r="AY4585" s="94" t="e">
        <f>VLOOKUP(C4585,#REF!, 2,FALSE)</f>
        <v>#REF!</v>
      </c>
      <c r="BM4585" s="18" t="s">
        <v>9657</v>
      </c>
      <c r="BN4585" s="18" t="s">
        <v>3024</v>
      </c>
      <c r="BO4585" s="18" t="s">
        <v>2998</v>
      </c>
      <c r="BU4585" s="18" t="s">
        <v>9657</v>
      </c>
      <c r="BV4585" s="18" t="s">
        <v>3024</v>
      </c>
      <c r="BW4585" s="18" t="s">
        <v>2998</v>
      </c>
    </row>
    <row r="4586" spans="51:75" x14ac:dyDescent="0.3">
      <c r="AY4586" s="94" t="e">
        <f>VLOOKUP(C4586,#REF!, 2,FALSE)</f>
        <v>#REF!</v>
      </c>
      <c r="BM4586" s="18" t="s">
        <v>1707</v>
      </c>
      <c r="BN4586" s="18" t="s">
        <v>1355</v>
      </c>
      <c r="BO4586" s="18" t="s">
        <v>3493</v>
      </c>
      <c r="BU4586" s="18" t="s">
        <v>1707</v>
      </c>
      <c r="BV4586" s="18" t="s">
        <v>1355</v>
      </c>
      <c r="BW4586" s="18" t="s">
        <v>3493</v>
      </c>
    </row>
    <row r="4587" spans="51:75" x14ac:dyDescent="0.3">
      <c r="AY4587" s="94" t="e">
        <f>VLOOKUP(C4587,#REF!, 2,FALSE)</f>
        <v>#REF!</v>
      </c>
      <c r="BM4587" s="18" t="s">
        <v>9658</v>
      </c>
      <c r="BN4587" s="18" t="s">
        <v>874</v>
      </c>
      <c r="BO4587" s="18" t="s">
        <v>3214</v>
      </c>
      <c r="BU4587" s="18" t="s">
        <v>9658</v>
      </c>
      <c r="BV4587" s="18" t="s">
        <v>874</v>
      </c>
      <c r="BW4587" s="18" t="s">
        <v>3214</v>
      </c>
    </row>
    <row r="4588" spans="51:75" x14ac:dyDescent="0.3">
      <c r="AY4588" s="94" t="e">
        <f>VLOOKUP(C4588,#REF!, 2,FALSE)</f>
        <v>#REF!</v>
      </c>
      <c r="BM4588" s="18" t="s">
        <v>9659</v>
      </c>
      <c r="BN4588" s="18" t="s">
        <v>874</v>
      </c>
      <c r="BO4588" s="18" t="s">
        <v>4974</v>
      </c>
      <c r="BU4588" s="18" t="s">
        <v>9659</v>
      </c>
      <c r="BV4588" s="18" t="s">
        <v>874</v>
      </c>
      <c r="BW4588" s="18" t="s">
        <v>4974</v>
      </c>
    </row>
    <row r="4589" spans="51:75" x14ac:dyDescent="0.3">
      <c r="AY4589" s="94" t="e">
        <f>VLOOKUP(C4589,#REF!, 2,FALSE)</f>
        <v>#REF!</v>
      </c>
      <c r="BM4589" s="18" t="s">
        <v>1708</v>
      </c>
      <c r="BN4589" s="18" t="s">
        <v>1355</v>
      </c>
      <c r="BO4589" s="18" t="s">
        <v>4844</v>
      </c>
      <c r="BU4589" s="18" t="s">
        <v>1708</v>
      </c>
      <c r="BV4589" s="18" t="s">
        <v>1355</v>
      </c>
      <c r="BW4589" s="18" t="s">
        <v>4844</v>
      </c>
    </row>
    <row r="4590" spans="51:75" x14ac:dyDescent="0.3">
      <c r="AY4590" s="94" t="e">
        <f>VLOOKUP(C4590,#REF!, 2,FALSE)</f>
        <v>#REF!</v>
      </c>
      <c r="BM4590" s="18" t="s">
        <v>1709</v>
      </c>
      <c r="BN4590" s="18" t="s">
        <v>1355</v>
      </c>
      <c r="BO4590" s="18" t="s">
        <v>9399</v>
      </c>
      <c r="BU4590" s="18" t="s">
        <v>1709</v>
      </c>
      <c r="BV4590" s="18" t="s">
        <v>1355</v>
      </c>
      <c r="BW4590" s="18" t="s">
        <v>9399</v>
      </c>
    </row>
    <row r="4591" spans="51:75" x14ac:dyDescent="0.3">
      <c r="AY4591" s="94" t="e">
        <f>VLOOKUP(C4591,#REF!, 2,FALSE)</f>
        <v>#REF!</v>
      </c>
      <c r="BM4591" s="18" t="s">
        <v>9660</v>
      </c>
      <c r="BN4591" s="18" t="s">
        <v>2998</v>
      </c>
      <c r="BO4591" s="18" t="s">
        <v>2998</v>
      </c>
      <c r="BU4591" s="18" t="s">
        <v>9660</v>
      </c>
      <c r="BV4591" s="18" t="s">
        <v>2998</v>
      </c>
      <c r="BW4591" s="18" t="s">
        <v>2998</v>
      </c>
    </row>
    <row r="4592" spans="51:75" x14ac:dyDescent="0.3">
      <c r="AY4592" s="94" t="e">
        <f>VLOOKUP(C4592,#REF!, 2,FALSE)</f>
        <v>#REF!</v>
      </c>
      <c r="BM4592" s="18" t="s">
        <v>9661</v>
      </c>
      <c r="BN4592" s="18" t="s">
        <v>617</v>
      </c>
      <c r="BO4592" s="18" t="s">
        <v>9662</v>
      </c>
      <c r="BU4592" s="18" t="s">
        <v>9661</v>
      </c>
      <c r="BV4592" s="18" t="s">
        <v>617</v>
      </c>
      <c r="BW4592" s="18" t="s">
        <v>9662</v>
      </c>
    </row>
    <row r="4593" spans="51:75" x14ac:dyDescent="0.3">
      <c r="AY4593" s="94" t="e">
        <f>VLOOKUP(C4593,#REF!, 2,FALSE)</f>
        <v>#REF!</v>
      </c>
      <c r="BM4593" s="18" t="s">
        <v>1710</v>
      </c>
      <c r="BN4593" s="18" t="s">
        <v>3231</v>
      </c>
      <c r="BO4593" s="18" t="s">
        <v>9663</v>
      </c>
      <c r="BU4593" s="18" t="s">
        <v>1710</v>
      </c>
      <c r="BV4593" s="18" t="s">
        <v>3231</v>
      </c>
      <c r="BW4593" s="18" t="s">
        <v>9663</v>
      </c>
    </row>
    <row r="4594" spans="51:75" x14ac:dyDescent="0.3">
      <c r="AY4594" s="94" t="e">
        <f>VLOOKUP(C4594,#REF!, 2,FALSE)</f>
        <v>#REF!</v>
      </c>
      <c r="BM4594" s="18" t="s">
        <v>9664</v>
      </c>
      <c r="BN4594" s="18" t="s">
        <v>1704</v>
      </c>
      <c r="BO4594" s="18" t="s">
        <v>3214</v>
      </c>
      <c r="BU4594" s="18" t="s">
        <v>9664</v>
      </c>
      <c r="BV4594" s="18" t="s">
        <v>1704</v>
      </c>
      <c r="BW4594" s="18" t="s">
        <v>3214</v>
      </c>
    </row>
    <row r="4595" spans="51:75" x14ac:dyDescent="0.3">
      <c r="AY4595" s="94" t="e">
        <f>VLOOKUP(C4595,#REF!, 2,FALSE)</f>
        <v>#REF!</v>
      </c>
      <c r="BM4595" s="18" t="s">
        <v>1711</v>
      </c>
      <c r="BN4595" s="18" t="s">
        <v>17081</v>
      </c>
      <c r="BO4595" s="18" t="s">
        <v>4776</v>
      </c>
      <c r="BU4595" s="18" t="s">
        <v>1711</v>
      </c>
      <c r="BV4595" s="18" t="s">
        <v>17081</v>
      </c>
      <c r="BW4595" s="18" t="s">
        <v>4776</v>
      </c>
    </row>
    <row r="4596" spans="51:75" x14ac:dyDescent="0.3">
      <c r="AY4596" s="94" t="e">
        <f>VLOOKUP(C4596,#REF!, 2,FALSE)</f>
        <v>#REF!</v>
      </c>
      <c r="BM4596" s="18" t="s">
        <v>9665</v>
      </c>
      <c r="BN4596" s="18" t="s">
        <v>642</v>
      </c>
      <c r="BO4596" s="18" t="s">
        <v>9420</v>
      </c>
      <c r="BU4596" s="18" t="s">
        <v>9665</v>
      </c>
      <c r="BV4596" s="18" t="s">
        <v>642</v>
      </c>
      <c r="BW4596" s="18" t="s">
        <v>9420</v>
      </c>
    </row>
    <row r="4597" spans="51:75" x14ac:dyDescent="0.3">
      <c r="AY4597" s="94" t="e">
        <f>VLOOKUP(C4597,#REF!, 2,FALSE)</f>
        <v>#REF!</v>
      </c>
      <c r="BM4597" s="18" t="s">
        <v>9667</v>
      </c>
      <c r="BN4597" s="18" t="s">
        <v>619</v>
      </c>
      <c r="BO4597" s="18" t="s">
        <v>9668</v>
      </c>
      <c r="BU4597" s="18" t="s">
        <v>9667</v>
      </c>
      <c r="BV4597" s="18" t="s">
        <v>619</v>
      </c>
      <c r="BW4597" s="18" t="s">
        <v>9668</v>
      </c>
    </row>
    <row r="4598" spans="51:75" x14ac:dyDescent="0.3">
      <c r="AY4598" s="94" t="e">
        <f>VLOOKUP(C4598,#REF!, 2,FALSE)</f>
        <v>#REF!</v>
      </c>
      <c r="BM4598" s="18" t="s">
        <v>9669</v>
      </c>
      <c r="BN4598" s="18" t="s">
        <v>618</v>
      </c>
      <c r="BO4598" s="18" t="s">
        <v>3590</v>
      </c>
      <c r="BU4598" s="18" t="s">
        <v>9669</v>
      </c>
      <c r="BV4598" s="18" t="s">
        <v>618</v>
      </c>
      <c r="BW4598" s="18" t="s">
        <v>3590</v>
      </c>
    </row>
    <row r="4599" spans="51:75" x14ac:dyDescent="0.3">
      <c r="AY4599" s="94" t="e">
        <f>VLOOKUP(C4599,#REF!, 2,FALSE)</f>
        <v>#REF!</v>
      </c>
      <c r="BM4599" s="18" t="s">
        <v>1712</v>
      </c>
      <c r="BN4599" s="18" t="s">
        <v>809</v>
      </c>
      <c r="BO4599" s="18" t="s">
        <v>9670</v>
      </c>
      <c r="BU4599" s="18" t="s">
        <v>1712</v>
      </c>
      <c r="BV4599" s="18" t="s">
        <v>809</v>
      </c>
      <c r="BW4599" s="18" t="s">
        <v>9670</v>
      </c>
    </row>
    <row r="4600" spans="51:75" x14ac:dyDescent="0.3">
      <c r="AY4600" s="94" t="e">
        <f>VLOOKUP(C4600,#REF!, 2,FALSE)</f>
        <v>#REF!</v>
      </c>
      <c r="BM4600" s="18" t="s">
        <v>9671</v>
      </c>
      <c r="BN4600" s="18" t="s">
        <v>874</v>
      </c>
      <c r="BO4600" s="18" t="s">
        <v>2998</v>
      </c>
      <c r="BU4600" s="18" t="s">
        <v>9671</v>
      </c>
      <c r="BV4600" s="18" t="s">
        <v>874</v>
      </c>
      <c r="BW4600" s="18" t="s">
        <v>2998</v>
      </c>
    </row>
    <row r="4601" spans="51:75" x14ac:dyDescent="0.3">
      <c r="AY4601" s="94" t="e">
        <f>VLOOKUP(C4601,#REF!, 2,FALSE)</f>
        <v>#REF!</v>
      </c>
      <c r="BM4601" s="18" t="s">
        <v>9672</v>
      </c>
      <c r="BN4601" s="18" t="s">
        <v>874</v>
      </c>
      <c r="BO4601" s="18" t="s">
        <v>9673</v>
      </c>
      <c r="BU4601" s="18" t="s">
        <v>9672</v>
      </c>
      <c r="BV4601" s="18" t="s">
        <v>874</v>
      </c>
      <c r="BW4601" s="18" t="s">
        <v>9673</v>
      </c>
    </row>
    <row r="4602" spans="51:75" x14ac:dyDescent="0.3">
      <c r="AY4602" s="94" t="e">
        <f>VLOOKUP(C4602,#REF!, 2,FALSE)</f>
        <v>#REF!</v>
      </c>
      <c r="BM4602" s="18" t="s">
        <v>9674</v>
      </c>
      <c r="BN4602" s="18" t="s">
        <v>874</v>
      </c>
      <c r="BO4602" s="18" t="s">
        <v>6004</v>
      </c>
      <c r="BU4602" s="18" t="s">
        <v>9674</v>
      </c>
      <c r="BV4602" s="18" t="s">
        <v>874</v>
      </c>
      <c r="BW4602" s="18" t="s">
        <v>6004</v>
      </c>
    </row>
    <row r="4603" spans="51:75" x14ac:dyDescent="0.3">
      <c r="AY4603" s="94" t="e">
        <f>VLOOKUP(C4603,#REF!, 2,FALSE)</f>
        <v>#REF!</v>
      </c>
      <c r="BM4603" s="18" t="s">
        <v>9675</v>
      </c>
      <c r="BN4603" s="18" t="s">
        <v>874</v>
      </c>
      <c r="BO4603" s="18" t="s">
        <v>8096</v>
      </c>
      <c r="BU4603" s="18" t="s">
        <v>9675</v>
      </c>
      <c r="BV4603" s="18" t="s">
        <v>874</v>
      </c>
      <c r="BW4603" s="18" t="s">
        <v>8096</v>
      </c>
    </row>
    <row r="4604" spans="51:75" x14ac:dyDescent="0.3">
      <c r="AY4604" s="94" t="e">
        <f>VLOOKUP(C4604,#REF!, 2,FALSE)</f>
        <v>#REF!</v>
      </c>
      <c r="BM4604" s="18" t="s">
        <v>9676</v>
      </c>
      <c r="BN4604" s="18" t="s">
        <v>2993</v>
      </c>
      <c r="BO4604" s="18" t="s">
        <v>9677</v>
      </c>
      <c r="BU4604" s="18" t="s">
        <v>9676</v>
      </c>
      <c r="BV4604" s="18" t="s">
        <v>2993</v>
      </c>
      <c r="BW4604" s="18" t="s">
        <v>9677</v>
      </c>
    </row>
    <row r="4605" spans="51:75" x14ac:dyDescent="0.3">
      <c r="AY4605" s="94" t="e">
        <f>VLOOKUP(C4605,#REF!, 2,FALSE)</f>
        <v>#REF!</v>
      </c>
      <c r="BM4605" s="18" t="s">
        <v>9678</v>
      </c>
      <c r="BN4605" s="18" t="s">
        <v>783</v>
      </c>
      <c r="BO4605" s="18" t="s">
        <v>8200</v>
      </c>
      <c r="BU4605" s="18" t="s">
        <v>9678</v>
      </c>
      <c r="BV4605" s="18" t="s">
        <v>783</v>
      </c>
      <c r="BW4605" s="18" t="s">
        <v>8200</v>
      </c>
    </row>
    <row r="4606" spans="51:75" x14ac:dyDescent="0.3">
      <c r="AY4606" s="94" t="e">
        <f>VLOOKUP(C4606,#REF!, 2,FALSE)</f>
        <v>#REF!</v>
      </c>
      <c r="BM4606" s="18" t="s">
        <v>9679</v>
      </c>
      <c r="BN4606" s="18" t="s">
        <v>667</v>
      </c>
      <c r="BO4606" s="18" t="s">
        <v>9680</v>
      </c>
      <c r="BU4606" s="18" t="s">
        <v>9679</v>
      </c>
      <c r="BV4606" s="18" t="s">
        <v>667</v>
      </c>
      <c r="BW4606" s="18" t="s">
        <v>9680</v>
      </c>
    </row>
    <row r="4607" spans="51:75" x14ac:dyDescent="0.3">
      <c r="AY4607" s="94" t="e">
        <f>VLOOKUP(C4607,#REF!, 2,FALSE)</f>
        <v>#REF!</v>
      </c>
      <c r="BM4607" s="18" t="s">
        <v>9681</v>
      </c>
      <c r="BN4607" s="18" t="s">
        <v>2998</v>
      </c>
      <c r="BO4607" s="18" t="s">
        <v>2998</v>
      </c>
      <c r="BU4607" s="18" t="s">
        <v>9681</v>
      </c>
      <c r="BV4607" s="18" t="s">
        <v>2998</v>
      </c>
      <c r="BW4607" s="18" t="s">
        <v>2998</v>
      </c>
    </row>
    <row r="4608" spans="51:75" x14ac:dyDescent="0.3">
      <c r="AY4608" s="94" t="e">
        <f>VLOOKUP(C4608,#REF!, 2,FALSE)</f>
        <v>#REF!</v>
      </c>
      <c r="BM4608" s="18" t="s">
        <v>9682</v>
      </c>
      <c r="BN4608" s="18" t="s">
        <v>3105</v>
      </c>
      <c r="BO4608" s="18" t="s">
        <v>4388</v>
      </c>
      <c r="BU4608" s="18" t="s">
        <v>9682</v>
      </c>
      <c r="BV4608" s="18" t="s">
        <v>3105</v>
      </c>
      <c r="BW4608" s="18" t="s">
        <v>4388</v>
      </c>
    </row>
    <row r="4609" spans="51:75" x14ac:dyDescent="0.3">
      <c r="AY4609" s="94" t="e">
        <f>VLOOKUP(C4609,#REF!, 2,FALSE)</f>
        <v>#REF!</v>
      </c>
      <c r="BM4609" s="18" t="s">
        <v>9683</v>
      </c>
      <c r="BN4609" s="18" t="s">
        <v>1355</v>
      </c>
      <c r="BO4609" s="18" t="s">
        <v>782</v>
      </c>
      <c r="BU4609" s="18" t="s">
        <v>9683</v>
      </c>
      <c r="BV4609" s="18" t="s">
        <v>1355</v>
      </c>
      <c r="BW4609" s="18" t="s">
        <v>782</v>
      </c>
    </row>
    <row r="4610" spans="51:75" x14ac:dyDescent="0.3">
      <c r="AY4610" s="94" t="e">
        <f>VLOOKUP(C4610,#REF!, 2,FALSE)</f>
        <v>#REF!</v>
      </c>
      <c r="BM4610" s="18" t="s">
        <v>9684</v>
      </c>
      <c r="BN4610" s="18" t="s">
        <v>3024</v>
      </c>
      <c r="BO4610" s="18" t="s">
        <v>3016</v>
      </c>
      <c r="BU4610" s="18" t="s">
        <v>9684</v>
      </c>
      <c r="BV4610" s="18" t="s">
        <v>3024</v>
      </c>
      <c r="BW4610" s="18" t="s">
        <v>3016</v>
      </c>
    </row>
    <row r="4611" spans="51:75" x14ac:dyDescent="0.3">
      <c r="AY4611" s="94" t="e">
        <f>VLOOKUP(C4611,#REF!, 2,FALSE)</f>
        <v>#REF!</v>
      </c>
      <c r="BM4611" s="18" t="s">
        <v>9685</v>
      </c>
      <c r="BN4611" s="18" t="s">
        <v>1082</v>
      </c>
      <c r="BO4611" s="18" t="s">
        <v>8685</v>
      </c>
      <c r="BU4611" s="18" t="s">
        <v>9685</v>
      </c>
      <c r="BV4611" s="18" t="s">
        <v>1082</v>
      </c>
      <c r="BW4611" s="18" t="s">
        <v>8685</v>
      </c>
    </row>
    <row r="4612" spans="51:75" x14ac:dyDescent="0.3">
      <c r="AY4612" s="94" t="e">
        <f>VLOOKUP(C4612,#REF!, 2,FALSE)</f>
        <v>#REF!</v>
      </c>
      <c r="BM4612" s="18" t="s">
        <v>9686</v>
      </c>
      <c r="BN4612" s="18" t="s">
        <v>675</v>
      </c>
      <c r="BO4612" s="18" t="s">
        <v>6620</v>
      </c>
      <c r="BU4612" s="18" t="s">
        <v>9686</v>
      </c>
      <c r="BV4612" s="18" t="s">
        <v>675</v>
      </c>
      <c r="BW4612" s="18" t="s">
        <v>6620</v>
      </c>
    </row>
    <row r="4613" spans="51:75" x14ac:dyDescent="0.3">
      <c r="AY4613" s="94" t="e">
        <f>VLOOKUP(C4613,#REF!, 2,FALSE)</f>
        <v>#REF!</v>
      </c>
      <c r="BM4613" s="18" t="s">
        <v>9688</v>
      </c>
      <c r="BN4613" s="18" t="s">
        <v>3290</v>
      </c>
      <c r="BO4613" s="18" t="s">
        <v>644</v>
      </c>
      <c r="BU4613" s="18" t="s">
        <v>9688</v>
      </c>
      <c r="BV4613" s="18" t="s">
        <v>3290</v>
      </c>
      <c r="BW4613" s="18" t="s">
        <v>644</v>
      </c>
    </row>
    <row r="4614" spans="51:75" x14ac:dyDescent="0.3">
      <c r="AY4614" s="94" t="e">
        <f>VLOOKUP(C4614,#REF!, 2,FALSE)</f>
        <v>#REF!</v>
      </c>
      <c r="BM4614" s="18" t="s">
        <v>9689</v>
      </c>
      <c r="BN4614" s="18" t="s">
        <v>1355</v>
      </c>
      <c r="BO4614" s="18" t="s">
        <v>2998</v>
      </c>
      <c r="BU4614" s="18" t="s">
        <v>9689</v>
      </c>
      <c r="BV4614" s="18" t="s">
        <v>1355</v>
      </c>
      <c r="BW4614" s="18" t="s">
        <v>2998</v>
      </c>
    </row>
    <row r="4615" spans="51:75" x14ac:dyDescent="0.3">
      <c r="AY4615" s="94" t="e">
        <f>VLOOKUP(C4615,#REF!, 2,FALSE)</f>
        <v>#REF!</v>
      </c>
      <c r="BM4615" s="18" t="s">
        <v>9690</v>
      </c>
      <c r="BN4615" s="18" t="s">
        <v>3064</v>
      </c>
      <c r="BO4615" s="18" t="s">
        <v>9691</v>
      </c>
      <c r="BU4615" s="18" t="s">
        <v>9690</v>
      </c>
      <c r="BV4615" s="18" t="s">
        <v>3064</v>
      </c>
      <c r="BW4615" s="18" t="s">
        <v>9691</v>
      </c>
    </row>
    <row r="4616" spans="51:75" x14ac:dyDescent="0.3">
      <c r="AY4616" s="94" t="e">
        <f>VLOOKUP(C4616,#REF!, 2,FALSE)</f>
        <v>#REF!</v>
      </c>
      <c r="BM4616" s="18" t="s">
        <v>9692</v>
      </c>
      <c r="BN4616" s="18" t="s">
        <v>742</v>
      </c>
      <c r="BO4616" s="18" t="s">
        <v>7658</v>
      </c>
      <c r="BU4616" s="18" t="s">
        <v>9692</v>
      </c>
      <c r="BV4616" s="18" t="s">
        <v>742</v>
      </c>
      <c r="BW4616" s="18" t="s">
        <v>7658</v>
      </c>
    </row>
    <row r="4617" spans="51:75" x14ac:dyDescent="0.3">
      <c r="AY4617" s="94" t="e">
        <f>VLOOKUP(C4617,#REF!, 2,FALSE)</f>
        <v>#REF!</v>
      </c>
      <c r="BM4617" s="18" t="s">
        <v>9693</v>
      </c>
      <c r="BN4617" s="18" t="s">
        <v>3231</v>
      </c>
      <c r="BO4617" s="18" t="s">
        <v>9694</v>
      </c>
      <c r="BU4617" s="18" t="s">
        <v>9693</v>
      </c>
      <c r="BV4617" s="18" t="s">
        <v>3231</v>
      </c>
      <c r="BW4617" s="18" t="s">
        <v>9694</v>
      </c>
    </row>
    <row r="4618" spans="51:75" x14ac:dyDescent="0.3">
      <c r="AY4618" s="94" t="e">
        <f>VLOOKUP(C4618,#REF!, 2,FALSE)</f>
        <v>#REF!</v>
      </c>
      <c r="BM4618" s="18" t="s">
        <v>9695</v>
      </c>
      <c r="BN4618" s="18" t="s">
        <v>874</v>
      </c>
      <c r="BO4618" s="18" t="s">
        <v>9331</v>
      </c>
      <c r="BU4618" s="18" t="s">
        <v>9695</v>
      </c>
      <c r="BV4618" s="18" t="s">
        <v>874</v>
      </c>
      <c r="BW4618" s="18" t="s">
        <v>9331</v>
      </c>
    </row>
    <row r="4619" spans="51:75" x14ac:dyDescent="0.3">
      <c r="AY4619" s="94" t="e">
        <f>VLOOKUP(C4619,#REF!, 2,FALSE)</f>
        <v>#REF!</v>
      </c>
      <c r="BM4619" s="18" t="s">
        <v>9696</v>
      </c>
      <c r="BN4619" s="18" t="s">
        <v>874</v>
      </c>
      <c r="BO4619" s="18" t="s">
        <v>3873</v>
      </c>
      <c r="BU4619" s="18" t="s">
        <v>9696</v>
      </c>
      <c r="BV4619" s="18" t="s">
        <v>874</v>
      </c>
      <c r="BW4619" s="18" t="s">
        <v>3873</v>
      </c>
    </row>
    <row r="4620" spans="51:75" x14ac:dyDescent="0.3">
      <c r="AY4620" s="94" t="e">
        <f>VLOOKUP(C4620,#REF!, 2,FALSE)</f>
        <v>#REF!</v>
      </c>
      <c r="BM4620" s="18" t="s">
        <v>1713</v>
      </c>
      <c r="BN4620" s="18" t="s">
        <v>618</v>
      </c>
      <c r="BO4620" s="18" t="s">
        <v>2998</v>
      </c>
      <c r="BU4620" s="18" t="s">
        <v>1713</v>
      </c>
      <c r="BV4620" s="18" t="s">
        <v>618</v>
      </c>
      <c r="BW4620" s="18" t="s">
        <v>2998</v>
      </c>
    </row>
    <row r="4621" spans="51:75" x14ac:dyDescent="0.3">
      <c r="AY4621" s="94" t="e">
        <f>VLOOKUP(C4621,#REF!, 2,FALSE)</f>
        <v>#REF!</v>
      </c>
      <c r="BM4621" s="18" t="s">
        <v>1714</v>
      </c>
      <c r="BN4621" s="18" t="s">
        <v>864</v>
      </c>
      <c r="BO4621" s="18" t="s">
        <v>9697</v>
      </c>
      <c r="BU4621" s="18" t="s">
        <v>1714</v>
      </c>
      <c r="BV4621" s="18" t="s">
        <v>864</v>
      </c>
      <c r="BW4621" s="18" t="s">
        <v>9697</v>
      </c>
    </row>
    <row r="4622" spans="51:75" x14ac:dyDescent="0.3">
      <c r="AY4622" s="94" t="e">
        <f>VLOOKUP(C4622,#REF!, 2,FALSE)</f>
        <v>#REF!</v>
      </c>
      <c r="BM4622" s="18" t="s">
        <v>9698</v>
      </c>
      <c r="BN4622" s="18" t="s">
        <v>783</v>
      </c>
      <c r="BO4622" s="18" t="s">
        <v>6981</v>
      </c>
      <c r="BU4622" s="18" t="s">
        <v>9698</v>
      </c>
      <c r="BV4622" s="18" t="s">
        <v>783</v>
      </c>
      <c r="BW4622" s="18" t="s">
        <v>6981</v>
      </c>
    </row>
    <row r="4623" spans="51:75" x14ac:dyDescent="0.3">
      <c r="AY4623" s="94" t="e">
        <f>VLOOKUP(C4623,#REF!, 2,FALSE)</f>
        <v>#REF!</v>
      </c>
      <c r="BM4623" s="18" t="s">
        <v>9701</v>
      </c>
      <c r="BN4623" s="18" t="s">
        <v>952</v>
      </c>
      <c r="BO4623" s="18" t="s">
        <v>1702</v>
      </c>
      <c r="BU4623" s="18" t="s">
        <v>9701</v>
      </c>
      <c r="BV4623" s="18" t="s">
        <v>952</v>
      </c>
      <c r="BW4623" s="18" t="s">
        <v>1702</v>
      </c>
    </row>
    <row r="4624" spans="51:75" x14ac:dyDescent="0.3">
      <c r="AY4624" s="94" t="e">
        <f>VLOOKUP(C4624,#REF!, 2,FALSE)</f>
        <v>#REF!</v>
      </c>
      <c r="BM4624" s="18" t="s">
        <v>9702</v>
      </c>
      <c r="BN4624" s="18" t="s">
        <v>952</v>
      </c>
      <c r="BO4624" s="18" t="s">
        <v>1618</v>
      </c>
      <c r="BU4624" s="18" t="s">
        <v>9702</v>
      </c>
      <c r="BV4624" s="18" t="s">
        <v>952</v>
      </c>
      <c r="BW4624" s="18" t="s">
        <v>1618</v>
      </c>
    </row>
    <row r="4625" spans="51:75" x14ac:dyDescent="0.3">
      <c r="AY4625" s="94" t="e">
        <f>VLOOKUP(C4625,#REF!, 2,FALSE)</f>
        <v>#REF!</v>
      </c>
      <c r="BM4625" s="18" t="s">
        <v>9703</v>
      </c>
      <c r="BN4625" s="18" t="s">
        <v>3290</v>
      </c>
      <c r="BO4625" s="18" t="s">
        <v>9704</v>
      </c>
      <c r="BU4625" s="18" t="s">
        <v>9703</v>
      </c>
      <c r="BV4625" s="18" t="s">
        <v>3290</v>
      </c>
      <c r="BW4625" s="18" t="s">
        <v>9704</v>
      </c>
    </row>
    <row r="4626" spans="51:75" x14ac:dyDescent="0.3">
      <c r="AY4626" s="94" t="e">
        <f>VLOOKUP(C4626,#REF!, 2,FALSE)</f>
        <v>#REF!</v>
      </c>
      <c r="BM4626" s="18" t="s">
        <v>9705</v>
      </c>
      <c r="BN4626" s="18" t="s">
        <v>935</v>
      </c>
      <c r="BO4626" s="18" t="s">
        <v>9706</v>
      </c>
      <c r="BU4626" s="18" t="s">
        <v>9705</v>
      </c>
      <c r="BV4626" s="18" t="s">
        <v>935</v>
      </c>
      <c r="BW4626" s="18" t="s">
        <v>9706</v>
      </c>
    </row>
    <row r="4627" spans="51:75" x14ac:dyDescent="0.3">
      <c r="AY4627" s="94" t="e">
        <f>VLOOKUP(C4627,#REF!, 2,FALSE)</f>
        <v>#REF!</v>
      </c>
      <c r="BM4627" s="18" t="s">
        <v>9707</v>
      </c>
      <c r="BN4627" s="18" t="s">
        <v>1355</v>
      </c>
      <c r="BO4627" s="18" t="s">
        <v>9708</v>
      </c>
      <c r="BU4627" s="18" t="s">
        <v>9707</v>
      </c>
      <c r="BV4627" s="18" t="s">
        <v>1355</v>
      </c>
      <c r="BW4627" s="18" t="s">
        <v>9708</v>
      </c>
    </row>
    <row r="4628" spans="51:75" x14ac:dyDescent="0.3">
      <c r="AY4628" s="94" t="e">
        <f>VLOOKUP(C4628,#REF!, 2,FALSE)</f>
        <v>#REF!</v>
      </c>
      <c r="BM4628" s="18" t="s">
        <v>9709</v>
      </c>
      <c r="BN4628" s="18" t="s">
        <v>799</v>
      </c>
      <c r="BO4628" s="18" t="s">
        <v>9710</v>
      </c>
      <c r="BU4628" s="18" t="s">
        <v>9709</v>
      </c>
      <c r="BV4628" s="18" t="s">
        <v>799</v>
      </c>
      <c r="BW4628" s="18" t="s">
        <v>9710</v>
      </c>
    </row>
    <row r="4629" spans="51:75" x14ac:dyDescent="0.3">
      <c r="AY4629" s="94" t="e">
        <f>VLOOKUP(C4629,#REF!, 2,FALSE)</f>
        <v>#REF!</v>
      </c>
      <c r="BM4629" s="18" t="s">
        <v>9711</v>
      </c>
      <c r="BN4629" s="18" t="s">
        <v>3290</v>
      </c>
      <c r="BO4629" s="18" t="s">
        <v>9712</v>
      </c>
      <c r="BU4629" s="18" t="s">
        <v>9711</v>
      </c>
      <c r="BV4629" s="18" t="s">
        <v>3290</v>
      </c>
      <c r="BW4629" s="18" t="s">
        <v>9712</v>
      </c>
    </row>
    <row r="4630" spans="51:75" x14ac:dyDescent="0.3">
      <c r="AY4630" s="94" t="e">
        <f>VLOOKUP(C4630,#REF!, 2,FALSE)</f>
        <v>#REF!</v>
      </c>
      <c r="BM4630" s="18" t="s">
        <v>9713</v>
      </c>
      <c r="BN4630" s="18" t="s">
        <v>3231</v>
      </c>
      <c r="BO4630" s="18" t="s">
        <v>6219</v>
      </c>
      <c r="BU4630" s="18" t="s">
        <v>9713</v>
      </c>
      <c r="BV4630" s="18" t="s">
        <v>3231</v>
      </c>
      <c r="BW4630" s="18" t="s">
        <v>6219</v>
      </c>
    </row>
    <row r="4631" spans="51:75" x14ac:dyDescent="0.3">
      <c r="AY4631" s="94" t="e">
        <f>VLOOKUP(C4631,#REF!, 2,FALSE)</f>
        <v>#REF!</v>
      </c>
      <c r="BM4631" s="18" t="s">
        <v>9715</v>
      </c>
      <c r="BN4631" s="18" t="s">
        <v>811</v>
      </c>
      <c r="BO4631" s="18" t="s">
        <v>7421</v>
      </c>
      <c r="BU4631" s="18" t="s">
        <v>9715</v>
      </c>
      <c r="BV4631" s="18" t="s">
        <v>811</v>
      </c>
      <c r="BW4631" s="18" t="s">
        <v>7421</v>
      </c>
    </row>
    <row r="4632" spans="51:75" x14ac:dyDescent="0.3">
      <c r="AY4632" s="94" t="e">
        <f>VLOOKUP(C4632,#REF!, 2,FALSE)</f>
        <v>#REF!</v>
      </c>
      <c r="BM4632" s="18" t="s">
        <v>1715</v>
      </c>
      <c r="BN4632" s="18" t="s">
        <v>864</v>
      </c>
      <c r="BO4632" s="18" t="s">
        <v>1300</v>
      </c>
      <c r="BU4632" s="18" t="s">
        <v>1715</v>
      </c>
      <c r="BV4632" s="18" t="s">
        <v>864</v>
      </c>
      <c r="BW4632" s="18" t="s">
        <v>1300</v>
      </c>
    </row>
    <row r="4633" spans="51:75" x14ac:dyDescent="0.3">
      <c r="AY4633" s="94" t="e">
        <f>VLOOKUP(C4633,#REF!, 2,FALSE)</f>
        <v>#REF!</v>
      </c>
      <c r="BM4633" s="18" t="s">
        <v>9717</v>
      </c>
      <c r="BN4633" s="18" t="s">
        <v>874</v>
      </c>
      <c r="BO4633" s="18" t="s">
        <v>9718</v>
      </c>
      <c r="BU4633" s="18" t="s">
        <v>9717</v>
      </c>
      <c r="BV4633" s="18" t="s">
        <v>874</v>
      </c>
      <c r="BW4633" s="18" t="s">
        <v>9718</v>
      </c>
    </row>
    <row r="4634" spans="51:75" x14ac:dyDescent="0.3">
      <c r="AY4634" s="94" t="e">
        <f>VLOOKUP(C4634,#REF!, 2,FALSE)</f>
        <v>#REF!</v>
      </c>
      <c r="BM4634" s="18" t="s">
        <v>9719</v>
      </c>
      <c r="BN4634" s="18" t="s">
        <v>815</v>
      </c>
      <c r="BO4634" s="18" t="s">
        <v>9720</v>
      </c>
      <c r="BU4634" s="18" t="s">
        <v>9719</v>
      </c>
      <c r="BV4634" s="18" t="s">
        <v>815</v>
      </c>
      <c r="BW4634" s="18" t="s">
        <v>9720</v>
      </c>
    </row>
    <row r="4635" spans="51:75" x14ac:dyDescent="0.3">
      <c r="AY4635" s="94" t="e">
        <f>VLOOKUP(C4635,#REF!, 2,FALSE)</f>
        <v>#REF!</v>
      </c>
      <c r="BM4635" s="18" t="s">
        <v>1716</v>
      </c>
      <c r="BN4635" s="18" t="s">
        <v>3231</v>
      </c>
      <c r="BO4635" s="18" t="s">
        <v>2366</v>
      </c>
      <c r="BU4635" s="18" t="s">
        <v>1716</v>
      </c>
      <c r="BV4635" s="18" t="s">
        <v>3231</v>
      </c>
      <c r="BW4635" s="18" t="s">
        <v>2366</v>
      </c>
    </row>
    <row r="4636" spans="51:75" x14ac:dyDescent="0.3">
      <c r="AY4636" s="94" t="e">
        <f>VLOOKUP(C4636,#REF!, 2,FALSE)</f>
        <v>#REF!</v>
      </c>
      <c r="BM4636" s="18" t="s">
        <v>9721</v>
      </c>
      <c r="BN4636" s="18" t="s">
        <v>669</v>
      </c>
      <c r="BO4636" s="18" t="s">
        <v>9722</v>
      </c>
      <c r="BU4636" s="18" t="s">
        <v>9721</v>
      </c>
      <c r="BV4636" s="18" t="s">
        <v>669</v>
      </c>
      <c r="BW4636" s="18" t="s">
        <v>9722</v>
      </c>
    </row>
    <row r="4637" spans="51:75" x14ac:dyDescent="0.3">
      <c r="AY4637" s="94" t="e">
        <f>VLOOKUP(C4637,#REF!, 2,FALSE)</f>
        <v>#REF!</v>
      </c>
      <c r="BM4637" s="18" t="s">
        <v>9723</v>
      </c>
      <c r="BN4637" s="18" t="s">
        <v>864</v>
      </c>
      <c r="BO4637" s="18" t="s">
        <v>9714</v>
      </c>
      <c r="BU4637" s="18" t="s">
        <v>9723</v>
      </c>
      <c r="BV4637" s="18" t="s">
        <v>864</v>
      </c>
      <c r="BW4637" s="18" t="s">
        <v>9714</v>
      </c>
    </row>
    <row r="4638" spans="51:75" x14ac:dyDescent="0.3">
      <c r="AY4638" s="94" t="e">
        <f>VLOOKUP(C4638,#REF!, 2,FALSE)</f>
        <v>#REF!</v>
      </c>
      <c r="BM4638" s="18" t="s">
        <v>9724</v>
      </c>
      <c r="BN4638" s="18" t="s">
        <v>874</v>
      </c>
      <c r="BO4638" s="18" t="s">
        <v>9725</v>
      </c>
      <c r="BU4638" s="18" t="s">
        <v>9724</v>
      </c>
      <c r="BV4638" s="18" t="s">
        <v>874</v>
      </c>
      <c r="BW4638" s="18" t="s">
        <v>9725</v>
      </c>
    </row>
    <row r="4639" spans="51:75" x14ac:dyDescent="0.3">
      <c r="AY4639" s="94" t="e">
        <f>VLOOKUP(C4639,#REF!, 2,FALSE)</f>
        <v>#REF!</v>
      </c>
      <c r="BM4639" s="18" t="s">
        <v>9726</v>
      </c>
      <c r="BN4639" s="18" t="s">
        <v>3064</v>
      </c>
      <c r="BO4639" s="18" t="s">
        <v>9727</v>
      </c>
      <c r="BU4639" s="18" t="s">
        <v>9726</v>
      </c>
      <c r="BV4639" s="18" t="s">
        <v>3064</v>
      </c>
      <c r="BW4639" s="18" t="s">
        <v>9727</v>
      </c>
    </row>
    <row r="4640" spans="51:75" x14ac:dyDescent="0.3">
      <c r="AY4640" s="94" t="e">
        <f>VLOOKUP(C4640,#REF!, 2,FALSE)</f>
        <v>#REF!</v>
      </c>
      <c r="BM4640" s="18" t="s">
        <v>9728</v>
      </c>
      <c r="BN4640" s="18" t="s">
        <v>3231</v>
      </c>
      <c r="BO4640" s="18" t="s">
        <v>9729</v>
      </c>
      <c r="BU4640" s="18" t="s">
        <v>9728</v>
      </c>
      <c r="BV4640" s="18" t="s">
        <v>3231</v>
      </c>
      <c r="BW4640" s="18" t="s">
        <v>9729</v>
      </c>
    </row>
    <row r="4641" spans="51:75" x14ac:dyDescent="0.3">
      <c r="AY4641" s="94" t="e">
        <f>VLOOKUP(C4641,#REF!, 2,FALSE)</f>
        <v>#REF!</v>
      </c>
      <c r="BM4641" s="18" t="s">
        <v>1717</v>
      </c>
      <c r="BN4641" s="18" t="s">
        <v>729</v>
      </c>
      <c r="BO4641" s="18" t="s">
        <v>3432</v>
      </c>
      <c r="BU4641" s="18" t="s">
        <v>1717</v>
      </c>
      <c r="BV4641" s="18" t="s">
        <v>729</v>
      </c>
      <c r="BW4641" s="18" t="s">
        <v>3432</v>
      </c>
    </row>
    <row r="4642" spans="51:75" x14ac:dyDescent="0.3">
      <c r="AY4642" s="94" t="e">
        <f>VLOOKUP(C4642,#REF!, 2,FALSE)</f>
        <v>#REF!</v>
      </c>
      <c r="BM4642" s="18" t="s">
        <v>9730</v>
      </c>
      <c r="BN4642" s="18" t="s">
        <v>3231</v>
      </c>
      <c r="BO4642" s="18" t="s">
        <v>9731</v>
      </c>
      <c r="BU4642" s="18" t="s">
        <v>9730</v>
      </c>
      <c r="BV4642" s="18" t="s">
        <v>3231</v>
      </c>
      <c r="BW4642" s="18" t="s">
        <v>9731</v>
      </c>
    </row>
    <row r="4643" spans="51:75" x14ac:dyDescent="0.3">
      <c r="AY4643" s="94" t="e">
        <f>VLOOKUP(C4643,#REF!, 2,FALSE)</f>
        <v>#REF!</v>
      </c>
      <c r="BM4643" s="18" t="s">
        <v>1718</v>
      </c>
      <c r="BN4643" s="18" t="s">
        <v>2998</v>
      </c>
      <c r="BO4643" s="18" t="s">
        <v>2998</v>
      </c>
      <c r="BU4643" s="18" t="s">
        <v>1718</v>
      </c>
      <c r="BV4643" s="18" t="s">
        <v>2998</v>
      </c>
      <c r="BW4643" s="18" t="s">
        <v>2998</v>
      </c>
    </row>
    <row r="4644" spans="51:75" x14ac:dyDescent="0.3">
      <c r="AY4644" s="94" t="e">
        <f>VLOOKUP(C4644,#REF!, 2,FALSE)</f>
        <v>#REF!</v>
      </c>
      <c r="BM4644" s="18" t="s">
        <v>9732</v>
      </c>
      <c r="BN4644" s="18" t="s">
        <v>1152</v>
      </c>
      <c r="BO4644" s="18" t="s">
        <v>2998</v>
      </c>
      <c r="BU4644" s="18" t="s">
        <v>9732</v>
      </c>
      <c r="BV4644" s="18" t="s">
        <v>1152</v>
      </c>
      <c r="BW4644" s="18" t="s">
        <v>2998</v>
      </c>
    </row>
    <row r="4645" spans="51:75" x14ac:dyDescent="0.3">
      <c r="AY4645" s="94" t="e">
        <f>VLOOKUP(C4645,#REF!, 2,FALSE)</f>
        <v>#REF!</v>
      </c>
      <c r="BM4645" s="18" t="s">
        <v>9733</v>
      </c>
      <c r="BN4645" s="18" t="s">
        <v>3231</v>
      </c>
      <c r="BO4645" s="18" t="s">
        <v>9734</v>
      </c>
      <c r="BU4645" s="18" t="s">
        <v>9733</v>
      </c>
      <c r="BV4645" s="18" t="s">
        <v>3231</v>
      </c>
      <c r="BW4645" s="18" t="s">
        <v>9734</v>
      </c>
    </row>
    <row r="4646" spans="51:75" x14ac:dyDescent="0.3">
      <c r="AY4646" s="94" t="e">
        <f>VLOOKUP(C4646,#REF!, 2,FALSE)</f>
        <v>#REF!</v>
      </c>
      <c r="BM4646" s="18" t="s">
        <v>9735</v>
      </c>
      <c r="BN4646" s="18" t="s">
        <v>3024</v>
      </c>
      <c r="BO4646" s="18" t="s">
        <v>9737</v>
      </c>
      <c r="BU4646" s="18" t="s">
        <v>9735</v>
      </c>
      <c r="BV4646" s="18" t="s">
        <v>3024</v>
      </c>
      <c r="BW4646" s="18" t="s">
        <v>9737</v>
      </c>
    </row>
    <row r="4647" spans="51:75" x14ac:dyDescent="0.3">
      <c r="AY4647" s="94" t="e">
        <f>VLOOKUP(C4647,#REF!, 2,FALSE)</f>
        <v>#REF!</v>
      </c>
      <c r="BM4647" s="18" t="s">
        <v>1719</v>
      </c>
      <c r="BN4647" s="18" t="s">
        <v>3290</v>
      </c>
      <c r="BO4647" s="18" t="s">
        <v>1748</v>
      </c>
      <c r="BU4647" s="18" t="s">
        <v>1719</v>
      </c>
      <c r="BV4647" s="18" t="s">
        <v>3290</v>
      </c>
      <c r="BW4647" s="18" t="s">
        <v>1748</v>
      </c>
    </row>
    <row r="4648" spans="51:75" x14ac:dyDescent="0.3">
      <c r="AY4648" s="94" t="e">
        <f>VLOOKUP(C4648,#REF!, 2,FALSE)</f>
        <v>#REF!</v>
      </c>
      <c r="BM4648" s="18" t="s">
        <v>9738</v>
      </c>
      <c r="BN4648" s="18" t="s">
        <v>3231</v>
      </c>
      <c r="BO4648" s="18" t="s">
        <v>701</v>
      </c>
      <c r="BU4648" s="18" t="s">
        <v>9738</v>
      </c>
      <c r="BV4648" s="18" t="s">
        <v>3231</v>
      </c>
      <c r="BW4648" s="18" t="s">
        <v>701</v>
      </c>
    </row>
    <row r="4649" spans="51:75" x14ac:dyDescent="0.3">
      <c r="AY4649" s="94" t="e">
        <f>VLOOKUP(C4649,#REF!, 2,FALSE)</f>
        <v>#REF!</v>
      </c>
      <c r="BM4649" s="18" t="s">
        <v>1720</v>
      </c>
      <c r="BN4649" s="18" t="s">
        <v>3290</v>
      </c>
      <c r="BO4649" s="18" t="s">
        <v>9739</v>
      </c>
      <c r="BU4649" s="18" t="s">
        <v>1720</v>
      </c>
      <c r="BV4649" s="18" t="s">
        <v>3290</v>
      </c>
      <c r="BW4649" s="18" t="s">
        <v>9739</v>
      </c>
    </row>
    <row r="4650" spans="51:75" x14ac:dyDescent="0.3">
      <c r="AY4650" s="94" t="e">
        <f>VLOOKUP(C4650,#REF!, 2,FALSE)</f>
        <v>#REF!</v>
      </c>
      <c r="BM4650" s="18" t="s">
        <v>9740</v>
      </c>
      <c r="BN4650" s="18" t="s">
        <v>3024</v>
      </c>
      <c r="BO4650" s="18" t="s">
        <v>3074</v>
      </c>
      <c r="BU4650" s="18" t="s">
        <v>9740</v>
      </c>
      <c r="BV4650" s="18" t="s">
        <v>3024</v>
      </c>
      <c r="BW4650" s="18" t="s">
        <v>3074</v>
      </c>
    </row>
    <row r="4651" spans="51:75" x14ac:dyDescent="0.3">
      <c r="AY4651" s="94" t="e">
        <f>VLOOKUP(C4651,#REF!, 2,FALSE)</f>
        <v>#REF!</v>
      </c>
      <c r="BM4651" s="18" t="s">
        <v>9741</v>
      </c>
      <c r="BN4651" s="18" t="s">
        <v>3231</v>
      </c>
      <c r="BO4651" s="18" t="s">
        <v>4749</v>
      </c>
      <c r="BU4651" s="18" t="s">
        <v>9741</v>
      </c>
      <c r="BV4651" s="18" t="s">
        <v>3231</v>
      </c>
      <c r="BW4651" s="18" t="s">
        <v>4749</v>
      </c>
    </row>
    <row r="4652" spans="51:75" x14ac:dyDescent="0.3">
      <c r="AY4652" s="94" t="e">
        <f>VLOOKUP(C4652,#REF!, 2,FALSE)</f>
        <v>#REF!</v>
      </c>
      <c r="BM4652" s="18" t="s">
        <v>9742</v>
      </c>
      <c r="BN4652" s="18" t="s">
        <v>3024</v>
      </c>
      <c r="BO4652" s="18" t="s">
        <v>9744</v>
      </c>
      <c r="BU4652" s="18" t="s">
        <v>9742</v>
      </c>
      <c r="BV4652" s="18" t="s">
        <v>3024</v>
      </c>
      <c r="BW4652" s="18" t="s">
        <v>9744</v>
      </c>
    </row>
    <row r="4653" spans="51:75" x14ac:dyDescent="0.3">
      <c r="AY4653" s="94" t="e">
        <f>VLOOKUP(C4653,#REF!, 2,FALSE)</f>
        <v>#REF!</v>
      </c>
      <c r="BM4653" s="18" t="s">
        <v>9745</v>
      </c>
      <c r="BN4653" s="18" t="s">
        <v>626</v>
      </c>
      <c r="BO4653" s="18" t="s">
        <v>9746</v>
      </c>
      <c r="BU4653" s="18" t="s">
        <v>9745</v>
      </c>
      <c r="BV4653" s="18" t="s">
        <v>626</v>
      </c>
      <c r="BW4653" s="18" t="s">
        <v>9746</v>
      </c>
    </row>
    <row r="4654" spans="51:75" x14ac:dyDescent="0.3">
      <c r="AY4654" s="94" t="e">
        <f>VLOOKUP(C4654,#REF!, 2,FALSE)</f>
        <v>#REF!</v>
      </c>
      <c r="BM4654" s="18" t="s">
        <v>9747</v>
      </c>
      <c r="BN4654" s="18" t="s">
        <v>1458</v>
      </c>
      <c r="BO4654" s="18" t="s">
        <v>812</v>
      </c>
      <c r="BU4654" s="18" t="s">
        <v>9747</v>
      </c>
      <c r="BV4654" s="18" t="s">
        <v>1458</v>
      </c>
      <c r="BW4654" s="18" t="s">
        <v>812</v>
      </c>
    </row>
    <row r="4655" spans="51:75" x14ac:dyDescent="0.3">
      <c r="AY4655" s="94" t="e">
        <f>VLOOKUP(C4655,#REF!, 2,FALSE)</f>
        <v>#REF!</v>
      </c>
      <c r="BM4655" s="18" t="s">
        <v>9750</v>
      </c>
      <c r="BN4655" s="18" t="s">
        <v>795</v>
      </c>
      <c r="BO4655" s="18" t="s">
        <v>5789</v>
      </c>
      <c r="BU4655" s="18" t="s">
        <v>9750</v>
      </c>
      <c r="BV4655" s="18" t="s">
        <v>795</v>
      </c>
      <c r="BW4655" s="18" t="s">
        <v>5789</v>
      </c>
    </row>
    <row r="4656" spans="51:75" x14ac:dyDescent="0.3">
      <c r="AY4656" s="94" t="e">
        <f>VLOOKUP(C4656,#REF!, 2,FALSE)</f>
        <v>#REF!</v>
      </c>
      <c r="BM4656" s="18" t="s">
        <v>9751</v>
      </c>
      <c r="BN4656" s="18" t="s">
        <v>3231</v>
      </c>
      <c r="BO4656" s="18" t="s">
        <v>9752</v>
      </c>
      <c r="BU4656" s="18" t="s">
        <v>9751</v>
      </c>
      <c r="BV4656" s="18" t="s">
        <v>3231</v>
      </c>
      <c r="BW4656" s="18" t="s">
        <v>9752</v>
      </c>
    </row>
    <row r="4657" spans="51:75" x14ac:dyDescent="0.3">
      <c r="AY4657" s="94" t="e">
        <f>VLOOKUP(C4657,#REF!, 2,FALSE)</f>
        <v>#REF!</v>
      </c>
      <c r="BM4657" s="18" t="s">
        <v>9753</v>
      </c>
      <c r="BN4657" s="18" t="s">
        <v>3231</v>
      </c>
      <c r="BO4657" s="18" t="s">
        <v>786</v>
      </c>
      <c r="BU4657" s="18" t="s">
        <v>9753</v>
      </c>
      <c r="BV4657" s="18" t="s">
        <v>3231</v>
      </c>
      <c r="BW4657" s="18" t="s">
        <v>786</v>
      </c>
    </row>
    <row r="4658" spans="51:75" x14ac:dyDescent="0.3">
      <c r="AY4658" s="94" t="e">
        <f>VLOOKUP(C4658,#REF!, 2,FALSE)</f>
        <v>#REF!</v>
      </c>
      <c r="BM4658" s="18" t="s">
        <v>9754</v>
      </c>
      <c r="BN4658" s="18" t="s">
        <v>3231</v>
      </c>
      <c r="BO4658" s="18" t="s">
        <v>9755</v>
      </c>
      <c r="BU4658" s="18" t="s">
        <v>9754</v>
      </c>
      <c r="BV4658" s="18" t="s">
        <v>3231</v>
      </c>
      <c r="BW4658" s="18" t="s">
        <v>9755</v>
      </c>
    </row>
    <row r="4659" spans="51:75" x14ac:dyDescent="0.3">
      <c r="AY4659" s="94" t="e">
        <f>VLOOKUP(C4659,#REF!, 2,FALSE)</f>
        <v>#REF!</v>
      </c>
      <c r="BM4659" s="18" t="s">
        <v>9756</v>
      </c>
      <c r="BN4659" s="18" t="s">
        <v>1355</v>
      </c>
      <c r="BO4659" s="18" t="s">
        <v>9757</v>
      </c>
      <c r="BU4659" s="18" t="s">
        <v>9756</v>
      </c>
      <c r="BV4659" s="18" t="s">
        <v>1355</v>
      </c>
      <c r="BW4659" s="18" t="s">
        <v>9757</v>
      </c>
    </row>
    <row r="4660" spans="51:75" x14ac:dyDescent="0.3">
      <c r="AY4660" s="94" t="e">
        <f>VLOOKUP(C4660,#REF!, 2,FALSE)</f>
        <v>#REF!</v>
      </c>
      <c r="BM4660" s="18" t="s">
        <v>1721</v>
      </c>
      <c r="BN4660" s="18" t="s">
        <v>1355</v>
      </c>
      <c r="BO4660" s="18" t="s">
        <v>9758</v>
      </c>
      <c r="BU4660" s="18" t="s">
        <v>1721</v>
      </c>
      <c r="BV4660" s="18" t="s">
        <v>1355</v>
      </c>
      <c r="BW4660" s="18" t="s">
        <v>9758</v>
      </c>
    </row>
    <row r="4661" spans="51:75" x14ac:dyDescent="0.3">
      <c r="AY4661" s="94" t="e">
        <f>VLOOKUP(C4661,#REF!, 2,FALSE)</f>
        <v>#REF!</v>
      </c>
      <c r="BM4661" s="18" t="s">
        <v>9759</v>
      </c>
      <c r="BN4661" s="18" t="s">
        <v>3231</v>
      </c>
      <c r="BO4661" s="18" t="s">
        <v>9760</v>
      </c>
      <c r="BU4661" s="18" t="s">
        <v>9759</v>
      </c>
      <c r="BV4661" s="18" t="s">
        <v>3231</v>
      </c>
      <c r="BW4661" s="18" t="s">
        <v>9760</v>
      </c>
    </row>
    <row r="4662" spans="51:75" x14ac:dyDescent="0.3">
      <c r="AY4662" s="94" t="e">
        <f>VLOOKUP(C4662,#REF!, 2,FALSE)</f>
        <v>#REF!</v>
      </c>
      <c r="BM4662" s="18" t="s">
        <v>1722</v>
      </c>
      <c r="BN4662" s="18" t="s">
        <v>3024</v>
      </c>
      <c r="BO4662" s="18" t="s">
        <v>9761</v>
      </c>
      <c r="BU4662" s="18" t="s">
        <v>1722</v>
      </c>
      <c r="BV4662" s="18" t="s">
        <v>3024</v>
      </c>
      <c r="BW4662" s="18" t="s">
        <v>9761</v>
      </c>
    </row>
    <row r="4663" spans="51:75" x14ac:dyDescent="0.3">
      <c r="AY4663" s="94" t="e">
        <f>VLOOKUP(C4663,#REF!, 2,FALSE)</f>
        <v>#REF!</v>
      </c>
      <c r="BM4663" s="18" t="s">
        <v>9762</v>
      </c>
      <c r="BN4663" s="18" t="s">
        <v>1355</v>
      </c>
      <c r="BO4663" s="18" t="s">
        <v>9763</v>
      </c>
      <c r="BU4663" s="18" t="s">
        <v>9762</v>
      </c>
      <c r="BV4663" s="18" t="s">
        <v>1355</v>
      </c>
      <c r="BW4663" s="18" t="s">
        <v>9763</v>
      </c>
    </row>
    <row r="4664" spans="51:75" x14ac:dyDescent="0.3">
      <c r="AY4664" s="94" t="e">
        <f>VLOOKUP(C4664,#REF!, 2,FALSE)</f>
        <v>#REF!</v>
      </c>
      <c r="BM4664" s="18" t="s">
        <v>9764</v>
      </c>
      <c r="BN4664" s="18" t="s">
        <v>3231</v>
      </c>
      <c r="BO4664" s="18" t="s">
        <v>7177</v>
      </c>
      <c r="BU4664" s="18" t="s">
        <v>9764</v>
      </c>
      <c r="BV4664" s="18" t="s">
        <v>3231</v>
      </c>
      <c r="BW4664" s="18" t="s">
        <v>7177</v>
      </c>
    </row>
    <row r="4665" spans="51:75" x14ac:dyDescent="0.3">
      <c r="AY4665" s="94" t="e">
        <f>VLOOKUP(C4665,#REF!, 2,FALSE)</f>
        <v>#REF!</v>
      </c>
      <c r="BM4665" s="18" t="s">
        <v>9765</v>
      </c>
      <c r="BN4665" s="18" t="s">
        <v>642</v>
      </c>
      <c r="BO4665" s="18" t="s">
        <v>9766</v>
      </c>
      <c r="BU4665" s="18" t="s">
        <v>9765</v>
      </c>
      <c r="BV4665" s="18" t="s">
        <v>642</v>
      </c>
      <c r="BW4665" s="18" t="s">
        <v>9766</v>
      </c>
    </row>
    <row r="4666" spans="51:75" x14ac:dyDescent="0.3">
      <c r="AY4666" s="94" t="e">
        <f>VLOOKUP(C4666,#REF!, 2,FALSE)</f>
        <v>#REF!</v>
      </c>
      <c r="BM4666" s="18" t="s">
        <v>1723</v>
      </c>
      <c r="BN4666" s="18" t="s">
        <v>642</v>
      </c>
      <c r="BO4666" s="18" t="s">
        <v>9768</v>
      </c>
      <c r="BU4666" s="18" t="s">
        <v>1723</v>
      </c>
      <c r="BV4666" s="18" t="s">
        <v>642</v>
      </c>
      <c r="BW4666" s="18" t="s">
        <v>9768</v>
      </c>
    </row>
    <row r="4667" spans="51:75" x14ac:dyDescent="0.3">
      <c r="AY4667" s="94" t="e">
        <f>VLOOKUP(C4667,#REF!, 2,FALSE)</f>
        <v>#REF!</v>
      </c>
      <c r="BM4667" s="18" t="s">
        <v>9769</v>
      </c>
      <c r="BN4667" s="18" t="s">
        <v>1355</v>
      </c>
      <c r="BO4667" s="18" t="s">
        <v>2077</v>
      </c>
      <c r="BU4667" s="18" t="s">
        <v>9769</v>
      </c>
      <c r="BV4667" s="18" t="s">
        <v>1355</v>
      </c>
      <c r="BW4667" s="18" t="s">
        <v>2077</v>
      </c>
    </row>
    <row r="4668" spans="51:75" x14ac:dyDescent="0.3">
      <c r="AY4668" s="94" t="e">
        <f>VLOOKUP(C4668,#REF!, 2,FALSE)</f>
        <v>#REF!</v>
      </c>
      <c r="BM4668" s="18" t="s">
        <v>9770</v>
      </c>
      <c r="BN4668" s="18" t="s">
        <v>3024</v>
      </c>
      <c r="BO4668" s="18" t="s">
        <v>6140</v>
      </c>
      <c r="BU4668" s="18" t="s">
        <v>9770</v>
      </c>
      <c r="BV4668" s="18" t="s">
        <v>3024</v>
      </c>
      <c r="BW4668" s="18" t="s">
        <v>6140</v>
      </c>
    </row>
    <row r="4669" spans="51:75" x14ac:dyDescent="0.3">
      <c r="AY4669" s="94" t="e">
        <f>VLOOKUP(C4669,#REF!, 2,FALSE)</f>
        <v>#REF!</v>
      </c>
      <c r="BM4669" s="18" t="s">
        <v>9771</v>
      </c>
      <c r="BN4669" s="18" t="s">
        <v>3290</v>
      </c>
      <c r="BO4669" s="18" t="s">
        <v>9772</v>
      </c>
      <c r="BU4669" s="18" t="s">
        <v>9771</v>
      </c>
      <c r="BV4669" s="18" t="s">
        <v>3290</v>
      </c>
      <c r="BW4669" s="18" t="s">
        <v>9772</v>
      </c>
    </row>
    <row r="4670" spans="51:75" x14ac:dyDescent="0.3">
      <c r="AY4670" s="94" t="e">
        <f>VLOOKUP(C4670,#REF!, 2,FALSE)</f>
        <v>#REF!</v>
      </c>
      <c r="BM4670" s="18" t="s">
        <v>579</v>
      </c>
      <c r="BN4670" s="18" t="s">
        <v>642</v>
      </c>
      <c r="BO4670" s="18" t="s">
        <v>1174</v>
      </c>
      <c r="BU4670" s="18" t="s">
        <v>579</v>
      </c>
      <c r="BV4670" s="18" t="s">
        <v>642</v>
      </c>
      <c r="BW4670" s="18" t="s">
        <v>1174</v>
      </c>
    </row>
    <row r="4671" spans="51:75" x14ac:dyDescent="0.3">
      <c r="AY4671" s="94" t="e">
        <f>VLOOKUP(C4671,#REF!, 2,FALSE)</f>
        <v>#REF!</v>
      </c>
      <c r="BM4671" s="18" t="s">
        <v>9774</v>
      </c>
      <c r="BN4671" s="18" t="s">
        <v>3231</v>
      </c>
      <c r="BO4671" s="18" t="s">
        <v>7680</v>
      </c>
      <c r="BU4671" s="18" t="s">
        <v>9774</v>
      </c>
      <c r="BV4671" s="18" t="s">
        <v>3231</v>
      </c>
      <c r="BW4671" s="18" t="s">
        <v>7680</v>
      </c>
    </row>
    <row r="4672" spans="51:75" x14ac:dyDescent="0.3">
      <c r="AY4672" s="94" t="e">
        <f>VLOOKUP(C4672,#REF!, 2,FALSE)</f>
        <v>#REF!</v>
      </c>
      <c r="BM4672" s="18" t="s">
        <v>9775</v>
      </c>
      <c r="BN4672" s="18" t="s">
        <v>3024</v>
      </c>
      <c r="BO4672" s="18" t="s">
        <v>2387</v>
      </c>
      <c r="BU4672" s="18" t="s">
        <v>9775</v>
      </c>
      <c r="BV4672" s="18" t="s">
        <v>3024</v>
      </c>
      <c r="BW4672" s="18" t="s">
        <v>2387</v>
      </c>
    </row>
    <row r="4673" spans="51:75" x14ac:dyDescent="0.3">
      <c r="AY4673" s="94" t="e">
        <f>VLOOKUP(C4673,#REF!, 2,FALSE)</f>
        <v>#REF!</v>
      </c>
      <c r="BM4673" s="18" t="s">
        <v>9776</v>
      </c>
      <c r="BN4673" s="18" t="s">
        <v>642</v>
      </c>
      <c r="BO4673" s="18" t="s">
        <v>5502</v>
      </c>
      <c r="BU4673" s="18" t="s">
        <v>9776</v>
      </c>
      <c r="BV4673" s="18" t="s">
        <v>642</v>
      </c>
      <c r="BW4673" s="18" t="s">
        <v>5502</v>
      </c>
    </row>
    <row r="4674" spans="51:75" x14ac:dyDescent="0.3">
      <c r="AY4674" s="94" t="e">
        <f>VLOOKUP(C4674,#REF!, 2,FALSE)</f>
        <v>#REF!</v>
      </c>
      <c r="BM4674" s="18" t="s">
        <v>9777</v>
      </c>
      <c r="BN4674" s="18" t="s">
        <v>3024</v>
      </c>
      <c r="BO4674" s="18" t="s">
        <v>9778</v>
      </c>
      <c r="BU4674" s="18" t="s">
        <v>9777</v>
      </c>
      <c r="BV4674" s="18" t="s">
        <v>3024</v>
      </c>
      <c r="BW4674" s="18" t="s">
        <v>9778</v>
      </c>
    </row>
    <row r="4675" spans="51:75" x14ac:dyDescent="0.3">
      <c r="AY4675" s="94" t="e">
        <f>VLOOKUP(C4675,#REF!, 2,FALSE)</f>
        <v>#REF!</v>
      </c>
      <c r="BM4675" s="18" t="s">
        <v>9779</v>
      </c>
      <c r="BN4675" s="18" t="s">
        <v>853</v>
      </c>
      <c r="BO4675" s="18" t="s">
        <v>6467</v>
      </c>
      <c r="BU4675" s="18" t="s">
        <v>9779</v>
      </c>
      <c r="BV4675" s="18" t="s">
        <v>853</v>
      </c>
      <c r="BW4675" s="18" t="s">
        <v>6467</v>
      </c>
    </row>
    <row r="4676" spans="51:75" x14ac:dyDescent="0.3">
      <c r="AY4676" s="94" t="e">
        <f>VLOOKUP(C4676,#REF!, 2,FALSE)</f>
        <v>#REF!</v>
      </c>
      <c r="BM4676" s="18" t="s">
        <v>1724</v>
      </c>
      <c r="BN4676" s="18" t="s">
        <v>636</v>
      </c>
      <c r="BO4676" s="18" t="s">
        <v>6274</v>
      </c>
      <c r="BU4676" s="18" t="s">
        <v>1724</v>
      </c>
      <c r="BV4676" s="18" t="s">
        <v>636</v>
      </c>
      <c r="BW4676" s="18" t="s">
        <v>6274</v>
      </c>
    </row>
    <row r="4677" spans="51:75" x14ac:dyDescent="0.3">
      <c r="AY4677" s="94" t="e">
        <f>VLOOKUP(C4677,#REF!, 2,FALSE)</f>
        <v>#REF!</v>
      </c>
      <c r="BM4677" s="18" t="s">
        <v>9780</v>
      </c>
      <c r="BN4677" s="18" t="s">
        <v>642</v>
      </c>
      <c r="BO4677" s="18" t="s">
        <v>8088</v>
      </c>
      <c r="BU4677" s="18" t="s">
        <v>9780</v>
      </c>
      <c r="BV4677" s="18" t="s">
        <v>642</v>
      </c>
      <c r="BW4677" s="18" t="s">
        <v>8088</v>
      </c>
    </row>
    <row r="4678" spans="51:75" x14ac:dyDescent="0.3">
      <c r="AY4678" s="94" t="e">
        <f>VLOOKUP(C4678,#REF!, 2,FALSE)</f>
        <v>#REF!</v>
      </c>
      <c r="BM4678" s="18" t="s">
        <v>9781</v>
      </c>
      <c r="BN4678" s="18" t="s">
        <v>645</v>
      </c>
      <c r="BO4678" s="18" t="s">
        <v>9782</v>
      </c>
      <c r="BU4678" s="18" t="s">
        <v>9781</v>
      </c>
      <c r="BV4678" s="18" t="s">
        <v>645</v>
      </c>
      <c r="BW4678" s="18" t="s">
        <v>9782</v>
      </c>
    </row>
    <row r="4679" spans="51:75" x14ac:dyDescent="0.3">
      <c r="AY4679" s="94" t="e">
        <f>VLOOKUP(C4679,#REF!, 2,FALSE)</f>
        <v>#REF!</v>
      </c>
      <c r="BM4679" s="18" t="s">
        <v>9783</v>
      </c>
      <c r="BN4679" s="18" t="s">
        <v>3024</v>
      </c>
      <c r="BO4679" s="18" t="s">
        <v>1872</v>
      </c>
      <c r="BU4679" s="18" t="s">
        <v>9783</v>
      </c>
      <c r="BV4679" s="18" t="s">
        <v>3024</v>
      </c>
      <c r="BW4679" s="18" t="s">
        <v>1872</v>
      </c>
    </row>
    <row r="4680" spans="51:75" x14ac:dyDescent="0.3">
      <c r="AY4680" s="94" t="e">
        <f>VLOOKUP(C4680,#REF!, 2,FALSE)</f>
        <v>#REF!</v>
      </c>
      <c r="BM4680" s="18" t="s">
        <v>1725</v>
      </c>
      <c r="BN4680" s="18" t="s">
        <v>2998</v>
      </c>
      <c r="BO4680" s="18" t="s">
        <v>9784</v>
      </c>
      <c r="BU4680" s="18" t="s">
        <v>1725</v>
      </c>
      <c r="BV4680" s="18" t="s">
        <v>2998</v>
      </c>
      <c r="BW4680" s="18" t="s">
        <v>9784</v>
      </c>
    </row>
    <row r="4681" spans="51:75" x14ac:dyDescent="0.3">
      <c r="AY4681" s="94" t="e">
        <f>VLOOKUP(C4681,#REF!, 2,FALSE)</f>
        <v>#REF!</v>
      </c>
      <c r="BM4681" s="18" t="s">
        <v>1726</v>
      </c>
      <c r="BN4681" s="18" t="s">
        <v>3231</v>
      </c>
      <c r="BO4681" s="18" t="s">
        <v>9785</v>
      </c>
      <c r="BU4681" s="18" t="s">
        <v>1726</v>
      </c>
      <c r="BV4681" s="18" t="s">
        <v>3231</v>
      </c>
      <c r="BW4681" s="18" t="s">
        <v>9785</v>
      </c>
    </row>
    <row r="4682" spans="51:75" x14ac:dyDescent="0.3">
      <c r="AY4682" s="94" t="e">
        <f>VLOOKUP(C4682,#REF!, 2,FALSE)</f>
        <v>#REF!</v>
      </c>
      <c r="BM4682" s="18" t="s">
        <v>9786</v>
      </c>
      <c r="BN4682" s="18" t="s">
        <v>621</v>
      </c>
      <c r="BO4682" s="18" t="s">
        <v>9787</v>
      </c>
      <c r="BU4682" s="18" t="s">
        <v>9786</v>
      </c>
      <c r="BV4682" s="18" t="s">
        <v>621</v>
      </c>
      <c r="BW4682" s="18" t="s">
        <v>9787</v>
      </c>
    </row>
    <row r="4683" spans="51:75" x14ac:dyDescent="0.3">
      <c r="AY4683" s="94" t="e">
        <f>VLOOKUP(C4683,#REF!, 2,FALSE)</f>
        <v>#REF!</v>
      </c>
      <c r="BM4683" s="18" t="s">
        <v>9788</v>
      </c>
      <c r="BN4683" s="18" t="s">
        <v>3231</v>
      </c>
      <c r="BO4683" s="18" t="s">
        <v>1670</v>
      </c>
      <c r="BU4683" s="18" t="s">
        <v>9788</v>
      </c>
      <c r="BV4683" s="18" t="s">
        <v>3231</v>
      </c>
      <c r="BW4683" s="18" t="s">
        <v>1670</v>
      </c>
    </row>
    <row r="4684" spans="51:75" x14ac:dyDescent="0.3">
      <c r="AY4684" s="94" t="e">
        <f>VLOOKUP(C4684,#REF!, 2,FALSE)</f>
        <v>#REF!</v>
      </c>
      <c r="BM4684" s="18" t="s">
        <v>9789</v>
      </c>
      <c r="BN4684" s="18" t="s">
        <v>642</v>
      </c>
      <c r="BO4684" s="18" t="s">
        <v>7571</v>
      </c>
      <c r="BU4684" s="18" t="s">
        <v>9789</v>
      </c>
      <c r="BV4684" s="18" t="s">
        <v>642</v>
      </c>
      <c r="BW4684" s="18" t="s">
        <v>7571</v>
      </c>
    </row>
    <row r="4685" spans="51:75" x14ac:dyDescent="0.3">
      <c r="AY4685" s="94" t="e">
        <f>VLOOKUP(C4685,#REF!, 2,FALSE)</f>
        <v>#REF!</v>
      </c>
      <c r="BM4685" s="18" t="s">
        <v>1727</v>
      </c>
      <c r="BN4685" s="18" t="s">
        <v>636</v>
      </c>
      <c r="BO4685" s="18" t="s">
        <v>5176</v>
      </c>
      <c r="BU4685" s="18" t="s">
        <v>1727</v>
      </c>
      <c r="BV4685" s="18" t="s">
        <v>636</v>
      </c>
      <c r="BW4685" s="18" t="s">
        <v>5176</v>
      </c>
    </row>
    <row r="4686" spans="51:75" x14ac:dyDescent="0.3">
      <c r="AY4686" s="94" t="e">
        <f>VLOOKUP(C4686,#REF!, 2,FALSE)</f>
        <v>#REF!</v>
      </c>
      <c r="BM4686" s="18" t="s">
        <v>9790</v>
      </c>
      <c r="BN4686" s="18" t="s">
        <v>3231</v>
      </c>
      <c r="BO4686" s="18" t="s">
        <v>2591</v>
      </c>
      <c r="BU4686" s="18" t="s">
        <v>9790</v>
      </c>
      <c r="BV4686" s="18" t="s">
        <v>3231</v>
      </c>
      <c r="BW4686" s="18" t="s">
        <v>2591</v>
      </c>
    </row>
    <row r="4687" spans="51:75" x14ac:dyDescent="0.3">
      <c r="AY4687" s="94" t="e">
        <f>VLOOKUP(C4687,#REF!, 2,FALSE)</f>
        <v>#REF!</v>
      </c>
      <c r="BM4687" s="18" t="s">
        <v>1728</v>
      </c>
      <c r="BN4687" s="18" t="s">
        <v>3231</v>
      </c>
      <c r="BO4687" s="18" t="s">
        <v>4154</v>
      </c>
      <c r="BU4687" s="18" t="s">
        <v>1728</v>
      </c>
      <c r="BV4687" s="18" t="s">
        <v>3231</v>
      </c>
      <c r="BW4687" s="18" t="s">
        <v>4154</v>
      </c>
    </row>
    <row r="4688" spans="51:75" x14ac:dyDescent="0.3">
      <c r="AY4688" s="94" t="e">
        <f>VLOOKUP(C4688,#REF!, 2,FALSE)</f>
        <v>#REF!</v>
      </c>
      <c r="BM4688" s="18" t="s">
        <v>9791</v>
      </c>
      <c r="BN4688" s="18" t="s">
        <v>622</v>
      </c>
      <c r="BO4688" s="18" t="s">
        <v>3778</v>
      </c>
      <c r="BU4688" s="18" t="s">
        <v>9791</v>
      </c>
      <c r="BV4688" s="18" t="s">
        <v>622</v>
      </c>
      <c r="BW4688" s="18" t="s">
        <v>3778</v>
      </c>
    </row>
    <row r="4689" spans="51:75" x14ac:dyDescent="0.3">
      <c r="AY4689" s="94" t="e">
        <f>VLOOKUP(C4689,#REF!, 2,FALSE)</f>
        <v>#REF!</v>
      </c>
      <c r="BM4689" s="18" t="s">
        <v>9792</v>
      </c>
      <c r="BN4689" s="18" t="s">
        <v>3231</v>
      </c>
      <c r="BO4689" s="18" t="s">
        <v>2114</v>
      </c>
      <c r="BU4689" s="18" t="s">
        <v>9792</v>
      </c>
      <c r="BV4689" s="18" t="s">
        <v>3231</v>
      </c>
      <c r="BW4689" s="18" t="s">
        <v>2114</v>
      </c>
    </row>
    <row r="4690" spans="51:75" x14ac:dyDescent="0.3">
      <c r="AY4690" s="94" t="e">
        <f>VLOOKUP(C4690,#REF!, 2,FALSE)</f>
        <v>#REF!</v>
      </c>
      <c r="BM4690" s="18" t="s">
        <v>1729</v>
      </c>
      <c r="BN4690" s="18" t="s">
        <v>3231</v>
      </c>
      <c r="BO4690" s="18" t="s">
        <v>2387</v>
      </c>
      <c r="BU4690" s="18" t="s">
        <v>1729</v>
      </c>
      <c r="BV4690" s="18" t="s">
        <v>3231</v>
      </c>
      <c r="BW4690" s="18" t="s">
        <v>2387</v>
      </c>
    </row>
    <row r="4691" spans="51:75" x14ac:dyDescent="0.3">
      <c r="AY4691" s="94" t="e">
        <f>VLOOKUP(C4691,#REF!, 2,FALSE)</f>
        <v>#REF!</v>
      </c>
      <c r="BM4691" s="18" t="s">
        <v>9793</v>
      </c>
      <c r="BN4691" s="18" t="s">
        <v>3047</v>
      </c>
      <c r="BO4691" s="18" t="s">
        <v>2998</v>
      </c>
      <c r="BU4691" s="18" t="s">
        <v>9793</v>
      </c>
      <c r="BV4691" s="18" t="s">
        <v>3047</v>
      </c>
      <c r="BW4691" s="18" t="s">
        <v>2998</v>
      </c>
    </row>
    <row r="4692" spans="51:75" x14ac:dyDescent="0.3">
      <c r="AY4692" s="94" t="e">
        <f>VLOOKUP(C4692,#REF!, 2,FALSE)</f>
        <v>#REF!</v>
      </c>
      <c r="BM4692" s="18" t="s">
        <v>1730</v>
      </c>
      <c r="BN4692" s="18" t="s">
        <v>622</v>
      </c>
      <c r="BO4692" s="18" t="s">
        <v>1611</v>
      </c>
      <c r="BU4692" s="18" t="s">
        <v>1730</v>
      </c>
      <c r="BV4692" s="18" t="s">
        <v>622</v>
      </c>
      <c r="BW4692" s="18" t="s">
        <v>1611</v>
      </c>
    </row>
    <row r="4693" spans="51:75" x14ac:dyDescent="0.3">
      <c r="AY4693" s="94" t="e">
        <f>VLOOKUP(C4693,#REF!, 2,FALSE)</f>
        <v>#REF!</v>
      </c>
      <c r="BM4693" s="18" t="s">
        <v>9794</v>
      </c>
      <c r="BN4693" s="18" t="s">
        <v>3290</v>
      </c>
      <c r="BO4693" s="18" t="s">
        <v>1392</v>
      </c>
      <c r="BU4693" s="18" t="s">
        <v>9794</v>
      </c>
      <c r="BV4693" s="18" t="s">
        <v>3290</v>
      </c>
      <c r="BW4693" s="18" t="s">
        <v>1392</v>
      </c>
    </row>
    <row r="4694" spans="51:75" x14ac:dyDescent="0.3">
      <c r="AY4694" s="94" t="e">
        <f>VLOOKUP(C4694,#REF!, 2,FALSE)</f>
        <v>#REF!</v>
      </c>
      <c r="BM4694" s="18" t="s">
        <v>1731</v>
      </c>
      <c r="BN4694" s="18" t="s">
        <v>624</v>
      </c>
      <c r="BO4694" s="18" t="s">
        <v>9795</v>
      </c>
      <c r="BU4694" s="18" t="s">
        <v>1731</v>
      </c>
      <c r="BV4694" s="18" t="s">
        <v>624</v>
      </c>
      <c r="BW4694" s="18" t="s">
        <v>9795</v>
      </c>
    </row>
    <row r="4695" spans="51:75" x14ac:dyDescent="0.3">
      <c r="AY4695" s="94" t="e">
        <f>VLOOKUP(C4695,#REF!, 2,FALSE)</f>
        <v>#REF!</v>
      </c>
      <c r="BM4695" s="18" t="s">
        <v>1732</v>
      </c>
      <c r="BN4695" s="18" t="s">
        <v>3231</v>
      </c>
      <c r="BO4695" s="18" t="s">
        <v>9796</v>
      </c>
      <c r="BU4695" s="18" t="s">
        <v>1732</v>
      </c>
      <c r="BV4695" s="18" t="s">
        <v>3231</v>
      </c>
      <c r="BW4695" s="18" t="s">
        <v>9796</v>
      </c>
    </row>
    <row r="4696" spans="51:75" x14ac:dyDescent="0.3">
      <c r="AY4696" s="94" t="e">
        <f>VLOOKUP(C4696,#REF!, 2,FALSE)</f>
        <v>#REF!</v>
      </c>
      <c r="BM4696" s="18" t="s">
        <v>9797</v>
      </c>
      <c r="BN4696" s="18" t="s">
        <v>3231</v>
      </c>
      <c r="BO4696" s="18" t="s">
        <v>9127</v>
      </c>
      <c r="BU4696" s="18" t="s">
        <v>9797</v>
      </c>
      <c r="BV4696" s="18" t="s">
        <v>3231</v>
      </c>
      <c r="BW4696" s="18" t="s">
        <v>9127</v>
      </c>
    </row>
    <row r="4697" spans="51:75" x14ac:dyDescent="0.3">
      <c r="AY4697" s="94" t="e">
        <f>VLOOKUP(C4697,#REF!, 2,FALSE)</f>
        <v>#REF!</v>
      </c>
      <c r="BM4697" s="18" t="s">
        <v>9798</v>
      </c>
      <c r="BN4697" s="18" t="s">
        <v>3231</v>
      </c>
      <c r="BO4697" s="18" t="s">
        <v>3810</v>
      </c>
      <c r="BU4697" s="18" t="s">
        <v>9798</v>
      </c>
      <c r="BV4697" s="18" t="s">
        <v>3231</v>
      </c>
      <c r="BW4697" s="18" t="s">
        <v>3810</v>
      </c>
    </row>
    <row r="4698" spans="51:75" x14ac:dyDescent="0.3">
      <c r="AY4698" s="94" t="e">
        <f>VLOOKUP(C4698,#REF!, 2,FALSE)</f>
        <v>#REF!</v>
      </c>
      <c r="BM4698" s="18" t="s">
        <v>9799</v>
      </c>
      <c r="BN4698" s="18" t="s">
        <v>3024</v>
      </c>
      <c r="BO4698" s="18" t="s">
        <v>6154</v>
      </c>
      <c r="BU4698" s="18" t="s">
        <v>9799</v>
      </c>
      <c r="BV4698" s="18" t="s">
        <v>3024</v>
      </c>
      <c r="BW4698" s="18" t="s">
        <v>6154</v>
      </c>
    </row>
    <row r="4699" spans="51:75" x14ac:dyDescent="0.3">
      <c r="AY4699" s="94" t="e">
        <f>VLOOKUP(C4699,#REF!, 2,FALSE)</f>
        <v>#REF!</v>
      </c>
      <c r="BM4699" s="18" t="s">
        <v>1733</v>
      </c>
      <c r="BN4699" s="18" t="s">
        <v>3231</v>
      </c>
      <c r="BO4699" s="18" t="s">
        <v>3081</v>
      </c>
      <c r="BU4699" s="18" t="s">
        <v>1733</v>
      </c>
      <c r="BV4699" s="18" t="s">
        <v>3231</v>
      </c>
      <c r="BW4699" s="18" t="s">
        <v>3081</v>
      </c>
    </row>
    <row r="4700" spans="51:75" x14ac:dyDescent="0.3">
      <c r="AY4700" s="94" t="e">
        <f>VLOOKUP(C4700,#REF!, 2,FALSE)</f>
        <v>#REF!</v>
      </c>
      <c r="BM4700" s="18" t="s">
        <v>9800</v>
      </c>
      <c r="BN4700" s="18" t="s">
        <v>1355</v>
      </c>
      <c r="BO4700" s="18" t="s">
        <v>2998</v>
      </c>
      <c r="BU4700" s="18" t="s">
        <v>9800</v>
      </c>
      <c r="BV4700" s="18" t="s">
        <v>1355</v>
      </c>
      <c r="BW4700" s="18" t="s">
        <v>2998</v>
      </c>
    </row>
    <row r="4701" spans="51:75" x14ac:dyDescent="0.3">
      <c r="AY4701" s="94" t="e">
        <f>VLOOKUP(C4701,#REF!, 2,FALSE)</f>
        <v>#REF!</v>
      </c>
      <c r="BM4701" s="18" t="s">
        <v>1734</v>
      </c>
      <c r="BN4701" s="18" t="s">
        <v>3231</v>
      </c>
      <c r="BO4701" s="18" t="s">
        <v>2945</v>
      </c>
      <c r="BU4701" s="18" t="s">
        <v>1734</v>
      </c>
      <c r="BV4701" s="18" t="s">
        <v>3231</v>
      </c>
      <c r="BW4701" s="18" t="s">
        <v>2945</v>
      </c>
    </row>
    <row r="4702" spans="51:75" x14ac:dyDescent="0.3">
      <c r="AY4702" s="94" t="e">
        <f>VLOOKUP(C4702,#REF!, 2,FALSE)</f>
        <v>#REF!</v>
      </c>
      <c r="BM4702" s="18" t="s">
        <v>9801</v>
      </c>
      <c r="BN4702" s="18" t="s">
        <v>636</v>
      </c>
      <c r="BO4702" s="18" t="s">
        <v>9802</v>
      </c>
      <c r="BU4702" s="18" t="s">
        <v>9801</v>
      </c>
      <c r="BV4702" s="18" t="s">
        <v>636</v>
      </c>
      <c r="BW4702" s="18" t="s">
        <v>9802</v>
      </c>
    </row>
    <row r="4703" spans="51:75" x14ac:dyDescent="0.3">
      <c r="AY4703" s="94" t="e">
        <f>VLOOKUP(C4703,#REF!, 2,FALSE)</f>
        <v>#REF!</v>
      </c>
      <c r="BM4703" s="18" t="s">
        <v>9803</v>
      </c>
      <c r="BN4703" s="18" t="s">
        <v>3290</v>
      </c>
      <c r="BO4703" s="18" t="s">
        <v>9804</v>
      </c>
      <c r="BU4703" s="18" t="s">
        <v>9803</v>
      </c>
      <c r="BV4703" s="18" t="s">
        <v>3290</v>
      </c>
      <c r="BW4703" s="18" t="s">
        <v>9804</v>
      </c>
    </row>
    <row r="4704" spans="51:75" x14ac:dyDescent="0.3">
      <c r="AY4704" s="94" t="e">
        <f>VLOOKUP(C4704,#REF!, 2,FALSE)</f>
        <v>#REF!</v>
      </c>
      <c r="BM4704" s="18" t="s">
        <v>580</v>
      </c>
      <c r="BN4704" s="18" t="s">
        <v>3231</v>
      </c>
      <c r="BO4704" s="18" t="s">
        <v>6967</v>
      </c>
      <c r="BU4704" s="18" t="s">
        <v>580</v>
      </c>
      <c r="BV4704" s="18" t="s">
        <v>3231</v>
      </c>
      <c r="BW4704" s="18" t="s">
        <v>6967</v>
      </c>
    </row>
    <row r="4705" spans="51:75" x14ac:dyDescent="0.3">
      <c r="AY4705" s="94" t="e">
        <f>VLOOKUP(C4705,#REF!, 2,FALSE)</f>
        <v>#REF!</v>
      </c>
      <c r="BM4705" s="18" t="s">
        <v>9805</v>
      </c>
      <c r="BN4705" s="18" t="s">
        <v>3064</v>
      </c>
      <c r="BO4705" s="18" t="s">
        <v>2235</v>
      </c>
      <c r="BU4705" s="18" t="s">
        <v>9805</v>
      </c>
      <c r="BV4705" s="18" t="s">
        <v>3064</v>
      </c>
      <c r="BW4705" s="18" t="s">
        <v>2235</v>
      </c>
    </row>
    <row r="4706" spans="51:75" x14ac:dyDescent="0.3">
      <c r="AY4706" s="94" t="e">
        <f>VLOOKUP(C4706,#REF!, 2,FALSE)</f>
        <v>#REF!</v>
      </c>
      <c r="BM4706" s="18" t="s">
        <v>9806</v>
      </c>
      <c r="BN4706" s="18" t="s">
        <v>668</v>
      </c>
      <c r="BO4706" s="18" t="s">
        <v>9807</v>
      </c>
      <c r="BU4706" s="18" t="s">
        <v>9806</v>
      </c>
      <c r="BV4706" s="18" t="s">
        <v>668</v>
      </c>
      <c r="BW4706" s="18" t="s">
        <v>9807</v>
      </c>
    </row>
    <row r="4707" spans="51:75" x14ac:dyDescent="0.3">
      <c r="AY4707" s="94" t="e">
        <f>VLOOKUP(C4707,#REF!, 2,FALSE)</f>
        <v>#REF!</v>
      </c>
      <c r="BM4707" s="18" t="s">
        <v>9808</v>
      </c>
      <c r="BN4707" s="18" t="s">
        <v>668</v>
      </c>
      <c r="BO4707" s="18" t="s">
        <v>9809</v>
      </c>
      <c r="BU4707" s="18" t="s">
        <v>9808</v>
      </c>
      <c r="BV4707" s="18" t="s">
        <v>668</v>
      </c>
      <c r="BW4707" s="18" t="s">
        <v>9809</v>
      </c>
    </row>
    <row r="4708" spans="51:75" x14ac:dyDescent="0.3">
      <c r="AY4708" s="94" t="e">
        <f>VLOOKUP(C4708,#REF!, 2,FALSE)</f>
        <v>#REF!</v>
      </c>
      <c r="BM4708" s="18" t="s">
        <v>9810</v>
      </c>
      <c r="BN4708" s="18" t="s">
        <v>661</v>
      </c>
      <c r="BO4708" s="18" t="s">
        <v>3514</v>
      </c>
      <c r="BU4708" s="18" t="s">
        <v>9810</v>
      </c>
      <c r="BV4708" s="18" t="s">
        <v>661</v>
      </c>
      <c r="BW4708" s="18" t="s">
        <v>3514</v>
      </c>
    </row>
    <row r="4709" spans="51:75" x14ac:dyDescent="0.3">
      <c r="AY4709" s="94" t="e">
        <f>VLOOKUP(C4709,#REF!, 2,FALSE)</f>
        <v>#REF!</v>
      </c>
      <c r="BM4709" s="18" t="s">
        <v>9811</v>
      </c>
      <c r="BN4709" s="18" t="s">
        <v>1355</v>
      </c>
      <c r="BO4709" s="18" t="s">
        <v>2668</v>
      </c>
      <c r="BU4709" s="18" t="s">
        <v>9811</v>
      </c>
      <c r="BV4709" s="18" t="s">
        <v>1355</v>
      </c>
      <c r="BW4709" s="18" t="s">
        <v>2668</v>
      </c>
    </row>
    <row r="4710" spans="51:75" x14ac:dyDescent="0.3">
      <c r="AY4710" s="94" t="e">
        <f>VLOOKUP(C4710,#REF!, 2,FALSE)</f>
        <v>#REF!</v>
      </c>
      <c r="BM4710" s="18" t="s">
        <v>9812</v>
      </c>
      <c r="BN4710" s="18" t="s">
        <v>1082</v>
      </c>
      <c r="BO4710" s="18" t="s">
        <v>9813</v>
      </c>
      <c r="BU4710" s="18" t="s">
        <v>9812</v>
      </c>
      <c r="BV4710" s="18" t="s">
        <v>1082</v>
      </c>
      <c r="BW4710" s="18" t="s">
        <v>9813</v>
      </c>
    </row>
    <row r="4711" spans="51:75" x14ac:dyDescent="0.3">
      <c r="AY4711" s="94" t="e">
        <f>VLOOKUP(C4711,#REF!, 2,FALSE)</f>
        <v>#REF!</v>
      </c>
      <c r="BM4711" s="18" t="s">
        <v>9814</v>
      </c>
      <c r="BN4711" s="18" t="s">
        <v>618</v>
      </c>
      <c r="BO4711" s="18" t="s">
        <v>7489</v>
      </c>
      <c r="BU4711" s="18" t="s">
        <v>9814</v>
      </c>
      <c r="BV4711" s="18" t="s">
        <v>618</v>
      </c>
      <c r="BW4711" s="18" t="s">
        <v>7489</v>
      </c>
    </row>
    <row r="4712" spans="51:75" x14ac:dyDescent="0.3">
      <c r="AY4712" s="94" t="e">
        <f>VLOOKUP(C4712,#REF!, 2,FALSE)</f>
        <v>#REF!</v>
      </c>
      <c r="BM4712" s="18" t="s">
        <v>9815</v>
      </c>
      <c r="BN4712" s="18" t="s">
        <v>1355</v>
      </c>
      <c r="BO4712" s="18" t="s">
        <v>9816</v>
      </c>
      <c r="BU4712" s="18" t="s">
        <v>9815</v>
      </c>
      <c r="BV4712" s="18" t="s">
        <v>1355</v>
      </c>
      <c r="BW4712" s="18" t="s">
        <v>9816</v>
      </c>
    </row>
    <row r="4713" spans="51:75" x14ac:dyDescent="0.3">
      <c r="AY4713" s="94" t="e">
        <f>VLOOKUP(C4713,#REF!, 2,FALSE)</f>
        <v>#REF!</v>
      </c>
      <c r="BM4713" s="18" t="s">
        <v>9817</v>
      </c>
      <c r="BN4713" s="18" t="s">
        <v>787</v>
      </c>
      <c r="BO4713" s="18" t="s">
        <v>9818</v>
      </c>
      <c r="BU4713" s="18" t="s">
        <v>9817</v>
      </c>
      <c r="BV4713" s="18" t="s">
        <v>787</v>
      </c>
      <c r="BW4713" s="18" t="s">
        <v>9818</v>
      </c>
    </row>
    <row r="4714" spans="51:75" x14ac:dyDescent="0.3">
      <c r="AY4714" s="94" t="e">
        <f>VLOOKUP(C4714,#REF!, 2,FALSE)</f>
        <v>#REF!</v>
      </c>
      <c r="BM4714" s="18" t="s">
        <v>1735</v>
      </c>
      <c r="BN4714" s="18" t="s">
        <v>3231</v>
      </c>
      <c r="BO4714" s="18" t="s">
        <v>1276</v>
      </c>
      <c r="BU4714" s="18" t="s">
        <v>1735</v>
      </c>
      <c r="BV4714" s="18" t="s">
        <v>3231</v>
      </c>
      <c r="BW4714" s="18" t="s">
        <v>1276</v>
      </c>
    </row>
    <row r="4715" spans="51:75" x14ac:dyDescent="0.3">
      <c r="AY4715" s="94" t="e">
        <f>VLOOKUP(C4715,#REF!, 2,FALSE)</f>
        <v>#REF!</v>
      </c>
      <c r="BM4715" s="18" t="s">
        <v>9819</v>
      </c>
      <c r="BN4715" s="18" t="s">
        <v>2998</v>
      </c>
      <c r="BO4715" s="18" t="s">
        <v>2998</v>
      </c>
      <c r="BU4715" s="18" t="s">
        <v>9819</v>
      </c>
      <c r="BV4715" s="18" t="s">
        <v>2998</v>
      </c>
      <c r="BW4715" s="18" t="s">
        <v>2998</v>
      </c>
    </row>
    <row r="4716" spans="51:75" x14ac:dyDescent="0.3">
      <c r="AY4716" s="94" t="e">
        <f>VLOOKUP(C4716,#REF!, 2,FALSE)</f>
        <v>#REF!</v>
      </c>
      <c r="BM4716" s="18" t="s">
        <v>9820</v>
      </c>
      <c r="BN4716" s="18" t="s">
        <v>1458</v>
      </c>
      <c r="BO4716" s="18" t="s">
        <v>9821</v>
      </c>
      <c r="BU4716" s="18" t="s">
        <v>9820</v>
      </c>
      <c r="BV4716" s="18" t="s">
        <v>1458</v>
      </c>
      <c r="BW4716" s="18" t="s">
        <v>9821</v>
      </c>
    </row>
    <row r="4717" spans="51:75" x14ac:dyDescent="0.3">
      <c r="AY4717" s="94" t="e">
        <f>VLOOKUP(C4717,#REF!, 2,FALSE)</f>
        <v>#REF!</v>
      </c>
      <c r="BM4717" s="18" t="s">
        <v>9822</v>
      </c>
      <c r="BN4717" s="18" t="s">
        <v>952</v>
      </c>
      <c r="BO4717" s="18" t="s">
        <v>782</v>
      </c>
      <c r="BU4717" s="18" t="s">
        <v>9822</v>
      </c>
      <c r="BV4717" s="18" t="s">
        <v>952</v>
      </c>
      <c r="BW4717" s="18" t="s">
        <v>782</v>
      </c>
    </row>
    <row r="4718" spans="51:75" x14ac:dyDescent="0.3">
      <c r="AY4718" s="94" t="e">
        <f>VLOOKUP(C4718,#REF!, 2,FALSE)</f>
        <v>#REF!</v>
      </c>
      <c r="BM4718" s="18" t="s">
        <v>9823</v>
      </c>
      <c r="BN4718" s="18" t="s">
        <v>3231</v>
      </c>
      <c r="BO4718" s="18" t="s">
        <v>9824</v>
      </c>
      <c r="BU4718" s="18" t="s">
        <v>9823</v>
      </c>
      <c r="BV4718" s="18" t="s">
        <v>3231</v>
      </c>
      <c r="BW4718" s="18" t="s">
        <v>9824</v>
      </c>
    </row>
    <row r="4719" spans="51:75" x14ac:dyDescent="0.3">
      <c r="AY4719" s="94" t="e">
        <f>VLOOKUP(C4719,#REF!, 2,FALSE)</f>
        <v>#REF!</v>
      </c>
      <c r="BM4719" s="18" t="s">
        <v>9825</v>
      </c>
      <c r="BN4719" s="18" t="s">
        <v>636</v>
      </c>
      <c r="BO4719" s="18" t="s">
        <v>1612</v>
      </c>
      <c r="BU4719" s="18" t="s">
        <v>9825</v>
      </c>
      <c r="BV4719" s="18" t="s">
        <v>636</v>
      </c>
      <c r="BW4719" s="18" t="s">
        <v>1612</v>
      </c>
    </row>
    <row r="4720" spans="51:75" x14ac:dyDescent="0.3">
      <c r="AY4720" s="94" t="e">
        <f>VLOOKUP(C4720,#REF!, 2,FALSE)</f>
        <v>#REF!</v>
      </c>
      <c r="BM4720" s="18" t="s">
        <v>9827</v>
      </c>
      <c r="BN4720" s="18" t="s">
        <v>1355</v>
      </c>
      <c r="BO4720" s="18" t="s">
        <v>8116</v>
      </c>
      <c r="BU4720" s="18" t="s">
        <v>9827</v>
      </c>
      <c r="BV4720" s="18" t="s">
        <v>1355</v>
      </c>
      <c r="BW4720" s="18" t="s">
        <v>8116</v>
      </c>
    </row>
    <row r="4721" spans="51:75" x14ac:dyDescent="0.3">
      <c r="AY4721" s="94" t="e">
        <f>VLOOKUP(C4721,#REF!, 2,FALSE)</f>
        <v>#REF!</v>
      </c>
      <c r="BM4721" s="18" t="s">
        <v>9828</v>
      </c>
      <c r="BN4721" s="18" t="s">
        <v>645</v>
      </c>
      <c r="BO4721" s="18" t="s">
        <v>6219</v>
      </c>
      <c r="BU4721" s="18" t="s">
        <v>9828</v>
      </c>
      <c r="BV4721" s="18" t="s">
        <v>645</v>
      </c>
      <c r="BW4721" s="18" t="s">
        <v>6219</v>
      </c>
    </row>
    <row r="4722" spans="51:75" x14ac:dyDescent="0.3">
      <c r="AY4722" s="94" t="e">
        <f>VLOOKUP(C4722,#REF!, 2,FALSE)</f>
        <v>#REF!</v>
      </c>
      <c r="BM4722" s="18" t="s">
        <v>9829</v>
      </c>
      <c r="BN4722" s="18" t="s">
        <v>636</v>
      </c>
      <c r="BO4722" s="18" t="s">
        <v>2941</v>
      </c>
      <c r="BU4722" s="18" t="s">
        <v>9829</v>
      </c>
      <c r="BV4722" s="18" t="s">
        <v>636</v>
      </c>
      <c r="BW4722" s="18" t="s">
        <v>2941</v>
      </c>
    </row>
    <row r="4723" spans="51:75" x14ac:dyDescent="0.3">
      <c r="AY4723" s="94" t="e">
        <f>VLOOKUP(C4723,#REF!, 2,FALSE)</f>
        <v>#REF!</v>
      </c>
      <c r="BM4723" s="18" t="s">
        <v>1736</v>
      </c>
      <c r="BN4723" s="18" t="s">
        <v>3064</v>
      </c>
      <c r="BO4723" s="18" t="s">
        <v>782</v>
      </c>
      <c r="BU4723" s="18" t="s">
        <v>1736</v>
      </c>
      <c r="BV4723" s="18" t="s">
        <v>3064</v>
      </c>
      <c r="BW4723" s="18" t="s">
        <v>782</v>
      </c>
    </row>
    <row r="4724" spans="51:75" x14ac:dyDescent="0.3">
      <c r="AY4724" s="94" t="e">
        <f>VLOOKUP(C4724,#REF!, 2,FALSE)</f>
        <v>#REF!</v>
      </c>
      <c r="BM4724" s="18" t="s">
        <v>9831</v>
      </c>
      <c r="BN4724" s="18" t="s">
        <v>3105</v>
      </c>
      <c r="BO4724" s="18" t="s">
        <v>3604</v>
      </c>
      <c r="BU4724" s="18" t="s">
        <v>9831</v>
      </c>
      <c r="BV4724" s="18" t="s">
        <v>3105</v>
      </c>
      <c r="BW4724" s="18" t="s">
        <v>3604</v>
      </c>
    </row>
    <row r="4725" spans="51:75" x14ac:dyDescent="0.3">
      <c r="AY4725" s="94" t="e">
        <f>VLOOKUP(C4725,#REF!, 2,FALSE)</f>
        <v>#REF!</v>
      </c>
      <c r="BM4725" s="18" t="s">
        <v>9832</v>
      </c>
      <c r="BN4725" s="18" t="s">
        <v>3109</v>
      </c>
      <c r="BO4725" s="18" t="s">
        <v>3778</v>
      </c>
      <c r="BU4725" s="18" t="s">
        <v>9832</v>
      </c>
      <c r="BV4725" s="18" t="s">
        <v>3109</v>
      </c>
      <c r="BW4725" s="18" t="s">
        <v>3778</v>
      </c>
    </row>
    <row r="4726" spans="51:75" x14ac:dyDescent="0.3">
      <c r="AY4726" s="94" t="e">
        <f>VLOOKUP(C4726,#REF!, 2,FALSE)</f>
        <v>#REF!</v>
      </c>
      <c r="BM4726" s="18" t="s">
        <v>9833</v>
      </c>
      <c r="BN4726" s="18" t="s">
        <v>874</v>
      </c>
      <c r="BO4726" s="18" t="s">
        <v>4502</v>
      </c>
      <c r="BU4726" s="18" t="s">
        <v>9833</v>
      </c>
      <c r="BV4726" s="18" t="s">
        <v>874</v>
      </c>
      <c r="BW4726" s="18" t="s">
        <v>4502</v>
      </c>
    </row>
    <row r="4727" spans="51:75" x14ac:dyDescent="0.3">
      <c r="AY4727" s="94" t="e">
        <f>VLOOKUP(C4727,#REF!, 2,FALSE)</f>
        <v>#REF!</v>
      </c>
      <c r="BM4727" s="18" t="s">
        <v>9834</v>
      </c>
      <c r="BN4727" s="18" t="s">
        <v>3024</v>
      </c>
      <c r="BO4727" s="18" t="s">
        <v>9835</v>
      </c>
      <c r="BU4727" s="18" t="s">
        <v>9834</v>
      </c>
      <c r="BV4727" s="18" t="s">
        <v>3024</v>
      </c>
      <c r="BW4727" s="18" t="s">
        <v>9835</v>
      </c>
    </row>
    <row r="4728" spans="51:75" x14ac:dyDescent="0.3">
      <c r="AY4728" s="94" t="e">
        <f>VLOOKUP(C4728,#REF!, 2,FALSE)</f>
        <v>#REF!</v>
      </c>
      <c r="BM4728" s="18" t="s">
        <v>9836</v>
      </c>
      <c r="BN4728" s="18" t="s">
        <v>1355</v>
      </c>
      <c r="BO4728" s="18" t="s">
        <v>9837</v>
      </c>
      <c r="BU4728" s="18" t="s">
        <v>9836</v>
      </c>
      <c r="BV4728" s="18" t="s">
        <v>1355</v>
      </c>
      <c r="BW4728" s="18" t="s">
        <v>9837</v>
      </c>
    </row>
    <row r="4729" spans="51:75" x14ac:dyDescent="0.3">
      <c r="AY4729" s="94" t="e">
        <f>VLOOKUP(C4729,#REF!, 2,FALSE)</f>
        <v>#REF!</v>
      </c>
      <c r="BM4729" s="18" t="s">
        <v>9838</v>
      </c>
      <c r="BN4729" s="18" t="s">
        <v>17081</v>
      </c>
      <c r="BO4729" s="18" t="s">
        <v>9839</v>
      </c>
      <c r="BU4729" s="18" t="s">
        <v>9838</v>
      </c>
      <c r="BV4729" s="18" t="s">
        <v>17081</v>
      </c>
      <c r="BW4729" s="18" t="s">
        <v>9839</v>
      </c>
    </row>
    <row r="4730" spans="51:75" x14ac:dyDescent="0.3">
      <c r="AY4730" s="94" t="e">
        <f>VLOOKUP(C4730,#REF!, 2,FALSE)</f>
        <v>#REF!</v>
      </c>
      <c r="BM4730" s="18" t="s">
        <v>1737</v>
      </c>
      <c r="BN4730" s="18" t="s">
        <v>1355</v>
      </c>
      <c r="BO4730" s="18" t="s">
        <v>9840</v>
      </c>
      <c r="BU4730" s="18" t="s">
        <v>1737</v>
      </c>
      <c r="BV4730" s="18" t="s">
        <v>1355</v>
      </c>
      <c r="BW4730" s="18" t="s">
        <v>9840</v>
      </c>
    </row>
    <row r="4731" spans="51:75" x14ac:dyDescent="0.3">
      <c r="AY4731" s="94" t="e">
        <f>VLOOKUP(C4731,#REF!, 2,FALSE)</f>
        <v>#REF!</v>
      </c>
      <c r="BM4731" s="18" t="s">
        <v>9841</v>
      </c>
      <c r="BN4731" s="18" t="s">
        <v>3290</v>
      </c>
      <c r="BO4731" s="18" t="s">
        <v>2998</v>
      </c>
      <c r="BU4731" s="18" t="s">
        <v>9841</v>
      </c>
      <c r="BV4731" s="18" t="s">
        <v>3290</v>
      </c>
      <c r="BW4731" s="18" t="s">
        <v>2998</v>
      </c>
    </row>
    <row r="4732" spans="51:75" x14ac:dyDescent="0.3">
      <c r="AY4732" s="94" t="e">
        <f>VLOOKUP(C4732,#REF!, 2,FALSE)</f>
        <v>#REF!</v>
      </c>
      <c r="BM4732" s="18" t="s">
        <v>9842</v>
      </c>
      <c r="BN4732" s="18" t="s">
        <v>790</v>
      </c>
      <c r="BO4732" s="18" t="s">
        <v>2082</v>
      </c>
      <c r="BU4732" s="18" t="s">
        <v>9842</v>
      </c>
      <c r="BV4732" s="18" t="s">
        <v>790</v>
      </c>
      <c r="BW4732" s="18" t="s">
        <v>2082</v>
      </c>
    </row>
    <row r="4733" spans="51:75" x14ac:dyDescent="0.3">
      <c r="AY4733" s="94" t="e">
        <f>VLOOKUP(C4733,#REF!, 2,FALSE)</f>
        <v>#REF!</v>
      </c>
      <c r="BM4733" s="18" t="s">
        <v>9843</v>
      </c>
      <c r="BN4733" s="18" t="s">
        <v>799</v>
      </c>
      <c r="BO4733" s="18" t="s">
        <v>3957</v>
      </c>
      <c r="BU4733" s="18" t="s">
        <v>9843</v>
      </c>
      <c r="BV4733" s="18" t="s">
        <v>799</v>
      </c>
      <c r="BW4733" s="18" t="s">
        <v>3957</v>
      </c>
    </row>
    <row r="4734" spans="51:75" x14ac:dyDescent="0.3">
      <c r="AY4734" s="94" t="e">
        <f>VLOOKUP(C4734,#REF!, 2,FALSE)</f>
        <v>#REF!</v>
      </c>
      <c r="BM4734" s="18" t="s">
        <v>9844</v>
      </c>
      <c r="BN4734" s="18" t="s">
        <v>3231</v>
      </c>
      <c r="BO4734" s="18" t="s">
        <v>9845</v>
      </c>
      <c r="BU4734" s="18" t="s">
        <v>9844</v>
      </c>
      <c r="BV4734" s="18" t="s">
        <v>3231</v>
      </c>
      <c r="BW4734" s="18" t="s">
        <v>9845</v>
      </c>
    </row>
    <row r="4735" spans="51:75" x14ac:dyDescent="0.3">
      <c r="AY4735" s="94" t="e">
        <f>VLOOKUP(C4735,#REF!, 2,FALSE)</f>
        <v>#REF!</v>
      </c>
      <c r="BM4735" s="18" t="s">
        <v>9846</v>
      </c>
      <c r="BN4735" s="18" t="s">
        <v>3290</v>
      </c>
      <c r="BO4735" s="18" t="s">
        <v>5962</v>
      </c>
      <c r="BU4735" s="18" t="s">
        <v>9846</v>
      </c>
      <c r="BV4735" s="18" t="s">
        <v>3290</v>
      </c>
      <c r="BW4735" s="18" t="s">
        <v>5962</v>
      </c>
    </row>
    <row r="4736" spans="51:75" x14ac:dyDescent="0.3">
      <c r="AY4736" s="94" t="e">
        <f>VLOOKUP(C4736,#REF!, 2,FALSE)</f>
        <v>#REF!</v>
      </c>
      <c r="BM4736" s="18" t="s">
        <v>9848</v>
      </c>
      <c r="BN4736" s="18" t="s">
        <v>874</v>
      </c>
      <c r="BO4736" s="18" t="s">
        <v>9849</v>
      </c>
      <c r="BU4736" s="18" t="s">
        <v>9848</v>
      </c>
      <c r="BV4736" s="18" t="s">
        <v>874</v>
      </c>
      <c r="BW4736" s="18" t="s">
        <v>9849</v>
      </c>
    </row>
    <row r="4737" spans="51:75" x14ac:dyDescent="0.3">
      <c r="AY4737" s="94" t="e">
        <f>VLOOKUP(C4737,#REF!, 2,FALSE)</f>
        <v>#REF!</v>
      </c>
      <c r="BM4737" s="18" t="s">
        <v>9850</v>
      </c>
      <c r="BN4737" s="18" t="s">
        <v>864</v>
      </c>
      <c r="BO4737" s="18" t="s">
        <v>6054</v>
      </c>
      <c r="BU4737" s="18" t="s">
        <v>9850</v>
      </c>
      <c r="BV4737" s="18" t="s">
        <v>864</v>
      </c>
      <c r="BW4737" s="18" t="s">
        <v>6054</v>
      </c>
    </row>
    <row r="4738" spans="51:75" x14ac:dyDescent="0.3">
      <c r="AY4738" s="94" t="e">
        <f>VLOOKUP(C4738,#REF!, 2,FALSE)</f>
        <v>#REF!</v>
      </c>
      <c r="BM4738" s="18" t="s">
        <v>9851</v>
      </c>
      <c r="BN4738" s="18" t="s">
        <v>949</v>
      </c>
      <c r="BO4738" s="18" t="s">
        <v>9852</v>
      </c>
      <c r="BU4738" s="18" t="s">
        <v>9851</v>
      </c>
      <c r="BV4738" s="18" t="s">
        <v>949</v>
      </c>
      <c r="BW4738" s="18" t="s">
        <v>9852</v>
      </c>
    </row>
    <row r="4739" spans="51:75" x14ac:dyDescent="0.3">
      <c r="AY4739" s="94" t="e">
        <f>VLOOKUP(C4739,#REF!, 2,FALSE)</f>
        <v>#REF!</v>
      </c>
      <c r="BM4739" s="18" t="s">
        <v>9853</v>
      </c>
      <c r="BN4739" s="18" t="s">
        <v>3231</v>
      </c>
      <c r="BO4739" s="18" t="s">
        <v>8327</v>
      </c>
      <c r="BU4739" s="18" t="s">
        <v>9853</v>
      </c>
      <c r="BV4739" s="18" t="s">
        <v>3231</v>
      </c>
      <c r="BW4739" s="18" t="s">
        <v>8327</v>
      </c>
    </row>
    <row r="4740" spans="51:75" x14ac:dyDescent="0.3">
      <c r="AY4740" s="94" t="e">
        <f>VLOOKUP(C4740,#REF!, 2,FALSE)</f>
        <v>#REF!</v>
      </c>
      <c r="BM4740" s="18" t="s">
        <v>9854</v>
      </c>
      <c r="BN4740" s="18" t="s">
        <v>3064</v>
      </c>
      <c r="BO4740" s="18" t="s">
        <v>2998</v>
      </c>
      <c r="BU4740" s="18" t="s">
        <v>9854</v>
      </c>
      <c r="BV4740" s="18" t="s">
        <v>3064</v>
      </c>
      <c r="BW4740" s="18" t="s">
        <v>2998</v>
      </c>
    </row>
    <row r="4741" spans="51:75" x14ac:dyDescent="0.3">
      <c r="AY4741" s="94" t="e">
        <f>VLOOKUP(C4741,#REF!, 2,FALSE)</f>
        <v>#REF!</v>
      </c>
      <c r="BM4741" s="18" t="s">
        <v>9856</v>
      </c>
      <c r="BN4741" s="18" t="s">
        <v>809</v>
      </c>
      <c r="BO4741" s="18" t="s">
        <v>8570</v>
      </c>
      <c r="BU4741" s="18" t="s">
        <v>9856</v>
      </c>
      <c r="BV4741" s="18" t="s">
        <v>809</v>
      </c>
      <c r="BW4741" s="18" t="s">
        <v>8570</v>
      </c>
    </row>
    <row r="4742" spans="51:75" x14ac:dyDescent="0.3">
      <c r="AY4742" s="94" t="e">
        <f>VLOOKUP(C4742,#REF!, 2,FALSE)</f>
        <v>#REF!</v>
      </c>
      <c r="BM4742" s="18" t="s">
        <v>9857</v>
      </c>
      <c r="BN4742" s="18" t="s">
        <v>3064</v>
      </c>
      <c r="BO4742" s="18" t="s">
        <v>9858</v>
      </c>
      <c r="BU4742" s="18" t="s">
        <v>9857</v>
      </c>
      <c r="BV4742" s="18" t="s">
        <v>3064</v>
      </c>
      <c r="BW4742" s="18" t="s">
        <v>9858</v>
      </c>
    </row>
    <row r="4743" spans="51:75" x14ac:dyDescent="0.3">
      <c r="AY4743" s="94" t="e">
        <f>VLOOKUP(C4743,#REF!, 2,FALSE)</f>
        <v>#REF!</v>
      </c>
      <c r="BM4743" s="18" t="s">
        <v>1738</v>
      </c>
      <c r="BN4743" s="18" t="s">
        <v>2998</v>
      </c>
      <c r="BO4743" s="18" t="s">
        <v>9859</v>
      </c>
      <c r="BU4743" s="18" t="s">
        <v>1738</v>
      </c>
      <c r="BV4743" s="18" t="s">
        <v>2998</v>
      </c>
      <c r="BW4743" s="18" t="s">
        <v>9859</v>
      </c>
    </row>
    <row r="4744" spans="51:75" x14ac:dyDescent="0.3">
      <c r="AY4744" s="94" t="e">
        <f>VLOOKUP(C4744,#REF!, 2,FALSE)</f>
        <v>#REF!</v>
      </c>
      <c r="BM4744" s="18" t="s">
        <v>9860</v>
      </c>
      <c r="BN4744" s="18" t="s">
        <v>3064</v>
      </c>
      <c r="BO4744" s="18" t="s">
        <v>2719</v>
      </c>
      <c r="BU4744" s="18" t="s">
        <v>9860</v>
      </c>
      <c r="BV4744" s="18" t="s">
        <v>3064</v>
      </c>
      <c r="BW4744" s="18" t="s">
        <v>2719</v>
      </c>
    </row>
    <row r="4745" spans="51:75" x14ac:dyDescent="0.3">
      <c r="AY4745" s="94" t="e">
        <f>VLOOKUP(C4745,#REF!, 2,FALSE)</f>
        <v>#REF!</v>
      </c>
      <c r="BM4745" s="18" t="s">
        <v>9861</v>
      </c>
      <c r="BN4745" s="18" t="s">
        <v>3290</v>
      </c>
      <c r="BO4745" s="18" t="s">
        <v>9862</v>
      </c>
      <c r="BU4745" s="18" t="s">
        <v>9861</v>
      </c>
      <c r="BV4745" s="18" t="s">
        <v>3290</v>
      </c>
      <c r="BW4745" s="18" t="s">
        <v>9862</v>
      </c>
    </row>
    <row r="4746" spans="51:75" x14ac:dyDescent="0.3">
      <c r="AY4746" s="94" t="e">
        <f>VLOOKUP(C4746,#REF!, 2,FALSE)</f>
        <v>#REF!</v>
      </c>
      <c r="BM4746" s="18" t="s">
        <v>9863</v>
      </c>
      <c r="BN4746" s="18" t="s">
        <v>3290</v>
      </c>
      <c r="BO4746" s="18" t="s">
        <v>3802</v>
      </c>
      <c r="BU4746" s="18" t="s">
        <v>9863</v>
      </c>
      <c r="BV4746" s="18" t="s">
        <v>3290</v>
      </c>
      <c r="BW4746" s="18" t="s">
        <v>3802</v>
      </c>
    </row>
    <row r="4747" spans="51:75" x14ac:dyDescent="0.3">
      <c r="AY4747" s="94" t="e">
        <f>VLOOKUP(C4747,#REF!, 2,FALSE)</f>
        <v>#REF!</v>
      </c>
      <c r="BM4747" s="18" t="s">
        <v>1764</v>
      </c>
      <c r="BN4747" s="18" t="s">
        <v>809</v>
      </c>
      <c r="BO4747" s="18" t="s">
        <v>4465</v>
      </c>
      <c r="BU4747" s="18" t="s">
        <v>1764</v>
      </c>
      <c r="BV4747" s="18" t="s">
        <v>809</v>
      </c>
      <c r="BW4747" s="18" t="s">
        <v>4465</v>
      </c>
    </row>
    <row r="4748" spans="51:75" x14ac:dyDescent="0.3">
      <c r="AY4748" s="94" t="e">
        <f>VLOOKUP(C4748,#REF!, 2,FALSE)</f>
        <v>#REF!</v>
      </c>
      <c r="BM4748" s="18" t="s">
        <v>9864</v>
      </c>
      <c r="BN4748" s="18" t="s">
        <v>3231</v>
      </c>
      <c r="BO4748" s="18" t="s">
        <v>5964</v>
      </c>
      <c r="BU4748" s="18" t="s">
        <v>9864</v>
      </c>
      <c r="BV4748" s="18" t="s">
        <v>3231</v>
      </c>
      <c r="BW4748" s="18" t="s">
        <v>5964</v>
      </c>
    </row>
    <row r="4749" spans="51:75" x14ac:dyDescent="0.3">
      <c r="AY4749" s="94" t="e">
        <f>VLOOKUP(C4749,#REF!, 2,FALSE)</f>
        <v>#REF!</v>
      </c>
      <c r="BM4749" s="18" t="s">
        <v>9865</v>
      </c>
      <c r="BN4749" s="18" t="s">
        <v>3231</v>
      </c>
      <c r="BO4749" s="18" t="s">
        <v>7399</v>
      </c>
      <c r="BU4749" s="18" t="s">
        <v>9865</v>
      </c>
      <c r="BV4749" s="18" t="s">
        <v>3231</v>
      </c>
      <c r="BW4749" s="18" t="s">
        <v>7399</v>
      </c>
    </row>
    <row r="4750" spans="51:75" x14ac:dyDescent="0.3">
      <c r="AY4750" s="94" t="e">
        <f>VLOOKUP(C4750,#REF!, 2,FALSE)</f>
        <v>#REF!</v>
      </c>
      <c r="BM4750" s="18" t="s">
        <v>9866</v>
      </c>
      <c r="BN4750" s="18" t="s">
        <v>3231</v>
      </c>
      <c r="BO4750" s="18" t="s">
        <v>8278</v>
      </c>
      <c r="BU4750" s="18" t="s">
        <v>9866</v>
      </c>
      <c r="BV4750" s="18" t="s">
        <v>3231</v>
      </c>
      <c r="BW4750" s="18" t="s">
        <v>8278</v>
      </c>
    </row>
    <row r="4751" spans="51:75" x14ac:dyDescent="0.3">
      <c r="AY4751" s="94" t="e">
        <f>VLOOKUP(C4751,#REF!, 2,FALSE)</f>
        <v>#REF!</v>
      </c>
      <c r="BM4751" s="18" t="s">
        <v>9867</v>
      </c>
      <c r="BN4751" s="18" t="s">
        <v>1355</v>
      </c>
      <c r="BO4751" s="18" t="s">
        <v>782</v>
      </c>
      <c r="BU4751" s="18" t="s">
        <v>9867</v>
      </c>
      <c r="BV4751" s="18" t="s">
        <v>1355</v>
      </c>
      <c r="BW4751" s="18" t="s">
        <v>782</v>
      </c>
    </row>
    <row r="4752" spans="51:75" x14ac:dyDescent="0.3">
      <c r="AY4752" s="94" t="e">
        <f>VLOOKUP(C4752,#REF!, 2,FALSE)</f>
        <v>#REF!</v>
      </c>
      <c r="BM4752" s="18" t="s">
        <v>9868</v>
      </c>
      <c r="BN4752" s="18" t="s">
        <v>669</v>
      </c>
      <c r="BO4752" s="18" t="s">
        <v>641</v>
      </c>
      <c r="BU4752" s="18" t="s">
        <v>9868</v>
      </c>
      <c r="BV4752" s="18" t="s">
        <v>669</v>
      </c>
      <c r="BW4752" s="18" t="s">
        <v>641</v>
      </c>
    </row>
    <row r="4753" spans="51:75" x14ac:dyDescent="0.3">
      <c r="AY4753" s="94" t="e">
        <f>VLOOKUP(C4753,#REF!, 2,FALSE)</f>
        <v>#REF!</v>
      </c>
      <c r="BM4753" s="18" t="s">
        <v>1765</v>
      </c>
      <c r="BN4753" s="18" t="s">
        <v>3231</v>
      </c>
      <c r="BO4753" s="18" t="s">
        <v>5389</v>
      </c>
      <c r="BU4753" s="18" t="s">
        <v>1765</v>
      </c>
      <c r="BV4753" s="18" t="s">
        <v>3231</v>
      </c>
      <c r="BW4753" s="18" t="s">
        <v>5389</v>
      </c>
    </row>
    <row r="4754" spans="51:75" x14ac:dyDescent="0.3">
      <c r="AY4754" s="94" t="e">
        <f>VLOOKUP(C4754,#REF!, 2,FALSE)</f>
        <v>#REF!</v>
      </c>
      <c r="BM4754" s="18" t="s">
        <v>1766</v>
      </c>
      <c r="BN4754" s="18" t="s">
        <v>3231</v>
      </c>
      <c r="BO4754" s="18" t="s">
        <v>7688</v>
      </c>
      <c r="BU4754" s="18" t="s">
        <v>1766</v>
      </c>
      <c r="BV4754" s="18" t="s">
        <v>3231</v>
      </c>
      <c r="BW4754" s="18" t="s">
        <v>7688</v>
      </c>
    </row>
    <row r="4755" spans="51:75" x14ac:dyDescent="0.3">
      <c r="AY4755" s="94" t="e">
        <f>VLOOKUP(C4755,#REF!, 2,FALSE)</f>
        <v>#REF!</v>
      </c>
      <c r="BM4755" s="18" t="s">
        <v>9869</v>
      </c>
      <c r="BN4755" s="18" t="s">
        <v>3024</v>
      </c>
      <c r="BO4755" s="18" t="s">
        <v>5198</v>
      </c>
      <c r="BU4755" s="18" t="s">
        <v>9869</v>
      </c>
      <c r="BV4755" s="18" t="s">
        <v>3024</v>
      </c>
      <c r="BW4755" s="18" t="s">
        <v>5198</v>
      </c>
    </row>
    <row r="4756" spans="51:75" x14ac:dyDescent="0.3">
      <c r="AY4756" s="94" t="e">
        <f>VLOOKUP(C4756,#REF!, 2,FALSE)</f>
        <v>#REF!</v>
      </c>
      <c r="BM4756" s="18" t="s">
        <v>9871</v>
      </c>
      <c r="BN4756" s="18" t="s">
        <v>3290</v>
      </c>
      <c r="BO4756" s="18" t="s">
        <v>2998</v>
      </c>
      <c r="BU4756" s="18" t="s">
        <v>9871</v>
      </c>
      <c r="BV4756" s="18" t="s">
        <v>3290</v>
      </c>
      <c r="BW4756" s="18" t="s">
        <v>2998</v>
      </c>
    </row>
    <row r="4757" spans="51:75" x14ac:dyDescent="0.3">
      <c r="AY4757" s="94" t="e">
        <f>VLOOKUP(C4757,#REF!, 2,FALSE)</f>
        <v>#REF!</v>
      </c>
      <c r="BM4757" s="18" t="s">
        <v>9873</v>
      </c>
      <c r="BN4757" s="18" t="s">
        <v>3021</v>
      </c>
      <c r="BO4757" s="18" t="s">
        <v>9874</v>
      </c>
      <c r="BU4757" s="18" t="s">
        <v>9873</v>
      </c>
      <c r="BV4757" s="18" t="s">
        <v>3021</v>
      </c>
      <c r="BW4757" s="18" t="s">
        <v>9874</v>
      </c>
    </row>
    <row r="4758" spans="51:75" x14ac:dyDescent="0.3">
      <c r="AY4758" s="94" t="e">
        <f>VLOOKUP(C4758,#REF!, 2,FALSE)</f>
        <v>#REF!</v>
      </c>
      <c r="BM4758" s="18" t="s">
        <v>9875</v>
      </c>
      <c r="BN4758" s="18" t="s">
        <v>874</v>
      </c>
      <c r="BO4758" s="18" t="s">
        <v>2132</v>
      </c>
      <c r="BU4758" s="18" t="s">
        <v>9875</v>
      </c>
      <c r="BV4758" s="18" t="s">
        <v>874</v>
      </c>
      <c r="BW4758" s="18" t="s">
        <v>2132</v>
      </c>
    </row>
    <row r="4759" spans="51:75" x14ac:dyDescent="0.3">
      <c r="AY4759" s="94" t="e">
        <f>VLOOKUP(C4759,#REF!, 2,FALSE)</f>
        <v>#REF!</v>
      </c>
      <c r="BM4759" s="18" t="s">
        <v>9876</v>
      </c>
      <c r="BN4759" s="18" t="s">
        <v>874</v>
      </c>
      <c r="BO4759" s="18" t="s">
        <v>9877</v>
      </c>
      <c r="BU4759" s="18" t="s">
        <v>9876</v>
      </c>
      <c r="BV4759" s="18" t="s">
        <v>874</v>
      </c>
      <c r="BW4759" s="18" t="s">
        <v>9877</v>
      </c>
    </row>
    <row r="4760" spans="51:75" x14ac:dyDescent="0.3">
      <c r="AY4760" s="94" t="e">
        <f>VLOOKUP(C4760,#REF!, 2,FALSE)</f>
        <v>#REF!</v>
      </c>
      <c r="BM4760" s="18" t="s">
        <v>9878</v>
      </c>
      <c r="BN4760" s="18" t="s">
        <v>703</v>
      </c>
      <c r="BO4760" s="18" t="s">
        <v>8626</v>
      </c>
      <c r="BU4760" s="18" t="s">
        <v>9878</v>
      </c>
      <c r="BV4760" s="18" t="s">
        <v>703</v>
      </c>
      <c r="BW4760" s="18" t="s">
        <v>8626</v>
      </c>
    </row>
    <row r="4761" spans="51:75" x14ac:dyDescent="0.3">
      <c r="AY4761" s="94" t="e">
        <f>VLOOKUP(C4761,#REF!, 2,FALSE)</f>
        <v>#REF!</v>
      </c>
      <c r="BM4761" s="18" t="s">
        <v>9880</v>
      </c>
      <c r="BN4761" s="18" t="s">
        <v>3231</v>
      </c>
      <c r="BO4761" s="18" t="s">
        <v>9579</v>
      </c>
      <c r="BU4761" s="18" t="s">
        <v>9880</v>
      </c>
      <c r="BV4761" s="18" t="s">
        <v>3231</v>
      </c>
      <c r="BW4761" s="18" t="s">
        <v>9579</v>
      </c>
    </row>
    <row r="4762" spans="51:75" x14ac:dyDescent="0.3">
      <c r="AY4762" s="94" t="e">
        <f>VLOOKUP(C4762,#REF!, 2,FALSE)</f>
        <v>#REF!</v>
      </c>
      <c r="BM4762" s="18" t="s">
        <v>9881</v>
      </c>
      <c r="BN4762" s="18" t="s">
        <v>725</v>
      </c>
      <c r="BO4762" s="18" t="s">
        <v>9882</v>
      </c>
      <c r="BU4762" s="18" t="s">
        <v>9881</v>
      </c>
      <c r="BV4762" s="18" t="s">
        <v>725</v>
      </c>
      <c r="BW4762" s="18" t="s">
        <v>9882</v>
      </c>
    </row>
    <row r="4763" spans="51:75" x14ac:dyDescent="0.3">
      <c r="AY4763" s="94" t="e">
        <f>VLOOKUP(C4763,#REF!, 2,FALSE)</f>
        <v>#REF!</v>
      </c>
      <c r="BM4763" s="18" t="s">
        <v>9884</v>
      </c>
      <c r="BN4763" s="18" t="s">
        <v>874</v>
      </c>
      <c r="BO4763" s="18" t="s">
        <v>9885</v>
      </c>
      <c r="BU4763" s="18" t="s">
        <v>9884</v>
      </c>
      <c r="BV4763" s="18" t="s">
        <v>874</v>
      </c>
      <c r="BW4763" s="18" t="s">
        <v>9885</v>
      </c>
    </row>
    <row r="4764" spans="51:75" x14ac:dyDescent="0.3">
      <c r="AY4764" s="94" t="e">
        <f>VLOOKUP(C4764,#REF!, 2,FALSE)</f>
        <v>#REF!</v>
      </c>
      <c r="BM4764" s="18" t="s">
        <v>9886</v>
      </c>
      <c r="BN4764" s="18" t="s">
        <v>673</v>
      </c>
      <c r="BO4764" s="18" t="s">
        <v>1817</v>
      </c>
      <c r="BU4764" s="18" t="s">
        <v>9886</v>
      </c>
      <c r="BV4764" s="18" t="s">
        <v>673</v>
      </c>
      <c r="BW4764" s="18" t="s">
        <v>1817</v>
      </c>
    </row>
    <row r="4765" spans="51:75" x14ac:dyDescent="0.3">
      <c r="AY4765" s="94" t="e">
        <f>VLOOKUP(C4765,#REF!, 2,FALSE)</f>
        <v>#REF!</v>
      </c>
      <c r="BM4765" s="18" t="s">
        <v>9887</v>
      </c>
      <c r="BN4765" s="18" t="s">
        <v>668</v>
      </c>
      <c r="BO4765" s="18" t="s">
        <v>6664</v>
      </c>
      <c r="BU4765" s="18" t="s">
        <v>9887</v>
      </c>
      <c r="BV4765" s="18" t="s">
        <v>668</v>
      </c>
      <c r="BW4765" s="18" t="s">
        <v>6664</v>
      </c>
    </row>
    <row r="4766" spans="51:75" x14ac:dyDescent="0.3">
      <c r="AY4766" s="94" t="e">
        <f>VLOOKUP(C4766,#REF!, 2,FALSE)</f>
        <v>#REF!</v>
      </c>
      <c r="BM4766" s="18" t="s">
        <v>9888</v>
      </c>
      <c r="BN4766" s="18" t="s">
        <v>17081</v>
      </c>
      <c r="BO4766" s="18" t="s">
        <v>8331</v>
      </c>
      <c r="BU4766" s="18" t="s">
        <v>9888</v>
      </c>
      <c r="BV4766" s="18" t="s">
        <v>17081</v>
      </c>
      <c r="BW4766" s="18" t="s">
        <v>8331</v>
      </c>
    </row>
    <row r="4767" spans="51:75" x14ac:dyDescent="0.3">
      <c r="AY4767" s="94" t="e">
        <f>VLOOKUP(C4767,#REF!, 2,FALSE)</f>
        <v>#REF!</v>
      </c>
      <c r="BM4767" s="18" t="s">
        <v>588</v>
      </c>
      <c r="BN4767" s="18" t="s">
        <v>874</v>
      </c>
      <c r="BO4767" s="18" t="s">
        <v>8303</v>
      </c>
      <c r="BU4767" s="18" t="s">
        <v>588</v>
      </c>
      <c r="BV4767" s="18" t="s">
        <v>874</v>
      </c>
      <c r="BW4767" s="18" t="s">
        <v>8303</v>
      </c>
    </row>
    <row r="4768" spans="51:75" x14ac:dyDescent="0.3">
      <c r="AY4768" s="94" t="e">
        <f>VLOOKUP(C4768,#REF!, 2,FALSE)</f>
        <v>#REF!</v>
      </c>
      <c r="BM4768" s="18" t="s">
        <v>9890</v>
      </c>
      <c r="BN4768" s="18" t="s">
        <v>645</v>
      </c>
      <c r="BO4768" s="18" t="s">
        <v>2325</v>
      </c>
      <c r="BU4768" s="18" t="s">
        <v>9890</v>
      </c>
      <c r="BV4768" s="18" t="s">
        <v>645</v>
      </c>
      <c r="BW4768" s="18" t="s">
        <v>2325</v>
      </c>
    </row>
    <row r="4769" spans="51:75" x14ac:dyDescent="0.3">
      <c r="AY4769" s="94" t="e">
        <f>VLOOKUP(C4769,#REF!, 2,FALSE)</f>
        <v>#REF!</v>
      </c>
      <c r="BM4769" s="18" t="s">
        <v>9891</v>
      </c>
      <c r="BN4769" s="18" t="s">
        <v>1355</v>
      </c>
      <c r="BO4769" s="18" t="s">
        <v>9892</v>
      </c>
      <c r="BU4769" s="18" t="s">
        <v>9891</v>
      </c>
      <c r="BV4769" s="18" t="s">
        <v>1355</v>
      </c>
      <c r="BW4769" s="18" t="s">
        <v>9892</v>
      </c>
    </row>
    <row r="4770" spans="51:75" x14ac:dyDescent="0.3">
      <c r="AY4770" s="94" t="e">
        <f>VLOOKUP(C4770,#REF!, 2,FALSE)</f>
        <v>#REF!</v>
      </c>
      <c r="BM4770" s="18" t="s">
        <v>9893</v>
      </c>
      <c r="BN4770" s="18" t="s">
        <v>874</v>
      </c>
      <c r="BO4770" s="18" t="s">
        <v>9894</v>
      </c>
      <c r="BU4770" s="18" t="s">
        <v>9893</v>
      </c>
      <c r="BV4770" s="18" t="s">
        <v>874</v>
      </c>
      <c r="BW4770" s="18" t="s">
        <v>9894</v>
      </c>
    </row>
    <row r="4771" spans="51:75" x14ac:dyDescent="0.3">
      <c r="AY4771" s="94" t="e">
        <f>VLOOKUP(C4771,#REF!, 2,FALSE)</f>
        <v>#REF!</v>
      </c>
      <c r="BM4771" s="18" t="s">
        <v>9895</v>
      </c>
      <c r="BN4771" s="18" t="s">
        <v>645</v>
      </c>
      <c r="BO4771" s="18" t="s">
        <v>9896</v>
      </c>
      <c r="BU4771" s="18" t="s">
        <v>9895</v>
      </c>
      <c r="BV4771" s="18" t="s">
        <v>645</v>
      </c>
      <c r="BW4771" s="18" t="s">
        <v>9896</v>
      </c>
    </row>
    <row r="4772" spans="51:75" x14ac:dyDescent="0.3">
      <c r="AY4772" s="94" t="e">
        <f>VLOOKUP(C4772,#REF!, 2,FALSE)</f>
        <v>#REF!</v>
      </c>
      <c r="BM4772" s="18" t="s">
        <v>1767</v>
      </c>
      <c r="BN4772" s="18" t="s">
        <v>815</v>
      </c>
      <c r="BO4772" s="18" t="s">
        <v>4828</v>
      </c>
      <c r="BU4772" s="18" t="s">
        <v>1767</v>
      </c>
      <c r="BV4772" s="18" t="s">
        <v>815</v>
      </c>
      <c r="BW4772" s="18" t="s">
        <v>4828</v>
      </c>
    </row>
    <row r="4773" spans="51:75" x14ac:dyDescent="0.3">
      <c r="AY4773" s="94" t="e">
        <f>VLOOKUP(C4773,#REF!, 2,FALSE)</f>
        <v>#REF!</v>
      </c>
      <c r="BM4773" s="18" t="s">
        <v>9897</v>
      </c>
      <c r="BN4773" s="18" t="s">
        <v>874</v>
      </c>
      <c r="BO4773" s="18" t="s">
        <v>9898</v>
      </c>
      <c r="BU4773" s="18" t="s">
        <v>9897</v>
      </c>
      <c r="BV4773" s="18" t="s">
        <v>874</v>
      </c>
      <c r="BW4773" s="18" t="s">
        <v>9898</v>
      </c>
    </row>
    <row r="4774" spans="51:75" x14ac:dyDescent="0.3">
      <c r="AY4774" s="94" t="e">
        <f>VLOOKUP(C4774,#REF!, 2,FALSE)</f>
        <v>#REF!</v>
      </c>
      <c r="BM4774" s="18" t="s">
        <v>9899</v>
      </c>
      <c r="BN4774" s="18" t="s">
        <v>874</v>
      </c>
      <c r="BO4774" s="18" t="s">
        <v>6866</v>
      </c>
      <c r="BU4774" s="18" t="s">
        <v>9899</v>
      </c>
      <c r="BV4774" s="18" t="s">
        <v>874</v>
      </c>
      <c r="BW4774" s="18" t="s">
        <v>6866</v>
      </c>
    </row>
    <row r="4775" spans="51:75" x14ac:dyDescent="0.3">
      <c r="AY4775" s="94" t="e">
        <f>VLOOKUP(C4775,#REF!, 2,FALSE)</f>
        <v>#REF!</v>
      </c>
      <c r="BM4775" s="18" t="s">
        <v>1768</v>
      </c>
      <c r="BN4775" s="18" t="s">
        <v>3231</v>
      </c>
      <c r="BO4775" s="18" t="s">
        <v>1800</v>
      </c>
      <c r="BU4775" s="18" t="s">
        <v>1768</v>
      </c>
      <c r="BV4775" s="18" t="s">
        <v>3231</v>
      </c>
      <c r="BW4775" s="18" t="s">
        <v>1800</v>
      </c>
    </row>
    <row r="4776" spans="51:75" x14ac:dyDescent="0.3">
      <c r="AY4776" s="94" t="e">
        <f>VLOOKUP(C4776,#REF!, 2,FALSE)</f>
        <v>#REF!</v>
      </c>
      <c r="BM4776" s="18" t="s">
        <v>9900</v>
      </c>
      <c r="BN4776" s="18" t="s">
        <v>792</v>
      </c>
      <c r="BO4776" s="18" t="s">
        <v>2447</v>
      </c>
      <c r="BU4776" s="18" t="s">
        <v>9900</v>
      </c>
      <c r="BV4776" s="18" t="s">
        <v>792</v>
      </c>
      <c r="BW4776" s="18" t="s">
        <v>2447</v>
      </c>
    </row>
    <row r="4777" spans="51:75" x14ac:dyDescent="0.3">
      <c r="AY4777" s="94" t="e">
        <f>VLOOKUP(C4777,#REF!, 2,FALSE)</f>
        <v>#REF!</v>
      </c>
      <c r="BM4777" s="18" t="s">
        <v>9901</v>
      </c>
      <c r="BN4777" s="18" t="s">
        <v>3231</v>
      </c>
      <c r="BO4777" s="18" t="s">
        <v>9902</v>
      </c>
      <c r="BU4777" s="18" t="s">
        <v>9901</v>
      </c>
      <c r="BV4777" s="18" t="s">
        <v>3231</v>
      </c>
      <c r="BW4777" s="18" t="s">
        <v>9902</v>
      </c>
    </row>
    <row r="4778" spans="51:75" x14ac:dyDescent="0.3">
      <c r="AY4778" s="94" t="e">
        <f>VLOOKUP(C4778,#REF!, 2,FALSE)</f>
        <v>#REF!</v>
      </c>
      <c r="BM4778" s="18" t="s">
        <v>9903</v>
      </c>
      <c r="BN4778" s="18" t="s">
        <v>747</v>
      </c>
      <c r="BO4778" s="18" t="s">
        <v>9904</v>
      </c>
      <c r="BU4778" s="18" t="s">
        <v>9903</v>
      </c>
      <c r="BV4778" s="18" t="s">
        <v>747</v>
      </c>
      <c r="BW4778" s="18" t="s">
        <v>9904</v>
      </c>
    </row>
    <row r="4779" spans="51:75" x14ac:dyDescent="0.3">
      <c r="AY4779" s="94" t="e">
        <f>VLOOKUP(C4779,#REF!, 2,FALSE)</f>
        <v>#REF!</v>
      </c>
      <c r="BM4779" s="18" t="s">
        <v>9905</v>
      </c>
      <c r="BN4779" s="18" t="s">
        <v>618</v>
      </c>
      <c r="BO4779" s="18" t="s">
        <v>6822</v>
      </c>
      <c r="BU4779" s="18" t="s">
        <v>9905</v>
      </c>
      <c r="BV4779" s="18" t="s">
        <v>618</v>
      </c>
      <c r="BW4779" s="18" t="s">
        <v>6822</v>
      </c>
    </row>
    <row r="4780" spans="51:75" x14ac:dyDescent="0.3">
      <c r="AY4780" s="94" t="e">
        <f>VLOOKUP(C4780,#REF!, 2,FALSE)</f>
        <v>#REF!</v>
      </c>
      <c r="BM4780" s="18" t="s">
        <v>9906</v>
      </c>
      <c r="BN4780" s="18" t="s">
        <v>940</v>
      </c>
      <c r="BO4780" s="18" t="s">
        <v>2562</v>
      </c>
      <c r="BU4780" s="18" t="s">
        <v>9906</v>
      </c>
      <c r="BV4780" s="18" t="s">
        <v>940</v>
      </c>
      <c r="BW4780" s="18" t="s">
        <v>2562</v>
      </c>
    </row>
    <row r="4781" spans="51:75" x14ac:dyDescent="0.3">
      <c r="AY4781" s="94" t="e">
        <f>VLOOKUP(C4781,#REF!, 2,FALSE)</f>
        <v>#REF!</v>
      </c>
      <c r="BM4781" s="18" t="s">
        <v>9907</v>
      </c>
      <c r="BN4781" s="18" t="s">
        <v>663</v>
      </c>
      <c r="BO4781" s="18" t="s">
        <v>9153</v>
      </c>
      <c r="BU4781" s="18" t="s">
        <v>9907</v>
      </c>
      <c r="BV4781" s="18" t="s">
        <v>663</v>
      </c>
      <c r="BW4781" s="18" t="s">
        <v>9153</v>
      </c>
    </row>
    <row r="4782" spans="51:75" x14ac:dyDescent="0.3">
      <c r="AY4782" s="94" t="e">
        <f>VLOOKUP(C4782,#REF!, 2,FALSE)</f>
        <v>#REF!</v>
      </c>
      <c r="BM4782" s="18" t="s">
        <v>9908</v>
      </c>
      <c r="BN4782" s="18" t="s">
        <v>3231</v>
      </c>
      <c r="BO4782" s="18" t="s">
        <v>4279</v>
      </c>
      <c r="BU4782" s="18" t="s">
        <v>9908</v>
      </c>
      <c r="BV4782" s="18" t="s">
        <v>3231</v>
      </c>
      <c r="BW4782" s="18" t="s">
        <v>4279</v>
      </c>
    </row>
    <row r="4783" spans="51:75" x14ac:dyDescent="0.3">
      <c r="AY4783" s="94" t="e">
        <f>VLOOKUP(C4783,#REF!, 2,FALSE)</f>
        <v>#REF!</v>
      </c>
      <c r="BM4783" s="18" t="s">
        <v>9909</v>
      </c>
      <c r="BN4783" s="18" t="s">
        <v>3021</v>
      </c>
      <c r="BO4783" s="18" t="s">
        <v>9910</v>
      </c>
      <c r="BU4783" s="18" t="s">
        <v>9909</v>
      </c>
      <c r="BV4783" s="18" t="s">
        <v>3021</v>
      </c>
      <c r="BW4783" s="18" t="s">
        <v>9910</v>
      </c>
    </row>
    <row r="4784" spans="51:75" x14ac:dyDescent="0.3">
      <c r="AY4784" s="94" t="e">
        <f>VLOOKUP(C4784,#REF!, 2,FALSE)</f>
        <v>#REF!</v>
      </c>
      <c r="BM4784" s="18" t="s">
        <v>1769</v>
      </c>
      <c r="BN4784" s="18" t="s">
        <v>853</v>
      </c>
      <c r="BO4784" s="18" t="s">
        <v>9911</v>
      </c>
      <c r="BU4784" s="18" t="s">
        <v>1769</v>
      </c>
      <c r="BV4784" s="18" t="s">
        <v>853</v>
      </c>
      <c r="BW4784" s="18" t="s">
        <v>9911</v>
      </c>
    </row>
    <row r="4785" spans="51:75" x14ac:dyDescent="0.3">
      <c r="AY4785" s="94" t="e">
        <f>VLOOKUP(C4785,#REF!, 2,FALSE)</f>
        <v>#REF!</v>
      </c>
      <c r="BM4785" s="18" t="s">
        <v>9912</v>
      </c>
      <c r="BN4785" s="18" t="s">
        <v>874</v>
      </c>
      <c r="BO4785" s="18" t="s">
        <v>2998</v>
      </c>
      <c r="BU4785" s="18" t="s">
        <v>9912</v>
      </c>
      <c r="BV4785" s="18" t="s">
        <v>874</v>
      </c>
      <c r="BW4785" s="18" t="s">
        <v>2998</v>
      </c>
    </row>
    <row r="4786" spans="51:75" x14ac:dyDescent="0.3">
      <c r="AY4786" s="94" t="e">
        <f>VLOOKUP(C4786,#REF!, 2,FALSE)</f>
        <v>#REF!</v>
      </c>
      <c r="BM4786" s="18" t="s">
        <v>9913</v>
      </c>
      <c r="BN4786" s="18" t="s">
        <v>792</v>
      </c>
      <c r="BO4786" s="18" t="s">
        <v>2998</v>
      </c>
      <c r="BU4786" s="18" t="s">
        <v>9913</v>
      </c>
      <c r="BV4786" s="18" t="s">
        <v>792</v>
      </c>
      <c r="BW4786" s="18" t="s">
        <v>2998</v>
      </c>
    </row>
    <row r="4787" spans="51:75" x14ac:dyDescent="0.3">
      <c r="AY4787" s="94" t="e">
        <f>VLOOKUP(C4787,#REF!, 2,FALSE)</f>
        <v>#REF!</v>
      </c>
      <c r="BM4787" s="18" t="s">
        <v>9914</v>
      </c>
      <c r="BN4787" s="18" t="s">
        <v>3231</v>
      </c>
      <c r="BO4787" s="18" t="s">
        <v>5746</v>
      </c>
      <c r="BU4787" s="18" t="s">
        <v>9914</v>
      </c>
      <c r="BV4787" s="18" t="s">
        <v>3231</v>
      </c>
      <c r="BW4787" s="18" t="s">
        <v>5746</v>
      </c>
    </row>
    <row r="4788" spans="51:75" x14ac:dyDescent="0.3">
      <c r="AY4788" s="94" t="e">
        <f>VLOOKUP(C4788,#REF!, 2,FALSE)</f>
        <v>#REF!</v>
      </c>
      <c r="BM4788" s="18" t="s">
        <v>9915</v>
      </c>
      <c r="BN4788" s="18" t="s">
        <v>853</v>
      </c>
      <c r="BO4788" s="18" t="s">
        <v>9025</v>
      </c>
      <c r="BU4788" s="18" t="s">
        <v>9915</v>
      </c>
      <c r="BV4788" s="18" t="s">
        <v>853</v>
      </c>
      <c r="BW4788" s="18" t="s">
        <v>9025</v>
      </c>
    </row>
    <row r="4789" spans="51:75" x14ac:dyDescent="0.3">
      <c r="AY4789" s="94" t="e">
        <f>VLOOKUP(C4789,#REF!, 2,FALSE)</f>
        <v>#REF!</v>
      </c>
      <c r="BM4789" s="18" t="s">
        <v>9916</v>
      </c>
      <c r="BN4789" s="18" t="s">
        <v>811</v>
      </c>
      <c r="BO4789" s="18" t="s">
        <v>4026</v>
      </c>
      <c r="BU4789" s="18" t="s">
        <v>9916</v>
      </c>
      <c r="BV4789" s="18" t="s">
        <v>811</v>
      </c>
      <c r="BW4789" s="18" t="s">
        <v>4026</v>
      </c>
    </row>
    <row r="4790" spans="51:75" x14ac:dyDescent="0.3">
      <c r="AY4790" s="94" t="e">
        <f>VLOOKUP(C4790,#REF!, 2,FALSE)</f>
        <v>#REF!</v>
      </c>
      <c r="BM4790" s="18" t="s">
        <v>9917</v>
      </c>
      <c r="BN4790" s="18" t="s">
        <v>3231</v>
      </c>
      <c r="BO4790" s="18" t="s">
        <v>7449</v>
      </c>
      <c r="BU4790" s="18" t="s">
        <v>9917</v>
      </c>
      <c r="BV4790" s="18" t="s">
        <v>3231</v>
      </c>
      <c r="BW4790" s="18" t="s">
        <v>7449</v>
      </c>
    </row>
    <row r="4791" spans="51:75" x14ac:dyDescent="0.3">
      <c r="AY4791" s="94" t="e">
        <f>VLOOKUP(C4791,#REF!, 2,FALSE)</f>
        <v>#REF!</v>
      </c>
      <c r="BM4791" s="18" t="s">
        <v>578</v>
      </c>
      <c r="BN4791" s="18" t="s">
        <v>3231</v>
      </c>
      <c r="BO4791" s="18" t="s">
        <v>9918</v>
      </c>
      <c r="BU4791" s="18" t="s">
        <v>578</v>
      </c>
      <c r="BV4791" s="18" t="s">
        <v>3231</v>
      </c>
      <c r="BW4791" s="18" t="s">
        <v>9918</v>
      </c>
    </row>
    <row r="4792" spans="51:75" x14ac:dyDescent="0.3">
      <c r="AY4792" s="94" t="e">
        <f>VLOOKUP(C4792,#REF!, 2,FALSE)</f>
        <v>#REF!</v>
      </c>
      <c r="BM4792" s="18" t="s">
        <v>9919</v>
      </c>
      <c r="BN4792" s="18" t="s">
        <v>3024</v>
      </c>
      <c r="BO4792" s="18" t="s">
        <v>9920</v>
      </c>
      <c r="BU4792" s="18" t="s">
        <v>9919</v>
      </c>
      <c r="BV4792" s="18" t="s">
        <v>3024</v>
      </c>
      <c r="BW4792" s="18" t="s">
        <v>9920</v>
      </c>
    </row>
    <row r="4793" spans="51:75" x14ac:dyDescent="0.3">
      <c r="AY4793" s="94" t="e">
        <f>VLOOKUP(C4793,#REF!, 2,FALSE)</f>
        <v>#REF!</v>
      </c>
      <c r="BM4793" s="18" t="s">
        <v>1770</v>
      </c>
      <c r="BN4793" s="18" t="s">
        <v>3024</v>
      </c>
      <c r="BO4793" s="18" t="s">
        <v>9921</v>
      </c>
      <c r="BU4793" s="18" t="s">
        <v>1770</v>
      </c>
      <c r="BV4793" s="18" t="s">
        <v>3024</v>
      </c>
      <c r="BW4793" s="18" t="s">
        <v>9921</v>
      </c>
    </row>
    <row r="4794" spans="51:75" x14ac:dyDescent="0.3">
      <c r="AY4794" s="94" t="e">
        <f>VLOOKUP(C4794,#REF!, 2,FALSE)</f>
        <v>#REF!</v>
      </c>
      <c r="BM4794" s="18" t="s">
        <v>9922</v>
      </c>
      <c r="BN4794" s="18" t="s">
        <v>3024</v>
      </c>
      <c r="BO4794" s="18" t="s">
        <v>9923</v>
      </c>
      <c r="BU4794" s="18" t="s">
        <v>9922</v>
      </c>
      <c r="BV4794" s="18" t="s">
        <v>3024</v>
      </c>
      <c r="BW4794" s="18" t="s">
        <v>9923</v>
      </c>
    </row>
    <row r="4795" spans="51:75" x14ac:dyDescent="0.3">
      <c r="AY4795" s="94" t="e">
        <f>VLOOKUP(C4795,#REF!, 2,FALSE)</f>
        <v>#REF!</v>
      </c>
      <c r="BM4795" s="18" t="s">
        <v>9924</v>
      </c>
      <c r="BN4795" s="18" t="s">
        <v>1282</v>
      </c>
      <c r="BO4795" s="18" t="s">
        <v>9925</v>
      </c>
      <c r="BU4795" s="18" t="s">
        <v>9924</v>
      </c>
      <c r="BV4795" s="18" t="s">
        <v>1282</v>
      </c>
      <c r="BW4795" s="18" t="s">
        <v>9925</v>
      </c>
    </row>
    <row r="4796" spans="51:75" x14ac:dyDescent="0.3">
      <c r="AY4796" s="94" t="e">
        <f>VLOOKUP(C4796,#REF!, 2,FALSE)</f>
        <v>#REF!</v>
      </c>
      <c r="BM4796" s="18" t="s">
        <v>9926</v>
      </c>
      <c r="BN4796" s="18" t="s">
        <v>874</v>
      </c>
      <c r="BO4796" s="18" t="s">
        <v>1851</v>
      </c>
      <c r="BU4796" s="18" t="s">
        <v>9926</v>
      </c>
      <c r="BV4796" s="18" t="s">
        <v>874</v>
      </c>
      <c r="BW4796" s="18" t="s">
        <v>1851</v>
      </c>
    </row>
    <row r="4797" spans="51:75" x14ac:dyDescent="0.3">
      <c r="AY4797" s="94" t="e">
        <f>VLOOKUP(C4797,#REF!, 2,FALSE)</f>
        <v>#REF!</v>
      </c>
      <c r="BM4797" s="18" t="s">
        <v>9927</v>
      </c>
      <c r="BN4797" s="18" t="s">
        <v>3231</v>
      </c>
      <c r="BO4797" s="18" t="s">
        <v>9928</v>
      </c>
      <c r="BU4797" s="18" t="s">
        <v>9927</v>
      </c>
      <c r="BV4797" s="18" t="s">
        <v>3231</v>
      </c>
      <c r="BW4797" s="18" t="s">
        <v>9928</v>
      </c>
    </row>
    <row r="4798" spans="51:75" x14ac:dyDescent="0.3">
      <c r="AY4798" s="94" t="e">
        <f>VLOOKUP(C4798,#REF!, 2,FALSE)</f>
        <v>#REF!</v>
      </c>
      <c r="BM4798" s="18" t="s">
        <v>9929</v>
      </c>
      <c r="BN4798" s="18" t="s">
        <v>3231</v>
      </c>
      <c r="BO4798" s="18" t="s">
        <v>9930</v>
      </c>
      <c r="BU4798" s="18" t="s">
        <v>9929</v>
      </c>
      <c r="BV4798" s="18" t="s">
        <v>3231</v>
      </c>
      <c r="BW4798" s="18" t="s">
        <v>9930</v>
      </c>
    </row>
    <row r="4799" spans="51:75" x14ac:dyDescent="0.3">
      <c r="AY4799" s="94" t="e">
        <f>VLOOKUP(C4799,#REF!, 2,FALSE)</f>
        <v>#REF!</v>
      </c>
      <c r="BM4799" s="18" t="s">
        <v>9931</v>
      </c>
      <c r="BN4799" s="18" t="s">
        <v>3024</v>
      </c>
      <c r="BO4799" s="18" t="s">
        <v>9932</v>
      </c>
      <c r="BU4799" s="18" t="s">
        <v>9931</v>
      </c>
      <c r="BV4799" s="18" t="s">
        <v>3024</v>
      </c>
      <c r="BW4799" s="18" t="s">
        <v>9932</v>
      </c>
    </row>
    <row r="4800" spans="51:75" x14ac:dyDescent="0.3">
      <c r="AY4800" s="94" t="e">
        <f>VLOOKUP(C4800,#REF!, 2,FALSE)</f>
        <v>#REF!</v>
      </c>
      <c r="BM4800" s="18" t="s">
        <v>9933</v>
      </c>
      <c r="BN4800" s="18" t="s">
        <v>3064</v>
      </c>
      <c r="BO4800" s="18" t="s">
        <v>5981</v>
      </c>
      <c r="BU4800" s="18" t="s">
        <v>9933</v>
      </c>
      <c r="BV4800" s="18" t="s">
        <v>3064</v>
      </c>
      <c r="BW4800" s="18" t="s">
        <v>5981</v>
      </c>
    </row>
    <row r="4801" spans="51:75" x14ac:dyDescent="0.3">
      <c r="AY4801" s="94" t="e">
        <f>VLOOKUP(C4801,#REF!, 2,FALSE)</f>
        <v>#REF!</v>
      </c>
      <c r="BM4801" s="18" t="s">
        <v>9934</v>
      </c>
      <c r="BN4801" s="18" t="s">
        <v>3024</v>
      </c>
      <c r="BO4801" s="18" t="s">
        <v>2998</v>
      </c>
      <c r="BU4801" s="18" t="s">
        <v>9934</v>
      </c>
      <c r="BV4801" s="18" t="s">
        <v>3024</v>
      </c>
      <c r="BW4801" s="18" t="s">
        <v>2998</v>
      </c>
    </row>
    <row r="4802" spans="51:75" x14ac:dyDescent="0.3">
      <c r="AY4802" s="94" t="e">
        <f>VLOOKUP(C4802,#REF!, 2,FALSE)</f>
        <v>#REF!</v>
      </c>
      <c r="BM4802" s="18" t="s">
        <v>9935</v>
      </c>
      <c r="BN4802" s="18" t="s">
        <v>1152</v>
      </c>
      <c r="BO4802" s="18" t="s">
        <v>9936</v>
      </c>
      <c r="BU4802" s="18" t="s">
        <v>9935</v>
      </c>
      <c r="BV4802" s="18" t="s">
        <v>1152</v>
      </c>
      <c r="BW4802" s="18" t="s">
        <v>9936</v>
      </c>
    </row>
    <row r="4803" spans="51:75" x14ac:dyDescent="0.3">
      <c r="AY4803" s="94" t="e">
        <f>VLOOKUP(C4803,#REF!, 2,FALSE)</f>
        <v>#REF!</v>
      </c>
      <c r="BM4803" s="18" t="s">
        <v>9937</v>
      </c>
      <c r="BN4803" s="18" t="s">
        <v>725</v>
      </c>
      <c r="BO4803" s="18" t="s">
        <v>9938</v>
      </c>
      <c r="BU4803" s="18" t="s">
        <v>9937</v>
      </c>
      <c r="BV4803" s="18" t="s">
        <v>725</v>
      </c>
      <c r="BW4803" s="18" t="s">
        <v>9938</v>
      </c>
    </row>
    <row r="4804" spans="51:75" x14ac:dyDescent="0.3">
      <c r="AY4804" s="94" t="e">
        <f>VLOOKUP(C4804,#REF!, 2,FALSE)</f>
        <v>#REF!</v>
      </c>
      <c r="BM4804" s="18" t="s">
        <v>9940</v>
      </c>
      <c r="BN4804" s="18" t="s">
        <v>874</v>
      </c>
      <c r="BO4804" s="18" t="s">
        <v>3287</v>
      </c>
      <c r="BU4804" s="18" t="s">
        <v>9940</v>
      </c>
      <c r="BV4804" s="18" t="s">
        <v>874</v>
      </c>
      <c r="BW4804" s="18" t="s">
        <v>3287</v>
      </c>
    </row>
    <row r="4805" spans="51:75" x14ac:dyDescent="0.3">
      <c r="AY4805" s="94" t="e">
        <f>VLOOKUP(C4805,#REF!, 2,FALSE)</f>
        <v>#REF!</v>
      </c>
      <c r="BM4805" s="18" t="s">
        <v>9941</v>
      </c>
      <c r="BN4805" s="18" t="s">
        <v>874</v>
      </c>
      <c r="BO4805" s="18" t="s">
        <v>3117</v>
      </c>
      <c r="BU4805" s="18" t="s">
        <v>9941</v>
      </c>
      <c r="BV4805" s="18" t="s">
        <v>874</v>
      </c>
      <c r="BW4805" s="18" t="s">
        <v>3117</v>
      </c>
    </row>
    <row r="4806" spans="51:75" x14ac:dyDescent="0.3">
      <c r="AY4806" s="94" t="e">
        <f>VLOOKUP(C4806,#REF!, 2,FALSE)</f>
        <v>#REF!</v>
      </c>
      <c r="BM4806" s="18" t="s">
        <v>9942</v>
      </c>
      <c r="BN4806" s="18" t="s">
        <v>874</v>
      </c>
      <c r="BO4806" s="18" t="s">
        <v>9943</v>
      </c>
      <c r="BU4806" s="18" t="s">
        <v>9942</v>
      </c>
      <c r="BV4806" s="18" t="s">
        <v>874</v>
      </c>
      <c r="BW4806" s="18" t="s">
        <v>9943</v>
      </c>
    </row>
    <row r="4807" spans="51:75" x14ac:dyDescent="0.3">
      <c r="AY4807" s="94" t="e">
        <f>VLOOKUP(C4807,#REF!, 2,FALSE)</f>
        <v>#REF!</v>
      </c>
      <c r="BM4807" s="18" t="s">
        <v>9944</v>
      </c>
      <c r="BN4807" s="18" t="s">
        <v>874</v>
      </c>
      <c r="BO4807" s="18" t="s">
        <v>4179</v>
      </c>
      <c r="BU4807" s="18" t="s">
        <v>9944</v>
      </c>
      <c r="BV4807" s="18" t="s">
        <v>874</v>
      </c>
      <c r="BW4807" s="18" t="s">
        <v>4179</v>
      </c>
    </row>
    <row r="4808" spans="51:75" x14ac:dyDescent="0.3">
      <c r="AY4808" s="94" t="e">
        <f>VLOOKUP(C4808,#REF!, 2,FALSE)</f>
        <v>#REF!</v>
      </c>
      <c r="BM4808" s="18" t="s">
        <v>9945</v>
      </c>
      <c r="BN4808" s="18" t="s">
        <v>874</v>
      </c>
      <c r="BO4808" s="18" t="s">
        <v>3556</v>
      </c>
      <c r="BU4808" s="18" t="s">
        <v>9945</v>
      </c>
      <c r="BV4808" s="18" t="s">
        <v>874</v>
      </c>
      <c r="BW4808" s="18" t="s">
        <v>3556</v>
      </c>
    </row>
    <row r="4809" spans="51:75" x14ac:dyDescent="0.3">
      <c r="AY4809" s="94" t="e">
        <f>VLOOKUP(C4809,#REF!, 2,FALSE)</f>
        <v>#REF!</v>
      </c>
      <c r="BM4809" s="18" t="s">
        <v>9946</v>
      </c>
      <c r="BN4809" s="18" t="s">
        <v>668</v>
      </c>
      <c r="BO4809" s="18" t="s">
        <v>9947</v>
      </c>
      <c r="BU4809" s="18" t="s">
        <v>9946</v>
      </c>
      <c r="BV4809" s="18" t="s">
        <v>668</v>
      </c>
      <c r="BW4809" s="18" t="s">
        <v>9947</v>
      </c>
    </row>
    <row r="4810" spans="51:75" x14ac:dyDescent="0.3">
      <c r="AY4810" s="94" t="e">
        <f>VLOOKUP(C4810,#REF!, 2,FALSE)</f>
        <v>#REF!</v>
      </c>
      <c r="BM4810" s="18" t="s">
        <v>9948</v>
      </c>
      <c r="BN4810" s="18" t="s">
        <v>3231</v>
      </c>
      <c r="BO4810" s="18" t="s">
        <v>2998</v>
      </c>
      <c r="BU4810" s="18" t="s">
        <v>9948</v>
      </c>
      <c r="BV4810" s="18" t="s">
        <v>3231</v>
      </c>
      <c r="BW4810" s="18" t="s">
        <v>2998</v>
      </c>
    </row>
    <row r="4811" spans="51:75" x14ac:dyDescent="0.3">
      <c r="AY4811" s="94" t="e">
        <f>VLOOKUP(C4811,#REF!, 2,FALSE)</f>
        <v>#REF!</v>
      </c>
      <c r="BM4811" s="18" t="s">
        <v>9949</v>
      </c>
      <c r="BN4811" s="18" t="s">
        <v>3231</v>
      </c>
      <c r="BO4811" s="18" t="s">
        <v>5559</v>
      </c>
      <c r="BU4811" s="18" t="s">
        <v>9949</v>
      </c>
      <c r="BV4811" s="18" t="s">
        <v>3231</v>
      </c>
      <c r="BW4811" s="18" t="s">
        <v>5559</v>
      </c>
    </row>
    <row r="4812" spans="51:75" x14ac:dyDescent="0.3">
      <c r="AY4812" s="94" t="e">
        <f>VLOOKUP(C4812,#REF!, 2,FALSE)</f>
        <v>#REF!</v>
      </c>
      <c r="BM4812" s="18" t="s">
        <v>9950</v>
      </c>
      <c r="BN4812" s="18" t="s">
        <v>874</v>
      </c>
      <c r="BO4812" s="18" t="s">
        <v>4094</v>
      </c>
      <c r="BU4812" s="18" t="s">
        <v>9950</v>
      </c>
      <c r="BV4812" s="18" t="s">
        <v>874</v>
      </c>
      <c r="BW4812" s="18" t="s">
        <v>4094</v>
      </c>
    </row>
    <row r="4813" spans="51:75" x14ac:dyDescent="0.3">
      <c r="AY4813" s="94" t="e">
        <f>VLOOKUP(C4813,#REF!, 2,FALSE)</f>
        <v>#REF!</v>
      </c>
      <c r="BM4813" s="18" t="s">
        <v>9952</v>
      </c>
      <c r="BN4813" s="18" t="s">
        <v>626</v>
      </c>
      <c r="BO4813" s="18" t="s">
        <v>2077</v>
      </c>
      <c r="BU4813" s="18" t="s">
        <v>9952</v>
      </c>
      <c r="BV4813" s="18" t="s">
        <v>626</v>
      </c>
      <c r="BW4813" s="18" t="s">
        <v>2077</v>
      </c>
    </row>
    <row r="4814" spans="51:75" x14ac:dyDescent="0.3">
      <c r="AY4814" s="94" t="e">
        <f>VLOOKUP(C4814,#REF!, 2,FALSE)</f>
        <v>#REF!</v>
      </c>
      <c r="BM4814" s="18" t="s">
        <v>9953</v>
      </c>
      <c r="BN4814" s="18" t="s">
        <v>667</v>
      </c>
      <c r="BO4814" s="18" t="s">
        <v>4994</v>
      </c>
      <c r="BU4814" s="18" t="s">
        <v>9953</v>
      </c>
      <c r="BV4814" s="18" t="s">
        <v>667</v>
      </c>
      <c r="BW4814" s="18" t="s">
        <v>4994</v>
      </c>
    </row>
    <row r="4815" spans="51:75" x14ac:dyDescent="0.3">
      <c r="AY4815" s="94" t="e">
        <f>VLOOKUP(C4815,#REF!, 2,FALSE)</f>
        <v>#REF!</v>
      </c>
      <c r="BM4815" s="18" t="s">
        <v>9954</v>
      </c>
      <c r="BN4815" s="18" t="s">
        <v>1285</v>
      </c>
      <c r="BO4815" s="18" t="s">
        <v>9955</v>
      </c>
      <c r="BU4815" s="18" t="s">
        <v>9954</v>
      </c>
      <c r="BV4815" s="18" t="s">
        <v>1285</v>
      </c>
      <c r="BW4815" s="18" t="s">
        <v>9955</v>
      </c>
    </row>
    <row r="4816" spans="51:75" x14ac:dyDescent="0.3">
      <c r="AY4816" s="94" t="e">
        <f>VLOOKUP(C4816,#REF!, 2,FALSE)</f>
        <v>#REF!</v>
      </c>
      <c r="BM4816" s="18" t="s">
        <v>1771</v>
      </c>
      <c r="BN4816" s="18" t="s">
        <v>1355</v>
      </c>
      <c r="BO4816" s="18" t="s">
        <v>9956</v>
      </c>
      <c r="BU4816" s="18" t="s">
        <v>1771</v>
      </c>
      <c r="BV4816" s="18" t="s">
        <v>1355</v>
      </c>
      <c r="BW4816" s="18" t="s">
        <v>9956</v>
      </c>
    </row>
    <row r="4817" spans="51:75" x14ac:dyDescent="0.3">
      <c r="AY4817" s="94" t="e">
        <f>VLOOKUP(C4817,#REF!, 2,FALSE)</f>
        <v>#REF!</v>
      </c>
      <c r="BM4817" s="18" t="s">
        <v>9957</v>
      </c>
      <c r="BN4817" s="18" t="s">
        <v>617</v>
      </c>
      <c r="BO4817" s="18" t="s">
        <v>8337</v>
      </c>
      <c r="BU4817" s="18" t="s">
        <v>9957</v>
      </c>
      <c r="BV4817" s="18" t="s">
        <v>617</v>
      </c>
      <c r="BW4817" s="18" t="s">
        <v>8337</v>
      </c>
    </row>
    <row r="4818" spans="51:75" x14ac:dyDescent="0.3">
      <c r="AY4818" s="94" t="e">
        <f>VLOOKUP(C4818,#REF!, 2,FALSE)</f>
        <v>#REF!</v>
      </c>
      <c r="BM4818" s="18" t="s">
        <v>9959</v>
      </c>
      <c r="BN4818" s="18" t="s">
        <v>2993</v>
      </c>
      <c r="BO4818" s="18" t="s">
        <v>1143</v>
      </c>
      <c r="BU4818" s="18" t="s">
        <v>9959</v>
      </c>
      <c r="BV4818" s="18" t="s">
        <v>2993</v>
      </c>
      <c r="BW4818" s="18" t="s">
        <v>1143</v>
      </c>
    </row>
    <row r="4819" spans="51:75" x14ac:dyDescent="0.3">
      <c r="AY4819" s="94" t="e">
        <f>VLOOKUP(C4819,#REF!, 2,FALSE)</f>
        <v>#REF!</v>
      </c>
      <c r="BM4819" s="18" t="s">
        <v>9960</v>
      </c>
      <c r="BN4819" s="18" t="s">
        <v>1152</v>
      </c>
      <c r="BO4819" s="18" t="s">
        <v>9961</v>
      </c>
      <c r="BU4819" s="18" t="s">
        <v>9960</v>
      </c>
      <c r="BV4819" s="18" t="s">
        <v>1152</v>
      </c>
      <c r="BW4819" s="18" t="s">
        <v>9961</v>
      </c>
    </row>
    <row r="4820" spans="51:75" x14ac:dyDescent="0.3">
      <c r="AY4820" s="94" t="e">
        <f>VLOOKUP(C4820,#REF!, 2,FALSE)</f>
        <v>#REF!</v>
      </c>
      <c r="BM4820" s="18" t="s">
        <v>9962</v>
      </c>
      <c r="BN4820" s="18" t="s">
        <v>3021</v>
      </c>
      <c r="BO4820" s="18" t="s">
        <v>9963</v>
      </c>
      <c r="BU4820" s="18" t="s">
        <v>9962</v>
      </c>
      <c r="BV4820" s="18" t="s">
        <v>3021</v>
      </c>
      <c r="BW4820" s="18" t="s">
        <v>9963</v>
      </c>
    </row>
    <row r="4821" spans="51:75" x14ac:dyDescent="0.3">
      <c r="AY4821" s="94" t="e">
        <f>VLOOKUP(C4821,#REF!, 2,FALSE)</f>
        <v>#REF!</v>
      </c>
      <c r="BM4821" s="18" t="s">
        <v>9964</v>
      </c>
      <c r="BN4821" s="18" t="s">
        <v>2998</v>
      </c>
      <c r="BO4821" s="18" t="s">
        <v>2998</v>
      </c>
      <c r="BU4821" s="18" t="s">
        <v>9964</v>
      </c>
      <c r="BV4821" s="18" t="s">
        <v>2998</v>
      </c>
      <c r="BW4821" s="18" t="s">
        <v>2998</v>
      </c>
    </row>
    <row r="4822" spans="51:75" x14ac:dyDescent="0.3">
      <c r="AY4822" s="94" t="e">
        <f>VLOOKUP(C4822,#REF!, 2,FALSE)</f>
        <v>#REF!</v>
      </c>
      <c r="BM4822" s="18" t="s">
        <v>9965</v>
      </c>
      <c r="BN4822" s="18" t="s">
        <v>3231</v>
      </c>
      <c r="BO4822" s="18" t="s">
        <v>4091</v>
      </c>
      <c r="BU4822" s="18" t="s">
        <v>9965</v>
      </c>
      <c r="BV4822" s="18" t="s">
        <v>3231</v>
      </c>
      <c r="BW4822" s="18" t="s">
        <v>4091</v>
      </c>
    </row>
    <row r="4823" spans="51:75" x14ac:dyDescent="0.3">
      <c r="AY4823" s="94" t="e">
        <f>VLOOKUP(C4823,#REF!, 2,FALSE)</f>
        <v>#REF!</v>
      </c>
      <c r="BM4823" s="18" t="s">
        <v>9966</v>
      </c>
      <c r="BN4823" s="18" t="s">
        <v>2998</v>
      </c>
      <c r="BO4823" s="18" t="s">
        <v>2998</v>
      </c>
      <c r="BU4823" s="18" t="s">
        <v>9966</v>
      </c>
      <c r="BV4823" s="18" t="s">
        <v>2998</v>
      </c>
      <c r="BW4823" s="18" t="s">
        <v>2998</v>
      </c>
    </row>
    <row r="4824" spans="51:75" x14ac:dyDescent="0.3">
      <c r="AY4824" s="94" t="e">
        <f>VLOOKUP(C4824,#REF!, 2,FALSE)</f>
        <v>#REF!</v>
      </c>
      <c r="BM4824" s="18" t="s">
        <v>1772</v>
      </c>
      <c r="BN4824" s="18" t="s">
        <v>1355</v>
      </c>
      <c r="BO4824" s="18" t="s">
        <v>9967</v>
      </c>
      <c r="BU4824" s="18" t="s">
        <v>1772</v>
      </c>
      <c r="BV4824" s="18" t="s">
        <v>1355</v>
      </c>
      <c r="BW4824" s="18" t="s">
        <v>9967</v>
      </c>
    </row>
    <row r="4825" spans="51:75" x14ac:dyDescent="0.3">
      <c r="AY4825" s="94" t="e">
        <f>VLOOKUP(C4825,#REF!, 2,FALSE)</f>
        <v>#REF!</v>
      </c>
      <c r="BM4825" s="18" t="s">
        <v>1773</v>
      </c>
      <c r="BN4825" s="18" t="s">
        <v>17095</v>
      </c>
      <c r="BO4825" s="18" t="s">
        <v>9968</v>
      </c>
      <c r="BU4825" s="18" t="s">
        <v>1773</v>
      </c>
      <c r="BV4825" s="18" t="s">
        <v>17095</v>
      </c>
      <c r="BW4825" s="18" t="s">
        <v>9968</v>
      </c>
    </row>
    <row r="4826" spans="51:75" x14ac:dyDescent="0.3">
      <c r="AY4826" s="94" t="e">
        <f>VLOOKUP(C4826,#REF!, 2,FALSE)</f>
        <v>#REF!</v>
      </c>
      <c r="BM4826" s="18" t="s">
        <v>9969</v>
      </c>
      <c r="BN4826" s="18" t="s">
        <v>3064</v>
      </c>
      <c r="BO4826" s="18" t="s">
        <v>4168</v>
      </c>
      <c r="BU4826" s="18" t="s">
        <v>9969</v>
      </c>
      <c r="BV4826" s="18" t="s">
        <v>3064</v>
      </c>
      <c r="BW4826" s="18" t="s">
        <v>4168</v>
      </c>
    </row>
    <row r="4827" spans="51:75" x14ac:dyDescent="0.3">
      <c r="AY4827" s="94" t="e">
        <f>VLOOKUP(C4827,#REF!, 2,FALSE)</f>
        <v>#REF!</v>
      </c>
      <c r="BM4827" s="18" t="s">
        <v>9970</v>
      </c>
      <c r="BN4827" s="18" t="s">
        <v>742</v>
      </c>
      <c r="BO4827" s="18" t="s">
        <v>5726</v>
      </c>
      <c r="BU4827" s="18" t="s">
        <v>9970</v>
      </c>
      <c r="BV4827" s="18" t="s">
        <v>742</v>
      </c>
      <c r="BW4827" s="18" t="s">
        <v>5726</v>
      </c>
    </row>
    <row r="4828" spans="51:75" x14ac:dyDescent="0.3">
      <c r="AY4828" s="94" t="e">
        <f>VLOOKUP(C4828,#REF!, 2,FALSE)</f>
        <v>#REF!</v>
      </c>
      <c r="BM4828" s="18" t="s">
        <v>577</v>
      </c>
      <c r="BN4828" s="18" t="s">
        <v>2993</v>
      </c>
      <c r="BO4828" s="18" t="s">
        <v>9972</v>
      </c>
      <c r="BU4828" s="18" t="s">
        <v>577</v>
      </c>
      <c r="BV4828" s="18" t="s">
        <v>2993</v>
      </c>
      <c r="BW4828" s="18" t="s">
        <v>9972</v>
      </c>
    </row>
    <row r="4829" spans="51:75" x14ac:dyDescent="0.3">
      <c r="AY4829" s="94" t="e">
        <f>VLOOKUP(C4829,#REF!, 2,FALSE)</f>
        <v>#REF!</v>
      </c>
      <c r="BM4829" s="18" t="s">
        <v>1774</v>
      </c>
      <c r="BN4829" s="18" t="s">
        <v>3231</v>
      </c>
      <c r="BO4829" s="18" t="s">
        <v>2561</v>
      </c>
      <c r="BU4829" s="18" t="s">
        <v>1774</v>
      </c>
      <c r="BV4829" s="18" t="s">
        <v>3231</v>
      </c>
      <c r="BW4829" s="18" t="s">
        <v>2561</v>
      </c>
    </row>
    <row r="4830" spans="51:75" x14ac:dyDescent="0.3">
      <c r="AY4830" s="94" t="e">
        <f>VLOOKUP(C4830,#REF!, 2,FALSE)</f>
        <v>#REF!</v>
      </c>
      <c r="BM4830" s="18" t="s">
        <v>575</v>
      </c>
      <c r="BN4830" s="18" t="s">
        <v>1355</v>
      </c>
      <c r="BO4830" s="18" t="s">
        <v>782</v>
      </c>
      <c r="BU4830" s="18" t="s">
        <v>575</v>
      </c>
      <c r="BV4830" s="18" t="s">
        <v>1355</v>
      </c>
      <c r="BW4830" s="18" t="s">
        <v>782</v>
      </c>
    </row>
    <row r="4831" spans="51:75" x14ac:dyDescent="0.3">
      <c r="AY4831" s="94" t="e">
        <f>VLOOKUP(C4831,#REF!, 2,FALSE)</f>
        <v>#REF!</v>
      </c>
      <c r="BM4831" s="18" t="s">
        <v>9973</v>
      </c>
      <c r="BN4831" s="18" t="s">
        <v>3231</v>
      </c>
      <c r="BO4831" s="18" t="s">
        <v>3822</v>
      </c>
      <c r="BU4831" s="18" t="s">
        <v>9973</v>
      </c>
      <c r="BV4831" s="18" t="s">
        <v>3231</v>
      </c>
      <c r="BW4831" s="18" t="s">
        <v>3822</v>
      </c>
    </row>
    <row r="4832" spans="51:75" x14ac:dyDescent="0.3">
      <c r="AY4832" s="94" t="e">
        <f>VLOOKUP(C4832,#REF!, 2,FALSE)</f>
        <v>#REF!</v>
      </c>
      <c r="BM4832" s="18" t="s">
        <v>9974</v>
      </c>
      <c r="BN4832" s="18" t="s">
        <v>661</v>
      </c>
      <c r="BO4832" s="18" t="s">
        <v>6637</v>
      </c>
      <c r="BU4832" s="18" t="s">
        <v>9974</v>
      </c>
      <c r="BV4832" s="18" t="s">
        <v>661</v>
      </c>
      <c r="BW4832" s="18" t="s">
        <v>6637</v>
      </c>
    </row>
    <row r="4833" spans="51:75" x14ac:dyDescent="0.3">
      <c r="AY4833" s="94" t="e">
        <f>VLOOKUP(C4833,#REF!, 2,FALSE)</f>
        <v>#REF!</v>
      </c>
      <c r="BM4833" s="18" t="s">
        <v>1775</v>
      </c>
      <c r="BN4833" s="18" t="s">
        <v>3231</v>
      </c>
      <c r="BO4833" s="18" t="s">
        <v>2998</v>
      </c>
      <c r="BU4833" s="18" t="s">
        <v>1775</v>
      </c>
      <c r="BV4833" s="18" t="s">
        <v>3231</v>
      </c>
      <c r="BW4833" s="18" t="s">
        <v>2998</v>
      </c>
    </row>
    <row r="4834" spans="51:75" x14ac:dyDescent="0.3">
      <c r="AY4834" s="94" t="e">
        <f>VLOOKUP(C4834,#REF!, 2,FALSE)</f>
        <v>#REF!</v>
      </c>
      <c r="BM4834" s="18" t="s">
        <v>583</v>
      </c>
      <c r="BN4834" s="18" t="s">
        <v>1280</v>
      </c>
      <c r="BO4834" s="18" t="s">
        <v>660</v>
      </c>
      <c r="BU4834" s="18" t="s">
        <v>583</v>
      </c>
      <c r="BV4834" s="18" t="s">
        <v>1280</v>
      </c>
      <c r="BW4834" s="18" t="s">
        <v>660</v>
      </c>
    </row>
    <row r="4835" spans="51:75" x14ac:dyDescent="0.3">
      <c r="AY4835" s="94" t="e">
        <f>VLOOKUP(C4835,#REF!, 2,FALSE)</f>
        <v>#REF!</v>
      </c>
      <c r="BM4835" s="18" t="s">
        <v>9975</v>
      </c>
      <c r="BN4835" s="18" t="s">
        <v>3231</v>
      </c>
      <c r="BO4835" s="18" t="s">
        <v>9976</v>
      </c>
      <c r="BU4835" s="18" t="s">
        <v>9975</v>
      </c>
      <c r="BV4835" s="18" t="s">
        <v>3231</v>
      </c>
      <c r="BW4835" s="18" t="s">
        <v>9976</v>
      </c>
    </row>
    <row r="4836" spans="51:75" x14ac:dyDescent="0.3">
      <c r="AY4836" s="94" t="e">
        <f>VLOOKUP(C4836,#REF!, 2,FALSE)</f>
        <v>#REF!</v>
      </c>
      <c r="BM4836" s="18" t="s">
        <v>576</v>
      </c>
      <c r="BN4836" s="18" t="s">
        <v>3231</v>
      </c>
      <c r="BO4836" s="18" t="s">
        <v>9585</v>
      </c>
      <c r="BU4836" s="18" t="s">
        <v>576</v>
      </c>
      <c r="BV4836" s="18" t="s">
        <v>3231</v>
      </c>
      <c r="BW4836" s="18" t="s">
        <v>9585</v>
      </c>
    </row>
    <row r="4837" spans="51:75" x14ac:dyDescent="0.3">
      <c r="AY4837" s="94" t="e">
        <f>VLOOKUP(C4837,#REF!, 2,FALSE)</f>
        <v>#REF!</v>
      </c>
      <c r="BM4837" s="18" t="s">
        <v>9977</v>
      </c>
      <c r="BN4837" s="18" t="s">
        <v>1280</v>
      </c>
      <c r="BO4837" s="18" t="s">
        <v>3468</v>
      </c>
      <c r="BU4837" s="18" t="s">
        <v>9977</v>
      </c>
      <c r="BV4837" s="18" t="s">
        <v>1280</v>
      </c>
      <c r="BW4837" s="18" t="s">
        <v>3468</v>
      </c>
    </row>
    <row r="4838" spans="51:75" x14ac:dyDescent="0.3">
      <c r="AY4838" s="94" t="e">
        <f>VLOOKUP(C4838,#REF!, 2,FALSE)</f>
        <v>#REF!</v>
      </c>
      <c r="BM4838" s="18" t="s">
        <v>1776</v>
      </c>
      <c r="BN4838" s="18" t="s">
        <v>874</v>
      </c>
      <c r="BO4838" s="18" t="s">
        <v>8798</v>
      </c>
      <c r="BU4838" s="18" t="s">
        <v>1776</v>
      </c>
      <c r="BV4838" s="18" t="s">
        <v>874</v>
      </c>
      <c r="BW4838" s="18" t="s">
        <v>8798</v>
      </c>
    </row>
    <row r="4839" spans="51:75" x14ac:dyDescent="0.3">
      <c r="AY4839" s="94" t="e">
        <f>VLOOKUP(C4839,#REF!, 2,FALSE)</f>
        <v>#REF!</v>
      </c>
      <c r="BM4839" s="18" t="s">
        <v>9979</v>
      </c>
      <c r="BN4839" s="18" t="s">
        <v>874</v>
      </c>
      <c r="BO4839" s="18" t="s">
        <v>9980</v>
      </c>
      <c r="BU4839" s="18" t="s">
        <v>9979</v>
      </c>
      <c r="BV4839" s="18" t="s">
        <v>874</v>
      </c>
      <c r="BW4839" s="18" t="s">
        <v>9980</v>
      </c>
    </row>
    <row r="4840" spans="51:75" x14ac:dyDescent="0.3">
      <c r="AY4840" s="94" t="e">
        <f>VLOOKUP(C4840,#REF!, 2,FALSE)</f>
        <v>#REF!</v>
      </c>
      <c r="BM4840" s="18" t="s">
        <v>9981</v>
      </c>
      <c r="BN4840" s="18" t="s">
        <v>3231</v>
      </c>
      <c r="BO4840" s="18" t="s">
        <v>9982</v>
      </c>
      <c r="BU4840" s="18" t="s">
        <v>9981</v>
      </c>
      <c r="BV4840" s="18" t="s">
        <v>3231</v>
      </c>
      <c r="BW4840" s="18" t="s">
        <v>9982</v>
      </c>
    </row>
    <row r="4841" spans="51:75" x14ac:dyDescent="0.3">
      <c r="AY4841" s="94" t="e">
        <f>VLOOKUP(C4841,#REF!, 2,FALSE)</f>
        <v>#REF!</v>
      </c>
      <c r="BM4841" s="18" t="s">
        <v>9983</v>
      </c>
      <c r="BN4841" s="18" t="s">
        <v>874</v>
      </c>
      <c r="BO4841" s="18" t="s">
        <v>3156</v>
      </c>
      <c r="BU4841" s="18" t="s">
        <v>9983</v>
      </c>
      <c r="BV4841" s="18" t="s">
        <v>874</v>
      </c>
      <c r="BW4841" s="18" t="s">
        <v>3156</v>
      </c>
    </row>
    <row r="4842" spans="51:75" x14ac:dyDescent="0.3">
      <c r="AY4842" s="94" t="e">
        <f>VLOOKUP(C4842,#REF!, 2,FALSE)</f>
        <v>#REF!</v>
      </c>
      <c r="BM4842" s="18" t="s">
        <v>9984</v>
      </c>
      <c r="BN4842" s="18" t="s">
        <v>874</v>
      </c>
      <c r="BO4842" s="18" t="s">
        <v>9985</v>
      </c>
      <c r="BU4842" s="18" t="s">
        <v>9984</v>
      </c>
      <c r="BV4842" s="18" t="s">
        <v>874</v>
      </c>
      <c r="BW4842" s="18" t="s">
        <v>9985</v>
      </c>
    </row>
    <row r="4843" spans="51:75" x14ac:dyDescent="0.3">
      <c r="AY4843" s="94" t="e">
        <f>VLOOKUP(C4843,#REF!, 2,FALSE)</f>
        <v>#REF!</v>
      </c>
      <c r="BM4843" s="18" t="s">
        <v>9986</v>
      </c>
      <c r="BN4843" s="18" t="s">
        <v>874</v>
      </c>
      <c r="BO4843" s="18" t="s">
        <v>9987</v>
      </c>
      <c r="BU4843" s="18" t="s">
        <v>9986</v>
      </c>
      <c r="BV4843" s="18" t="s">
        <v>874</v>
      </c>
      <c r="BW4843" s="18" t="s">
        <v>9987</v>
      </c>
    </row>
    <row r="4844" spans="51:75" x14ac:dyDescent="0.3">
      <c r="AY4844" s="94" t="e">
        <f>VLOOKUP(C4844,#REF!, 2,FALSE)</f>
        <v>#REF!</v>
      </c>
      <c r="BM4844" s="18" t="s">
        <v>9988</v>
      </c>
      <c r="BN4844" s="18" t="s">
        <v>3024</v>
      </c>
      <c r="BO4844" s="18" t="s">
        <v>9989</v>
      </c>
      <c r="BU4844" s="18" t="s">
        <v>9988</v>
      </c>
      <c r="BV4844" s="18" t="s">
        <v>3024</v>
      </c>
      <c r="BW4844" s="18" t="s">
        <v>9989</v>
      </c>
    </row>
    <row r="4845" spans="51:75" x14ac:dyDescent="0.3">
      <c r="AY4845" s="94" t="e">
        <f>VLOOKUP(C4845,#REF!, 2,FALSE)</f>
        <v>#REF!</v>
      </c>
      <c r="BM4845" s="18" t="s">
        <v>9990</v>
      </c>
      <c r="BN4845" s="18" t="s">
        <v>1152</v>
      </c>
      <c r="BO4845" s="18" t="s">
        <v>9991</v>
      </c>
      <c r="BU4845" s="18" t="s">
        <v>9990</v>
      </c>
      <c r="BV4845" s="18" t="s">
        <v>1152</v>
      </c>
      <c r="BW4845" s="18" t="s">
        <v>9991</v>
      </c>
    </row>
    <row r="4846" spans="51:75" x14ac:dyDescent="0.3">
      <c r="AY4846" s="94" t="e">
        <f>VLOOKUP(C4846,#REF!, 2,FALSE)</f>
        <v>#REF!</v>
      </c>
      <c r="BM4846" s="18" t="s">
        <v>9992</v>
      </c>
      <c r="BN4846" s="18" t="s">
        <v>3064</v>
      </c>
      <c r="BO4846" s="18" t="s">
        <v>2998</v>
      </c>
      <c r="BU4846" s="18" t="s">
        <v>9992</v>
      </c>
      <c r="BV4846" s="18" t="s">
        <v>3064</v>
      </c>
      <c r="BW4846" s="18" t="s">
        <v>2998</v>
      </c>
    </row>
    <row r="4847" spans="51:75" x14ac:dyDescent="0.3">
      <c r="AY4847" s="94" t="e">
        <f>VLOOKUP(C4847,#REF!, 2,FALSE)</f>
        <v>#REF!</v>
      </c>
      <c r="BM4847" s="18" t="s">
        <v>9993</v>
      </c>
      <c r="BN4847" s="18" t="s">
        <v>2998</v>
      </c>
      <c r="BO4847" s="18" t="s">
        <v>2998</v>
      </c>
      <c r="BU4847" s="18" t="s">
        <v>9993</v>
      </c>
      <c r="BV4847" s="18" t="s">
        <v>2998</v>
      </c>
      <c r="BW4847" s="18" t="s">
        <v>2998</v>
      </c>
    </row>
    <row r="4848" spans="51:75" x14ac:dyDescent="0.3">
      <c r="AY4848" s="94" t="e">
        <f>VLOOKUP(C4848,#REF!, 2,FALSE)</f>
        <v>#REF!</v>
      </c>
      <c r="BM4848" s="18" t="s">
        <v>9994</v>
      </c>
      <c r="BN4848" s="18" t="s">
        <v>3290</v>
      </c>
      <c r="BO4848" s="18" t="s">
        <v>7885</v>
      </c>
      <c r="BU4848" s="18" t="s">
        <v>9994</v>
      </c>
      <c r="BV4848" s="18" t="s">
        <v>3290</v>
      </c>
      <c r="BW4848" s="18" t="s">
        <v>7885</v>
      </c>
    </row>
    <row r="4849" spans="51:75" x14ac:dyDescent="0.3">
      <c r="AY4849" s="94" t="e">
        <f>VLOOKUP(C4849,#REF!, 2,FALSE)</f>
        <v>#REF!</v>
      </c>
      <c r="BM4849" s="18" t="s">
        <v>1777</v>
      </c>
      <c r="BN4849" s="18" t="s">
        <v>3231</v>
      </c>
      <c r="BO4849" s="18" t="s">
        <v>2998</v>
      </c>
      <c r="BU4849" s="18" t="s">
        <v>1777</v>
      </c>
      <c r="BV4849" s="18" t="s">
        <v>3231</v>
      </c>
      <c r="BW4849" s="18" t="s">
        <v>2998</v>
      </c>
    </row>
    <row r="4850" spans="51:75" x14ac:dyDescent="0.3">
      <c r="AY4850" s="94" t="e">
        <f>VLOOKUP(C4850,#REF!, 2,FALSE)</f>
        <v>#REF!</v>
      </c>
      <c r="BM4850" s="18" t="s">
        <v>1778</v>
      </c>
      <c r="BN4850" s="18" t="s">
        <v>630</v>
      </c>
      <c r="BO4850" s="18" t="s">
        <v>9995</v>
      </c>
      <c r="BU4850" s="18" t="s">
        <v>1778</v>
      </c>
      <c r="BV4850" s="18" t="s">
        <v>630</v>
      </c>
      <c r="BW4850" s="18" t="s">
        <v>9995</v>
      </c>
    </row>
    <row r="4851" spans="51:75" x14ac:dyDescent="0.3">
      <c r="AY4851" s="94" t="e">
        <f>VLOOKUP(C4851,#REF!, 2,FALSE)</f>
        <v>#REF!</v>
      </c>
      <c r="BM4851" s="18" t="s">
        <v>9996</v>
      </c>
      <c r="BN4851" s="18" t="s">
        <v>2998</v>
      </c>
      <c r="BO4851" s="18" t="s">
        <v>2998</v>
      </c>
      <c r="BU4851" s="18" t="s">
        <v>9996</v>
      </c>
      <c r="BV4851" s="18" t="s">
        <v>2998</v>
      </c>
      <c r="BW4851" s="18" t="s">
        <v>2998</v>
      </c>
    </row>
    <row r="4852" spans="51:75" x14ac:dyDescent="0.3">
      <c r="AY4852" s="94" t="e">
        <f>VLOOKUP(C4852,#REF!, 2,FALSE)</f>
        <v>#REF!</v>
      </c>
      <c r="BM4852" s="18" t="s">
        <v>9997</v>
      </c>
      <c r="BN4852" s="18" t="s">
        <v>874</v>
      </c>
      <c r="BO4852" s="18" t="s">
        <v>6334</v>
      </c>
      <c r="BU4852" s="18" t="s">
        <v>9997</v>
      </c>
      <c r="BV4852" s="18" t="s">
        <v>874</v>
      </c>
      <c r="BW4852" s="18" t="s">
        <v>6334</v>
      </c>
    </row>
    <row r="4853" spans="51:75" x14ac:dyDescent="0.3">
      <c r="AY4853" s="94" t="e">
        <f>VLOOKUP(C4853,#REF!, 2,FALSE)</f>
        <v>#REF!</v>
      </c>
      <c r="BM4853" s="18" t="s">
        <v>9998</v>
      </c>
      <c r="BN4853" s="18" t="s">
        <v>3290</v>
      </c>
      <c r="BO4853" s="18" t="s">
        <v>2998</v>
      </c>
      <c r="BU4853" s="18" t="s">
        <v>9998</v>
      </c>
      <c r="BV4853" s="18" t="s">
        <v>3290</v>
      </c>
      <c r="BW4853" s="18" t="s">
        <v>2998</v>
      </c>
    </row>
    <row r="4854" spans="51:75" x14ac:dyDescent="0.3">
      <c r="AY4854" s="94" t="e">
        <f>VLOOKUP(C4854,#REF!, 2,FALSE)</f>
        <v>#REF!</v>
      </c>
      <c r="BM4854" s="18" t="s">
        <v>9999</v>
      </c>
      <c r="BN4854" s="18" t="s">
        <v>1355</v>
      </c>
      <c r="BO4854" s="18" t="s">
        <v>10000</v>
      </c>
      <c r="BU4854" s="18" t="s">
        <v>9999</v>
      </c>
      <c r="BV4854" s="18" t="s">
        <v>1355</v>
      </c>
      <c r="BW4854" s="18" t="s">
        <v>10000</v>
      </c>
    </row>
    <row r="4855" spans="51:75" x14ac:dyDescent="0.3">
      <c r="AY4855" s="94" t="e">
        <f>VLOOKUP(C4855,#REF!, 2,FALSE)</f>
        <v>#REF!</v>
      </c>
      <c r="BM4855" s="18" t="s">
        <v>10001</v>
      </c>
      <c r="BN4855" s="18" t="s">
        <v>3231</v>
      </c>
      <c r="BO4855" s="18" t="s">
        <v>4131</v>
      </c>
      <c r="BU4855" s="18" t="s">
        <v>10001</v>
      </c>
      <c r="BV4855" s="18" t="s">
        <v>3231</v>
      </c>
      <c r="BW4855" s="18" t="s">
        <v>4131</v>
      </c>
    </row>
    <row r="4856" spans="51:75" x14ac:dyDescent="0.3">
      <c r="AY4856" s="94" t="e">
        <f>VLOOKUP(C4856,#REF!, 2,FALSE)</f>
        <v>#REF!</v>
      </c>
      <c r="BM4856" s="18" t="s">
        <v>1779</v>
      </c>
      <c r="BN4856" s="18" t="s">
        <v>1355</v>
      </c>
      <c r="BO4856" s="18" t="s">
        <v>4174</v>
      </c>
      <c r="BU4856" s="18" t="s">
        <v>1779</v>
      </c>
      <c r="BV4856" s="18" t="s">
        <v>1355</v>
      </c>
      <c r="BW4856" s="18" t="s">
        <v>4174</v>
      </c>
    </row>
    <row r="4857" spans="51:75" x14ac:dyDescent="0.3">
      <c r="AY4857" s="94" t="e">
        <f>VLOOKUP(C4857,#REF!, 2,FALSE)</f>
        <v>#REF!</v>
      </c>
      <c r="BM4857" s="18" t="s">
        <v>1780</v>
      </c>
      <c r="BN4857" s="18" t="s">
        <v>3231</v>
      </c>
      <c r="BO4857" s="18" t="s">
        <v>10002</v>
      </c>
      <c r="BU4857" s="18" t="s">
        <v>1780</v>
      </c>
      <c r="BV4857" s="18" t="s">
        <v>3231</v>
      </c>
      <c r="BW4857" s="18" t="s">
        <v>10002</v>
      </c>
    </row>
    <row r="4858" spans="51:75" x14ac:dyDescent="0.3">
      <c r="AY4858" s="94" t="e">
        <f>VLOOKUP(C4858,#REF!, 2,FALSE)</f>
        <v>#REF!</v>
      </c>
      <c r="BM4858" s="18" t="s">
        <v>10003</v>
      </c>
      <c r="BN4858" s="18" t="s">
        <v>2993</v>
      </c>
      <c r="BO4858" s="18" t="s">
        <v>10004</v>
      </c>
      <c r="BU4858" s="18" t="s">
        <v>10003</v>
      </c>
      <c r="BV4858" s="18" t="s">
        <v>2993</v>
      </c>
      <c r="BW4858" s="18" t="s">
        <v>10004</v>
      </c>
    </row>
    <row r="4859" spans="51:75" x14ac:dyDescent="0.3">
      <c r="AY4859" s="94" t="e">
        <f>VLOOKUP(C4859,#REF!, 2,FALSE)</f>
        <v>#REF!</v>
      </c>
      <c r="BM4859" s="18" t="s">
        <v>10005</v>
      </c>
      <c r="BN4859" s="18" t="s">
        <v>2998</v>
      </c>
      <c r="BO4859" s="18" t="s">
        <v>10006</v>
      </c>
      <c r="BU4859" s="18" t="s">
        <v>10005</v>
      </c>
      <c r="BV4859" s="18" t="s">
        <v>2998</v>
      </c>
      <c r="BW4859" s="18" t="s">
        <v>10006</v>
      </c>
    </row>
    <row r="4860" spans="51:75" x14ac:dyDescent="0.3">
      <c r="AY4860" s="94" t="e">
        <f>VLOOKUP(C4860,#REF!, 2,FALSE)</f>
        <v>#REF!</v>
      </c>
      <c r="BM4860" s="18" t="s">
        <v>1781</v>
      </c>
      <c r="BN4860" s="18" t="s">
        <v>3231</v>
      </c>
      <c r="BO4860" s="18" t="s">
        <v>10007</v>
      </c>
      <c r="BU4860" s="18" t="s">
        <v>1781</v>
      </c>
      <c r="BV4860" s="18" t="s">
        <v>3231</v>
      </c>
      <c r="BW4860" s="18" t="s">
        <v>10007</v>
      </c>
    </row>
    <row r="4861" spans="51:75" x14ac:dyDescent="0.3">
      <c r="AY4861" s="94" t="e">
        <f>VLOOKUP(C4861,#REF!, 2,FALSE)</f>
        <v>#REF!</v>
      </c>
      <c r="BM4861" s="18" t="s">
        <v>10008</v>
      </c>
      <c r="BN4861" s="18" t="s">
        <v>3231</v>
      </c>
      <c r="BO4861" s="18" t="s">
        <v>4715</v>
      </c>
      <c r="BU4861" s="18" t="s">
        <v>10008</v>
      </c>
      <c r="BV4861" s="18" t="s">
        <v>3231</v>
      </c>
      <c r="BW4861" s="18" t="s">
        <v>4715</v>
      </c>
    </row>
    <row r="4862" spans="51:75" x14ac:dyDescent="0.3">
      <c r="AY4862" s="94" t="e">
        <f>VLOOKUP(C4862,#REF!, 2,FALSE)</f>
        <v>#REF!</v>
      </c>
      <c r="BM4862" s="18" t="s">
        <v>10009</v>
      </c>
      <c r="BN4862" s="18" t="s">
        <v>17081</v>
      </c>
      <c r="BO4862" s="18" t="s">
        <v>4564</v>
      </c>
      <c r="BU4862" s="18" t="s">
        <v>10009</v>
      </c>
      <c r="BV4862" s="18" t="s">
        <v>17081</v>
      </c>
      <c r="BW4862" s="18" t="s">
        <v>4564</v>
      </c>
    </row>
    <row r="4863" spans="51:75" x14ac:dyDescent="0.3">
      <c r="AY4863" s="94" t="e">
        <f>VLOOKUP(C4863,#REF!, 2,FALSE)</f>
        <v>#REF!</v>
      </c>
      <c r="BM4863" s="18" t="s">
        <v>1782</v>
      </c>
      <c r="BN4863" s="18" t="s">
        <v>1355</v>
      </c>
      <c r="BO4863" s="18" t="s">
        <v>10010</v>
      </c>
      <c r="BU4863" s="18" t="s">
        <v>1782</v>
      </c>
      <c r="BV4863" s="18" t="s">
        <v>1355</v>
      </c>
      <c r="BW4863" s="18" t="s">
        <v>10010</v>
      </c>
    </row>
    <row r="4864" spans="51:75" x14ac:dyDescent="0.3">
      <c r="AY4864" s="94" t="e">
        <f>VLOOKUP(C4864,#REF!, 2,FALSE)</f>
        <v>#REF!</v>
      </c>
      <c r="BM4864" s="18" t="s">
        <v>10011</v>
      </c>
      <c r="BN4864" s="18" t="s">
        <v>633</v>
      </c>
      <c r="BO4864" s="18" t="s">
        <v>2998</v>
      </c>
      <c r="BU4864" s="18" t="s">
        <v>10011</v>
      </c>
      <c r="BV4864" s="18" t="s">
        <v>633</v>
      </c>
      <c r="BW4864" s="18" t="s">
        <v>2998</v>
      </c>
    </row>
    <row r="4865" spans="51:75" x14ac:dyDescent="0.3">
      <c r="AY4865" s="94" t="e">
        <f>VLOOKUP(C4865,#REF!, 2,FALSE)</f>
        <v>#REF!</v>
      </c>
      <c r="BM4865" s="18" t="s">
        <v>10012</v>
      </c>
      <c r="BN4865" s="18" t="s">
        <v>2993</v>
      </c>
      <c r="BO4865" s="18" t="s">
        <v>10013</v>
      </c>
      <c r="BU4865" s="18" t="s">
        <v>10012</v>
      </c>
      <c r="BV4865" s="18" t="s">
        <v>2993</v>
      </c>
      <c r="BW4865" s="18" t="s">
        <v>10013</v>
      </c>
    </row>
    <row r="4866" spans="51:75" x14ac:dyDescent="0.3">
      <c r="AY4866" s="94" t="e">
        <f>VLOOKUP(C4866,#REF!, 2,FALSE)</f>
        <v>#REF!</v>
      </c>
      <c r="BM4866" s="18" t="s">
        <v>10014</v>
      </c>
      <c r="BN4866" s="18" t="s">
        <v>3290</v>
      </c>
      <c r="BO4866" s="18" t="s">
        <v>7506</v>
      </c>
      <c r="BU4866" s="18" t="s">
        <v>10014</v>
      </c>
      <c r="BV4866" s="18" t="s">
        <v>3290</v>
      </c>
      <c r="BW4866" s="18" t="s">
        <v>7506</v>
      </c>
    </row>
    <row r="4867" spans="51:75" x14ac:dyDescent="0.3">
      <c r="AY4867" s="94" t="e">
        <f>VLOOKUP(C4867,#REF!, 2,FALSE)</f>
        <v>#REF!</v>
      </c>
      <c r="BM4867" s="18" t="s">
        <v>10015</v>
      </c>
      <c r="BN4867" s="18" t="s">
        <v>2993</v>
      </c>
      <c r="BO4867" s="18" t="s">
        <v>2998</v>
      </c>
      <c r="BU4867" s="18" t="s">
        <v>10015</v>
      </c>
      <c r="BV4867" s="18" t="s">
        <v>2993</v>
      </c>
      <c r="BW4867" s="18" t="s">
        <v>2998</v>
      </c>
    </row>
    <row r="4868" spans="51:75" x14ac:dyDescent="0.3">
      <c r="AY4868" s="94" t="e">
        <f>VLOOKUP(C4868,#REF!, 2,FALSE)</f>
        <v>#REF!</v>
      </c>
      <c r="BM4868" s="18" t="s">
        <v>10016</v>
      </c>
      <c r="BN4868" s="18" t="s">
        <v>2993</v>
      </c>
      <c r="BO4868" s="18" t="s">
        <v>2998</v>
      </c>
      <c r="BU4868" s="18" t="s">
        <v>10016</v>
      </c>
      <c r="BV4868" s="18" t="s">
        <v>2993</v>
      </c>
      <c r="BW4868" s="18" t="s">
        <v>2998</v>
      </c>
    </row>
    <row r="4869" spans="51:75" x14ac:dyDescent="0.3">
      <c r="AY4869" s="94" t="e">
        <f>VLOOKUP(C4869,#REF!, 2,FALSE)</f>
        <v>#REF!</v>
      </c>
      <c r="BM4869" s="18" t="s">
        <v>1783</v>
      </c>
      <c r="BN4869" s="18" t="s">
        <v>1355</v>
      </c>
      <c r="BO4869" s="18" t="s">
        <v>10017</v>
      </c>
      <c r="BU4869" s="18" t="s">
        <v>1783</v>
      </c>
      <c r="BV4869" s="18" t="s">
        <v>1355</v>
      </c>
      <c r="BW4869" s="18" t="s">
        <v>10017</v>
      </c>
    </row>
    <row r="4870" spans="51:75" x14ac:dyDescent="0.3">
      <c r="AY4870" s="94" t="e">
        <f>VLOOKUP(C4870,#REF!, 2,FALSE)</f>
        <v>#REF!</v>
      </c>
      <c r="BM4870" s="18" t="s">
        <v>10018</v>
      </c>
      <c r="BN4870" s="18" t="s">
        <v>3290</v>
      </c>
      <c r="BO4870" s="18" t="s">
        <v>10019</v>
      </c>
      <c r="BU4870" s="18" t="s">
        <v>10018</v>
      </c>
      <c r="BV4870" s="18" t="s">
        <v>3290</v>
      </c>
      <c r="BW4870" s="18" t="s">
        <v>10019</v>
      </c>
    </row>
    <row r="4871" spans="51:75" x14ac:dyDescent="0.3">
      <c r="AY4871" s="94" t="e">
        <f>VLOOKUP(C4871,#REF!, 2,FALSE)</f>
        <v>#REF!</v>
      </c>
      <c r="BM4871" s="18" t="s">
        <v>1784</v>
      </c>
      <c r="BN4871" s="18" t="s">
        <v>3290</v>
      </c>
      <c r="BO4871" s="18" t="s">
        <v>10020</v>
      </c>
      <c r="BU4871" s="18" t="s">
        <v>1784</v>
      </c>
      <c r="BV4871" s="18" t="s">
        <v>3290</v>
      </c>
      <c r="BW4871" s="18" t="s">
        <v>10020</v>
      </c>
    </row>
    <row r="4872" spans="51:75" x14ac:dyDescent="0.3">
      <c r="AY4872" s="94" t="e">
        <f>VLOOKUP(C4872,#REF!, 2,FALSE)</f>
        <v>#REF!</v>
      </c>
      <c r="BM4872" s="18" t="s">
        <v>10021</v>
      </c>
      <c r="BN4872" s="18" t="s">
        <v>3024</v>
      </c>
      <c r="BO4872" s="18" t="s">
        <v>2998</v>
      </c>
      <c r="BU4872" s="18" t="s">
        <v>10021</v>
      </c>
      <c r="BV4872" s="18" t="s">
        <v>3024</v>
      </c>
      <c r="BW4872" s="18" t="s">
        <v>2998</v>
      </c>
    </row>
    <row r="4873" spans="51:75" x14ac:dyDescent="0.3">
      <c r="AY4873" s="94" t="e">
        <f>VLOOKUP(C4873,#REF!, 2,FALSE)</f>
        <v>#REF!</v>
      </c>
      <c r="BM4873" s="18" t="s">
        <v>10022</v>
      </c>
      <c r="BN4873" s="18" t="s">
        <v>2998</v>
      </c>
      <c r="BO4873" s="18" t="s">
        <v>1680</v>
      </c>
      <c r="BU4873" s="18" t="s">
        <v>10022</v>
      </c>
      <c r="BV4873" s="18" t="s">
        <v>2998</v>
      </c>
      <c r="BW4873" s="18" t="s">
        <v>1680</v>
      </c>
    </row>
    <row r="4874" spans="51:75" x14ac:dyDescent="0.3">
      <c r="AY4874" s="94" t="e">
        <f>VLOOKUP(C4874,#REF!, 2,FALSE)</f>
        <v>#REF!</v>
      </c>
      <c r="BM4874" s="18" t="s">
        <v>10023</v>
      </c>
      <c r="BN4874" s="18" t="s">
        <v>2998</v>
      </c>
      <c r="BO4874" s="18" t="s">
        <v>2998</v>
      </c>
      <c r="BU4874" s="18" t="s">
        <v>10023</v>
      </c>
      <c r="BV4874" s="18" t="s">
        <v>2998</v>
      </c>
      <c r="BW4874" s="18" t="s">
        <v>2998</v>
      </c>
    </row>
    <row r="4875" spans="51:75" x14ac:dyDescent="0.3">
      <c r="AY4875" s="94" t="e">
        <f>VLOOKUP(C4875,#REF!, 2,FALSE)</f>
        <v>#REF!</v>
      </c>
      <c r="BM4875" s="18" t="s">
        <v>10024</v>
      </c>
      <c r="BN4875" s="18" t="s">
        <v>3231</v>
      </c>
      <c r="BO4875" s="18" t="s">
        <v>10025</v>
      </c>
      <c r="BU4875" s="18" t="s">
        <v>10024</v>
      </c>
      <c r="BV4875" s="18" t="s">
        <v>3231</v>
      </c>
      <c r="BW4875" s="18" t="s">
        <v>10025</v>
      </c>
    </row>
    <row r="4876" spans="51:75" x14ac:dyDescent="0.3">
      <c r="AY4876" s="94" t="e">
        <f>VLOOKUP(C4876,#REF!, 2,FALSE)</f>
        <v>#REF!</v>
      </c>
      <c r="BM4876" s="18" t="s">
        <v>10026</v>
      </c>
      <c r="BN4876" s="18" t="s">
        <v>3231</v>
      </c>
      <c r="BO4876" s="18" t="s">
        <v>1014</v>
      </c>
      <c r="BU4876" s="18" t="s">
        <v>10026</v>
      </c>
      <c r="BV4876" s="18" t="s">
        <v>3231</v>
      </c>
      <c r="BW4876" s="18" t="s">
        <v>1014</v>
      </c>
    </row>
    <row r="4877" spans="51:75" x14ac:dyDescent="0.3">
      <c r="AY4877" s="94" t="e">
        <f>VLOOKUP(C4877,#REF!, 2,FALSE)</f>
        <v>#REF!</v>
      </c>
      <c r="BM4877" s="18" t="s">
        <v>10027</v>
      </c>
      <c r="BN4877" s="18" t="s">
        <v>729</v>
      </c>
      <c r="BO4877" s="18" t="s">
        <v>1564</v>
      </c>
      <c r="BU4877" s="18" t="s">
        <v>10027</v>
      </c>
      <c r="BV4877" s="18" t="s">
        <v>729</v>
      </c>
      <c r="BW4877" s="18" t="s">
        <v>1564</v>
      </c>
    </row>
    <row r="4878" spans="51:75" x14ac:dyDescent="0.3">
      <c r="AY4878" s="94" t="e">
        <f>VLOOKUP(C4878,#REF!, 2,FALSE)</f>
        <v>#REF!</v>
      </c>
      <c r="BM4878" s="18" t="s">
        <v>10028</v>
      </c>
      <c r="BN4878" s="18" t="s">
        <v>729</v>
      </c>
      <c r="BO4878" s="18" t="s">
        <v>1564</v>
      </c>
      <c r="BU4878" s="18" t="s">
        <v>10028</v>
      </c>
      <c r="BV4878" s="18" t="s">
        <v>729</v>
      </c>
      <c r="BW4878" s="18" t="s">
        <v>1564</v>
      </c>
    </row>
    <row r="4879" spans="51:75" x14ac:dyDescent="0.3">
      <c r="AY4879" s="94" t="e">
        <f>VLOOKUP(C4879,#REF!, 2,FALSE)</f>
        <v>#REF!</v>
      </c>
      <c r="BM4879" s="18" t="s">
        <v>1785</v>
      </c>
      <c r="BN4879" s="18" t="s">
        <v>3231</v>
      </c>
      <c r="BO4879" s="18" t="s">
        <v>10029</v>
      </c>
      <c r="BU4879" s="18" t="s">
        <v>1785</v>
      </c>
      <c r="BV4879" s="18" t="s">
        <v>3231</v>
      </c>
      <c r="BW4879" s="18" t="s">
        <v>10029</v>
      </c>
    </row>
    <row r="4880" spans="51:75" x14ac:dyDescent="0.3">
      <c r="AY4880" s="94" t="e">
        <f>VLOOKUP(C4880,#REF!, 2,FALSE)</f>
        <v>#REF!</v>
      </c>
      <c r="BM4880" s="18" t="s">
        <v>10030</v>
      </c>
      <c r="BN4880" s="18" t="s">
        <v>3231</v>
      </c>
      <c r="BO4880" s="18" t="s">
        <v>2998</v>
      </c>
      <c r="BU4880" s="18" t="s">
        <v>10030</v>
      </c>
      <c r="BV4880" s="18" t="s">
        <v>3231</v>
      </c>
      <c r="BW4880" s="18" t="s">
        <v>2998</v>
      </c>
    </row>
    <row r="4881" spans="51:75" x14ac:dyDescent="0.3">
      <c r="AY4881" s="94" t="e">
        <f>VLOOKUP(C4881,#REF!, 2,FALSE)</f>
        <v>#REF!</v>
      </c>
      <c r="BM4881" s="18" t="s">
        <v>10031</v>
      </c>
      <c r="BN4881" s="18" t="s">
        <v>675</v>
      </c>
      <c r="BO4881" s="18" t="s">
        <v>10033</v>
      </c>
      <c r="BU4881" s="18" t="s">
        <v>10031</v>
      </c>
      <c r="BV4881" s="18" t="s">
        <v>675</v>
      </c>
      <c r="BW4881" s="18" t="s">
        <v>10033</v>
      </c>
    </row>
    <row r="4882" spans="51:75" x14ac:dyDescent="0.3">
      <c r="AY4882" s="94" t="e">
        <f>VLOOKUP(C4882,#REF!, 2,FALSE)</f>
        <v>#REF!</v>
      </c>
      <c r="BM4882" s="18" t="s">
        <v>10034</v>
      </c>
      <c r="BN4882" s="18" t="s">
        <v>3024</v>
      </c>
      <c r="BO4882" s="18" t="s">
        <v>1108</v>
      </c>
      <c r="BU4882" s="18" t="s">
        <v>10034</v>
      </c>
      <c r="BV4882" s="18" t="s">
        <v>3024</v>
      </c>
      <c r="BW4882" s="18" t="s">
        <v>1108</v>
      </c>
    </row>
    <row r="4883" spans="51:75" x14ac:dyDescent="0.3">
      <c r="AY4883" s="94" t="e">
        <f>VLOOKUP(C4883,#REF!, 2,FALSE)</f>
        <v>#REF!</v>
      </c>
      <c r="BM4883" s="18" t="s">
        <v>10035</v>
      </c>
      <c r="BN4883" s="18" t="s">
        <v>1280</v>
      </c>
      <c r="BO4883" s="18" t="s">
        <v>2998</v>
      </c>
      <c r="BU4883" s="18" t="s">
        <v>10035</v>
      </c>
      <c r="BV4883" s="18" t="s">
        <v>1280</v>
      </c>
      <c r="BW4883" s="18" t="s">
        <v>2998</v>
      </c>
    </row>
    <row r="4884" spans="51:75" x14ac:dyDescent="0.3">
      <c r="AY4884" s="94" t="e">
        <f>VLOOKUP(C4884,#REF!, 2,FALSE)</f>
        <v>#REF!</v>
      </c>
      <c r="BM4884" s="18" t="s">
        <v>10036</v>
      </c>
      <c r="BN4884" s="18" t="s">
        <v>626</v>
      </c>
      <c r="BO4884" s="18" t="s">
        <v>10037</v>
      </c>
      <c r="BU4884" s="18" t="s">
        <v>10036</v>
      </c>
      <c r="BV4884" s="18" t="s">
        <v>626</v>
      </c>
      <c r="BW4884" s="18" t="s">
        <v>10037</v>
      </c>
    </row>
    <row r="4885" spans="51:75" x14ac:dyDescent="0.3">
      <c r="AY4885" s="94" t="e">
        <f>VLOOKUP(C4885,#REF!, 2,FALSE)</f>
        <v>#REF!</v>
      </c>
      <c r="BM4885" s="18" t="s">
        <v>10038</v>
      </c>
      <c r="BN4885" s="18" t="s">
        <v>3290</v>
      </c>
      <c r="BO4885" s="18" t="s">
        <v>5046</v>
      </c>
      <c r="BU4885" s="18" t="s">
        <v>10038</v>
      </c>
      <c r="BV4885" s="18" t="s">
        <v>3290</v>
      </c>
      <c r="BW4885" s="18" t="s">
        <v>5046</v>
      </c>
    </row>
    <row r="4886" spans="51:75" x14ac:dyDescent="0.3">
      <c r="AY4886" s="94" t="e">
        <f>VLOOKUP(C4886,#REF!, 2,FALSE)</f>
        <v>#REF!</v>
      </c>
      <c r="BM4886" s="18" t="s">
        <v>10039</v>
      </c>
      <c r="BN4886" s="18" t="s">
        <v>3290</v>
      </c>
      <c r="BO4886" s="18" t="s">
        <v>5046</v>
      </c>
      <c r="BU4886" s="18" t="s">
        <v>10039</v>
      </c>
      <c r="BV4886" s="18" t="s">
        <v>3290</v>
      </c>
      <c r="BW4886" s="18" t="s">
        <v>5046</v>
      </c>
    </row>
    <row r="4887" spans="51:75" x14ac:dyDescent="0.3">
      <c r="AY4887" s="94" t="e">
        <f>VLOOKUP(C4887,#REF!, 2,FALSE)</f>
        <v>#REF!</v>
      </c>
      <c r="BM4887" s="18" t="s">
        <v>10040</v>
      </c>
      <c r="BN4887" s="18" t="s">
        <v>3021</v>
      </c>
      <c r="BO4887" s="18" t="s">
        <v>9963</v>
      </c>
      <c r="BU4887" s="18" t="s">
        <v>10040</v>
      </c>
      <c r="BV4887" s="18" t="s">
        <v>3021</v>
      </c>
      <c r="BW4887" s="18" t="s">
        <v>9963</v>
      </c>
    </row>
    <row r="4888" spans="51:75" x14ac:dyDescent="0.3">
      <c r="AY4888" s="94" t="e">
        <f>VLOOKUP(C4888,#REF!, 2,FALSE)</f>
        <v>#REF!</v>
      </c>
      <c r="BM4888" s="18" t="s">
        <v>10041</v>
      </c>
      <c r="BN4888" s="18" t="s">
        <v>3231</v>
      </c>
      <c r="BO4888" s="18" t="s">
        <v>2998</v>
      </c>
      <c r="BU4888" s="18" t="s">
        <v>10041</v>
      </c>
      <c r="BV4888" s="18" t="s">
        <v>3231</v>
      </c>
      <c r="BW4888" s="18" t="s">
        <v>2998</v>
      </c>
    </row>
    <row r="4889" spans="51:75" x14ac:dyDescent="0.3">
      <c r="AY4889" s="94" t="e">
        <f>VLOOKUP(C4889,#REF!, 2,FALSE)</f>
        <v>#REF!</v>
      </c>
      <c r="BM4889" s="18" t="s">
        <v>10042</v>
      </c>
      <c r="BN4889" s="18" t="s">
        <v>3024</v>
      </c>
      <c r="BO4889" s="18" t="s">
        <v>10043</v>
      </c>
      <c r="BU4889" s="18" t="s">
        <v>10042</v>
      </c>
      <c r="BV4889" s="18" t="s">
        <v>3024</v>
      </c>
      <c r="BW4889" s="18" t="s">
        <v>10043</v>
      </c>
    </row>
    <row r="4890" spans="51:75" x14ac:dyDescent="0.3">
      <c r="AY4890" s="94" t="e">
        <f>VLOOKUP(C4890,#REF!, 2,FALSE)</f>
        <v>#REF!</v>
      </c>
      <c r="BM4890" s="18" t="s">
        <v>10044</v>
      </c>
      <c r="BN4890" s="18" t="s">
        <v>940</v>
      </c>
      <c r="BO4890" s="18" t="s">
        <v>10045</v>
      </c>
      <c r="BU4890" s="18" t="s">
        <v>10044</v>
      </c>
      <c r="BV4890" s="18" t="s">
        <v>940</v>
      </c>
      <c r="BW4890" s="18" t="s">
        <v>10045</v>
      </c>
    </row>
    <row r="4891" spans="51:75" x14ac:dyDescent="0.3">
      <c r="AY4891" s="94" t="e">
        <f>VLOOKUP(C4891,#REF!, 2,FALSE)</f>
        <v>#REF!</v>
      </c>
      <c r="BM4891" s="18" t="s">
        <v>10046</v>
      </c>
      <c r="BN4891" s="18" t="s">
        <v>1355</v>
      </c>
      <c r="BO4891" s="18" t="s">
        <v>10047</v>
      </c>
      <c r="BU4891" s="18" t="s">
        <v>10046</v>
      </c>
      <c r="BV4891" s="18" t="s">
        <v>1355</v>
      </c>
      <c r="BW4891" s="18" t="s">
        <v>10047</v>
      </c>
    </row>
    <row r="4892" spans="51:75" x14ac:dyDescent="0.3">
      <c r="AY4892" s="94" t="e">
        <f>VLOOKUP(C4892,#REF!, 2,FALSE)</f>
        <v>#REF!</v>
      </c>
      <c r="BM4892" s="18" t="s">
        <v>10048</v>
      </c>
      <c r="BN4892" s="18" t="s">
        <v>17081</v>
      </c>
      <c r="BO4892" s="18" t="s">
        <v>10049</v>
      </c>
      <c r="BU4892" s="18" t="s">
        <v>10048</v>
      </c>
      <c r="BV4892" s="18" t="s">
        <v>17081</v>
      </c>
      <c r="BW4892" s="18" t="s">
        <v>10049</v>
      </c>
    </row>
    <row r="4893" spans="51:75" x14ac:dyDescent="0.3">
      <c r="AY4893" s="94" t="e">
        <f>VLOOKUP(C4893,#REF!, 2,FALSE)</f>
        <v>#REF!</v>
      </c>
      <c r="BM4893" s="18" t="s">
        <v>10050</v>
      </c>
      <c r="BN4893" s="18" t="s">
        <v>3021</v>
      </c>
      <c r="BO4893" s="18" t="s">
        <v>10051</v>
      </c>
      <c r="BU4893" s="18" t="s">
        <v>10050</v>
      </c>
      <c r="BV4893" s="18" t="s">
        <v>3021</v>
      </c>
      <c r="BW4893" s="18" t="s">
        <v>10051</v>
      </c>
    </row>
    <row r="4894" spans="51:75" x14ac:dyDescent="0.3">
      <c r="AY4894" s="94" t="e">
        <f>VLOOKUP(C4894,#REF!, 2,FALSE)</f>
        <v>#REF!</v>
      </c>
      <c r="BM4894" s="18" t="s">
        <v>10052</v>
      </c>
      <c r="BN4894" s="18" t="s">
        <v>3290</v>
      </c>
      <c r="BO4894" s="18" t="s">
        <v>2998</v>
      </c>
      <c r="BU4894" s="18" t="s">
        <v>10052</v>
      </c>
      <c r="BV4894" s="18" t="s">
        <v>3290</v>
      </c>
      <c r="BW4894" s="18" t="s">
        <v>2998</v>
      </c>
    </row>
    <row r="4895" spans="51:75" x14ac:dyDescent="0.3">
      <c r="AY4895" s="94" t="e">
        <f>VLOOKUP(C4895,#REF!, 2,FALSE)</f>
        <v>#REF!</v>
      </c>
      <c r="BM4895" s="18" t="s">
        <v>10053</v>
      </c>
      <c r="BN4895" s="18" t="s">
        <v>3021</v>
      </c>
      <c r="BO4895" s="18" t="s">
        <v>2998</v>
      </c>
      <c r="BU4895" s="18" t="s">
        <v>10053</v>
      </c>
      <c r="BV4895" s="18" t="s">
        <v>3021</v>
      </c>
      <c r="BW4895" s="18" t="s">
        <v>2998</v>
      </c>
    </row>
    <row r="4896" spans="51:75" x14ac:dyDescent="0.3">
      <c r="AY4896" s="94" t="e">
        <f>VLOOKUP(C4896,#REF!, 2,FALSE)</f>
        <v>#REF!</v>
      </c>
      <c r="BM4896" s="18" t="s">
        <v>10054</v>
      </c>
      <c r="BN4896" s="18" t="s">
        <v>3024</v>
      </c>
      <c r="BO4896" s="18" t="s">
        <v>2998</v>
      </c>
      <c r="BU4896" s="18" t="s">
        <v>10054</v>
      </c>
      <c r="BV4896" s="18" t="s">
        <v>3024</v>
      </c>
      <c r="BW4896" s="18" t="s">
        <v>2998</v>
      </c>
    </row>
    <row r="4897" spans="51:75" x14ac:dyDescent="0.3">
      <c r="AY4897" s="94" t="e">
        <f>VLOOKUP(C4897,#REF!, 2,FALSE)</f>
        <v>#REF!</v>
      </c>
      <c r="BM4897" s="18" t="s">
        <v>10055</v>
      </c>
      <c r="BN4897" s="18" t="s">
        <v>3231</v>
      </c>
      <c r="BO4897" s="18" t="s">
        <v>4093</v>
      </c>
      <c r="BU4897" s="18" t="s">
        <v>10055</v>
      </c>
      <c r="BV4897" s="18" t="s">
        <v>3231</v>
      </c>
      <c r="BW4897" s="18" t="s">
        <v>4093</v>
      </c>
    </row>
    <row r="4898" spans="51:75" x14ac:dyDescent="0.3">
      <c r="AY4898" s="94" t="e">
        <f>VLOOKUP(C4898,#REF!, 2,FALSE)</f>
        <v>#REF!</v>
      </c>
      <c r="BM4898" s="18" t="s">
        <v>10056</v>
      </c>
      <c r="BN4898" s="18" t="s">
        <v>1025</v>
      </c>
      <c r="BO4898" s="18" t="s">
        <v>4945</v>
      </c>
      <c r="BU4898" s="18" t="s">
        <v>10056</v>
      </c>
      <c r="BV4898" s="18" t="s">
        <v>1025</v>
      </c>
      <c r="BW4898" s="18" t="s">
        <v>4945</v>
      </c>
    </row>
    <row r="4899" spans="51:75" x14ac:dyDescent="0.3">
      <c r="AY4899" s="94" t="e">
        <f>VLOOKUP(C4899,#REF!, 2,FALSE)</f>
        <v>#REF!</v>
      </c>
      <c r="BM4899" s="18" t="s">
        <v>10057</v>
      </c>
      <c r="BN4899" s="18" t="s">
        <v>3231</v>
      </c>
      <c r="BO4899" s="18" t="s">
        <v>2998</v>
      </c>
      <c r="BU4899" s="18" t="s">
        <v>10057</v>
      </c>
      <c r="BV4899" s="18" t="s">
        <v>3231</v>
      </c>
      <c r="BW4899" s="18" t="s">
        <v>2998</v>
      </c>
    </row>
    <row r="4900" spans="51:75" x14ac:dyDescent="0.3">
      <c r="AY4900" s="94" t="e">
        <f>VLOOKUP(C4900,#REF!, 2,FALSE)</f>
        <v>#REF!</v>
      </c>
      <c r="BM4900" s="18" t="s">
        <v>1786</v>
      </c>
      <c r="BN4900" s="18" t="s">
        <v>3231</v>
      </c>
      <c r="BO4900" s="18" t="s">
        <v>4447</v>
      </c>
      <c r="BU4900" s="18" t="s">
        <v>1786</v>
      </c>
      <c r="BV4900" s="18" t="s">
        <v>3231</v>
      </c>
      <c r="BW4900" s="18" t="s">
        <v>4447</v>
      </c>
    </row>
    <row r="4901" spans="51:75" x14ac:dyDescent="0.3">
      <c r="AY4901" s="94" t="e">
        <f>VLOOKUP(C4901,#REF!, 2,FALSE)</f>
        <v>#REF!</v>
      </c>
      <c r="BM4901" s="18" t="s">
        <v>10058</v>
      </c>
      <c r="BN4901" s="18" t="s">
        <v>1355</v>
      </c>
      <c r="BO4901" s="18" t="s">
        <v>10059</v>
      </c>
      <c r="BU4901" s="18" t="s">
        <v>10058</v>
      </c>
      <c r="BV4901" s="18" t="s">
        <v>1355</v>
      </c>
      <c r="BW4901" s="18" t="s">
        <v>10059</v>
      </c>
    </row>
    <row r="4902" spans="51:75" x14ac:dyDescent="0.3">
      <c r="AY4902" s="94" t="e">
        <f>VLOOKUP(C4902,#REF!, 2,FALSE)</f>
        <v>#REF!</v>
      </c>
      <c r="BM4902" s="18" t="s">
        <v>10060</v>
      </c>
      <c r="BN4902" s="18" t="s">
        <v>1282</v>
      </c>
      <c r="BO4902" s="18" t="s">
        <v>10061</v>
      </c>
      <c r="BU4902" s="18" t="s">
        <v>10060</v>
      </c>
      <c r="BV4902" s="18" t="s">
        <v>1282</v>
      </c>
      <c r="BW4902" s="18" t="s">
        <v>10061</v>
      </c>
    </row>
    <row r="4903" spans="51:75" x14ac:dyDescent="0.3">
      <c r="AY4903" s="94" t="e">
        <f>VLOOKUP(C4903,#REF!, 2,FALSE)</f>
        <v>#REF!</v>
      </c>
      <c r="BM4903" s="18" t="s">
        <v>10062</v>
      </c>
      <c r="BN4903" s="18" t="s">
        <v>624</v>
      </c>
      <c r="BO4903" s="18" t="s">
        <v>2385</v>
      </c>
      <c r="BU4903" s="18" t="s">
        <v>10062</v>
      </c>
      <c r="BV4903" s="18" t="s">
        <v>624</v>
      </c>
      <c r="BW4903" s="18" t="s">
        <v>2385</v>
      </c>
    </row>
    <row r="4904" spans="51:75" x14ac:dyDescent="0.3">
      <c r="AY4904" s="94" t="e">
        <f>VLOOKUP(C4904,#REF!, 2,FALSE)</f>
        <v>#REF!</v>
      </c>
      <c r="BM4904" s="18" t="s">
        <v>10063</v>
      </c>
      <c r="BN4904" s="18" t="s">
        <v>1458</v>
      </c>
      <c r="BO4904" s="18" t="s">
        <v>2561</v>
      </c>
      <c r="BU4904" s="18" t="s">
        <v>10063</v>
      </c>
      <c r="BV4904" s="18" t="s">
        <v>1458</v>
      </c>
      <c r="BW4904" s="18" t="s">
        <v>2561</v>
      </c>
    </row>
    <row r="4905" spans="51:75" x14ac:dyDescent="0.3">
      <c r="AY4905" s="94" t="e">
        <f>VLOOKUP(C4905,#REF!, 2,FALSE)</f>
        <v>#REF!</v>
      </c>
      <c r="BM4905" s="18" t="s">
        <v>1787</v>
      </c>
      <c r="BN4905" s="18" t="s">
        <v>668</v>
      </c>
      <c r="BO4905" s="18" t="s">
        <v>10064</v>
      </c>
      <c r="BU4905" s="18" t="s">
        <v>1787</v>
      </c>
      <c r="BV4905" s="18" t="s">
        <v>668</v>
      </c>
      <c r="BW4905" s="18" t="s">
        <v>10064</v>
      </c>
    </row>
    <row r="4906" spans="51:75" x14ac:dyDescent="0.3">
      <c r="AY4906" s="94" t="e">
        <f>VLOOKUP(C4906,#REF!, 2,FALSE)</f>
        <v>#REF!</v>
      </c>
      <c r="BM4906" s="18" t="s">
        <v>1788</v>
      </c>
      <c r="BN4906" s="18" t="s">
        <v>642</v>
      </c>
      <c r="BO4906" s="18" t="s">
        <v>10065</v>
      </c>
      <c r="BU4906" s="18" t="s">
        <v>1788</v>
      </c>
      <c r="BV4906" s="18" t="s">
        <v>642</v>
      </c>
      <c r="BW4906" s="18" t="s">
        <v>10065</v>
      </c>
    </row>
    <row r="4907" spans="51:75" x14ac:dyDescent="0.3">
      <c r="AY4907" s="94" t="e">
        <f>VLOOKUP(C4907,#REF!, 2,FALSE)</f>
        <v>#REF!</v>
      </c>
      <c r="BM4907" s="18" t="s">
        <v>10067</v>
      </c>
      <c r="BN4907" s="18" t="s">
        <v>3021</v>
      </c>
      <c r="BO4907" s="18" t="s">
        <v>6686</v>
      </c>
      <c r="BU4907" s="18" t="s">
        <v>10067</v>
      </c>
      <c r="BV4907" s="18" t="s">
        <v>3021</v>
      </c>
      <c r="BW4907" s="18" t="s">
        <v>6686</v>
      </c>
    </row>
    <row r="4908" spans="51:75" x14ac:dyDescent="0.3">
      <c r="AY4908" s="94" t="e">
        <f>VLOOKUP(C4908,#REF!, 2,FALSE)</f>
        <v>#REF!</v>
      </c>
      <c r="BM4908" s="18" t="s">
        <v>10068</v>
      </c>
      <c r="BN4908" s="18" t="s">
        <v>2993</v>
      </c>
      <c r="BO4908" s="18" t="s">
        <v>10069</v>
      </c>
      <c r="BU4908" s="18" t="s">
        <v>10068</v>
      </c>
      <c r="BV4908" s="18" t="s">
        <v>2993</v>
      </c>
      <c r="BW4908" s="18" t="s">
        <v>10069</v>
      </c>
    </row>
    <row r="4909" spans="51:75" x14ac:dyDescent="0.3">
      <c r="AY4909" s="94" t="e">
        <f>VLOOKUP(C4909,#REF!, 2,FALSE)</f>
        <v>#REF!</v>
      </c>
      <c r="BM4909" s="18" t="s">
        <v>10070</v>
      </c>
      <c r="BN4909" s="18" t="s">
        <v>811</v>
      </c>
      <c r="BO4909" s="18" t="s">
        <v>8112</v>
      </c>
      <c r="BU4909" s="18" t="s">
        <v>10070</v>
      </c>
      <c r="BV4909" s="18" t="s">
        <v>811</v>
      </c>
      <c r="BW4909" s="18" t="s">
        <v>8112</v>
      </c>
    </row>
    <row r="4910" spans="51:75" x14ac:dyDescent="0.3">
      <c r="AY4910" s="94" t="e">
        <f>VLOOKUP(C4910,#REF!, 2,FALSE)</f>
        <v>#REF!</v>
      </c>
      <c r="BM4910" s="18" t="s">
        <v>1808</v>
      </c>
      <c r="BN4910" s="18" t="s">
        <v>622</v>
      </c>
      <c r="BO4910" s="18" t="s">
        <v>3783</v>
      </c>
      <c r="BU4910" s="18" t="s">
        <v>1808</v>
      </c>
      <c r="BV4910" s="18" t="s">
        <v>622</v>
      </c>
      <c r="BW4910" s="18" t="s">
        <v>3783</v>
      </c>
    </row>
    <row r="4911" spans="51:75" x14ac:dyDescent="0.3">
      <c r="AY4911" s="94" t="e">
        <f>VLOOKUP(C4911,#REF!, 2,FALSE)</f>
        <v>#REF!</v>
      </c>
      <c r="BM4911" s="18" t="s">
        <v>10071</v>
      </c>
      <c r="BN4911" s="18" t="s">
        <v>669</v>
      </c>
      <c r="BO4911" s="18" t="s">
        <v>4604</v>
      </c>
      <c r="BU4911" s="18" t="s">
        <v>10071</v>
      </c>
      <c r="BV4911" s="18" t="s">
        <v>669</v>
      </c>
      <c r="BW4911" s="18" t="s">
        <v>4604</v>
      </c>
    </row>
    <row r="4912" spans="51:75" x14ac:dyDescent="0.3">
      <c r="AY4912" s="94" t="e">
        <f>VLOOKUP(C4912,#REF!, 2,FALSE)</f>
        <v>#REF!</v>
      </c>
      <c r="BM4912" s="18" t="s">
        <v>10072</v>
      </c>
      <c r="BN4912" s="18" t="s">
        <v>636</v>
      </c>
      <c r="BO4912" s="18" t="s">
        <v>6741</v>
      </c>
      <c r="BU4912" s="18" t="s">
        <v>10072</v>
      </c>
      <c r="BV4912" s="18" t="s">
        <v>636</v>
      </c>
      <c r="BW4912" s="18" t="s">
        <v>6741</v>
      </c>
    </row>
    <row r="4913" spans="51:75" x14ac:dyDescent="0.3">
      <c r="AY4913" s="94" t="e">
        <f>VLOOKUP(C4913,#REF!, 2,FALSE)</f>
        <v>#REF!</v>
      </c>
      <c r="BM4913" s="18" t="s">
        <v>1809</v>
      </c>
      <c r="BN4913" s="18" t="s">
        <v>3231</v>
      </c>
      <c r="BO4913" s="18" t="s">
        <v>10073</v>
      </c>
      <c r="BU4913" s="18" t="s">
        <v>1809</v>
      </c>
      <c r="BV4913" s="18" t="s">
        <v>3231</v>
      </c>
      <c r="BW4913" s="18" t="s">
        <v>10073</v>
      </c>
    </row>
    <row r="4914" spans="51:75" x14ac:dyDescent="0.3">
      <c r="AY4914" s="94" t="e">
        <f>VLOOKUP(C4914,#REF!, 2,FALSE)</f>
        <v>#REF!</v>
      </c>
      <c r="BM4914" s="18" t="s">
        <v>10074</v>
      </c>
      <c r="BN4914" s="18" t="s">
        <v>673</v>
      </c>
      <c r="BO4914" s="18" t="s">
        <v>10075</v>
      </c>
      <c r="BU4914" s="18" t="s">
        <v>10074</v>
      </c>
      <c r="BV4914" s="18" t="s">
        <v>673</v>
      </c>
      <c r="BW4914" s="18" t="s">
        <v>10075</v>
      </c>
    </row>
    <row r="4915" spans="51:75" x14ac:dyDescent="0.3">
      <c r="AY4915" s="94" t="e">
        <f>VLOOKUP(C4915,#REF!, 2,FALSE)</f>
        <v>#REF!</v>
      </c>
      <c r="BM4915" s="18" t="s">
        <v>1810</v>
      </c>
      <c r="BN4915" s="18" t="s">
        <v>3231</v>
      </c>
      <c r="BO4915" s="18" t="s">
        <v>10076</v>
      </c>
      <c r="BU4915" s="18" t="s">
        <v>1810</v>
      </c>
      <c r="BV4915" s="18" t="s">
        <v>3231</v>
      </c>
      <c r="BW4915" s="18" t="s">
        <v>10076</v>
      </c>
    </row>
    <row r="4916" spans="51:75" x14ac:dyDescent="0.3">
      <c r="AY4916" s="94" t="e">
        <f>VLOOKUP(C4916,#REF!, 2,FALSE)</f>
        <v>#REF!</v>
      </c>
      <c r="BM4916" s="18" t="s">
        <v>10077</v>
      </c>
      <c r="BN4916" s="18" t="s">
        <v>3290</v>
      </c>
      <c r="BO4916" s="18" t="s">
        <v>10078</v>
      </c>
      <c r="BU4916" s="18" t="s">
        <v>10077</v>
      </c>
      <c r="BV4916" s="18" t="s">
        <v>3290</v>
      </c>
      <c r="BW4916" s="18" t="s">
        <v>10078</v>
      </c>
    </row>
    <row r="4917" spans="51:75" x14ac:dyDescent="0.3">
      <c r="AY4917" s="94" t="e">
        <f>VLOOKUP(C4917,#REF!, 2,FALSE)</f>
        <v>#REF!</v>
      </c>
      <c r="BM4917" s="18" t="s">
        <v>10079</v>
      </c>
      <c r="BN4917" s="18" t="s">
        <v>3231</v>
      </c>
      <c r="BO4917" s="18" t="s">
        <v>6632</v>
      </c>
      <c r="BU4917" s="18" t="s">
        <v>10079</v>
      </c>
      <c r="BV4917" s="18" t="s">
        <v>3231</v>
      </c>
      <c r="BW4917" s="18" t="s">
        <v>6632</v>
      </c>
    </row>
    <row r="4918" spans="51:75" x14ac:dyDescent="0.3">
      <c r="AY4918" s="94" t="e">
        <f>VLOOKUP(C4918,#REF!, 2,FALSE)</f>
        <v>#REF!</v>
      </c>
      <c r="BM4918" s="18" t="s">
        <v>10080</v>
      </c>
      <c r="BN4918" s="18" t="s">
        <v>1285</v>
      </c>
      <c r="BO4918" s="18" t="s">
        <v>8253</v>
      </c>
      <c r="BU4918" s="18" t="s">
        <v>10080</v>
      </c>
      <c r="BV4918" s="18" t="s">
        <v>1285</v>
      </c>
      <c r="BW4918" s="18" t="s">
        <v>8253</v>
      </c>
    </row>
    <row r="4919" spans="51:75" x14ac:dyDescent="0.3">
      <c r="AY4919" s="94" t="e">
        <f>VLOOKUP(C4919,#REF!, 2,FALSE)</f>
        <v>#REF!</v>
      </c>
      <c r="BM4919" s="18" t="s">
        <v>1811</v>
      </c>
      <c r="BN4919" s="18" t="s">
        <v>3024</v>
      </c>
      <c r="BO4919" s="18" t="s">
        <v>10081</v>
      </c>
      <c r="BU4919" s="18" t="s">
        <v>1811</v>
      </c>
      <c r="BV4919" s="18" t="s">
        <v>3024</v>
      </c>
      <c r="BW4919" s="18" t="s">
        <v>10081</v>
      </c>
    </row>
    <row r="4920" spans="51:75" x14ac:dyDescent="0.3">
      <c r="AY4920" s="94" t="e">
        <f>VLOOKUP(C4920,#REF!, 2,FALSE)</f>
        <v>#REF!</v>
      </c>
      <c r="BM4920" s="18" t="s">
        <v>10082</v>
      </c>
      <c r="BN4920" s="18" t="s">
        <v>3231</v>
      </c>
      <c r="BO4920" s="18" t="s">
        <v>1340</v>
      </c>
      <c r="BU4920" s="18" t="s">
        <v>10082</v>
      </c>
      <c r="BV4920" s="18" t="s">
        <v>3231</v>
      </c>
      <c r="BW4920" s="18" t="s">
        <v>1340</v>
      </c>
    </row>
    <row r="4921" spans="51:75" x14ac:dyDescent="0.3">
      <c r="AY4921" s="94" t="e">
        <f>VLOOKUP(C4921,#REF!, 2,FALSE)</f>
        <v>#REF!</v>
      </c>
      <c r="BM4921" s="18" t="s">
        <v>1812</v>
      </c>
      <c r="BN4921" s="18" t="s">
        <v>3021</v>
      </c>
      <c r="BO4921" s="18" t="s">
        <v>2110</v>
      </c>
      <c r="BU4921" s="18" t="s">
        <v>1812</v>
      </c>
      <c r="BV4921" s="18" t="s">
        <v>3021</v>
      </c>
      <c r="BW4921" s="18" t="s">
        <v>2110</v>
      </c>
    </row>
    <row r="4922" spans="51:75" x14ac:dyDescent="0.3">
      <c r="AY4922" s="94" t="e">
        <f>VLOOKUP(C4922,#REF!, 2,FALSE)</f>
        <v>#REF!</v>
      </c>
      <c r="BM4922" s="18" t="s">
        <v>10083</v>
      </c>
      <c r="BN4922" s="18" t="s">
        <v>3231</v>
      </c>
      <c r="BO4922" s="18" t="s">
        <v>2998</v>
      </c>
      <c r="BU4922" s="18" t="s">
        <v>10083</v>
      </c>
      <c r="BV4922" s="18" t="s">
        <v>3231</v>
      </c>
      <c r="BW4922" s="18" t="s">
        <v>2998</v>
      </c>
    </row>
    <row r="4923" spans="51:75" x14ac:dyDescent="0.3">
      <c r="AY4923" s="94" t="e">
        <f>VLOOKUP(C4923,#REF!, 2,FALSE)</f>
        <v>#REF!</v>
      </c>
      <c r="BM4923" s="18" t="s">
        <v>10084</v>
      </c>
      <c r="BN4923" s="18" t="s">
        <v>1292</v>
      </c>
      <c r="BO4923" s="18" t="s">
        <v>10085</v>
      </c>
      <c r="BU4923" s="18" t="s">
        <v>10084</v>
      </c>
      <c r="BV4923" s="18" t="s">
        <v>1292</v>
      </c>
      <c r="BW4923" s="18" t="s">
        <v>10085</v>
      </c>
    </row>
    <row r="4924" spans="51:75" x14ac:dyDescent="0.3">
      <c r="AY4924" s="94" t="e">
        <f>VLOOKUP(C4924,#REF!, 2,FALSE)</f>
        <v>#REF!</v>
      </c>
      <c r="BM4924" s="18" t="s">
        <v>10086</v>
      </c>
      <c r="BN4924" s="18" t="s">
        <v>3024</v>
      </c>
      <c r="BO4924" s="18" t="s">
        <v>10087</v>
      </c>
      <c r="BU4924" s="18" t="s">
        <v>10086</v>
      </c>
      <c r="BV4924" s="18" t="s">
        <v>3024</v>
      </c>
      <c r="BW4924" s="18" t="s">
        <v>10087</v>
      </c>
    </row>
    <row r="4925" spans="51:75" x14ac:dyDescent="0.3">
      <c r="AY4925" s="94" t="e">
        <f>VLOOKUP(C4925,#REF!, 2,FALSE)</f>
        <v>#REF!</v>
      </c>
      <c r="BM4925" s="18" t="s">
        <v>10088</v>
      </c>
      <c r="BN4925" s="18" t="s">
        <v>814</v>
      </c>
      <c r="BO4925" s="18" t="s">
        <v>6267</v>
      </c>
      <c r="BU4925" s="18" t="s">
        <v>10088</v>
      </c>
      <c r="BV4925" s="18" t="s">
        <v>814</v>
      </c>
      <c r="BW4925" s="18" t="s">
        <v>6267</v>
      </c>
    </row>
    <row r="4926" spans="51:75" x14ac:dyDescent="0.3">
      <c r="AY4926" s="94" t="e">
        <f>VLOOKUP(C4926,#REF!, 2,FALSE)</f>
        <v>#REF!</v>
      </c>
      <c r="BM4926" s="18" t="s">
        <v>10089</v>
      </c>
      <c r="BN4926" s="18" t="s">
        <v>645</v>
      </c>
      <c r="BO4926" s="18" t="s">
        <v>10090</v>
      </c>
      <c r="BU4926" s="18" t="s">
        <v>10089</v>
      </c>
      <c r="BV4926" s="18" t="s">
        <v>645</v>
      </c>
      <c r="BW4926" s="18" t="s">
        <v>10090</v>
      </c>
    </row>
    <row r="4927" spans="51:75" x14ac:dyDescent="0.3">
      <c r="AY4927" s="94" t="e">
        <f>VLOOKUP(C4927,#REF!, 2,FALSE)</f>
        <v>#REF!</v>
      </c>
      <c r="BM4927" s="18" t="s">
        <v>10091</v>
      </c>
      <c r="BN4927" s="18" t="s">
        <v>1509</v>
      </c>
      <c r="BO4927" s="18" t="s">
        <v>3100</v>
      </c>
      <c r="BU4927" s="18" t="s">
        <v>10091</v>
      </c>
      <c r="BV4927" s="18" t="s">
        <v>1509</v>
      </c>
      <c r="BW4927" s="18" t="s">
        <v>3100</v>
      </c>
    </row>
    <row r="4928" spans="51:75" x14ac:dyDescent="0.3">
      <c r="AY4928" s="94" t="e">
        <f>VLOOKUP(C4928,#REF!, 2,FALSE)</f>
        <v>#REF!</v>
      </c>
      <c r="BM4928" s="18" t="s">
        <v>10092</v>
      </c>
      <c r="BN4928" s="18" t="s">
        <v>815</v>
      </c>
      <c r="BO4928" s="18" t="s">
        <v>10093</v>
      </c>
      <c r="BU4928" s="18" t="s">
        <v>10092</v>
      </c>
      <c r="BV4928" s="18" t="s">
        <v>815</v>
      </c>
      <c r="BW4928" s="18" t="s">
        <v>10093</v>
      </c>
    </row>
    <row r="4929" spans="51:75" x14ac:dyDescent="0.3">
      <c r="AY4929" s="94" t="e">
        <f>VLOOKUP(C4929,#REF!, 2,FALSE)</f>
        <v>#REF!</v>
      </c>
      <c r="BM4929" s="18" t="s">
        <v>10094</v>
      </c>
      <c r="BN4929" s="18" t="s">
        <v>792</v>
      </c>
      <c r="BO4929" s="18" t="s">
        <v>644</v>
      </c>
      <c r="BU4929" s="18" t="s">
        <v>10094</v>
      </c>
      <c r="BV4929" s="18" t="s">
        <v>792</v>
      </c>
      <c r="BW4929" s="18" t="s">
        <v>644</v>
      </c>
    </row>
    <row r="4930" spans="51:75" x14ac:dyDescent="0.3">
      <c r="AY4930" s="94" t="e">
        <f>VLOOKUP(C4930,#REF!, 2,FALSE)</f>
        <v>#REF!</v>
      </c>
      <c r="BM4930" s="18" t="s">
        <v>10095</v>
      </c>
      <c r="BN4930" s="18" t="s">
        <v>1082</v>
      </c>
      <c r="BO4930" s="18" t="s">
        <v>1461</v>
      </c>
      <c r="BU4930" s="18" t="s">
        <v>10095</v>
      </c>
      <c r="BV4930" s="18" t="s">
        <v>1082</v>
      </c>
      <c r="BW4930" s="18" t="s">
        <v>1461</v>
      </c>
    </row>
    <row r="4931" spans="51:75" x14ac:dyDescent="0.3">
      <c r="AY4931" s="94" t="e">
        <f>VLOOKUP(C4931,#REF!, 2,FALSE)</f>
        <v>#REF!</v>
      </c>
      <c r="BM4931" s="18" t="s">
        <v>10096</v>
      </c>
      <c r="BN4931" s="18" t="s">
        <v>667</v>
      </c>
      <c r="BO4931" s="18" t="s">
        <v>10097</v>
      </c>
      <c r="BU4931" s="18" t="s">
        <v>10096</v>
      </c>
      <c r="BV4931" s="18" t="s">
        <v>667</v>
      </c>
      <c r="BW4931" s="18" t="s">
        <v>10097</v>
      </c>
    </row>
    <row r="4932" spans="51:75" x14ac:dyDescent="0.3">
      <c r="AY4932" s="94" t="e">
        <f>VLOOKUP(C4932,#REF!, 2,FALSE)</f>
        <v>#REF!</v>
      </c>
      <c r="BM4932" s="18" t="s">
        <v>10098</v>
      </c>
      <c r="BN4932" s="18" t="s">
        <v>673</v>
      </c>
      <c r="BO4932" s="18" t="s">
        <v>6908</v>
      </c>
      <c r="BU4932" s="18" t="s">
        <v>10098</v>
      </c>
      <c r="BV4932" s="18" t="s">
        <v>673</v>
      </c>
      <c r="BW4932" s="18" t="s">
        <v>6908</v>
      </c>
    </row>
    <row r="4933" spans="51:75" x14ac:dyDescent="0.3">
      <c r="AY4933" s="94" t="e">
        <f>VLOOKUP(C4933,#REF!, 2,FALSE)</f>
        <v>#REF!</v>
      </c>
      <c r="BM4933" s="18" t="s">
        <v>10099</v>
      </c>
      <c r="BN4933" s="18" t="s">
        <v>17081</v>
      </c>
      <c r="BO4933" s="18" t="s">
        <v>10100</v>
      </c>
      <c r="BU4933" s="18" t="s">
        <v>10099</v>
      </c>
      <c r="BV4933" s="18" t="s">
        <v>17081</v>
      </c>
      <c r="BW4933" s="18" t="s">
        <v>10100</v>
      </c>
    </row>
    <row r="4934" spans="51:75" x14ac:dyDescent="0.3">
      <c r="AY4934" s="94" t="e">
        <f>VLOOKUP(C4934,#REF!, 2,FALSE)</f>
        <v>#REF!</v>
      </c>
      <c r="BM4934" s="18" t="s">
        <v>10102</v>
      </c>
      <c r="BN4934" s="18" t="s">
        <v>636</v>
      </c>
      <c r="BO4934" s="18" t="s">
        <v>2077</v>
      </c>
      <c r="BU4934" s="18" t="s">
        <v>10102</v>
      </c>
      <c r="BV4934" s="18" t="s">
        <v>636</v>
      </c>
      <c r="BW4934" s="18" t="s">
        <v>2077</v>
      </c>
    </row>
    <row r="4935" spans="51:75" x14ac:dyDescent="0.3">
      <c r="AY4935" s="94" t="e">
        <f>VLOOKUP(C4935,#REF!, 2,FALSE)</f>
        <v>#REF!</v>
      </c>
      <c r="BM4935" s="18" t="s">
        <v>332</v>
      </c>
      <c r="BN4935" s="18" t="s">
        <v>2998</v>
      </c>
      <c r="BO4935" s="18" t="s">
        <v>2998</v>
      </c>
      <c r="BU4935" s="18" t="s">
        <v>332</v>
      </c>
      <c r="BV4935" s="18" t="s">
        <v>2998</v>
      </c>
      <c r="BW4935" s="18" t="s">
        <v>2998</v>
      </c>
    </row>
    <row r="4936" spans="51:75" x14ac:dyDescent="0.3">
      <c r="AY4936" s="94" t="e">
        <f>VLOOKUP(C4936,#REF!, 2,FALSE)</f>
        <v>#REF!</v>
      </c>
      <c r="BM4936" s="18" t="s">
        <v>10103</v>
      </c>
      <c r="BN4936" s="18" t="s">
        <v>2998</v>
      </c>
      <c r="BO4936" s="18" t="s">
        <v>1074</v>
      </c>
      <c r="BU4936" s="18" t="s">
        <v>10103</v>
      </c>
      <c r="BV4936" s="18" t="s">
        <v>2998</v>
      </c>
      <c r="BW4936" s="18" t="s">
        <v>1074</v>
      </c>
    </row>
    <row r="4937" spans="51:75" x14ac:dyDescent="0.3">
      <c r="AY4937" s="94" t="e">
        <f>VLOOKUP(C4937,#REF!, 2,FALSE)</f>
        <v>#REF!</v>
      </c>
      <c r="BM4937" s="18" t="s">
        <v>10104</v>
      </c>
      <c r="BN4937" s="18" t="s">
        <v>17081</v>
      </c>
      <c r="BO4937" s="18" t="s">
        <v>2888</v>
      </c>
      <c r="BU4937" s="18" t="s">
        <v>10104</v>
      </c>
      <c r="BV4937" s="18" t="s">
        <v>17081</v>
      </c>
      <c r="BW4937" s="18" t="s">
        <v>2888</v>
      </c>
    </row>
    <row r="4938" spans="51:75" x14ac:dyDescent="0.3">
      <c r="AY4938" s="94" t="e">
        <f>VLOOKUP(C4938,#REF!, 2,FALSE)</f>
        <v>#REF!</v>
      </c>
      <c r="BM4938" s="18" t="s">
        <v>10105</v>
      </c>
      <c r="BN4938" s="18" t="s">
        <v>2998</v>
      </c>
      <c r="BO4938" s="18" t="s">
        <v>2998</v>
      </c>
      <c r="BU4938" s="18" t="s">
        <v>10105</v>
      </c>
      <c r="BV4938" s="18" t="s">
        <v>2998</v>
      </c>
      <c r="BW4938" s="18" t="s">
        <v>2998</v>
      </c>
    </row>
    <row r="4939" spans="51:75" x14ac:dyDescent="0.3">
      <c r="AY4939" s="94" t="e">
        <f>VLOOKUP(C4939,#REF!, 2,FALSE)</f>
        <v>#REF!</v>
      </c>
      <c r="BM4939" s="18" t="s">
        <v>10106</v>
      </c>
      <c r="BN4939" s="18" t="s">
        <v>17081</v>
      </c>
      <c r="BO4939" s="18" t="s">
        <v>10107</v>
      </c>
      <c r="BU4939" s="18" t="s">
        <v>10106</v>
      </c>
      <c r="BV4939" s="18" t="s">
        <v>17081</v>
      </c>
      <c r="BW4939" s="18" t="s">
        <v>10107</v>
      </c>
    </row>
    <row r="4940" spans="51:75" x14ac:dyDescent="0.3">
      <c r="AY4940" s="94" t="e">
        <f>VLOOKUP(C4940,#REF!, 2,FALSE)</f>
        <v>#REF!</v>
      </c>
      <c r="BM4940" s="18" t="s">
        <v>10108</v>
      </c>
      <c r="BN4940" s="18" t="s">
        <v>2998</v>
      </c>
      <c r="BO4940" s="18" t="s">
        <v>10109</v>
      </c>
      <c r="BU4940" s="18" t="s">
        <v>10108</v>
      </c>
      <c r="BV4940" s="18" t="s">
        <v>2998</v>
      </c>
      <c r="BW4940" s="18" t="s">
        <v>10109</v>
      </c>
    </row>
    <row r="4941" spans="51:75" x14ac:dyDescent="0.3">
      <c r="AY4941" s="94" t="e">
        <f>VLOOKUP(C4941,#REF!, 2,FALSE)</f>
        <v>#REF!</v>
      </c>
      <c r="BM4941" s="18" t="s">
        <v>10110</v>
      </c>
      <c r="BN4941" s="18" t="s">
        <v>2998</v>
      </c>
      <c r="BO4941" s="18" t="s">
        <v>1804</v>
      </c>
      <c r="BU4941" s="18" t="s">
        <v>10110</v>
      </c>
      <c r="BV4941" s="18" t="s">
        <v>2998</v>
      </c>
      <c r="BW4941" s="18" t="s">
        <v>1804</v>
      </c>
    </row>
    <row r="4942" spans="51:75" x14ac:dyDescent="0.3">
      <c r="AY4942" s="94" t="e">
        <f>VLOOKUP(C4942,#REF!, 2,FALSE)</f>
        <v>#REF!</v>
      </c>
      <c r="BM4942" s="18" t="s">
        <v>10111</v>
      </c>
      <c r="BN4942" s="18" t="s">
        <v>853</v>
      </c>
      <c r="BO4942" s="18" t="s">
        <v>1399</v>
      </c>
      <c r="BU4942" s="18" t="s">
        <v>10111</v>
      </c>
      <c r="BV4942" s="18" t="s">
        <v>853</v>
      </c>
      <c r="BW4942" s="18" t="s">
        <v>1399</v>
      </c>
    </row>
    <row r="4943" spans="51:75" x14ac:dyDescent="0.3">
      <c r="AY4943" s="94" t="e">
        <f>VLOOKUP(C4943,#REF!, 2,FALSE)</f>
        <v>#REF!</v>
      </c>
      <c r="BM4943" s="18" t="s">
        <v>10112</v>
      </c>
      <c r="BN4943" s="18" t="s">
        <v>940</v>
      </c>
      <c r="BO4943" s="18" t="s">
        <v>2310</v>
      </c>
      <c r="BU4943" s="18" t="s">
        <v>10112</v>
      </c>
      <c r="BV4943" s="18" t="s">
        <v>940</v>
      </c>
      <c r="BW4943" s="18" t="s">
        <v>2310</v>
      </c>
    </row>
    <row r="4944" spans="51:75" x14ac:dyDescent="0.3">
      <c r="AY4944" s="94" t="e">
        <f>VLOOKUP(C4944,#REF!, 2,FALSE)</f>
        <v>#REF!</v>
      </c>
      <c r="BM4944" s="18" t="s">
        <v>10113</v>
      </c>
      <c r="BN4944" s="18" t="s">
        <v>2998</v>
      </c>
      <c r="BO4944" s="18" t="s">
        <v>2998</v>
      </c>
      <c r="BU4944" s="18" t="s">
        <v>10113</v>
      </c>
      <c r="BV4944" s="18" t="s">
        <v>2998</v>
      </c>
      <c r="BW4944" s="18" t="s">
        <v>2998</v>
      </c>
    </row>
    <row r="4945" spans="51:75" x14ac:dyDescent="0.3">
      <c r="AY4945" s="94" t="e">
        <f>VLOOKUP(C4945,#REF!, 2,FALSE)</f>
        <v>#REF!</v>
      </c>
      <c r="BM4945" s="18" t="s">
        <v>10114</v>
      </c>
      <c r="BN4945" s="18" t="s">
        <v>2998</v>
      </c>
      <c r="BO4945" s="18" t="s">
        <v>926</v>
      </c>
      <c r="BU4945" s="18" t="s">
        <v>10114</v>
      </c>
      <c r="BV4945" s="18" t="s">
        <v>2998</v>
      </c>
      <c r="BW4945" s="18" t="s">
        <v>926</v>
      </c>
    </row>
    <row r="4946" spans="51:75" x14ac:dyDescent="0.3">
      <c r="AY4946" s="94" t="e">
        <f>VLOOKUP(C4946,#REF!, 2,FALSE)</f>
        <v>#REF!</v>
      </c>
      <c r="BM4946" s="18" t="s">
        <v>1815</v>
      </c>
      <c r="BN4946" s="18" t="s">
        <v>2998</v>
      </c>
      <c r="BO4946" s="18" t="s">
        <v>6872</v>
      </c>
      <c r="BU4946" s="18" t="s">
        <v>1815</v>
      </c>
      <c r="BV4946" s="18" t="s">
        <v>2998</v>
      </c>
      <c r="BW4946" s="18" t="s">
        <v>6872</v>
      </c>
    </row>
    <row r="4947" spans="51:75" x14ac:dyDescent="0.3">
      <c r="AY4947" s="94" t="e">
        <f>VLOOKUP(C4947,#REF!, 2,FALSE)</f>
        <v>#REF!</v>
      </c>
      <c r="BM4947" s="18" t="s">
        <v>10115</v>
      </c>
      <c r="BN4947" s="18" t="s">
        <v>2998</v>
      </c>
      <c r="BO4947" s="18" t="s">
        <v>10116</v>
      </c>
      <c r="BU4947" s="18" t="s">
        <v>10115</v>
      </c>
      <c r="BV4947" s="18" t="s">
        <v>2998</v>
      </c>
      <c r="BW4947" s="18" t="s">
        <v>10116</v>
      </c>
    </row>
    <row r="4948" spans="51:75" x14ac:dyDescent="0.3">
      <c r="AY4948" s="94" t="e">
        <f>VLOOKUP(C4948,#REF!, 2,FALSE)</f>
        <v>#REF!</v>
      </c>
      <c r="BM4948" s="18" t="s">
        <v>10118</v>
      </c>
      <c r="BN4948" s="18" t="s">
        <v>2998</v>
      </c>
      <c r="BO4948" s="18" t="s">
        <v>10119</v>
      </c>
      <c r="BU4948" s="18" t="s">
        <v>10118</v>
      </c>
      <c r="BV4948" s="18" t="s">
        <v>2998</v>
      </c>
      <c r="BW4948" s="18" t="s">
        <v>10119</v>
      </c>
    </row>
    <row r="4949" spans="51:75" x14ac:dyDescent="0.3">
      <c r="AY4949" s="94" t="e">
        <f>VLOOKUP(C4949,#REF!, 2,FALSE)</f>
        <v>#REF!</v>
      </c>
      <c r="BM4949" s="18" t="s">
        <v>1816</v>
      </c>
      <c r="BN4949" s="18" t="s">
        <v>2998</v>
      </c>
      <c r="BO4949" s="18" t="s">
        <v>2998</v>
      </c>
      <c r="BU4949" s="18" t="s">
        <v>1816</v>
      </c>
      <c r="BV4949" s="18" t="s">
        <v>2998</v>
      </c>
      <c r="BW4949" s="18" t="s">
        <v>2998</v>
      </c>
    </row>
    <row r="4950" spans="51:75" x14ac:dyDescent="0.3">
      <c r="AY4950" s="94" t="e">
        <f>VLOOKUP(C4950,#REF!, 2,FALSE)</f>
        <v>#REF!</v>
      </c>
      <c r="BM4950" s="18" t="s">
        <v>1820</v>
      </c>
      <c r="BN4950" s="18" t="s">
        <v>2998</v>
      </c>
      <c r="BO4950" s="18" t="s">
        <v>10120</v>
      </c>
      <c r="BU4950" s="18" t="s">
        <v>1820</v>
      </c>
      <c r="BV4950" s="18" t="s">
        <v>2998</v>
      </c>
      <c r="BW4950" s="18" t="s">
        <v>10120</v>
      </c>
    </row>
    <row r="4951" spans="51:75" x14ac:dyDescent="0.3">
      <c r="AY4951" s="94" t="e">
        <f>VLOOKUP(C4951,#REF!, 2,FALSE)</f>
        <v>#REF!</v>
      </c>
      <c r="BM4951" s="18" t="s">
        <v>10121</v>
      </c>
      <c r="BN4951" s="18" t="s">
        <v>2998</v>
      </c>
      <c r="BO4951" s="18" t="s">
        <v>9623</v>
      </c>
      <c r="BU4951" s="18" t="s">
        <v>10121</v>
      </c>
      <c r="BV4951" s="18" t="s">
        <v>2998</v>
      </c>
      <c r="BW4951" s="18" t="s">
        <v>9623</v>
      </c>
    </row>
    <row r="4952" spans="51:75" x14ac:dyDescent="0.3">
      <c r="AY4952" s="94" t="e">
        <f>VLOOKUP(C4952,#REF!, 2,FALSE)</f>
        <v>#REF!</v>
      </c>
      <c r="BM4952" s="18" t="s">
        <v>10124</v>
      </c>
      <c r="BN4952" s="18" t="s">
        <v>2998</v>
      </c>
      <c r="BO4952" s="18" t="s">
        <v>9623</v>
      </c>
      <c r="BU4952" s="18" t="s">
        <v>10124</v>
      </c>
      <c r="BV4952" s="18" t="s">
        <v>2998</v>
      </c>
      <c r="BW4952" s="18" t="s">
        <v>9623</v>
      </c>
    </row>
    <row r="4953" spans="51:75" x14ac:dyDescent="0.3">
      <c r="AY4953" s="94" t="e">
        <f>VLOOKUP(C4953,#REF!, 2,FALSE)</f>
        <v>#REF!</v>
      </c>
      <c r="BM4953" s="18" t="s">
        <v>10125</v>
      </c>
      <c r="BN4953" s="18" t="s">
        <v>2998</v>
      </c>
      <c r="BO4953" s="18" t="s">
        <v>10126</v>
      </c>
      <c r="BU4953" s="18" t="s">
        <v>10125</v>
      </c>
      <c r="BV4953" s="18" t="s">
        <v>2998</v>
      </c>
      <c r="BW4953" s="18" t="s">
        <v>10126</v>
      </c>
    </row>
    <row r="4954" spans="51:75" x14ac:dyDescent="0.3">
      <c r="AY4954" s="94" t="e">
        <f>VLOOKUP(C4954,#REF!, 2,FALSE)</f>
        <v>#REF!</v>
      </c>
      <c r="BM4954" s="18" t="s">
        <v>10127</v>
      </c>
      <c r="BN4954" s="18" t="s">
        <v>2998</v>
      </c>
      <c r="BO4954" s="18" t="s">
        <v>4976</v>
      </c>
      <c r="BU4954" s="18" t="s">
        <v>10127</v>
      </c>
      <c r="BV4954" s="18" t="s">
        <v>2998</v>
      </c>
      <c r="BW4954" s="18" t="s">
        <v>4976</v>
      </c>
    </row>
    <row r="4955" spans="51:75" x14ac:dyDescent="0.3">
      <c r="AY4955" s="94" t="e">
        <f>VLOOKUP(C4955,#REF!, 2,FALSE)</f>
        <v>#REF!</v>
      </c>
      <c r="BM4955" s="18" t="s">
        <v>10128</v>
      </c>
      <c r="BN4955" s="18" t="s">
        <v>2998</v>
      </c>
      <c r="BO4955" s="18" t="s">
        <v>10129</v>
      </c>
      <c r="BU4955" s="18" t="s">
        <v>10128</v>
      </c>
      <c r="BV4955" s="18" t="s">
        <v>2998</v>
      </c>
      <c r="BW4955" s="18" t="s">
        <v>10129</v>
      </c>
    </row>
    <row r="4956" spans="51:75" x14ac:dyDescent="0.3">
      <c r="AY4956" s="94" t="e">
        <f>VLOOKUP(C4956,#REF!, 2,FALSE)</f>
        <v>#REF!</v>
      </c>
      <c r="BM4956" s="18" t="s">
        <v>10130</v>
      </c>
      <c r="BN4956" s="18" t="s">
        <v>626</v>
      </c>
      <c r="BO4956" s="18" t="s">
        <v>10131</v>
      </c>
      <c r="BU4956" s="18" t="s">
        <v>10130</v>
      </c>
      <c r="BV4956" s="18" t="s">
        <v>626</v>
      </c>
      <c r="BW4956" s="18" t="s">
        <v>10131</v>
      </c>
    </row>
    <row r="4957" spans="51:75" x14ac:dyDescent="0.3">
      <c r="AY4957" s="94" t="e">
        <f>VLOOKUP(C4957,#REF!, 2,FALSE)</f>
        <v>#REF!</v>
      </c>
      <c r="BM4957" s="18" t="s">
        <v>10132</v>
      </c>
      <c r="BN4957" s="18" t="s">
        <v>643</v>
      </c>
      <c r="BO4957" s="18" t="s">
        <v>7569</v>
      </c>
      <c r="BU4957" s="18" t="s">
        <v>10132</v>
      </c>
      <c r="BV4957" s="18" t="s">
        <v>643</v>
      </c>
      <c r="BW4957" s="18" t="s">
        <v>7569</v>
      </c>
    </row>
    <row r="4958" spans="51:75" x14ac:dyDescent="0.3">
      <c r="AY4958" s="94" t="e">
        <f>VLOOKUP(C4958,#REF!, 2,FALSE)</f>
        <v>#REF!</v>
      </c>
      <c r="BM4958" s="18" t="s">
        <v>10133</v>
      </c>
      <c r="BN4958" s="18" t="s">
        <v>673</v>
      </c>
      <c r="BO4958" s="18" t="s">
        <v>10134</v>
      </c>
      <c r="BU4958" s="18" t="s">
        <v>10133</v>
      </c>
      <c r="BV4958" s="18" t="s">
        <v>673</v>
      </c>
      <c r="BW4958" s="18" t="s">
        <v>10134</v>
      </c>
    </row>
    <row r="4959" spans="51:75" x14ac:dyDescent="0.3">
      <c r="AY4959" s="94" t="e">
        <f>VLOOKUP(C4959,#REF!, 2,FALSE)</f>
        <v>#REF!</v>
      </c>
      <c r="BM4959" s="18" t="s">
        <v>10135</v>
      </c>
      <c r="BN4959" s="18" t="s">
        <v>628</v>
      </c>
      <c r="BO4959" s="18" t="s">
        <v>7769</v>
      </c>
      <c r="BU4959" s="18" t="s">
        <v>10135</v>
      </c>
      <c r="BV4959" s="18" t="s">
        <v>628</v>
      </c>
      <c r="BW4959" s="18" t="s">
        <v>7769</v>
      </c>
    </row>
    <row r="4960" spans="51:75" x14ac:dyDescent="0.3">
      <c r="AY4960" s="94" t="e">
        <f>VLOOKUP(C4960,#REF!, 2,FALSE)</f>
        <v>#REF!</v>
      </c>
      <c r="BM4960" s="18" t="s">
        <v>1821</v>
      </c>
      <c r="BN4960" s="18" t="s">
        <v>661</v>
      </c>
      <c r="BO4960" s="18" t="s">
        <v>10136</v>
      </c>
      <c r="BU4960" s="18" t="s">
        <v>1821</v>
      </c>
      <c r="BV4960" s="18" t="s">
        <v>661</v>
      </c>
      <c r="BW4960" s="18" t="s">
        <v>10136</v>
      </c>
    </row>
    <row r="4961" spans="51:75" x14ac:dyDescent="0.3">
      <c r="AY4961" s="94" t="e">
        <f>VLOOKUP(C4961,#REF!, 2,FALSE)</f>
        <v>#REF!</v>
      </c>
      <c r="BM4961" s="18" t="s">
        <v>10137</v>
      </c>
      <c r="BN4961" s="18" t="s">
        <v>2998</v>
      </c>
      <c r="BO4961" s="18" t="s">
        <v>2998</v>
      </c>
      <c r="BU4961" s="18" t="s">
        <v>10137</v>
      </c>
      <c r="BV4961" s="18" t="s">
        <v>2998</v>
      </c>
      <c r="BW4961" s="18" t="s">
        <v>2998</v>
      </c>
    </row>
    <row r="4962" spans="51:75" x14ac:dyDescent="0.3">
      <c r="AY4962" s="94" t="e">
        <f>VLOOKUP(C4962,#REF!, 2,FALSE)</f>
        <v>#REF!</v>
      </c>
      <c r="BM4962" s="18" t="s">
        <v>10138</v>
      </c>
      <c r="BN4962" s="18" t="s">
        <v>2998</v>
      </c>
      <c r="BO4962" s="18" t="s">
        <v>2998</v>
      </c>
      <c r="BU4962" s="18" t="s">
        <v>10138</v>
      </c>
      <c r="BV4962" s="18" t="s">
        <v>2998</v>
      </c>
      <c r="BW4962" s="18" t="s">
        <v>2998</v>
      </c>
    </row>
    <row r="4963" spans="51:75" x14ac:dyDescent="0.3">
      <c r="AY4963" s="94" t="e">
        <f>VLOOKUP(C4963,#REF!, 2,FALSE)</f>
        <v>#REF!</v>
      </c>
      <c r="BM4963" s="18" t="s">
        <v>10139</v>
      </c>
      <c r="BN4963" s="18" t="s">
        <v>2998</v>
      </c>
      <c r="BO4963" s="18" t="s">
        <v>1066</v>
      </c>
      <c r="BU4963" s="18" t="s">
        <v>10139</v>
      </c>
      <c r="BV4963" s="18" t="s">
        <v>2998</v>
      </c>
      <c r="BW4963" s="18" t="s">
        <v>1066</v>
      </c>
    </row>
    <row r="4964" spans="51:75" x14ac:dyDescent="0.3">
      <c r="AY4964" s="94" t="e">
        <f>VLOOKUP(C4964,#REF!, 2,FALSE)</f>
        <v>#REF!</v>
      </c>
      <c r="BM4964" s="18" t="s">
        <v>10141</v>
      </c>
      <c r="BN4964" s="18" t="s">
        <v>2998</v>
      </c>
      <c r="BO4964" s="18" t="s">
        <v>9014</v>
      </c>
      <c r="BU4964" s="18" t="s">
        <v>10141</v>
      </c>
      <c r="BV4964" s="18" t="s">
        <v>2998</v>
      </c>
      <c r="BW4964" s="18" t="s">
        <v>9014</v>
      </c>
    </row>
    <row r="4965" spans="51:75" x14ac:dyDescent="0.3">
      <c r="AY4965" s="94" t="e">
        <f>VLOOKUP(C4965,#REF!, 2,FALSE)</f>
        <v>#REF!</v>
      </c>
      <c r="BM4965" s="18" t="s">
        <v>10142</v>
      </c>
      <c r="BN4965" s="18" t="s">
        <v>2998</v>
      </c>
      <c r="BO4965" s="18" t="s">
        <v>1066</v>
      </c>
      <c r="BU4965" s="18" t="s">
        <v>10142</v>
      </c>
      <c r="BV4965" s="18" t="s">
        <v>2998</v>
      </c>
      <c r="BW4965" s="18" t="s">
        <v>1066</v>
      </c>
    </row>
    <row r="4966" spans="51:75" x14ac:dyDescent="0.3">
      <c r="AY4966" s="94" t="e">
        <f>VLOOKUP(C4966,#REF!, 2,FALSE)</f>
        <v>#REF!</v>
      </c>
      <c r="BM4966" s="18" t="s">
        <v>10143</v>
      </c>
      <c r="BN4966" s="18" t="s">
        <v>2998</v>
      </c>
      <c r="BO4966" s="18" t="s">
        <v>2998</v>
      </c>
      <c r="BU4966" s="18" t="s">
        <v>10143</v>
      </c>
      <c r="BV4966" s="18" t="s">
        <v>2998</v>
      </c>
      <c r="BW4966" s="18" t="s">
        <v>2998</v>
      </c>
    </row>
    <row r="4967" spans="51:75" x14ac:dyDescent="0.3">
      <c r="AY4967" s="94" t="e">
        <f>VLOOKUP(C4967,#REF!, 2,FALSE)</f>
        <v>#REF!</v>
      </c>
      <c r="BM4967" s="18" t="s">
        <v>1822</v>
      </c>
      <c r="BN4967" s="18" t="s">
        <v>2998</v>
      </c>
      <c r="BO4967" s="18" t="s">
        <v>10144</v>
      </c>
      <c r="BU4967" s="18" t="s">
        <v>1822</v>
      </c>
      <c r="BV4967" s="18" t="s">
        <v>2998</v>
      </c>
      <c r="BW4967" s="18" t="s">
        <v>10144</v>
      </c>
    </row>
    <row r="4968" spans="51:75" x14ac:dyDescent="0.3">
      <c r="AY4968" s="94" t="e">
        <f>VLOOKUP(C4968,#REF!, 2,FALSE)</f>
        <v>#REF!</v>
      </c>
      <c r="BM4968" s="18" t="s">
        <v>339</v>
      </c>
      <c r="BN4968" s="18" t="s">
        <v>2998</v>
      </c>
      <c r="BO4968" s="18" t="s">
        <v>10145</v>
      </c>
      <c r="BU4968" s="18" t="s">
        <v>339</v>
      </c>
      <c r="BV4968" s="18" t="s">
        <v>2998</v>
      </c>
      <c r="BW4968" s="18" t="s">
        <v>10145</v>
      </c>
    </row>
    <row r="4969" spans="51:75" x14ac:dyDescent="0.3">
      <c r="AY4969" s="94" t="e">
        <f>VLOOKUP(C4969,#REF!, 2,FALSE)</f>
        <v>#REF!</v>
      </c>
      <c r="BM4969" s="18" t="s">
        <v>10146</v>
      </c>
      <c r="BN4969" s="18" t="s">
        <v>874</v>
      </c>
      <c r="BO4969" s="18" t="s">
        <v>8347</v>
      </c>
      <c r="BU4969" s="18" t="s">
        <v>10146</v>
      </c>
      <c r="BV4969" s="18" t="s">
        <v>874</v>
      </c>
      <c r="BW4969" s="18" t="s">
        <v>8347</v>
      </c>
    </row>
    <row r="4970" spans="51:75" x14ac:dyDescent="0.3">
      <c r="AY4970" s="94" t="e">
        <f>VLOOKUP(C4970,#REF!, 2,FALSE)</f>
        <v>#REF!</v>
      </c>
      <c r="BM4970" s="18" t="s">
        <v>10147</v>
      </c>
      <c r="BN4970" s="18" t="s">
        <v>2998</v>
      </c>
      <c r="BO4970" s="18" t="s">
        <v>9454</v>
      </c>
      <c r="BU4970" s="18" t="s">
        <v>10147</v>
      </c>
      <c r="BV4970" s="18" t="s">
        <v>2998</v>
      </c>
      <c r="BW4970" s="18" t="s">
        <v>9454</v>
      </c>
    </row>
    <row r="4971" spans="51:75" x14ac:dyDescent="0.3">
      <c r="AY4971" s="94" t="e">
        <f>VLOOKUP(C4971,#REF!, 2,FALSE)</f>
        <v>#REF!</v>
      </c>
      <c r="BM4971" s="18" t="s">
        <v>10148</v>
      </c>
      <c r="BN4971" s="18" t="s">
        <v>2998</v>
      </c>
      <c r="BO4971" s="18" t="s">
        <v>10149</v>
      </c>
      <c r="BU4971" s="18" t="s">
        <v>10148</v>
      </c>
      <c r="BV4971" s="18" t="s">
        <v>2998</v>
      </c>
      <c r="BW4971" s="18" t="s">
        <v>10149</v>
      </c>
    </row>
    <row r="4972" spans="51:75" x14ac:dyDescent="0.3">
      <c r="AY4972" s="94" t="e">
        <f>VLOOKUP(C4972,#REF!, 2,FALSE)</f>
        <v>#REF!</v>
      </c>
      <c r="BM4972" s="18" t="s">
        <v>1823</v>
      </c>
      <c r="BN4972" s="18" t="s">
        <v>2998</v>
      </c>
      <c r="BO4972" s="18" t="s">
        <v>10150</v>
      </c>
      <c r="BU4972" s="18" t="s">
        <v>1823</v>
      </c>
      <c r="BV4972" s="18" t="s">
        <v>2998</v>
      </c>
      <c r="BW4972" s="18" t="s">
        <v>10150</v>
      </c>
    </row>
    <row r="4973" spans="51:75" x14ac:dyDescent="0.3">
      <c r="AY4973" s="94" t="e">
        <f>VLOOKUP(C4973,#REF!, 2,FALSE)</f>
        <v>#REF!</v>
      </c>
      <c r="BM4973" s="18" t="s">
        <v>10151</v>
      </c>
      <c r="BN4973" s="18" t="s">
        <v>2998</v>
      </c>
      <c r="BO4973" s="18" t="s">
        <v>9106</v>
      </c>
      <c r="BU4973" s="18" t="s">
        <v>10151</v>
      </c>
      <c r="BV4973" s="18" t="s">
        <v>2998</v>
      </c>
      <c r="BW4973" s="18" t="s">
        <v>9106</v>
      </c>
    </row>
    <row r="4974" spans="51:75" x14ac:dyDescent="0.3">
      <c r="AY4974" s="94" t="e">
        <f>VLOOKUP(C4974,#REF!, 2,FALSE)</f>
        <v>#REF!</v>
      </c>
      <c r="BM4974" s="18" t="s">
        <v>10152</v>
      </c>
      <c r="BN4974" s="18" t="s">
        <v>2998</v>
      </c>
      <c r="BO4974" s="18" t="s">
        <v>7444</v>
      </c>
      <c r="BU4974" s="18" t="s">
        <v>10152</v>
      </c>
      <c r="BV4974" s="18" t="s">
        <v>2998</v>
      </c>
      <c r="BW4974" s="18" t="s">
        <v>7444</v>
      </c>
    </row>
    <row r="4975" spans="51:75" x14ac:dyDescent="0.3">
      <c r="AY4975" s="94" t="e">
        <f>VLOOKUP(C4975,#REF!, 2,FALSE)</f>
        <v>#REF!</v>
      </c>
      <c r="BM4975" s="18" t="s">
        <v>10153</v>
      </c>
      <c r="BN4975" s="18" t="s">
        <v>2998</v>
      </c>
      <c r="BO4975" s="18" t="s">
        <v>1059</v>
      </c>
      <c r="BU4975" s="18" t="s">
        <v>10153</v>
      </c>
      <c r="BV4975" s="18" t="s">
        <v>2998</v>
      </c>
      <c r="BW4975" s="18" t="s">
        <v>1059</v>
      </c>
    </row>
    <row r="4976" spans="51:75" x14ac:dyDescent="0.3">
      <c r="AY4976" s="94" t="e">
        <f>VLOOKUP(C4976,#REF!, 2,FALSE)</f>
        <v>#REF!</v>
      </c>
      <c r="BM4976" s="18" t="s">
        <v>10154</v>
      </c>
      <c r="BN4976" s="18" t="s">
        <v>3024</v>
      </c>
      <c r="BO4976" s="18" t="s">
        <v>3294</v>
      </c>
      <c r="BU4976" s="18" t="s">
        <v>10154</v>
      </c>
      <c r="BV4976" s="18" t="s">
        <v>3024</v>
      </c>
      <c r="BW4976" s="18" t="s">
        <v>3294</v>
      </c>
    </row>
    <row r="4977" spans="51:75" x14ac:dyDescent="0.3">
      <c r="AY4977" s="94" t="e">
        <f>VLOOKUP(C4977,#REF!, 2,FALSE)</f>
        <v>#REF!</v>
      </c>
      <c r="BM4977" s="18" t="s">
        <v>331</v>
      </c>
      <c r="BN4977" s="18" t="s">
        <v>2998</v>
      </c>
      <c r="BO4977" s="18" t="s">
        <v>2998</v>
      </c>
      <c r="BU4977" s="18" t="s">
        <v>331</v>
      </c>
      <c r="BV4977" s="18" t="s">
        <v>2998</v>
      </c>
      <c r="BW4977" s="18" t="s">
        <v>2998</v>
      </c>
    </row>
    <row r="4978" spans="51:75" x14ac:dyDescent="0.3">
      <c r="AY4978" s="94" t="e">
        <f>VLOOKUP(C4978,#REF!, 2,FALSE)</f>
        <v>#REF!</v>
      </c>
      <c r="BM4978" s="18" t="s">
        <v>10155</v>
      </c>
      <c r="BN4978" s="18" t="s">
        <v>3021</v>
      </c>
      <c r="BO4978" s="18" t="s">
        <v>2998</v>
      </c>
      <c r="BU4978" s="18" t="s">
        <v>10155</v>
      </c>
      <c r="BV4978" s="18" t="s">
        <v>3021</v>
      </c>
      <c r="BW4978" s="18" t="s">
        <v>2998</v>
      </c>
    </row>
    <row r="4979" spans="51:75" x14ac:dyDescent="0.3">
      <c r="AY4979" s="94" t="e">
        <f>VLOOKUP(C4979,#REF!, 2,FALSE)</f>
        <v>#REF!</v>
      </c>
      <c r="BM4979" s="18" t="s">
        <v>10156</v>
      </c>
      <c r="BN4979" s="18" t="s">
        <v>1152</v>
      </c>
      <c r="BO4979" s="18" t="s">
        <v>5108</v>
      </c>
      <c r="BU4979" s="18" t="s">
        <v>10156</v>
      </c>
      <c r="BV4979" s="18" t="s">
        <v>1152</v>
      </c>
      <c r="BW4979" s="18" t="s">
        <v>5108</v>
      </c>
    </row>
    <row r="4980" spans="51:75" x14ac:dyDescent="0.3">
      <c r="AY4980" s="94" t="e">
        <f>VLOOKUP(C4980,#REF!, 2,FALSE)</f>
        <v>#REF!</v>
      </c>
      <c r="BM4980" s="18" t="s">
        <v>10157</v>
      </c>
      <c r="BN4980" s="18" t="s">
        <v>2998</v>
      </c>
      <c r="BO4980" s="18" t="s">
        <v>9830</v>
      </c>
      <c r="BU4980" s="18" t="s">
        <v>10157</v>
      </c>
      <c r="BV4980" s="18" t="s">
        <v>2998</v>
      </c>
      <c r="BW4980" s="18" t="s">
        <v>9830</v>
      </c>
    </row>
    <row r="4981" spans="51:75" x14ac:dyDescent="0.3">
      <c r="AY4981" s="94" t="e">
        <f>VLOOKUP(C4981,#REF!, 2,FALSE)</f>
        <v>#REF!</v>
      </c>
      <c r="BM4981" s="18" t="s">
        <v>10158</v>
      </c>
      <c r="BN4981" s="18" t="s">
        <v>2998</v>
      </c>
      <c r="BO4981" s="18" t="s">
        <v>10159</v>
      </c>
      <c r="BU4981" s="18" t="s">
        <v>10158</v>
      </c>
      <c r="BV4981" s="18" t="s">
        <v>2998</v>
      </c>
      <c r="BW4981" s="18" t="s">
        <v>10159</v>
      </c>
    </row>
    <row r="4982" spans="51:75" x14ac:dyDescent="0.3">
      <c r="AY4982" s="94" t="e">
        <f>VLOOKUP(C4982,#REF!, 2,FALSE)</f>
        <v>#REF!</v>
      </c>
      <c r="BM4982" s="18" t="s">
        <v>10160</v>
      </c>
      <c r="BN4982" s="18" t="s">
        <v>2998</v>
      </c>
      <c r="BO4982" s="18" t="s">
        <v>7469</v>
      </c>
      <c r="BU4982" s="18" t="s">
        <v>10160</v>
      </c>
      <c r="BV4982" s="18" t="s">
        <v>2998</v>
      </c>
      <c r="BW4982" s="18" t="s">
        <v>7469</v>
      </c>
    </row>
    <row r="4983" spans="51:75" x14ac:dyDescent="0.3">
      <c r="AY4983" s="94" t="e">
        <f>VLOOKUP(C4983,#REF!, 2,FALSE)</f>
        <v>#REF!</v>
      </c>
      <c r="BM4983" s="18" t="s">
        <v>10161</v>
      </c>
      <c r="BN4983" s="18" t="s">
        <v>2998</v>
      </c>
      <c r="BO4983" s="18" t="s">
        <v>4721</v>
      </c>
      <c r="BU4983" s="18" t="s">
        <v>10161</v>
      </c>
      <c r="BV4983" s="18" t="s">
        <v>2998</v>
      </c>
      <c r="BW4983" s="18" t="s">
        <v>4721</v>
      </c>
    </row>
    <row r="4984" spans="51:75" x14ac:dyDescent="0.3">
      <c r="AY4984" s="94" t="e">
        <f>VLOOKUP(C4984,#REF!, 2,FALSE)</f>
        <v>#REF!</v>
      </c>
      <c r="BM4984" s="18" t="s">
        <v>10162</v>
      </c>
      <c r="BN4984" s="18" t="s">
        <v>792</v>
      </c>
      <c r="BO4984" s="18" t="s">
        <v>1008</v>
      </c>
      <c r="BU4984" s="18" t="s">
        <v>10162</v>
      </c>
      <c r="BV4984" s="18" t="s">
        <v>792</v>
      </c>
      <c r="BW4984" s="18" t="s">
        <v>1008</v>
      </c>
    </row>
    <row r="4985" spans="51:75" x14ac:dyDescent="0.3">
      <c r="AY4985" s="94" t="e">
        <f>VLOOKUP(C4985,#REF!, 2,FALSE)</f>
        <v>#REF!</v>
      </c>
      <c r="BM4985" s="18" t="s">
        <v>10163</v>
      </c>
      <c r="BN4985" s="18" t="s">
        <v>661</v>
      </c>
      <c r="BO4985" s="18" t="s">
        <v>8983</v>
      </c>
      <c r="BU4985" s="18" t="s">
        <v>10163</v>
      </c>
      <c r="BV4985" s="18" t="s">
        <v>661</v>
      </c>
      <c r="BW4985" s="18" t="s">
        <v>8983</v>
      </c>
    </row>
    <row r="4986" spans="51:75" x14ac:dyDescent="0.3">
      <c r="AY4986" s="94" t="e">
        <f>VLOOKUP(C4986,#REF!, 2,FALSE)</f>
        <v>#REF!</v>
      </c>
      <c r="BM4986" s="18" t="s">
        <v>1826</v>
      </c>
      <c r="BN4986" s="18" t="s">
        <v>864</v>
      </c>
      <c r="BO4986" s="18" t="s">
        <v>4099</v>
      </c>
      <c r="BU4986" s="18" t="s">
        <v>1826</v>
      </c>
      <c r="BV4986" s="18" t="s">
        <v>864</v>
      </c>
      <c r="BW4986" s="18" t="s">
        <v>4099</v>
      </c>
    </row>
    <row r="4987" spans="51:75" x14ac:dyDescent="0.3">
      <c r="AY4987" s="94" t="e">
        <f>VLOOKUP(C4987,#REF!, 2,FALSE)</f>
        <v>#REF!</v>
      </c>
      <c r="BM4987" s="18" t="s">
        <v>10164</v>
      </c>
      <c r="BN4987" s="18" t="s">
        <v>667</v>
      </c>
      <c r="BO4987" s="18" t="s">
        <v>10165</v>
      </c>
      <c r="BU4987" s="18" t="s">
        <v>10164</v>
      </c>
      <c r="BV4987" s="18" t="s">
        <v>667</v>
      </c>
      <c r="BW4987" s="18" t="s">
        <v>10165</v>
      </c>
    </row>
    <row r="4988" spans="51:75" x14ac:dyDescent="0.3">
      <c r="AY4988" s="94" t="e">
        <f>VLOOKUP(C4988,#REF!, 2,FALSE)</f>
        <v>#REF!</v>
      </c>
      <c r="BM4988" s="18" t="s">
        <v>10167</v>
      </c>
      <c r="BN4988" s="18" t="s">
        <v>661</v>
      </c>
      <c r="BO4988" s="18" t="s">
        <v>10168</v>
      </c>
      <c r="BU4988" s="18" t="s">
        <v>10167</v>
      </c>
      <c r="BV4988" s="18" t="s">
        <v>661</v>
      </c>
      <c r="BW4988" s="18" t="s">
        <v>10168</v>
      </c>
    </row>
    <row r="4989" spans="51:75" x14ac:dyDescent="0.3">
      <c r="AY4989" s="94" t="e">
        <f>VLOOKUP(C4989,#REF!, 2,FALSE)</f>
        <v>#REF!</v>
      </c>
      <c r="BM4989" s="18" t="s">
        <v>10170</v>
      </c>
      <c r="BN4989" s="18" t="s">
        <v>643</v>
      </c>
      <c r="BO4989" s="18" t="s">
        <v>8170</v>
      </c>
      <c r="BU4989" s="18" t="s">
        <v>10170</v>
      </c>
      <c r="BV4989" s="18" t="s">
        <v>643</v>
      </c>
      <c r="BW4989" s="18" t="s">
        <v>8170</v>
      </c>
    </row>
    <row r="4990" spans="51:75" x14ac:dyDescent="0.3">
      <c r="AY4990" s="94" t="e">
        <f>VLOOKUP(C4990,#REF!, 2,FALSE)</f>
        <v>#REF!</v>
      </c>
      <c r="BM4990" s="18" t="s">
        <v>10171</v>
      </c>
      <c r="BN4990" s="18" t="s">
        <v>619</v>
      </c>
      <c r="BO4990" s="18" t="s">
        <v>2022</v>
      </c>
      <c r="BU4990" s="18" t="s">
        <v>10171</v>
      </c>
      <c r="BV4990" s="18" t="s">
        <v>619</v>
      </c>
      <c r="BW4990" s="18" t="s">
        <v>2022</v>
      </c>
    </row>
    <row r="4991" spans="51:75" x14ac:dyDescent="0.3">
      <c r="AY4991" s="94" t="e">
        <f>VLOOKUP(C4991,#REF!, 2,FALSE)</f>
        <v>#REF!</v>
      </c>
      <c r="BM4991" s="18" t="s">
        <v>10172</v>
      </c>
      <c r="BN4991" s="18" t="s">
        <v>636</v>
      </c>
      <c r="BO4991" s="18" t="s">
        <v>10173</v>
      </c>
      <c r="BU4991" s="18" t="s">
        <v>10172</v>
      </c>
      <c r="BV4991" s="18" t="s">
        <v>636</v>
      </c>
      <c r="BW4991" s="18" t="s">
        <v>10173</v>
      </c>
    </row>
    <row r="4992" spans="51:75" x14ac:dyDescent="0.3">
      <c r="AY4992" s="94" t="e">
        <f>VLOOKUP(C4992,#REF!, 2,FALSE)</f>
        <v>#REF!</v>
      </c>
      <c r="BM4992" s="18" t="s">
        <v>10174</v>
      </c>
      <c r="BN4992" s="18" t="s">
        <v>3109</v>
      </c>
      <c r="BO4992" s="18" t="s">
        <v>10175</v>
      </c>
      <c r="BU4992" s="18" t="s">
        <v>10174</v>
      </c>
      <c r="BV4992" s="18" t="s">
        <v>3109</v>
      </c>
      <c r="BW4992" s="18" t="s">
        <v>10175</v>
      </c>
    </row>
    <row r="4993" spans="51:75" x14ac:dyDescent="0.3">
      <c r="AY4993" s="94" t="e">
        <f>VLOOKUP(C4993,#REF!, 2,FALSE)</f>
        <v>#REF!</v>
      </c>
      <c r="BM4993" s="18" t="s">
        <v>10176</v>
      </c>
      <c r="BN4993" s="18" t="s">
        <v>822</v>
      </c>
      <c r="BO4993" s="18" t="s">
        <v>10177</v>
      </c>
      <c r="BU4993" s="18" t="s">
        <v>10176</v>
      </c>
      <c r="BV4993" s="18" t="s">
        <v>822</v>
      </c>
      <c r="BW4993" s="18" t="s">
        <v>10177</v>
      </c>
    </row>
    <row r="4994" spans="51:75" x14ac:dyDescent="0.3">
      <c r="AY4994" s="94" t="e">
        <f>VLOOKUP(C4994,#REF!, 2,FALSE)</f>
        <v>#REF!</v>
      </c>
      <c r="BM4994" s="18" t="s">
        <v>10178</v>
      </c>
      <c r="BN4994" s="18" t="s">
        <v>2998</v>
      </c>
      <c r="BO4994" s="18" t="s">
        <v>2998</v>
      </c>
      <c r="BU4994" s="18" t="s">
        <v>10178</v>
      </c>
      <c r="BV4994" s="18" t="s">
        <v>2998</v>
      </c>
      <c r="BW4994" s="18" t="s">
        <v>2998</v>
      </c>
    </row>
    <row r="4995" spans="51:75" x14ac:dyDescent="0.3">
      <c r="AY4995" s="94" t="e">
        <f>VLOOKUP(C4995,#REF!, 2,FALSE)</f>
        <v>#REF!</v>
      </c>
      <c r="BM4995" s="18" t="s">
        <v>10180</v>
      </c>
      <c r="BN4995" s="18" t="s">
        <v>2998</v>
      </c>
      <c r="BO4995" s="18" t="s">
        <v>2998</v>
      </c>
      <c r="BU4995" s="18" t="s">
        <v>10180</v>
      </c>
      <c r="BV4995" s="18" t="s">
        <v>2998</v>
      </c>
      <c r="BW4995" s="18" t="s">
        <v>2998</v>
      </c>
    </row>
    <row r="4996" spans="51:75" x14ac:dyDescent="0.3">
      <c r="AY4996" s="94" t="e">
        <f>VLOOKUP(C4996,#REF!, 2,FALSE)</f>
        <v>#REF!</v>
      </c>
      <c r="BM4996" s="18" t="s">
        <v>10181</v>
      </c>
      <c r="BN4996" s="18" t="s">
        <v>2998</v>
      </c>
      <c r="BO4996" s="18" t="s">
        <v>2998</v>
      </c>
      <c r="BU4996" s="18" t="s">
        <v>10181</v>
      </c>
      <c r="BV4996" s="18" t="s">
        <v>2998</v>
      </c>
      <c r="BW4996" s="18" t="s">
        <v>2998</v>
      </c>
    </row>
    <row r="4997" spans="51:75" x14ac:dyDescent="0.3">
      <c r="AY4997" s="94" t="e">
        <f>VLOOKUP(C4997,#REF!, 2,FALSE)</f>
        <v>#REF!</v>
      </c>
      <c r="BM4997" s="18" t="s">
        <v>10183</v>
      </c>
      <c r="BN4997" s="18" t="s">
        <v>2998</v>
      </c>
      <c r="BO4997" s="18" t="s">
        <v>2998</v>
      </c>
      <c r="BU4997" s="18" t="s">
        <v>10183</v>
      </c>
      <c r="BV4997" s="18" t="s">
        <v>2998</v>
      </c>
      <c r="BW4997" s="18" t="s">
        <v>2998</v>
      </c>
    </row>
    <row r="4998" spans="51:75" x14ac:dyDescent="0.3">
      <c r="AY4998" s="94" t="e">
        <f>VLOOKUP(C4998,#REF!, 2,FALSE)</f>
        <v>#REF!</v>
      </c>
      <c r="BM4998" s="18" t="s">
        <v>10184</v>
      </c>
      <c r="BN4998" s="18" t="s">
        <v>2998</v>
      </c>
      <c r="BO4998" s="18" t="s">
        <v>2998</v>
      </c>
      <c r="BU4998" s="18" t="s">
        <v>10184</v>
      </c>
      <c r="BV4998" s="18" t="s">
        <v>2998</v>
      </c>
      <c r="BW4998" s="18" t="s">
        <v>2998</v>
      </c>
    </row>
    <row r="4999" spans="51:75" x14ac:dyDescent="0.3">
      <c r="AY4999" s="94" t="e">
        <f>VLOOKUP(C4999,#REF!, 2,FALSE)</f>
        <v>#REF!</v>
      </c>
      <c r="BM4999" s="18" t="s">
        <v>10185</v>
      </c>
      <c r="BN4999" s="18" t="s">
        <v>2998</v>
      </c>
      <c r="BO4999" s="18" t="s">
        <v>2998</v>
      </c>
      <c r="BU4999" s="18" t="s">
        <v>10185</v>
      </c>
      <c r="BV4999" s="18" t="s">
        <v>2998</v>
      </c>
      <c r="BW4999" s="18" t="s">
        <v>2998</v>
      </c>
    </row>
    <row r="5000" spans="51:75" x14ac:dyDescent="0.3">
      <c r="AY5000" s="94" t="e">
        <f>VLOOKUP(C5000,#REF!, 2,FALSE)</f>
        <v>#REF!</v>
      </c>
      <c r="BM5000" s="18" t="s">
        <v>10186</v>
      </c>
      <c r="BN5000" s="18" t="s">
        <v>2998</v>
      </c>
      <c r="BO5000" s="18" t="s">
        <v>2998</v>
      </c>
      <c r="BU5000" s="18" t="s">
        <v>10186</v>
      </c>
      <c r="BV5000" s="18" t="s">
        <v>2998</v>
      </c>
      <c r="BW5000" s="18" t="s">
        <v>2998</v>
      </c>
    </row>
    <row r="5001" spans="51:75" x14ac:dyDescent="0.3">
      <c r="AY5001" s="94" t="e">
        <f>VLOOKUP(C5001,#REF!, 2,FALSE)</f>
        <v>#REF!</v>
      </c>
      <c r="BM5001" s="18" t="s">
        <v>10187</v>
      </c>
      <c r="BN5001" s="18" t="s">
        <v>2998</v>
      </c>
      <c r="BO5001" s="18" t="s">
        <v>2998</v>
      </c>
      <c r="BU5001" s="18" t="s">
        <v>10187</v>
      </c>
      <c r="BV5001" s="18" t="s">
        <v>2998</v>
      </c>
      <c r="BW5001" s="18" t="s">
        <v>2998</v>
      </c>
    </row>
    <row r="5002" spans="51:75" x14ac:dyDescent="0.3">
      <c r="AY5002" s="94" t="e">
        <f>VLOOKUP(C5002,#REF!, 2,FALSE)</f>
        <v>#REF!</v>
      </c>
      <c r="BM5002" s="18" t="s">
        <v>10188</v>
      </c>
      <c r="BN5002" s="18" t="s">
        <v>3231</v>
      </c>
      <c r="BO5002" s="18" t="s">
        <v>3080</v>
      </c>
      <c r="BU5002" s="18" t="s">
        <v>10188</v>
      </c>
      <c r="BV5002" s="18" t="s">
        <v>3231</v>
      </c>
      <c r="BW5002" s="18" t="s">
        <v>3080</v>
      </c>
    </row>
    <row r="5003" spans="51:75" x14ac:dyDescent="0.3">
      <c r="AY5003" s="94" t="e">
        <f>VLOOKUP(C5003,#REF!, 2,FALSE)</f>
        <v>#REF!</v>
      </c>
      <c r="BM5003" s="18" t="s">
        <v>1827</v>
      </c>
      <c r="BN5003" s="18" t="s">
        <v>874</v>
      </c>
      <c r="BO5003" s="18" t="s">
        <v>6758</v>
      </c>
      <c r="BU5003" s="18" t="s">
        <v>1827</v>
      </c>
      <c r="BV5003" s="18" t="s">
        <v>874</v>
      </c>
      <c r="BW5003" s="18" t="s">
        <v>6758</v>
      </c>
    </row>
    <row r="5004" spans="51:75" x14ac:dyDescent="0.3">
      <c r="AY5004" s="94" t="e">
        <f>VLOOKUP(C5004,#REF!, 2,FALSE)</f>
        <v>#REF!</v>
      </c>
      <c r="BM5004" s="18" t="s">
        <v>1828</v>
      </c>
      <c r="BN5004" s="18" t="s">
        <v>874</v>
      </c>
      <c r="BO5004" s="18" t="s">
        <v>10190</v>
      </c>
      <c r="BU5004" s="18" t="s">
        <v>1828</v>
      </c>
      <c r="BV5004" s="18" t="s">
        <v>874</v>
      </c>
      <c r="BW5004" s="18" t="s">
        <v>10190</v>
      </c>
    </row>
    <row r="5005" spans="51:75" x14ac:dyDescent="0.3">
      <c r="AY5005" s="94" t="e">
        <f>VLOOKUP(C5005,#REF!, 2,FALSE)</f>
        <v>#REF!</v>
      </c>
      <c r="BM5005" s="18" t="s">
        <v>10191</v>
      </c>
      <c r="BN5005" s="18" t="s">
        <v>3231</v>
      </c>
      <c r="BO5005" s="18" t="s">
        <v>5811</v>
      </c>
      <c r="BU5005" s="18" t="s">
        <v>10191</v>
      </c>
      <c r="BV5005" s="18" t="s">
        <v>3231</v>
      </c>
      <c r="BW5005" s="18" t="s">
        <v>5811</v>
      </c>
    </row>
    <row r="5006" spans="51:75" x14ac:dyDescent="0.3">
      <c r="AY5006" s="94" t="e">
        <f>VLOOKUP(C5006,#REF!, 2,FALSE)</f>
        <v>#REF!</v>
      </c>
      <c r="BM5006" s="18" t="s">
        <v>10192</v>
      </c>
      <c r="BN5006" s="18" t="s">
        <v>874</v>
      </c>
      <c r="BO5006" s="18" t="s">
        <v>4192</v>
      </c>
      <c r="BU5006" s="18" t="s">
        <v>10192</v>
      </c>
      <c r="BV5006" s="18" t="s">
        <v>874</v>
      </c>
      <c r="BW5006" s="18" t="s">
        <v>4192</v>
      </c>
    </row>
    <row r="5007" spans="51:75" x14ac:dyDescent="0.3">
      <c r="AY5007" s="94" t="e">
        <f>VLOOKUP(C5007,#REF!, 2,FALSE)</f>
        <v>#REF!</v>
      </c>
      <c r="BM5007" s="18" t="s">
        <v>10194</v>
      </c>
      <c r="BN5007" s="18" t="s">
        <v>2998</v>
      </c>
      <c r="BO5007" s="18" t="s">
        <v>2998</v>
      </c>
      <c r="BU5007" s="18" t="s">
        <v>10194</v>
      </c>
      <c r="BV5007" s="18" t="s">
        <v>2998</v>
      </c>
      <c r="BW5007" s="18" t="s">
        <v>2998</v>
      </c>
    </row>
    <row r="5008" spans="51:75" x14ac:dyDescent="0.3">
      <c r="AY5008" s="94" t="e">
        <f>VLOOKUP(C5008,#REF!, 2,FALSE)</f>
        <v>#REF!</v>
      </c>
      <c r="BM5008" s="18" t="s">
        <v>10195</v>
      </c>
      <c r="BN5008" s="18" t="s">
        <v>3021</v>
      </c>
      <c r="BO5008" s="18" t="s">
        <v>10196</v>
      </c>
      <c r="BU5008" s="18" t="s">
        <v>10195</v>
      </c>
      <c r="BV5008" s="18" t="s">
        <v>3021</v>
      </c>
      <c r="BW5008" s="18" t="s">
        <v>10196</v>
      </c>
    </row>
    <row r="5009" spans="51:75" x14ac:dyDescent="0.3">
      <c r="AY5009" s="94" t="e">
        <f>VLOOKUP(C5009,#REF!, 2,FALSE)</f>
        <v>#REF!</v>
      </c>
      <c r="BM5009" s="18" t="s">
        <v>10197</v>
      </c>
      <c r="BN5009" s="18" t="s">
        <v>2993</v>
      </c>
      <c r="BO5009" s="18" t="s">
        <v>6271</v>
      </c>
      <c r="BU5009" s="18" t="s">
        <v>10197</v>
      </c>
      <c r="BV5009" s="18" t="s">
        <v>2993</v>
      </c>
      <c r="BW5009" s="18" t="s">
        <v>6271</v>
      </c>
    </row>
    <row r="5010" spans="51:75" x14ac:dyDescent="0.3">
      <c r="AY5010" s="94" t="e">
        <f>VLOOKUP(C5010,#REF!, 2,FALSE)</f>
        <v>#REF!</v>
      </c>
      <c r="BM5010" s="18" t="s">
        <v>10198</v>
      </c>
      <c r="BN5010" s="18" t="s">
        <v>874</v>
      </c>
      <c r="BO5010" s="18" t="s">
        <v>1294</v>
      </c>
      <c r="BU5010" s="18" t="s">
        <v>10198</v>
      </c>
      <c r="BV5010" s="18" t="s">
        <v>874</v>
      </c>
      <c r="BW5010" s="18" t="s">
        <v>1294</v>
      </c>
    </row>
    <row r="5011" spans="51:75" x14ac:dyDescent="0.3">
      <c r="AY5011" s="94" t="e">
        <f>VLOOKUP(C5011,#REF!, 2,FALSE)</f>
        <v>#REF!</v>
      </c>
      <c r="BM5011" s="18" t="s">
        <v>10199</v>
      </c>
      <c r="BN5011" s="18" t="s">
        <v>3231</v>
      </c>
      <c r="BO5011" s="18" t="s">
        <v>5323</v>
      </c>
      <c r="BU5011" s="18" t="s">
        <v>10199</v>
      </c>
      <c r="BV5011" s="18" t="s">
        <v>3231</v>
      </c>
      <c r="BW5011" s="18" t="s">
        <v>5323</v>
      </c>
    </row>
    <row r="5012" spans="51:75" x14ac:dyDescent="0.3">
      <c r="AY5012" s="94" t="e">
        <f>VLOOKUP(C5012,#REF!, 2,FALSE)</f>
        <v>#REF!</v>
      </c>
      <c r="BM5012" s="18" t="s">
        <v>1829</v>
      </c>
      <c r="BN5012" s="18" t="s">
        <v>874</v>
      </c>
      <c r="BO5012" s="18" t="s">
        <v>6842</v>
      </c>
      <c r="BU5012" s="18" t="s">
        <v>1829</v>
      </c>
      <c r="BV5012" s="18" t="s">
        <v>874</v>
      </c>
      <c r="BW5012" s="18" t="s">
        <v>6842</v>
      </c>
    </row>
    <row r="5013" spans="51:75" x14ac:dyDescent="0.3">
      <c r="AY5013" s="94" t="e">
        <f>VLOOKUP(C5013,#REF!, 2,FALSE)</f>
        <v>#REF!</v>
      </c>
      <c r="BM5013" s="18" t="s">
        <v>10200</v>
      </c>
      <c r="BN5013" s="18" t="s">
        <v>874</v>
      </c>
      <c r="BO5013" s="18" t="s">
        <v>5268</v>
      </c>
      <c r="BU5013" s="18" t="s">
        <v>10200</v>
      </c>
      <c r="BV5013" s="18" t="s">
        <v>874</v>
      </c>
      <c r="BW5013" s="18" t="s">
        <v>5268</v>
      </c>
    </row>
    <row r="5014" spans="51:75" x14ac:dyDescent="0.3">
      <c r="AY5014" s="94" t="e">
        <f>VLOOKUP(C5014,#REF!, 2,FALSE)</f>
        <v>#REF!</v>
      </c>
      <c r="BM5014" s="18" t="s">
        <v>10201</v>
      </c>
      <c r="BN5014" s="18" t="s">
        <v>874</v>
      </c>
      <c r="BO5014" s="18" t="s">
        <v>868</v>
      </c>
      <c r="BU5014" s="18" t="s">
        <v>10201</v>
      </c>
      <c r="BV5014" s="18" t="s">
        <v>874</v>
      </c>
      <c r="BW5014" s="18" t="s">
        <v>868</v>
      </c>
    </row>
    <row r="5015" spans="51:75" x14ac:dyDescent="0.3">
      <c r="AY5015" s="94" t="e">
        <f>VLOOKUP(C5015,#REF!, 2,FALSE)</f>
        <v>#REF!</v>
      </c>
      <c r="BM5015" s="18" t="s">
        <v>10202</v>
      </c>
      <c r="BN5015" s="18" t="s">
        <v>874</v>
      </c>
      <c r="BO5015" s="18" t="s">
        <v>1279</v>
      </c>
      <c r="BU5015" s="18" t="s">
        <v>10202</v>
      </c>
      <c r="BV5015" s="18" t="s">
        <v>874</v>
      </c>
      <c r="BW5015" s="18" t="s">
        <v>1279</v>
      </c>
    </row>
    <row r="5016" spans="51:75" x14ac:dyDescent="0.3">
      <c r="AY5016" s="94" t="e">
        <f>VLOOKUP(C5016,#REF!, 2,FALSE)</f>
        <v>#REF!</v>
      </c>
      <c r="BM5016" s="18" t="s">
        <v>1830</v>
      </c>
      <c r="BN5016" s="18" t="s">
        <v>874</v>
      </c>
      <c r="BO5016" s="18" t="s">
        <v>3795</v>
      </c>
      <c r="BU5016" s="18" t="s">
        <v>1830</v>
      </c>
      <c r="BV5016" s="18" t="s">
        <v>874</v>
      </c>
      <c r="BW5016" s="18" t="s">
        <v>3795</v>
      </c>
    </row>
    <row r="5017" spans="51:75" x14ac:dyDescent="0.3">
      <c r="AY5017" s="94" t="e">
        <f>VLOOKUP(C5017,#REF!, 2,FALSE)</f>
        <v>#REF!</v>
      </c>
      <c r="BM5017" s="18" t="s">
        <v>10203</v>
      </c>
      <c r="BN5017" s="18" t="s">
        <v>874</v>
      </c>
      <c r="BO5017" s="18" t="s">
        <v>3828</v>
      </c>
      <c r="BU5017" s="18" t="s">
        <v>10203</v>
      </c>
      <c r="BV5017" s="18" t="s">
        <v>874</v>
      </c>
      <c r="BW5017" s="18" t="s">
        <v>3828</v>
      </c>
    </row>
    <row r="5018" spans="51:75" x14ac:dyDescent="0.3">
      <c r="AY5018" s="94" t="e">
        <f>VLOOKUP(C5018,#REF!, 2,FALSE)</f>
        <v>#REF!</v>
      </c>
      <c r="BM5018" s="18" t="s">
        <v>10204</v>
      </c>
      <c r="BN5018" s="18" t="s">
        <v>3231</v>
      </c>
      <c r="BO5018" s="18" t="s">
        <v>7961</v>
      </c>
      <c r="BU5018" s="18" t="s">
        <v>10204</v>
      </c>
      <c r="BV5018" s="18" t="s">
        <v>3231</v>
      </c>
      <c r="BW5018" s="18" t="s">
        <v>7961</v>
      </c>
    </row>
    <row r="5019" spans="51:75" x14ac:dyDescent="0.3">
      <c r="AY5019" s="94" t="e">
        <f>VLOOKUP(C5019,#REF!, 2,FALSE)</f>
        <v>#REF!</v>
      </c>
      <c r="BM5019" s="18" t="s">
        <v>1831</v>
      </c>
      <c r="BN5019" s="18" t="s">
        <v>874</v>
      </c>
      <c r="BO5019" s="18" t="s">
        <v>6093</v>
      </c>
      <c r="BU5019" s="18" t="s">
        <v>1831</v>
      </c>
      <c r="BV5019" s="18" t="s">
        <v>874</v>
      </c>
      <c r="BW5019" s="18" t="s">
        <v>6093</v>
      </c>
    </row>
    <row r="5020" spans="51:75" x14ac:dyDescent="0.3">
      <c r="AY5020" s="94" t="e">
        <f>VLOOKUP(C5020,#REF!, 2,FALSE)</f>
        <v>#REF!</v>
      </c>
      <c r="BM5020" s="18" t="s">
        <v>10205</v>
      </c>
      <c r="BN5020" s="18" t="s">
        <v>3231</v>
      </c>
      <c r="BO5020" s="18" t="s">
        <v>9607</v>
      </c>
      <c r="BU5020" s="18" t="s">
        <v>10205</v>
      </c>
      <c r="BV5020" s="18" t="s">
        <v>3231</v>
      </c>
      <c r="BW5020" s="18" t="s">
        <v>9607</v>
      </c>
    </row>
    <row r="5021" spans="51:75" x14ac:dyDescent="0.3">
      <c r="AY5021" s="94" t="e">
        <f>VLOOKUP(C5021,#REF!, 2,FALSE)</f>
        <v>#REF!</v>
      </c>
      <c r="BM5021" s="18" t="s">
        <v>10206</v>
      </c>
      <c r="BN5021" s="18" t="s">
        <v>2993</v>
      </c>
      <c r="BO5021" s="18" t="s">
        <v>5165</v>
      </c>
      <c r="BU5021" s="18" t="s">
        <v>10206</v>
      </c>
      <c r="BV5021" s="18" t="s">
        <v>2993</v>
      </c>
      <c r="BW5021" s="18" t="s">
        <v>5165</v>
      </c>
    </row>
    <row r="5022" spans="51:75" x14ac:dyDescent="0.3">
      <c r="AY5022" s="94" t="e">
        <f>VLOOKUP(C5022,#REF!, 2,FALSE)</f>
        <v>#REF!</v>
      </c>
      <c r="BM5022" s="18" t="s">
        <v>10207</v>
      </c>
      <c r="BN5022" s="18" t="s">
        <v>2993</v>
      </c>
      <c r="BO5022" s="18" t="s">
        <v>2897</v>
      </c>
      <c r="BU5022" s="18" t="s">
        <v>10207</v>
      </c>
      <c r="BV5022" s="18" t="s">
        <v>2993</v>
      </c>
      <c r="BW5022" s="18" t="s">
        <v>2897</v>
      </c>
    </row>
    <row r="5023" spans="51:75" x14ac:dyDescent="0.3">
      <c r="AY5023" s="94" t="e">
        <f>VLOOKUP(C5023,#REF!, 2,FALSE)</f>
        <v>#REF!</v>
      </c>
      <c r="BM5023" s="18" t="s">
        <v>10208</v>
      </c>
      <c r="BN5023" s="18" t="s">
        <v>1282</v>
      </c>
      <c r="BO5023" s="18" t="s">
        <v>2444</v>
      </c>
      <c r="BU5023" s="18" t="s">
        <v>10208</v>
      </c>
      <c r="BV5023" s="18" t="s">
        <v>1282</v>
      </c>
      <c r="BW5023" s="18" t="s">
        <v>2444</v>
      </c>
    </row>
    <row r="5024" spans="51:75" x14ac:dyDescent="0.3">
      <c r="AY5024" s="94" t="e">
        <f>VLOOKUP(C5024,#REF!, 2,FALSE)</f>
        <v>#REF!</v>
      </c>
      <c r="BM5024" s="18" t="s">
        <v>1832</v>
      </c>
      <c r="BN5024" s="18" t="s">
        <v>2993</v>
      </c>
      <c r="BO5024" s="18" t="s">
        <v>2311</v>
      </c>
      <c r="BU5024" s="18" t="s">
        <v>1832</v>
      </c>
      <c r="BV5024" s="18" t="s">
        <v>2993</v>
      </c>
      <c r="BW5024" s="18" t="s">
        <v>2311</v>
      </c>
    </row>
    <row r="5025" spans="51:75" x14ac:dyDescent="0.3">
      <c r="AY5025" s="94" t="e">
        <f>VLOOKUP(C5025,#REF!, 2,FALSE)</f>
        <v>#REF!</v>
      </c>
      <c r="BM5025" s="18" t="s">
        <v>10209</v>
      </c>
      <c r="BN5025" s="18" t="s">
        <v>1282</v>
      </c>
      <c r="BO5025" s="18" t="s">
        <v>10210</v>
      </c>
      <c r="BU5025" s="18" t="s">
        <v>10209</v>
      </c>
      <c r="BV5025" s="18" t="s">
        <v>1282</v>
      </c>
      <c r="BW5025" s="18" t="s">
        <v>10210</v>
      </c>
    </row>
    <row r="5026" spans="51:75" x14ac:dyDescent="0.3">
      <c r="AY5026" s="94" t="e">
        <f>VLOOKUP(C5026,#REF!, 2,FALSE)</f>
        <v>#REF!</v>
      </c>
      <c r="BM5026" s="18" t="s">
        <v>10211</v>
      </c>
      <c r="BN5026" s="18" t="s">
        <v>3290</v>
      </c>
      <c r="BO5026" s="18" t="s">
        <v>6335</v>
      </c>
      <c r="BU5026" s="18" t="s">
        <v>10211</v>
      </c>
      <c r="BV5026" s="18" t="s">
        <v>3290</v>
      </c>
      <c r="BW5026" s="18" t="s">
        <v>6335</v>
      </c>
    </row>
    <row r="5027" spans="51:75" x14ac:dyDescent="0.3">
      <c r="AY5027" s="94" t="e">
        <f>VLOOKUP(C5027,#REF!, 2,FALSE)</f>
        <v>#REF!</v>
      </c>
      <c r="BM5027" s="18" t="s">
        <v>1833</v>
      </c>
      <c r="BN5027" s="18" t="s">
        <v>672</v>
      </c>
      <c r="BO5027" s="18" t="s">
        <v>10213</v>
      </c>
      <c r="BU5027" s="18" t="s">
        <v>1833</v>
      </c>
      <c r="BV5027" s="18" t="s">
        <v>672</v>
      </c>
      <c r="BW5027" s="18" t="s">
        <v>10213</v>
      </c>
    </row>
    <row r="5028" spans="51:75" x14ac:dyDescent="0.3">
      <c r="AY5028" s="94" t="e">
        <f>VLOOKUP(C5028,#REF!, 2,FALSE)</f>
        <v>#REF!</v>
      </c>
      <c r="BM5028" s="18" t="s">
        <v>10214</v>
      </c>
      <c r="BN5028" s="18" t="s">
        <v>626</v>
      </c>
      <c r="BO5028" s="18" t="s">
        <v>10215</v>
      </c>
      <c r="BU5028" s="18" t="s">
        <v>10214</v>
      </c>
      <c r="BV5028" s="18" t="s">
        <v>626</v>
      </c>
      <c r="BW5028" s="18" t="s">
        <v>10215</v>
      </c>
    </row>
    <row r="5029" spans="51:75" x14ac:dyDescent="0.3">
      <c r="AY5029" s="94" t="e">
        <f>VLOOKUP(C5029,#REF!, 2,FALSE)</f>
        <v>#REF!</v>
      </c>
      <c r="BM5029" s="18" t="s">
        <v>1834</v>
      </c>
      <c r="BN5029" s="18" t="s">
        <v>935</v>
      </c>
      <c r="BO5029" s="18" t="s">
        <v>1852</v>
      </c>
      <c r="BU5029" s="18" t="s">
        <v>1834</v>
      </c>
      <c r="BV5029" s="18" t="s">
        <v>935</v>
      </c>
      <c r="BW5029" s="18" t="s">
        <v>1852</v>
      </c>
    </row>
    <row r="5030" spans="51:75" x14ac:dyDescent="0.3">
      <c r="AY5030" s="94" t="e">
        <f>VLOOKUP(C5030,#REF!, 2,FALSE)</f>
        <v>#REF!</v>
      </c>
      <c r="BM5030" s="18" t="s">
        <v>336</v>
      </c>
      <c r="BN5030" s="18" t="s">
        <v>642</v>
      </c>
      <c r="BO5030" s="18" t="s">
        <v>3691</v>
      </c>
      <c r="BU5030" s="18" t="s">
        <v>336</v>
      </c>
      <c r="BV5030" s="18" t="s">
        <v>642</v>
      </c>
      <c r="BW5030" s="18" t="s">
        <v>3691</v>
      </c>
    </row>
    <row r="5031" spans="51:75" x14ac:dyDescent="0.3">
      <c r="AY5031" s="94" t="e">
        <f>VLOOKUP(C5031,#REF!, 2,FALSE)</f>
        <v>#REF!</v>
      </c>
      <c r="BM5031" s="18" t="s">
        <v>10216</v>
      </c>
      <c r="BN5031" s="18" t="s">
        <v>636</v>
      </c>
      <c r="BO5031" s="18" t="s">
        <v>801</v>
      </c>
      <c r="BU5031" s="18" t="s">
        <v>10216</v>
      </c>
      <c r="BV5031" s="18" t="s">
        <v>636</v>
      </c>
      <c r="BW5031" s="18" t="s">
        <v>801</v>
      </c>
    </row>
    <row r="5032" spans="51:75" x14ac:dyDescent="0.3">
      <c r="AY5032" s="94" t="e">
        <f>VLOOKUP(C5032,#REF!, 2,FALSE)</f>
        <v>#REF!</v>
      </c>
      <c r="BM5032" s="18" t="s">
        <v>1835</v>
      </c>
      <c r="BN5032" s="18" t="s">
        <v>940</v>
      </c>
      <c r="BO5032" s="18" t="s">
        <v>10219</v>
      </c>
      <c r="BU5032" s="18" t="s">
        <v>1835</v>
      </c>
      <c r="BV5032" s="18" t="s">
        <v>940</v>
      </c>
      <c r="BW5032" s="18" t="s">
        <v>10219</v>
      </c>
    </row>
    <row r="5033" spans="51:75" x14ac:dyDescent="0.3">
      <c r="AY5033" s="94" t="e">
        <f>VLOOKUP(C5033,#REF!, 2,FALSE)</f>
        <v>#REF!</v>
      </c>
      <c r="BM5033" s="18" t="s">
        <v>10220</v>
      </c>
      <c r="BN5033" s="18" t="s">
        <v>713</v>
      </c>
      <c r="BO5033" s="18" t="s">
        <v>10221</v>
      </c>
      <c r="BU5033" s="18" t="s">
        <v>10220</v>
      </c>
      <c r="BV5033" s="18" t="s">
        <v>713</v>
      </c>
      <c r="BW5033" s="18" t="s">
        <v>10221</v>
      </c>
    </row>
    <row r="5034" spans="51:75" x14ac:dyDescent="0.3">
      <c r="AY5034" s="94" t="e">
        <f>VLOOKUP(C5034,#REF!, 2,FALSE)</f>
        <v>#REF!</v>
      </c>
      <c r="BM5034" s="18" t="s">
        <v>10222</v>
      </c>
      <c r="BN5034" s="18" t="s">
        <v>940</v>
      </c>
      <c r="BO5034" s="18" t="s">
        <v>4422</v>
      </c>
      <c r="BU5034" s="18" t="s">
        <v>10222</v>
      </c>
      <c r="BV5034" s="18" t="s">
        <v>940</v>
      </c>
      <c r="BW5034" s="18" t="s">
        <v>4422</v>
      </c>
    </row>
    <row r="5035" spans="51:75" x14ac:dyDescent="0.3">
      <c r="AY5035" s="94" t="e">
        <f>VLOOKUP(C5035,#REF!, 2,FALSE)</f>
        <v>#REF!</v>
      </c>
      <c r="BM5035" s="18" t="s">
        <v>10223</v>
      </c>
      <c r="BN5035" s="18" t="s">
        <v>3231</v>
      </c>
      <c r="BO5035" s="18" t="s">
        <v>10224</v>
      </c>
      <c r="BU5035" s="18" t="s">
        <v>10223</v>
      </c>
      <c r="BV5035" s="18" t="s">
        <v>3231</v>
      </c>
      <c r="BW5035" s="18" t="s">
        <v>10224</v>
      </c>
    </row>
    <row r="5036" spans="51:75" x14ac:dyDescent="0.3">
      <c r="AY5036" s="94" t="e">
        <f>VLOOKUP(C5036,#REF!, 2,FALSE)</f>
        <v>#REF!</v>
      </c>
      <c r="BM5036" s="18" t="s">
        <v>10225</v>
      </c>
      <c r="BN5036" s="18" t="s">
        <v>2998</v>
      </c>
      <c r="BO5036" s="18" t="s">
        <v>2998</v>
      </c>
      <c r="BU5036" s="18" t="s">
        <v>10225</v>
      </c>
      <c r="BV5036" s="18" t="s">
        <v>2998</v>
      </c>
      <c r="BW5036" s="18" t="s">
        <v>2998</v>
      </c>
    </row>
    <row r="5037" spans="51:75" x14ac:dyDescent="0.3">
      <c r="AY5037" s="94" t="e">
        <f>VLOOKUP(C5037,#REF!, 2,FALSE)</f>
        <v>#REF!</v>
      </c>
      <c r="BM5037" s="18" t="s">
        <v>10227</v>
      </c>
      <c r="BN5037" s="18" t="s">
        <v>2998</v>
      </c>
      <c r="BO5037" s="18" t="s">
        <v>2998</v>
      </c>
      <c r="BU5037" s="18" t="s">
        <v>10227</v>
      </c>
      <c r="BV5037" s="18" t="s">
        <v>2998</v>
      </c>
      <c r="BW5037" s="18" t="s">
        <v>2998</v>
      </c>
    </row>
    <row r="5038" spans="51:75" x14ac:dyDescent="0.3">
      <c r="AY5038" s="94" t="e">
        <f>VLOOKUP(C5038,#REF!, 2,FALSE)</f>
        <v>#REF!</v>
      </c>
      <c r="BM5038" s="18" t="s">
        <v>10229</v>
      </c>
      <c r="BN5038" s="18" t="s">
        <v>2998</v>
      </c>
      <c r="BO5038" s="18" t="s">
        <v>2998</v>
      </c>
      <c r="BU5038" s="18" t="s">
        <v>10229</v>
      </c>
      <c r="BV5038" s="18" t="s">
        <v>2998</v>
      </c>
      <c r="BW5038" s="18" t="s">
        <v>2998</v>
      </c>
    </row>
    <row r="5039" spans="51:75" x14ac:dyDescent="0.3">
      <c r="AY5039" s="94" t="e">
        <f>VLOOKUP(C5039,#REF!, 2,FALSE)</f>
        <v>#REF!</v>
      </c>
      <c r="BM5039" s="18" t="s">
        <v>340</v>
      </c>
      <c r="BN5039" s="18" t="s">
        <v>2998</v>
      </c>
      <c r="BO5039" s="18" t="s">
        <v>2998</v>
      </c>
      <c r="BU5039" s="18" t="s">
        <v>340</v>
      </c>
      <c r="BV5039" s="18" t="s">
        <v>2998</v>
      </c>
      <c r="BW5039" s="18" t="s">
        <v>2998</v>
      </c>
    </row>
    <row r="5040" spans="51:75" x14ac:dyDescent="0.3">
      <c r="AY5040" s="94" t="e">
        <f>VLOOKUP(C5040,#REF!, 2,FALSE)</f>
        <v>#REF!</v>
      </c>
      <c r="BM5040" s="18" t="s">
        <v>1836</v>
      </c>
      <c r="BN5040" s="18" t="s">
        <v>2998</v>
      </c>
      <c r="BO5040" s="18" t="s">
        <v>2998</v>
      </c>
      <c r="BU5040" s="18" t="s">
        <v>1836</v>
      </c>
      <c r="BV5040" s="18" t="s">
        <v>2998</v>
      </c>
      <c r="BW5040" s="18" t="s">
        <v>2998</v>
      </c>
    </row>
    <row r="5041" spans="51:75" x14ac:dyDescent="0.3">
      <c r="AY5041" s="94" t="e">
        <f>VLOOKUP(C5041,#REF!, 2,FALSE)</f>
        <v>#REF!</v>
      </c>
      <c r="BM5041" s="18" t="s">
        <v>10230</v>
      </c>
      <c r="BN5041" s="18" t="s">
        <v>2998</v>
      </c>
      <c r="BO5041" s="18" t="s">
        <v>2998</v>
      </c>
      <c r="BU5041" s="18" t="s">
        <v>10230</v>
      </c>
      <c r="BV5041" s="18" t="s">
        <v>2998</v>
      </c>
      <c r="BW5041" s="18" t="s">
        <v>2998</v>
      </c>
    </row>
    <row r="5042" spans="51:75" x14ac:dyDescent="0.3">
      <c r="AY5042" s="94" t="e">
        <f>VLOOKUP(C5042,#REF!, 2,FALSE)</f>
        <v>#REF!</v>
      </c>
      <c r="BM5042" s="18" t="s">
        <v>10231</v>
      </c>
      <c r="BN5042" s="18" t="s">
        <v>2998</v>
      </c>
      <c r="BO5042" s="18" t="s">
        <v>5479</v>
      </c>
      <c r="BU5042" s="18" t="s">
        <v>10231</v>
      </c>
      <c r="BV5042" s="18" t="s">
        <v>2998</v>
      </c>
      <c r="BW5042" s="18" t="s">
        <v>5479</v>
      </c>
    </row>
    <row r="5043" spans="51:75" x14ac:dyDescent="0.3">
      <c r="AY5043" s="94" t="e">
        <f>VLOOKUP(C5043,#REF!, 2,FALSE)</f>
        <v>#REF!</v>
      </c>
      <c r="BM5043" s="18" t="s">
        <v>10232</v>
      </c>
      <c r="BN5043" s="18" t="s">
        <v>2998</v>
      </c>
      <c r="BO5043" s="18" t="s">
        <v>2998</v>
      </c>
      <c r="BU5043" s="18" t="s">
        <v>10232</v>
      </c>
      <c r="BV5043" s="18" t="s">
        <v>2998</v>
      </c>
      <c r="BW5043" s="18" t="s">
        <v>2998</v>
      </c>
    </row>
    <row r="5044" spans="51:75" x14ac:dyDescent="0.3">
      <c r="AY5044" s="94" t="e">
        <f>VLOOKUP(C5044,#REF!, 2,FALSE)</f>
        <v>#REF!</v>
      </c>
      <c r="BM5044" s="18" t="s">
        <v>10233</v>
      </c>
      <c r="BN5044" s="18" t="s">
        <v>2998</v>
      </c>
      <c r="BO5044" s="18" t="s">
        <v>2998</v>
      </c>
      <c r="BU5044" s="18" t="s">
        <v>10233</v>
      </c>
      <c r="BV5044" s="18" t="s">
        <v>2998</v>
      </c>
      <c r="BW5044" s="18" t="s">
        <v>2998</v>
      </c>
    </row>
    <row r="5045" spans="51:75" x14ac:dyDescent="0.3">
      <c r="AY5045" s="94" t="e">
        <f>VLOOKUP(C5045,#REF!, 2,FALSE)</f>
        <v>#REF!</v>
      </c>
      <c r="BM5045" s="18" t="s">
        <v>10234</v>
      </c>
      <c r="BN5045" s="18" t="s">
        <v>2998</v>
      </c>
      <c r="BO5045" s="18" t="s">
        <v>2998</v>
      </c>
      <c r="BU5045" s="18" t="s">
        <v>10234</v>
      </c>
      <c r="BV5045" s="18" t="s">
        <v>2998</v>
      </c>
      <c r="BW5045" s="18" t="s">
        <v>2998</v>
      </c>
    </row>
    <row r="5046" spans="51:75" x14ac:dyDescent="0.3">
      <c r="AY5046" s="94" t="e">
        <f>VLOOKUP(C5046,#REF!, 2,FALSE)</f>
        <v>#REF!</v>
      </c>
      <c r="BM5046" s="18" t="s">
        <v>10235</v>
      </c>
      <c r="BN5046" s="18" t="s">
        <v>2998</v>
      </c>
      <c r="BO5046" s="18" t="s">
        <v>2998</v>
      </c>
      <c r="BU5046" s="18" t="s">
        <v>10235</v>
      </c>
      <c r="BV5046" s="18" t="s">
        <v>2998</v>
      </c>
      <c r="BW5046" s="18" t="s">
        <v>2998</v>
      </c>
    </row>
    <row r="5047" spans="51:75" x14ac:dyDescent="0.3">
      <c r="AY5047" s="94" t="e">
        <f>VLOOKUP(C5047,#REF!, 2,FALSE)</f>
        <v>#REF!</v>
      </c>
      <c r="BM5047" s="18" t="s">
        <v>10236</v>
      </c>
      <c r="BN5047" s="18" t="s">
        <v>2998</v>
      </c>
      <c r="BO5047" s="18" t="s">
        <v>2998</v>
      </c>
      <c r="BU5047" s="18" t="s">
        <v>10236</v>
      </c>
      <c r="BV5047" s="18" t="s">
        <v>2998</v>
      </c>
      <c r="BW5047" s="18" t="s">
        <v>2998</v>
      </c>
    </row>
    <row r="5048" spans="51:75" x14ac:dyDescent="0.3">
      <c r="AY5048" s="94" t="e">
        <f>VLOOKUP(C5048,#REF!, 2,FALSE)</f>
        <v>#REF!</v>
      </c>
      <c r="BM5048" s="18" t="s">
        <v>10237</v>
      </c>
      <c r="BN5048" s="18" t="s">
        <v>2998</v>
      </c>
      <c r="BO5048" s="18" t="s">
        <v>2998</v>
      </c>
      <c r="BU5048" s="18" t="s">
        <v>10237</v>
      </c>
      <c r="BV5048" s="18" t="s">
        <v>2998</v>
      </c>
      <c r="BW5048" s="18" t="s">
        <v>2998</v>
      </c>
    </row>
    <row r="5049" spans="51:75" x14ac:dyDescent="0.3">
      <c r="AY5049" s="94" t="e">
        <f>VLOOKUP(C5049,#REF!, 2,FALSE)</f>
        <v>#REF!</v>
      </c>
      <c r="BM5049" s="18" t="s">
        <v>10238</v>
      </c>
      <c r="BN5049" s="18" t="s">
        <v>2998</v>
      </c>
      <c r="BO5049" s="18" t="s">
        <v>2998</v>
      </c>
      <c r="BU5049" s="18" t="s">
        <v>10238</v>
      </c>
      <c r="BV5049" s="18" t="s">
        <v>2998</v>
      </c>
      <c r="BW5049" s="18" t="s">
        <v>2998</v>
      </c>
    </row>
    <row r="5050" spans="51:75" x14ac:dyDescent="0.3">
      <c r="AY5050" s="94" t="e">
        <f>VLOOKUP(C5050,#REF!, 2,FALSE)</f>
        <v>#REF!</v>
      </c>
      <c r="BM5050" s="18" t="s">
        <v>10239</v>
      </c>
      <c r="BN5050" s="18" t="s">
        <v>2998</v>
      </c>
      <c r="BO5050" s="18" t="s">
        <v>2998</v>
      </c>
      <c r="BU5050" s="18" t="s">
        <v>10239</v>
      </c>
      <c r="BV5050" s="18" t="s">
        <v>2998</v>
      </c>
      <c r="BW5050" s="18" t="s">
        <v>2998</v>
      </c>
    </row>
    <row r="5051" spans="51:75" x14ac:dyDescent="0.3">
      <c r="AY5051" s="94" t="e">
        <f>VLOOKUP(C5051,#REF!, 2,FALSE)</f>
        <v>#REF!</v>
      </c>
      <c r="BM5051" s="18" t="s">
        <v>10240</v>
      </c>
      <c r="BN5051" s="18" t="s">
        <v>2998</v>
      </c>
      <c r="BO5051" s="18" t="s">
        <v>8992</v>
      </c>
      <c r="BU5051" s="18" t="s">
        <v>10240</v>
      </c>
      <c r="BV5051" s="18" t="s">
        <v>2998</v>
      </c>
      <c r="BW5051" s="18" t="s">
        <v>8992</v>
      </c>
    </row>
    <row r="5052" spans="51:75" x14ac:dyDescent="0.3">
      <c r="AY5052" s="94" t="e">
        <f>VLOOKUP(C5052,#REF!, 2,FALSE)</f>
        <v>#REF!</v>
      </c>
      <c r="BM5052" s="18" t="s">
        <v>10241</v>
      </c>
      <c r="BN5052" s="18" t="s">
        <v>2998</v>
      </c>
      <c r="BO5052" s="18" t="s">
        <v>6234</v>
      </c>
      <c r="BU5052" s="18" t="s">
        <v>10241</v>
      </c>
      <c r="BV5052" s="18" t="s">
        <v>2998</v>
      </c>
      <c r="BW5052" s="18" t="s">
        <v>6234</v>
      </c>
    </row>
    <row r="5053" spans="51:75" x14ac:dyDescent="0.3">
      <c r="AY5053" s="94" t="e">
        <f>VLOOKUP(C5053,#REF!, 2,FALSE)</f>
        <v>#REF!</v>
      </c>
      <c r="BM5053" s="18" t="s">
        <v>10243</v>
      </c>
      <c r="BN5053" s="18" t="s">
        <v>2993</v>
      </c>
      <c r="BO5053" s="18" t="s">
        <v>9971</v>
      </c>
      <c r="BU5053" s="18" t="s">
        <v>10243</v>
      </c>
      <c r="BV5053" s="18" t="s">
        <v>2993</v>
      </c>
      <c r="BW5053" s="18" t="s">
        <v>9971</v>
      </c>
    </row>
    <row r="5054" spans="51:75" x14ac:dyDescent="0.3">
      <c r="AY5054" s="94" t="e">
        <f>VLOOKUP(C5054,#REF!, 2,FALSE)</f>
        <v>#REF!</v>
      </c>
      <c r="BM5054" s="18" t="s">
        <v>10244</v>
      </c>
      <c r="BN5054" s="18" t="s">
        <v>2998</v>
      </c>
      <c r="BO5054" s="18" t="s">
        <v>7754</v>
      </c>
      <c r="BU5054" s="18" t="s">
        <v>10244</v>
      </c>
      <c r="BV5054" s="18" t="s">
        <v>2998</v>
      </c>
      <c r="BW5054" s="18" t="s">
        <v>7754</v>
      </c>
    </row>
    <row r="5055" spans="51:75" x14ac:dyDescent="0.3">
      <c r="AY5055" s="94" t="e">
        <f>VLOOKUP(C5055,#REF!, 2,FALSE)</f>
        <v>#REF!</v>
      </c>
      <c r="BM5055" s="18" t="s">
        <v>10245</v>
      </c>
      <c r="BN5055" s="18" t="s">
        <v>2998</v>
      </c>
      <c r="BO5055" s="18" t="s">
        <v>1389</v>
      </c>
      <c r="BU5055" s="18" t="s">
        <v>10245</v>
      </c>
      <c r="BV5055" s="18" t="s">
        <v>2998</v>
      </c>
      <c r="BW5055" s="18" t="s">
        <v>1389</v>
      </c>
    </row>
    <row r="5056" spans="51:75" x14ac:dyDescent="0.3">
      <c r="AY5056" s="94" t="e">
        <f>VLOOKUP(C5056,#REF!, 2,FALSE)</f>
        <v>#REF!</v>
      </c>
      <c r="BM5056" s="18" t="s">
        <v>10246</v>
      </c>
      <c r="BN5056" s="18" t="s">
        <v>2998</v>
      </c>
      <c r="BO5056" s="18" t="s">
        <v>10247</v>
      </c>
      <c r="BU5056" s="18" t="s">
        <v>10246</v>
      </c>
      <c r="BV5056" s="18" t="s">
        <v>2998</v>
      </c>
      <c r="BW5056" s="18" t="s">
        <v>10247</v>
      </c>
    </row>
    <row r="5057" spans="51:75" x14ac:dyDescent="0.3">
      <c r="AY5057" s="94" t="e">
        <f>VLOOKUP(C5057,#REF!, 2,FALSE)</f>
        <v>#REF!</v>
      </c>
      <c r="BM5057" s="18" t="s">
        <v>10248</v>
      </c>
      <c r="BN5057" s="18" t="s">
        <v>3290</v>
      </c>
      <c r="BO5057" s="18" t="s">
        <v>3818</v>
      </c>
      <c r="BU5057" s="18" t="s">
        <v>10248</v>
      </c>
      <c r="BV5057" s="18" t="s">
        <v>3290</v>
      </c>
      <c r="BW5057" s="18" t="s">
        <v>3818</v>
      </c>
    </row>
    <row r="5058" spans="51:75" x14ac:dyDescent="0.3">
      <c r="AY5058" s="94" t="e">
        <f>VLOOKUP(C5058,#REF!, 2,FALSE)</f>
        <v>#REF!</v>
      </c>
      <c r="BM5058" s="18" t="s">
        <v>10249</v>
      </c>
      <c r="BN5058" s="18" t="s">
        <v>2998</v>
      </c>
      <c r="BO5058" s="18" t="s">
        <v>4465</v>
      </c>
      <c r="BU5058" s="18" t="s">
        <v>10249</v>
      </c>
      <c r="BV5058" s="18" t="s">
        <v>2998</v>
      </c>
      <c r="BW5058" s="18" t="s">
        <v>4465</v>
      </c>
    </row>
    <row r="5059" spans="51:75" x14ac:dyDescent="0.3">
      <c r="AY5059" s="94" t="e">
        <f>VLOOKUP(C5059,#REF!, 2,FALSE)</f>
        <v>#REF!</v>
      </c>
      <c r="BM5059" s="18" t="s">
        <v>1837</v>
      </c>
      <c r="BN5059" s="18" t="s">
        <v>2998</v>
      </c>
      <c r="BO5059" s="18" t="s">
        <v>9125</v>
      </c>
      <c r="BU5059" s="18" t="s">
        <v>1837</v>
      </c>
      <c r="BV5059" s="18" t="s">
        <v>2998</v>
      </c>
      <c r="BW5059" s="18" t="s">
        <v>9125</v>
      </c>
    </row>
    <row r="5060" spans="51:75" x14ac:dyDescent="0.3">
      <c r="AY5060" s="94" t="e">
        <f>VLOOKUP(C5060,#REF!, 2,FALSE)</f>
        <v>#REF!</v>
      </c>
      <c r="BM5060" s="18" t="s">
        <v>10250</v>
      </c>
      <c r="BN5060" s="18" t="s">
        <v>2998</v>
      </c>
      <c r="BO5060" s="18" t="s">
        <v>4164</v>
      </c>
      <c r="BU5060" s="18" t="s">
        <v>10250</v>
      </c>
      <c r="BV5060" s="18" t="s">
        <v>2998</v>
      </c>
      <c r="BW5060" s="18" t="s">
        <v>4164</v>
      </c>
    </row>
    <row r="5061" spans="51:75" x14ac:dyDescent="0.3">
      <c r="AY5061" s="94" t="e">
        <f>VLOOKUP(C5061,#REF!, 2,FALSE)</f>
        <v>#REF!</v>
      </c>
      <c r="BM5061" s="18" t="s">
        <v>10251</v>
      </c>
      <c r="BN5061" s="18" t="s">
        <v>2998</v>
      </c>
      <c r="BO5061" s="18" t="s">
        <v>2082</v>
      </c>
      <c r="BU5061" s="18" t="s">
        <v>10251</v>
      </c>
      <c r="BV5061" s="18" t="s">
        <v>2998</v>
      </c>
      <c r="BW5061" s="18" t="s">
        <v>2082</v>
      </c>
    </row>
    <row r="5062" spans="51:75" x14ac:dyDescent="0.3">
      <c r="AY5062" s="94" t="e">
        <f>VLOOKUP(C5062,#REF!, 2,FALSE)</f>
        <v>#REF!</v>
      </c>
      <c r="BM5062" s="18" t="s">
        <v>1838</v>
      </c>
      <c r="BN5062" s="18" t="s">
        <v>2998</v>
      </c>
      <c r="BO5062" s="18" t="s">
        <v>4101</v>
      </c>
      <c r="BU5062" s="18" t="s">
        <v>1838</v>
      </c>
      <c r="BV5062" s="18" t="s">
        <v>2998</v>
      </c>
      <c r="BW5062" s="18" t="s">
        <v>4101</v>
      </c>
    </row>
    <row r="5063" spans="51:75" x14ac:dyDescent="0.3">
      <c r="AY5063" s="94" t="e">
        <f>VLOOKUP(C5063,#REF!, 2,FALSE)</f>
        <v>#REF!</v>
      </c>
      <c r="BM5063" s="18" t="s">
        <v>10252</v>
      </c>
      <c r="BN5063" s="18" t="s">
        <v>2998</v>
      </c>
      <c r="BO5063" s="18" t="s">
        <v>2998</v>
      </c>
      <c r="BU5063" s="18" t="s">
        <v>10252</v>
      </c>
      <c r="BV5063" s="18" t="s">
        <v>2998</v>
      </c>
      <c r="BW5063" s="18" t="s">
        <v>2998</v>
      </c>
    </row>
    <row r="5064" spans="51:75" x14ac:dyDescent="0.3">
      <c r="AY5064" s="94" t="e">
        <f>VLOOKUP(C5064,#REF!, 2,FALSE)</f>
        <v>#REF!</v>
      </c>
      <c r="BM5064" s="18" t="s">
        <v>10253</v>
      </c>
      <c r="BN5064" s="18" t="s">
        <v>2998</v>
      </c>
      <c r="BO5064" s="18" t="s">
        <v>1608</v>
      </c>
      <c r="BU5064" s="18" t="s">
        <v>10253</v>
      </c>
      <c r="BV5064" s="18" t="s">
        <v>2998</v>
      </c>
      <c r="BW5064" s="18" t="s">
        <v>1608</v>
      </c>
    </row>
    <row r="5065" spans="51:75" x14ac:dyDescent="0.3">
      <c r="AY5065" s="94" t="e">
        <f>VLOOKUP(C5065,#REF!, 2,FALSE)</f>
        <v>#REF!</v>
      </c>
      <c r="BM5065" s="18" t="s">
        <v>10254</v>
      </c>
      <c r="BN5065" s="18" t="s">
        <v>2998</v>
      </c>
      <c r="BO5065" s="18" t="s">
        <v>1536</v>
      </c>
      <c r="BU5065" s="18" t="s">
        <v>10254</v>
      </c>
      <c r="BV5065" s="18" t="s">
        <v>2998</v>
      </c>
      <c r="BW5065" s="18" t="s">
        <v>1536</v>
      </c>
    </row>
    <row r="5066" spans="51:75" x14ac:dyDescent="0.3">
      <c r="AY5066" s="94" t="e">
        <f>VLOOKUP(C5066,#REF!, 2,FALSE)</f>
        <v>#REF!</v>
      </c>
      <c r="BM5066" s="18" t="s">
        <v>10256</v>
      </c>
      <c r="BN5066" s="18" t="s">
        <v>2998</v>
      </c>
      <c r="BO5066" s="18" t="s">
        <v>2998</v>
      </c>
      <c r="BU5066" s="18" t="s">
        <v>10256</v>
      </c>
      <c r="BV5066" s="18" t="s">
        <v>2998</v>
      </c>
      <c r="BW5066" s="18" t="s">
        <v>2998</v>
      </c>
    </row>
    <row r="5067" spans="51:75" x14ac:dyDescent="0.3">
      <c r="AY5067" s="94" t="e">
        <f>VLOOKUP(C5067,#REF!, 2,FALSE)</f>
        <v>#REF!</v>
      </c>
      <c r="BM5067" s="18" t="s">
        <v>10258</v>
      </c>
      <c r="BN5067" s="18" t="s">
        <v>2998</v>
      </c>
      <c r="BO5067" s="18" t="s">
        <v>3836</v>
      </c>
      <c r="BU5067" s="18" t="s">
        <v>10258</v>
      </c>
      <c r="BV5067" s="18" t="s">
        <v>2998</v>
      </c>
      <c r="BW5067" s="18" t="s">
        <v>3836</v>
      </c>
    </row>
    <row r="5068" spans="51:75" x14ac:dyDescent="0.3">
      <c r="AY5068" s="94" t="e">
        <f>VLOOKUP(C5068,#REF!, 2,FALSE)</f>
        <v>#REF!</v>
      </c>
      <c r="BM5068" s="18" t="s">
        <v>10259</v>
      </c>
      <c r="BN5068" s="18" t="s">
        <v>2998</v>
      </c>
      <c r="BO5068" s="18" t="s">
        <v>5289</v>
      </c>
      <c r="BU5068" s="18" t="s">
        <v>10259</v>
      </c>
      <c r="BV5068" s="18" t="s">
        <v>2998</v>
      </c>
      <c r="BW5068" s="18" t="s">
        <v>5289</v>
      </c>
    </row>
    <row r="5069" spans="51:75" x14ac:dyDescent="0.3">
      <c r="AY5069" s="94" t="e">
        <f>VLOOKUP(C5069,#REF!, 2,FALSE)</f>
        <v>#REF!</v>
      </c>
      <c r="BM5069" s="18" t="s">
        <v>10261</v>
      </c>
      <c r="BN5069" s="18" t="s">
        <v>2998</v>
      </c>
      <c r="BO5069" s="18" t="s">
        <v>2998</v>
      </c>
      <c r="BU5069" s="18" t="s">
        <v>10261</v>
      </c>
      <c r="BV5069" s="18" t="s">
        <v>2998</v>
      </c>
      <c r="BW5069" s="18" t="s">
        <v>2998</v>
      </c>
    </row>
    <row r="5070" spans="51:75" x14ac:dyDescent="0.3">
      <c r="AY5070" s="94" t="e">
        <f>VLOOKUP(C5070,#REF!, 2,FALSE)</f>
        <v>#REF!</v>
      </c>
      <c r="BM5070" s="18" t="s">
        <v>10262</v>
      </c>
      <c r="BN5070" s="18" t="s">
        <v>2998</v>
      </c>
      <c r="BO5070" s="18" t="s">
        <v>3588</v>
      </c>
      <c r="BU5070" s="18" t="s">
        <v>10262</v>
      </c>
      <c r="BV5070" s="18" t="s">
        <v>2998</v>
      </c>
      <c r="BW5070" s="18" t="s">
        <v>3588</v>
      </c>
    </row>
    <row r="5071" spans="51:75" x14ac:dyDescent="0.3">
      <c r="AY5071" s="94" t="e">
        <f>VLOOKUP(C5071,#REF!, 2,FALSE)</f>
        <v>#REF!</v>
      </c>
      <c r="BM5071" s="18" t="s">
        <v>10263</v>
      </c>
      <c r="BN5071" s="18" t="s">
        <v>874</v>
      </c>
      <c r="BO5071" s="18" t="s">
        <v>1415</v>
      </c>
      <c r="BU5071" s="18" t="s">
        <v>10263</v>
      </c>
      <c r="BV5071" s="18" t="s">
        <v>874</v>
      </c>
      <c r="BW5071" s="18" t="s">
        <v>1415</v>
      </c>
    </row>
    <row r="5072" spans="51:75" x14ac:dyDescent="0.3">
      <c r="AY5072" s="94" t="e">
        <f>VLOOKUP(C5072,#REF!, 2,FALSE)</f>
        <v>#REF!</v>
      </c>
      <c r="BM5072" s="18" t="s">
        <v>10264</v>
      </c>
      <c r="BN5072" s="18" t="s">
        <v>2998</v>
      </c>
      <c r="BO5072" s="18" t="s">
        <v>2998</v>
      </c>
      <c r="BU5072" s="18" t="s">
        <v>10264</v>
      </c>
      <c r="BV5072" s="18" t="s">
        <v>2998</v>
      </c>
      <c r="BW5072" s="18" t="s">
        <v>2998</v>
      </c>
    </row>
    <row r="5073" spans="51:75" x14ac:dyDescent="0.3">
      <c r="AY5073" s="94" t="e">
        <f>VLOOKUP(C5073,#REF!, 2,FALSE)</f>
        <v>#REF!</v>
      </c>
      <c r="BM5073" s="18" t="s">
        <v>335</v>
      </c>
      <c r="BN5073" s="18" t="s">
        <v>2998</v>
      </c>
      <c r="BO5073" s="18" t="s">
        <v>4101</v>
      </c>
      <c r="BU5073" s="18" t="s">
        <v>335</v>
      </c>
      <c r="BV5073" s="18" t="s">
        <v>2998</v>
      </c>
      <c r="BW5073" s="18" t="s">
        <v>4101</v>
      </c>
    </row>
    <row r="5074" spans="51:75" x14ac:dyDescent="0.3">
      <c r="AY5074" s="94" t="e">
        <f>VLOOKUP(C5074,#REF!, 2,FALSE)</f>
        <v>#REF!</v>
      </c>
      <c r="BM5074" s="18" t="s">
        <v>10265</v>
      </c>
      <c r="BN5074" s="18" t="s">
        <v>1152</v>
      </c>
      <c r="BO5074" s="18" t="s">
        <v>2998</v>
      </c>
      <c r="BU5074" s="18" t="s">
        <v>10265</v>
      </c>
      <c r="BV5074" s="18" t="s">
        <v>1152</v>
      </c>
      <c r="BW5074" s="18" t="s">
        <v>2998</v>
      </c>
    </row>
    <row r="5075" spans="51:75" x14ac:dyDescent="0.3">
      <c r="AY5075" s="94" t="e">
        <f>VLOOKUP(C5075,#REF!, 2,FALSE)</f>
        <v>#REF!</v>
      </c>
      <c r="BM5075" s="18" t="s">
        <v>10266</v>
      </c>
      <c r="BN5075" s="18" t="s">
        <v>3290</v>
      </c>
      <c r="BO5075" s="18" t="s">
        <v>4425</v>
      </c>
      <c r="BU5075" s="18" t="s">
        <v>10266</v>
      </c>
      <c r="BV5075" s="18" t="s">
        <v>3290</v>
      </c>
      <c r="BW5075" s="18" t="s">
        <v>4425</v>
      </c>
    </row>
    <row r="5076" spans="51:75" x14ac:dyDescent="0.3">
      <c r="AY5076" s="94" t="e">
        <f>VLOOKUP(C5076,#REF!, 2,FALSE)</f>
        <v>#REF!</v>
      </c>
      <c r="BM5076" s="18" t="s">
        <v>10268</v>
      </c>
      <c r="BN5076" s="18" t="s">
        <v>874</v>
      </c>
      <c r="BO5076" s="18" t="s">
        <v>644</v>
      </c>
      <c r="BU5076" s="18" t="s">
        <v>10268</v>
      </c>
      <c r="BV5076" s="18" t="s">
        <v>874</v>
      </c>
      <c r="BW5076" s="18" t="s">
        <v>644</v>
      </c>
    </row>
    <row r="5077" spans="51:75" x14ac:dyDescent="0.3">
      <c r="AY5077" s="94" t="e">
        <f>VLOOKUP(C5077,#REF!, 2,FALSE)</f>
        <v>#REF!</v>
      </c>
      <c r="BM5077" s="18" t="s">
        <v>10269</v>
      </c>
      <c r="BN5077" s="18" t="s">
        <v>2998</v>
      </c>
      <c r="BO5077" s="18" t="s">
        <v>1241</v>
      </c>
      <c r="BU5077" s="18" t="s">
        <v>10269</v>
      </c>
      <c r="BV5077" s="18" t="s">
        <v>2998</v>
      </c>
      <c r="BW5077" s="18" t="s">
        <v>1241</v>
      </c>
    </row>
    <row r="5078" spans="51:75" x14ac:dyDescent="0.3">
      <c r="AY5078" s="94" t="e">
        <f>VLOOKUP(C5078,#REF!, 2,FALSE)</f>
        <v>#REF!</v>
      </c>
      <c r="BM5078" s="18" t="s">
        <v>10270</v>
      </c>
      <c r="BN5078" s="18" t="s">
        <v>3021</v>
      </c>
      <c r="BO5078" s="18" t="s">
        <v>4649</v>
      </c>
      <c r="BU5078" s="18" t="s">
        <v>10270</v>
      </c>
      <c r="BV5078" s="18" t="s">
        <v>3021</v>
      </c>
      <c r="BW5078" s="18" t="s">
        <v>4649</v>
      </c>
    </row>
    <row r="5079" spans="51:75" x14ac:dyDescent="0.3">
      <c r="AY5079" s="94" t="e">
        <f>VLOOKUP(C5079,#REF!, 2,FALSE)</f>
        <v>#REF!</v>
      </c>
      <c r="BM5079" s="18" t="s">
        <v>10271</v>
      </c>
      <c r="BN5079" s="18" t="s">
        <v>2998</v>
      </c>
      <c r="BO5079" s="18" t="s">
        <v>1397</v>
      </c>
      <c r="BU5079" s="18" t="s">
        <v>10271</v>
      </c>
      <c r="BV5079" s="18" t="s">
        <v>2998</v>
      </c>
      <c r="BW5079" s="18" t="s">
        <v>1397</v>
      </c>
    </row>
    <row r="5080" spans="51:75" x14ac:dyDescent="0.3">
      <c r="AY5080" s="94" t="e">
        <f>VLOOKUP(C5080,#REF!, 2,FALSE)</f>
        <v>#REF!</v>
      </c>
      <c r="BM5080" s="18" t="s">
        <v>10272</v>
      </c>
      <c r="BN5080" s="18" t="s">
        <v>2998</v>
      </c>
      <c r="BO5080" s="18" t="s">
        <v>2998</v>
      </c>
      <c r="BU5080" s="18" t="s">
        <v>10272</v>
      </c>
      <c r="BV5080" s="18" t="s">
        <v>2998</v>
      </c>
      <c r="BW5080" s="18" t="s">
        <v>2998</v>
      </c>
    </row>
    <row r="5081" spans="51:75" x14ac:dyDescent="0.3">
      <c r="AY5081" s="94" t="e">
        <f>VLOOKUP(C5081,#REF!, 2,FALSE)</f>
        <v>#REF!</v>
      </c>
      <c r="BM5081" s="18" t="s">
        <v>10273</v>
      </c>
      <c r="BN5081" s="18" t="s">
        <v>2998</v>
      </c>
      <c r="BO5081" s="18" t="s">
        <v>1794</v>
      </c>
      <c r="BU5081" s="18" t="s">
        <v>10273</v>
      </c>
      <c r="BV5081" s="18" t="s">
        <v>2998</v>
      </c>
      <c r="BW5081" s="18" t="s">
        <v>1794</v>
      </c>
    </row>
    <row r="5082" spans="51:75" x14ac:dyDescent="0.3">
      <c r="AY5082" s="94" t="e">
        <f>VLOOKUP(C5082,#REF!, 2,FALSE)</f>
        <v>#REF!</v>
      </c>
      <c r="BM5082" s="18" t="s">
        <v>10274</v>
      </c>
      <c r="BN5082" s="18" t="s">
        <v>2998</v>
      </c>
      <c r="BO5082" s="18" t="s">
        <v>10275</v>
      </c>
      <c r="BU5082" s="18" t="s">
        <v>10274</v>
      </c>
      <c r="BV5082" s="18" t="s">
        <v>2998</v>
      </c>
      <c r="BW5082" s="18" t="s">
        <v>10275</v>
      </c>
    </row>
    <row r="5083" spans="51:75" x14ac:dyDescent="0.3">
      <c r="AY5083" s="94" t="e">
        <f>VLOOKUP(C5083,#REF!, 2,FALSE)</f>
        <v>#REF!</v>
      </c>
      <c r="BM5083" s="18" t="s">
        <v>10276</v>
      </c>
      <c r="BN5083" s="18" t="s">
        <v>2998</v>
      </c>
      <c r="BO5083" s="18" t="s">
        <v>2988</v>
      </c>
      <c r="BU5083" s="18" t="s">
        <v>10276</v>
      </c>
      <c r="BV5083" s="18" t="s">
        <v>2998</v>
      </c>
      <c r="BW5083" s="18" t="s">
        <v>2988</v>
      </c>
    </row>
    <row r="5084" spans="51:75" x14ac:dyDescent="0.3">
      <c r="AY5084" s="94" t="e">
        <f>VLOOKUP(C5084,#REF!, 2,FALSE)</f>
        <v>#REF!</v>
      </c>
      <c r="BM5084" s="18" t="s">
        <v>10277</v>
      </c>
      <c r="BN5084" s="18" t="s">
        <v>2998</v>
      </c>
      <c r="BO5084" s="18" t="s">
        <v>8851</v>
      </c>
      <c r="BU5084" s="18" t="s">
        <v>10277</v>
      </c>
      <c r="BV5084" s="18" t="s">
        <v>2998</v>
      </c>
      <c r="BW5084" s="18" t="s">
        <v>8851</v>
      </c>
    </row>
    <row r="5085" spans="51:75" x14ac:dyDescent="0.3">
      <c r="AY5085" s="94" t="e">
        <f>VLOOKUP(C5085,#REF!, 2,FALSE)</f>
        <v>#REF!</v>
      </c>
      <c r="BM5085" s="18" t="s">
        <v>10278</v>
      </c>
      <c r="BN5085" s="18" t="s">
        <v>2998</v>
      </c>
      <c r="BO5085" s="18" t="s">
        <v>10279</v>
      </c>
      <c r="BU5085" s="18" t="s">
        <v>10278</v>
      </c>
      <c r="BV5085" s="18" t="s">
        <v>2998</v>
      </c>
      <c r="BW5085" s="18" t="s">
        <v>10279</v>
      </c>
    </row>
    <row r="5086" spans="51:75" x14ac:dyDescent="0.3">
      <c r="AY5086" s="94" t="e">
        <f>VLOOKUP(C5086,#REF!, 2,FALSE)</f>
        <v>#REF!</v>
      </c>
      <c r="BM5086" s="18" t="s">
        <v>10280</v>
      </c>
      <c r="BN5086" s="18" t="s">
        <v>874</v>
      </c>
      <c r="BO5086" s="18" t="s">
        <v>2187</v>
      </c>
      <c r="BU5086" s="18" t="s">
        <v>10280</v>
      </c>
      <c r="BV5086" s="18" t="s">
        <v>874</v>
      </c>
      <c r="BW5086" s="18" t="s">
        <v>2187</v>
      </c>
    </row>
    <row r="5087" spans="51:75" x14ac:dyDescent="0.3">
      <c r="AY5087" s="94" t="e">
        <f>VLOOKUP(C5087,#REF!, 2,FALSE)</f>
        <v>#REF!</v>
      </c>
      <c r="BM5087" s="18" t="s">
        <v>1839</v>
      </c>
      <c r="BN5087" s="18" t="s">
        <v>2998</v>
      </c>
      <c r="BO5087" s="18" t="s">
        <v>3165</v>
      </c>
      <c r="BU5087" s="18" t="s">
        <v>1839</v>
      </c>
      <c r="BV5087" s="18" t="s">
        <v>2998</v>
      </c>
      <c r="BW5087" s="18" t="s">
        <v>3165</v>
      </c>
    </row>
    <row r="5088" spans="51:75" x14ac:dyDescent="0.3">
      <c r="AY5088" s="94" t="e">
        <f>VLOOKUP(C5088,#REF!, 2,FALSE)</f>
        <v>#REF!</v>
      </c>
      <c r="BM5088" s="18" t="s">
        <v>10281</v>
      </c>
      <c r="BN5088" s="18" t="s">
        <v>2998</v>
      </c>
      <c r="BO5088" s="18" t="s">
        <v>4287</v>
      </c>
      <c r="BU5088" s="18" t="s">
        <v>10281</v>
      </c>
      <c r="BV5088" s="18" t="s">
        <v>2998</v>
      </c>
      <c r="BW5088" s="18" t="s">
        <v>4287</v>
      </c>
    </row>
    <row r="5089" spans="51:75" x14ac:dyDescent="0.3">
      <c r="AY5089" s="94" t="e">
        <f>VLOOKUP(C5089,#REF!, 2,FALSE)</f>
        <v>#REF!</v>
      </c>
      <c r="BM5089" s="18" t="s">
        <v>10282</v>
      </c>
      <c r="BN5089" s="18" t="s">
        <v>2998</v>
      </c>
      <c r="BO5089" s="18" t="s">
        <v>866</v>
      </c>
      <c r="BU5089" s="18" t="s">
        <v>10282</v>
      </c>
      <c r="BV5089" s="18" t="s">
        <v>2998</v>
      </c>
      <c r="BW5089" s="18" t="s">
        <v>866</v>
      </c>
    </row>
    <row r="5090" spans="51:75" x14ac:dyDescent="0.3">
      <c r="AY5090" s="94" t="e">
        <f>VLOOKUP(C5090,#REF!, 2,FALSE)</f>
        <v>#REF!</v>
      </c>
      <c r="BM5090" s="18" t="s">
        <v>10283</v>
      </c>
      <c r="BN5090" s="18" t="s">
        <v>2998</v>
      </c>
      <c r="BO5090" s="18" t="s">
        <v>1066</v>
      </c>
      <c r="BU5090" s="18" t="s">
        <v>10283</v>
      </c>
      <c r="BV5090" s="18" t="s">
        <v>2998</v>
      </c>
      <c r="BW5090" s="18" t="s">
        <v>1066</v>
      </c>
    </row>
    <row r="5091" spans="51:75" x14ac:dyDescent="0.3">
      <c r="AY5091" s="94" t="e">
        <f>VLOOKUP(C5091,#REF!, 2,FALSE)</f>
        <v>#REF!</v>
      </c>
      <c r="BM5091" s="18" t="s">
        <v>10284</v>
      </c>
      <c r="BN5091" s="18" t="s">
        <v>2998</v>
      </c>
      <c r="BO5091" s="18" t="s">
        <v>1521</v>
      </c>
      <c r="BU5091" s="18" t="s">
        <v>10284</v>
      </c>
      <c r="BV5091" s="18" t="s">
        <v>2998</v>
      </c>
      <c r="BW5091" s="18" t="s">
        <v>1521</v>
      </c>
    </row>
    <row r="5092" spans="51:75" x14ac:dyDescent="0.3">
      <c r="AY5092" s="94" t="e">
        <f>VLOOKUP(C5092,#REF!, 2,FALSE)</f>
        <v>#REF!</v>
      </c>
      <c r="BM5092" s="18" t="s">
        <v>10285</v>
      </c>
      <c r="BN5092" s="18" t="s">
        <v>790</v>
      </c>
      <c r="BO5092" s="18" t="s">
        <v>1387</v>
      </c>
      <c r="BU5092" s="18" t="s">
        <v>10285</v>
      </c>
      <c r="BV5092" s="18" t="s">
        <v>790</v>
      </c>
      <c r="BW5092" s="18" t="s">
        <v>1387</v>
      </c>
    </row>
    <row r="5093" spans="51:75" x14ac:dyDescent="0.3">
      <c r="AY5093" s="94" t="e">
        <f>VLOOKUP(C5093,#REF!, 2,FALSE)</f>
        <v>#REF!</v>
      </c>
      <c r="BM5093" s="18" t="s">
        <v>1840</v>
      </c>
      <c r="BN5093" s="18" t="s">
        <v>2998</v>
      </c>
      <c r="BO5093" s="18" t="s">
        <v>10286</v>
      </c>
      <c r="BU5093" s="18" t="s">
        <v>1840</v>
      </c>
      <c r="BV5093" s="18" t="s">
        <v>2998</v>
      </c>
      <c r="BW5093" s="18" t="s">
        <v>10286</v>
      </c>
    </row>
    <row r="5094" spans="51:75" x14ac:dyDescent="0.3">
      <c r="AY5094" s="94" t="e">
        <f>VLOOKUP(C5094,#REF!, 2,FALSE)</f>
        <v>#REF!</v>
      </c>
      <c r="BM5094" s="18" t="s">
        <v>10287</v>
      </c>
      <c r="BN5094" s="18" t="s">
        <v>667</v>
      </c>
      <c r="BO5094" s="18" t="s">
        <v>10288</v>
      </c>
      <c r="BU5094" s="18" t="s">
        <v>10287</v>
      </c>
      <c r="BV5094" s="18" t="s">
        <v>667</v>
      </c>
      <c r="BW5094" s="18" t="s">
        <v>10288</v>
      </c>
    </row>
    <row r="5095" spans="51:75" x14ac:dyDescent="0.3">
      <c r="AY5095" s="94" t="e">
        <f>VLOOKUP(C5095,#REF!, 2,FALSE)</f>
        <v>#REF!</v>
      </c>
      <c r="BM5095" s="18" t="s">
        <v>10289</v>
      </c>
      <c r="BN5095" s="18" t="s">
        <v>645</v>
      </c>
      <c r="BO5095" s="18" t="s">
        <v>2941</v>
      </c>
      <c r="BU5095" s="18" t="s">
        <v>10289</v>
      </c>
      <c r="BV5095" s="18" t="s">
        <v>645</v>
      </c>
      <c r="BW5095" s="18" t="s">
        <v>2941</v>
      </c>
    </row>
    <row r="5096" spans="51:75" x14ac:dyDescent="0.3">
      <c r="AY5096" s="94" t="e">
        <f>VLOOKUP(C5096,#REF!, 2,FALSE)</f>
        <v>#REF!</v>
      </c>
      <c r="BM5096" s="18" t="s">
        <v>10290</v>
      </c>
      <c r="BN5096" s="18" t="s">
        <v>2998</v>
      </c>
      <c r="BO5096" s="18" t="s">
        <v>10291</v>
      </c>
      <c r="BU5096" s="18" t="s">
        <v>10290</v>
      </c>
      <c r="BV5096" s="18" t="s">
        <v>2998</v>
      </c>
      <c r="BW5096" s="18" t="s">
        <v>10291</v>
      </c>
    </row>
    <row r="5097" spans="51:75" x14ac:dyDescent="0.3">
      <c r="AY5097" s="94" t="e">
        <f>VLOOKUP(C5097,#REF!, 2,FALSE)</f>
        <v>#REF!</v>
      </c>
      <c r="BM5097" s="18" t="s">
        <v>10292</v>
      </c>
      <c r="BN5097" s="18" t="s">
        <v>2998</v>
      </c>
      <c r="BO5097" s="18" t="s">
        <v>2476</v>
      </c>
      <c r="BU5097" s="18" t="s">
        <v>10292</v>
      </c>
      <c r="BV5097" s="18" t="s">
        <v>2998</v>
      </c>
      <c r="BW5097" s="18" t="s">
        <v>2476</v>
      </c>
    </row>
    <row r="5098" spans="51:75" x14ac:dyDescent="0.3">
      <c r="AY5098" s="94" t="e">
        <f>VLOOKUP(C5098,#REF!, 2,FALSE)</f>
        <v>#REF!</v>
      </c>
      <c r="BM5098" s="18" t="s">
        <v>10293</v>
      </c>
      <c r="BN5098" s="18" t="s">
        <v>2998</v>
      </c>
      <c r="BO5098" s="18" t="s">
        <v>1276</v>
      </c>
      <c r="BU5098" s="18" t="s">
        <v>10293</v>
      </c>
      <c r="BV5098" s="18" t="s">
        <v>2998</v>
      </c>
      <c r="BW5098" s="18" t="s">
        <v>1276</v>
      </c>
    </row>
    <row r="5099" spans="51:75" x14ac:dyDescent="0.3">
      <c r="AY5099" s="94" t="e">
        <f>VLOOKUP(C5099,#REF!, 2,FALSE)</f>
        <v>#REF!</v>
      </c>
      <c r="BM5099" s="18" t="s">
        <v>10294</v>
      </c>
      <c r="BN5099" s="18" t="s">
        <v>2998</v>
      </c>
      <c r="BO5099" s="18" t="s">
        <v>1418</v>
      </c>
      <c r="BU5099" s="18" t="s">
        <v>10294</v>
      </c>
      <c r="BV5099" s="18" t="s">
        <v>2998</v>
      </c>
      <c r="BW5099" s="18" t="s">
        <v>1418</v>
      </c>
    </row>
    <row r="5100" spans="51:75" x14ac:dyDescent="0.3">
      <c r="AY5100" s="94" t="e">
        <f>VLOOKUP(C5100,#REF!, 2,FALSE)</f>
        <v>#REF!</v>
      </c>
      <c r="BM5100" s="18" t="s">
        <v>1841</v>
      </c>
      <c r="BN5100" s="18" t="s">
        <v>3290</v>
      </c>
      <c r="BO5100" s="18" t="s">
        <v>10295</v>
      </c>
      <c r="BU5100" s="18" t="s">
        <v>1841</v>
      </c>
      <c r="BV5100" s="18" t="s">
        <v>3290</v>
      </c>
      <c r="BW5100" s="18" t="s">
        <v>10295</v>
      </c>
    </row>
    <row r="5101" spans="51:75" x14ac:dyDescent="0.3">
      <c r="AY5101" s="94" t="e">
        <f>VLOOKUP(C5101,#REF!, 2,FALSE)</f>
        <v>#REF!</v>
      </c>
      <c r="BM5101" s="18" t="s">
        <v>10296</v>
      </c>
      <c r="BN5101" s="18" t="s">
        <v>675</v>
      </c>
      <c r="BO5101" s="18" t="s">
        <v>782</v>
      </c>
      <c r="BU5101" s="18" t="s">
        <v>10296</v>
      </c>
      <c r="BV5101" s="18" t="s">
        <v>675</v>
      </c>
      <c r="BW5101" s="18" t="s">
        <v>782</v>
      </c>
    </row>
    <row r="5102" spans="51:75" x14ac:dyDescent="0.3">
      <c r="AY5102" s="94" t="e">
        <f>VLOOKUP(C5102,#REF!, 2,FALSE)</f>
        <v>#REF!</v>
      </c>
      <c r="BM5102" s="18" t="s">
        <v>10297</v>
      </c>
      <c r="BN5102" s="18" t="s">
        <v>2998</v>
      </c>
      <c r="BO5102" s="18" t="s">
        <v>2998</v>
      </c>
      <c r="BU5102" s="18" t="s">
        <v>10297</v>
      </c>
      <c r="BV5102" s="18" t="s">
        <v>2998</v>
      </c>
      <c r="BW5102" s="18" t="s">
        <v>2998</v>
      </c>
    </row>
    <row r="5103" spans="51:75" x14ac:dyDescent="0.3">
      <c r="AY5103" s="94" t="e">
        <f>VLOOKUP(C5103,#REF!, 2,FALSE)</f>
        <v>#REF!</v>
      </c>
      <c r="BM5103" s="18" t="s">
        <v>10298</v>
      </c>
      <c r="BN5103" s="18" t="s">
        <v>2998</v>
      </c>
      <c r="BO5103" s="18" t="s">
        <v>2998</v>
      </c>
      <c r="BU5103" s="18" t="s">
        <v>10298</v>
      </c>
      <c r="BV5103" s="18" t="s">
        <v>2998</v>
      </c>
      <c r="BW5103" s="18" t="s">
        <v>2998</v>
      </c>
    </row>
    <row r="5104" spans="51:75" x14ac:dyDescent="0.3">
      <c r="AY5104" s="94" t="e">
        <f>VLOOKUP(C5104,#REF!, 2,FALSE)</f>
        <v>#REF!</v>
      </c>
      <c r="BM5104" s="18" t="s">
        <v>10299</v>
      </c>
      <c r="BN5104" s="18" t="s">
        <v>2998</v>
      </c>
      <c r="BO5104" s="18" t="s">
        <v>2998</v>
      </c>
      <c r="BU5104" s="18" t="s">
        <v>10299</v>
      </c>
      <c r="BV5104" s="18" t="s">
        <v>2998</v>
      </c>
      <c r="BW5104" s="18" t="s">
        <v>2998</v>
      </c>
    </row>
    <row r="5105" spans="51:75" x14ac:dyDescent="0.3">
      <c r="AY5105" s="94" t="e">
        <f>VLOOKUP(C5105,#REF!, 2,FALSE)</f>
        <v>#REF!</v>
      </c>
      <c r="BM5105" s="18" t="s">
        <v>10300</v>
      </c>
      <c r="BN5105" s="18" t="s">
        <v>2998</v>
      </c>
      <c r="BO5105" s="18" t="s">
        <v>9316</v>
      </c>
      <c r="BU5105" s="18" t="s">
        <v>10300</v>
      </c>
      <c r="BV5105" s="18" t="s">
        <v>2998</v>
      </c>
      <c r="BW5105" s="18" t="s">
        <v>9316</v>
      </c>
    </row>
    <row r="5106" spans="51:75" x14ac:dyDescent="0.3">
      <c r="AY5106" s="94" t="e">
        <f>VLOOKUP(C5106,#REF!, 2,FALSE)</f>
        <v>#REF!</v>
      </c>
      <c r="BM5106" s="18" t="s">
        <v>1842</v>
      </c>
      <c r="BN5106" s="18" t="s">
        <v>2998</v>
      </c>
      <c r="BO5106" s="18" t="s">
        <v>2998</v>
      </c>
      <c r="BU5106" s="18" t="s">
        <v>1842</v>
      </c>
      <c r="BV5106" s="18" t="s">
        <v>2998</v>
      </c>
      <c r="BW5106" s="18" t="s">
        <v>2998</v>
      </c>
    </row>
    <row r="5107" spans="51:75" x14ac:dyDescent="0.3">
      <c r="AY5107" s="94" t="e">
        <f>VLOOKUP(C5107,#REF!, 2,FALSE)</f>
        <v>#REF!</v>
      </c>
      <c r="BM5107" s="18" t="s">
        <v>10301</v>
      </c>
      <c r="BN5107" s="18" t="s">
        <v>2998</v>
      </c>
      <c r="BO5107" s="18" t="s">
        <v>2998</v>
      </c>
      <c r="BU5107" s="18" t="s">
        <v>10301</v>
      </c>
      <c r="BV5107" s="18" t="s">
        <v>2998</v>
      </c>
      <c r="BW5107" s="18" t="s">
        <v>2998</v>
      </c>
    </row>
    <row r="5108" spans="51:75" x14ac:dyDescent="0.3">
      <c r="AY5108" s="94" t="e">
        <f>VLOOKUP(C5108,#REF!, 2,FALSE)</f>
        <v>#REF!</v>
      </c>
      <c r="BM5108" s="18" t="s">
        <v>10302</v>
      </c>
      <c r="BN5108" s="18" t="s">
        <v>2998</v>
      </c>
      <c r="BO5108" s="18" t="s">
        <v>2998</v>
      </c>
      <c r="BU5108" s="18" t="s">
        <v>10302</v>
      </c>
      <c r="BV5108" s="18" t="s">
        <v>2998</v>
      </c>
      <c r="BW5108" s="18" t="s">
        <v>2998</v>
      </c>
    </row>
    <row r="5109" spans="51:75" x14ac:dyDescent="0.3">
      <c r="AY5109" s="94" t="e">
        <f>VLOOKUP(C5109,#REF!, 2,FALSE)</f>
        <v>#REF!</v>
      </c>
      <c r="BM5109" s="18" t="s">
        <v>10303</v>
      </c>
      <c r="BN5109" s="18" t="s">
        <v>2998</v>
      </c>
      <c r="BO5109" s="18" t="s">
        <v>1141</v>
      </c>
      <c r="BU5109" s="18" t="s">
        <v>10303</v>
      </c>
      <c r="BV5109" s="18" t="s">
        <v>2998</v>
      </c>
      <c r="BW5109" s="18" t="s">
        <v>1141</v>
      </c>
    </row>
    <row r="5110" spans="51:75" x14ac:dyDescent="0.3">
      <c r="AY5110" s="94" t="e">
        <f>VLOOKUP(C5110,#REF!, 2,FALSE)</f>
        <v>#REF!</v>
      </c>
      <c r="BM5110" s="18" t="s">
        <v>10305</v>
      </c>
      <c r="BN5110" s="18" t="s">
        <v>2998</v>
      </c>
      <c r="BO5110" s="18" t="s">
        <v>10306</v>
      </c>
      <c r="BU5110" s="18" t="s">
        <v>10305</v>
      </c>
      <c r="BV5110" s="18" t="s">
        <v>2998</v>
      </c>
      <c r="BW5110" s="18" t="s">
        <v>10306</v>
      </c>
    </row>
    <row r="5111" spans="51:75" x14ac:dyDescent="0.3">
      <c r="AY5111" s="94" t="e">
        <f>VLOOKUP(C5111,#REF!, 2,FALSE)</f>
        <v>#REF!</v>
      </c>
      <c r="BM5111" s="18" t="s">
        <v>10307</v>
      </c>
      <c r="BN5111" s="18" t="s">
        <v>2998</v>
      </c>
      <c r="BO5111" s="18" t="s">
        <v>1389</v>
      </c>
      <c r="BU5111" s="18" t="s">
        <v>10307</v>
      </c>
      <c r="BV5111" s="18" t="s">
        <v>2998</v>
      </c>
      <c r="BW5111" s="18" t="s">
        <v>1389</v>
      </c>
    </row>
    <row r="5112" spans="51:75" x14ac:dyDescent="0.3">
      <c r="AY5112" s="94" t="e">
        <f>VLOOKUP(C5112,#REF!, 2,FALSE)</f>
        <v>#REF!</v>
      </c>
      <c r="BM5112" s="18" t="s">
        <v>10308</v>
      </c>
      <c r="BN5112" s="18" t="s">
        <v>2998</v>
      </c>
      <c r="BO5112" s="18" t="s">
        <v>4350</v>
      </c>
      <c r="BU5112" s="18" t="s">
        <v>10308</v>
      </c>
      <c r="BV5112" s="18" t="s">
        <v>2998</v>
      </c>
      <c r="BW5112" s="18" t="s">
        <v>4350</v>
      </c>
    </row>
    <row r="5113" spans="51:75" x14ac:dyDescent="0.3">
      <c r="AY5113" s="94" t="e">
        <f>VLOOKUP(C5113,#REF!, 2,FALSE)</f>
        <v>#REF!</v>
      </c>
      <c r="BM5113" s="18" t="s">
        <v>10309</v>
      </c>
      <c r="BN5113" s="18" t="s">
        <v>2998</v>
      </c>
      <c r="BO5113" s="18" t="s">
        <v>10310</v>
      </c>
      <c r="BU5113" s="18" t="s">
        <v>10309</v>
      </c>
      <c r="BV5113" s="18" t="s">
        <v>2998</v>
      </c>
      <c r="BW5113" s="18" t="s">
        <v>10310</v>
      </c>
    </row>
    <row r="5114" spans="51:75" x14ac:dyDescent="0.3">
      <c r="AY5114" s="94" t="e">
        <f>VLOOKUP(C5114,#REF!, 2,FALSE)</f>
        <v>#REF!</v>
      </c>
      <c r="BM5114" s="18" t="s">
        <v>10311</v>
      </c>
      <c r="BN5114" s="18" t="s">
        <v>3021</v>
      </c>
      <c r="BO5114" s="18" t="s">
        <v>7379</v>
      </c>
      <c r="BU5114" s="18" t="s">
        <v>10311</v>
      </c>
      <c r="BV5114" s="18" t="s">
        <v>3021</v>
      </c>
      <c r="BW5114" s="18" t="s">
        <v>7379</v>
      </c>
    </row>
    <row r="5115" spans="51:75" x14ac:dyDescent="0.3">
      <c r="AY5115" s="94" t="e">
        <f>VLOOKUP(C5115,#REF!, 2,FALSE)</f>
        <v>#REF!</v>
      </c>
      <c r="BM5115" s="18" t="s">
        <v>10312</v>
      </c>
      <c r="BN5115" s="18" t="s">
        <v>2998</v>
      </c>
      <c r="BO5115" s="18" t="s">
        <v>2998</v>
      </c>
      <c r="BU5115" s="18" t="s">
        <v>10312</v>
      </c>
      <c r="BV5115" s="18" t="s">
        <v>2998</v>
      </c>
      <c r="BW5115" s="18" t="s">
        <v>2998</v>
      </c>
    </row>
    <row r="5116" spans="51:75" x14ac:dyDescent="0.3">
      <c r="AY5116" s="94" t="e">
        <f>VLOOKUP(C5116,#REF!, 2,FALSE)</f>
        <v>#REF!</v>
      </c>
      <c r="BM5116" s="18" t="s">
        <v>10313</v>
      </c>
      <c r="BN5116" s="18" t="s">
        <v>2998</v>
      </c>
      <c r="BO5116" s="18" t="s">
        <v>2998</v>
      </c>
      <c r="BU5116" s="18" t="s">
        <v>10313</v>
      </c>
      <c r="BV5116" s="18" t="s">
        <v>2998</v>
      </c>
      <c r="BW5116" s="18" t="s">
        <v>2998</v>
      </c>
    </row>
    <row r="5117" spans="51:75" x14ac:dyDescent="0.3">
      <c r="AY5117" s="94" t="e">
        <f>VLOOKUP(C5117,#REF!, 2,FALSE)</f>
        <v>#REF!</v>
      </c>
      <c r="BM5117" s="18" t="s">
        <v>10314</v>
      </c>
      <c r="BN5117" s="18" t="s">
        <v>2998</v>
      </c>
      <c r="BO5117" s="18" t="s">
        <v>700</v>
      </c>
      <c r="BU5117" s="18" t="s">
        <v>10314</v>
      </c>
      <c r="BV5117" s="18" t="s">
        <v>2998</v>
      </c>
      <c r="BW5117" s="18" t="s">
        <v>700</v>
      </c>
    </row>
    <row r="5118" spans="51:75" x14ac:dyDescent="0.3">
      <c r="AY5118" s="94" t="e">
        <f>VLOOKUP(C5118,#REF!, 2,FALSE)</f>
        <v>#REF!</v>
      </c>
      <c r="BM5118" s="18" t="s">
        <v>10316</v>
      </c>
      <c r="BN5118" s="18" t="s">
        <v>2998</v>
      </c>
      <c r="BO5118" s="18" t="s">
        <v>2998</v>
      </c>
      <c r="BU5118" s="18" t="s">
        <v>10316</v>
      </c>
      <c r="BV5118" s="18" t="s">
        <v>2998</v>
      </c>
      <c r="BW5118" s="18" t="s">
        <v>2998</v>
      </c>
    </row>
    <row r="5119" spans="51:75" x14ac:dyDescent="0.3">
      <c r="AY5119" s="94" t="e">
        <f>VLOOKUP(C5119,#REF!, 2,FALSE)</f>
        <v>#REF!</v>
      </c>
      <c r="BM5119" s="18" t="s">
        <v>10317</v>
      </c>
      <c r="BN5119" s="18" t="s">
        <v>2998</v>
      </c>
      <c r="BO5119" s="18" t="s">
        <v>10318</v>
      </c>
      <c r="BU5119" s="18" t="s">
        <v>10317</v>
      </c>
      <c r="BV5119" s="18" t="s">
        <v>2998</v>
      </c>
      <c r="BW5119" s="18" t="s">
        <v>10318</v>
      </c>
    </row>
    <row r="5120" spans="51:75" x14ac:dyDescent="0.3">
      <c r="AY5120" s="94" t="e">
        <f>VLOOKUP(C5120,#REF!, 2,FALSE)</f>
        <v>#REF!</v>
      </c>
      <c r="BM5120" s="18" t="s">
        <v>10319</v>
      </c>
      <c r="BN5120" s="18" t="s">
        <v>2998</v>
      </c>
      <c r="BO5120" s="18" t="s">
        <v>2998</v>
      </c>
      <c r="BU5120" s="18" t="s">
        <v>10319</v>
      </c>
      <c r="BV5120" s="18" t="s">
        <v>2998</v>
      </c>
      <c r="BW5120" s="18" t="s">
        <v>2998</v>
      </c>
    </row>
    <row r="5121" spans="51:75" x14ac:dyDescent="0.3">
      <c r="AY5121" s="94" t="e">
        <f>VLOOKUP(C5121,#REF!, 2,FALSE)</f>
        <v>#REF!</v>
      </c>
      <c r="BM5121" s="18" t="s">
        <v>10321</v>
      </c>
      <c r="BN5121" s="18" t="s">
        <v>3290</v>
      </c>
      <c r="BO5121" s="18" t="s">
        <v>8812</v>
      </c>
      <c r="BU5121" s="18" t="s">
        <v>10321</v>
      </c>
      <c r="BV5121" s="18" t="s">
        <v>3290</v>
      </c>
      <c r="BW5121" s="18" t="s">
        <v>8812</v>
      </c>
    </row>
    <row r="5122" spans="51:75" x14ac:dyDescent="0.3">
      <c r="AY5122" s="94" t="e">
        <f>VLOOKUP(C5122,#REF!, 2,FALSE)</f>
        <v>#REF!</v>
      </c>
      <c r="BM5122" s="18" t="s">
        <v>10322</v>
      </c>
      <c r="BN5122" s="18" t="s">
        <v>2998</v>
      </c>
      <c r="BO5122" s="18" t="s">
        <v>2998</v>
      </c>
      <c r="BU5122" s="18" t="s">
        <v>10322</v>
      </c>
      <c r="BV5122" s="18" t="s">
        <v>2998</v>
      </c>
      <c r="BW5122" s="18" t="s">
        <v>2998</v>
      </c>
    </row>
    <row r="5123" spans="51:75" x14ac:dyDescent="0.3">
      <c r="AY5123" s="94" t="e">
        <f>VLOOKUP(C5123,#REF!, 2,FALSE)</f>
        <v>#REF!</v>
      </c>
      <c r="BM5123" s="18" t="s">
        <v>10323</v>
      </c>
      <c r="BN5123" s="18" t="s">
        <v>2998</v>
      </c>
      <c r="BO5123" s="18" t="s">
        <v>1702</v>
      </c>
      <c r="BU5123" s="18" t="s">
        <v>10323</v>
      </c>
      <c r="BV5123" s="18" t="s">
        <v>2998</v>
      </c>
      <c r="BW5123" s="18" t="s">
        <v>1702</v>
      </c>
    </row>
    <row r="5124" spans="51:75" x14ac:dyDescent="0.3">
      <c r="AY5124" s="94" t="e">
        <f>VLOOKUP(C5124,#REF!, 2,FALSE)</f>
        <v>#REF!</v>
      </c>
      <c r="BM5124" s="18" t="s">
        <v>10324</v>
      </c>
      <c r="BN5124" s="18" t="s">
        <v>2998</v>
      </c>
      <c r="BO5124" s="18" t="s">
        <v>2998</v>
      </c>
      <c r="BU5124" s="18" t="s">
        <v>10324</v>
      </c>
      <c r="BV5124" s="18" t="s">
        <v>2998</v>
      </c>
      <c r="BW5124" s="18" t="s">
        <v>2998</v>
      </c>
    </row>
    <row r="5125" spans="51:75" x14ac:dyDescent="0.3">
      <c r="AY5125" s="94" t="e">
        <f>VLOOKUP(C5125,#REF!, 2,FALSE)</f>
        <v>#REF!</v>
      </c>
      <c r="BM5125" s="18" t="s">
        <v>10325</v>
      </c>
      <c r="BN5125" s="18" t="s">
        <v>790</v>
      </c>
      <c r="BO5125" s="18" t="s">
        <v>10327</v>
      </c>
      <c r="BU5125" s="18" t="s">
        <v>10325</v>
      </c>
      <c r="BV5125" s="18" t="s">
        <v>790</v>
      </c>
      <c r="BW5125" s="18" t="s">
        <v>10327</v>
      </c>
    </row>
    <row r="5126" spans="51:75" x14ac:dyDescent="0.3">
      <c r="AY5126" s="94" t="e">
        <f>VLOOKUP(C5126,#REF!, 2,FALSE)</f>
        <v>#REF!</v>
      </c>
      <c r="BM5126" s="18" t="s">
        <v>10329</v>
      </c>
      <c r="BN5126" s="18" t="s">
        <v>2998</v>
      </c>
      <c r="BO5126" s="18" t="s">
        <v>2998</v>
      </c>
      <c r="BU5126" s="18" t="s">
        <v>10329</v>
      </c>
      <c r="BV5126" s="18" t="s">
        <v>2998</v>
      </c>
      <c r="BW5126" s="18" t="s">
        <v>2998</v>
      </c>
    </row>
    <row r="5127" spans="51:75" x14ac:dyDescent="0.3">
      <c r="AY5127" s="94" t="e">
        <f>VLOOKUP(C5127,#REF!, 2,FALSE)</f>
        <v>#REF!</v>
      </c>
      <c r="BM5127" s="18" t="s">
        <v>10330</v>
      </c>
      <c r="BN5127" s="18" t="s">
        <v>3021</v>
      </c>
      <c r="BO5127" s="18" t="s">
        <v>10331</v>
      </c>
      <c r="BU5127" s="18" t="s">
        <v>10330</v>
      </c>
      <c r="BV5127" s="18" t="s">
        <v>3021</v>
      </c>
      <c r="BW5127" s="18" t="s">
        <v>10331</v>
      </c>
    </row>
    <row r="5128" spans="51:75" x14ac:dyDescent="0.3">
      <c r="AY5128" s="94" t="e">
        <f>VLOOKUP(C5128,#REF!, 2,FALSE)</f>
        <v>#REF!</v>
      </c>
      <c r="BM5128" s="18" t="s">
        <v>10332</v>
      </c>
      <c r="BN5128" s="18" t="s">
        <v>2998</v>
      </c>
      <c r="BO5128" s="18" t="s">
        <v>10333</v>
      </c>
      <c r="BU5128" s="18" t="s">
        <v>10332</v>
      </c>
      <c r="BV5128" s="18" t="s">
        <v>2998</v>
      </c>
      <c r="BW5128" s="18" t="s">
        <v>10333</v>
      </c>
    </row>
    <row r="5129" spans="51:75" x14ac:dyDescent="0.3">
      <c r="AY5129" s="94" t="e">
        <f>VLOOKUP(C5129,#REF!, 2,FALSE)</f>
        <v>#REF!</v>
      </c>
      <c r="BM5129" s="18" t="s">
        <v>10334</v>
      </c>
      <c r="BN5129" s="18" t="s">
        <v>2998</v>
      </c>
      <c r="BO5129" s="18" t="s">
        <v>10335</v>
      </c>
      <c r="BU5129" s="18" t="s">
        <v>10334</v>
      </c>
      <c r="BV5129" s="18" t="s">
        <v>2998</v>
      </c>
      <c r="BW5129" s="18" t="s">
        <v>10335</v>
      </c>
    </row>
    <row r="5130" spans="51:75" x14ac:dyDescent="0.3">
      <c r="AY5130" s="94" t="e">
        <f>VLOOKUP(C5130,#REF!, 2,FALSE)</f>
        <v>#REF!</v>
      </c>
      <c r="BM5130" s="18" t="s">
        <v>10336</v>
      </c>
      <c r="BN5130" s="18" t="s">
        <v>2998</v>
      </c>
      <c r="BO5130" s="18" t="s">
        <v>10337</v>
      </c>
      <c r="BU5130" s="18" t="s">
        <v>10336</v>
      </c>
      <c r="BV5130" s="18" t="s">
        <v>2998</v>
      </c>
      <c r="BW5130" s="18" t="s">
        <v>10337</v>
      </c>
    </row>
    <row r="5131" spans="51:75" x14ac:dyDescent="0.3">
      <c r="AY5131" s="94" t="e">
        <f>VLOOKUP(C5131,#REF!, 2,FALSE)</f>
        <v>#REF!</v>
      </c>
      <c r="BM5131" s="18" t="s">
        <v>10338</v>
      </c>
      <c r="BN5131" s="18" t="s">
        <v>2998</v>
      </c>
      <c r="BO5131" s="18" t="s">
        <v>10339</v>
      </c>
      <c r="BU5131" s="18" t="s">
        <v>10338</v>
      </c>
      <c r="BV5131" s="18" t="s">
        <v>2998</v>
      </c>
      <c r="BW5131" s="18" t="s">
        <v>10339</v>
      </c>
    </row>
    <row r="5132" spans="51:75" x14ac:dyDescent="0.3">
      <c r="AY5132" s="94" t="e">
        <f>VLOOKUP(C5132,#REF!, 2,FALSE)</f>
        <v>#REF!</v>
      </c>
      <c r="BM5132" s="18" t="s">
        <v>10340</v>
      </c>
      <c r="BN5132" s="18" t="s">
        <v>2998</v>
      </c>
      <c r="BO5132" s="18" t="s">
        <v>6262</v>
      </c>
      <c r="BU5132" s="18" t="s">
        <v>10340</v>
      </c>
      <c r="BV5132" s="18" t="s">
        <v>2998</v>
      </c>
      <c r="BW5132" s="18" t="s">
        <v>6262</v>
      </c>
    </row>
    <row r="5133" spans="51:75" x14ac:dyDescent="0.3">
      <c r="AY5133" s="94" t="e">
        <f>VLOOKUP(C5133,#REF!, 2,FALSE)</f>
        <v>#REF!</v>
      </c>
      <c r="BM5133" s="18" t="s">
        <v>10342</v>
      </c>
      <c r="BN5133" s="18" t="s">
        <v>2998</v>
      </c>
      <c r="BO5133" s="18" t="s">
        <v>4813</v>
      </c>
      <c r="BU5133" s="18" t="s">
        <v>10342</v>
      </c>
      <c r="BV5133" s="18" t="s">
        <v>2998</v>
      </c>
      <c r="BW5133" s="18" t="s">
        <v>4813</v>
      </c>
    </row>
    <row r="5134" spans="51:75" x14ac:dyDescent="0.3">
      <c r="AY5134" s="94" t="e">
        <f>VLOOKUP(C5134,#REF!, 2,FALSE)</f>
        <v>#REF!</v>
      </c>
      <c r="BM5134" s="18" t="s">
        <v>10343</v>
      </c>
      <c r="BN5134" s="18" t="s">
        <v>2998</v>
      </c>
      <c r="BO5134" s="18" t="s">
        <v>2998</v>
      </c>
      <c r="BU5134" s="18" t="s">
        <v>10343</v>
      </c>
      <c r="BV5134" s="18" t="s">
        <v>2998</v>
      </c>
      <c r="BW5134" s="18" t="s">
        <v>2998</v>
      </c>
    </row>
    <row r="5135" spans="51:75" x14ac:dyDescent="0.3">
      <c r="AY5135" s="94" t="e">
        <f>VLOOKUP(C5135,#REF!, 2,FALSE)</f>
        <v>#REF!</v>
      </c>
      <c r="BM5135" s="18" t="s">
        <v>10344</v>
      </c>
      <c r="BN5135" s="18" t="s">
        <v>2998</v>
      </c>
      <c r="BO5135" s="18" t="s">
        <v>2182</v>
      </c>
      <c r="BU5135" s="18" t="s">
        <v>10344</v>
      </c>
      <c r="BV5135" s="18" t="s">
        <v>2998</v>
      </c>
      <c r="BW5135" s="18" t="s">
        <v>2182</v>
      </c>
    </row>
    <row r="5136" spans="51:75" x14ac:dyDescent="0.3">
      <c r="AY5136" s="94" t="e">
        <f>VLOOKUP(C5136,#REF!, 2,FALSE)</f>
        <v>#REF!</v>
      </c>
      <c r="BM5136" s="18" t="s">
        <v>10345</v>
      </c>
      <c r="BN5136" s="18" t="s">
        <v>2998</v>
      </c>
      <c r="BO5136" s="18" t="s">
        <v>1608</v>
      </c>
      <c r="BU5136" s="18" t="s">
        <v>10345</v>
      </c>
      <c r="BV5136" s="18" t="s">
        <v>2998</v>
      </c>
      <c r="BW5136" s="18" t="s">
        <v>1608</v>
      </c>
    </row>
    <row r="5137" spans="51:75" x14ac:dyDescent="0.3">
      <c r="AY5137" s="94" t="e">
        <f>VLOOKUP(C5137,#REF!, 2,FALSE)</f>
        <v>#REF!</v>
      </c>
      <c r="BM5137" s="18" t="s">
        <v>10346</v>
      </c>
      <c r="BN5137" s="18" t="s">
        <v>2998</v>
      </c>
      <c r="BO5137" s="18" t="s">
        <v>1706</v>
      </c>
      <c r="BU5137" s="18" t="s">
        <v>10346</v>
      </c>
      <c r="BV5137" s="18" t="s">
        <v>2998</v>
      </c>
      <c r="BW5137" s="18" t="s">
        <v>1706</v>
      </c>
    </row>
    <row r="5138" spans="51:75" x14ac:dyDescent="0.3">
      <c r="AY5138" s="94" t="e">
        <f>VLOOKUP(C5138,#REF!, 2,FALSE)</f>
        <v>#REF!</v>
      </c>
      <c r="BM5138" s="18" t="s">
        <v>1843</v>
      </c>
      <c r="BN5138" s="18" t="s">
        <v>2998</v>
      </c>
      <c r="BO5138" s="18" t="s">
        <v>8096</v>
      </c>
      <c r="BU5138" s="18" t="s">
        <v>1843</v>
      </c>
      <c r="BV5138" s="18" t="s">
        <v>2998</v>
      </c>
      <c r="BW5138" s="18" t="s">
        <v>8096</v>
      </c>
    </row>
    <row r="5139" spans="51:75" x14ac:dyDescent="0.3">
      <c r="AY5139" s="94" t="e">
        <f>VLOOKUP(C5139,#REF!, 2,FALSE)</f>
        <v>#REF!</v>
      </c>
      <c r="BM5139" s="18" t="s">
        <v>1844</v>
      </c>
      <c r="BN5139" s="18" t="s">
        <v>2998</v>
      </c>
      <c r="BO5139" s="18" t="s">
        <v>4430</v>
      </c>
      <c r="BU5139" s="18" t="s">
        <v>1844</v>
      </c>
      <c r="BV5139" s="18" t="s">
        <v>2998</v>
      </c>
      <c r="BW5139" s="18" t="s">
        <v>4430</v>
      </c>
    </row>
    <row r="5140" spans="51:75" x14ac:dyDescent="0.3">
      <c r="AY5140" s="94" t="e">
        <f>VLOOKUP(C5140,#REF!, 2,FALSE)</f>
        <v>#REF!</v>
      </c>
      <c r="BM5140" s="18" t="s">
        <v>1845</v>
      </c>
      <c r="BN5140" s="18" t="s">
        <v>2998</v>
      </c>
      <c r="BO5140" s="18" t="s">
        <v>10337</v>
      </c>
      <c r="BU5140" s="18" t="s">
        <v>1845</v>
      </c>
      <c r="BV5140" s="18" t="s">
        <v>2998</v>
      </c>
      <c r="BW5140" s="18" t="s">
        <v>10337</v>
      </c>
    </row>
    <row r="5141" spans="51:75" x14ac:dyDescent="0.3">
      <c r="AY5141" s="94" t="e">
        <f>VLOOKUP(C5141,#REF!, 2,FALSE)</f>
        <v>#REF!</v>
      </c>
      <c r="BM5141" s="18" t="s">
        <v>10347</v>
      </c>
      <c r="BN5141" s="18" t="s">
        <v>2998</v>
      </c>
      <c r="BO5141" s="18" t="s">
        <v>4093</v>
      </c>
      <c r="BU5141" s="18" t="s">
        <v>10347</v>
      </c>
      <c r="BV5141" s="18" t="s">
        <v>2998</v>
      </c>
      <c r="BW5141" s="18" t="s">
        <v>4093</v>
      </c>
    </row>
    <row r="5142" spans="51:75" x14ac:dyDescent="0.3">
      <c r="AY5142" s="94" t="e">
        <f>VLOOKUP(C5142,#REF!, 2,FALSE)</f>
        <v>#REF!</v>
      </c>
      <c r="BM5142" s="18" t="s">
        <v>10348</v>
      </c>
      <c r="BN5142" s="18" t="s">
        <v>2998</v>
      </c>
      <c r="BO5142" s="18" t="s">
        <v>2998</v>
      </c>
      <c r="BU5142" s="18" t="s">
        <v>10348</v>
      </c>
      <c r="BV5142" s="18" t="s">
        <v>2998</v>
      </c>
      <c r="BW5142" s="18" t="s">
        <v>2998</v>
      </c>
    </row>
    <row r="5143" spans="51:75" x14ac:dyDescent="0.3">
      <c r="AY5143" s="94" t="e">
        <f>VLOOKUP(C5143,#REF!, 2,FALSE)</f>
        <v>#REF!</v>
      </c>
      <c r="BM5143" s="18" t="s">
        <v>10351</v>
      </c>
      <c r="BN5143" s="18" t="s">
        <v>2998</v>
      </c>
      <c r="BO5143" s="18" t="s">
        <v>2998</v>
      </c>
      <c r="BU5143" s="18" t="s">
        <v>10351</v>
      </c>
      <c r="BV5143" s="18" t="s">
        <v>2998</v>
      </c>
      <c r="BW5143" s="18" t="s">
        <v>2998</v>
      </c>
    </row>
    <row r="5144" spans="51:75" x14ac:dyDescent="0.3">
      <c r="AY5144" s="94" t="e">
        <f>VLOOKUP(C5144,#REF!, 2,FALSE)</f>
        <v>#REF!</v>
      </c>
      <c r="BM5144" s="18" t="s">
        <v>10352</v>
      </c>
      <c r="BN5144" s="18" t="s">
        <v>3021</v>
      </c>
      <c r="BO5144" s="18" t="s">
        <v>2366</v>
      </c>
      <c r="BU5144" s="18" t="s">
        <v>10352</v>
      </c>
      <c r="BV5144" s="18" t="s">
        <v>3021</v>
      </c>
      <c r="BW5144" s="18" t="s">
        <v>2366</v>
      </c>
    </row>
    <row r="5145" spans="51:75" x14ac:dyDescent="0.3">
      <c r="AY5145" s="94" t="e">
        <f>VLOOKUP(C5145,#REF!, 2,FALSE)</f>
        <v>#REF!</v>
      </c>
      <c r="BM5145" s="18" t="s">
        <v>10354</v>
      </c>
      <c r="BN5145" s="18" t="s">
        <v>864</v>
      </c>
      <c r="BO5145" s="18" t="s">
        <v>10355</v>
      </c>
      <c r="BU5145" s="18" t="s">
        <v>10354</v>
      </c>
      <c r="BV5145" s="18" t="s">
        <v>864</v>
      </c>
      <c r="BW5145" s="18" t="s">
        <v>10355</v>
      </c>
    </row>
    <row r="5146" spans="51:75" x14ac:dyDescent="0.3">
      <c r="AY5146" s="94" t="e">
        <f>VLOOKUP(C5146,#REF!, 2,FALSE)</f>
        <v>#REF!</v>
      </c>
      <c r="BM5146" s="18" t="s">
        <v>10357</v>
      </c>
      <c r="BN5146" s="18" t="s">
        <v>864</v>
      </c>
      <c r="BO5146" s="18" t="s">
        <v>7360</v>
      </c>
      <c r="BU5146" s="18" t="s">
        <v>10357</v>
      </c>
      <c r="BV5146" s="18" t="s">
        <v>864</v>
      </c>
      <c r="BW5146" s="18" t="s">
        <v>7360</v>
      </c>
    </row>
    <row r="5147" spans="51:75" x14ac:dyDescent="0.3">
      <c r="AY5147" s="94" t="e">
        <f>VLOOKUP(C5147,#REF!, 2,FALSE)</f>
        <v>#REF!</v>
      </c>
      <c r="BM5147" s="18" t="s">
        <v>10358</v>
      </c>
      <c r="BN5147" s="18" t="s">
        <v>2998</v>
      </c>
      <c r="BO5147" s="18" t="s">
        <v>7479</v>
      </c>
      <c r="BU5147" s="18" t="s">
        <v>10358</v>
      </c>
      <c r="BV5147" s="18" t="s">
        <v>2998</v>
      </c>
      <c r="BW5147" s="18" t="s">
        <v>7479</v>
      </c>
    </row>
    <row r="5148" spans="51:75" x14ac:dyDescent="0.3">
      <c r="AY5148" s="94" t="e">
        <f>VLOOKUP(C5148,#REF!, 2,FALSE)</f>
        <v>#REF!</v>
      </c>
      <c r="BM5148" s="18" t="s">
        <v>10359</v>
      </c>
      <c r="BN5148" s="18" t="s">
        <v>2998</v>
      </c>
      <c r="BO5148" s="18" t="s">
        <v>2998</v>
      </c>
      <c r="BU5148" s="18" t="s">
        <v>10359</v>
      </c>
      <c r="BV5148" s="18" t="s">
        <v>2998</v>
      </c>
      <c r="BW5148" s="18" t="s">
        <v>2998</v>
      </c>
    </row>
    <row r="5149" spans="51:75" x14ac:dyDescent="0.3">
      <c r="AY5149" s="94" t="e">
        <f>VLOOKUP(C5149,#REF!, 2,FALSE)</f>
        <v>#REF!</v>
      </c>
      <c r="BM5149" s="18" t="s">
        <v>10360</v>
      </c>
      <c r="BN5149" s="18" t="s">
        <v>2998</v>
      </c>
      <c r="BO5149" s="18" t="s">
        <v>2998</v>
      </c>
      <c r="BU5149" s="18" t="s">
        <v>10360</v>
      </c>
      <c r="BV5149" s="18" t="s">
        <v>2998</v>
      </c>
      <c r="BW5149" s="18" t="s">
        <v>2998</v>
      </c>
    </row>
    <row r="5150" spans="51:75" x14ac:dyDescent="0.3">
      <c r="AY5150" s="94" t="e">
        <f>VLOOKUP(C5150,#REF!, 2,FALSE)</f>
        <v>#REF!</v>
      </c>
      <c r="BM5150" s="18" t="s">
        <v>10361</v>
      </c>
      <c r="BN5150" s="18" t="s">
        <v>2998</v>
      </c>
      <c r="BO5150" s="18" t="s">
        <v>2998</v>
      </c>
      <c r="BU5150" s="18" t="s">
        <v>10361</v>
      </c>
      <c r="BV5150" s="18" t="s">
        <v>2998</v>
      </c>
      <c r="BW5150" s="18" t="s">
        <v>2998</v>
      </c>
    </row>
    <row r="5151" spans="51:75" x14ac:dyDescent="0.3">
      <c r="AY5151" s="94" t="e">
        <f>VLOOKUP(C5151,#REF!, 2,FALSE)</f>
        <v>#REF!</v>
      </c>
      <c r="BM5151" s="18" t="s">
        <v>10362</v>
      </c>
      <c r="BN5151" s="18" t="s">
        <v>1025</v>
      </c>
      <c r="BO5151" s="18" t="s">
        <v>10363</v>
      </c>
      <c r="BU5151" s="18" t="s">
        <v>10362</v>
      </c>
      <c r="BV5151" s="18" t="s">
        <v>1025</v>
      </c>
      <c r="BW5151" s="18" t="s">
        <v>10363</v>
      </c>
    </row>
    <row r="5152" spans="51:75" x14ac:dyDescent="0.3">
      <c r="AY5152" s="94" t="e">
        <f>VLOOKUP(C5152,#REF!, 2,FALSE)</f>
        <v>#REF!</v>
      </c>
      <c r="BM5152" s="18" t="s">
        <v>10364</v>
      </c>
      <c r="BN5152" s="18" t="s">
        <v>2998</v>
      </c>
      <c r="BO5152" s="18" t="s">
        <v>2998</v>
      </c>
      <c r="BU5152" s="18" t="s">
        <v>10364</v>
      </c>
      <c r="BV5152" s="18" t="s">
        <v>2998</v>
      </c>
      <c r="BW5152" s="18" t="s">
        <v>2998</v>
      </c>
    </row>
    <row r="5153" spans="51:75" x14ac:dyDescent="0.3">
      <c r="AY5153" s="94" t="e">
        <f>VLOOKUP(C5153,#REF!, 2,FALSE)</f>
        <v>#REF!</v>
      </c>
      <c r="BM5153" s="18" t="s">
        <v>10365</v>
      </c>
      <c r="BN5153" s="18" t="s">
        <v>2998</v>
      </c>
      <c r="BO5153" s="18" t="s">
        <v>2998</v>
      </c>
      <c r="BU5153" s="18" t="s">
        <v>10365</v>
      </c>
      <c r="BV5153" s="18" t="s">
        <v>2998</v>
      </c>
      <c r="BW5153" s="18" t="s">
        <v>2998</v>
      </c>
    </row>
    <row r="5154" spans="51:75" x14ac:dyDescent="0.3">
      <c r="AY5154" s="94" t="e">
        <f>VLOOKUP(C5154,#REF!, 2,FALSE)</f>
        <v>#REF!</v>
      </c>
      <c r="BM5154" s="18" t="s">
        <v>10366</v>
      </c>
      <c r="BN5154" s="18" t="s">
        <v>668</v>
      </c>
      <c r="BO5154" s="18" t="s">
        <v>10367</v>
      </c>
      <c r="BU5154" s="18" t="s">
        <v>10366</v>
      </c>
      <c r="BV5154" s="18" t="s">
        <v>668</v>
      </c>
      <c r="BW5154" s="18" t="s">
        <v>10367</v>
      </c>
    </row>
    <row r="5155" spans="51:75" x14ac:dyDescent="0.3">
      <c r="AY5155" s="94" t="e">
        <f>VLOOKUP(C5155,#REF!, 2,FALSE)</f>
        <v>#REF!</v>
      </c>
      <c r="BM5155" s="18" t="s">
        <v>10368</v>
      </c>
      <c r="BN5155" s="18" t="s">
        <v>809</v>
      </c>
      <c r="BO5155" s="18" t="s">
        <v>3951</v>
      </c>
      <c r="BU5155" s="18" t="s">
        <v>10368</v>
      </c>
      <c r="BV5155" s="18" t="s">
        <v>809</v>
      </c>
      <c r="BW5155" s="18" t="s">
        <v>3951</v>
      </c>
    </row>
    <row r="5156" spans="51:75" x14ac:dyDescent="0.3">
      <c r="AY5156" s="94" t="e">
        <f>VLOOKUP(C5156,#REF!, 2,FALSE)</f>
        <v>#REF!</v>
      </c>
      <c r="BM5156" s="18" t="s">
        <v>1855</v>
      </c>
      <c r="BN5156" s="18" t="s">
        <v>668</v>
      </c>
      <c r="BO5156" s="18" t="s">
        <v>2998</v>
      </c>
      <c r="BU5156" s="18" t="s">
        <v>1855</v>
      </c>
      <c r="BV5156" s="18" t="s">
        <v>668</v>
      </c>
      <c r="BW5156" s="18" t="s">
        <v>2998</v>
      </c>
    </row>
    <row r="5157" spans="51:75" x14ac:dyDescent="0.3">
      <c r="AY5157" s="94" t="e">
        <f>VLOOKUP(C5157,#REF!, 2,FALSE)</f>
        <v>#REF!</v>
      </c>
      <c r="BM5157" s="18" t="s">
        <v>10369</v>
      </c>
      <c r="BN5157" s="18" t="s">
        <v>787</v>
      </c>
      <c r="BO5157" s="18" t="s">
        <v>10370</v>
      </c>
      <c r="BU5157" s="18" t="s">
        <v>10369</v>
      </c>
      <c r="BV5157" s="18" t="s">
        <v>787</v>
      </c>
      <c r="BW5157" s="18" t="s">
        <v>10370</v>
      </c>
    </row>
    <row r="5158" spans="51:75" x14ac:dyDescent="0.3">
      <c r="AY5158" s="94" t="e">
        <f>VLOOKUP(C5158,#REF!, 2,FALSE)</f>
        <v>#REF!</v>
      </c>
      <c r="BM5158" s="18" t="s">
        <v>10371</v>
      </c>
      <c r="BN5158" s="18" t="s">
        <v>642</v>
      </c>
      <c r="BO5158" s="18" t="s">
        <v>10372</v>
      </c>
      <c r="BU5158" s="18" t="s">
        <v>10371</v>
      </c>
      <c r="BV5158" s="18" t="s">
        <v>642</v>
      </c>
      <c r="BW5158" s="18" t="s">
        <v>10372</v>
      </c>
    </row>
    <row r="5159" spans="51:75" x14ac:dyDescent="0.3">
      <c r="AY5159" s="94" t="e">
        <f>VLOOKUP(C5159,#REF!, 2,FALSE)</f>
        <v>#REF!</v>
      </c>
      <c r="BM5159" s="18" t="s">
        <v>10373</v>
      </c>
      <c r="BN5159" s="18" t="s">
        <v>703</v>
      </c>
      <c r="BO5159" s="18" t="s">
        <v>10374</v>
      </c>
      <c r="BU5159" s="18" t="s">
        <v>10373</v>
      </c>
      <c r="BV5159" s="18" t="s">
        <v>703</v>
      </c>
      <c r="BW5159" s="18" t="s">
        <v>10374</v>
      </c>
    </row>
    <row r="5160" spans="51:75" x14ac:dyDescent="0.3">
      <c r="AY5160" s="94" t="e">
        <f>VLOOKUP(C5160,#REF!, 2,FALSE)</f>
        <v>#REF!</v>
      </c>
      <c r="BM5160" s="18" t="s">
        <v>330</v>
      </c>
      <c r="BN5160" s="18" t="s">
        <v>672</v>
      </c>
      <c r="BO5160" s="18" t="s">
        <v>10375</v>
      </c>
      <c r="BU5160" s="18" t="s">
        <v>330</v>
      </c>
      <c r="BV5160" s="18" t="s">
        <v>672</v>
      </c>
      <c r="BW5160" s="18" t="s">
        <v>10375</v>
      </c>
    </row>
    <row r="5161" spans="51:75" x14ac:dyDescent="0.3">
      <c r="AY5161" s="94" t="e">
        <f>VLOOKUP(C5161,#REF!, 2,FALSE)</f>
        <v>#REF!</v>
      </c>
      <c r="BM5161" s="18" t="s">
        <v>10376</v>
      </c>
      <c r="BN5161" s="18" t="s">
        <v>2998</v>
      </c>
      <c r="BO5161" s="18" t="s">
        <v>8869</v>
      </c>
      <c r="BU5161" s="18" t="s">
        <v>10376</v>
      </c>
      <c r="BV5161" s="18" t="s">
        <v>2998</v>
      </c>
      <c r="BW5161" s="18" t="s">
        <v>8869</v>
      </c>
    </row>
    <row r="5162" spans="51:75" x14ac:dyDescent="0.3">
      <c r="AY5162" s="94" t="e">
        <f>VLOOKUP(C5162,#REF!, 2,FALSE)</f>
        <v>#REF!</v>
      </c>
      <c r="BM5162" s="18" t="s">
        <v>10377</v>
      </c>
      <c r="BN5162" s="18" t="s">
        <v>667</v>
      </c>
      <c r="BO5162" s="18" t="s">
        <v>4634</v>
      </c>
      <c r="BU5162" s="18" t="s">
        <v>10377</v>
      </c>
      <c r="BV5162" s="18" t="s">
        <v>667</v>
      </c>
      <c r="BW5162" s="18" t="s">
        <v>4634</v>
      </c>
    </row>
    <row r="5163" spans="51:75" x14ac:dyDescent="0.3">
      <c r="AY5163" s="94" t="e">
        <f>VLOOKUP(C5163,#REF!, 2,FALSE)</f>
        <v>#REF!</v>
      </c>
      <c r="BM5163" s="18" t="s">
        <v>10378</v>
      </c>
      <c r="BN5163" s="18" t="s">
        <v>799</v>
      </c>
      <c r="BO5163" s="18" t="s">
        <v>10379</v>
      </c>
      <c r="BU5163" s="18" t="s">
        <v>10378</v>
      </c>
      <c r="BV5163" s="18" t="s">
        <v>799</v>
      </c>
      <c r="BW5163" s="18" t="s">
        <v>10379</v>
      </c>
    </row>
    <row r="5164" spans="51:75" x14ac:dyDescent="0.3">
      <c r="AY5164" s="94" t="e">
        <f>VLOOKUP(C5164,#REF!, 2,FALSE)</f>
        <v>#REF!</v>
      </c>
      <c r="BM5164" s="18" t="s">
        <v>1856</v>
      </c>
      <c r="BN5164" s="18" t="s">
        <v>935</v>
      </c>
      <c r="BO5164" s="18" t="s">
        <v>1976</v>
      </c>
      <c r="BU5164" s="18" t="s">
        <v>1856</v>
      </c>
      <c r="BV5164" s="18" t="s">
        <v>935</v>
      </c>
      <c r="BW5164" s="18" t="s">
        <v>1976</v>
      </c>
    </row>
    <row r="5165" spans="51:75" x14ac:dyDescent="0.3">
      <c r="AY5165" s="94" t="e">
        <f>VLOOKUP(C5165,#REF!, 2,FALSE)</f>
        <v>#REF!</v>
      </c>
      <c r="BM5165" s="18" t="s">
        <v>1857</v>
      </c>
      <c r="BN5165" s="18" t="s">
        <v>935</v>
      </c>
      <c r="BO5165" s="18" t="s">
        <v>1976</v>
      </c>
      <c r="BU5165" s="18" t="s">
        <v>1857</v>
      </c>
      <c r="BV5165" s="18" t="s">
        <v>935</v>
      </c>
      <c r="BW5165" s="18" t="s">
        <v>1976</v>
      </c>
    </row>
    <row r="5166" spans="51:75" x14ac:dyDescent="0.3">
      <c r="AY5166" s="94" t="e">
        <f>VLOOKUP(C5166,#REF!, 2,FALSE)</f>
        <v>#REF!</v>
      </c>
      <c r="BM5166" s="18" t="s">
        <v>1858</v>
      </c>
      <c r="BN5166" s="18" t="s">
        <v>935</v>
      </c>
      <c r="BO5166" s="18" t="s">
        <v>1976</v>
      </c>
      <c r="BU5166" s="18" t="s">
        <v>1858</v>
      </c>
      <c r="BV5166" s="18" t="s">
        <v>935</v>
      </c>
      <c r="BW5166" s="18" t="s">
        <v>1976</v>
      </c>
    </row>
    <row r="5167" spans="51:75" x14ac:dyDescent="0.3">
      <c r="AY5167" s="94" t="e">
        <f>VLOOKUP(C5167,#REF!, 2,FALSE)</f>
        <v>#REF!</v>
      </c>
      <c r="BM5167" s="18" t="s">
        <v>10380</v>
      </c>
      <c r="BN5167" s="18" t="s">
        <v>935</v>
      </c>
      <c r="BO5167" s="18" t="s">
        <v>1976</v>
      </c>
      <c r="BU5167" s="18" t="s">
        <v>10380</v>
      </c>
      <c r="BV5167" s="18" t="s">
        <v>935</v>
      </c>
      <c r="BW5167" s="18" t="s">
        <v>1976</v>
      </c>
    </row>
    <row r="5168" spans="51:75" x14ac:dyDescent="0.3">
      <c r="AY5168" s="94" t="e">
        <f>VLOOKUP(C5168,#REF!, 2,FALSE)</f>
        <v>#REF!</v>
      </c>
      <c r="BM5168" s="18" t="s">
        <v>10381</v>
      </c>
      <c r="BN5168" s="18" t="s">
        <v>2998</v>
      </c>
      <c r="BO5168" s="18" t="s">
        <v>782</v>
      </c>
      <c r="BU5168" s="18" t="s">
        <v>10381</v>
      </c>
      <c r="BV5168" s="18" t="s">
        <v>2998</v>
      </c>
      <c r="BW5168" s="18" t="s">
        <v>782</v>
      </c>
    </row>
    <row r="5169" spans="51:75" x14ac:dyDescent="0.3">
      <c r="AY5169" s="94" t="e">
        <f>VLOOKUP(C5169,#REF!, 2,FALSE)</f>
        <v>#REF!</v>
      </c>
      <c r="BM5169" s="18" t="s">
        <v>10382</v>
      </c>
      <c r="BN5169" s="18" t="s">
        <v>17081</v>
      </c>
      <c r="BO5169" s="18" t="s">
        <v>4734</v>
      </c>
      <c r="BU5169" s="18" t="s">
        <v>10382</v>
      </c>
      <c r="BV5169" s="18" t="s">
        <v>17081</v>
      </c>
      <c r="BW5169" s="18" t="s">
        <v>4734</v>
      </c>
    </row>
    <row r="5170" spans="51:75" x14ac:dyDescent="0.3">
      <c r="AY5170" s="94" t="e">
        <f>VLOOKUP(C5170,#REF!, 2,FALSE)</f>
        <v>#REF!</v>
      </c>
      <c r="BM5170" s="18" t="s">
        <v>10383</v>
      </c>
      <c r="BN5170" s="18" t="s">
        <v>17081</v>
      </c>
      <c r="BO5170" s="18" t="s">
        <v>2998</v>
      </c>
      <c r="BU5170" s="18" t="s">
        <v>10383</v>
      </c>
      <c r="BV5170" s="18" t="s">
        <v>17081</v>
      </c>
      <c r="BW5170" s="18" t="s">
        <v>2998</v>
      </c>
    </row>
    <row r="5171" spans="51:75" x14ac:dyDescent="0.3">
      <c r="AY5171" s="94" t="e">
        <f>VLOOKUP(C5171,#REF!, 2,FALSE)</f>
        <v>#REF!</v>
      </c>
      <c r="BM5171" s="18" t="s">
        <v>10384</v>
      </c>
      <c r="BN5171" s="18" t="s">
        <v>874</v>
      </c>
      <c r="BO5171" s="18" t="s">
        <v>2998</v>
      </c>
      <c r="BU5171" s="18" t="s">
        <v>10384</v>
      </c>
      <c r="BV5171" s="18" t="s">
        <v>874</v>
      </c>
      <c r="BW5171" s="18" t="s">
        <v>2998</v>
      </c>
    </row>
    <row r="5172" spans="51:75" x14ac:dyDescent="0.3">
      <c r="AY5172" s="94" t="e">
        <f>VLOOKUP(C5172,#REF!, 2,FALSE)</f>
        <v>#REF!</v>
      </c>
      <c r="BM5172" s="18" t="s">
        <v>1859</v>
      </c>
      <c r="BN5172" s="18" t="s">
        <v>2998</v>
      </c>
      <c r="BO5172" s="18" t="s">
        <v>2998</v>
      </c>
      <c r="BU5172" s="18" t="s">
        <v>1859</v>
      </c>
      <c r="BV5172" s="18" t="s">
        <v>2998</v>
      </c>
      <c r="BW5172" s="18" t="s">
        <v>2998</v>
      </c>
    </row>
    <row r="5173" spans="51:75" x14ac:dyDescent="0.3">
      <c r="AY5173" s="94" t="e">
        <f>VLOOKUP(C5173,#REF!, 2,FALSE)</f>
        <v>#REF!</v>
      </c>
      <c r="BM5173" s="18" t="s">
        <v>10385</v>
      </c>
      <c r="BN5173" s="18" t="s">
        <v>2998</v>
      </c>
      <c r="BO5173" s="18" t="s">
        <v>2998</v>
      </c>
      <c r="BU5173" s="18" t="s">
        <v>10385</v>
      </c>
      <c r="BV5173" s="18" t="s">
        <v>2998</v>
      </c>
      <c r="BW5173" s="18" t="s">
        <v>2998</v>
      </c>
    </row>
    <row r="5174" spans="51:75" x14ac:dyDescent="0.3">
      <c r="AY5174" s="94" t="e">
        <f>VLOOKUP(C5174,#REF!, 2,FALSE)</f>
        <v>#REF!</v>
      </c>
      <c r="BM5174" s="18" t="s">
        <v>10386</v>
      </c>
      <c r="BN5174" s="18" t="s">
        <v>17081</v>
      </c>
      <c r="BO5174" s="18" t="s">
        <v>10387</v>
      </c>
      <c r="BU5174" s="18" t="s">
        <v>10386</v>
      </c>
      <c r="BV5174" s="18" t="s">
        <v>17081</v>
      </c>
      <c r="BW5174" s="18" t="s">
        <v>10387</v>
      </c>
    </row>
    <row r="5175" spans="51:75" x14ac:dyDescent="0.3">
      <c r="AY5175" s="94" t="e">
        <f>VLOOKUP(C5175,#REF!, 2,FALSE)</f>
        <v>#REF!</v>
      </c>
      <c r="BM5175" s="18" t="s">
        <v>10388</v>
      </c>
      <c r="BN5175" s="18" t="s">
        <v>17081</v>
      </c>
      <c r="BO5175" s="18" t="s">
        <v>10389</v>
      </c>
      <c r="BU5175" s="18" t="s">
        <v>10388</v>
      </c>
      <c r="BV5175" s="18" t="s">
        <v>17081</v>
      </c>
      <c r="BW5175" s="18" t="s">
        <v>10389</v>
      </c>
    </row>
    <row r="5176" spans="51:75" x14ac:dyDescent="0.3">
      <c r="AY5176" s="94" t="e">
        <f>VLOOKUP(C5176,#REF!, 2,FALSE)</f>
        <v>#REF!</v>
      </c>
      <c r="BM5176" s="18" t="s">
        <v>10390</v>
      </c>
      <c r="BN5176" s="18" t="s">
        <v>2998</v>
      </c>
      <c r="BO5176" s="18" t="s">
        <v>2998</v>
      </c>
      <c r="BU5176" s="18" t="s">
        <v>10390</v>
      </c>
      <c r="BV5176" s="18" t="s">
        <v>2998</v>
      </c>
      <c r="BW5176" s="18" t="s">
        <v>2998</v>
      </c>
    </row>
    <row r="5177" spans="51:75" x14ac:dyDescent="0.3">
      <c r="AY5177" s="94" t="e">
        <f>VLOOKUP(C5177,#REF!, 2,FALSE)</f>
        <v>#REF!</v>
      </c>
      <c r="BM5177" s="18" t="s">
        <v>10391</v>
      </c>
      <c r="BN5177" s="18" t="s">
        <v>2998</v>
      </c>
      <c r="BO5177" s="18" t="s">
        <v>2998</v>
      </c>
      <c r="BU5177" s="18" t="s">
        <v>10391</v>
      </c>
      <c r="BV5177" s="18" t="s">
        <v>2998</v>
      </c>
      <c r="BW5177" s="18" t="s">
        <v>2998</v>
      </c>
    </row>
    <row r="5178" spans="51:75" x14ac:dyDescent="0.3">
      <c r="AY5178" s="94" t="e">
        <f>VLOOKUP(C5178,#REF!, 2,FALSE)</f>
        <v>#REF!</v>
      </c>
      <c r="BM5178" s="18" t="s">
        <v>10392</v>
      </c>
      <c r="BN5178" s="18" t="s">
        <v>17081</v>
      </c>
      <c r="BO5178" s="18" t="s">
        <v>2998</v>
      </c>
      <c r="BU5178" s="18" t="s">
        <v>10392</v>
      </c>
      <c r="BV5178" s="18" t="s">
        <v>17081</v>
      </c>
      <c r="BW5178" s="18" t="s">
        <v>2998</v>
      </c>
    </row>
    <row r="5179" spans="51:75" x14ac:dyDescent="0.3">
      <c r="AY5179" s="94" t="e">
        <f>VLOOKUP(C5179,#REF!, 2,FALSE)</f>
        <v>#REF!</v>
      </c>
      <c r="BM5179" s="18" t="s">
        <v>10393</v>
      </c>
      <c r="BN5179" s="18" t="s">
        <v>17081</v>
      </c>
      <c r="BO5179" s="18" t="s">
        <v>2998</v>
      </c>
      <c r="BU5179" s="18" t="s">
        <v>10393</v>
      </c>
      <c r="BV5179" s="18" t="s">
        <v>17081</v>
      </c>
      <c r="BW5179" s="18" t="s">
        <v>2998</v>
      </c>
    </row>
    <row r="5180" spans="51:75" x14ac:dyDescent="0.3">
      <c r="AY5180" s="94" t="e">
        <f>VLOOKUP(C5180,#REF!, 2,FALSE)</f>
        <v>#REF!</v>
      </c>
      <c r="BM5180" s="18" t="s">
        <v>10394</v>
      </c>
      <c r="BN5180" s="18" t="s">
        <v>2998</v>
      </c>
      <c r="BO5180" s="18" t="s">
        <v>10395</v>
      </c>
      <c r="BU5180" s="18" t="s">
        <v>10394</v>
      </c>
      <c r="BV5180" s="18" t="s">
        <v>2998</v>
      </c>
      <c r="BW5180" s="18" t="s">
        <v>10395</v>
      </c>
    </row>
    <row r="5181" spans="51:75" x14ac:dyDescent="0.3">
      <c r="AY5181" s="94" t="e">
        <f>VLOOKUP(C5181,#REF!, 2,FALSE)</f>
        <v>#REF!</v>
      </c>
      <c r="BM5181" s="18" t="s">
        <v>10396</v>
      </c>
      <c r="BN5181" s="18" t="s">
        <v>2998</v>
      </c>
      <c r="BO5181" s="18" t="s">
        <v>2998</v>
      </c>
      <c r="BU5181" s="18" t="s">
        <v>10396</v>
      </c>
      <c r="BV5181" s="18" t="s">
        <v>2998</v>
      </c>
      <c r="BW5181" s="18" t="s">
        <v>2998</v>
      </c>
    </row>
    <row r="5182" spans="51:75" x14ac:dyDescent="0.3">
      <c r="AY5182" s="94" t="e">
        <f>VLOOKUP(C5182,#REF!, 2,FALSE)</f>
        <v>#REF!</v>
      </c>
      <c r="BM5182" s="18" t="s">
        <v>10398</v>
      </c>
      <c r="BN5182" s="18" t="s">
        <v>2998</v>
      </c>
      <c r="BO5182" s="18" t="s">
        <v>10399</v>
      </c>
      <c r="BU5182" s="18" t="s">
        <v>10398</v>
      </c>
      <c r="BV5182" s="18" t="s">
        <v>2998</v>
      </c>
      <c r="BW5182" s="18" t="s">
        <v>10399</v>
      </c>
    </row>
    <row r="5183" spans="51:75" x14ac:dyDescent="0.3">
      <c r="AY5183" s="94" t="e">
        <f>VLOOKUP(C5183,#REF!, 2,FALSE)</f>
        <v>#REF!</v>
      </c>
      <c r="BM5183" s="18" t="s">
        <v>1860</v>
      </c>
      <c r="BN5183" s="18" t="s">
        <v>618</v>
      </c>
      <c r="BO5183" s="18" t="s">
        <v>7973</v>
      </c>
      <c r="BU5183" s="18" t="s">
        <v>1860</v>
      </c>
      <c r="BV5183" s="18" t="s">
        <v>618</v>
      </c>
      <c r="BW5183" s="18" t="s">
        <v>7973</v>
      </c>
    </row>
    <row r="5184" spans="51:75" x14ac:dyDescent="0.3">
      <c r="AY5184" s="94" t="e">
        <f>VLOOKUP(C5184,#REF!, 2,FALSE)</f>
        <v>#REF!</v>
      </c>
      <c r="BM5184" s="18" t="s">
        <v>1861</v>
      </c>
      <c r="BN5184" s="18" t="s">
        <v>2998</v>
      </c>
      <c r="BO5184" s="18" t="s">
        <v>8462</v>
      </c>
      <c r="BU5184" s="18" t="s">
        <v>1861</v>
      </c>
      <c r="BV5184" s="18" t="s">
        <v>2998</v>
      </c>
      <c r="BW5184" s="18" t="s">
        <v>8462</v>
      </c>
    </row>
    <row r="5185" spans="51:75" x14ac:dyDescent="0.3">
      <c r="AY5185" s="94" t="e">
        <f>VLOOKUP(C5185,#REF!, 2,FALSE)</f>
        <v>#REF!</v>
      </c>
      <c r="BM5185" s="18" t="s">
        <v>1862</v>
      </c>
      <c r="BN5185" s="18" t="s">
        <v>17081</v>
      </c>
      <c r="BO5185" s="18" t="s">
        <v>8355</v>
      </c>
      <c r="BU5185" s="18" t="s">
        <v>1862</v>
      </c>
      <c r="BV5185" s="18" t="s">
        <v>17081</v>
      </c>
      <c r="BW5185" s="18" t="s">
        <v>8355</v>
      </c>
    </row>
    <row r="5186" spans="51:75" x14ac:dyDescent="0.3">
      <c r="AY5186" s="94" t="e">
        <f>VLOOKUP(C5186,#REF!, 2,FALSE)</f>
        <v>#REF!</v>
      </c>
      <c r="BM5186" s="18" t="s">
        <v>10401</v>
      </c>
      <c r="BN5186" s="18" t="s">
        <v>3231</v>
      </c>
      <c r="BO5186" s="18" t="s">
        <v>782</v>
      </c>
      <c r="BU5186" s="18" t="s">
        <v>10401</v>
      </c>
      <c r="BV5186" s="18" t="s">
        <v>3231</v>
      </c>
      <c r="BW5186" s="18" t="s">
        <v>782</v>
      </c>
    </row>
    <row r="5187" spans="51:75" x14ac:dyDescent="0.3">
      <c r="AY5187" s="94" t="e">
        <f>VLOOKUP(C5187,#REF!, 2,FALSE)</f>
        <v>#REF!</v>
      </c>
      <c r="BM5187" s="18" t="s">
        <v>10402</v>
      </c>
      <c r="BN5187" s="18" t="s">
        <v>2998</v>
      </c>
      <c r="BO5187" s="18" t="s">
        <v>782</v>
      </c>
      <c r="BU5187" s="18" t="s">
        <v>10402</v>
      </c>
      <c r="BV5187" s="18" t="s">
        <v>2998</v>
      </c>
      <c r="BW5187" s="18" t="s">
        <v>782</v>
      </c>
    </row>
    <row r="5188" spans="51:75" x14ac:dyDescent="0.3">
      <c r="AY5188" s="94" t="e">
        <f>VLOOKUP(C5188,#REF!, 2,FALSE)</f>
        <v>#REF!</v>
      </c>
      <c r="BM5188" s="18" t="s">
        <v>10403</v>
      </c>
      <c r="BN5188" s="18" t="s">
        <v>705</v>
      </c>
      <c r="BO5188" s="18" t="s">
        <v>1851</v>
      </c>
      <c r="BU5188" s="18" t="s">
        <v>10403</v>
      </c>
      <c r="BV5188" s="18" t="s">
        <v>705</v>
      </c>
      <c r="BW5188" s="18" t="s">
        <v>1851</v>
      </c>
    </row>
    <row r="5189" spans="51:75" x14ac:dyDescent="0.3">
      <c r="AY5189" s="94" t="e">
        <f>VLOOKUP(C5189,#REF!, 2,FALSE)</f>
        <v>#REF!</v>
      </c>
      <c r="BM5189" s="18" t="s">
        <v>10405</v>
      </c>
      <c r="BN5189" s="18" t="s">
        <v>667</v>
      </c>
      <c r="BO5189" s="18" t="s">
        <v>1393</v>
      </c>
      <c r="BU5189" s="18" t="s">
        <v>10405</v>
      </c>
      <c r="BV5189" s="18" t="s">
        <v>667</v>
      </c>
      <c r="BW5189" s="18" t="s">
        <v>1393</v>
      </c>
    </row>
    <row r="5190" spans="51:75" x14ac:dyDescent="0.3">
      <c r="AY5190" s="94" t="e">
        <f>VLOOKUP(C5190,#REF!, 2,FALSE)</f>
        <v>#REF!</v>
      </c>
      <c r="BM5190" s="18" t="s">
        <v>10406</v>
      </c>
      <c r="BN5190" s="18" t="s">
        <v>669</v>
      </c>
      <c r="BO5190" s="18" t="s">
        <v>1743</v>
      </c>
      <c r="BU5190" s="18" t="s">
        <v>10406</v>
      </c>
      <c r="BV5190" s="18" t="s">
        <v>669</v>
      </c>
      <c r="BW5190" s="18" t="s">
        <v>1743</v>
      </c>
    </row>
    <row r="5191" spans="51:75" x14ac:dyDescent="0.3">
      <c r="AY5191" s="94" t="e">
        <f>VLOOKUP(C5191,#REF!, 2,FALSE)</f>
        <v>#REF!</v>
      </c>
      <c r="BM5191" s="18" t="s">
        <v>10407</v>
      </c>
      <c r="BN5191" s="18" t="s">
        <v>667</v>
      </c>
      <c r="BO5191" s="18" t="s">
        <v>10408</v>
      </c>
      <c r="BU5191" s="18" t="s">
        <v>10407</v>
      </c>
      <c r="BV5191" s="18" t="s">
        <v>667</v>
      </c>
      <c r="BW5191" s="18" t="s">
        <v>10408</v>
      </c>
    </row>
    <row r="5192" spans="51:75" x14ac:dyDescent="0.3">
      <c r="AY5192" s="94" t="e">
        <f>VLOOKUP(C5192,#REF!, 2,FALSE)</f>
        <v>#REF!</v>
      </c>
      <c r="BM5192" s="18" t="s">
        <v>10410</v>
      </c>
      <c r="BN5192" s="18" t="s">
        <v>2998</v>
      </c>
      <c r="BO5192" s="18" t="s">
        <v>2998</v>
      </c>
      <c r="BU5192" s="18" t="s">
        <v>10410</v>
      </c>
      <c r="BV5192" s="18" t="s">
        <v>2998</v>
      </c>
      <c r="BW5192" s="18" t="s">
        <v>2998</v>
      </c>
    </row>
    <row r="5193" spans="51:75" x14ac:dyDescent="0.3">
      <c r="AY5193" s="94" t="e">
        <f>VLOOKUP(C5193,#REF!, 2,FALSE)</f>
        <v>#REF!</v>
      </c>
      <c r="BM5193" s="18" t="s">
        <v>10412</v>
      </c>
      <c r="BN5193" s="18" t="s">
        <v>861</v>
      </c>
      <c r="BO5193" s="18" t="s">
        <v>2998</v>
      </c>
      <c r="BU5193" s="18" t="s">
        <v>10412</v>
      </c>
      <c r="BV5193" s="18" t="s">
        <v>861</v>
      </c>
      <c r="BW5193" s="18" t="s">
        <v>2998</v>
      </c>
    </row>
    <row r="5194" spans="51:75" x14ac:dyDescent="0.3">
      <c r="AY5194" s="94" t="e">
        <f>VLOOKUP(C5194,#REF!, 2,FALSE)</f>
        <v>#REF!</v>
      </c>
      <c r="BM5194" s="18" t="s">
        <v>10413</v>
      </c>
      <c r="BN5194" s="18" t="s">
        <v>17081</v>
      </c>
      <c r="BO5194" s="18" t="s">
        <v>782</v>
      </c>
      <c r="BU5194" s="18" t="s">
        <v>10413</v>
      </c>
      <c r="BV5194" s="18" t="s">
        <v>17081</v>
      </c>
      <c r="BW5194" s="18" t="s">
        <v>782</v>
      </c>
    </row>
    <row r="5195" spans="51:75" x14ac:dyDescent="0.3">
      <c r="AY5195" s="94" t="e">
        <f>VLOOKUP(C5195,#REF!, 2,FALSE)</f>
        <v>#REF!</v>
      </c>
      <c r="BM5195" s="18" t="s">
        <v>10414</v>
      </c>
      <c r="BN5195" s="18" t="s">
        <v>2998</v>
      </c>
      <c r="BO5195" s="18" t="s">
        <v>2998</v>
      </c>
      <c r="BU5195" s="18" t="s">
        <v>10414</v>
      </c>
      <c r="BV5195" s="18" t="s">
        <v>2998</v>
      </c>
      <c r="BW5195" s="18" t="s">
        <v>2998</v>
      </c>
    </row>
    <row r="5196" spans="51:75" x14ac:dyDescent="0.3">
      <c r="AY5196" s="94" t="e">
        <f>VLOOKUP(C5196,#REF!, 2,FALSE)</f>
        <v>#REF!</v>
      </c>
      <c r="BM5196" s="18" t="s">
        <v>10415</v>
      </c>
      <c r="BN5196" s="18" t="s">
        <v>619</v>
      </c>
      <c r="BO5196" s="18" t="s">
        <v>2998</v>
      </c>
      <c r="BU5196" s="18" t="s">
        <v>10415</v>
      </c>
      <c r="BV5196" s="18" t="s">
        <v>619</v>
      </c>
      <c r="BW5196" s="18" t="s">
        <v>2998</v>
      </c>
    </row>
    <row r="5197" spans="51:75" x14ac:dyDescent="0.3">
      <c r="AY5197" s="94" t="e">
        <f>VLOOKUP(C5197,#REF!, 2,FALSE)</f>
        <v>#REF!</v>
      </c>
      <c r="BM5197" s="18" t="s">
        <v>10416</v>
      </c>
      <c r="BN5197" s="18" t="s">
        <v>673</v>
      </c>
      <c r="BO5197" s="18" t="s">
        <v>2998</v>
      </c>
      <c r="BU5197" s="18" t="s">
        <v>10416</v>
      </c>
      <c r="BV5197" s="18" t="s">
        <v>673</v>
      </c>
      <c r="BW5197" s="18" t="s">
        <v>2998</v>
      </c>
    </row>
    <row r="5198" spans="51:75" x14ac:dyDescent="0.3">
      <c r="AY5198" s="94" t="e">
        <f>VLOOKUP(C5198,#REF!, 2,FALSE)</f>
        <v>#REF!</v>
      </c>
      <c r="BM5198" s="18" t="s">
        <v>10417</v>
      </c>
      <c r="BN5198" s="18" t="s">
        <v>643</v>
      </c>
      <c r="BO5198" s="18" t="s">
        <v>2414</v>
      </c>
      <c r="BU5198" s="18" t="s">
        <v>10417</v>
      </c>
      <c r="BV5198" s="18" t="s">
        <v>643</v>
      </c>
      <c r="BW5198" s="18" t="s">
        <v>2414</v>
      </c>
    </row>
    <row r="5199" spans="51:75" x14ac:dyDescent="0.3">
      <c r="AY5199" s="94" t="e">
        <f>VLOOKUP(C5199,#REF!, 2,FALSE)</f>
        <v>#REF!</v>
      </c>
      <c r="BM5199" s="18" t="s">
        <v>1863</v>
      </c>
      <c r="BN5199" s="18" t="s">
        <v>664</v>
      </c>
      <c r="BO5199" s="18" t="s">
        <v>2998</v>
      </c>
      <c r="BU5199" s="18" t="s">
        <v>1863</v>
      </c>
      <c r="BV5199" s="18" t="s">
        <v>664</v>
      </c>
      <c r="BW5199" s="18" t="s">
        <v>2998</v>
      </c>
    </row>
    <row r="5200" spans="51:75" x14ac:dyDescent="0.3">
      <c r="AY5200" s="94" t="e">
        <f>VLOOKUP(C5200,#REF!, 2,FALSE)</f>
        <v>#REF!</v>
      </c>
      <c r="BM5200" s="18" t="s">
        <v>10418</v>
      </c>
      <c r="BN5200" s="18" t="s">
        <v>703</v>
      </c>
      <c r="BO5200" s="18" t="s">
        <v>3425</v>
      </c>
      <c r="BU5200" s="18" t="s">
        <v>10418</v>
      </c>
      <c r="BV5200" s="18" t="s">
        <v>703</v>
      </c>
      <c r="BW5200" s="18" t="s">
        <v>3425</v>
      </c>
    </row>
    <row r="5201" spans="51:75" x14ac:dyDescent="0.3">
      <c r="AY5201" s="94" t="e">
        <f>VLOOKUP(C5201,#REF!, 2,FALSE)</f>
        <v>#REF!</v>
      </c>
      <c r="BM5201" s="18" t="s">
        <v>10420</v>
      </c>
      <c r="BN5201" s="18" t="s">
        <v>1355</v>
      </c>
      <c r="BO5201" s="18" t="s">
        <v>3827</v>
      </c>
      <c r="BU5201" s="18" t="s">
        <v>10420</v>
      </c>
      <c r="BV5201" s="18" t="s">
        <v>1355</v>
      </c>
      <c r="BW5201" s="18" t="s">
        <v>3827</v>
      </c>
    </row>
    <row r="5202" spans="51:75" x14ac:dyDescent="0.3">
      <c r="AY5202" s="94" t="e">
        <f>VLOOKUP(C5202,#REF!, 2,FALSE)</f>
        <v>#REF!</v>
      </c>
      <c r="BM5202" s="18" t="s">
        <v>10421</v>
      </c>
      <c r="BN5202" s="18" t="s">
        <v>822</v>
      </c>
      <c r="BO5202" s="18" t="s">
        <v>2152</v>
      </c>
      <c r="BU5202" s="18" t="s">
        <v>10421</v>
      </c>
      <c r="BV5202" s="18" t="s">
        <v>822</v>
      </c>
      <c r="BW5202" s="18" t="s">
        <v>2152</v>
      </c>
    </row>
    <row r="5203" spans="51:75" x14ac:dyDescent="0.3">
      <c r="AY5203" s="94" t="e">
        <f>VLOOKUP(C5203,#REF!, 2,FALSE)</f>
        <v>#REF!</v>
      </c>
      <c r="BM5203" s="18" t="s">
        <v>10422</v>
      </c>
      <c r="BN5203" s="18" t="s">
        <v>2993</v>
      </c>
      <c r="BO5203" s="18" t="s">
        <v>10423</v>
      </c>
      <c r="BU5203" s="18" t="s">
        <v>10422</v>
      </c>
      <c r="BV5203" s="18" t="s">
        <v>2993</v>
      </c>
      <c r="BW5203" s="18" t="s">
        <v>10423</v>
      </c>
    </row>
    <row r="5204" spans="51:75" x14ac:dyDescent="0.3">
      <c r="AY5204" s="94" t="e">
        <f>VLOOKUP(C5204,#REF!, 2,FALSE)</f>
        <v>#REF!</v>
      </c>
      <c r="BM5204" s="18" t="s">
        <v>10424</v>
      </c>
      <c r="BN5204" s="18" t="s">
        <v>643</v>
      </c>
      <c r="BO5204" s="18" t="s">
        <v>955</v>
      </c>
      <c r="BU5204" s="18" t="s">
        <v>10424</v>
      </c>
      <c r="BV5204" s="18" t="s">
        <v>643</v>
      </c>
      <c r="BW5204" s="18" t="s">
        <v>955</v>
      </c>
    </row>
    <row r="5205" spans="51:75" x14ac:dyDescent="0.3">
      <c r="AY5205" s="94" t="e">
        <f>VLOOKUP(C5205,#REF!, 2,FALSE)</f>
        <v>#REF!</v>
      </c>
      <c r="BM5205" s="18" t="s">
        <v>10425</v>
      </c>
      <c r="BN5205" s="18" t="s">
        <v>663</v>
      </c>
      <c r="BO5205" s="18" t="s">
        <v>937</v>
      </c>
      <c r="BU5205" s="18" t="s">
        <v>10425</v>
      </c>
      <c r="BV5205" s="18" t="s">
        <v>663</v>
      </c>
      <c r="BW5205" s="18" t="s">
        <v>937</v>
      </c>
    </row>
    <row r="5206" spans="51:75" x14ac:dyDescent="0.3">
      <c r="AY5206" s="94" t="e">
        <f>VLOOKUP(C5206,#REF!, 2,FALSE)</f>
        <v>#REF!</v>
      </c>
      <c r="BM5206" s="18" t="s">
        <v>10426</v>
      </c>
      <c r="BN5206" s="18" t="s">
        <v>795</v>
      </c>
      <c r="BO5206" s="18" t="s">
        <v>10427</v>
      </c>
      <c r="BU5206" s="18" t="s">
        <v>10426</v>
      </c>
      <c r="BV5206" s="18" t="s">
        <v>795</v>
      </c>
      <c r="BW5206" s="18" t="s">
        <v>10427</v>
      </c>
    </row>
    <row r="5207" spans="51:75" x14ac:dyDescent="0.3">
      <c r="AY5207" s="94" t="e">
        <f>VLOOKUP(C5207,#REF!, 2,FALSE)</f>
        <v>#REF!</v>
      </c>
      <c r="BM5207" s="18" t="s">
        <v>10428</v>
      </c>
      <c r="BN5207" s="18" t="s">
        <v>787</v>
      </c>
      <c r="BO5207" s="18" t="s">
        <v>7065</v>
      </c>
      <c r="BU5207" s="18" t="s">
        <v>10428</v>
      </c>
      <c r="BV5207" s="18" t="s">
        <v>787</v>
      </c>
      <c r="BW5207" s="18" t="s">
        <v>7065</v>
      </c>
    </row>
    <row r="5208" spans="51:75" x14ac:dyDescent="0.3">
      <c r="AY5208" s="94" t="e">
        <f>VLOOKUP(C5208,#REF!, 2,FALSE)</f>
        <v>#REF!</v>
      </c>
      <c r="BM5208" s="18" t="s">
        <v>10429</v>
      </c>
      <c r="BN5208" s="18" t="s">
        <v>783</v>
      </c>
      <c r="BO5208" s="18" t="s">
        <v>1296</v>
      </c>
      <c r="BU5208" s="18" t="s">
        <v>10429</v>
      </c>
      <c r="BV5208" s="18" t="s">
        <v>783</v>
      </c>
      <c r="BW5208" s="18" t="s">
        <v>1296</v>
      </c>
    </row>
    <row r="5209" spans="51:75" x14ac:dyDescent="0.3">
      <c r="AY5209" s="94" t="e">
        <f>VLOOKUP(C5209,#REF!, 2,FALSE)</f>
        <v>#REF!</v>
      </c>
      <c r="BM5209" s="18" t="s">
        <v>1864</v>
      </c>
      <c r="BN5209" s="18" t="s">
        <v>3064</v>
      </c>
      <c r="BO5209" s="18" t="s">
        <v>10430</v>
      </c>
      <c r="BU5209" s="18" t="s">
        <v>1864</v>
      </c>
      <c r="BV5209" s="18" t="s">
        <v>3064</v>
      </c>
      <c r="BW5209" s="18" t="s">
        <v>10430</v>
      </c>
    </row>
    <row r="5210" spans="51:75" x14ac:dyDescent="0.3">
      <c r="AY5210" s="94" t="e">
        <f>VLOOKUP(C5210,#REF!, 2,FALSE)</f>
        <v>#REF!</v>
      </c>
      <c r="BM5210" s="18" t="s">
        <v>10432</v>
      </c>
      <c r="BN5210" s="18" t="s">
        <v>664</v>
      </c>
      <c r="BO5210" s="18" t="s">
        <v>2955</v>
      </c>
      <c r="BU5210" s="18" t="s">
        <v>10432</v>
      </c>
      <c r="BV5210" s="18" t="s">
        <v>664</v>
      </c>
      <c r="BW5210" s="18" t="s">
        <v>2955</v>
      </c>
    </row>
    <row r="5211" spans="51:75" x14ac:dyDescent="0.3">
      <c r="AY5211" s="94" t="e">
        <f>VLOOKUP(C5211,#REF!, 2,FALSE)</f>
        <v>#REF!</v>
      </c>
      <c r="BM5211" s="18" t="s">
        <v>10433</v>
      </c>
      <c r="BN5211" s="18" t="s">
        <v>725</v>
      </c>
      <c r="BO5211" s="18" t="s">
        <v>2998</v>
      </c>
      <c r="BU5211" s="18" t="s">
        <v>10433</v>
      </c>
      <c r="BV5211" s="18" t="s">
        <v>725</v>
      </c>
      <c r="BW5211" s="18" t="s">
        <v>2998</v>
      </c>
    </row>
    <row r="5212" spans="51:75" x14ac:dyDescent="0.3">
      <c r="AY5212" s="94" t="e">
        <f>VLOOKUP(C5212,#REF!, 2,FALSE)</f>
        <v>#REF!</v>
      </c>
      <c r="BM5212" s="18" t="s">
        <v>10434</v>
      </c>
      <c r="BN5212" s="18" t="s">
        <v>622</v>
      </c>
      <c r="BO5212" s="18" t="s">
        <v>1275</v>
      </c>
      <c r="BU5212" s="18" t="s">
        <v>10434</v>
      </c>
      <c r="BV5212" s="18" t="s">
        <v>622</v>
      </c>
      <c r="BW5212" s="18" t="s">
        <v>1275</v>
      </c>
    </row>
    <row r="5213" spans="51:75" x14ac:dyDescent="0.3">
      <c r="AY5213" s="94" t="e">
        <f>VLOOKUP(C5213,#REF!, 2,FALSE)</f>
        <v>#REF!</v>
      </c>
      <c r="BM5213" s="18" t="s">
        <v>10435</v>
      </c>
      <c r="BN5213" s="18" t="s">
        <v>799</v>
      </c>
      <c r="BO5213" s="18" t="s">
        <v>923</v>
      </c>
      <c r="BU5213" s="18" t="s">
        <v>10435</v>
      </c>
      <c r="BV5213" s="18" t="s">
        <v>799</v>
      </c>
      <c r="BW5213" s="18" t="s">
        <v>923</v>
      </c>
    </row>
    <row r="5214" spans="51:75" x14ac:dyDescent="0.3">
      <c r="AY5214" s="94" t="e">
        <f>VLOOKUP(C5214,#REF!, 2,FALSE)</f>
        <v>#REF!</v>
      </c>
      <c r="BM5214" s="18" t="s">
        <v>10436</v>
      </c>
      <c r="BN5214" s="18" t="s">
        <v>713</v>
      </c>
      <c r="BO5214" s="18" t="s">
        <v>2998</v>
      </c>
      <c r="BU5214" s="18" t="s">
        <v>10436</v>
      </c>
      <c r="BV5214" s="18" t="s">
        <v>713</v>
      </c>
      <c r="BW5214" s="18" t="s">
        <v>2998</v>
      </c>
    </row>
    <row r="5215" spans="51:75" x14ac:dyDescent="0.3">
      <c r="AY5215" s="94" t="e">
        <f>VLOOKUP(C5215,#REF!, 2,FALSE)</f>
        <v>#REF!</v>
      </c>
      <c r="BM5215" s="18" t="s">
        <v>10437</v>
      </c>
      <c r="BN5215" s="18" t="s">
        <v>747</v>
      </c>
      <c r="BO5215" s="18" t="s">
        <v>4170</v>
      </c>
      <c r="BU5215" s="18" t="s">
        <v>10437</v>
      </c>
      <c r="BV5215" s="18" t="s">
        <v>747</v>
      </c>
      <c r="BW5215" s="18" t="s">
        <v>4170</v>
      </c>
    </row>
    <row r="5216" spans="51:75" x14ac:dyDescent="0.3">
      <c r="AY5216" s="94" t="e">
        <f>VLOOKUP(C5216,#REF!, 2,FALSE)</f>
        <v>#REF!</v>
      </c>
      <c r="BM5216" s="18" t="s">
        <v>10438</v>
      </c>
      <c r="BN5216" s="18" t="s">
        <v>621</v>
      </c>
      <c r="BO5216" s="18" t="s">
        <v>3014</v>
      </c>
      <c r="BU5216" s="18" t="s">
        <v>10438</v>
      </c>
      <c r="BV5216" s="18" t="s">
        <v>621</v>
      </c>
      <c r="BW5216" s="18" t="s">
        <v>3014</v>
      </c>
    </row>
    <row r="5217" spans="51:75" x14ac:dyDescent="0.3">
      <c r="AY5217" s="94" t="e">
        <f>VLOOKUP(C5217,#REF!, 2,FALSE)</f>
        <v>#REF!</v>
      </c>
      <c r="BM5217" s="18" t="s">
        <v>10439</v>
      </c>
      <c r="BN5217" s="18" t="s">
        <v>822</v>
      </c>
      <c r="BO5217" s="18" t="s">
        <v>3302</v>
      </c>
      <c r="BU5217" s="18" t="s">
        <v>10439</v>
      </c>
      <c r="BV5217" s="18" t="s">
        <v>822</v>
      </c>
      <c r="BW5217" s="18" t="s">
        <v>3302</v>
      </c>
    </row>
    <row r="5218" spans="51:75" x14ac:dyDescent="0.3">
      <c r="AY5218" s="94" t="e">
        <f>VLOOKUP(C5218,#REF!, 2,FALSE)</f>
        <v>#REF!</v>
      </c>
      <c r="BM5218" s="18" t="s">
        <v>1865</v>
      </c>
      <c r="BN5218" s="18" t="s">
        <v>642</v>
      </c>
      <c r="BO5218" s="18" t="s">
        <v>2409</v>
      </c>
      <c r="BU5218" s="18" t="s">
        <v>1865</v>
      </c>
      <c r="BV5218" s="18" t="s">
        <v>642</v>
      </c>
      <c r="BW5218" s="18" t="s">
        <v>2409</v>
      </c>
    </row>
    <row r="5219" spans="51:75" x14ac:dyDescent="0.3">
      <c r="AY5219" s="94" t="e">
        <f>VLOOKUP(C5219,#REF!, 2,FALSE)</f>
        <v>#REF!</v>
      </c>
      <c r="BM5219" s="18" t="s">
        <v>1866</v>
      </c>
      <c r="BN5219" s="18" t="s">
        <v>645</v>
      </c>
      <c r="BO5219" s="18" t="s">
        <v>1287</v>
      </c>
      <c r="BU5219" s="18" t="s">
        <v>1866</v>
      </c>
      <c r="BV5219" s="18" t="s">
        <v>645</v>
      </c>
      <c r="BW5219" s="18" t="s">
        <v>1287</v>
      </c>
    </row>
    <row r="5220" spans="51:75" x14ac:dyDescent="0.3">
      <c r="AY5220" s="94" t="e">
        <f>VLOOKUP(C5220,#REF!, 2,FALSE)</f>
        <v>#REF!</v>
      </c>
      <c r="BM5220" s="18" t="s">
        <v>10440</v>
      </c>
      <c r="BN5220" s="18" t="s">
        <v>3064</v>
      </c>
      <c r="BO5220" s="18" t="s">
        <v>10441</v>
      </c>
      <c r="BU5220" s="18" t="s">
        <v>10440</v>
      </c>
      <c r="BV5220" s="18" t="s">
        <v>3064</v>
      </c>
      <c r="BW5220" s="18" t="s">
        <v>10441</v>
      </c>
    </row>
    <row r="5221" spans="51:75" x14ac:dyDescent="0.3">
      <c r="AY5221" s="94" t="e">
        <f>VLOOKUP(C5221,#REF!, 2,FALSE)</f>
        <v>#REF!</v>
      </c>
      <c r="BM5221" s="18" t="s">
        <v>10442</v>
      </c>
      <c r="BN5221" s="18" t="s">
        <v>1355</v>
      </c>
      <c r="BO5221" s="18" t="s">
        <v>10443</v>
      </c>
      <c r="BU5221" s="18" t="s">
        <v>10442</v>
      </c>
      <c r="BV5221" s="18" t="s">
        <v>1355</v>
      </c>
      <c r="BW5221" s="18" t="s">
        <v>10443</v>
      </c>
    </row>
    <row r="5222" spans="51:75" x14ac:dyDescent="0.3">
      <c r="AY5222" s="94" t="e">
        <f>VLOOKUP(C5222,#REF!, 2,FALSE)</f>
        <v>#REF!</v>
      </c>
      <c r="BM5222" s="18" t="s">
        <v>10444</v>
      </c>
      <c r="BN5222" s="18" t="s">
        <v>799</v>
      </c>
      <c r="BO5222" s="18" t="s">
        <v>2998</v>
      </c>
      <c r="BU5222" s="18" t="s">
        <v>10444</v>
      </c>
      <c r="BV5222" s="18" t="s">
        <v>799</v>
      </c>
      <c r="BW5222" s="18" t="s">
        <v>2998</v>
      </c>
    </row>
    <row r="5223" spans="51:75" x14ac:dyDescent="0.3">
      <c r="AY5223" s="94" t="e">
        <f>VLOOKUP(C5223,#REF!, 2,FALSE)</f>
        <v>#REF!</v>
      </c>
      <c r="BM5223" s="18" t="s">
        <v>1873</v>
      </c>
      <c r="BN5223" s="18" t="s">
        <v>645</v>
      </c>
      <c r="BO5223" s="18" t="s">
        <v>3982</v>
      </c>
      <c r="BU5223" s="18" t="s">
        <v>1873</v>
      </c>
      <c r="BV5223" s="18" t="s">
        <v>645</v>
      </c>
      <c r="BW5223" s="18" t="s">
        <v>3982</v>
      </c>
    </row>
    <row r="5224" spans="51:75" x14ac:dyDescent="0.3">
      <c r="AY5224" s="94" t="e">
        <f>VLOOKUP(C5224,#REF!, 2,FALSE)</f>
        <v>#REF!</v>
      </c>
      <c r="BM5224" s="18" t="s">
        <v>10445</v>
      </c>
      <c r="BN5224" s="18" t="s">
        <v>1355</v>
      </c>
      <c r="BO5224" s="18" t="s">
        <v>1151</v>
      </c>
      <c r="BU5224" s="18" t="s">
        <v>10445</v>
      </c>
      <c r="BV5224" s="18" t="s">
        <v>1355</v>
      </c>
      <c r="BW5224" s="18" t="s">
        <v>1151</v>
      </c>
    </row>
    <row r="5225" spans="51:75" x14ac:dyDescent="0.3">
      <c r="AY5225" s="94" t="e">
        <f>VLOOKUP(C5225,#REF!, 2,FALSE)</f>
        <v>#REF!</v>
      </c>
      <c r="BM5225" s="18" t="s">
        <v>10446</v>
      </c>
      <c r="BN5225" s="18" t="s">
        <v>643</v>
      </c>
      <c r="BO5225" s="18" t="s">
        <v>706</v>
      </c>
      <c r="BU5225" s="18" t="s">
        <v>10446</v>
      </c>
      <c r="BV5225" s="18" t="s">
        <v>643</v>
      </c>
      <c r="BW5225" s="18" t="s">
        <v>706</v>
      </c>
    </row>
    <row r="5226" spans="51:75" x14ac:dyDescent="0.3">
      <c r="AY5226" s="94" t="e">
        <f>VLOOKUP(C5226,#REF!, 2,FALSE)</f>
        <v>#REF!</v>
      </c>
      <c r="BM5226" s="18" t="s">
        <v>10447</v>
      </c>
      <c r="BN5226" s="18" t="s">
        <v>815</v>
      </c>
      <c r="BO5226" s="18" t="s">
        <v>9038</v>
      </c>
      <c r="BU5226" s="18" t="s">
        <v>10447</v>
      </c>
      <c r="BV5226" s="18" t="s">
        <v>815</v>
      </c>
      <c r="BW5226" s="18" t="s">
        <v>9038</v>
      </c>
    </row>
    <row r="5227" spans="51:75" x14ac:dyDescent="0.3">
      <c r="AY5227" s="94" t="e">
        <f>VLOOKUP(C5227,#REF!, 2,FALSE)</f>
        <v>#REF!</v>
      </c>
      <c r="BM5227" s="18" t="s">
        <v>10448</v>
      </c>
      <c r="BN5227" s="18" t="s">
        <v>633</v>
      </c>
      <c r="BO5227" s="18" t="s">
        <v>10449</v>
      </c>
      <c r="BU5227" s="18" t="s">
        <v>10448</v>
      </c>
      <c r="BV5227" s="18" t="s">
        <v>633</v>
      </c>
      <c r="BW5227" s="18" t="s">
        <v>10449</v>
      </c>
    </row>
    <row r="5228" spans="51:75" x14ac:dyDescent="0.3">
      <c r="AY5228" s="94" t="e">
        <f>VLOOKUP(C5228,#REF!, 2,FALSE)</f>
        <v>#REF!</v>
      </c>
      <c r="BM5228" s="18" t="s">
        <v>10450</v>
      </c>
      <c r="BN5228" s="18" t="s">
        <v>673</v>
      </c>
      <c r="BO5228" s="18" t="s">
        <v>666</v>
      </c>
      <c r="BU5228" s="18" t="s">
        <v>10450</v>
      </c>
      <c r="BV5228" s="18" t="s">
        <v>673</v>
      </c>
      <c r="BW5228" s="18" t="s">
        <v>666</v>
      </c>
    </row>
    <row r="5229" spans="51:75" x14ac:dyDescent="0.3">
      <c r="AY5229" s="94" t="e">
        <f>VLOOKUP(C5229,#REF!, 2,FALSE)</f>
        <v>#REF!</v>
      </c>
      <c r="BM5229" s="18" t="s">
        <v>10451</v>
      </c>
      <c r="BN5229" s="18" t="s">
        <v>940</v>
      </c>
      <c r="BO5229" s="18" t="s">
        <v>804</v>
      </c>
      <c r="BU5229" s="18" t="s">
        <v>10451</v>
      </c>
      <c r="BV5229" s="18" t="s">
        <v>940</v>
      </c>
      <c r="BW5229" s="18" t="s">
        <v>804</v>
      </c>
    </row>
    <row r="5230" spans="51:75" x14ac:dyDescent="0.3">
      <c r="AY5230" s="94" t="e">
        <f>VLOOKUP(C5230,#REF!, 2,FALSE)</f>
        <v>#REF!</v>
      </c>
      <c r="BM5230" s="18" t="s">
        <v>10452</v>
      </c>
      <c r="BN5230" s="18" t="s">
        <v>1280</v>
      </c>
      <c r="BO5230" s="18" t="s">
        <v>856</v>
      </c>
      <c r="BU5230" s="18" t="s">
        <v>10452</v>
      </c>
      <c r="BV5230" s="18" t="s">
        <v>1280</v>
      </c>
      <c r="BW5230" s="18" t="s">
        <v>856</v>
      </c>
    </row>
    <row r="5231" spans="51:75" x14ac:dyDescent="0.3">
      <c r="AY5231" s="94" t="e">
        <f>VLOOKUP(C5231,#REF!, 2,FALSE)</f>
        <v>#REF!</v>
      </c>
      <c r="BM5231" s="18" t="s">
        <v>10453</v>
      </c>
      <c r="BN5231" s="18" t="s">
        <v>626</v>
      </c>
      <c r="BO5231" s="18" t="s">
        <v>1919</v>
      </c>
      <c r="BU5231" s="18" t="s">
        <v>10453</v>
      </c>
      <c r="BV5231" s="18" t="s">
        <v>626</v>
      </c>
      <c r="BW5231" s="18" t="s">
        <v>1919</v>
      </c>
    </row>
    <row r="5232" spans="51:75" x14ac:dyDescent="0.3">
      <c r="AY5232" s="94" t="e">
        <f>VLOOKUP(C5232,#REF!, 2,FALSE)</f>
        <v>#REF!</v>
      </c>
      <c r="BM5232" s="18" t="s">
        <v>10454</v>
      </c>
      <c r="BN5232" s="18" t="s">
        <v>643</v>
      </c>
      <c r="BO5232" s="18" t="s">
        <v>2998</v>
      </c>
      <c r="BU5232" s="18" t="s">
        <v>10454</v>
      </c>
      <c r="BV5232" s="18" t="s">
        <v>643</v>
      </c>
      <c r="BW5232" s="18" t="s">
        <v>2998</v>
      </c>
    </row>
    <row r="5233" spans="51:75" x14ac:dyDescent="0.3">
      <c r="AY5233" s="94" t="e">
        <f>VLOOKUP(C5233,#REF!, 2,FALSE)</f>
        <v>#REF!</v>
      </c>
      <c r="BM5233" s="18" t="s">
        <v>10455</v>
      </c>
      <c r="BN5233" s="18" t="s">
        <v>673</v>
      </c>
      <c r="BO5233" s="18" t="s">
        <v>2998</v>
      </c>
      <c r="BU5233" s="18" t="s">
        <v>10455</v>
      </c>
      <c r="BV5233" s="18" t="s">
        <v>673</v>
      </c>
      <c r="BW5233" s="18" t="s">
        <v>2998</v>
      </c>
    </row>
    <row r="5234" spans="51:75" x14ac:dyDescent="0.3">
      <c r="AY5234" s="94" t="e">
        <f>VLOOKUP(C5234,#REF!, 2,FALSE)</f>
        <v>#REF!</v>
      </c>
      <c r="BM5234" s="18" t="s">
        <v>10456</v>
      </c>
      <c r="BN5234" s="18" t="s">
        <v>643</v>
      </c>
      <c r="BO5234" s="18" t="s">
        <v>2947</v>
      </c>
      <c r="BU5234" s="18" t="s">
        <v>10456</v>
      </c>
      <c r="BV5234" s="18" t="s">
        <v>643</v>
      </c>
      <c r="BW5234" s="18" t="s">
        <v>2947</v>
      </c>
    </row>
    <row r="5235" spans="51:75" x14ac:dyDescent="0.3">
      <c r="AY5235" s="94" t="e">
        <f>VLOOKUP(C5235,#REF!, 2,FALSE)</f>
        <v>#REF!</v>
      </c>
      <c r="BM5235" s="18" t="s">
        <v>10457</v>
      </c>
      <c r="BN5235" s="18" t="s">
        <v>626</v>
      </c>
      <c r="BO5235" s="18" t="s">
        <v>3810</v>
      </c>
      <c r="BU5235" s="18" t="s">
        <v>10457</v>
      </c>
      <c r="BV5235" s="18" t="s">
        <v>626</v>
      </c>
      <c r="BW5235" s="18" t="s">
        <v>3810</v>
      </c>
    </row>
    <row r="5236" spans="51:75" x14ac:dyDescent="0.3">
      <c r="AY5236" s="94" t="e">
        <f>VLOOKUP(C5236,#REF!, 2,FALSE)</f>
        <v>#REF!</v>
      </c>
      <c r="BM5236" s="18" t="s">
        <v>1874</v>
      </c>
      <c r="BN5236" s="18" t="s">
        <v>675</v>
      </c>
      <c r="BO5236" s="18" t="s">
        <v>1441</v>
      </c>
      <c r="BU5236" s="18" t="s">
        <v>1874</v>
      </c>
      <c r="BV5236" s="18" t="s">
        <v>675</v>
      </c>
      <c r="BW5236" s="18" t="s">
        <v>1441</v>
      </c>
    </row>
    <row r="5237" spans="51:75" x14ac:dyDescent="0.3">
      <c r="AY5237" s="94" t="e">
        <f>VLOOKUP(C5237,#REF!, 2,FALSE)</f>
        <v>#REF!</v>
      </c>
      <c r="BM5237" s="18" t="s">
        <v>1875</v>
      </c>
      <c r="BN5237" s="18" t="s">
        <v>3231</v>
      </c>
      <c r="BO5237" s="18" t="s">
        <v>2204</v>
      </c>
      <c r="BU5237" s="18" t="s">
        <v>1875</v>
      </c>
      <c r="BV5237" s="18" t="s">
        <v>3231</v>
      </c>
      <c r="BW5237" s="18" t="s">
        <v>2204</v>
      </c>
    </row>
    <row r="5238" spans="51:75" x14ac:dyDescent="0.3">
      <c r="AY5238" s="94" t="e">
        <f>VLOOKUP(C5238,#REF!, 2,FALSE)</f>
        <v>#REF!</v>
      </c>
      <c r="BM5238" s="18" t="s">
        <v>1876</v>
      </c>
      <c r="BN5238" s="18" t="s">
        <v>792</v>
      </c>
      <c r="BO5238" s="18" t="s">
        <v>10458</v>
      </c>
      <c r="BU5238" s="18" t="s">
        <v>1876</v>
      </c>
      <c r="BV5238" s="18" t="s">
        <v>792</v>
      </c>
      <c r="BW5238" s="18" t="s">
        <v>10458</v>
      </c>
    </row>
    <row r="5239" spans="51:75" x14ac:dyDescent="0.3">
      <c r="AY5239" s="94" t="e">
        <f>VLOOKUP(C5239,#REF!, 2,FALSE)</f>
        <v>#REF!</v>
      </c>
      <c r="BM5239" s="18" t="s">
        <v>10459</v>
      </c>
      <c r="BN5239" s="18" t="s">
        <v>713</v>
      </c>
      <c r="BO5239" s="18" t="s">
        <v>10460</v>
      </c>
      <c r="BU5239" s="18" t="s">
        <v>10459</v>
      </c>
      <c r="BV5239" s="18" t="s">
        <v>713</v>
      </c>
      <c r="BW5239" s="18" t="s">
        <v>10460</v>
      </c>
    </row>
    <row r="5240" spans="51:75" x14ac:dyDescent="0.3">
      <c r="AY5240" s="94" t="e">
        <f>VLOOKUP(C5240,#REF!, 2,FALSE)</f>
        <v>#REF!</v>
      </c>
      <c r="BM5240" s="18" t="s">
        <v>10461</v>
      </c>
      <c r="BN5240" s="18" t="s">
        <v>747</v>
      </c>
      <c r="BO5240" s="18" t="s">
        <v>813</v>
      </c>
      <c r="BU5240" s="18" t="s">
        <v>10461</v>
      </c>
      <c r="BV5240" s="18" t="s">
        <v>747</v>
      </c>
      <c r="BW5240" s="18" t="s">
        <v>813</v>
      </c>
    </row>
    <row r="5241" spans="51:75" x14ac:dyDescent="0.3">
      <c r="AY5241" s="94" t="e">
        <f>VLOOKUP(C5241,#REF!, 2,FALSE)</f>
        <v>#REF!</v>
      </c>
      <c r="BM5241" s="18" t="s">
        <v>10462</v>
      </c>
      <c r="BN5241" s="18" t="s">
        <v>673</v>
      </c>
      <c r="BO5241" s="18" t="s">
        <v>10463</v>
      </c>
      <c r="BU5241" s="18" t="s">
        <v>10462</v>
      </c>
      <c r="BV5241" s="18" t="s">
        <v>673</v>
      </c>
      <c r="BW5241" s="18" t="s">
        <v>10463</v>
      </c>
    </row>
    <row r="5242" spans="51:75" x14ac:dyDescent="0.3">
      <c r="AY5242" s="94" t="e">
        <f>VLOOKUP(C5242,#REF!, 2,FALSE)</f>
        <v>#REF!</v>
      </c>
      <c r="BM5242" s="18" t="s">
        <v>358</v>
      </c>
      <c r="BN5242" s="18" t="s">
        <v>713</v>
      </c>
      <c r="BO5242" s="18" t="s">
        <v>2279</v>
      </c>
      <c r="BU5242" s="18" t="s">
        <v>358</v>
      </c>
      <c r="BV5242" s="18" t="s">
        <v>713</v>
      </c>
      <c r="BW5242" s="18" t="s">
        <v>2279</v>
      </c>
    </row>
    <row r="5243" spans="51:75" x14ac:dyDescent="0.3">
      <c r="AY5243" s="94" t="e">
        <f>VLOOKUP(C5243,#REF!, 2,FALSE)</f>
        <v>#REF!</v>
      </c>
      <c r="BM5243" s="18" t="s">
        <v>10464</v>
      </c>
      <c r="BN5243" s="18" t="s">
        <v>815</v>
      </c>
      <c r="BO5243" s="18" t="s">
        <v>2386</v>
      </c>
      <c r="BU5243" s="18" t="s">
        <v>10464</v>
      </c>
      <c r="BV5243" s="18" t="s">
        <v>815</v>
      </c>
      <c r="BW5243" s="18" t="s">
        <v>2386</v>
      </c>
    </row>
    <row r="5244" spans="51:75" x14ac:dyDescent="0.3">
      <c r="AY5244" s="94" t="e">
        <f>VLOOKUP(C5244,#REF!, 2,FALSE)</f>
        <v>#REF!</v>
      </c>
      <c r="BM5244" s="18" t="s">
        <v>10465</v>
      </c>
      <c r="BN5244" s="18" t="s">
        <v>935</v>
      </c>
      <c r="BO5244" s="18" t="s">
        <v>2998</v>
      </c>
      <c r="BU5244" s="18" t="s">
        <v>10465</v>
      </c>
      <c r="BV5244" s="18" t="s">
        <v>935</v>
      </c>
      <c r="BW5244" s="18" t="s">
        <v>2998</v>
      </c>
    </row>
    <row r="5245" spans="51:75" x14ac:dyDescent="0.3">
      <c r="AY5245" s="94" t="e">
        <f>VLOOKUP(C5245,#REF!, 2,FALSE)</f>
        <v>#REF!</v>
      </c>
      <c r="BM5245" s="18" t="s">
        <v>10466</v>
      </c>
      <c r="BN5245" s="18" t="s">
        <v>795</v>
      </c>
      <c r="BO5245" s="18" t="s">
        <v>2998</v>
      </c>
      <c r="BU5245" s="18" t="s">
        <v>10466</v>
      </c>
      <c r="BV5245" s="18" t="s">
        <v>795</v>
      </c>
      <c r="BW5245" s="18" t="s">
        <v>2998</v>
      </c>
    </row>
    <row r="5246" spans="51:75" x14ac:dyDescent="0.3">
      <c r="AY5246" s="94" t="e">
        <f>VLOOKUP(C5246,#REF!, 2,FALSE)</f>
        <v>#REF!</v>
      </c>
      <c r="BM5246" s="18" t="s">
        <v>10467</v>
      </c>
      <c r="BN5246" s="18" t="s">
        <v>713</v>
      </c>
      <c r="BO5246" s="18" t="s">
        <v>10468</v>
      </c>
      <c r="BU5246" s="18" t="s">
        <v>10467</v>
      </c>
      <c r="BV5246" s="18" t="s">
        <v>713</v>
      </c>
      <c r="BW5246" s="18" t="s">
        <v>10468</v>
      </c>
    </row>
    <row r="5247" spans="51:75" x14ac:dyDescent="0.3">
      <c r="AY5247" s="94" t="e">
        <f>VLOOKUP(C5247,#REF!, 2,FALSE)</f>
        <v>#REF!</v>
      </c>
      <c r="BM5247" s="18" t="s">
        <v>10469</v>
      </c>
      <c r="BN5247" s="18" t="s">
        <v>783</v>
      </c>
      <c r="BO5247" s="18" t="s">
        <v>1066</v>
      </c>
      <c r="BU5247" s="18" t="s">
        <v>10469</v>
      </c>
      <c r="BV5247" s="18" t="s">
        <v>783</v>
      </c>
      <c r="BW5247" s="18" t="s">
        <v>1066</v>
      </c>
    </row>
    <row r="5248" spans="51:75" x14ac:dyDescent="0.3">
      <c r="AY5248" s="94" t="e">
        <f>VLOOKUP(C5248,#REF!, 2,FALSE)</f>
        <v>#REF!</v>
      </c>
      <c r="BM5248" s="18" t="s">
        <v>10471</v>
      </c>
      <c r="BN5248" s="18" t="s">
        <v>713</v>
      </c>
      <c r="BO5248" s="18" t="s">
        <v>1742</v>
      </c>
      <c r="BU5248" s="18" t="s">
        <v>10471</v>
      </c>
      <c r="BV5248" s="18" t="s">
        <v>713</v>
      </c>
      <c r="BW5248" s="18" t="s">
        <v>1742</v>
      </c>
    </row>
    <row r="5249" spans="51:75" x14ac:dyDescent="0.3">
      <c r="AY5249" s="94" t="e">
        <f>VLOOKUP(C5249,#REF!, 2,FALSE)</f>
        <v>#REF!</v>
      </c>
      <c r="BM5249" s="18" t="s">
        <v>10473</v>
      </c>
      <c r="BN5249" s="18" t="s">
        <v>795</v>
      </c>
      <c r="BO5249" s="18" t="s">
        <v>5289</v>
      </c>
      <c r="BU5249" s="18" t="s">
        <v>10473</v>
      </c>
      <c r="BV5249" s="18" t="s">
        <v>795</v>
      </c>
      <c r="BW5249" s="18" t="s">
        <v>5289</v>
      </c>
    </row>
    <row r="5250" spans="51:75" x14ac:dyDescent="0.3">
      <c r="AY5250" s="94" t="e">
        <f>VLOOKUP(C5250,#REF!, 2,FALSE)</f>
        <v>#REF!</v>
      </c>
      <c r="BM5250" s="18" t="s">
        <v>1877</v>
      </c>
      <c r="BN5250" s="18" t="s">
        <v>619</v>
      </c>
      <c r="BO5250" s="18" t="s">
        <v>2082</v>
      </c>
      <c r="BU5250" s="18" t="s">
        <v>1877</v>
      </c>
      <c r="BV5250" s="18" t="s">
        <v>619</v>
      </c>
      <c r="BW5250" s="18" t="s">
        <v>2082</v>
      </c>
    </row>
    <row r="5251" spans="51:75" x14ac:dyDescent="0.3">
      <c r="AY5251" s="94" t="e">
        <f>VLOOKUP(C5251,#REF!, 2,FALSE)</f>
        <v>#REF!</v>
      </c>
      <c r="BM5251" s="18" t="s">
        <v>10474</v>
      </c>
      <c r="BN5251" s="18" t="s">
        <v>3021</v>
      </c>
      <c r="BO5251" s="18" t="s">
        <v>3011</v>
      </c>
      <c r="BU5251" s="18" t="s">
        <v>10474</v>
      </c>
      <c r="BV5251" s="18" t="s">
        <v>3021</v>
      </c>
      <c r="BW5251" s="18" t="s">
        <v>3011</v>
      </c>
    </row>
    <row r="5252" spans="51:75" x14ac:dyDescent="0.3">
      <c r="AY5252" s="94" t="e">
        <f>VLOOKUP(C5252,#REF!, 2,FALSE)</f>
        <v>#REF!</v>
      </c>
      <c r="BM5252" s="18" t="s">
        <v>10475</v>
      </c>
      <c r="BN5252" s="18" t="s">
        <v>3290</v>
      </c>
      <c r="BO5252" s="18" t="s">
        <v>782</v>
      </c>
      <c r="BU5252" s="18" t="s">
        <v>10475</v>
      </c>
      <c r="BV5252" s="18" t="s">
        <v>3290</v>
      </c>
      <c r="BW5252" s="18" t="s">
        <v>782</v>
      </c>
    </row>
    <row r="5253" spans="51:75" x14ac:dyDescent="0.3">
      <c r="AY5253" s="94" t="e">
        <f>VLOOKUP(C5253,#REF!, 2,FALSE)</f>
        <v>#REF!</v>
      </c>
      <c r="BM5253" s="18" t="s">
        <v>10476</v>
      </c>
      <c r="BN5253" s="18" t="s">
        <v>809</v>
      </c>
      <c r="BO5253" s="18" t="s">
        <v>2523</v>
      </c>
      <c r="BU5253" s="18" t="s">
        <v>10476</v>
      </c>
      <c r="BV5253" s="18" t="s">
        <v>809</v>
      </c>
      <c r="BW5253" s="18" t="s">
        <v>2523</v>
      </c>
    </row>
    <row r="5254" spans="51:75" x14ac:dyDescent="0.3">
      <c r="AY5254" s="94" t="e">
        <f>VLOOKUP(C5254,#REF!, 2,FALSE)</f>
        <v>#REF!</v>
      </c>
      <c r="BM5254" s="18" t="s">
        <v>10477</v>
      </c>
      <c r="BN5254" s="18" t="s">
        <v>3290</v>
      </c>
      <c r="BO5254" s="18" t="s">
        <v>782</v>
      </c>
      <c r="BU5254" s="18" t="s">
        <v>10477</v>
      </c>
      <c r="BV5254" s="18" t="s">
        <v>3290</v>
      </c>
      <c r="BW5254" s="18" t="s">
        <v>782</v>
      </c>
    </row>
    <row r="5255" spans="51:75" x14ac:dyDescent="0.3">
      <c r="AY5255" s="94" t="e">
        <f>VLOOKUP(C5255,#REF!, 2,FALSE)</f>
        <v>#REF!</v>
      </c>
      <c r="BM5255" s="18" t="s">
        <v>10478</v>
      </c>
      <c r="BN5255" s="18" t="s">
        <v>624</v>
      </c>
      <c r="BO5255" s="18" t="s">
        <v>727</v>
      </c>
      <c r="BU5255" s="18" t="s">
        <v>10478</v>
      </c>
      <c r="BV5255" s="18" t="s">
        <v>624</v>
      </c>
      <c r="BW5255" s="18" t="s">
        <v>727</v>
      </c>
    </row>
    <row r="5256" spans="51:75" x14ac:dyDescent="0.3">
      <c r="AY5256" s="94" t="e">
        <f>VLOOKUP(C5256,#REF!, 2,FALSE)</f>
        <v>#REF!</v>
      </c>
      <c r="BM5256" s="18" t="s">
        <v>10479</v>
      </c>
      <c r="BN5256" s="18" t="s">
        <v>1355</v>
      </c>
      <c r="BO5256" s="18" t="s">
        <v>10480</v>
      </c>
      <c r="BU5256" s="18" t="s">
        <v>10479</v>
      </c>
      <c r="BV5256" s="18" t="s">
        <v>1355</v>
      </c>
      <c r="BW5256" s="18" t="s">
        <v>10480</v>
      </c>
    </row>
    <row r="5257" spans="51:75" x14ac:dyDescent="0.3">
      <c r="AY5257" s="94" t="e">
        <f>VLOOKUP(C5257,#REF!, 2,FALSE)</f>
        <v>#REF!</v>
      </c>
      <c r="BM5257" s="18" t="s">
        <v>10481</v>
      </c>
      <c r="BN5257" s="18" t="s">
        <v>622</v>
      </c>
      <c r="BO5257" s="18" t="s">
        <v>1467</v>
      </c>
      <c r="BU5257" s="18" t="s">
        <v>10481</v>
      </c>
      <c r="BV5257" s="18" t="s">
        <v>622</v>
      </c>
      <c r="BW5257" s="18" t="s">
        <v>1467</v>
      </c>
    </row>
    <row r="5258" spans="51:75" x14ac:dyDescent="0.3">
      <c r="AY5258" s="94" t="e">
        <f>VLOOKUP(C5258,#REF!, 2,FALSE)</f>
        <v>#REF!</v>
      </c>
      <c r="BM5258" s="18" t="s">
        <v>10482</v>
      </c>
      <c r="BN5258" s="18" t="s">
        <v>3231</v>
      </c>
      <c r="BO5258" s="18" t="s">
        <v>2998</v>
      </c>
      <c r="BU5258" s="18" t="s">
        <v>10482</v>
      </c>
      <c r="BV5258" s="18" t="s">
        <v>3231</v>
      </c>
      <c r="BW5258" s="18" t="s">
        <v>2998</v>
      </c>
    </row>
    <row r="5259" spans="51:75" x14ac:dyDescent="0.3">
      <c r="AY5259" s="94" t="e">
        <f>VLOOKUP(C5259,#REF!, 2,FALSE)</f>
        <v>#REF!</v>
      </c>
      <c r="BM5259" s="18" t="s">
        <v>10483</v>
      </c>
      <c r="BN5259" s="18" t="s">
        <v>3105</v>
      </c>
      <c r="BO5259" s="18" t="s">
        <v>10485</v>
      </c>
      <c r="BU5259" s="18" t="s">
        <v>10483</v>
      </c>
      <c r="BV5259" s="18" t="s">
        <v>3105</v>
      </c>
      <c r="BW5259" s="18" t="s">
        <v>10485</v>
      </c>
    </row>
    <row r="5260" spans="51:75" x14ac:dyDescent="0.3">
      <c r="AY5260" s="94" t="e">
        <f>VLOOKUP(C5260,#REF!, 2,FALSE)</f>
        <v>#REF!</v>
      </c>
      <c r="BM5260" s="18" t="s">
        <v>357</v>
      </c>
      <c r="BN5260" s="18" t="s">
        <v>787</v>
      </c>
      <c r="BO5260" s="18" t="s">
        <v>9795</v>
      </c>
      <c r="BU5260" s="18" t="s">
        <v>357</v>
      </c>
      <c r="BV5260" s="18" t="s">
        <v>787</v>
      </c>
      <c r="BW5260" s="18" t="s">
        <v>9795</v>
      </c>
    </row>
    <row r="5261" spans="51:75" x14ac:dyDescent="0.3">
      <c r="AY5261" s="94" t="e">
        <f>VLOOKUP(C5261,#REF!, 2,FALSE)</f>
        <v>#REF!</v>
      </c>
      <c r="BM5261" s="18" t="s">
        <v>10486</v>
      </c>
      <c r="BN5261" s="18" t="s">
        <v>631</v>
      </c>
      <c r="BO5261" s="18" t="s">
        <v>1287</v>
      </c>
      <c r="BU5261" s="18" t="s">
        <v>10486</v>
      </c>
      <c r="BV5261" s="18" t="s">
        <v>631</v>
      </c>
      <c r="BW5261" s="18" t="s">
        <v>1287</v>
      </c>
    </row>
    <row r="5262" spans="51:75" x14ac:dyDescent="0.3">
      <c r="AY5262" s="94" t="e">
        <f>VLOOKUP(C5262,#REF!, 2,FALSE)</f>
        <v>#REF!</v>
      </c>
      <c r="BM5262" s="18" t="s">
        <v>1878</v>
      </c>
      <c r="BN5262" s="18" t="s">
        <v>792</v>
      </c>
      <c r="BO5262" s="18" t="s">
        <v>6391</v>
      </c>
      <c r="BU5262" s="18" t="s">
        <v>1878</v>
      </c>
      <c r="BV5262" s="18" t="s">
        <v>792</v>
      </c>
      <c r="BW5262" s="18" t="s">
        <v>6391</v>
      </c>
    </row>
    <row r="5263" spans="51:75" x14ac:dyDescent="0.3">
      <c r="AY5263" s="94" t="e">
        <f>VLOOKUP(C5263,#REF!, 2,FALSE)</f>
        <v>#REF!</v>
      </c>
      <c r="BM5263" s="18" t="s">
        <v>10487</v>
      </c>
      <c r="BN5263" s="18" t="s">
        <v>874</v>
      </c>
      <c r="BO5263" s="18" t="s">
        <v>10488</v>
      </c>
      <c r="BU5263" s="18" t="s">
        <v>10487</v>
      </c>
      <c r="BV5263" s="18" t="s">
        <v>874</v>
      </c>
      <c r="BW5263" s="18" t="s">
        <v>10488</v>
      </c>
    </row>
    <row r="5264" spans="51:75" x14ac:dyDescent="0.3">
      <c r="AY5264" s="94" t="e">
        <f>VLOOKUP(C5264,#REF!, 2,FALSE)</f>
        <v>#REF!</v>
      </c>
      <c r="BM5264" s="18" t="s">
        <v>1879</v>
      </c>
      <c r="BN5264" s="18" t="s">
        <v>619</v>
      </c>
      <c r="BO5264" s="18" t="s">
        <v>10489</v>
      </c>
      <c r="BU5264" s="18" t="s">
        <v>1879</v>
      </c>
      <c r="BV5264" s="18" t="s">
        <v>619</v>
      </c>
      <c r="BW5264" s="18" t="s">
        <v>10489</v>
      </c>
    </row>
    <row r="5265" spans="51:75" x14ac:dyDescent="0.3">
      <c r="AY5265" s="94" t="e">
        <f>VLOOKUP(C5265,#REF!, 2,FALSE)</f>
        <v>#REF!</v>
      </c>
      <c r="BM5265" s="18" t="s">
        <v>10490</v>
      </c>
      <c r="BN5265" s="18" t="s">
        <v>792</v>
      </c>
      <c r="BO5265" s="18" t="s">
        <v>10491</v>
      </c>
      <c r="BU5265" s="18" t="s">
        <v>10490</v>
      </c>
      <c r="BV5265" s="18" t="s">
        <v>792</v>
      </c>
      <c r="BW5265" s="18" t="s">
        <v>10491</v>
      </c>
    </row>
    <row r="5266" spans="51:75" x14ac:dyDescent="0.3">
      <c r="AY5266" s="94" t="e">
        <f>VLOOKUP(C5266,#REF!, 2,FALSE)</f>
        <v>#REF!</v>
      </c>
      <c r="BM5266" s="18" t="s">
        <v>10492</v>
      </c>
      <c r="BN5266" s="18" t="s">
        <v>643</v>
      </c>
      <c r="BO5266" s="18" t="s">
        <v>2068</v>
      </c>
      <c r="BU5266" s="18" t="s">
        <v>10492</v>
      </c>
      <c r="BV5266" s="18" t="s">
        <v>643</v>
      </c>
      <c r="BW5266" s="18" t="s">
        <v>2068</v>
      </c>
    </row>
    <row r="5267" spans="51:75" x14ac:dyDescent="0.3">
      <c r="AY5267" s="94" t="e">
        <f>VLOOKUP(C5267,#REF!, 2,FALSE)</f>
        <v>#REF!</v>
      </c>
      <c r="BM5267" s="18" t="s">
        <v>10494</v>
      </c>
      <c r="BN5267" s="18" t="s">
        <v>1280</v>
      </c>
      <c r="BO5267" s="18" t="s">
        <v>2998</v>
      </c>
      <c r="BU5267" s="18" t="s">
        <v>10494</v>
      </c>
      <c r="BV5267" s="18" t="s">
        <v>1280</v>
      </c>
      <c r="BW5267" s="18" t="s">
        <v>2998</v>
      </c>
    </row>
    <row r="5268" spans="51:75" x14ac:dyDescent="0.3">
      <c r="AY5268" s="94" t="e">
        <f>VLOOKUP(C5268,#REF!, 2,FALSE)</f>
        <v>#REF!</v>
      </c>
      <c r="BM5268" s="18" t="s">
        <v>10495</v>
      </c>
      <c r="BN5268" s="18" t="s">
        <v>935</v>
      </c>
      <c r="BO5268" s="18" t="s">
        <v>2208</v>
      </c>
      <c r="BU5268" s="18" t="s">
        <v>10495</v>
      </c>
      <c r="BV5268" s="18" t="s">
        <v>935</v>
      </c>
      <c r="BW5268" s="18" t="s">
        <v>2208</v>
      </c>
    </row>
    <row r="5269" spans="51:75" x14ac:dyDescent="0.3">
      <c r="AY5269" s="94" t="e">
        <f>VLOOKUP(C5269,#REF!, 2,FALSE)</f>
        <v>#REF!</v>
      </c>
      <c r="BM5269" s="18" t="s">
        <v>10496</v>
      </c>
      <c r="BN5269" s="18" t="s">
        <v>619</v>
      </c>
      <c r="BO5269" s="18" t="s">
        <v>7914</v>
      </c>
      <c r="BU5269" s="18" t="s">
        <v>10496</v>
      </c>
      <c r="BV5269" s="18" t="s">
        <v>619</v>
      </c>
      <c r="BW5269" s="18" t="s">
        <v>7914</v>
      </c>
    </row>
    <row r="5270" spans="51:75" x14ac:dyDescent="0.3">
      <c r="AY5270" s="94" t="e">
        <f>VLOOKUP(C5270,#REF!, 2,FALSE)</f>
        <v>#REF!</v>
      </c>
      <c r="BM5270" s="18" t="s">
        <v>10497</v>
      </c>
      <c r="BN5270" s="18" t="s">
        <v>815</v>
      </c>
      <c r="BO5270" s="18" t="s">
        <v>4215</v>
      </c>
      <c r="BU5270" s="18" t="s">
        <v>10497</v>
      </c>
      <c r="BV5270" s="18" t="s">
        <v>815</v>
      </c>
      <c r="BW5270" s="18" t="s">
        <v>4215</v>
      </c>
    </row>
    <row r="5271" spans="51:75" x14ac:dyDescent="0.3">
      <c r="AY5271" s="94" t="e">
        <f>VLOOKUP(C5271,#REF!, 2,FALSE)</f>
        <v>#REF!</v>
      </c>
      <c r="BM5271" s="18" t="s">
        <v>10498</v>
      </c>
      <c r="BN5271" s="18" t="s">
        <v>713</v>
      </c>
      <c r="BO5271" s="18" t="s">
        <v>1441</v>
      </c>
      <c r="BU5271" s="18" t="s">
        <v>10498</v>
      </c>
      <c r="BV5271" s="18" t="s">
        <v>713</v>
      </c>
      <c r="BW5271" s="18" t="s">
        <v>1441</v>
      </c>
    </row>
    <row r="5272" spans="51:75" x14ac:dyDescent="0.3">
      <c r="AY5272" s="94" t="e">
        <f>VLOOKUP(C5272,#REF!, 2,FALSE)</f>
        <v>#REF!</v>
      </c>
      <c r="BM5272" s="18" t="s">
        <v>10499</v>
      </c>
      <c r="BN5272" s="18" t="s">
        <v>938</v>
      </c>
      <c r="BO5272" s="18" t="s">
        <v>10500</v>
      </c>
      <c r="BU5272" s="18" t="s">
        <v>10499</v>
      </c>
      <c r="BV5272" s="18" t="s">
        <v>938</v>
      </c>
      <c r="BW5272" s="18" t="s">
        <v>10500</v>
      </c>
    </row>
    <row r="5273" spans="51:75" x14ac:dyDescent="0.3">
      <c r="AY5273" s="94" t="e">
        <f>VLOOKUP(C5273,#REF!, 2,FALSE)</f>
        <v>#REF!</v>
      </c>
      <c r="BM5273" s="18" t="s">
        <v>10501</v>
      </c>
      <c r="BN5273" s="18" t="s">
        <v>795</v>
      </c>
      <c r="BO5273" s="18" t="s">
        <v>4387</v>
      </c>
      <c r="BU5273" s="18" t="s">
        <v>10501</v>
      </c>
      <c r="BV5273" s="18" t="s">
        <v>795</v>
      </c>
      <c r="BW5273" s="18" t="s">
        <v>4387</v>
      </c>
    </row>
    <row r="5274" spans="51:75" x14ac:dyDescent="0.3">
      <c r="AY5274" s="94" t="e">
        <f>VLOOKUP(C5274,#REF!, 2,FALSE)</f>
        <v>#REF!</v>
      </c>
      <c r="BM5274" s="18" t="s">
        <v>10502</v>
      </c>
      <c r="BN5274" s="18" t="s">
        <v>1355</v>
      </c>
      <c r="BO5274" s="18" t="s">
        <v>2998</v>
      </c>
      <c r="BU5274" s="18" t="s">
        <v>10502</v>
      </c>
      <c r="BV5274" s="18" t="s">
        <v>1355</v>
      </c>
      <c r="BW5274" s="18" t="s">
        <v>2998</v>
      </c>
    </row>
    <row r="5275" spans="51:75" x14ac:dyDescent="0.3">
      <c r="AY5275" s="94" t="e">
        <f>VLOOKUP(C5275,#REF!, 2,FALSE)</f>
        <v>#REF!</v>
      </c>
      <c r="BM5275" s="18" t="s">
        <v>10503</v>
      </c>
      <c r="BN5275" s="18" t="s">
        <v>1355</v>
      </c>
      <c r="BO5275" s="18" t="s">
        <v>2998</v>
      </c>
      <c r="BU5275" s="18" t="s">
        <v>10503</v>
      </c>
      <c r="BV5275" s="18" t="s">
        <v>1355</v>
      </c>
      <c r="BW5275" s="18" t="s">
        <v>2998</v>
      </c>
    </row>
    <row r="5276" spans="51:75" x14ac:dyDescent="0.3">
      <c r="AY5276" s="94" t="e">
        <f>VLOOKUP(C5276,#REF!, 2,FALSE)</f>
        <v>#REF!</v>
      </c>
      <c r="BM5276" s="18" t="s">
        <v>10504</v>
      </c>
      <c r="BN5276" s="18" t="s">
        <v>742</v>
      </c>
      <c r="BO5276" s="18" t="s">
        <v>2113</v>
      </c>
      <c r="BU5276" s="18" t="s">
        <v>10504</v>
      </c>
      <c r="BV5276" s="18" t="s">
        <v>742</v>
      </c>
      <c r="BW5276" s="18" t="s">
        <v>2113</v>
      </c>
    </row>
    <row r="5277" spans="51:75" x14ac:dyDescent="0.3">
      <c r="AY5277" s="94" t="e">
        <f>VLOOKUP(C5277,#REF!, 2,FALSE)</f>
        <v>#REF!</v>
      </c>
      <c r="BM5277" s="18" t="s">
        <v>10505</v>
      </c>
      <c r="BN5277" s="18" t="s">
        <v>792</v>
      </c>
      <c r="BO5277" s="18" t="s">
        <v>1563</v>
      </c>
      <c r="BU5277" s="18" t="s">
        <v>10505</v>
      </c>
      <c r="BV5277" s="18" t="s">
        <v>792</v>
      </c>
      <c r="BW5277" s="18" t="s">
        <v>1563</v>
      </c>
    </row>
    <row r="5278" spans="51:75" x14ac:dyDescent="0.3">
      <c r="AY5278" s="94" t="e">
        <f>VLOOKUP(C5278,#REF!, 2,FALSE)</f>
        <v>#REF!</v>
      </c>
      <c r="BM5278" s="18" t="s">
        <v>1883</v>
      </c>
      <c r="BN5278" s="18" t="s">
        <v>822</v>
      </c>
      <c r="BO5278" s="18" t="s">
        <v>2658</v>
      </c>
      <c r="BU5278" s="18" t="s">
        <v>1883</v>
      </c>
      <c r="BV5278" s="18" t="s">
        <v>822</v>
      </c>
      <c r="BW5278" s="18" t="s">
        <v>2658</v>
      </c>
    </row>
    <row r="5279" spans="51:75" x14ac:dyDescent="0.3">
      <c r="AY5279" s="94" t="e">
        <f>VLOOKUP(C5279,#REF!, 2,FALSE)</f>
        <v>#REF!</v>
      </c>
      <c r="BM5279" s="18" t="s">
        <v>10506</v>
      </c>
      <c r="BN5279" s="18" t="s">
        <v>1152</v>
      </c>
      <c r="BO5279" s="18" t="s">
        <v>10507</v>
      </c>
      <c r="BU5279" s="18" t="s">
        <v>10506</v>
      </c>
      <c r="BV5279" s="18" t="s">
        <v>1152</v>
      </c>
      <c r="BW5279" s="18" t="s">
        <v>10507</v>
      </c>
    </row>
    <row r="5280" spans="51:75" x14ac:dyDescent="0.3">
      <c r="AY5280" s="94" t="e">
        <f>VLOOKUP(C5280,#REF!, 2,FALSE)</f>
        <v>#REF!</v>
      </c>
      <c r="BM5280" s="18" t="s">
        <v>10508</v>
      </c>
      <c r="BN5280" s="18" t="s">
        <v>2998</v>
      </c>
      <c r="BO5280" s="18" t="s">
        <v>2998</v>
      </c>
      <c r="BU5280" s="18" t="s">
        <v>10508</v>
      </c>
      <c r="BV5280" s="18" t="s">
        <v>2998</v>
      </c>
      <c r="BW5280" s="18" t="s">
        <v>2998</v>
      </c>
    </row>
    <row r="5281" spans="51:75" x14ac:dyDescent="0.3">
      <c r="AY5281" s="94" t="e">
        <f>VLOOKUP(C5281,#REF!, 2,FALSE)</f>
        <v>#REF!</v>
      </c>
      <c r="BM5281" s="18" t="s">
        <v>10509</v>
      </c>
      <c r="BN5281" s="18" t="s">
        <v>3021</v>
      </c>
      <c r="BO5281" s="18" t="s">
        <v>2766</v>
      </c>
      <c r="BU5281" s="18" t="s">
        <v>10509</v>
      </c>
      <c r="BV5281" s="18" t="s">
        <v>3021</v>
      </c>
      <c r="BW5281" s="18" t="s">
        <v>2766</v>
      </c>
    </row>
    <row r="5282" spans="51:75" x14ac:dyDescent="0.3">
      <c r="AY5282" s="94" t="e">
        <f>VLOOKUP(C5282,#REF!, 2,FALSE)</f>
        <v>#REF!</v>
      </c>
      <c r="BM5282" s="18" t="s">
        <v>10510</v>
      </c>
      <c r="BN5282" s="18" t="s">
        <v>2998</v>
      </c>
      <c r="BO5282" s="18" t="s">
        <v>2998</v>
      </c>
      <c r="BU5282" s="18" t="s">
        <v>10510</v>
      </c>
      <c r="BV5282" s="18" t="s">
        <v>2998</v>
      </c>
      <c r="BW5282" s="18" t="s">
        <v>2998</v>
      </c>
    </row>
    <row r="5283" spans="51:75" x14ac:dyDescent="0.3">
      <c r="AY5283" s="94" t="e">
        <f>VLOOKUP(C5283,#REF!, 2,FALSE)</f>
        <v>#REF!</v>
      </c>
      <c r="BM5283" s="18" t="s">
        <v>10511</v>
      </c>
      <c r="BN5283" s="18" t="s">
        <v>621</v>
      </c>
      <c r="BO5283" s="18" t="s">
        <v>727</v>
      </c>
      <c r="BU5283" s="18" t="s">
        <v>10511</v>
      </c>
      <c r="BV5283" s="18" t="s">
        <v>621</v>
      </c>
      <c r="BW5283" s="18" t="s">
        <v>727</v>
      </c>
    </row>
    <row r="5284" spans="51:75" x14ac:dyDescent="0.3">
      <c r="AY5284" s="94" t="e">
        <f>VLOOKUP(C5284,#REF!, 2,FALSE)</f>
        <v>#REF!</v>
      </c>
      <c r="BM5284" s="18" t="s">
        <v>1884</v>
      </c>
      <c r="BN5284" s="18" t="s">
        <v>621</v>
      </c>
      <c r="BO5284" s="18" t="s">
        <v>7432</v>
      </c>
      <c r="BU5284" s="18" t="s">
        <v>1884</v>
      </c>
      <c r="BV5284" s="18" t="s">
        <v>621</v>
      </c>
      <c r="BW5284" s="18" t="s">
        <v>7432</v>
      </c>
    </row>
    <row r="5285" spans="51:75" x14ac:dyDescent="0.3">
      <c r="AY5285" s="94" t="e">
        <f>VLOOKUP(C5285,#REF!, 2,FALSE)</f>
        <v>#REF!</v>
      </c>
      <c r="BM5285" s="18" t="s">
        <v>10512</v>
      </c>
      <c r="BN5285" s="18" t="s">
        <v>619</v>
      </c>
      <c r="BO5285" s="18" t="s">
        <v>3742</v>
      </c>
      <c r="BU5285" s="18" t="s">
        <v>10512</v>
      </c>
      <c r="BV5285" s="18" t="s">
        <v>619</v>
      </c>
      <c r="BW5285" s="18" t="s">
        <v>3742</v>
      </c>
    </row>
    <row r="5286" spans="51:75" x14ac:dyDescent="0.3">
      <c r="AY5286" s="94" t="e">
        <f>VLOOKUP(C5286,#REF!, 2,FALSE)</f>
        <v>#REF!</v>
      </c>
      <c r="BM5286" s="18" t="s">
        <v>10513</v>
      </c>
      <c r="BN5286" s="18" t="s">
        <v>815</v>
      </c>
      <c r="BO5286" s="18" t="s">
        <v>9807</v>
      </c>
      <c r="BU5286" s="18" t="s">
        <v>10513</v>
      </c>
      <c r="BV5286" s="18" t="s">
        <v>815</v>
      </c>
      <c r="BW5286" s="18" t="s">
        <v>9807</v>
      </c>
    </row>
    <row r="5287" spans="51:75" x14ac:dyDescent="0.3">
      <c r="AY5287" s="94" t="e">
        <f>VLOOKUP(C5287,#REF!, 2,FALSE)</f>
        <v>#REF!</v>
      </c>
      <c r="BM5287" s="18" t="s">
        <v>10514</v>
      </c>
      <c r="BN5287" s="18" t="s">
        <v>864</v>
      </c>
      <c r="BO5287" s="18" t="s">
        <v>10515</v>
      </c>
      <c r="BU5287" s="18" t="s">
        <v>10514</v>
      </c>
      <c r="BV5287" s="18" t="s">
        <v>864</v>
      </c>
      <c r="BW5287" s="18" t="s">
        <v>10515</v>
      </c>
    </row>
    <row r="5288" spans="51:75" x14ac:dyDescent="0.3">
      <c r="AY5288" s="94" t="e">
        <f>VLOOKUP(C5288,#REF!, 2,FALSE)</f>
        <v>#REF!</v>
      </c>
      <c r="BM5288" s="18" t="s">
        <v>10516</v>
      </c>
      <c r="BN5288" s="18" t="s">
        <v>747</v>
      </c>
      <c r="BO5288" s="18" t="s">
        <v>969</v>
      </c>
      <c r="BU5288" s="18" t="s">
        <v>10516</v>
      </c>
      <c r="BV5288" s="18" t="s">
        <v>747</v>
      </c>
      <c r="BW5288" s="18" t="s">
        <v>969</v>
      </c>
    </row>
    <row r="5289" spans="51:75" x14ac:dyDescent="0.3">
      <c r="AY5289" s="94" t="e">
        <f>VLOOKUP(C5289,#REF!, 2,FALSE)</f>
        <v>#REF!</v>
      </c>
      <c r="BM5289" s="18" t="s">
        <v>10517</v>
      </c>
      <c r="BN5289" s="18" t="s">
        <v>3290</v>
      </c>
      <c r="BO5289" s="18" t="s">
        <v>10515</v>
      </c>
      <c r="BU5289" s="18" t="s">
        <v>10517</v>
      </c>
      <c r="BV5289" s="18" t="s">
        <v>3290</v>
      </c>
      <c r="BW5289" s="18" t="s">
        <v>10515</v>
      </c>
    </row>
    <row r="5290" spans="51:75" x14ac:dyDescent="0.3">
      <c r="AY5290" s="94" t="e">
        <f>VLOOKUP(C5290,#REF!, 2,FALSE)</f>
        <v>#REF!</v>
      </c>
      <c r="BM5290" s="18" t="s">
        <v>10518</v>
      </c>
      <c r="BN5290" s="18" t="s">
        <v>790</v>
      </c>
      <c r="BO5290" s="18" t="s">
        <v>9258</v>
      </c>
      <c r="BU5290" s="18" t="s">
        <v>10518</v>
      </c>
      <c r="BV5290" s="18" t="s">
        <v>790</v>
      </c>
      <c r="BW5290" s="18" t="s">
        <v>9258</v>
      </c>
    </row>
    <row r="5291" spans="51:75" x14ac:dyDescent="0.3">
      <c r="AY5291" s="94" t="e">
        <f>VLOOKUP(C5291,#REF!, 2,FALSE)</f>
        <v>#REF!</v>
      </c>
      <c r="BM5291" s="18" t="s">
        <v>10519</v>
      </c>
      <c r="BN5291" s="18" t="s">
        <v>815</v>
      </c>
      <c r="BO5291" s="18" t="s">
        <v>2083</v>
      </c>
      <c r="BU5291" s="18" t="s">
        <v>10519</v>
      </c>
      <c r="BV5291" s="18" t="s">
        <v>815</v>
      </c>
      <c r="BW5291" s="18" t="s">
        <v>2083</v>
      </c>
    </row>
    <row r="5292" spans="51:75" x14ac:dyDescent="0.3">
      <c r="AY5292" s="94" t="e">
        <f>VLOOKUP(C5292,#REF!, 2,FALSE)</f>
        <v>#REF!</v>
      </c>
      <c r="BM5292" s="18" t="s">
        <v>10520</v>
      </c>
      <c r="BN5292" s="18" t="s">
        <v>3231</v>
      </c>
      <c r="BO5292" s="18" t="s">
        <v>706</v>
      </c>
      <c r="BU5292" s="18" t="s">
        <v>10520</v>
      </c>
      <c r="BV5292" s="18" t="s">
        <v>3231</v>
      </c>
      <c r="BW5292" s="18" t="s">
        <v>706</v>
      </c>
    </row>
    <row r="5293" spans="51:75" x14ac:dyDescent="0.3">
      <c r="AY5293" s="94" t="e">
        <f>VLOOKUP(C5293,#REF!, 2,FALSE)</f>
        <v>#REF!</v>
      </c>
      <c r="BM5293" s="18" t="s">
        <v>10521</v>
      </c>
      <c r="BN5293" s="18" t="s">
        <v>935</v>
      </c>
      <c r="BO5293" s="18" t="s">
        <v>823</v>
      </c>
      <c r="BU5293" s="18" t="s">
        <v>10521</v>
      </c>
      <c r="BV5293" s="18" t="s">
        <v>935</v>
      </c>
      <c r="BW5293" s="18" t="s">
        <v>823</v>
      </c>
    </row>
    <row r="5294" spans="51:75" x14ac:dyDescent="0.3">
      <c r="AY5294" s="94" t="e">
        <f>VLOOKUP(C5294,#REF!, 2,FALSE)</f>
        <v>#REF!</v>
      </c>
      <c r="BM5294" s="18" t="s">
        <v>10522</v>
      </c>
      <c r="BN5294" s="18" t="s">
        <v>618</v>
      </c>
      <c r="BO5294" s="18" t="s">
        <v>7258</v>
      </c>
      <c r="BU5294" s="18" t="s">
        <v>10522</v>
      </c>
      <c r="BV5294" s="18" t="s">
        <v>618</v>
      </c>
      <c r="BW5294" s="18" t="s">
        <v>7258</v>
      </c>
    </row>
    <row r="5295" spans="51:75" x14ac:dyDescent="0.3">
      <c r="AY5295" s="94" t="e">
        <f>VLOOKUP(C5295,#REF!, 2,FALSE)</f>
        <v>#REF!</v>
      </c>
      <c r="BM5295" s="18" t="s">
        <v>10523</v>
      </c>
      <c r="BN5295" s="18" t="s">
        <v>792</v>
      </c>
      <c r="BO5295" s="18" t="s">
        <v>2274</v>
      </c>
      <c r="BU5295" s="18" t="s">
        <v>10523</v>
      </c>
      <c r="BV5295" s="18" t="s">
        <v>792</v>
      </c>
      <c r="BW5295" s="18" t="s">
        <v>2274</v>
      </c>
    </row>
    <row r="5296" spans="51:75" x14ac:dyDescent="0.3">
      <c r="AY5296" s="94" t="e">
        <f>VLOOKUP(C5296,#REF!, 2,FALSE)</f>
        <v>#REF!</v>
      </c>
      <c r="BM5296" s="18" t="s">
        <v>10524</v>
      </c>
      <c r="BN5296" s="18" t="s">
        <v>673</v>
      </c>
      <c r="BO5296" s="18" t="s">
        <v>10525</v>
      </c>
      <c r="BU5296" s="18" t="s">
        <v>10524</v>
      </c>
      <c r="BV5296" s="18" t="s">
        <v>673</v>
      </c>
      <c r="BW5296" s="18" t="s">
        <v>10525</v>
      </c>
    </row>
    <row r="5297" spans="51:75" x14ac:dyDescent="0.3">
      <c r="AY5297" s="94" t="e">
        <f>VLOOKUP(C5297,#REF!, 2,FALSE)</f>
        <v>#REF!</v>
      </c>
      <c r="BM5297" s="18" t="s">
        <v>10526</v>
      </c>
      <c r="BN5297" s="18" t="s">
        <v>1152</v>
      </c>
      <c r="BO5297" s="18" t="s">
        <v>2998</v>
      </c>
      <c r="BU5297" s="18" t="s">
        <v>10526</v>
      </c>
      <c r="BV5297" s="18" t="s">
        <v>1152</v>
      </c>
      <c r="BW5297" s="18" t="s">
        <v>2998</v>
      </c>
    </row>
    <row r="5298" spans="51:75" x14ac:dyDescent="0.3">
      <c r="AY5298" s="94" t="e">
        <f>VLOOKUP(C5298,#REF!, 2,FALSE)</f>
        <v>#REF!</v>
      </c>
      <c r="BM5298" s="18" t="s">
        <v>1885</v>
      </c>
      <c r="BN5298" s="18" t="s">
        <v>3231</v>
      </c>
      <c r="BO5298" s="18" t="s">
        <v>5716</v>
      </c>
      <c r="BU5298" s="18" t="s">
        <v>1885</v>
      </c>
      <c r="BV5298" s="18" t="s">
        <v>3231</v>
      </c>
      <c r="BW5298" s="18" t="s">
        <v>5716</v>
      </c>
    </row>
    <row r="5299" spans="51:75" x14ac:dyDescent="0.3">
      <c r="AY5299" s="94" t="e">
        <f>VLOOKUP(C5299,#REF!, 2,FALSE)</f>
        <v>#REF!</v>
      </c>
      <c r="BM5299" s="18" t="s">
        <v>10527</v>
      </c>
      <c r="BN5299" s="18" t="s">
        <v>742</v>
      </c>
      <c r="BO5299" s="18" t="s">
        <v>10528</v>
      </c>
      <c r="BU5299" s="18" t="s">
        <v>10527</v>
      </c>
      <c r="BV5299" s="18" t="s">
        <v>742</v>
      </c>
      <c r="BW5299" s="18" t="s">
        <v>10528</v>
      </c>
    </row>
    <row r="5300" spans="51:75" x14ac:dyDescent="0.3">
      <c r="AY5300" s="94" t="e">
        <f>VLOOKUP(C5300,#REF!, 2,FALSE)</f>
        <v>#REF!</v>
      </c>
      <c r="BM5300" s="18" t="s">
        <v>10529</v>
      </c>
      <c r="BN5300" s="18" t="s">
        <v>795</v>
      </c>
      <c r="BO5300" s="18" t="s">
        <v>10530</v>
      </c>
      <c r="BU5300" s="18" t="s">
        <v>10529</v>
      </c>
      <c r="BV5300" s="18" t="s">
        <v>795</v>
      </c>
      <c r="BW5300" s="18" t="s">
        <v>10530</v>
      </c>
    </row>
    <row r="5301" spans="51:75" x14ac:dyDescent="0.3">
      <c r="AY5301" s="94" t="e">
        <f>VLOOKUP(C5301,#REF!, 2,FALSE)</f>
        <v>#REF!</v>
      </c>
      <c r="BM5301" s="18" t="s">
        <v>10531</v>
      </c>
      <c r="BN5301" s="18" t="s">
        <v>3290</v>
      </c>
      <c r="BO5301" s="18" t="s">
        <v>2998</v>
      </c>
      <c r="BU5301" s="18" t="s">
        <v>10531</v>
      </c>
      <c r="BV5301" s="18" t="s">
        <v>3290</v>
      </c>
      <c r="BW5301" s="18" t="s">
        <v>2998</v>
      </c>
    </row>
    <row r="5302" spans="51:75" x14ac:dyDescent="0.3">
      <c r="AY5302" s="94" t="e">
        <f>VLOOKUP(C5302,#REF!, 2,FALSE)</f>
        <v>#REF!</v>
      </c>
      <c r="BM5302" s="18" t="s">
        <v>10533</v>
      </c>
      <c r="BN5302" s="18" t="s">
        <v>3064</v>
      </c>
      <c r="BO5302" s="18" t="s">
        <v>10534</v>
      </c>
      <c r="BU5302" s="18" t="s">
        <v>10533</v>
      </c>
      <c r="BV5302" s="18" t="s">
        <v>3064</v>
      </c>
      <c r="BW5302" s="18" t="s">
        <v>10534</v>
      </c>
    </row>
    <row r="5303" spans="51:75" x14ac:dyDescent="0.3">
      <c r="AY5303" s="94" t="e">
        <f>VLOOKUP(C5303,#REF!, 2,FALSE)</f>
        <v>#REF!</v>
      </c>
      <c r="BM5303" s="18" t="s">
        <v>10535</v>
      </c>
      <c r="BN5303" s="18" t="s">
        <v>2993</v>
      </c>
      <c r="BO5303" s="18" t="s">
        <v>4785</v>
      </c>
      <c r="BU5303" s="18" t="s">
        <v>10535</v>
      </c>
      <c r="BV5303" s="18" t="s">
        <v>2993</v>
      </c>
      <c r="BW5303" s="18" t="s">
        <v>4785</v>
      </c>
    </row>
    <row r="5304" spans="51:75" x14ac:dyDescent="0.3">
      <c r="AY5304" s="94" t="e">
        <f>VLOOKUP(C5304,#REF!, 2,FALSE)</f>
        <v>#REF!</v>
      </c>
      <c r="BM5304" s="18" t="s">
        <v>10536</v>
      </c>
      <c r="BN5304" s="18" t="s">
        <v>619</v>
      </c>
      <c r="BO5304" s="18" t="s">
        <v>8874</v>
      </c>
      <c r="BU5304" s="18" t="s">
        <v>10536</v>
      </c>
      <c r="BV5304" s="18" t="s">
        <v>619</v>
      </c>
      <c r="BW5304" s="18" t="s">
        <v>8874</v>
      </c>
    </row>
    <row r="5305" spans="51:75" x14ac:dyDescent="0.3">
      <c r="AY5305" s="94" t="e">
        <f>VLOOKUP(C5305,#REF!, 2,FALSE)</f>
        <v>#REF!</v>
      </c>
      <c r="BM5305" s="18" t="s">
        <v>10537</v>
      </c>
      <c r="BN5305" s="18" t="s">
        <v>619</v>
      </c>
      <c r="BO5305" s="18" t="s">
        <v>2998</v>
      </c>
      <c r="BU5305" s="18" t="s">
        <v>10537</v>
      </c>
      <c r="BV5305" s="18" t="s">
        <v>619</v>
      </c>
      <c r="BW5305" s="18" t="s">
        <v>2998</v>
      </c>
    </row>
    <row r="5306" spans="51:75" x14ac:dyDescent="0.3">
      <c r="AY5306" s="94" t="e">
        <f>VLOOKUP(C5306,#REF!, 2,FALSE)</f>
        <v>#REF!</v>
      </c>
      <c r="BM5306" s="18" t="s">
        <v>10538</v>
      </c>
      <c r="BN5306" s="18" t="s">
        <v>663</v>
      </c>
      <c r="BO5306" s="18" t="s">
        <v>4418</v>
      </c>
      <c r="BU5306" s="18" t="s">
        <v>10538</v>
      </c>
      <c r="BV5306" s="18" t="s">
        <v>663</v>
      </c>
      <c r="BW5306" s="18" t="s">
        <v>4418</v>
      </c>
    </row>
    <row r="5307" spans="51:75" x14ac:dyDescent="0.3">
      <c r="AY5307" s="94" t="e">
        <f>VLOOKUP(C5307,#REF!, 2,FALSE)</f>
        <v>#REF!</v>
      </c>
      <c r="BM5307" s="18" t="s">
        <v>10539</v>
      </c>
      <c r="BN5307" s="18" t="s">
        <v>3064</v>
      </c>
      <c r="BO5307" s="18" t="s">
        <v>10540</v>
      </c>
      <c r="BU5307" s="18" t="s">
        <v>10539</v>
      </c>
      <c r="BV5307" s="18" t="s">
        <v>3064</v>
      </c>
      <c r="BW5307" s="18" t="s">
        <v>10540</v>
      </c>
    </row>
    <row r="5308" spans="51:75" x14ac:dyDescent="0.3">
      <c r="AY5308" s="94" t="e">
        <f>VLOOKUP(C5308,#REF!, 2,FALSE)</f>
        <v>#REF!</v>
      </c>
      <c r="BM5308" s="18" t="s">
        <v>10541</v>
      </c>
      <c r="BN5308" s="18" t="s">
        <v>940</v>
      </c>
      <c r="BO5308" s="18" t="s">
        <v>706</v>
      </c>
      <c r="BU5308" s="18" t="s">
        <v>10541</v>
      </c>
      <c r="BV5308" s="18" t="s">
        <v>940</v>
      </c>
      <c r="BW5308" s="18" t="s">
        <v>706</v>
      </c>
    </row>
    <row r="5309" spans="51:75" x14ac:dyDescent="0.3">
      <c r="AY5309" s="94" t="e">
        <f>VLOOKUP(C5309,#REF!, 2,FALSE)</f>
        <v>#REF!</v>
      </c>
      <c r="BM5309" s="18" t="s">
        <v>10542</v>
      </c>
      <c r="BN5309" s="18" t="s">
        <v>2993</v>
      </c>
      <c r="BO5309" s="18" t="s">
        <v>2998</v>
      </c>
      <c r="BU5309" s="18" t="s">
        <v>10542</v>
      </c>
      <c r="BV5309" s="18" t="s">
        <v>2993</v>
      </c>
      <c r="BW5309" s="18" t="s">
        <v>2998</v>
      </c>
    </row>
    <row r="5310" spans="51:75" x14ac:dyDescent="0.3">
      <c r="AY5310" s="94" t="e">
        <f>VLOOKUP(C5310,#REF!, 2,FALSE)</f>
        <v>#REF!</v>
      </c>
      <c r="BM5310" s="18" t="s">
        <v>10543</v>
      </c>
      <c r="BN5310" s="18" t="s">
        <v>2993</v>
      </c>
      <c r="BO5310" s="18" t="s">
        <v>2998</v>
      </c>
      <c r="BU5310" s="18" t="s">
        <v>10543</v>
      </c>
      <c r="BV5310" s="18" t="s">
        <v>2993</v>
      </c>
      <c r="BW5310" s="18" t="s">
        <v>2998</v>
      </c>
    </row>
    <row r="5311" spans="51:75" x14ac:dyDescent="0.3">
      <c r="AY5311" s="94" t="e">
        <f>VLOOKUP(C5311,#REF!, 2,FALSE)</f>
        <v>#REF!</v>
      </c>
      <c r="BM5311" s="18" t="s">
        <v>10544</v>
      </c>
      <c r="BN5311" s="18" t="s">
        <v>3021</v>
      </c>
      <c r="BO5311" s="18" t="s">
        <v>2805</v>
      </c>
      <c r="BU5311" s="18" t="s">
        <v>10544</v>
      </c>
      <c r="BV5311" s="18" t="s">
        <v>3021</v>
      </c>
      <c r="BW5311" s="18" t="s">
        <v>2805</v>
      </c>
    </row>
    <row r="5312" spans="51:75" x14ac:dyDescent="0.3">
      <c r="AY5312" s="94" t="e">
        <f>VLOOKUP(C5312,#REF!, 2,FALSE)</f>
        <v>#REF!</v>
      </c>
      <c r="BM5312" s="18" t="s">
        <v>1886</v>
      </c>
      <c r="BN5312" s="18" t="s">
        <v>3024</v>
      </c>
      <c r="BO5312" s="18" t="s">
        <v>8487</v>
      </c>
      <c r="BU5312" s="18" t="s">
        <v>1886</v>
      </c>
      <c r="BV5312" s="18" t="s">
        <v>3024</v>
      </c>
      <c r="BW5312" s="18" t="s">
        <v>8487</v>
      </c>
    </row>
    <row r="5313" spans="51:75" x14ac:dyDescent="0.3">
      <c r="AY5313" s="94" t="e">
        <f>VLOOKUP(C5313,#REF!, 2,FALSE)</f>
        <v>#REF!</v>
      </c>
      <c r="BM5313" s="18" t="s">
        <v>363</v>
      </c>
      <c r="BN5313" s="18" t="s">
        <v>853</v>
      </c>
      <c r="BO5313" s="18" t="s">
        <v>2998</v>
      </c>
      <c r="BU5313" s="18" t="s">
        <v>363</v>
      </c>
      <c r="BV5313" s="18" t="s">
        <v>853</v>
      </c>
      <c r="BW5313" s="18" t="s">
        <v>2998</v>
      </c>
    </row>
    <row r="5314" spans="51:75" x14ac:dyDescent="0.3">
      <c r="AY5314" s="94" t="e">
        <f>VLOOKUP(C5314,#REF!, 2,FALSE)</f>
        <v>#REF!</v>
      </c>
      <c r="BM5314" s="18" t="s">
        <v>10545</v>
      </c>
      <c r="BN5314" s="18" t="s">
        <v>815</v>
      </c>
      <c r="BO5314" s="18" t="s">
        <v>10193</v>
      </c>
      <c r="BU5314" s="18" t="s">
        <v>10545</v>
      </c>
      <c r="BV5314" s="18" t="s">
        <v>815</v>
      </c>
      <c r="BW5314" s="18" t="s">
        <v>10193</v>
      </c>
    </row>
    <row r="5315" spans="51:75" x14ac:dyDescent="0.3">
      <c r="AY5315" s="94" t="e">
        <f>VLOOKUP(C5315,#REF!, 2,FALSE)</f>
        <v>#REF!</v>
      </c>
      <c r="BM5315" s="18" t="s">
        <v>10546</v>
      </c>
      <c r="BN5315" s="18" t="s">
        <v>815</v>
      </c>
      <c r="BO5315" s="18" t="s">
        <v>9532</v>
      </c>
      <c r="BU5315" s="18" t="s">
        <v>10546</v>
      </c>
      <c r="BV5315" s="18" t="s">
        <v>815</v>
      </c>
      <c r="BW5315" s="18" t="s">
        <v>9532</v>
      </c>
    </row>
    <row r="5316" spans="51:75" x14ac:dyDescent="0.3">
      <c r="AY5316" s="94" t="e">
        <f>VLOOKUP(C5316,#REF!, 2,FALSE)</f>
        <v>#REF!</v>
      </c>
      <c r="BM5316" s="18" t="s">
        <v>10547</v>
      </c>
      <c r="BN5316" s="18" t="s">
        <v>3290</v>
      </c>
      <c r="BO5316" s="18" t="s">
        <v>2998</v>
      </c>
      <c r="BU5316" s="18" t="s">
        <v>10547</v>
      </c>
      <c r="BV5316" s="18" t="s">
        <v>3290</v>
      </c>
      <c r="BW5316" s="18" t="s">
        <v>2998</v>
      </c>
    </row>
    <row r="5317" spans="51:75" x14ac:dyDescent="0.3">
      <c r="AY5317" s="94" t="e">
        <f>VLOOKUP(C5317,#REF!, 2,FALSE)</f>
        <v>#REF!</v>
      </c>
      <c r="BM5317" s="18" t="s">
        <v>10548</v>
      </c>
      <c r="BN5317" s="18" t="s">
        <v>3290</v>
      </c>
      <c r="BO5317" s="18" t="s">
        <v>718</v>
      </c>
      <c r="BU5317" s="18" t="s">
        <v>10548</v>
      </c>
      <c r="BV5317" s="18" t="s">
        <v>3290</v>
      </c>
      <c r="BW5317" s="18" t="s">
        <v>718</v>
      </c>
    </row>
    <row r="5318" spans="51:75" x14ac:dyDescent="0.3">
      <c r="AY5318" s="94" t="e">
        <f>VLOOKUP(C5318,#REF!, 2,FALSE)</f>
        <v>#REF!</v>
      </c>
      <c r="BM5318" s="18" t="s">
        <v>10549</v>
      </c>
      <c r="BN5318" s="18" t="s">
        <v>3024</v>
      </c>
      <c r="BO5318" s="18" t="s">
        <v>10409</v>
      </c>
      <c r="BU5318" s="18" t="s">
        <v>10549</v>
      </c>
      <c r="BV5318" s="18" t="s">
        <v>3024</v>
      </c>
      <c r="BW5318" s="18" t="s">
        <v>10409</v>
      </c>
    </row>
    <row r="5319" spans="51:75" x14ac:dyDescent="0.3">
      <c r="AY5319" s="94" t="e">
        <f>VLOOKUP(C5319,#REF!, 2,FALSE)</f>
        <v>#REF!</v>
      </c>
      <c r="BM5319" s="18" t="s">
        <v>10550</v>
      </c>
      <c r="BN5319" s="18" t="s">
        <v>3021</v>
      </c>
      <c r="BO5319" s="18" t="s">
        <v>10551</v>
      </c>
      <c r="BU5319" s="18" t="s">
        <v>10550</v>
      </c>
      <c r="BV5319" s="18" t="s">
        <v>3021</v>
      </c>
      <c r="BW5319" s="18" t="s">
        <v>10551</v>
      </c>
    </row>
    <row r="5320" spans="51:75" x14ac:dyDescent="0.3">
      <c r="AY5320" s="94" t="e">
        <f>VLOOKUP(C5320,#REF!, 2,FALSE)</f>
        <v>#REF!</v>
      </c>
      <c r="BM5320" s="18" t="s">
        <v>10552</v>
      </c>
      <c r="BN5320" s="18" t="s">
        <v>3021</v>
      </c>
      <c r="BO5320" s="18" t="s">
        <v>2998</v>
      </c>
      <c r="BU5320" s="18" t="s">
        <v>10552</v>
      </c>
      <c r="BV5320" s="18" t="s">
        <v>3021</v>
      </c>
      <c r="BW5320" s="18" t="s">
        <v>2998</v>
      </c>
    </row>
    <row r="5321" spans="51:75" x14ac:dyDescent="0.3">
      <c r="AY5321" s="94" t="e">
        <f>VLOOKUP(C5321,#REF!, 2,FALSE)</f>
        <v>#REF!</v>
      </c>
      <c r="BM5321" s="18" t="s">
        <v>10553</v>
      </c>
      <c r="BN5321" s="18" t="s">
        <v>815</v>
      </c>
      <c r="BO5321" s="18" t="s">
        <v>10554</v>
      </c>
      <c r="BU5321" s="18" t="s">
        <v>10553</v>
      </c>
      <c r="BV5321" s="18" t="s">
        <v>815</v>
      </c>
      <c r="BW5321" s="18" t="s">
        <v>10554</v>
      </c>
    </row>
    <row r="5322" spans="51:75" x14ac:dyDescent="0.3">
      <c r="AY5322" s="94" t="e">
        <f>VLOOKUP(C5322,#REF!, 2,FALSE)</f>
        <v>#REF!</v>
      </c>
      <c r="BM5322" s="18" t="s">
        <v>10555</v>
      </c>
      <c r="BN5322" s="18" t="s">
        <v>2998</v>
      </c>
      <c r="BO5322" s="18" t="s">
        <v>2841</v>
      </c>
      <c r="BU5322" s="18" t="s">
        <v>10555</v>
      </c>
      <c r="BV5322" s="18" t="s">
        <v>2998</v>
      </c>
      <c r="BW5322" s="18" t="s">
        <v>2841</v>
      </c>
    </row>
    <row r="5323" spans="51:75" x14ac:dyDescent="0.3">
      <c r="AY5323" s="94" t="e">
        <f>VLOOKUP(C5323,#REF!, 2,FALSE)</f>
        <v>#REF!</v>
      </c>
      <c r="BM5323" s="18" t="s">
        <v>10556</v>
      </c>
      <c r="BN5323" s="18" t="s">
        <v>2998</v>
      </c>
      <c r="BO5323" s="18" t="s">
        <v>10557</v>
      </c>
      <c r="BU5323" s="18" t="s">
        <v>10556</v>
      </c>
      <c r="BV5323" s="18" t="s">
        <v>2998</v>
      </c>
      <c r="BW5323" s="18" t="s">
        <v>10557</v>
      </c>
    </row>
    <row r="5324" spans="51:75" x14ac:dyDescent="0.3">
      <c r="AY5324" s="94" t="e">
        <f>VLOOKUP(C5324,#REF!, 2,FALSE)</f>
        <v>#REF!</v>
      </c>
      <c r="BM5324" s="18" t="s">
        <v>10558</v>
      </c>
      <c r="BN5324" s="18" t="s">
        <v>2998</v>
      </c>
      <c r="BO5324" s="18" t="s">
        <v>10559</v>
      </c>
      <c r="BU5324" s="18" t="s">
        <v>10558</v>
      </c>
      <c r="BV5324" s="18" t="s">
        <v>2998</v>
      </c>
      <c r="BW5324" s="18" t="s">
        <v>10559</v>
      </c>
    </row>
    <row r="5325" spans="51:75" x14ac:dyDescent="0.3">
      <c r="AY5325" s="94" t="e">
        <f>VLOOKUP(C5325,#REF!, 2,FALSE)</f>
        <v>#REF!</v>
      </c>
      <c r="BM5325" s="18" t="s">
        <v>10560</v>
      </c>
      <c r="BN5325" s="18" t="s">
        <v>2998</v>
      </c>
      <c r="BO5325" s="18" t="s">
        <v>10561</v>
      </c>
      <c r="BU5325" s="18" t="s">
        <v>10560</v>
      </c>
      <c r="BV5325" s="18" t="s">
        <v>2998</v>
      </c>
      <c r="BW5325" s="18" t="s">
        <v>10561</v>
      </c>
    </row>
    <row r="5326" spans="51:75" x14ac:dyDescent="0.3">
      <c r="AY5326" s="94" t="e">
        <f>VLOOKUP(C5326,#REF!, 2,FALSE)</f>
        <v>#REF!</v>
      </c>
      <c r="BM5326" s="18" t="s">
        <v>10562</v>
      </c>
      <c r="BN5326" s="18" t="s">
        <v>2998</v>
      </c>
      <c r="BO5326" s="18" t="s">
        <v>9033</v>
      </c>
      <c r="BU5326" s="18" t="s">
        <v>10562</v>
      </c>
      <c r="BV5326" s="18" t="s">
        <v>2998</v>
      </c>
      <c r="BW5326" s="18" t="s">
        <v>9033</v>
      </c>
    </row>
    <row r="5327" spans="51:75" x14ac:dyDescent="0.3">
      <c r="AY5327" s="94" t="e">
        <f>VLOOKUP(C5327,#REF!, 2,FALSE)</f>
        <v>#REF!</v>
      </c>
      <c r="BM5327" s="18" t="s">
        <v>10563</v>
      </c>
      <c r="BN5327" s="18" t="s">
        <v>2998</v>
      </c>
      <c r="BO5327" s="18" t="s">
        <v>2841</v>
      </c>
      <c r="BU5327" s="18" t="s">
        <v>10563</v>
      </c>
      <c r="BV5327" s="18" t="s">
        <v>2998</v>
      </c>
      <c r="BW5327" s="18" t="s">
        <v>2841</v>
      </c>
    </row>
    <row r="5328" spans="51:75" x14ac:dyDescent="0.3">
      <c r="AY5328" s="94" t="e">
        <f>VLOOKUP(C5328,#REF!, 2,FALSE)</f>
        <v>#REF!</v>
      </c>
      <c r="BM5328" s="18" t="s">
        <v>10564</v>
      </c>
      <c r="BN5328" s="18" t="s">
        <v>2998</v>
      </c>
      <c r="BO5328" s="18" t="s">
        <v>7478</v>
      </c>
      <c r="BU5328" s="18" t="s">
        <v>10564</v>
      </c>
      <c r="BV5328" s="18" t="s">
        <v>2998</v>
      </c>
      <c r="BW5328" s="18" t="s">
        <v>7478</v>
      </c>
    </row>
    <row r="5329" spans="51:75" x14ac:dyDescent="0.3">
      <c r="AY5329" s="94" t="e">
        <f>VLOOKUP(C5329,#REF!, 2,FALSE)</f>
        <v>#REF!</v>
      </c>
      <c r="BM5329" s="18" t="s">
        <v>364</v>
      </c>
      <c r="BN5329" s="18" t="s">
        <v>2998</v>
      </c>
      <c r="BO5329" s="18" t="s">
        <v>1612</v>
      </c>
      <c r="BU5329" s="18" t="s">
        <v>364</v>
      </c>
      <c r="BV5329" s="18" t="s">
        <v>2998</v>
      </c>
      <c r="BW5329" s="18" t="s">
        <v>1612</v>
      </c>
    </row>
    <row r="5330" spans="51:75" x14ac:dyDescent="0.3">
      <c r="AY5330" s="94" t="e">
        <f>VLOOKUP(C5330,#REF!, 2,FALSE)</f>
        <v>#REF!</v>
      </c>
      <c r="BM5330" s="18" t="s">
        <v>10565</v>
      </c>
      <c r="BN5330" s="18" t="s">
        <v>1355</v>
      </c>
      <c r="BO5330" s="18" t="s">
        <v>10566</v>
      </c>
      <c r="BU5330" s="18" t="s">
        <v>10565</v>
      </c>
      <c r="BV5330" s="18" t="s">
        <v>1355</v>
      </c>
      <c r="BW5330" s="18" t="s">
        <v>10566</v>
      </c>
    </row>
    <row r="5331" spans="51:75" x14ac:dyDescent="0.3">
      <c r="AY5331" s="94" t="e">
        <f>VLOOKUP(C5331,#REF!, 2,FALSE)</f>
        <v>#REF!</v>
      </c>
      <c r="BM5331" s="18" t="s">
        <v>10567</v>
      </c>
      <c r="BN5331" s="18" t="s">
        <v>795</v>
      </c>
      <c r="BO5331" s="18" t="s">
        <v>4129</v>
      </c>
      <c r="BU5331" s="18" t="s">
        <v>10567</v>
      </c>
      <c r="BV5331" s="18" t="s">
        <v>795</v>
      </c>
      <c r="BW5331" s="18" t="s">
        <v>4129</v>
      </c>
    </row>
    <row r="5332" spans="51:75" x14ac:dyDescent="0.3">
      <c r="AY5332" s="94" t="e">
        <f>VLOOKUP(C5332,#REF!, 2,FALSE)</f>
        <v>#REF!</v>
      </c>
      <c r="BM5332" s="18" t="s">
        <v>10568</v>
      </c>
      <c r="BN5332" s="18" t="s">
        <v>713</v>
      </c>
      <c r="BO5332" s="18" t="s">
        <v>6070</v>
      </c>
      <c r="BU5332" s="18" t="s">
        <v>10568</v>
      </c>
      <c r="BV5332" s="18" t="s">
        <v>713</v>
      </c>
      <c r="BW5332" s="18" t="s">
        <v>6070</v>
      </c>
    </row>
    <row r="5333" spans="51:75" x14ac:dyDescent="0.3">
      <c r="AY5333" s="94" t="e">
        <f>VLOOKUP(C5333,#REF!, 2,FALSE)</f>
        <v>#REF!</v>
      </c>
      <c r="BM5333" s="18" t="s">
        <v>10569</v>
      </c>
      <c r="BN5333" s="18" t="s">
        <v>633</v>
      </c>
      <c r="BO5333" s="18" t="s">
        <v>10570</v>
      </c>
      <c r="BU5333" s="18" t="s">
        <v>10569</v>
      </c>
      <c r="BV5333" s="18" t="s">
        <v>633</v>
      </c>
      <c r="BW5333" s="18" t="s">
        <v>10570</v>
      </c>
    </row>
    <row r="5334" spans="51:75" x14ac:dyDescent="0.3">
      <c r="AY5334" s="94" t="e">
        <f>VLOOKUP(C5334,#REF!, 2,FALSE)</f>
        <v>#REF!</v>
      </c>
      <c r="BM5334" s="18" t="s">
        <v>10571</v>
      </c>
      <c r="BN5334" s="18" t="s">
        <v>1152</v>
      </c>
      <c r="BO5334" s="18" t="s">
        <v>10572</v>
      </c>
      <c r="BU5334" s="18" t="s">
        <v>10571</v>
      </c>
      <c r="BV5334" s="18" t="s">
        <v>1152</v>
      </c>
      <c r="BW5334" s="18" t="s">
        <v>10572</v>
      </c>
    </row>
    <row r="5335" spans="51:75" x14ac:dyDescent="0.3">
      <c r="AY5335" s="94" t="e">
        <f>VLOOKUP(C5335,#REF!, 2,FALSE)</f>
        <v>#REF!</v>
      </c>
      <c r="BM5335" s="18" t="s">
        <v>10573</v>
      </c>
      <c r="BN5335" s="18" t="s">
        <v>940</v>
      </c>
      <c r="BO5335" s="18" t="s">
        <v>10574</v>
      </c>
      <c r="BU5335" s="18" t="s">
        <v>10573</v>
      </c>
      <c r="BV5335" s="18" t="s">
        <v>940</v>
      </c>
      <c r="BW5335" s="18" t="s">
        <v>10574</v>
      </c>
    </row>
    <row r="5336" spans="51:75" x14ac:dyDescent="0.3">
      <c r="AY5336" s="94" t="e">
        <f>VLOOKUP(C5336,#REF!, 2,FALSE)</f>
        <v>#REF!</v>
      </c>
      <c r="BM5336" s="18" t="s">
        <v>10575</v>
      </c>
      <c r="BN5336" s="18" t="s">
        <v>1355</v>
      </c>
      <c r="BO5336" s="18" t="s">
        <v>5251</v>
      </c>
      <c r="BU5336" s="18" t="s">
        <v>10575</v>
      </c>
      <c r="BV5336" s="18" t="s">
        <v>1355</v>
      </c>
      <c r="BW5336" s="18" t="s">
        <v>5251</v>
      </c>
    </row>
    <row r="5337" spans="51:75" x14ac:dyDescent="0.3">
      <c r="AY5337" s="94" t="e">
        <f>VLOOKUP(C5337,#REF!, 2,FALSE)</f>
        <v>#REF!</v>
      </c>
      <c r="BM5337" s="18" t="s">
        <v>1887</v>
      </c>
      <c r="BN5337" s="18" t="s">
        <v>3231</v>
      </c>
      <c r="BO5337" s="18" t="s">
        <v>10576</v>
      </c>
      <c r="BU5337" s="18" t="s">
        <v>1887</v>
      </c>
      <c r="BV5337" s="18" t="s">
        <v>3231</v>
      </c>
      <c r="BW5337" s="18" t="s">
        <v>10576</v>
      </c>
    </row>
    <row r="5338" spans="51:75" x14ac:dyDescent="0.3">
      <c r="AY5338" s="94" t="e">
        <f>VLOOKUP(C5338,#REF!, 2,FALSE)</f>
        <v>#REF!</v>
      </c>
      <c r="BM5338" s="18" t="s">
        <v>10577</v>
      </c>
      <c r="BN5338" s="18" t="s">
        <v>2993</v>
      </c>
      <c r="BO5338" s="18" t="s">
        <v>4093</v>
      </c>
      <c r="BU5338" s="18" t="s">
        <v>10577</v>
      </c>
      <c r="BV5338" s="18" t="s">
        <v>2993</v>
      </c>
      <c r="BW5338" s="18" t="s">
        <v>4093</v>
      </c>
    </row>
    <row r="5339" spans="51:75" x14ac:dyDescent="0.3">
      <c r="AY5339" s="94" t="e">
        <f>VLOOKUP(C5339,#REF!, 2,FALSE)</f>
        <v>#REF!</v>
      </c>
      <c r="BM5339" s="18" t="s">
        <v>10578</v>
      </c>
      <c r="BN5339" s="18" t="s">
        <v>2993</v>
      </c>
      <c r="BO5339" s="18" t="s">
        <v>1008</v>
      </c>
      <c r="BU5339" s="18" t="s">
        <v>10578</v>
      </c>
      <c r="BV5339" s="18" t="s">
        <v>2993</v>
      </c>
      <c r="BW5339" s="18" t="s">
        <v>1008</v>
      </c>
    </row>
    <row r="5340" spans="51:75" x14ac:dyDescent="0.3">
      <c r="AY5340" s="94" t="e">
        <f>VLOOKUP(C5340,#REF!, 2,FALSE)</f>
        <v>#REF!</v>
      </c>
      <c r="BM5340" s="18" t="s">
        <v>1888</v>
      </c>
      <c r="BN5340" s="18" t="s">
        <v>3231</v>
      </c>
      <c r="BO5340" s="18" t="s">
        <v>4913</v>
      </c>
      <c r="BU5340" s="18" t="s">
        <v>1888</v>
      </c>
      <c r="BV5340" s="18" t="s">
        <v>3231</v>
      </c>
      <c r="BW5340" s="18" t="s">
        <v>4913</v>
      </c>
    </row>
    <row r="5341" spans="51:75" x14ac:dyDescent="0.3">
      <c r="AY5341" s="94" t="e">
        <f>VLOOKUP(C5341,#REF!, 2,FALSE)</f>
        <v>#REF!</v>
      </c>
      <c r="BM5341" s="18" t="s">
        <v>1889</v>
      </c>
      <c r="BN5341" s="18" t="s">
        <v>17081</v>
      </c>
      <c r="BO5341" s="18" t="s">
        <v>10579</v>
      </c>
      <c r="BU5341" s="18" t="s">
        <v>1889</v>
      </c>
      <c r="BV5341" s="18" t="s">
        <v>17081</v>
      </c>
      <c r="BW5341" s="18" t="s">
        <v>10579</v>
      </c>
    </row>
    <row r="5342" spans="51:75" x14ac:dyDescent="0.3">
      <c r="AY5342" s="94" t="e">
        <f>VLOOKUP(C5342,#REF!, 2,FALSE)</f>
        <v>#REF!</v>
      </c>
      <c r="BM5342" s="18" t="s">
        <v>10580</v>
      </c>
      <c r="BN5342" s="18" t="s">
        <v>3290</v>
      </c>
      <c r="BO5342" s="18" t="s">
        <v>10581</v>
      </c>
      <c r="BU5342" s="18" t="s">
        <v>10580</v>
      </c>
      <c r="BV5342" s="18" t="s">
        <v>3290</v>
      </c>
      <c r="BW5342" s="18" t="s">
        <v>10581</v>
      </c>
    </row>
    <row r="5343" spans="51:75" x14ac:dyDescent="0.3">
      <c r="AY5343" s="94" t="e">
        <f>VLOOKUP(C5343,#REF!, 2,FALSE)</f>
        <v>#REF!</v>
      </c>
      <c r="BM5343" s="18" t="s">
        <v>1890</v>
      </c>
      <c r="BN5343" s="18" t="s">
        <v>3290</v>
      </c>
      <c r="BO5343" s="18" t="s">
        <v>10582</v>
      </c>
      <c r="BU5343" s="18" t="s">
        <v>1890</v>
      </c>
      <c r="BV5343" s="18" t="s">
        <v>3290</v>
      </c>
      <c r="BW5343" s="18" t="s">
        <v>10582</v>
      </c>
    </row>
    <row r="5344" spans="51:75" x14ac:dyDescent="0.3">
      <c r="AY5344" s="94" t="e">
        <f>VLOOKUP(C5344,#REF!, 2,FALSE)</f>
        <v>#REF!</v>
      </c>
      <c r="BM5344" s="18" t="s">
        <v>10583</v>
      </c>
      <c r="BN5344" s="18" t="s">
        <v>1355</v>
      </c>
      <c r="BO5344" s="18" t="s">
        <v>7041</v>
      </c>
      <c r="BU5344" s="18" t="s">
        <v>10583</v>
      </c>
      <c r="BV5344" s="18" t="s">
        <v>1355</v>
      </c>
      <c r="BW5344" s="18" t="s">
        <v>7041</v>
      </c>
    </row>
    <row r="5345" spans="51:75" x14ac:dyDescent="0.3">
      <c r="AY5345" s="94" t="e">
        <f>VLOOKUP(C5345,#REF!, 2,FALSE)</f>
        <v>#REF!</v>
      </c>
      <c r="BM5345" s="18" t="s">
        <v>10584</v>
      </c>
      <c r="BN5345" s="18" t="s">
        <v>1152</v>
      </c>
      <c r="BO5345" s="18" t="s">
        <v>10585</v>
      </c>
      <c r="BU5345" s="18" t="s">
        <v>10584</v>
      </c>
      <c r="BV5345" s="18" t="s">
        <v>1152</v>
      </c>
      <c r="BW5345" s="18" t="s">
        <v>10585</v>
      </c>
    </row>
    <row r="5346" spans="51:75" x14ac:dyDescent="0.3">
      <c r="AY5346" s="94" t="e">
        <f>VLOOKUP(C5346,#REF!, 2,FALSE)</f>
        <v>#REF!</v>
      </c>
      <c r="BM5346" s="18" t="s">
        <v>10586</v>
      </c>
      <c r="BN5346" s="18" t="s">
        <v>815</v>
      </c>
      <c r="BO5346" s="18" t="s">
        <v>9363</v>
      </c>
      <c r="BU5346" s="18" t="s">
        <v>10586</v>
      </c>
      <c r="BV5346" s="18" t="s">
        <v>815</v>
      </c>
      <c r="BW5346" s="18" t="s">
        <v>9363</v>
      </c>
    </row>
    <row r="5347" spans="51:75" x14ac:dyDescent="0.3">
      <c r="AY5347" s="94" t="e">
        <f>VLOOKUP(C5347,#REF!, 2,FALSE)</f>
        <v>#REF!</v>
      </c>
      <c r="BM5347" s="18" t="s">
        <v>1891</v>
      </c>
      <c r="BN5347" s="18" t="s">
        <v>3231</v>
      </c>
      <c r="BO5347" s="18" t="s">
        <v>5259</v>
      </c>
      <c r="BU5347" s="18" t="s">
        <v>1891</v>
      </c>
      <c r="BV5347" s="18" t="s">
        <v>3231</v>
      </c>
      <c r="BW5347" s="18" t="s">
        <v>5259</v>
      </c>
    </row>
    <row r="5348" spans="51:75" x14ac:dyDescent="0.3">
      <c r="AY5348" s="94" t="e">
        <f>VLOOKUP(C5348,#REF!, 2,FALSE)</f>
        <v>#REF!</v>
      </c>
      <c r="BM5348" s="18" t="s">
        <v>10587</v>
      </c>
      <c r="BN5348" s="18" t="s">
        <v>3290</v>
      </c>
      <c r="BO5348" s="18" t="s">
        <v>3069</v>
      </c>
      <c r="BU5348" s="18" t="s">
        <v>10587</v>
      </c>
      <c r="BV5348" s="18" t="s">
        <v>3290</v>
      </c>
      <c r="BW5348" s="18" t="s">
        <v>3069</v>
      </c>
    </row>
    <row r="5349" spans="51:75" x14ac:dyDescent="0.3">
      <c r="AY5349" s="94" t="e">
        <f>VLOOKUP(C5349,#REF!, 2,FALSE)</f>
        <v>#REF!</v>
      </c>
      <c r="BM5349" s="18" t="s">
        <v>10588</v>
      </c>
      <c r="BN5349" s="18" t="s">
        <v>3290</v>
      </c>
      <c r="BO5349" s="18" t="s">
        <v>3683</v>
      </c>
      <c r="BU5349" s="18" t="s">
        <v>10588</v>
      </c>
      <c r="BV5349" s="18" t="s">
        <v>3290</v>
      </c>
      <c r="BW5349" s="18" t="s">
        <v>3683</v>
      </c>
    </row>
    <row r="5350" spans="51:75" x14ac:dyDescent="0.3">
      <c r="AY5350" s="94" t="e">
        <f>VLOOKUP(C5350,#REF!, 2,FALSE)</f>
        <v>#REF!</v>
      </c>
      <c r="BM5350" s="18" t="s">
        <v>10590</v>
      </c>
      <c r="BN5350" s="18" t="s">
        <v>3024</v>
      </c>
      <c r="BO5350" s="18" t="s">
        <v>5705</v>
      </c>
      <c r="BU5350" s="18" t="s">
        <v>10590</v>
      </c>
      <c r="BV5350" s="18" t="s">
        <v>3024</v>
      </c>
      <c r="BW5350" s="18" t="s">
        <v>5705</v>
      </c>
    </row>
    <row r="5351" spans="51:75" x14ac:dyDescent="0.3">
      <c r="AY5351" s="94" t="e">
        <f>VLOOKUP(C5351,#REF!, 2,FALSE)</f>
        <v>#REF!</v>
      </c>
      <c r="BM5351" s="18" t="s">
        <v>10591</v>
      </c>
      <c r="BN5351" s="18" t="s">
        <v>742</v>
      </c>
      <c r="BO5351" s="18" t="s">
        <v>10592</v>
      </c>
      <c r="BU5351" s="18" t="s">
        <v>10591</v>
      </c>
      <c r="BV5351" s="18" t="s">
        <v>742</v>
      </c>
      <c r="BW5351" s="18" t="s">
        <v>10592</v>
      </c>
    </row>
    <row r="5352" spans="51:75" x14ac:dyDescent="0.3">
      <c r="AY5352" s="94" t="e">
        <f>VLOOKUP(C5352,#REF!, 2,FALSE)</f>
        <v>#REF!</v>
      </c>
      <c r="BM5352" s="18" t="s">
        <v>10593</v>
      </c>
      <c r="BN5352" s="18" t="s">
        <v>3024</v>
      </c>
      <c r="BO5352" s="18" t="s">
        <v>4868</v>
      </c>
      <c r="BU5352" s="18" t="s">
        <v>10593</v>
      </c>
      <c r="BV5352" s="18" t="s">
        <v>3024</v>
      </c>
      <c r="BW5352" s="18" t="s">
        <v>4868</v>
      </c>
    </row>
    <row r="5353" spans="51:75" x14ac:dyDescent="0.3">
      <c r="AY5353" s="94" t="e">
        <f>VLOOKUP(C5353,#REF!, 2,FALSE)</f>
        <v>#REF!</v>
      </c>
      <c r="BM5353" s="18" t="s">
        <v>10594</v>
      </c>
      <c r="BN5353" s="18" t="s">
        <v>667</v>
      </c>
      <c r="BO5353" s="18" t="s">
        <v>7043</v>
      </c>
      <c r="BU5353" s="18" t="s">
        <v>10594</v>
      </c>
      <c r="BV5353" s="18" t="s">
        <v>667</v>
      </c>
      <c r="BW5353" s="18" t="s">
        <v>7043</v>
      </c>
    </row>
    <row r="5354" spans="51:75" x14ac:dyDescent="0.3">
      <c r="AY5354" s="94" t="e">
        <f>VLOOKUP(C5354,#REF!, 2,FALSE)</f>
        <v>#REF!</v>
      </c>
      <c r="BM5354" s="18" t="s">
        <v>10595</v>
      </c>
      <c r="BN5354" s="18" t="s">
        <v>1355</v>
      </c>
      <c r="BO5354" s="18" t="s">
        <v>10596</v>
      </c>
      <c r="BU5354" s="18" t="s">
        <v>10595</v>
      </c>
      <c r="BV5354" s="18" t="s">
        <v>1355</v>
      </c>
      <c r="BW5354" s="18" t="s">
        <v>10596</v>
      </c>
    </row>
    <row r="5355" spans="51:75" x14ac:dyDescent="0.3">
      <c r="AY5355" s="94" t="e">
        <f>VLOOKUP(C5355,#REF!, 2,FALSE)</f>
        <v>#REF!</v>
      </c>
      <c r="BM5355" s="18" t="s">
        <v>10597</v>
      </c>
      <c r="BN5355" s="18" t="s">
        <v>1152</v>
      </c>
      <c r="BO5355" s="18" t="s">
        <v>3554</v>
      </c>
      <c r="BU5355" s="18" t="s">
        <v>10597</v>
      </c>
      <c r="BV5355" s="18" t="s">
        <v>1152</v>
      </c>
      <c r="BW5355" s="18" t="s">
        <v>3554</v>
      </c>
    </row>
    <row r="5356" spans="51:75" x14ac:dyDescent="0.3">
      <c r="AY5356" s="94" t="e">
        <f>VLOOKUP(C5356,#REF!, 2,FALSE)</f>
        <v>#REF!</v>
      </c>
      <c r="BM5356" s="18" t="s">
        <v>10598</v>
      </c>
      <c r="BN5356" s="18" t="s">
        <v>2993</v>
      </c>
      <c r="BO5356" s="18" t="s">
        <v>8803</v>
      </c>
      <c r="BU5356" s="18" t="s">
        <v>10598</v>
      </c>
      <c r="BV5356" s="18" t="s">
        <v>2993</v>
      </c>
      <c r="BW5356" s="18" t="s">
        <v>8803</v>
      </c>
    </row>
    <row r="5357" spans="51:75" x14ac:dyDescent="0.3">
      <c r="AY5357" s="94" t="e">
        <f>VLOOKUP(C5357,#REF!, 2,FALSE)</f>
        <v>#REF!</v>
      </c>
      <c r="BM5357" s="18" t="s">
        <v>10599</v>
      </c>
      <c r="BN5357" s="18" t="s">
        <v>669</v>
      </c>
      <c r="BO5357" s="18" t="s">
        <v>9700</v>
      </c>
      <c r="BU5357" s="18" t="s">
        <v>10599</v>
      </c>
      <c r="BV5357" s="18" t="s">
        <v>669</v>
      </c>
      <c r="BW5357" s="18" t="s">
        <v>9700</v>
      </c>
    </row>
    <row r="5358" spans="51:75" x14ac:dyDescent="0.3">
      <c r="AY5358" s="94" t="e">
        <f>VLOOKUP(C5358,#REF!, 2,FALSE)</f>
        <v>#REF!</v>
      </c>
      <c r="BM5358" s="18" t="s">
        <v>10600</v>
      </c>
      <c r="BN5358" s="18" t="s">
        <v>787</v>
      </c>
      <c r="BO5358" s="18" t="s">
        <v>3887</v>
      </c>
      <c r="BU5358" s="18" t="s">
        <v>10600</v>
      </c>
      <c r="BV5358" s="18" t="s">
        <v>787</v>
      </c>
      <c r="BW5358" s="18" t="s">
        <v>3887</v>
      </c>
    </row>
    <row r="5359" spans="51:75" x14ac:dyDescent="0.3">
      <c r="AY5359" s="94" t="e">
        <f>VLOOKUP(C5359,#REF!, 2,FALSE)</f>
        <v>#REF!</v>
      </c>
      <c r="BM5359" s="18" t="s">
        <v>10601</v>
      </c>
      <c r="BN5359" s="18" t="s">
        <v>742</v>
      </c>
      <c r="BO5359" s="18" t="s">
        <v>3381</v>
      </c>
      <c r="BU5359" s="18" t="s">
        <v>10601</v>
      </c>
      <c r="BV5359" s="18" t="s">
        <v>742</v>
      </c>
      <c r="BW5359" s="18" t="s">
        <v>3381</v>
      </c>
    </row>
    <row r="5360" spans="51:75" x14ac:dyDescent="0.3">
      <c r="AY5360" s="94" t="e">
        <f>VLOOKUP(C5360,#REF!, 2,FALSE)</f>
        <v>#REF!</v>
      </c>
      <c r="BM5360" s="18" t="s">
        <v>10602</v>
      </c>
      <c r="BN5360" s="18" t="s">
        <v>1006</v>
      </c>
      <c r="BO5360" s="18" t="s">
        <v>3474</v>
      </c>
      <c r="BU5360" s="18" t="s">
        <v>10602</v>
      </c>
      <c r="BV5360" s="18" t="s">
        <v>1006</v>
      </c>
      <c r="BW5360" s="18" t="s">
        <v>3474</v>
      </c>
    </row>
    <row r="5361" spans="51:75" x14ac:dyDescent="0.3">
      <c r="AY5361" s="94" t="e">
        <f>VLOOKUP(C5361,#REF!, 2,FALSE)</f>
        <v>#REF!</v>
      </c>
      <c r="BM5361" s="18" t="s">
        <v>10603</v>
      </c>
      <c r="BN5361" s="18" t="s">
        <v>874</v>
      </c>
      <c r="BO5361" s="18" t="s">
        <v>9517</v>
      </c>
      <c r="BU5361" s="18" t="s">
        <v>10603</v>
      </c>
      <c r="BV5361" s="18" t="s">
        <v>874</v>
      </c>
      <c r="BW5361" s="18" t="s">
        <v>9517</v>
      </c>
    </row>
    <row r="5362" spans="51:75" x14ac:dyDescent="0.3">
      <c r="AY5362" s="94" t="e">
        <f>VLOOKUP(C5362,#REF!, 2,FALSE)</f>
        <v>#REF!</v>
      </c>
      <c r="BM5362" s="18" t="s">
        <v>1892</v>
      </c>
      <c r="BN5362" s="18" t="s">
        <v>1282</v>
      </c>
      <c r="BO5362" s="18" t="s">
        <v>10604</v>
      </c>
      <c r="BU5362" s="18" t="s">
        <v>1892</v>
      </c>
      <c r="BV5362" s="18" t="s">
        <v>1282</v>
      </c>
      <c r="BW5362" s="18" t="s">
        <v>10604</v>
      </c>
    </row>
    <row r="5363" spans="51:75" x14ac:dyDescent="0.3">
      <c r="AY5363" s="94" t="e">
        <f>VLOOKUP(C5363,#REF!, 2,FALSE)</f>
        <v>#REF!</v>
      </c>
      <c r="BM5363" s="18" t="s">
        <v>10605</v>
      </c>
      <c r="BN5363" s="18" t="s">
        <v>17081</v>
      </c>
      <c r="BO5363" s="18" t="s">
        <v>9110</v>
      </c>
      <c r="BU5363" s="18" t="s">
        <v>10605</v>
      </c>
      <c r="BV5363" s="18" t="s">
        <v>17081</v>
      </c>
      <c r="BW5363" s="18" t="s">
        <v>9110</v>
      </c>
    </row>
    <row r="5364" spans="51:75" x14ac:dyDescent="0.3">
      <c r="AY5364" s="94" t="e">
        <f>VLOOKUP(C5364,#REF!, 2,FALSE)</f>
        <v>#REF!</v>
      </c>
      <c r="BM5364" s="18" t="s">
        <v>1893</v>
      </c>
      <c r="BN5364" s="18" t="s">
        <v>1282</v>
      </c>
      <c r="BO5364" s="18" t="s">
        <v>10606</v>
      </c>
      <c r="BU5364" s="18" t="s">
        <v>1893</v>
      </c>
      <c r="BV5364" s="18" t="s">
        <v>1282</v>
      </c>
      <c r="BW5364" s="18" t="s">
        <v>10606</v>
      </c>
    </row>
    <row r="5365" spans="51:75" x14ac:dyDescent="0.3">
      <c r="AY5365" s="94" t="e">
        <f>VLOOKUP(C5365,#REF!, 2,FALSE)</f>
        <v>#REF!</v>
      </c>
      <c r="BM5365" s="18" t="s">
        <v>10607</v>
      </c>
      <c r="BN5365" s="18" t="s">
        <v>628</v>
      </c>
      <c r="BO5365" s="18" t="s">
        <v>10608</v>
      </c>
      <c r="BU5365" s="18" t="s">
        <v>10607</v>
      </c>
      <c r="BV5365" s="18" t="s">
        <v>628</v>
      </c>
      <c r="BW5365" s="18" t="s">
        <v>10608</v>
      </c>
    </row>
    <row r="5366" spans="51:75" x14ac:dyDescent="0.3">
      <c r="AY5366" s="94" t="e">
        <f>VLOOKUP(C5366,#REF!, 2,FALSE)</f>
        <v>#REF!</v>
      </c>
      <c r="BM5366" s="18" t="s">
        <v>10609</v>
      </c>
      <c r="BN5366" s="18" t="s">
        <v>673</v>
      </c>
      <c r="BO5366" s="18" t="s">
        <v>1419</v>
      </c>
      <c r="BU5366" s="18" t="s">
        <v>10609</v>
      </c>
      <c r="BV5366" s="18" t="s">
        <v>673</v>
      </c>
      <c r="BW5366" s="18" t="s">
        <v>1419</v>
      </c>
    </row>
    <row r="5367" spans="51:75" x14ac:dyDescent="0.3">
      <c r="AY5367" s="94" t="e">
        <f>VLOOKUP(C5367,#REF!, 2,FALSE)</f>
        <v>#REF!</v>
      </c>
      <c r="BM5367" s="18" t="s">
        <v>10610</v>
      </c>
      <c r="BN5367" s="18" t="s">
        <v>667</v>
      </c>
      <c r="BO5367" s="18" t="s">
        <v>9565</v>
      </c>
      <c r="BU5367" s="18" t="s">
        <v>10610</v>
      </c>
      <c r="BV5367" s="18" t="s">
        <v>667</v>
      </c>
      <c r="BW5367" s="18" t="s">
        <v>9565</v>
      </c>
    </row>
    <row r="5368" spans="51:75" x14ac:dyDescent="0.3">
      <c r="AY5368" s="94" t="e">
        <f>VLOOKUP(C5368,#REF!, 2,FALSE)</f>
        <v>#REF!</v>
      </c>
      <c r="BM5368" s="18" t="s">
        <v>10611</v>
      </c>
      <c r="BN5368" s="18" t="s">
        <v>621</v>
      </c>
      <c r="BO5368" s="18" t="s">
        <v>10612</v>
      </c>
      <c r="BU5368" s="18" t="s">
        <v>10611</v>
      </c>
      <c r="BV5368" s="18" t="s">
        <v>621</v>
      </c>
      <c r="BW5368" s="18" t="s">
        <v>10612</v>
      </c>
    </row>
    <row r="5369" spans="51:75" x14ac:dyDescent="0.3">
      <c r="AY5369" s="94" t="e">
        <f>VLOOKUP(C5369,#REF!, 2,FALSE)</f>
        <v>#REF!</v>
      </c>
      <c r="BM5369" s="18" t="s">
        <v>10613</v>
      </c>
      <c r="BN5369" s="18" t="s">
        <v>853</v>
      </c>
      <c r="BO5369" s="18" t="s">
        <v>7592</v>
      </c>
      <c r="BU5369" s="18" t="s">
        <v>10613</v>
      </c>
      <c r="BV5369" s="18" t="s">
        <v>853</v>
      </c>
      <c r="BW5369" s="18" t="s">
        <v>7592</v>
      </c>
    </row>
    <row r="5370" spans="51:75" x14ac:dyDescent="0.3">
      <c r="AY5370" s="94" t="e">
        <f>VLOOKUP(C5370,#REF!, 2,FALSE)</f>
        <v>#REF!</v>
      </c>
      <c r="BM5370" s="18" t="s">
        <v>1894</v>
      </c>
      <c r="BN5370" s="18" t="s">
        <v>675</v>
      </c>
      <c r="BO5370" s="18" t="s">
        <v>3294</v>
      </c>
      <c r="BU5370" s="18" t="s">
        <v>1894</v>
      </c>
      <c r="BV5370" s="18" t="s">
        <v>675</v>
      </c>
      <c r="BW5370" s="18" t="s">
        <v>3294</v>
      </c>
    </row>
    <row r="5371" spans="51:75" x14ac:dyDescent="0.3">
      <c r="AY5371" s="94" t="e">
        <f>VLOOKUP(C5371,#REF!, 2,FALSE)</f>
        <v>#REF!</v>
      </c>
      <c r="BM5371" s="18" t="s">
        <v>1895</v>
      </c>
      <c r="BN5371" s="18" t="s">
        <v>874</v>
      </c>
      <c r="BO5371" s="18" t="s">
        <v>2892</v>
      </c>
      <c r="BU5371" s="18" t="s">
        <v>1895</v>
      </c>
      <c r="BV5371" s="18" t="s">
        <v>874</v>
      </c>
      <c r="BW5371" s="18" t="s">
        <v>2892</v>
      </c>
    </row>
    <row r="5372" spans="51:75" x14ac:dyDescent="0.3">
      <c r="AY5372" s="94" t="e">
        <f>VLOOKUP(C5372,#REF!, 2,FALSE)</f>
        <v>#REF!</v>
      </c>
      <c r="BM5372" s="18" t="s">
        <v>1896</v>
      </c>
      <c r="BN5372" s="18" t="s">
        <v>633</v>
      </c>
      <c r="BO5372" s="18" t="s">
        <v>875</v>
      </c>
      <c r="BU5372" s="18" t="s">
        <v>1896</v>
      </c>
      <c r="BV5372" s="18" t="s">
        <v>633</v>
      </c>
      <c r="BW5372" s="18" t="s">
        <v>875</v>
      </c>
    </row>
    <row r="5373" spans="51:75" x14ac:dyDescent="0.3">
      <c r="AY5373" s="94" t="e">
        <f>VLOOKUP(C5373,#REF!, 2,FALSE)</f>
        <v>#REF!</v>
      </c>
      <c r="BM5373" s="18" t="s">
        <v>1897</v>
      </c>
      <c r="BN5373" s="18" t="s">
        <v>3290</v>
      </c>
      <c r="BO5373" s="18" t="s">
        <v>10614</v>
      </c>
      <c r="BU5373" s="18" t="s">
        <v>1897</v>
      </c>
      <c r="BV5373" s="18" t="s">
        <v>3290</v>
      </c>
      <c r="BW5373" s="18" t="s">
        <v>10614</v>
      </c>
    </row>
    <row r="5374" spans="51:75" x14ac:dyDescent="0.3">
      <c r="AY5374" s="94" t="e">
        <f>VLOOKUP(C5374,#REF!, 2,FALSE)</f>
        <v>#REF!</v>
      </c>
      <c r="BM5374" s="18" t="s">
        <v>10615</v>
      </c>
      <c r="BN5374" s="18" t="s">
        <v>1355</v>
      </c>
      <c r="BO5374" s="18" t="s">
        <v>1400</v>
      </c>
      <c r="BU5374" s="18" t="s">
        <v>10615</v>
      </c>
      <c r="BV5374" s="18" t="s">
        <v>1355</v>
      </c>
      <c r="BW5374" s="18" t="s">
        <v>1400</v>
      </c>
    </row>
    <row r="5375" spans="51:75" x14ac:dyDescent="0.3">
      <c r="AY5375" s="94" t="e">
        <f>VLOOKUP(C5375,#REF!, 2,FALSE)</f>
        <v>#REF!</v>
      </c>
      <c r="BM5375" s="18" t="s">
        <v>1898</v>
      </c>
      <c r="BN5375" s="18" t="s">
        <v>3231</v>
      </c>
      <c r="BO5375" s="18" t="s">
        <v>10616</v>
      </c>
      <c r="BU5375" s="18" t="s">
        <v>1898</v>
      </c>
      <c r="BV5375" s="18" t="s">
        <v>3231</v>
      </c>
      <c r="BW5375" s="18" t="s">
        <v>10616</v>
      </c>
    </row>
    <row r="5376" spans="51:75" x14ac:dyDescent="0.3">
      <c r="AY5376" s="94" t="e">
        <f>VLOOKUP(C5376,#REF!, 2,FALSE)</f>
        <v>#REF!</v>
      </c>
      <c r="BM5376" s="18" t="s">
        <v>10617</v>
      </c>
      <c r="BN5376" s="18" t="s">
        <v>874</v>
      </c>
      <c r="BO5376" s="18" t="s">
        <v>10618</v>
      </c>
      <c r="BU5376" s="18" t="s">
        <v>10617</v>
      </c>
      <c r="BV5376" s="18" t="s">
        <v>874</v>
      </c>
      <c r="BW5376" s="18" t="s">
        <v>10618</v>
      </c>
    </row>
    <row r="5377" spans="51:75" x14ac:dyDescent="0.3">
      <c r="AY5377" s="94" t="e">
        <f>VLOOKUP(C5377,#REF!, 2,FALSE)</f>
        <v>#REF!</v>
      </c>
      <c r="BM5377" s="18" t="s">
        <v>10619</v>
      </c>
      <c r="BN5377" s="18" t="s">
        <v>3064</v>
      </c>
      <c r="BO5377" s="18" t="s">
        <v>4889</v>
      </c>
      <c r="BU5377" s="18" t="s">
        <v>10619</v>
      </c>
      <c r="BV5377" s="18" t="s">
        <v>3064</v>
      </c>
      <c r="BW5377" s="18" t="s">
        <v>4889</v>
      </c>
    </row>
    <row r="5378" spans="51:75" x14ac:dyDescent="0.3">
      <c r="AY5378" s="94" t="e">
        <f>VLOOKUP(C5378,#REF!, 2,FALSE)</f>
        <v>#REF!</v>
      </c>
      <c r="BM5378" s="18" t="s">
        <v>10620</v>
      </c>
      <c r="BN5378" s="18" t="s">
        <v>3290</v>
      </c>
      <c r="BO5378" s="18" t="s">
        <v>10621</v>
      </c>
      <c r="BU5378" s="18" t="s">
        <v>10620</v>
      </c>
      <c r="BV5378" s="18" t="s">
        <v>3290</v>
      </c>
      <c r="BW5378" s="18" t="s">
        <v>10621</v>
      </c>
    </row>
    <row r="5379" spans="51:75" x14ac:dyDescent="0.3">
      <c r="AY5379" s="94" t="e">
        <f>VLOOKUP(C5379,#REF!, 2,FALSE)</f>
        <v>#REF!</v>
      </c>
      <c r="BM5379" s="18" t="s">
        <v>10622</v>
      </c>
      <c r="BN5379" s="18" t="s">
        <v>3064</v>
      </c>
      <c r="BO5379" s="18" t="s">
        <v>10623</v>
      </c>
      <c r="BU5379" s="18" t="s">
        <v>10622</v>
      </c>
      <c r="BV5379" s="18" t="s">
        <v>3064</v>
      </c>
      <c r="BW5379" s="18" t="s">
        <v>10623</v>
      </c>
    </row>
    <row r="5380" spans="51:75" x14ac:dyDescent="0.3">
      <c r="AY5380" s="94" t="e">
        <f>VLOOKUP(C5380,#REF!, 2,FALSE)</f>
        <v>#REF!</v>
      </c>
      <c r="BM5380" s="18" t="s">
        <v>10624</v>
      </c>
      <c r="BN5380" s="18" t="s">
        <v>3231</v>
      </c>
      <c r="BO5380" s="18" t="s">
        <v>10625</v>
      </c>
      <c r="BU5380" s="18" t="s">
        <v>10624</v>
      </c>
      <c r="BV5380" s="18" t="s">
        <v>3231</v>
      </c>
      <c r="BW5380" s="18" t="s">
        <v>10625</v>
      </c>
    </row>
    <row r="5381" spans="51:75" x14ac:dyDescent="0.3">
      <c r="AY5381" s="94" t="e">
        <f>VLOOKUP(C5381,#REF!, 2,FALSE)</f>
        <v>#REF!</v>
      </c>
      <c r="BM5381" s="18" t="s">
        <v>10626</v>
      </c>
      <c r="BN5381" s="18" t="s">
        <v>3024</v>
      </c>
      <c r="BO5381" s="18" t="s">
        <v>5471</v>
      </c>
      <c r="BU5381" s="18" t="s">
        <v>10626</v>
      </c>
      <c r="BV5381" s="18" t="s">
        <v>3024</v>
      </c>
      <c r="BW5381" s="18" t="s">
        <v>5471</v>
      </c>
    </row>
    <row r="5382" spans="51:75" x14ac:dyDescent="0.3">
      <c r="AY5382" s="94" t="e">
        <f>VLOOKUP(C5382,#REF!, 2,FALSE)</f>
        <v>#REF!</v>
      </c>
      <c r="BM5382" s="18" t="s">
        <v>10627</v>
      </c>
      <c r="BN5382" s="18" t="s">
        <v>3024</v>
      </c>
      <c r="BO5382" s="18" t="s">
        <v>2998</v>
      </c>
      <c r="BU5382" s="18" t="s">
        <v>10627</v>
      </c>
      <c r="BV5382" s="18" t="s">
        <v>3024</v>
      </c>
      <c r="BW5382" s="18" t="s">
        <v>2998</v>
      </c>
    </row>
    <row r="5383" spans="51:75" x14ac:dyDescent="0.3">
      <c r="AY5383" s="94" t="e">
        <f>VLOOKUP(C5383,#REF!, 2,FALSE)</f>
        <v>#REF!</v>
      </c>
      <c r="BM5383" s="18" t="s">
        <v>10628</v>
      </c>
      <c r="BN5383" s="18" t="s">
        <v>742</v>
      </c>
      <c r="BO5383" s="18" t="s">
        <v>10629</v>
      </c>
      <c r="BU5383" s="18" t="s">
        <v>10628</v>
      </c>
      <c r="BV5383" s="18" t="s">
        <v>742</v>
      </c>
      <c r="BW5383" s="18" t="s">
        <v>10629</v>
      </c>
    </row>
    <row r="5384" spans="51:75" x14ac:dyDescent="0.3">
      <c r="AY5384" s="94" t="e">
        <f>VLOOKUP(C5384,#REF!, 2,FALSE)</f>
        <v>#REF!</v>
      </c>
      <c r="BM5384" s="18" t="s">
        <v>1899</v>
      </c>
      <c r="BN5384" s="18" t="s">
        <v>742</v>
      </c>
      <c r="BO5384" s="18" t="s">
        <v>1031</v>
      </c>
      <c r="BU5384" s="18" t="s">
        <v>1899</v>
      </c>
      <c r="BV5384" s="18" t="s">
        <v>742</v>
      </c>
      <c r="BW5384" s="18" t="s">
        <v>1031</v>
      </c>
    </row>
    <row r="5385" spans="51:75" x14ac:dyDescent="0.3">
      <c r="AY5385" s="94" t="e">
        <f>VLOOKUP(C5385,#REF!, 2,FALSE)</f>
        <v>#REF!</v>
      </c>
      <c r="BM5385" s="18" t="s">
        <v>10631</v>
      </c>
      <c r="BN5385" s="18" t="s">
        <v>643</v>
      </c>
      <c r="BO5385" s="18" t="s">
        <v>2998</v>
      </c>
      <c r="BU5385" s="18" t="s">
        <v>10631</v>
      </c>
      <c r="BV5385" s="18" t="s">
        <v>643</v>
      </c>
      <c r="BW5385" s="18" t="s">
        <v>2998</v>
      </c>
    </row>
    <row r="5386" spans="51:75" x14ac:dyDescent="0.3">
      <c r="AY5386" s="94" t="e">
        <f>VLOOKUP(C5386,#REF!, 2,FALSE)</f>
        <v>#REF!</v>
      </c>
      <c r="BM5386" s="18" t="s">
        <v>10632</v>
      </c>
      <c r="BN5386" s="18" t="s">
        <v>790</v>
      </c>
      <c r="BO5386" s="18" t="s">
        <v>956</v>
      </c>
      <c r="BU5386" s="18" t="s">
        <v>10632</v>
      </c>
      <c r="BV5386" s="18" t="s">
        <v>790</v>
      </c>
      <c r="BW5386" s="18" t="s">
        <v>956</v>
      </c>
    </row>
    <row r="5387" spans="51:75" x14ac:dyDescent="0.3">
      <c r="AY5387" s="94" t="e">
        <f>VLOOKUP(C5387,#REF!, 2,FALSE)</f>
        <v>#REF!</v>
      </c>
      <c r="BM5387" s="18" t="s">
        <v>10633</v>
      </c>
      <c r="BN5387" s="18" t="s">
        <v>713</v>
      </c>
      <c r="BO5387" s="18" t="s">
        <v>10634</v>
      </c>
      <c r="BU5387" s="18" t="s">
        <v>10633</v>
      </c>
      <c r="BV5387" s="18" t="s">
        <v>713</v>
      </c>
      <c r="BW5387" s="18" t="s">
        <v>10634</v>
      </c>
    </row>
    <row r="5388" spans="51:75" x14ac:dyDescent="0.3">
      <c r="AY5388" s="94" t="e">
        <f>VLOOKUP(C5388,#REF!, 2,FALSE)</f>
        <v>#REF!</v>
      </c>
      <c r="BM5388" s="18" t="s">
        <v>10635</v>
      </c>
      <c r="BN5388" s="18" t="s">
        <v>3021</v>
      </c>
      <c r="BO5388" s="18" t="s">
        <v>10636</v>
      </c>
      <c r="BU5388" s="18" t="s">
        <v>10635</v>
      </c>
      <c r="BV5388" s="18" t="s">
        <v>3021</v>
      </c>
      <c r="BW5388" s="18" t="s">
        <v>10636</v>
      </c>
    </row>
    <row r="5389" spans="51:75" x14ac:dyDescent="0.3">
      <c r="AY5389" s="94" t="e">
        <f>VLOOKUP(C5389,#REF!, 2,FALSE)</f>
        <v>#REF!</v>
      </c>
      <c r="BM5389" s="18" t="s">
        <v>10637</v>
      </c>
      <c r="BN5389" s="18" t="s">
        <v>2993</v>
      </c>
      <c r="BO5389" s="18" t="s">
        <v>10638</v>
      </c>
      <c r="BU5389" s="18" t="s">
        <v>10637</v>
      </c>
      <c r="BV5389" s="18" t="s">
        <v>2993</v>
      </c>
      <c r="BW5389" s="18" t="s">
        <v>10638</v>
      </c>
    </row>
    <row r="5390" spans="51:75" x14ac:dyDescent="0.3">
      <c r="AY5390" s="94" t="e">
        <f>VLOOKUP(C5390,#REF!, 2,FALSE)</f>
        <v>#REF!</v>
      </c>
      <c r="BM5390" s="18" t="s">
        <v>10639</v>
      </c>
      <c r="BN5390" s="18" t="s">
        <v>3021</v>
      </c>
      <c r="BO5390" s="18" t="s">
        <v>859</v>
      </c>
      <c r="BU5390" s="18" t="s">
        <v>10639</v>
      </c>
      <c r="BV5390" s="18" t="s">
        <v>3021</v>
      </c>
      <c r="BW5390" s="18" t="s">
        <v>859</v>
      </c>
    </row>
    <row r="5391" spans="51:75" x14ac:dyDescent="0.3">
      <c r="AY5391" s="94" t="e">
        <f>VLOOKUP(C5391,#REF!, 2,FALSE)</f>
        <v>#REF!</v>
      </c>
      <c r="BM5391" s="18" t="s">
        <v>10641</v>
      </c>
      <c r="BN5391" s="18" t="s">
        <v>713</v>
      </c>
      <c r="BO5391" s="18" t="s">
        <v>2998</v>
      </c>
      <c r="BU5391" s="18" t="s">
        <v>10641</v>
      </c>
      <c r="BV5391" s="18" t="s">
        <v>713</v>
      </c>
      <c r="BW5391" s="18" t="s">
        <v>2998</v>
      </c>
    </row>
    <row r="5392" spans="51:75" x14ac:dyDescent="0.3">
      <c r="AY5392" s="94" t="e">
        <f>VLOOKUP(C5392,#REF!, 2,FALSE)</f>
        <v>#REF!</v>
      </c>
      <c r="BM5392" s="18" t="s">
        <v>10642</v>
      </c>
      <c r="BN5392" s="18" t="s">
        <v>643</v>
      </c>
      <c r="BO5392" s="18" t="s">
        <v>2998</v>
      </c>
      <c r="BU5392" s="18" t="s">
        <v>10642</v>
      </c>
      <c r="BV5392" s="18" t="s">
        <v>643</v>
      </c>
      <c r="BW5392" s="18" t="s">
        <v>2998</v>
      </c>
    </row>
    <row r="5393" spans="51:75" x14ac:dyDescent="0.3">
      <c r="AY5393" s="94" t="e">
        <f>VLOOKUP(C5393,#REF!, 2,FALSE)</f>
        <v>#REF!</v>
      </c>
      <c r="BM5393" s="18" t="s">
        <v>10643</v>
      </c>
      <c r="BN5393" s="18" t="s">
        <v>643</v>
      </c>
      <c r="BO5393" s="18" t="s">
        <v>2998</v>
      </c>
      <c r="BU5393" s="18" t="s">
        <v>10643</v>
      </c>
      <c r="BV5393" s="18" t="s">
        <v>643</v>
      </c>
      <c r="BW5393" s="18" t="s">
        <v>2998</v>
      </c>
    </row>
    <row r="5394" spans="51:75" x14ac:dyDescent="0.3">
      <c r="AY5394" s="94" t="e">
        <f>VLOOKUP(C5394,#REF!, 2,FALSE)</f>
        <v>#REF!</v>
      </c>
      <c r="BM5394" s="18" t="s">
        <v>10645</v>
      </c>
      <c r="BN5394" s="18" t="s">
        <v>3290</v>
      </c>
      <c r="BO5394" s="18" t="s">
        <v>2998</v>
      </c>
      <c r="BU5394" s="18" t="s">
        <v>10645</v>
      </c>
      <c r="BV5394" s="18" t="s">
        <v>3290</v>
      </c>
      <c r="BW5394" s="18" t="s">
        <v>2998</v>
      </c>
    </row>
    <row r="5395" spans="51:75" x14ac:dyDescent="0.3">
      <c r="AY5395" s="94" t="e">
        <f>VLOOKUP(C5395,#REF!, 2,FALSE)</f>
        <v>#REF!</v>
      </c>
      <c r="BM5395" s="18" t="s">
        <v>10647</v>
      </c>
      <c r="BN5395" s="18" t="s">
        <v>3290</v>
      </c>
      <c r="BO5395" s="18" t="s">
        <v>2998</v>
      </c>
      <c r="BU5395" s="18" t="s">
        <v>10647</v>
      </c>
      <c r="BV5395" s="18" t="s">
        <v>3290</v>
      </c>
      <c r="BW5395" s="18" t="s">
        <v>2998</v>
      </c>
    </row>
    <row r="5396" spans="51:75" x14ac:dyDescent="0.3">
      <c r="AY5396" s="94" t="e">
        <f>VLOOKUP(C5396,#REF!, 2,FALSE)</f>
        <v>#REF!</v>
      </c>
      <c r="BM5396" s="18" t="s">
        <v>10648</v>
      </c>
      <c r="BN5396" s="18" t="s">
        <v>3290</v>
      </c>
      <c r="BO5396" s="18" t="s">
        <v>2998</v>
      </c>
      <c r="BU5396" s="18" t="s">
        <v>10648</v>
      </c>
      <c r="BV5396" s="18" t="s">
        <v>3290</v>
      </c>
      <c r="BW5396" s="18" t="s">
        <v>2998</v>
      </c>
    </row>
    <row r="5397" spans="51:75" x14ac:dyDescent="0.3">
      <c r="AY5397" s="94" t="e">
        <f>VLOOKUP(C5397,#REF!, 2,FALSE)</f>
        <v>#REF!</v>
      </c>
      <c r="BM5397" s="18" t="s">
        <v>10649</v>
      </c>
      <c r="BN5397" s="18" t="s">
        <v>667</v>
      </c>
      <c r="BO5397" s="18" t="s">
        <v>3268</v>
      </c>
      <c r="BU5397" s="18" t="s">
        <v>10649</v>
      </c>
      <c r="BV5397" s="18" t="s">
        <v>667</v>
      </c>
      <c r="BW5397" s="18" t="s">
        <v>3268</v>
      </c>
    </row>
    <row r="5398" spans="51:75" x14ac:dyDescent="0.3">
      <c r="AY5398" s="94" t="e">
        <f>VLOOKUP(C5398,#REF!, 2,FALSE)</f>
        <v>#REF!</v>
      </c>
      <c r="BM5398" s="18" t="s">
        <v>10650</v>
      </c>
      <c r="BN5398" s="18" t="s">
        <v>1025</v>
      </c>
      <c r="BO5398" s="18" t="s">
        <v>2998</v>
      </c>
      <c r="BU5398" s="18" t="s">
        <v>10650</v>
      </c>
      <c r="BV5398" s="18" t="s">
        <v>1025</v>
      </c>
      <c r="BW5398" s="18" t="s">
        <v>2998</v>
      </c>
    </row>
    <row r="5399" spans="51:75" x14ac:dyDescent="0.3">
      <c r="AY5399" s="94" t="e">
        <f>VLOOKUP(C5399,#REF!, 2,FALSE)</f>
        <v>#REF!</v>
      </c>
      <c r="BM5399" s="18" t="s">
        <v>10651</v>
      </c>
      <c r="BN5399" s="18" t="s">
        <v>3064</v>
      </c>
      <c r="BO5399" s="18" t="s">
        <v>8326</v>
      </c>
      <c r="BU5399" s="18" t="s">
        <v>10651</v>
      </c>
      <c r="BV5399" s="18" t="s">
        <v>3064</v>
      </c>
      <c r="BW5399" s="18" t="s">
        <v>8326</v>
      </c>
    </row>
    <row r="5400" spans="51:75" x14ac:dyDescent="0.3">
      <c r="AY5400" s="94" t="e">
        <f>VLOOKUP(C5400,#REF!, 2,FALSE)</f>
        <v>#REF!</v>
      </c>
      <c r="BM5400" s="18" t="s">
        <v>10652</v>
      </c>
      <c r="BN5400" s="18" t="s">
        <v>672</v>
      </c>
      <c r="BO5400" s="18" t="s">
        <v>1918</v>
      </c>
      <c r="BU5400" s="18" t="s">
        <v>10652</v>
      </c>
      <c r="BV5400" s="18" t="s">
        <v>672</v>
      </c>
      <c r="BW5400" s="18" t="s">
        <v>1918</v>
      </c>
    </row>
    <row r="5401" spans="51:75" x14ac:dyDescent="0.3">
      <c r="AY5401" s="94" t="e">
        <f>VLOOKUP(C5401,#REF!, 2,FALSE)</f>
        <v>#REF!</v>
      </c>
      <c r="BM5401" s="18" t="s">
        <v>10653</v>
      </c>
      <c r="BN5401" s="18" t="s">
        <v>3021</v>
      </c>
      <c r="BO5401" s="18" t="s">
        <v>10654</v>
      </c>
      <c r="BU5401" s="18" t="s">
        <v>10653</v>
      </c>
      <c r="BV5401" s="18" t="s">
        <v>3021</v>
      </c>
      <c r="BW5401" s="18" t="s">
        <v>10654</v>
      </c>
    </row>
    <row r="5402" spans="51:75" x14ac:dyDescent="0.3">
      <c r="AY5402" s="94" t="e">
        <f>VLOOKUP(C5402,#REF!, 2,FALSE)</f>
        <v>#REF!</v>
      </c>
      <c r="BM5402" s="18" t="s">
        <v>10655</v>
      </c>
      <c r="BN5402" s="18" t="s">
        <v>3021</v>
      </c>
      <c r="BO5402" s="18" t="s">
        <v>10656</v>
      </c>
      <c r="BU5402" s="18" t="s">
        <v>10655</v>
      </c>
      <c r="BV5402" s="18" t="s">
        <v>3021</v>
      </c>
      <c r="BW5402" s="18" t="s">
        <v>10656</v>
      </c>
    </row>
    <row r="5403" spans="51:75" x14ac:dyDescent="0.3">
      <c r="AY5403" s="94" t="e">
        <f>VLOOKUP(C5403,#REF!, 2,FALSE)</f>
        <v>#REF!</v>
      </c>
      <c r="BM5403" s="18" t="s">
        <v>10657</v>
      </c>
      <c r="BN5403" s="18" t="s">
        <v>3021</v>
      </c>
      <c r="BO5403" s="18" t="s">
        <v>4202</v>
      </c>
      <c r="BU5403" s="18" t="s">
        <v>10657</v>
      </c>
      <c r="BV5403" s="18" t="s">
        <v>3021</v>
      </c>
      <c r="BW5403" s="18" t="s">
        <v>4202</v>
      </c>
    </row>
    <row r="5404" spans="51:75" x14ac:dyDescent="0.3">
      <c r="AY5404" s="94" t="e">
        <f>VLOOKUP(C5404,#REF!, 2,FALSE)</f>
        <v>#REF!</v>
      </c>
      <c r="BM5404" s="18" t="s">
        <v>10658</v>
      </c>
      <c r="BN5404" s="18" t="s">
        <v>864</v>
      </c>
      <c r="BO5404" s="18" t="s">
        <v>727</v>
      </c>
      <c r="BU5404" s="18" t="s">
        <v>10658</v>
      </c>
      <c r="BV5404" s="18" t="s">
        <v>864</v>
      </c>
      <c r="BW5404" s="18" t="s">
        <v>727</v>
      </c>
    </row>
    <row r="5405" spans="51:75" x14ac:dyDescent="0.3">
      <c r="AY5405" s="94" t="e">
        <f>VLOOKUP(C5405,#REF!, 2,FALSE)</f>
        <v>#REF!</v>
      </c>
      <c r="BM5405" s="18" t="s">
        <v>10659</v>
      </c>
      <c r="BN5405" s="18" t="s">
        <v>3021</v>
      </c>
      <c r="BO5405" s="18" t="s">
        <v>2998</v>
      </c>
      <c r="BU5405" s="18" t="s">
        <v>10659</v>
      </c>
      <c r="BV5405" s="18" t="s">
        <v>3021</v>
      </c>
      <c r="BW5405" s="18" t="s">
        <v>2998</v>
      </c>
    </row>
    <row r="5406" spans="51:75" x14ac:dyDescent="0.3">
      <c r="AY5406" s="94" t="e">
        <f>VLOOKUP(C5406,#REF!, 2,FALSE)</f>
        <v>#REF!</v>
      </c>
      <c r="BM5406" s="18" t="s">
        <v>10660</v>
      </c>
      <c r="BN5406" s="18" t="s">
        <v>792</v>
      </c>
      <c r="BO5406" s="18" t="s">
        <v>719</v>
      </c>
      <c r="BU5406" s="18" t="s">
        <v>10660</v>
      </c>
      <c r="BV5406" s="18" t="s">
        <v>792</v>
      </c>
      <c r="BW5406" s="18" t="s">
        <v>719</v>
      </c>
    </row>
    <row r="5407" spans="51:75" x14ac:dyDescent="0.3">
      <c r="AY5407" s="94" t="e">
        <f>VLOOKUP(C5407,#REF!, 2,FALSE)</f>
        <v>#REF!</v>
      </c>
      <c r="BM5407" s="18" t="s">
        <v>10661</v>
      </c>
      <c r="BN5407" s="18" t="s">
        <v>3021</v>
      </c>
      <c r="BO5407" s="18" t="s">
        <v>2998</v>
      </c>
      <c r="BU5407" s="18" t="s">
        <v>10661</v>
      </c>
      <c r="BV5407" s="18" t="s">
        <v>3021</v>
      </c>
      <c r="BW5407" s="18" t="s">
        <v>2998</v>
      </c>
    </row>
    <row r="5408" spans="51:75" x14ac:dyDescent="0.3">
      <c r="AY5408" s="94" t="e">
        <f>VLOOKUP(C5408,#REF!, 2,FALSE)</f>
        <v>#REF!</v>
      </c>
      <c r="BM5408" s="18" t="s">
        <v>10663</v>
      </c>
      <c r="BN5408" s="18" t="s">
        <v>3290</v>
      </c>
      <c r="BO5408" s="18" t="s">
        <v>2998</v>
      </c>
      <c r="BU5408" s="18" t="s">
        <v>10663</v>
      </c>
      <c r="BV5408" s="18" t="s">
        <v>3290</v>
      </c>
      <c r="BW5408" s="18" t="s">
        <v>2998</v>
      </c>
    </row>
    <row r="5409" spans="51:75" x14ac:dyDescent="0.3">
      <c r="AY5409" s="94" t="e">
        <f>VLOOKUP(C5409,#REF!, 2,FALSE)</f>
        <v>#REF!</v>
      </c>
      <c r="BM5409" s="18" t="s">
        <v>10664</v>
      </c>
      <c r="BN5409" s="18" t="s">
        <v>747</v>
      </c>
      <c r="BO5409" s="18" t="s">
        <v>2998</v>
      </c>
      <c r="BU5409" s="18" t="s">
        <v>10664</v>
      </c>
      <c r="BV5409" s="18" t="s">
        <v>747</v>
      </c>
      <c r="BW5409" s="18" t="s">
        <v>2998</v>
      </c>
    </row>
    <row r="5410" spans="51:75" x14ac:dyDescent="0.3">
      <c r="AY5410" s="94" t="e">
        <f>VLOOKUP(C5410,#REF!, 2,FALSE)</f>
        <v>#REF!</v>
      </c>
      <c r="BM5410" s="18" t="s">
        <v>10665</v>
      </c>
      <c r="BN5410" s="18" t="s">
        <v>747</v>
      </c>
      <c r="BO5410" s="18" t="s">
        <v>2998</v>
      </c>
      <c r="BU5410" s="18" t="s">
        <v>10665</v>
      </c>
      <c r="BV5410" s="18" t="s">
        <v>747</v>
      </c>
      <c r="BW5410" s="18" t="s">
        <v>2998</v>
      </c>
    </row>
    <row r="5411" spans="51:75" x14ac:dyDescent="0.3">
      <c r="AY5411" s="94" t="e">
        <f>VLOOKUP(C5411,#REF!, 2,FALSE)</f>
        <v>#REF!</v>
      </c>
      <c r="BM5411" s="18" t="s">
        <v>10666</v>
      </c>
      <c r="BN5411" s="18" t="s">
        <v>1355</v>
      </c>
      <c r="BO5411" s="18" t="s">
        <v>9420</v>
      </c>
      <c r="BU5411" s="18" t="s">
        <v>10666</v>
      </c>
      <c r="BV5411" s="18" t="s">
        <v>1355</v>
      </c>
      <c r="BW5411" s="18" t="s">
        <v>9420</v>
      </c>
    </row>
    <row r="5412" spans="51:75" x14ac:dyDescent="0.3">
      <c r="AY5412" s="94" t="e">
        <f>VLOOKUP(C5412,#REF!, 2,FALSE)</f>
        <v>#REF!</v>
      </c>
      <c r="BM5412" s="18" t="s">
        <v>1900</v>
      </c>
      <c r="BN5412" s="18" t="s">
        <v>645</v>
      </c>
      <c r="BO5412" s="18" t="s">
        <v>782</v>
      </c>
      <c r="BU5412" s="18" t="s">
        <v>1900</v>
      </c>
      <c r="BV5412" s="18" t="s">
        <v>645</v>
      </c>
      <c r="BW5412" s="18" t="s">
        <v>782</v>
      </c>
    </row>
    <row r="5413" spans="51:75" x14ac:dyDescent="0.3">
      <c r="AY5413" s="94" t="e">
        <f>VLOOKUP(C5413,#REF!, 2,FALSE)</f>
        <v>#REF!</v>
      </c>
      <c r="BM5413" s="18" t="s">
        <v>1901</v>
      </c>
      <c r="BN5413" s="18" t="s">
        <v>3109</v>
      </c>
      <c r="BO5413" s="18" t="s">
        <v>7314</v>
      </c>
      <c r="BU5413" s="18" t="s">
        <v>1901</v>
      </c>
      <c r="BV5413" s="18" t="s">
        <v>3109</v>
      </c>
      <c r="BW5413" s="18" t="s">
        <v>7314</v>
      </c>
    </row>
    <row r="5414" spans="51:75" x14ac:dyDescent="0.3">
      <c r="AY5414" s="94" t="e">
        <f>VLOOKUP(C5414,#REF!, 2,FALSE)</f>
        <v>#REF!</v>
      </c>
      <c r="BM5414" s="18" t="s">
        <v>1902</v>
      </c>
      <c r="BN5414" s="18" t="s">
        <v>3290</v>
      </c>
      <c r="BO5414" s="18" t="s">
        <v>4557</v>
      </c>
      <c r="BU5414" s="18" t="s">
        <v>1902</v>
      </c>
      <c r="BV5414" s="18" t="s">
        <v>3290</v>
      </c>
      <c r="BW5414" s="18" t="s">
        <v>4557</v>
      </c>
    </row>
    <row r="5415" spans="51:75" x14ac:dyDescent="0.3">
      <c r="AY5415" s="94" t="e">
        <f>VLOOKUP(C5415,#REF!, 2,FALSE)</f>
        <v>#REF!</v>
      </c>
      <c r="BM5415" s="18" t="s">
        <v>10667</v>
      </c>
      <c r="BN5415" s="18" t="s">
        <v>3231</v>
      </c>
      <c r="BO5415" s="18" t="s">
        <v>3523</v>
      </c>
      <c r="BU5415" s="18" t="s">
        <v>10667</v>
      </c>
      <c r="BV5415" s="18" t="s">
        <v>3231</v>
      </c>
      <c r="BW5415" s="18" t="s">
        <v>3523</v>
      </c>
    </row>
    <row r="5416" spans="51:75" x14ac:dyDescent="0.3">
      <c r="AY5416" s="94" t="e">
        <f>VLOOKUP(C5416,#REF!, 2,FALSE)</f>
        <v>#REF!</v>
      </c>
      <c r="BM5416" s="18" t="s">
        <v>10668</v>
      </c>
      <c r="BN5416" s="18" t="s">
        <v>8716</v>
      </c>
      <c r="BO5416" s="18" t="s">
        <v>8749</v>
      </c>
      <c r="BU5416" s="18" t="s">
        <v>10668</v>
      </c>
      <c r="BV5416" s="18" t="s">
        <v>8716</v>
      </c>
      <c r="BW5416" s="18" t="s">
        <v>8749</v>
      </c>
    </row>
    <row r="5417" spans="51:75" x14ac:dyDescent="0.3">
      <c r="AY5417" s="94" t="e">
        <f>VLOOKUP(C5417,#REF!, 2,FALSE)</f>
        <v>#REF!</v>
      </c>
      <c r="BM5417" s="18" t="s">
        <v>1903</v>
      </c>
      <c r="BN5417" s="18" t="s">
        <v>3290</v>
      </c>
      <c r="BO5417" s="18" t="s">
        <v>10669</v>
      </c>
      <c r="BU5417" s="18" t="s">
        <v>1903</v>
      </c>
      <c r="BV5417" s="18" t="s">
        <v>3290</v>
      </c>
      <c r="BW5417" s="18" t="s">
        <v>10669</v>
      </c>
    </row>
    <row r="5418" spans="51:75" x14ac:dyDescent="0.3">
      <c r="AY5418" s="94" t="e">
        <f>VLOOKUP(C5418,#REF!, 2,FALSE)</f>
        <v>#REF!</v>
      </c>
      <c r="BM5418" s="18" t="s">
        <v>360</v>
      </c>
      <c r="BN5418" s="18" t="s">
        <v>17081</v>
      </c>
      <c r="BO5418" s="18" t="s">
        <v>10670</v>
      </c>
      <c r="BU5418" s="18" t="s">
        <v>360</v>
      </c>
      <c r="BV5418" s="18" t="s">
        <v>17081</v>
      </c>
      <c r="BW5418" s="18" t="s">
        <v>10670</v>
      </c>
    </row>
    <row r="5419" spans="51:75" x14ac:dyDescent="0.3">
      <c r="AY5419" s="94" t="e">
        <f>VLOOKUP(C5419,#REF!, 2,FALSE)</f>
        <v>#REF!</v>
      </c>
      <c r="BM5419" s="18" t="s">
        <v>10671</v>
      </c>
      <c r="BN5419" s="18" t="s">
        <v>799</v>
      </c>
      <c r="BO5419" s="18" t="s">
        <v>7105</v>
      </c>
      <c r="BU5419" s="18" t="s">
        <v>10671</v>
      </c>
      <c r="BV5419" s="18" t="s">
        <v>799</v>
      </c>
      <c r="BW5419" s="18" t="s">
        <v>7105</v>
      </c>
    </row>
    <row r="5420" spans="51:75" x14ac:dyDescent="0.3">
      <c r="AY5420" s="94" t="e">
        <f>VLOOKUP(C5420,#REF!, 2,FALSE)</f>
        <v>#REF!</v>
      </c>
      <c r="BM5420" s="18" t="s">
        <v>1904</v>
      </c>
      <c r="BN5420" s="18" t="s">
        <v>1282</v>
      </c>
      <c r="BO5420" s="18" t="s">
        <v>2471</v>
      </c>
      <c r="BU5420" s="18" t="s">
        <v>1904</v>
      </c>
      <c r="BV5420" s="18" t="s">
        <v>1282</v>
      </c>
      <c r="BW5420" s="18" t="s">
        <v>2471</v>
      </c>
    </row>
    <row r="5421" spans="51:75" x14ac:dyDescent="0.3">
      <c r="AY5421" s="94" t="e">
        <f>VLOOKUP(C5421,#REF!, 2,FALSE)</f>
        <v>#REF!</v>
      </c>
      <c r="BM5421" s="18" t="s">
        <v>10672</v>
      </c>
      <c r="BN5421" s="18" t="s">
        <v>17081</v>
      </c>
      <c r="BO5421" s="18" t="s">
        <v>10673</v>
      </c>
      <c r="BU5421" s="18" t="s">
        <v>10672</v>
      </c>
      <c r="BV5421" s="18" t="s">
        <v>17081</v>
      </c>
      <c r="BW5421" s="18" t="s">
        <v>10673</v>
      </c>
    </row>
    <row r="5422" spans="51:75" x14ac:dyDescent="0.3">
      <c r="AY5422" s="94" t="e">
        <f>VLOOKUP(C5422,#REF!, 2,FALSE)</f>
        <v>#REF!</v>
      </c>
      <c r="BM5422" s="18" t="s">
        <v>1905</v>
      </c>
      <c r="BN5422" s="18" t="s">
        <v>1282</v>
      </c>
      <c r="BO5422" s="18" t="s">
        <v>10674</v>
      </c>
      <c r="BU5422" s="18" t="s">
        <v>1905</v>
      </c>
      <c r="BV5422" s="18" t="s">
        <v>1282</v>
      </c>
      <c r="BW5422" s="18" t="s">
        <v>10674</v>
      </c>
    </row>
    <row r="5423" spans="51:75" x14ac:dyDescent="0.3">
      <c r="AY5423" s="94" t="e">
        <f>VLOOKUP(C5423,#REF!, 2,FALSE)</f>
        <v>#REF!</v>
      </c>
      <c r="BM5423" s="18" t="s">
        <v>1906</v>
      </c>
      <c r="BN5423" s="18" t="s">
        <v>17081</v>
      </c>
      <c r="BO5423" s="18" t="s">
        <v>2946</v>
      </c>
      <c r="BU5423" s="18" t="s">
        <v>1906</v>
      </c>
      <c r="BV5423" s="18" t="s">
        <v>17081</v>
      </c>
      <c r="BW5423" s="18" t="s">
        <v>2946</v>
      </c>
    </row>
    <row r="5424" spans="51:75" x14ac:dyDescent="0.3">
      <c r="AY5424" s="94" t="e">
        <f>VLOOKUP(C5424,#REF!, 2,FALSE)</f>
        <v>#REF!</v>
      </c>
      <c r="BM5424" s="18" t="s">
        <v>10675</v>
      </c>
      <c r="BN5424" s="18" t="s">
        <v>742</v>
      </c>
      <c r="BO5424" s="18" t="s">
        <v>10676</v>
      </c>
      <c r="BU5424" s="18" t="s">
        <v>10675</v>
      </c>
      <c r="BV5424" s="18" t="s">
        <v>742</v>
      </c>
      <c r="BW5424" s="18" t="s">
        <v>10676</v>
      </c>
    </row>
    <row r="5425" spans="51:75" x14ac:dyDescent="0.3">
      <c r="AY5425" s="94" t="e">
        <f>VLOOKUP(C5425,#REF!, 2,FALSE)</f>
        <v>#REF!</v>
      </c>
      <c r="BM5425" s="18" t="s">
        <v>1907</v>
      </c>
      <c r="BN5425" s="18" t="s">
        <v>715</v>
      </c>
      <c r="BO5425" s="18" t="s">
        <v>10677</v>
      </c>
      <c r="BU5425" s="18" t="s">
        <v>1907</v>
      </c>
      <c r="BV5425" s="18" t="s">
        <v>715</v>
      </c>
      <c r="BW5425" s="18" t="s">
        <v>10677</v>
      </c>
    </row>
    <row r="5426" spans="51:75" x14ac:dyDescent="0.3">
      <c r="AY5426" s="94" t="e">
        <f>VLOOKUP(C5426,#REF!, 2,FALSE)</f>
        <v>#REF!</v>
      </c>
      <c r="BM5426" s="18" t="s">
        <v>10678</v>
      </c>
      <c r="BN5426" s="18" t="s">
        <v>3290</v>
      </c>
      <c r="BO5426" s="18" t="s">
        <v>9670</v>
      </c>
      <c r="BU5426" s="18" t="s">
        <v>10678</v>
      </c>
      <c r="BV5426" s="18" t="s">
        <v>3290</v>
      </c>
      <c r="BW5426" s="18" t="s">
        <v>9670</v>
      </c>
    </row>
    <row r="5427" spans="51:75" x14ac:dyDescent="0.3">
      <c r="AY5427" s="94" t="e">
        <f>VLOOKUP(C5427,#REF!, 2,FALSE)</f>
        <v>#REF!</v>
      </c>
      <c r="BM5427" s="18" t="s">
        <v>10679</v>
      </c>
      <c r="BN5427" s="18" t="s">
        <v>1152</v>
      </c>
      <c r="BO5427" s="18" t="s">
        <v>2998</v>
      </c>
      <c r="BU5427" s="18" t="s">
        <v>10679</v>
      </c>
      <c r="BV5427" s="18" t="s">
        <v>1152</v>
      </c>
      <c r="BW5427" s="18" t="s">
        <v>2998</v>
      </c>
    </row>
    <row r="5428" spans="51:75" x14ac:dyDescent="0.3">
      <c r="AY5428" s="94" t="e">
        <f>VLOOKUP(C5428,#REF!, 2,FALSE)</f>
        <v>#REF!</v>
      </c>
      <c r="BM5428" s="18" t="s">
        <v>10681</v>
      </c>
      <c r="BN5428" s="18" t="s">
        <v>2993</v>
      </c>
      <c r="BO5428" s="18" t="s">
        <v>2998</v>
      </c>
      <c r="BU5428" s="18" t="s">
        <v>10681</v>
      </c>
      <c r="BV5428" s="18" t="s">
        <v>2993</v>
      </c>
      <c r="BW5428" s="18" t="s">
        <v>2998</v>
      </c>
    </row>
    <row r="5429" spans="51:75" x14ac:dyDescent="0.3">
      <c r="AY5429" s="94" t="e">
        <f>VLOOKUP(C5429,#REF!, 2,FALSE)</f>
        <v>#REF!</v>
      </c>
      <c r="BM5429" s="18" t="s">
        <v>10682</v>
      </c>
      <c r="BN5429" s="18" t="s">
        <v>3290</v>
      </c>
      <c r="BO5429" s="18" t="s">
        <v>2998</v>
      </c>
      <c r="BU5429" s="18" t="s">
        <v>10682</v>
      </c>
      <c r="BV5429" s="18" t="s">
        <v>3290</v>
      </c>
      <c r="BW5429" s="18" t="s">
        <v>2998</v>
      </c>
    </row>
    <row r="5430" spans="51:75" x14ac:dyDescent="0.3">
      <c r="AY5430" s="94" t="e">
        <f>VLOOKUP(C5430,#REF!, 2,FALSE)</f>
        <v>#REF!</v>
      </c>
      <c r="BM5430" s="18" t="s">
        <v>10683</v>
      </c>
      <c r="BN5430" s="18" t="s">
        <v>3021</v>
      </c>
      <c r="BO5430" s="18" t="s">
        <v>2998</v>
      </c>
      <c r="BU5430" s="18" t="s">
        <v>10683</v>
      </c>
      <c r="BV5430" s="18" t="s">
        <v>3021</v>
      </c>
      <c r="BW5430" s="18" t="s">
        <v>2998</v>
      </c>
    </row>
    <row r="5431" spans="51:75" x14ac:dyDescent="0.3">
      <c r="AY5431" s="94" t="e">
        <f>VLOOKUP(C5431,#REF!, 2,FALSE)</f>
        <v>#REF!</v>
      </c>
      <c r="BM5431" s="18" t="s">
        <v>10684</v>
      </c>
      <c r="BN5431" s="18" t="s">
        <v>1152</v>
      </c>
      <c r="BO5431" s="18" t="s">
        <v>2998</v>
      </c>
      <c r="BU5431" s="18" t="s">
        <v>10684</v>
      </c>
      <c r="BV5431" s="18" t="s">
        <v>1152</v>
      </c>
      <c r="BW5431" s="18" t="s">
        <v>2998</v>
      </c>
    </row>
    <row r="5432" spans="51:75" x14ac:dyDescent="0.3">
      <c r="AY5432" s="94" t="e">
        <f>VLOOKUP(C5432,#REF!, 2,FALSE)</f>
        <v>#REF!</v>
      </c>
      <c r="BM5432" s="18" t="s">
        <v>10686</v>
      </c>
      <c r="BN5432" s="18" t="s">
        <v>1152</v>
      </c>
      <c r="BO5432" s="18" t="s">
        <v>2998</v>
      </c>
      <c r="BU5432" s="18" t="s">
        <v>10686</v>
      </c>
      <c r="BV5432" s="18" t="s">
        <v>1152</v>
      </c>
      <c r="BW5432" s="18" t="s">
        <v>2998</v>
      </c>
    </row>
    <row r="5433" spans="51:75" x14ac:dyDescent="0.3">
      <c r="AY5433" s="94" t="e">
        <f>VLOOKUP(C5433,#REF!, 2,FALSE)</f>
        <v>#REF!</v>
      </c>
      <c r="BM5433" s="18" t="s">
        <v>10687</v>
      </c>
      <c r="BN5433" s="18" t="s">
        <v>1152</v>
      </c>
      <c r="BO5433" s="18" t="s">
        <v>2998</v>
      </c>
      <c r="BU5433" s="18" t="s">
        <v>10687</v>
      </c>
      <c r="BV5433" s="18" t="s">
        <v>1152</v>
      </c>
      <c r="BW5433" s="18" t="s">
        <v>2998</v>
      </c>
    </row>
    <row r="5434" spans="51:75" x14ac:dyDescent="0.3">
      <c r="AY5434" s="94" t="e">
        <f>VLOOKUP(C5434,#REF!, 2,FALSE)</f>
        <v>#REF!</v>
      </c>
      <c r="BM5434" s="18" t="s">
        <v>10688</v>
      </c>
      <c r="BN5434" s="18" t="s">
        <v>1152</v>
      </c>
      <c r="BO5434" s="18" t="s">
        <v>2998</v>
      </c>
      <c r="BU5434" s="18" t="s">
        <v>10688</v>
      </c>
      <c r="BV5434" s="18" t="s">
        <v>1152</v>
      </c>
      <c r="BW5434" s="18" t="s">
        <v>2998</v>
      </c>
    </row>
    <row r="5435" spans="51:75" x14ac:dyDescent="0.3">
      <c r="AY5435" s="94" t="e">
        <f>VLOOKUP(C5435,#REF!, 2,FALSE)</f>
        <v>#REF!</v>
      </c>
      <c r="BM5435" s="18" t="s">
        <v>10689</v>
      </c>
      <c r="BN5435" s="18" t="s">
        <v>3064</v>
      </c>
      <c r="BO5435" s="18" t="s">
        <v>3514</v>
      </c>
      <c r="BU5435" s="18" t="s">
        <v>10689</v>
      </c>
      <c r="BV5435" s="18" t="s">
        <v>3064</v>
      </c>
      <c r="BW5435" s="18" t="s">
        <v>3514</v>
      </c>
    </row>
    <row r="5436" spans="51:75" x14ac:dyDescent="0.3">
      <c r="AY5436" s="94" t="e">
        <f>VLOOKUP(C5436,#REF!, 2,FALSE)</f>
        <v>#REF!</v>
      </c>
      <c r="BM5436" s="18" t="s">
        <v>1908</v>
      </c>
      <c r="BN5436" s="18" t="s">
        <v>3231</v>
      </c>
      <c r="BO5436" s="18" t="s">
        <v>10690</v>
      </c>
      <c r="BU5436" s="18" t="s">
        <v>1908</v>
      </c>
      <c r="BV5436" s="18" t="s">
        <v>3231</v>
      </c>
      <c r="BW5436" s="18" t="s">
        <v>10690</v>
      </c>
    </row>
    <row r="5437" spans="51:75" x14ac:dyDescent="0.3">
      <c r="AY5437" s="94" t="e">
        <f>VLOOKUP(C5437,#REF!, 2,FALSE)</f>
        <v>#REF!</v>
      </c>
      <c r="BM5437" s="18" t="s">
        <v>10691</v>
      </c>
      <c r="BN5437" s="18" t="s">
        <v>2993</v>
      </c>
      <c r="BO5437" s="18" t="s">
        <v>8248</v>
      </c>
      <c r="BU5437" s="18" t="s">
        <v>10691</v>
      </c>
      <c r="BV5437" s="18" t="s">
        <v>2993</v>
      </c>
      <c r="BW5437" s="18" t="s">
        <v>8248</v>
      </c>
    </row>
    <row r="5438" spans="51:75" x14ac:dyDescent="0.3">
      <c r="AY5438" s="94" t="e">
        <f>VLOOKUP(C5438,#REF!, 2,FALSE)</f>
        <v>#REF!</v>
      </c>
      <c r="BM5438" s="18" t="s">
        <v>10692</v>
      </c>
      <c r="BN5438" s="18" t="s">
        <v>675</v>
      </c>
      <c r="BO5438" s="18" t="s">
        <v>782</v>
      </c>
      <c r="BU5438" s="18" t="s">
        <v>10692</v>
      </c>
      <c r="BV5438" s="18" t="s">
        <v>675</v>
      </c>
      <c r="BW5438" s="18" t="s">
        <v>782</v>
      </c>
    </row>
    <row r="5439" spans="51:75" x14ac:dyDescent="0.3">
      <c r="AY5439" s="94" t="e">
        <f>VLOOKUP(C5439,#REF!, 2,FALSE)</f>
        <v>#REF!</v>
      </c>
      <c r="BM5439" s="18" t="s">
        <v>10693</v>
      </c>
      <c r="BN5439" s="18" t="s">
        <v>809</v>
      </c>
      <c r="BO5439" s="18" t="s">
        <v>10694</v>
      </c>
      <c r="BU5439" s="18" t="s">
        <v>10693</v>
      </c>
      <c r="BV5439" s="18" t="s">
        <v>809</v>
      </c>
      <c r="BW5439" s="18" t="s">
        <v>10694</v>
      </c>
    </row>
    <row r="5440" spans="51:75" x14ac:dyDescent="0.3">
      <c r="AY5440" s="94" t="e">
        <f>VLOOKUP(C5440,#REF!, 2,FALSE)</f>
        <v>#REF!</v>
      </c>
      <c r="BM5440" s="18" t="s">
        <v>1909</v>
      </c>
      <c r="BN5440" s="18" t="s">
        <v>624</v>
      </c>
      <c r="BO5440" s="18" t="s">
        <v>8938</v>
      </c>
      <c r="BU5440" s="18" t="s">
        <v>1909</v>
      </c>
      <c r="BV5440" s="18" t="s">
        <v>624</v>
      </c>
      <c r="BW5440" s="18" t="s">
        <v>8938</v>
      </c>
    </row>
    <row r="5441" spans="51:75" x14ac:dyDescent="0.3">
      <c r="AY5441" s="94" t="e">
        <f>VLOOKUP(C5441,#REF!, 2,FALSE)</f>
        <v>#REF!</v>
      </c>
      <c r="BM5441" s="18" t="s">
        <v>10695</v>
      </c>
      <c r="BN5441" s="18" t="s">
        <v>621</v>
      </c>
      <c r="BO5441" s="18" t="s">
        <v>10696</v>
      </c>
      <c r="BU5441" s="18" t="s">
        <v>10695</v>
      </c>
      <c r="BV5441" s="18" t="s">
        <v>621</v>
      </c>
      <c r="BW5441" s="18" t="s">
        <v>10696</v>
      </c>
    </row>
    <row r="5442" spans="51:75" x14ac:dyDescent="0.3">
      <c r="AY5442" s="94" t="e">
        <f>VLOOKUP(C5442,#REF!, 2,FALSE)</f>
        <v>#REF!</v>
      </c>
      <c r="BM5442" s="18" t="s">
        <v>10697</v>
      </c>
      <c r="BN5442" s="18" t="s">
        <v>935</v>
      </c>
      <c r="BO5442" s="18" t="s">
        <v>951</v>
      </c>
      <c r="BU5442" s="18" t="s">
        <v>10697</v>
      </c>
      <c r="BV5442" s="18" t="s">
        <v>935</v>
      </c>
      <c r="BW5442" s="18" t="s">
        <v>951</v>
      </c>
    </row>
    <row r="5443" spans="51:75" x14ac:dyDescent="0.3">
      <c r="AY5443" s="94" t="e">
        <f>VLOOKUP(C5443,#REF!, 2,FALSE)</f>
        <v>#REF!</v>
      </c>
      <c r="BM5443" s="18" t="s">
        <v>10698</v>
      </c>
      <c r="BN5443" s="18" t="s">
        <v>661</v>
      </c>
      <c r="BO5443" s="18" t="s">
        <v>10699</v>
      </c>
      <c r="BU5443" s="18" t="s">
        <v>10698</v>
      </c>
      <c r="BV5443" s="18" t="s">
        <v>661</v>
      </c>
      <c r="BW5443" s="18" t="s">
        <v>10699</v>
      </c>
    </row>
    <row r="5444" spans="51:75" x14ac:dyDescent="0.3">
      <c r="AY5444" s="94" t="e">
        <f>VLOOKUP(C5444,#REF!, 2,FALSE)</f>
        <v>#REF!</v>
      </c>
      <c r="BM5444" s="18" t="s">
        <v>10700</v>
      </c>
      <c r="BN5444" s="18" t="s">
        <v>664</v>
      </c>
      <c r="BO5444" s="18" t="s">
        <v>782</v>
      </c>
      <c r="BU5444" s="18" t="s">
        <v>10700</v>
      </c>
      <c r="BV5444" s="18" t="s">
        <v>664</v>
      </c>
      <c r="BW5444" s="18" t="s">
        <v>782</v>
      </c>
    </row>
    <row r="5445" spans="51:75" x14ac:dyDescent="0.3">
      <c r="AY5445" s="94" t="e">
        <f>VLOOKUP(C5445,#REF!, 2,FALSE)</f>
        <v>#REF!</v>
      </c>
      <c r="BM5445" s="18" t="s">
        <v>10701</v>
      </c>
      <c r="BN5445" s="18" t="s">
        <v>622</v>
      </c>
      <c r="BO5445" s="18" t="s">
        <v>10702</v>
      </c>
      <c r="BU5445" s="18" t="s">
        <v>10701</v>
      </c>
      <c r="BV5445" s="18" t="s">
        <v>622</v>
      </c>
      <c r="BW5445" s="18" t="s">
        <v>10702</v>
      </c>
    </row>
    <row r="5446" spans="51:75" x14ac:dyDescent="0.3">
      <c r="AY5446" s="94" t="e">
        <f>VLOOKUP(C5446,#REF!, 2,FALSE)</f>
        <v>#REF!</v>
      </c>
      <c r="BM5446" s="18" t="s">
        <v>10703</v>
      </c>
      <c r="BN5446" s="18" t="s">
        <v>642</v>
      </c>
      <c r="BO5446" s="18" t="s">
        <v>10704</v>
      </c>
      <c r="BU5446" s="18" t="s">
        <v>10703</v>
      </c>
      <c r="BV5446" s="18" t="s">
        <v>642</v>
      </c>
      <c r="BW5446" s="18" t="s">
        <v>10704</v>
      </c>
    </row>
    <row r="5447" spans="51:75" x14ac:dyDescent="0.3">
      <c r="AY5447" s="94" t="e">
        <f>VLOOKUP(C5447,#REF!, 2,FALSE)</f>
        <v>#REF!</v>
      </c>
      <c r="BM5447" s="18" t="s">
        <v>10705</v>
      </c>
      <c r="BN5447" s="18" t="s">
        <v>3024</v>
      </c>
      <c r="BO5447" s="18" t="s">
        <v>10706</v>
      </c>
      <c r="BU5447" s="18" t="s">
        <v>10705</v>
      </c>
      <c r="BV5447" s="18" t="s">
        <v>3024</v>
      </c>
      <c r="BW5447" s="18" t="s">
        <v>10706</v>
      </c>
    </row>
    <row r="5448" spans="51:75" x14ac:dyDescent="0.3">
      <c r="AY5448" s="94" t="e">
        <f>VLOOKUP(C5448,#REF!, 2,FALSE)</f>
        <v>#REF!</v>
      </c>
      <c r="BM5448" s="18" t="s">
        <v>1910</v>
      </c>
      <c r="BN5448" s="18" t="s">
        <v>668</v>
      </c>
      <c r="BO5448" s="18" t="s">
        <v>6773</v>
      </c>
      <c r="BU5448" s="18" t="s">
        <v>1910</v>
      </c>
      <c r="BV5448" s="18" t="s">
        <v>668</v>
      </c>
      <c r="BW5448" s="18" t="s">
        <v>6773</v>
      </c>
    </row>
    <row r="5449" spans="51:75" x14ac:dyDescent="0.3">
      <c r="AY5449" s="94" t="e">
        <f>VLOOKUP(C5449,#REF!, 2,FALSE)</f>
        <v>#REF!</v>
      </c>
      <c r="BM5449" s="18" t="s">
        <v>10707</v>
      </c>
      <c r="BN5449" s="18" t="s">
        <v>790</v>
      </c>
      <c r="BO5449" s="18" t="s">
        <v>10484</v>
      </c>
      <c r="BU5449" s="18" t="s">
        <v>10707</v>
      </c>
      <c r="BV5449" s="18" t="s">
        <v>790</v>
      </c>
      <c r="BW5449" s="18" t="s">
        <v>10484</v>
      </c>
    </row>
    <row r="5450" spans="51:75" x14ac:dyDescent="0.3">
      <c r="AY5450" s="94" t="e">
        <f>VLOOKUP(C5450,#REF!, 2,FALSE)</f>
        <v>#REF!</v>
      </c>
      <c r="BM5450" s="18" t="s">
        <v>10708</v>
      </c>
      <c r="BN5450" s="18" t="s">
        <v>792</v>
      </c>
      <c r="BO5450" s="18" t="s">
        <v>10709</v>
      </c>
      <c r="BU5450" s="18" t="s">
        <v>10708</v>
      </c>
      <c r="BV5450" s="18" t="s">
        <v>792</v>
      </c>
      <c r="BW5450" s="18" t="s">
        <v>10709</v>
      </c>
    </row>
    <row r="5451" spans="51:75" x14ac:dyDescent="0.3">
      <c r="AY5451" s="94" t="e">
        <f>VLOOKUP(C5451,#REF!, 2,FALSE)</f>
        <v>#REF!</v>
      </c>
      <c r="BM5451" s="18" t="s">
        <v>10710</v>
      </c>
      <c r="BN5451" s="18" t="s">
        <v>675</v>
      </c>
      <c r="BO5451" s="18" t="s">
        <v>10711</v>
      </c>
      <c r="BU5451" s="18" t="s">
        <v>10710</v>
      </c>
      <c r="BV5451" s="18" t="s">
        <v>675</v>
      </c>
      <c r="BW5451" s="18" t="s">
        <v>10711</v>
      </c>
    </row>
    <row r="5452" spans="51:75" x14ac:dyDescent="0.3">
      <c r="AY5452" s="94" t="e">
        <f>VLOOKUP(C5452,#REF!, 2,FALSE)</f>
        <v>#REF!</v>
      </c>
      <c r="BM5452" s="18" t="s">
        <v>10712</v>
      </c>
      <c r="BN5452" s="18" t="s">
        <v>672</v>
      </c>
      <c r="BO5452" s="18" t="s">
        <v>6638</v>
      </c>
      <c r="BU5452" s="18" t="s">
        <v>10712</v>
      </c>
      <c r="BV5452" s="18" t="s">
        <v>672</v>
      </c>
      <c r="BW5452" s="18" t="s">
        <v>6638</v>
      </c>
    </row>
    <row r="5453" spans="51:75" x14ac:dyDescent="0.3">
      <c r="AY5453" s="94" t="e">
        <f>VLOOKUP(C5453,#REF!, 2,FALSE)</f>
        <v>#REF!</v>
      </c>
      <c r="BM5453" s="18" t="s">
        <v>10713</v>
      </c>
      <c r="BN5453" s="18" t="s">
        <v>668</v>
      </c>
      <c r="BO5453" s="18" t="s">
        <v>10714</v>
      </c>
      <c r="BU5453" s="18" t="s">
        <v>10713</v>
      </c>
      <c r="BV5453" s="18" t="s">
        <v>668</v>
      </c>
      <c r="BW5453" s="18" t="s">
        <v>10714</v>
      </c>
    </row>
    <row r="5454" spans="51:75" x14ac:dyDescent="0.3">
      <c r="AY5454" s="94" t="e">
        <f>VLOOKUP(C5454,#REF!, 2,FALSE)</f>
        <v>#REF!</v>
      </c>
      <c r="BM5454" s="18" t="s">
        <v>10715</v>
      </c>
      <c r="BN5454" s="18" t="s">
        <v>715</v>
      </c>
      <c r="BO5454" s="18" t="s">
        <v>10716</v>
      </c>
      <c r="BU5454" s="18" t="s">
        <v>10715</v>
      </c>
      <c r="BV5454" s="18" t="s">
        <v>715</v>
      </c>
      <c r="BW5454" s="18" t="s">
        <v>10716</v>
      </c>
    </row>
    <row r="5455" spans="51:75" x14ac:dyDescent="0.3">
      <c r="AY5455" s="94" t="e">
        <f>VLOOKUP(C5455,#REF!, 2,FALSE)</f>
        <v>#REF!</v>
      </c>
      <c r="BM5455" s="18" t="s">
        <v>10717</v>
      </c>
      <c r="BN5455" s="18" t="s">
        <v>663</v>
      </c>
      <c r="BO5455" s="18" t="s">
        <v>2380</v>
      </c>
      <c r="BU5455" s="18" t="s">
        <v>10717</v>
      </c>
      <c r="BV5455" s="18" t="s">
        <v>663</v>
      </c>
      <c r="BW5455" s="18" t="s">
        <v>2380</v>
      </c>
    </row>
    <row r="5456" spans="51:75" x14ac:dyDescent="0.3">
      <c r="AY5456" s="94" t="e">
        <f>VLOOKUP(C5456,#REF!, 2,FALSE)</f>
        <v>#REF!</v>
      </c>
      <c r="BM5456" s="18" t="s">
        <v>10718</v>
      </c>
      <c r="BN5456" s="18" t="s">
        <v>17081</v>
      </c>
      <c r="BO5456" s="18" t="s">
        <v>6607</v>
      </c>
      <c r="BU5456" s="18" t="s">
        <v>10718</v>
      </c>
      <c r="BV5456" s="18" t="s">
        <v>17081</v>
      </c>
      <c r="BW5456" s="18" t="s">
        <v>6607</v>
      </c>
    </row>
    <row r="5457" spans="51:75" x14ac:dyDescent="0.3">
      <c r="AY5457" s="94" t="e">
        <f>VLOOKUP(C5457,#REF!, 2,FALSE)</f>
        <v>#REF!</v>
      </c>
      <c r="BM5457" s="18" t="s">
        <v>1911</v>
      </c>
      <c r="BN5457" s="18" t="s">
        <v>17081</v>
      </c>
      <c r="BO5457" s="18" t="s">
        <v>4170</v>
      </c>
      <c r="BU5457" s="18" t="s">
        <v>1911</v>
      </c>
      <c r="BV5457" s="18" t="s">
        <v>17081</v>
      </c>
      <c r="BW5457" s="18" t="s">
        <v>4170</v>
      </c>
    </row>
    <row r="5458" spans="51:75" x14ac:dyDescent="0.3">
      <c r="AY5458" s="94" t="e">
        <f>VLOOKUP(C5458,#REF!, 2,FALSE)</f>
        <v>#REF!</v>
      </c>
      <c r="BM5458" s="18" t="s">
        <v>10719</v>
      </c>
      <c r="BN5458" s="18" t="s">
        <v>1082</v>
      </c>
      <c r="BO5458" s="18" t="s">
        <v>10662</v>
      </c>
      <c r="BU5458" s="18" t="s">
        <v>10719</v>
      </c>
      <c r="BV5458" s="18" t="s">
        <v>1082</v>
      </c>
      <c r="BW5458" s="18" t="s">
        <v>10662</v>
      </c>
    </row>
    <row r="5459" spans="51:75" x14ac:dyDescent="0.3">
      <c r="AY5459" s="94" t="e">
        <f>VLOOKUP(C5459,#REF!, 2,FALSE)</f>
        <v>#REF!</v>
      </c>
      <c r="BM5459" s="18" t="s">
        <v>10720</v>
      </c>
      <c r="BN5459" s="18" t="s">
        <v>799</v>
      </c>
      <c r="BO5459" s="18" t="s">
        <v>782</v>
      </c>
      <c r="BU5459" s="18" t="s">
        <v>10720</v>
      </c>
      <c r="BV5459" s="18" t="s">
        <v>799</v>
      </c>
      <c r="BW5459" s="18" t="s">
        <v>782</v>
      </c>
    </row>
    <row r="5460" spans="51:75" x14ac:dyDescent="0.3">
      <c r="AY5460" s="94" t="e">
        <f>VLOOKUP(C5460,#REF!, 2,FALSE)</f>
        <v>#REF!</v>
      </c>
      <c r="BM5460" s="18" t="s">
        <v>10721</v>
      </c>
      <c r="BN5460" s="18" t="s">
        <v>3021</v>
      </c>
      <c r="BO5460" s="18" t="s">
        <v>4207</v>
      </c>
      <c r="BU5460" s="18" t="s">
        <v>10721</v>
      </c>
      <c r="BV5460" s="18" t="s">
        <v>3021</v>
      </c>
      <c r="BW5460" s="18" t="s">
        <v>4207</v>
      </c>
    </row>
    <row r="5461" spans="51:75" x14ac:dyDescent="0.3">
      <c r="AY5461" s="94" t="e">
        <f>VLOOKUP(C5461,#REF!, 2,FALSE)</f>
        <v>#REF!</v>
      </c>
      <c r="BM5461" s="18" t="s">
        <v>10722</v>
      </c>
      <c r="BN5461" s="18" t="s">
        <v>636</v>
      </c>
      <c r="BO5461" s="18" t="s">
        <v>4463</v>
      </c>
      <c r="BU5461" s="18" t="s">
        <v>10722</v>
      </c>
      <c r="BV5461" s="18" t="s">
        <v>636</v>
      </c>
      <c r="BW5461" s="18" t="s">
        <v>4463</v>
      </c>
    </row>
    <row r="5462" spans="51:75" x14ac:dyDescent="0.3">
      <c r="AY5462" s="94" t="e">
        <f>VLOOKUP(C5462,#REF!, 2,FALSE)</f>
        <v>#REF!</v>
      </c>
      <c r="BM5462" s="18" t="s">
        <v>10723</v>
      </c>
      <c r="BN5462" s="18" t="s">
        <v>619</v>
      </c>
      <c r="BO5462" s="18" t="s">
        <v>1210</v>
      </c>
      <c r="BU5462" s="18" t="s">
        <v>10723</v>
      </c>
      <c r="BV5462" s="18" t="s">
        <v>619</v>
      </c>
      <c r="BW5462" s="18" t="s">
        <v>1210</v>
      </c>
    </row>
    <row r="5463" spans="51:75" x14ac:dyDescent="0.3">
      <c r="AY5463" s="94" t="e">
        <f>VLOOKUP(C5463,#REF!, 2,FALSE)</f>
        <v>#REF!</v>
      </c>
      <c r="BM5463" s="18" t="s">
        <v>10724</v>
      </c>
      <c r="BN5463" s="18" t="s">
        <v>874</v>
      </c>
      <c r="BO5463" s="18" t="s">
        <v>1880</v>
      </c>
      <c r="BU5463" s="18" t="s">
        <v>10724</v>
      </c>
      <c r="BV5463" s="18" t="s">
        <v>874</v>
      </c>
      <c r="BW5463" s="18" t="s">
        <v>1880</v>
      </c>
    </row>
    <row r="5464" spans="51:75" x14ac:dyDescent="0.3">
      <c r="AY5464" s="94" t="e">
        <f>VLOOKUP(C5464,#REF!, 2,FALSE)</f>
        <v>#REF!</v>
      </c>
      <c r="BM5464" s="18" t="s">
        <v>10725</v>
      </c>
      <c r="BN5464" s="18" t="s">
        <v>17081</v>
      </c>
      <c r="BO5464" s="18" t="s">
        <v>10726</v>
      </c>
      <c r="BU5464" s="18" t="s">
        <v>10725</v>
      </c>
      <c r="BV5464" s="18" t="s">
        <v>17081</v>
      </c>
      <c r="BW5464" s="18" t="s">
        <v>10726</v>
      </c>
    </row>
    <row r="5465" spans="51:75" x14ac:dyDescent="0.3">
      <c r="AY5465" s="94" t="e">
        <f>VLOOKUP(C5465,#REF!, 2,FALSE)</f>
        <v>#REF!</v>
      </c>
      <c r="BM5465" s="18" t="s">
        <v>10727</v>
      </c>
      <c r="BN5465" s="18" t="s">
        <v>661</v>
      </c>
      <c r="BO5465" s="18" t="s">
        <v>7634</v>
      </c>
      <c r="BU5465" s="18" t="s">
        <v>10727</v>
      </c>
      <c r="BV5465" s="18" t="s">
        <v>661</v>
      </c>
      <c r="BW5465" s="18" t="s">
        <v>7634</v>
      </c>
    </row>
    <row r="5466" spans="51:75" x14ac:dyDescent="0.3">
      <c r="AY5466" s="94" t="e">
        <f>VLOOKUP(C5466,#REF!, 2,FALSE)</f>
        <v>#REF!</v>
      </c>
      <c r="BM5466" s="18" t="s">
        <v>1912</v>
      </c>
      <c r="BN5466" s="18" t="s">
        <v>747</v>
      </c>
      <c r="BO5466" s="18" t="s">
        <v>1275</v>
      </c>
      <c r="BU5466" s="18" t="s">
        <v>1912</v>
      </c>
      <c r="BV5466" s="18" t="s">
        <v>747</v>
      </c>
      <c r="BW5466" s="18" t="s">
        <v>1275</v>
      </c>
    </row>
    <row r="5467" spans="51:75" x14ac:dyDescent="0.3">
      <c r="AY5467" s="94" t="e">
        <f>VLOOKUP(C5467,#REF!, 2,FALSE)</f>
        <v>#REF!</v>
      </c>
      <c r="BM5467" s="18" t="s">
        <v>10728</v>
      </c>
      <c r="BN5467" s="18" t="s">
        <v>874</v>
      </c>
      <c r="BO5467" s="18" t="s">
        <v>10729</v>
      </c>
      <c r="BU5467" s="18" t="s">
        <v>10728</v>
      </c>
      <c r="BV5467" s="18" t="s">
        <v>874</v>
      </c>
      <c r="BW5467" s="18" t="s">
        <v>10729</v>
      </c>
    </row>
    <row r="5468" spans="51:75" x14ac:dyDescent="0.3">
      <c r="AY5468" s="94" t="e">
        <f>VLOOKUP(C5468,#REF!, 2,FALSE)</f>
        <v>#REF!</v>
      </c>
      <c r="BM5468" s="18" t="s">
        <v>10731</v>
      </c>
      <c r="BN5468" s="18" t="s">
        <v>709</v>
      </c>
      <c r="BO5468" s="18" t="s">
        <v>5458</v>
      </c>
      <c r="BU5468" s="18" t="s">
        <v>10731</v>
      </c>
      <c r="BV5468" s="18" t="s">
        <v>709</v>
      </c>
      <c r="BW5468" s="18" t="s">
        <v>5458</v>
      </c>
    </row>
    <row r="5469" spans="51:75" x14ac:dyDescent="0.3">
      <c r="AY5469" s="94" t="e">
        <f>VLOOKUP(C5469,#REF!, 2,FALSE)</f>
        <v>#REF!</v>
      </c>
      <c r="BM5469" s="18" t="s">
        <v>10732</v>
      </c>
      <c r="BN5469" s="18" t="s">
        <v>630</v>
      </c>
      <c r="BO5469" s="18" t="s">
        <v>10733</v>
      </c>
      <c r="BU5469" s="18" t="s">
        <v>10732</v>
      </c>
      <c r="BV5469" s="18" t="s">
        <v>630</v>
      </c>
      <c r="BW5469" s="18" t="s">
        <v>10733</v>
      </c>
    </row>
    <row r="5470" spans="51:75" x14ac:dyDescent="0.3">
      <c r="AY5470" s="94" t="e">
        <f>VLOOKUP(C5470,#REF!, 2,FALSE)</f>
        <v>#REF!</v>
      </c>
      <c r="BM5470" s="18" t="s">
        <v>1913</v>
      </c>
      <c r="BN5470" s="18" t="s">
        <v>729</v>
      </c>
      <c r="BO5470" s="18" t="s">
        <v>8349</v>
      </c>
      <c r="BU5470" s="18" t="s">
        <v>1913</v>
      </c>
      <c r="BV5470" s="18" t="s">
        <v>729</v>
      </c>
      <c r="BW5470" s="18" t="s">
        <v>8349</v>
      </c>
    </row>
    <row r="5471" spans="51:75" x14ac:dyDescent="0.3">
      <c r="AY5471" s="94" t="e">
        <f>VLOOKUP(C5471,#REF!, 2,FALSE)</f>
        <v>#REF!</v>
      </c>
      <c r="BM5471" s="18" t="s">
        <v>10734</v>
      </c>
      <c r="BN5471" s="18" t="s">
        <v>630</v>
      </c>
      <c r="BO5471" s="18" t="s">
        <v>1468</v>
      </c>
      <c r="BU5471" s="18" t="s">
        <v>10734</v>
      </c>
      <c r="BV5471" s="18" t="s">
        <v>630</v>
      </c>
      <c r="BW5471" s="18" t="s">
        <v>1468</v>
      </c>
    </row>
    <row r="5472" spans="51:75" x14ac:dyDescent="0.3">
      <c r="AY5472" s="94" t="e">
        <f>VLOOKUP(C5472,#REF!, 2,FALSE)</f>
        <v>#REF!</v>
      </c>
      <c r="BM5472" s="18" t="s">
        <v>10735</v>
      </c>
      <c r="BN5472" s="18" t="s">
        <v>3105</v>
      </c>
      <c r="BO5472" s="18" t="s">
        <v>10736</v>
      </c>
      <c r="BU5472" s="18" t="s">
        <v>10735</v>
      </c>
      <c r="BV5472" s="18" t="s">
        <v>3105</v>
      </c>
      <c r="BW5472" s="18" t="s">
        <v>10736</v>
      </c>
    </row>
    <row r="5473" spans="51:75" x14ac:dyDescent="0.3">
      <c r="AY5473" s="94" t="e">
        <f>VLOOKUP(C5473,#REF!, 2,FALSE)</f>
        <v>#REF!</v>
      </c>
      <c r="BM5473" s="18" t="s">
        <v>10737</v>
      </c>
      <c r="BN5473" s="18" t="s">
        <v>792</v>
      </c>
      <c r="BO5473" s="18" t="s">
        <v>10738</v>
      </c>
      <c r="BU5473" s="18" t="s">
        <v>10737</v>
      </c>
      <c r="BV5473" s="18" t="s">
        <v>792</v>
      </c>
      <c r="BW5473" s="18" t="s">
        <v>10738</v>
      </c>
    </row>
    <row r="5474" spans="51:75" x14ac:dyDescent="0.3">
      <c r="AY5474" s="94" t="e">
        <f>VLOOKUP(C5474,#REF!, 2,FALSE)</f>
        <v>#REF!</v>
      </c>
      <c r="BM5474" s="18" t="s">
        <v>1914</v>
      </c>
      <c r="BN5474" s="18" t="s">
        <v>795</v>
      </c>
      <c r="BO5474" s="18" t="s">
        <v>10739</v>
      </c>
      <c r="BU5474" s="18" t="s">
        <v>1914</v>
      </c>
      <c r="BV5474" s="18" t="s">
        <v>795</v>
      </c>
      <c r="BW5474" s="18" t="s">
        <v>10739</v>
      </c>
    </row>
    <row r="5475" spans="51:75" x14ac:dyDescent="0.3">
      <c r="AY5475" s="94" t="e">
        <f>VLOOKUP(C5475,#REF!, 2,FALSE)</f>
        <v>#REF!</v>
      </c>
      <c r="BM5475" s="18" t="s">
        <v>10740</v>
      </c>
      <c r="BN5475" s="18" t="s">
        <v>619</v>
      </c>
      <c r="BO5475" s="18" t="s">
        <v>2179</v>
      </c>
      <c r="BU5475" s="18" t="s">
        <v>10740</v>
      </c>
      <c r="BV5475" s="18" t="s">
        <v>619</v>
      </c>
      <c r="BW5475" s="18" t="s">
        <v>2179</v>
      </c>
    </row>
    <row r="5476" spans="51:75" x14ac:dyDescent="0.3">
      <c r="AY5476" s="94" t="e">
        <f>VLOOKUP(C5476,#REF!, 2,FALSE)</f>
        <v>#REF!</v>
      </c>
      <c r="BM5476" s="18" t="s">
        <v>10741</v>
      </c>
      <c r="BN5476" s="18" t="s">
        <v>938</v>
      </c>
      <c r="BO5476" s="18" t="s">
        <v>1350</v>
      </c>
      <c r="BU5476" s="18" t="s">
        <v>10741</v>
      </c>
      <c r="BV5476" s="18" t="s">
        <v>938</v>
      </c>
      <c r="BW5476" s="18" t="s">
        <v>1350</v>
      </c>
    </row>
    <row r="5477" spans="51:75" x14ac:dyDescent="0.3">
      <c r="AY5477" s="94" t="e">
        <f>VLOOKUP(C5477,#REF!, 2,FALSE)</f>
        <v>#REF!</v>
      </c>
      <c r="BM5477" s="18" t="s">
        <v>10743</v>
      </c>
      <c r="BN5477" s="18" t="s">
        <v>853</v>
      </c>
      <c r="BO5477" s="18" t="s">
        <v>7992</v>
      </c>
      <c r="BU5477" s="18" t="s">
        <v>10743</v>
      </c>
      <c r="BV5477" s="18" t="s">
        <v>853</v>
      </c>
      <c r="BW5477" s="18" t="s">
        <v>7992</v>
      </c>
    </row>
    <row r="5478" spans="51:75" x14ac:dyDescent="0.3">
      <c r="AY5478" s="94" t="e">
        <f>VLOOKUP(C5478,#REF!, 2,FALSE)</f>
        <v>#REF!</v>
      </c>
      <c r="BM5478" s="18" t="s">
        <v>10744</v>
      </c>
      <c r="BN5478" s="18" t="s">
        <v>938</v>
      </c>
      <c r="BO5478" s="18" t="s">
        <v>10745</v>
      </c>
      <c r="BU5478" s="18" t="s">
        <v>10744</v>
      </c>
      <c r="BV5478" s="18" t="s">
        <v>938</v>
      </c>
      <c r="BW5478" s="18" t="s">
        <v>10745</v>
      </c>
    </row>
    <row r="5479" spans="51:75" x14ac:dyDescent="0.3">
      <c r="AY5479" s="94" t="e">
        <f>VLOOKUP(C5479,#REF!, 2,FALSE)</f>
        <v>#REF!</v>
      </c>
      <c r="BM5479" s="18" t="s">
        <v>10746</v>
      </c>
      <c r="BN5479" s="18" t="s">
        <v>3290</v>
      </c>
      <c r="BO5479" s="18" t="s">
        <v>10747</v>
      </c>
      <c r="BU5479" s="18" t="s">
        <v>10746</v>
      </c>
      <c r="BV5479" s="18" t="s">
        <v>3290</v>
      </c>
      <c r="BW5479" s="18" t="s">
        <v>10747</v>
      </c>
    </row>
    <row r="5480" spans="51:75" x14ac:dyDescent="0.3">
      <c r="AY5480" s="94" t="e">
        <f>VLOOKUP(C5480,#REF!, 2,FALSE)</f>
        <v>#REF!</v>
      </c>
      <c r="BM5480" s="18" t="s">
        <v>10748</v>
      </c>
      <c r="BN5480" s="18" t="s">
        <v>952</v>
      </c>
      <c r="BO5480" s="18" t="s">
        <v>2731</v>
      </c>
      <c r="BU5480" s="18" t="s">
        <v>10748</v>
      </c>
      <c r="BV5480" s="18" t="s">
        <v>952</v>
      </c>
      <c r="BW5480" s="18" t="s">
        <v>2731</v>
      </c>
    </row>
    <row r="5481" spans="51:75" x14ac:dyDescent="0.3">
      <c r="AY5481" s="94" t="e">
        <f>VLOOKUP(C5481,#REF!, 2,FALSE)</f>
        <v>#REF!</v>
      </c>
      <c r="BM5481" s="18" t="s">
        <v>10749</v>
      </c>
      <c r="BN5481" s="18" t="s">
        <v>799</v>
      </c>
      <c r="BO5481" s="18" t="s">
        <v>10750</v>
      </c>
      <c r="BU5481" s="18" t="s">
        <v>10749</v>
      </c>
      <c r="BV5481" s="18" t="s">
        <v>799</v>
      </c>
      <c r="BW5481" s="18" t="s">
        <v>10750</v>
      </c>
    </row>
    <row r="5482" spans="51:75" x14ac:dyDescent="0.3">
      <c r="AY5482" s="94" t="e">
        <f>VLOOKUP(C5482,#REF!, 2,FALSE)</f>
        <v>#REF!</v>
      </c>
      <c r="BM5482" s="18" t="s">
        <v>10752</v>
      </c>
      <c r="BN5482" s="18" t="s">
        <v>3290</v>
      </c>
      <c r="BO5482" s="18" t="s">
        <v>4552</v>
      </c>
      <c r="BU5482" s="18" t="s">
        <v>10752</v>
      </c>
      <c r="BV5482" s="18" t="s">
        <v>3290</v>
      </c>
      <c r="BW5482" s="18" t="s">
        <v>4552</v>
      </c>
    </row>
    <row r="5483" spans="51:75" x14ac:dyDescent="0.3">
      <c r="AY5483" s="94" t="e">
        <f>VLOOKUP(C5483,#REF!, 2,FALSE)</f>
        <v>#REF!</v>
      </c>
      <c r="BM5483" s="18" t="s">
        <v>10753</v>
      </c>
      <c r="BN5483" s="18" t="s">
        <v>642</v>
      </c>
      <c r="BO5483" s="18" t="s">
        <v>7630</v>
      </c>
      <c r="BU5483" s="18" t="s">
        <v>10753</v>
      </c>
      <c r="BV5483" s="18" t="s">
        <v>642</v>
      </c>
      <c r="BW5483" s="18" t="s">
        <v>7630</v>
      </c>
    </row>
    <row r="5484" spans="51:75" x14ac:dyDescent="0.3">
      <c r="AY5484" s="94" t="e">
        <f>VLOOKUP(C5484,#REF!, 2,FALSE)</f>
        <v>#REF!</v>
      </c>
      <c r="BM5484" s="18" t="s">
        <v>10754</v>
      </c>
      <c r="BN5484" s="18" t="s">
        <v>661</v>
      </c>
      <c r="BO5484" s="18" t="s">
        <v>10755</v>
      </c>
      <c r="BU5484" s="18" t="s">
        <v>10754</v>
      </c>
      <c r="BV5484" s="18" t="s">
        <v>661</v>
      </c>
      <c r="BW5484" s="18" t="s">
        <v>10755</v>
      </c>
    </row>
    <row r="5485" spans="51:75" x14ac:dyDescent="0.3">
      <c r="AY5485" s="94" t="e">
        <f>VLOOKUP(C5485,#REF!, 2,FALSE)</f>
        <v>#REF!</v>
      </c>
      <c r="BM5485" s="18" t="s">
        <v>10756</v>
      </c>
      <c r="BN5485" s="18" t="s">
        <v>643</v>
      </c>
      <c r="BO5485" s="18" t="s">
        <v>782</v>
      </c>
      <c r="BU5485" s="18" t="s">
        <v>10756</v>
      </c>
      <c r="BV5485" s="18" t="s">
        <v>643</v>
      </c>
      <c r="BW5485" s="18" t="s">
        <v>782</v>
      </c>
    </row>
    <row r="5486" spans="51:75" x14ac:dyDescent="0.3">
      <c r="AY5486" s="94" t="e">
        <f>VLOOKUP(C5486,#REF!, 2,FALSE)</f>
        <v>#REF!</v>
      </c>
      <c r="BM5486" s="18" t="s">
        <v>10757</v>
      </c>
      <c r="BN5486" s="18" t="s">
        <v>3290</v>
      </c>
      <c r="BO5486" s="18" t="s">
        <v>10387</v>
      </c>
      <c r="BU5486" s="18" t="s">
        <v>10757</v>
      </c>
      <c r="BV5486" s="18" t="s">
        <v>3290</v>
      </c>
      <c r="BW5486" s="18" t="s">
        <v>10387</v>
      </c>
    </row>
    <row r="5487" spans="51:75" x14ac:dyDescent="0.3">
      <c r="AY5487" s="94" t="e">
        <f>VLOOKUP(C5487,#REF!, 2,FALSE)</f>
        <v>#REF!</v>
      </c>
      <c r="BM5487" s="18" t="s">
        <v>10759</v>
      </c>
      <c r="BN5487" s="18" t="s">
        <v>617</v>
      </c>
      <c r="BO5487" s="18" t="s">
        <v>9862</v>
      </c>
      <c r="BU5487" s="18" t="s">
        <v>10759</v>
      </c>
      <c r="BV5487" s="18" t="s">
        <v>617</v>
      </c>
      <c r="BW5487" s="18" t="s">
        <v>9862</v>
      </c>
    </row>
    <row r="5488" spans="51:75" x14ac:dyDescent="0.3">
      <c r="AY5488" s="94" t="e">
        <f>VLOOKUP(C5488,#REF!, 2,FALSE)</f>
        <v>#REF!</v>
      </c>
      <c r="BM5488" s="18" t="s">
        <v>10760</v>
      </c>
      <c r="BN5488" s="18" t="s">
        <v>617</v>
      </c>
      <c r="BO5488" s="18" t="s">
        <v>782</v>
      </c>
      <c r="BU5488" s="18" t="s">
        <v>10760</v>
      </c>
      <c r="BV5488" s="18" t="s">
        <v>617</v>
      </c>
      <c r="BW5488" s="18" t="s">
        <v>782</v>
      </c>
    </row>
    <row r="5489" spans="51:75" x14ac:dyDescent="0.3">
      <c r="AY5489" s="94" t="e">
        <f>VLOOKUP(C5489,#REF!, 2,FALSE)</f>
        <v>#REF!</v>
      </c>
      <c r="BM5489" s="18" t="s">
        <v>10762</v>
      </c>
      <c r="BN5489" s="18" t="s">
        <v>624</v>
      </c>
      <c r="BO5489" s="18" t="s">
        <v>3031</v>
      </c>
      <c r="BU5489" s="18" t="s">
        <v>10762</v>
      </c>
      <c r="BV5489" s="18" t="s">
        <v>624</v>
      </c>
      <c r="BW5489" s="18" t="s">
        <v>3031</v>
      </c>
    </row>
    <row r="5490" spans="51:75" x14ac:dyDescent="0.3">
      <c r="AY5490" s="94" t="e">
        <f>VLOOKUP(C5490,#REF!, 2,FALSE)</f>
        <v>#REF!</v>
      </c>
      <c r="BM5490" s="18" t="s">
        <v>10763</v>
      </c>
      <c r="BN5490" s="18" t="s">
        <v>669</v>
      </c>
      <c r="BO5490" s="18" t="s">
        <v>1004</v>
      </c>
      <c r="BU5490" s="18" t="s">
        <v>10763</v>
      </c>
      <c r="BV5490" s="18" t="s">
        <v>669</v>
      </c>
      <c r="BW5490" s="18" t="s">
        <v>1004</v>
      </c>
    </row>
    <row r="5491" spans="51:75" x14ac:dyDescent="0.3">
      <c r="AY5491" s="94" t="e">
        <f>VLOOKUP(C5491,#REF!, 2,FALSE)</f>
        <v>#REF!</v>
      </c>
      <c r="BM5491" s="18" t="s">
        <v>10764</v>
      </c>
      <c r="BN5491" s="18" t="s">
        <v>853</v>
      </c>
      <c r="BO5491" s="18" t="s">
        <v>10765</v>
      </c>
      <c r="BU5491" s="18" t="s">
        <v>10764</v>
      </c>
      <c r="BV5491" s="18" t="s">
        <v>853</v>
      </c>
      <c r="BW5491" s="18" t="s">
        <v>10765</v>
      </c>
    </row>
    <row r="5492" spans="51:75" x14ac:dyDescent="0.3">
      <c r="AY5492" s="94" t="e">
        <f>VLOOKUP(C5492,#REF!, 2,FALSE)</f>
        <v>#REF!</v>
      </c>
      <c r="BM5492" s="18" t="s">
        <v>10766</v>
      </c>
      <c r="BN5492" s="18" t="s">
        <v>672</v>
      </c>
      <c r="BO5492" s="18" t="s">
        <v>10767</v>
      </c>
      <c r="BU5492" s="18" t="s">
        <v>10766</v>
      </c>
      <c r="BV5492" s="18" t="s">
        <v>672</v>
      </c>
      <c r="BW5492" s="18" t="s">
        <v>10767</v>
      </c>
    </row>
    <row r="5493" spans="51:75" x14ac:dyDescent="0.3">
      <c r="AY5493" s="94" t="e">
        <f>VLOOKUP(C5493,#REF!, 2,FALSE)</f>
        <v>#REF!</v>
      </c>
      <c r="BM5493" s="18" t="s">
        <v>2974</v>
      </c>
      <c r="BN5493" s="18" t="s">
        <v>1082</v>
      </c>
      <c r="BO5493" s="18" t="s">
        <v>10768</v>
      </c>
      <c r="BU5493" s="18" t="s">
        <v>2974</v>
      </c>
      <c r="BV5493" s="18" t="s">
        <v>1082</v>
      </c>
      <c r="BW5493" s="18" t="s">
        <v>10768</v>
      </c>
    </row>
    <row r="5494" spans="51:75" x14ac:dyDescent="0.3">
      <c r="AY5494" s="94" t="e">
        <f>VLOOKUP(C5494,#REF!, 2,FALSE)</f>
        <v>#REF!</v>
      </c>
      <c r="BM5494" s="18" t="s">
        <v>1928</v>
      </c>
      <c r="BN5494" s="18" t="s">
        <v>1082</v>
      </c>
      <c r="BO5494" s="18" t="s">
        <v>10769</v>
      </c>
      <c r="BU5494" s="18" t="s">
        <v>1928</v>
      </c>
      <c r="BV5494" s="18" t="s">
        <v>1082</v>
      </c>
      <c r="BW5494" s="18" t="s">
        <v>10769</v>
      </c>
    </row>
    <row r="5495" spans="51:75" x14ac:dyDescent="0.3">
      <c r="AY5495" s="94" t="e">
        <f>VLOOKUP(C5495,#REF!, 2,FALSE)</f>
        <v>#REF!</v>
      </c>
      <c r="BM5495" s="18" t="s">
        <v>10770</v>
      </c>
      <c r="BN5495" s="18" t="s">
        <v>1082</v>
      </c>
      <c r="BO5495" s="18" t="s">
        <v>8701</v>
      </c>
      <c r="BU5495" s="18" t="s">
        <v>10770</v>
      </c>
      <c r="BV5495" s="18" t="s">
        <v>1082</v>
      </c>
      <c r="BW5495" s="18" t="s">
        <v>8701</v>
      </c>
    </row>
    <row r="5496" spans="51:75" x14ac:dyDescent="0.3">
      <c r="AY5496" s="94" t="e">
        <f>VLOOKUP(C5496,#REF!, 2,FALSE)</f>
        <v>#REF!</v>
      </c>
      <c r="BM5496" s="18" t="s">
        <v>10771</v>
      </c>
      <c r="BN5496" s="18" t="s">
        <v>642</v>
      </c>
      <c r="BO5496" s="18" t="s">
        <v>10772</v>
      </c>
      <c r="BU5496" s="18" t="s">
        <v>10771</v>
      </c>
      <c r="BV5496" s="18" t="s">
        <v>642</v>
      </c>
      <c r="BW5496" s="18" t="s">
        <v>10772</v>
      </c>
    </row>
    <row r="5497" spans="51:75" x14ac:dyDescent="0.3">
      <c r="AY5497" s="94" t="e">
        <f>VLOOKUP(C5497,#REF!, 2,FALSE)</f>
        <v>#REF!</v>
      </c>
      <c r="BM5497" s="18" t="s">
        <v>10773</v>
      </c>
      <c r="BN5497" s="18" t="s">
        <v>3064</v>
      </c>
      <c r="BO5497" s="18" t="s">
        <v>10774</v>
      </c>
      <c r="BU5497" s="18" t="s">
        <v>10773</v>
      </c>
      <c r="BV5497" s="18" t="s">
        <v>3064</v>
      </c>
      <c r="BW5497" s="18" t="s">
        <v>10774</v>
      </c>
    </row>
    <row r="5498" spans="51:75" x14ac:dyDescent="0.3">
      <c r="AY5498" s="94" t="e">
        <f>VLOOKUP(C5498,#REF!, 2,FALSE)</f>
        <v>#REF!</v>
      </c>
      <c r="BM5498" s="18" t="s">
        <v>10776</v>
      </c>
      <c r="BN5498" s="18" t="s">
        <v>3064</v>
      </c>
      <c r="BO5498" s="18" t="s">
        <v>10777</v>
      </c>
      <c r="BU5498" s="18" t="s">
        <v>10776</v>
      </c>
      <c r="BV5498" s="18" t="s">
        <v>3064</v>
      </c>
      <c r="BW5498" s="18" t="s">
        <v>10777</v>
      </c>
    </row>
    <row r="5499" spans="51:75" x14ac:dyDescent="0.3">
      <c r="AY5499" s="94" t="e">
        <f>VLOOKUP(C5499,#REF!, 2,FALSE)</f>
        <v>#REF!</v>
      </c>
      <c r="BM5499" s="18" t="s">
        <v>10778</v>
      </c>
      <c r="BN5499" s="18" t="s">
        <v>713</v>
      </c>
      <c r="BO5499" s="18" t="s">
        <v>10738</v>
      </c>
      <c r="BU5499" s="18" t="s">
        <v>10778</v>
      </c>
      <c r="BV5499" s="18" t="s">
        <v>713</v>
      </c>
      <c r="BW5499" s="18" t="s">
        <v>10738</v>
      </c>
    </row>
    <row r="5500" spans="51:75" x14ac:dyDescent="0.3">
      <c r="AY5500" s="94" t="e">
        <f>VLOOKUP(C5500,#REF!, 2,FALSE)</f>
        <v>#REF!</v>
      </c>
      <c r="BM5500" s="18" t="s">
        <v>10779</v>
      </c>
      <c r="BN5500" s="18" t="s">
        <v>630</v>
      </c>
      <c r="BO5500" s="18" t="s">
        <v>10780</v>
      </c>
      <c r="BU5500" s="18" t="s">
        <v>10779</v>
      </c>
      <c r="BV5500" s="18" t="s">
        <v>630</v>
      </c>
      <c r="BW5500" s="18" t="s">
        <v>10780</v>
      </c>
    </row>
    <row r="5501" spans="51:75" x14ac:dyDescent="0.3">
      <c r="AY5501" s="94" t="e">
        <f>VLOOKUP(C5501,#REF!, 2,FALSE)</f>
        <v>#REF!</v>
      </c>
      <c r="BM5501" s="18" t="s">
        <v>2964</v>
      </c>
      <c r="BN5501" s="18" t="s">
        <v>815</v>
      </c>
      <c r="BO5501" s="18" t="s">
        <v>6504</v>
      </c>
      <c r="BU5501" s="18" t="s">
        <v>2964</v>
      </c>
      <c r="BV5501" s="18" t="s">
        <v>815</v>
      </c>
      <c r="BW5501" s="18" t="s">
        <v>6504</v>
      </c>
    </row>
    <row r="5502" spans="51:75" x14ac:dyDescent="0.3">
      <c r="AY5502" s="94" t="e">
        <f>VLOOKUP(C5502,#REF!, 2,FALSE)</f>
        <v>#REF!</v>
      </c>
      <c r="BM5502" s="18" t="s">
        <v>10781</v>
      </c>
      <c r="BN5502" s="18" t="s">
        <v>783</v>
      </c>
      <c r="BO5502" s="18" t="s">
        <v>10782</v>
      </c>
      <c r="BU5502" s="18" t="s">
        <v>10781</v>
      </c>
      <c r="BV5502" s="18" t="s">
        <v>783</v>
      </c>
      <c r="BW5502" s="18" t="s">
        <v>10782</v>
      </c>
    </row>
    <row r="5503" spans="51:75" x14ac:dyDescent="0.3">
      <c r="AY5503" s="94" t="e">
        <f>VLOOKUP(C5503,#REF!, 2,FALSE)</f>
        <v>#REF!</v>
      </c>
      <c r="BM5503" s="18" t="s">
        <v>10783</v>
      </c>
      <c r="BN5503" s="18" t="s">
        <v>747</v>
      </c>
      <c r="BO5503" s="18" t="s">
        <v>782</v>
      </c>
      <c r="BU5503" s="18" t="s">
        <v>10783</v>
      </c>
      <c r="BV5503" s="18" t="s">
        <v>747</v>
      </c>
      <c r="BW5503" s="18" t="s">
        <v>782</v>
      </c>
    </row>
    <row r="5504" spans="51:75" x14ac:dyDescent="0.3">
      <c r="AY5504" s="94" t="e">
        <f>VLOOKUP(C5504,#REF!, 2,FALSE)</f>
        <v>#REF!</v>
      </c>
      <c r="BM5504" s="18" t="s">
        <v>10784</v>
      </c>
      <c r="BN5504" s="18" t="s">
        <v>1025</v>
      </c>
      <c r="BO5504" s="18" t="s">
        <v>10785</v>
      </c>
      <c r="BU5504" s="18" t="s">
        <v>10784</v>
      </c>
      <c r="BV5504" s="18" t="s">
        <v>1025</v>
      </c>
      <c r="BW5504" s="18" t="s">
        <v>10785</v>
      </c>
    </row>
    <row r="5505" spans="51:75" x14ac:dyDescent="0.3">
      <c r="AY5505" s="94" t="e">
        <f>VLOOKUP(C5505,#REF!, 2,FALSE)</f>
        <v>#REF!</v>
      </c>
      <c r="BM5505" s="18" t="s">
        <v>10786</v>
      </c>
      <c r="BN5505" s="18" t="s">
        <v>663</v>
      </c>
      <c r="BO5505" s="18" t="s">
        <v>10787</v>
      </c>
      <c r="BU5505" s="18" t="s">
        <v>10786</v>
      </c>
      <c r="BV5505" s="18" t="s">
        <v>663</v>
      </c>
      <c r="BW5505" s="18" t="s">
        <v>10787</v>
      </c>
    </row>
    <row r="5506" spans="51:75" x14ac:dyDescent="0.3">
      <c r="AY5506" s="94" t="e">
        <f>VLOOKUP(C5506,#REF!, 2,FALSE)</f>
        <v>#REF!</v>
      </c>
      <c r="BM5506" s="18" t="s">
        <v>10788</v>
      </c>
      <c r="BN5506" s="18" t="s">
        <v>940</v>
      </c>
      <c r="BO5506" s="18" t="s">
        <v>10789</v>
      </c>
      <c r="BU5506" s="18" t="s">
        <v>10788</v>
      </c>
      <c r="BV5506" s="18" t="s">
        <v>940</v>
      </c>
      <c r="BW5506" s="18" t="s">
        <v>10789</v>
      </c>
    </row>
    <row r="5507" spans="51:75" x14ac:dyDescent="0.3">
      <c r="AY5507" s="94" t="e">
        <f>VLOOKUP(C5507,#REF!, 2,FALSE)</f>
        <v>#REF!</v>
      </c>
      <c r="BM5507" s="18" t="s">
        <v>10790</v>
      </c>
      <c r="BN5507" s="18" t="s">
        <v>742</v>
      </c>
      <c r="BO5507" s="18" t="s">
        <v>6289</v>
      </c>
      <c r="BU5507" s="18" t="s">
        <v>10790</v>
      </c>
      <c r="BV5507" s="18" t="s">
        <v>742</v>
      </c>
      <c r="BW5507" s="18" t="s">
        <v>6289</v>
      </c>
    </row>
    <row r="5508" spans="51:75" x14ac:dyDescent="0.3">
      <c r="AY5508" s="94" t="e">
        <f>VLOOKUP(C5508,#REF!, 2,FALSE)</f>
        <v>#REF!</v>
      </c>
      <c r="BM5508" s="18" t="s">
        <v>10792</v>
      </c>
      <c r="BN5508" s="18" t="s">
        <v>17081</v>
      </c>
      <c r="BO5508" s="18" t="s">
        <v>8876</v>
      </c>
      <c r="BU5508" s="18" t="s">
        <v>10792</v>
      </c>
      <c r="BV5508" s="18" t="s">
        <v>17081</v>
      </c>
      <c r="BW5508" s="18" t="s">
        <v>8876</v>
      </c>
    </row>
    <row r="5509" spans="51:75" x14ac:dyDescent="0.3">
      <c r="AY5509" s="94" t="e">
        <f>VLOOKUP(C5509,#REF!, 2,FALSE)</f>
        <v>#REF!</v>
      </c>
      <c r="BM5509" s="18" t="s">
        <v>10793</v>
      </c>
      <c r="BN5509" s="18" t="s">
        <v>783</v>
      </c>
      <c r="BO5509" s="18" t="s">
        <v>2981</v>
      </c>
      <c r="BU5509" s="18" t="s">
        <v>10793</v>
      </c>
      <c r="BV5509" s="18" t="s">
        <v>783</v>
      </c>
      <c r="BW5509" s="18" t="s">
        <v>2981</v>
      </c>
    </row>
    <row r="5510" spans="51:75" x14ac:dyDescent="0.3">
      <c r="AY5510" s="94" t="e">
        <f>VLOOKUP(C5510,#REF!, 2,FALSE)</f>
        <v>#REF!</v>
      </c>
      <c r="BM5510" s="18" t="s">
        <v>10794</v>
      </c>
      <c r="BN5510" s="18" t="s">
        <v>669</v>
      </c>
      <c r="BO5510" s="18" t="s">
        <v>782</v>
      </c>
      <c r="BU5510" s="18" t="s">
        <v>10794</v>
      </c>
      <c r="BV5510" s="18" t="s">
        <v>669</v>
      </c>
      <c r="BW5510" s="18" t="s">
        <v>782</v>
      </c>
    </row>
    <row r="5511" spans="51:75" x14ac:dyDescent="0.3">
      <c r="AY5511" s="94" t="e">
        <f>VLOOKUP(C5511,#REF!, 2,FALSE)</f>
        <v>#REF!</v>
      </c>
      <c r="BM5511" s="18" t="s">
        <v>10795</v>
      </c>
      <c r="BN5511" s="18" t="s">
        <v>1082</v>
      </c>
      <c r="BO5511" s="18" t="s">
        <v>10796</v>
      </c>
      <c r="BU5511" s="18" t="s">
        <v>10795</v>
      </c>
      <c r="BV5511" s="18" t="s">
        <v>1082</v>
      </c>
      <c r="BW5511" s="18" t="s">
        <v>10796</v>
      </c>
    </row>
    <row r="5512" spans="51:75" x14ac:dyDescent="0.3">
      <c r="AY5512" s="94" t="e">
        <f>VLOOKUP(C5512,#REF!, 2,FALSE)</f>
        <v>#REF!</v>
      </c>
      <c r="BM5512" s="18" t="s">
        <v>10797</v>
      </c>
      <c r="BN5512" s="18" t="s">
        <v>790</v>
      </c>
      <c r="BO5512" s="18" t="s">
        <v>10798</v>
      </c>
      <c r="BU5512" s="18" t="s">
        <v>10797</v>
      </c>
      <c r="BV5512" s="18" t="s">
        <v>790</v>
      </c>
      <c r="BW5512" s="18" t="s">
        <v>10798</v>
      </c>
    </row>
    <row r="5513" spans="51:75" x14ac:dyDescent="0.3">
      <c r="AY5513" s="94" t="e">
        <f>VLOOKUP(C5513,#REF!, 2,FALSE)</f>
        <v>#REF!</v>
      </c>
      <c r="BM5513" s="18" t="s">
        <v>10799</v>
      </c>
      <c r="BN5513" s="18" t="s">
        <v>1082</v>
      </c>
      <c r="BO5513" s="18" t="s">
        <v>10800</v>
      </c>
      <c r="BU5513" s="18" t="s">
        <v>10799</v>
      </c>
      <c r="BV5513" s="18" t="s">
        <v>1082</v>
      </c>
      <c r="BW5513" s="18" t="s">
        <v>10800</v>
      </c>
    </row>
    <row r="5514" spans="51:75" x14ac:dyDescent="0.3">
      <c r="AY5514" s="94" t="e">
        <f>VLOOKUP(C5514,#REF!, 2,FALSE)</f>
        <v>#REF!</v>
      </c>
      <c r="BM5514" s="18" t="s">
        <v>10801</v>
      </c>
      <c r="BN5514" s="18" t="s">
        <v>2993</v>
      </c>
      <c r="BO5514" s="18" t="s">
        <v>10802</v>
      </c>
      <c r="BU5514" s="18" t="s">
        <v>10801</v>
      </c>
      <c r="BV5514" s="18" t="s">
        <v>2993</v>
      </c>
      <c r="BW5514" s="18" t="s">
        <v>10802</v>
      </c>
    </row>
    <row r="5515" spans="51:75" x14ac:dyDescent="0.3">
      <c r="AY5515" s="94" t="e">
        <f>VLOOKUP(C5515,#REF!, 2,FALSE)</f>
        <v>#REF!</v>
      </c>
      <c r="BM5515" s="18" t="s">
        <v>10803</v>
      </c>
      <c r="BN5515" s="18" t="s">
        <v>2993</v>
      </c>
      <c r="BO5515" s="18" t="s">
        <v>1389</v>
      </c>
      <c r="BU5515" s="18" t="s">
        <v>10803</v>
      </c>
      <c r="BV5515" s="18" t="s">
        <v>2993</v>
      </c>
      <c r="BW5515" s="18" t="s">
        <v>1389</v>
      </c>
    </row>
    <row r="5516" spans="51:75" x14ac:dyDescent="0.3">
      <c r="AY5516" s="94" t="e">
        <f>VLOOKUP(C5516,#REF!, 2,FALSE)</f>
        <v>#REF!</v>
      </c>
      <c r="BM5516" s="18" t="s">
        <v>10804</v>
      </c>
      <c r="BN5516" s="18" t="s">
        <v>7916</v>
      </c>
      <c r="BO5516" s="18" t="s">
        <v>5552</v>
      </c>
      <c r="BU5516" s="18" t="s">
        <v>10804</v>
      </c>
      <c r="BV5516" s="18" t="s">
        <v>7916</v>
      </c>
      <c r="BW5516" s="18" t="s">
        <v>5552</v>
      </c>
    </row>
    <row r="5517" spans="51:75" x14ac:dyDescent="0.3">
      <c r="AY5517" s="94" t="e">
        <f>VLOOKUP(C5517,#REF!, 2,FALSE)</f>
        <v>#REF!</v>
      </c>
      <c r="BM5517" s="18" t="s">
        <v>10805</v>
      </c>
      <c r="BN5517" s="18" t="s">
        <v>954</v>
      </c>
      <c r="BO5517" s="18" t="s">
        <v>1005</v>
      </c>
      <c r="BU5517" s="18" t="s">
        <v>10805</v>
      </c>
      <c r="BV5517" s="18" t="s">
        <v>954</v>
      </c>
      <c r="BW5517" s="18" t="s">
        <v>1005</v>
      </c>
    </row>
    <row r="5518" spans="51:75" x14ac:dyDescent="0.3">
      <c r="AY5518" s="94" t="e">
        <f>VLOOKUP(C5518,#REF!, 2,FALSE)</f>
        <v>#REF!</v>
      </c>
      <c r="BM5518" s="18" t="s">
        <v>10806</v>
      </c>
      <c r="BN5518" s="18" t="s">
        <v>861</v>
      </c>
      <c r="BO5518" s="18" t="s">
        <v>5205</v>
      </c>
      <c r="BU5518" s="18" t="s">
        <v>10806</v>
      </c>
      <c r="BV5518" s="18" t="s">
        <v>861</v>
      </c>
      <c r="BW5518" s="18" t="s">
        <v>5205</v>
      </c>
    </row>
    <row r="5519" spans="51:75" x14ac:dyDescent="0.3">
      <c r="AY5519" s="94" t="e">
        <f>VLOOKUP(C5519,#REF!, 2,FALSE)</f>
        <v>#REF!</v>
      </c>
      <c r="BM5519" s="18" t="s">
        <v>10807</v>
      </c>
      <c r="BN5519" s="18" t="s">
        <v>631</v>
      </c>
      <c r="BO5519" s="18" t="s">
        <v>2998</v>
      </c>
      <c r="BU5519" s="18" t="s">
        <v>10807</v>
      </c>
      <c r="BV5519" s="18" t="s">
        <v>631</v>
      </c>
      <c r="BW5519" s="18" t="s">
        <v>2998</v>
      </c>
    </row>
    <row r="5520" spans="51:75" x14ac:dyDescent="0.3">
      <c r="AY5520" s="94" t="e">
        <f>VLOOKUP(C5520,#REF!, 2,FALSE)</f>
        <v>#REF!</v>
      </c>
      <c r="BM5520" s="18" t="s">
        <v>10809</v>
      </c>
      <c r="BN5520" s="18" t="s">
        <v>1280</v>
      </c>
      <c r="BO5520" s="18" t="s">
        <v>10810</v>
      </c>
      <c r="BU5520" s="18" t="s">
        <v>10809</v>
      </c>
      <c r="BV5520" s="18" t="s">
        <v>1280</v>
      </c>
      <c r="BW5520" s="18" t="s">
        <v>10810</v>
      </c>
    </row>
    <row r="5521" spans="51:75" x14ac:dyDescent="0.3">
      <c r="AY5521" s="94" t="e">
        <f>VLOOKUP(C5521,#REF!, 2,FALSE)</f>
        <v>#REF!</v>
      </c>
      <c r="BM5521" s="18" t="s">
        <v>10811</v>
      </c>
      <c r="BN5521" s="18" t="s">
        <v>799</v>
      </c>
      <c r="BO5521" s="18" t="s">
        <v>1300</v>
      </c>
      <c r="BU5521" s="18" t="s">
        <v>10811</v>
      </c>
      <c r="BV5521" s="18" t="s">
        <v>799</v>
      </c>
      <c r="BW5521" s="18" t="s">
        <v>1300</v>
      </c>
    </row>
    <row r="5522" spans="51:75" x14ac:dyDescent="0.3">
      <c r="AY5522" s="94" t="e">
        <f>VLOOKUP(C5522,#REF!, 2,FALSE)</f>
        <v>#REF!</v>
      </c>
      <c r="BM5522" s="18" t="s">
        <v>2975</v>
      </c>
      <c r="BN5522" s="18" t="s">
        <v>799</v>
      </c>
      <c r="BO5522" s="18" t="s">
        <v>10812</v>
      </c>
      <c r="BU5522" s="18" t="s">
        <v>2975</v>
      </c>
      <c r="BV5522" s="18" t="s">
        <v>799</v>
      </c>
      <c r="BW5522" s="18" t="s">
        <v>10812</v>
      </c>
    </row>
    <row r="5523" spans="51:75" x14ac:dyDescent="0.3">
      <c r="AY5523" s="94" t="e">
        <f>VLOOKUP(C5523,#REF!, 2,FALSE)</f>
        <v>#REF!</v>
      </c>
      <c r="BM5523" s="18" t="s">
        <v>10813</v>
      </c>
      <c r="BN5523" s="18" t="s">
        <v>619</v>
      </c>
      <c r="BO5523" s="18" t="s">
        <v>10814</v>
      </c>
      <c r="BU5523" s="18" t="s">
        <v>10813</v>
      </c>
      <c r="BV5523" s="18" t="s">
        <v>619</v>
      </c>
      <c r="BW5523" s="18" t="s">
        <v>10814</v>
      </c>
    </row>
    <row r="5524" spans="51:75" x14ac:dyDescent="0.3">
      <c r="AY5524" s="94" t="e">
        <f>VLOOKUP(C5524,#REF!, 2,FALSE)</f>
        <v>#REF!</v>
      </c>
      <c r="BM5524" s="18" t="s">
        <v>10815</v>
      </c>
      <c r="BN5524" s="18" t="s">
        <v>675</v>
      </c>
      <c r="BO5524" s="18" t="s">
        <v>10816</v>
      </c>
      <c r="BU5524" s="18" t="s">
        <v>10815</v>
      </c>
      <c r="BV5524" s="18" t="s">
        <v>675</v>
      </c>
      <c r="BW5524" s="18" t="s">
        <v>10816</v>
      </c>
    </row>
    <row r="5525" spans="51:75" x14ac:dyDescent="0.3">
      <c r="AY5525" s="94" t="e">
        <f>VLOOKUP(C5525,#REF!, 2,FALSE)</f>
        <v>#REF!</v>
      </c>
      <c r="BM5525" s="18" t="s">
        <v>10817</v>
      </c>
      <c r="BN5525" s="18" t="s">
        <v>1355</v>
      </c>
      <c r="BO5525" s="18" t="s">
        <v>10818</v>
      </c>
      <c r="BU5525" s="18" t="s">
        <v>10817</v>
      </c>
      <c r="BV5525" s="18" t="s">
        <v>1355</v>
      </c>
      <c r="BW5525" s="18" t="s">
        <v>10818</v>
      </c>
    </row>
    <row r="5526" spans="51:75" x14ac:dyDescent="0.3">
      <c r="AY5526" s="94" t="e">
        <f>VLOOKUP(C5526,#REF!, 2,FALSE)</f>
        <v>#REF!</v>
      </c>
      <c r="BM5526" s="18" t="s">
        <v>10819</v>
      </c>
      <c r="BN5526" s="18" t="s">
        <v>661</v>
      </c>
      <c r="BO5526" s="18" t="s">
        <v>1174</v>
      </c>
      <c r="BU5526" s="18" t="s">
        <v>10819</v>
      </c>
      <c r="BV5526" s="18" t="s">
        <v>661</v>
      </c>
      <c r="BW5526" s="18" t="s">
        <v>1174</v>
      </c>
    </row>
    <row r="5527" spans="51:75" x14ac:dyDescent="0.3">
      <c r="AY5527" s="94" t="e">
        <f>VLOOKUP(C5527,#REF!, 2,FALSE)</f>
        <v>#REF!</v>
      </c>
      <c r="BM5527" s="18" t="s">
        <v>10820</v>
      </c>
      <c r="BN5527" s="18" t="s">
        <v>631</v>
      </c>
      <c r="BO5527" s="18" t="s">
        <v>2998</v>
      </c>
      <c r="BU5527" s="18" t="s">
        <v>10820</v>
      </c>
      <c r="BV5527" s="18" t="s">
        <v>631</v>
      </c>
      <c r="BW5527" s="18" t="s">
        <v>2998</v>
      </c>
    </row>
    <row r="5528" spans="51:75" x14ac:dyDescent="0.3">
      <c r="AY5528" s="94" t="e">
        <f>VLOOKUP(C5528,#REF!, 2,FALSE)</f>
        <v>#REF!</v>
      </c>
      <c r="BM5528" s="18" t="s">
        <v>10821</v>
      </c>
      <c r="BN5528" s="18" t="s">
        <v>822</v>
      </c>
      <c r="BO5528" s="18" t="s">
        <v>8943</v>
      </c>
      <c r="BU5528" s="18" t="s">
        <v>10821</v>
      </c>
      <c r="BV5528" s="18" t="s">
        <v>822</v>
      </c>
      <c r="BW5528" s="18" t="s">
        <v>8943</v>
      </c>
    </row>
    <row r="5529" spans="51:75" x14ac:dyDescent="0.3">
      <c r="AY5529" s="94" t="e">
        <f>VLOOKUP(C5529,#REF!, 2,FALSE)</f>
        <v>#REF!</v>
      </c>
      <c r="BM5529" s="18" t="s">
        <v>10822</v>
      </c>
      <c r="BN5529" s="18" t="s">
        <v>643</v>
      </c>
      <c r="BO5529" s="18" t="s">
        <v>4139</v>
      </c>
      <c r="BU5529" s="18" t="s">
        <v>10822</v>
      </c>
      <c r="BV5529" s="18" t="s">
        <v>643</v>
      </c>
      <c r="BW5529" s="18" t="s">
        <v>4139</v>
      </c>
    </row>
    <row r="5530" spans="51:75" x14ac:dyDescent="0.3">
      <c r="AY5530" s="94" t="e">
        <f>VLOOKUP(C5530,#REF!, 2,FALSE)</f>
        <v>#REF!</v>
      </c>
      <c r="BM5530" s="18" t="s">
        <v>10823</v>
      </c>
      <c r="BN5530" s="18" t="s">
        <v>742</v>
      </c>
      <c r="BO5530" s="18" t="s">
        <v>7861</v>
      </c>
      <c r="BU5530" s="18" t="s">
        <v>10823</v>
      </c>
      <c r="BV5530" s="18" t="s">
        <v>742</v>
      </c>
      <c r="BW5530" s="18" t="s">
        <v>7861</v>
      </c>
    </row>
    <row r="5531" spans="51:75" x14ac:dyDescent="0.3">
      <c r="AY5531" s="94" t="e">
        <f>VLOOKUP(C5531,#REF!, 2,FALSE)</f>
        <v>#REF!</v>
      </c>
      <c r="BM5531" s="18" t="s">
        <v>10824</v>
      </c>
      <c r="BN5531" s="18" t="s">
        <v>861</v>
      </c>
      <c r="BO5531" s="18" t="s">
        <v>4425</v>
      </c>
      <c r="BU5531" s="18" t="s">
        <v>10824</v>
      </c>
      <c r="BV5531" s="18" t="s">
        <v>861</v>
      </c>
      <c r="BW5531" s="18" t="s">
        <v>4425</v>
      </c>
    </row>
    <row r="5532" spans="51:75" x14ac:dyDescent="0.3">
      <c r="AY5532" s="94" t="e">
        <f>VLOOKUP(C5532,#REF!, 2,FALSE)</f>
        <v>#REF!</v>
      </c>
      <c r="BM5532" s="18" t="s">
        <v>10825</v>
      </c>
      <c r="BN5532" s="18" t="s">
        <v>628</v>
      </c>
      <c r="BO5532" s="18" t="s">
        <v>2998</v>
      </c>
      <c r="BU5532" s="18" t="s">
        <v>10825</v>
      </c>
      <c r="BV5532" s="18" t="s">
        <v>628</v>
      </c>
      <c r="BW5532" s="18" t="s">
        <v>2998</v>
      </c>
    </row>
    <row r="5533" spans="51:75" x14ac:dyDescent="0.3">
      <c r="AY5533" s="94" t="e">
        <f>VLOOKUP(C5533,#REF!, 2,FALSE)</f>
        <v>#REF!</v>
      </c>
      <c r="BM5533" s="18" t="s">
        <v>10826</v>
      </c>
      <c r="BN5533" s="18" t="s">
        <v>783</v>
      </c>
      <c r="BO5533" s="18" t="s">
        <v>10827</v>
      </c>
      <c r="BU5533" s="18" t="s">
        <v>10826</v>
      </c>
      <c r="BV5533" s="18" t="s">
        <v>783</v>
      </c>
      <c r="BW5533" s="18" t="s">
        <v>10827</v>
      </c>
    </row>
    <row r="5534" spans="51:75" x14ac:dyDescent="0.3">
      <c r="AY5534" s="94" t="e">
        <f>VLOOKUP(C5534,#REF!, 2,FALSE)</f>
        <v>#REF!</v>
      </c>
      <c r="BM5534" s="18" t="s">
        <v>10829</v>
      </c>
      <c r="BN5534" s="18" t="s">
        <v>935</v>
      </c>
      <c r="BO5534" s="18" t="s">
        <v>3469</v>
      </c>
      <c r="BU5534" s="18" t="s">
        <v>10829</v>
      </c>
      <c r="BV5534" s="18" t="s">
        <v>935</v>
      </c>
      <c r="BW5534" s="18" t="s">
        <v>3469</v>
      </c>
    </row>
    <row r="5535" spans="51:75" x14ac:dyDescent="0.3">
      <c r="AY5535" s="94" t="e">
        <f>VLOOKUP(C5535,#REF!, 2,FALSE)</f>
        <v>#REF!</v>
      </c>
      <c r="BM5535" s="18" t="s">
        <v>10830</v>
      </c>
      <c r="BN5535" s="18" t="s">
        <v>790</v>
      </c>
      <c r="BO5535" s="18" t="s">
        <v>8033</v>
      </c>
      <c r="BU5535" s="18" t="s">
        <v>10830</v>
      </c>
      <c r="BV5535" s="18" t="s">
        <v>790</v>
      </c>
      <c r="BW5535" s="18" t="s">
        <v>8033</v>
      </c>
    </row>
    <row r="5536" spans="51:75" x14ac:dyDescent="0.3">
      <c r="AY5536" s="94" t="e">
        <f>VLOOKUP(C5536,#REF!, 2,FALSE)</f>
        <v>#REF!</v>
      </c>
      <c r="BM5536" s="18" t="s">
        <v>10831</v>
      </c>
      <c r="BN5536" s="18" t="s">
        <v>633</v>
      </c>
      <c r="BO5536" s="18" t="s">
        <v>10832</v>
      </c>
      <c r="BU5536" s="18" t="s">
        <v>10831</v>
      </c>
      <c r="BV5536" s="18" t="s">
        <v>633</v>
      </c>
      <c r="BW5536" s="18" t="s">
        <v>10832</v>
      </c>
    </row>
    <row r="5537" spans="51:75" x14ac:dyDescent="0.3">
      <c r="AY5537" s="94" t="e">
        <f>VLOOKUP(C5537,#REF!, 2,FALSE)</f>
        <v>#REF!</v>
      </c>
      <c r="BM5537" s="18" t="s">
        <v>1929</v>
      </c>
      <c r="BN5537" s="18" t="s">
        <v>643</v>
      </c>
      <c r="BO5537" s="18" t="s">
        <v>7684</v>
      </c>
      <c r="BU5537" s="18" t="s">
        <v>1929</v>
      </c>
      <c r="BV5537" s="18" t="s">
        <v>643</v>
      </c>
      <c r="BW5537" s="18" t="s">
        <v>7684</v>
      </c>
    </row>
    <row r="5538" spans="51:75" x14ac:dyDescent="0.3">
      <c r="AY5538" s="94" t="e">
        <f>VLOOKUP(C5538,#REF!, 2,FALSE)</f>
        <v>#REF!</v>
      </c>
      <c r="BM5538" s="18" t="s">
        <v>10834</v>
      </c>
      <c r="BN5538" s="18" t="s">
        <v>792</v>
      </c>
      <c r="BO5538" s="18" t="s">
        <v>8196</v>
      </c>
      <c r="BU5538" s="18" t="s">
        <v>10834</v>
      </c>
      <c r="BV5538" s="18" t="s">
        <v>792</v>
      </c>
      <c r="BW5538" s="18" t="s">
        <v>8196</v>
      </c>
    </row>
    <row r="5539" spans="51:75" x14ac:dyDescent="0.3">
      <c r="AY5539" s="94" t="e">
        <f>VLOOKUP(C5539,#REF!, 2,FALSE)</f>
        <v>#REF!</v>
      </c>
      <c r="BM5539" s="18" t="s">
        <v>2956</v>
      </c>
      <c r="BN5539" s="18" t="s">
        <v>822</v>
      </c>
      <c r="BO5539" s="18" t="s">
        <v>10835</v>
      </c>
      <c r="BU5539" s="18" t="s">
        <v>2956</v>
      </c>
      <c r="BV5539" s="18" t="s">
        <v>822</v>
      </c>
      <c r="BW5539" s="18" t="s">
        <v>10835</v>
      </c>
    </row>
    <row r="5540" spans="51:75" x14ac:dyDescent="0.3">
      <c r="AY5540" s="94" t="e">
        <f>VLOOKUP(C5540,#REF!, 2,FALSE)</f>
        <v>#REF!</v>
      </c>
      <c r="BM5540" s="18" t="s">
        <v>10836</v>
      </c>
      <c r="BN5540" s="18" t="s">
        <v>822</v>
      </c>
      <c r="BO5540" s="18" t="s">
        <v>7919</v>
      </c>
      <c r="BU5540" s="18" t="s">
        <v>10836</v>
      </c>
      <c r="BV5540" s="18" t="s">
        <v>822</v>
      </c>
      <c r="BW5540" s="18" t="s">
        <v>7919</v>
      </c>
    </row>
    <row r="5541" spans="51:75" x14ac:dyDescent="0.3">
      <c r="AY5541" s="94" t="e">
        <f>VLOOKUP(C5541,#REF!, 2,FALSE)</f>
        <v>#REF!</v>
      </c>
      <c r="BM5541" s="18" t="s">
        <v>10837</v>
      </c>
      <c r="BN5541" s="18" t="s">
        <v>822</v>
      </c>
      <c r="BO5541" s="18" t="s">
        <v>10838</v>
      </c>
      <c r="BU5541" s="18" t="s">
        <v>10837</v>
      </c>
      <c r="BV5541" s="18" t="s">
        <v>822</v>
      </c>
      <c r="BW5541" s="18" t="s">
        <v>10838</v>
      </c>
    </row>
    <row r="5542" spans="51:75" x14ac:dyDescent="0.3">
      <c r="AY5542" s="94" t="e">
        <f>VLOOKUP(C5542,#REF!, 2,FALSE)</f>
        <v>#REF!</v>
      </c>
      <c r="BM5542" s="18" t="s">
        <v>10839</v>
      </c>
      <c r="BN5542" s="18" t="s">
        <v>938</v>
      </c>
      <c r="BO5542" s="18" t="s">
        <v>2802</v>
      </c>
      <c r="BU5542" s="18" t="s">
        <v>10839</v>
      </c>
      <c r="BV5542" s="18" t="s">
        <v>938</v>
      </c>
      <c r="BW5542" s="18" t="s">
        <v>2802</v>
      </c>
    </row>
    <row r="5543" spans="51:75" x14ac:dyDescent="0.3">
      <c r="AY5543" s="94" t="e">
        <f>VLOOKUP(C5543,#REF!, 2,FALSE)</f>
        <v>#REF!</v>
      </c>
      <c r="BM5543" s="18" t="s">
        <v>10841</v>
      </c>
      <c r="BN5543" s="18" t="s">
        <v>667</v>
      </c>
      <c r="BO5543" s="18" t="s">
        <v>10842</v>
      </c>
      <c r="BU5543" s="18" t="s">
        <v>10841</v>
      </c>
      <c r="BV5543" s="18" t="s">
        <v>667</v>
      </c>
      <c r="BW5543" s="18" t="s">
        <v>10842</v>
      </c>
    </row>
    <row r="5544" spans="51:75" x14ac:dyDescent="0.3">
      <c r="AY5544" s="94" t="e">
        <f>VLOOKUP(C5544,#REF!, 2,FALSE)</f>
        <v>#REF!</v>
      </c>
      <c r="BM5544" s="18" t="s">
        <v>10843</v>
      </c>
      <c r="BN5544" s="18" t="s">
        <v>940</v>
      </c>
      <c r="BO5544" s="18" t="s">
        <v>10844</v>
      </c>
      <c r="BU5544" s="18" t="s">
        <v>10843</v>
      </c>
      <c r="BV5544" s="18" t="s">
        <v>940</v>
      </c>
      <c r="BW5544" s="18" t="s">
        <v>10844</v>
      </c>
    </row>
    <row r="5545" spans="51:75" x14ac:dyDescent="0.3">
      <c r="AY5545" s="94" t="e">
        <f>VLOOKUP(C5545,#REF!, 2,FALSE)</f>
        <v>#REF!</v>
      </c>
      <c r="BM5545" s="18" t="s">
        <v>2972</v>
      </c>
      <c r="BN5545" s="18" t="s">
        <v>622</v>
      </c>
      <c r="BO5545" s="18" t="s">
        <v>10845</v>
      </c>
      <c r="BU5545" s="18" t="s">
        <v>2972</v>
      </c>
      <c r="BV5545" s="18" t="s">
        <v>622</v>
      </c>
      <c r="BW5545" s="18" t="s">
        <v>10845</v>
      </c>
    </row>
    <row r="5546" spans="51:75" x14ac:dyDescent="0.3">
      <c r="AY5546" s="94" t="e">
        <f>VLOOKUP(C5546,#REF!, 2,FALSE)</f>
        <v>#REF!</v>
      </c>
      <c r="BM5546" s="18" t="s">
        <v>10846</v>
      </c>
      <c r="BN5546" s="18" t="s">
        <v>621</v>
      </c>
      <c r="BO5546" s="18" t="s">
        <v>10847</v>
      </c>
      <c r="BU5546" s="18" t="s">
        <v>10846</v>
      </c>
      <c r="BV5546" s="18" t="s">
        <v>621</v>
      </c>
      <c r="BW5546" s="18" t="s">
        <v>10847</v>
      </c>
    </row>
    <row r="5547" spans="51:75" x14ac:dyDescent="0.3">
      <c r="AY5547" s="94" t="e">
        <f>VLOOKUP(C5547,#REF!, 2,FALSE)</f>
        <v>#REF!</v>
      </c>
      <c r="BM5547" s="18" t="s">
        <v>2976</v>
      </c>
      <c r="BN5547" s="18" t="s">
        <v>621</v>
      </c>
      <c r="BO5547" s="18" t="s">
        <v>10848</v>
      </c>
      <c r="BU5547" s="18" t="s">
        <v>2976</v>
      </c>
      <c r="BV5547" s="18" t="s">
        <v>621</v>
      </c>
      <c r="BW5547" s="18" t="s">
        <v>10848</v>
      </c>
    </row>
    <row r="5548" spans="51:75" x14ac:dyDescent="0.3">
      <c r="AY5548" s="94" t="e">
        <f>VLOOKUP(C5548,#REF!, 2,FALSE)</f>
        <v>#REF!</v>
      </c>
      <c r="BM5548" s="18" t="s">
        <v>10849</v>
      </c>
      <c r="BN5548" s="18" t="s">
        <v>664</v>
      </c>
      <c r="BO5548" s="18" t="s">
        <v>10850</v>
      </c>
      <c r="BU5548" s="18" t="s">
        <v>10849</v>
      </c>
      <c r="BV5548" s="18" t="s">
        <v>664</v>
      </c>
      <c r="BW5548" s="18" t="s">
        <v>10850</v>
      </c>
    </row>
    <row r="5549" spans="51:75" x14ac:dyDescent="0.3">
      <c r="AY5549" s="94" t="e">
        <f>VLOOKUP(C5549,#REF!, 2,FALSE)</f>
        <v>#REF!</v>
      </c>
      <c r="BM5549" s="18" t="s">
        <v>10851</v>
      </c>
      <c r="BN5549" s="18" t="s">
        <v>783</v>
      </c>
      <c r="BO5549" s="18" t="s">
        <v>7055</v>
      </c>
      <c r="BU5549" s="18" t="s">
        <v>10851</v>
      </c>
      <c r="BV5549" s="18" t="s">
        <v>783</v>
      </c>
      <c r="BW5549" s="18" t="s">
        <v>7055</v>
      </c>
    </row>
    <row r="5550" spans="51:75" x14ac:dyDescent="0.3">
      <c r="AY5550" s="94" t="e">
        <f>VLOOKUP(C5550,#REF!, 2,FALSE)</f>
        <v>#REF!</v>
      </c>
      <c r="BM5550" s="18" t="s">
        <v>10853</v>
      </c>
      <c r="BN5550" s="18" t="s">
        <v>713</v>
      </c>
      <c r="BO5550" s="18" t="s">
        <v>1026</v>
      </c>
      <c r="BU5550" s="18" t="s">
        <v>10853</v>
      </c>
      <c r="BV5550" s="18" t="s">
        <v>713</v>
      </c>
      <c r="BW5550" s="18" t="s">
        <v>1026</v>
      </c>
    </row>
    <row r="5551" spans="51:75" x14ac:dyDescent="0.3">
      <c r="AY5551" s="94" t="e">
        <f>VLOOKUP(C5551,#REF!, 2,FALSE)</f>
        <v>#REF!</v>
      </c>
      <c r="BM5551" s="18" t="s">
        <v>10854</v>
      </c>
      <c r="BN5551" s="18" t="s">
        <v>792</v>
      </c>
      <c r="BO5551" s="18" t="s">
        <v>10855</v>
      </c>
      <c r="BU5551" s="18" t="s">
        <v>10854</v>
      </c>
      <c r="BV5551" s="18" t="s">
        <v>792</v>
      </c>
      <c r="BW5551" s="18" t="s">
        <v>10855</v>
      </c>
    </row>
    <row r="5552" spans="51:75" x14ac:dyDescent="0.3">
      <c r="AY5552" s="94" t="e">
        <f>VLOOKUP(C5552,#REF!, 2,FALSE)</f>
        <v>#REF!</v>
      </c>
      <c r="BM5552" s="18" t="s">
        <v>10856</v>
      </c>
      <c r="BN5552" s="18" t="s">
        <v>3231</v>
      </c>
      <c r="BO5552" s="18" t="s">
        <v>5301</v>
      </c>
      <c r="BU5552" s="18" t="s">
        <v>10856</v>
      </c>
      <c r="BV5552" s="18" t="s">
        <v>3231</v>
      </c>
      <c r="BW5552" s="18" t="s">
        <v>5301</v>
      </c>
    </row>
    <row r="5553" spans="51:75" x14ac:dyDescent="0.3">
      <c r="AY5553" s="94" t="e">
        <f>VLOOKUP(C5553,#REF!, 2,FALSE)</f>
        <v>#REF!</v>
      </c>
      <c r="BM5553" s="18" t="s">
        <v>10857</v>
      </c>
      <c r="BN5553" s="18" t="s">
        <v>3231</v>
      </c>
      <c r="BO5553" s="18" t="s">
        <v>10858</v>
      </c>
      <c r="BU5553" s="18" t="s">
        <v>10857</v>
      </c>
      <c r="BV5553" s="18" t="s">
        <v>3231</v>
      </c>
      <c r="BW5553" s="18" t="s">
        <v>10858</v>
      </c>
    </row>
    <row r="5554" spans="51:75" x14ac:dyDescent="0.3">
      <c r="AY5554" s="94" t="e">
        <f>VLOOKUP(C5554,#REF!, 2,FALSE)</f>
        <v>#REF!</v>
      </c>
      <c r="BM5554" s="18" t="s">
        <v>10859</v>
      </c>
      <c r="BN5554" s="18" t="s">
        <v>3064</v>
      </c>
      <c r="BO5554" s="18" t="s">
        <v>10860</v>
      </c>
      <c r="BU5554" s="18" t="s">
        <v>10859</v>
      </c>
      <c r="BV5554" s="18" t="s">
        <v>3064</v>
      </c>
      <c r="BW5554" s="18" t="s">
        <v>10860</v>
      </c>
    </row>
    <row r="5555" spans="51:75" x14ac:dyDescent="0.3">
      <c r="AY5555" s="94" t="e">
        <f>VLOOKUP(C5555,#REF!, 2,FALSE)</f>
        <v>#REF!</v>
      </c>
      <c r="BM5555" s="18" t="s">
        <v>10861</v>
      </c>
      <c r="BN5555" s="18" t="s">
        <v>3064</v>
      </c>
      <c r="BO5555" s="18" t="s">
        <v>10862</v>
      </c>
      <c r="BU5555" s="18" t="s">
        <v>10861</v>
      </c>
      <c r="BV5555" s="18" t="s">
        <v>3064</v>
      </c>
      <c r="BW5555" s="18" t="s">
        <v>10862</v>
      </c>
    </row>
    <row r="5556" spans="51:75" x14ac:dyDescent="0.3">
      <c r="AY5556" s="94" t="e">
        <f>VLOOKUP(C5556,#REF!, 2,FALSE)</f>
        <v>#REF!</v>
      </c>
      <c r="BM5556" s="18" t="s">
        <v>10863</v>
      </c>
      <c r="BN5556" s="18" t="s">
        <v>630</v>
      </c>
      <c r="BO5556" s="18" t="s">
        <v>9416</v>
      </c>
      <c r="BU5556" s="18" t="s">
        <v>10863</v>
      </c>
      <c r="BV5556" s="18" t="s">
        <v>630</v>
      </c>
      <c r="BW5556" s="18" t="s">
        <v>9416</v>
      </c>
    </row>
    <row r="5557" spans="51:75" x14ac:dyDescent="0.3">
      <c r="AY5557" s="94" t="e">
        <f>VLOOKUP(C5557,#REF!, 2,FALSE)</f>
        <v>#REF!</v>
      </c>
      <c r="BM5557" s="18" t="s">
        <v>10864</v>
      </c>
      <c r="BN5557" s="18" t="s">
        <v>715</v>
      </c>
      <c r="BO5557" s="18" t="s">
        <v>5205</v>
      </c>
      <c r="BU5557" s="18" t="s">
        <v>10864</v>
      </c>
      <c r="BV5557" s="18" t="s">
        <v>715</v>
      </c>
      <c r="BW5557" s="18" t="s">
        <v>5205</v>
      </c>
    </row>
    <row r="5558" spans="51:75" x14ac:dyDescent="0.3">
      <c r="AY5558" s="94" t="e">
        <f>VLOOKUP(C5558,#REF!, 2,FALSE)</f>
        <v>#REF!</v>
      </c>
      <c r="BM5558" s="18" t="s">
        <v>10865</v>
      </c>
      <c r="BN5558" s="18" t="s">
        <v>675</v>
      </c>
      <c r="BO5558" s="18" t="s">
        <v>10866</v>
      </c>
      <c r="BU5558" s="18" t="s">
        <v>10865</v>
      </c>
      <c r="BV5558" s="18" t="s">
        <v>675</v>
      </c>
      <c r="BW5558" s="18" t="s">
        <v>10866</v>
      </c>
    </row>
    <row r="5559" spans="51:75" x14ac:dyDescent="0.3">
      <c r="AY5559" s="94" t="e">
        <f>VLOOKUP(C5559,#REF!, 2,FALSE)</f>
        <v>#REF!</v>
      </c>
      <c r="BM5559" s="18" t="s">
        <v>10867</v>
      </c>
      <c r="BN5559" s="18" t="s">
        <v>668</v>
      </c>
      <c r="BO5559" s="18" t="s">
        <v>10868</v>
      </c>
      <c r="BU5559" s="18" t="s">
        <v>10867</v>
      </c>
      <c r="BV5559" s="18" t="s">
        <v>668</v>
      </c>
      <c r="BW5559" s="18" t="s">
        <v>10868</v>
      </c>
    </row>
    <row r="5560" spans="51:75" x14ac:dyDescent="0.3">
      <c r="AY5560" s="94" t="e">
        <f>VLOOKUP(C5560,#REF!, 2,FALSE)</f>
        <v>#REF!</v>
      </c>
      <c r="BM5560" s="18" t="s">
        <v>10869</v>
      </c>
      <c r="BN5560" s="18" t="s">
        <v>809</v>
      </c>
      <c r="BO5560" s="18" t="s">
        <v>10870</v>
      </c>
      <c r="BU5560" s="18" t="s">
        <v>10869</v>
      </c>
      <c r="BV5560" s="18" t="s">
        <v>809</v>
      </c>
      <c r="BW5560" s="18" t="s">
        <v>10870</v>
      </c>
    </row>
    <row r="5561" spans="51:75" x14ac:dyDescent="0.3">
      <c r="AY5561" s="94" t="e">
        <f>VLOOKUP(C5561,#REF!, 2,FALSE)</f>
        <v>#REF!</v>
      </c>
      <c r="BM5561" s="18" t="s">
        <v>1930</v>
      </c>
      <c r="BN5561" s="18" t="s">
        <v>618</v>
      </c>
      <c r="BO5561" s="18" t="s">
        <v>10871</v>
      </c>
      <c r="BU5561" s="18" t="s">
        <v>1930</v>
      </c>
      <c r="BV5561" s="18" t="s">
        <v>618</v>
      </c>
      <c r="BW5561" s="18" t="s">
        <v>10871</v>
      </c>
    </row>
    <row r="5562" spans="51:75" x14ac:dyDescent="0.3">
      <c r="AY5562" s="94" t="e">
        <f>VLOOKUP(C5562,#REF!, 2,FALSE)</f>
        <v>#REF!</v>
      </c>
      <c r="BM5562" s="18" t="s">
        <v>10872</v>
      </c>
      <c r="BN5562" s="18" t="s">
        <v>636</v>
      </c>
      <c r="BO5562" s="18" t="s">
        <v>718</v>
      </c>
      <c r="BU5562" s="18" t="s">
        <v>10872</v>
      </c>
      <c r="BV5562" s="18" t="s">
        <v>636</v>
      </c>
      <c r="BW5562" s="18" t="s">
        <v>718</v>
      </c>
    </row>
    <row r="5563" spans="51:75" x14ac:dyDescent="0.3">
      <c r="AY5563" s="94" t="e">
        <f>VLOOKUP(C5563,#REF!, 2,FALSE)</f>
        <v>#REF!</v>
      </c>
      <c r="BM5563" s="18" t="s">
        <v>1931</v>
      </c>
      <c r="BN5563" s="18" t="s">
        <v>645</v>
      </c>
      <c r="BO5563" s="18" t="s">
        <v>10873</v>
      </c>
      <c r="BU5563" s="18" t="s">
        <v>1931</v>
      </c>
      <c r="BV5563" s="18" t="s">
        <v>645</v>
      </c>
      <c r="BW5563" s="18" t="s">
        <v>10873</v>
      </c>
    </row>
    <row r="5564" spans="51:75" x14ac:dyDescent="0.3">
      <c r="AY5564" s="94" t="e">
        <f>VLOOKUP(C5564,#REF!, 2,FALSE)</f>
        <v>#REF!</v>
      </c>
      <c r="BM5564" s="18" t="s">
        <v>10874</v>
      </c>
      <c r="BN5564" s="18" t="s">
        <v>624</v>
      </c>
      <c r="BO5564" s="18" t="s">
        <v>10875</v>
      </c>
      <c r="BU5564" s="18" t="s">
        <v>10874</v>
      </c>
      <c r="BV5564" s="18" t="s">
        <v>624</v>
      </c>
      <c r="BW5564" s="18" t="s">
        <v>10875</v>
      </c>
    </row>
    <row r="5565" spans="51:75" x14ac:dyDescent="0.3">
      <c r="AY5565" s="94" t="e">
        <f>VLOOKUP(C5565,#REF!, 2,FALSE)</f>
        <v>#REF!</v>
      </c>
      <c r="BM5565" s="18" t="s">
        <v>10876</v>
      </c>
      <c r="BN5565" s="18" t="s">
        <v>642</v>
      </c>
      <c r="BO5565" s="18" t="s">
        <v>10878</v>
      </c>
      <c r="BU5565" s="18" t="s">
        <v>10876</v>
      </c>
      <c r="BV5565" s="18" t="s">
        <v>642</v>
      </c>
      <c r="BW5565" s="18" t="s">
        <v>10878</v>
      </c>
    </row>
    <row r="5566" spans="51:75" x14ac:dyDescent="0.3">
      <c r="AY5566" s="94" t="e">
        <f>VLOOKUP(C5566,#REF!, 2,FALSE)</f>
        <v>#REF!</v>
      </c>
      <c r="BM5566" s="18" t="s">
        <v>10879</v>
      </c>
      <c r="BN5566" s="18" t="s">
        <v>624</v>
      </c>
      <c r="BO5566" s="18" t="s">
        <v>10880</v>
      </c>
      <c r="BU5566" s="18" t="s">
        <v>10879</v>
      </c>
      <c r="BV5566" s="18" t="s">
        <v>624</v>
      </c>
      <c r="BW5566" s="18" t="s">
        <v>10880</v>
      </c>
    </row>
    <row r="5567" spans="51:75" x14ac:dyDescent="0.3">
      <c r="AY5567" s="94" t="e">
        <f>VLOOKUP(C5567,#REF!, 2,FALSE)</f>
        <v>#REF!</v>
      </c>
      <c r="BM5567" s="18" t="s">
        <v>10881</v>
      </c>
      <c r="BN5567" s="18" t="s">
        <v>642</v>
      </c>
      <c r="BO5567" s="18" t="s">
        <v>10883</v>
      </c>
      <c r="BU5567" s="18" t="s">
        <v>10881</v>
      </c>
      <c r="BV5567" s="18" t="s">
        <v>642</v>
      </c>
      <c r="BW5567" s="18" t="s">
        <v>10883</v>
      </c>
    </row>
    <row r="5568" spans="51:75" x14ac:dyDescent="0.3">
      <c r="AY5568" s="94" t="e">
        <f>VLOOKUP(C5568,#REF!, 2,FALSE)</f>
        <v>#REF!</v>
      </c>
      <c r="BM5568" s="18" t="s">
        <v>10884</v>
      </c>
      <c r="BN5568" s="18" t="s">
        <v>3021</v>
      </c>
      <c r="BO5568" s="18" t="s">
        <v>8312</v>
      </c>
      <c r="BU5568" s="18" t="s">
        <v>10884</v>
      </c>
      <c r="BV5568" s="18" t="s">
        <v>3021</v>
      </c>
      <c r="BW5568" s="18" t="s">
        <v>8312</v>
      </c>
    </row>
    <row r="5569" spans="51:75" x14ac:dyDescent="0.3">
      <c r="AY5569" s="94" t="e">
        <f>VLOOKUP(C5569,#REF!, 2,FALSE)</f>
        <v>#REF!</v>
      </c>
      <c r="BM5569" s="18" t="s">
        <v>10886</v>
      </c>
      <c r="BN5569" s="18" t="s">
        <v>783</v>
      </c>
      <c r="BO5569" s="18" t="s">
        <v>7565</v>
      </c>
      <c r="BU5569" s="18" t="s">
        <v>10886</v>
      </c>
      <c r="BV5569" s="18" t="s">
        <v>783</v>
      </c>
      <c r="BW5569" s="18" t="s">
        <v>7565</v>
      </c>
    </row>
    <row r="5570" spans="51:75" x14ac:dyDescent="0.3">
      <c r="AY5570" s="94" t="e">
        <f>VLOOKUP(C5570,#REF!, 2,FALSE)</f>
        <v>#REF!</v>
      </c>
      <c r="BM5570" s="18" t="s">
        <v>10887</v>
      </c>
      <c r="BN5570" s="18" t="s">
        <v>822</v>
      </c>
      <c r="BO5570" s="18" t="s">
        <v>9500</v>
      </c>
      <c r="BU5570" s="18" t="s">
        <v>10887</v>
      </c>
      <c r="BV5570" s="18" t="s">
        <v>822</v>
      </c>
      <c r="BW5570" s="18" t="s">
        <v>9500</v>
      </c>
    </row>
    <row r="5571" spans="51:75" x14ac:dyDescent="0.3">
      <c r="AY5571" s="94" t="e">
        <f>VLOOKUP(C5571,#REF!, 2,FALSE)</f>
        <v>#REF!</v>
      </c>
      <c r="BM5571" s="18" t="s">
        <v>10889</v>
      </c>
      <c r="BN5571" s="18" t="s">
        <v>747</v>
      </c>
      <c r="BO5571" s="18" t="s">
        <v>10890</v>
      </c>
      <c r="BU5571" s="18" t="s">
        <v>10889</v>
      </c>
      <c r="BV5571" s="18" t="s">
        <v>747</v>
      </c>
      <c r="BW5571" s="18" t="s">
        <v>10890</v>
      </c>
    </row>
    <row r="5572" spans="51:75" x14ac:dyDescent="0.3">
      <c r="AY5572" s="94" t="e">
        <f>VLOOKUP(C5572,#REF!, 2,FALSE)</f>
        <v>#REF!</v>
      </c>
      <c r="BM5572" s="18" t="s">
        <v>10891</v>
      </c>
      <c r="BN5572" s="18" t="s">
        <v>799</v>
      </c>
      <c r="BO5572" s="18" t="s">
        <v>10169</v>
      </c>
      <c r="BU5572" s="18" t="s">
        <v>10891</v>
      </c>
      <c r="BV5572" s="18" t="s">
        <v>799</v>
      </c>
      <c r="BW5572" s="18" t="s">
        <v>10169</v>
      </c>
    </row>
    <row r="5573" spans="51:75" x14ac:dyDescent="0.3">
      <c r="AY5573" s="94" t="e">
        <f>VLOOKUP(C5573,#REF!, 2,FALSE)</f>
        <v>#REF!</v>
      </c>
      <c r="BM5573" s="18" t="s">
        <v>10892</v>
      </c>
      <c r="BN5573" s="18" t="s">
        <v>622</v>
      </c>
      <c r="BO5573" s="18" t="s">
        <v>10893</v>
      </c>
      <c r="BU5573" s="18" t="s">
        <v>10892</v>
      </c>
      <c r="BV5573" s="18" t="s">
        <v>622</v>
      </c>
      <c r="BW5573" s="18" t="s">
        <v>10893</v>
      </c>
    </row>
    <row r="5574" spans="51:75" x14ac:dyDescent="0.3">
      <c r="AY5574" s="94" t="e">
        <f>VLOOKUP(C5574,#REF!, 2,FALSE)</f>
        <v>#REF!</v>
      </c>
      <c r="BM5574" s="18" t="s">
        <v>1932</v>
      </c>
      <c r="BN5574" s="18" t="s">
        <v>621</v>
      </c>
      <c r="BO5574" s="18" t="s">
        <v>10894</v>
      </c>
      <c r="BU5574" s="18" t="s">
        <v>1932</v>
      </c>
      <c r="BV5574" s="18" t="s">
        <v>621</v>
      </c>
      <c r="BW5574" s="18" t="s">
        <v>10894</v>
      </c>
    </row>
    <row r="5575" spans="51:75" x14ac:dyDescent="0.3">
      <c r="AY5575" s="94" t="e">
        <f>VLOOKUP(C5575,#REF!, 2,FALSE)</f>
        <v>#REF!</v>
      </c>
      <c r="BM5575" s="18" t="s">
        <v>10895</v>
      </c>
      <c r="BN5575" s="18" t="s">
        <v>799</v>
      </c>
      <c r="BO5575" s="18" t="s">
        <v>8849</v>
      </c>
      <c r="BU5575" s="18" t="s">
        <v>10895</v>
      </c>
      <c r="BV5575" s="18" t="s">
        <v>799</v>
      </c>
      <c r="BW5575" s="18" t="s">
        <v>8849</v>
      </c>
    </row>
    <row r="5576" spans="51:75" x14ac:dyDescent="0.3">
      <c r="AY5576" s="94" t="e">
        <f>VLOOKUP(C5576,#REF!, 2,FALSE)</f>
        <v>#REF!</v>
      </c>
      <c r="BM5576" s="18" t="s">
        <v>10896</v>
      </c>
      <c r="BN5576" s="18" t="s">
        <v>1285</v>
      </c>
      <c r="BO5576" s="18" t="s">
        <v>5205</v>
      </c>
      <c r="BU5576" s="18" t="s">
        <v>10896</v>
      </c>
      <c r="BV5576" s="18" t="s">
        <v>1285</v>
      </c>
      <c r="BW5576" s="18" t="s">
        <v>5205</v>
      </c>
    </row>
    <row r="5577" spans="51:75" x14ac:dyDescent="0.3">
      <c r="AY5577" s="94" t="e">
        <f>VLOOKUP(C5577,#REF!, 2,FALSE)</f>
        <v>#REF!</v>
      </c>
      <c r="BM5577" s="18" t="s">
        <v>10898</v>
      </c>
      <c r="BN5577" s="18" t="s">
        <v>664</v>
      </c>
      <c r="BO5577" s="18" t="s">
        <v>10899</v>
      </c>
      <c r="BU5577" s="18" t="s">
        <v>10898</v>
      </c>
      <c r="BV5577" s="18" t="s">
        <v>664</v>
      </c>
      <c r="BW5577" s="18" t="s">
        <v>10899</v>
      </c>
    </row>
    <row r="5578" spans="51:75" x14ac:dyDescent="0.3">
      <c r="AY5578" s="94" t="e">
        <f>VLOOKUP(C5578,#REF!, 2,FALSE)</f>
        <v>#REF!</v>
      </c>
      <c r="BM5578" s="18" t="s">
        <v>1933</v>
      </c>
      <c r="BN5578" s="18" t="s">
        <v>626</v>
      </c>
      <c r="BO5578" s="18" t="s">
        <v>9904</v>
      </c>
      <c r="BU5578" s="18" t="s">
        <v>1933</v>
      </c>
      <c r="BV5578" s="18" t="s">
        <v>626</v>
      </c>
      <c r="BW5578" s="18" t="s">
        <v>9904</v>
      </c>
    </row>
    <row r="5579" spans="51:75" x14ac:dyDescent="0.3">
      <c r="AY5579" s="94" t="e">
        <f>VLOOKUP(C5579,#REF!, 2,FALSE)</f>
        <v>#REF!</v>
      </c>
      <c r="BM5579" s="18" t="s">
        <v>10900</v>
      </c>
      <c r="BN5579" s="18" t="s">
        <v>795</v>
      </c>
      <c r="BO5579" s="18" t="s">
        <v>10901</v>
      </c>
      <c r="BU5579" s="18" t="s">
        <v>10900</v>
      </c>
      <c r="BV5579" s="18" t="s">
        <v>795</v>
      </c>
      <c r="BW5579" s="18" t="s">
        <v>10901</v>
      </c>
    </row>
    <row r="5580" spans="51:75" x14ac:dyDescent="0.3">
      <c r="AY5580" s="94" t="e">
        <f>VLOOKUP(C5580,#REF!, 2,FALSE)</f>
        <v>#REF!</v>
      </c>
      <c r="BM5580" s="18" t="s">
        <v>10902</v>
      </c>
      <c r="BN5580" s="18" t="s">
        <v>747</v>
      </c>
      <c r="BO5580" s="18" t="s">
        <v>10255</v>
      </c>
      <c r="BU5580" s="18" t="s">
        <v>10902</v>
      </c>
      <c r="BV5580" s="18" t="s">
        <v>747</v>
      </c>
      <c r="BW5580" s="18" t="s">
        <v>10255</v>
      </c>
    </row>
    <row r="5581" spans="51:75" x14ac:dyDescent="0.3">
      <c r="AY5581" s="94" t="e">
        <f>VLOOKUP(C5581,#REF!, 2,FALSE)</f>
        <v>#REF!</v>
      </c>
      <c r="BM5581" s="18" t="s">
        <v>10903</v>
      </c>
      <c r="BN5581" s="18" t="s">
        <v>1025</v>
      </c>
      <c r="BO5581" s="18" t="s">
        <v>10904</v>
      </c>
      <c r="BU5581" s="18" t="s">
        <v>10903</v>
      </c>
      <c r="BV5581" s="18" t="s">
        <v>1025</v>
      </c>
      <c r="BW5581" s="18" t="s">
        <v>10904</v>
      </c>
    </row>
    <row r="5582" spans="51:75" x14ac:dyDescent="0.3">
      <c r="AY5582" s="94" t="e">
        <f>VLOOKUP(C5582,#REF!, 2,FALSE)</f>
        <v>#REF!</v>
      </c>
      <c r="BM5582" s="18" t="s">
        <v>1934</v>
      </c>
      <c r="BN5582" s="18" t="s">
        <v>795</v>
      </c>
      <c r="BO5582" s="18" t="s">
        <v>1075</v>
      </c>
      <c r="BU5582" s="18" t="s">
        <v>1934</v>
      </c>
      <c r="BV5582" s="18" t="s">
        <v>795</v>
      </c>
      <c r="BW5582" s="18" t="s">
        <v>1075</v>
      </c>
    </row>
    <row r="5583" spans="51:75" x14ac:dyDescent="0.3">
      <c r="AY5583" s="94" t="e">
        <f>VLOOKUP(C5583,#REF!, 2,FALSE)</f>
        <v>#REF!</v>
      </c>
      <c r="BM5583" s="18" t="s">
        <v>10905</v>
      </c>
      <c r="BN5583" s="18" t="s">
        <v>783</v>
      </c>
      <c r="BO5583" s="18" t="s">
        <v>7376</v>
      </c>
      <c r="BU5583" s="18" t="s">
        <v>10905</v>
      </c>
      <c r="BV5583" s="18" t="s">
        <v>783</v>
      </c>
      <c r="BW5583" s="18" t="s">
        <v>7376</v>
      </c>
    </row>
    <row r="5584" spans="51:75" x14ac:dyDescent="0.3">
      <c r="AY5584" s="94" t="e">
        <f>VLOOKUP(C5584,#REF!, 2,FALSE)</f>
        <v>#REF!</v>
      </c>
      <c r="BM5584" s="18" t="s">
        <v>10906</v>
      </c>
      <c r="BN5584" s="18" t="s">
        <v>713</v>
      </c>
      <c r="BO5584" s="18" t="s">
        <v>10907</v>
      </c>
      <c r="BU5584" s="18" t="s">
        <v>10906</v>
      </c>
      <c r="BV5584" s="18" t="s">
        <v>713</v>
      </c>
      <c r="BW5584" s="18" t="s">
        <v>10907</v>
      </c>
    </row>
    <row r="5585" spans="51:75" x14ac:dyDescent="0.3">
      <c r="AY5585" s="94" t="e">
        <f>VLOOKUP(C5585,#REF!, 2,FALSE)</f>
        <v>#REF!</v>
      </c>
      <c r="BM5585" s="18" t="s">
        <v>10908</v>
      </c>
      <c r="BN5585" s="18" t="s">
        <v>713</v>
      </c>
      <c r="BO5585" s="18" t="s">
        <v>2891</v>
      </c>
      <c r="BU5585" s="18" t="s">
        <v>10908</v>
      </c>
      <c r="BV5585" s="18" t="s">
        <v>713</v>
      </c>
      <c r="BW5585" s="18" t="s">
        <v>2891</v>
      </c>
    </row>
    <row r="5586" spans="51:75" x14ac:dyDescent="0.3">
      <c r="AY5586" s="94" t="e">
        <f>VLOOKUP(C5586,#REF!, 2,FALSE)</f>
        <v>#REF!</v>
      </c>
      <c r="BM5586" s="18" t="s">
        <v>1935</v>
      </c>
      <c r="BN5586" s="18" t="s">
        <v>626</v>
      </c>
      <c r="BO5586" s="18" t="s">
        <v>1511</v>
      </c>
      <c r="BU5586" s="18" t="s">
        <v>1935</v>
      </c>
      <c r="BV5586" s="18" t="s">
        <v>626</v>
      </c>
      <c r="BW5586" s="18" t="s">
        <v>1511</v>
      </c>
    </row>
    <row r="5587" spans="51:75" x14ac:dyDescent="0.3">
      <c r="AY5587" s="94" t="e">
        <f>VLOOKUP(C5587,#REF!, 2,FALSE)</f>
        <v>#REF!</v>
      </c>
      <c r="BM5587" s="18" t="s">
        <v>1936</v>
      </c>
      <c r="BN5587" s="18" t="s">
        <v>643</v>
      </c>
      <c r="BO5587" s="18" t="s">
        <v>9716</v>
      </c>
      <c r="BU5587" s="18" t="s">
        <v>1936</v>
      </c>
      <c r="BV5587" s="18" t="s">
        <v>643</v>
      </c>
      <c r="BW5587" s="18" t="s">
        <v>9716</v>
      </c>
    </row>
    <row r="5588" spans="51:75" x14ac:dyDescent="0.3">
      <c r="AY5588" s="94" t="e">
        <f>VLOOKUP(C5588,#REF!, 2,FALSE)</f>
        <v>#REF!</v>
      </c>
      <c r="BM5588" s="18" t="s">
        <v>1937</v>
      </c>
      <c r="BN5588" s="18" t="s">
        <v>795</v>
      </c>
      <c r="BO5588" s="18" t="s">
        <v>3518</v>
      </c>
      <c r="BU5588" s="18" t="s">
        <v>1937</v>
      </c>
      <c r="BV5588" s="18" t="s">
        <v>795</v>
      </c>
      <c r="BW5588" s="18" t="s">
        <v>3518</v>
      </c>
    </row>
    <row r="5589" spans="51:75" x14ac:dyDescent="0.3">
      <c r="AY5589" s="94" t="e">
        <f>VLOOKUP(C5589,#REF!, 2,FALSE)</f>
        <v>#REF!</v>
      </c>
      <c r="BM5589" s="18" t="s">
        <v>1938</v>
      </c>
      <c r="BN5589" s="18" t="s">
        <v>643</v>
      </c>
      <c r="BO5589" s="18" t="s">
        <v>2108</v>
      </c>
      <c r="BU5589" s="18" t="s">
        <v>1938</v>
      </c>
      <c r="BV5589" s="18" t="s">
        <v>643</v>
      </c>
      <c r="BW5589" s="18" t="s">
        <v>2108</v>
      </c>
    </row>
    <row r="5590" spans="51:75" x14ac:dyDescent="0.3">
      <c r="AY5590" s="94" t="e">
        <f>VLOOKUP(C5590,#REF!, 2,FALSE)</f>
        <v>#REF!</v>
      </c>
      <c r="BM5590" s="18" t="s">
        <v>1939</v>
      </c>
      <c r="BN5590" s="18" t="s">
        <v>622</v>
      </c>
      <c r="BO5590" s="18" t="s">
        <v>10909</v>
      </c>
      <c r="BU5590" s="18" t="s">
        <v>1939</v>
      </c>
      <c r="BV5590" s="18" t="s">
        <v>622</v>
      </c>
      <c r="BW5590" s="18" t="s">
        <v>10909</v>
      </c>
    </row>
    <row r="5591" spans="51:75" x14ac:dyDescent="0.3">
      <c r="AY5591" s="94" t="e">
        <f>VLOOKUP(C5591,#REF!, 2,FALSE)</f>
        <v>#REF!</v>
      </c>
      <c r="BM5591" s="18" t="s">
        <v>1940</v>
      </c>
      <c r="BN5591" s="18" t="s">
        <v>618</v>
      </c>
      <c r="BO5591" s="18" t="s">
        <v>10910</v>
      </c>
      <c r="BU5591" s="18" t="s">
        <v>1940</v>
      </c>
      <c r="BV5591" s="18" t="s">
        <v>618</v>
      </c>
      <c r="BW5591" s="18" t="s">
        <v>10910</v>
      </c>
    </row>
    <row r="5592" spans="51:75" x14ac:dyDescent="0.3">
      <c r="AY5592" s="94" t="e">
        <f>VLOOKUP(C5592,#REF!, 2,FALSE)</f>
        <v>#REF!</v>
      </c>
      <c r="BM5592" s="18" t="s">
        <v>10911</v>
      </c>
      <c r="BN5592" s="18" t="s">
        <v>624</v>
      </c>
      <c r="BO5592" s="18" t="s">
        <v>10912</v>
      </c>
      <c r="BU5592" s="18" t="s">
        <v>10911</v>
      </c>
      <c r="BV5592" s="18" t="s">
        <v>624</v>
      </c>
      <c r="BW5592" s="18" t="s">
        <v>10912</v>
      </c>
    </row>
    <row r="5593" spans="51:75" x14ac:dyDescent="0.3">
      <c r="AY5593" s="94" t="e">
        <f>VLOOKUP(C5593,#REF!, 2,FALSE)</f>
        <v>#REF!</v>
      </c>
      <c r="BM5593" s="18" t="s">
        <v>10913</v>
      </c>
      <c r="BN5593" s="18" t="s">
        <v>642</v>
      </c>
      <c r="BO5593" s="18" t="s">
        <v>10914</v>
      </c>
      <c r="BU5593" s="18" t="s">
        <v>10913</v>
      </c>
      <c r="BV5593" s="18" t="s">
        <v>642</v>
      </c>
      <c r="BW5593" s="18" t="s">
        <v>10914</v>
      </c>
    </row>
    <row r="5594" spans="51:75" x14ac:dyDescent="0.3">
      <c r="AY5594" s="94" t="e">
        <f>VLOOKUP(C5594,#REF!, 2,FALSE)</f>
        <v>#REF!</v>
      </c>
      <c r="BM5594" s="18" t="s">
        <v>1941</v>
      </c>
      <c r="BN5594" s="18" t="s">
        <v>645</v>
      </c>
      <c r="BO5594" s="18" t="s">
        <v>6522</v>
      </c>
      <c r="BU5594" s="18" t="s">
        <v>1941</v>
      </c>
      <c r="BV5594" s="18" t="s">
        <v>645</v>
      </c>
      <c r="BW5594" s="18" t="s">
        <v>6522</v>
      </c>
    </row>
    <row r="5595" spans="51:75" x14ac:dyDescent="0.3">
      <c r="AY5595" s="94" t="e">
        <f>VLOOKUP(C5595,#REF!, 2,FALSE)</f>
        <v>#REF!</v>
      </c>
      <c r="BM5595" s="18" t="s">
        <v>10915</v>
      </c>
      <c r="BN5595" s="18" t="s">
        <v>815</v>
      </c>
      <c r="BO5595" s="18" t="s">
        <v>1016</v>
      </c>
      <c r="BU5595" s="18" t="s">
        <v>10915</v>
      </c>
      <c r="BV5595" s="18" t="s">
        <v>815</v>
      </c>
      <c r="BW5595" s="18" t="s">
        <v>1016</v>
      </c>
    </row>
    <row r="5596" spans="51:75" x14ac:dyDescent="0.3">
      <c r="AY5596" s="94" t="e">
        <f>VLOOKUP(C5596,#REF!, 2,FALSE)</f>
        <v>#REF!</v>
      </c>
      <c r="BM5596" s="18" t="s">
        <v>1942</v>
      </c>
      <c r="BN5596" s="18" t="s">
        <v>669</v>
      </c>
      <c r="BO5596" s="18" t="s">
        <v>10916</v>
      </c>
      <c r="BU5596" s="18" t="s">
        <v>1942</v>
      </c>
      <c r="BV5596" s="18" t="s">
        <v>669</v>
      </c>
      <c r="BW5596" s="18" t="s">
        <v>10916</v>
      </c>
    </row>
    <row r="5597" spans="51:75" x14ac:dyDescent="0.3">
      <c r="AY5597" s="94" t="e">
        <f>VLOOKUP(C5597,#REF!, 2,FALSE)</f>
        <v>#REF!</v>
      </c>
      <c r="BM5597" s="18" t="s">
        <v>10917</v>
      </c>
      <c r="BN5597" s="18" t="s">
        <v>799</v>
      </c>
      <c r="BO5597" s="18" t="s">
        <v>6720</v>
      </c>
      <c r="BU5597" s="18" t="s">
        <v>10917</v>
      </c>
      <c r="BV5597" s="18" t="s">
        <v>799</v>
      </c>
      <c r="BW5597" s="18" t="s">
        <v>6720</v>
      </c>
    </row>
    <row r="5598" spans="51:75" x14ac:dyDescent="0.3">
      <c r="AY5598" s="94" t="e">
        <f>VLOOKUP(C5598,#REF!, 2,FALSE)</f>
        <v>#REF!</v>
      </c>
      <c r="BM5598" s="18" t="s">
        <v>10918</v>
      </c>
      <c r="BN5598" s="18" t="s">
        <v>669</v>
      </c>
      <c r="BO5598" s="18" t="s">
        <v>10919</v>
      </c>
      <c r="BU5598" s="18" t="s">
        <v>10918</v>
      </c>
      <c r="BV5598" s="18" t="s">
        <v>669</v>
      </c>
      <c r="BW5598" s="18" t="s">
        <v>10919</v>
      </c>
    </row>
    <row r="5599" spans="51:75" x14ac:dyDescent="0.3">
      <c r="AY5599" s="94" t="e">
        <f>VLOOKUP(C5599,#REF!, 2,FALSE)</f>
        <v>#REF!</v>
      </c>
      <c r="BM5599" s="18" t="s">
        <v>10920</v>
      </c>
      <c r="BN5599" s="18" t="s">
        <v>1152</v>
      </c>
      <c r="BO5599" s="18" t="s">
        <v>10921</v>
      </c>
      <c r="BU5599" s="18" t="s">
        <v>10920</v>
      </c>
      <c r="BV5599" s="18" t="s">
        <v>1152</v>
      </c>
      <c r="BW5599" s="18" t="s">
        <v>10921</v>
      </c>
    </row>
    <row r="5600" spans="51:75" x14ac:dyDescent="0.3">
      <c r="AY5600" s="94" t="e">
        <f>VLOOKUP(C5600,#REF!, 2,FALSE)</f>
        <v>#REF!</v>
      </c>
      <c r="BM5600" s="18" t="s">
        <v>10922</v>
      </c>
      <c r="BN5600" s="18" t="s">
        <v>622</v>
      </c>
      <c r="BO5600" s="18" t="s">
        <v>812</v>
      </c>
      <c r="BU5600" s="18" t="s">
        <v>10922</v>
      </c>
      <c r="BV5600" s="18" t="s">
        <v>622</v>
      </c>
      <c r="BW5600" s="18" t="s">
        <v>812</v>
      </c>
    </row>
    <row r="5601" spans="51:75" x14ac:dyDescent="0.3">
      <c r="AY5601" s="94" t="e">
        <f>VLOOKUP(C5601,#REF!, 2,FALSE)</f>
        <v>#REF!</v>
      </c>
      <c r="BM5601" s="18" t="s">
        <v>10924</v>
      </c>
      <c r="BN5601" s="18" t="s">
        <v>924</v>
      </c>
      <c r="BO5601" s="18" t="s">
        <v>1763</v>
      </c>
      <c r="BU5601" s="18" t="s">
        <v>10924</v>
      </c>
      <c r="BV5601" s="18" t="s">
        <v>924</v>
      </c>
      <c r="BW5601" s="18" t="s">
        <v>1763</v>
      </c>
    </row>
    <row r="5602" spans="51:75" x14ac:dyDescent="0.3">
      <c r="AY5602" s="94" t="e">
        <f>VLOOKUP(C5602,#REF!, 2,FALSE)</f>
        <v>#REF!</v>
      </c>
      <c r="BM5602" s="18" t="s">
        <v>10925</v>
      </c>
      <c r="BN5602" s="18" t="s">
        <v>853</v>
      </c>
      <c r="BO5602" s="18" t="s">
        <v>3578</v>
      </c>
      <c r="BU5602" s="18" t="s">
        <v>10925</v>
      </c>
      <c r="BV5602" s="18" t="s">
        <v>853</v>
      </c>
      <c r="BW5602" s="18" t="s">
        <v>3578</v>
      </c>
    </row>
    <row r="5603" spans="51:75" x14ac:dyDescent="0.3">
      <c r="AY5603" s="94" t="e">
        <f>VLOOKUP(C5603,#REF!, 2,FALSE)</f>
        <v>#REF!</v>
      </c>
      <c r="BM5603" s="18" t="s">
        <v>10926</v>
      </c>
      <c r="BN5603" s="18" t="s">
        <v>853</v>
      </c>
      <c r="BO5603" s="18" t="s">
        <v>10927</v>
      </c>
      <c r="BU5603" s="18" t="s">
        <v>10926</v>
      </c>
      <c r="BV5603" s="18" t="s">
        <v>853</v>
      </c>
      <c r="BW5603" s="18" t="s">
        <v>10927</v>
      </c>
    </row>
    <row r="5604" spans="51:75" x14ac:dyDescent="0.3">
      <c r="AY5604" s="94" t="e">
        <f>VLOOKUP(C5604,#REF!, 2,FALSE)</f>
        <v>#REF!</v>
      </c>
      <c r="BM5604" s="18" t="s">
        <v>10928</v>
      </c>
      <c r="BN5604" s="18" t="s">
        <v>1458</v>
      </c>
      <c r="BO5604" s="18" t="s">
        <v>10929</v>
      </c>
      <c r="BU5604" s="18" t="s">
        <v>10928</v>
      </c>
      <c r="BV5604" s="18" t="s">
        <v>1458</v>
      </c>
      <c r="BW5604" s="18" t="s">
        <v>10929</v>
      </c>
    </row>
    <row r="5605" spans="51:75" x14ac:dyDescent="0.3">
      <c r="AY5605" s="94" t="e">
        <f>VLOOKUP(C5605,#REF!, 2,FALSE)</f>
        <v>#REF!</v>
      </c>
      <c r="BM5605" s="18" t="s">
        <v>10930</v>
      </c>
      <c r="BN5605" s="18" t="s">
        <v>815</v>
      </c>
      <c r="BO5605" s="18" t="s">
        <v>10931</v>
      </c>
      <c r="BU5605" s="18" t="s">
        <v>10930</v>
      </c>
      <c r="BV5605" s="18" t="s">
        <v>815</v>
      </c>
      <c r="BW5605" s="18" t="s">
        <v>10931</v>
      </c>
    </row>
    <row r="5606" spans="51:75" x14ac:dyDescent="0.3">
      <c r="AY5606" s="94" t="e">
        <f>VLOOKUP(C5606,#REF!, 2,FALSE)</f>
        <v>#REF!</v>
      </c>
      <c r="BM5606" s="18" t="s">
        <v>10932</v>
      </c>
      <c r="BN5606" s="18" t="s">
        <v>792</v>
      </c>
      <c r="BO5606" s="18" t="s">
        <v>10888</v>
      </c>
      <c r="BU5606" s="18" t="s">
        <v>10932</v>
      </c>
      <c r="BV5606" s="18" t="s">
        <v>792</v>
      </c>
      <c r="BW5606" s="18" t="s">
        <v>10888</v>
      </c>
    </row>
    <row r="5607" spans="51:75" x14ac:dyDescent="0.3">
      <c r="AY5607" s="94" t="e">
        <f>VLOOKUP(C5607,#REF!, 2,FALSE)</f>
        <v>#REF!</v>
      </c>
      <c r="BM5607" s="18" t="s">
        <v>10933</v>
      </c>
      <c r="BN5607" s="18" t="s">
        <v>3105</v>
      </c>
      <c r="BO5607" s="18" t="s">
        <v>10934</v>
      </c>
      <c r="BU5607" s="18" t="s">
        <v>10933</v>
      </c>
      <c r="BV5607" s="18" t="s">
        <v>3105</v>
      </c>
      <c r="BW5607" s="18" t="s">
        <v>10934</v>
      </c>
    </row>
    <row r="5608" spans="51:75" x14ac:dyDescent="0.3">
      <c r="AY5608" s="94" t="e">
        <f>VLOOKUP(C5608,#REF!, 2,FALSE)</f>
        <v>#REF!</v>
      </c>
      <c r="BM5608" s="18" t="s">
        <v>10935</v>
      </c>
      <c r="BN5608" s="18" t="s">
        <v>792</v>
      </c>
      <c r="BO5608" s="18" t="s">
        <v>10936</v>
      </c>
      <c r="BU5608" s="18" t="s">
        <v>10935</v>
      </c>
      <c r="BV5608" s="18" t="s">
        <v>792</v>
      </c>
      <c r="BW5608" s="18" t="s">
        <v>10936</v>
      </c>
    </row>
    <row r="5609" spans="51:75" x14ac:dyDescent="0.3">
      <c r="AY5609" s="94" t="e">
        <f>VLOOKUP(C5609,#REF!, 2,FALSE)</f>
        <v>#REF!</v>
      </c>
      <c r="BM5609" s="18" t="s">
        <v>10937</v>
      </c>
      <c r="BN5609" s="18" t="s">
        <v>790</v>
      </c>
      <c r="BO5609" s="18" t="s">
        <v>10938</v>
      </c>
      <c r="BU5609" s="18" t="s">
        <v>10937</v>
      </c>
      <c r="BV5609" s="18" t="s">
        <v>790</v>
      </c>
      <c r="BW5609" s="18" t="s">
        <v>10938</v>
      </c>
    </row>
    <row r="5610" spans="51:75" x14ac:dyDescent="0.3">
      <c r="AY5610" s="94" t="e">
        <f>VLOOKUP(C5610,#REF!, 2,FALSE)</f>
        <v>#REF!</v>
      </c>
      <c r="BM5610" s="18" t="s">
        <v>10939</v>
      </c>
      <c r="BN5610" s="18" t="s">
        <v>792</v>
      </c>
      <c r="BO5610" s="18" t="s">
        <v>10941</v>
      </c>
      <c r="BU5610" s="18" t="s">
        <v>10939</v>
      </c>
      <c r="BV5610" s="18" t="s">
        <v>792</v>
      </c>
      <c r="BW5610" s="18" t="s">
        <v>10941</v>
      </c>
    </row>
    <row r="5611" spans="51:75" x14ac:dyDescent="0.3">
      <c r="AY5611" s="94" t="e">
        <f>VLOOKUP(C5611,#REF!, 2,FALSE)</f>
        <v>#REF!</v>
      </c>
      <c r="BM5611" s="18" t="s">
        <v>10942</v>
      </c>
      <c r="BN5611" s="18" t="s">
        <v>3109</v>
      </c>
      <c r="BO5611" s="18" t="s">
        <v>9163</v>
      </c>
      <c r="BU5611" s="18" t="s">
        <v>10942</v>
      </c>
      <c r="BV5611" s="18" t="s">
        <v>3109</v>
      </c>
      <c r="BW5611" s="18" t="s">
        <v>9163</v>
      </c>
    </row>
    <row r="5612" spans="51:75" x14ac:dyDescent="0.3">
      <c r="AY5612" s="94" t="e">
        <f>VLOOKUP(C5612,#REF!, 2,FALSE)</f>
        <v>#REF!</v>
      </c>
      <c r="BM5612" s="18" t="s">
        <v>10943</v>
      </c>
      <c r="BN5612" s="18" t="s">
        <v>790</v>
      </c>
      <c r="BO5612" s="18" t="s">
        <v>10936</v>
      </c>
      <c r="BU5612" s="18" t="s">
        <v>10943</v>
      </c>
      <c r="BV5612" s="18" t="s">
        <v>790</v>
      </c>
      <c r="BW5612" s="18" t="s">
        <v>10936</v>
      </c>
    </row>
    <row r="5613" spans="51:75" x14ac:dyDescent="0.3">
      <c r="AY5613" s="94" t="e">
        <f>VLOOKUP(C5613,#REF!, 2,FALSE)</f>
        <v>#REF!</v>
      </c>
      <c r="BM5613" s="18" t="s">
        <v>10944</v>
      </c>
      <c r="BN5613" s="18" t="s">
        <v>3024</v>
      </c>
      <c r="BO5613" s="18" t="s">
        <v>9350</v>
      </c>
      <c r="BU5613" s="18" t="s">
        <v>10944</v>
      </c>
      <c r="BV5613" s="18" t="s">
        <v>3024</v>
      </c>
      <c r="BW5613" s="18" t="s">
        <v>9350</v>
      </c>
    </row>
    <row r="5614" spans="51:75" x14ac:dyDescent="0.3">
      <c r="AY5614" s="94" t="e">
        <f>VLOOKUP(C5614,#REF!, 2,FALSE)</f>
        <v>#REF!</v>
      </c>
      <c r="BM5614" s="18" t="s">
        <v>10945</v>
      </c>
      <c r="BN5614" s="18" t="s">
        <v>1025</v>
      </c>
      <c r="BO5614" s="18" t="s">
        <v>10946</v>
      </c>
      <c r="BU5614" s="18" t="s">
        <v>10945</v>
      </c>
      <c r="BV5614" s="18" t="s">
        <v>1025</v>
      </c>
      <c r="BW5614" s="18" t="s">
        <v>10946</v>
      </c>
    </row>
    <row r="5615" spans="51:75" x14ac:dyDescent="0.3">
      <c r="AY5615" s="94" t="e">
        <f>VLOOKUP(C5615,#REF!, 2,FALSE)</f>
        <v>#REF!</v>
      </c>
      <c r="BM5615" s="18" t="s">
        <v>10947</v>
      </c>
      <c r="BN5615" s="18" t="s">
        <v>1280</v>
      </c>
      <c r="BO5615" s="18" t="s">
        <v>10948</v>
      </c>
      <c r="BU5615" s="18" t="s">
        <v>10947</v>
      </c>
      <c r="BV5615" s="18" t="s">
        <v>1280</v>
      </c>
      <c r="BW5615" s="18" t="s">
        <v>10948</v>
      </c>
    </row>
    <row r="5616" spans="51:75" x14ac:dyDescent="0.3">
      <c r="AY5616" s="94" t="e">
        <f>VLOOKUP(C5616,#REF!, 2,FALSE)</f>
        <v>#REF!</v>
      </c>
      <c r="BM5616" s="18" t="s">
        <v>10950</v>
      </c>
      <c r="BN5616" s="18" t="s">
        <v>636</v>
      </c>
      <c r="BO5616" s="18" t="s">
        <v>10951</v>
      </c>
      <c r="BU5616" s="18" t="s">
        <v>10950</v>
      </c>
      <c r="BV5616" s="18" t="s">
        <v>636</v>
      </c>
      <c r="BW5616" s="18" t="s">
        <v>10951</v>
      </c>
    </row>
    <row r="5617" spans="51:75" x14ac:dyDescent="0.3">
      <c r="AY5617" s="94" t="e">
        <f>VLOOKUP(C5617,#REF!, 2,FALSE)</f>
        <v>#REF!</v>
      </c>
      <c r="BM5617" s="18" t="s">
        <v>2962</v>
      </c>
      <c r="BN5617" s="18" t="s">
        <v>787</v>
      </c>
      <c r="BO5617" s="18" t="s">
        <v>813</v>
      </c>
      <c r="BU5617" s="18" t="s">
        <v>2962</v>
      </c>
      <c r="BV5617" s="18" t="s">
        <v>787</v>
      </c>
      <c r="BW5617" s="18" t="s">
        <v>813</v>
      </c>
    </row>
    <row r="5618" spans="51:75" x14ac:dyDescent="0.3">
      <c r="AY5618" s="94" t="e">
        <f>VLOOKUP(C5618,#REF!, 2,FALSE)</f>
        <v>#REF!</v>
      </c>
      <c r="BM5618" s="18" t="s">
        <v>1943</v>
      </c>
      <c r="BN5618" s="18" t="s">
        <v>667</v>
      </c>
      <c r="BO5618" s="18" t="s">
        <v>10952</v>
      </c>
      <c r="BU5618" s="18" t="s">
        <v>1943</v>
      </c>
      <c r="BV5618" s="18" t="s">
        <v>667</v>
      </c>
      <c r="BW5618" s="18" t="s">
        <v>10952</v>
      </c>
    </row>
    <row r="5619" spans="51:75" x14ac:dyDescent="0.3">
      <c r="AY5619" s="94" t="e">
        <f>VLOOKUP(C5619,#REF!, 2,FALSE)</f>
        <v>#REF!</v>
      </c>
      <c r="BM5619" s="18" t="s">
        <v>10953</v>
      </c>
      <c r="BN5619" s="18" t="s">
        <v>642</v>
      </c>
      <c r="BO5619" s="18" t="s">
        <v>10954</v>
      </c>
      <c r="BU5619" s="18" t="s">
        <v>10953</v>
      </c>
      <c r="BV5619" s="18" t="s">
        <v>642</v>
      </c>
      <c r="BW5619" s="18" t="s">
        <v>10954</v>
      </c>
    </row>
    <row r="5620" spans="51:75" x14ac:dyDescent="0.3">
      <c r="AY5620" s="94" t="e">
        <f>VLOOKUP(C5620,#REF!, 2,FALSE)</f>
        <v>#REF!</v>
      </c>
      <c r="BM5620" s="18" t="s">
        <v>1944</v>
      </c>
      <c r="BN5620" s="18" t="s">
        <v>668</v>
      </c>
      <c r="BO5620" s="18" t="s">
        <v>2946</v>
      </c>
      <c r="BU5620" s="18" t="s">
        <v>1944</v>
      </c>
      <c r="BV5620" s="18" t="s">
        <v>668</v>
      </c>
      <c r="BW5620" s="18" t="s">
        <v>2946</v>
      </c>
    </row>
    <row r="5621" spans="51:75" x14ac:dyDescent="0.3">
      <c r="AY5621" s="94" t="e">
        <f>VLOOKUP(C5621,#REF!, 2,FALSE)</f>
        <v>#REF!</v>
      </c>
      <c r="BM5621" s="18" t="s">
        <v>10955</v>
      </c>
      <c r="BN5621" s="18" t="s">
        <v>3290</v>
      </c>
      <c r="BO5621" s="18" t="s">
        <v>2438</v>
      </c>
      <c r="BU5621" s="18" t="s">
        <v>10955</v>
      </c>
      <c r="BV5621" s="18" t="s">
        <v>3290</v>
      </c>
      <c r="BW5621" s="18" t="s">
        <v>2438</v>
      </c>
    </row>
    <row r="5622" spans="51:75" x14ac:dyDescent="0.3">
      <c r="AY5622" s="94" t="e">
        <f>VLOOKUP(C5622,#REF!, 2,FALSE)</f>
        <v>#REF!</v>
      </c>
      <c r="BM5622" s="18" t="s">
        <v>10956</v>
      </c>
      <c r="BN5622" s="18" t="s">
        <v>2998</v>
      </c>
      <c r="BO5622" s="18" t="s">
        <v>2513</v>
      </c>
      <c r="BU5622" s="18" t="s">
        <v>10956</v>
      </c>
      <c r="BV5622" s="18" t="s">
        <v>2998</v>
      </c>
      <c r="BW5622" s="18" t="s">
        <v>2513</v>
      </c>
    </row>
    <row r="5623" spans="51:75" x14ac:dyDescent="0.3">
      <c r="AY5623" s="94" t="e">
        <f>VLOOKUP(C5623,#REF!, 2,FALSE)</f>
        <v>#REF!</v>
      </c>
      <c r="BM5623" s="18" t="s">
        <v>10957</v>
      </c>
      <c r="BN5623" s="18" t="s">
        <v>667</v>
      </c>
      <c r="BO5623" s="18" t="s">
        <v>2998</v>
      </c>
      <c r="BU5623" s="18" t="s">
        <v>10957</v>
      </c>
      <c r="BV5623" s="18" t="s">
        <v>667</v>
      </c>
      <c r="BW5623" s="18" t="s">
        <v>2998</v>
      </c>
    </row>
    <row r="5624" spans="51:75" x14ac:dyDescent="0.3">
      <c r="AY5624" s="94" t="e">
        <f>VLOOKUP(C5624,#REF!, 2,FALSE)</f>
        <v>#REF!</v>
      </c>
      <c r="BM5624" s="18" t="s">
        <v>1945</v>
      </c>
      <c r="BN5624" s="18" t="s">
        <v>1355</v>
      </c>
      <c r="BO5624" s="18" t="s">
        <v>917</v>
      </c>
      <c r="BU5624" s="18" t="s">
        <v>1945</v>
      </c>
      <c r="BV5624" s="18" t="s">
        <v>1355</v>
      </c>
      <c r="BW5624" s="18" t="s">
        <v>917</v>
      </c>
    </row>
    <row r="5625" spans="51:75" x14ac:dyDescent="0.3">
      <c r="AY5625" s="94" t="e">
        <f>VLOOKUP(C5625,#REF!, 2,FALSE)</f>
        <v>#REF!</v>
      </c>
      <c r="BM5625" s="18" t="s">
        <v>1946</v>
      </c>
      <c r="BN5625" s="18" t="s">
        <v>713</v>
      </c>
      <c r="BO5625" s="18" t="s">
        <v>9304</v>
      </c>
      <c r="BU5625" s="18" t="s">
        <v>1946</v>
      </c>
      <c r="BV5625" s="18" t="s">
        <v>713</v>
      </c>
      <c r="BW5625" s="18" t="s">
        <v>9304</v>
      </c>
    </row>
    <row r="5626" spans="51:75" x14ac:dyDescent="0.3">
      <c r="AY5626" s="94" t="e">
        <f>VLOOKUP(C5626,#REF!, 2,FALSE)</f>
        <v>#REF!</v>
      </c>
      <c r="BM5626" s="18" t="s">
        <v>10958</v>
      </c>
      <c r="BN5626" s="18" t="s">
        <v>663</v>
      </c>
      <c r="BO5626" s="18" t="s">
        <v>625</v>
      </c>
      <c r="BU5626" s="18" t="s">
        <v>10958</v>
      </c>
      <c r="BV5626" s="18" t="s">
        <v>663</v>
      </c>
      <c r="BW5626" s="18" t="s">
        <v>625</v>
      </c>
    </row>
    <row r="5627" spans="51:75" x14ac:dyDescent="0.3">
      <c r="AY5627" s="94" t="e">
        <f>VLOOKUP(C5627,#REF!, 2,FALSE)</f>
        <v>#REF!</v>
      </c>
      <c r="BM5627" s="18" t="s">
        <v>10959</v>
      </c>
      <c r="BN5627" s="18" t="s">
        <v>1355</v>
      </c>
      <c r="BO5627" s="18" t="s">
        <v>4145</v>
      </c>
      <c r="BU5627" s="18" t="s">
        <v>10959</v>
      </c>
      <c r="BV5627" s="18" t="s">
        <v>1355</v>
      </c>
      <c r="BW5627" s="18" t="s">
        <v>4145</v>
      </c>
    </row>
    <row r="5628" spans="51:75" x14ac:dyDescent="0.3">
      <c r="AY5628" s="94" t="e">
        <f>VLOOKUP(C5628,#REF!, 2,FALSE)</f>
        <v>#REF!</v>
      </c>
      <c r="BM5628" s="18" t="s">
        <v>10960</v>
      </c>
      <c r="BN5628" s="18" t="s">
        <v>787</v>
      </c>
      <c r="BO5628" s="18" t="s">
        <v>10699</v>
      </c>
      <c r="BU5628" s="18" t="s">
        <v>10960</v>
      </c>
      <c r="BV5628" s="18" t="s">
        <v>787</v>
      </c>
      <c r="BW5628" s="18" t="s">
        <v>10699</v>
      </c>
    </row>
    <row r="5629" spans="51:75" x14ac:dyDescent="0.3">
      <c r="AY5629" s="94" t="e">
        <f>VLOOKUP(C5629,#REF!, 2,FALSE)</f>
        <v>#REF!</v>
      </c>
      <c r="BM5629" s="18" t="s">
        <v>2966</v>
      </c>
      <c r="BN5629" s="18" t="s">
        <v>940</v>
      </c>
      <c r="BO5629" s="18" t="s">
        <v>10961</v>
      </c>
      <c r="BU5629" s="18" t="s">
        <v>2966</v>
      </c>
      <c r="BV5629" s="18" t="s">
        <v>940</v>
      </c>
      <c r="BW5629" s="18" t="s">
        <v>10961</v>
      </c>
    </row>
    <row r="5630" spans="51:75" x14ac:dyDescent="0.3">
      <c r="AY5630" s="94" t="e">
        <f>VLOOKUP(C5630,#REF!, 2,FALSE)</f>
        <v>#REF!</v>
      </c>
      <c r="BM5630" s="18" t="s">
        <v>10962</v>
      </c>
      <c r="BN5630" s="18" t="s">
        <v>3290</v>
      </c>
      <c r="BO5630" s="18" t="s">
        <v>10963</v>
      </c>
      <c r="BU5630" s="18" t="s">
        <v>10962</v>
      </c>
      <c r="BV5630" s="18" t="s">
        <v>3290</v>
      </c>
      <c r="BW5630" s="18" t="s">
        <v>10963</v>
      </c>
    </row>
    <row r="5631" spans="51:75" x14ac:dyDescent="0.3">
      <c r="AY5631" s="94" t="e">
        <f>VLOOKUP(C5631,#REF!, 2,FALSE)</f>
        <v>#REF!</v>
      </c>
      <c r="BM5631" s="18" t="s">
        <v>10964</v>
      </c>
      <c r="BN5631" s="18" t="s">
        <v>3290</v>
      </c>
      <c r="BO5631" s="18" t="s">
        <v>5744</v>
      </c>
      <c r="BU5631" s="18" t="s">
        <v>10964</v>
      </c>
      <c r="BV5631" s="18" t="s">
        <v>3290</v>
      </c>
      <c r="BW5631" s="18" t="s">
        <v>5744</v>
      </c>
    </row>
    <row r="5632" spans="51:75" x14ac:dyDescent="0.3">
      <c r="AY5632" s="94" t="e">
        <f>VLOOKUP(C5632,#REF!, 2,FALSE)</f>
        <v>#REF!</v>
      </c>
      <c r="BM5632" s="18" t="s">
        <v>1947</v>
      </c>
      <c r="BN5632" s="18" t="s">
        <v>643</v>
      </c>
      <c r="BO5632" s="18" t="s">
        <v>5081</v>
      </c>
      <c r="BU5632" s="18" t="s">
        <v>1947</v>
      </c>
      <c r="BV5632" s="18" t="s">
        <v>643</v>
      </c>
      <c r="BW5632" s="18" t="s">
        <v>5081</v>
      </c>
    </row>
    <row r="5633" spans="51:75" x14ac:dyDescent="0.3">
      <c r="AY5633" s="94" t="e">
        <f>VLOOKUP(C5633,#REF!, 2,FALSE)</f>
        <v>#REF!</v>
      </c>
      <c r="BM5633" s="18" t="s">
        <v>10965</v>
      </c>
      <c r="BN5633" s="18" t="s">
        <v>874</v>
      </c>
      <c r="BO5633" s="18" t="s">
        <v>970</v>
      </c>
      <c r="BU5633" s="18" t="s">
        <v>10965</v>
      </c>
      <c r="BV5633" s="18" t="s">
        <v>874</v>
      </c>
      <c r="BW5633" s="18" t="s">
        <v>970</v>
      </c>
    </row>
    <row r="5634" spans="51:75" x14ac:dyDescent="0.3">
      <c r="AY5634" s="94" t="e">
        <f>VLOOKUP(C5634,#REF!, 2,FALSE)</f>
        <v>#REF!</v>
      </c>
      <c r="BM5634" s="18" t="s">
        <v>10966</v>
      </c>
      <c r="BN5634" s="18" t="s">
        <v>783</v>
      </c>
      <c r="BO5634" s="18" t="s">
        <v>7982</v>
      </c>
      <c r="BU5634" s="18" t="s">
        <v>10966</v>
      </c>
      <c r="BV5634" s="18" t="s">
        <v>783</v>
      </c>
      <c r="BW5634" s="18" t="s">
        <v>7982</v>
      </c>
    </row>
    <row r="5635" spans="51:75" x14ac:dyDescent="0.3">
      <c r="AY5635" s="94" t="e">
        <f>VLOOKUP(C5635,#REF!, 2,FALSE)</f>
        <v>#REF!</v>
      </c>
      <c r="BM5635" s="18" t="s">
        <v>10967</v>
      </c>
      <c r="BN5635" s="18" t="s">
        <v>621</v>
      </c>
      <c r="BO5635" s="18" t="s">
        <v>782</v>
      </c>
      <c r="BU5635" s="18" t="s">
        <v>10967</v>
      </c>
      <c r="BV5635" s="18" t="s">
        <v>621</v>
      </c>
      <c r="BW5635" s="18" t="s">
        <v>782</v>
      </c>
    </row>
    <row r="5636" spans="51:75" x14ac:dyDescent="0.3">
      <c r="AY5636" s="94" t="e">
        <f>VLOOKUP(C5636,#REF!, 2,FALSE)</f>
        <v>#REF!</v>
      </c>
      <c r="BM5636" s="18" t="s">
        <v>10968</v>
      </c>
      <c r="BN5636" s="18" t="s">
        <v>814</v>
      </c>
      <c r="BO5636" s="18" t="s">
        <v>2998</v>
      </c>
      <c r="BU5636" s="18" t="s">
        <v>10968</v>
      </c>
      <c r="BV5636" s="18" t="s">
        <v>814</v>
      </c>
      <c r="BW5636" s="18" t="s">
        <v>2998</v>
      </c>
    </row>
    <row r="5637" spans="51:75" x14ac:dyDescent="0.3">
      <c r="AY5637" s="94" t="e">
        <f>VLOOKUP(C5637,#REF!, 2,FALSE)</f>
        <v>#REF!</v>
      </c>
      <c r="BM5637" s="18" t="s">
        <v>10969</v>
      </c>
      <c r="BN5637" s="18" t="s">
        <v>792</v>
      </c>
      <c r="BO5637" s="18" t="s">
        <v>10970</v>
      </c>
      <c r="BU5637" s="18" t="s">
        <v>10969</v>
      </c>
      <c r="BV5637" s="18" t="s">
        <v>792</v>
      </c>
      <c r="BW5637" s="18" t="s">
        <v>10970</v>
      </c>
    </row>
    <row r="5638" spans="51:75" x14ac:dyDescent="0.3">
      <c r="AY5638" s="94" t="e">
        <f>VLOOKUP(C5638,#REF!, 2,FALSE)</f>
        <v>#REF!</v>
      </c>
      <c r="BM5638" s="18" t="s">
        <v>1948</v>
      </c>
      <c r="BN5638" s="18" t="s">
        <v>792</v>
      </c>
      <c r="BO5638" s="18" t="s">
        <v>869</v>
      </c>
      <c r="BU5638" s="18" t="s">
        <v>1948</v>
      </c>
      <c r="BV5638" s="18" t="s">
        <v>792</v>
      </c>
      <c r="BW5638" s="18" t="s">
        <v>869</v>
      </c>
    </row>
    <row r="5639" spans="51:75" x14ac:dyDescent="0.3">
      <c r="AY5639" s="94" t="e">
        <f>VLOOKUP(C5639,#REF!, 2,FALSE)</f>
        <v>#REF!</v>
      </c>
      <c r="BM5639" s="18" t="s">
        <v>10971</v>
      </c>
      <c r="BN5639" s="18" t="s">
        <v>935</v>
      </c>
      <c r="BO5639" s="18" t="s">
        <v>719</v>
      </c>
      <c r="BU5639" s="18" t="s">
        <v>10971</v>
      </c>
      <c r="BV5639" s="18" t="s">
        <v>935</v>
      </c>
      <c r="BW5639" s="18" t="s">
        <v>719</v>
      </c>
    </row>
    <row r="5640" spans="51:75" x14ac:dyDescent="0.3">
      <c r="AY5640" s="94" t="e">
        <f>VLOOKUP(C5640,#REF!, 2,FALSE)</f>
        <v>#REF!</v>
      </c>
      <c r="BM5640" s="18" t="s">
        <v>10973</v>
      </c>
      <c r="BN5640" s="18" t="s">
        <v>667</v>
      </c>
      <c r="BO5640" s="18" t="s">
        <v>10974</v>
      </c>
      <c r="BU5640" s="18" t="s">
        <v>10973</v>
      </c>
      <c r="BV5640" s="18" t="s">
        <v>667</v>
      </c>
      <c r="BW5640" s="18" t="s">
        <v>10974</v>
      </c>
    </row>
    <row r="5641" spans="51:75" x14ac:dyDescent="0.3">
      <c r="AY5641" s="94" t="e">
        <f>VLOOKUP(C5641,#REF!, 2,FALSE)</f>
        <v>#REF!</v>
      </c>
      <c r="BM5641" s="18" t="s">
        <v>2957</v>
      </c>
      <c r="BN5641" s="18" t="s">
        <v>799</v>
      </c>
      <c r="BO5641" s="18" t="s">
        <v>1789</v>
      </c>
      <c r="BU5641" s="18" t="s">
        <v>2957</v>
      </c>
      <c r="BV5641" s="18" t="s">
        <v>799</v>
      </c>
      <c r="BW5641" s="18" t="s">
        <v>1789</v>
      </c>
    </row>
    <row r="5642" spans="51:75" x14ac:dyDescent="0.3">
      <c r="AY5642" s="94" t="e">
        <f>VLOOKUP(C5642,#REF!, 2,FALSE)</f>
        <v>#REF!</v>
      </c>
      <c r="BM5642" s="18" t="s">
        <v>10976</v>
      </c>
      <c r="BN5642" s="18" t="s">
        <v>938</v>
      </c>
      <c r="BO5642" s="18" t="s">
        <v>3543</v>
      </c>
      <c r="BU5642" s="18" t="s">
        <v>10976</v>
      </c>
      <c r="BV5642" s="18" t="s">
        <v>938</v>
      </c>
      <c r="BW5642" s="18" t="s">
        <v>3543</v>
      </c>
    </row>
    <row r="5643" spans="51:75" x14ac:dyDescent="0.3">
      <c r="AY5643" s="94" t="e">
        <f>VLOOKUP(C5643,#REF!, 2,FALSE)</f>
        <v>#REF!</v>
      </c>
      <c r="BM5643" s="18" t="s">
        <v>10977</v>
      </c>
      <c r="BN5643" s="18" t="s">
        <v>1082</v>
      </c>
      <c r="BO5643" s="18" t="s">
        <v>10978</v>
      </c>
      <c r="BU5643" s="18" t="s">
        <v>10977</v>
      </c>
      <c r="BV5643" s="18" t="s">
        <v>1082</v>
      </c>
      <c r="BW5643" s="18" t="s">
        <v>10978</v>
      </c>
    </row>
    <row r="5644" spans="51:75" x14ac:dyDescent="0.3">
      <c r="AY5644" s="94" t="e">
        <f>VLOOKUP(C5644,#REF!, 2,FALSE)</f>
        <v>#REF!</v>
      </c>
      <c r="BM5644" s="18" t="s">
        <v>2965</v>
      </c>
      <c r="BN5644" s="18" t="s">
        <v>668</v>
      </c>
      <c r="BO5644" s="18" t="s">
        <v>10979</v>
      </c>
      <c r="BU5644" s="18" t="s">
        <v>2965</v>
      </c>
      <c r="BV5644" s="18" t="s">
        <v>668</v>
      </c>
      <c r="BW5644" s="18" t="s">
        <v>10979</v>
      </c>
    </row>
    <row r="5645" spans="51:75" x14ac:dyDescent="0.3">
      <c r="AY5645" s="94" t="e">
        <f>VLOOKUP(C5645,#REF!, 2,FALSE)</f>
        <v>#REF!</v>
      </c>
      <c r="BM5645" s="18" t="s">
        <v>10980</v>
      </c>
      <c r="BN5645" s="18" t="s">
        <v>861</v>
      </c>
      <c r="BO5645" s="18" t="s">
        <v>8729</v>
      </c>
      <c r="BU5645" s="18" t="s">
        <v>10980</v>
      </c>
      <c r="BV5645" s="18" t="s">
        <v>861</v>
      </c>
      <c r="BW5645" s="18" t="s">
        <v>8729</v>
      </c>
    </row>
    <row r="5646" spans="51:75" x14ac:dyDescent="0.3">
      <c r="AY5646" s="94" t="e">
        <f>VLOOKUP(C5646,#REF!, 2,FALSE)</f>
        <v>#REF!</v>
      </c>
      <c r="BM5646" s="18" t="s">
        <v>1949</v>
      </c>
      <c r="BN5646" s="18" t="s">
        <v>935</v>
      </c>
      <c r="BO5646" s="18" t="s">
        <v>1741</v>
      </c>
      <c r="BU5646" s="18" t="s">
        <v>1949</v>
      </c>
      <c r="BV5646" s="18" t="s">
        <v>935</v>
      </c>
      <c r="BW5646" s="18" t="s">
        <v>1741</v>
      </c>
    </row>
    <row r="5647" spans="51:75" x14ac:dyDescent="0.3">
      <c r="AY5647" s="94" t="e">
        <f>VLOOKUP(C5647,#REF!, 2,FALSE)</f>
        <v>#REF!</v>
      </c>
      <c r="BM5647" s="18" t="s">
        <v>10981</v>
      </c>
      <c r="BN5647" s="18" t="s">
        <v>949</v>
      </c>
      <c r="BO5647" s="18" t="s">
        <v>2998</v>
      </c>
      <c r="BU5647" s="18" t="s">
        <v>10981</v>
      </c>
      <c r="BV5647" s="18" t="s">
        <v>949</v>
      </c>
      <c r="BW5647" s="18" t="s">
        <v>2998</v>
      </c>
    </row>
    <row r="5648" spans="51:75" x14ac:dyDescent="0.3">
      <c r="AY5648" s="94" t="e">
        <f>VLOOKUP(C5648,#REF!, 2,FALSE)</f>
        <v>#REF!</v>
      </c>
      <c r="BM5648" s="18" t="s">
        <v>1950</v>
      </c>
      <c r="BN5648" s="18" t="s">
        <v>626</v>
      </c>
      <c r="BO5648" s="18" t="s">
        <v>10982</v>
      </c>
      <c r="BU5648" s="18" t="s">
        <v>1950</v>
      </c>
      <c r="BV5648" s="18" t="s">
        <v>626</v>
      </c>
      <c r="BW5648" s="18" t="s">
        <v>10982</v>
      </c>
    </row>
    <row r="5649" spans="51:75" x14ac:dyDescent="0.3">
      <c r="AY5649" s="94" t="e">
        <f>VLOOKUP(C5649,#REF!, 2,FALSE)</f>
        <v>#REF!</v>
      </c>
      <c r="BM5649" s="18" t="s">
        <v>10983</v>
      </c>
      <c r="BN5649" s="18" t="s">
        <v>853</v>
      </c>
      <c r="BO5649" s="18" t="s">
        <v>1139</v>
      </c>
      <c r="BU5649" s="18" t="s">
        <v>10983</v>
      </c>
      <c r="BV5649" s="18" t="s">
        <v>853</v>
      </c>
      <c r="BW5649" s="18" t="s">
        <v>1139</v>
      </c>
    </row>
    <row r="5650" spans="51:75" x14ac:dyDescent="0.3">
      <c r="AY5650" s="94" t="e">
        <f>VLOOKUP(C5650,#REF!, 2,FALSE)</f>
        <v>#REF!</v>
      </c>
      <c r="BM5650" s="18" t="s">
        <v>1951</v>
      </c>
      <c r="BN5650" s="18" t="s">
        <v>935</v>
      </c>
      <c r="BO5650" s="18" t="s">
        <v>5342</v>
      </c>
      <c r="BU5650" s="18" t="s">
        <v>1951</v>
      </c>
      <c r="BV5650" s="18" t="s">
        <v>935</v>
      </c>
      <c r="BW5650" s="18" t="s">
        <v>5342</v>
      </c>
    </row>
    <row r="5651" spans="51:75" x14ac:dyDescent="0.3">
      <c r="AY5651" s="94" t="e">
        <f>VLOOKUP(C5651,#REF!, 2,FALSE)</f>
        <v>#REF!</v>
      </c>
      <c r="BM5651" s="18" t="s">
        <v>1952</v>
      </c>
      <c r="BN5651" s="18" t="s">
        <v>3024</v>
      </c>
      <c r="BO5651" s="18" t="s">
        <v>10984</v>
      </c>
      <c r="BU5651" s="18" t="s">
        <v>1952</v>
      </c>
      <c r="BV5651" s="18" t="s">
        <v>3024</v>
      </c>
      <c r="BW5651" s="18" t="s">
        <v>10984</v>
      </c>
    </row>
    <row r="5652" spans="51:75" x14ac:dyDescent="0.3">
      <c r="AY5652" s="94" t="e">
        <f>VLOOKUP(C5652,#REF!, 2,FALSE)</f>
        <v>#REF!</v>
      </c>
      <c r="BM5652" s="18" t="s">
        <v>10985</v>
      </c>
      <c r="BN5652" s="18" t="s">
        <v>617</v>
      </c>
      <c r="BO5652" s="18" t="s">
        <v>10986</v>
      </c>
      <c r="BU5652" s="18" t="s">
        <v>10985</v>
      </c>
      <c r="BV5652" s="18" t="s">
        <v>617</v>
      </c>
      <c r="BW5652" s="18" t="s">
        <v>10986</v>
      </c>
    </row>
    <row r="5653" spans="51:75" x14ac:dyDescent="0.3">
      <c r="AY5653" s="94" t="e">
        <f>VLOOKUP(C5653,#REF!, 2,FALSE)</f>
        <v>#REF!</v>
      </c>
      <c r="BM5653" s="18" t="s">
        <v>10987</v>
      </c>
      <c r="BN5653" s="18" t="s">
        <v>3021</v>
      </c>
      <c r="BO5653" s="18" t="s">
        <v>1346</v>
      </c>
      <c r="BU5653" s="18" t="s">
        <v>10987</v>
      </c>
      <c r="BV5653" s="18" t="s">
        <v>3021</v>
      </c>
      <c r="BW5653" s="18" t="s">
        <v>1346</v>
      </c>
    </row>
    <row r="5654" spans="51:75" x14ac:dyDescent="0.3">
      <c r="AY5654" s="94" t="e">
        <f>VLOOKUP(C5654,#REF!, 2,FALSE)</f>
        <v>#REF!</v>
      </c>
      <c r="BM5654" s="18" t="s">
        <v>1953</v>
      </c>
      <c r="BN5654" s="18" t="s">
        <v>667</v>
      </c>
      <c r="BO5654" s="18" t="s">
        <v>10328</v>
      </c>
      <c r="BU5654" s="18" t="s">
        <v>1953</v>
      </c>
      <c r="BV5654" s="18" t="s">
        <v>667</v>
      </c>
      <c r="BW5654" s="18" t="s">
        <v>10328</v>
      </c>
    </row>
    <row r="5655" spans="51:75" x14ac:dyDescent="0.3">
      <c r="AY5655" s="94" t="e">
        <f>VLOOKUP(C5655,#REF!, 2,FALSE)</f>
        <v>#REF!</v>
      </c>
      <c r="BM5655" s="18" t="s">
        <v>10988</v>
      </c>
      <c r="BN5655" s="18" t="s">
        <v>628</v>
      </c>
      <c r="BO5655" s="18" t="s">
        <v>10989</v>
      </c>
      <c r="BU5655" s="18" t="s">
        <v>10988</v>
      </c>
      <c r="BV5655" s="18" t="s">
        <v>628</v>
      </c>
      <c r="BW5655" s="18" t="s">
        <v>10989</v>
      </c>
    </row>
    <row r="5656" spans="51:75" x14ac:dyDescent="0.3">
      <c r="AY5656" s="94" t="e">
        <f>VLOOKUP(C5656,#REF!, 2,FALSE)</f>
        <v>#REF!</v>
      </c>
      <c r="BM5656" s="18" t="s">
        <v>10990</v>
      </c>
      <c r="BN5656" s="18" t="s">
        <v>3290</v>
      </c>
      <c r="BO5656" s="18" t="s">
        <v>1024</v>
      </c>
      <c r="BU5656" s="18" t="s">
        <v>10990</v>
      </c>
      <c r="BV5656" s="18" t="s">
        <v>3290</v>
      </c>
      <c r="BW5656" s="18" t="s">
        <v>1024</v>
      </c>
    </row>
    <row r="5657" spans="51:75" x14ac:dyDescent="0.3">
      <c r="AY5657" s="94" t="e">
        <f>VLOOKUP(C5657,#REF!, 2,FALSE)</f>
        <v>#REF!</v>
      </c>
      <c r="BM5657" s="18" t="s">
        <v>1954</v>
      </c>
      <c r="BN5657" s="18" t="s">
        <v>3290</v>
      </c>
      <c r="BO5657" s="18" t="s">
        <v>4895</v>
      </c>
      <c r="BU5657" s="18" t="s">
        <v>1954</v>
      </c>
      <c r="BV5657" s="18" t="s">
        <v>3290</v>
      </c>
      <c r="BW5657" s="18" t="s">
        <v>4895</v>
      </c>
    </row>
    <row r="5658" spans="51:75" x14ac:dyDescent="0.3">
      <c r="AY5658" s="94" t="e">
        <f>VLOOKUP(C5658,#REF!, 2,FALSE)</f>
        <v>#REF!</v>
      </c>
      <c r="BM5658" s="18" t="s">
        <v>10991</v>
      </c>
      <c r="BN5658" s="18" t="s">
        <v>3109</v>
      </c>
      <c r="BO5658" s="18" t="s">
        <v>10992</v>
      </c>
      <c r="BU5658" s="18" t="s">
        <v>10991</v>
      </c>
      <c r="BV5658" s="18" t="s">
        <v>3109</v>
      </c>
      <c r="BW5658" s="18" t="s">
        <v>10992</v>
      </c>
    </row>
    <row r="5659" spans="51:75" x14ac:dyDescent="0.3">
      <c r="AY5659" s="94" t="e">
        <f>VLOOKUP(C5659,#REF!, 2,FALSE)</f>
        <v>#REF!</v>
      </c>
      <c r="BM5659" s="18" t="s">
        <v>10993</v>
      </c>
      <c r="BN5659" s="18" t="s">
        <v>3109</v>
      </c>
      <c r="BO5659" s="18" t="s">
        <v>10994</v>
      </c>
      <c r="BU5659" s="18" t="s">
        <v>10993</v>
      </c>
      <c r="BV5659" s="18" t="s">
        <v>3109</v>
      </c>
      <c r="BW5659" s="18" t="s">
        <v>10994</v>
      </c>
    </row>
    <row r="5660" spans="51:75" x14ac:dyDescent="0.3">
      <c r="AY5660" s="94" t="e">
        <f>VLOOKUP(C5660,#REF!, 2,FALSE)</f>
        <v>#REF!</v>
      </c>
      <c r="BM5660" s="18" t="s">
        <v>10995</v>
      </c>
      <c r="BN5660" s="18" t="s">
        <v>675</v>
      </c>
      <c r="BO5660" s="18" t="s">
        <v>7893</v>
      </c>
      <c r="BU5660" s="18" t="s">
        <v>10995</v>
      </c>
      <c r="BV5660" s="18" t="s">
        <v>675</v>
      </c>
      <c r="BW5660" s="18" t="s">
        <v>7893</v>
      </c>
    </row>
    <row r="5661" spans="51:75" x14ac:dyDescent="0.3">
      <c r="AY5661" s="94" t="e">
        <f>VLOOKUP(C5661,#REF!, 2,FALSE)</f>
        <v>#REF!</v>
      </c>
      <c r="BM5661" s="18" t="s">
        <v>10996</v>
      </c>
      <c r="BN5661" s="18" t="s">
        <v>1025</v>
      </c>
      <c r="BO5661" s="18" t="s">
        <v>10997</v>
      </c>
      <c r="BU5661" s="18" t="s">
        <v>10996</v>
      </c>
      <c r="BV5661" s="18" t="s">
        <v>1025</v>
      </c>
      <c r="BW5661" s="18" t="s">
        <v>10997</v>
      </c>
    </row>
    <row r="5662" spans="51:75" x14ac:dyDescent="0.3">
      <c r="AY5662" s="94" t="e">
        <f>VLOOKUP(C5662,#REF!, 2,FALSE)</f>
        <v>#REF!</v>
      </c>
      <c r="BM5662" s="18" t="s">
        <v>2973</v>
      </c>
      <c r="BN5662" s="18" t="s">
        <v>619</v>
      </c>
      <c r="BO5662" s="18" t="s">
        <v>10998</v>
      </c>
      <c r="BU5662" s="18" t="s">
        <v>2973</v>
      </c>
      <c r="BV5662" s="18" t="s">
        <v>619</v>
      </c>
      <c r="BW5662" s="18" t="s">
        <v>10998</v>
      </c>
    </row>
    <row r="5663" spans="51:75" x14ac:dyDescent="0.3">
      <c r="AY5663" s="94" t="e">
        <f>VLOOKUP(C5663,#REF!, 2,FALSE)</f>
        <v>#REF!</v>
      </c>
      <c r="BM5663" s="18" t="s">
        <v>2971</v>
      </c>
      <c r="BN5663" s="18" t="s">
        <v>864</v>
      </c>
      <c r="BO5663" s="18" t="s">
        <v>10999</v>
      </c>
      <c r="BU5663" s="18" t="s">
        <v>2971</v>
      </c>
      <c r="BV5663" s="18" t="s">
        <v>864</v>
      </c>
      <c r="BW5663" s="18" t="s">
        <v>10999</v>
      </c>
    </row>
    <row r="5664" spans="51:75" x14ac:dyDescent="0.3">
      <c r="AY5664" s="94" t="e">
        <f>VLOOKUP(C5664,#REF!, 2,FALSE)</f>
        <v>#REF!</v>
      </c>
      <c r="BM5664" s="18" t="s">
        <v>11001</v>
      </c>
      <c r="BN5664" s="18" t="s">
        <v>3105</v>
      </c>
      <c r="BO5664" s="18" t="s">
        <v>1023</v>
      </c>
      <c r="BU5664" s="18" t="s">
        <v>11001</v>
      </c>
      <c r="BV5664" s="18" t="s">
        <v>3105</v>
      </c>
      <c r="BW5664" s="18" t="s">
        <v>1023</v>
      </c>
    </row>
    <row r="5665" spans="51:75" x14ac:dyDescent="0.3">
      <c r="AY5665" s="94" t="e">
        <f>VLOOKUP(C5665,#REF!, 2,FALSE)</f>
        <v>#REF!</v>
      </c>
      <c r="BM5665" s="18" t="s">
        <v>11002</v>
      </c>
      <c r="BN5665" s="18" t="s">
        <v>864</v>
      </c>
      <c r="BO5665" s="18" t="s">
        <v>4500</v>
      </c>
      <c r="BU5665" s="18" t="s">
        <v>11002</v>
      </c>
      <c r="BV5665" s="18" t="s">
        <v>864</v>
      </c>
      <c r="BW5665" s="18" t="s">
        <v>4500</v>
      </c>
    </row>
    <row r="5666" spans="51:75" x14ac:dyDescent="0.3">
      <c r="AY5666" s="94" t="e">
        <f>VLOOKUP(C5666,#REF!, 2,FALSE)</f>
        <v>#REF!</v>
      </c>
      <c r="BM5666" s="18" t="s">
        <v>11003</v>
      </c>
      <c r="BN5666" s="18" t="s">
        <v>787</v>
      </c>
      <c r="BO5666" s="18" t="s">
        <v>11004</v>
      </c>
      <c r="BU5666" s="18" t="s">
        <v>11003</v>
      </c>
      <c r="BV5666" s="18" t="s">
        <v>787</v>
      </c>
      <c r="BW5666" s="18" t="s">
        <v>11004</v>
      </c>
    </row>
    <row r="5667" spans="51:75" x14ac:dyDescent="0.3">
      <c r="AY5667" s="94" t="e">
        <f>VLOOKUP(C5667,#REF!, 2,FALSE)</f>
        <v>#REF!</v>
      </c>
      <c r="BM5667" s="18" t="s">
        <v>11005</v>
      </c>
      <c r="BN5667" s="18" t="s">
        <v>747</v>
      </c>
      <c r="BO5667" s="18" t="s">
        <v>11006</v>
      </c>
      <c r="BU5667" s="18" t="s">
        <v>11005</v>
      </c>
      <c r="BV5667" s="18" t="s">
        <v>747</v>
      </c>
      <c r="BW5667" s="18" t="s">
        <v>11006</v>
      </c>
    </row>
    <row r="5668" spans="51:75" x14ac:dyDescent="0.3">
      <c r="AY5668" s="94" t="e">
        <f>VLOOKUP(C5668,#REF!, 2,FALSE)</f>
        <v>#REF!</v>
      </c>
      <c r="BM5668" s="18" t="s">
        <v>11007</v>
      </c>
      <c r="BN5668" s="18" t="s">
        <v>815</v>
      </c>
      <c r="BO5668" s="18" t="s">
        <v>11008</v>
      </c>
      <c r="BU5668" s="18" t="s">
        <v>11007</v>
      </c>
      <c r="BV5668" s="18" t="s">
        <v>815</v>
      </c>
      <c r="BW5668" s="18" t="s">
        <v>11008</v>
      </c>
    </row>
    <row r="5669" spans="51:75" x14ac:dyDescent="0.3">
      <c r="AY5669" s="94" t="e">
        <f>VLOOKUP(C5669,#REF!, 2,FALSE)</f>
        <v>#REF!</v>
      </c>
      <c r="BM5669" s="18" t="s">
        <v>11009</v>
      </c>
      <c r="BN5669" s="18" t="s">
        <v>864</v>
      </c>
      <c r="BO5669" s="18" t="s">
        <v>2998</v>
      </c>
      <c r="BU5669" s="18" t="s">
        <v>11009</v>
      </c>
      <c r="BV5669" s="18" t="s">
        <v>864</v>
      </c>
      <c r="BW5669" s="18" t="s">
        <v>2998</v>
      </c>
    </row>
    <row r="5670" spans="51:75" x14ac:dyDescent="0.3">
      <c r="AY5670" s="94" t="e">
        <f>VLOOKUP(C5670,#REF!, 2,FALSE)</f>
        <v>#REF!</v>
      </c>
      <c r="BM5670" s="18" t="s">
        <v>11010</v>
      </c>
      <c r="BN5670" s="18" t="s">
        <v>3290</v>
      </c>
      <c r="BO5670" s="18" t="s">
        <v>8747</v>
      </c>
      <c r="BU5670" s="18" t="s">
        <v>11010</v>
      </c>
      <c r="BV5670" s="18" t="s">
        <v>3290</v>
      </c>
      <c r="BW5670" s="18" t="s">
        <v>8747</v>
      </c>
    </row>
    <row r="5671" spans="51:75" x14ac:dyDescent="0.3">
      <c r="AY5671" s="94" t="e">
        <f>VLOOKUP(C5671,#REF!, 2,FALSE)</f>
        <v>#REF!</v>
      </c>
      <c r="BM5671" s="18" t="s">
        <v>11011</v>
      </c>
      <c r="BN5671" s="18" t="s">
        <v>864</v>
      </c>
      <c r="BO5671" s="18" t="s">
        <v>2998</v>
      </c>
      <c r="BU5671" s="18" t="s">
        <v>11011</v>
      </c>
      <c r="BV5671" s="18" t="s">
        <v>864</v>
      </c>
      <c r="BW5671" s="18" t="s">
        <v>2998</v>
      </c>
    </row>
    <row r="5672" spans="51:75" x14ac:dyDescent="0.3">
      <c r="AY5672" s="94" t="e">
        <f>VLOOKUP(C5672,#REF!, 2,FALSE)</f>
        <v>#REF!</v>
      </c>
      <c r="BM5672" s="18" t="s">
        <v>11012</v>
      </c>
      <c r="BN5672" s="18" t="s">
        <v>3024</v>
      </c>
      <c r="BO5672" s="18" t="s">
        <v>1610</v>
      </c>
      <c r="BU5672" s="18" t="s">
        <v>11012</v>
      </c>
      <c r="BV5672" s="18" t="s">
        <v>3024</v>
      </c>
      <c r="BW5672" s="18" t="s">
        <v>1610</v>
      </c>
    </row>
    <row r="5673" spans="51:75" x14ac:dyDescent="0.3">
      <c r="AY5673" s="94" t="e">
        <f>VLOOKUP(C5673,#REF!, 2,FALSE)</f>
        <v>#REF!</v>
      </c>
      <c r="BM5673" s="18" t="s">
        <v>11013</v>
      </c>
      <c r="BN5673" s="18" t="s">
        <v>1355</v>
      </c>
      <c r="BO5673" s="18" t="s">
        <v>3357</v>
      </c>
      <c r="BU5673" s="18" t="s">
        <v>11013</v>
      </c>
      <c r="BV5673" s="18" t="s">
        <v>1355</v>
      </c>
      <c r="BW5673" s="18" t="s">
        <v>3357</v>
      </c>
    </row>
    <row r="5674" spans="51:75" x14ac:dyDescent="0.3">
      <c r="AY5674" s="94" t="e">
        <f>VLOOKUP(C5674,#REF!, 2,FALSE)</f>
        <v>#REF!</v>
      </c>
      <c r="BM5674" s="18" t="s">
        <v>11014</v>
      </c>
      <c r="BN5674" s="18" t="s">
        <v>622</v>
      </c>
      <c r="BO5674" s="18" t="s">
        <v>11015</v>
      </c>
      <c r="BU5674" s="18" t="s">
        <v>11014</v>
      </c>
      <c r="BV5674" s="18" t="s">
        <v>622</v>
      </c>
      <c r="BW5674" s="18" t="s">
        <v>11015</v>
      </c>
    </row>
    <row r="5675" spans="51:75" x14ac:dyDescent="0.3">
      <c r="AY5675" s="94" t="e">
        <f>VLOOKUP(C5675,#REF!, 2,FALSE)</f>
        <v>#REF!</v>
      </c>
      <c r="BM5675" s="18" t="s">
        <v>11016</v>
      </c>
      <c r="BN5675" s="18" t="s">
        <v>3290</v>
      </c>
      <c r="BO5675" s="18" t="s">
        <v>4207</v>
      </c>
      <c r="BU5675" s="18" t="s">
        <v>11016</v>
      </c>
      <c r="BV5675" s="18" t="s">
        <v>3290</v>
      </c>
      <c r="BW5675" s="18" t="s">
        <v>4207</v>
      </c>
    </row>
    <row r="5676" spans="51:75" x14ac:dyDescent="0.3">
      <c r="AY5676" s="94" t="e">
        <f>VLOOKUP(C5676,#REF!, 2,FALSE)</f>
        <v>#REF!</v>
      </c>
      <c r="BM5676" s="18" t="s">
        <v>11017</v>
      </c>
      <c r="BN5676" s="18" t="s">
        <v>622</v>
      </c>
      <c r="BO5676" s="18" t="s">
        <v>11018</v>
      </c>
      <c r="BU5676" s="18" t="s">
        <v>11017</v>
      </c>
      <c r="BV5676" s="18" t="s">
        <v>622</v>
      </c>
      <c r="BW5676" s="18" t="s">
        <v>11018</v>
      </c>
    </row>
    <row r="5677" spans="51:75" x14ac:dyDescent="0.3">
      <c r="AY5677" s="94" t="e">
        <f>VLOOKUP(C5677,#REF!, 2,FALSE)</f>
        <v>#REF!</v>
      </c>
      <c r="BM5677" s="18" t="s">
        <v>1955</v>
      </c>
      <c r="BN5677" s="18" t="s">
        <v>938</v>
      </c>
      <c r="BO5677" s="18" t="s">
        <v>2788</v>
      </c>
      <c r="BU5677" s="18" t="s">
        <v>1955</v>
      </c>
      <c r="BV5677" s="18" t="s">
        <v>938</v>
      </c>
      <c r="BW5677" s="18" t="s">
        <v>2788</v>
      </c>
    </row>
    <row r="5678" spans="51:75" x14ac:dyDescent="0.3">
      <c r="AY5678" s="94" t="e">
        <f>VLOOKUP(C5678,#REF!, 2,FALSE)</f>
        <v>#REF!</v>
      </c>
      <c r="BM5678" s="18" t="s">
        <v>11019</v>
      </c>
      <c r="BN5678" s="18" t="s">
        <v>630</v>
      </c>
      <c r="BO5678" s="18" t="s">
        <v>4851</v>
      </c>
      <c r="BU5678" s="18" t="s">
        <v>11019</v>
      </c>
      <c r="BV5678" s="18" t="s">
        <v>630</v>
      </c>
      <c r="BW5678" s="18" t="s">
        <v>4851</v>
      </c>
    </row>
    <row r="5679" spans="51:75" x14ac:dyDescent="0.3">
      <c r="AY5679" s="94" t="e">
        <f>VLOOKUP(C5679,#REF!, 2,FALSE)</f>
        <v>#REF!</v>
      </c>
      <c r="BM5679" s="18" t="s">
        <v>11020</v>
      </c>
      <c r="BN5679" s="18" t="s">
        <v>822</v>
      </c>
      <c r="BO5679" s="18" t="s">
        <v>11021</v>
      </c>
      <c r="BU5679" s="18" t="s">
        <v>11020</v>
      </c>
      <c r="BV5679" s="18" t="s">
        <v>822</v>
      </c>
      <c r="BW5679" s="18" t="s">
        <v>11021</v>
      </c>
    </row>
    <row r="5680" spans="51:75" x14ac:dyDescent="0.3">
      <c r="AY5680" s="94" t="e">
        <f>VLOOKUP(C5680,#REF!, 2,FALSE)</f>
        <v>#REF!</v>
      </c>
      <c r="BM5680" s="18" t="s">
        <v>1956</v>
      </c>
      <c r="BN5680" s="18" t="s">
        <v>815</v>
      </c>
      <c r="BO5680" s="18" t="s">
        <v>11022</v>
      </c>
      <c r="BU5680" s="18" t="s">
        <v>1956</v>
      </c>
      <c r="BV5680" s="18" t="s">
        <v>815</v>
      </c>
      <c r="BW5680" s="18" t="s">
        <v>11022</v>
      </c>
    </row>
    <row r="5681" spans="51:75" x14ac:dyDescent="0.3">
      <c r="AY5681" s="94" t="e">
        <f>VLOOKUP(C5681,#REF!, 2,FALSE)</f>
        <v>#REF!</v>
      </c>
      <c r="BM5681" s="18" t="s">
        <v>11023</v>
      </c>
      <c r="BN5681" s="18" t="s">
        <v>643</v>
      </c>
      <c r="BO5681" s="18" t="s">
        <v>9618</v>
      </c>
      <c r="BU5681" s="18" t="s">
        <v>11023</v>
      </c>
      <c r="BV5681" s="18" t="s">
        <v>643</v>
      </c>
      <c r="BW5681" s="18" t="s">
        <v>9618</v>
      </c>
    </row>
    <row r="5682" spans="51:75" x14ac:dyDescent="0.3">
      <c r="AY5682" s="94" t="e">
        <f>VLOOKUP(C5682,#REF!, 2,FALSE)</f>
        <v>#REF!</v>
      </c>
      <c r="BM5682" s="18" t="s">
        <v>11024</v>
      </c>
      <c r="BN5682" s="18" t="s">
        <v>3290</v>
      </c>
      <c r="BO5682" s="18" t="s">
        <v>2891</v>
      </c>
      <c r="BU5682" s="18" t="s">
        <v>11024</v>
      </c>
      <c r="BV5682" s="18" t="s">
        <v>3290</v>
      </c>
      <c r="BW5682" s="18" t="s">
        <v>2891</v>
      </c>
    </row>
    <row r="5683" spans="51:75" x14ac:dyDescent="0.3">
      <c r="AY5683" s="94" t="e">
        <f>VLOOKUP(C5683,#REF!, 2,FALSE)</f>
        <v>#REF!</v>
      </c>
      <c r="BM5683" s="18" t="s">
        <v>11025</v>
      </c>
      <c r="BN5683" s="18" t="s">
        <v>3109</v>
      </c>
      <c r="BO5683" s="18" t="s">
        <v>11026</v>
      </c>
      <c r="BU5683" s="18" t="s">
        <v>11025</v>
      </c>
      <c r="BV5683" s="18" t="s">
        <v>3109</v>
      </c>
      <c r="BW5683" s="18" t="s">
        <v>11026</v>
      </c>
    </row>
    <row r="5684" spans="51:75" x14ac:dyDescent="0.3">
      <c r="AY5684" s="94" t="e">
        <f>VLOOKUP(C5684,#REF!, 2,FALSE)</f>
        <v>#REF!</v>
      </c>
      <c r="BM5684" s="18" t="s">
        <v>1957</v>
      </c>
      <c r="BN5684" s="18" t="s">
        <v>673</v>
      </c>
      <c r="BO5684" s="18" t="s">
        <v>11027</v>
      </c>
      <c r="BU5684" s="18" t="s">
        <v>1957</v>
      </c>
      <c r="BV5684" s="18" t="s">
        <v>673</v>
      </c>
      <c r="BW5684" s="18" t="s">
        <v>11027</v>
      </c>
    </row>
    <row r="5685" spans="51:75" x14ac:dyDescent="0.3">
      <c r="AY5685" s="94" t="e">
        <f>VLOOKUP(C5685,#REF!, 2,FALSE)</f>
        <v>#REF!</v>
      </c>
      <c r="BM5685" s="18" t="s">
        <v>11028</v>
      </c>
      <c r="BN5685" s="18" t="s">
        <v>792</v>
      </c>
      <c r="BO5685" s="18" t="s">
        <v>8689</v>
      </c>
      <c r="BU5685" s="18" t="s">
        <v>11028</v>
      </c>
      <c r="BV5685" s="18" t="s">
        <v>792</v>
      </c>
      <c r="BW5685" s="18" t="s">
        <v>8689</v>
      </c>
    </row>
    <row r="5686" spans="51:75" x14ac:dyDescent="0.3">
      <c r="AY5686" s="94" t="e">
        <f>VLOOKUP(C5686,#REF!, 2,FALSE)</f>
        <v>#REF!</v>
      </c>
      <c r="BM5686" s="18" t="s">
        <v>11029</v>
      </c>
      <c r="BN5686" s="18" t="s">
        <v>1280</v>
      </c>
      <c r="BO5686" s="18" t="s">
        <v>10257</v>
      </c>
      <c r="BU5686" s="18" t="s">
        <v>11029</v>
      </c>
      <c r="BV5686" s="18" t="s">
        <v>1280</v>
      </c>
      <c r="BW5686" s="18" t="s">
        <v>10257</v>
      </c>
    </row>
    <row r="5687" spans="51:75" x14ac:dyDescent="0.3">
      <c r="AY5687" s="94" t="e">
        <f>VLOOKUP(C5687,#REF!, 2,FALSE)</f>
        <v>#REF!</v>
      </c>
      <c r="BM5687" s="18" t="s">
        <v>11030</v>
      </c>
      <c r="BN5687" s="18" t="s">
        <v>815</v>
      </c>
      <c r="BO5687" s="18" t="s">
        <v>9082</v>
      </c>
      <c r="BU5687" s="18" t="s">
        <v>11030</v>
      </c>
      <c r="BV5687" s="18" t="s">
        <v>815</v>
      </c>
      <c r="BW5687" s="18" t="s">
        <v>9082</v>
      </c>
    </row>
    <row r="5688" spans="51:75" x14ac:dyDescent="0.3">
      <c r="AY5688" s="94" t="e">
        <f>VLOOKUP(C5688,#REF!, 2,FALSE)</f>
        <v>#REF!</v>
      </c>
      <c r="BM5688" s="18" t="s">
        <v>11031</v>
      </c>
      <c r="BN5688" s="18" t="s">
        <v>17081</v>
      </c>
      <c r="BO5688" s="18" t="s">
        <v>1789</v>
      </c>
      <c r="BU5688" s="18" t="s">
        <v>11031</v>
      </c>
      <c r="BV5688" s="18" t="s">
        <v>17081</v>
      </c>
      <c r="BW5688" s="18" t="s">
        <v>1789</v>
      </c>
    </row>
    <row r="5689" spans="51:75" x14ac:dyDescent="0.3">
      <c r="AY5689" s="94" t="e">
        <f>VLOOKUP(C5689,#REF!, 2,FALSE)</f>
        <v>#REF!</v>
      </c>
      <c r="BM5689" s="18" t="s">
        <v>11032</v>
      </c>
      <c r="BN5689" s="18" t="s">
        <v>822</v>
      </c>
      <c r="BO5689" s="18" t="s">
        <v>11033</v>
      </c>
      <c r="BU5689" s="18" t="s">
        <v>11032</v>
      </c>
      <c r="BV5689" s="18" t="s">
        <v>822</v>
      </c>
      <c r="BW5689" s="18" t="s">
        <v>11033</v>
      </c>
    </row>
    <row r="5690" spans="51:75" x14ac:dyDescent="0.3">
      <c r="AY5690" s="94" t="e">
        <f>VLOOKUP(C5690,#REF!, 2,FALSE)</f>
        <v>#REF!</v>
      </c>
      <c r="BM5690" s="18" t="s">
        <v>11034</v>
      </c>
      <c r="BN5690" s="18" t="s">
        <v>645</v>
      </c>
      <c r="BO5690" s="18" t="s">
        <v>11035</v>
      </c>
      <c r="BU5690" s="18" t="s">
        <v>11034</v>
      </c>
      <c r="BV5690" s="18" t="s">
        <v>645</v>
      </c>
      <c r="BW5690" s="18" t="s">
        <v>11035</v>
      </c>
    </row>
    <row r="5691" spans="51:75" x14ac:dyDescent="0.3">
      <c r="AY5691" s="94" t="e">
        <f>VLOOKUP(C5691,#REF!, 2,FALSE)</f>
        <v>#REF!</v>
      </c>
      <c r="BM5691" s="18" t="s">
        <v>11036</v>
      </c>
      <c r="BN5691" s="18" t="s">
        <v>645</v>
      </c>
      <c r="BO5691" s="18" t="s">
        <v>11037</v>
      </c>
      <c r="BU5691" s="18" t="s">
        <v>11036</v>
      </c>
      <c r="BV5691" s="18" t="s">
        <v>645</v>
      </c>
      <c r="BW5691" s="18" t="s">
        <v>11037</v>
      </c>
    </row>
    <row r="5692" spans="51:75" x14ac:dyDescent="0.3">
      <c r="AY5692" s="94" t="e">
        <f>VLOOKUP(C5692,#REF!, 2,FALSE)</f>
        <v>#REF!</v>
      </c>
      <c r="BM5692" s="18" t="s">
        <v>11038</v>
      </c>
      <c r="BN5692" s="18" t="s">
        <v>622</v>
      </c>
      <c r="BO5692" s="18" t="s">
        <v>3268</v>
      </c>
      <c r="BU5692" s="18" t="s">
        <v>11038</v>
      </c>
      <c r="BV5692" s="18" t="s">
        <v>622</v>
      </c>
      <c r="BW5692" s="18" t="s">
        <v>3268</v>
      </c>
    </row>
    <row r="5693" spans="51:75" x14ac:dyDescent="0.3">
      <c r="AY5693" s="94" t="e">
        <f>VLOOKUP(C5693,#REF!, 2,FALSE)</f>
        <v>#REF!</v>
      </c>
      <c r="BM5693" s="18" t="s">
        <v>11039</v>
      </c>
      <c r="BN5693" s="18" t="s">
        <v>645</v>
      </c>
      <c r="BO5693" s="18" t="s">
        <v>11040</v>
      </c>
      <c r="BU5693" s="18" t="s">
        <v>11039</v>
      </c>
      <c r="BV5693" s="18" t="s">
        <v>645</v>
      </c>
      <c r="BW5693" s="18" t="s">
        <v>11040</v>
      </c>
    </row>
    <row r="5694" spans="51:75" x14ac:dyDescent="0.3">
      <c r="AY5694" s="94" t="e">
        <f>VLOOKUP(C5694,#REF!, 2,FALSE)</f>
        <v>#REF!</v>
      </c>
      <c r="BM5694" s="18" t="s">
        <v>11041</v>
      </c>
      <c r="BN5694" s="18" t="s">
        <v>747</v>
      </c>
      <c r="BO5694" s="18" t="s">
        <v>2718</v>
      </c>
      <c r="BU5694" s="18" t="s">
        <v>11041</v>
      </c>
      <c r="BV5694" s="18" t="s">
        <v>747</v>
      </c>
      <c r="BW5694" s="18" t="s">
        <v>2718</v>
      </c>
    </row>
    <row r="5695" spans="51:75" x14ac:dyDescent="0.3">
      <c r="AY5695" s="94" t="e">
        <f>VLOOKUP(C5695,#REF!, 2,FALSE)</f>
        <v>#REF!</v>
      </c>
      <c r="BM5695" s="18" t="s">
        <v>1958</v>
      </c>
      <c r="BN5695" s="18" t="s">
        <v>626</v>
      </c>
      <c r="BO5695" s="18" t="s">
        <v>11042</v>
      </c>
      <c r="BU5695" s="18" t="s">
        <v>1958</v>
      </c>
      <c r="BV5695" s="18" t="s">
        <v>626</v>
      </c>
      <c r="BW5695" s="18" t="s">
        <v>11042</v>
      </c>
    </row>
    <row r="5696" spans="51:75" x14ac:dyDescent="0.3">
      <c r="AY5696" s="94" t="e">
        <f>VLOOKUP(C5696,#REF!, 2,FALSE)</f>
        <v>#REF!</v>
      </c>
      <c r="BM5696" s="18" t="s">
        <v>11043</v>
      </c>
      <c r="BN5696" s="18" t="s">
        <v>3105</v>
      </c>
      <c r="BO5696" s="18" t="s">
        <v>11044</v>
      </c>
      <c r="BU5696" s="18" t="s">
        <v>11043</v>
      </c>
      <c r="BV5696" s="18" t="s">
        <v>3105</v>
      </c>
      <c r="BW5696" s="18" t="s">
        <v>11044</v>
      </c>
    </row>
    <row r="5697" spans="51:75" x14ac:dyDescent="0.3">
      <c r="AY5697" s="94" t="e">
        <f>VLOOKUP(C5697,#REF!, 2,FALSE)</f>
        <v>#REF!</v>
      </c>
      <c r="BM5697" s="18" t="s">
        <v>11045</v>
      </c>
      <c r="BN5697" s="18" t="s">
        <v>1025</v>
      </c>
      <c r="BO5697" s="18" t="s">
        <v>6271</v>
      </c>
      <c r="BU5697" s="18" t="s">
        <v>11045</v>
      </c>
      <c r="BV5697" s="18" t="s">
        <v>1025</v>
      </c>
      <c r="BW5697" s="18" t="s">
        <v>6271</v>
      </c>
    </row>
    <row r="5698" spans="51:75" x14ac:dyDescent="0.3">
      <c r="AY5698" s="94" t="e">
        <f>VLOOKUP(C5698,#REF!, 2,FALSE)</f>
        <v>#REF!</v>
      </c>
      <c r="BM5698" s="18" t="s">
        <v>11046</v>
      </c>
      <c r="BN5698" s="18" t="s">
        <v>811</v>
      </c>
      <c r="BO5698" s="18" t="s">
        <v>7917</v>
      </c>
      <c r="BU5698" s="18" t="s">
        <v>11046</v>
      </c>
      <c r="BV5698" s="18" t="s">
        <v>811</v>
      </c>
      <c r="BW5698" s="18" t="s">
        <v>7917</v>
      </c>
    </row>
    <row r="5699" spans="51:75" x14ac:dyDescent="0.3">
      <c r="AY5699" s="94" t="e">
        <f>VLOOKUP(C5699,#REF!, 2,FALSE)</f>
        <v>#REF!</v>
      </c>
      <c r="BM5699" s="18" t="s">
        <v>11047</v>
      </c>
      <c r="BN5699" s="18" t="s">
        <v>811</v>
      </c>
      <c r="BO5699" s="18" t="s">
        <v>11048</v>
      </c>
      <c r="BU5699" s="18" t="s">
        <v>11047</v>
      </c>
      <c r="BV5699" s="18" t="s">
        <v>811</v>
      </c>
      <c r="BW5699" s="18" t="s">
        <v>11048</v>
      </c>
    </row>
    <row r="5700" spans="51:75" x14ac:dyDescent="0.3">
      <c r="AY5700" s="94" t="e">
        <f>VLOOKUP(C5700,#REF!, 2,FALSE)</f>
        <v>#REF!</v>
      </c>
      <c r="BM5700" s="18" t="s">
        <v>11049</v>
      </c>
      <c r="BN5700" s="18" t="s">
        <v>940</v>
      </c>
      <c r="BO5700" s="18" t="s">
        <v>11050</v>
      </c>
      <c r="BU5700" s="18" t="s">
        <v>11049</v>
      </c>
      <c r="BV5700" s="18" t="s">
        <v>940</v>
      </c>
      <c r="BW5700" s="18" t="s">
        <v>11050</v>
      </c>
    </row>
    <row r="5701" spans="51:75" x14ac:dyDescent="0.3">
      <c r="AY5701" s="94" t="e">
        <f>VLOOKUP(C5701,#REF!, 2,FALSE)</f>
        <v>#REF!</v>
      </c>
      <c r="BM5701" s="18" t="s">
        <v>11051</v>
      </c>
      <c r="BN5701" s="18" t="s">
        <v>675</v>
      </c>
      <c r="BO5701" s="18" t="s">
        <v>2150</v>
      </c>
      <c r="BU5701" s="18" t="s">
        <v>11051</v>
      </c>
      <c r="BV5701" s="18" t="s">
        <v>675</v>
      </c>
      <c r="BW5701" s="18" t="s">
        <v>2150</v>
      </c>
    </row>
    <row r="5702" spans="51:75" x14ac:dyDescent="0.3">
      <c r="AY5702" s="94" t="e">
        <f>VLOOKUP(C5702,#REF!, 2,FALSE)</f>
        <v>#REF!</v>
      </c>
      <c r="BM5702" s="18" t="s">
        <v>11052</v>
      </c>
      <c r="BN5702" s="18" t="s">
        <v>672</v>
      </c>
      <c r="BO5702" s="18" t="s">
        <v>3411</v>
      </c>
      <c r="BU5702" s="18" t="s">
        <v>11052</v>
      </c>
      <c r="BV5702" s="18" t="s">
        <v>672</v>
      </c>
      <c r="BW5702" s="18" t="s">
        <v>3411</v>
      </c>
    </row>
    <row r="5703" spans="51:75" x14ac:dyDescent="0.3">
      <c r="AY5703" s="94" t="e">
        <f>VLOOKUP(C5703,#REF!, 2,FALSE)</f>
        <v>#REF!</v>
      </c>
      <c r="BM5703" s="18" t="s">
        <v>11053</v>
      </c>
      <c r="BN5703" s="18" t="s">
        <v>622</v>
      </c>
      <c r="BO5703" s="18" t="s">
        <v>8578</v>
      </c>
      <c r="BU5703" s="18" t="s">
        <v>11053</v>
      </c>
      <c r="BV5703" s="18" t="s">
        <v>622</v>
      </c>
      <c r="BW5703" s="18" t="s">
        <v>8578</v>
      </c>
    </row>
    <row r="5704" spans="51:75" x14ac:dyDescent="0.3">
      <c r="AY5704" s="94" t="e">
        <f>VLOOKUP(C5704,#REF!, 2,FALSE)</f>
        <v>#REF!</v>
      </c>
      <c r="BM5704" s="18" t="s">
        <v>11054</v>
      </c>
      <c r="BN5704" s="18" t="s">
        <v>809</v>
      </c>
      <c r="BO5704" s="18" t="s">
        <v>2998</v>
      </c>
      <c r="BU5704" s="18" t="s">
        <v>11054</v>
      </c>
      <c r="BV5704" s="18" t="s">
        <v>809</v>
      </c>
      <c r="BW5704" s="18" t="s">
        <v>2998</v>
      </c>
    </row>
    <row r="5705" spans="51:75" x14ac:dyDescent="0.3">
      <c r="AY5705" s="94" t="e">
        <f>VLOOKUP(C5705,#REF!, 2,FALSE)</f>
        <v>#REF!</v>
      </c>
      <c r="BM5705" s="18" t="s">
        <v>1959</v>
      </c>
      <c r="BN5705" s="18" t="s">
        <v>675</v>
      </c>
      <c r="BO5705" s="18" t="s">
        <v>11055</v>
      </c>
      <c r="BU5705" s="18" t="s">
        <v>1959</v>
      </c>
      <c r="BV5705" s="18" t="s">
        <v>675</v>
      </c>
      <c r="BW5705" s="18" t="s">
        <v>11055</v>
      </c>
    </row>
    <row r="5706" spans="51:75" x14ac:dyDescent="0.3">
      <c r="AY5706" s="94" t="e">
        <f>VLOOKUP(C5706,#REF!, 2,FALSE)</f>
        <v>#REF!</v>
      </c>
      <c r="BM5706" s="18" t="s">
        <v>11056</v>
      </c>
      <c r="BN5706" s="18" t="s">
        <v>669</v>
      </c>
      <c r="BO5706" s="18" t="s">
        <v>3411</v>
      </c>
      <c r="BU5706" s="18" t="s">
        <v>11056</v>
      </c>
      <c r="BV5706" s="18" t="s">
        <v>669</v>
      </c>
      <c r="BW5706" s="18" t="s">
        <v>3411</v>
      </c>
    </row>
    <row r="5707" spans="51:75" x14ac:dyDescent="0.3">
      <c r="AY5707" s="94" t="e">
        <f>VLOOKUP(C5707,#REF!, 2,FALSE)</f>
        <v>#REF!</v>
      </c>
      <c r="BM5707" s="18" t="s">
        <v>11057</v>
      </c>
      <c r="BN5707" s="18" t="s">
        <v>790</v>
      </c>
      <c r="BO5707" s="18" t="s">
        <v>11058</v>
      </c>
      <c r="BU5707" s="18" t="s">
        <v>11057</v>
      </c>
      <c r="BV5707" s="18" t="s">
        <v>790</v>
      </c>
      <c r="BW5707" s="18" t="s">
        <v>11058</v>
      </c>
    </row>
    <row r="5708" spans="51:75" x14ac:dyDescent="0.3">
      <c r="AY5708" s="94" t="e">
        <f>VLOOKUP(C5708,#REF!, 2,FALSE)</f>
        <v>#REF!</v>
      </c>
      <c r="BM5708" s="18" t="s">
        <v>11059</v>
      </c>
      <c r="BN5708" s="18" t="s">
        <v>713</v>
      </c>
      <c r="BO5708" s="18" t="s">
        <v>2369</v>
      </c>
      <c r="BU5708" s="18" t="s">
        <v>11059</v>
      </c>
      <c r="BV5708" s="18" t="s">
        <v>713</v>
      </c>
      <c r="BW5708" s="18" t="s">
        <v>2369</v>
      </c>
    </row>
    <row r="5709" spans="51:75" x14ac:dyDescent="0.3">
      <c r="AY5709" s="94" t="e">
        <f>VLOOKUP(C5709,#REF!, 2,FALSE)</f>
        <v>#REF!</v>
      </c>
      <c r="BM5709" s="18" t="s">
        <v>1960</v>
      </c>
      <c r="BN5709" s="18" t="s">
        <v>626</v>
      </c>
      <c r="BO5709" s="18" t="s">
        <v>4078</v>
      </c>
      <c r="BU5709" s="18" t="s">
        <v>1960</v>
      </c>
      <c r="BV5709" s="18" t="s">
        <v>626</v>
      </c>
      <c r="BW5709" s="18" t="s">
        <v>4078</v>
      </c>
    </row>
    <row r="5710" spans="51:75" x14ac:dyDescent="0.3">
      <c r="AY5710" s="94" t="e">
        <f>VLOOKUP(C5710,#REF!, 2,FALSE)</f>
        <v>#REF!</v>
      </c>
      <c r="BM5710" s="18" t="s">
        <v>1961</v>
      </c>
      <c r="BN5710" s="18" t="s">
        <v>795</v>
      </c>
      <c r="BO5710" s="18" t="s">
        <v>11061</v>
      </c>
      <c r="BU5710" s="18" t="s">
        <v>1961</v>
      </c>
      <c r="BV5710" s="18" t="s">
        <v>795</v>
      </c>
      <c r="BW5710" s="18" t="s">
        <v>11061</v>
      </c>
    </row>
    <row r="5711" spans="51:75" x14ac:dyDescent="0.3">
      <c r="AY5711" s="94" t="e">
        <f>VLOOKUP(C5711,#REF!, 2,FALSE)</f>
        <v>#REF!</v>
      </c>
      <c r="BM5711" s="18" t="s">
        <v>11062</v>
      </c>
      <c r="BN5711" s="18" t="s">
        <v>668</v>
      </c>
      <c r="BO5711" s="18" t="s">
        <v>6631</v>
      </c>
      <c r="BU5711" s="18" t="s">
        <v>11062</v>
      </c>
      <c r="BV5711" s="18" t="s">
        <v>668</v>
      </c>
      <c r="BW5711" s="18" t="s">
        <v>6631</v>
      </c>
    </row>
    <row r="5712" spans="51:75" x14ac:dyDescent="0.3">
      <c r="AY5712" s="94" t="e">
        <f>VLOOKUP(C5712,#REF!, 2,FALSE)</f>
        <v>#REF!</v>
      </c>
      <c r="BM5712" s="18" t="s">
        <v>11064</v>
      </c>
      <c r="BN5712" s="18" t="s">
        <v>675</v>
      </c>
      <c r="BO5712" s="18" t="s">
        <v>9826</v>
      </c>
      <c r="BU5712" s="18" t="s">
        <v>11064</v>
      </c>
      <c r="BV5712" s="18" t="s">
        <v>675</v>
      </c>
      <c r="BW5712" s="18" t="s">
        <v>9826</v>
      </c>
    </row>
    <row r="5713" spans="51:75" x14ac:dyDescent="0.3">
      <c r="AY5713" s="94" t="e">
        <f>VLOOKUP(C5713,#REF!, 2,FALSE)</f>
        <v>#REF!</v>
      </c>
      <c r="BM5713" s="18" t="s">
        <v>11065</v>
      </c>
      <c r="BN5713" s="18" t="s">
        <v>709</v>
      </c>
      <c r="BO5713" s="18" t="s">
        <v>4024</v>
      </c>
      <c r="BU5713" s="18" t="s">
        <v>11065</v>
      </c>
      <c r="BV5713" s="18" t="s">
        <v>709</v>
      </c>
      <c r="BW5713" s="18" t="s">
        <v>4024</v>
      </c>
    </row>
    <row r="5714" spans="51:75" x14ac:dyDescent="0.3">
      <c r="AY5714" s="94" t="e">
        <f>VLOOKUP(C5714,#REF!, 2,FALSE)</f>
        <v>#REF!</v>
      </c>
      <c r="BM5714" s="18" t="s">
        <v>11066</v>
      </c>
      <c r="BN5714" s="18" t="s">
        <v>619</v>
      </c>
      <c r="BO5714" s="18" t="s">
        <v>2998</v>
      </c>
      <c r="BU5714" s="18" t="s">
        <v>11066</v>
      </c>
      <c r="BV5714" s="18" t="s">
        <v>619</v>
      </c>
      <c r="BW5714" s="18" t="s">
        <v>2998</v>
      </c>
    </row>
    <row r="5715" spans="51:75" x14ac:dyDescent="0.3">
      <c r="AY5715" s="94" t="e">
        <f>VLOOKUP(C5715,#REF!, 2,FALSE)</f>
        <v>#REF!</v>
      </c>
      <c r="BM5715" s="18" t="s">
        <v>11067</v>
      </c>
      <c r="BN5715" s="18" t="s">
        <v>3105</v>
      </c>
      <c r="BO5715" s="18" t="s">
        <v>5605</v>
      </c>
      <c r="BU5715" s="18" t="s">
        <v>11067</v>
      </c>
      <c r="BV5715" s="18" t="s">
        <v>3105</v>
      </c>
      <c r="BW5715" s="18" t="s">
        <v>5605</v>
      </c>
    </row>
    <row r="5716" spans="51:75" x14ac:dyDescent="0.3">
      <c r="AY5716" s="94" t="e">
        <f>VLOOKUP(C5716,#REF!, 2,FALSE)</f>
        <v>#REF!</v>
      </c>
      <c r="BM5716" s="18" t="s">
        <v>11068</v>
      </c>
      <c r="BN5716" s="18" t="s">
        <v>787</v>
      </c>
      <c r="BO5716" s="18" t="s">
        <v>2473</v>
      </c>
      <c r="BU5716" s="18" t="s">
        <v>11068</v>
      </c>
      <c r="BV5716" s="18" t="s">
        <v>787</v>
      </c>
      <c r="BW5716" s="18" t="s">
        <v>2473</v>
      </c>
    </row>
    <row r="5717" spans="51:75" x14ac:dyDescent="0.3">
      <c r="AY5717" s="94" t="e">
        <f>VLOOKUP(C5717,#REF!, 2,FALSE)</f>
        <v>#REF!</v>
      </c>
      <c r="BM5717" s="18" t="s">
        <v>11069</v>
      </c>
      <c r="BN5717" s="18" t="s">
        <v>864</v>
      </c>
      <c r="BO5717" s="18" t="s">
        <v>2802</v>
      </c>
      <c r="BU5717" s="18" t="s">
        <v>11069</v>
      </c>
      <c r="BV5717" s="18" t="s">
        <v>864</v>
      </c>
      <c r="BW5717" s="18" t="s">
        <v>2802</v>
      </c>
    </row>
    <row r="5718" spans="51:75" x14ac:dyDescent="0.3">
      <c r="AY5718" s="94" t="e">
        <f>VLOOKUP(C5718,#REF!, 2,FALSE)</f>
        <v>#REF!</v>
      </c>
      <c r="BM5718" s="18" t="s">
        <v>2963</v>
      </c>
      <c r="BN5718" s="18" t="s">
        <v>938</v>
      </c>
      <c r="BO5718" s="18" t="s">
        <v>9670</v>
      </c>
      <c r="BU5718" s="18" t="s">
        <v>2963</v>
      </c>
      <c r="BV5718" s="18" t="s">
        <v>938</v>
      </c>
      <c r="BW5718" s="18" t="s">
        <v>9670</v>
      </c>
    </row>
    <row r="5719" spans="51:75" x14ac:dyDescent="0.3">
      <c r="AY5719" s="94" t="e">
        <f>VLOOKUP(C5719,#REF!, 2,FALSE)</f>
        <v>#REF!</v>
      </c>
      <c r="BM5719" s="18" t="s">
        <v>11070</v>
      </c>
      <c r="BN5719" s="18" t="s">
        <v>1025</v>
      </c>
      <c r="BO5719" s="18" t="s">
        <v>11071</v>
      </c>
      <c r="BU5719" s="18" t="s">
        <v>11070</v>
      </c>
      <c r="BV5719" s="18" t="s">
        <v>1025</v>
      </c>
      <c r="BW5719" s="18" t="s">
        <v>11071</v>
      </c>
    </row>
    <row r="5720" spans="51:75" x14ac:dyDescent="0.3">
      <c r="AY5720" s="94" t="e">
        <f>VLOOKUP(C5720,#REF!, 2,FALSE)</f>
        <v>#REF!</v>
      </c>
      <c r="BM5720" s="18" t="s">
        <v>1962</v>
      </c>
      <c r="BN5720" s="18" t="s">
        <v>3024</v>
      </c>
      <c r="BO5720" s="18" t="s">
        <v>11072</v>
      </c>
      <c r="BU5720" s="18" t="s">
        <v>1962</v>
      </c>
      <c r="BV5720" s="18" t="s">
        <v>3024</v>
      </c>
      <c r="BW5720" s="18" t="s">
        <v>11072</v>
      </c>
    </row>
    <row r="5721" spans="51:75" x14ac:dyDescent="0.3">
      <c r="AY5721" s="94" t="e">
        <f>VLOOKUP(C5721,#REF!, 2,FALSE)</f>
        <v>#REF!</v>
      </c>
      <c r="BM5721" s="18" t="s">
        <v>11073</v>
      </c>
      <c r="BN5721" s="18" t="s">
        <v>675</v>
      </c>
      <c r="BO5721" s="18" t="s">
        <v>11072</v>
      </c>
      <c r="BU5721" s="18" t="s">
        <v>11073</v>
      </c>
      <c r="BV5721" s="18" t="s">
        <v>675</v>
      </c>
      <c r="BW5721" s="18" t="s">
        <v>11072</v>
      </c>
    </row>
    <row r="5722" spans="51:75" x14ac:dyDescent="0.3">
      <c r="AY5722" s="94" t="e">
        <f>VLOOKUP(C5722,#REF!, 2,FALSE)</f>
        <v>#REF!</v>
      </c>
      <c r="BM5722" s="18" t="s">
        <v>11074</v>
      </c>
      <c r="BN5722" s="18" t="s">
        <v>2998</v>
      </c>
      <c r="BO5722" s="18" t="s">
        <v>2840</v>
      </c>
      <c r="BU5722" s="18" t="s">
        <v>11074</v>
      </c>
      <c r="BV5722" s="18" t="s">
        <v>2998</v>
      </c>
      <c r="BW5722" s="18" t="s">
        <v>2840</v>
      </c>
    </row>
    <row r="5723" spans="51:75" x14ac:dyDescent="0.3">
      <c r="AY5723" s="94" t="e">
        <f>VLOOKUP(C5723,#REF!, 2,FALSE)</f>
        <v>#REF!</v>
      </c>
      <c r="BM5723" s="18" t="s">
        <v>11075</v>
      </c>
      <c r="BN5723" s="18" t="s">
        <v>622</v>
      </c>
      <c r="BO5723" s="18" t="s">
        <v>11076</v>
      </c>
      <c r="BU5723" s="18" t="s">
        <v>11075</v>
      </c>
      <c r="BV5723" s="18" t="s">
        <v>622</v>
      </c>
      <c r="BW5723" s="18" t="s">
        <v>11076</v>
      </c>
    </row>
    <row r="5724" spans="51:75" x14ac:dyDescent="0.3">
      <c r="AY5724" s="94" t="e">
        <f>VLOOKUP(C5724,#REF!, 2,FALSE)</f>
        <v>#REF!</v>
      </c>
      <c r="BM5724" s="18" t="s">
        <v>11077</v>
      </c>
      <c r="BN5724" s="18" t="s">
        <v>1082</v>
      </c>
      <c r="BO5724" s="18" t="s">
        <v>11078</v>
      </c>
      <c r="BU5724" s="18" t="s">
        <v>11077</v>
      </c>
      <c r="BV5724" s="18" t="s">
        <v>1082</v>
      </c>
      <c r="BW5724" s="18" t="s">
        <v>11078</v>
      </c>
    </row>
    <row r="5725" spans="51:75" x14ac:dyDescent="0.3">
      <c r="AY5725" s="94" t="e">
        <f>VLOOKUP(C5725,#REF!, 2,FALSE)</f>
        <v>#REF!</v>
      </c>
      <c r="BM5725" s="18" t="s">
        <v>11079</v>
      </c>
      <c r="BN5725" s="18" t="s">
        <v>3021</v>
      </c>
      <c r="BO5725" s="18" t="s">
        <v>1064</v>
      </c>
      <c r="BU5725" s="18" t="s">
        <v>11079</v>
      </c>
      <c r="BV5725" s="18" t="s">
        <v>3021</v>
      </c>
      <c r="BW5725" s="18" t="s">
        <v>1064</v>
      </c>
    </row>
    <row r="5726" spans="51:75" x14ac:dyDescent="0.3">
      <c r="AY5726" s="94" t="e">
        <f>VLOOKUP(C5726,#REF!, 2,FALSE)</f>
        <v>#REF!</v>
      </c>
      <c r="BM5726" s="18" t="s">
        <v>11080</v>
      </c>
      <c r="BN5726" s="18" t="s">
        <v>3024</v>
      </c>
      <c r="BO5726" s="18" t="s">
        <v>5961</v>
      </c>
      <c r="BU5726" s="18" t="s">
        <v>11080</v>
      </c>
      <c r="BV5726" s="18" t="s">
        <v>3024</v>
      </c>
      <c r="BW5726" s="18" t="s">
        <v>5961</v>
      </c>
    </row>
    <row r="5727" spans="51:75" x14ac:dyDescent="0.3">
      <c r="AY5727" s="94" t="e">
        <f>VLOOKUP(C5727,#REF!, 2,FALSE)</f>
        <v>#REF!</v>
      </c>
      <c r="BM5727" s="18" t="s">
        <v>11081</v>
      </c>
      <c r="BN5727" s="18" t="s">
        <v>795</v>
      </c>
      <c r="BO5727" s="18" t="s">
        <v>5500</v>
      </c>
      <c r="BU5727" s="18" t="s">
        <v>11081</v>
      </c>
      <c r="BV5727" s="18" t="s">
        <v>795</v>
      </c>
      <c r="BW5727" s="18" t="s">
        <v>5500</v>
      </c>
    </row>
    <row r="5728" spans="51:75" x14ac:dyDescent="0.3">
      <c r="AY5728" s="94" t="e">
        <f>VLOOKUP(C5728,#REF!, 2,FALSE)</f>
        <v>#REF!</v>
      </c>
      <c r="BM5728" s="18" t="s">
        <v>11082</v>
      </c>
      <c r="BN5728" s="18" t="s">
        <v>3024</v>
      </c>
      <c r="BO5728" s="18" t="s">
        <v>11083</v>
      </c>
      <c r="BU5728" s="18" t="s">
        <v>11082</v>
      </c>
      <c r="BV5728" s="18" t="s">
        <v>3024</v>
      </c>
      <c r="BW5728" s="18" t="s">
        <v>11083</v>
      </c>
    </row>
    <row r="5729" spans="51:75" x14ac:dyDescent="0.3">
      <c r="AY5729" s="94" t="e">
        <f>VLOOKUP(C5729,#REF!, 2,FALSE)</f>
        <v>#REF!</v>
      </c>
      <c r="BM5729" s="18" t="s">
        <v>1963</v>
      </c>
      <c r="BN5729" s="18" t="s">
        <v>792</v>
      </c>
      <c r="BO5729" s="18" t="s">
        <v>5961</v>
      </c>
      <c r="BU5729" s="18" t="s">
        <v>1963</v>
      </c>
      <c r="BV5729" s="18" t="s">
        <v>792</v>
      </c>
      <c r="BW5729" s="18" t="s">
        <v>5961</v>
      </c>
    </row>
    <row r="5730" spans="51:75" x14ac:dyDescent="0.3">
      <c r="AY5730" s="94" t="e">
        <f>VLOOKUP(C5730,#REF!, 2,FALSE)</f>
        <v>#REF!</v>
      </c>
      <c r="BM5730" s="18" t="s">
        <v>11084</v>
      </c>
      <c r="BN5730" s="18" t="s">
        <v>3021</v>
      </c>
      <c r="BO5730" s="18" t="s">
        <v>11085</v>
      </c>
      <c r="BU5730" s="18" t="s">
        <v>11084</v>
      </c>
      <c r="BV5730" s="18" t="s">
        <v>3021</v>
      </c>
      <c r="BW5730" s="18" t="s">
        <v>11085</v>
      </c>
    </row>
    <row r="5731" spans="51:75" x14ac:dyDescent="0.3">
      <c r="AY5731" s="94" t="e">
        <f>VLOOKUP(C5731,#REF!, 2,FALSE)</f>
        <v>#REF!</v>
      </c>
      <c r="BM5731" s="18" t="s">
        <v>11086</v>
      </c>
      <c r="BN5731" s="18" t="s">
        <v>3024</v>
      </c>
      <c r="BO5731" s="18" t="s">
        <v>5128</v>
      </c>
      <c r="BU5731" s="18" t="s">
        <v>11086</v>
      </c>
      <c r="BV5731" s="18" t="s">
        <v>3024</v>
      </c>
      <c r="BW5731" s="18" t="s">
        <v>5128</v>
      </c>
    </row>
    <row r="5732" spans="51:75" x14ac:dyDescent="0.3">
      <c r="AY5732" s="94" t="e">
        <f>VLOOKUP(C5732,#REF!, 2,FALSE)</f>
        <v>#REF!</v>
      </c>
      <c r="BM5732" s="18" t="s">
        <v>11087</v>
      </c>
      <c r="BN5732" s="18" t="s">
        <v>787</v>
      </c>
      <c r="BO5732" s="18" t="s">
        <v>1447</v>
      </c>
      <c r="BU5732" s="18" t="s">
        <v>11087</v>
      </c>
      <c r="BV5732" s="18" t="s">
        <v>787</v>
      </c>
      <c r="BW5732" s="18" t="s">
        <v>1447</v>
      </c>
    </row>
    <row r="5733" spans="51:75" x14ac:dyDescent="0.3">
      <c r="AY5733" s="94" t="e">
        <f>VLOOKUP(C5733,#REF!, 2,FALSE)</f>
        <v>#REF!</v>
      </c>
      <c r="BM5733" s="18" t="s">
        <v>11088</v>
      </c>
      <c r="BN5733" s="18" t="s">
        <v>940</v>
      </c>
      <c r="BO5733" s="18" t="s">
        <v>10212</v>
      </c>
      <c r="BU5733" s="18" t="s">
        <v>11088</v>
      </c>
      <c r="BV5733" s="18" t="s">
        <v>940</v>
      </c>
      <c r="BW5733" s="18" t="s">
        <v>10212</v>
      </c>
    </row>
    <row r="5734" spans="51:75" x14ac:dyDescent="0.3">
      <c r="AY5734" s="94" t="e">
        <f>VLOOKUP(C5734,#REF!, 2,FALSE)</f>
        <v>#REF!</v>
      </c>
      <c r="BM5734" s="18" t="s">
        <v>11089</v>
      </c>
      <c r="BN5734" s="18" t="s">
        <v>1280</v>
      </c>
      <c r="BO5734" s="18" t="s">
        <v>10998</v>
      </c>
      <c r="BU5734" s="18" t="s">
        <v>11089</v>
      </c>
      <c r="BV5734" s="18" t="s">
        <v>1280</v>
      </c>
      <c r="BW5734" s="18" t="s">
        <v>10998</v>
      </c>
    </row>
    <row r="5735" spans="51:75" x14ac:dyDescent="0.3">
      <c r="AY5735" s="94" t="e">
        <f>VLOOKUP(C5735,#REF!, 2,FALSE)</f>
        <v>#REF!</v>
      </c>
      <c r="BM5735" s="18" t="s">
        <v>1964</v>
      </c>
      <c r="BN5735" s="18" t="s">
        <v>795</v>
      </c>
      <c r="BO5735" s="18" t="s">
        <v>10949</v>
      </c>
      <c r="BU5735" s="18" t="s">
        <v>1964</v>
      </c>
      <c r="BV5735" s="18" t="s">
        <v>795</v>
      </c>
      <c r="BW5735" s="18" t="s">
        <v>10949</v>
      </c>
    </row>
    <row r="5736" spans="51:75" x14ac:dyDescent="0.3">
      <c r="AY5736" s="94" t="e">
        <f>VLOOKUP(C5736,#REF!, 2,FALSE)</f>
        <v>#REF!</v>
      </c>
      <c r="BM5736" s="18" t="s">
        <v>11091</v>
      </c>
      <c r="BN5736" s="18" t="s">
        <v>3290</v>
      </c>
      <c r="BO5736" s="18" t="s">
        <v>11092</v>
      </c>
      <c r="BU5736" s="18" t="s">
        <v>11091</v>
      </c>
      <c r="BV5736" s="18" t="s">
        <v>3290</v>
      </c>
      <c r="BW5736" s="18" t="s">
        <v>11092</v>
      </c>
    </row>
    <row r="5737" spans="51:75" x14ac:dyDescent="0.3">
      <c r="AY5737" s="94" t="e">
        <f>VLOOKUP(C5737,#REF!, 2,FALSE)</f>
        <v>#REF!</v>
      </c>
      <c r="BM5737" s="18" t="s">
        <v>11093</v>
      </c>
      <c r="BN5737" s="18" t="s">
        <v>3021</v>
      </c>
      <c r="BO5737" s="18" t="s">
        <v>11094</v>
      </c>
      <c r="BU5737" s="18" t="s">
        <v>11093</v>
      </c>
      <c r="BV5737" s="18" t="s">
        <v>3021</v>
      </c>
      <c r="BW5737" s="18" t="s">
        <v>11094</v>
      </c>
    </row>
    <row r="5738" spans="51:75" x14ac:dyDescent="0.3">
      <c r="AY5738" s="94" t="e">
        <f>VLOOKUP(C5738,#REF!, 2,FALSE)</f>
        <v>#REF!</v>
      </c>
      <c r="BM5738" s="18" t="s">
        <v>11095</v>
      </c>
      <c r="BN5738" s="18" t="s">
        <v>2998</v>
      </c>
      <c r="BO5738" s="18" t="s">
        <v>2998</v>
      </c>
      <c r="BU5738" s="18" t="s">
        <v>11095</v>
      </c>
      <c r="BV5738" s="18" t="s">
        <v>2998</v>
      </c>
      <c r="BW5738" s="18" t="s">
        <v>2998</v>
      </c>
    </row>
    <row r="5739" spans="51:75" x14ac:dyDescent="0.3">
      <c r="AY5739" s="94" t="e">
        <f>VLOOKUP(C5739,#REF!, 2,FALSE)</f>
        <v>#REF!</v>
      </c>
      <c r="BM5739" s="18" t="s">
        <v>2968</v>
      </c>
      <c r="BN5739" s="18" t="s">
        <v>626</v>
      </c>
      <c r="BO5739" s="18" t="s">
        <v>5502</v>
      </c>
      <c r="BU5739" s="18" t="s">
        <v>2968</v>
      </c>
      <c r="BV5739" s="18" t="s">
        <v>626</v>
      </c>
      <c r="BW5739" s="18" t="s">
        <v>5502</v>
      </c>
    </row>
    <row r="5740" spans="51:75" x14ac:dyDescent="0.3">
      <c r="AY5740" s="94" t="e">
        <f>VLOOKUP(C5740,#REF!, 2,FALSE)</f>
        <v>#REF!</v>
      </c>
      <c r="BM5740" s="18" t="s">
        <v>11096</v>
      </c>
      <c r="BN5740" s="18" t="s">
        <v>17081</v>
      </c>
      <c r="BO5740" s="18" t="s">
        <v>11097</v>
      </c>
      <c r="BU5740" s="18" t="s">
        <v>11096</v>
      </c>
      <c r="BV5740" s="18" t="s">
        <v>17081</v>
      </c>
      <c r="BW5740" s="18" t="s">
        <v>11097</v>
      </c>
    </row>
    <row r="5741" spans="51:75" x14ac:dyDescent="0.3">
      <c r="AY5741" s="94" t="e">
        <f>VLOOKUP(C5741,#REF!, 2,FALSE)</f>
        <v>#REF!</v>
      </c>
      <c r="BM5741" s="18" t="s">
        <v>11098</v>
      </c>
      <c r="BN5741" s="18" t="s">
        <v>3290</v>
      </c>
      <c r="BO5741" s="18" t="s">
        <v>854</v>
      </c>
      <c r="BU5741" s="18" t="s">
        <v>11098</v>
      </c>
      <c r="BV5741" s="18" t="s">
        <v>3290</v>
      </c>
      <c r="BW5741" s="18" t="s">
        <v>854</v>
      </c>
    </row>
    <row r="5742" spans="51:75" x14ac:dyDescent="0.3">
      <c r="AY5742" s="94" t="e">
        <f>VLOOKUP(C5742,#REF!, 2,FALSE)</f>
        <v>#REF!</v>
      </c>
      <c r="BM5742" s="18" t="s">
        <v>11099</v>
      </c>
      <c r="BN5742" s="18" t="s">
        <v>2993</v>
      </c>
      <c r="BO5742" s="18" t="s">
        <v>10500</v>
      </c>
      <c r="BU5742" s="18" t="s">
        <v>11099</v>
      </c>
      <c r="BV5742" s="18" t="s">
        <v>2993</v>
      </c>
      <c r="BW5742" s="18" t="s">
        <v>10500</v>
      </c>
    </row>
    <row r="5743" spans="51:75" x14ac:dyDescent="0.3">
      <c r="AY5743" s="94" t="e">
        <f>VLOOKUP(C5743,#REF!, 2,FALSE)</f>
        <v>#REF!</v>
      </c>
      <c r="BM5743" s="18" t="s">
        <v>11100</v>
      </c>
      <c r="BN5743" s="18" t="s">
        <v>2993</v>
      </c>
      <c r="BO5743" s="18" t="s">
        <v>5249</v>
      </c>
      <c r="BU5743" s="18" t="s">
        <v>11100</v>
      </c>
      <c r="BV5743" s="18" t="s">
        <v>2993</v>
      </c>
      <c r="BW5743" s="18" t="s">
        <v>5249</v>
      </c>
    </row>
    <row r="5744" spans="51:75" x14ac:dyDescent="0.3">
      <c r="AY5744" s="94" t="e">
        <f>VLOOKUP(C5744,#REF!, 2,FALSE)</f>
        <v>#REF!</v>
      </c>
      <c r="BM5744" s="18" t="s">
        <v>11101</v>
      </c>
      <c r="BN5744" s="18" t="s">
        <v>2993</v>
      </c>
      <c r="BO5744" s="18" t="s">
        <v>1300</v>
      </c>
      <c r="BU5744" s="18" t="s">
        <v>11101</v>
      </c>
      <c r="BV5744" s="18" t="s">
        <v>2993</v>
      </c>
      <c r="BW5744" s="18" t="s">
        <v>1300</v>
      </c>
    </row>
    <row r="5745" spans="51:75" x14ac:dyDescent="0.3">
      <c r="AY5745" s="94" t="e">
        <f>VLOOKUP(C5745,#REF!, 2,FALSE)</f>
        <v>#REF!</v>
      </c>
      <c r="BM5745" s="18" t="s">
        <v>11102</v>
      </c>
      <c r="BN5745" s="18" t="s">
        <v>783</v>
      </c>
      <c r="BO5745" s="18" t="s">
        <v>2998</v>
      </c>
      <c r="BU5745" s="18" t="s">
        <v>11102</v>
      </c>
      <c r="BV5745" s="18" t="s">
        <v>783</v>
      </c>
      <c r="BW5745" s="18" t="s">
        <v>2998</v>
      </c>
    </row>
    <row r="5746" spans="51:75" x14ac:dyDescent="0.3">
      <c r="AY5746" s="94" t="e">
        <f>VLOOKUP(C5746,#REF!, 2,FALSE)</f>
        <v>#REF!</v>
      </c>
      <c r="BM5746" s="18" t="s">
        <v>11103</v>
      </c>
      <c r="BN5746" s="18" t="s">
        <v>2998</v>
      </c>
      <c r="BO5746" s="18" t="s">
        <v>2998</v>
      </c>
      <c r="BU5746" s="18" t="s">
        <v>11103</v>
      </c>
      <c r="BV5746" s="18" t="s">
        <v>2998</v>
      </c>
      <c r="BW5746" s="18" t="s">
        <v>2998</v>
      </c>
    </row>
    <row r="5747" spans="51:75" x14ac:dyDescent="0.3">
      <c r="AY5747" s="94" t="e">
        <f>VLOOKUP(C5747,#REF!, 2,FALSE)</f>
        <v>#REF!</v>
      </c>
      <c r="BM5747" s="18" t="s">
        <v>11104</v>
      </c>
      <c r="BN5747" s="18" t="s">
        <v>2998</v>
      </c>
      <c r="BO5747" s="18" t="s">
        <v>2998</v>
      </c>
      <c r="BU5747" s="18" t="s">
        <v>11104</v>
      </c>
      <c r="BV5747" s="18" t="s">
        <v>2998</v>
      </c>
      <c r="BW5747" s="18" t="s">
        <v>2998</v>
      </c>
    </row>
    <row r="5748" spans="51:75" x14ac:dyDescent="0.3">
      <c r="AY5748" s="94" t="e">
        <f>VLOOKUP(C5748,#REF!, 2,FALSE)</f>
        <v>#REF!</v>
      </c>
      <c r="BM5748" s="18" t="s">
        <v>11105</v>
      </c>
      <c r="BN5748" s="18" t="s">
        <v>2998</v>
      </c>
      <c r="BO5748" s="18" t="s">
        <v>2998</v>
      </c>
      <c r="BU5748" s="18" t="s">
        <v>11105</v>
      </c>
      <c r="BV5748" s="18" t="s">
        <v>2998</v>
      </c>
      <c r="BW5748" s="18" t="s">
        <v>2998</v>
      </c>
    </row>
    <row r="5749" spans="51:75" x14ac:dyDescent="0.3">
      <c r="AY5749" s="94" t="e">
        <f>VLOOKUP(C5749,#REF!, 2,FALSE)</f>
        <v>#REF!</v>
      </c>
      <c r="BM5749" s="18" t="s">
        <v>11106</v>
      </c>
      <c r="BN5749" s="18" t="s">
        <v>2998</v>
      </c>
      <c r="BO5749" s="18" t="s">
        <v>2998</v>
      </c>
      <c r="BU5749" s="18" t="s">
        <v>11106</v>
      </c>
      <c r="BV5749" s="18" t="s">
        <v>2998</v>
      </c>
      <c r="BW5749" s="18" t="s">
        <v>2998</v>
      </c>
    </row>
    <row r="5750" spans="51:75" x14ac:dyDescent="0.3">
      <c r="AY5750" s="94" t="e">
        <f>VLOOKUP(C5750,#REF!, 2,FALSE)</f>
        <v>#REF!</v>
      </c>
      <c r="BM5750" s="18" t="s">
        <v>11107</v>
      </c>
      <c r="BN5750" s="18" t="s">
        <v>2998</v>
      </c>
      <c r="BO5750" s="18" t="s">
        <v>2998</v>
      </c>
      <c r="BU5750" s="18" t="s">
        <v>11107</v>
      </c>
      <c r="BV5750" s="18" t="s">
        <v>2998</v>
      </c>
      <c r="BW5750" s="18" t="s">
        <v>2998</v>
      </c>
    </row>
    <row r="5751" spans="51:75" x14ac:dyDescent="0.3">
      <c r="AY5751" s="94" t="e">
        <f>VLOOKUP(C5751,#REF!, 2,FALSE)</f>
        <v>#REF!</v>
      </c>
      <c r="BM5751" s="18" t="s">
        <v>11108</v>
      </c>
      <c r="BN5751" s="18" t="s">
        <v>2998</v>
      </c>
      <c r="BO5751" s="18" t="s">
        <v>2998</v>
      </c>
      <c r="BU5751" s="18" t="s">
        <v>11108</v>
      </c>
      <c r="BV5751" s="18" t="s">
        <v>2998</v>
      </c>
      <c r="BW5751" s="18" t="s">
        <v>2998</v>
      </c>
    </row>
    <row r="5752" spans="51:75" x14ac:dyDescent="0.3">
      <c r="AY5752" s="94" t="e">
        <f>VLOOKUP(C5752,#REF!, 2,FALSE)</f>
        <v>#REF!</v>
      </c>
      <c r="BM5752" s="18" t="s">
        <v>11109</v>
      </c>
      <c r="BN5752" s="18" t="s">
        <v>2998</v>
      </c>
      <c r="BO5752" s="18" t="s">
        <v>2998</v>
      </c>
      <c r="BU5752" s="18" t="s">
        <v>11109</v>
      </c>
      <c r="BV5752" s="18" t="s">
        <v>2998</v>
      </c>
      <c r="BW5752" s="18" t="s">
        <v>2998</v>
      </c>
    </row>
    <row r="5753" spans="51:75" x14ac:dyDescent="0.3">
      <c r="AY5753" s="94" t="e">
        <f>VLOOKUP(C5753,#REF!, 2,FALSE)</f>
        <v>#REF!</v>
      </c>
      <c r="BM5753" s="18" t="s">
        <v>11110</v>
      </c>
      <c r="BN5753" s="18" t="s">
        <v>2998</v>
      </c>
      <c r="BO5753" s="18" t="s">
        <v>2998</v>
      </c>
      <c r="BU5753" s="18" t="s">
        <v>11110</v>
      </c>
      <c r="BV5753" s="18" t="s">
        <v>2998</v>
      </c>
      <c r="BW5753" s="18" t="s">
        <v>2998</v>
      </c>
    </row>
    <row r="5754" spans="51:75" x14ac:dyDescent="0.3">
      <c r="AY5754" s="94" t="e">
        <f>VLOOKUP(C5754,#REF!, 2,FALSE)</f>
        <v>#REF!</v>
      </c>
      <c r="BM5754" s="18" t="s">
        <v>11111</v>
      </c>
      <c r="BN5754" s="18" t="s">
        <v>2998</v>
      </c>
      <c r="BO5754" s="18" t="s">
        <v>2998</v>
      </c>
      <c r="BU5754" s="18" t="s">
        <v>11111</v>
      </c>
      <c r="BV5754" s="18" t="s">
        <v>2998</v>
      </c>
      <c r="BW5754" s="18" t="s">
        <v>2998</v>
      </c>
    </row>
    <row r="5755" spans="51:75" x14ac:dyDescent="0.3">
      <c r="AY5755" s="94" t="e">
        <f>VLOOKUP(C5755,#REF!, 2,FALSE)</f>
        <v>#REF!</v>
      </c>
      <c r="BM5755" s="18" t="s">
        <v>11112</v>
      </c>
      <c r="BN5755" s="18" t="s">
        <v>2998</v>
      </c>
      <c r="BO5755" s="18" t="s">
        <v>2998</v>
      </c>
      <c r="BU5755" s="18" t="s">
        <v>11112</v>
      </c>
      <c r="BV5755" s="18" t="s">
        <v>2998</v>
      </c>
      <c r="BW5755" s="18" t="s">
        <v>2998</v>
      </c>
    </row>
    <row r="5756" spans="51:75" x14ac:dyDescent="0.3">
      <c r="AY5756" s="94" t="e">
        <f>VLOOKUP(C5756,#REF!, 2,FALSE)</f>
        <v>#REF!</v>
      </c>
      <c r="BM5756" s="18" t="s">
        <v>11113</v>
      </c>
      <c r="BN5756" s="18" t="s">
        <v>2998</v>
      </c>
      <c r="BO5756" s="18" t="s">
        <v>2998</v>
      </c>
      <c r="BU5756" s="18" t="s">
        <v>11113</v>
      </c>
      <c r="BV5756" s="18" t="s">
        <v>2998</v>
      </c>
      <c r="BW5756" s="18" t="s">
        <v>2998</v>
      </c>
    </row>
    <row r="5757" spans="51:75" x14ac:dyDescent="0.3">
      <c r="AY5757" s="94" t="e">
        <f>VLOOKUP(C5757,#REF!, 2,FALSE)</f>
        <v>#REF!</v>
      </c>
      <c r="BM5757" s="18" t="s">
        <v>11114</v>
      </c>
      <c r="BN5757" s="18" t="s">
        <v>2998</v>
      </c>
      <c r="BO5757" s="18" t="s">
        <v>2998</v>
      </c>
      <c r="BU5757" s="18" t="s">
        <v>11114</v>
      </c>
      <c r="BV5757" s="18" t="s">
        <v>2998</v>
      </c>
      <c r="BW5757" s="18" t="s">
        <v>2998</v>
      </c>
    </row>
    <row r="5758" spans="51:75" x14ac:dyDescent="0.3">
      <c r="AY5758" s="94" t="e">
        <f>VLOOKUP(C5758,#REF!, 2,FALSE)</f>
        <v>#REF!</v>
      </c>
      <c r="BM5758" s="18" t="s">
        <v>11115</v>
      </c>
      <c r="BN5758" s="18" t="s">
        <v>2998</v>
      </c>
      <c r="BO5758" s="18" t="s">
        <v>2998</v>
      </c>
      <c r="BU5758" s="18" t="s">
        <v>11115</v>
      </c>
      <c r="BV5758" s="18" t="s">
        <v>2998</v>
      </c>
      <c r="BW5758" s="18" t="s">
        <v>2998</v>
      </c>
    </row>
    <row r="5759" spans="51:75" x14ac:dyDescent="0.3">
      <c r="AY5759" s="94" t="e">
        <f>VLOOKUP(C5759,#REF!, 2,FALSE)</f>
        <v>#REF!</v>
      </c>
      <c r="BM5759" s="18" t="s">
        <v>11116</v>
      </c>
      <c r="BN5759" s="18" t="s">
        <v>2998</v>
      </c>
      <c r="BO5759" s="18" t="s">
        <v>2998</v>
      </c>
      <c r="BU5759" s="18" t="s">
        <v>11116</v>
      </c>
      <c r="BV5759" s="18" t="s">
        <v>2998</v>
      </c>
      <c r="BW5759" s="18" t="s">
        <v>2998</v>
      </c>
    </row>
    <row r="5760" spans="51:75" x14ac:dyDescent="0.3">
      <c r="AY5760" s="94" t="e">
        <f>VLOOKUP(C5760,#REF!, 2,FALSE)</f>
        <v>#REF!</v>
      </c>
      <c r="BM5760" s="18" t="s">
        <v>11117</v>
      </c>
      <c r="BN5760" s="18" t="s">
        <v>2998</v>
      </c>
      <c r="BO5760" s="18" t="s">
        <v>2998</v>
      </c>
      <c r="BU5760" s="18" t="s">
        <v>11117</v>
      </c>
      <c r="BV5760" s="18" t="s">
        <v>2998</v>
      </c>
      <c r="BW5760" s="18" t="s">
        <v>2998</v>
      </c>
    </row>
    <row r="5761" spans="51:75" x14ac:dyDescent="0.3">
      <c r="AY5761" s="94" t="e">
        <f>VLOOKUP(C5761,#REF!, 2,FALSE)</f>
        <v>#REF!</v>
      </c>
      <c r="BM5761" s="18" t="s">
        <v>11118</v>
      </c>
      <c r="BN5761" s="18" t="s">
        <v>2998</v>
      </c>
      <c r="BO5761" s="18" t="s">
        <v>2998</v>
      </c>
      <c r="BU5761" s="18" t="s">
        <v>11118</v>
      </c>
      <c r="BV5761" s="18" t="s">
        <v>2998</v>
      </c>
      <c r="BW5761" s="18" t="s">
        <v>2998</v>
      </c>
    </row>
    <row r="5762" spans="51:75" x14ac:dyDescent="0.3">
      <c r="AY5762" s="94" t="e">
        <f>VLOOKUP(C5762,#REF!, 2,FALSE)</f>
        <v>#REF!</v>
      </c>
      <c r="BM5762" s="18" t="s">
        <v>11119</v>
      </c>
      <c r="BN5762" s="18" t="s">
        <v>2998</v>
      </c>
      <c r="BO5762" s="18" t="s">
        <v>2998</v>
      </c>
      <c r="BU5762" s="18" t="s">
        <v>11119</v>
      </c>
      <c r="BV5762" s="18" t="s">
        <v>2998</v>
      </c>
      <c r="BW5762" s="18" t="s">
        <v>2998</v>
      </c>
    </row>
    <row r="5763" spans="51:75" x14ac:dyDescent="0.3">
      <c r="AY5763" s="94" t="e">
        <f>VLOOKUP(C5763,#REF!, 2,FALSE)</f>
        <v>#REF!</v>
      </c>
      <c r="BM5763" s="18" t="s">
        <v>11120</v>
      </c>
      <c r="BN5763" s="18" t="s">
        <v>2998</v>
      </c>
      <c r="BO5763" s="18" t="s">
        <v>2998</v>
      </c>
      <c r="BU5763" s="18" t="s">
        <v>11120</v>
      </c>
      <c r="BV5763" s="18" t="s">
        <v>2998</v>
      </c>
      <c r="BW5763" s="18" t="s">
        <v>2998</v>
      </c>
    </row>
    <row r="5764" spans="51:75" x14ac:dyDescent="0.3">
      <c r="AY5764" s="94" t="e">
        <f>VLOOKUP(C5764,#REF!, 2,FALSE)</f>
        <v>#REF!</v>
      </c>
      <c r="BM5764" s="18" t="s">
        <v>11121</v>
      </c>
      <c r="BN5764" s="18" t="s">
        <v>17081</v>
      </c>
      <c r="BO5764" s="18" t="s">
        <v>1083</v>
      </c>
      <c r="BU5764" s="18" t="s">
        <v>11121</v>
      </c>
      <c r="BV5764" s="18" t="s">
        <v>17081</v>
      </c>
      <c r="BW5764" s="18" t="s">
        <v>1083</v>
      </c>
    </row>
    <row r="5765" spans="51:75" x14ac:dyDescent="0.3">
      <c r="AY5765" s="94" t="e">
        <f>VLOOKUP(C5765,#REF!, 2,FALSE)</f>
        <v>#REF!</v>
      </c>
      <c r="BM5765" s="18" t="s">
        <v>11122</v>
      </c>
      <c r="BN5765" s="18" t="s">
        <v>17081</v>
      </c>
      <c r="BO5765" s="18" t="s">
        <v>2372</v>
      </c>
      <c r="BU5765" s="18" t="s">
        <v>11122</v>
      </c>
      <c r="BV5765" s="18" t="s">
        <v>17081</v>
      </c>
      <c r="BW5765" s="18" t="s">
        <v>2372</v>
      </c>
    </row>
    <row r="5766" spans="51:75" x14ac:dyDescent="0.3">
      <c r="AY5766" s="94" t="e">
        <f>VLOOKUP(C5766,#REF!, 2,FALSE)</f>
        <v>#REF!</v>
      </c>
      <c r="BM5766" s="18" t="s">
        <v>11123</v>
      </c>
      <c r="BN5766" s="18" t="s">
        <v>17081</v>
      </c>
      <c r="BO5766" s="18" t="s">
        <v>1004</v>
      </c>
      <c r="BU5766" s="18" t="s">
        <v>11123</v>
      </c>
      <c r="BV5766" s="18" t="s">
        <v>17081</v>
      </c>
      <c r="BW5766" s="18" t="s">
        <v>1004</v>
      </c>
    </row>
    <row r="5767" spans="51:75" x14ac:dyDescent="0.3">
      <c r="AY5767" s="94" t="e">
        <f>VLOOKUP(C5767,#REF!, 2,FALSE)</f>
        <v>#REF!</v>
      </c>
      <c r="BM5767" s="18" t="s">
        <v>11124</v>
      </c>
      <c r="BN5767" s="18" t="s">
        <v>17081</v>
      </c>
      <c r="BO5767" s="18" t="s">
        <v>1275</v>
      </c>
      <c r="BU5767" s="18" t="s">
        <v>11124</v>
      </c>
      <c r="BV5767" s="18" t="s">
        <v>17081</v>
      </c>
      <c r="BW5767" s="18" t="s">
        <v>1275</v>
      </c>
    </row>
    <row r="5768" spans="51:75" x14ac:dyDescent="0.3">
      <c r="AY5768" s="94" t="e">
        <f>VLOOKUP(C5768,#REF!, 2,FALSE)</f>
        <v>#REF!</v>
      </c>
      <c r="BM5768" s="18" t="s">
        <v>11126</v>
      </c>
      <c r="BN5768" s="18" t="s">
        <v>17081</v>
      </c>
      <c r="BO5768" s="18" t="s">
        <v>11127</v>
      </c>
      <c r="BU5768" s="18" t="s">
        <v>11126</v>
      </c>
      <c r="BV5768" s="18" t="s">
        <v>17081</v>
      </c>
      <c r="BW5768" s="18" t="s">
        <v>11127</v>
      </c>
    </row>
    <row r="5769" spans="51:75" x14ac:dyDescent="0.3">
      <c r="AY5769" s="94" t="e">
        <f>VLOOKUP(C5769,#REF!, 2,FALSE)</f>
        <v>#REF!</v>
      </c>
      <c r="BM5769" s="18" t="s">
        <v>11128</v>
      </c>
      <c r="BN5769" s="18" t="s">
        <v>3290</v>
      </c>
      <c r="BO5769" s="18" t="s">
        <v>5445</v>
      </c>
      <c r="BU5769" s="18" t="s">
        <v>11128</v>
      </c>
      <c r="BV5769" s="18" t="s">
        <v>3290</v>
      </c>
      <c r="BW5769" s="18" t="s">
        <v>5445</v>
      </c>
    </row>
    <row r="5770" spans="51:75" x14ac:dyDescent="0.3">
      <c r="AY5770" s="94" t="e">
        <f>VLOOKUP(C5770,#REF!, 2,FALSE)</f>
        <v>#REF!</v>
      </c>
      <c r="BM5770" s="18" t="s">
        <v>11129</v>
      </c>
      <c r="BN5770" s="18" t="s">
        <v>17081</v>
      </c>
      <c r="BO5770" s="18" t="s">
        <v>1621</v>
      </c>
      <c r="BU5770" s="18" t="s">
        <v>11129</v>
      </c>
      <c r="BV5770" s="18" t="s">
        <v>17081</v>
      </c>
      <c r="BW5770" s="18" t="s">
        <v>1621</v>
      </c>
    </row>
    <row r="5771" spans="51:75" x14ac:dyDescent="0.3">
      <c r="AY5771" s="94" t="e">
        <f>VLOOKUP(C5771,#REF!, 2,FALSE)</f>
        <v>#REF!</v>
      </c>
      <c r="BM5771" s="18" t="s">
        <v>2958</v>
      </c>
      <c r="BN5771" s="18" t="s">
        <v>17081</v>
      </c>
      <c r="BO5771" s="18" t="s">
        <v>11130</v>
      </c>
      <c r="BU5771" s="18" t="s">
        <v>2958</v>
      </c>
      <c r="BV5771" s="18" t="s">
        <v>17081</v>
      </c>
      <c r="BW5771" s="18" t="s">
        <v>11130</v>
      </c>
    </row>
    <row r="5772" spans="51:75" x14ac:dyDescent="0.3">
      <c r="AY5772" s="94" t="e">
        <f>VLOOKUP(C5772,#REF!, 2,FALSE)</f>
        <v>#REF!</v>
      </c>
      <c r="BM5772" s="18" t="s">
        <v>11131</v>
      </c>
      <c r="BN5772" s="18" t="s">
        <v>17081</v>
      </c>
      <c r="BO5772" s="18" t="s">
        <v>8640</v>
      </c>
      <c r="BU5772" s="18" t="s">
        <v>11131</v>
      </c>
      <c r="BV5772" s="18" t="s">
        <v>17081</v>
      </c>
      <c r="BW5772" s="18" t="s">
        <v>8640</v>
      </c>
    </row>
    <row r="5773" spans="51:75" x14ac:dyDescent="0.3">
      <c r="AY5773" s="94" t="e">
        <f>VLOOKUP(C5773,#REF!, 2,FALSE)</f>
        <v>#REF!</v>
      </c>
      <c r="BM5773" s="18" t="s">
        <v>11132</v>
      </c>
      <c r="BN5773" s="18" t="s">
        <v>17081</v>
      </c>
      <c r="BO5773" s="18" t="s">
        <v>11133</v>
      </c>
      <c r="BU5773" s="18" t="s">
        <v>11132</v>
      </c>
      <c r="BV5773" s="18" t="s">
        <v>17081</v>
      </c>
      <c r="BW5773" s="18" t="s">
        <v>11133</v>
      </c>
    </row>
    <row r="5774" spans="51:75" x14ac:dyDescent="0.3">
      <c r="AY5774" s="94" t="e">
        <f>VLOOKUP(C5774,#REF!, 2,FALSE)</f>
        <v>#REF!</v>
      </c>
      <c r="BM5774" s="18" t="s">
        <v>11135</v>
      </c>
      <c r="BN5774" s="18" t="s">
        <v>17081</v>
      </c>
      <c r="BO5774" s="18" t="s">
        <v>11136</v>
      </c>
      <c r="BU5774" s="18" t="s">
        <v>11135</v>
      </c>
      <c r="BV5774" s="18" t="s">
        <v>17081</v>
      </c>
      <c r="BW5774" s="18" t="s">
        <v>11136</v>
      </c>
    </row>
    <row r="5775" spans="51:75" x14ac:dyDescent="0.3">
      <c r="AY5775" s="94" t="e">
        <f>VLOOKUP(C5775,#REF!, 2,FALSE)</f>
        <v>#REF!</v>
      </c>
      <c r="BM5775" s="18" t="s">
        <v>11137</v>
      </c>
      <c r="BN5775" s="18" t="s">
        <v>17081</v>
      </c>
      <c r="BO5775" s="18" t="s">
        <v>11138</v>
      </c>
      <c r="BU5775" s="18" t="s">
        <v>11137</v>
      </c>
      <c r="BV5775" s="18" t="s">
        <v>17081</v>
      </c>
      <c r="BW5775" s="18" t="s">
        <v>11138</v>
      </c>
    </row>
    <row r="5776" spans="51:75" x14ac:dyDescent="0.3">
      <c r="AY5776" s="94" t="e">
        <f>VLOOKUP(C5776,#REF!, 2,FALSE)</f>
        <v>#REF!</v>
      </c>
      <c r="BM5776" s="18" t="s">
        <v>1965</v>
      </c>
      <c r="BN5776" s="18" t="s">
        <v>17081</v>
      </c>
      <c r="BO5776" s="18" t="s">
        <v>11139</v>
      </c>
      <c r="BU5776" s="18" t="s">
        <v>1965</v>
      </c>
      <c r="BV5776" s="18" t="s">
        <v>17081</v>
      </c>
      <c r="BW5776" s="18" t="s">
        <v>11139</v>
      </c>
    </row>
    <row r="5777" spans="51:75" x14ac:dyDescent="0.3">
      <c r="AY5777" s="94" t="e">
        <f>VLOOKUP(C5777,#REF!, 2,FALSE)</f>
        <v>#REF!</v>
      </c>
      <c r="BM5777" s="18" t="s">
        <v>11140</v>
      </c>
      <c r="BN5777" s="18" t="s">
        <v>17081</v>
      </c>
      <c r="BO5777" s="18" t="s">
        <v>3830</v>
      </c>
      <c r="BU5777" s="18" t="s">
        <v>11140</v>
      </c>
      <c r="BV5777" s="18" t="s">
        <v>17081</v>
      </c>
      <c r="BW5777" s="18" t="s">
        <v>3830</v>
      </c>
    </row>
    <row r="5778" spans="51:75" x14ac:dyDescent="0.3">
      <c r="AY5778" s="94" t="e">
        <f>VLOOKUP(C5778,#REF!, 2,FALSE)</f>
        <v>#REF!</v>
      </c>
      <c r="BM5778" s="18" t="s">
        <v>1966</v>
      </c>
      <c r="BN5778" s="18" t="s">
        <v>17081</v>
      </c>
      <c r="BO5778" s="18" t="s">
        <v>1743</v>
      </c>
      <c r="BU5778" s="18" t="s">
        <v>1966</v>
      </c>
      <c r="BV5778" s="18" t="s">
        <v>17081</v>
      </c>
      <c r="BW5778" s="18" t="s">
        <v>1743</v>
      </c>
    </row>
    <row r="5779" spans="51:75" x14ac:dyDescent="0.3">
      <c r="AY5779" s="94" t="e">
        <f>VLOOKUP(C5779,#REF!, 2,FALSE)</f>
        <v>#REF!</v>
      </c>
      <c r="BM5779" s="18" t="s">
        <v>1967</v>
      </c>
      <c r="BN5779" s="18" t="s">
        <v>17081</v>
      </c>
      <c r="BO5779" s="18" t="s">
        <v>1456</v>
      </c>
      <c r="BU5779" s="18" t="s">
        <v>1967</v>
      </c>
      <c r="BV5779" s="18" t="s">
        <v>17081</v>
      </c>
      <c r="BW5779" s="18" t="s">
        <v>1456</v>
      </c>
    </row>
    <row r="5780" spans="51:75" x14ac:dyDescent="0.3">
      <c r="AY5780" s="94" t="e">
        <f>VLOOKUP(C5780,#REF!, 2,FALSE)</f>
        <v>#REF!</v>
      </c>
      <c r="BM5780" s="18" t="s">
        <v>11141</v>
      </c>
      <c r="BN5780" s="18" t="s">
        <v>17081</v>
      </c>
      <c r="BO5780" s="18" t="s">
        <v>1456</v>
      </c>
      <c r="BU5780" s="18" t="s">
        <v>11141</v>
      </c>
      <c r="BV5780" s="18" t="s">
        <v>17081</v>
      </c>
      <c r="BW5780" s="18" t="s">
        <v>1456</v>
      </c>
    </row>
    <row r="5781" spans="51:75" x14ac:dyDescent="0.3">
      <c r="AY5781" s="94" t="e">
        <f>VLOOKUP(C5781,#REF!, 2,FALSE)</f>
        <v>#REF!</v>
      </c>
      <c r="BM5781" s="18" t="s">
        <v>11143</v>
      </c>
      <c r="BN5781" s="18" t="s">
        <v>2998</v>
      </c>
      <c r="BO5781" s="18" t="s">
        <v>4532</v>
      </c>
      <c r="BU5781" s="18" t="s">
        <v>11143</v>
      </c>
      <c r="BV5781" s="18" t="s">
        <v>2998</v>
      </c>
      <c r="BW5781" s="18" t="s">
        <v>4532</v>
      </c>
    </row>
    <row r="5782" spans="51:75" x14ac:dyDescent="0.3">
      <c r="AY5782" s="94" t="e">
        <f>VLOOKUP(C5782,#REF!, 2,FALSE)</f>
        <v>#REF!</v>
      </c>
      <c r="BM5782" s="18" t="s">
        <v>11144</v>
      </c>
      <c r="BN5782" s="18" t="s">
        <v>1282</v>
      </c>
      <c r="BO5782" s="18" t="s">
        <v>3258</v>
      </c>
      <c r="BU5782" s="18" t="s">
        <v>11144</v>
      </c>
      <c r="BV5782" s="18" t="s">
        <v>1282</v>
      </c>
      <c r="BW5782" s="18" t="s">
        <v>3258</v>
      </c>
    </row>
    <row r="5783" spans="51:75" x14ac:dyDescent="0.3">
      <c r="AY5783" s="94" t="e">
        <f>VLOOKUP(C5783,#REF!, 2,FALSE)</f>
        <v>#REF!</v>
      </c>
      <c r="BM5783" s="18" t="s">
        <v>1983</v>
      </c>
      <c r="BN5783" s="18" t="s">
        <v>2998</v>
      </c>
      <c r="BO5783" s="18" t="s">
        <v>11145</v>
      </c>
      <c r="BU5783" s="18" t="s">
        <v>1983</v>
      </c>
      <c r="BV5783" s="18" t="s">
        <v>2998</v>
      </c>
      <c r="BW5783" s="18" t="s">
        <v>11145</v>
      </c>
    </row>
    <row r="5784" spans="51:75" x14ac:dyDescent="0.3">
      <c r="AY5784" s="94" t="e">
        <f>VLOOKUP(C5784,#REF!, 2,FALSE)</f>
        <v>#REF!</v>
      </c>
      <c r="BM5784" s="18" t="s">
        <v>1984</v>
      </c>
      <c r="BN5784" s="18" t="s">
        <v>2998</v>
      </c>
      <c r="BO5784" s="18" t="s">
        <v>1549</v>
      </c>
      <c r="BU5784" s="18" t="s">
        <v>1984</v>
      </c>
      <c r="BV5784" s="18" t="s">
        <v>2998</v>
      </c>
      <c r="BW5784" s="18" t="s">
        <v>1549</v>
      </c>
    </row>
    <row r="5785" spans="51:75" x14ac:dyDescent="0.3">
      <c r="AY5785" s="94" t="e">
        <f>VLOOKUP(C5785,#REF!, 2,FALSE)</f>
        <v>#REF!</v>
      </c>
      <c r="BM5785" s="18" t="s">
        <v>11146</v>
      </c>
      <c r="BN5785" s="18" t="s">
        <v>3064</v>
      </c>
      <c r="BO5785" s="18" t="s">
        <v>1415</v>
      </c>
      <c r="BU5785" s="18" t="s">
        <v>11146</v>
      </c>
      <c r="BV5785" s="18" t="s">
        <v>3064</v>
      </c>
      <c r="BW5785" s="18" t="s">
        <v>1415</v>
      </c>
    </row>
    <row r="5786" spans="51:75" x14ac:dyDescent="0.3">
      <c r="AY5786" s="94" t="e">
        <f>VLOOKUP(C5786,#REF!, 2,FALSE)</f>
        <v>#REF!</v>
      </c>
      <c r="BM5786" s="18" t="s">
        <v>11147</v>
      </c>
      <c r="BN5786" s="18" t="s">
        <v>2998</v>
      </c>
      <c r="BO5786" s="18" t="s">
        <v>1415</v>
      </c>
      <c r="BU5786" s="18" t="s">
        <v>11147</v>
      </c>
      <c r="BV5786" s="18" t="s">
        <v>2998</v>
      </c>
      <c r="BW5786" s="18" t="s">
        <v>1415</v>
      </c>
    </row>
    <row r="5787" spans="51:75" x14ac:dyDescent="0.3">
      <c r="AY5787" s="94" t="e">
        <f>VLOOKUP(C5787,#REF!, 2,FALSE)</f>
        <v>#REF!</v>
      </c>
      <c r="BM5787" s="18" t="s">
        <v>11148</v>
      </c>
      <c r="BN5787" s="18" t="s">
        <v>17081</v>
      </c>
      <c r="BO5787" s="18" t="s">
        <v>2609</v>
      </c>
      <c r="BU5787" s="18" t="s">
        <v>11148</v>
      </c>
      <c r="BV5787" s="18" t="s">
        <v>17081</v>
      </c>
      <c r="BW5787" s="18" t="s">
        <v>2609</v>
      </c>
    </row>
    <row r="5788" spans="51:75" x14ac:dyDescent="0.3">
      <c r="AY5788" s="94" t="e">
        <f>VLOOKUP(C5788,#REF!, 2,FALSE)</f>
        <v>#REF!</v>
      </c>
      <c r="BM5788" s="18" t="s">
        <v>11149</v>
      </c>
      <c r="BN5788" s="18" t="s">
        <v>17081</v>
      </c>
      <c r="BO5788" s="18" t="s">
        <v>11150</v>
      </c>
      <c r="BU5788" s="18" t="s">
        <v>11149</v>
      </c>
      <c r="BV5788" s="18" t="s">
        <v>17081</v>
      </c>
      <c r="BW5788" s="18" t="s">
        <v>11150</v>
      </c>
    </row>
    <row r="5789" spans="51:75" x14ac:dyDescent="0.3">
      <c r="AY5789" s="94" t="e">
        <f>VLOOKUP(C5789,#REF!, 2,FALSE)</f>
        <v>#REF!</v>
      </c>
      <c r="BM5789" s="18" t="s">
        <v>11151</v>
      </c>
      <c r="BN5789" s="18" t="s">
        <v>17081</v>
      </c>
      <c r="BO5789" s="18" t="s">
        <v>3407</v>
      </c>
      <c r="BU5789" s="18" t="s">
        <v>11151</v>
      </c>
      <c r="BV5789" s="18" t="s">
        <v>17081</v>
      </c>
      <c r="BW5789" s="18" t="s">
        <v>3407</v>
      </c>
    </row>
    <row r="5790" spans="51:75" x14ac:dyDescent="0.3">
      <c r="AY5790" s="94" t="e">
        <f>VLOOKUP(C5790,#REF!, 2,FALSE)</f>
        <v>#REF!</v>
      </c>
      <c r="BM5790" s="18" t="s">
        <v>11152</v>
      </c>
      <c r="BN5790" s="18" t="s">
        <v>17081</v>
      </c>
      <c r="BO5790" s="18" t="s">
        <v>8342</v>
      </c>
      <c r="BU5790" s="18" t="s">
        <v>11152</v>
      </c>
      <c r="BV5790" s="18" t="s">
        <v>17081</v>
      </c>
      <c r="BW5790" s="18" t="s">
        <v>8342</v>
      </c>
    </row>
    <row r="5791" spans="51:75" x14ac:dyDescent="0.3">
      <c r="AY5791" s="94" t="e">
        <f>VLOOKUP(C5791,#REF!, 2,FALSE)</f>
        <v>#REF!</v>
      </c>
      <c r="BM5791" s="18" t="s">
        <v>1985</v>
      </c>
      <c r="BN5791" s="18" t="s">
        <v>2998</v>
      </c>
      <c r="BO5791" s="18" t="s">
        <v>2998</v>
      </c>
      <c r="BU5791" s="18" t="s">
        <v>1985</v>
      </c>
      <c r="BV5791" s="18" t="s">
        <v>2998</v>
      </c>
      <c r="BW5791" s="18" t="s">
        <v>2998</v>
      </c>
    </row>
    <row r="5792" spans="51:75" x14ac:dyDescent="0.3">
      <c r="AY5792" s="94" t="e">
        <f>VLOOKUP(C5792,#REF!, 2,FALSE)</f>
        <v>#REF!</v>
      </c>
      <c r="BM5792" s="18" t="s">
        <v>11154</v>
      </c>
      <c r="BN5792" s="18" t="s">
        <v>2998</v>
      </c>
      <c r="BO5792" s="18" t="s">
        <v>2998</v>
      </c>
      <c r="BU5792" s="18" t="s">
        <v>11154</v>
      </c>
      <c r="BV5792" s="18" t="s">
        <v>2998</v>
      </c>
      <c r="BW5792" s="18" t="s">
        <v>2998</v>
      </c>
    </row>
    <row r="5793" spans="51:75" x14ac:dyDescent="0.3">
      <c r="AY5793" s="94" t="e">
        <f>VLOOKUP(C5793,#REF!, 2,FALSE)</f>
        <v>#REF!</v>
      </c>
      <c r="BM5793" s="18" t="s">
        <v>11155</v>
      </c>
      <c r="BN5793" s="18" t="s">
        <v>2998</v>
      </c>
      <c r="BO5793" s="18" t="s">
        <v>2998</v>
      </c>
      <c r="BU5793" s="18" t="s">
        <v>11155</v>
      </c>
      <c r="BV5793" s="18" t="s">
        <v>2998</v>
      </c>
      <c r="BW5793" s="18" t="s">
        <v>2998</v>
      </c>
    </row>
    <row r="5794" spans="51:75" x14ac:dyDescent="0.3">
      <c r="AY5794" s="94" t="e">
        <f>VLOOKUP(C5794,#REF!, 2,FALSE)</f>
        <v>#REF!</v>
      </c>
      <c r="BM5794" s="18" t="s">
        <v>11156</v>
      </c>
      <c r="BN5794" s="18" t="s">
        <v>2998</v>
      </c>
      <c r="BO5794" s="18" t="s">
        <v>2998</v>
      </c>
      <c r="BU5794" s="18" t="s">
        <v>11156</v>
      </c>
      <c r="BV5794" s="18" t="s">
        <v>2998</v>
      </c>
      <c r="BW5794" s="18" t="s">
        <v>2998</v>
      </c>
    </row>
    <row r="5795" spans="51:75" x14ac:dyDescent="0.3">
      <c r="AY5795" s="94" t="e">
        <f>VLOOKUP(C5795,#REF!, 2,FALSE)</f>
        <v>#REF!</v>
      </c>
      <c r="BM5795" s="18" t="s">
        <v>1986</v>
      </c>
      <c r="BN5795" s="18" t="s">
        <v>2998</v>
      </c>
      <c r="BO5795" s="18" t="s">
        <v>2998</v>
      </c>
      <c r="BU5795" s="18" t="s">
        <v>1986</v>
      </c>
      <c r="BV5795" s="18" t="s">
        <v>2998</v>
      </c>
      <c r="BW5795" s="18" t="s">
        <v>2998</v>
      </c>
    </row>
    <row r="5796" spans="51:75" x14ac:dyDescent="0.3">
      <c r="AY5796" s="94" t="e">
        <f>VLOOKUP(C5796,#REF!, 2,FALSE)</f>
        <v>#REF!</v>
      </c>
      <c r="BM5796" s="18" t="s">
        <v>11157</v>
      </c>
      <c r="BN5796" s="18" t="s">
        <v>2998</v>
      </c>
      <c r="BO5796" s="18" t="s">
        <v>2998</v>
      </c>
      <c r="BU5796" s="18" t="s">
        <v>11157</v>
      </c>
      <c r="BV5796" s="18" t="s">
        <v>2998</v>
      </c>
      <c r="BW5796" s="18" t="s">
        <v>2998</v>
      </c>
    </row>
    <row r="5797" spans="51:75" x14ac:dyDescent="0.3">
      <c r="AY5797" s="94" t="e">
        <f>VLOOKUP(C5797,#REF!, 2,FALSE)</f>
        <v>#REF!</v>
      </c>
      <c r="BM5797" s="18" t="s">
        <v>2977</v>
      </c>
      <c r="BN5797" s="18" t="s">
        <v>2998</v>
      </c>
      <c r="BO5797" s="18" t="s">
        <v>2998</v>
      </c>
      <c r="BU5797" s="18" t="s">
        <v>2977</v>
      </c>
      <c r="BV5797" s="18" t="s">
        <v>2998</v>
      </c>
      <c r="BW5797" s="18" t="s">
        <v>2998</v>
      </c>
    </row>
    <row r="5798" spans="51:75" x14ac:dyDescent="0.3">
      <c r="AY5798" s="94" t="e">
        <f>VLOOKUP(C5798,#REF!, 2,FALSE)</f>
        <v>#REF!</v>
      </c>
      <c r="BM5798" s="18" t="s">
        <v>11158</v>
      </c>
      <c r="BN5798" s="18" t="s">
        <v>2998</v>
      </c>
      <c r="BO5798" s="18" t="s">
        <v>2998</v>
      </c>
      <c r="BU5798" s="18" t="s">
        <v>11158</v>
      </c>
      <c r="BV5798" s="18" t="s">
        <v>2998</v>
      </c>
      <c r="BW5798" s="18" t="s">
        <v>2998</v>
      </c>
    </row>
    <row r="5799" spans="51:75" x14ac:dyDescent="0.3">
      <c r="AY5799" s="94" t="e">
        <f>VLOOKUP(C5799,#REF!, 2,FALSE)</f>
        <v>#REF!</v>
      </c>
      <c r="BM5799" s="18" t="s">
        <v>1988</v>
      </c>
      <c r="BN5799" s="18" t="s">
        <v>17081</v>
      </c>
      <c r="BO5799" s="18" t="s">
        <v>2310</v>
      </c>
      <c r="BU5799" s="18" t="s">
        <v>1988</v>
      </c>
      <c r="BV5799" s="18" t="s">
        <v>17081</v>
      </c>
      <c r="BW5799" s="18" t="s">
        <v>2310</v>
      </c>
    </row>
    <row r="5800" spans="51:75" x14ac:dyDescent="0.3">
      <c r="AY5800" s="94" t="e">
        <f>VLOOKUP(C5800,#REF!, 2,FALSE)</f>
        <v>#REF!</v>
      </c>
      <c r="BM5800" s="18" t="s">
        <v>11159</v>
      </c>
      <c r="BN5800" s="18" t="s">
        <v>2993</v>
      </c>
      <c r="BO5800" s="18" t="s">
        <v>11160</v>
      </c>
      <c r="BU5800" s="18" t="s">
        <v>11159</v>
      </c>
      <c r="BV5800" s="18" t="s">
        <v>2993</v>
      </c>
      <c r="BW5800" s="18" t="s">
        <v>11160</v>
      </c>
    </row>
    <row r="5801" spans="51:75" x14ac:dyDescent="0.3">
      <c r="AY5801" s="94" t="e">
        <f>VLOOKUP(C5801,#REF!, 2,FALSE)</f>
        <v>#REF!</v>
      </c>
      <c r="BM5801" s="18" t="s">
        <v>11161</v>
      </c>
      <c r="BN5801" s="18" t="s">
        <v>1280</v>
      </c>
      <c r="BO5801" s="18" t="s">
        <v>2658</v>
      </c>
      <c r="BU5801" s="18" t="s">
        <v>11161</v>
      </c>
      <c r="BV5801" s="18" t="s">
        <v>1280</v>
      </c>
      <c r="BW5801" s="18" t="s">
        <v>2658</v>
      </c>
    </row>
    <row r="5802" spans="51:75" x14ac:dyDescent="0.3">
      <c r="AY5802" s="94" t="e">
        <f>VLOOKUP(C5802,#REF!, 2,FALSE)</f>
        <v>#REF!</v>
      </c>
      <c r="BM5802" s="18" t="s">
        <v>11162</v>
      </c>
      <c r="BN5802" s="18" t="s">
        <v>2993</v>
      </c>
      <c r="BO5802" s="18" t="s">
        <v>11163</v>
      </c>
      <c r="BU5802" s="18" t="s">
        <v>11162</v>
      </c>
      <c r="BV5802" s="18" t="s">
        <v>2993</v>
      </c>
      <c r="BW5802" s="18" t="s">
        <v>11163</v>
      </c>
    </row>
    <row r="5803" spans="51:75" x14ac:dyDescent="0.3">
      <c r="AY5803" s="94" t="e">
        <f>VLOOKUP(C5803,#REF!, 2,FALSE)</f>
        <v>#REF!</v>
      </c>
      <c r="BM5803" s="18" t="s">
        <v>11164</v>
      </c>
      <c r="BN5803" s="18" t="s">
        <v>935</v>
      </c>
      <c r="BO5803" s="18" t="s">
        <v>2658</v>
      </c>
      <c r="BU5803" s="18" t="s">
        <v>11164</v>
      </c>
      <c r="BV5803" s="18" t="s">
        <v>935</v>
      </c>
      <c r="BW5803" s="18" t="s">
        <v>2658</v>
      </c>
    </row>
    <row r="5804" spans="51:75" x14ac:dyDescent="0.3">
      <c r="AY5804" s="94" t="e">
        <f>VLOOKUP(C5804,#REF!, 2,FALSE)</f>
        <v>#REF!</v>
      </c>
      <c r="BM5804" s="18" t="s">
        <v>11165</v>
      </c>
      <c r="BN5804" s="18" t="s">
        <v>3290</v>
      </c>
      <c r="BO5804" s="18" t="s">
        <v>4157</v>
      </c>
      <c r="BU5804" s="18" t="s">
        <v>11165</v>
      </c>
      <c r="BV5804" s="18" t="s">
        <v>3290</v>
      </c>
      <c r="BW5804" s="18" t="s">
        <v>4157</v>
      </c>
    </row>
    <row r="5805" spans="51:75" x14ac:dyDescent="0.3">
      <c r="AY5805" s="94" t="e">
        <f>VLOOKUP(C5805,#REF!, 2,FALSE)</f>
        <v>#REF!</v>
      </c>
      <c r="BM5805" s="18" t="s">
        <v>2978</v>
      </c>
      <c r="BN5805" s="18" t="s">
        <v>952</v>
      </c>
      <c r="BO5805" s="18" t="s">
        <v>4157</v>
      </c>
      <c r="BU5805" s="18" t="s">
        <v>2978</v>
      </c>
      <c r="BV5805" s="18" t="s">
        <v>952</v>
      </c>
      <c r="BW5805" s="18" t="s">
        <v>4157</v>
      </c>
    </row>
    <row r="5806" spans="51:75" x14ac:dyDescent="0.3">
      <c r="AY5806" s="94" t="e">
        <f>VLOOKUP(C5806,#REF!, 2,FALSE)</f>
        <v>#REF!</v>
      </c>
      <c r="BM5806" s="18" t="s">
        <v>11166</v>
      </c>
      <c r="BN5806" s="18" t="s">
        <v>952</v>
      </c>
      <c r="BO5806" s="18" t="s">
        <v>4157</v>
      </c>
      <c r="BU5806" s="18" t="s">
        <v>11166</v>
      </c>
      <c r="BV5806" s="18" t="s">
        <v>952</v>
      </c>
      <c r="BW5806" s="18" t="s">
        <v>4157</v>
      </c>
    </row>
    <row r="5807" spans="51:75" x14ac:dyDescent="0.3">
      <c r="AY5807" s="94" t="e">
        <f>VLOOKUP(C5807,#REF!, 2,FALSE)</f>
        <v>#REF!</v>
      </c>
      <c r="BM5807" s="18" t="s">
        <v>2959</v>
      </c>
      <c r="BN5807" s="18" t="s">
        <v>2998</v>
      </c>
      <c r="BO5807" s="18" t="s">
        <v>2998</v>
      </c>
      <c r="BU5807" s="18" t="s">
        <v>2959</v>
      </c>
      <c r="BV5807" s="18" t="s">
        <v>2998</v>
      </c>
      <c r="BW5807" s="18" t="s">
        <v>2998</v>
      </c>
    </row>
    <row r="5808" spans="51:75" x14ac:dyDescent="0.3">
      <c r="AY5808" s="94" t="e">
        <f>VLOOKUP(C5808,#REF!, 2,FALSE)</f>
        <v>#REF!</v>
      </c>
      <c r="BM5808" s="18" t="s">
        <v>2967</v>
      </c>
      <c r="BN5808" s="18" t="s">
        <v>2998</v>
      </c>
      <c r="BO5808" s="18" t="s">
        <v>2998</v>
      </c>
      <c r="BU5808" s="18" t="s">
        <v>2967</v>
      </c>
      <c r="BV5808" s="18" t="s">
        <v>2998</v>
      </c>
      <c r="BW5808" s="18" t="s">
        <v>2998</v>
      </c>
    </row>
    <row r="5809" spans="51:75" x14ac:dyDescent="0.3">
      <c r="AY5809" s="94" t="e">
        <f>VLOOKUP(C5809,#REF!, 2,FALSE)</f>
        <v>#REF!</v>
      </c>
      <c r="BM5809" s="18" t="s">
        <v>11167</v>
      </c>
      <c r="BN5809" s="18" t="s">
        <v>2998</v>
      </c>
      <c r="BO5809" s="18" t="s">
        <v>2998</v>
      </c>
      <c r="BU5809" s="18" t="s">
        <v>11167</v>
      </c>
      <c r="BV5809" s="18" t="s">
        <v>2998</v>
      </c>
      <c r="BW5809" s="18" t="s">
        <v>2998</v>
      </c>
    </row>
    <row r="5810" spans="51:75" x14ac:dyDescent="0.3">
      <c r="AY5810" s="94" t="e">
        <f>VLOOKUP(C5810,#REF!, 2,FALSE)</f>
        <v>#REF!</v>
      </c>
      <c r="BM5810" s="18" t="s">
        <v>1989</v>
      </c>
      <c r="BN5810" s="18" t="s">
        <v>2998</v>
      </c>
      <c r="BO5810" s="18" t="s">
        <v>2998</v>
      </c>
      <c r="BU5810" s="18" t="s">
        <v>1989</v>
      </c>
      <c r="BV5810" s="18" t="s">
        <v>2998</v>
      </c>
      <c r="BW5810" s="18" t="s">
        <v>2998</v>
      </c>
    </row>
    <row r="5811" spans="51:75" x14ac:dyDescent="0.3">
      <c r="AY5811" s="94" t="e">
        <f>VLOOKUP(C5811,#REF!, 2,FALSE)</f>
        <v>#REF!</v>
      </c>
      <c r="BM5811" s="18" t="s">
        <v>11168</v>
      </c>
      <c r="BN5811" s="18" t="s">
        <v>2998</v>
      </c>
      <c r="BO5811" s="18" t="s">
        <v>2944</v>
      </c>
      <c r="BU5811" s="18" t="s">
        <v>11168</v>
      </c>
      <c r="BV5811" s="18" t="s">
        <v>2998</v>
      </c>
      <c r="BW5811" s="18" t="s">
        <v>2944</v>
      </c>
    </row>
    <row r="5812" spans="51:75" x14ac:dyDescent="0.3">
      <c r="AY5812" s="94" t="e">
        <f>VLOOKUP(C5812,#REF!, 2,FALSE)</f>
        <v>#REF!</v>
      </c>
      <c r="BM5812" s="18" t="s">
        <v>11169</v>
      </c>
      <c r="BN5812" s="18" t="s">
        <v>2998</v>
      </c>
      <c r="BO5812" s="18" t="s">
        <v>2841</v>
      </c>
      <c r="BU5812" s="18" t="s">
        <v>11169</v>
      </c>
      <c r="BV5812" s="18" t="s">
        <v>2998</v>
      </c>
      <c r="BW5812" s="18" t="s">
        <v>2841</v>
      </c>
    </row>
    <row r="5813" spans="51:75" x14ac:dyDescent="0.3">
      <c r="AY5813" s="94" t="e">
        <f>VLOOKUP(C5813,#REF!, 2,FALSE)</f>
        <v>#REF!</v>
      </c>
      <c r="BM5813" s="18" t="s">
        <v>11170</v>
      </c>
      <c r="BN5813" s="18" t="s">
        <v>940</v>
      </c>
      <c r="BO5813" s="18" t="s">
        <v>2998</v>
      </c>
      <c r="BU5813" s="18" t="s">
        <v>11170</v>
      </c>
      <c r="BV5813" s="18" t="s">
        <v>940</v>
      </c>
      <c r="BW5813" s="18" t="s">
        <v>2998</v>
      </c>
    </row>
    <row r="5814" spans="51:75" x14ac:dyDescent="0.3">
      <c r="AY5814" s="94" t="e">
        <f>VLOOKUP(C5814,#REF!, 2,FALSE)</f>
        <v>#REF!</v>
      </c>
      <c r="BM5814" s="18" t="s">
        <v>11171</v>
      </c>
      <c r="BN5814" s="18" t="s">
        <v>2998</v>
      </c>
      <c r="BO5814" s="18" t="s">
        <v>11172</v>
      </c>
      <c r="BU5814" s="18" t="s">
        <v>11171</v>
      </c>
      <c r="BV5814" s="18" t="s">
        <v>2998</v>
      </c>
      <c r="BW5814" s="18" t="s">
        <v>11172</v>
      </c>
    </row>
    <row r="5815" spans="51:75" x14ac:dyDescent="0.3">
      <c r="AY5815" s="94" t="e">
        <f>VLOOKUP(C5815,#REF!, 2,FALSE)</f>
        <v>#REF!</v>
      </c>
      <c r="BM5815" s="18" t="s">
        <v>11174</v>
      </c>
      <c r="BN5815" s="18" t="s">
        <v>2998</v>
      </c>
      <c r="BO5815" s="18" t="s">
        <v>2998</v>
      </c>
      <c r="BU5815" s="18" t="s">
        <v>11174</v>
      </c>
      <c r="BV5815" s="18" t="s">
        <v>2998</v>
      </c>
      <c r="BW5815" s="18" t="s">
        <v>2998</v>
      </c>
    </row>
    <row r="5816" spans="51:75" x14ac:dyDescent="0.3">
      <c r="AY5816" s="94" t="e">
        <f>VLOOKUP(C5816,#REF!, 2,FALSE)</f>
        <v>#REF!</v>
      </c>
      <c r="BM5816" s="18" t="s">
        <v>11175</v>
      </c>
      <c r="BN5816" s="18" t="s">
        <v>795</v>
      </c>
      <c r="BO5816" s="18" t="s">
        <v>2998</v>
      </c>
      <c r="BU5816" s="18" t="s">
        <v>11175</v>
      </c>
      <c r="BV5816" s="18" t="s">
        <v>795</v>
      </c>
      <c r="BW5816" s="18" t="s">
        <v>2998</v>
      </c>
    </row>
    <row r="5817" spans="51:75" x14ac:dyDescent="0.3">
      <c r="AY5817" s="94" t="e">
        <f>VLOOKUP(C5817,#REF!, 2,FALSE)</f>
        <v>#REF!</v>
      </c>
      <c r="BM5817" s="18" t="s">
        <v>11176</v>
      </c>
      <c r="BN5817" s="18" t="s">
        <v>2998</v>
      </c>
      <c r="BO5817" s="18" t="s">
        <v>1871</v>
      </c>
      <c r="BU5817" s="18" t="s">
        <v>11176</v>
      </c>
      <c r="BV5817" s="18" t="s">
        <v>2998</v>
      </c>
      <c r="BW5817" s="18" t="s">
        <v>1871</v>
      </c>
    </row>
    <row r="5818" spans="51:75" x14ac:dyDescent="0.3">
      <c r="AY5818" s="94" t="e">
        <f>VLOOKUP(C5818,#REF!, 2,FALSE)</f>
        <v>#REF!</v>
      </c>
      <c r="BM5818" s="18" t="s">
        <v>11177</v>
      </c>
      <c r="BN5818" s="18" t="s">
        <v>2998</v>
      </c>
      <c r="BO5818" s="18" t="s">
        <v>1871</v>
      </c>
      <c r="BU5818" s="18" t="s">
        <v>11177</v>
      </c>
      <c r="BV5818" s="18" t="s">
        <v>2998</v>
      </c>
      <c r="BW5818" s="18" t="s">
        <v>1871</v>
      </c>
    </row>
    <row r="5819" spans="51:75" x14ac:dyDescent="0.3">
      <c r="AY5819" s="94" t="e">
        <f>VLOOKUP(C5819,#REF!, 2,FALSE)</f>
        <v>#REF!</v>
      </c>
      <c r="BM5819" s="18" t="s">
        <v>11178</v>
      </c>
      <c r="BN5819" s="18" t="s">
        <v>2998</v>
      </c>
      <c r="BO5819" s="18" t="s">
        <v>11179</v>
      </c>
      <c r="BU5819" s="18" t="s">
        <v>11178</v>
      </c>
      <c r="BV5819" s="18" t="s">
        <v>2998</v>
      </c>
      <c r="BW5819" s="18" t="s">
        <v>11179</v>
      </c>
    </row>
    <row r="5820" spans="51:75" x14ac:dyDescent="0.3">
      <c r="AY5820" s="94" t="e">
        <f>VLOOKUP(C5820,#REF!, 2,FALSE)</f>
        <v>#REF!</v>
      </c>
      <c r="BM5820" s="18" t="s">
        <v>11180</v>
      </c>
      <c r="BN5820" s="18" t="s">
        <v>2993</v>
      </c>
      <c r="BO5820" s="18" t="s">
        <v>4569</v>
      </c>
      <c r="BU5820" s="18" t="s">
        <v>11180</v>
      </c>
      <c r="BV5820" s="18" t="s">
        <v>2993</v>
      </c>
      <c r="BW5820" s="18" t="s">
        <v>4569</v>
      </c>
    </row>
    <row r="5821" spans="51:75" x14ac:dyDescent="0.3">
      <c r="AY5821" s="94" t="e">
        <f>VLOOKUP(C5821,#REF!, 2,FALSE)</f>
        <v>#REF!</v>
      </c>
      <c r="BM5821" s="18" t="s">
        <v>11181</v>
      </c>
      <c r="BN5821" s="18" t="s">
        <v>1355</v>
      </c>
      <c r="BO5821" s="18" t="s">
        <v>11182</v>
      </c>
      <c r="BU5821" s="18" t="s">
        <v>11181</v>
      </c>
      <c r="BV5821" s="18" t="s">
        <v>1355</v>
      </c>
      <c r="BW5821" s="18" t="s">
        <v>11182</v>
      </c>
    </row>
    <row r="5822" spans="51:75" x14ac:dyDescent="0.3">
      <c r="AY5822" s="94" t="e">
        <f>VLOOKUP(C5822,#REF!, 2,FALSE)</f>
        <v>#REF!</v>
      </c>
      <c r="BM5822" s="18" t="s">
        <v>11183</v>
      </c>
      <c r="BN5822" s="18" t="s">
        <v>2993</v>
      </c>
      <c r="BO5822" s="18" t="s">
        <v>1217</v>
      </c>
      <c r="BU5822" s="18" t="s">
        <v>11183</v>
      </c>
      <c r="BV5822" s="18" t="s">
        <v>2993</v>
      </c>
      <c r="BW5822" s="18" t="s">
        <v>1217</v>
      </c>
    </row>
    <row r="5823" spans="51:75" x14ac:dyDescent="0.3">
      <c r="AY5823" s="94" t="e">
        <f>VLOOKUP(C5823,#REF!, 2,FALSE)</f>
        <v>#REF!</v>
      </c>
      <c r="BM5823" s="18" t="s">
        <v>11184</v>
      </c>
      <c r="BN5823" s="18" t="s">
        <v>2998</v>
      </c>
      <c r="BO5823" s="18" t="s">
        <v>8508</v>
      </c>
      <c r="BU5823" s="18" t="s">
        <v>11184</v>
      </c>
      <c r="BV5823" s="18" t="s">
        <v>2998</v>
      </c>
      <c r="BW5823" s="18" t="s">
        <v>8508</v>
      </c>
    </row>
    <row r="5824" spans="51:75" x14ac:dyDescent="0.3">
      <c r="AY5824" s="94" t="e">
        <f>VLOOKUP(C5824,#REF!, 2,FALSE)</f>
        <v>#REF!</v>
      </c>
      <c r="BM5824" s="18" t="s">
        <v>1991</v>
      </c>
      <c r="BN5824" s="18" t="s">
        <v>631</v>
      </c>
      <c r="BO5824" s="18" t="s">
        <v>8036</v>
      </c>
      <c r="BU5824" s="18" t="s">
        <v>1991</v>
      </c>
      <c r="BV5824" s="18" t="s">
        <v>631</v>
      </c>
      <c r="BW5824" s="18" t="s">
        <v>8036</v>
      </c>
    </row>
    <row r="5825" spans="51:75" x14ac:dyDescent="0.3">
      <c r="AY5825" s="94" t="e">
        <f>VLOOKUP(C5825,#REF!, 2,FALSE)</f>
        <v>#REF!</v>
      </c>
      <c r="BM5825" s="18" t="s">
        <v>11185</v>
      </c>
      <c r="BN5825" s="18" t="s">
        <v>3024</v>
      </c>
      <c r="BO5825" s="18" t="s">
        <v>5462</v>
      </c>
      <c r="BU5825" s="18" t="s">
        <v>11185</v>
      </c>
      <c r="BV5825" s="18" t="s">
        <v>3024</v>
      </c>
      <c r="BW5825" s="18" t="s">
        <v>5462</v>
      </c>
    </row>
    <row r="5826" spans="51:75" x14ac:dyDescent="0.3">
      <c r="AY5826" s="94" t="e">
        <f>VLOOKUP(C5826,#REF!, 2,FALSE)</f>
        <v>#REF!</v>
      </c>
      <c r="BM5826" s="18" t="s">
        <v>1992</v>
      </c>
      <c r="BN5826" s="18" t="s">
        <v>631</v>
      </c>
      <c r="BO5826" s="18" t="s">
        <v>8036</v>
      </c>
      <c r="BU5826" s="18" t="s">
        <v>1992</v>
      </c>
      <c r="BV5826" s="18" t="s">
        <v>631</v>
      </c>
      <c r="BW5826" s="18" t="s">
        <v>8036</v>
      </c>
    </row>
    <row r="5827" spans="51:75" x14ac:dyDescent="0.3">
      <c r="AY5827" s="94" t="e">
        <f>VLOOKUP(C5827,#REF!, 2,FALSE)</f>
        <v>#REF!</v>
      </c>
      <c r="BM5827" s="18" t="s">
        <v>11186</v>
      </c>
      <c r="BN5827" s="18" t="s">
        <v>628</v>
      </c>
      <c r="BO5827" s="18" t="s">
        <v>11187</v>
      </c>
      <c r="BU5827" s="18" t="s">
        <v>11186</v>
      </c>
      <c r="BV5827" s="18" t="s">
        <v>628</v>
      </c>
      <c r="BW5827" s="18" t="s">
        <v>11187</v>
      </c>
    </row>
    <row r="5828" spans="51:75" x14ac:dyDescent="0.3">
      <c r="AY5828" s="94" t="e">
        <f>VLOOKUP(C5828,#REF!, 2,FALSE)</f>
        <v>#REF!</v>
      </c>
      <c r="BM5828" s="18" t="s">
        <v>1993</v>
      </c>
      <c r="BN5828" s="18" t="s">
        <v>861</v>
      </c>
      <c r="BO5828" s="18" t="s">
        <v>5712</v>
      </c>
      <c r="BU5828" s="18" t="s">
        <v>1993</v>
      </c>
      <c r="BV5828" s="18" t="s">
        <v>861</v>
      </c>
      <c r="BW5828" s="18" t="s">
        <v>5712</v>
      </c>
    </row>
    <row r="5829" spans="51:75" x14ac:dyDescent="0.3">
      <c r="AY5829" s="94" t="e">
        <f>VLOOKUP(C5829,#REF!, 2,FALSE)</f>
        <v>#REF!</v>
      </c>
      <c r="BM5829" s="18" t="s">
        <v>11188</v>
      </c>
      <c r="BN5829" s="18" t="s">
        <v>3290</v>
      </c>
      <c r="BO5829" s="18" t="s">
        <v>11189</v>
      </c>
      <c r="BU5829" s="18" t="s">
        <v>11188</v>
      </c>
      <c r="BV5829" s="18" t="s">
        <v>3290</v>
      </c>
      <c r="BW5829" s="18" t="s">
        <v>11189</v>
      </c>
    </row>
    <row r="5830" spans="51:75" x14ac:dyDescent="0.3">
      <c r="AY5830" s="94" t="e">
        <f>VLOOKUP(C5830,#REF!, 2,FALSE)</f>
        <v>#REF!</v>
      </c>
      <c r="BM5830" s="18" t="s">
        <v>11190</v>
      </c>
      <c r="BN5830" s="18" t="s">
        <v>1282</v>
      </c>
      <c r="BO5830" s="18" t="s">
        <v>11191</v>
      </c>
      <c r="BU5830" s="18" t="s">
        <v>11190</v>
      </c>
      <c r="BV5830" s="18" t="s">
        <v>1282</v>
      </c>
      <c r="BW5830" s="18" t="s">
        <v>11191</v>
      </c>
    </row>
    <row r="5831" spans="51:75" x14ac:dyDescent="0.3">
      <c r="AY5831" s="94" t="e">
        <f>VLOOKUP(C5831,#REF!, 2,FALSE)</f>
        <v>#REF!</v>
      </c>
      <c r="BM5831" s="18" t="s">
        <v>11192</v>
      </c>
      <c r="BN5831" s="18" t="s">
        <v>2998</v>
      </c>
      <c r="BO5831" s="18" t="s">
        <v>11193</v>
      </c>
      <c r="BU5831" s="18" t="s">
        <v>11192</v>
      </c>
      <c r="BV5831" s="18" t="s">
        <v>2998</v>
      </c>
      <c r="BW5831" s="18" t="s">
        <v>11193</v>
      </c>
    </row>
    <row r="5832" spans="51:75" x14ac:dyDescent="0.3">
      <c r="AY5832" s="94" t="e">
        <f>VLOOKUP(C5832,#REF!, 2,FALSE)</f>
        <v>#REF!</v>
      </c>
      <c r="BM5832" s="18" t="s">
        <v>11194</v>
      </c>
      <c r="BN5832" s="18" t="s">
        <v>1282</v>
      </c>
      <c r="BO5832" s="18" t="s">
        <v>5132</v>
      </c>
      <c r="BU5832" s="18" t="s">
        <v>11194</v>
      </c>
      <c r="BV5832" s="18" t="s">
        <v>1282</v>
      </c>
      <c r="BW5832" s="18" t="s">
        <v>5132</v>
      </c>
    </row>
    <row r="5833" spans="51:75" x14ac:dyDescent="0.3">
      <c r="AY5833" s="94" t="e">
        <f>VLOOKUP(C5833,#REF!, 2,FALSE)</f>
        <v>#REF!</v>
      </c>
      <c r="BM5833" s="18" t="s">
        <v>11195</v>
      </c>
      <c r="BN5833" s="18" t="s">
        <v>3231</v>
      </c>
      <c r="BO5833" s="18" t="s">
        <v>7231</v>
      </c>
      <c r="BU5833" s="18" t="s">
        <v>11195</v>
      </c>
      <c r="BV5833" s="18" t="s">
        <v>3231</v>
      </c>
      <c r="BW5833" s="18" t="s">
        <v>7231</v>
      </c>
    </row>
    <row r="5834" spans="51:75" x14ac:dyDescent="0.3">
      <c r="AY5834" s="94" t="e">
        <f>VLOOKUP(C5834,#REF!, 2,FALSE)</f>
        <v>#REF!</v>
      </c>
      <c r="BM5834" s="18" t="s">
        <v>11196</v>
      </c>
      <c r="BN5834" s="18" t="s">
        <v>3231</v>
      </c>
      <c r="BO5834" s="18" t="s">
        <v>5132</v>
      </c>
      <c r="BU5834" s="18" t="s">
        <v>11196</v>
      </c>
      <c r="BV5834" s="18" t="s">
        <v>3231</v>
      </c>
      <c r="BW5834" s="18" t="s">
        <v>5132</v>
      </c>
    </row>
    <row r="5835" spans="51:75" x14ac:dyDescent="0.3">
      <c r="AY5835" s="94" t="e">
        <f>VLOOKUP(C5835,#REF!, 2,FALSE)</f>
        <v>#REF!</v>
      </c>
      <c r="BM5835" s="18" t="s">
        <v>11197</v>
      </c>
      <c r="BN5835" s="18" t="s">
        <v>3290</v>
      </c>
      <c r="BO5835" s="18" t="s">
        <v>711</v>
      </c>
      <c r="BU5835" s="18" t="s">
        <v>11197</v>
      </c>
      <c r="BV5835" s="18" t="s">
        <v>3290</v>
      </c>
      <c r="BW5835" s="18" t="s">
        <v>711</v>
      </c>
    </row>
    <row r="5836" spans="51:75" x14ac:dyDescent="0.3">
      <c r="AY5836" s="94" t="e">
        <f>VLOOKUP(C5836,#REF!, 2,FALSE)</f>
        <v>#REF!</v>
      </c>
      <c r="BM5836" s="18" t="s">
        <v>11198</v>
      </c>
      <c r="BN5836" s="18" t="s">
        <v>3290</v>
      </c>
      <c r="BO5836" s="18" t="s">
        <v>11199</v>
      </c>
      <c r="BU5836" s="18" t="s">
        <v>11198</v>
      </c>
      <c r="BV5836" s="18" t="s">
        <v>3290</v>
      </c>
      <c r="BW5836" s="18" t="s">
        <v>11199</v>
      </c>
    </row>
    <row r="5837" spans="51:75" x14ac:dyDescent="0.3">
      <c r="AY5837" s="94" t="e">
        <f>VLOOKUP(C5837,#REF!, 2,FALSE)</f>
        <v>#REF!</v>
      </c>
      <c r="BM5837" s="18" t="s">
        <v>11200</v>
      </c>
      <c r="BN5837" s="18" t="s">
        <v>2998</v>
      </c>
      <c r="BO5837" s="18" t="s">
        <v>2311</v>
      </c>
      <c r="BU5837" s="18" t="s">
        <v>11200</v>
      </c>
      <c r="BV5837" s="18" t="s">
        <v>2998</v>
      </c>
      <c r="BW5837" s="18" t="s">
        <v>2311</v>
      </c>
    </row>
    <row r="5838" spans="51:75" x14ac:dyDescent="0.3">
      <c r="AY5838" s="94" t="e">
        <f>VLOOKUP(C5838,#REF!, 2,FALSE)</f>
        <v>#REF!</v>
      </c>
      <c r="BM5838" s="18" t="s">
        <v>11201</v>
      </c>
      <c r="BN5838" s="18" t="s">
        <v>2998</v>
      </c>
      <c r="BO5838" s="18" t="s">
        <v>2998</v>
      </c>
      <c r="BU5838" s="18" t="s">
        <v>11201</v>
      </c>
      <c r="BV5838" s="18" t="s">
        <v>2998</v>
      </c>
      <c r="BW5838" s="18" t="s">
        <v>2998</v>
      </c>
    </row>
    <row r="5839" spans="51:75" x14ac:dyDescent="0.3">
      <c r="AY5839" s="94" t="e">
        <f>VLOOKUP(C5839,#REF!, 2,FALSE)</f>
        <v>#REF!</v>
      </c>
      <c r="BM5839" s="18" t="s">
        <v>11202</v>
      </c>
      <c r="BN5839" s="18" t="s">
        <v>2998</v>
      </c>
      <c r="BO5839" s="18" t="s">
        <v>2998</v>
      </c>
      <c r="BU5839" s="18" t="s">
        <v>11202</v>
      </c>
      <c r="BV5839" s="18" t="s">
        <v>2998</v>
      </c>
      <c r="BW5839" s="18" t="s">
        <v>2998</v>
      </c>
    </row>
    <row r="5840" spans="51:75" x14ac:dyDescent="0.3">
      <c r="AY5840" s="94" t="e">
        <f>VLOOKUP(C5840,#REF!, 2,FALSE)</f>
        <v>#REF!</v>
      </c>
      <c r="BM5840" s="18" t="s">
        <v>11203</v>
      </c>
      <c r="BN5840" s="18" t="s">
        <v>1282</v>
      </c>
      <c r="BO5840" s="18" t="s">
        <v>8747</v>
      </c>
      <c r="BU5840" s="18" t="s">
        <v>11203</v>
      </c>
      <c r="BV5840" s="18" t="s">
        <v>1282</v>
      </c>
      <c r="BW5840" s="18" t="s">
        <v>8747</v>
      </c>
    </row>
    <row r="5841" spans="51:75" x14ac:dyDescent="0.3">
      <c r="AY5841" s="94" t="e">
        <f>VLOOKUP(C5841,#REF!, 2,FALSE)</f>
        <v>#REF!</v>
      </c>
      <c r="BM5841" s="18" t="s">
        <v>11204</v>
      </c>
      <c r="BN5841" s="18" t="s">
        <v>815</v>
      </c>
      <c r="BO5841" s="18" t="s">
        <v>11205</v>
      </c>
      <c r="BU5841" s="18" t="s">
        <v>11204</v>
      </c>
      <c r="BV5841" s="18" t="s">
        <v>815</v>
      </c>
      <c r="BW5841" s="18" t="s">
        <v>11205</v>
      </c>
    </row>
    <row r="5842" spans="51:75" x14ac:dyDescent="0.3">
      <c r="AY5842" s="94" t="e">
        <f>VLOOKUP(C5842,#REF!, 2,FALSE)</f>
        <v>#REF!</v>
      </c>
      <c r="BM5842" s="18" t="s">
        <v>1994</v>
      </c>
      <c r="BN5842" s="18" t="s">
        <v>935</v>
      </c>
      <c r="BO5842" s="18" t="s">
        <v>3837</v>
      </c>
      <c r="BU5842" s="18" t="s">
        <v>1994</v>
      </c>
      <c r="BV5842" s="18" t="s">
        <v>935</v>
      </c>
      <c r="BW5842" s="18" t="s">
        <v>3837</v>
      </c>
    </row>
    <row r="5843" spans="51:75" x14ac:dyDescent="0.3">
      <c r="AY5843" s="94" t="e">
        <f>VLOOKUP(C5843,#REF!, 2,FALSE)</f>
        <v>#REF!</v>
      </c>
      <c r="BM5843" s="18" t="s">
        <v>11206</v>
      </c>
      <c r="BN5843" s="18" t="s">
        <v>628</v>
      </c>
      <c r="BO5843" s="18" t="s">
        <v>11207</v>
      </c>
      <c r="BU5843" s="18" t="s">
        <v>11206</v>
      </c>
      <c r="BV5843" s="18" t="s">
        <v>628</v>
      </c>
      <c r="BW5843" s="18" t="s">
        <v>11207</v>
      </c>
    </row>
    <row r="5844" spans="51:75" x14ac:dyDescent="0.3">
      <c r="AY5844" s="94" t="e">
        <f>VLOOKUP(C5844,#REF!, 2,FALSE)</f>
        <v>#REF!</v>
      </c>
      <c r="BM5844" s="18" t="s">
        <v>11208</v>
      </c>
      <c r="BN5844" s="18" t="s">
        <v>667</v>
      </c>
      <c r="BO5844" s="18" t="s">
        <v>11209</v>
      </c>
      <c r="BU5844" s="18" t="s">
        <v>11208</v>
      </c>
      <c r="BV5844" s="18" t="s">
        <v>667</v>
      </c>
      <c r="BW5844" s="18" t="s">
        <v>11209</v>
      </c>
    </row>
    <row r="5845" spans="51:75" x14ac:dyDescent="0.3">
      <c r="AY5845" s="94" t="e">
        <f>VLOOKUP(C5845,#REF!, 2,FALSE)</f>
        <v>#REF!</v>
      </c>
      <c r="BM5845" s="18" t="s">
        <v>11210</v>
      </c>
      <c r="BN5845" s="18" t="s">
        <v>935</v>
      </c>
      <c r="BO5845" s="18" t="s">
        <v>11211</v>
      </c>
      <c r="BU5845" s="18" t="s">
        <v>11210</v>
      </c>
      <c r="BV5845" s="18" t="s">
        <v>935</v>
      </c>
      <c r="BW5845" s="18" t="s">
        <v>11211</v>
      </c>
    </row>
    <row r="5846" spans="51:75" x14ac:dyDescent="0.3">
      <c r="AY5846" s="94" t="e">
        <f>VLOOKUP(C5846,#REF!, 2,FALSE)</f>
        <v>#REF!</v>
      </c>
      <c r="BM5846" s="18" t="s">
        <v>1995</v>
      </c>
      <c r="BN5846" s="18" t="s">
        <v>709</v>
      </c>
      <c r="BO5846" s="18" t="s">
        <v>3222</v>
      </c>
      <c r="BU5846" s="18" t="s">
        <v>1995</v>
      </c>
      <c r="BV5846" s="18" t="s">
        <v>709</v>
      </c>
      <c r="BW5846" s="18" t="s">
        <v>3222</v>
      </c>
    </row>
    <row r="5847" spans="51:75" x14ac:dyDescent="0.3">
      <c r="AY5847" s="94" t="e">
        <f>VLOOKUP(C5847,#REF!, 2,FALSE)</f>
        <v>#REF!</v>
      </c>
      <c r="BM5847" s="18" t="s">
        <v>1996</v>
      </c>
      <c r="BN5847" s="18" t="s">
        <v>628</v>
      </c>
      <c r="BO5847" s="18" t="s">
        <v>11212</v>
      </c>
      <c r="BU5847" s="18" t="s">
        <v>1996</v>
      </c>
      <c r="BV5847" s="18" t="s">
        <v>628</v>
      </c>
      <c r="BW5847" s="18" t="s">
        <v>11212</v>
      </c>
    </row>
    <row r="5848" spans="51:75" x14ac:dyDescent="0.3">
      <c r="AY5848" s="94" t="e">
        <f>VLOOKUP(C5848,#REF!, 2,FALSE)</f>
        <v>#REF!</v>
      </c>
      <c r="BM5848" s="18" t="s">
        <v>11213</v>
      </c>
      <c r="BN5848" s="18" t="s">
        <v>2998</v>
      </c>
      <c r="BO5848" s="18" t="s">
        <v>6045</v>
      </c>
      <c r="BU5848" s="18" t="s">
        <v>11213</v>
      </c>
      <c r="BV5848" s="18" t="s">
        <v>2998</v>
      </c>
      <c r="BW5848" s="18" t="s">
        <v>6045</v>
      </c>
    </row>
    <row r="5849" spans="51:75" x14ac:dyDescent="0.3">
      <c r="AY5849" s="94" t="e">
        <f>VLOOKUP(C5849,#REF!, 2,FALSE)</f>
        <v>#REF!</v>
      </c>
      <c r="BM5849" s="18" t="s">
        <v>11214</v>
      </c>
      <c r="BN5849" s="18" t="s">
        <v>645</v>
      </c>
      <c r="BO5849" s="18" t="s">
        <v>8104</v>
      </c>
      <c r="BU5849" s="18" t="s">
        <v>11214</v>
      </c>
      <c r="BV5849" s="18" t="s">
        <v>645</v>
      </c>
      <c r="BW5849" s="18" t="s">
        <v>8104</v>
      </c>
    </row>
    <row r="5850" spans="51:75" x14ac:dyDescent="0.3">
      <c r="AY5850" s="94" t="e">
        <f>VLOOKUP(C5850,#REF!, 2,FALSE)</f>
        <v>#REF!</v>
      </c>
      <c r="BM5850" s="18" t="s">
        <v>11215</v>
      </c>
      <c r="BN5850" s="18" t="s">
        <v>703</v>
      </c>
      <c r="BO5850" s="18" t="s">
        <v>1005</v>
      </c>
      <c r="BU5850" s="18" t="s">
        <v>11215</v>
      </c>
      <c r="BV5850" s="18" t="s">
        <v>703</v>
      </c>
      <c r="BW5850" s="18" t="s">
        <v>1005</v>
      </c>
    </row>
    <row r="5851" spans="51:75" x14ac:dyDescent="0.3">
      <c r="AY5851" s="94" t="e">
        <f>VLOOKUP(C5851,#REF!, 2,FALSE)</f>
        <v>#REF!</v>
      </c>
      <c r="BM5851" s="18" t="s">
        <v>11216</v>
      </c>
      <c r="BN5851" s="18" t="s">
        <v>703</v>
      </c>
      <c r="BO5851" s="18" t="s">
        <v>11217</v>
      </c>
      <c r="BU5851" s="18" t="s">
        <v>11216</v>
      </c>
      <c r="BV5851" s="18" t="s">
        <v>703</v>
      </c>
      <c r="BW5851" s="18" t="s">
        <v>11217</v>
      </c>
    </row>
    <row r="5852" spans="51:75" x14ac:dyDescent="0.3">
      <c r="AY5852" s="94" t="e">
        <f>VLOOKUP(C5852,#REF!, 2,FALSE)</f>
        <v>#REF!</v>
      </c>
      <c r="BM5852" s="18" t="s">
        <v>11218</v>
      </c>
      <c r="BN5852" s="18" t="s">
        <v>617</v>
      </c>
      <c r="BO5852" s="18" t="s">
        <v>1676</v>
      </c>
      <c r="BU5852" s="18" t="s">
        <v>11218</v>
      </c>
      <c r="BV5852" s="18" t="s">
        <v>617</v>
      </c>
      <c r="BW5852" s="18" t="s">
        <v>1676</v>
      </c>
    </row>
    <row r="5853" spans="51:75" x14ac:dyDescent="0.3">
      <c r="AY5853" s="94" t="e">
        <f>VLOOKUP(C5853,#REF!, 2,FALSE)</f>
        <v>#REF!</v>
      </c>
      <c r="BM5853" s="18" t="s">
        <v>11219</v>
      </c>
      <c r="BN5853" s="18" t="s">
        <v>1006</v>
      </c>
      <c r="BO5853" s="18" t="s">
        <v>1005</v>
      </c>
      <c r="BU5853" s="18" t="s">
        <v>11219</v>
      </c>
      <c r="BV5853" s="18" t="s">
        <v>1006</v>
      </c>
      <c r="BW5853" s="18" t="s">
        <v>1005</v>
      </c>
    </row>
    <row r="5854" spans="51:75" x14ac:dyDescent="0.3">
      <c r="AY5854" s="94" t="e">
        <f>VLOOKUP(C5854,#REF!, 2,FALSE)</f>
        <v>#REF!</v>
      </c>
      <c r="BM5854" s="18" t="s">
        <v>11220</v>
      </c>
      <c r="BN5854" s="18" t="s">
        <v>1458</v>
      </c>
      <c r="BO5854" s="18" t="s">
        <v>6613</v>
      </c>
      <c r="BU5854" s="18" t="s">
        <v>11220</v>
      </c>
      <c r="BV5854" s="18" t="s">
        <v>1458</v>
      </c>
      <c r="BW5854" s="18" t="s">
        <v>6613</v>
      </c>
    </row>
    <row r="5855" spans="51:75" x14ac:dyDescent="0.3">
      <c r="AY5855" s="94" t="e">
        <f>VLOOKUP(C5855,#REF!, 2,FALSE)</f>
        <v>#REF!</v>
      </c>
      <c r="BM5855" s="18" t="s">
        <v>428</v>
      </c>
      <c r="BN5855" s="18" t="s">
        <v>636</v>
      </c>
      <c r="BO5855" s="18" t="s">
        <v>2998</v>
      </c>
      <c r="BU5855" s="18" t="s">
        <v>428</v>
      </c>
      <c r="BV5855" s="18" t="s">
        <v>636</v>
      </c>
      <c r="BW5855" s="18" t="s">
        <v>2998</v>
      </c>
    </row>
    <row r="5856" spans="51:75" x14ac:dyDescent="0.3">
      <c r="AY5856" s="94" t="e">
        <f>VLOOKUP(C5856,#REF!, 2,FALSE)</f>
        <v>#REF!</v>
      </c>
      <c r="BM5856" s="18" t="s">
        <v>11221</v>
      </c>
      <c r="BN5856" s="18" t="s">
        <v>636</v>
      </c>
      <c r="BO5856" s="18" t="s">
        <v>8464</v>
      </c>
      <c r="BU5856" s="18" t="s">
        <v>11221</v>
      </c>
      <c r="BV5856" s="18" t="s">
        <v>636</v>
      </c>
      <c r="BW5856" s="18" t="s">
        <v>8464</v>
      </c>
    </row>
    <row r="5857" spans="51:75" x14ac:dyDescent="0.3">
      <c r="AY5857" s="94" t="e">
        <f>VLOOKUP(C5857,#REF!, 2,FALSE)</f>
        <v>#REF!</v>
      </c>
      <c r="BM5857" s="18" t="s">
        <v>11222</v>
      </c>
      <c r="BN5857" s="18" t="s">
        <v>3290</v>
      </c>
      <c r="BO5857" s="18" t="s">
        <v>11223</v>
      </c>
      <c r="BU5857" s="18" t="s">
        <v>11222</v>
      </c>
      <c r="BV5857" s="18" t="s">
        <v>3290</v>
      </c>
      <c r="BW5857" s="18" t="s">
        <v>11223</v>
      </c>
    </row>
    <row r="5858" spans="51:75" x14ac:dyDescent="0.3">
      <c r="AY5858" s="94" t="e">
        <f>VLOOKUP(C5858,#REF!, 2,FALSE)</f>
        <v>#REF!</v>
      </c>
      <c r="BM5858" s="18" t="s">
        <v>11224</v>
      </c>
      <c r="BN5858" s="18" t="s">
        <v>618</v>
      </c>
      <c r="BO5858" s="18" t="s">
        <v>2998</v>
      </c>
      <c r="BU5858" s="18" t="s">
        <v>11224</v>
      </c>
      <c r="BV5858" s="18" t="s">
        <v>618</v>
      </c>
      <c r="BW5858" s="18" t="s">
        <v>2998</v>
      </c>
    </row>
    <row r="5859" spans="51:75" x14ac:dyDescent="0.3">
      <c r="AY5859" s="94" t="e">
        <f>VLOOKUP(C5859,#REF!, 2,FALSE)</f>
        <v>#REF!</v>
      </c>
      <c r="BM5859" s="18" t="s">
        <v>11227</v>
      </c>
      <c r="BN5859" s="18" t="s">
        <v>645</v>
      </c>
      <c r="BO5859" s="18" t="s">
        <v>2025</v>
      </c>
      <c r="BU5859" s="18" t="s">
        <v>11227</v>
      </c>
      <c r="BV5859" s="18" t="s">
        <v>645</v>
      </c>
      <c r="BW5859" s="18" t="s">
        <v>2025</v>
      </c>
    </row>
    <row r="5860" spans="51:75" x14ac:dyDescent="0.3">
      <c r="AY5860" s="94" t="e">
        <f>VLOOKUP(C5860,#REF!, 2,FALSE)</f>
        <v>#REF!</v>
      </c>
      <c r="BM5860" s="18" t="s">
        <v>11228</v>
      </c>
      <c r="BN5860" s="18" t="s">
        <v>1292</v>
      </c>
      <c r="BO5860" s="18" t="s">
        <v>785</v>
      </c>
      <c r="BU5860" s="18" t="s">
        <v>11228</v>
      </c>
      <c r="BV5860" s="18" t="s">
        <v>1292</v>
      </c>
      <c r="BW5860" s="18" t="s">
        <v>785</v>
      </c>
    </row>
    <row r="5861" spans="51:75" x14ac:dyDescent="0.3">
      <c r="AY5861" s="94" t="e">
        <f>VLOOKUP(C5861,#REF!, 2,FALSE)</f>
        <v>#REF!</v>
      </c>
      <c r="BM5861" s="18" t="s">
        <v>11229</v>
      </c>
      <c r="BN5861" s="18" t="s">
        <v>643</v>
      </c>
      <c r="BO5861" s="18" t="s">
        <v>948</v>
      </c>
      <c r="BU5861" s="18" t="s">
        <v>11229</v>
      </c>
      <c r="BV5861" s="18" t="s">
        <v>643</v>
      </c>
      <c r="BW5861" s="18" t="s">
        <v>948</v>
      </c>
    </row>
    <row r="5862" spans="51:75" x14ac:dyDescent="0.3">
      <c r="AY5862" s="94" t="e">
        <f>VLOOKUP(C5862,#REF!, 2,FALSE)</f>
        <v>#REF!</v>
      </c>
      <c r="BM5862" s="18" t="s">
        <v>11230</v>
      </c>
      <c r="BN5862" s="18" t="s">
        <v>795</v>
      </c>
      <c r="BO5862" s="18" t="s">
        <v>11231</v>
      </c>
      <c r="BU5862" s="18" t="s">
        <v>11230</v>
      </c>
      <c r="BV5862" s="18" t="s">
        <v>795</v>
      </c>
      <c r="BW5862" s="18" t="s">
        <v>11231</v>
      </c>
    </row>
    <row r="5863" spans="51:75" x14ac:dyDescent="0.3">
      <c r="AY5863" s="94" t="e">
        <f>VLOOKUP(C5863,#REF!, 2,FALSE)</f>
        <v>#REF!</v>
      </c>
      <c r="BM5863" s="18" t="s">
        <v>11232</v>
      </c>
      <c r="BN5863" s="18" t="s">
        <v>3231</v>
      </c>
      <c r="BO5863" s="18" t="s">
        <v>3733</v>
      </c>
      <c r="BU5863" s="18" t="s">
        <v>11232</v>
      </c>
      <c r="BV5863" s="18" t="s">
        <v>3231</v>
      </c>
      <c r="BW5863" s="18" t="s">
        <v>3733</v>
      </c>
    </row>
    <row r="5864" spans="51:75" x14ac:dyDescent="0.3">
      <c r="AY5864" s="94" t="e">
        <f>VLOOKUP(C5864,#REF!, 2,FALSE)</f>
        <v>#REF!</v>
      </c>
      <c r="BM5864" s="18" t="s">
        <v>11233</v>
      </c>
      <c r="BN5864" s="18" t="s">
        <v>2998</v>
      </c>
      <c r="BO5864" s="18" t="s">
        <v>2998</v>
      </c>
      <c r="BU5864" s="18" t="s">
        <v>11233</v>
      </c>
      <c r="BV5864" s="18" t="s">
        <v>2998</v>
      </c>
      <c r="BW5864" s="18" t="s">
        <v>2998</v>
      </c>
    </row>
    <row r="5865" spans="51:75" x14ac:dyDescent="0.3">
      <c r="AY5865" s="94" t="e">
        <f>VLOOKUP(C5865,#REF!, 2,FALSE)</f>
        <v>#REF!</v>
      </c>
      <c r="BM5865" s="18" t="s">
        <v>11234</v>
      </c>
      <c r="BN5865" s="18" t="s">
        <v>664</v>
      </c>
      <c r="BO5865" s="18" t="s">
        <v>11235</v>
      </c>
      <c r="BU5865" s="18" t="s">
        <v>11234</v>
      </c>
      <c r="BV5865" s="18" t="s">
        <v>664</v>
      </c>
      <c r="BW5865" s="18" t="s">
        <v>11235</v>
      </c>
    </row>
    <row r="5866" spans="51:75" x14ac:dyDescent="0.3">
      <c r="AY5866" s="94" t="e">
        <f>VLOOKUP(C5866,#REF!, 2,FALSE)</f>
        <v>#REF!</v>
      </c>
      <c r="BM5866" s="18" t="s">
        <v>1997</v>
      </c>
      <c r="BN5866" s="18" t="s">
        <v>619</v>
      </c>
      <c r="BO5866" s="18" t="s">
        <v>2438</v>
      </c>
      <c r="BU5866" s="18" t="s">
        <v>1997</v>
      </c>
      <c r="BV5866" s="18" t="s">
        <v>619</v>
      </c>
      <c r="BW5866" s="18" t="s">
        <v>2438</v>
      </c>
    </row>
    <row r="5867" spans="51:75" x14ac:dyDescent="0.3">
      <c r="AY5867" s="94" t="e">
        <f>VLOOKUP(C5867,#REF!, 2,FALSE)</f>
        <v>#REF!</v>
      </c>
      <c r="BM5867" s="18" t="s">
        <v>11236</v>
      </c>
      <c r="BN5867" s="18" t="s">
        <v>822</v>
      </c>
      <c r="BO5867" s="18" t="s">
        <v>9496</v>
      </c>
      <c r="BU5867" s="18" t="s">
        <v>11236</v>
      </c>
      <c r="BV5867" s="18" t="s">
        <v>822</v>
      </c>
      <c r="BW5867" s="18" t="s">
        <v>9496</v>
      </c>
    </row>
    <row r="5868" spans="51:75" x14ac:dyDescent="0.3">
      <c r="AY5868" s="94" t="e">
        <f>VLOOKUP(C5868,#REF!, 2,FALSE)</f>
        <v>#REF!</v>
      </c>
      <c r="BM5868" s="18" t="s">
        <v>11237</v>
      </c>
      <c r="BN5868" s="18" t="s">
        <v>669</v>
      </c>
      <c r="BO5868" s="18" t="s">
        <v>1156</v>
      </c>
      <c r="BU5868" s="18" t="s">
        <v>11237</v>
      </c>
      <c r="BV5868" s="18" t="s">
        <v>669</v>
      </c>
      <c r="BW5868" s="18" t="s">
        <v>1156</v>
      </c>
    </row>
    <row r="5869" spans="51:75" x14ac:dyDescent="0.3">
      <c r="AY5869" s="94" t="e">
        <f>VLOOKUP(C5869,#REF!, 2,FALSE)</f>
        <v>#REF!</v>
      </c>
      <c r="BM5869" s="18" t="s">
        <v>1998</v>
      </c>
      <c r="BN5869" s="18" t="s">
        <v>954</v>
      </c>
      <c r="BO5869" s="18" t="s">
        <v>11238</v>
      </c>
      <c r="BU5869" s="18" t="s">
        <v>1998</v>
      </c>
      <c r="BV5869" s="18" t="s">
        <v>954</v>
      </c>
      <c r="BW5869" s="18" t="s">
        <v>11238</v>
      </c>
    </row>
    <row r="5870" spans="51:75" x14ac:dyDescent="0.3">
      <c r="AY5870" s="94" t="e">
        <f>VLOOKUP(C5870,#REF!, 2,FALSE)</f>
        <v>#REF!</v>
      </c>
      <c r="BM5870" s="18" t="s">
        <v>11239</v>
      </c>
      <c r="BN5870" s="18" t="s">
        <v>622</v>
      </c>
      <c r="BO5870" s="18" t="s">
        <v>784</v>
      </c>
      <c r="BU5870" s="18" t="s">
        <v>11239</v>
      </c>
      <c r="BV5870" s="18" t="s">
        <v>622</v>
      </c>
      <c r="BW5870" s="18" t="s">
        <v>784</v>
      </c>
    </row>
    <row r="5871" spans="51:75" x14ac:dyDescent="0.3">
      <c r="AY5871" s="94" t="e">
        <f>VLOOKUP(C5871,#REF!, 2,FALSE)</f>
        <v>#REF!</v>
      </c>
      <c r="BM5871" s="18" t="s">
        <v>11240</v>
      </c>
      <c r="BN5871" s="18" t="s">
        <v>621</v>
      </c>
      <c r="BO5871" s="18" t="s">
        <v>1457</v>
      </c>
      <c r="BU5871" s="18" t="s">
        <v>11240</v>
      </c>
      <c r="BV5871" s="18" t="s">
        <v>621</v>
      </c>
      <c r="BW5871" s="18" t="s">
        <v>1457</v>
      </c>
    </row>
    <row r="5872" spans="51:75" x14ac:dyDescent="0.3">
      <c r="AY5872" s="94" t="e">
        <f>VLOOKUP(C5872,#REF!, 2,FALSE)</f>
        <v>#REF!</v>
      </c>
      <c r="BM5872" s="18" t="s">
        <v>11241</v>
      </c>
      <c r="BN5872" s="18" t="s">
        <v>1280</v>
      </c>
      <c r="BO5872" s="18" t="s">
        <v>11242</v>
      </c>
      <c r="BU5872" s="18" t="s">
        <v>11241</v>
      </c>
      <c r="BV5872" s="18" t="s">
        <v>1280</v>
      </c>
      <c r="BW5872" s="18" t="s">
        <v>11242</v>
      </c>
    </row>
    <row r="5873" spans="51:75" x14ac:dyDescent="0.3">
      <c r="AY5873" s="94" t="e">
        <f>VLOOKUP(C5873,#REF!, 2,FALSE)</f>
        <v>#REF!</v>
      </c>
      <c r="BM5873" s="18" t="s">
        <v>1999</v>
      </c>
      <c r="BN5873" s="18" t="s">
        <v>1025</v>
      </c>
      <c r="BO5873" s="18" t="s">
        <v>2369</v>
      </c>
      <c r="BU5873" s="18" t="s">
        <v>1999</v>
      </c>
      <c r="BV5873" s="18" t="s">
        <v>1025</v>
      </c>
      <c r="BW5873" s="18" t="s">
        <v>2369</v>
      </c>
    </row>
    <row r="5874" spans="51:75" x14ac:dyDescent="0.3">
      <c r="AY5874" s="94" t="e">
        <f>VLOOKUP(C5874,#REF!, 2,FALSE)</f>
        <v>#REF!</v>
      </c>
      <c r="BM5874" s="18" t="s">
        <v>11243</v>
      </c>
      <c r="BN5874" s="18" t="s">
        <v>747</v>
      </c>
      <c r="BO5874" s="18" t="s">
        <v>6033</v>
      </c>
      <c r="BU5874" s="18" t="s">
        <v>11243</v>
      </c>
      <c r="BV5874" s="18" t="s">
        <v>747</v>
      </c>
      <c r="BW5874" s="18" t="s">
        <v>6033</v>
      </c>
    </row>
    <row r="5875" spans="51:75" x14ac:dyDescent="0.3">
      <c r="AY5875" s="94" t="e">
        <f>VLOOKUP(C5875,#REF!, 2,FALSE)</f>
        <v>#REF!</v>
      </c>
      <c r="BM5875" s="18" t="s">
        <v>2000</v>
      </c>
      <c r="BN5875" s="18" t="s">
        <v>747</v>
      </c>
      <c r="BO5875" s="18" t="s">
        <v>11244</v>
      </c>
      <c r="BU5875" s="18" t="s">
        <v>2000</v>
      </c>
      <c r="BV5875" s="18" t="s">
        <v>747</v>
      </c>
      <c r="BW5875" s="18" t="s">
        <v>11244</v>
      </c>
    </row>
    <row r="5876" spans="51:75" x14ac:dyDescent="0.3">
      <c r="AY5876" s="94" t="e">
        <f>VLOOKUP(C5876,#REF!, 2,FALSE)</f>
        <v>#REF!</v>
      </c>
      <c r="BM5876" s="18" t="s">
        <v>2001</v>
      </c>
      <c r="BN5876" s="18" t="s">
        <v>815</v>
      </c>
      <c r="BO5876" s="18" t="s">
        <v>10751</v>
      </c>
      <c r="BU5876" s="18" t="s">
        <v>2001</v>
      </c>
      <c r="BV5876" s="18" t="s">
        <v>815</v>
      </c>
      <c r="BW5876" s="18" t="s">
        <v>10751</v>
      </c>
    </row>
    <row r="5877" spans="51:75" x14ac:dyDescent="0.3">
      <c r="AY5877" s="94" t="e">
        <f>VLOOKUP(C5877,#REF!, 2,FALSE)</f>
        <v>#REF!</v>
      </c>
      <c r="BM5877" s="18" t="s">
        <v>382</v>
      </c>
      <c r="BN5877" s="18" t="s">
        <v>792</v>
      </c>
      <c r="BO5877" s="18" t="s">
        <v>8128</v>
      </c>
      <c r="BU5877" s="18" t="s">
        <v>382</v>
      </c>
      <c r="BV5877" s="18" t="s">
        <v>792</v>
      </c>
      <c r="BW5877" s="18" t="s">
        <v>8128</v>
      </c>
    </row>
    <row r="5878" spans="51:75" x14ac:dyDescent="0.3">
      <c r="AY5878" s="94" t="e">
        <f>VLOOKUP(C5878,#REF!, 2,FALSE)</f>
        <v>#REF!</v>
      </c>
      <c r="BM5878" s="18" t="s">
        <v>11245</v>
      </c>
      <c r="BN5878" s="18" t="s">
        <v>1795</v>
      </c>
      <c r="BO5878" s="18" t="s">
        <v>3795</v>
      </c>
      <c r="BU5878" s="18" t="s">
        <v>11245</v>
      </c>
      <c r="BV5878" s="18" t="s">
        <v>1795</v>
      </c>
      <c r="BW5878" s="18" t="s">
        <v>3795</v>
      </c>
    </row>
    <row r="5879" spans="51:75" x14ac:dyDescent="0.3">
      <c r="AY5879" s="94" t="e">
        <f>VLOOKUP(C5879,#REF!, 2,FALSE)</f>
        <v>#REF!</v>
      </c>
      <c r="BM5879" s="18" t="s">
        <v>11246</v>
      </c>
      <c r="BN5879" s="18" t="s">
        <v>1746</v>
      </c>
      <c r="BO5879" s="18" t="s">
        <v>2998</v>
      </c>
      <c r="BU5879" s="18" t="s">
        <v>11246</v>
      </c>
      <c r="BV5879" s="18" t="s">
        <v>1746</v>
      </c>
      <c r="BW5879" s="18" t="s">
        <v>2998</v>
      </c>
    </row>
    <row r="5880" spans="51:75" x14ac:dyDescent="0.3">
      <c r="AY5880" s="94" t="e">
        <f>VLOOKUP(C5880,#REF!, 2,FALSE)</f>
        <v>#REF!</v>
      </c>
      <c r="BM5880" s="18" t="s">
        <v>11247</v>
      </c>
      <c r="BN5880" s="18" t="s">
        <v>814</v>
      </c>
      <c r="BO5880" s="18" t="s">
        <v>11248</v>
      </c>
      <c r="BU5880" s="18" t="s">
        <v>11247</v>
      </c>
      <c r="BV5880" s="18" t="s">
        <v>814</v>
      </c>
      <c r="BW5880" s="18" t="s">
        <v>11248</v>
      </c>
    </row>
    <row r="5881" spans="51:75" x14ac:dyDescent="0.3">
      <c r="AY5881" s="94" t="e">
        <f>VLOOKUP(C5881,#REF!, 2,FALSE)</f>
        <v>#REF!</v>
      </c>
      <c r="BM5881" s="18" t="s">
        <v>2002</v>
      </c>
      <c r="BN5881" s="18" t="s">
        <v>954</v>
      </c>
      <c r="BO5881" s="18" t="s">
        <v>2998</v>
      </c>
      <c r="BU5881" s="18" t="s">
        <v>2002</v>
      </c>
      <c r="BV5881" s="18" t="s">
        <v>954</v>
      </c>
      <c r="BW5881" s="18" t="s">
        <v>2998</v>
      </c>
    </row>
    <row r="5882" spans="51:75" x14ac:dyDescent="0.3">
      <c r="AY5882" s="94" t="e">
        <f>VLOOKUP(C5882,#REF!, 2,FALSE)</f>
        <v>#REF!</v>
      </c>
      <c r="BM5882" s="18" t="s">
        <v>11249</v>
      </c>
      <c r="BN5882" s="18" t="s">
        <v>940</v>
      </c>
      <c r="BO5882" s="18" t="s">
        <v>2998</v>
      </c>
      <c r="BU5882" s="18" t="s">
        <v>11249</v>
      </c>
      <c r="BV5882" s="18" t="s">
        <v>940</v>
      </c>
      <c r="BW5882" s="18" t="s">
        <v>2998</v>
      </c>
    </row>
    <row r="5883" spans="51:75" x14ac:dyDescent="0.3">
      <c r="AY5883" s="94" t="e">
        <f>VLOOKUP(C5883,#REF!, 2,FALSE)</f>
        <v>#REF!</v>
      </c>
      <c r="BM5883" s="18" t="s">
        <v>2003</v>
      </c>
      <c r="BN5883" s="18" t="s">
        <v>954</v>
      </c>
      <c r="BO5883" s="18" t="s">
        <v>11250</v>
      </c>
      <c r="BU5883" s="18" t="s">
        <v>2003</v>
      </c>
      <c r="BV5883" s="18" t="s">
        <v>954</v>
      </c>
      <c r="BW5883" s="18" t="s">
        <v>11250</v>
      </c>
    </row>
    <row r="5884" spans="51:75" x14ac:dyDescent="0.3">
      <c r="AY5884" s="94" t="e">
        <f>VLOOKUP(C5884,#REF!, 2,FALSE)</f>
        <v>#REF!</v>
      </c>
      <c r="BM5884" s="18" t="s">
        <v>11251</v>
      </c>
      <c r="BN5884" s="18" t="s">
        <v>663</v>
      </c>
      <c r="BO5884" s="18" t="s">
        <v>11252</v>
      </c>
      <c r="BU5884" s="18" t="s">
        <v>11251</v>
      </c>
      <c r="BV5884" s="18" t="s">
        <v>663</v>
      </c>
      <c r="BW5884" s="18" t="s">
        <v>11252</v>
      </c>
    </row>
    <row r="5885" spans="51:75" x14ac:dyDescent="0.3">
      <c r="AY5885" s="94" t="e">
        <f>VLOOKUP(C5885,#REF!, 2,FALSE)</f>
        <v>#REF!</v>
      </c>
      <c r="BM5885" s="18" t="s">
        <v>11253</v>
      </c>
      <c r="BN5885" s="18" t="s">
        <v>783</v>
      </c>
      <c r="BO5885" s="18" t="s">
        <v>11254</v>
      </c>
      <c r="BU5885" s="18" t="s">
        <v>11253</v>
      </c>
      <c r="BV5885" s="18" t="s">
        <v>783</v>
      </c>
      <c r="BW5885" s="18" t="s">
        <v>11254</v>
      </c>
    </row>
    <row r="5886" spans="51:75" x14ac:dyDescent="0.3">
      <c r="AY5886" s="94" t="e">
        <f>VLOOKUP(C5886,#REF!, 2,FALSE)</f>
        <v>#REF!</v>
      </c>
      <c r="BM5886" s="18" t="s">
        <v>11255</v>
      </c>
      <c r="BN5886" s="18" t="s">
        <v>3290</v>
      </c>
      <c r="BO5886" s="18" t="s">
        <v>4569</v>
      </c>
      <c r="BU5886" s="18" t="s">
        <v>11255</v>
      </c>
      <c r="BV5886" s="18" t="s">
        <v>3290</v>
      </c>
      <c r="BW5886" s="18" t="s">
        <v>4569</v>
      </c>
    </row>
    <row r="5887" spans="51:75" x14ac:dyDescent="0.3">
      <c r="AY5887" s="94" t="e">
        <f>VLOOKUP(C5887,#REF!, 2,FALSE)</f>
        <v>#REF!</v>
      </c>
      <c r="BM5887" s="18" t="s">
        <v>11256</v>
      </c>
      <c r="BN5887" s="18" t="s">
        <v>1854</v>
      </c>
      <c r="BO5887" s="18" t="s">
        <v>2998</v>
      </c>
      <c r="BU5887" s="18" t="s">
        <v>11256</v>
      </c>
      <c r="BV5887" s="18" t="s">
        <v>1854</v>
      </c>
      <c r="BW5887" s="18" t="s">
        <v>2998</v>
      </c>
    </row>
    <row r="5888" spans="51:75" x14ac:dyDescent="0.3">
      <c r="AY5888" s="94" t="e">
        <f>VLOOKUP(C5888,#REF!, 2,FALSE)</f>
        <v>#REF!</v>
      </c>
      <c r="BM5888" s="18" t="s">
        <v>11257</v>
      </c>
      <c r="BN5888" s="18" t="s">
        <v>954</v>
      </c>
      <c r="BO5888" s="18" t="s">
        <v>11258</v>
      </c>
      <c r="BU5888" s="18" t="s">
        <v>11257</v>
      </c>
      <c r="BV5888" s="18" t="s">
        <v>954</v>
      </c>
      <c r="BW5888" s="18" t="s">
        <v>11258</v>
      </c>
    </row>
    <row r="5889" spans="51:75" x14ac:dyDescent="0.3">
      <c r="AY5889" s="94" t="e">
        <f>VLOOKUP(C5889,#REF!, 2,FALSE)</f>
        <v>#REF!</v>
      </c>
      <c r="BM5889" s="18" t="s">
        <v>11259</v>
      </c>
      <c r="BN5889" s="18" t="s">
        <v>715</v>
      </c>
      <c r="BO5889" s="18" t="s">
        <v>2998</v>
      </c>
      <c r="BU5889" s="18" t="s">
        <v>11259</v>
      </c>
      <c r="BV5889" s="18" t="s">
        <v>715</v>
      </c>
      <c r="BW5889" s="18" t="s">
        <v>2998</v>
      </c>
    </row>
    <row r="5890" spans="51:75" x14ac:dyDescent="0.3">
      <c r="AY5890" s="94" t="e">
        <f>VLOOKUP(C5890,#REF!, 2,FALSE)</f>
        <v>#REF!</v>
      </c>
      <c r="BM5890" s="18" t="s">
        <v>2004</v>
      </c>
      <c r="BN5890" s="18" t="s">
        <v>954</v>
      </c>
      <c r="BO5890" s="18" t="s">
        <v>2998</v>
      </c>
      <c r="BU5890" s="18" t="s">
        <v>2004</v>
      </c>
      <c r="BV5890" s="18" t="s">
        <v>954</v>
      </c>
      <c r="BW5890" s="18" t="s">
        <v>2998</v>
      </c>
    </row>
    <row r="5891" spans="51:75" x14ac:dyDescent="0.3">
      <c r="AY5891" s="94" t="e">
        <f>VLOOKUP(C5891,#REF!, 2,FALSE)</f>
        <v>#REF!</v>
      </c>
      <c r="BM5891" s="18" t="s">
        <v>2005</v>
      </c>
      <c r="BN5891" s="18" t="s">
        <v>618</v>
      </c>
      <c r="BO5891" s="18" t="s">
        <v>9611</v>
      </c>
      <c r="BU5891" s="18" t="s">
        <v>2005</v>
      </c>
      <c r="BV5891" s="18" t="s">
        <v>618</v>
      </c>
      <c r="BW5891" s="18" t="s">
        <v>9611</v>
      </c>
    </row>
    <row r="5892" spans="51:75" x14ac:dyDescent="0.3">
      <c r="AY5892" s="94" t="e">
        <f>VLOOKUP(C5892,#REF!, 2,FALSE)</f>
        <v>#REF!</v>
      </c>
      <c r="BM5892" s="18" t="s">
        <v>11260</v>
      </c>
      <c r="BN5892" s="18" t="s">
        <v>954</v>
      </c>
      <c r="BO5892" s="18" t="s">
        <v>6371</v>
      </c>
      <c r="BU5892" s="18" t="s">
        <v>11260</v>
      </c>
      <c r="BV5892" s="18" t="s">
        <v>954</v>
      </c>
      <c r="BW5892" s="18" t="s">
        <v>6371</v>
      </c>
    </row>
    <row r="5893" spans="51:75" x14ac:dyDescent="0.3">
      <c r="AY5893" s="94" t="e">
        <f>VLOOKUP(C5893,#REF!, 2,FALSE)</f>
        <v>#REF!</v>
      </c>
      <c r="BM5893" s="18" t="s">
        <v>11261</v>
      </c>
      <c r="BN5893" s="18" t="s">
        <v>958</v>
      </c>
      <c r="BO5893" s="18" t="s">
        <v>11262</v>
      </c>
      <c r="BU5893" s="18" t="s">
        <v>11261</v>
      </c>
      <c r="BV5893" s="18" t="s">
        <v>958</v>
      </c>
      <c r="BW5893" s="18" t="s">
        <v>11262</v>
      </c>
    </row>
    <row r="5894" spans="51:75" x14ac:dyDescent="0.3">
      <c r="AY5894" s="94" t="e">
        <f>VLOOKUP(C5894,#REF!, 2,FALSE)</f>
        <v>#REF!</v>
      </c>
      <c r="BM5894" s="18" t="s">
        <v>11263</v>
      </c>
      <c r="BN5894" s="18" t="s">
        <v>954</v>
      </c>
      <c r="BO5894" s="18" t="s">
        <v>2998</v>
      </c>
      <c r="BU5894" s="18" t="s">
        <v>11263</v>
      </c>
      <c r="BV5894" s="18" t="s">
        <v>954</v>
      </c>
      <c r="BW5894" s="18" t="s">
        <v>2998</v>
      </c>
    </row>
    <row r="5895" spans="51:75" x14ac:dyDescent="0.3">
      <c r="AY5895" s="94" t="e">
        <f>VLOOKUP(C5895,#REF!, 2,FALSE)</f>
        <v>#REF!</v>
      </c>
      <c r="BM5895" s="18" t="s">
        <v>2006</v>
      </c>
      <c r="BN5895" s="18" t="s">
        <v>954</v>
      </c>
      <c r="BO5895" s="18" t="s">
        <v>2658</v>
      </c>
      <c r="BU5895" s="18" t="s">
        <v>2006</v>
      </c>
      <c r="BV5895" s="18" t="s">
        <v>954</v>
      </c>
      <c r="BW5895" s="18" t="s">
        <v>2658</v>
      </c>
    </row>
    <row r="5896" spans="51:75" x14ac:dyDescent="0.3">
      <c r="AY5896" s="94" t="e">
        <f>VLOOKUP(C5896,#REF!, 2,FALSE)</f>
        <v>#REF!</v>
      </c>
      <c r="BM5896" s="18" t="s">
        <v>11265</v>
      </c>
      <c r="BN5896" s="18" t="s">
        <v>954</v>
      </c>
      <c r="BO5896" s="18" t="s">
        <v>918</v>
      </c>
      <c r="BU5896" s="18" t="s">
        <v>11265</v>
      </c>
      <c r="BV5896" s="18" t="s">
        <v>954</v>
      </c>
      <c r="BW5896" s="18" t="s">
        <v>918</v>
      </c>
    </row>
    <row r="5897" spans="51:75" x14ac:dyDescent="0.3">
      <c r="AY5897" s="94" t="e">
        <f>VLOOKUP(C5897,#REF!, 2,FALSE)</f>
        <v>#REF!</v>
      </c>
      <c r="BM5897" s="18" t="s">
        <v>11266</v>
      </c>
      <c r="BN5897" s="18" t="s">
        <v>617</v>
      </c>
      <c r="BO5897" s="18" t="s">
        <v>2998</v>
      </c>
      <c r="BU5897" s="18" t="s">
        <v>11266</v>
      </c>
      <c r="BV5897" s="18" t="s">
        <v>617</v>
      </c>
      <c r="BW5897" s="18" t="s">
        <v>2998</v>
      </c>
    </row>
    <row r="5898" spans="51:75" x14ac:dyDescent="0.3">
      <c r="AY5898" s="94" t="e">
        <f>VLOOKUP(C5898,#REF!, 2,FALSE)</f>
        <v>#REF!</v>
      </c>
      <c r="BM5898" s="18" t="s">
        <v>2007</v>
      </c>
      <c r="BN5898" s="18" t="s">
        <v>954</v>
      </c>
      <c r="BO5898" s="18" t="s">
        <v>6913</v>
      </c>
      <c r="BU5898" s="18" t="s">
        <v>2007</v>
      </c>
      <c r="BV5898" s="18" t="s">
        <v>954</v>
      </c>
      <c r="BW5898" s="18" t="s">
        <v>6913</v>
      </c>
    </row>
    <row r="5899" spans="51:75" x14ac:dyDescent="0.3">
      <c r="AY5899" s="94" t="e">
        <f>VLOOKUP(C5899,#REF!, 2,FALSE)</f>
        <v>#REF!</v>
      </c>
      <c r="BM5899" s="18" t="s">
        <v>11267</v>
      </c>
      <c r="BN5899" s="18" t="s">
        <v>2236</v>
      </c>
      <c r="BO5899" s="18" t="s">
        <v>8930</v>
      </c>
      <c r="BU5899" s="18" t="s">
        <v>11267</v>
      </c>
      <c r="BV5899" s="18" t="s">
        <v>2236</v>
      </c>
      <c r="BW5899" s="18" t="s">
        <v>8930</v>
      </c>
    </row>
    <row r="5900" spans="51:75" x14ac:dyDescent="0.3">
      <c r="AY5900" s="94" t="e">
        <f>VLOOKUP(C5900,#REF!, 2,FALSE)</f>
        <v>#REF!</v>
      </c>
      <c r="BM5900" s="18" t="s">
        <v>11268</v>
      </c>
      <c r="BN5900" s="18" t="s">
        <v>725</v>
      </c>
      <c r="BO5900" s="18" t="s">
        <v>9687</v>
      </c>
      <c r="BU5900" s="18" t="s">
        <v>11268</v>
      </c>
      <c r="BV5900" s="18" t="s">
        <v>725</v>
      </c>
      <c r="BW5900" s="18" t="s">
        <v>9687</v>
      </c>
    </row>
    <row r="5901" spans="51:75" x14ac:dyDescent="0.3">
      <c r="AY5901" s="94" t="e">
        <f>VLOOKUP(C5901,#REF!, 2,FALSE)</f>
        <v>#REF!</v>
      </c>
      <c r="BM5901" s="18" t="s">
        <v>11269</v>
      </c>
      <c r="BN5901" s="18" t="s">
        <v>853</v>
      </c>
      <c r="BO5901" s="18" t="s">
        <v>9355</v>
      </c>
      <c r="BU5901" s="18" t="s">
        <v>11269</v>
      </c>
      <c r="BV5901" s="18" t="s">
        <v>853</v>
      </c>
      <c r="BW5901" s="18" t="s">
        <v>9355</v>
      </c>
    </row>
    <row r="5902" spans="51:75" x14ac:dyDescent="0.3">
      <c r="AY5902" s="94" t="e">
        <f>VLOOKUP(C5902,#REF!, 2,FALSE)</f>
        <v>#REF!</v>
      </c>
      <c r="BM5902" s="18" t="s">
        <v>11270</v>
      </c>
      <c r="BN5902" s="18" t="s">
        <v>3109</v>
      </c>
      <c r="BO5902" s="18" t="s">
        <v>9388</v>
      </c>
      <c r="BU5902" s="18" t="s">
        <v>11270</v>
      </c>
      <c r="BV5902" s="18" t="s">
        <v>3109</v>
      </c>
      <c r="BW5902" s="18" t="s">
        <v>9388</v>
      </c>
    </row>
    <row r="5903" spans="51:75" x14ac:dyDescent="0.3">
      <c r="AY5903" s="94" t="e">
        <f>VLOOKUP(C5903,#REF!, 2,FALSE)</f>
        <v>#REF!</v>
      </c>
      <c r="BM5903" s="18" t="s">
        <v>11271</v>
      </c>
      <c r="BN5903" s="18" t="s">
        <v>725</v>
      </c>
      <c r="BO5903" s="18" t="s">
        <v>6708</v>
      </c>
      <c r="BU5903" s="18" t="s">
        <v>11271</v>
      </c>
      <c r="BV5903" s="18" t="s">
        <v>725</v>
      </c>
      <c r="BW5903" s="18" t="s">
        <v>6708</v>
      </c>
    </row>
    <row r="5904" spans="51:75" x14ac:dyDescent="0.3">
      <c r="AY5904" s="94" t="e">
        <f>VLOOKUP(C5904,#REF!, 2,FALSE)</f>
        <v>#REF!</v>
      </c>
      <c r="BM5904" s="18" t="s">
        <v>11272</v>
      </c>
      <c r="BN5904" s="18" t="s">
        <v>1509</v>
      </c>
      <c r="BO5904" s="18" t="s">
        <v>3014</v>
      </c>
      <c r="BU5904" s="18" t="s">
        <v>11272</v>
      </c>
      <c r="BV5904" s="18" t="s">
        <v>1509</v>
      </c>
      <c r="BW5904" s="18" t="s">
        <v>3014</v>
      </c>
    </row>
    <row r="5905" spans="51:75" x14ac:dyDescent="0.3">
      <c r="AY5905" s="94" t="e">
        <f>VLOOKUP(C5905,#REF!, 2,FALSE)</f>
        <v>#REF!</v>
      </c>
      <c r="BM5905" s="18" t="s">
        <v>11273</v>
      </c>
      <c r="BN5905" s="18" t="s">
        <v>633</v>
      </c>
      <c r="BO5905" s="18" t="s">
        <v>3994</v>
      </c>
      <c r="BU5905" s="18" t="s">
        <v>11273</v>
      </c>
      <c r="BV5905" s="18" t="s">
        <v>633</v>
      </c>
      <c r="BW5905" s="18" t="s">
        <v>3994</v>
      </c>
    </row>
    <row r="5906" spans="51:75" x14ac:dyDescent="0.3">
      <c r="AY5906" s="94" t="e">
        <f>VLOOKUP(C5906,#REF!, 2,FALSE)</f>
        <v>#REF!</v>
      </c>
      <c r="BM5906" s="18" t="s">
        <v>383</v>
      </c>
      <c r="BN5906" s="18" t="s">
        <v>631</v>
      </c>
      <c r="BO5906" s="18" t="s">
        <v>1281</v>
      </c>
      <c r="BU5906" s="18" t="s">
        <v>383</v>
      </c>
      <c r="BV5906" s="18" t="s">
        <v>631</v>
      </c>
      <c r="BW5906" s="18" t="s">
        <v>1281</v>
      </c>
    </row>
    <row r="5907" spans="51:75" x14ac:dyDescent="0.3">
      <c r="AY5907" s="94" t="e">
        <f>VLOOKUP(C5907,#REF!, 2,FALSE)</f>
        <v>#REF!</v>
      </c>
      <c r="BM5907" s="18" t="s">
        <v>11274</v>
      </c>
      <c r="BN5907" s="18" t="s">
        <v>1282</v>
      </c>
      <c r="BO5907" s="18" t="s">
        <v>2393</v>
      </c>
      <c r="BU5907" s="18" t="s">
        <v>11274</v>
      </c>
      <c r="BV5907" s="18" t="s">
        <v>1282</v>
      </c>
      <c r="BW5907" s="18" t="s">
        <v>2393</v>
      </c>
    </row>
    <row r="5908" spans="51:75" x14ac:dyDescent="0.3">
      <c r="AY5908" s="94" t="e">
        <f>VLOOKUP(C5908,#REF!, 2,FALSE)</f>
        <v>#REF!</v>
      </c>
      <c r="BM5908" s="18" t="s">
        <v>2008</v>
      </c>
      <c r="BN5908" s="18" t="s">
        <v>783</v>
      </c>
      <c r="BO5908" s="18" t="s">
        <v>2476</v>
      </c>
      <c r="BU5908" s="18" t="s">
        <v>2008</v>
      </c>
      <c r="BV5908" s="18" t="s">
        <v>783</v>
      </c>
      <c r="BW5908" s="18" t="s">
        <v>2476</v>
      </c>
    </row>
    <row r="5909" spans="51:75" x14ac:dyDescent="0.3">
      <c r="AY5909" s="94" t="e">
        <f>VLOOKUP(C5909,#REF!, 2,FALSE)</f>
        <v>#REF!</v>
      </c>
      <c r="BM5909" s="18" t="s">
        <v>11275</v>
      </c>
      <c r="BN5909" s="18" t="s">
        <v>783</v>
      </c>
      <c r="BO5909" s="18" t="s">
        <v>3085</v>
      </c>
      <c r="BU5909" s="18" t="s">
        <v>11275</v>
      </c>
      <c r="BV5909" s="18" t="s">
        <v>783</v>
      </c>
      <c r="BW5909" s="18" t="s">
        <v>3085</v>
      </c>
    </row>
    <row r="5910" spans="51:75" x14ac:dyDescent="0.3">
      <c r="AY5910" s="94" t="e">
        <f>VLOOKUP(C5910,#REF!, 2,FALSE)</f>
        <v>#REF!</v>
      </c>
      <c r="BM5910" s="18" t="s">
        <v>2009</v>
      </c>
      <c r="BN5910" s="18" t="s">
        <v>954</v>
      </c>
      <c r="BO5910" s="18" t="s">
        <v>2655</v>
      </c>
      <c r="BU5910" s="18" t="s">
        <v>2009</v>
      </c>
      <c r="BV5910" s="18" t="s">
        <v>954</v>
      </c>
      <c r="BW5910" s="18" t="s">
        <v>2655</v>
      </c>
    </row>
    <row r="5911" spans="51:75" x14ac:dyDescent="0.3">
      <c r="AY5911" s="94" t="e">
        <f>VLOOKUP(C5911,#REF!, 2,FALSE)</f>
        <v>#REF!</v>
      </c>
      <c r="BM5911" s="18" t="s">
        <v>11276</v>
      </c>
      <c r="BN5911" s="18" t="s">
        <v>645</v>
      </c>
      <c r="BO5911" s="18" t="s">
        <v>9766</v>
      </c>
      <c r="BU5911" s="18" t="s">
        <v>11276</v>
      </c>
      <c r="BV5911" s="18" t="s">
        <v>645</v>
      </c>
      <c r="BW5911" s="18" t="s">
        <v>9766</v>
      </c>
    </row>
    <row r="5912" spans="51:75" x14ac:dyDescent="0.3">
      <c r="AY5912" s="94" t="e">
        <f>VLOOKUP(C5912,#REF!, 2,FALSE)</f>
        <v>#REF!</v>
      </c>
      <c r="BM5912" s="18" t="s">
        <v>11277</v>
      </c>
      <c r="BN5912" s="18" t="s">
        <v>636</v>
      </c>
      <c r="BO5912" s="18" t="s">
        <v>11278</v>
      </c>
      <c r="BU5912" s="18" t="s">
        <v>11277</v>
      </c>
      <c r="BV5912" s="18" t="s">
        <v>636</v>
      </c>
      <c r="BW5912" s="18" t="s">
        <v>11278</v>
      </c>
    </row>
    <row r="5913" spans="51:75" x14ac:dyDescent="0.3">
      <c r="AY5913" s="94" t="e">
        <f>VLOOKUP(C5913,#REF!, 2,FALSE)</f>
        <v>#REF!</v>
      </c>
      <c r="BM5913" s="18" t="s">
        <v>11279</v>
      </c>
      <c r="BN5913" s="18" t="s">
        <v>783</v>
      </c>
      <c r="BO5913" s="18" t="s">
        <v>11280</v>
      </c>
      <c r="BU5913" s="18" t="s">
        <v>11279</v>
      </c>
      <c r="BV5913" s="18" t="s">
        <v>783</v>
      </c>
      <c r="BW5913" s="18" t="s">
        <v>11280</v>
      </c>
    </row>
    <row r="5914" spans="51:75" x14ac:dyDescent="0.3">
      <c r="AY5914" s="94" t="e">
        <f>VLOOKUP(C5914,#REF!, 2,FALSE)</f>
        <v>#REF!</v>
      </c>
      <c r="BM5914" s="18" t="s">
        <v>11281</v>
      </c>
      <c r="BN5914" s="18" t="s">
        <v>949</v>
      </c>
      <c r="BO5914" s="18" t="s">
        <v>7018</v>
      </c>
      <c r="BU5914" s="18" t="s">
        <v>11281</v>
      </c>
      <c r="BV5914" s="18" t="s">
        <v>949</v>
      </c>
      <c r="BW5914" s="18" t="s">
        <v>7018</v>
      </c>
    </row>
    <row r="5915" spans="51:75" x14ac:dyDescent="0.3">
      <c r="AY5915" s="94" t="e">
        <f>VLOOKUP(C5915,#REF!, 2,FALSE)</f>
        <v>#REF!</v>
      </c>
      <c r="BM5915" s="18" t="s">
        <v>11282</v>
      </c>
      <c r="BN5915" s="18" t="s">
        <v>636</v>
      </c>
      <c r="BO5915" s="18" t="s">
        <v>2254</v>
      </c>
      <c r="BU5915" s="18" t="s">
        <v>11282</v>
      </c>
      <c r="BV5915" s="18" t="s">
        <v>636</v>
      </c>
      <c r="BW5915" s="18" t="s">
        <v>2254</v>
      </c>
    </row>
    <row r="5916" spans="51:75" x14ac:dyDescent="0.3">
      <c r="AY5916" s="94" t="e">
        <f>VLOOKUP(C5916,#REF!, 2,FALSE)</f>
        <v>#REF!</v>
      </c>
      <c r="BM5916" s="18" t="s">
        <v>11283</v>
      </c>
      <c r="BN5916" s="18" t="s">
        <v>624</v>
      </c>
      <c r="BO5916" s="18" t="s">
        <v>2177</v>
      </c>
      <c r="BU5916" s="18" t="s">
        <v>11283</v>
      </c>
      <c r="BV5916" s="18" t="s">
        <v>624</v>
      </c>
      <c r="BW5916" s="18" t="s">
        <v>2177</v>
      </c>
    </row>
    <row r="5917" spans="51:75" x14ac:dyDescent="0.3">
      <c r="AY5917" s="94" t="e">
        <f>VLOOKUP(C5917,#REF!, 2,FALSE)</f>
        <v>#REF!</v>
      </c>
      <c r="BM5917" s="18" t="s">
        <v>384</v>
      </c>
      <c r="BN5917" s="18" t="s">
        <v>673</v>
      </c>
      <c r="BO5917" s="18" t="s">
        <v>1817</v>
      </c>
      <c r="BU5917" s="18" t="s">
        <v>384</v>
      </c>
      <c r="BV5917" s="18" t="s">
        <v>673</v>
      </c>
      <c r="BW5917" s="18" t="s">
        <v>1817</v>
      </c>
    </row>
    <row r="5918" spans="51:75" x14ac:dyDescent="0.3">
      <c r="AY5918" s="94" t="e">
        <f>VLOOKUP(C5918,#REF!, 2,FALSE)</f>
        <v>#REF!</v>
      </c>
      <c r="BM5918" s="18" t="s">
        <v>11285</v>
      </c>
      <c r="BN5918" s="18" t="s">
        <v>809</v>
      </c>
      <c r="BO5918" s="18" t="s">
        <v>4415</v>
      </c>
      <c r="BU5918" s="18" t="s">
        <v>11285</v>
      </c>
      <c r="BV5918" s="18" t="s">
        <v>809</v>
      </c>
      <c r="BW5918" s="18" t="s">
        <v>4415</v>
      </c>
    </row>
    <row r="5919" spans="51:75" x14ac:dyDescent="0.3">
      <c r="AY5919" s="94" t="e">
        <f>VLOOKUP(C5919,#REF!, 2,FALSE)</f>
        <v>#REF!</v>
      </c>
      <c r="BM5919" s="18" t="s">
        <v>11287</v>
      </c>
      <c r="BN5919" s="18" t="s">
        <v>783</v>
      </c>
      <c r="BO5919" s="18" t="s">
        <v>2998</v>
      </c>
      <c r="BU5919" s="18" t="s">
        <v>11287</v>
      </c>
      <c r="BV5919" s="18" t="s">
        <v>783</v>
      </c>
      <c r="BW5919" s="18" t="s">
        <v>2998</v>
      </c>
    </row>
    <row r="5920" spans="51:75" x14ac:dyDescent="0.3">
      <c r="AY5920" s="94" t="e">
        <f>VLOOKUP(C5920,#REF!, 2,FALSE)</f>
        <v>#REF!</v>
      </c>
      <c r="BM5920" s="18" t="s">
        <v>11288</v>
      </c>
      <c r="BN5920" s="18" t="s">
        <v>747</v>
      </c>
      <c r="BO5920" s="18" t="s">
        <v>9022</v>
      </c>
      <c r="BU5920" s="18" t="s">
        <v>11288</v>
      </c>
      <c r="BV5920" s="18" t="s">
        <v>747</v>
      </c>
      <c r="BW5920" s="18" t="s">
        <v>9022</v>
      </c>
    </row>
    <row r="5921" spans="51:75" x14ac:dyDescent="0.3">
      <c r="AY5921" s="94" t="e">
        <f>VLOOKUP(C5921,#REF!, 2,FALSE)</f>
        <v>#REF!</v>
      </c>
      <c r="BM5921" s="18" t="s">
        <v>11289</v>
      </c>
      <c r="BN5921" s="18" t="s">
        <v>958</v>
      </c>
      <c r="BO5921" s="18" t="s">
        <v>2998</v>
      </c>
      <c r="BU5921" s="18" t="s">
        <v>11289</v>
      </c>
      <c r="BV5921" s="18" t="s">
        <v>958</v>
      </c>
      <c r="BW5921" s="18" t="s">
        <v>2998</v>
      </c>
    </row>
    <row r="5922" spans="51:75" x14ac:dyDescent="0.3">
      <c r="AY5922" s="94" t="e">
        <f>VLOOKUP(C5922,#REF!, 2,FALSE)</f>
        <v>#REF!</v>
      </c>
      <c r="BM5922" s="18" t="s">
        <v>11290</v>
      </c>
      <c r="BN5922" s="18" t="s">
        <v>783</v>
      </c>
      <c r="BO5922" s="18" t="s">
        <v>9143</v>
      </c>
      <c r="BU5922" s="18" t="s">
        <v>11290</v>
      </c>
      <c r="BV5922" s="18" t="s">
        <v>783</v>
      </c>
      <c r="BW5922" s="18" t="s">
        <v>9143</v>
      </c>
    </row>
    <row r="5923" spans="51:75" x14ac:dyDescent="0.3">
      <c r="AY5923" s="94" t="e">
        <f>VLOOKUP(C5923,#REF!, 2,FALSE)</f>
        <v>#REF!</v>
      </c>
      <c r="BM5923" s="18" t="s">
        <v>11291</v>
      </c>
      <c r="BN5923" s="18" t="s">
        <v>668</v>
      </c>
      <c r="BO5923" s="18" t="s">
        <v>782</v>
      </c>
      <c r="BU5923" s="18" t="s">
        <v>11291</v>
      </c>
      <c r="BV5923" s="18" t="s">
        <v>668</v>
      </c>
      <c r="BW5923" s="18" t="s">
        <v>782</v>
      </c>
    </row>
    <row r="5924" spans="51:75" x14ac:dyDescent="0.3">
      <c r="AY5924" s="94" t="e">
        <f>VLOOKUP(C5924,#REF!, 2,FALSE)</f>
        <v>#REF!</v>
      </c>
      <c r="BM5924" s="18" t="s">
        <v>11292</v>
      </c>
      <c r="BN5924" s="18" t="s">
        <v>952</v>
      </c>
      <c r="BO5924" s="18" t="s">
        <v>11293</v>
      </c>
      <c r="BU5924" s="18" t="s">
        <v>11292</v>
      </c>
      <c r="BV5924" s="18" t="s">
        <v>952</v>
      </c>
      <c r="BW5924" s="18" t="s">
        <v>11293</v>
      </c>
    </row>
    <row r="5925" spans="51:75" x14ac:dyDescent="0.3">
      <c r="AY5925" s="94" t="e">
        <f>VLOOKUP(C5925,#REF!, 2,FALSE)</f>
        <v>#REF!</v>
      </c>
      <c r="BM5925" s="18" t="s">
        <v>11294</v>
      </c>
      <c r="BN5925" s="18" t="s">
        <v>3290</v>
      </c>
      <c r="BO5925" s="18" t="s">
        <v>11295</v>
      </c>
      <c r="BU5925" s="18" t="s">
        <v>11294</v>
      </c>
      <c r="BV5925" s="18" t="s">
        <v>3290</v>
      </c>
      <c r="BW5925" s="18" t="s">
        <v>11295</v>
      </c>
    </row>
    <row r="5926" spans="51:75" x14ac:dyDescent="0.3">
      <c r="AY5926" s="94" t="e">
        <f>VLOOKUP(C5926,#REF!, 2,FALSE)</f>
        <v>#REF!</v>
      </c>
      <c r="BM5926" s="18" t="s">
        <v>11296</v>
      </c>
      <c r="BN5926" s="18" t="s">
        <v>3109</v>
      </c>
      <c r="BO5926" s="18" t="s">
        <v>11297</v>
      </c>
      <c r="BU5926" s="18" t="s">
        <v>11296</v>
      </c>
      <c r="BV5926" s="18" t="s">
        <v>3109</v>
      </c>
      <c r="BW5926" s="18" t="s">
        <v>11297</v>
      </c>
    </row>
    <row r="5927" spans="51:75" x14ac:dyDescent="0.3">
      <c r="AY5927" s="94" t="e">
        <f>VLOOKUP(C5927,#REF!, 2,FALSE)</f>
        <v>#REF!</v>
      </c>
      <c r="BM5927" s="18" t="s">
        <v>11298</v>
      </c>
      <c r="BN5927" s="18" t="s">
        <v>3105</v>
      </c>
      <c r="BO5927" s="18" t="s">
        <v>2998</v>
      </c>
      <c r="BU5927" s="18" t="s">
        <v>11298</v>
      </c>
      <c r="BV5927" s="18" t="s">
        <v>3105</v>
      </c>
      <c r="BW5927" s="18" t="s">
        <v>2998</v>
      </c>
    </row>
    <row r="5928" spans="51:75" x14ac:dyDescent="0.3">
      <c r="AY5928" s="94" t="e">
        <f>VLOOKUP(C5928,#REF!, 2,FALSE)</f>
        <v>#REF!</v>
      </c>
      <c r="BM5928" s="18" t="s">
        <v>2010</v>
      </c>
      <c r="BN5928" s="18" t="s">
        <v>783</v>
      </c>
      <c r="BO5928" s="18" t="s">
        <v>2998</v>
      </c>
      <c r="BU5928" s="18" t="s">
        <v>2010</v>
      </c>
      <c r="BV5928" s="18" t="s">
        <v>783</v>
      </c>
      <c r="BW5928" s="18" t="s">
        <v>2998</v>
      </c>
    </row>
    <row r="5929" spans="51:75" x14ac:dyDescent="0.3">
      <c r="AY5929" s="94" t="e">
        <f>VLOOKUP(C5929,#REF!, 2,FALSE)</f>
        <v>#REF!</v>
      </c>
      <c r="BM5929" s="18" t="s">
        <v>11299</v>
      </c>
      <c r="BN5929" s="18" t="s">
        <v>1152</v>
      </c>
      <c r="BO5929" s="18" t="s">
        <v>4507</v>
      </c>
      <c r="BU5929" s="18" t="s">
        <v>11299</v>
      </c>
      <c r="BV5929" s="18" t="s">
        <v>1152</v>
      </c>
      <c r="BW5929" s="18" t="s">
        <v>4507</v>
      </c>
    </row>
    <row r="5930" spans="51:75" x14ac:dyDescent="0.3">
      <c r="AY5930" s="94" t="e">
        <f>VLOOKUP(C5930,#REF!, 2,FALSE)</f>
        <v>#REF!</v>
      </c>
      <c r="BM5930" s="18" t="s">
        <v>11300</v>
      </c>
      <c r="BN5930" s="18" t="s">
        <v>3231</v>
      </c>
      <c r="BO5930" s="18" t="s">
        <v>11301</v>
      </c>
      <c r="BU5930" s="18" t="s">
        <v>11300</v>
      </c>
      <c r="BV5930" s="18" t="s">
        <v>3231</v>
      </c>
      <c r="BW5930" s="18" t="s">
        <v>11301</v>
      </c>
    </row>
    <row r="5931" spans="51:75" x14ac:dyDescent="0.3">
      <c r="AY5931" s="94" t="e">
        <f>VLOOKUP(C5931,#REF!, 2,FALSE)</f>
        <v>#REF!</v>
      </c>
      <c r="BM5931" s="18" t="s">
        <v>11302</v>
      </c>
      <c r="BN5931" s="18" t="s">
        <v>1021</v>
      </c>
      <c r="BO5931" s="18" t="s">
        <v>11303</v>
      </c>
      <c r="BU5931" s="18" t="s">
        <v>11302</v>
      </c>
      <c r="BV5931" s="18" t="s">
        <v>1021</v>
      </c>
      <c r="BW5931" s="18" t="s">
        <v>11303</v>
      </c>
    </row>
    <row r="5932" spans="51:75" x14ac:dyDescent="0.3">
      <c r="AY5932" s="94" t="e">
        <f>VLOOKUP(C5932,#REF!, 2,FALSE)</f>
        <v>#REF!</v>
      </c>
      <c r="BM5932" s="18" t="s">
        <v>11304</v>
      </c>
      <c r="BN5932" s="18" t="s">
        <v>1006</v>
      </c>
      <c r="BO5932" s="18" t="s">
        <v>8017</v>
      </c>
      <c r="BU5932" s="18" t="s">
        <v>11304</v>
      </c>
      <c r="BV5932" s="18" t="s">
        <v>1006</v>
      </c>
      <c r="BW5932" s="18" t="s">
        <v>8017</v>
      </c>
    </row>
    <row r="5933" spans="51:75" x14ac:dyDescent="0.3">
      <c r="AY5933" s="94" t="e">
        <f>VLOOKUP(C5933,#REF!, 2,FALSE)</f>
        <v>#REF!</v>
      </c>
      <c r="BM5933" s="18" t="s">
        <v>2011</v>
      </c>
      <c r="BN5933" s="18" t="s">
        <v>1282</v>
      </c>
      <c r="BO5933" s="18" t="s">
        <v>2998</v>
      </c>
      <c r="BU5933" s="18" t="s">
        <v>2011</v>
      </c>
      <c r="BV5933" s="18" t="s">
        <v>1282</v>
      </c>
      <c r="BW5933" s="18" t="s">
        <v>2998</v>
      </c>
    </row>
    <row r="5934" spans="51:75" x14ac:dyDescent="0.3">
      <c r="AY5934" s="94" t="e">
        <f>VLOOKUP(C5934,#REF!, 2,FALSE)</f>
        <v>#REF!</v>
      </c>
      <c r="BM5934" s="18" t="s">
        <v>11305</v>
      </c>
      <c r="BN5934" s="18" t="s">
        <v>1021</v>
      </c>
      <c r="BO5934" s="18" t="s">
        <v>922</v>
      </c>
      <c r="BU5934" s="18" t="s">
        <v>11305</v>
      </c>
      <c r="BV5934" s="18" t="s">
        <v>1021</v>
      </c>
      <c r="BW5934" s="18" t="s">
        <v>922</v>
      </c>
    </row>
    <row r="5935" spans="51:75" x14ac:dyDescent="0.3">
      <c r="AY5935" s="94" t="e">
        <f>VLOOKUP(C5935,#REF!, 2,FALSE)</f>
        <v>#REF!</v>
      </c>
      <c r="BM5935" s="18" t="s">
        <v>11306</v>
      </c>
      <c r="BN5935" s="18" t="s">
        <v>7167</v>
      </c>
      <c r="BO5935" s="18" t="s">
        <v>2998</v>
      </c>
      <c r="BU5935" s="18" t="s">
        <v>11306</v>
      </c>
      <c r="BV5935" s="18" t="s">
        <v>7167</v>
      </c>
      <c r="BW5935" s="18" t="s">
        <v>2998</v>
      </c>
    </row>
    <row r="5936" spans="51:75" x14ac:dyDescent="0.3">
      <c r="AY5936" s="94" t="e">
        <f>VLOOKUP(C5936,#REF!, 2,FALSE)</f>
        <v>#REF!</v>
      </c>
      <c r="BM5936" s="18" t="s">
        <v>11307</v>
      </c>
      <c r="BN5936" s="18" t="s">
        <v>3024</v>
      </c>
      <c r="BO5936" s="18" t="s">
        <v>11308</v>
      </c>
      <c r="BU5936" s="18" t="s">
        <v>11307</v>
      </c>
      <c r="BV5936" s="18" t="s">
        <v>3024</v>
      </c>
      <c r="BW5936" s="18" t="s">
        <v>11308</v>
      </c>
    </row>
    <row r="5937" spans="51:75" x14ac:dyDescent="0.3">
      <c r="AY5937" s="94" t="e">
        <f>VLOOKUP(C5937,#REF!, 2,FALSE)</f>
        <v>#REF!</v>
      </c>
      <c r="BM5937" s="18" t="s">
        <v>11309</v>
      </c>
      <c r="BN5937" s="18" t="s">
        <v>924</v>
      </c>
      <c r="BO5937" s="18" t="s">
        <v>2394</v>
      </c>
      <c r="BU5937" s="18" t="s">
        <v>11309</v>
      </c>
      <c r="BV5937" s="18" t="s">
        <v>924</v>
      </c>
      <c r="BW5937" s="18" t="s">
        <v>2394</v>
      </c>
    </row>
    <row r="5938" spans="51:75" x14ac:dyDescent="0.3">
      <c r="AY5938" s="94" t="e">
        <f>VLOOKUP(C5938,#REF!, 2,FALSE)</f>
        <v>#REF!</v>
      </c>
      <c r="BM5938" s="18" t="s">
        <v>11310</v>
      </c>
      <c r="BN5938" s="18" t="s">
        <v>3024</v>
      </c>
      <c r="BO5938" s="18" t="s">
        <v>5240</v>
      </c>
      <c r="BU5938" s="18" t="s">
        <v>11310</v>
      </c>
      <c r="BV5938" s="18" t="s">
        <v>3024</v>
      </c>
      <c r="BW5938" s="18" t="s">
        <v>5240</v>
      </c>
    </row>
    <row r="5939" spans="51:75" x14ac:dyDescent="0.3">
      <c r="AY5939" s="94" t="e">
        <f>VLOOKUP(C5939,#REF!, 2,FALSE)</f>
        <v>#REF!</v>
      </c>
      <c r="BM5939" s="18" t="s">
        <v>11311</v>
      </c>
      <c r="BN5939" s="18" t="s">
        <v>1355</v>
      </c>
      <c r="BO5939" s="18" t="s">
        <v>632</v>
      </c>
      <c r="BU5939" s="18" t="s">
        <v>11311</v>
      </c>
      <c r="BV5939" s="18" t="s">
        <v>1355</v>
      </c>
      <c r="BW5939" s="18" t="s">
        <v>632</v>
      </c>
    </row>
    <row r="5940" spans="51:75" x14ac:dyDescent="0.3">
      <c r="AY5940" s="94" t="e">
        <f>VLOOKUP(C5940,#REF!, 2,FALSE)</f>
        <v>#REF!</v>
      </c>
      <c r="BM5940" s="18" t="s">
        <v>11313</v>
      </c>
      <c r="BN5940" s="18" t="s">
        <v>663</v>
      </c>
      <c r="BO5940" s="18" t="s">
        <v>6210</v>
      </c>
      <c r="BU5940" s="18" t="s">
        <v>11313</v>
      </c>
      <c r="BV5940" s="18" t="s">
        <v>663</v>
      </c>
      <c r="BW5940" s="18" t="s">
        <v>6210</v>
      </c>
    </row>
    <row r="5941" spans="51:75" x14ac:dyDescent="0.3">
      <c r="AY5941" s="94" t="e">
        <f>VLOOKUP(C5941,#REF!, 2,FALSE)</f>
        <v>#REF!</v>
      </c>
      <c r="BM5941" s="18" t="s">
        <v>2012</v>
      </c>
      <c r="BN5941" s="18" t="s">
        <v>715</v>
      </c>
      <c r="BO5941" s="18" t="s">
        <v>4382</v>
      </c>
      <c r="BU5941" s="18" t="s">
        <v>2012</v>
      </c>
      <c r="BV5941" s="18" t="s">
        <v>715</v>
      </c>
      <c r="BW5941" s="18" t="s">
        <v>4382</v>
      </c>
    </row>
    <row r="5942" spans="51:75" x14ac:dyDescent="0.3">
      <c r="AY5942" s="94" t="e">
        <f>VLOOKUP(C5942,#REF!, 2,FALSE)</f>
        <v>#REF!</v>
      </c>
      <c r="BM5942" s="18" t="s">
        <v>11314</v>
      </c>
      <c r="BN5942" s="18" t="s">
        <v>3024</v>
      </c>
      <c r="BO5942" s="18" t="s">
        <v>10472</v>
      </c>
      <c r="BU5942" s="18" t="s">
        <v>11314</v>
      </c>
      <c r="BV5942" s="18" t="s">
        <v>3024</v>
      </c>
      <c r="BW5942" s="18" t="s">
        <v>10472</v>
      </c>
    </row>
    <row r="5943" spans="51:75" x14ac:dyDescent="0.3">
      <c r="AY5943" s="94" t="e">
        <f>VLOOKUP(C5943,#REF!, 2,FALSE)</f>
        <v>#REF!</v>
      </c>
      <c r="BM5943" s="18" t="s">
        <v>385</v>
      </c>
      <c r="BN5943" s="18" t="s">
        <v>1285</v>
      </c>
      <c r="BO5943" s="18" t="s">
        <v>11315</v>
      </c>
      <c r="BU5943" s="18" t="s">
        <v>385</v>
      </c>
      <c r="BV5943" s="18" t="s">
        <v>1285</v>
      </c>
      <c r="BW5943" s="18" t="s">
        <v>11315</v>
      </c>
    </row>
    <row r="5944" spans="51:75" x14ac:dyDescent="0.3">
      <c r="AY5944" s="94" t="e">
        <f>VLOOKUP(C5944,#REF!, 2,FALSE)</f>
        <v>#REF!</v>
      </c>
      <c r="BM5944" s="18" t="s">
        <v>11316</v>
      </c>
      <c r="BN5944" s="18" t="s">
        <v>17081</v>
      </c>
      <c r="BO5944" s="18" t="s">
        <v>11317</v>
      </c>
      <c r="BU5944" s="18" t="s">
        <v>11316</v>
      </c>
      <c r="BV5944" s="18" t="s">
        <v>17081</v>
      </c>
      <c r="BW5944" s="18" t="s">
        <v>11317</v>
      </c>
    </row>
    <row r="5945" spans="51:75" x14ac:dyDescent="0.3">
      <c r="AY5945" s="94" t="e">
        <f>VLOOKUP(C5945,#REF!, 2,FALSE)</f>
        <v>#REF!</v>
      </c>
      <c r="BM5945" s="18" t="s">
        <v>11318</v>
      </c>
      <c r="BN5945" s="18" t="s">
        <v>17081</v>
      </c>
      <c r="BO5945" s="18" t="s">
        <v>2998</v>
      </c>
      <c r="BU5945" s="18" t="s">
        <v>11318</v>
      </c>
      <c r="BV5945" s="18" t="s">
        <v>17081</v>
      </c>
      <c r="BW5945" s="18" t="s">
        <v>2998</v>
      </c>
    </row>
    <row r="5946" spans="51:75" x14ac:dyDescent="0.3">
      <c r="AY5946" s="94" t="e">
        <f>VLOOKUP(C5946,#REF!, 2,FALSE)</f>
        <v>#REF!</v>
      </c>
      <c r="BM5946" s="18" t="s">
        <v>11319</v>
      </c>
      <c r="BN5946" s="18" t="s">
        <v>17081</v>
      </c>
      <c r="BO5946" s="18" t="s">
        <v>4866</v>
      </c>
      <c r="BU5946" s="18" t="s">
        <v>11319</v>
      </c>
      <c r="BV5946" s="18" t="s">
        <v>17081</v>
      </c>
      <c r="BW5946" s="18" t="s">
        <v>4866</v>
      </c>
    </row>
    <row r="5947" spans="51:75" x14ac:dyDescent="0.3">
      <c r="AY5947" s="94" t="e">
        <f>VLOOKUP(C5947,#REF!, 2,FALSE)</f>
        <v>#REF!</v>
      </c>
      <c r="BM5947" s="18" t="s">
        <v>11320</v>
      </c>
      <c r="BN5947" s="18" t="s">
        <v>642</v>
      </c>
      <c r="BO5947" s="18" t="s">
        <v>2998</v>
      </c>
      <c r="BU5947" s="18" t="s">
        <v>11320</v>
      </c>
      <c r="BV5947" s="18" t="s">
        <v>642</v>
      </c>
      <c r="BW5947" s="18" t="s">
        <v>2998</v>
      </c>
    </row>
    <row r="5948" spans="51:75" x14ac:dyDescent="0.3">
      <c r="AY5948" s="94" t="e">
        <f>VLOOKUP(C5948,#REF!, 2,FALSE)</f>
        <v>#REF!</v>
      </c>
      <c r="BM5948" s="18" t="s">
        <v>2013</v>
      </c>
      <c r="BN5948" s="18" t="s">
        <v>642</v>
      </c>
      <c r="BO5948" s="18" t="s">
        <v>1140</v>
      </c>
      <c r="BU5948" s="18" t="s">
        <v>2013</v>
      </c>
      <c r="BV5948" s="18" t="s">
        <v>642</v>
      </c>
      <c r="BW5948" s="18" t="s">
        <v>1140</v>
      </c>
    </row>
    <row r="5949" spans="51:75" x14ac:dyDescent="0.3">
      <c r="AY5949" s="94" t="e">
        <f>VLOOKUP(C5949,#REF!, 2,FALSE)</f>
        <v>#REF!</v>
      </c>
      <c r="BM5949" s="18" t="s">
        <v>11321</v>
      </c>
      <c r="BN5949" s="18" t="s">
        <v>642</v>
      </c>
      <c r="BO5949" s="18" t="s">
        <v>856</v>
      </c>
      <c r="BU5949" s="18" t="s">
        <v>11321</v>
      </c>
      <c r="BV5949" s="18" t="s">
        <v>642</v>
      </c>
      <c r="BW5949" s="18" t="s">
        <v>856</v>
      </c>
    </row>
    <row r="5950" spans="51:75" x14ac:dyDescent="0.3">
      <c r="AY5950" s="94" t="e">
        <f>VLOOKUP(C5950,#REF!, 2,FALSE)</f>
        <v>#REF!</v>
      </c>
      <c r="BM5950" s="18" t="s">
        <v>386</v>
      </c>
      <c r="BN5950" s="18" t="s">
        <v>853</v>
      </c>
      <c r="BO5950" s="18" t="s">
        <v>2898</v>
      </c>
      <c r="BU5950" s="18" t="s">
        <v>386</v>
      </c>
      <c r="BV5950" s="18" t="s">
        <v>853</v>
      </c>
      <c r="BW5950" s="18" t="s">
        <v>2898</v>
      </c>
    </row>
    <row r="5951" spans="51:75" x14ac:dyDescent="0.3">
      <c r="AY5951" s="94" t="e">
        <f>VLOOKUP(C5951,#REF!, 2,FALSE)</f>
        <v>#REF!</v>
      </c>
      <c r="BM5951" s="18" t="s">
        <v>387</v>
      </c>
      <c r="BN5951" s="18" t="s">
        <v>668</v>
      </c>
      <c r="BO5951" s="18" t="s">
        <v>3096</v>
      </c>
      <c r="BU5951" s="18" t="s">
        <v>387</v>
      </c>
      <c r="BV5951" s="18" t="s">
        <v>668</v>
      </c>
      <c r="BW5951" s="18" t="s">
        <v>3096</v>
      </c>
    </row>
    <row r="5952" spans="51:75" x14ac:dyDescent="0.3">
      <c r="AY5952" s="94" t="e">
        <f>VLOOKUP(C5952,#REF!, 2,FALSE)</f>
        <v>#REF!</v>
      </c>
      <c r="BM5952" s="18" t="s">
        <v>11323</v>
      </c>
      <c r="BN5952" s="18" t="s">
        <v>668</v>
      </c>
      <c r="BO5952" s="18" t="s">
        <v>8060</v>
      </c>
      <c r="BU5952" s="18" t="s">
        <v>11323</v>
      </c>
      <c r="BV5952" s="18" t="s">
        <v>668</v>
      </c>
      <c r="BW5952" s="18" t="s">
        <v>8060</v>
      </c>
    </row>
    <row r="5953" spans="51:75" x14ac:dyDescent="0.3">
      <c r="AY5953" s="94" t="e">
        <f>VLOOKUP(C5953,#REF!, 2,FALSE)</f>
        <v>#REF!</v>
      </c>
      <c r="BM5953" s="18" t="s">
        <v>11325</v>
      </c>
      <c r="BN5953" s="18" t="s">
        <v>668</v>
      </c>
      <c r="BO5953" s="18" t="s">
        <v>11326</v>
      </c>
      <c r="BU5953" s="18" t="s">
        <v>11325</v>
      </c>
      <c r="BV5953" s="18" t="s">
        <v>668</v>
      </c>
      <c r="BW5953" s="18" t="s">
        <v>11326</v>
      </c>
    </row>
    <row r="5954" spans="51:75" x14ac:dyDescent="0.3">
      <c r="AY5954" s="94" t="e">
        <f>VLOOKUP(C5954,#REF!, 2,FALSE)</f>
        <v>#REF!</v>
      </c>
      <c r="BM5954" s="18" t="s">
        <v>11327</v>
      </c>
      <c r="BN5954" s="18" t="s">
        <v>618</v>
      </c>
      <c r="BO5954" s="18" t="s">
        <v>7020</v>
      </c>
      <c r="BU5954" s="18" t="s">
        <v>11327</v>
      </c>
      <c r="BV5954" s="18" t="s">
        <v>618</v>
      </c>
      <c r="BW5954" s="18" t="s">
        <v>7020</v>
      </c>
    </row>
    <row r="5955" spans="51:75" x14ac:dyDescent="0.3">
      <c r="AY5955" s="94" t="e">
        <f>VLOOKUP(C5955,#REF!, 2,FALSE)</f>
        <v>#REF!</v>
      </c>
      <c r="BM5955" s="18" t="s">
        <v>429</v>
      </c>
      <c r="BN5955" s="18" t="s">
        <v>645</v>
      </c>
      <c r="BO5955" s="18" t="s">
        <v>3588</v>
      </c>
      <c r="BU5955" s="18" t="s">
        <v>429</v>
      </c>
      <c r="BV5955" s="18" t="s">
        <v>645</v>
      </c>
      <c r="BW5955" s="18" t="s">
        <v>3588</v>
      </c>
    </row>
    <row r="5956" spans="51:75" x14ac:dyDescent="0.3">
      <c r="AY5956" s="94" t="e">
        <f>VLOOKUP(C5956,#REF!, 2,FALSE)</f>
        <v>#REF!</v>
      </c>
      <c r="BM5956" s="18" t="s">
        <v>2014</v>
      </c>
      <c r="BN5956" s="18" t="s">
        <v>631</v>
      </c>
      <c r="BO5956" s="18" t="s">
        <v>1394</v>
      </c>
      <c r="BU5956" s="18" t="s">
        <v>2014</v>
      </c>
      <c r="BV5956" s="18" t="s">
        <v>631</v>
      </c>
      <c r="BW5956" s="18" t="s">
        <v>1394</v>
      </c>
    </row>
    <row r="5957" spans="51:75" x14ac:dyDescent="0.3">
      <c r="AY5957" s="94" t="e">
        <f>VLOOKUP(C5957,#REF!, 2,FALSE)</f>
        <v>#REF!</v>
      </c>
      <c r="BM5957" s="18" t="s">
        <v>11328</v>
      </c>
      <c r="BN5957" s="18" t="s">
        <v>2998</v>
      </c>
      <c r="BO5957" s="18" t="s">
        <v>2998</v>
      </c>
      <c r="BU5957" s="18" t="s">
        <v>11328</v>
      </c>
      <c r="BV5957" s="18" t="s">
        <v>2998</v>
      </c>
      <c r="BW5957" s="18" t="s">
        <v>2998</v>
      </c>
    </row>
    <row r="5958" spans="51:75" x14ac:dyDescent="0.3">
      <c r="AY5958" s="94" t="e">
        <f>VLOOKUP(C5958,#REF!, 2,FALSE)</f>
        <v>#REF!</v>
      </c>
      <c r="BM5958" s="18" t="s">
        <v>11329</v>
      </c>
      <c r="BN5958" s="18" t="s">
        <v>861</v>
      </c>
      <c r="BO5958" s="18" t="s">
        <v>11330</v>
      </c>
      <c r="BU5958" s="18" t="s">
        <v>11329</v>
      </c>
      <c r="BV5958" s="18" t="s">
        <v>861</v>
      </c>
      <c r="BW5958" s="18" t="s">
        <v>11330</v>
      </c>
    </row>
    <row r="5959" spans="51:75" x14ac:dyDescent="0.3">
      <c r="AY5959" s="94" t="e">
        <f>VLOOKUP(C5959,#REF!, 2,FALSE)</f>
        <v>#REF!</v>
      </c>
      <c r="BM5959" s="18" t="s">
        <v>11331</v>
      </c>
      <c r="BN5959" s="18" t="s">
        <v>3024</v>
      </c>
      <c r="BO5959" s="18" t="s">
        <v>11332</v>
      </c>
      <c r="BU5959" s="18" t="s">
        <v>11331</v>
      </c>
      <c r="BV5959" s="18" t="s">
        <v>3024</v>
      </c>
      <c r="BW5959" s="18" t="s">
        <v>11332</v>
      </c>
    </row>
    <row r="5960" spans="51:75" x14ac:dyDescent="0.3">
      <c r="AY5960" s="94" t="e">
        <f>VLOOKUP(C5960,#REF!, 2,FALSE)</f>
        <v>#REF!</v>
      </c>
      <c r="BM5960" s="18" t="s">
        <v>11333</v>
      </c>
      <c r="BN5960" s="18" t="s">
        <v>861</v>
      </c>
      <c r="BO5960" s="18" t="s">
        <v>4007</v>
      </c>
      <c r="BU5960" s="18" t="s">
        <v>11333</v>
      </c>
      <c r="BV5960" s="18" t="s">
        <v>861</v>
      </c>
      <c r="BW5960" s="18" t="s">
        <v>4007</v>
      </c>
    </row>
    <row r="5961" spans="51:75" x14ac:dyDescent="0.3">
      <c r="AY5961" s="94" t="e">
        <f>VLOOKUP(C5961,#REF!, 2,FALSE)</f>
        <v>#REF!</v>
      </c>
      <c r="BM5961" s="18" t="s">
        <v>11334</v>
      </c>
      <c r="BN5961" s="18" t="s">
        <v>17081</v>
      </c>
      <c r="BO5961" s="18" t="s">
        <v>11335</v>
      </c>
      <c r="BU5961" s="18" t="s">
        <v>11334</v>
      </c>
      <c r="BV5961" s="18" t="s">
        <v>17081</v>
      </c>
      <c r="BW5961" s="18" t="s">
        <v>11335</v>
      </c>
    </row>
    <row r="5962" spans="51:75" x14ac:dyDescent="0.3">
      <c r="AY5962" s="94" t="e">
        <f>VLOOKUP(C5962,#REF!, 2,FALSE)</f>
        <v>#REF!</v>
      </c>
      <c r="BM5962" s="18" t="s">
        <v>11336</v>
      </c>
      <c r="BN5962" s="18" t="s">
        <v>2993</v>
      </c>
      <c r="BO5962" s="18" t="s">
        <v>1604</v>
      </c>
      <c r="BU5962" s="18" t="s">
        <v>11336</v>
      </c>
      <c r="BV5962" s="18" t="s">
        <v>2993</v>
      </c>
      <c r="BW5962" s="18" t="s">
        <v>1604</v>
      </c>
    </row>
    <row r="5963" spans="51:75" x14ac:dyDescent="0.3">
      <c r="AY5963" s="94" t="e">
        <f>VLOOKUP(C5963,#REF!, 2,FALSE)</f>
        <v>#REF!</v>
      </c>
      <c r="BM5963" s="18" t="s">
        <v>11337</v>
      </c>
      <c r="BN5963" s="18" t="s">
        <v>1152</v>
      </c>
      <c r="BO5963" s="18" t="s">
        <v>4962</v>
      </c>
      <c r="BU5963" s="18" t="s">
        <v>11337</v>
      </c>
      <c r="BV5963" s="18" t="s">
        <v>1152</v>
      </c>
      <c r="BW5963" s="18" t="s">
        <v>4962</v>
      </c>
    </row>
    <row r="5964" spans="51:75" x14ac:dyDescent="0.3">
      <c r="AY5964" s="94" t="e">
        <f>VLOOKUP(C5964,#REF!, 2,FALSE)</f>
        <v>#REF!</v>
      </c>
      <c r="BM5964" s="18" t="s">
        <v>11338</v>
      </c>
      <c r="BN5964" s="18" t="s">
        <v>783</v>
      </c>
      <c r="BO5964" s="18" t="s">
        <v>11339</v>
      </c>
      <c r="BU5964" s="18" t="s">
        <v>11338</v>
      </c>
      <c r="BV5964" s="18" t="s">
        <v>783</v>
      </c>
      <c r="BW5964" s="18" t="s">
        <v>11339</v>
      </c>
    </row>
    <row r="5965" spans="51:75" x14ac:dyDescent="0.3">
      <c r="AY5965" s="94" t="e">
        <f>VLOOKUP(C5965,#REF!, 2,FALSE)</f>
        <v>#REF!</v>
      </c>
      <c r="BM5965" s="18" t="s">
        <v>11340</v>
      </c>
      <c r="BN5965" s="18" t="s">
        <v>17081</v>
      </c>
      <c r="BO5965" s="18" t="s">
        <v>11341</v>
      </c>
      <c r="BU5965" s="18" t="s">
        <v>11340</v>
      </c>
      <c r="BV5965" s="18" t="s">
        <v>17081</v>
      </c>
      <c r="BW5965" s="18" t="s">
        <v>11341</v>
      </c>
    </row>
    <row r="5966" spans="51:75" x14ac:dyDescent="0.3">
      <c r="AY5966" s="94" t="e">
        <f>VLOOKUP(C5966,#REF!, 2,FALSE)</f>
        <v>#REF!</v>
      </c>
      <c r="BM5966" s="18" t="s">
        <v>11342</v>
      </c>
      <c r="BN5966" s="18" t="s">
        <v>617</v>
      </c>
      <c r="BO5966" s="18" t="s">
        <v>11343</v>
      </c>
      <c r="BU5966" s="18" t="s">
        <v>11342</v>
      </c>
      <c r="BV5966" s="18" t="s">
        <v>617</v>
      </c>
      <c r="BW5966" s="18" t="s">
        <v>11343</v>
      </c>
    </row>
    <row r="5967" spans="51:75" x14ac:dyDescent="0.3">
      <c r="AY5967" s="94" t="e">
        <f>VLOOKUP(C5967,#REF!, 2,FALSE)</f>
        <v>#REF!</v>
      </c>
      <c r="BM5967" s="18" t="s">
        <v>11344</v>
      </c>
      <c r="BN5967" s="18" t="s">
        <v>636</v>
      </c>
      <c r="BO5967" s="18" t="s">
        <v>782</v>
      </c>
      <c r="BU5967" s="18" t="s">
        <v>11344</v>
      </c>
      <c r="BV5967" s="18" t="s">
        <v>636</v>
      </c>
      <c r="BW5967" s="18" t="s">
        <v>782</v>
      </c>
    </row>
    <row r="5968" spans="51:75" x14ac:dyDescent="0.3">
      <c r="AY5968" s="94" t="e">
        <f>VLOOKUP(C5968,#REF!, 2,FALSE)</f>
        <v>#REF!</v>
      </c>
      <c r="BM5968" s="18" t="s">
        <v>11345</v>
      </c>
      <c r="BN5968" s="18" t="s">
        <v>787</v>
      </c>
      <c r="BO5968" s="18" t="s">
        <v>10515</v>
      </c>
      <c r="BU5968" s="18" t="s">
        <v>11345</v>
      </c>
      <c r="BV5968" s="18" t="s">
        <v>787</v>
      </c>
      <c r="BW5968" s="18" t="s">
        <v>10515</v>
      </c>
    </row>
    <row r="5969" spans="51:75" x14ac:dyDescent="0.3">
      <c r="AY5969" s="94" t="e">
        <f>VLOOKUP(C5969,#REF!, 2,FALSE)</f>
        <v>#REF!</v>
      </c>
      <c r="BM5969" s="18" t="s">
        <v>2015</v>
      </c>
      <c r="BN5969" s="18" t="s">
        <v>815</v>
      </c>
      <c r="BO5969" s="18" t="s">
        <v>7278</v>
      </c>
      <c r="BU5969" s="18" t="s">
        <v>2015</v>
      </c>
      <c r="BV5969" s="18" t="s">
        <v>815</v>
      </c>
      <c r="BW5969" s="18" t="s">
        <v>7278</v>
      </c>
    </row>
    <row r="5970" spans="51:75" x14ac:dyDescent="0.3">
      <c r="AY5970" s="94" t="e">
        <f>VLOOKUP(C5970,#REF!, 2,FALSE)</f>
        <v>#REF!</v>
      </c>
      <c r="BM5970" s="18" t="s">
        <v>11346</v>
      </c>
      <c r="BN5970" s="18" t="s">
        <v>626</v>
      </c>
      <c r="BO5970" s="18" t="s">
        <v>728</v>
      </c>
      <c r="BU5970" s="18" t="s">
        <v>11346</v>
      </c>
      <c r="BV5970" s="18" t="s">
        <v>626</v>
      </c>
      <c r="BW5970" s="18" t="s">
        <v>728</v>
      </c>
    </row>
    <row r="5971" spans="51:75" x14ac:dyDescent="0.3">
      <c r="AY5971" s="94" t="e">
        <f>VLOOKUP(C5971,#REF!, 2,FALSE)</f>
        <v>#REF!</v>
      </c>
      <c r="BM5971" s="18" t="s">
        <v>11347</v>
      </c>
      <c r="BN5971" s="18" t="s">
        <v>636</v>
      </c>
      <c r="BO5971" s="18" t="s">
        <v>782</v>
      </c>
      <c r="BU5971" s="18" t="s">
        <v>11347</v>
      </c>
      <c r="BV5971" s="18" t="s">
        <v>636</v>
      </c>
      <c r="BW5971" s="18" t="s">
        <v>782</v>
      </c>
    </row>
    <row r="5972" spans="51:75" x14ac:dyDescent="0.3">
      <c r="AY5972" s="94" t="e">
        <f>VLOOKUP(C5972,#REF!, 2,FALSE)</f>
        <v>#REF!</v>
      </c>
      <c r="BM5972" s="18" t="s">
        <v>11348</v>
      </c>
      <c r="BN5972" s="18" t="s">
        <v>705</v>
      </c>
      <c r="BO5972" s="18" t="s">
        <v>1214</v>
      </c>
      <c r="BU5972" s="18" t="s">
        <v>11348</v>
      </c>
      <c r="BV5972" s="18" t="s">
        <v>705</v>
      </c>
      <c r="BW5972" s="18" t="s">
        <v>1214</v>
      </c>
    </row>
    <row r="5973" spans="51:75" x14ac:dyDescent="0.3">
      <c r="AY5973" s="94" t="e">
        <f>VLOOKUP(C5973,#REF!, 2,FALSE)</f>
        <v>#REF!</v>
      </c>
      <c r="BM5973" s="18" t="s">
        <v>11349</v>
      </c>
      <c r="BN5973" s="18" t="s">
        <v>636</v>
      </c>
      <c r="BO5973" s="18" t="s">
        <v>782</v>
      </c>
      <c r="BU5973" s="18" t="s">
        <v>11349</v>
      </c>
      <c r="BV5973" s="18" t="s">
        <v>636</v>
      </c>
      <c r="BW5973" s="18" t="s">
        <v>782</v>
      </c>
    </row>
    <row r="5974" spans="51:75" x14ac:dyDescent="0.3">
      <c r="AY5974" s="94" t="e">
        <f>VLOOKUP(C5974,#REF!, 2,FALSE)</f>
        <v>#REF!</v>
      </c>
      <c r="BM5974" s="18" t="s">
        <v>11350</v>
      </c>
      <c r="BN5974" s="18" t="s">
        <v>636</v>
      </c>
      <c r="BO5974" s="18" t="s">
        <v>782</v>
      </c>
      <c r="BU5974" s="18" t="s">
        <v>11350</v>
      </c>
      <c r="BV5974" s="18" t="s">
        <v>636</v>
      </c>
      <c r="BW5974" s="18" t="s">
        <v>782</v>
      </c>
    </row>
    <row r="5975" spans="51:75" x14ac:dyDescent="0.3">
      <c r="AY5975" s="94" t="e">
        <f>VLOOKUP(C5975,#REF!, 2,FALSE)</f>
        <v>#REF!</v>
      </c>
      <c r="BM5975" s="18" t="s">
        <v>11352</v>
      </c>
      <c r="BN5975" s="18" t="s">
        <v>618</v>
      </c>
      <c r="BO5975" s="18" t="s">
        <v>1214</v>
      </c>
      <c r="BU5975" s="18" t="s">
        <v>11352</v>
      </c>
      <c r="BV5975" s="18" t="s">
        <v>618</v>
      </c>
      <c r="BW5975" s="18" t="s">
        <v>1214</v>
      </c>
    </row>
    <row r="5976" spans="51:75" x14ac:dyDescent="0.3">
      <c r="AY5976" s="94" t="e">
        <f>VLOOKUP(C5976,#REF!, 2,FALSE)</f>
        <v>#REF!</v>
      </c>
      <c r="BM5976" s="18" t="s">
        <v>11353</v>
      </c>
      <c r="BN5976" s="18" t="s">
        <v>636</v>
      </c>
      <c r="BO5976" s="18" t="s">
        <v>9459</v>
      </c>
      <c r="BU5976" s="18" t="s">
        <v>11353</v>
      </c>
      <c r="BV5976" s="18" t="s">
        <v>636</v>
      </c>
      <c r="BW5976" s="18" t="s">
        <v>9459</v>
      </c>
    </row>
    <row r="5977" spans="51:75" x14ac:dyDescent="0.3">
      <c r="AY5977" s="94" t="e">
        <f>VLOOKUP(C5977,#REF!, 2,FALSE)</f>
        <v>#REF!</v>
      </c>
      <c r="BM5977" s="18" t="s">
        <v>11354</v>
      </c>
      <c r="BN5977" s="18" t="s">
        <v>783</v>
      </c>
      <c r="BO5977" s="18" t="s">
        <v>11355</v>
      </c>
      <c r="BU5977" s="18" t="s">
        <v>11354</v>
      </c>
      <c r="BV5977" s="18" t="s">
        <v>783</v>
      </c>
      <c r="BW5977" s="18" t="s">
        <v>11355</v>
      </c>
    </row>
    <row r="5978" spans="51:75" x14ac:dyDescent="0.3">
      <c r="AY5978" s="94" t="e">
        <f>VLOOKUP(C5978,#REF!, 2,FALSE)</f>
        <v>#REF!</v>
      </c>
      <c r="BM5978" s="18" t="s">
        <v>11356</v>
      </c>
      <c r="BN5978" s="18" t="s">
        <v>645</v>
      </c>
      <c r="BO5978" s="18" t="s">
        <v>7846</v>
      </c>
      <c r="BU5978" s="18" t="s">
        <v>11356</v>
      </c>
      <c r="BV5978" s="18" t="s">
        <v>645</v>
      </c>
      <c r="BW5978" s="18" t="s">
        <v>7846</v>
      </c>
    </row>
    <row r="5979" spans="51:75" x14ac:dyDescent="0.3">
      <c r="AY5979" s="94" t="e">
        <f>VLOOKUP(C5979,#REF!, 2,FALSE)</f>
        <v>#REF!</v>
      </c>
      <c r="BM5979" s="18" t="s">
        <v>2016</v>
      </c>
      <c r="BN5979" s="18" t="s">
        <v>742</v>
      </c>
      <c r="BO5979" s="18" t="s">
        <v>1505</v>
      </c>
      <c r="BU5979" s="18" t="s">
        <v>2016</v>
      </c>
      <c r="BV5979" s="18" t="s">
        <v>742</v>
      </c>
      <c r="BW5979" s="18" t="s">
        <v>1505</v>
      </c>
    </row>
    <row r="5980" spans="51:75" x14ac:dyDescent="0.3">
      <c r="AY5980" s="94" t="e">
        <f>VLOOKUP(C5980,#REF!, 2,FALSE)</f>
        <v>#REF!</v>
      </c>
      <c r="BM5980" s="18" t="s">
        <v>11357</v>
      </c>
      <c r="BN5980" s="18" t="s">
        <v>1152</v>
      </c>
      <c r="BO5980" s="18" t="s">
        <v>2998</v>
      </c>
      <c r="BU5980" s="18" t="s">
        <v>11357</v>
      </c>
      <c r="BV5980" s="18" t="s">
        <v>1152</v>
      </c>
      <c r="BW5980" s="18" t="s">
        <v>2998</v>
      </c>
    </row>
    <row r="5981" spans="51:75" x14ac:dyDescent="0.3">
      <c r="AY5981" s="94" t="e">
        <f>VLOOKUP(C5981,#REF!, 2,FALSE)</f>
        <v>#REF!</v>
      </c>
      <c r="BM5981" s="18" t="s">
        <v>11358</v>
      </c>
      <c r="BN5981" s="18" t="s">
        <v>17081</v>
      </c>
      <c r="BO5981" s="18" t="s">
        <v>7798</v>
      </c>
      <c r="BU5981" s="18" t="s">
        <v>11358</v>
      </c>
      <c r="BV5981" s="18" t="s">
        <v>17081</v>
      </c>
      <c r="BW5981" s="18" t="s">
        <v>7798</v>
      </c>
    </row>
    <row r="5982" spans="51:75" x14ac:dyDescent="0.3">
      <c r="AY5982" s="94" t="e">
        <f>VLOOKUP(C5982,#REF!, 2,FALSE)</f>
        <v>#REF!</v>
      </c>
      <c r="BM5982" s="18" t="s">
        <v>11359</v>
      </c>
      <c r="BN5982" s="18" t="s">
        <v>664</v>
      </c>
      <c r="BO5982" s="18" t="s">
        <v>6400</v>
      </c>
      <c r="BU5982" s="18" t="s">
        <v>11359</v>
      </c>
      <c r="BV5982" s="18" t="s">
        <v>664</v>
      </c>
      <c r="BW5982" s="18" t="s">
        <v>6400</v>
      </c>
    </row>
    <row r="5983" spans="51:75" x14ac:dyDescent="0.3">
      <c r="AY5983" s="94" t="e">
        <f>VLOOKUP(C5983,#REF!, 2,FALSE)</f>
        <v>#REF!</v>
      </c>
      <c r="BM5983" s="18" t="s">
        <v>11360</v>
      </c>
      <c r="BN5983" s="18" t="s">
        <v>3024</v>
      </c>
      <c r="BO5983" s="18" t="s">
        <v>6804</v>
      </c>
      <c r="BU5983" s="18" t="s">
        <v>11360</v>
      </c>
      <c r="BV5983" s="18" t="s">
        <v>3024</v>
      </c>
      <c r="BW5983" s="18" t="s">
        <v>6804</v>
      </c>
    </row>
    <row r="5984" spans="51:75" x14ac:dyDescent="0.3">
      <c r="AY5984" s="94" t="e">
        <f>VLOOKUP(C5984,#REF!, 2,FALSE)</f>
        <v>#REF!</v>
      </c>
      <c r="BM5984" s="18" t="s">
        <v>2017</v>
      </c>
      <c r="BN5984" s="18" t="s">
        <v>17081</v>
      </c>
      <c r="BO5984" s="18" t="s">
        <v>1761</v>
      </c>
      <c r="BU5984" s="18" t="s">
        <v>2017</v>
      </c>
      <c r="BV5984" s="18" t="s">
        <v>17081</v>
      </c>
      <c r="BW5984" s="18" t="s">
        <v>1761</v>
      </c>
    </row>
    <row r="5985" spans="51:75" x14ac:dyDescent="0.3">
      <c r="AY5985" s="94" t="e">
        <f>VLOOKUP(C5985,#REF!, 2,FALSE)</f>
        <v>#REF!</v>
      </c>
      <c r="BM5985" s="18" t="s">
        <v>11361</v>
      </c>
      <c r="BN5985" s="18" t="s">
        <v>636</v>
      </c>
      <c r="BO5985" s="18" t="s">
        <v>782</v>
      </c>
      <c r="BU5985" s="18" t="s">
        <v>11361</v>
      </c>
      <c r="BV5985" s="18" t="s">
        <v>636</v>
      </c>
      <c r="BW5985" s="18" t="s">
        <v>782</v>
      </c>
    </row>
    <row r="5986" spans="51:75" x14ac:dyDescent="0.3">
      <c r="AY5986" s="94" t="e">
        <f>VLOOKUP(C5986,#REF!, 2,FALSE)</f>
        <v>#REF!</v>
      </c>
      <c r="BM5986" s="18" t="s">
        <v>11362</v>
      </c>
      <c r="BN5986" s="18" t="s">
        <v>1285</v>
      </c>
      <c r="BO5986" s="18" t="s">
        <v>4632</v>
      </c>
      <c r="BU5986" s="18" t="s">
        <v>11362</v>
      </c>
      <c r="BV5986" s="18" t="s">
        <v>1285</v>
      </c>
      <c r="BW5986" s="18" t="s">
        <v>4632</v>
      </c>
    </row>
    <row r="5987" spans="51:75" x14ac:dyDescent="0.3">
      <c r="AY5987" s="94" t="e">
        <f>VLOOKUP(C5987,#REF!, 2,FALSE)</f>
        <v>#REF!</v>
      </c>
      <c r="BM5987" s="18" t="s">
        <v>11363</v>
      </c>
      <c r="BN5987" s="18" t="s">
        <v>790</v>
      </c>
      <c r="BO5987" s="18" t="s">
        <v>2998</v>
      </c>
      <c r="BU5987" s="18" t="s">
        <v>11363</v>
      </c>
      <c r="BV5987" s="18" t="s">
        <v>790</v>
      </c>
      <c r="BW5987" s="18" t="s">
        <v>2998</v>
      </c>
    </row>
    <row r="5988" spans="51:75" x14ac:dyDescent="0.3">
      <c r="AY5988" s="94" t="e">
        <f>VLOOKUP(C5988,#REF!, 2,FALSE)</f>
        <v>#REF!</v>
      </c>
      <c r="BM5988" s="18" t="s">
        <v>430</v>
      </c>
      <c r="BN5988" s="18" t="s">
        <v>2437</v>
      </c>
      <c r="BO5988" s="18" t="s">
        <v>1410</v>
      </c>
      <c r="BU5988" s="18" t="s">
        <v>430</v>
      </c>
      <c r="BV5988" s="18" t="s">
        <v>2437</v>
      </c>
      <c r="BW5988" s="18" t="s">
        <v>1410</v>
      </c>
    </row>
    <row r="5989" spans="51:75" x14ac:dyDescent="0.3">
      <c r="AY5989" s="94" t="e">
        <f>VLOOKUP(C5989,#REF!, 2,FALSE)</f>
        <v>#REF!</v>
      </c>
      <c r="BM5989" s="18" t="s">
        <v>11365</v>
      </c>
      <c r="BN5989" s="18" t="s">
        <v>642</v>
      </c>
      <c r="BO5989" s="18" t="s">
        <v>782</v>
      </c>
      <c r="BU5989" s="18" t="s">
        <v>11365</v>
      </c>
      <c r="BV5989" s="18" t="s">
        <v>642</v>
      </c>
      <c r="BW5989" s="18" t="s">
        <v>782</v>
      </c>
    </row>
    <row r="5990" spans="51:75" x14ac:dyDescent="0.3">
      <c r="AY5990" s="94" t="e">
        <f>VLOOKUP(C5990,#REF!, 2,FALSE)</f>
        <v>#REF!</v>
      </c>
      <c r="BM5990" s="18" t="s">
        <v>11366</v>
      </c>
      <c r="BN5990" s="18" t="s">
        <v>822</v>
      </c>
      <c r="BO5990" s="18" t="s">
        <v>3860</v>
      </c>
      <c r="BU5990" s="18" t="s">
        <v>11366</v>
      </c>
      <c r="BV5990" s="18" t="s">
        <v>822</v>
      </c>
      <c r="BW5990" s="18" t="s">
        <v>3860</v>
      </c>
    </row>
    <row r="5991" spans="51:75" x14ac:dyDescent="0.3">
      <c r="AY5991" s="94" t="e">
        <f>VLOOKUP(C5991,#REF!, 2,FALSE)</f>
        <v>#REF!</v>
      </c>
      <c r="BM5991" s="18" t="s">
        <v>11367</v>
      </c>
      <c r="BN5991" s="18" t="s">
        <v>636</v>
      </c>
      <c r="BO5991" s="18" t="s">
        <v>782</v>
      </c>
      <c r="BU5991" s="18" t="s">
        <v>11367</v>
      </c>
      <c r="BV5991" s="18" t="s">
        <v>636</v>
      </c>
      <c r="BW5991" s="18" t="s">
        <v>782</v>
      </c>
    </row>
    <row r="5992" spans="51:75" x14ac:dyDescent="0.3">
      <c r="AY5992" s="94" t="e">
        <f>VLOOKUP(C5992,#REF!, 2,FALSE)</f>
        <v>#REF!</v>
      </c>
      <c r="BM5992" s="18" t="s">
        <v>11368</v>
      </c>
      <c r="BN5992" s="18" t="s">
        <v>806</v>
      </c>
      <c r="BO5992" s="18" t="s">
        <v>2374</v>
      </c>
      <c r="BU5992" s="18" t="s">
        <v>11368</v>
      </c>
      <c r="BV5992" s="18" t="s">
        <v>806</v>
      </c>
      <c r="BW5992" s="18" t="s">
        <v>2374</v>
      </c>
    </row>
    <row r="5993" spans="51:75" x14ac:dyDescent="0.3">
      <c r="AY5993" s="94" t="e">
        <f>VLOOKUP(C5993,#REF!, 2,FALSE)</f>
        <v>#REF!</v>
      </c>
      <c r="BM5993" s="18" t="s">
        <v>388</v>
      </c>
      <c r="BN5993" s="18" t="s">
        <v>952</v>
      </c>
      <c r="BO5993" s="18" t="s">
        <v>1918</v>
      </c>
      <c r="BU5993" s="18" t="s">
        <v>388</v>
      </c>
      <c r="BV5993" s="18" t="s">
        <v>952</v>
      </c>
      <c r="BW5993" s="18" t="s">
        <v>1918</v>
      </c>
    </row>
    <row r="5994" spans="51:75" x14ac:dyDescent="0.3">
      <c r="AY5994" s="94" t="e">
        <f>VLOOKUP(C5994,#REF!, 2,FALSE)</f>
        <v>#REF!</v>
      </c>
      <c r="BM5994" s="18" t="s">
        <v>11370</v>
      </c>
      <c r="BN5994" s="18" t="s">
        <v>636</v>
      </c>
      <c r="BO5994" s="18" t="s">
        <v>782</v>
      </c>
      <c r="BU5994" s="18" t="s">
        <v>11370</v>
      </c>
      <c r="BV5994" s="18" t="s">
        <v>636</v>
      </c>
      <c r="BW5994" s="18" t="s">
        <v>782</v>
      </c>
    </row>
    <row r="5995" spans="51:75" x14ac:dyDescent="0.3">
      <c r="AY5995" s="94" t="e">
        <f>VLOOKUP(C5995,#REF!, 2,FALSE)</f>
        <v>#REF!</v>
      </c>
      <c r="BM5995" s="18" t="s">
        <v>11372</v>
      </c>
      <c r="BN5995" s="18" t="s">
        <v>1152</v>
      </c>
      <c r="BO5995" s="18" t="s">
        <v>11373</v>
      </c>
      <c r="BU5995" s="18" t="s">
        <v>11372</v>
      </c>
      <c r="BV5995" s="18" t="s">
        <v>1152</v>
      </c>
      <c r="BW5995" s="18" t="s">
        <v>11373</v>
      </c>
    </row>
    <row r="5996" spans="51:75" x14ac:dyDescent="0.3">
      <c r="AY5996" s="94" t="e">
        <f>VLOOKUP(C5996,#REF!, 2,FALSE)</f>
        <v>#REF!</v>
      </c>
      <c r="BM5996" s="18" t="s">
        <v>11374</v>
      </c>
      <c r="BN5996" s="18" t="s">
        <v>815</v>
      </c>
      <c r="BO5996" s="18" t="s">
        <v>2998</v>
      </c>
      <c r="BU5996" s="18" t="s">
        <v>11374</v>
      </c>
      <c r="BV5996" s="18" t="s">
        <v>815</v>
      </c>
      <c r="BW5996" s="18" t="s">
        <v>2998</v>
      </c>
    </row>
    <row r="5997" spans="51:75" x14ac:dyDescent="0.3">
      <c r="AY5997" s="94" t="e">
        <f>VLOOKUP(C5997,#REF!, 2,FALSE)</f>
        <v>#REF!</v>
      </c>
      <c r="BM5997" s="18" t="s">
        <v>11375</v>
      </c>
      <c r="BN5997" s="18" t="s">
        <v>795</v>
      </c>
      <c r="BO5997" s="18" t="s">
        <v>11376</v>
      </c>
      <c r="BU5997" s="18" t="s">
        <v>11375</v>
      </c>
      <c r="BV5997" s="18" t="s">
        <v>795</v>
      </c>
      <c r="BW5997" s="18" t="s">
        <v>11376</v>
      </c>
    </row>
    <row r="5998" spans="51:75" x14ac:dyDescent="0.3">
      <c r="AY5998" s="94" t="e">
        <f>VLOOKUP(C5998,#REF!, 2,FALSE)</f>
        <v>#REF!</v>
      </c>
      <c r="BM5998" s="18" t="s">
        <v>11377</v>
      </c>
      <c r="BN5998" s="18" t="s">
        <v>705</v>
      </c>
      <c r="BO5998" s="18" t="s">
        <v>666</v>
      </c>
      <c r="BU5998" s="18" t="s">
        <v>11377</v>
      </c>
      <c r="BV5998" s="18" t="s">
        <v>705</v>
      </c>
      <c r="BW5998" s="18" t="s">
        <v>666</v>
      </c>
    </row>
    <row r="5999" spans="51:75" x14ac:dyDescent="0.3">
      <c r="AY5999" s="94" t="e">
        <f>VLOOKUP(C5999,#REF!, 2,FALSE)</f>
        <v>#REF!</v>
      </c>
      <c r="BM5999" s="18" t="s">
        <v>11378</v>
      </c>
      <c r="BN5999" s="18" t="s">
        <v>636</v>
      </c>
      <c r="BO5999" s="18" t="s">
        <v>2998</v>
      </c>
      <c r="BU5999" s="18" t="s">
        <v>11378</v>
      </c>
      <c r="BV5999" s="18" t="s">
        <v>636</v>
      </c>
      <c r="BW5999" s="18" t="s">
        <v>2998</v>
      </c>
    </row>
    <row r="6000" spans="51:75" x14ac:dyDescent="0.3">
      <c r="AY6000" s="94" t="e">
        <f>VLOOKUP(C6000,#REF!, 2,FALSE)</f>
        <v>#REF!</v>
      </c>
      <c r="BM6000" s="18" t="s">
        <v>2018</v>
      </c>
      <c r="BN6000" s="18" t="s">
        <v>822</v>
      </c>
      <c r="BO6000" s="18" t="s">
        <v>11379</v>
      </c>
      <c r="BU6000" s="18" t="s">
        <v>2018</v>
      </c>
      <c r="BV6000" s="18" t="s">
        <v>822</v>
      </c>
      <c r="BW6000" s="18" t="s">
        <v>11379</v>
      </c>
    </row>
    <row r="6001" spans="51:75" x14ac:dyDescent="0.3">
      <c r="AY6001" s="94" t="e">
        <f>VLOOKUP(C6001,#REF!, 2,FALSE)</f>
        <v>#REF!</v>
      </c>
      <c r="BM6001" s="18" t="s">
        <v>11380</v>
      </c>
      <c r="BN6001" s="18" t="s">
        <v>799</v>
      </c>
      <c r="BO6001" s="18" t="s">
        <v>11381</v>
      </c>
      <c r="BU6001" s="18" t="s">
        <v>11380</v>
      </c>
      <c r="BV6001" s="18" t="s">
        <v>799</v>
      </c>
      <c r="BW6001" s="18" t="s">
        <v>11381</v>
      </c>
    </row>
    <row r="6002" spans="51:75" x14ac:dyDescent="0.3">
      <c r="AY6002" s="94" t="e">
        <f>VLOOKUP(C6002,#REF!, 2,FALSE)</f>
        <v>#REF!</v>
      </c>
      <c r="BM6002" s="18" t="s">
        <v>11382</v>
      </c>
      <c r="BN6002" s="18" t="s">
        <v>792</v>
      </c>
      <c r="BO6002" s="18" t="s">
        <v>2998</v>
      </c>
      <c r="BU6002" s="18" t="s">
        <v>11382</v>
      </c>
      <c r="BV6002" s="18" t="s">
        <v>792</v>
      </c>
      <c r="BW6002" s="18" t="s">
        <v>2998</v>
      </c>
    </row>
    <row r="6003" spans="51:75" x14ac:dyDescent="0.3">
      <c r="AY6003" s="94" t="e">
        <f>VLOOKUP(C6003,#REF!, 2,FALSE)</f>
        <v>#REF!</v>
      </c>
      <c r="BM6003" s="18" t="s">
        <v>11384</v>
      </c>
      <c r="BN6003" s="18" t="s">
        <v>3231</v>
      </c>
      <c r="BO6003" s="18" t="s">
        <v>11385</v>
      </c>
      <c r="BU6003" s="18" t="s">
        <v>11384</v>
      </c>
      <c r="BV6003" s="18" t="s">
        <v>3231</v>
      </c>
      <c r="BW6003" s="18" t="s">
        <v>11385</v>
      </c>
    </row>
    <row r="6004" spans="51:75" x14ac:dyDescent="0.3">
      <c r="AY6004" s="94" t="e">
        <f>VLOOKUP(C6004,#REF!, 2,FALSE)</f>
        <v>#REF!</v>
      </c>
      <c r="BM6004" s="18" t="s">
        <v>11386</v>
      </c>
      <c r="BN6004" s="18" t="s">
        <v>3231</v>
      </c>
      <c r="BO6004" s="18" t="s">
        <v>10140</v>
      </c>
      <c r="BU6004" s="18" t="s">
        <v>11386</v>
      </c>
      <c r="BV6004" s="18" t="s">
        <v>3231</v>
      </c>
      <c r="BW6004" s="18" t="s">
        <v>10140</v>
      </c>
    </row>
    <row r="6005" spans="51:75" x14ac:dyDescent="0.3">
      <c r="AY6005" s="94" t="e">
        <f>VLOOKUP(C6005,#REF!, 2,FALSE)</f>
        <v>#REF!</v>
      </c>
      <c r="BM6005" s="18" t="s">
        <v>11387</v>
      </c>
      <c r="BN6005" s="18" t="s">
        <v>799</v>
      </c>
      <c r="BO6005" s="18" t="s">
        <v>2998</v>
      </c>
      <c r="BU6005" s="18" t="s">
        <v>11387</v>
      </c>
      <c r="BV6005" s="18" t="s">
        <v>799</v>
      </c>
      <c r="BW6005" s="18" t="s">
        <v>2998</v>
      </c>
    </row>
    <row r="6006" spans="51:75" x14ac:dyDescent="0.3">
      <c r="AY6006" s="94" t="e">
        <f>VLOOKUP(C6006,#REF!, 2,FALSE)</f>
        <v>#REF!</v>
      </c>
      <c r="BM6006" s="18" t="s">
        <v>11388</v>
      </c>
      <c r="BN6006" s="18" t="s">
        <v>792</v>
      </c>
      <c r="BO6006" s="18" t="s">
        <v>11389</v>
      </c>
      <c r="BU6006" s="18" t="s">
        <v>11388</v>
      </c>
      <c r="BV6006" s="18" t="s">
        <v>792</v>
      </c>
      <c r="BW6006" s="18" t="s">
        <v>11389</v>
      </c>
    </row>
    <row r="6007" spans="51:75" x14ac:dyDescent="0.3">
      <c r="AY6007" s="94" t="e">
        <f>VLOOKUP(C6007,#REF!, 2,FALSE)</f>
        <v>#REF!</v>
      </c>
      <c r="BM6007" s="18" t="s">
        <v>11390</v>
      </c>
      <c r="BN6007" s="18" t="s">
        <v>17081</v>
      </c>
      <c r="BO6007" s="18" t="s">
        <v>10828</v>
      </c>
      <c r="BU6007" s="18" t="s">
        <v>11390</v>
      </c>
      <c r="BV6007" s="18" t="s">
        <v>17081</v>
      </c>
      <c r="BW6007" s="18" t="s">
        <v>10828</v>
      </c>
    </row>
    <row r="6008" spans="51:75" x14ac:dyDescent="0.3">
      <c r="AY6008" s="94" t="e">
        <f>VLOOKUP(C6008,#REF!, 2,FALSE)</f>
        <v>#REF!</v>
      </c>
      <c r="BM6008" s="18" t="s">
        <v>11391</v>
      </c>
      <c r="BN6008" s="18" t="s">
        <v>864</v>
      </c>
      <c r="BO6008" s="18" t="s">
        <v>9653</v>
      </c>
      <c r="BU6008" s="18" t="s">
        <v>11391</v>
      </c>
      <c r="BV6008" s="18" t="s">
        <v>864</v>
      </c>
      <c r="BW6008" s="18" t="s">
        <v>9653</v>
      </c>
    </row>
    <row r="6009" spans="51:75" x14ac:dyDescent="0.3">
      <c r="AY6009" s="94" t="e">
        <f>VLOOKUP(C6009,#REF!, 2,FALSE)</f>
        <v>#REF!</v>
      </c>
      <c r="BM6009" s="18" t="s">
        <v>11392</v>
      </c>
      <c r="BN6009" s="18" t="s">
        <v>1152</v>
      </c>
      <c r="BO6009" s="18" t="s">
        <v>11393</v>
      </c>
      <c r="BU6009" s="18" t="s">
        <v>11392</v>
      </c>
      <c r="BV6009" s="18" t="s">
        <v>1152</v>
      </c>
      <c r="BW6009" s="18" t="s">
        <v>11393</v>
      </c>
    </row>
    <row r="6010" spans="51:75" x14ac:dyDescent="0.3">
      <c r="AY6010" s="94" t="e">
        <f>VLOOKUP(C6010,#REF!, 2,FALSE)</f>
        <v>#REF!</v>
      </c>
      <c r="BM6010" s="18" t="s">
        <v>11394</v>
      </c>
      <c r="BN6010" s="18" t="s">
        <v>815</v>
      </c>
      <c r="BO6010" s="18" t="s">
        <v>2998</v>
      </c>
      <c r="BU6010" s="18" t="s">
        <v>11394</v>
      </c>
      <c r="BV6010" s="18" t="s">
        <v>815</v>
      </c>
      <c r="BW6010" s="18" t="s">
        <v>2998</v>
      </c>
    </row>
    <row r="6011" spans="51:75" x14ac:dyDescent="0.3">
      <c r="AY6011" s="94" t="e">
        <f>VLOOKUP(C6011,#REF!, 2,FALSE)</f>
        <v>#REF!</v>
      </c>
      <c r="BM6011" s="18" t="s">
        <v>2019</v>
      </c>
      <c r="BN6011" s="18" t="s">
        <v>792</v>
      </c>
      <c r="BO6011" s="18" t="s">
        <v>2998</v>
      </c>
      <c r="BU6011" s="18" t="s">
        <v>2019</v>
      </c>
      <c r="BV6011" s="18" t="s">
        <v>792</v>
      </c>
      <c r="BW6011" s="18" t="s">
        <v>2998</v>
      </c>
    </row>
    <row r="6012" spans="51:75" x14ac:dyDescent="0.3">
      <c r="AY6012" s="94" t="e">
        <f>VLOOKUP(C6012,#REF!, 2,FALSE)</f>
        <v>#REF!</v>
      </c>
      <c r="BM6012" s="18" t="s">
        <v>11395</v>
      </c>
      <c r="BN6012" s="18" t="s">
        <v>630</v>
      </c>
      <c r="BO6012" s="18" t="s">
        <v>11396</v>
      </c>
      <c r="BU6012" s="18" t="s">
        <v>11395</v>
      </c>
      <c r="BV6012" s="18" t="s">
        <v>630</v>
      </c>
      <c r="BW6012" s="18" t="s">
        <v>11396</v>
      </c>
    </row>
    <row r="6013" spans="51:75" x14ac:dyDescent="0.3">
      <c r="AY6013" s="94" t="e">
        <f>VLOOKUP(C6013,#REF!, 2,FALSE)</f>
        <v>#REF!</v>
      </c>
      <c r="BM6013" s="18" t="s">
        <v>11397</v>
      </c>
      <c r="BN6013" s="18" t="s">
        <v>815</v>
      </c>
      <c r="BO6013" s="18" t="s">
        <v>2998</v>
      </c>
      <c r="BU6013" s="18" t="s">
        <v>11397</v>
      </c>
      <c r="BV6013" s="18" t="s">
        <v>815</v>
      </c>
      <c r="BW6013" s="18" t="s">
        <v>2998</v>
      </c>
    </row>
    <row r="6014" spans="51:75" x14ac:dyDescent="0.3">
      <c r="AY6014" s="94" t="e">
        <f>VLOOKUP(C6014,#REF!, 2,FALSE)</f>
        <v>#REF!</v>
      </c>
      <c r="BM6014" s="18" t="s">
        <v>389</v>
      </c>
      <c r="BN6014" s="18" t="s">
        <v>636</v>
      </c>
      <c r="BO6014" s="18" t="s">
        <v>4646</v>
      </c>
      <c r="BU6014" s="18" t="s">
        <v>389</v>
      </c>
      <c r="BV6014" s="18" t="s">
        <v>636</v>
      </c>
      <c r="BW6014" s="18" t="s">
        <v>4646</v>
      </c>
    </row>
    <row r="6015" spans="51:75" x14ac:dyDescent="0.3">
      <c r="AY6015" s="94" t="e">
        <f>VLOOKUP(C6015,#REF!, 2,FALSE)</f>
        <v>#REF!</v>
      </c>
      <c r="BM6015" s="18" t="s">
        <v>11398</v>
      </c>
      <c r="BN6015" s="18" t="s">
        <v>17081</v>
      </c>
      <c r="BO6015" s="18" t="s">
        <v>5072</v>
      </c>
      <c r="BU6015" s="18" t="s">
        <v>11398</v>
      </c>
      <c r="BV6015" s="18" t="s">
        <v>17081</v>
      </c>
      <c r="BW6015" s="18" t="s">
        <v>5072</v>
      </c>
    </row>
    <row r="6016" spans="51:75" x14ac:dyDescent="0.3">
      <c r="AY6016" s="94" t="e">
        <f>VLOOKUP(C6016,#REF!, 2,FALSE)</f>
        <v>#REF!</v>
      </c>
      <c r="BM6016" s="18" t="s">
        <v>11399</v>
      </c>
      <c r="BN6016" s="18" t="s">
        <v>17081</v>
      </c>
      <c r="BO6016" s="18" t="s">
        <v>2942</v>
      </c>
      <c r="BU6016" s="18" t="s">
        <v>11399</v>
      </c>
      <c r="BV6016" s="18" t="s">
        <v>17081</v>
      </c>
      <c r="BW6016" s="18" t="s">
        <v>2942</v>
      </c>
    </row>
    <row r="6017" spans="51:75" x14ac:dyDescent="0.3">
      <c r="AY6017" s="94" t="e">
        <f>VLOOKUP(C6017,#REF!, 2,FALSE)</f>
        <v>#REF!</v>
      </c>
      <c r="BM6017" s="18" t="s">
        <v>11401</v>
      </c>
      <c r="BN6017" s="18" t="s">
        <v>799</v>
      </c>
      <c r="BO6017" s="18" t="s">
        <v>2998</v>
      </c>
      <c r="BU6017" s="18" t="s">
        <v>11401</v>
      </c>
      <c r="BV6017" s="18" t="s">
        <v>799</v>
      </c>
      <c r="BW6017" s="18" t="s">
        <v>2998</v>
      </c>
    </row>
    <row r="6018" spans="51:75" x14ac:dyDescent="0.3">
      <c r="AY6018" s="94" t="e">
        <f>VLOOKUP(C6018,#REF!, 2,FALSE)</f>
        <v>#REF!</v>
      </c>
      <c r="BM6018" s="18" t="s">
        <v>11402</v>
      </c>
      <c r="BN6018" s="18" t="s">
        <v>3290</v>
      </c>
      <c r="BO6018" s="18" t="s">
        <v>11404</v>
      </c>
      <c r="BU6018" s="18" t="s">
        <v>11402</v>
      </c>
      <c r="BV6018" s="18" t="s">
        <v>3290</v>
      </c>
      <c r="BW6018" s="18" t="s">
        <v>11404</v>
      </c>
    </row>
    <row r="6019" spans="51:75" x14ac:dyDescent="0.3">
      <c r="AY6019" s="94" t="e">
        <f>VLOOKUP(C6019,#REF!, 2,FALSE)</f>
        <v>#REF!</v>
      </c>
      <c r="BM6019" s="18" t="s">
        <v>11405</v>
      </c>
      <c r="BN6019" s="18" t="s">
        <v>2993</v>
      </c>
      <c r="BO6019" s="18" t="s">
        <v>4490</v>
      </c>
      <c r="BU6019" s="18" t="s">
        <v>11405</v>
      </c>
      <c r="BV6019" s="18" t="s">
        <v>2993</v>
      </c>
      <c r="BW6019" s="18" t="s">
        <v>4490</v>
      </c>
    </row>
    <row r="6020" spans="51:75" x14ac:dyDescent="0.3">
      <c r="AY6020" s="94" t="e">
        <f>VLOOKUP(C6020,#REF!, 2,FALSE)</f>
        <v>#REF!</v>
      </c>
      <c r="BM6020" s="18" t="s">
        <v>11406</v>
      </c>
      <c r="BN6020" s="18" t="s">
        <v>17081</v>
      </c>
      <c r="BO6020" s="18" t="s">
        <v>8067</v>
      </c>
      <c r="BU6020" s="18" t="s">
        <v>11406</v>
      </c>
      <c r="BV6020" s="18" t="s">
        <v>17081</v>
      </c>
      <c r="BW6020" s="18" t="s">
        <v>8067</v>
      </c>
    </row>
    <row r="6021" spans="51:75" x14ac:dyDescent="0.3">
      <c r="AY6021" s="94" t="e">
        <f>VLOOKUP(C6021,#REF!, 2,FALSE)</f>
        <v>#REF!</v>
      </c>
      <c r="BM6021" s="18" t="s">
        <v>2020</v>
      </c>
      <c r="BN6021" s="18" t="s">
        <v>673</v>
      </c>
      <c r="BO6021" s="18" t="s">
        <v>7529</v>
      </c>
      <c r="BU6021" s="18" t="s">
        <v>2020</v>
      </c>
      <c r="BV6021" s="18" t="s">
        <v>673</v>
      </c>
      <c r="BW6021" s="18" t="s">
        <v>7529</v>
      </c>
    </row>
    <row r="6022" spans="51:75" x14ac:dyDescent="0.3">
      <c r="AY6022" s="94" t="e">
        <f>VLOOKUP(C6022,#REF!, 2,FALSE)</f>
        <v>#REF!</v>
      </c>
      <c r="BM6022" s="18" t="s">
        <v>11407</v>
      </c>
      <c r="BN6022" s="18" t="s">
        <v>713</v>
      </c>
      <c r="BO6022" s="18" t="s">
        <v>11408</v>
      </c>
      <c r="BU6022" s="18" t="s">
        <v>11407</v>
      </c>
      <c r="BV6022" s="18" t="s">
        <v>713</v>
      </c>
      <c r="BW6022" s="18" t="s">
        <v>11408</v>
      </c>
    </row>
    <row r="6023" spans="51:75" x14ac:dyDescent="0.3">
      <c r="AY6023" s="94" t="e">
        <f>VLOOKUP(C6023,#REF!, 2,FALSE)</f>
        <v>#REF!</v>
      </c>
      <c r="BM6023" s="18" t="s">
        <v>11409</v>
      </c>
      <c r="BN6023" s="18" t="s">
        <v>705</v>
      </c>
      <c r="BO6023" s="18" t="s">
        <v>9889</v>
      </c>
      <c r="BU6023" s="18" t="s">
        <v>11409</v>
      </c>
      <c r="BV6023" s="18" t="s">
        <v>705</v>
      </c>
      <c r="BW6023" s="18" t="s">
        <v>9889</v>
      </c>
    </row>
    <row r="6024" spans="51:75" x14ac:dyDescent="0.3">
      <c r="AY6024" s="94" t="e">
        <f>VLOOKUP(C6024,#REF!, 2,FALSE)</f>
        <v>#REF!</v>
      </c>
      <c r="BM6024" s="18" t="s">
        <v>2021</v>
      </c>
      <c r="BN6024" s="18" t="s">
        <v>725</v>
      </c>
      <c r="BO6024" s="18" t="s">
        <v>2998</v>
      </c>
      <c r="BU6024" s="18" t="s">
        <v>2021</v>
      </c>
      <c r="BV6024" s="18" t="s">
        <v>725</v>
      </c>
      <c r="BW6024" s="18" t="s">
        <v>2998</v>
      </c>
    </row>
    <row r="6025" spans="51:75" x14ac:dyDescent="0.3">
      <c r="AY6025" s="94" t="e">
        <f>VLOOKUP(C6025,#REF!, 2,FALSE)</f>
        <v>#REF!</v>
      </c>
      <c r="BM6025" s="18" t="s">
        <v>390</v>
      </c>
      <c r="BN6025" s="18" t="s">
        <v>673</v>
      </c>
      <c r="BO6025" s="18" t="s">
        <v>6598</v>
      </c>
      <c r="BU6025" s="18" t="s">
        <v>390</v>
      </c>
      <c r="BV6025" s="18" t="s">
        <v>673</v>
      </c>
      <c r="BW6025" s="18" t="s">
        <v>6598</v>
      </c>
    </row>
    <row r="6026" spans="51:75" x14ac:dyDescent="0.3">
      <c r="AY6026" s="94" t="e">
        <f>VLOOKUP(C6026,#REF!, 2,FALSE)</f>
        <v>#REF!</v>
      </c>
      <c r="BM6026" s="18" t="s">
        <v>11410</v>
      </c>
      <c r="BN6026" s="18" t="s">
        <v>783</v>
      </c>
      <c r="BO6026" s="18" t="s">
        <v>6763</v>
      </c>
      <c r="BU6026" s="18" t="s">
        <v>11410</v>
      </c>
      <c r="BV6026" s="18" t="s">
        <v>783</v>
      </c>
      <c r="BW6026" s="18" t="s">
        <v>6763</v>
      </c>
    </row>
    <row r="6027" spans="51:75" x14ac:dyDescent="0.3">
      <c r="AY6027" s="94" t="e">
        <f>VLOOKUP(C6027,#REF!, 2,FALSE)</f>
        <v>#REF!</v>
      </c>
      <c r="BM6027" s="18" t="s">
        <v>2027</v>
      </c>
      <c r="BN6027" s="18" t="s">
        <v>645</v>
      </c>
      <c r="BO6027" s="18" t="s">
        <v>11411</v>
      </c>
      <c r="BU6027" s="18" t="s">
        <v>2027</v>
      </c>
      <c r="BV6027" s="18" t="s">
        <v>645</v>
      </c>
      <c r="BW6027" s="18" t="s">
        <v>11411</v>
      </c>
    </row>
    <row r="6028" spans="51:75" x14ac:dyDescent="0.3">
      <c r="AY6028" s="94" t="e">
        <f>VLOOKUP(C6028,#REF!, 2,FALSE)</f>
        <v>#REF!</v>
      </c>
      <c r="BM6028" s="18" t="s">
        <v>11412</v>
      </c>
      <c r="BN6028" s="18" t="s">
        <v>636</v>
      </c>
      <c r="BO6028" s="18" t="s">
        <v>11413</v>
      </c>
      <c r="BU6028" s="18" t="s">
        <v>11412</v>
      </c>
      <c r="BV6028" s="18" t="s">
        <v>636</v>
      </c>
      <c r="BW6028" s="18" t="s">
        <v>11413</v>
      </c>
    </row>
    <row r="6029" spans="51:75" x14ac:dyDescent="0.3">
      <c r="AY6029" s="94" t="e">
        <f>VLOOKUP(C6029,#REF!, 2,FALSE)</f>
        <v>#REF!</v>
      </c>
      <c r="BM6029" s="18" t="s">
        <v>2028</v>
      </c>
      <c r="BN6029" s="18" t="s">
        <v>938</v>
      </c>
      <c r="BO6029" s="18" t="s">
        <v>11414</v>
      </c>
      <c r="BU6029" s="18" t="s">
        <v>2028</v>
      </c>
      <c r="BV6029" s="18" t="s">
        <v>938</v>
      </c>
      <c r="BW6029" s="18" t="s">
        <v>11414</v>
      </c>
    </row>
    <row r="6030" spans="51:75" x14ac:dyDescent="0.3">
      <c r="AY6030" s="94" t="e">
        <f>VLOOKUP(C6030,#REF!, 2,FALSE)</f>
        <v>#REF!</v>
      </c>
      <c r="BM6030" s="18" t="s">
        <v>11415</v>
      </c>
      <c r="BN6030" s="18" t="s">
        <v>790</v>
      </c>
      <c r="BO6030" s="18" t="s">
        <v>11416</v>
      </c>
      <c r="BU6030" s="18" t="s">
        <v>11415</v>
      </c>
      <c r="BV6030" s="18" t="s">
        <v>790</v>
      </c>
      <c r="BW6030" s="18" t="s">
        <v>11416</v>
      </c>
    </row>
    <row r="6031" spans="51:75" x14ac:dyDescent="0.3">
      <c r="AY6031" s="94" t="e">
        <f>VLOOKUP(C6031,#REF!, 2,FALSE)</f>
        <v>#REF!</v>
      </c>
      <c r="BM6031" s="18" t="s">
        <v>11417</v>
      </c>
      <c r="BN6031" s="18" t="s">
        <v>815</v>
      </c>
      <c r="BO6031" s="18" t="s">
        <v>11419</v>
      </c>
      <c r="BU6031" s="18" t="s">
        <v>11417</v>
      </c>
      <c r="BV6031" s="18" t="s">
        <v>815</v>
      </c>
      <c r="BW6031" s="18" t="s">
        <v>11419</v>
      </c>
    </row>
    <row r="6032" spans="51:75" x14ac:dyDescent="0.3">
      <c r="AY6032" s="94" t="e">
        <f>VLOOKUP(C6032,#REF!, 2,FALSE)</f>
        <v>#REF!</v>
      </c>
      <c r="BM6032" s="18" t="s">
        <v>11420</v>
      </c>
      <c r="BN6032" s="18" t="s">
        <v>729</v>
      </c>
      <c r="BO6032" s="18" t="s">
        <v>1342</v>
      </c>
      <c r="BU6032" s="18" t="s">
        <v>11420</v>
      </c>
      <c r="BV6032" s="18" t="s">
        <v>729</v>
      </c>
      <c r="BW6032" s="18" t="s">
        <v>1342</v>
      </c>
    </row>
    <row r="6033" spans="51:75" x14ac:dyDescent="0.3">
      <c r="AY6033" s="94" t="e">
        <f>VLOOKUP(C6033,#REF!, 2,FALSE)</f>
        <v>#REF!</v>
      </c>
      <c r="BM6033" s="18" t="s">
        <v>11421</v>
      </c>
      <c r="BN6033" s="18" t="s">
        <v>675</v>
      </c>
      <c r="BO6033" s="18" t="s">
        <v>11422</v>
      </c>
      <c r="BU6033" s="18" t="s">
        <v>11421</v>
      </c>
      <c r="BV6033" s="18" t="s">
        <v>675</v>
      </c>
      <c r="BW6033" s="18" t="s">
        <v>11422</v>
      </c>
    </row>
    <row r="6034" spans="51:75" x14ac:dyDescent="0.3">
      <c r="AY6034" s="94" t="e">
        <f>VLOOKUP(C6034,#REF!, 2,FALSE)</f>
        <v>#REF!</v>
      </c>
      <c r="BM6034" s="18" t="s">
        <v>11423</v>
      </c>
      <c r="BN6034" s="18" t="s">
        <v>675</v>
      </c>
      <c r="BO6034" s="18" t="s">
        <v>11424</v>
      </c>
      <c r="BU6034" s="18" t="s">
        <v>11423</v>
      </c>
      <c r="BV6034" s="18" t="s">
        <v>675</v>
      </c>
      <c r="BW6034" s="18" t="s">
        <v>11424</v>
      </c>
    </row>
    <row r="6035" spans="51:75" x14ac:dyDescent="0.3">
      <c r="AY6035" s="94" t="e">
        <f>VLOOKUP(C6035,#REF!, 2,FALSE)</f>
        <v>#REF!</v>
      </c>
      <c r="BM6035" s="18" t="s">
        <v>11425</v>
      </c>
      <c r="BN6035" s="18" t="s">
        <v>667</v>
      </c>
      <c r="BO6035" s="18" t="s">
        <v>11426</v>
      </c>
      <c r="BU6035" s="18" t="s">
        <v>11425</v>
      </c>
      <c r="BV6035" s="18" t="s">
        <v>667</v>
      </c>
      <c r="BW6035" s="18" t="s">
        <v>11426</v>
      </c>
    </row>
    <row r="6036" spans="51:75" x14ac:dyDescent="0.3">
      <c r="AY6036" s="94" t="e">
        <f>VLOOKUP(C6036,#REF!, 2,FALSE)</f>
        <v>#REF!</v>
      </c>
      <c r="BM6036" s="18" t="s">
        <v>11427</v>
      </c>
      <c r="BN6036" s="18" t="s">
        <v>822</v>
      </c>
      <c r="BO6036" s="18" t="s">
        <v>11428</v>
      </c>
      <c r="BU6036" s="18" t="s">
        <v>11427</v>
      </c>
      <c r="BV6036" s="18" t="s">
        <v>822</v>
      </c>
      <c r="BW6036" s="18" t="s">
        <v>11428</v>
      </c>
    </row>
    <row r="6037" spans="51:75" x14ac:dyDescent="0.3">
      <c r="AY6037" s="94" t="e">
        <f>VLOOKUP(C6037,#REF!, 2,FALSE)</f>
        <v>#REF!</v>
      </c>
      <c r="BM6037" s="18" t="s">
        <v>11429</v>
      </c>
      <c r="BN6037" s="18" t="s">
        <v>672</v>
      </c>
      <c r="BO6037" s="18" t="s">
        <v>1386</v>
      </c>
      <c r="BU6037" s="18" t="s">
        <v>11429</v>
      </c>
      <c r="BV6037" s="18" t="s">
        <v>672</v>
      </c>
      <c r="BW6037" s="18" t="s">
        <v>1386</v>
      </c>
    </row>
    <row r="6038" spans="51:75" x14ac:dyDescent="0.3">
      <c r="AY6038" s="94" t="e">
        <f>VLOOKUP(C6038,#REF!, 2,FALSE)</f>
        <v>#REF!</v>
      </c>
      <c r="BM6038" s="18" t="s">
        <v>11430</v>
      </c>
      <c r="BN6038" s="18" t="s">
        <v>672</v>
      </c>
      <c r="BO6038" s="18" t="s">
        <v>11431</v>
      </c>
      <c r="BU6038" s="18" t="s">
        <v>11430</v>
      </c>
      <c r="BV6038" s="18" t="s">
        <v>672</v>
      </c>
      <c r="BW6038" s="18" t="s">
        <v>11431</v>
      </c>
    </row>
    <row r="6039" spans="51:75" x14ac:dyDescent="0.3">
      <c r="AY6039" s="94" t="e">
        <f>VLOOKUP(C6039,#REF!, 2,FALSE)</f>
        <v>#REF!</v>
      </c>
      <c r="BM6039" s="18" t="s">
        <v>11432</v>
      </c>
      <c r="BN6039" s="18" t="s">
        <v>811</v>
      </c>
      <c r="BO6039" s="18" t="s">
        <v>10122</v>
      </c>
      <c r="BU6039" s="18" t="s">
        <v>11432</v>
      </c>
      <c r="BV6039" s="18" t="s">
        <v>811</v>
      </c>
      <c r="BW6039" s="18" t="s">
        <v>10122</v>
      </c>
    </row>
    <row r="6040" spans="51:75" x14ac:dyDescent="0.3">
      <c r="AY6040" s="94" t="e">
        <f>VLOOKUP(C6040,#REF!, 2,FALSE)</f>
        <v>#REF!</v>
      </c>
      <c r="BM6040" s="18" t="s">
        <v>11434</v>
      </c>
      <c r="BN6040" s="18" t="s">
        <v>811</v>
      </c>
      <c r="BO6040" s="18" t="s">
        <v>11435</v>
      </c>
      <c r="BU6040" s="18" t="s">
        <v>11434</v>
      </c>
      <c r="BV6040" s="18" t="s">
        <v>811</v>
      </c>
      <c r="BW6040" s="18" t="s">
        <v>11435</v>
      </c>
    </row>
    <row r="6041" spans="51:75" x14ac:dyDescent="0.3">
      <c r="AY6041" s="94" t="e">
        <f>VLOOKUP(C6041,#REF!, 2,FALSE)</f>
        <v>#REF!</v>
      </c>
      <c r="BM6041" s="18" t="s">
        <v>11436</v>
      </c>
      <c r="BN6041" s="18" t="s">
        <v>811</v>
      </c>
      <c r="BO6041" s="18" t="s">
        <v>11437</v>
      </c>
      <c r="BU6041" s="18" t="s">
        <v>11436</v>
      </c>
      <c r="BV6041" s="18" t="s">
        <v>811</v>
      </c>
      <c r="BW6041" s="18" t="s">
        <v>11437</v>
      </c>
    </row>
    <row r="6042" spans="51:75" x14ac:dyDescent="0.3">
      <c r="AY6042" s="94" t="e">
        <f>VLOOKUP(C6042,#REF!, 2,FALSE)</f>
        <v>#REF!</v>
      </c>
      <c r="BM6042" s="18" t="s">
        <v>2029</v>
      </c>
      <c r="BN6042" s="18" t="s">
        <v>633</v>
      </c>
      <c r="BO6042" s="18" t="s">
        <v>11438</v>
      </c>
      <c r="BU6042" s="18" t="s">
        <v>2029</v>
      </c>
      <c r="BV6042" s="18" t="s">
        <v>633</v>
      </c>
      <c r="BW6042" s="18" t="s">
        <v>11438</v>
      </c>
    </row>
    <row r="6043" spans="51:75" x14ac:dyDescent="0.3">
      <c r="AY6043" s="94" t="e">
        <f>VLOOKUP(C6043,#REF!, 2,FALSE)</f>
        <v>#REF!</v>
      </c>
      <c r="BM6043" s="18" t="s">
        <v>11439</v>
      </c>
      <c r="BN6043" s="18" t="s">
        <v>3109</v>
      </c>
      <c r="BO6043" s="18" t="s">
        <v>1339</v>
      </c>
      <c r="BU6043" s="18" t="s">
        <v>11439</v>
      </c>
      <c r="BV6043" s="18" t="s">
        <v>3109</v>
      </c>
      <c r="BW6043" s="18" t="s">
        <v>1339</v>
      </c>
    </row>
    <row r="6044" spans="51:75" x14ac:dyDescent="0.3">
      <c r="AY6044" s="94" t="e">
        <f>VLOOKUP(C6044,#REF!, 2,FALSE)</f>
        <v>#REF!</v>
      </c>
      <c r="BM6044" s="18" t="s">
        <v>11440</v>
      </c>
      <c r="BN6044" s="18" t="s">
        <v>811</v>
      </c>
      <c r="BO6044" s="18" t="s">
        <v>5110</v>
      </c>
      <c r="BU6044" s="18" t="s">
        <v>11440</v>
      </c>
      <c r="BV6044" s="18" t="s">
        <v>811</v>
      </c>
      <c r="BW6044" s="18" t="s">
        <v>5110</v>
      </c>
    </row>
    <row r="6045" spans="51:75" x14ac:dyDescent="0.3">
      <c r="AY6045" s="94" t="e">
        <f>VLOOKUP(C6045,#REF!, 2,FALSE)</f>
        <v>#REF!</v>
      </c>
      <c r="BM6045" s="18" t="s">
        <v>11441</v>
      </c>
      <c r="BN6045" s="18" t="s">
        <v>809</v>
      </c>
      <c r="BO6045" s="18" t="s">
        <v>2998</v>
      </c>
      <c r="BU6045" s="18" t="s">
        <v>11441</v>
      </c>
      <c r="BV6045" s="18" t="s">
        <v>809</v>
      </c>
      <c r="BW6045" s="18" t="s">
        <v>2998</v>
      </c>
    </row>
    <row r="6046" spans="51:75" x14ac:dyDescent="0.3">
      <c r="AY6046" s="94" t="e">
        <f>VLOOKUP(C6046,#REF!, 2,FALSE)</f>
        <v>#REF!</v>
      </c>
      <c r="BM6046" s="18" t="s">
        <v>11442</v>
      </c>
      <c r="BN6046" s="18" t="s">
        <v>809</v>
      </c>
      <c r="BO6046" s="18" t="s">
        <v>2998</v>
      </c>
      <c r="BU6046" s="18" t="s">
        <v>11442</v>
      </c>
      <c r="BV6046" s="18" t="s">
        <v>809</v>
      </c>
      <c r="BW6046" s="18" t="s">
        <v>2998</v>
      </c>
    </row>
    <row r="6047" spans="51:75" x14ac:dyDescent="0.3">
      <c r="AY6047" s="94" t="e">
        <f>VLOOKUP(C6047,#REF!, 2,FALSE)</f>
        <v>#REF!</v>
      </c>
      <c r="BM6047" s="18" t="s">
        <v>11443</v>
      </c>
      <c r="BN6047" s="18" t="s">
        <v>668</v>
      </c>
      <c r="BO6047" s="18" t="s">
        <v>10122</v>
      </c>
      <c r="BU6047" s="18" t="s">
        <v>11443</v>
      </c>
      <c r="BV6047" s="18" t="s">
        <v>668</v>
      </c>
      <c r="BW6047" s="18" t="s">
        <v>10122</v>
      </c>
    </row>
    <row r="6048" spans="51:75" x14ac:dyDescent="0.3">
      <c r="AY6048" s="94" t="e">
        <f>VLOOKUP(C6048,#REF!, 2,FALSE)</f>
        <v>#REF!</v>
      </c>
      <c r="BM6048" s="18" t="s">
        <v>11445</v>
      </c>
      <c r="BN6048" s="18" t="s">
        <v>809</v>
      </c>
      <c r="BO6048" s="18" t="s">
        <v>10122</v>
      </c>
      <c r="BU6048" s="18" t="s">
        <v>11445</v>
      </c>
      <c r="BV6048" s="18" t="s">
        <v>809</v>
      </c>
      <c r="BW6048" s="18" t="s">
        <v>10122</v>
      </c>
    </row>
    <row r="6049" spans="51:75" x14ac:dyDescent="0.3">
      <c r="AY6049" s="94" t="e">
        <f>VLOOKUP(C6049,#REF!, 2,FALSE)</f>
        <v>#REF!</v>
      </c>
      <c r="BM6049" s="18" t="s">
        <v>11446</v>
      </c>
      <c r="BN6049" s="18" t="s">
        <v>668</v>
      </c>
      <c r="BO6049" s="18" t="s">
        <v>8218</v>
      </c>
      <c r="BU6049" s="18" t="s">
        <v>11446</v>
      </c>
      <c r="BV6049" s="18" t="s">
        <v>668</v>
      </c>
      <c r="BW6049" s="18" t="s">
        <v>8218</v>
      </c>
    </row>
    <row r="6050" spans="51:75" x14ac:dyDescent="0.3">
      <c r="AY6050" s="94" t="e">
        <f>VLOOKUP(C6050,#REF!, 2,FALSE)</f>
        <v>#REF!</v>
      </c>
      <c r="BM6050" s="18" t="s">
        <v>11447</v>
      </c>
      <c r="BN6050" s="18" t="s">
        <v>668</v>
      </c>
      <c r="BO6050" s="18" t="s">
        <v>2998</v>
      </c>
      <c r="BU6050" s="18" t="s">
        <v>11447</v>
      </c>
      <c r="BV6050" s="18" t="s">
        <v>668</v>
      </c>
      <c r="BW6050" s="18" t="s">
        <v>2998</v>
      </c>
    </row>
    <row r="6051" spans="51:75" x14ac:dyDescent="0.3">
      <c r="AY6051" s="94" t="e">
        <f>VLOOKUP(C6051,#REF!, 2,FALSE)</f>
        <v>#REF!</v>
      </c>
      <c r="BM6051" s="18" t="s">
        <v>11448</v>
      </c>
      <c r="BN6051" s="18" t="s">
        <v>668</v>
      </c>
      <c r="BO6051" s="18" t="s">
        <v>8140</v>
      </c>
      <c r="BU6051" s="18" t="s">
        <v>11448</v>
      </c>
      <c r="BV6051" s="18" t="s">
        <v>668</v>
      </c>
      <c r="BW6051" s="18" t="s">
        <v>8140</v>
      </c>
    </row>
    <row r="6052" spans="51:75" x14ac:dyDescent="0.3">
      <c r="AY6052" s="94" t="e">
        <f>VLOOKUP(C6052,#REF!, 2,FALSE)</f>
        <v>#REF!</v>
      </c>
      <c r="BM6052" s="18" t="s">
        <v>11449</v>
      </c>
      <c r="BN6052" s="18" t="s">
        <v>618</v>
      </c>
      <c r="BO6052" s="18" t="s">
        <v>4180</v>
      </c>
      <c r="BU6052" s="18" t="s">
        <v>11449</v>
      </c>
      <c r="BV6052" s="18" t="s">
        <v>618</v>
      </c>
      <c r="BW6052" s="18" t="s">
        <v>4180</v>
      </c>
    </row>
    <row r="6053" spans="51:75" x14ac:dyDescent="0.3">
      <c r="AY6053" s="94" t="e">
        <f>VLOOKUP(C6053,#REF!, 2,FALSE)</f>
        <v>#REF!</v>
      </c>
      <c r="BM6053" s="18" t="s">
        <v>11450</v>
      </c>
      <c r="BN6053" s="18" t="s">
        <v>643</v>
      </c>
      <c r="BO6053" s="18" t="s">
        <v>2998</v>
      </c>
      <c r="BU6053" s="18" t="s">
        <v>11450</v>
      </c>
      <c r="BV6053" s="18" t="s">
        <v>643</v>
      </c>
      <c r="BW6053" s="18" t="s">
        <v>2998</v>
      </c>
    </row>
    <row r="6054" spans="51:75" x14ac:dyDescent="0.3">
      <c r="AY6054" s="94" t="e">
        <f>VLOOKUP(C6054,#REF!, 2,FALSE)</f>
        <v>#REF!</v>
      </c>
      <c r="BM6054" s="18" t="s">
        <v>11451</v>
      </c>
      <c r="BN6054" s="18" t="s">
        <v>795</v>
      </c>
      <c r="BO6054" s="18" t="s">
        <v>2998</v>
      </c>
      <c r="BU6054" s="18" t="s">
        <v>11451</v>
      </c>
      <c r="BV6054" s="18" t="s">
        <v>795</v>
      </c>
      <c r="BW6054" s="18" t="s">
        <v>2998</v>
      </c>
    </row>
    <row r="6055" spans="51:75" x14ac:dyDescent="0.3">
      <c r="AY6055" s="94" t="e">
        <f>VLOOKUP(C6055,#REF!, 2,FALSE)</f>
        <v>#REF!</v>
      </c>
      <c r="BM6055" s="18" t="s">
        <v>11452</v>
      </c>
      <c r="BN6055" s="18" t="s">
        <v>626</v>
      </c>
      <c r="BO6055" s="18" t="s">
        <v>2998</v>
      </c>
      <c r="BU6055" s="18" t="s">
        <v>11452</v>
      </c>
      <c r="BV6055" s="18" t="s">
        <v>626</v>
      </c>
      <c r="BW6055" s="18" t="s">
        <v>2998</v>
      </c>
    </row>
    <row r="6056" spans="51:75" x14ac:dyDescent="0.3">
      <c r="AY6056" s="94" t="e">
        <f>VLOOKUP(C6056,#REF!, 2,FALSE)</f>
        <v>#REF!</v>
      </c>
      <c r="BM6056" s="18" t="s">
        <v>2030</v>
      </c>
      <c r="BN6056" s="18" t="s">
        <v>935</v>
      </c>
      <c r="BO6056" s="18" t="s">
        <v>11453</v>
      </c>
      <c r="BU6056" s="18" t="s">
        <v>2030</v>
      </c>
      <c r="BV6056" s="18" t="s">
        <v>935</v>
      </c>
      <c r="BW6056" s="18" t="s">
        <v>11453</v>
      </c>
    </row>
    <row r="6057" spans="51:75" x14ac:dyDescent="0.3">
      <c r="AY6057" s="94" t="e">
        <f>VLOOKUP(C6057,#REF!, 2,FALSE)</f>
        <v>#REF!</v>
      </c>
      <c r="BM6057" s="18" t="s">
        <v>2031</v>
      </c>
      <c r="BN6057" s="18" t="s">
        <v>618</v>
      </c>
      <c r="BO6057" s="18" t="s">
        <v>2998</v>
      </c>
      <c r="BU6057" s="18" t="s">
        <v>2031</v>
      </c>
      <c r="BV6057" s="18" t="s">
        <v>618</v>
      </c>
      <c r="BW6057" s="18" t="s">
        <v>2998</v>
      </c>
    </row>
    <row r="6058" spans="51:75" x14ac:dyDescent="0.3">
      <c r="AY6058" s="94" t="e">
        <f>VLOOKUP(C6058,#REF!, 2,FALSE)</f>
        <v>#REF!</v>
      </c>
      <c r="BM6058" s="18" t="s">
        <v>11454</v>
      </c>
      <c r="BN6058" s="18" t="s">
        <v>618</v>
      </c>
      <c r="BO6058" s="18" t="s">
        <v>3434</v>
      </c>
      <c r="BU6058" s="18" t="s">
        <v>11454</v>
      </c>
      <c r="BV6058" s="18" t="s">
        <v>618</v>
      </c>
      <c r="BW6058" s="18" t="s">
        <v>3434</v>
      </c>
    </row>
    <row r="6059" spans="51:75" x14ac:dyDescent="0.3">
      <c r="AY6059" s="94" t="e">
        <f>VLOOKUP(C6059,#REF!, 2,FALSE)</f>
        <v>#REF!</v>
      </c>
      <c r="BM6059" s="18" t="s">
        <v>2032</v>
      </c>
      <c r="BN6059" s="18" t="s">
        <v>645</v>
      </c>
      <c r="BO6059" s="18" t="s">
        <v>2885</v>
      </c>
      <c r="BU6059" s="18" t="s">
        <v>2032</v>
      </c>
      <c r="BV6059" s="18" t="s">
        <v>645</v>
      </c>
      <c r="BW6059" s="18" t="s">
        <v>2885</v>
      </c>
    </row>
    <row r="6060" spans="51:75" x14ac:dyDescent="0.3">
      <c r="AY6060" s="94" t="e">
        <f>VLOOKUP(C6060,#REF!, 2,FALSE)</f>
        <v>#REF!</v>
      </c>
      <c r="BM6060" s="18" t="s">
        <v>11457</v>
      </c>
      <c r="BN6060" s="18" t="s">
        <v>935</v>
      </c>
      <c r="BO6060" s="18" t="s">
        <v>2998</v>
      </c>
      <c r="BU6060" s="18" t="s">
        <v>11457</v>
      </c>
      <c r="BV6060" s="18" t="s">
        <v>935</v>
      </c>
      <c r="BW6060" s="18" t="s">
        <v>2998</v>
      </c>
    </row>
    <row r="6061" spans="51:75" x14ac:dyDescent="0.3">
      <c r="AY6061" s="94" t="e">
        <f>VLOOKUP(C6061,#REF!, 2,FALSE)</f>
        <v>#REF!</v>
      </c>
      <c r="BM6061" s="18" t="s">
        <v>11458</v>
      </c>
      <c r="BN6061" s="18" t="s">
        <v>645</v>
      </c>
      <c r="BO6061" s="18" t="s">
        <v>8104</v>
      </c>
      <c r="BU6061" s="18" t="s">
        <v>11458</v>
      </c>
      <c r="BV6061" s="18" t="s">
        <v>645</v>
      </c>
      <c r="BW6061" s="18" t="s">
        <v>8104</v>
      </c>
    </row>
    <row r="6062" spans="51:75" x14ac:dyDescent="0.3">
      <c r="AY6062" s="94" t="e">
        <f>VLOOKUP(C6062,#REF!, 2,FALSE)</f>
        <v>#REF!</v>
      </c>
      <c r="BM6062" s="18" t="s">
        <v>11459</v>
      </c>
      <c r="BN6062" s="18" t="s">
        <v>645</v>
      </c>
      <c r="BO6062" s="18" t="s">
        <v>2559</v>
      </c>
      <c r="BU6062" s="18" t="s">
        <v>11459</v>
      </c>
      <c r="BV6062" s="18" t="s">
        <v>645</v>
      </c>
      <c r="BW6062" s="18" t="s">
        <v>2559</v>
      </c>
    </row>
    <row r="6063" spans="51:75" x14ac:dyDescent="0.3">
      <c r="AY6063" s="94" t="e">
        <f>VLOOKUP(C6063,#REF!, 2,FALSE)</f>
        <v>#REF!</v>
      </c>
      <c r="BM6063" s="18" t="s">
        <v>391</v>
      </c>
      <c r="BN6063" s="18" t="s">
        <v>787</v>
      </c>
      <c r="BO6063" s="18" t="s">
        <v>3465</v>
      </c>
      <c r="BU6063" s="18" t="s">
        <v>391</v>
      </c>
      <c r="BV6063" s="18" t="s">
        <v>787</v>
      </c>
      <c r="BW6063" s="18" t="s">
        <v>3465</v>
      </c>
    </row>
    <row r="6064" spans="51:75" x14ac:dyDescent="0.3">
      <c r="AY6064" s="94" t="e">
        <f>VLOOKUP(C6064,#REF!, 2,FALSE)</f>
        <v>#REF!</v>
      </c>
      <c r="BM6064" s="18" t="s">
        <v>11460</v>
      </c>
      <c r="BN6064" s="18" t="s">
        <v>1280</v>
      </c>
      <c r="BO6064" s="18" t="s">
        <v>5368</v>
      </c>
      <c r="BU6064" s="18" t="s">
        <v>11460</v>
      </c>
      <c r="BV6064" s="18" t="s">
        <v>1280</v>
      </c>
      <c r="BW6064" s="18" t="s">
        <v>5368</v>
      </c>
    </row>
    <row r="6065" spans="51:75" x14ac:dyDescent="0.3">
      <c r="AY6065" s="94" t="e">
        <f>VLOOKUP(C6065,#REF!, 2,FALSE)</f>
        <v>#REF!</v>
      </c>
      <c r="BM6065" s="18" t="s">
        <v>11461</v>
      </c>
      <c r="BN6065" s="18" t="s">
        <v>742</v>
      </c>
      <c r="BO6065" s="18" t="s">
        <v>11462</v>
      </c>
      <c r="BU6065" s="18" t="s">
        <v>11461</v>
      </c>
      <c r="BV6065" s="18" t="s">
        <v>742</v>
      </c>
      <c r="BW6065" s="18" t="s">
        <v>11462</v>
      </c>
    </row>
    <row r="6066" spans="51:75" x14ac:dyDescent="0.3">
      <c r="AY6066" s="94" t="e">
        <f>VLOOKUP(C6066,#REF!, 2,FALSE)</f>
        <v>#REF!</v>
      </c>
      <c r="BM6066" s="18" t="s">
        <v>11463</v>
      </c>
      <c r="BN6066" s="18" t="s">
        <v>17081</v>
      </c>
      <c r="BO6066" s="18" t="s">
        <v>11464</v>
      </c>
      <c r="BU6066" s="18" t="s">
        <v>11463</v>
      </c>
      <c r="BV6066" s="18" t="s">
        <v>17081</v>
      </c>
      <c r="BW6066" s="18" t="s">
        <v>11464</v>
      </c>
    </row>
    <row r="6067" spans="51:75" x14ac:dyDescent="0.3">
      <c r="AY6067" s="94" t="e">
        <f>VLOOKUP(C6067,#REF!, 2,FALSE)</f>
        <v>#REF!</v>
      </c>
      <c r="BM6067" s="18" t="s">
        <v>11465</v>
      </c>
      <c r="BN6067" s="18" t="s">
        <v>792</v>
      </c>
      <c r="BO6067" s="18" t="s">
        <v>4392</v>
      </c>
      <c r="BU6067" s="18" t="s">
        <v>11465</v>
      </c>
      <c r="BV6067" s="18" t="s">
        <v>792</v>
      </c>
      <c r="BW6067" s="18" t="s">
        <v>4392</v>
      </c>
    </row>
    <row r="6068" spans="51:75" x14ac:dyDescent="0.3">
      <c r="AY6068" s="94" t="e">
        <f>VLOOKUP(C6068,#REF!, 2,FALSE)</f>
        <v>#REF!</v>
      </c>
      <c r="BM6068" s="18" t="s">
        <v>11466</v>
      </c>
      <c r="BN6068" s="18" t="s">
        <v>799</v>
      </c>
      <c r="BO6068" s="18" t="s">
        <v>11468</v>
      </c>
      <c r="BU6068" s="18" t="s">
        <v>11466</v>
      </c>
      <c r="BV6068" s="18" t="s">
        <v>799</v>
      </c>
      <c r="BW6068" s="18" t="s">
        <v>11468</v>
      </c>
    </row>
    <row r="6069" spans="51:75" x14ac:dyDescent="0.3">
      <c r="AY6069" s="94" t="e">
        <f>VLOOKUP(C6069,#REF!, 2,FALSE)</f>
        <v>#REF!</v>
      </c>
      <c r="BM6069" s="18" t="s">
        <v>11469</v>
      </c>
      <c r="BN6069" s="18" t="s">
        <v>783</v>
      </c>
      <c r="BO6069" s="18" t="s">
        <v>11470</v>
      </c>
      <c r="BU6069" s="18" t="s">
        <v>11469</v>
      </c>
      <c r="BV6069" s="18" t="s">
        <v>783</v>
      </c>
      <c r="BW6069" s="18" t="s">
        <v>11470</v>
      </c>
    </row>
    <row r="6070" spans="51:75" x14ac:dyDescent="0.3">
      <c r="AY6070" s="94" t="e">
        <f>VLOOKUP(C6070,#REF!, 2,FALSE)</f>
        <v>#REF!</v>
      </c>
      <c r="BM6070" s="18" t="s">
        <v>2033</v>
      </c>
      <c r="BN6070" s="18" t="s">
        <v>790</v>
      </c>
      <c r="BO6070" s="18" t="s">
        <v>11471</v>
      </c>
      <c r="BU6070" s="18" t="s">
        <v>2033</v>
      </c>
      <c r="BV6070" s="18" t="s">
        <v>790</v>
      </c>
      <c r="BW6070" s="18" t="s">
        <v>11471</v>
      </c>
    </row>
    <row r="6071" spans="51:75" x14ac:dyDescent="0.3">
      <c r="AY6071" s="94" t="e">
        <f>VLOOKUP(C6071,#REF!, 2,FALSE)</f>
        <v>#REF!</v>
      </c>
      <c r="BM6071" s="18" t="s">
        <v>11472</v>
      </c>
      <c r="BN6071" s="18" t="s">
        <v>815</v>
      </c>
      <c r="BO6071" s="18" t="s">
        <v>2998</v>
      </c>
      <c r="BU6071" s="18" t="s">
        <v>11472</v>
      </c>
      <c r="BV6071" s="18" t="s">
        <v>815</v>
      </c>
      <c r="BW6071" s="18" t="s">
        <v>2998</v>
      </c>
    </row>
    <row r="6072" spans="51:75" x14ac:dyDescent="0.3">
      <c r="AY6072" s="94" t="e">
        <f>VLOOKUP(C6072,#REF!, 2,FALSE)</f>
        <v>#REF!</v>
      </c>
      <c r="BM6072" s="18" t="s">
        <v>2034</v>
      </c>
      <c r="BN6072" s="18" t="s">
        <v>790</v>
      </c>
      <c r="BO6072" s="18" t="s">
        <v>8784</v>
      </c>
      <c r="BU6072" s="18" t="s">
        <v>2034</v>
      </c>
      <c r="BV6072" s="18" t="s">
        <v>790</v>
      </c>
      <c r="BW6072" s="18" t="s">
        <v>8784</v>
      </c>
    </row>
    <row r="6073" spans="51:75" x14ac:dyDescent="0.3">
      <c r="AY6073" s="94" t="e">
        <f>VLOOKUP(C6073,#REF!, 2,FALSE)</f>
        <v>#REF!</v>
      </c>
      <c r="BM6073" s="18" t="s">
        <v>392</v>
      </c>
      <c r="BN6073" s="18" t="s">
        <v>1704</v>
      </c>
      <c r="BO6073" s="18" t="s">
        <v>1806</v>
      </c>
      <c r="BU6073" s="18" t="s">
        <v>392</v>
      </c>
      <c r="BV6073" s="18" t="s">
        <v>1704</v>
      </c>
      <c r="BW6073" s="18" t="s">
        <v>1806</v>
      </c>
    </row>
    <row r="6074" spans="51:75" x14ac:dyDescent="0.3">
      <c r="AY6074" s="94" t="e">
        <f>VLOOKUP(C6074,#REF!, 2,FALSE)</f>
        <v>#REF!</v>
      </c>
      <c r="BM6074" s="18" t="s">
        <v>2035</v>
      </c>
      <c r="BN6074" s="18" t="s">
        <v>938</v>
      </c>
      <c r="BO6074" s="18" t="s">
        <v>4903</v>
      </c>
      <c r="BU6074" s="18" t="s">
        <v>2035</v>
      </c>
      <c r="BV6074" s="18" t="s">
        <v>938</v>
      </c>
      <c r="BW6074" s="18" t="s">
        <v>4903</v>
      </c>
    </row>
    <row r="6075" spans="51:75" x14ac:dyDescent="0.3">
      <c r="AY6075" s="94" t="e">
        <f>VLOOKUP(C6075,#REF!, 2,FALSE)</f>
        <v>#REF!</v>
      </c>
      <c r="BM6075" s="18" t="s">
        <v>11473</v>
      </c>
      <c r="BN6075" s="18" t="s">
        <v>1704</v>
      </c>
      <c r="BO6075" s="18" t="s">
        <v>8766</v>
      </c>
      <c r="BU6075" s="18" t="s">
        <v>11473</v>
      </c>
      <c r="BV6075" s="18" t="s">
        <v>1704</v>
      </c>
      <c r="BW6075" s="18" t="s">
        <v>8766</v>
      </c>
    </row>
    <row r="6076" spans="51:75" x14ac:dyDescent="0.3">
      <c r="AY6076" s="94" t="e">
        <f>VLOOKUP(C6076,#REF!, 2,FALSE)</f>
        <v>#REF!</v>
      </c>
      <c r="BM6076" s="18" t="s">
        <v>11474</v>
      </c>
      <c r="BN6076" s="18" t="s">
        <v>630</v>
      </c>
      <c r="BO6076" s="18" t="s">
        <v>11475</v>
      </c>
      <c r="BU6076" s="18" t="s">
        <v>11474</v>
      </c>
      <c r="BV6076" s="18" t="s">
        <v>630</v>
      </c>
      <c r="BW6076" s="18" t="s">
        <v>11475</v>
      </c>
    </row>
    <row r="6077" spans="51:75" x14ac:dyDescent="0.3">
      <c r="AY6077" s="94" t="e">
        <f>VLOOKUP(C6077,#REF!, 2,FALSE)</f>
        <v>#REF!</v>
      </c>
      <c r="BM6077" s="18" t="s">
        <v>11477</v>
      </c>
      <c r="BN6077" s="18" t="s">
        <v>1152</v>
      </c>
      <c r="BO6077" s="18" t="s">
        <v>5461</v>
      </c>
      <c r="BU6077" s="18" t="s">
        <v>11477</v>
      </c>
      <c r="BV6077" s="18" t="s">
        <v>1152</v>
      </c>
      <c r="BW6077" s="18" t="s">
        <v>5461</v>
      </c>
    </row>
    <row r="6078" spans="51:75" x14ac:dyDescent="0.3">
      <c r="AY6078" s="94" t="e">
        <f>VLOOKUP(C6078,#REF!, 2,FALSE)</f>
        <v>#REF!</v>
      </c>
      <c r="BM6078" s="18" t="s">
        <v>11478</v>
      </c>
      <c r="BN6078" s="18" t="s">
        <v>621</v>
      </c>
      <c r="BO6078" s="18" t="s">
        <v>2998</v>
      </c>
      <c r="BU6078" s="18" t="s">
        <v>11478</v>
      </c>
      <c r="BV6078" s="18" t="s">
        <v>621</v>
      </c>
      <c r="BW6078" s="18" t="s">
        <v>2998</v>
      </c>
    </row>
    <row r="6079" spans="51:75" x14ac:dyDescent="0.3">
      <c r="AY6079" s="94" t="e">
        <f>VLOOKUP(C6079,#REF!, 2,FALSE)</f>
        <v>#REF!</v>
      </c>
      <c r="BM6079" s="18" t="s">
        <v>11479</v>
      </c>
      <c r="BN6079" s="18" t="s">
        <v>3231</v>
      </c>
      <c r="BO6079" s="18" t="s">
        <v>1348</v>
      </c>
      <c r="BU6079" s="18" t="s">
        <v>11479</v>
      </c>
      <c r="BV6079" s="18" t="s">
        <v>3231</v>
      </c>
      <c r="BW6079" s="18" t="s">
        <v>1348</v>
      </c>
    </row>
    <row r="6080" spans="51:75" x14ac:dyDescent="0.3">
      <c r="AY6080" s="94" t="e">
        <f>VLOOKUP(C6080,#REF!, 2,FALSE)</f>
        <v>#REF!</v>
      </c>
      <c r="BM6080" s="18" t="s">
        <v>11480</v>
      </c>
      <c r="BN6080" s="18" t="s">
        <v>1355</v>
      </c>
      <c r="BO6080" s="18" t="s">
        <v>9199</v>
      </c>
      <c r="BU6080" s="18" t="s">
        <v>11480</v>
      </c>
      <c r="BV6080" s="18" t="s">
        <v>1355</v>
      </c>
      <c r="BW6080" s="18" t="s">
        <v>9199</v>
      </c>
    </row>
    <row r="6081" spans="51:75" x14ac:dyDescent="0.3">
      <c r="AY6081" s="94" t="e">
        <f>VLOOKUP(C6081,#REF!, 2,FALSE)</f>
        <v>#REF!</v>
      </c>
      <c r="BM6081" s="18" t="s">
        <v>11481</v>
      </c>
      <c r="BN6081" s="18" t="s">
        <v>3290</v>
      </c>
      <c r="BO6081" s="18" t="s">
        <v>11482</v>
      </c>
      <c r="BU6081" s="18" t="s">
        <v>11481</v>
      </c>
      <c r="BV6081" s="18" t="s">
        <v>3290</v>
      </c>
      <c r="BW6081" s="18" t="s">
        <v>11482</v>
      </c>
    </row>
    <row r="6082" spans="51:75" x14ac:dyDescent="0.3">
      <c r="AY6082" s="94" t="e">
        <f>VLOOKUP(C6082,#REF!, 2,FALSE)</f>
        <v>#REF!</v>
      </c>
      <c r="BM6082" s="18" t="s">
        <v>11483</v>
      </c>
      <c r="BN6082" s="18" t="s">
        <v>630</v>
      </c>
      <c r="BO6082" s="18" t="s">
        <v>11225</v>
      </c>
      <c r="BU6082" s="18" t="s">
        <v>11483</v>
      </c>
      <c r="BV6082" s="18" t="s">
        <v>630</v>
      </c>
      <c r="BW6082" s="18" t="s">
        <v>11225</v>
      </c>
    </row>
    <row r="6083" spans="51:75" x14ac:dyDescent="0.3">
      <c r="AY6083" s="94" t="e">
        <f>VLOOKUP(C6083,#REF!, 2,FALSE)</f>
        <v>#REF!</v>
      </c>
      <c r="BM6083" s="18" t="s">
        <v>11484</v>
      </c>
      <c r="BN6083" s="18" t="s">
        <v>3024</v>
      </c>
      <c r="BO6083" s="18" t="s">
        <v>11225</v>
      </c>
      <c r="BU6083" s="18" t="s">
        <v>11484</v>
      </c>
      <c r="BV6083" s="18" t="s">
        <v>3024</v>
      </c>
      <c r="BW6083" s="18" t="s">
        <v>11225</v>
      </c>
    </row>
    <row r="6084" spans="51:75" x14ac:dyDescent="0.3">
      <c r="AY6084" s="94" t="e">
        <f>VLOOKUP(C6084,#REF!, 2,FALSE)</f>
        <v>#REF!</v>
      </c>
      <c r="BM6084" s="18" t="s">
        <v>11485</v>
      </c>
      <c r="BN6084" s="18" t="s">
        <v>3024</v>
      </c>
      <c r="BO6084" s="18" t="s">
        <v>6219</v>
      </c>
      <c r="BU6084" s="18" t="s">
        <v>11485</v>
      </c>
      <c r="BV6084" s="18" t="s">
        <v>3024</v>
      </c>
      <c r="BW6084" s="18" t="s">
        <v>6219</v>
      </c>
    </row>
    <row r="6085" spans="51:75" x14ac:dyDescent="0.3">
      <c r="AY6085" s="94" t="e">
        <f>VLOOKUP(C6085,#REF!, 2,FALSE)</f>
        <v>#REF!</v>
      </c>
      <c r="BM6085" s="18" t="s">
        <v>11486</v>
      </c>
      <c r="BN6085" s="18" t="s">
        <v>1282</v>
      </c>
      <c r="BO6085" s="18" t="s">
        <v>10267</v>
      </c>
      <c r="BU6085" s="18" t="s">
        <v>11486</v>
      </c>
      <c r="BV6085" s="18" t="s">
        <v>1282</v>
      </c>
      <c r="BW6085" s="18" t="s">
        <v>10267</v>
      </c>
    </row>
    <row r="6086" spans="51:75" x14ac:dyDescent="0.3">
      <c r="AY6086" s="94" t="e">
        <f>VLOOKUP(C6086,#REF!, 2,FALSE)</f>
        <v>#REF!</v>
      </c>
      <c r="BM6086" s="18" t="s">
        <v>11487</v>
      </c>
      <c r="BN6086" s="18" t="s">
        <v>1025</v>
      </c>
      <c r="BO6086" s="18" t="s">
        <v>2998</v>
      </c>
      <c r="BU6086" s="18" t="s">
        <v>11487</v>
      </c>
      <c r="BV6086" s="18" t="s">
        <v>1025</v>
      </c>
      <c r="BW6086" s="18" t="s">
        <v>2998</v>
      </c>
    </row>
    <row r="6087" spans="51:75" x14ac:dyDescent="0.3">
      <c r="AY6087" s="94" t="e">
        <f>VLOOKUP(C6087,#REF!, 2,FALSE)</f>
        <v>#REF!</v>
      </c>
      <c r="BM6087" s="18" t="s">
        <v>11488</v>
      </c>
      <c r="BN6087" s="18" t="s">
        <v>669</v>
      </c>
      <c r="BO6087" s="18" t="s">
        <v>2998</v>
      </c>
      <c r="BU6087" s="18" t="s">
        <v>11488</v>
      </c>
      <c r="BV6087" s="18" t="s">
        <v>669</v>
      </c>
      <c r="BW6087" s="18" t="s">
        <v>2998</v>
      </c>
    </row>
    <row r="6088" spans="51:75" x14ac:dyDescent="0.3">
      <c r="AY6088" s="94" t="e">
        <f>VLOOKUP(C6088,#REF!, 2,FALSE)</f>
        <v>#REF!</v>
      </c>
      <c r="BM6088" s="18" t="s">
        <v>11490</v>
      </c>
      <c r="BN6088" s="18" t="s">
        <v>624</v>
      </c>
      <c r="BO6088" s="18" t="s">
        <v>1018</v>
      </c>
      <c r="BU6088" s="18" t="s">
        <v>11490</v>
      </c>
      <c r="BV6088" s="18" t="s">
        <v>624</v>
      </c>
      <c r="BW6088" s="18" t="s">
        <v>1018</v>
      </c>
    </row>
    <row r="6089" spans="51:75" x14ac:dyDescent="0.3">
      <c r="AY6089" s="94" t="e">
        <f>VLOOKUP(C6089,#REF!, 2,FALSE)</f>
        <v>#REF!</v>
      </c>
      <c r="BM6089" s="18" t="s">
        <v>11491</v>
      </c>
      <c r="BN6089" s="18" t="s">
        <v>618</v>
      </c>
      <c r="BO6089" s="18" t="s">
        <v>2998</v>
      </c>
      <c r="BU6089" s="18" t="s">
        <v>11491</v>
      </c>
      <c r="BV6089" s="18" t="s">
        <v>618</v>
      </c>
      <c r="BW6089" s="18" t="s">
        <v>2998</v>
      </c>
    </row>
    <row r="6090" spans="51:75" x14ac:dyDescent="0.3">
      <c r="AY6090" s="94" t="e">
        <f>VLOOKUP(C6090,#REF!, 2,FALSE)</f>
        <v>#REF!</v>
      </c>
      <c r="BM6090" s="18" t="s">
        <v>11492</v>
      </c>
      <c r="BN6090" s="18" t="s">
        <v>935</v>
      </c>
      <c r="BO6090" s="18" t="s">
        <v>11493</v>
      </c>
      <c r="BU6090" s="18" t="s">
        <v>11492</v>
      </c>
      <c r="BV6090" s="18" t="s">
        <v>935</v>
      </c>
      <c r="BW6090" s="18" t="s">
        <v>11493</v>
      </c>
    </row>
    <row r="6091" spans="51:75" x14ac:dyDescent="0.3">
      <c r="AY6091" s="94" t="e">
        <f>VLOOKUP(C6091,#REF!, 2,FALSE)</f>
        <v>#REF!</v>
      </c>
      <c r="BM6091" s="18" t="s">
        <v>11494</v>
      </c>
      <c r="BN6091" s="18" t="s">
        <v>17081</v>
      </c>
      <c r="BO6091" s="18" t="s">
        <v>11413</v>
      </c>
      <c r="BU6091" s="18" t="s">
        <v>11494</v>
      </c>
      <c r="BV6091" s="18" t="s">
        <v>17081</v>
      </c>
      <c r="BW6091" s="18" t="s">
        <v>11413</v>
      </c>
    </row>
    <row r="6092" spans="51:75" x14ac:dyDescent="0.3">
      <c r="AY6092" s="94" t="e">
        <f>VLOOKUP(C6092,#REF!, 2,FALSE)</f>
        <v>#REF!</v>
      </c>
      <c r="BM6092" s="18" t="s">
        <v>11495</v>
      </c>
      <c r="BN6092" s="18" t="s">
        <v>642</v>
      </c>
      <c r="BO6092" s="18" t="s">
        <v>2131</v>
      </c>
      <c r="BU6092" s="18" t="s">
        <v>11495</v>
      </c>
      <c r="BV6092" s="18" t="s">
        <v>642</v>
      </c>
      <c r="BW6092" s="18" t="s">
        <v>2131</v>
      </c>
    </row>
    <row r="6093" spans="51:75" x14ac:dyDescent="0.3">
      <c r="AY6093" s="94" t="e">
        <f>VLOOKUP(C6093,#REF!, 2,FALSE)</f>
        <v>#REF!</v>
      </c>
      <c r="BM6093" s="18" t="s">
        <v>11496</v>
      </c>
      <c r="BN6093" s="18" t="s">
        <v>853</v>
      </c>
      <c r="BO6093" s="18" t="s">
        <v>11413</v>
      </c>
      <c r="BU6093" s="18" t="s">
        <v>11496</v>
      </c>
      <c r="BV6093" s="18" t="s">
        <v>853</v>
      </c>
      <c r="BW6093" s="18" t="s">
        <v>11413</v>
      </c>
    </row>
    <row r="6094" spans="51:75" x14ac:dyDescent="0.3">
      <c r="AY6094" s="94" t="e">
        <f>VLOOKUP(C6094,#REF!, 2,FALSE)</f>
        <v>#REF!</v>
      </c>
      <c r="BM6094" s="18" t="s">
        <v>11497</v>
      </c>
      <c r="BN6094" s="18" t="s">
        <v>3109</v>
      </c>
      <c r="BO6094" s="18" t="s">
        <v>7232</v>
      </c>
      <c r="BU6094" s="18" t="s">
        <v>11497</v>
      </c>
      <c r="BV6094" s="18" t="s">
        <v>3109</v>
      </c>
      <c r="BW6094" s="18" t="s">
        <v>7232</v>
      </c>
    </row>
    <row r="6095" spans="51:75" x14ac:dyDescent="0.3">
      <c r="AY6095" s="94" t="e">
        <f>VLOOKUP(C6095,#REF!, 2,FALSE)</f>
        <v>#REF!</v>
      </c>
      <c r="BM6095" s="18" t="s">
        <v>11498</v>
      </c>
      <c r="BN6095" s="18" t="s">
        <v>664</v>
      </c>
      <c r="BO6095" s="18" t="s">
        <v>6050</v>
      </c>
      <c r="BU6095" s="18" t="s">
        <v>11498</v>
      </c>
      <c r="BV6095" s="18" t="s">
        <v>664</v>
      </c>
      <c r="BW6095" s="18" t="s">
        <v>6050</v>
      </c>
    </row>
    <row r="6096" spans="51:75" x14ac:dyDescent="0.3">
      <c r="AY6096" s="94" t="e">
        <f>VLOOKUP(C6096,#REF!, 2,FALSE)</f>
        <v>#REF!</v>
      </c>
      <c r="BM6096" s="18" t="s">
        <v>2036</v>
      </c>
      <c r="BN6096" s="18" t="s">
        <v>664</v>
      </c>
      <c r="BO6096" s="18" t="s">
        <v>11499</v>
      </c>
      <c r="BU6096" s="18" t="s">
        <v>2036</v>
      </c>
      <c r="BV6096" s="18" t="s">
        <v>664</v>
      </c>
      <c r="BW6096" s="18" t="s">
        <v>11499</v>
      </c>
    </row>
    <row r="6097" spans="51:75" x14ac:dyDescent="0.3">
      <c r="AY6097" s="94" t="e">
        <f>VLOOKUP(C6097,#REF!, 2,FALSE)</f>
        <v>#REF!</v>
      </c>
      <c r="BM6097" s="18" t="s">
        <v>2037</v>
      </c>
      <c r="BN6097" s="18" t="s">
        <v>663</v>
      </c>
      <c r="BO6097" s="18" t="s">
        <v>11500</v>
      </c>
      <c r="BU6097" s="18" t="s">
        <v>2037</v>
      </c>
      <c r="BV6097" s="18" t="s">
        <v>663</v>
      </c>
      <c r="BW6097" s="18" t="s">
        <v>11500</v>
      </c>
    </row>
    <row r="6098" spans="51:75" x14ac:dyDescent="0.3">
      <c r="AY6098" s="94" t="e">
        <f>VLOOKUP(C6098,#REF!, 2,FALSE)</f>
        <v>#REF!</v>
      </c>
      <c r="BM6098" s="18" t="s">
        <v>11501</v>
      </c>
      <c r="BN6098" s="18" t="s">
        <v>3021</v>
      </c>
      <c r="BO6098" s="18" t="s">
        <v>11502</v>
      </c>
      <c r="BU6098" s="18" t="s">
        <v>11501</v>
      </c>
      <c r="BV6098" s="18" t="s">
        <v>3021</v>
      </c>
      <c r="BW6098" s="18" t="s">
        <v>11502</v>
      </c>
    </row>
    <row r="6099" spans="51:75" x14ac:dyDescent="0.3">
      <c r="AY6099" s="94" t="e">
        <f>VLOOKUP(C6099,#REF!, 2,FALSE)</f>
        <v>#REF!</v>
      </c>
      <c r="BM6099" s="18" t="s">
        <v>11503</v>
      </c>
      <c r="BN6099" s="18" t="s">
        <v>3021</v>
      </c>
      <c r="BO6099" s="18" t="s">
        <v>11502</v>
      </c>
      <c r="BU6099" s="18" t="s">
        <v>11503</v>
      </c>
      <c r="BV6099" s="18" t="s">
        <v>3021</v>
      </c>
      <c r="BW6099" s="18" t="s">
        <v>11502</v>
      </c>
    </row>
    <row r="6100" spans="51:75" x14ac:dyDescent="0.3">
      <c r="AY6100" s="94" t="e">
        <f>VLOOKUP(C6100,#REF!, 2,FALSE)</f>
        <v>#REF!</v>
      </c>
      <c r="BM6100" s="18" t="s">
        <v>11504</v>
      </c>
      <c r="BN6100" s="18" t="s">
        <v>3021</v>
      </c>
      <c r="BO6100" s="18" t="s">
        <v>11505</v>
      </c>
      <c r="BU6100" s="18" t="s">
        <v>11504</v>
      </c>
      <c r="BV6100" s="18" t="s">
        <v>3021</v>
      </c>
      <c r="BW6100" s="18" t="s">
        <v>11505</v>
      </c>
    </row>
    <row r="6101" spans="51:75" x14ac:dyDescent="0.3">
      <c r="AY6101" s="94" t="e">
        <f>VLOOKUP(C6101,#REF!, 2,FALSE)</f>
        <v>#REF!</v>
      </c>
      <c r="BM6101" s="18" t="s">
        <v>11506</v>
      </c>
      <c r="BN6101" s="18" t="s">
        <v>667</v>
      </c>
      <c r="BO6101" s="18" t="s">
        <v>7541</v>
      </c>
      <c r="BU6101" s="18" t="s">
        <v>11506</v>
      </c>
      <c r="BV6101" s="18" t="s">
        <v>667</v>
      </c>
      <c r="BW6101" s="18" t="s">
        <v>7541</v>
      </c>
    </row>
    <row r="6102" spans="51:75" x14ac:dyDescent="0.3">
      <c r="AY6102" s="94" t="e">
        <f>VLOOKUP(C6102,#REF!, 2,FALSE)</f>
        <v>#REF!</v>
      </c>
      <c r="BM6102" s="18" t="s">
        <v>11507</v>
      </c>
      <c r="BN6102" s="18" t="s">
        <v>938</v>
      </c>
      <c r="BO6102" s="18" t="s">
        <v>868</v>
      </c>
      <c r="BU6102" s="18" t="s">
        <v>11507</v>
      </c>
      <c r="BV6102" s="18" t="s">
        <v>938</v>
      </c>
      <c r="BW6102" s="18" t="s">
        <v>868</v>
      </c>
    </row>
    <row r="6103" spans="51:75" x14ac:dyDescent="0.3">
      <c r="AY6103" s="94" t="e">
        <f>VLOOKUP(C6103,#REF!, 2,FALSE)</f>
        <v>#REF!</v>
      </c>
      <c r="BM6103" s="18" t="s">
        <v>11508</v>
      </c>
      <c r="BN6103" s="18" t="s">
        <v>1152</v>
      </c>
      <c r="BO6103" s="18" t="s">
        <v>2998</v>
      </c>
      <c r="BU6103" s="18" t="s">
        <v>11508</v>
      </c>
      <c r="BV6103" s="18" t="s">
        <v>1152</v>
      </c>
      <c r="BW6103" s="18" t="s">
        <v>2998</v>
      </c>
    </row>
    <row r="6104" spans="51:75" x14ac:dyDescent="0.3">
      <c r="AY6104" s="94" t="e">
        <f>VLOOKUP(C6104,#REF!, 2,FALSE)</f>
        <v>#REF!</v>
      </c>
      <c r="BM6104" s="18" t="s">
        <v>11509</v>
      </c>
      <c r="BN6104" s="18" t="s">
        <v>619</v>
      </c>
      <c r="BO6104" s="18" t="s">
        <v>11510</v>
      </c>
      <c r="BU6104" s="18" t="s">
        <v>11509</v>
      </c>
      <c r="BV6104" s="18" t="s">
        <v>619</v>
      </c>
      <c r="BW6104" s="18" t="s">
        <v>11510</v>
      </c>
    </row>
    <row r="6105" spans="51:75" x14ac:dyDescent="0.3">
      <c r="AY6105" s="94" t="e">
        <f>VLOOKUP(C6105,#REF!, 2,FALSE)</f>
        <v>#REF!</v>
      </c>
      <c r="BM6105" s="18" t="s">
        <v>2038</v>
      </c>
      <c r="BN6105" s="18" t="s">
        <v>713</v>
      </c>
      <c r="BO6105" s="18" t="s">
        <v>11511</v>
      </c>
      <c r="BU6105" s="18" t="s">
        <v>2038</v>
      </c>
      <c r="BV6105" s="18" t="s">
        <v>713</v>
      </c>
      <c r="BW6105" s="18" t="s">
        <v>11511</v>
      </c>
    </row>
    <row r="6106" spans="51:75" x14ac:dyDescent="0.3">
      <c r="AY6106" s="94" t="e">
        <f>VLOOKUP(C6106,#REF!, 2,FALSE)</f>
        <v>#REF!</v>
      </c>
      <c r="BM6106" s="18" t="s">
        <v>2039</v>
      </c>
      <c r="BN6106" s="18" t="s">
        <v>940</v>
      </c>
      <c r="BO6106" s="18" t="s">
        <v>4487</v>
      </c>
      <c r="BU6106" s="18" t="s">
        <v>2039</v>
      </c>
      <c r="BV6106" s="18" t="s">
        <v>940</v>
      </c>
      <c r="BW6106" s="18" t="s">
        <v>4487</v>
      </c>
    </row>
    <row r="6107" spans="51:75" x14ac:dyDescent="0.3">
      <c r="AY6107" s="94" t="e">
        <f>VLOOKUP(C6107,#REF!, 2,FALSE)</f>
        <v>#REF!</v>
      </c>
      <c r="BM6107" s="18" t="s">
        <v>2040</v>
      </c>
      <c r="BN6107" s="18" t="s">
        <v>938</v>
      </c>
      <c r="BO6107" s="18" t="s">
        <v>781</v>
      </c>
      <c r="BU6107" s="18" t="s">
        <v>2040</v>
      </c>
      <c r="BV6107" s="18" t="s">
        <v>938</v>
      </c>
      <c r="BW6107" s="18" t="s">
        <v>781</v>
      </c>
    </row>
    <row r="6108" spans="51:75" x14ac:dyDescent="0.3">
      <c r="AY6108" s="94" t="e">
        <f>VLOOKUP(C6108,#REF!, 2,FALSE)</f>
        <v>#REF!</v>
      </c>
      <c r="BM6108" s="18" t="s">
        <v>2041</v>
      </c>
      <c r="BN6108" s="18" t="s">
        <v>938</v>
      </c>
      <c r="BO6108" s="18" t="s">
        <v>8323</v>
      </c>
      <c r="BU6108" s="18" t="s">
        <v>2041</v>
      </c>
      <c r="BV6108" s="18" t="s">
        <v>938</v>
      </c>
      <c r="BW6108" s="18" t="s">
        <v>8323</v>
      </c>
    </row>
    <row r="6109" spans="51:75" x14ac:dyDescent="0.3">
      <c r="AY6109" s="94" t="e">
        <f>VLOOKUP(C6109,#REF!, 2,FALSE)</f>
        <v>#REF!</v>
      </c>
      <c r="BM6109" s="18" t="s">
        <v>431</v>
      </c>
      <c r="BN6109" s="18" t="s">
        <v>935</v>
      </c>
      <c r="BO6109" s="18" t="s">
        <v>5463</v>
      </c>
      <c r="BU6109" s="18" t="s">
        <v>431</v>
      </c>
      <c r="BV6109" s="18" t="s">
        <v>935</v>
      </c>
      <c r="BW6109" s="18" t="s">
        <v>5463</v>
      </c>
    </row>
    <row r="6110" spans="51:75" x14ac:dyDescent="0.3">
      <c r="AY6110" s="94" t="e">
        <f>VLOOKUP(C6110,#REF!, 2,FALSE)</f>
        <v>#REF!</v>
      </c>
      <c r="BM6110" s="18" t="s">
        <v>449</v>
      </c>
      <c r="BN6110" s="18" t="s">
        <v>935</v>
      </c>
      <c r="BO6110" s="18" t="s">
        <v>5030</v>
      </c>
      <c r="BU6110" s="18" t="s">
        <v>449</v>
      </c>
      <c r="BV6110" s="18" t="s">
        <v>935</v>
      </c>
      <c r="BW6110" s="18" t="s">
        <v>5030</v>
      </c>
    </row>
    <row r="6111" spans="51:75" x14ac:dyDescent="0.3">
      <c r="AY6111" s="94" t="e">
        <f>VLOOKUP(C6111,#REF!, 2,FALSE)</f>
        <v>#REF!</v>
      </c>
      <c r="BM6111" s="18" t="s">
        <v>2042</v>
      </c>
      <c r="BN6111" s="18" t="s">
        <v>795</v>
      </c>
      <c r="BO6111" s="18" t="s">
        <v>11512</v>
      </c>
      <c r="BU6111" s="18" t="s">
        <v>2042</v>
      </c>
      <c r="BV6111" s="18" t="s">
        <v>795</v>
      </c>
      <c r="BW6111" s="18" t="s">
        <v>11512</v>
      </c>
    </row>
    <row r="6112" spans="51:75" x14ac:dyDescent="0.3">
      <c r="AY6112" s="94" t="e">
        <f>VLOOKUP(C6112,#REF!, 2,FALSE)</f>
        <v>#REF!</v>
      </c>
      <c r="BM6112" s="18" t="s">
        <v>2043</v>
      </c>
      <c r="BN6112" s="18" t="s">
        <v>626</v>
      </c>
      <c r="BO6112" s="18" t="s">
        <v>2072</v>
      </c>
      <c r="BU6112" s="18" t="s">
        <v>2043</v>
      </c>
      <c r="BV6112" s="18" t="s">
        <v>626</v>
      </c>
      <c r="BW6112" s="18" t="s">
        <v>2072</v>
      </c>
    </row>
    <row r="6113" spans="51:75" x14ac:dyDescent="0.3">
      <c r="AY6113" s="94" t="e">
        <f>VLOOKUP(C6113,#REF!, 2,FALSE)</f>
        <v>#REF!</v>
      </c>
      <c r="BM6113" s="18" t="s">
        <v>11513</v>
      </c>
      <c r="BN6113" s="18" t="s">
        <v>673</v>
      </c>
      <c r="BO6113" s="18" t="s">
        <v>8098</v>
      </c>
      <c r="BU6113" s="18" t="s">
        <v>11513</v>
      </c>
      <c r="BV6113" s="18" t="s">
        <v>673</v>
      </c>
      <c r="BW6113" s="18" t="s">
        <v>8098</v>
      </c>
    </row>
    <row r="6114" spans="51:75" x14ac:dyDescent="0.3">
      <c r="AY6114" s="94" t="e">
        <f>VLOOKUP(C6114,#REF!, 2,FALSE)</f>
        <v>#REF!</v>
      </c>
      <c r="BM6114" s="18" t="s">
        <v>11514</v>
      </c>
      <c r="BN6114" s="18" t="s">
        <v>713</v>
      </c>
      <c r="BO6114" s="18" t="s">
        <v>2073</v>
      </c>
      <c r="BU6114" s="18" t="s">
        <v>11514</v>
      </c>
      <c r="BV6114" s="18" t="s">
        <v>713</v>
      </c>
      <c r="BW6114" s="18" t="s">
        <v>2073</v>
      </c>
    </row>
    <row r="6115" spans="51:75" x14ac:dyDescent="0.3">
      <c r="AY6115" s="94" t="e">
        <f>VLOOKUP(C6115,#REF!, 2,FALSE)</f>
        <v>#REF!</v>
      </c>
      <c r="BM6115" s="18" t="s">
        <v>11515</v>
      </c>
      <c r="BN6115" s="18" t="s">
        <v>3024</v>
      </c>
      <c r="BO6115" s="18" t="s">
        <v>2998</v>
      </c>
      <c r="BU6115" s="18" t="s">
        <v>11515</v>
      </c>
      <c r="BV6115" s="18" t="s">
        <v>3024</v>
      </c>
      <c r="BW6115" s="18" t="s">
        <v>2998</v>
      </c>
    </row>
    <row r="6116" spans="51:75" x14ac:dyDescent="0.3">
      <c r="AY6116" s="94" t="e">
        <f>VLOOKUP(C6116,#REF!, 2,FALSE)</f>
        <v>#REF!</v>
      </c>
      <c r="BM6116" s="18" t="s">
        <v>11516</v>
      </c>
      <c r="BN6116" s="18" t="s">
        <v>3021</v>
      </c>
      <c r="BO6116" s="18" t="s">
        <v>1924</v>
      </c>
      <c r="BU6116" s="18" t="s">
        <v>11516</v>
      </c>
      <c r="BV6116" s="18" t="s">
        <v>3021</v>
      </c>
      <c r="BW6116" s="18" t="s">
        <v>1924</v>
      </c>
    </row>
    <row r="6117" spans="51:75" x14ac:dyDescent="0.3">
      <c r="AY6117" s="94" t="e">
        <f>VLOOKUP(C6117,#REF!, 2,FALSE)</f>
        <v>#REF!</v>
      </c>
      <c r="BM6117" s="18" t="s">
        <v>11517</v>
      </c>
      <c r="BN6117" s="18" t="s">
        <v>663</v>
      </c>
      <c r="BO6117" s="18" t="s">
        <v>11518</v>
      </c>
      <c r="BU6117" s="18" t="s">
        <v>11517</v>
      </c>
      <c r="BV6117" s="18" t="s">
        <v>663</v>
      </c>
      <c r="BW6117" s="18" t="s">
        <v>11518</v>
      </c>
    </row>
    <row r="6118" spans="51:75" x14ac:dyDescent="0.3">
      <c r="AY6118" s="94" t="e">
        <f>VLOOKUP(C6118,#REF!, 2,FALSE)</f>
        <v>#REF!</v>
      </c>
      <c r="BM6118" s="18" t="s">
        <v>2044</v>
      </c>
      <c r="BN6118" s="18" t="s">
        <v>673</v>
      </c>
      <c r="BO6118" s="18" t="s">
        <v>1386</v>
      </c>
      <c r="BU6118" s="18" t="s">
        <v>2044</v>
      </c>
      <c r="BV6118" s="18" t="s">
        <v>673</v>
      </c>
      <c r="BW6118" s="18" t="s">
        <v>1386</v>
      </c>
    </row>
    <row r="6119" spans="51:75" x14ac:dyDescent="0.3">
      <c r="AY6119" s="94" t="e">
        <f>VLOOKUP(C6119,#REF!, 2,FALSE)</f>
        <v>#REF!</v>
      </c>
      <c r="BM6119" s="18" t="s">
        <v>11519</v>
      </c>
      <c r="BN6119" s="18" t="s">
        <v>3109</v>
      </c>
      <c r="BO6119" s="18" t="s">
        <v>2998</v>
      </c>
      <c r="BU6119" s="18" t="s">
        <v>11519</v>
      </c>
      <c r="BV6119" s="18" t="s">
        <v>3109</v>
      </c>
      <c r="BW6119" s="18" t="s">
        <v>2998</v>
      </c>
    </row>
    <row r="6120" spans="51:75" x14ac:dyDescent="0.3">
      <c r="AY6120" s="94" t="e">
        <f>VLOOKUP(C6120,#REF!, 2,FALSE)</f>
        <v>#REF!</v>
      </c>
      <c r="BM6120" s="18" t="s">
        <v>11520</v>
      </c>
      <c r="BN6120" s="18" t="s">
        <v>3105</v>
      </c>
      <c r="BO6120" s="18" t="s">
        <v>2998</v>
      </c>
      <c r="BU6120" s="18" t="s">
        <v>11520</v>
      </c>
      <c r="BV6120" s="18" t="s">
        <v>3105</v>
      </c>
      <c r="BW6120" s="18" t="s">
        <v>2998</v>
      </c>
    </row>
    <row r="6121" spans="51:75" x14ac:dyDescent="0.3">
      <c r="AY6121" s="94" t="e">
        <f>VLOOKUP(C6121,#REF!, 2,FALSE)</f>
        <v>#REF!</v>
      </c>
      <c r="BM6121" s="18" t="s">
        <v>11521</v>
      </c>
      <c r="BN6121" s="18" t="s">
        <v>628</v>
      </c>
      <c r="BO6121" s="18" t="s">
        <v>11522</v>
      </c>
      <c r="BU6121" s="18" t="s">
        <v>11521</v>
      </c>
      <c r="BV6121" s="18" t="s">
        <v>628</v>
      </c>
      <c r="BW6121" s="18" t="s">
        <v>11522</v>
      </c>
    </row>
    <row r="6122" spans="51:75" x14ac:dyDescent="0.3">
      <c r="AY6122" s="94" t="e">
        <f>VLOOKUP(C6122,#REF!, 2,FALSE)</f>
        <v>#REF!</v>
      </c>
      <c r="BM6122" s="18" t="s">
        <v>11523</v>
      </c>
      <c r="BN6122" s="18" t="s">
        <v>663</v>
      </c>
      <c r="BO6122" s="18" t="s">
        <v>928</v>
      </c>
      <c r="BU6122" s="18" t="s">
        <v>11523</v>
      </c>
      <c r="BV6122" s="18" t="s">
        <v>663</v>
      </c>
      <c r="BW6122" s="18" t="s">
        <v>928</v>
      </c>
    </row>
    <row r="6123" spans="51:75" x14ac:dyDescent="0.3">
      <c r="AY6123" s="94" t="e">
        <f>VLOOKUP(C6123,#REF!, 2,FALSE)</f>
        <v>#REF!</v>
      </c>
      <c r="BM6123" s="18" t="s">
        <v>11524</v>
      </c>
      <c r="BN6123" s="18" t="s">
        <v>675</v>
      </c>
      <c r="BO6123" s="18" t="s">
        <v>2708</v>
      </c>
      <c r="BU6123" s="18" t="s">
        <v>11524</v>
      </c>
      <c r="BV6123" s="18" t="s">
        <v>675</v>
      </c>
      <c r="BW6123" s="18" t="s">
        <v>2708</v>
      </c>
    </row>
    <row r="6124" spans="51:75" x14ac:dyDescent="0.3">
      <c r="AY6124" s="94" t="e">
        <f>VLOOKUP(C6124,#REF!, 2,FALSE)</f>
        <v>#REF!</v>
      </c>
      <c r="BM6124" s="18" t="s">
        <v>393</v>
      </c>
      <c r="BN6124" s="18" t="s">
        <v>3024</v>
      </c>
      <c r="BO6124" s="18" t="s">
        <v>11525</v>
      </c>
      <c r="BU6124" s="18" t="s">
        <v>393</v>
      </c>
      <c r="BV6124" s="18" t="s">
        <v>3024</v>
      </c>
      <c r="BW6124" s="18" t="s">
        <v>11525</v>
      </c>
    </row>
    <row r="6125" spans="51:75" x14ac:dyDescent="0.3">
      <c r="AY6125" s="94" t="e">
        <f>VLOOKUP(C6125,#REF!, 2,FALSE)</f>
        <v>#REF!</v>
      </c>
      <c r="BM6125" s="18" t="s">
        <v>11526</v>
      </c>
      <c r="BN6125" s="18" t="s">
        <v>3290</v>
      </c>
      <c r="BO6125" s="18" t="s">
        <v>2998</v>
      </c>
      <c r="BU6125" s="18" t="s">
        <v>11526</v>
      </c>
      <c r="BV6125" s="18" t="s">
        <v>3290</v>
      </c>
      <c r="BW6125" s="18" t="s">
        <v>2998</v>
      </c>
    </row>
    <row r="6126" spans="51:75" x14ac:dyDescent="0.3">
      <c r="AY6126" s="94" t="e">
        <f>VLOOKUP(C6126,#REF!, 2,FALSE)</f>
        <v>#REF!</v>
      </c>
      <c r="BM6126" s="18" t="s">
        <v>11527</v>
      </c>
      <c r="BN6126" s="18" t="s">
        <v>621</v>
      </c>
      <c r="BO6126" s="18" t="s">
        <v>7254</v>
      </c>
      <c r="BU6126" s="18" t="s">
        <v>11527</v>
      </c>
      <c r="BV6126" s="18" t="s">
        <v>621</v>
      </c>
      <c r="BW6126" s="18" t="s">
        <v>7254</v>
      </c>
    </row>
    <row r="6127" spans="51:75" x14ac:dyDescent="0.3">
      <c r="AY6127" s="94" t="e">
        <f>VLOOKUP(C6127,#REF!, 2,FALSE)</f>
        <v>#REF!</v>
      </c>
      <c r="BM6127" s="18" t="s">
        <v>11528</v>
      </c>
      <c r="BN6127" s="18" t="s">
        <v>853</v>
      </c>
      <c r="BO6127" s="18" t="s">
        <v>11381</v>
      </c>
      <c r="BU6127" s="18" t="s">
        <v>11528</v>
      </c>
      <c r="BV6127" s="18" t="s">
        <v>853</v>
      </c>
      <c r="BW6127" s="18" t="s">
        <v>11381</v>
      </c>
    </row>
    <row r="6128" spans="51:75" x14ac:dyDescent="0.3">
      <c r="AY6128" s="94" t="e">
        <f>VLOOKUP(C6128,#REF!, 2,FALSE)</f>
        <v>#REF!</v>
      </c>
      <c r="BM6128" s="18" t="s">
        <v>11529</v>
      </c>
      <c r="BN6128" s="18" t="s">
        <v>853</v>
      </c>
      <c r="BO6128" s="18" t="s">
        <v>2998</v>
      </c>
      <c r="BU6128" s="18" t="s">
        <v>11529</v>
      </c>
      <c r="BV6128" s="18" t="s">
        <v>853</v>
      </c>
      <c r="BW6128" s="18" t="s">
        <v>2998</v>
      </c>
    </row>
    <row r="6129" spans="51:75" x14ac:dyDescent="0.3">
      <c r="AY6129" s="94" t="e">
        <f>VLOOKUP(C6129,#REF!, 2,FALSE)</f>
        <v>#REF!</v>
      </c>
      <c r="BM6129" s="18" t="s">
        <v>11530</v>
      </c>
      <c r="BN6129" s="18" t="s">
        <v>631</v>
      </c>
      <c r="BO6129" s="18" t="s">
        <v>2998</v>
      </c>
      <c r="BU6129" s="18" t="s">
        <v>11530</v>
      </c>
      <c r="BV6129" s="18" t="s">
        <v>631</v>
      </c>
      <c r="BW6129" s="18" t="s">
        <v>2998</v>
      </c>
    </row>
    <row r="6130" spans="51:75" x14ac:dyDescent="0.3">
      <c r="AY6130" s="94" t="e">
        <f>VLOOKUP(C6130,#REF!, 2,FALSE)</f>
        <v>#REF!</v>
      </c>
      <c r="BM6130" s="18" t="s">
        <v>11531</v>
      </c>
      <c r="BN6130" s="18" t="s">
        <v>3064</v>
      </c>
      <c r="BO6130" s="18" t="s">
        <v>6552</v>
      </c>
      <c r="BU6130" s="18" t="s">
        <v>11531</v>
      </c>
      <c r="BV6130" s="18" t="s">
        <v>3064</v>
      </c>
      <c r="BW6130" s="18" t="s">
        <v>6552</v>
      </c>
    </row>
    <row r="6131" spans="51:75" x14ac:dyDescent="0.3">
      <c r="AY6131" s="94" t="e">
        <f>VLOOKUP(C6131,#REF!, 2,FALSE)</f>
        <v>#REF!</v>
      </c>
      <c r="BM6131" s="18" t="s">
        <v>11532</v>
      </c>
      <c r="BN6131" s="18" t="s">
        <v>626</v>
      </c>
      <c r="BO6131" s="18" t="s">
        <v>2998</v>
      </c>
      <c r="BU6131" s="18" t="s">
        <v>11532</v>
      </c>
      <c r="BV6131" s="18" t="s">
        <v>626</v>
      </c>
      <c r="BW6131" s="18" t="s">
        <v>2998</v>
      </c>
    </row>
    <row r="6132" spans="51:75" x14ac:dyDescent="0.3">
      <c r="AY6132" s="94" t="e">
        <f>VLOOKUP(C6132,#REF!, 2,FALSE)</f>
        <v>#REF!</v>
      </c>
      <c r="BM6132" s="18" t="s">
        <v>11533</v>
      </c>
      <c r="BN6132" s="18" t="s">
        <v>2993</v>
      </c>
      <c r="BO6132" s="18" t="s">
        <v>11534</v>
      </c>
      <c r="BU6132" s="18" t="s">
        <v>11533</v>
      </c>
      <c r="BV6132" s="18" t="s">
        <v>2993</v>
      </c>
      <c r="BW6132" s="18" t="s">
        <v>11534</v>
      </c>
    </row>
    <row r="6133" spans="51:75" x14ac:dyDescent="0.3">
      <c r="AY6133" s="94" t="e">
        <f>VLOOKUP(C6133,#REF!, 2,FALSE)</f>
        <v>#REF!</v>
      </c>
      <c r="BM6133" s="18" t="s">
        <v>11535</v>
      </c>
      <c r="BN6133" s="18" t="s">
        <v>783</v>
      </c>
      <c r="BO6133" s="18" t="s">
        <v>11536</v>
      </c>
      <c r="BU6133" s="18" t="s">
        <v>11535</v>
      </c>
      <c r="BV6133" s="18" t="s">
        <v>783</v>
      </c>
      <c r="BW6133" s="18" t="s">
        <v>11536</v>
      </c>
    </row>
    <row r="6134" spans="51:75" x14ac:dyDescent="0.3">
      <c r="AY6134" s="94" t="e">
        <f>VLOOKUP(C6134,#REF!, 2,FALSE)</f>
        <v>#REF!</v>
      </c>
      <c r="BM6134" s="18" t="s">
        <v>11537</v>
      </c>
      <c r="BN6134" s="18" t="s">
        <v>787</v>
      </c>
      <c r="BO6134" s="18" t="s">
        <v>11538</v>
      </c>
      <c r="BU6134" s="18" t="s">
        <v>11537</v>
      </c>
      <c r="BV6134" s="18" t="s">
        <v>787</v>
      </c>
      <c r="BW6134" s="18" t="s">
        <v>11538</v>
      </c>
    </row>
    <row r="6135" spans="51:75" x14ac:dyDescent="0.3">
      <c r="AY6135" s="94" t="e">
        <f>VLOOKUP(C6135,#REF!, 2,FALSE)</f>
        <v>#REF!</v>
      </c>
      <c r="BM6135" s="18" t="s">
        <v>11539</v>
      </c>
      <c r="BN6135" s="18" t="s">
        <v>864</v>
      </c>
      <c r="BO6135" s="18" t="s">
        <v>1278</v>
      </c>
      <c r="BU6135" s="18" t="s">
        <v>11539</v>
      </c>
      <c r="BV6135" s="18" t="s">
        <v>864</v>
      </c>
      <c r="BW6135" s="18" t="s">
        <v>1278</v>
      </c>
    </row>
    <row r="6136" spans="51:75" x14ac:dyDescent="0.3">
      <c r="AY6136" s="94" t="e">
        <f>VLOOKUP(C6136,#REF!, 2,FALSE)</f>
        <v>#REF!</v>
      </c>
      <c r="BM6136" s="18" t="s">
        <v>2045</v>
      </c>
      <c r="BN6136" s="18" t="s">
        <v>1152</v>
      </c>
      <c r="BO6136" s="18" t="s">
        <v>9872</v>
      </c>
      <c r="BU6136" s="18" t="s">
        <v>2045</v>
      </c>
      <c r="BV6136" s="18" t="s">
        <v>1152</v>
      </c>
      <c r="BW6136" s="18" t="s">
        <v>9872</v>
      </c>
    </row>
    <row r="6137" spans="51:75" x14ac:dyDescent="0.3">
      <c r="AY6137" s="94" t="e">
        <f>VLOOKUP(C6137,#REF!, 2,FALSE)</f>
        <v>#REF!</v>
      </c>
      <c r="BM6137" s="18" t="s">
        <v>450</v>
      </c>
      <c r="BN6137" s="18" t="s">
        <v>792</v>
      </c>
      <c r="BO6137" s="18" t="s">
        <v>11540</v>
      </c>
      <c r="BU6137" s="18" t="s">
        <v>450</v>
      </c>
      <c r="BV6137" s="18" t="s">
        <v>792</v>
      </c>
      <c r="BW6137" s="18" t="s">
        <v>11540</v>
      </c>
    </row>
    <row r="6138" spans="51:75" x14ac:dyDescent="0.3">
      <c r="AY6138" s="94" t="e">
        <f>VLOOKUP(C6138,#REF!, 2,FALSE)</f>
        <v>#REF!</v>
      </c>
      <c r="BM6138" s="18" t="s">
        <v>11541</v>
      </c>
      <c r="BN6138" s="18" t="s">
        <v>713</v>
      </c>
      <c r="BO6138" s="18" t="s">
        <v>5723</v>
      </c>
      <c r="BU6138" s="18" t="s">
        <v>11541</v>
      </c>
      <c r="BV6138" s="18" t="s">
        <v>713</v>
      </c>
      <c r="BW6138" s="18" t="s">
        <v>5723</v>
      </c>
    </row>
    <row r="6139" spans="51:75" x14ac:dyDescent="0.3">
      <c r="AY6139" s="94" t="e">
        <f>VLOOKUP(C6139,#REF!, 2,FALSE)</f>
        <v>#REF!</v>
      </c>
      <c r="BM6139" s="18" t="s">
        <v>11542</v>
      </c>
      <c r="BN6139" s="18" t="s">
        <v>1025</v>
      </c>
      <c r="BO6139" s="18" t="s">
        <v>1740</v>
      </c>
      <c r="BU6139" s="18" t="s">
        <v>11542</v>
      </c>
      <c r="BV6139" s="18" t="s">
        <v>1025</v>
      </c>
      <c r="BW6139" s="18" t="s">
        <v>1740</v>
      </c>
    </row>
    <row r="6140" spans="51:75" x14ac:dyDescent="0.3">
      <c r="AY6140" s="94" t="e">
        <f>VLOOKUP(C6140,#REF!, 2,FALSE)</f>
        <v>#REF!</v>
      </c>
      <c r="BM6140" s="18" t="s">
        <v>11543</v>
      </c>
      <c r="BN6140" s="18" t="s">
        <v>790</v>
      </c>
      <c r="BO6140" s="18" t="s">
        <v>2998</v>
      </c>
      <c r="BU6140" s="18" t="s">
        <v>11543</v>
      </c>
      <c r="BV6140" s="18" t="s">
        <v>790</v>
      </c>
      <c r="BW6140" s="18" t="s">
        <v>2998</v>
      </c>
    </row>
    <row r="6141" spans="51:75" x14ac:dyDescent="0.3">
      <c r="AY6141" s="94" t="e">
        <f>VLOOKUP(C6141,#REF!, 2,FALSE)</f>
        <v>#REF!</v>
      </c>
      <c r="BM6141" s="18" t="s">
        <v>11544</v>
      </c>
      <c r="BN6141" s="18" t="s">
        <v>790</v>
      </c>
      <c r="BO6141" s="18" t="s">
        <v>2998</v>
      </c>
      <c r="BU6141" s="18" t="s">
        <v>11544</v>
      </c>
      <c r="BV6141" s="18" t="s">
        <v>790</v>
      </c>
      <c r="BW6141" s="18" t="s">
        <v>2998</v>
      </c>
    </row>
    <row r="6142" spans="51:75" x14ac:dyDescent="0.3">
      <c r="AY6142" s="94" t="e">
        <f>VLOOKUP(C6142,#REF!, 2,FALSE)</f>
        <v>#REF!</v>
      </c>
      <c r="BM6142" s="18" t="s">
        <v>11545</v>
      </c>
      <c r="BN6142" s="18" t="s">
        <v>619</v>
      </c>
      <c r="BO6142" s="18" t="s">
        <v>2998</v>
      </c>
      <c r="BU6142" s="18" t="s">
        <v>11545</v>
      </c>
      <c r="BV6142" s="18" t="s">
        <v>619</v>
      </c>
      <c r="BW6142" s="18" t="s">
        <v>2998</v>
      </c>
    </row>
    <row r="6143" spans="51:75" x14ac:dyDescent="0.3">
      <c r="AY6143" s="94" t="e">
        <f>VLOOKUP(C6143,#REF!, 2,FALSE)</f>
        <v>#REF!</v>
      </c>
      <c r="BM6143" s="18" t="s">
        <v>11546</v>
      </c>
      <c r="BN6143" s="18" t="s">
        <v>938</v>
      </c>
      <c r="BO6143" s="18" t="s">
        <v>1503</v>
      </c>
      <c r="BU6143" s="18" t="s">
        <v>11546</v>
      </c>
      <c r="BV6143" s="18" t="s">
        <v>938</v>
      </c>
      <c r="BW6143" s="18" t="s">
        <v>1503</v>
      </c>
    </row>
    <row r="6144" spans="51:75" x14ac:dyDescent="0.3">
      <c r="AY6144" s="94" t="e">
        <f>VLOOKUP(C6144,#REF!, 2,FALSE)</f>
        <v>#REF!</v>
      </c>
      <c r="BM6144" s="18" t="s">
        <v>11547</v>
      </c>
      <c r="BN6144" s="18" t="s">
        <v>713</v>
      </c>
      <c r="BO6144" s="18" t="s">
        <v>11548</v>
      </c>
      <c r="BU6144" s="18" t="s">
        <v>11547</v>
      </c>
      <c r="BV6144" s="18" t="s">
        <v>713</v>
      </c>
      <c r="BW6144" s="18" t="s">
        <v>11548</v>
      </c>
    </row>
    <row r="6145" spans="51:75" x14ac:dyDescent="0.3">
      <c r="AY6145" s="94" t="e">
        <f>VLOOKUP(C6145,#REF!, 2,FALSE)</f>
        <v>#REF!</v>
      </c>
      <c r="BM6145" s="18" t="s">
        <v>11549</v>
      </c>
      <c r="BN6145" s="18" t="s">
        <v>1280</v>
      </c>
      <c r="BO6145" s="18" t="s">
        <v>4204</v>
      </c>
      <c r="BU6145" s="18" t="s">
        <v>11549</v>
      </c>
      <c r="BV6145" s="18" t="s">
        <v>1280</v>
      </c>
      <c r="BW6145" s="18" t="s">
        <v>4204</v>
      </c>
    </row>
    <row r="6146" spans="51:75" x14ac:dyDescent="0.3">
      <c r="AY6146" s="94" t="e">
        <f>VLOOKUP(C6146,#REF!, 2,FALSE)</f>
        <v>#REF!</v>
      </c>
      <c r="BM6146" s="18" t="s">
        <v>11550</v>
      </c>
      <c r="BN6146" s="18" t="s">
        <v>668</v>
      </c>
      <c r="BO6146" s="18" t="s">
        <v>11551</v>
      </c>
      <c r="BU6146" s="18" t="s">
        <v>11550</v>
      </c>
      <c r="BV6146" s="18" t="s">
        <v>668</v>
      </c>
      <c r="BW6146" s="18" t="s">
        <v>11551</v>
      </c>
    </row>
    <row r="6147" spans="51:75" x14ac:dyDescent="0.3">
      <c r="AY6147" s="94" t="e">
        <f>VLOOKUP(C6147,#REF!, 2,FALSE)</f>
        <v>#REF!</v>
      </c>
      <c r="BM6147" s="18" t="s">
        <v>11552</v>
      </c>
      <c r="BN6147" s="18" t="s">
        <v>618</v>
      </c>
      <c r="BO6147" s="18" t="s">
        <v>7589</v>
      </c>
      <c r="BU6147" s="18" t="s">
        <v>11552</v>
      </c>
      <c r="BV6147" s="18" t="s">
        <v>618</v>
      </c>
      <c r="BW6147" s="18" t="s">
        <v>7589</v>
      </c>
    </row>
    <row r="6148" spans="51:75" x14ac:dyDescent="0.3">
      <c r="AY6148" s="94" t="e">
        <f>VLOOKUP(C6148,#REF!, 2,FALSE)</f>
        <v>#REF!</v>
      </c>
      <c r="BM6148" s="18" t="s">
        <v>11553</v>
      </c>
      <c r="BN6148" s="18" t="s">
        <v>618</v>
      </c>
      <c r="BO6148" s="18" t="s">
        <v>8220</v>
      </c>
      <c r="BU6148" s="18" t="s">
        <v>11553</v>
      </c>
      <c r="BV6148" s="18" t="s">
        <v>618</v>
      </c>
      <c r="BW6148" s="18" t="s">
        <v>8220</v>
      </c>
    </row>
    <row r="6149" spans="51:75" x14ac:dyDescent="0.3">
      <c r="AY6149" s="94" t="e">
        <f>VLOOKUP(C6149,#REF!, 2,FALSE)</f>
        <v>#REF!</v>
      </c>
      <c r="BM6149" s="18" t="s">
        <v>11554</v>
      </c>
      <c r="BN6149" s="18" t="s">
        <v>668</v>
      </c>
      <c r="BO6149" s="18" t="s">
        <v>8218</v>
      </c>
      <c r="BU6149" s="18" t="s">
        <v>11554</v>
      </c>
      <c r="BV6149" s="18" t="s">
        <v>668</v>
      </c>
      <c r="BW6149" s="18" t="s">
        <v>8218</v>
      </c>
    </row>
    <row r="6150" spans="51:75" x14ac:dyDescent="0.3">
      <c r="AY6150" s="94" t="e">
        <f>VLOOKUP(C6150,#REF!, 2,FALSE)</f>
        <v>#REF!</v>
      </c>
      <c r="BM6150" s="18" t="s">
        <v>11555</v>
      </c>
      <c r="BN6150" s="18" t="s">
        <v>668</v>
      </c>
      <c r="BO6150" s="18" t="s">
        <v>2998</v>
      </c>
      <c r="BU6150" s="18" t="s">
        <v>11555</v>
      </c>
      <c r="BV6150" s="18" t="s">
        <v>668</v>
      </c>
      <c r="BW6150" s="18" t="s">
        <v>2998</v>
      </c>
    </row>
    <row r="6151" spans="51:75" x14ac:dyDescent="0.3">
      <c r="AY6151" s="94" t="e">
        <f>VLOOKUP(C6151,#REF!, 2,FALSE)</f>
        <v>#REF!</v>
      </c>
      <c r="BM6151" s="18" t="s">
        <v>11556</v>
      </c>
      <c r="BN6151" s="18" t="s">
        <v>626</v>
      </c>
      <c r="BO6151" s="18" t="s">
        <v>11557</v>
      </c>
      <c r="BU6151" s="18" t="s">
        <v>11556</v>
      </c>
      <c r="BV6151" s="18" t="s">
        <v>626</v>
      </c>
      <c r="BW6151" s="18" t="s">
        <v>11557</v>
      </c>
    </row>
    <row r="6152" spans="51:75" x14ac:dyDescent="0.3">
      <c r="AY6152" s="94" t="e">
        <f>VLOOKUP(C6152,#REF!, 2,FALSE)</f>
        <v>#REF!</v>
      </c>
      <c r="BM6152" s="18" t="s">
        <v>394</v>
      </c>
      <c r="BN6152" s="18" t="s">
        <v>667</v>
      </c>
      <c r="BO6152" s="18" t="s">
        <v>11558</v>
      </c>
      <c r="BU6152" s="18" t="s">
        <v>394</v>
      </c>
      <c r="BV6152" s="18" t="s">
        <v>667</v>
      </c>
      <c r="BW6152" s="18" t="s">
        <v>11558</v>
      </c>
    </row>
    <row r="6153" spans="51:75" x14ac:dyDescent="0.3">
      <c r="AY6153" s="94" t="e">
        <f>VLOOKUP(C6153,#REF!, 2,FALSE)</f>
        <v>#REF!</v>
      </c>
      <c r="BM6153" s="18" t="s">
        <v>11559</v>
      </c>
      <c r="BN6153" s="18" t="s">
        <v>630</v>
      </c>
      <c r="BO6153" s="18" t="s">
        <v>1749</v>
      </c>
      <c r="BU6153" s="18" t="s">
        <v>11559</v>
      </c>
      <c r="BV6153" s="18" t="s">
        <v>630</v>
      </c>
      <c r="BW6153" s="18" t="s">
        <v>1749</v>
      </c>
    </row>
    <row r="6154" spans="51:75" x14ac:dyDescent="0.3">
      <c r="AY6154" s="94" t="e">
        <f>VLOOKUP(C6154,#REF!, 2,FALSE)</f>
        <v>#REF!</v>
      </c>
      <c r="BM6154" s="18" t="s">
        <v>11560</v>
      </c>
      <c r="BN6154" s="18" t="s">
        <v>935</v>
      </c>
      <c r="BO6154" s="18" t="s">
        <v>11557</v>
      </c>
      <c r="BU6154" s="18" t="s">
        <v>11560</v>
      </c>
      <c r="BV6154" s="18" t="s">
        <v>935</v>
      </c>
      <c r="BW6154" s="18" t="s">
        <v>11557</v>
      </c>
    </row>
    <row r="6155" spans="51:75" x14ac:dyDescent="0.3">
      <c r="AY6155" s="94" t="e">
        <f>VLOOKUP(C6155,#REF!, 2,FALSE)</f>
        <v>#REF!</v>
      </c>
      <c r="BM6155" s="18" t="s">
        <v>11561</v>
      </c>
      <c r="BN6155" s="18" t="s">
        <v>822</v>
      </c>
      <c r="BO6155" s="18" t="s">
        <v>11562</v>
      </c>
      <c r="BU6155" s="18" t="s">
        <v>11561</v>
      </c>
      <c r="BV6155" s="18" t="s">
        <v>822</v>
      </c>
      <c r="BW6155" s="18" t="s">
        <v>11562</v>
      </c>
    </row>
    <row r="6156" spans="51:75" x14ac:dyDescent="0.3">
      <c r="AY6156" s="94" t="e">
        <f>VLOOKUP(C6156,#REF!, 2,FALSE)</f>
        <v>#REF!</v>
      </c>
      <c r="BM6156" s="18" t="s">
        <v>395</v>
      </c>
      <c r="BN6156" s="18" t="s">
        <v>626</v>
      </c>
      <c r="BO6156" s="18" t="s">
        <v>11563</v>
      </c>
      <c r="BU6156" s="18" t="s">
        <v>395</v>
      </c>
      <c r="BV6156" s="18" t="s">
        <v>626</v>
      </c>
      <c r="BW6156" s="18" t="s">
        <v>11563</v>
      </c>
    </row>
    <row r="6157" spans="51:75" x14ac:dyDescent="0.3">
      <c r="AY6157" s="94" t="e">
        <f>VLOOKUP(C6157,#REF!, 2,FALSE)</f>
        <v>#REF!</v>
      </c>
      <c r="BM6157" s="18" t="s">
        <v>396</v>
      </c>
      <c r="BN6157" s="18" t="s">
        <v>673</v>
      </c>
      <c r="BO6157" s="18" t="s">
        <v>8458</v>
      </c>
      <c r="BU6157" s="18" t="s">
        <v>396</v>
      </c>
      <c r="BV6157" s="18" t="s">
        <v>673</v>
      </c>
      <c r="BW6157" s="18" t="s">
        <v>8458</v>
      </c>
    </row>
    <row r="6158" spans="51:75" x14ac:dyDescent="0.3">
      <c r="AY6158" s="94" t="e">
        <f>VLOOKUP(C6158,#REF!, 2,FALSE)</f>
        <v>#REF!</v>
      </c>
      <c r="BM6158" s="18" t="s">
        <v>11564</v>
      </c>
      <c r="BN6158" s="18" t="s">
        <v>795</v>
      </c>
      <c r="BO6158" s="18" t="s">
        <v>8308</v>
      </c>
      <c r="BU6158" s="18" t="s">
        <v>11564</v>
      </c>
      <c r="BV6158" s="18" t="s">
        <v>795</v>
      </c>
      <c r="BW6158" s="18" t="s">
        <v>8308</v>
      </c>
    </row>
    <row r="6159" spans="51:75" x14ac:dyDescent="0.3">
      <c r="AY6159" s="94" t="e">
        <f>VLOOKUP(C6159,#REF!, 2,FALSE)</f>
        <v>#REF!</v>
      </c>
      <c r="BM6159" s="18" t="s">
        <v>397</v>
      </c>
      <c r="BN6159" s="18" t="s">
        <v>668</v>
      </c>
      <c r="BO6159" s="18" t="s">
        <v>2998</v>
      </c>
      <c r="BU6159" s="18" t="s">
        <v>397</v>
      </c>
      <c r="BV6159" s="18" t="s">
        <v>668</v>
      </c>
      <c r="BW6159" s="18" t="s">
        <v>2998</v>
      </c>
    </row>
    <row r="6160" spans="51:75" x14ac:dyDescent="0.3">
      <c r="AY6160" s="94" t="e">
        <f>VLOOKUP(C6160,#REF!, 2,FALSE)</f>
        <v>#REF!</v>
      </c>
      <c r="BM6160" s="18" t="s">
        <v>11565</v>
      </c>
      <c r="BN6160" s="18" t="s">
        <v>809</v>
      </c>
      <c r="BO6160" s="18" t="s">
        <v>11566</v>
      </c>
      <c r="BU6160" s="18" t="s">
        <v>11565</v>
      </c>
      <c r="BV6160" s="18" t="s">
        <v>809</v>
      </c>
      <c r="BW6160" s="18" t="s">
        <v>11566</v>
      </c>
    </row>
    <row r="6161" spans="51:75" x14ac:dyDescent="0.3">
      <c r="AY6161" s="94" t="e">
        <f>VLOOKUP(C6161,#REF!, 2,FALSE)</f>
        <v>#REF!</v>
      </c>
      <c r="BM6161" s="18" t="s">
        <v>11567</v>
      </c>
      <c r="BN6161" s="18" t="s">
        <v>668</v>
      </c>
      <c r="BO6161" s="18" t="s">
        <v>2998</v>
      </c>
      <c r="BU6161" s="18" t="s">
        <v>11567</v>
      </c>
      <c r="BV6161" s="18" t="s">
        <v>668</v>
      </c>
      <c r="BW6161" s="18" t="s">
        <v>2998</v>
      </c>
    </row>
    <row r="6162" spans="51:75" x14ac:dyDescent="0.3">
      <c r="AY6162" s="94" t="e">
        <f>VLOOKUP(C6162,#REF!, 2,FALSE)</f>
        <v>#REF!</v>
      </c>
      <c r="BM6162" s="18" t="s">
        <v>398</v>
      </c>
      <c r="BN6162" s="18" t="s">
        <v>668</v>
      </c>
      <c r="BO6162" s="18" t="s">
        <v>11568</v>
      </c>
      <c r="BU6162" s="18" t="s">
        <v>398</v>
      </c>
      <c r="BV6162" s="18" t="s">
        <v>668</v>
      </c>
      <c r="BW6162" s="18" t="s">
        <v>11568</v>
      </c>
    </row>
    <row r="6163" spans="51:75" x14ac:dyDescent="0.3">
      <c r="AY6163" s="94" t="e">
        <f>VLOOKUP(C6163,#REF!, 2,FALSE)</f>
        <v>#REF!</v>
      </c>
      <c r="BM6163" s="18" t="s">
        <v>11570</v>
      </c>
      <c r="BN6163" s="18" t="s">
        <v>631</v>
      </c>
      <c r="BO6163" s="18" t="s">
        <v>5514</v>
      </c>
      <c r="BU6163" s="18" t="s">
        <v>11570</v>
      </c>
      <c r="BV6163" s="18" t="s">
        <v>631</v>
      </c>
      <c r="BW6163" s="18" t="s">
        <v>5514</v>
      </c>
    </row>
    <row r="6164" spans="51:75" x14ac:dyDescent="0.3">
      <c r="AY6164" s="94" t="e">
        <f>VLOOKUP(C6164,#REF!, 2,FALSE)</f>
        <v>#REF!</v>
      </c>
      <c r="BM6164" s="18" t="s">
        <v>11571</v>
      </c>
      <c r="BN6164" s="18" t="s">
        <v>792</v>
      </c>
      <c r="BO6164" s="18" t="s">
        <v>3881</v>
      </c>
      <c r="BU6164" s="18" t="s">
        <v>11571</v>
      </c>
      <c r="BV6164" s="18" t="s">
        <v>792</v>
      </c>
      <c r="BW6164" s="18" t="s">
        <v>3881</v>
      </c>
    </row>
    <row r="6165" spans="51:75" x14ac:dyDescent="0.3">
      <c r="AY6165" s="94" t="e">
        <f>VLOOKUP(C6165,#REF!, 2,FALSE)</f>
        <v>#REF!</v>
      </c>
      <c r="BM6165" s="18" t="s">
        <v>11572</v>
      </c>
      <c r="BN6165" s="18" t="s">
        <v>672</v>
      </c>
      <c r="BO6165" s="18" t="s">
        <v>11573</v>
      </c>
      <c r="BU6165" s="18" t="s">
        <v>11572</v>
      </c>
      <c r="BV6165" s="18" t="s">
        <v>672</v>
      </c>
      <c r="BW6165" s="18" t="s">
        <v>11573</v>
      </c>
    </row>
    <row r="6166" spans="51:75" x14ac:dyDescent="0.3">
      <c r="AY6166" s="94" t="e">
        <f>VLOOKUP(C6166,#REF!, 2,FALSE)</f>
        <v>#REF!</v>
      </c>
      <c r="BM6166" s="18" t="s">
        <v>11574</v>
      </c>
      <c r="BN6166" s="18" t="s">
        <v>799</v>
      </c>
      <c r="BO6166" s="18" t="s">
        <v>7125</v>
      </c>
      <c r="BU6166" s="18" t="s">
        <v>11574</v>
      </c>
      <c r="BV6166" s="18" t="s">
        <v>799</v>
      </c>
      <c r="BW6166" s="18" t="s">
        <v>7125</v>
      </c>
    </row>
    <row r="6167" spans="51:75" x14ac:dyDescent="0.3">
      <c r="AY6167" s="94" t="e">
        <f>VLOOKUP(C6167,#REF!, 2,FALSE)</f>
        <v>#REF!</v>
      </c>
      <c r="BM6167" s="18" t="s">
        <v>2046</v>
      </c>
      <c r="BN6167" s="18" t="s">
        <v>940</v>
      </c>
      <c r="BO6167" s="18" t="s">
        <v>11575</v>
      </c>
      <c r="BU6167" s="18" t="s">
        <v>2046</v>
      </c>
      <c r="BV6167" s="18" t="s">
        <v>940</v>
      </c>
      <c r="BW6167" s="18" t="s">
        <v>11575</v>
      </c>
    </row>
    <row r="6168" spans="51:75" x14ac:dyDescent="0.3">
      <c r="AY6168" s="94" t="e">
        <f>VLOOKUP(C6168,#REF!, 2,FALSE)</f>
        <v>#REF!</v>
      </c>
      <c r="BM6168" s="18" t="s">
        <v>11576</v>
      </c>
      <c r="BN6168" s="18" t="s">
        <v>940</v>
      </c>
      <c r="BO6168" s="18" t="s">
        <v>9220</v>
      </c>
      <c r="BU6168" s="18" t="s">
        <v>11576</v>
      </c>
      <c r="BV6168" s="18" t="s">
        <v>940</v>
      </c>
      <c r="BW6168" s="18" t="s">
        <v>9220</v>
      </c>
    </row>
    <row r="6169" spans="51:75" x14ac:dyDescent="0.3">
      <c r="AY6169" s="94" t="e">
        <f>VLOOKUP(C6169,#REF!, 2,FALSE)</f>
        <v>#REF!</v>
      </c>
      <c r="BM6169" s="18" t="s">
        <v>11577</v>
      </c>
      <c r="BN6169" s="18" t="s">
        <v>938</v>
      </c>
      <c r="BO6169" s="18" t="s">
        <v>8376</v>
      </c>
      <c r="BU6169" s="18" t="s">
        <v>11577</v>
      </c>
      <c r="BV6169" s="18" t="s">
        <v>938</v>
      </c>
      <c r="BW6169" s="18" t="s">
        <v>8376</v>
      </c>
    </row>
    <row r="6170" spans="51:75" x14ac:dyDescent="0.3">
      <c r="AY6170" s="94" t="e">
        <f>VLOOKUP(C6170,#REF!, 2,FALSE)</f>
        <v>#REF!</v>
      </c>
      <c r="BM6170" s="18" t="s">
        <v>11578</v>
      </c>
      <c r="BN6170" s="18" t="s">
        <v>940</v>
      </c>
      <c r="BO6170" s="18" t="s">
        <v>11500</v>
      </c>
      <c r="BU6170" s="18" t="s">
        <v>11578</v>
      </c>
      <c r="BV6170" s="18" t="s">
        <v>940</v>
      </c>
      <c r="BW6170" s="18" t="s">
        <v>11500</v>
      </c>
    </row>
    <row r="6171" spans="51:75" x14ac:dyDescent="0.3">
      <c r="AY6171" s="94" t="e">
        <f>VLOOKUP(C6171,#REF!, 2,FALSE)</f>
        <v>#REF!</v>
      </c>
      <c r="BM6171" s="18" t="s">
        <v>11579</v>
      </c>
      <c r="BN6171" s="18" t="s">
        <v>3290</v>
      </c>
      <c r="BO6171" s="18" t="s">
        <v>11580</v>
      </c>
      <c r="BU6171" s="18" t="s">
        <v>11579</v>
      </c>
      <c r="BV6171" s="18" t="s">
        <v>3290</v>
      </c>
      <c r="BW6171" s="18" t="s">
        <v>11580</v>
      </c>
    </row>
    <row r="6172" spans="51:75" x14ac:dyDescent="0.3">
      <c r="AY6172" s="94" t="e">
        <f>VLOOKUP(C6172,#REF!, 2,FALSE)</f>
        <v>#REF!</v>
      </c>
      <c r="BM6172" s="18" t="s">
        <v>11581</v>
      </c>
      <c r="BN6172" s="18" t="s">
        <v>1015</v>
      </c>
      <c r="BO6172" s="18" t="s">
        <v>11582</v>
      </c>
      <c r="BU6172" s="18" t="s">
        <v>11581</v>
      </c>
      <c r="BV6172" s="18" t="s">
        <v>1015</v>
      </c>
      <c r="BW6172" s="18" t="s">
        <v>11582</v>
      </c>
    </row>
    <row r="6173" spans="51:75" x14ac:dyDescent="0.3">
      <c r="AY6173" s="94" t="e">
        <f>VLOOKUP(C6173,#REF!, 2,FALSE)</f>
        <v>#REF!</v>
      </c>
      <c r="BM6173" s="18" t="s">
        <v>11583</v>
      </c>
      <c r="BN6173" s="18" t="s">
        <v>1015</v>
      </c>
      <c r="BO6173" s="18" t="s">
        <v>11585</v>
      </c>
      <c r="BU6173" s="18" t="s">
        <v>11583</v>
      </c>
      <c r="BV6173" s="18" t="s">
        <v>1015</v>
      </c>
      <c r="BW6173" s="18" t="s">
        <v>11585</v>
      </c>
    </row>
    <row r="6174" spans="51:75" x14ac:dyDescent="0.3">
      <c r="AY6174" s="94" t="e">
        <f>VLOOKUP(C6174,#REF!, 2,FALSE)</f>
        <v>#REF!</v>
      </c>
      <c r="BM6174" s="18" t="s">
        <v>11586</v>
      </c>
      <c r="BN6174" s="18" t="s">
        <v>1015</v>
      </c>
      <c r="BO6174" s="18" t="s">
        <v>2998</v>
      </c>
      <c r="BU6174" s="18" t="s">
        <v>11586</v>
      </c>
      <c r="BV6174" s="18" t="s">
        <v>1015</v>
      </c>
      <c r="BW6174" s="18" t="s">
        <v>2998</v>
      </c>
    </row>
    <row r="6175" spans="51:75" x14ac:dyDescent="0.3">
      <c r="AY6175" s="94" t="e">
        <f>VLOOKUP(C6175,#REF!, 2,FALSE)</f>
        <v>#REF!</v>
      </c>
      <c r="BM6175" s="18" t="s">
        <v>11587</v>
      </c>
      <c r="BN6175" s="18" t="s">
        <v>1532</v>
      </c>
      <c r="BO6175" s="18" t="s">
        <v>2998</v>
      </c>
      <c r="BU6175" s="18" t="s">
        <v>11587</v>
      </c>
      <c r="BV6175" s="18" t="s">
        <v>1532</v>
      </c>
      <c r="BW6175" s="18" t="s">
        <v>2998</v>
      </c>
    </row>
    <row r="6176" spans="51:75" x14ac:dyDescent="0.3">
      <c r="AY6176" s="94" t="e">
        <f>VLOOKUP(C6176,#REF!, 2,FALSE)</f>
        <v>#REF!</v>
      </c>
      <c r="BM6176" s="18" t="s">
        <v>11588</v>
      </c>
      <c r="BN6176" s="18" t="s">
        <v>1282</v>
      </c>
      <c r="BO6176" s="18" t="s">
        <v>9225</v>
      </c>
      <c r="BU6176" s="18" t="s">
        <v>11588</v>
      </c>
      <c r="BV6176" s="18" t="s">
        <v>1282</v>
      </c>
      <c r="BW6176" s="18" t="s">
        <v>9225</v>
      </c>
    </row>
    <row r="6177" spans="51:75" x14ac:dyDescent="0.3">
      <c r="AY6177" s="94" t="e">
        <f>VLOOKUP(C6177,#REF!, 2,FALSE)</f>
        <v>#REF!</v>
      </c>
      <c r="BM6177" s="18" t="s">
        <v>11589</v>
      </c>
      <c r="BN6177" s="18" t="s">
        <v>1532</v>
      </c>
      <c r="BO6177" s="18" t="s">
        <v>8773</v>
      </c>
      <c r="BU6177" s="18" t="s">
        <v>11589</v>
      </c>
      <c r="BV6177" s="18" t="s">
        <v>1532</v>
      </c>
      <c r="BW6177" s="18" t="s">
        <v>8773</v>
      </c>
    </row>
    <row r="6178" spans="51:75" x14ac:dyDescent="0.3">
      <c r="AY6178" s="94" t="e">
        <f>VLOOKUP(C6178,#REF!, 2,FALSE)</f>
        <v>#REF!</v>
      </c>
      <c r="BM6178" s="18" t="s">
        <v>11591</v>
      </c>
      <c r="BN6178" s="18" t="s">
        <v>874</v>
      </c>
      <c r="BO6178" s="18" t="s">
        <v>6916</v>
      </c>
      <c r="BU6178" s="18" t="s">
        <v>11591</v>
      </c>
      <c r="BV6178" s="18" t="s">
        <v>874</v>
      </c>
      <c r="BW6178" s="18" t="s">
        <v>6916</v>
      </c>
    </row>
    <row r="6179" spans="51:75" x14ac:dyDescent="0.3">
      <c r="AY6179" s="94" t="e">
        <f>VLOOKUP(C6179,#REF!, 2,FALSE)</f>
        <v>#REF!</v>
      </c>
      <c r="BM6179" s="18" t="s">
        <v>11592</v>
      </c>
      <c r="BN6179" s="18" t="s">
        <v>874</v>
      </c>
      <c r="BO6179" s="18" t="s">
        <v>1617</v>
      </c>
      <c r="BU6179" s="18" t="s">
        <v>11592</v>
      </c>
      <c r="BV6179" s="18" t="s">
        <v>874</v>
      </c>
      <c r="BW6179" s="18" t="s">
        <v>1617</v>
      </c>
    </row>
    <row r="6180" spans="51:75" x14ac:dyDescent="0.3">
      <c r="AY6180" s="94" t="e">
        <f>VLOOKUP(C6180,#REF!, 2,FALSE)</f>
        <v>#REF!</v>
      </c>
      <c r="BM6180" s="18" t="s">
        <v>11593</v>
      </c>
      <c r="BN6180" s="18" t="s">
        <v>725</v>
      </c>
      <c r="BO6180" s="18" t="s">
        <v>7893</v>
      </c>
      <c r="BU6180" s="18" t="s">
        <v>11593</v>
      </c>
      <c r="BV6180" s="18" t="s">
        <v>725</v>
      </c>
      <c r="BW6180" s="18" t="s">
        <v>7893</v>
      </c>
    </row>
    <row r="6181" spans="51:75" x14ac:dyDescent="0.3">
      <c r="AY6181" s="94" t="e">
        <f>VLOOKUP(C6181,#REF!, 2,FALSE)</f>
        <v>#REF!</v>
      </c>
      <c r="BM6181" s="18" t="s">
        <v>11594</v>
      </c>
      <c r="BN6181" s="18" t="s">
        <v>874</v>
      </c>
      <c r="BO6181" s="18" t="s">
        <v>3631</v>
      </c>
      <c r="BU6181" s="18" t="s">
        <v>11594</v>
      </c>
      <c r="BV6181" s="18" t="s">
        <v>874</v>
      </c>
      <c r="BW6181" s="18" t="s">
        <v>3631</v>
      </c>
    </row>
    <row r="6182" spans="51:75" x14ac:dyDescent="0.3">
      <c r="AY6182" s="94" t="e">
        <f>VLOOKUP(C6182,#REF!, 2,FALSE)</f>
        <v>#REF!</v>
      </c>
      <c r="BM6182" s="18" t="s">
        <v>11595</v>
      </c>
      <c r="BN6182" s="18" t="s">
        <v>1015</v>
      </c>
      <c r="BO6182" s="18" t="s">
        <v>2998</v>
      </c>
      <c r="BU6182" s="18" t="s">
        <v>11595</v>
      </c>
      <c r="BV6182" s="18" t="s">
        <v>1015</v>
      </c>
      <c r="BW6182" s="18" t="s">
        <v>2998</v>
      </c>
    </row>
    <row r="6183" spans="51:75" x14ac:dyDescent="0.3">
      <c r="AY6183" s="94" t="e">
        <f>VLOOKUP(C6183,#REF!, 2,FALSE)</f>
        <v>#REF!</v>
      </c>
      <c r="BM6183" s="18" t="s">
        <v>11596</v>
      </c>
      <c r="BN6183" s="18" t="s">
        <v>1015</v>
      </c>
      <c r="BO6183" s="18" t="s">
        <v>2998</v>
      </c>
      <c r="BU6183" s="18" t="s">
        <v>11596</v>
      </c>
      <c r="BV6183" s="18" t="s">
        <v>1015</v>
      </c>
      <c r="BW6183" s="18" t="s">
        <v>2998</v>
      </c>
    </row>
    <row r="6184" spans="51:75" x14ac:dyDescent="0.3">
      <c r="AY6184" s="94" t="e">
        <f>VLOOKUP(C6184,#REF!, 2,FALSE)</f>
        <v>#REF!</v>
      </c>
      <c r="BM6184" s="18" t="s">
        <v>11597</v>
      </c>
      <c r="BN6184" s="18" t="s">
        <v>624</v>
      </c>
      <c r="BO6184" s="18" t="s">
        <v>2998</v>
      </c>
      <c r="BU6184" s="18" t="s">
        <v>11597</v>
      </c>
      <c r="BV6184" s="18" t="s">
        <v>624</v>
      </c>
      <c r="BW6184" s="18" t="s">
        <v>2998</v>
      </c>
    </row>
    <row r="6185" spans="51:75" x14ac:dyDescent="0.3">
      <c r="AY6185" s="94" t="e">
        <f>VLOOKUP(C6185,#REF!, 2,FALSE)</f>
        <v>#REF!</v>
      </c>
      <c r="BM6185" s="18" t="s">
        <v>11598</v>
      </c>
      <c r="BN6185" s="18" t="s">
        <v>667</v>
      </c>
      <c r="BO6185" s="18" t="s">
        <v>1512</v>
      </c>
      <c r="BU6185" s="18" t="s">
        <v>11598</v>
      </c>
      <c r="BV6185" s="18" t="s">
        <v>667</v>
      </c>
      <c r="BW6185" s="18" t="s">
        <v>1512</v>
      </c>
    </row>
    <row r="6186" spans="51:75" x14ac:dyDescent="0.3">
      <c r="AY6186" s="94" t="e">
        <f>VLOOKUP(C6186,#REF!, 2,FALSE)</f>
        <v>#REF!</v>
      </c>
      <c r="BM6186" s="18" t="s">
        <v>11600</v>
      </c>
      <c r="BN6186" s="18" t="s">
        <v>618</v>
      </c>
      <c r="BO6186" s="18" t="s">
        <v>5392</v>
      </c>
      <c r="BU6186" s="18" t="s">
        <v>11600</v>
      </c>
      <c r="BV6186" s="18" t="s">
        <v>618</v>
      </c>
      <c r="BW6186" s="18" t="s">
        <v>5392</v>
      </c>
    </row>
    <row r="6187" spans="51:75" x14ac:dyDescent="0.3">
      <c r="AY6187" s="94" t="e">
        <f>VLOOKUP(C6187,#REF!, 2,FALSE)</f>
        <v>#REF!</v>
      </c>
      <c r="BM6187" s="18" t="s">
        <v>2047</v>
      </c>
      <c r="BN6187" s="18" t="s">
        <v>667</v>
      </c>
      <c r="BO6187" s="18" t="s">
        <v>2998</v>
      </c>
      <c r="BU6187" s="18" t="s">
        <v>2047</v>
      </c>
      <c r="BV6187" s="18" t="s">
        <v>667</v>
      </c>
      <c r="BW6187" s="18" t="s">
        <v>2998</v>
      </c>
    </row>
    <row r="6188" spans="51:75" x14ac:dyDescent="0.3">
      <c r="AY6188" s="94" t="e">
        <f>VLOOKUP(C6188,#REF!, 2,FALSE)</f>
        <v>#REF!</v>
      </c>
      <c r="BM6188" s="18" t="s">
        <v>2048</v>
      </c>
      <c r="BN6188" s="18" t="s">
        <v>645</v>
      </c>
      <c r="BO6188" s="18" t="s">
        <v>2998</v>
      </c>
      <c r="BU6188" s="18" t="s">
        <v>2048</v>
      </c>
      <c r="BV6188" s="18" t="s">
        <v>645</v>
      </c>
      <c r="BW6188" s="18" t="s">
        <v>2998</v>
      </c>
    </row>
    <row r="6189" spans="51:75" x14ac:dyDescent="0.3">
      <c r="AY6189" s="94" t="e">
        <f>VLOOKUP(C6189,#REF!, 2,FALSE)</f>
        <v>#REF!</v>
      </c>
      <c r="BM6189" s="18" t="s">
        <v>11601</v>
      </c>
      <c r="BN6189" s="18" t="s">
        <v>642</v>
      </c>
      <c r="BO6189" s="18" t="s">
        <v>11602</v>
      </c>
      <c r="BU6189" s="18" t="s">
        <v>11601</v>
      </c>
      <c r="BV6189" s="18" t="s">
        <v>642</v>
      </c>
      <c r="BW6189" s="18" t="s">
        <v>11602</v>
      </c>
    </row>
    <row r="6190" spans="51:75" x14ac:dyDescent="0.3">
      <c r="AY6190" s="94" t="e">
        <f>VLOOKUP(C6190,#REF!, 2,FALSE)</f>
        <v>#REF!</v>
      </c>
      <c r="BM6190" s="18" t="s">
        <v>11603</v>
      </c>
      <c r="BN6190" s="18" t="s">
        <v>642</v>
      </c>
      <c r="BO6190" s="18" t="s">
        <v>2998</v>
      </c>
      <c r="BU6190" s="18" t="s">
        <v>11603</v>
      </c>
      <c r="BV6190" s="18" t="s">
        <v>642</v>
      </c>
      <c r="BW6190" s="18" t="s">
        <v>2998</v>
      </c>
    </row>
    <row r="6191" spans="51:75" x14ac:dyDescent="0.3">
      <c r="AY6191" s="94" t="e">
        <f>VLOOKUP(C6191,#REF!, 2,FALSE)</f>
        <v>#REF!</v>
      </c>
      <c r="BM6191" s="18" t="s">
        <v>432</v>
      </c>
      <c r="BN6191" s="18" t="s">
        <v>630</v>
      </c>
      <c r="BO6191" s="18" t="s">
        <v>11604</v>
      </c>
      <c r="BU6191" s="18" t="s">
        <v>432</v>
      </c>
      <c r="BV6191" s="18" t="s">
        <v>630</v>
      </c>
      <c r="BW6191" s="18" t="s">
        <v>11604</v>
      </c>
    </row>
    <row r="6192" spans="51:75" x14ac:dyDescent="0.3">
      <c r="AY6192" s="94" t="e">
        <f>VLOOKUP(C6192,#REF!, 2,FALSE)</f>
        <v>#REF!</v>
      </c>
      <c r="BM6192" s="18" t="s">
        <v>11605</v>
      </c>
      <c r="BN6192" s="18" t="s">
        <v>636</v>
      </c>
      <c r="BO6192" s="18" t="s">
        <v>2839</v>
      </c>
      <c r="BU6192" s="18" t="s">
        <v>11605</v>
      </c>
      <c r="BV6192" s="18" t="s">
        <v>636</v>
      </c>
      <c r="BW6192" s="18" t="s">
        <v>2839</v>
      </c>
    </row>
    <row r="6193" spans="51:75" x14ac:dyDescent="0.3">
      <c r="AY6193" s="94" t="e">
        <f>VLOOKUP(C6193,#REF!, 2,FALSE)</f>
        <v>#REF!</v>
      </c>
      <c r="BM6193" s="18" t="s">
        <v>11606</v>
      </c>
      <c r="BN6193" s="18" t="s">
        <v>630</v>
      </c>
      <c r="BO6193" s="18" t="s">
        <v>2111</v>
      </c>
      <c r="BU6193" s="18" t="s">
        <v>11606</v>
      </c>
      <c r="BV6193" s="18" t="s">
        <v>630</v>
      </c>
      <c r="BW6193" s="18" t="s">
        <v>2111</v>
      </c>
    </row>
    <row r="6194" spans="51:75" x14ac:dyDescent="0.3">
      <c r="AY6194" s="94" t="e">
        <f>VLOOKUP(C6194,#REF!, 2,FALSE)</f>
        <v>#REF!</v>
      </c>
      <c r="BM6194" s="18" t="s">
        <v>11607</v>
      </c>
      <c r="BN6194" s="18" t="s">
        <v>1282</v>
      </c>
      <c r="BO6194" s="18" t="s">
        <v>931</v>
      </c>
      <c r="BU6194" s="18" t="s">
        <v>11607</v>
      </c>
      <c r="BV6194" s="18" t="s">
        <v>1282</v>
      </c>
      <c r="BW6194" s="18" t="s">
        <v>931</v>
      </c>
    </row>
    <row r="6195" spans="51:75" x14ac:dyDescent="0.3">
      <c r="AY6195" s="94" t="e">
        <f>VLOOKUP(C6195,#REF!, 2,FALSE)</f>
        <v>#REF!</v>
      </c>
      <c r="BM6195" s="18" t="s">
        <v>11608</v>
      </c>
      <c r="BN6195" s="18" t="s">
        <v>667</v>
      </c>
      <c r="BO6195" s="18" t="s">
        <v>4161</v>
      </c>
      <c r="BU6195" s="18" t="s">
        <v>11608</v>
      </c>
      <c r="BV6195" s="18" t="s">
        <v>667</v>
      </c>
      <c r="BW6195" s="18" t="s">
        <v>4161</v>
      </c>
    </row>
    <row r="6196" spans="51:75" x14ac:dyDescent="0.3">
      <c r="AY6196" s="94" t="e">
        <f>VLOOKUP(C6196,#REF!, 2,FALSE)</f>
        <v>#REF!</v>
      </c>
      <c r="BM6196" s="18" t="s">
        <v>11609</v>
      </c>
      <c r="BN6196" s="18" t="s">
        <v>795</v>
      </c>
      <c r="BO6196" s="18" t="s">
        <v>736</v>
      </c>
      <c r="BU6196" s="18" t="s">
        <v>11609</v>
      </c>
      <c r="BV6196" s="18" t="s">
        <v>795</v>
      </c>
      <c r="BW6196" s="18" t="s">
        <v>736</v>
      </c>
    </row>
    <row r="6197" spans="51:75" x14ac:dyDescent="0.3">
      <c r="AY6197" s="94" t="e">
        <f>VLOOKUP(C6197,#REF!, 2,FALSE)</f>
        <v>#REF!</v>
      </c>
      <c r="BM6197" s="18" t="s">
        <v>11610</v>
      </c>
      <c r="BN6197" s="18" t="s">
        <v>1015</v>
      </c>
      <c r="BO6197" s="18" t="s">
        <v>2998</v>
      </c>
      <c r="BU6197" s="18" t="s">
        <v>11610</v>
      </c>
      <c r="BV6197" s="18" t="s">
        <v>1015</v>
      </c>
      <c r="BW6197" s="18" t="s">
        <v>2998</v>
      </c>
    </row>
    <row r="6198" spans="51:75" x14ac:dyDescent="0.3">
      <c r="AY6198" s="94" t="e">
        <f>VLOOKUP(C6198,#REF!, 2,FALSE)</f>
        <v>#REF!</v>
      </c>
      <c r="BM6198" s="18" t="s">
        <v>11611</v>
      </c>
      <c r="BN6198" s="18" t="s">
        <v>1015</v>
      </c>
      <c r="BO6198" s="18" t="s">
        <v>2998</v>
      </c>
      <c r="BU6198" s="18" t="s">
        <v>11611</v>
      </c>
      <c r="BV6198" s="18" t="s">
        <v>1015</v>
      </c>
      <c r="BW6198" s="18" t="s">
        <v>2998</v>
      </c>
    </row>
    <row r="6199" spans="51:75" x14ac:dyDescent="0.3">
      <c r="AY6199" s="94" t="e">
        <f>VLOOKUP(C6199,#REF!, 2,FALSE)</f>
        <v>#REF!</v>
      </c>
      <c r="BM6199" s="18" t="s">
        <v>11612</v>
      </c>
      <c r="BN6199" s="18" t="s">
        <v>725</v>
      </c>
      <c r="BO6199" s="18" t="s">
        <v>1416</v>
      </c>
      <c r="BU6199" s="18" t="s">
        <v>11612</v>
      </c>
      <c r="BV6199" s="18" t="s">
        <v>725</v>
      </c>
      <c r="BW6199" s="18" t="s">
        <v>1416</v>
      </c>
    </row>
    <row r="6200" spans="51:75" x14ac:dyDescent="0.3">
      <c r="AY6200" s="94" t="e">
        <f>VLOOKUP(C6200,#REF!, 2,FALSE)</f>
        <v>#REF!</v>
      </c>
      <c r="BM6200" s="18" t="s">
        <v>11613</v>
      </c>
      <c r="BN6200" s="18" t="s">
        <v>1015</v>
      </c>
      <c r="BO6200" s="18" t="s">
        <v>2998</v>
      </c>
      <c r="BU6200" s="18" t="s">
        <v>11613</v>
      </c>
      <c r="BV6200" s="18" t="s">
        <v>1015</v>
      </c>
      <c r="BW6200" s="18" t="s">
        <v>2998</v>
      </c>
    </row>
    <row r="6201" spans="51:75" x14ac:dyDescent="0.3">
      <c r="AY6201" s="94" t="e">
        <f>VLOOKUP(C6201,#REF!, 2,FALSE)</f>
        <v>#REF!</v>
      </c>
      <c r="BM6201" s="18" t="s">
        <v>11614</v>
      </c>
      <c r="BN6201" s="18" t="s">
        <v>17081</v>
      </c>
      <c r="BO6201" s="18" t="s">
        <v>3088</v>
      </c>
      <c r="BU6201" s="18" t="s">
        <v>11614</v>
      </c>
      <c r="BV6201" s="18" t="s">
        <v>17081</v>
      </c>
      <c r="BW6201" s="18" t="s">
        <v>3088</v>
      </c>
    </row>
    <row r="6202" spans="51:75" x14ac:dyDescent="0.3">
      <c r="AY6202" s="94" t="e">
        <f>VLOOKUP(C6202,#REF!, 2,FALSE)</f>
        <v>#REF!</v>
      </c>
      <c r="BM6202" s="18" t="s">
        <v>11615</v>
      </c>
      <c r="BN6202" s="18" t="s">
        <v>630</v>
      </c>
      <c r="BO6202" s="18" t="s">
        <v>11616</v>
      </c>
      <c r="BU6202" s="18" t="s">
        <v>11615</v>
      </c>
      <c r="BV6202" s="18" t="s">
        <v>630</v>
      </c>
      <c r="BW6202" s="18" t="s">
        <v>11616</v>
      </c>
    </row>
    <row r="6203" spans="51:75" x14ac:dyDescent="0.3">
      <c r="AY6203" s="94" t="e">
        <f>VLOOKUP(C6203,#REF!, 2,FALSE)</f>
        <v>#REF!</v>
      </c>
      <c r="BM6203" s="18" t="s">
        <v>11617</v>
      </c>
      <c r="BN6203" s="18" t="s">
        <v>3021</v>
      </c>
      <c r="BO6203" s="18" t="s">
        <v>11618</v>
      </c>
      <c r="BU6203" s="18" t="s">
        <v>11617</v>
      </c>
      <c r="BV6203" s="18" t="s">
        <v>3021</v>
      </c>
      <c r="BW6203" s="18" t="s">
        <v>11618</v>
      </c>
    </row>
    <row r="6204" spans="51:75" x14ac:dyDescent="0.3">
      <c r="AY6204" s="94" t="e">
        <f>VLOOKUP(C6204,#REF!, 2,FALSE)</f>
        <v>#REF!</v>
      </c>
      <c r="BM6204" s="18" t="s">
        <v>2049</v>
      </c>
      <c r="BN6204" s="18" t="s">
        <v>790</v>
      </c>
      <c r="BO6204" s="18" t="s">
        <v>11619</v>
      </c>
      <c r="BU6204" s="18" t="s">
        <v>2049</v>
      </c>
      <c r="BV6204" s="18" t="s">
        <v>790</v>
      </c>
      <c r="BW6204" s="18" t="s">
        <v>11619</v>
      </c>
    </row>
    <row r="6205" spans="51:75" x14ac:dyDescent="0.3">
      <c r="AY6205" s="94" t="e">
        <f>VLOOKUP(C6205,#REF!, 2,FALSE)</f>
        <v>#REF!</v>
      </c>
      <c r="BM6205" s="18" t="s">
        <v>11620</v>
      </c>
      <c r="BN6205" s="18" t="s">
        <v>709</v>
      </c>
      <c r="BO6205" s="18" t="s">
        <v>5617</v>
      </c>
      <c r="BU6205" s="18" t="s">
        <v>11620</v>
      </c>
      <c r="BV6205" s="18" t="s">
        <v>709</v>
      </c>
      <c r="BW6205" s="18" t="s">
        <v>5617</v>
      </c>
    </row>
    <row r="6206" spans="51:75" x14ac:dyDescent="0.3">
      <c r="AY6206" s="94" t="e">
        <f>VLOOKUP(C6206,#REF!, 2,FALSE)</f>
        <v>#REF!</v>
      </c>
      <c r="BM6206" s="18" t="s">
        <v>2050</v>
      </c>
      <c r="BN6206" s="18" t="s">
        <v>1025</v>
      </c>
      <c r="BO6206" s="18" t="s">
        <v>11621</v>
      </c>
      <c r="BU6206" s="18" t="s">
        <v>2050</v>
      </c>
      <c r="BV6206" s="18" t="s">
        <v>1025</v>
      </c>
      <c r="BW6206" s="18" t="s">
        <v>11621</v>
      </c>
    </row>
    <row r="6207" spans="51:75" x14ac:dyDescent="0.3">
      <c r="AY6207" s="94" t="e">
        <f>VLOOKUP(C6207,#REF!, 2,FALSE)</f>
        <v>#REF!</v>
      </c>
      <c r="BM6207" s="18" t="s">
        <v>11622</v>
      </c>
      <c r="BN6207" s="18" t="s">
        <v>938</v>
      </c>
      <c r="BO6207" s="18" t="s">
        <v>11623</v>
      </c>
      <c r="BU6207" s="18" t="s">
        <v>11622</v>
      </c>
      <c r="BV6207" s="18" t="s">
        <v>938</v>
      </c>
      <c r="BW6207" s="18" t="s">
        <v>11623</v>
      </c>
    </row>
    <row r="6208" spans="51:75" x14ac:dyDescent="0.3">
      <c r="AY6208" s="94" t="e">
        <f>VLOOKUP(C6208,#REF!, 2,FALSE)</f>
        <v>#REF!</v>
      </c>
      <c r="BM6208" s="18" t="s">
        <v>11624</v>
      </c>
      <c r="BN6208" s="18" t="s">
        <v>1280</v>
      </c>
      <c r="BO6208" s="18" t="s">
        <v>1242</v>
      </c>
      <c r="BU6208" s="18" t="s">
        <v>11624</v>
      </c>
      <c r="BV6208" s="18" t="s">
        <v>1280</v>
      </c>
      <c r="BW6208" s="18" t="s">
        <v>1242</v>
      </c>
    </row>
    <row r="6209" spans="51:75" x14ac:dyDescent="0.3">
      <c r="AY6209" s="94" t="e">
        <f>VLOOKUP(C6209,#REF!, 2,FALSE)</f>
        <v>#REF!</v>
      </c>
      <c r="BM6209" s="18" t="s">
        <v>11625</v>
      </c>
      <c r="BN6209" s="18" t="s">
        <v>795</v>
      </c>
      <c r="BO6209" s="18" t="s">
        <v>11626</v>
      </c>
      <c r="BU6209" s="18" t="s">
        <v>11625</v>
      </c>
      <c r="BV6209" s="18" t="s">
        <v>795</v>
      </c>
      <c r="BW6209" s="18" t="s">
        <v>11626</v>
      </c>
    </row>
    <row r="6210" spans="51:75" x14ac:dyDescent="0.3">
      <c r="AY6210" s="94" t="e">
        <f>VLOOKUP(C6210,#REF!, 2,FALSE)</f>
        <v>#REF!</v>
      </c>
      <c r="BM6210" s="18" t="s">
        <v>11627</v>
      </c>
      <c r="BN6210" s="18" t="s">
        <v>643</v>
      </c>
      <c r="BO6210" s="18" t="s">
        <v>11628</v>
      </c>
      <c r="BU6210" s="18" t="s">
        <v>11627</v>
      </c>
      <c r="BV6210" s="18" t="s">
        <v>643</v>
      </c>
      <c r="BW6210" s="18" t="s">
        <v>11628</v>
      </c>
    </row>
    <row r="6211" spans="51:75" x14ac:dyDescent="0.3">
      <c r="AY6211" s="94" t="e">
        <f>VLOOKUP(C6211,#REF!, 2,FALSE)</f>
        <v>#REF!</v>
      </c>
      <c r="BM6211" s="18" t="s">
        <v>11629</v>
      </c>
      <c r="BN6211" s="18" t="s">
        <v>667</v>
      </c>
      <c r="BO6211" s="18" t="s">
        <v>1753</v>
      </c>
      <c r="BU6211" s="18" t="s">
        <v>11629</v>
      </c>
      <c r="BV6211" s="18" t="s">
        <v>667</v>
      </c>
      <c r="BW6211" s="18" t="s">
        <v>1753</v>
      </c>
    </row>
    <row r="6212" spans="51:75" x14ac:dyDescent="0.3">
      <c r="AY6212" s="94" t="e">
        <f>VLOOKUP(C6212,#REF!, 2,FALSE)</f>
        <v>#REF!</v>
      </c>
      <c r="BM6212" s="18" t="s">
        <v>11630</v>
      </c>
      <c r="BN6212" s="18" t="s">
        <v>618</v>
      </c>
      <c r="BO6212" s="18" t="s">
        <v>6214</v>
      </c>
      <c r="BU6212" s="18" t="s">
        <v>11630</v>
      </c>
      <c r="BV6212" s="18" t="s">
        <v>618</v>
      </c>
      <c r="BW6212" s="18" t="s">
        <v>6214</v>
      </c>
    </row>
    <row r="6213" spans="51:75" x14ac:dyDescent="0.3">
      <c r="AY6213" s="94" t="e">
        <f>VLOOKUP(C6213,#REF!, 2,FALSE)</f>
        <v>#REF!</v>
      </c>
      <c r="BM6213" s="18" t="s">
        <v>399</v>
      </c>
      <c r="BN6213" s="18" t="s">
        <v>645</v>
      </c>
      <c r="BO6213" s="18" t="s">
        <v>11631</v>
      </c>
      <c r="BU6213" s="18" t="s">
        <v>399</v>
      </c>
      <c r="BV6213" s="18" t="s">
        <v>645</v>
      </c>
      <c r="BW6213" s="18" t="s">
        <v>11631</v>
      </c>
    </row>
    <row r="6214" spans="51:75" x14ac:dyDescent="0.3">
      <c r="AY6214" s="94" t="e">
        <f>VLOOKUP(C6214,#REF!, 2,FALSE)</f>
        <v>#REF!</v>
      </c>
      <c r="BM6214" s="18" t="s">
        <v>11632</v>
      </c>
      <c r="BN6214" s="18" t="s">
        <v>664</v>
      </c>
      <c r="BO6214" s="18" t="s">
        <v>8824</v>
      </c>
      <c r="BU6214" s="18" t="s">
        <v>11632</v>
      </c>
      <c r="BV6214" s="18" t="s">
        <v>664</v>
      </c>
      <c r="BW6214" s="18" t="s">
        <v>8824</v>
      </c>
    </row>
    <row r="6215" spans="51:75" x14ac:dyDescent="0.3">
      <c r="AY6215" s="94" t="e">
        <f>VLOOKUP(C6215,#REF!, 2,FALSE)</f>
        <v>#REF!</v>
      </c>
      <c r="BM6215" s="18" t="s">
        <v>11633</v>
      </c>
      <c r="BN6215" s="18" t="s">
        <v>799</v>
      </c>
      <c r="BO6215" s="18" t="s">
        <v>3361</v>
      </c>
      <c r="BU6215" s="18" t="s">
        <v>11633</v>
      </c>
      <c r="BV6215" s="18" t="s">
        <v>799</v>
      </c>
      <c r="BW6215" s="18" t="s">
        <v>3361</v>
      </c>
    </row>
    <row r="6216" spans="51:75" x14ac:dyDescent="0.3">
      <c r="AY6216" s="94" t="e">
        <f>VLOOKUP(C6216,#REF!, 2,FALSE)</f>
        <v>#REF!</v>
      </c>
      <c r="BM6216" s="18" t="s">
        <v>11634</v>
      </c>
      <c r="BN6216" s="18" t="s">
        <v>642</v>
      </c>
      <c r="BO6216" s="18" t="s">
        <v>3361</v>
      </c>
      <c r="BU6216" s="18" t="s">
        <v>11634</v>
      </c>
      <c r="BV6216" s="18" t="s">
        <v>642</v>
      </c>
      <c r="BW6216" s="18" t="s">
        <v>3361</v>
      </c>
    </row>
    <row r="6217" spans="51:75" x14ac:dyDescent="0.3">
      <c r="AY6217" s="94" t="e">
        <f>VLOOKUP(C6217,#REF!, 2,FALSE)</f>
        <v>#REF!</v>
      </c>
      <c r="BM6217" s="18" t="s">
        <v>11635</v>
      </c>
      <c r="BN6217" s="18" t="s">
        <v>814</v>
      </c>
      <c r="BO6217" s="18" t="s">
        <v>8051</v>
      </c>
      <c r="BU6217" s="18" t="s">
        <v>11635</v>
      </c>
      <c r="BV6217" s="18" t="s">
        <v>814</v>
      </c>
      <c r="BW6217" s="18" t="s">
        <v>8051</v>
      </c>
    </row>
    <row r="6218" spans="51:75" x14ac:dyDescent="0.3">
      <c r="AY6218" s="94" t="e">
        <f>VLOOKUP(C6218,#REF!, 2,FALSE)</f>
        <v>#REF!</v>
      </c>
      <c r="BM6218" s="18" t="s">
        <v>400</v>
      </c>
      <c r="BN6218" s="18" t="s">
        <v>622</v>
      </c>
      <c r="BO6218" s="18" t="s">
        <v>6572</v>
      </c>
      <c r="BU6218" s="18" t="s">
        <v>400</v>
      </c>
      <c r="BV6218" s="18" t="s">
        <v>622</v>
      </c>
      <c r="BW6218" s="18" t="s">
        <v>6572</v>
      </c>
    </row>
    <row r="6219" spans="51:75" x14ac:dyDescent="0.3">
      <c r="AY6219" s="94" t="e">
        <f>VLOOKUP(C6219,#REF!, 2,FALSE)</f>
        <v>#REF!</v>
      </c>
      <c r="BM6219" s="18" t="s">
        <v>11636</v>
      </c>
      <c r="BN6219" s="18" t="s">
        <v>17081</v>
      </c>
      <c r="BO6219" s="18" t="s">
        <v>11637</v>
      </c>
      <c r="BU6219" s="18" t="s">
        <v>11636</v>
      </c>
      <c r="BV6219" s="18" t="s">
        <v>17081</v>
      </c>
      <c r="BW6219" s="18" t="s">
        <v>11637</v>
      </c>
    </row>
    <row r="6220" spans="51:75" x14ac:dyDescent="0.3">
      <c r="AY6220" s="94" t="e">
        <f>VLOOKUP(C6220,#REF!, 2,FALSE)</f>
        <v>#REF!</v>
      </c>
      <c r="BM6220" s="18" t="s">
        <v>11638</v>
      </c>
      <c r="BN6220" s="18" t="s">
        <v>799</v>
      </c>
      <c r="BO6220" s="18" t="s">
        <v>6466</v>
      </c>
      <c r="BU6220" s="18" t="s">
        <v>11638</v>
      </c>
      <c r="BV6220" s="18" t="s">
        <v>799</v>
      </c>
      <c r="BW6220" s="18" t="s">
        <v>6466</v>
      </c>
    </row>
    <row r="6221" spans="51:75" x14ac:dyDescent="0.3">
      <c r="AY6221" s="94" t="e">
        <f>VLOOKUP(C6221,#REF!, 2,FALSE)</f>
        <v>#REF!</v>
      </c>
      <c r="BM6221" s="18" t="s">
        <v>11639</v>
      </c>
      <c r="BN6221" s="18" t="s">
        <v>822</v>
      </c>
      <c r="BO6221" s="18" t="s">
        <v>1353</v>
      </c>
      <c r="BU6221" s="18" t="s">
        <v>11639</v>
      </c>
      <c r="BV6221" s="18" t="s">
        <v>822</v>
      </c>
      <c r="BW6221" s="18" t="s">
        <v>1353</v>
      </c>
    </row>
    <row r="6222" spans="51:75" x14ac:dyDescent="0.3">
      <c r="AY6222" s="94" t="e">
        <f>VLOOKUP(C6222,#REF!, 2,FALSE)</f>
        <v>#REF!</v>
      </c>
      <c r="BM6222" s="18" t="s">
        <v>11640</v>
      </c>
      <c r="BN6222" s="18" t="s">
        <v>792</v>
      </c>
      <c r="BO6222" s="18" t="s">
        <v>1353</v>
      </c>
      <c r="BU6222" s="18" t="s">
        <v>11640</v>
      </c>
      <c r="BV6222" s="18" t="s">
        <v>792</v>
      </c>
      <c r="BW6222" s="18" t="s">
        <v>1353</v>
      </c>
    </row>
    <row r="6223" spans="51:75" x14ac:dyDescent="0.3">
      <c r="AY6223" s="94" t="e">
        <f>VLOOKUP(C6223,#REF!, 2,FALSE)</f>
        <v>#REF!</v>
      </c>
      <c r="BM6223" s="18" t="s">
        <v>11641</v>
      </c>
      <c r="BN6223" s="18" t="s">
        <v>17081</v>
      </c>
      <c r="BO6223" s="18" t="s">
        <v>8306</v>
      </c>
      <c r="BU6223" s="18" t="s">
        <v>11641</v>
      </c>
      <c r="BV6223" s="18" t="s">
        <v>17081</v>
      </c>
      <c r="BW6223" s="18" t="s">
        <v>8306</v>
      </c>
    </row>
    <row r="6224" spans="51:75" x14ac:dyDescent="0.3">
      <c r="AY6224" s="94" t="e">
        <f>VLOOKUP(C6224,#REF!, 2,FALSE)</f>
        <v>#REF!</v>
      </c>
      <c r="BM6224" s="18" t="s">
        <v>11642</v>
      </c>
      <c r="BN6224" s="18" t="s">
        <v>17081</v>
      </c>
      <c r="BO6224" s="18" t="s">
        <v>6327</v>
      </c>
      <c r="BU6224" s="18" t="s">
        <v>11642</v>
      </c>
      <c r="BV6224" s="18" t="s">
        <v>17081</v>
      </c>
      <c r="BW6224" s="18" t="s">
        <v>6327</v>
      </c>
    </row>
    <row r="6225" spans="51:75" x14ac:dyDescent="0.3">
      <c r="AY6225" s="94" t="e">
        <f>VLOOKUP(C6225,#REF!, 2,FALSE)</f>
        <v>#REF!</v>
      </c>
      <c r="BM6225" s="18" t="s">
        <v>11643</v>
      </c>
      <c r="BN6225" s="18" t="s">
        <v>747</v>
      </c>
      <c r="BO6225" s="18" t="s">
        <v>1916</v>
      </c>
      <c r="BU6225" s="18" t="s">
        <v>11643</v>
      </c>
      <c r="BV6225" s="18" t="s">
        <v>747</v>
      </c>
      <c r="BW6225" s="18" t="s">
        <v>1916</v>
      </c>
    </row>
    <row r="6226" spans="51:75" x14ac:dyDescent="0.3">
      <c r="AY6226" s="94" t="e">
        <f>VLOOKUP(C6226,#REF!, 2,FALSE)</f>
        <v>#REF!</v>
      </c>
      <c r="BM6226" s="18" t="s">
        <v>11644</v>
      </c>
      <c r="BN6226" s="18" t="s">
        <v>783</v>
      </c>
      <c r="BO6226" s="18" t="s">
        <v>2998</v>
      </c>
      <c r="BU6226" s="18" t="s">
        <v>11644</v>
      </c>
      <c r="BV6226" s="18" t="s">
        <v>783</v>
      </c>
      <c r="BW6226" s="18" t="s">
        <v>2998</v>
      </c>
    </row>
    <row r="6227" spans="51:75" x14ac:dyDescent="0.3">
      <c r="AY6227" s="94" t="e">
        <f>VLOOKUP(C6227,#REF!, 2,FALSE)</f>
        <v>#REF!</v>
      </c>
      <c r="BM6227" s="18" t="s">
        <v>11645</v>
      </c>
      <c r="BN6227" s="18" t="s">
        <v>783</v>
      </c>
      <c r="BO6227" s="18" t="s">
        <v>11646</v>
      </c>
      <c r="BU6227" s="18" t="s">
        <v>11645</v>
      </c>
      <c r="BV6227" s="18" t="s">
        <v>783</v>
      </c>
      <c r="BW6227" s="18" t="s">
        <v>11646</v>
      </c>
    </row>
    <row r="6228" spans="51:75" x14ac:dyDescent="0.3">
      <c r="AY6228" s="94" t="e">
        <f>VLOOKUP(C6228,#REF!, 2,FALSE)</f>
        <v>#REF!</v>
      </c>
      <c r="BM6228" s="18" t="s">
        <v>2051</v>
      </c>
      <c r="BN6228" s="18" t="s">
        <v>799</v>
      </c>
      <c r="BO6228" s="18" t="s">
        <v>8051</v>
      </c>
      <c r="BU6228" s="18" t="s">
        <v>2051</v>
      </c>
      <c r="BV6228" s="18" t="s">
        <v>799</v>
      </c>
      <c r="BW6228" s="18" t="s">
        <v>8051</v>
      </c>
    </row>
    <row r="6229" spans="51:75" x14ac:dyDescent="0.3">
      <c r="AY6229" s="94" t="e">
        <f>VLOOKUP(C6229,#REF!, 2,FALSE)</f>
        <v>#REF!</v>
      </c>
      <c r="BM6229" s="18" t="s">
        <v>11647</v>
      </c>
      <c r="BN6229" s="18" t="s">
        <v>17081</v>
      </c>
      <c r="BO6229" s="18" t="s">
        <v>5392</v>
      </c>
      <c r="BU6229" s="18" t="s">
        <v>11647</v>
      </c>
      <c r="BV6229" s="18" t="s">
        <v>17081</v>
      </c>
      <c r="BW6229" s="18" t="s">
        <v>5392</v>
      </c>
    </row>
    <row r="6230" spans="51:75" x14ac:dyDescent="0.3">
      <c r="AY6230" s="94" t="e">
        <f>VLOOKUP(C6230,#REF!, 2,FALSE)</f>
        <v>#REF!</v>
      </c>
      <c r="BM6230" s="18" t="s">
        <v>11649</v>
      </c>
      <c r="BN6230" s="18" t="s">
        <v>809</v>
      </c>
      <c r="BO6230" s="18" t="s">
        <v>2998</v>
      </c>
      <c r="BU6230" s="18" t="s">
        <v>11649</v>
      </c>
      <c r="BV6230" s="18" t="s">
        <v>809</v>
      </c>
      <c r="BW6230" s="18" t="s">
        <v>2998</v>
      </c>
    </row>
    <row r="6231" spans="51:75" x14ac:dyDescent="0.3">
      <c r="AY6231" s="94" t="e">
        <f>VLOOKUP(C6231,#REF!, 2,FALSE)</f>
        <v>#REF!</v>
      </c>
      <c r="BM6231" s="18" t="s">
        <v>11651</v>
      </c>
      <c r="BN6231" s="18" t="s">
        <v>809</v>
      </c>
      <c r="BO6231" s="18" t="s">
        <v>10680</v>
      </c>
      <c r="BU6231" s="18" t="s">
        <v>11651</v>
      </c>
      <c r="BV6231" s="18" t="s">
        <v>809</v>
      </c>
      <c r="BW6231" s="18" t="s">
        <v>10680</v>
      </c>
    </row>
    <row r="6232" spans="51:75" x14ac:dyDescent="0.3">
      <c r="AY6232" s="94" t="e">
        <f>VLOOKUP(C6232,#REF!, 2,FALSE)</f>
        <v>#REF!</v>
      </c>
      <c r="BM6232" s="18" t="s">
        <v>11652</v>
      </c>
      <c r="BN6232" s="18" t="s">
        <v>809</v>
      </c>
      <c r="BO6232" s="18" t="s">
        <v>10680</v>
      </c>
      <c r="BU6232" s="18" t="s">
        <v>11652</v>
      </c>
      <c r="BV6232" s="18" t="s">
        <v>809</v>
      </c>
      <c r="BW6232" s="18" t="s">
        <v>10680</v>
      </c>
    </row>
    <row r="6233" spans="51:75" x14ac:dyDescent="0.3">
      <c r="AY6233" s="94" t="e">
        <f>VLOOKUP(C6233,#REF!, 2,FALSE)</f>
        <v>#REF!</v>
      </c>
      <c r="BM6233" s="18" t="s">
        <v>11653</v>
      </c>
      <c r="BN6233" s="18" t="s">
        <v>809</v>
      </c>
      <c r="BO6233" s="18" t="s">
        <v>10680</v>
      </c>
      <c r="BU6233" s="18" t="s">
        <v>11653</v>
      </c>
      <c r="BV6233" s="18" t="s">
        <v>809</v>
      </c>
      <c r="BW6233" s="18" t="s">
        <v>10680</v>
      </c>
    </row>
    <row r="6234" spans="51:75" x14ac:dyDescent="0.3">
      <c r="AY6234" s="94" t="e">
        <f>VLOOKUP(C6234,#REF!, 2,FALSE)</f>
        <v>#REF!</v>
      </c>
      <c r="BM6234" s="18" t="s">
        <v>11654</v>
      </c>
      <c r="BN6234" s="18" t="s">
        <v>668</v>
      </c>
      <c r="BO6234" s="18" t="s">
        <v>10680</v>
      </c>
      <c r="BU6234" s="18" t="s">
        <v>11654</v>
      </c>
      <c r="BV6234" s="18" t="s">
        <v>668</v>
      </c>
      <c r="BW6234" s="18" t="s">
        <v>10680</v>
      </c>
    </row>
    <row r="6235" spans="51:75" x14ac:dyDescent="0.3">
      <c r="AY6235" s="94" t="e">
        <f>VLOOKUP(C6235,#REF!, 2,FALSE)</f>
        <v>#REF!</v>
      </c>
      <c r="BM6235" s="18" t="s">
        <v>11656</v>
      </c>
      <c r="BN6235" s="18" t="s">
        <v>874</v>
      </c>
      <c r="BO6235" s="18" t="s">
        <v>2998</v>
      </c>
      <c r="BU6235" s="18" t="s">
        <v>11656</v>
      </c>
      <c r="BV6235" s="18" t="s">
        <v>874</v>
      </c>
      <c r="BW6235" s="18" t="s">
        <v>2998</v>
      </c>
    </row>
    <row r="6236" spans="51:75" x14ac:dyDescent="0.3">
      <c r="AY6236" s="94" t="e">
        <f>VLOOKUP(C6236,#REF!, 2,FALSE)</f>
        <v>#REF!</v>
      </c>
      <c r="BM6236" s="18" t="s">
        <v>11657</v>
      </c>
      <c r="BN6236" s="18" t="s">
        <v>814</v>
      </c>
      <c r="BO6236" s="18" t="s">
        <v>1340</v>
      </c>
      <c r="BU6236" s="18" t="s">
        <v>11657</v>
      </c>
      <c r="BV6236" s="18" t="s">
        <v>814</v>
      </c>
      <c r="BW6236" s="18" t="s">
        <v>1340</v>
      </c>
    </row>
    <row r="6237" spans="51:75" x14ac:dyDescent="0.3">
      <c r="AY6237" s="94" t="e">
        <f>VLOOKUP(C6237,#REF!, 2,FALSE)</f>
        <v>#REF!</v>
      </c>
      <c r="BM6237" s="18" t="s">
        <v>11658</v>
      </c>
      <c r="BN6237" s="18" t="s">
        <v>643</v>
      </c>
      <c r="BO6237" s="18" t="s">
        <v>2998</v>
      </c>
      <c r="BU6237" s="18" t="s">
        <v>11658</v>
      </c>
      <c r="BV6237" s="18" t="s">
        <v>643</v>
      </c>
      <c r="BW6237" s="18" t="s">
        <v>2998</v>
      </c>
    </row>
    <row r="6238" spans="51:75" x14ac:dyDescent="0.3">
      <c r="AY6238" s="94" t="e">
        <f>VLOOKUP(C6238,#REF!, 2,FALSE)</f>
        <v>#REF!</v>
      </c>
      <c r="BM6238" s="18" t="s">
        <v>11659</v>
      </c>
      <c r="BN6238" s="18" t="s">
        <v>705</v>
      </c>
      <c r="BO6238" s="18" t="s">
        <v>789</v>
      </c>
      <c r="BU6238" s="18" t="s">
        <v>11659</v>
      </c>
      <c r="BV6238" s="18" t="s">
        <v>705</v>
      </c>
      <c r="BW6238" s="18" t="s">
        <v>789</v>
      </c>
    </row>
    <row r="6239" spans="51:75" x14ac:dyDescent="0.3">
      <c r="AY6239" s="94" t="e">
        <f>VLOOKUP(C6239,#REF!, 2,FALSE)</f>
        <v>#REF!</v>
      </c>
      <c r="BM6239" s="18" t="s">
        <v>11660</v>
      </c>
      <c r="BN6239" s="18" t="s">
        <v>17081</v>
      </c>
      <c r="BO6239" s="18" t="s">
        <v>7899</v>
      </c>
      <c r="BU6239" s="18" t="s">
        <v>11660</v>
      </c>
      <c r="BV6239" s="18" t="s">
        <v>17081</v>
      </c>
      <c r="BW6239" s="18" t="s">
        <v>7899</v>
      </c>
    </row>
    <row r="6240" spans="51:75" x14ac:dyDescent="0.3">
      <c r="AY6240" s="94" t="e">
        <f>VLOOKUP(C6240,#REF!, 2,FALSE)</f>
        <v>#REF!</v>
      </c>
      <c r="BM6240" s="18" t="s">
        <v>11661</v>
      </c>
      <c r="BN6240" s="18" t="s">
        <v>668</v>
      </c>
      <c r="BO6240" s="18" t="s">
        <v>11127</v>
      </c>
      <c r="BU6240" s="18" t="s">
        <v>11661</v>
      </c>
      <c r="BV6240" s="18" t="s">
        <v>668</v>
      </c>
      <c r="BW6240" s="18" t="s">
        <v>11127</v>
      </c>
    </row>
    <row r="6241" spans="51:75" x14ac:dyDescent="0.3">
      <c r="AY6241" s="94" t="e">
        <f>VLOOKUP(C6241,#REF!, 2,FALSE)</f>
        <v>#REF!</v>
      </c>
      <c r="BM6241" s="18" t="s">
        <v>11662</v>
      </c>
      <c r="BN6241" s="18" t="s">
        <v>618</v>
      </c>
      <c r="BO6241" s="18" t="s">
        <v>6766</v>
      </c>
      <c r="BU6241" s="18" t="s">
        <v>11662</v>
      </c>
      <c r="BV6241" s="18" t="s">
        <v>618</v>
      </c>
      <c r="BW6241" s="18" t="s">
        <v>6766</v>
      </c>
    </row>
    <row r="6242" spans="51:75" x14ac:dyDescent="0.3">
      <c r="AY6242" s="94" t="e">
        <f>VLOOKUP(C6242,#REF!, 2,FALSE)</f>
        <v>#REF!</v>
      </c>
      <c r="BM6242" s="18" t="s">
        <v>11663</v>
      </c>
      <c r="BN6242" s="18" t="s">
        <v>2998</v>
      </c>
      <c r="BO6242" s="18" t="s">
        <v>7991</v>
      </c>
      <c r="BU6242" s="18" t="s">
        <v>11663</v>
      </c>
      <c r="BV6242" s="18" t="s">
        <v>2998</v>
      </c>
      <c r="BW6242" s="18" t="s">
        <v>7991</v>
      </c>
    </row>
    <row r="6243" spans="51:75" x14ac:dyDescent="0.3">
      <c r="AY6243" s="94" t="e">
        <f>VLOOKUP(C6243,#REF!, 2,FALSE)</f>
        <v>#REF!</v>
      </c>
      <c r="BM6243" s="18" t="s">
        <v>2052</v>
      </c>
      <c r="BN6243" s="18" t="s">
        <v>17081</v>
      </c>
      <c r="BO6243" s="18" t="s">
        <v>3411</v>
      </c>
      <c r="BU6243" s="18" t="s">
        <v>2052</v>
      </c>
      <c r="BV6243" s="18" t="s">
        <v>17081</v>
      </c>
      <c r="BW6243" s="18" t="s">
        <v>3411</v>
      </c>
    </row>
    <row r="6244" spans="51:75" x14ac:dyDescent="0.3">
      <c r="AY6244" s="94" t="e">
        <f>VLOOKUP(C6244,#REF!, 2,FALSE)</f>
        <v>#REF!</v>
      </c>
      <c r="BM6244" s="18" t="s">
        <v>2053</v>
      </c>
      <c r="BN6244" s="18" t="s">
        <v>1152</v>
      </c>
      <c r="BO6244" s="18" t="s">
        <v>1921</v>
      </c>
      <c r="BU6244" s="18" t="s">
        <v>2053</v>
      </c>
      <c r="BV6244" s="18" t="s">
        <v>1152</v>
      </c>
      <c r="BW6244" s="18" t="s">
        <v>1921</v>
      </c>
    </row>
    <row r="6245" spans="51:75" x14ac:dyDescent="0.3">
      <c r="AY6245" s="94" t="e">
        <f>VLOOKUP(C6245,#REF!, 2,FALSE)</f>
        <v>#REF!</v>
      </c>
      <c r="BM6245" s="18" t="s">
        <v>11665</v>
      </c>
      <c r="BN6245" s="18" t="s">
        <v>672</v>
      </c>
      <c r="BO6245" s="18" t="s">
        <v>5330</v>
      </c>
      <c r="BU6245" s="18" t="s">
        <v>11665</v>
      </c>
      <c r="BV6245" s="18" t="s">
        <v>672</v>
      </c>
      <c r="BW6245" s="18" t="s">
        <v>5330</v>
      </c>
    </row>
    <row r="6246" spans="51:75" x14ac:dyDescent="0.3">
      <c r="AY6246" s="94" t="e">
        <f>VLOOKUP(C6246,#REF!, 2,FALSE)</f>
        <v>#REF!</v>
      </c>
      <c r="BM6246" s="18" t="s">
        <v>2054</v>
      </c>
      <c r="BN6246" s="18" t="s">
        <v>795</v>
      </c>
      <c r="BO6246" s="18" t="s">
        <v>2998</v>
      </c>
      <c r="BU6246" s="18" t="s">
        <v>2054</v>
      </c>
      <c r="BV6246" s="18" t="s">
        <v>795</v>
      </c>
      <c r="BW6246" s="18" t="s">
        <v>2998</v>
      </c>
    </row>
    <row r="6247" spans="51:75" x14ac:dyDescent="0.3">
      <c r="AY6247" s="94" t="e">
        <f>VLOOKUP(C6247,#REF!, 2,FALSE)</f>
        <v>#REF!</v>
      </c>
      <c r="BM6247" s="18" t="s">
        <v>11666</v>
      </c>
      <c r="BN6247" s="18" t="s">
        <v>1152</v>
      </c>
      <c r="BO6247" s="18" t="s">
        <v>11667</v>
      </c>
      <c r="BU6247" s="18" t="s">
        <v>11666</v>
      </c>
      <c r="BV6247" s="18" t="s">
        <v>1152</v>
      </c>
      <c r="BW6247" s="18" t="s">
        <v>11667</v>
      </c>
    </row>
    <row r="6248" spans="51:75" x14ac:dyDescent="0.3">
      <c r="AY6248" s="94" t="e">
        <f>VLOOKUP(C6248,#REF!, 2,FALSE)</f>
        <v>#REF!</v>
      </c>
      <c r="BM6248" s="18" t="s">
        <v>11668</v>
      </c>
      <c r="BN6248" s="18" t="s">
        <v>795</v>
      </c>
      <c r="BO6248" s="18" t="s">
        <v>11669</v>
      </c>
      <c r="BU6248" s="18" t="s">
        <v>11668</v>
      </c>
      <c r="BV6248" s="18" t="s">
        <v>795</v>
      </c>
      <c r="BW6248" s="18" t="s">
        <v>11669</v>
      </c>
    </row>
    <row r="6249" spans="51:75" x14ac:dyDescent="0.3">
      <c r="AY6249" s="94" t="e">
        <f>VLOOKUP(C6249,#REF!, 2,FALSE)</f>
        <v>#REF!</v>
      </c>
      <c r="BM6249" s="18" t="s">
        <v>11670</v>
      </c>
      <c r="BN6249" s="18" t="s">
        <v>675</v>
      </c>
      <c r="BO6249" s="18" t="s">
        <v>2998</v>
      </c>
      <c r="BU6249" s="18" t="s">
        <v>11670</v>
      </c>
      <c r="BV6249" s="18" t="s">
        <v>675</v>
      </c>
      <c r="BW6249" s="18" t="s">
        <v>2998</v>
      </c>
    </row>
    <row r="6250" spans="51:75" x14ac:dyDescent="0.3">
      <c r="AY6250" s="94" t="e">
        <f>VLOOKUP(C6250,#REF!, 2,FALSE)</f>
        <v>#REF!</v>
      </c>
      <c r="BM6250" s="18" t="s">
        <v>11671</v>
      </c>
      <c r="BN6250" s="18" t="s">
        <v>790</v>
      </c>
      <c r="BO6250" s="18" t="s">
        <v>11672</v>
      </c>
      <c r="BU6250" s="18" t="s">
        <v>11671</v>
      </c>
      <c r="BV6250" s="18" t="s">
        <v>790</v>
      </c>
      <c r="BW6250" s="18" t="s">
        <v>11672</v>
      </c>
    </row>
    <row r="6251" spans="51:75" x14ac:dyDescent="0.3">
      <c r="AY6251" s="94" t="e">
        <f>VLOOKUP(C6251,#REF!, 2,FALSE)</f>
        <v>#REF!</v>
      </c>
      <c r="BM6251" s="18" t="s">
        <v>11673</v>
      </c>
      <c r="BN6251" s="18" t="s">
        <v>1795</v>
      </c>
      <c r="BO6251" s="18" t="s">
        <v>11674</v>
      </c>
      <c r="BU6251" s="18" t="s">
        <v>11673</v>
      </c>
      <c r="BV6251" s="18" t="s">
        <v>1795</v>
      </c>
      <c r="BW6251" s="18" t="s">
        <v>11674</v>
      </c>
    </row>
    <row r="6252" spans="51:75" x14ac:dyDescent="0.3">
      <c r="AY6252" s="94" t="e">
        <f>VLOOKUP(C6252,#REF!, 2,FALSE)</f>
        <v>#REF!</v>
      </c>
      <c r="BM6252" s="18" t="s">
        <v>11675</v>
      </c>
      <c r="BN6252" s="18" t="s">
        <v>1795</v>
      </c>
      <c r="BO6252" s="18" t="s">
        <v>11676</v>
      </c>
      <c r="BU6252" s="18" t="s">
        <v>11675</v>
      </c>
      <c r="BV6252" s="18" t="s">
        <v>1795</v>
      </c>
      <c r="BW6252" s="18" t="s">
        <v>11676</v>
      </c>
    </row>
    <row r="6253" spans="51:75" x14ac:dyDescent="0.3">
      <c r="AY6253" s="94" t="e">
        <f>VLOOKUP(C6253,#REF!, 2,FALSE)</f>
        <v>#REF!</v>
      </c>
      <c r="BM6253" s="18" t="s">
        <v>11677</v>
      </c>
      <c r="BN6253" s="18" t="s">
        <v>1795</v>
      </c>
      <c r="BO6253" s="18" t="s">
        <v>11678</v>
      </c>
      <c r="BU6253" s="18" t="s">
        <v>11677</v>
      </c>
      <c r="BV6253" s="18" t="s">
        <v>1795</v>
      </c>
      <c r="BW6253" s="18" t="s">
        <v>11678</v>
      </c>
    </row>
    <row r="6254" spans="51:75" x14ac:dyDescent="0.3">
      <c r="AY6254" s="94" t="e">
        <f>VLOOKUP(C6254,#REF!, 2,FALSE)</f>
        <v>#REF!</v>
      </c>
      <c r="BM6254" s="18" t="s">
        <v>11680</v>
      </c>
      <c r="BN6254" s="18" t="s">
        <v>809</v>
      </c>
      <c r="BO6254" s="18" t="s">
        <v>2206</v>
      </c>
      <c r="BU6254" s="18" t="s">
        <v>11680</v>
      </c>
      <c r="BV6254" s="18" t="s">
        <v>809</v>
      </c>
      <c r="BW6254" s="18" t="s">
        <v>2206</v>
      </c>
    </row>
    <row r="6255" spans="51:75" x14ac:dyDescent="0.3">
      <c r="AY6255" s="94" t="e">
        <f>VLOOKUP(C6255,#REF!, 2,FALSE)</f>
        <v>#REF!</v>
      </c>
      <c r="BM6255" s="18" t="s">
        <v>11681</v>
      </c>
      <c r="BN6255" s="18" t="s">
        <v>663</v>
      </c>
      <c r="BO6255" s="18" t="s">
        <v>2998</v>
      </c>
      <c r="BU6255" s="18" t="s">
        <v>11681</v>
      </c>
      <c r="BV6255" s="18" t="s">
        <v>663</v>
      </c>
      <c r="BW6255" s="18" t="s">
        <v>2998</v>
      </c>
    </row>
    <row r="6256" spans="51:75" x14ac:dyDescent="0.3">
      <c r="AY6256" s="94" t="e">
        <f>VLOOKUP(C6256,#REF!, 2,FALSE)</f>
        <v>#REF!</v>
      </c>
      <c r="BM6256" s="18" t="s">
        <v>11682</v>
      </c>
      <c r="BN6256" s="18" t="s">
        <v>1082</v>
      </c>
      <c r="BO6256" s="18" t="s">
        <v>1761</v>
      </c>
      <c r="BU6256" s="18" t="s">
        <v>11682</v>
      </c>
      <c r="BV6256" s="18" t="s">
        <v>1082</v>
      </c>
      <c r="BW6256" s="18" t="s">
        <v>1761</v>
      </c>
    </row>
    <row r="6257" spans="51:75" x14ac:dyDescent="0.3">
      <c r="AY6257" s="94" t="e">
        <f>VLOOKUP(C6257,#REF!, 2,FALSE)</f>
        <v>#REF!</v>
      </c>
      <c r="BM6257" s="18" t="s">
        <v>401</v>
      </c>
      <c r="BN6257" s="18" t="s">
        <v>663</v>
      </c>
      <c r="BO6257" s="18" t="s">
        <v>11683</v>
      </c>
      <c r="BU6257" s="18" t="s">
        <v>401</v>
      </c>
      <c r="BV6257" s="18" t="s">
        <v>663</v>
      </c>
      <c r="BW6257" s="18" t="s">
        <v>11683</v>
      </c>
    </row>
    <row r="6258" spans="51:75" x14ac:dyDescent="0.3">
      <c r="AY6258" s="94" t="e">
        <f>VLOOKUP(C6258,#REF!, 2,FALSE)</f>
        <v>#REF!</v>
      </c>
      <c r="BM6258" s="18" t="s">
        <v>11684</v>
      </c>
      <c r="BN6258" s="18" t="s">
        <v>3109</v>
      </c>
      <c r="BO6258" s="18" t="s">
        <v>2998</v>
      </c>
      <c r="BU6258" s="18" t="s">
        <v>11684</v>
      </c>
      <c r="BV6258" s="18" t="s">
        <v>3109</v>
      </c>
      <c r="BW6258" s="18" t="s">
        <v>2998</v>
      </c>
    </row>
    <row r="6259" spans="51:75" x14ac:dyDescent="0.3">
      <c r="AY6259" s="94" t="e">
        <f>VLOOKUP(C6259,#REF!, 2,FALSE)</f>
        <v>#REF!</v>
      </c>
      <c r="BM6259" s="18" t="s">
        <v>2055</v>
      </c>
      <c r="BN6259" s="18" t="s">
        <v>864</v>
      </c>
      <c r="BO6259" s="18" t="s">
        <v>2998</v>
      </c>
      <c r="BU6259" s="18" t="s">
        <v>2055</v>
      </c>
      <c r="BV6259" s="18" t="s">
        <v>864</v>
      </c>
      <c r="BW6259" s="18" t="s">
        <v>2998</v>
      </c>
    </row>
    <row r="6260" spans="51:75" x14ac:dyDescent="0.3">
      <c r="AY6260" s="94" t="e">
        <f>VLOOKUP(C6260,#REF!, 2,FALSE)</f>
        <v>#REF!</v>
      </c>
      <c r="BM6260" s="18" t="s">
        <v>11685</v>
      </c>
      <c r="BN6260" s="18" t="s">
        <v>3290</v>
      </c>
      <c r="BO6260" s="18" t="s">
        <v>2998</v>
      </c>
      <c r="BU6260" s="18" t="s">
        <v>11685</v>
      </c>
      <c r="BV6260" s="18" t="s">
        <v>3290</v>
      </c>
      <c r="BW6260" s="18" t="s">
        <v>2998</v>
      </c>
    </row>
    <row r="6261" spans="51:75" x14ac:dyDescent="0.3">
      <c r="AY6261" s="94" t="e">
        <f>VLOOKUP(C6261,#REF!, 2,FALSE)</f>
        <v>#REF!</v>
      </c>
      <c r="BM6261" s="18" t="s">
        <v>11686</v>
      </c>
      <c r="BN6261" s="18" t="s">
        <v>3231</v>
      </c>
      <c r="BO6261" s="18" t="s">
        <v>11687</v>
      </c>
      <c r="BU6261" s="18" t="s">
        <v>11686</v>
      </c>
      <c r="BV6261" s="18" t="s">
        <v>3231</v>
      </c>
      <c r="BW6261" s="18" t="s">
        <v>11687</v>
      </c>
    </row>
    <row r="6262" spans="51:75" x14ac:dyDescent="0.3">
      <c r="AY6262" s="94" t="e">
        <f>VLOOKUP(C6262,#REF!, 2,FALSE)</f>
        <v>#REF!</v>
      </c>
      <c r="BM6262" s="18" t="s">
        <v>11688</v>
      </c>
      <c r="BN6262" s="18" t="s">
        <v>853</v>
      </c>
      <c r="BO6262" s="18" t="s">
        <v>2998</v>
      </c>
      <c r="BU6262" s="18" t="s">
        <v>11688</v>
      </c>
      <c r="BV6262" s="18" t="s">
        <v>853</v>
      </c>
      <c r="BW6262" s="18" t="s">
        <v>2998</v>
      </c>
    </row>
    <row r="6263" spans="51:75" x14ac:dyDescent="0.3">
      <c r="AY6263" s="94" t="e">
        <f>VLOOKUP(C6263,#REF!, 2,FALSE)</f>
        <v>#REF!</v>
      </c>
      <c r="BM6263" s="18" t="s">
        <v>11689</v>
      </c>
      <c r="BN6263" s="18" t="s">
        <v>799</v>
      </c>
      <c r="BO6263" s="18" t="s">
        <v>9592</v>
      </c>
      <c r="BU6263" s="18" t="s">
        <v>11689</v>
      </c>
      <c r="BV6263" s="18" t="s">
        <v>799</v>
      </c>
      <c r="BW6263" s="18" t="s">
        <v>9592</v>
      </c>
    </row>
    <row r="6264" spans="51:75" x14ac:dyDescent="0.3">
      <c r="AY6264" s="94" t="e">
        <f>VLOOKUP(C6264,#REF!, 2,FALSE)</f>
        <v>#REF!</v>
      </c>
      <c r="BM6264" s="18" t="s">
        <v>11690</v>
      </c>
      <c r="BN6264" s="18" t="s">
        <v>874</v>
      </c>
      <c r="BO6264" s="18" t="s">
        <v>5063</v>
      </c>
      <c r="BU6264" s="18" t="s">
        <v>11690</v>
      </c>
      <c r="BV6264" s="18" t="s">
        <v>874</v>
      </c>
      <c r="BW6264" s="18" t="s">
        <v>5063</v>
      </c>
    </row>
    <row r="6265" spans="51:75" x14ac:dyDescent="0.3">
      <c r="AY6265" s="94" t="e">
        <f>VLOOKUP(C6265,#REF!, 2,FALSE)</f>
        <v>#REF!</v>
      </c>
      <c r="BM6265" s="18" t="s">
        <v>11691</v>
      </c>
      <c r="BN6265" s="18" t="s">
        <v>622</v>
      </c>
      <c r="BO6265" s="18" t="s">
        <v>2998</v>
      </c>
      <c r="BU6265" s="18" t="s">
        <v>11691</v>
      </c>
      <c r="BV6265" s="18" t="s">
        <v>622</v>
      </c>
      <c r="BW6265" s="18" t="s">
        <v>2998</v>
      </c>
    </row>
    <row r="6266" spans="51:75" x14ac:dyDescent="0.3">
      <c r="AY6266" s="94" t="e">
        <f>VLOOKUP(C6266,#REF!, 2,FALSE)</f>
        <v>#REF!</v>
      </c>
      <c r="BM6266" s="18" t="s">
        <v>11692</v>
      </c>
      <c r="BN6266" s="18" t="s">
        <v>622</v>
      </c>
      <c r="BO6266" s="18" t="s">
        <v>2998</v>
      </c>
      <c r="BU6266" s="18" t="s">
        <v>11692</v>
      </c>
      <c r="BV6266" s="18" t="s">
        <v>622</v>
      </c>
      <c r="BW6266" s="18" t="s">
        <v>2998</v>
      </c>
    </row>
    <row r="6267" spans="51:75" x14ac:dyDescent="0.3">
      <c r="AY6267" s="94" t="e">
        <f>VLOOKUP(C6267,#REF!, 2,FALSE)</f>
        <v>#REF!</v>
      </c>
      <c r="BM6267" s="18" t="s">
        <v>11693</v>
      </c>
      <c r="BN6267" s="18" t="s">
        <v>1355</v>
      </c>
      <c r="BO6267" s="18" t="s">
        <v>3716</v>
      </c>
      <c r="BU6267" s="18" t="s">
        <v>11693</v>
      </c>
      <c r="BV6267" s="18" t="s">
        <v>1355</v>
      </c>
      <c r="BW6267" s="18" t="s">
        <v>3716</v>
      </c>
    </row>
    <row r="6268" spans="51:75" x14ac:dyDescent="0.3">
      <c r="AY6268" s="94" t="e">
        <f>VLOOKUP(C6268,#REF!, 2,FALSE)</f>
        <v>#REF!</v>
      </c>
      <c r="BM6268" s="18" t="s">
        <v>11694</v>
      </c>
      <c r="BN6268" s="18" t="s">
        <v>669</v>
      </c>
      <c r="BO6268" s="18" t="s">
        <v>2998</v>
      </c>
      <c r="BU6268" s="18" t="s">
        <v>11694</v>
      </c>
      <c r="BV6268" s="18" t="s">
        <v>669</v>
      </c>
      <c r="BW6268" s="18" t="s">
        <v>2998</v>
      </c>
    </row>
    <row r="6269" spans="51:75" x14ac:dyDescent="0.3">
      <c r="AY6269" s="94" t="e">
        <f>VLOOKUP(C6269,#REF!, 2,FALSE)</f>
        <v>#REF!</v>
      </c>
      <c r="BM6269" s="18" t="s">
        <v>11695</v>
      </c>
      <c r="BN6269" s="18" t="s">
        <v>669</v>
      </c>
      <c r="BO6269" s="18" t="s">
        <v>2998</v>
      </c>
      <c r="BU6269" s="18" t="s">
        <v>11695</v>
      </c>
      <c r="BV6269" s="18" t="s">
        <v>669</v>
      </c>
      <c r="BW6269" s="18" t="s">
        <v>2998</v>
      </c>
    </row>
    <row r="6270" spans="51:75" x14ac:dyDescent="0.3">
      <c r="AY6270" s="94" t="e">
        <f>VLOOKUP(C6270,#REF!, 2,FALSE)</f>
        <v>#REF!</v>
      </c>
      <c r="BM6270" s="18" t="s">
        <v>11696</v>
      </c>
      <c r="BN6270" s="18" t="s">
        <v>669</v>
      </c>
      <c r="BO6270" s="18" t="s">
        <v>11697</v>
      </c>
      <c r="BU6270" s="18" t="s">
        <v>11696</v>
      </c>
      <c r="BV6270" s="18" t="s">
        <v>669</v>
      </c>
      <c r="BW6270" s="18" t="s">
        <v>11697</v>
      </c>
    </row>
    <row r="6271" spans="51:75" x14ac:dyDescent="0.3">
      <c r="AY6271" s="94" t="e">
        <f>VLOOKUP(C6271,#REF!, 2,FALSE)</f>
        <v>#REF!</v>
      </c>
      <c r="BM6271" s="18" t="s">
        <v>11698</v>
      </c>
      <c r="BN6271" s="18" t="s">
        <v>874</v>
      </c>
      <c r="BO6271" s="18" t="s">
        <v>11699</v>
      </c>
      <c r="BU6271" s="18" t="s">
        <v>11698</v>
      </c>
      <c r="BV6271" s="18" t="s">
        <v>874</v>
      </c>
      <c r="BW6271" s="18" t="s">
        <v>11699</v>
      </c>
    </row>
    <row r="6272" spans="51:75" x14ac:dyDescent="0.3">
      <c r="AY6272" s="94" t="e">
        <f>VLOOKUP(C6272,#REF!, 2,FALSE)</f>
        <v>#REF!</v>
      </c>
      <c r="BM6272" s="18" t="s">
        <v>2056</v>
      </c>
      <c r="BN6272" s="18" t="s">
        <v>628</v>
      </c>
      <c r="BO6272" s="18" t="s">
        <v>11700</v>
      </c>
      <c r="BU6272" s="18" t="s">
        <v>2056</v>
      </c>
      <c r="BV6272" s="18" t="s">
        <v>628</v>
      </c>
      <c r="BW6272" s="18" t="s">
        <v>11700</v>
      </c>
    </row>
    <row r="6273" spans="51:75" x14ac:dyDescent="0.3">
      <c r="AY6273" s="94" t="e">
        <f>VLOOKUP(C6273,#REF!, 2,FALSE)</f>
        <v>#REF!</v>
      </c>
      <c r="BM6273" s="18" t="s">
        <v>11701</v>
      </c>
      <c r="BN6273" s="18" t="s">
        <v>3109</v>
      </c>
      <c r="BO6273" s="18" t="s">
        <v>2998</v>
      </c>
      <c r="BU6273" s="18" t="s">
        <v>11701</v>
      </c>
      <c r="BV6273" s="18" t="s">
        <v>3109</v>
      </c>
      <c r="BW6273" s="18" t="s">
        <v>2998</v>
      </c>
    </row>
    <row r="6274" spans="51:75" x14ac:dyDescent="0.3">
      <c r="AY6274" s="94" t="e">
        <f>VLOOKUP(C6274,#REF!, 2,FALSE)</f>
        <v>#REF!</v>
      </c>
      <c r="BM6274" s="18" t="s">
        <v>11702</v>
      </c>
      <c r="BN6274" s="18" t="s">
        <v>664</v>
      </c>
      <c r="BO6274" s="18" t="s">
        <v>1347</v>
      </c>
      <c r="BU6274" s="18" t="s">
        <v>11702</v>
      </c>
      <c r="BV6274" s="18" t="s">
        <v>664</v>
      </c>
      <c r="BW6274" s="18" t="s">
        <v>1347</v>
      </c>
    </row>
    <row r="6275" spans="51:75" x14ac:dyDescent="0.3">
      <c r="AY6275" s="94" t="e">
        <f>VLOOKUP(C6275,#REF!, 2,FALSE)</f>
        <v>#REF!</v>
      </c>
      <c r="BM6275" s="18" t="s">
        <v>11703</v>
      </c>
      <c r="BN6275" s="18" t="s">
        <v>664</v>
      </c>
      <c r="BO6275" s="18" t="s">
        <v>6587</v>
      </c>
      <c r="BU6275" s="18" t="s">
        <v>11703</v>
      </c>
      <c r="BV6275" s="18" t="s">
        <v>664</v>
      </c>
      <c r="BW6275" s="18" t="s">
        <v>6587</v>
      </c>
    </row>
    <row r="6276" spans="51:75" x14ac:dyDescent="0.3">
      <c r="AY6276" s="94" t="e">
        <f>VLOOKUP(C6276,#REF!, 2,FALSE)</f>
        <v>#REF!</v>
      </c>
      <c r="BM6276" s="18" t="s">
        <v>11704</v>
      </c>
      <c r="BN6276" s="18" t="s">
        <v>742</v>
      </c>
      <c r="BO6276" s="18" t="s">
        <v>2656</v>
      </c>
      <c r="BU6276" s="18" t="s">
        <v>11704</v>
      </c>
      <c r="BV6276" s="18" t="s">
        <v>742</v>
      </c>
      <c r="BW6276" s="18" t="s">
        <v>2656</v>
      </c>
    </row>
    <row r="6277" spans="51:75" x14ac:dyDescent="0.3">
      <c r="AY6277" s="94" t="e">
        <f>VLOOKUP(C6277,#REF!, 2,FALSE)</f>
        <v>#REF!</v>
      </c>
      <c r="BM6277" s="18" t="s">
        <v>11705</v>
      </c>
      <c r="BN6277" s="18" t="s">
        <v>636</v>
      </c>
      <c r="BO6277" s="18" t="s">
        <v>11413</v>
      </c>
      <c r="BU6277" s="18" t="s">
        <v>11705</v>
      </c>
      <c r="BV6277" s="18" t="s">
        <v>636</v>
      </c>
      <c r="BW6277" s="18" t="s">
        <v>11413</v>
      </c>
    </row>
    <row r="6278" spans="51:75" x14ac:dyDescent="0.3">
      <c r="AY6278" s="94" t="e">
        <f>VLOOKUP(C6278,#REF!, 2,FALSE)</f>
        <v>#REF!</v>
      </c>
      <c r="BM6278" s="18" t="s">
        <v>11706</v>
      </c>
      <c r="BN6278" s="18" t="s">
        <v>792</v>
      </c>
      <c r="BO6278" s="18" t="s">
        <v>11707</v>
      </c>
      <c r="BU6278" s="18" t="s">
        <v>11706</v>
      </c>
      <c r="BV6278" s="18" t="s">
        <v>792</v>
      </c>
      <c r="BW6278" s="18" t="s">
        <v>11707</v>
      </c>
    </row>
    <row r="6279" spans="51:75" x14ac:dyDescent="0.3">
      <c r="AY6279" s="94" t="e">
        <f>VLOOKUP(C6279,#REF!, 2,FALSE)</f>
        <v>#REF!</v>
      </c>
      <c r="BM6279" s="18" t="s">
        <v>2057</v>
      </c>
      <c r="BN6279" s="18" t="s">
        <v>864</v>
      </c>
      <c r="BO6279" s="18" t="s">
        <v>10032</v>
      </c>
      <c r="BU6279" s="18" t="s">
        <v>2057</v>
      </c>
      <c r="BV6279" s="18" t="s">
        <v>864</v>
      </c>
      <c r="BW6279" s="18" t="s">
        <v>10032</v>
      </c>
    </row>
    <row r="6280" spans="51:75" x14ac:dyDescent="0.3">
      <c r="AY6280" s="94" t="e">
        <f>VLOOKUP(C6280,#REF!, 2,FALSE)</f>
        <v>#REF!</v>
      </c>
      <c r="BM6280" s="18" t="s">
        <v>11708</v>
      </c>
      <c r="BN6280" s="18" t="s">
        <v>790</v>
      </c>
      <c r="BO6280" s="18" t="s">
        <v>10940</v>
      </c>
      <c r="BU6280" s="18" t="s">
        <v>11708</v>
      </c>
      <c r="BV6280" s="18" t="s">
        <v>790</v>
      </c>
      <c r="BW6280" s="18" t="s">
        <v>10940</v>
      </c>
    </row>
    <row r="6281" spans="51:75" x14ac:dyDescent="0.3">
      <c r="AY6281" s="94" t="e">
        <f>VLOOKUP(C6281,#REF!, 2,FALSE)</f>
        <v>#REF!</v>
      </c>
      <c r="BM6281" s="18" t="s">
        <v>11709</v>
      </c>
      <c r="BN6281" s="18" t="s">
        <v>940</v>
      </c>
      <c r="BO6281" s="18" t="s">
        <v>5417</v>
      </c>
      <c r="BU6281" s="18" t="s">
        <v>11709</v>
      </c>
      <c r="BV6281" s="18" t="s">
        <v>940</v>
      </c>
      <c r="BW6281" s="18" t="s">
        <v>5417</v>
      </c>
    </row>
    <row r="6282" spans="51:75" x14ac:dyDescent="0.3">
      <c r="AY6282" s="94" t="e">
        <f>VLOOKUP(C6282,#REF!, 2,FALSE)</f>
        <v>#REF!</v>
      </c>
      <c r="BM6282" s="18" t="s">
        <v>11710</v>
      </c>
      <c r="BN6282" s="18" t="s">
        <v>790</v>
      </c>
      <c r="BO6282" s="18" t="s">
        <v>11711</v>
      </c>
      <c r="BU6282" s="18" t="s">
        <v>11710</v>
      </c>
      <c r="BV6282" s="18" t="s">
        <v>790</v>
      </c>
      <c r="BW6282" s="18" t="s">
        <v>11711</v>
      </c>
    </row>
    <row r="6283" spans="51:75" x14ac:dyDescent="0.3">
      <c r="AY6283" s="94" t="e">
        <f>VLOOKUP(C6283,#REF!, 2,FALSE)</f>
        <v>#REF!</v>
      </c>
      <c r="BM6283" s="18" t="s">
        <v>11712</v>
      </c>
      <c r="BN6283" s="18" t="s">
        <v>747</v>
      </c>
      <c r="BO6283" s="18" t="s">
        <v>11713</v>
      </c>
      <c r="BU6283" s="18" t="s">
        <v>11712</v>
      </c>
      <c r="BV6283" s="18" t="s">
        <v>747</v>
      </c>
      <c r="BW6283" s="18" t="s">
        <v>11713</v>
      </c>
    </row>
    <row r="6284" spans="51:75" x14ac:dyDescent="0.3">
      <c r="AY6284" s="94" t="e">
        <f>VLOOKUP(C6284,#REF!, 2,FALSE)</f>
        <v>#REF!</v>
      </c>
      <c r="BM6284" s="18" t="s">
        <v>11714</v>
      </c>
      <c r="BN6284" s="18" t="s">
        <v>747</v>
      </c>
      <c r="BO6284" s="18" t="s">
        <v>2998</v>
      </c>
      <c r="BU6284" s="18" t="s">
        <v>11714</v>
      </c>
      <c r="BV6284" s="18" t="s">
        <v>747</v>
      </c>
      <c r="BW6284" s="18" t="s">
        <v>2998</v>
      </c>
    </row>
    <row r="6285" spans="51:75" x14ac:dyDescent="0.3">
      <c r="AY6285" s="94" t="e">
        <f>VLOOKUP(C6285,#REF!, 2,FALSE)</f>
        <v>#REF!</v>
      </c>
      <c r="BM6285" s="18" t="s">
        <v>11715</v>
      </c>
      <c r="BN6285" s="18" t="s">
        <v>2993</v>
      </c>
      <c r="BO6285" s="18" t="s">
        <v>2024</v>
      </c>
      <c r="BU6285" s="18" t="s">
        <v>11715</v>
      </c>
      <c r="BV6285" s="18" t="s">
        <v>2993</v>
      </c>
      <c r="BW6285" s="18" t="s">
        <v>2024</v>
      </c>
    </row>
    <row r="6286" spans="51:75" x14ac:dyDescent="0.3">
      <c r="AY6286" s="94" t="e">
        <f>VLOOKUP(C6286,#REF!, 2,FALSE)</f>
        <v>#REF!</v>
      </c>
      <c r="BM6286" s="18" t="s">
        <v>11716</v>
      </c>
      <c r="BN6286" s="18" t="s">
        <v>1152</v>
      </c>
      <c r="BO6286" s="18" t="s">
        <v>11717</v>
      </c>
      <c r="BU6286" s="18" t="s">
        <v>11716</v>
      </c>
      <c r="BV6286" s="18" t="s">
        <v>1152</v>
      </c>
      <c r="BW6286" s="18" t="s">
        <v>11717</v>
      </c>
    </row>
    <row r="6287" spans="51:75" x14ac:dyDescent="0.3">
      <c r="AY6287" s="94" t="e">
        <f>VLOOKUP(C6287,#REF!, 2,FALSE)</f>
        <v>#REF!</v>
      </c>
      <c r="BM6287" s="18" t="s">
        <v>11718</v>
      </c>
      <c r="BN6287" s="18" t="s">
        <v>790</v>
      </c>
      <c r="BO6287" s="18" t="s">
        <v>11719</v>
      </c>
      <c r="BU6287" s="18" t="s">
        <v>11718</v>
      </c>
      <c r="BV6287" s="18" t="s">
        <v>790</v>
      </c>
      <c r="BW6287" s="18" t="s">
        <v>11719</v>
      </c>
    </row>
    <row r="6288" spans="51:75" x14ac:dyDescent="0.3">
      <c r="AY6288" s="94" t="e">
        <f>VLOOKUP(C6288,#REF!, 2,FALSE)</f>
        <v>#REF!</v>
      </c>
      <c r="BM6288" s="18" t="s">
        <v>11720</v>
      </c>
      <c r="BN6288" s="18" t="s">
        <v>799</v>
      </c>
      <c r="BO6288" s="18" t="s">
        <v>11721</v>
      </c>
      <c r="BU6288" s="18" t="s">
        <v>11720</v>
      </c>
      <c r="BV6288" s="18" t="s">
        <v>799</v>
      </c>
      <c r="BW6288" s="18" t="s">
        <v>11721</v>
      </c>
    </row>
    <row r="6289" spans="51:75" x14ac:dyDescent="0.3">
      <c r="AY6289" s="94" t="e">
        <f>VLOOKUP(C6289,#REF!, 2,FALSE)</f>
        <v>#REF!</v>
      </c>
      <c r="BM6289" s="18" t="s">
        <v>11722</v>
      </c>
      <c r="BN6289" s="18" t="s">
        <v>787</v>
      </c>
      <c r="BO6289" s="18" t="s">
        <v>5811</v>
      </c>
      <c r="BU6289" s="18" t="s">
        <v>11722</v>
      </c>
      <c r="BV6289" s="18" t="s">
        <v>787</v>
      </c>
      <c r="BW6289" s="18" t="s">
        <v>5811</v>
      </c>
    </row>
    <row r="6290" spans="51:75" x14ac:dyDescent="0.3">
      <c r="AY6290" s="94" t="e">
        <f>VLOOKUP(C6290,#REF!, 2,FALSE)</f>
        <v>#REF!</v>
      </c>
      <c r="BM6290" s="18" t="s">
        <v>11723</v>
      </c>
      <c r="BN6290" s="18" t="s">
        <v>815</v>
      </c>
      <c r="BO6290" s="18" t="s">
        <v>1098</v>
      </c>
      <c r="BU6290" s="18" t="s">
        <v>11723</v>
      </c>
      <c r="BV6290" s="18" t="s">
        <v>815</v>
      </c>
      <c r="BW6290" s="18" t="s">
        <v>1098</v>
      </c>
    </row>
    <row r="6291" spans="51:75" x14ac:dyDescent="0.3">
      <c r="AY6291" s="94" t="e">
        <f>VLOOKUP(C6291,#REF!, 2,FALSE)</f>
        <v>#REF!</v>
      </c>
      <c r="BM6291" s="18" t="s">
        <v>11724</v>
      </c>
      <c r="BN6291" s="18" t="s">
        <v>864</v>
      </c>
      <c r="BO6291" s="18" t="s">
        <v>3693</v>
      </c>
      <c r="BU6291" s="18" t="s">
        <v>11724</v>
      </c>
      <c r="BV6291" s="18" t="s">
        <v>864</v>
      </c>
      <c r="BW6291" s="18" t="s">
        <v>3693</v>
      </c>
    </row>
    <row r="6292" spans="51:75" x14ac:dyDescent="0.3">
      <c r="AY6292" s="94" t="e">
        <f>VLOOKUP(C6292,#REF!, 2,FALSE)</f>
        <v>#REF!</v>
      </c>
      <c r="BM6292" s="18" t="s">
        <v>11725</v>
      </c>
      <c r="BN6292" s="18" t="s">
        <v>787</v>
      </c>
      <c r="BO6292" s="18" t="s">
        <v>6207</v>
      </c>
      <c r="BU6292" s="18" t="s">
        <v>11725</v>
      </c>
      <c r="BV6292" s="18" t="s">
        <v>787</v>
      </c>
      <c r="BW6292" s="18" t="s">
        <v>6207</v>
      </c>
    </row>
    <row r="6293" spans="51:75" x14ac:dyDescent="0.3">
      <c r="AY6293" s="94" t="e">
        <f>VLOOKUP(C6293,#REF!, 2,FALSE)</f>
        <v>#REF!</v>
      </c>
      <c r="BM6293" s="18" t="s">
        <v>11726</v>
      </c>
      <c r="BN6293" s="18" t="s">
        <v>636</v>
      </c>
      <c r="BO6293" s="18" t="s">
        <v>11413</v>
      </c>
      <c r="BU6293" s="18" t="s">
        <v>11726</v>
      </c>
      <c r="BV6293" s="18" t="s">
        <v>636</v>
      </c>
      <c r="BW6293" s="18" t="s">
        <v>11413</v>
      </c>
    </row>
    <row r="6294" spans="51:75" x14ac:dyDescent="0.3">
      <c r="AY6294" s="94" t="e">
        <f>VLOOKUP(C6294,#REF!, 2,FALSE)</f>
        <v>#REF!</v>
      </c>
      <c r="BM6294" s="18" t="s">
        <v>11727</v>
      </c>
      <c r="BN6294" s="18" t="s">
        <v>621</v>
      </c>
      <c r="BO6294" s="18" t="s">
        <v>11413</v>
      </c>
      <c r="BU6294" s="18" t="s">
        <v>11727</v>
      </c>
      <c r="BV6294" s="18" t="s">
        <v>621</v>
      </c>
      <c r="BW6294" s="18" t="s">
        <v>11413</v>
      </c>
    </row>
    <row r="6295" spans="51:75" x14ac:dyDescent="0.3">
      <c r="AY6295" s="94" t="e">
        <f>VLOOKUP(C6295,#REF!, 2,FALSE)</f>
        <v>#REF!</v>
      </c>
      <c r="BM6295" s="18" t="s">
        <v>11728</v>
      </c>
      <c r="BN6295" s="18" t="s">
        <v>1746</v>
      </c>
      <c r="BO6295" s="18" t="s">
        <v>11729</v>
      </c>
      <c r="BU6295" s="18" t="s">
        <v>11728</v>
      </c>
      <c r="BV6295" s="18" t="s">
        <v>1746</v>
      </c>
      <c r="BW6295" s="18" t="s">
        <v>11729</v>
      </c>
    </row>
    <row r="6296" spans="51:75" x14ac:dyDescent="0.3">
      <c r="AY6296" s="94" t="e">
        <f>VLOOKUP(C6296,#REF!, 2,FALSE)</f>
        <v>#REF!</v>
      </c>
      <c r="BM6296" s="18" t="s">
        <v>11730</v>
      </c>
      <c r="BN6296" s="18" t="s">
        <v>1746</v>
      </c>
      <c r="BO6296" s="18" t="s">
        <v>2998</v>
      </c>
      <c r="BU6296" s="18" t="s">
        <v>11730</v>
      </c>
      <c r="BV6296" s="18" t="s">
        <v>1746</v>
      </c>
      <c r="BW6296" s="18" t="s">
        <v>2998</v>
      </c>
    </row>
    <row r="6297" spans="51:75" x14ac:dyDescent="0.3">
      <c r="AY6297" s="94" t="e">
        <f>VLOOKUP(C6297,#REF!, 2,FALSE)</f>
        <v>#REF!</v>
      </c>
      <c r="BM6297" s="18" t="s">
        <v>11731</v>
      </c>
      <c r="BN6297" s="18" t="s">
        <v>633</v>
      </c>
      <c r="BO6297" s="18" t="s">
        <v>7798</v>
      </c>
      <c r="BU6297" s="18" t="s">
        <v>11731</v>
      </c>
      <c r="BV6297" s="18" t="s">
        <v>633</v>
      </c>
      <c r="BW6297" s="18" t="s">
        <v>7798</v>
      </c>
    </row>
    <row r="6298" spans="51:75" x14ac:dyDescent="0.3">
      <c r="AY6298" s="94" t="e">
        <f>VLOOKUP(C6298,#REF!, 2,FALSE)</f>
        <v>#REF!</v>
      </c>
      <c r="BM6298" s="18" t="s">
        <v>11732</v>
      </c>
      <c r="BN6298" s="18" t="s">
        <v>1746</v>
      </c>
      <c r="BO6298" s="18" t="s">
        <v>11733</v>
      </c>
      <c r="BU6298" s="18" t="s">
        <v>11732</v>
      </c>
      <c r="BV6298" s="18" t="s">
        <v>1746</v>
      </c>
      <c r="BW6298" s="18" t="s">
        <v>11733</v>
      </c>
    </row>
    <row r="6299" spans="51:75" x14ac:dyDescent="0.3">
      <c r="AY6299" s="94" t="e">
        <f>VLOOKUP(C6299,#REF!, 2,FALSE)</f>
        <v>#REF!</v>
      </c>
      <c r="BM6299" s="18" t="s">
        <v>11734</v>
      </c>
      <c r="BN6299" s="18" t="s">
        <v>1746</v>
      </c>
      <c r="BO6299" s="18" t="s">
        <v>11735</v>
      </c>
      <c r="BU6299" s="18" t="s">
        <v>11734</v>
      </c>
      <c r="BV6299" s="18" t="s">
        <v>1746</v>
      </c>
      <c r="BW6299" s="18" t="s">
        <v>11735</v>
      </c>
    </row>
    <row r="6300" spans="51:75" x14ac:dyDescent="0.3">
      <c r="AY6300" s="94" t="e">
        <f>VLOOKUP(C6300,#REF!, 2,FALSE)</f>
        <v>#REF!</v>
      </c>
      <c r="BM6300" s="18" t="s">
        <v>433</v>
      </c>
      <c r="BN6300" s="18" t="s">
        <v>1746</v>
      </c>
      <c r="BO6300" s="18" t="s">
        <v>2998</v>
      </c>
      <c r="BU6300" s="18" t="s">
        <v>433</v>
      </c>
      <c r="BV6300" s="18" t="s">
        <v>1746</v>
      </c>
      <c r="BW6300" s="18" t="s">
        <v>2998</v>
      </c>
    </row>
    <row r="6301" spans="51:75" x14ac:dyDescent="0.3">
      <c r="AY6301" s="94" t="e">
        <f>VLOOKUP(C6301,#REF!, 2,FALSE)</f>
        <v>#REF!</v>
      </c>
      <c r="BM6301" s="18" t="s">
        <v>11736</v>
      </c>
      <c r="BN6301" s="18" t="s">
        <v>668</v>
      </c>
      <c r="BO6301" s="18" t="s">
        <v>1223</v>
      </c>
      <c r="BU6301" s="18" t="s">
        <v>11736</v>
      </c>
      <c r="BV6301" s="18" t="s">
        <v>668</v>
      </c>
      <c r="BW6301" s="18" t="s">
        <v>1223</v>
      </c>
    </row>
    <row r="6302" spans="51:75" x14ac:dyDescent="0.3">
      <c r="AY6302" s="94" t="e">
        <f>VLOOKUP(C6302,#REF!, 2,FALSE)</f>
        <v>#REF!</v>
      </c>
      <c r="BM6302" s="18" t="s">
        <v>2058</v>
      </c>
      <c r="BN6302" s="18" t="s">
        <v>938</v>
      </c>
      <c r="BO6302" s="18" t="s">
        <v>11737</v>
      </c>
      <c r="BU6302" s="18" t="s">
        <v>2058</v>
      </c>
      <c r="BV6302" s="18" t="s">
        <v>938</v>
      </c>
      <c r="BW6302" s="18" t="s">
        <v>11737</v>
      </c>
    </row>
    <row r="6303" spans="51:75" x14ac:dyDescent="0.3">
      <c r="AY6303" s="94" t="e">
        <f>VLOOKUP(C6303,#REF!, 2,FALSE)</f>
        <v>#REF!</v>
      </c>
      <c r="BM6303" s="18" t="s">
        <v>11738</v>
      </c>
      <c r="BN6303" s="18" t="s">
        <v>809</v>
      </c>
      <c r="BO6303" s="18" t="s">
        <v>2998</v>
      </c>
      <c r="BU6303" s="18" t="s">
        <v>11738</v>
      </c>
      <c r="BV6303" s="18" t="s">
        <v>809</v>
      </c>
      <c r="BW6303" s="18" t="s">
        <v>2998</v>
      </c>
    </row>
    <row r="6304" spans="51:75" x14ac:dyDescent="0.3">
      <c r="AY6304" s="94" t="e">
        <f>VLOOKUP(C6304,#REF!, 2,FALSE)</f>
        <v>#REF!</v>
      </c>
      <c r="BM6304" s="18" t="s">
        <v>11739</v>
      </c>
      <c r="BN6304" s="18" t="s">
        <v>811</v>
      </c>
      <c r="BO6304" s="18" t="s">
        <v>11566</v>
      </c>
      <c r="BU6304" s="18" t="s">
        <v>11739</v>
      </c>
      <c r="BV6304" s="18" t="s">
        <v>811</v>
      </c>
      <c r="BW6304" s="18" t="s">
        <v>11566</v>
      </c>
    </row>
    <row r="6305" spans="51:75" x14ac:dyDescent="0.3">
      <c r="AY6305" s="94" t="e">
        <f>VLOOKUP(C6305,#REF!, 2,FALSE)</f>
        <v>#REF!</v>
      </c>
      <c r="BM6305" s="18" t="s">
        <v>11740</v>
      </c>
      <c r="BN6305" s="18" t="s">
        <v>811</v>
      </c>
      <c r="BO6305" s="18" t="s">
        <v>3388</v>
      </c>
      <c r="BU6305" s="18" t="s">
        <v>11740</v>
      </c>
      <c r="BV6305" s="18" t="s">
        <v>811</v>
      </c>
      <c r="BW6305" s="18" t="s">
        <v>3388</v>
      </c>
    </row>
    <row r="6306" spans="51:75" x14ac:dyDescent="0.3">
      <c r="AY6306" s="94" t="e">
        <f>VLOOKUP(C6306,#REF!, 2,FALSE)</f>
        <v>#REF!</v>
      </c>
      <c r="BM6306" s="18" t="s">
        <v>11741</v>
      </c>
      <c r="BN6306" s="18" t="s">
        <v>667</v>
      </c>
      <c r="BO6306" s="18" t="s">
        <v>1550</v>
      </c>
      <c r="BU6306" s="18" t="s">
        <v>11741</v>
      </c>
      <c r="BV6306" s="18" t="s">
        <v>667</v>
      </c>
      <c r="BW6306" s="18" t="s">
        <v>1550</v>
      </c>
    </row>
    <row r="6307" spans="51:75" x14ac:dyDescent="0.3">
      <c r="AY6307" s="94" t="e">
        <f>VLOOKUP(C6307,#REF!, 2,FALSE)</f>
        <v>#REF!</v>
      </c>
      <c r="BM6307" s="18" t="s">
        <v>11742</v>
      </c>
      <c r="BN6307" s="18" t="s">
        <v>811</v>
      </c>
      <c r="BO6307" s="18" t="s">
        <v>6240</v>
      </c>
      <c r="BU6307" s="18" t="s">
        <v>11742</v>
      </c>
      <c r="BV6307" s="18" t="s">
        <v>811</v>
      </c>
      <c r="BW6307" s="18" t="s">
        <v>6240</v>
      </c>
    </row>
    <row r="6308" spans="51:75" x14ac:dyDescent="0.3">
      <c r="AY6308" s="94" t="e">
        <f>VLOOKUP(C6308,#REF!, 2,FALSE)</f>
        <v>#REF!</v>
      </c>
      <c r="BM6308" s="18" t="s">
        <v>11743</v>
      </c>
      <c r="BN6308" s="18" t="s">
        <v>3021</v>
      </c>
      <c r="BO6308" s="18" t="s">
        <v>11744</v>
      </c>
      <c r="BU6308" s="18" t="s">
        <v>11743</v>
      </c>
      <c r="BV6308" s="18" t="s">
        <v>3021</v>
      </c>
      <c r="BW6308" s="18" t="s">
        <v>11744</v>
      </c>
    </row>
    <row r="6309" spans="51:75" x14ac:dyDescent="0.3">
      <c r="AY6309" s="94" t="e">
        <f>VLOOKUP(C6309,#REF!, 2,FALSE)</f>
        <v>#REF!</v>
      </c>
      <c r="BM6309" s="18" t="s">
        <v>11745</v>
      </c>
      <c r="BN6309" s="18" t="s">
        <v>1152</v>
      </c>
      <c r="BO6309" s="18" t="s">
        <v>11746</v>
      </c>
      <c r="BU6309" s="18" t="s">
        <v>11745</v>
      </c>
      <c r="BV6309" s="18" t="s">
        <v>1152</v>
      </c>
      <c r="BW6309" s="18" t="s">
        <v>11746</v>
      </c>
    </row>
    <row r="6310" spans="51:75" x14ac:dyDescent="0.3">
      <c r="AY6310" s="94" t="e">
        <f>VLOOKUP(C6310,#REF!, 2,FALSE)</f>
        <v>#REF!</v>
      </c>
      <c r="BM6310" s="18" t="s">
        <v>11747</v>
      </c>
      <c r="BN6310" s="18" t="s">
        <v>940</v>
      </c>
      <c r="BO6310" s="18" t="s">
        <v>2998</v>
      </c>
      <c r="BU6310" s="18" t="s">
        <v>11747</v>
      </c>
      <c r="BV6310" s="18" t="s">
        <v>940</v>
      </c>
      <c r="BW6310" s="18" t="s">
        <v>2998</v>
      </c>
    </row>
    <row r="6311" spans="51:75" x14ac:dyDescent="0.3">
      <c r="AY6311" s="94" t="e">
        <f>VLOOKUP(C6311,#REF!, 2,FALSE)</f>
        <v>#REF!</v>
      </c>
      <c r="BM6311" s="18" t="s">
        <v>11748</v>
      </c>
      <c r="BN6311" s="18" t="s">
        <v>1280</v>
      </c>
      <c r="BO6311" s="18" t="s">
        <v>2998</v>
      </c>
      <c r="BU6311" s="18" t="s">
        <v>11748</v>
      </c>
      <c r="BV6311" s="18" t="s">
        <v>1280</v>
      </c>
      <c r="BW6311" s="18" t="s">
        <v>2998</v>
      </c>
    </row>
    <row r="6312" spans="51:75" x14ac:dyDescent="0.3">
      <c r="AY6312" s="94" t="e">
        <f>VLOOKUP(C6312,#REF!, 2,FALSE)</f>
        <v>#REF!</v>
      </c>
      <c r="BM6312" s="18" t="s">
        <v>11749</v>
      </c>
      <c r="BN6312" s="18" t="s">
        <v>3024</v>
      </c>
      <c r="BO6312" s="18" t="s">
        <v>5964</v>
      </c>
      <c r="BU6312" s="18" t="s">
        <v>11749</v>
      </c>
      <c r="BV6312" s="18" t="s">
        <v>3024</v>
      </c>
      <c r="BW6312" s="18" t="s">
        <v>5964</v>
      </c>
    </row>
    <row r="6313" spans="51:75" x14ac:dyDescent="0.3">
      <c r="AY6313" s="94" t="e">
        <f>VLOOKUP(C6313,#REF!, 2,FALSE)</f>
        <v>#REF!</v>
      </c>
      <c r="BM6313" s="18" t="s">
        <v>11750</v>
      </c>
      <c r="BN6313" s="18" t="s">
        <v>17081</v>
      </c>
      <c r="BO6313" s="18" t="s">
        <v>7095</v>
      </c>
      <c r="BU6313" s="18" t="s">
        <v>11750</v>
      </c>
      <c r="BV6313" s="18" t="s">
        <v>17081</v>
      </c>
      <c r="BW6313" s="18" t="s">
        <v>7095</v>
      </c>
    </row>
    <row r="6314" spans="51:75" x14ac:dyDescent="0.3">
      <c r="AY6314" s="94" t="e">
        <f>VLOOKUP(C6314,#REF!, 2,FALSE)</f>
        <v>#REF!</v>
      </c>
      <c r="BM6314" s="18" t="s">
        <v>11751</v>
      </c>
      <c r="BN6314" s="18" t="s">
        <v>1280</v>
      </c>
      <c r="BO6314" s="18" t="s">
        <v>11752</v>
      </c>
      <c r="BU6314" s="18" t="s">
        <v>11751</v>
      </c>
      <c r="BV6314" s="18" t="s">
        <v>1280</v>
      </c>
      <c r="BW6314" s="18" t="s">
        <v>11752</v>
      </c>
    </row>
    <row r="6315" spans="51:75" x14ac:dyDescent="0.3">
      <c r="AY6315" s="94" t="e">
        <f>VLOOKUP(C6315,#REF!, 2,FALSE)</f>
        <v>#REF!</v>
      </c>
      <c r="BM6315" s="18" t="s">
        <v>11753</v>
      </c>
      <c r="BN6315" s="18" t="s">
        <v>1152</v>
      </c>
      <c r="BO6315" s="18" t="s">
        <v>620</v>
      </c>
      <c r="BU6315" s="18" t="s">
        <v>11753</v>
      </c>
      <c r="BV6315" s="18" t="s">
        <v>1152</v>
      </c>
      <c r="BW6315" s="18" t="s">
        <v>620</v>
      </c>
    </row>
    <row r="6316" spans="51:75" x14ac:dyDescent="0.3">
      <c r="AY6316" s="94" t="e">
        <f>VLOOKUP(C6316,#REF!, 2,FALSE)</f>
        <v>#REF!</v>
      </c>
      <c r="BM6316" s="18" t="s">
        <v>11754</v>
      </c>
      <c r="BN6316" s="18" t="s">
        <v>1280</v>
      </c>
      <c r="BO6316" s="18" t="s">
        <v>2998</v>
      </c>
      <c r="BU6316" s="18" t="s">
        <v>11754</v>
      </c>
      <c r="BV6316" s="18" t="s">
        <v>1280</v>
      </c>
      <c r="BW6316" s="18" t="s">
        <v>2998</v>
      </c>
    </row>
    <row r="6317" spans="51:75" x14ac:dyDescent="0.3">
      <c r="AY6317" s="94" t="e">
        <f>VLOOKUP(C6317,#REF!, 2,FALSE)</f>
        <v>#REF!</v>
      </c>
      <c r="BM6317" s="18" t="s">
        <v>11755</v>
      </c>
      <c r="BN6317" s="18" t="s">
        <v>3024</v>
      </c>
      <c r="BO6317" s="18" t="s">
        <v>620</v>
      </c>
      <c r="BU6317" s="18" t="s">
        <v>11755</v>
      </c>
      <c r="BV6317" s="18" t="s">
        <v>3024</v>
      </c>
      <c r="BW6317" s="18" t="s">
        <v>620</v>
      </c>
    </row>
    <row r="6318" spans="51:75" x14ac:dyDescent="0.3">
      <c r="AY6318" s="94" t="e">
        <f>VLOOKUP(C6318,#REF!, 2,FALSE)</f>
        <v>#REF!</v>
      </c>
      <c r="BM6318" s="18" t="s">
        <v>11756</v>
      </c>
      <c r="BN6318" s="18" t="s">
        <v>725</v>
      </c>
      <c r="BO6318" s="18" t="s">
        <v>3887</v>
      </c>
      <c r="BU6318" s="18" t="s">
        <v>11756</v>
      </c>
      <c r="BV6318" s="18" t="s">
        <v>725</v>
      </c>
      <c r="BW6318" s="18" t="s">
        <v>3887</v>
      </c>
    </row>
    <row r="6319" spans="51:75" x14ac:dyDescent="0.3">
      <c r="AY6319" s="94" t="e">
        <f>VLOOKUP(C6319,#REF!, 2,FALSE)</f>
        <v>#REF!</v>
      </c>
      <c r="BM6319" s="18" t="s">
        <v>11757</v>
      </c>
      <c r="BN6319" s="18" t="s">
        <v>619</v>
      </c>
      <c r="BO6319" s="18" t="s">
        <v>11758</v>
      </c>
      <c r="BU6319" s="18" t="s">
        <v>11757</v>
      </c>
      <c r="BV6319" s="18" t="s">
        <v>619</v>
      </c>
      <c r="BW6319" s="18" t="s">
        <v>11758</v>
      </c>
    </row>
    <row r="6320" spans="51:75" x14ac:dyDescent="0.3">
      <c r="AY6320" s="94" t="e">
        <f>VLOOKUP(C6320,#REF!, 2,FALSE)</f>
        <v>#REF!</v>
      </c>
      <c r="BM6320" s="18" t="s">
        <v>11759</v>
      </c>
      <c r="BN6320" s="18" t="s">
        <v>17081</v>
      </c>
      <c r="BO6320" s="18" t="s">
        <v>11760</v>
      </c>
      <c r="BU6320" s="18" t="s">
        <v>11759</v>
      </c>
      <c r="BV6320" s="18" t="s">
        <v>17081</v>
      </c>
      <c r="BW6320" s="18" t="s">
        <v>11760</v>
      </c>
    </row>
    <row r="6321" spans="51:75" x14ac:dyDescent="0.3">
      <c r="AY6321" s="94" t="e">
        <f>VLOOKUP(C6321,#REF!, 2,FALSE)</f>
        <v>#REF!</v>
      </c>
      <c r="BM6321" s="18" t="s">
        <v>11761</v>
      </c>
      <c r="BN6321" s="18" t="s">
        <v>642</v>
      </c>
      <c r="BO6321" s="18" t="s">
        <v>959</v>
      </c>
      <c r="BU6321" s="18" t="s">
        <v>11761</v>
      </c>
      <c r="BV6321" s="18" t="s">
        <v>642</v>
      </c>
      <c r="BW6321" s="18" t="s">
        <v>959</v>
      </c>
    </row>
    <row r="6322" spans="51:75" x14ac:dyDescent="0.3">
      <c r="AY6322" s="94" t="e">
        <f>VLOOKUP(C6322,#REF!, 2,FALSE)</f>
        <v>#REF!</v>
      </c>
      <c r="BM6322" s="18" t="s">
        <v>11762</v>
      </c>
      <c r="BN6322" s="18" t="s">
        <v>17081</v>
      </c>
      <c r="BO6322" s="18" t="s">
        <v>3980</v>
      </c>
      <c r="BU6322" s="18" t="s">
        <v>11762</v>
      </c>
      <c r="BV6322" s="18" t="s">
        <v>17081</v>
      </c>
      <c r="BW6322" s="18" t="s">
        <v>3980</v>
      </c>
    </row>
    <row r="6323" spans="51:75" x14ac:dyDescent="0.3">
      <c r="AY6323" s="94" t="e">
        <f>VLOOKUP(C6323,#REF!, 2,FALSE)</f>
        <v>#REF!</v>
      </c>
      <c r="BM6323" s="18" t="s">
        <v>11763</v>
      </c>
      <c r="BN6323" s="18" t="s">
        <v>809</v>
      </c>
      <c r="BO6323" s="18" t="s">
        <v>3642</v>
      </c>
      <c r="BU6323" s="18" t="s">
        <v>11763</v>
      </c>
      <c r="BV6323" s="18" t="s">
        <v>809</v>
      </c>
      <c r="BW6323" s="18" t="s">
        <v>3642</v>
      </c>
    </row>
    <row r="6324" spans="51:75" x14ac:dyDescent="0.3">
      <c r="AY6324" s="94" t="e">
        <f>VLOOKUP(C6324,#REF!, 2,FALSE)</f>
        <v>#REF!</v>
      </c>
      <c r="BM6324" s="18" t="s">
        <v>11764</v>
      </c>
      <c r="BN6324" s="18" t="s">
        <v>642</v>
      </c>
      <c r="BO6324" s="18" t="s">
        <v>11765</v>
      </c>
      <c r="BU6324" s="18" t="s">
        <v>11764</v>
      </c>
      <c r="BV6324" s="18" t="s">
        <v>642</v>
      </c>
      <c r="BW6324" s="18" t="s">
        <v>11765</v>
      </c>
    </row>
    <row r="6325" spans="51:75" x14ac:dyDescent="0.3">
      <c r="AY6325" s="94" t="e">
        <f>VLOOKUP(C6325,#REF!, 2,FALSE)</f>
        <v>#REF!</v>
      </c>
      <c r="BM6325" s="18" t="s">
        <v>11766</v>
      </c>
      <c r="BN6325" s="18" t="s">
        <v>642</v>
      </c>
      <c r="BO6325" s="18" t="s">
        <v>5413</v>
      </c>
      <c r="BU6325" s="18" t="s">
        <v>11766</v>
      </c>
      <c r="BV6325" s="18" t="s">
        <v>642</v>
      </c>
      <c r="BW6325" s="18" t="s">
        <v>5413</v>
      </c>
    </row>
    <row r="6326" spans="51:75" x14ac:dyDescent="0.3">
      <c r="AY6326" s="94" t="e">
        <f>VLOOKUP(C6326,#REF!, 2,FALSE)</f>
        <v>#REF!</v>
      </c>
      <c r="BM6326" s="18" t="s">
        <v>11767</v>
      </c>
      <c r="BN6326" s="18" t="s">
        <v>3021</v>
      </c>
      <c r="BO6326" s="18" t="s">
        <v>1789</v>
      </c>
      <c r="BU6326" s="18" t="s">
        <v>11767</v>
      </c>
      <c r="BV6326" s="18" t="s">
        <v>3021</v>
      </c>
      <c r="BW6326" s="18" t="s">
        <v>1789</v>
      </c>
    </row>
    <row r="6327" spans="51:75" x14ac:dyDescent="0.3">
      <c r="AY6327" s="94" t="e">
        <f>VLOOKUP(C6327,#REF!, 2,FALSE)</f>
        <v>#REF!</v>
      </c>
      <c r="BM6327" s="18" t="s">
        <v>434</v>
      </c>
      <c r="BN6327" s="18" t="s">
        <v>642</v>
      </c>
      <c r="BO6327" s="18" t="s">
        <v>2998</v>
      </c>
      <c r="BU6327" s="18" t="s">
        <v>434</v>
      </c>
      <c r="BV6327" s="18" t="s">
        <v>642</v>
      </c>
      <c r="BW6327" s="18" t="s">
        <v>2998</v>
      </c>
    </row>
    <row r="6328" spans="51:75" x14ac:dyDescent="0.3">
      <c r="AY6328" s="94" t="e">
        <f>VLOOKUP(C6328,#REF!, 2,FALSE)</f>
        <v>#REF!</v>
      </c>
      <c r="BM6328" s="18" t="s">
        <v>11768</v>
      </c>
      <c r="BN6328" s="18" t="s">
        <v>642</v>
      </c>
      <c r="BO6328" s="18" t="s">
        <v>920</v>
      </c>
      <c r="BU6328" s="18" t="s">
        <v>11768</v>
      </c>
      <c r="BV6328" s="18" t="s">
        <v>642</v>
      </c>
      <c r="BW6328" s="18" t="s">
        <v>920</v>
      </c>
    </row>
    <row r="6329" spans="51:75" x14ac:dyDescent="0.3">
      <c r="AY6329" s="94" t="e">
        <f>VLOOKUP(C6329,#REF!, 2,FALSE)</f>
        <v>#REF!</v>
      </c>
      <c r="BM6329" s="18" t="s">
        <v>11769</v>
      </c>
      <c r="BN6329" s="18" t="s">
        <v>1458</v>
      </c>
      <c r="BO6329" s="18" t="s">
        <v>641</v>
      </c>
      <c r="BU6329" s="18" t="s">
        <v>11769</v>
      </c>
      <c r="BV6329" s="18" t="s">
        <v>1458</v>
      </c>
      <c r="BW6329" s="18" t="s">
        <v>641</v>
      </c>
    </row>
    <row r="6330" spans="51:75" x14ac:dyDescent="0.3">
      <c r="AY6330" s="94" t="e">
        <f>VLOOKUP(C6330,#REF!, 2,FALSE)</f>
        <v>#REF!</v>
      </c>
      <c r="BM6330" s="18" t="s">
        <v>409</v>
      </c>
      <c r="BN6330" s="18" t="s">
        <v>1704</v>
      </c>
      <c r="BO6330" s="18" t="s">
        <v>5228</v>
      </c>
      <c r="BU6330" s="18" t="s">
        <v>409</v>
      </c>
      <c r="BV6330" s="18" t="s">
        <v>1704</v>
      </c>
      <c r="BW6330" s="18" t="s">
        <v>5228</v>
      </c>
    </row>
    <row r="6331" spans="51:75" x14ac:dyDescent="0.3">
      <c r="AY6331" s="94" t="e">
        <f>VLOOKUP(C6331,#REF!, 2,FALSE)</f>
        <v>#REF!</v>
      </c>
      <c r="BM6331" s="18" t="s">
        <v>11770</v>
      </c>
      <c r="BN6331" s="18" t="s">
        <v>952</v>
      </c>
      <c r="BO6331" s="18" t="s">
        <v>6418</v>
      </c>
      <c r="BU6331" s="18" t="s">
        <v>11770</v>
      </c>
      <c r="BV6331" s="18" t="s">
        <v>952</v>
      </c>
      <c r="BW6331" s="18" t="s">
        <v>6418</v>
      </c>
    </row>
    <row r="6332" spans="51:75" x14ac:dyDescent="0.3">
      <c r="AY6332" s="94" t="e">
        <f>VLOOKUP(C6332,#REF!, 2,FALSE)</f>
        <v>#REF!</v>
      </c>
      <c r="BM6332" s="18" t="s">
        <v>11771</v>
      </c>
      <c r="BN6332" s="18" t="s">
        <v>3024</v>
      </c>
      <c r="BO6332" s="18" t="s">
        <v>4309</v>
      </c>
      <c r="BU6332" s="18" t="s">
        <v>11771</v>
      </c>
      <c r="BV6332" s="18" t="s">
        <v>3024</v>
      </c>
      <c r="BW6332" s="18" t="s">
        <v>4309</v>
      </c>
    </row>
    <row r="6333" spans="51:75" x14ac:dyDescent="0.3">
      <c r="AY6333" s="94" t="e">
        <f>VLOOKUP(C6333,#REF!, 2,FALSE)</f>
        <v>#REF!</v>
      </c>
      <c r="BM6333" s="18" t="s">
        <v>11772</v>
      </c>
      <c r="BN6333" s="18" t="s">
        <v>1704</v>
      </c>
      <c r="BO6333" s="18" t="s">
        <v>11773</v>
      </c>
      <c r="BU6333" s="18" t="s">
        <v>11772</v>
      </c>
      <c r="BV6333" s="18" t="s">
        <v>1704</v>
      </c>
      <c r="BW6333" s="18" t="s">
        <v>11773</v>
      </c>
    </row>
    <row r="6334" spans="51:75" x14ac:dyDescent="0.3">
      <c r="AY6334" s="94" t="e">
        <f>VLOOKUP(C6334,#REF!, 2,FALSE)</f>
        <v>#REF!</v>
      </c>
      <c r="BM6334" s="18" t="s">
        <v>2059</v>
      </c>
      <c r="BN6334" s="18" t="s">
        <v>636</v>
      </c>
      <c r="BO6334" s="18" t="s">
        <v>2151</v>
      </c>
      <c r="BU6334" s="18" t="s">
        <v>2059</v>
      </c>
      <c r="BV6334" s="18" t="s">
        <v>636</v>
      </c>
      <c r="BW6334" s="18" t="s">
        <v>2151</v>
      </c>
    </row>
    <row r="6335" spans="51:75" x14ac:dyDescent="0.3">
      <c r="AY6335" s="94" t="e">
        <f>VLOOKUP(C6335,#REF!, 2,FALSE)</f>
        <v>#REF!</v>
      </c>
      <c r="BM6335" s="18" t="s">
        <v>11774</v>
      </c>
      <c r="BN6335" s="18" t="s">
        <v>940</v>
      </c>
      <c r="BO6335" s="18" t="s">
        <v>2998</v>
      </c>
      <c r="BU6335" s="18" t="s">
        <v>11774</v>
      </c>
      <c r="BV6335" s="18" t="s">
        <v>940</v>
      </c>
      <c r="BW6335" s="18" t="s">
        <v>2998</v>
      </c>
    </row>
    <row r="6336" spans="51:75" x14ac:dyDescent="0.3">
      <c r="AY6336" s="94" t="e">
        <f>VLOOKUP(C6336,#REF!, 2,FALSE)</f>
        <v>#REF!</v>
      </c>
      <c r="BM6336" s="18" t="s">
        <v>2060</v>
      </c>
      <c r="BN6336" s="18" t="s">
        <v>709</v>
      </c>
      <c r="BO6336" s="18" t="s">
        <v>2998</v>
      </c>
      <c r="BU6336" s="18" t="s">
        <v>2060</v>
      </c>
      <c r="BV6336" s="18" t="s">
        <v>709</v>
      </c>
      <c r="BW6336" s="18" t="s">
        <v>2998</v>
      </c>
    </row>
    <row r="6337" spans="51:75" x14ac:dyDescent="0.3">
      <c r="AY6337" s="94" t="e">
        <f>VLOOKUP(C6337,#REF!, 2,FALSE)</f>
        <v>#REF!</v>
      </c>
      <c r="BM6337" s="18" t="s">
        <v>11775</v>
      </c>
      <c r="BN6337" s="18" t="s">
        <v>17081</v>
      </c>
      <c r="BO6337" s="18" t="s">
        <v>5354</v>
      </c>
      <c r="BU6337" s="18" t="s">
        <v>11775</v>
      </c>
      <c r="BV6337" s="18" t="s">
        <v>17081</v>
      </c>
      <c r="BW6337" s="18" t="s">
        <v>5354</v>
      </c>
    </row>
    <row r="6338" spans="51:75" x14ac:dyDescent="0.3">
      <c r="AY6338" s="94" t="e">
        <f>VLOOKUP(C6338,#REF!, 2,FALSE)</f>
        <v>#REF!</v>
      </c>
      <c r="BM6338" s="18" t="s">
        <v>11776</v>
      </c>
      <c r="BN6338" s="18" t="s">
        <v>636</v>
      </c>
      <c r="BO6338" s="18" t="s">
        <v>942</v>
      </c>
      <c r="BU6338" s="18" t="s">
        <v>11776</v>
      </c>
      <c r="BV6338" s="18" t="s">
        <v>636</v>
      </c>
      <c r="BW6338" s="18" t="s">
        <v>942</v>
      </c>
    </row>
    <row r="6339" spans="51:75" x14ac:dyDescent="0.3">
      <c r="AY6339" s="94" t="e">
        <f>VLOOKUP(C6339,#REF!, 2,FALSE)</f>
        <v>#REF!</v>
      </c>
      <c r="BM6339" s="18" t="s">
        <v>11777</v>
      </c>
      <c r="BN6339" s="18" t="s">
        <v>703</v>
      </c>
      <c r="BO6339" s="18" t="s">
        <v>2998</v>
      </c>
      <c r="BU6339" s="18" t="s">
        <v>11777</v>
      </c>
      <c r="BV6339" s="18" t="s">
        <v>703</v>
      </c>
      <c r="BW6339" s="18" t="s">
        <v>2998</v>
      </c>
    </row>
    <row r="6340" spans="51:75" x14ac:dyDescent="0.3">
      <c r="AY6340" s="94" t="e">
        <f>VLOOKUP(C6340,#REF!, 2,FALSE)</f>
        <v>#REF!</v>
      </c>
      <c r="BM6340" s="18" t="s">
        <v>2061</v>
      </c>
      <c r="BN6340" s="18" t="s">
        <v>642</v>
      </c>
      <c r="BO6340" s="18" t="s">
        <v>6362</v>
      </c>
      <c r="BU6340" s="18" t="s">
        <v>2061</v>
      </c>
      <c r="BV6340" s="18" t="s">
        <v>642</v>
      </c>
      <c r="BW6340" s="18" t="s">
        <v>6362</v>
      </c>
    </row>
    <row r="6341" spans="51:75" x14ac:dyDescent="0.3">
      <c r="AY6341" s="94" t="e">
        <f>VLOOKUP(C6341,#REF!, 2,FALSE)</f>
        <v>#REF!</v>
      </c>
      <c r="BM6341" s="18" t="s">
        <v>11778</v>
      </c>
      <c r="BN6341" s="18" t="s">
        <v>3021</v>
      </c>
      <c r="BO6341" s="18" t="s">
        <v>11779</v>
      </c>
      <c r="BU6341" s="18" t="s">
        <v>11778</v>
      </c>
      <c r="BV6341" s="18" t="s">
        <v>3021</v>
      </c>
      <c r="BW6341" s="18" t="s">
        <v>11779</v>
      </c>
    </row>
    <row r="6342" spans="51:75" x14ac:dyDescent="0.3">
      <c r="AY6342" s="94" t="e">
        <f>VLOOKUP(C6342,#REF!, 2,FALSE)</f>
        <v>#REF!</v>
      </c>
      <c r="BM6342" s="18" t="s">
        <v>11780</v>
      </c>
      <c r="BN6342" s="18" t="s">
        <v>3024</v>
      </c>
      <c r="BO6342" s="18" t="s">
        <v>5101</v>
      </c>
      <c r="BU6342" s="18" t="s">
        <v>11780</v>
      </c>
      <c r="BV6342" s="18" t="s">
        <v>3024</v>
      </c>
      <c r="BW6342" s="18" t="s">
        <v>5101</v>
      </c>
    </row>
    <row r="6343" spans="51:75" x14ac:dyDescent="0.3">
      <c r="AY6343" s="94" t="e">
        <f>VLOOKUP(C6343,#REF!, 2,FALSE)</f>
        <v>#REF!</v>
      </c>
      <c r="BM6343" s="18" t="s">
        <v>11781</v>
      </c>
      <c r="BN6343" s="18" t="s">
        <v>3290</v>
      </c>
      <c r="BO6343" s="18" t="s">
        <v>8360</v>
      </c>
      <c r="BU6343" s="18" t="s">
        <v>11781</v>
      </c>
      <c r="BV6343" s="18" t="s">
        <v>3290</v>
      </c>
      <c r="BW6343" s="18" t="s">
        <v>8360</v>
      </c>
    </row>
    <row r="6344" spans="51:75" x14ac:dyDescent="0.3">
      <c r="AY6344" s="94" t="e">
        <f>VLOOKUP(C6344,#REF!, 2,FALSE)</f>
        <v>#REF!</v>
      </c>
      <c r="BM6344" s="18" t="s">
        <v>11782</v>
      </c>
      <c r="BN6344" s="18" t="s">
        <v>618</v>
      </c>
      <c r="BO6344" s="18" t="s">
        <v>1870</v>
      </c>
      <c r="BU6344" s="18" t="s">
        <v>11782</v>
      </c>
      <c r="BV6344" s="18" t="s">
        <v>618</v>
      </c>
      <c r="BW6344" s="18" t="s">
        <v>1870</v>
      </c>
    </row>
    <row r="6345" spans="51:75" x14ac:dyDescent="0.3">
      <c r="AY6345" s="94" t="e">
        <f>VLOOKUP(C6345,#REF!, 2,FALSE)</f>
        <v>#REF!</v>
      </c>
      <c r="BM6345" s="18" t="s">
        <v>11783</v>
      </c>
      <c r="BN6345" s="18" t="s">
        <v>3290</v>
      </c>
      <c r="BO6345" s="18" t="s">
        <v>3998</v>
      </c>
      <c r="BU6345" s="18" t="s">
        <v>11783</v>
      </c>
      <c r="BV6345" s="18" t="s">
        <v>3290</v>
      </c>
      <c r="BW6345" s="18" t="s">
        <v>3998</v>
      </c>
    </row>
    <row r="6346" spans="51:75" x14ac:dyDescent="0.3">
      <c r="AY6346" s="94" t="e">
        <f>VLOOKUP(C6346,#REF!, 2,FALSE)</f>
        <v>#REF!</v>
      </c>
      <c r="BM6346" s="18" t="s">
        <v>11784</v>
      </c>
      <c r="BN6346" s="18" t="s">
        <v>3290</v>
      </c>
      <c r="BO6346" s="18" t="s">
        <v>6260</v>
      </c>
      <c r="BU6346" s="18" t="s">
        <v>11784</v>
      </c>
      <c r="BV6346" s="18" t="s">
        <v>3290</v>
      </c>
      <c r="BW6346" s="18" t="s">
        <v>6260</v>
      </c>
    </row>
    <row r="6347" spans="51:75" x14ac:dyDescent="0.3">
      <c r="AY6347" s="94" t="e">
        <f>VLOOKUP(C6347,#REF!, 2,FALSE)</f>
        <v>#REF!</v>
      </c>
      <c r="BM6347" s="18" t="s">
        <v>11785</v>
      </c>
      <c r="BN6347" s="18" t="s">
        <v>715</v>
      </c>
      <c r="BO6347" s="18" t="s">
        <v>11786</v>
      </c>
      <c r="BU6347" s="18" t="s">
        <v>11785</v>
      </c>
      <c r="BV6347" s="18" t="s">
        <v>715</v>
      </c>
      <c r="BW6347" s="18" t="s">
        <v>11786</v>
      </c>
    </row>
    <row r="6348" spans="51:75" x14ac:dyDescent="0.3">
      <c r="AY6348" s="94" t="e">
        <f>VLOOKUP(C6348,#REF!, 2,FALSE)</f>
        <v>#REF!</v>
      </c>
      <c r="BM6348" s="18" t="s">
        <v>11787</v>
      </c>
      <c r="BN6348" s="18" t="s">
        <v>673</v>
      </c>
      <c r="BO6348" s="18" t="s">
        <v>2998</v>
      </c>
      <c r="BU6348" s="18" t="s">
        <v>11787</v>
      </c>
      <c r="BV6348" s="18" t="s">
        <v>673</v>
      </c>
      <c r="BW6348" s="18" t="s">
        <v>2998</v>
      </c>
    </row>
    <row r="6349" spans="51:75" x14ac:dyDescent="0.3">
      <c r="AY6349" s="94" t="e">
        <f>VLOOKUP(C6349,#REF!, 2,FALSE)</f>
        <v>#REF!</v>
      </c>
      <c r="BM6349" s="18" t="s">
        <v>11788</v>
      </c>
      <c r="BN6349" s="18" t="s">
        <v>17081</v>
      </c>
      <c r="BO6349" s="18" t="s">
        <v>11789</v>
      </c>
      <c r="BU6349" s="18" t="s">
        <v>11788</v>
      </c>
      <c r="BV6349" s="18" t="s">
        <v>17081</v>
      </c>
      <c r="BW6349" s="18" t="s">
        <v>11789</v>
      </c>
    </row>
    <row r="6350" spans="51:75" x14ac:dyDescent="0.3">
      <c r="AY6350" s="94" t="e">
        <f>VLOOKUP(C6350,#REF!, 2,FALSE)</f>
        <v>#REF!</v>
      </c>
      <c r="BM6350" s="18" t="s">
        <v>11790</v>
      </c>
      <c r="BN6350" s="18" t="s">
        <v>952</v>
      </c>
      <c r="BO6350" s="18" t="s">
        <v>11791</v>
      </c>
      <c r="BU6350" s="18" t="s">
        <v>11790</v>
      </c>
      <c r="BV6350" s="18" t="s">
        <v>952</v>
      </c>
      <c r="BW6350" s="18" t="s">
        <v>11791</v>
      </c>
    </row>
    <row r="6351" spans="51:75" x14ac:dyDescent="0.3">
      <c r="AY6351" s="94" t="e">
        <f>VLOOKUP(C6351,#REF!, 2,FALSE)</f>
        <v>#REF!</v>
      </c>
      <c r="BM6351" s="18" t="s">
        <v>11792</v>
      </c>
      <c r="BN6351" s="18" t="s">
        <v>17081</v>
      </c>
      <c r="BO6351" s="18" t="s">
        <v>11793</v>
      </c>
      <c r="BU6351" s="18" t="s">
        <v>11792</v>
      </c>
      <c r="BV6351" s="18" t="s">
        <v>17081</v>
      </c>
      <c r="BW6351" s="18" t="s">
        <v>11793</v>
      </c>
    </row>
    <row r="6352" spans="51:75" x14ac:dyDescent="0.3">
      <c r="AY6352" s="94" t="e">
        <f>VLOOKUP(C6352,#REF!, 2,FALSE)</f>
        <v>#REF!</v>
      </c>
      <c r="BM6352" s="18" t="s">
        <v>11794</v>
      </c>
      <c r="BN6352" s="18" t="s">
        <v>3024</v>
      </c>
      <c r="BO6352" s="18" t="s">
        <v>2998</v>
      </c>
      <c r="BU6352" s="18" t="s">
        <v>11794</v>
      </c>
      <c r="BV6352" s="18" t="s">
        <v>3024</v>
      </c>
      <c r="BW6352" s="18" t="s">
        <v>2998</v>
      </c>
    </row>
    <row r="6353" spans="51:75" x14ac:dyDescent="0.3">
      <c r="AY6353" s="94" t="e">
        <f>VLOOKUP(C6353,#REF!, 2,FALSE)</f>
        <v>#REF!</v>
      </c>
      <c r="BM6353" s="18" t="s">
        <v>11795</v>
      </c>
      <c r="BN6353" s="18" t="s">
        <v>952</v>
      </c>
      <c r="BO6353" s="18" t="s">
        <v>8172</v>
      </c>
      <c r="BU6353" s="18" t="s">
        <v>11795</v>
      </c>
      <c r="BV6353" s="18" t="s">
        <v>952</v>
      </c>
      <c r="BW6353" s="18" t="s">
        <v>8172</v>
      </c>
    </row>
    <row r="6354" spans="51:75" x14ac:dyDescent="0.3">
      <c r="AY6354" s="94" t="e">
        <f>VLOOKUP(C6354,#REF!, 2,FALSE)</f>
        <v>#REF!</v>
      </c>
      <c r="BM6354" s="18" t="s">
        <v>11796</v>
      </c>
      <c r="BN6354" s="18" t="s">
        <v>3290</v>
      </c>
      <c r="BO6354" s="18" t="s">
        <v>1987</v>
      </c>
      <c r="BU6354" s="18" t="s">
        <v>11796</v>
      </c>
      <c r="BV6354" s="18" t="s">
        <v>3290</v>
      </c>
      <c r="BW6354" s="18" t="s">
        <v>1987</v>
      </c>
    </row>
    <row r="6355" spans="51:75" x14ac:dyDescent="0.3">
      <c r="AY6355" s="94" t="e">
        <f>VLOOKUP(C6355,#REF!, 2,FALSE)</f>
        <v>#REF!</v>
      </c>
      <c r="BM6355" s="18" t="s">
        <v>11797</v>
      </c>
      <c r="BN6355" s="18" t="s">
        <v>3290</v>
      </c>
      <c r="BO6355" s="18" t="s">
        <v>4901</v>
      </c>
      <c r="BU6355" s="18" t="s">
        <v>11797</v>
      </c>
      <c r="BV6355" s="18" t="s">
        <v>3290</v>
      </c>
      <c r="BW6355" s="18" t="s">
        <v>4901</v>
      </c>
    </row>
    <row r="6356" spans="51:75" x14ac:dyDescent="0.3">
      <c r="AY6356" s="94" t="e">
        <f>VLOOKUP(C6356,#REF!, 2,FALSE)</f>
        <v>#REF!</v>
      </c>
      <c r="BM6356" s="18" t="s">
        <v>11798</v>
      </c>
      <c r="BN6356" s="18" t="s">
        <v>3024</v>
      </c>
      <c r="BO6356" s="18" t="s">
        <v>1685</v>
      </c>
      <c r="BU6356" s="18" t="s">
        <v>11798</v>
      </c>
      <c r="BV6356" s="18" t="s">
        <v>3024</v>
      </c>
      <c r="BW6356" s="18" t="s">
        <v>1685</v>
      </c>
    </row>
    <row r="6357" spans="51:75" x14ac:dyDescent="0.3">
      <c r="AY6357" s="94" t="e">
        <f>VLOOKUP(C6357,#REF!, 2,FALSE)</f>
        <v>#REF!</v>
      </c>
      <c r="BM6357" s="18" t="s">
        <v>2062</v>
      </c>
      <c r="BN6357" s="18" t="s">
        <v>703</v>
      </c>
      <c r="BO6357" s="18" t="s">
        <v>11799</v>
      </c>
      <c r="BU6357" s="18" t="s">
        <v>2062</v>
      </c>
      <c r="BV6357" s="18" t="s">
        <v>703</v>
      </c>
      <c r="BW6357" s="18" t="s">
        <v>11799</v>
      </c>
    </row>
    <row r="6358" spans="51:75" x14ac:dyDescent="0.3">
      <c r="AY6358" s="94" t="e">
        <f>VLOOKUP(C6358,#REF!, 2,FALSE)</f>
        <v>#REF!</v>
      </c>
      <c r="BM6358" s="18" t="s">
        <v>11800</v>
      </c>
      <c r="BN6358" s="18" t="s">
        <v>3024</v>
      </c>
      <c r="BO6358" s="18" t="s">
        <v>2998</v>
      </c>
      <c r="BU6358" s="18" t="s">
        <v>11800</v>
      </c>
      <c r="BV6358" s="18" t="s">
        <v>3024</v>
      </c>
      <c r="BW6358" s="18" t="s">
        <v>2998</v>
      </c>
    </row>
    <row r="6359" spans="51:75" x14ac:dyDescent="0.3">
      <c r="AY6359" s="94" t="e">
        <f>VLOOKUP(C6359,#REF!, 2,FALSE)</f>
        <v>#REF!</v>
      </c>
      <c r="BM6359" s="18" t="s">
        <v>11801</v>
      </c>
      <c r="BN6359" s="18" t="s">
        <v>3290</v>
      </c>
      <c r="BO6359" s="18" t="s">
        <v>1432</v>
      </c>
      <c r="BU6359" s="18" t="s">
        <v>11801</v>
      </c>
      <c r="BV6359" s="18" t="s">
        <v>3290</v>
      </c>
      <c r="BW6359" s="18" t="s">
        <v>1432</v>
      </c>
    </row>
    <row r="6360" spans="51:75" x14ac:dyDescent="0.3">
      <c r="AY6360" s="94" t="e">
        <f>VLOOKUP(C6360,#REF!, 2,FALSE)</f>
        <v>#REF!</v>
      </c>
      <c r="BM6360" s="18" t="s">
        <v>11802</v>
      </c>
      <c r="BN6360" s="18" t="s">
        <v>1152</v>
      </c>
      <c r="BO6360" s="18" t="s">
        <v>7050</v>
      </c>
      <c r="BU6360" s="18" t="s">
        <v>11802</v>
      </c>
      <c r="BV6360" s="18" t="s">
        <v>1152</v>
      </c>
      <c r="BW6360" s="18" t="s">
        <v>7050</v>
      </c>
    </row>
    <row r="6361" spans="51:75" x14ac:dyDescent="0.3">
      <c r="AY6361" s="94" t="e">
        <f>VLOOKUP(C6361,#REF!, 2,FALSE)</f>
        <v>#REF!</v>
      </c>
      <c r="BM6361" s="18" t="s">
        <v>11803</v>
      </c>
      <c r="BN6361" s="18" t="s">
        <v>669</v>
      </c>
      <c r="BO6361" s="18" t="s">
        <v>11804</v>
      </c>
      <c r="BU6361" s="18" t="s">
        <v>11803</v>
      </c>
      <c r="BV6361" s="18" t="s">
        <v>669</v>
      </c>
      <c r="BW6361" s="18" t="s">
        <v>11804</v>
      </c>
    </row>
    <row r="6362" spans="51:75" x14ac:dyDescent="0.3">
      <c r="AY6362" s="94" t="e">
        <f>VLOOKUP(C6362,#REF!, 2,FALSE)</f>
        <v>#REF!</v>
      </c>
      <c r="BM6362" s="18" t="s">
        <v>11805</v>
      </c>
      <c r="BN6362" s="18" t="s">
        <v>3231</v>
      </c>
      <c r="BO6362" s="18" t="s">
        <v>11383</v>
      </c>
      <c r="BU6362" s="18" t="s">
        <v>11805</v>
      </c>
      <c r="BV6362" s="18" t="s">
        <v>3231</v>
      </c>
      <c r="BW6362" s="18" t="s">
        <v>11383</v>
      </c>
    </row>
    <row r="6363" spans="51:75" x14ac:dyDescent="0.3">
      <c r="AY6363" s="94" t="e">
        <f>VLOOKUP(C6363,#REF!, 2,FALSE)</f>
        <v>#REF!</v>
      </c>
      <c r="BM6363" s="18" t="s">
        <v>11806</v>
      </c>
      <c r="BN6363" s="18" t="s">
        <v>1082</v>
      </c>
      <c r="BO6363" s="18" t="s">
        <v>11807</v>
      </c>
      <c r="BU6363" s="18" t="s">
        <v>11806</v>
      </c>
      <c r="BV6363" s="18" t="s">
        <v>1082</v>
      </c>
      <c r="BW6363" s="18" t="s">
        <v>11807</v>
      </c>
    </row>
    <row r="6364" spans="51:75" x14ac:dyDescent="0.3">
      <c r="AY6364" s="94" t="e">
        <f>VLOOKUP(C6364,#REF!, 2,FALSE)</f>
        <v>#REF!</v>
      </c>
      <c r="BM6364" s="18" t="s">
        <v>11808</v>
      </c>
      <c r="BN6364" s="18" t="s">
        <v>663</v>
      </c>
      <c r="BO6364" s="18" t="s">
        <v>2998</v>
      </c>
      <c r="BU6364" s="18" t="s">
        <v>11808</v>
      </c>
      <c r="BV6364" s="18" t="s">
        <v>663</v>
      </c>
      <c r="BW6364" s="18" t="s">
        <v>2998</v>
      </c>
    </row>
    <row r="6365" spans="51:75" x14ac:dyDescent="0.3">
      <c r="AY6365" s="94" t="e">
        <f>VLOOKUP(C6365,#REF!, 2,FALSE)</f>
        <v>#REF!</v>
      </c>
      <c r="BM6365" s="18" t="s">
        <v>11809</v>
      </c>
      <c r="BN6365" s="18" t="s">
        <v>1509</v>
      </c>
      <c r="BO6365" s="18" t="s">
        <v>3996</v>
      </c>
      <c r="BU6365" s="18" t="s">
        <v>11809</v>
      </c>
      <c r="BV6365" s="18" t="s">
        <v>1509</v>
      </c>
      <c r="BW6365" s="18" t="s">
        <v>3996</v>
      </c>
    </row>
    <row r="6366" spans="51:75" x14ac:dyDescent="0.3">
      <c r="AY6366" s="94" t="e">
        <f>VLOOKUP(C6366,#REF!, 2,FALSE)</f>
        <v>#REF!</v>
      </c>
      <c r="BM6366" s="18" t="s">
        <v>2063</v>
      </c>
      <c r="BN6366" s="18" t="s">
        <v>630</v>
      </c>
      <c r="BO6366" s="18" t="s">
        <v>2998</v>
      </c>
      <c r="BU6366" s="18" t="s">
        <v>2063</v>
      </c>
      <c r="BV6366" s="18" t="s">
        <v>630</v>
      </c>
      <c r="BW6366" s="18" t="s">
        <v>2998</v>
      </c>
    </row>
    <row r="6367" spans="51:75" x14ac:dyDescent="0.3">
      <c r="AY6367" s="94" t="e">
        <f>VLOOKUP(C6367,#REF!, 2,FALSE)</f>
        <v>#REF!</v>
      </c>
      <c r="BM6367" s="18" t="s">
        <v>11811</v>
      </c>
      <c r="BN6367" s="18" t="s">
        <v>645</v>
      </c>
      <c r="BO6367" s="18" t="s">
        <v>9611</v>
      </c>
      <c r="BU6367" s="18" t="s">
        <v>11811</v>
      </c>
      <c r="BV6367" s="18" t="s">
        <v>645</v>
      </c>
      <c r="BW6367" s="18" t="s">
        <v>9611</v>
      </c>
    </row>
    <row r="6368" spans="51:75" x14ac:dyDescent="0.3">
      <c r="AY6368" s="94" t="e">
        <f>VLOOKUP(C6368,#REF!, 2,FALSE)</f>
        <v>#REF!</v>
      </c>
      <c r="BM6368" s="18" t="s">
        <v>11812</v>
      </c>
      <c r="BN6368" s="18" t="s">
        <v>3024</v>
      </c>
      <c r="BO6368" s="18" t="s">
        <v>7846</v>
      </c>
      <c r="BU6368" s="18" t="s">
        <v>11812</v>
      </c>
      <c r="BV6368" s="18" t="s">
        <v>3024</v>
      </c>
      <c r="BW6368" s="18" t="s">
        <v>7846</v>
      </c>
    </row>
    <row r="6369" spans="51:75" x14ac:dyDescent="0.3">
      <c r="AY6369" s="94" t="e">
        <f>VLOOKUP(C6369,#REF!, 2,FALSE)</f>
        <v>#REF!</v>
      </c>
      <c r="BM6369" s="18" t="s">
        <v>11813</v>
      </c>
      <c r="BN6369" s="18" t="s">
        <v>618</v>
      </c>
      <c r="BO6369" s="18" t="s">
        <v>6977</v>
      </c>
      <c r="BU6369" s="18" t="s">
        <v>11813</v>
      </c>
      <c r="BV6369" s="18" t="s">
        <v>618</v>
      </c>
      <c r="BW6369" s="18" t="s">
        <v>6977</v>
      </c>
    </row>
    <row r="6370" spans="51:75" x14ac:dyDescent="0.3">
      <c r="AY6370" s="94" t="e">
        <f>VLOOKUP(C6370,#REF!, 2,FALSE)</f>
        <v>#REF!</v>
      </c>
      <c r="BM6370" s="18" t="s">
        <v>2064</v>
      </c>
      <c r="BN6370" s="18" t="s">
        <v>645</v>
      </c>
      <c r="BO6370" s="18" t="s">
        <v>1670</v>
      </c>
      <c r="BU6370" s="18" t="s">
        <v>2064</v>
      </c>
      <c r="BV6370" s="18" t="s">
        <v>645</v>
      </c>
      <c r="BW6370" s="18" t="s">
        <v>1670</v>
      </c>
    </row>
    <row r="6371" spans="51:75" x14ac:dyDescent="0.3">
      <c r="AY6371" s="94" t="e">
        <f>VLOOKUP(C6371,#REF!, 2,FALSE)</f>
        <v>#REF!</v>
      </c>
      <c r="BM6371" s="18" t="s">
        <v>11814</v>
      </c>
      <c r="BN6371" s="18" t="s">
        <v>17081</v>
      </c>
      <c r="BO6371" s="18" t="s">
        <v>11815</v>
      </c>
      <c r="BU6371" s="18" t="s">
        <v>11814</v>
      </c>
      <c r="BV6371" s="18" t="s">
        <v>17081</v>
      </c>
      <c r="BW6371" s="18" t="s">
        <v>11815</v>
      </c>
    </row>
    <row r="6372" spans="51:75" x14ac:dyDescent="0.3">
      <c r="AY6372" s="94" t="e">
        <f>VLOOKUP(C6372,#REF!, 2,FALSE)</f>
        <v>#REF!</v>
      </c>
      <c r="BM6372" s="18" t="s">
        <v>11816</v>
      </c>
      <c r="BN6372" s="18" t="s">
        <v>668</v>
      </c>
      <c r="BO6372" s="18" t="s">
        <v>2998</v>
      </c>
      <c r="BU6372" s="18" t="s">
        <v>11816</v>
      </c>
      <c r="BV6372" s="18" t="s">
        <v>668</v>
      </c>
      <c r="BW6372" s="18" t="s">
        <v>2998</v>
      </c>
    </row>
    <row r="6373" spans="51:75" x14ac:dyDescent="0.3">
      <c r="AY6373" s="94" t="e">
        <f>VLOOKUP(C6373,#REF!, 2,FALSE)</f>
        <v>#REF!</v>
      </c>
      <c r="BM6373" s="18" t="s">
        <v>11817</v>
      </c>
      <c r="BN6373" s="18" t="s">
        <v>705</v>
      </c>
      <c r="BO6373" s="18" t="s">
        <v>876</v>
      </c>
      <c r="BU6373" s="18" t="s">
        <v>11817</v>
      </c>
      <c r="BV6373" s="18" t="s">
        <v>705</v>
      </c>
      <c r="BW6373" s="18" t="s">
        <v>876</v>
      </c>
    </row>
    <row r="6374" spans="51:75" x14ac:dyDescent="0.3">
      <c r="AY6374" s="94" t="e">
        <f>VLOOKUP(C6374,#REF!, 2,FALSE)</f>
        <v>#REF!</v>
      </c>
      <c r="BM6374" s="18" t="s">
        <v>435</v>
      </c>
      <c r="BN6374" s="18" t="s">
        <v>952</v>
      </c>
      <c r="BO6374" s="18" t="s">
        <v>2998</v>
      </c>
      <c r="BU6374" s="18" t="s">
        <v>435</v>
      </c>
      <c r="BV6374" s="18" t="s">
        <v>952</v>
      </c>
      <c r="BW6374" s="18" t="s">
        <v>2998</v>
      </c>
    </row>
    <row r="6375" spans="51:75" x14ac:dyDescent="0.3">
      <c r="AY6375" s="94" t="e">
        <f>VLOOKUP(C6375,#REF!, 2,FALSE)</f>
        <v>#REF!</v>
      </c>
      <c r="BM6375" s="18" t="s">
        <v>11818</v>
      </c>
      <c r="BN6375" s="18" t="s">
        <v>1152</v>
      </c>
      <c r="BO6375" s="18" t="s">
        <v>3128</v>
      </c>
      <c r="BU6375" s="18" t="s">
        <v>11818</v>
      </c>
      <c r="BV6375" s="18" t="s">
        <v>1152</v>
      </c>
      <c r="BW6375" s="18" t="s">
        <v>3128</v>
      </c>
    </row>
    <row r="6376" spans="51:75" x14ac:dyDescent="0.3">
      <c r="AY6376" s="94" t="e">
        <f>VLOOKUP(C6376,#REF!, 2,FALSE)</f>
        <v>#REF!</v>
      </c>
      <c r="BM6376" s="18" t="s">
        <v>11819</v>
      </c>
      <c r="BN6376" s="18" t="s">
        <v>2236</v>
      </c>
      <c r="BO6376" s="18" t="s">
        <v>2998</v>
      </c>
      <c r="BU6376" s="18" t="s">
        <v>11819</v>
      </c>
      <c r="BV6376" s="18" t="s">
        <v>2236</v>
      </c>
      <c r="BW6376" s="18" t="s">
        <v>2998</v>
      </c>
    </row>
    <row r="6377" spans="51:75" x14ac:dyDescent="0.3">
      <c r="AY6377" s="94" t="e">
        <f>VLOOKUP(C6377,#REF!, 2,FALSE)</f>
        <v>#REF!</v>
      </c>
      <c r="BM6377" s="18" t="s">
        <v>11820</v>
      </c>
      <c r="BN6377" s="18" t="s">
        <v>1795</v>
      </c>
      <c r="BO6377" s="18" t="s">
        <v>11821</v>
      </c>
      <c r="BU6377" s="18" t="s">
        <v>11820</v>
      </c>
      <c r="BV6377" s="18" t="s">
        <v>1795</v>
      </c>
      <c r="BW6377" s="18" t="s">
        <v>11821</v>
      </c>
    </row>
    <row r="6378" spans="51:75" x14ac:dyDescent="0.3">
      <c r="AY6378" s="94" t="e">
        <f>VLOOKUP(C6378,#REF!, 2,FALSE)</f>
        <v>#REF!</v>
      </c>
      <c r="BM6378" s="18" t="s">
        <v>11822</v>
      </c>
      <c r="BN6378" s="18" t="s">
        <v>1746</v>
      </c>
      <c r="BO6378" s="18" t="s">
        <v>2904</v>
      </c>
      <c r="BU6378" s="18" t="s">
        <v>11822</v>
      </c>
      <c r="BV6378" s="18" t="s">
        <v>1746</v>
      </c>
      <c r="BW6378" s="18" t="s">
        <v>2904</v>
      </c>
    </row>
    <row r="6379" spans="51:75" x14ac:dyDescent="0.3">
      <c r="AY6379" s="94" t="e">
        <f>VLOOKUP(C6379,#REF!, 2,FALSE)</f>
        <v>#REF!</v>
      </c>
      <c r="BM6379" s="18" t="s">
        <v>11823</v>
      </c>
      <c r="BN6379" s="18" t="s">
        <v>1746</v>
      </c>
      <c r="BO6379" s="18" t="s">
        <v>11413</v>
      </c>
      <c r="BU6379" s="18" t="s">
        <v>11823</v>
      </c>
      <c r="BV6379" s="18" t="s">
        <v>1746</v>
      </c>
      <c r="BW6379" s="18" t="s">
        <v>11413</v>
      </c>
    </row>
    <row r="6380" spans="51:75" x14ac:dyDescent="0.3">
      <c r="AY6380" s="94" t="e">
        <f>VLOOKUP(C6380,#REF!, 2,FALSE)</f>
        <v>#REF!</v>
      </c>
      <c r="BM6380" s="18" t="s">
        <v>11824</v>
      </c>
      <c r="BN6380" s="18" t="s">
        <v>809</v>
      </c>
      <c r="BO6380" s="18" t="s">
        <v>11413</v>
      </c>
      <c r="BU6380" s="18" t="s">
        <v>11824</v>
      </c>
      <c r="BV6380" s="18" t="s">
        <v>809</v>
      </c>
      <c r="BW6380" s="18" t="s">
        <v>11413</v>
      </c>
    </row>
    <row r="6381" spans="51:75" x14ac:dyDescent="0.3">
      <c r="AY6381" s="94" t="e">
        <f>VLOOKUP(C6381,#REF!, 2,FALSE)</f>
        <v>#REF!</v>
      </c>
      <c r="BM6381" s="18" t="s">
        <v>11825</v>
      </c>
      <c r="BN6381" s="18" t="s">
        <v>809</v>
      </c>
      <c r="BO6381" s="18" t="s">
        <v>4826</v>
      </c>
      <c r="BU6381" s="18" t="s">
        <v>11825</v>
      </c>
      <c r="BV6381" s="18" t="s">
        <v>809</v>
      </c>
      <c r="BW6381" s="18" t="s">
        <v>4826</v>
      </c>
    </row>
    <row r="6382" spans="51:75" x14ac:dyDescent="0.3">
      <c r="AY6382" s="94" t="e">
        <f>VLOOKUP(C6382,#REF!, 2,FALSE)</f>
        <v>#REF!</v>
      </c>
      <c r="BM6382" s="18" t="s">
        <v>11826</v>
      </c>
      <c r="BN6382" s="18" t="s">
        <v>669</v>
      </c>
      <c r="BO6382" s="18" t="s">
        <v>11827</v>
      </c>
      <c r="BU6382" s="18" t="s">
        <v>11826</v>
      </c>
      <c r="BV6382" s="18" t="s">
        <v>669</v>
      </c>
      <c r="BW6382" s="18" t="s">
        <v>11827</v>
      </c>
    </row>
    <row r="6383" spans="51:75" x14ac:dyDescent="0.3">
      <c r="AY6383" s="94" t="e">
        <f>VLOOKUP(C6383,#REF!, 2,FALSE)</f>
        <v>#REF!</v>
      </c>
      <c r="BM6383" s="18" t="s">
        <v>11828</v>
      </c>
      <c r="BN6383" s="18" t="s">
        <v>809</v>
      </c>
      <c r="BO6383" s="18" t="s">
        <v>4652</v>
      </c>
      <c r="BU6383" s="18" t="s">
        <v>11828</v>
      </c>
      <c r="BV6383" s="18" t="s">
        <v>809</v>
      </c>
      <c r="BW6383" s="18" t="s">
        <v>4652</v>
      </c>
    </row>
    <row r="6384" spans="51:75" x14ac:dyDescent="0.3">
      <c r="AY6384" s="94" t="e">
        <f>VLOOKUP(C6384,#REF!, 2,FALSE)</f>
        <v>#REF!</v>
      </c>
      <c r="BM6384" s="18" t="s">
        <v>11829</v>
      </c>
      <c r="BN6384" s="18" t="s">
        <v>809</v>
      </c>
      <c r="BO6384" s="18" t="s">
        <v>785</v>
      </c>
      <c r="BU6384" s="18" t="s">
        <v>11829</v>
      </c>
      <c r="BV6384" s="18" t="s">
        <v>809</v>
      </c>
      <c r="BW6384" s="18" t="s">
        <v>785</v>
      </c>
    </row>
    <row r="6385" spans="51:75" x14ac:dyDescent="0.3">
      <c r="AY6385" s="94" t="e">
        <f>VLOOKUP(C6385,#REF!, 2,FALSE)</f>
        <v>#REF!</v>
      </c>
      <c r="BM6385" s="18" t="s">
        <v>11830</v>
      </c>
      <c r="BN6385" s="18" t="s">
        <v>809</v>
      </c>
      <c r="BO6385" s="18" t="s">
        <v>2067</v>
      </c>
      <c r="BU6385" s="18" t="s">
        <v>11830</v>
      </c>
      <c r="BV6385" s="18" t="s">
        <v>809</v>
      </c>
      <c r="BW6385" s="18" t="s">
        <v>2067</v>
      </c>
    </row>
    <row r="6386" spans="51:75" x14ac:dyDescent="0.3">
      <c r="AY6386" s="94" t="e">
        <f>VLOOKUP(C6386,#REF!, 2,FALSE)</f>
        <v>#REF!</v>
      </c>
      <c r="BM6386" s="18" t="s">
        <v>11831</v>
      </c>
      <c r="BN6386" s="18" t="s">
        <v>2993</v>
      </c>
      <c r="BO6386" s="18" t="s">
        <v>11832</v>
      </c>
      <c r="BU6386" s="18" t="s">
        <v>11831</v>
      </c>
      <c r="BV6386" s="18" t="s">
        <v>2993</v>
      </c>
      <c r="BW6386" s="18" t="s">
        <v>11832</v>
      </c>
    </row>
    <row r="6387" spans="51:75" x14ac:dyDescent="0.3">
      <c r="AY6387" s="94" t="e">
        <f>VLOOKUP(C6387,#REF!, 2,FALSE)</f>
        <v>#REF!</v>
      </c>
      <c r="BM6387" s="18" t="s">
        <v>451</v>
      </c>
      <c r="BN6387" s="18" t="s">
        <v>2993</v>
      </c>
      <c r="BO6387" s="18" t="s">
        <v>1296</v>
      </c>
      <c r="BU6387" s="18" t="s">
        <v>451</v>
      </c>
      <c r="BV6387" s="18" t="s">
        <v>2993</v>
      </c>
      <c r="BW6387" s="18" t="s">
        <v>1296</v>
      </c>
    </row>
    <row r="6388" spans="51:75" x14ac:dyDescent="0.3">
      <c r="AY6388" s="94" t="e">
        <f>VLOOKUP(C6388,#REF!, 2,FALSE)</f>
        <v>#REF!</v>
      </c>
      <c r="BM6388" s="18" t="s">
        <v>11833</v>
      </c>
      <c r="BN6388" s="18" t="s">
        <v>809</v>
      </c>
      <c r="BO6388" s="18" t="s">
        <v>2998</v>
      </c>
      <c r="BU6388" s="18" t="s">
        <v>11833</v>
      </c>
      <c r="BV6388" s="18" t="s">
        <v>809</v>
      </c>
      <c r="BW6388" s="18" t="s">
        <v>2998</v>
      </c>
    </row>
    <row r="6389" spans="51:75" x14ac:dyDescent="0.3">
      <c r="AY6389" s="94" t="e">
        <f>VLOOKUP(C6389,#REF!, 2,FALSE)</f>
        <v>#REF!</v>
      </c>
      <c r="BM6389" s="18" t="s">
        <v>11834</v>
      </c>
      <c r="BN6389" s="18" t="s">
        <v>809</v>
      </c>
      <c r="BO6389" s="18" t="s">
        <v>11585</v>
      </c>
      <c r="BU6389" s="18" t="s">
        <v>11834</v>
      </c>
      <c r="BV6389" s="18" t="s">
        <v>809</v>
      </c>
      <c r="BW6389" s="18" t="s">
        <v>11585</v>
      </c>
    </row>
    <row r="6390" spans="51:75" x14ac:dyDescent="0.3">
      <c r="AY6390" s="94" t="e">
        <f>VLOOKUP(C6390,#REF!, 2,FALSE)</f>
        <v>#REF!</v>
      </c>
      <c r="BM6390" s="18" t="s">
        <v>11835</v>
      </c>
      <c r="BN6390" s="18" t="s">
        <v>811</v>
      </c>
      <c r="BO6390" s="18" t="s">
        <v>11729</v>
      </c>
      <c r="BU6390" s="18" t="s">
        <v>11835</v>
      </c>
      <c r="BV6390" s="18" t="s">
        <v>811</v>
      </c>
      <c r="BW6390" s="18" t="s">
        <v>11729</v>
      </c>
    </row>
    <row r="6391" spans="51:75" x14ac:dyDescent="0.3">
      <c r="AY6391" s="94" t="e">
        <f>VLOOKUP(C6391,#REF!, 2,FALSE)</f>
        <v>#REF!</v>
      </c>
      <c r="BM6391" s="18" t="s">
        <v>11836</v>
      </c>
      <c r="BN6391" s="18" t="s">
        <v>809</v>
      </c>
      <c r="BO6391" s="18" t="s">
        <v>2998</v>
      </c>
      <c r="BU6391" s="18" t="s">
        <v>11836</v>
      </c>
      <c r="BV6391" s="18" t="s">
        <v>809</v>
      </c>
      <c r="BW6391" s="18" t="s">
        <v>2998</v>
      </c>
    </row>
    <row r="6392" spans="51:75" x14ac:dyDescent="0.3">
      <c r="AY6392" s="94" t="e">
        <f>VLOOKUP(C6392,#REF!, 2,FALSE)</f>
        <v>#REF!</v>
      </c>
      <c r="BM6392" s="18" t="s">
        <v>11837</v>
      </c>
      <c r="BN6392" s="18" t="s">
        <v>809</v>
      </c>
      <c r="BO6392" s="18" t="s">
        <v>2459</v>
      </c>
      <c r="BU6392" s="18" t="s">
        <v>11837</v>
      </c>
      <c r="BV6392" s="18" t="s">
        <v>809</v>
      </c>
      <c r="BW6392" s="18" t="s">
        <v>2459</v>
      </c>
    </row>
    <row r="6393" spans="51:75" x14ac:dyDescent="0.3">
      <c r="AY6393" s="94" t="e">
        <f>VLOOKUP(C6393,#REF!, 2,FALSE)</f>
        <v>#REF!</v>
      </c>
      <c r="BM6393" s="18" t="s">
        <v>11838</v>
      </c>
      <c r="BN6393" s="18" t="s">
        <v>668</v>
      </c>
      <c r="BO6393" s="18" t="s">
        <v>11839</v>
      </c>
      <c r="BU6393" s="18" t="s">
        <v>11838</v>
      </c>
      <c r="BV6393" s="18" t="s">
        <v>668</v>
      </c>
      <c r="BW6393" s="18" t="s">
        <v>11839</v>
      </c>
    </row>
    <row r="6394" spans="51:75" x14ac:dyDescent="0.3">
      <c r="AY6394" s="94" t="e">
        <f>VLOOKUP(C6394,#REF!, 2,FALSE)</f>
        <v>#REF!</v>
      </c>
      <c r="BM6394" s="18" t="s">
        <v>11840</v>
      </c>
      <c r="BN6394" s="18" t="s">
        <v>668</v>
      </c>
      <c r="BO6394" s="18" t="s">
        <v>11839</v>
      </c>
      <c r="BU6394" s="18" t="s">
        <v>11840</v>
      </c>
      <c r="BV6394" s="18" t="s">
        <v>668</v>
      </c>
      <c r="BW6394" s="18" t="s">
        <v>11839</v>
      </c>
    </row>
    <row r="6395" spans="51:75" x14ac:dyDescent="0.3">
      <c r="AY6395" s="94" t="e">
        <f>VLOOKUP(C6395,#REF!, 2,FALSE)</f>
        <v>#REF!</v>
      </c>
      <c r="BM6395" s="18" t="s">
        <v>11841</v>
      </c>
      <c r="BN6395" s="18" t="s">
        <v>668</v>
      </c>
      <c r="BO6395" s="18" t="s">
        <v>7592</v>
      </c>
      <c r="BU6395" s="18" t="s">
        <v>11841</v>
      </c>
      <c r="BV6395" s="18" t="s">
        <v>668</v>
      </c>
      <c r="BW6395" s="18" t="s">
        <v>7592</v>
      </c>
    </row>
    <row r="6396" spans="51:75" x14ac:dyDescent="0.3">
      <c r="AY6396" s="94" t="e">
        <f>VLOOKUP(C6396,#REF!, 2,FALSE)</f>
        <v>#REF!</v>
      </c>
      <c r="BM6396" s="18" t="s">
        <v>11842</v>
      </c>
      <c r="BN6396" s="18" t="s">
        <v>668</v>
      </c>
      <c r="BO6396" s="18" t="s">
        <v>11655</v>
      </c>
      <c r="BU6396" s="18" t="s">
        <v>11842</v>
      </c>
      <c r="BV6396" s="18" t="s">
        <v>668</v>
      </c>
      <c r="BW6396" s="18" t="s">
        <v>11655</v>
      </c>
    </row>
    <row r="6397" spans="51:75" x14ac:dyDescent="0.3">
      <c r="AY6397" s="94" t="e">
        <f>VLOOKUP(C6397,#REF!, 2,FALSE)</f>
        <v>#REF!</v>
      </c>
      <c r="BM6397" s="18" t="s">
        <v>402</v>
      </c>
      <c r="BN6397" s="18" t="s">
        <v>747</v>
      </c>
      <c r="BO6397" s="18" t="s">
        <v>11843</v>
      </c>
      <c r="BU6397" s="18" t="s">
        <v>402</v>
      </c>
      <c r="BV6397" s="18" t="s">
        <v>747</v>
      </c>
      <c r="BW6397" s="18" t="s">
        <v>11843</v>
      </c>
    </row>
    <row r="6398" spans="51:75" x14ac:dyDescent="0.3">
      <c r="AY6398" s="94" t="e">
        <f>VLOOKUP(C6398,#REF!, 2,FALSE)</f>
        <v>#REF!</v>
      </c>
      <c r="BM6398" s="18" t="s">
        <v>11844</v>
      </c>
      <c r="BN6398" s="18" t="s">
        <v>940</v>
      </c>
      <c r="BO6398" s="18" t="s">
        <v>11845</v>
      </c>
      <c r="BU6398" s="18" t="s">
        <v>11844</v>
      </c>
      <c r="BV6398" s="18" t="s">
        <v>940</v>
      </c>
      <c r="BW6398" s="18" t="s">
        <v>11845</v>
      </c>
    </row>
    <row r="6399" spans="51:75" x14ac:dyDescent="0.3">
      <c r="AY6399" s="94" t="e">
        <f>VLOOKUP(C6399,#REF!, 2,FALSE)</f>
        <v>#REF!</v>
      </c>
      <c r="BM6399" s="18" t="s">
        <v>2065</v>
      </c>
      <c r="BN6399" s="18" t="s">
        <v>645</v>
      </c>
      <c r="BO6399" s="18" t="s">
        <v>1411</v>
      </c>
      <c r="BU6399" s="18" t="s">
        <v>2065</v>
      </c>
      <c r="BV6399" s="18" t="s">
        <v>645</v>
      </c>
      <c r="BW6399" s="18" t="s">
        <v>1411</v>
      </c>
    </row>
    <row r="6400" spans="51:75" x14ac:dyDescent="0.3">
      <c r="AY6400" s="94" t="e">
        <f>VLOOKUP(C6400,#REF!, 2,FALSE)</f>
        <v>#REF!</v>
      </c>
      <c r="BM6400" s="18" t="s">
        <v>11846</v>
      </c>
      <c r="BN6400" s="18" t="s">
        <v>645</v>
      </c>
      <c r="BO6400" s="18" t="s">
        <v>4316</v>
      </c>
      <c r="BU6400" s="18" t="s">
        <v>11846</v>
      </c>
      <c r="BV6400" s="18" t="s">
        <v>645</v>
      </c>
      <c r="BW6400" s="18" t="s">
        <v>4316</v>
      </c>
    </row>
    <row r="6401" spans="51:75" x14ac:dyDescent="0.3">
      <c r="AY6401" s="94" t="e">
        <f>VLOOKUP(C6401,#REF!, 2,FALSE)</f>
        <v>#REF!</v>
      </c>
      <c r="BM6401" s="18" t="s">
        <v>11847</v>
      </c>
      <c r="BN6401" s="18" t="s">
        <v>618</v>
      </c>
      <c r="BO6401" s="18" t="s">
        <v>3469</v>
      </c>
      <c r="BU6401" s="18" t="s">
        <v>11847</v>
      </c>
      <c r="BV6401" s="18" t="s">
        <v>618</v>
      </c>
      <c r="BW6401" s="18" t="s">
        <v>3469</v>
      </c>
    </row>
    <row r="6402" spans="51:75" x14ac:dyDescent="0.3">
      <c r="AY6402" s="94" t="e">
        <f>VLOOKUP(C6402,#REF!, 2,FALSE)</f>
        <v>#REF!</v>
      </c>
      <c r="BM6402" s="18" t="s">
        <v>11848</v>
      </c>
      <c r="BN6402" s="18" t="s">
        <v>645</v>
      </c>
      <c r="BO6402" s="18" t="s">
        <v>2668</v>
      </c>
      <c r="BU6402" s="18" t="s">
        <v>11848</v>
      </c>
      <c r="BV6402" s="18" t="s">
        <v>645</v>
      </c>
      <c r="BW6402" s="18" t="s">
        <v>2668</v>
      </c>
    </row>
    <row r="6403" spans="51:75" x14ac:dyDescent="0.3">
      <c r="AY6403" s="94" t="e">
        <f>VLOOKUP(C6403,#REF!, 2,FALSE)</f>
        <v>#REF!</v>
      </c>
      <c r="BM6403" s="18" t="s">
        <v>11849</v>
      </c>
      <c r="BN6403" s="18" t="s">
        <v>645</v>
      </c>
      <c r="BO6403" s="18" t="s">
        <v>1031</v>
      </c>
      <c r="BU6403" s="18" t="s">
        <v>11849</v>
      </c>
      <c r="BV6403" s="18" t="s">
        <v>645</v>
      </c>
      <c r="BW6403" s="18" t="s">
        <v>1031</v>
      </c>
    </row>
    <row r="6404" spans="51:75" x14ac:dyDescent="0.3">
      <c r="AY6404" s="94" t="e">
        <f>VLOOKUP(C6404,#REF!, 2,FALSE)</f>
        <v>#REF!</v>
      </c>
      <c r="BM6404" s="18" t="s">
        <v>2066</v>
      </c>
      <c r="BN6404" s="18" t="s">
        <v>624</v>
      </c>
      <c r="BO6404" s="18" t="s">
        <v>2559</v>
      </c>
      <c r="BU6404" s="18" t="s">
        <v>2066</v>
      </c>
      <c r="BV6404" s="18" t="s">
        <v>624</v>
      </c>
      <c r="BW6404" s="18" t="s">
        <v>2559</v>
      </c>
    </row>
    <row r="6405" spans="51:75" x14ac:dyDescent="0.3">
      <c r="AY6405" s="94" t="e">
        <f>VLOOKUP(C6405,#REF!, 2,FALSE)</f>
        <v>#REF!</v>
      </c>
      <c r="BM6405" s="18" t="s">
        <v>11850</v>
      </c>
      <c r="BN6405" s="18" t="s">
        <v>642</v>
      </c>
      <c r="BO6405" s="18" t="s">
        <v>854</v>
      </c>
      <c r="BU6405" s="18" t="s">
        <v>11850</v>
      </c>
      <c r="BV6405" s="18" t="s">
        <v>642</v>
      </c>
      <c r="BW6405" s="18" t="s">
        <v>854</v>
      </c>
    </row>
    <row r="6406" spans="51:75" x14ac:dyDescent="0.3">
      <c r="AY6406" s="94" t="e">
        <f>VLOOKUP(C6406,#REF!, 2,FALSE)</f>
        <v>#REF!</v>
      </c>
      <c r="BM6406" s="18" t="s">
        <v>11851</v>
      </c>
      <c r="BN6406" s="18" t="s">
        <v>3290</v>
      </c>
      <c r="BO6406" s="18" t="s">
        <v>2581</v>
      </c>
      <c r="BU6406" s="18" t="s">
        <v>11851</v>
      </c>
      <c r="BV6406" s="18" t="s">
        <v>3290</v>
      </c>
      <c r="BW6406" s="18" t="s">
        <v>2581</v>
      </c>
    </row>
    <row r="6407" spans="51:75" x14ac:dyDescent="0.3">
      <c r="AY6407" s="94" t="e">
        <f>VLOOKUP(C6407,#REF!, 2,FALSE)</f>
        <v>#REF!</v>
      </c>
      <c r="BM6407" s="18" t="s">
        <v>11852</v>
      </c>
      <c r="BN6407" s="18" t="s">
        <v>1285</v>
      </c>
      <c r="BO6407" s="18" t="s">
        <v>2652</v>
      </c>
      <c r="BU6407" s="18" t="s">
        <v>11852</v>
      </c>
      <c r="BV6407" s="18" t="s">
        <v>1285</v>
      </c>
      <c r="BW6407" s="18" t="s">
        <v>2652</v>
      </c>
    </row>
    <row r="6408" spans="51:75" x14ac:dyDescent="0.3">
      <c r="AY6408" s="94" t="e">
        <f>VLOOKUP(C6408,#REF!, 2,FALSE)</f>
        <v>#REF!</v>
      </c>
      <c r="BM6408" s="18" t="s">
        <v>11853</v>
      </c>
      <c r="BN6408" s="18" t="s">
        <v>814</v>
      </c>
      <c r="BO6408" s="18" t="s">
        <v>10791</v>
      </c>
      <c r="BU6408" s="18" t="s">
        <v>11853</v>
      </c>
      <c r="BV6408" s="18" t="s">
        <v>814</v>
      </c>
      <c r="BW6408" s="18" t="s">
        <v>10791</v>
      </c>
    </row>
    <row r="6409" spans="51:75" x14ac:dyDescent="0.3">
      <c r="AY6409" s="94" t="e">
        <f>VLOOKUP(C6409,#REF!, 2,FALSE)</f>
        <v>#REF!</v>
      </c>
      <c r="BM6409" s="18" t="s">
        <v>2085</v>
      </c>
      <c r="BN6409" s="18" t="s">
        <v>1795</v>
      </c>
      <c r="BO6409" s="18" t="s">
        <v>2998</v>
      </c>
      <c r="BU6409" s="18" t="s">
        <v>2085</v>
      </c>
      <c r="BV6409" s="18" t="s">
        <v>1795</v>
      </c>
      <c r="BW6409" s="18" t="s">
        <v>2998</v>
      </c>
    </row>
    <row r="6410" spans="51:75" x14ac:dyDescent="0.3">
      <c r="AY6410" s="94" t="e">
        <f>VLOOKUP(C6410,#REF!, 2,FALSE)</f>
        <v>#REF!</v>
      </c>
      <c r="BM6410" s="18" t="s">
        <v>11854</v>
      </c>
      <c r="BN6410" s="18" t="s">
        <v>663</v>
      </c>
      <c r="BO6410" s="18" t="s">
        <v>2770</v>
      </c>
      <c r="BU6410" s="18" t="s">
        <v>11854</v>
      </c>
      <c r="BV6410" s="18" t="s">
        <v>663</v>
      </c>
      <c r="BW6410" s="18" t="s">
        <v>2770</v>
      </c>
    </row>
    <row r="6411" spans="51:75" x14ac:dyDescent="0.3">
      <c r="AY6411" s="94" t="e">
        <f>VLOOKUP(C6411,#REF!, 2,FALSE)</f>
        <v>#REF!</v>
      </c>
      <c r="BM6411" s="18" t="s">
        <v>2086</v>
      </c>
      <c r="BN6411" s="18" t="s">
        <v>667</v>
      </c>
      <c r="BO6411" s="18" t="s">
        <v>1354</v>
      </c>
      <c r="BU6411" s="18" t="s">
        <v>2086</v>
      </c>
      <c r="BV6411" s="18" t="s">
        <v>667</v>
      </c>
      <c r="BW6411" s="18" t="s">
        <v>1354</v>
      </c>
    </row>
    <row r="6412" spans="51:75" x14ac:dyDescent="0.3">
      <c r="AY6412" s="94" t="e">
        <f>VLOOKUP(C6412,#REF!, 2,FALSE)</f>
        <v>#REF!</v>
      </c>
      <c r="BM6412" s="18" t="s">
        <v>11855</v>
      </c>
      <c r="BN6412" s="18" t="s">
        <v>626</v>
      </c>
      <c r="BO6412" s="18" t="s">
        <v>2998</v>
      </c>
      <c r="BU6412" s="18" t="s">
        <v>11855</v>
      </c>
      <c r="BV6412" s="18" t="s">
        <v>626</v>
      </c>
      <c r="BW6412" s="18" t="s">
        <v>2998</v>
      </c>
    </row>
    <row r="6413" spans="51:75" x14ac:dyDescent="0.3">
      <c r="AY6413" s="94" t="e">
        <f>VLOOKUP(C6413,#REF!, 2,FALSE)</f>
        <v>#REF!</v>
      </c>
      <c r="BM6413" s="18" t="s">
        <v>2087</v>
      </c>
      <c r="BN6413" s="18" t="s">
        <v>673</v>
      </c>
      <c r="BO6413" s="18" t="s">
        <v>6436</v>
      </c>
      <c r="BU6413" s="18" t="s">
        <v>2087</v>
      </c>
      <c r="BV6413" s="18" t="s">
        <v>673</v>
      </c>
      <c r="BW6413" s="18" t="s">
        <v>6436</v>
      </c>
    </row>
    <row r="6414" spans="51:75" x14ac:dyDescent="0.3">
      <c r="AY6414" s="94" t="e">
        <f>VLOOKUP(C6414,#REF!, 2,FALSE)</f>
        <v>#REF!</v>
      </c>
      <c r="BM6414" s="18" t="s">
        <v>11856</v>
      </c>
      <c r="BN6414" s="18" t="s">
        <v>3109</v>
      </c>
      <c r="BO6414" s="18" t="s">
        <v>9743</v>
      </c>
      <c r="BU6414" s="18" t="s">
        <v>11856</v>
      </c>
      <c r="BV6414" s="18" t="s">
        <v>3109</v>
      </c>
      <c r="BW6414" s="18" t="s">
        <v>9743</v>
      </c>
    </row>
    <row r="6415" spans="51:75" x14ac:dyDescent="0.3">
      <c r="AY6415" s="94" t="e">
        <f>VLOOKUP(C6415,#REF!, 2,FALSE)</f>
        <v>#REF!</v>
      </c>
      <c r="BM6415" s="18" t="s">
        <v>11857</v>
      </c>
      <c r="BN6415" s="18" t="s">
        <v>809</v>
      </c>
      <c r="BO6415" s="18" t="s">
        <v>2998</v>
      </c>
      <c r="BU6415" s="18" t="s">
        <v>11857</v>
      </c>
      <c r="BV6415" s="18" t="s">
        <v>809</v>
      </c>
      <c r="BW6415" s="18" t="s">
        <v>2998</v>
      </c>
    </row>
    <row r="6416" spans="51:75" x14ac:dyDescent="0.3">
      <c r="AY6416" s="94" t="e">
        <f>VLOOKUP(C6416,#REF!, 2,FALSE)</f>
        <v>#REF!</v>
      </c>
      <c r="BM6416" s="18" t="s">
        <v>11858</v>
      </c>
      <c r="BN6416" s="18" t="s">
        <v>809</v>
      </c>
      <c r="BO6416" s="18" t="s">
        <v>11859</v>
      </c>
      <c r="BU6416" s="18" t="s">
        <v>11858</v>
      </c>
      <c r="BV6416" s="18" t="s">
        <v>809</v>
      </c>
      <c r="BW6416" s="18" t="s">
        <v>11859</v>
      </c>
    </row>
    <row r="6417" spans="51:75" x14ac:dyDescent="0.3">
      <c r="AY6417" s="94" t="e">
        <f>VLOOKUP(C6417,#REF!, 2,FALSE)</f>
        <v>#REF!</v>
      </c>
      <c r="BM6417" s="18" t="s">
        <v>11860</v>
      </c>
      <c r="BN6417" s="18" t="s">
        <v>668</v>
      </c>
      <c r="BO6417" s="18" t="s">
        <v>11862</v>
      </c>
      <c r="BU6417" s="18" t="s">
        <v>11860</v>
      </c>
      <c r="BV6417" s="18" t="s">
        <v>668</v>
      </c>
      <c r="BW6417" s="18" t="s">
        <v>11862</v>
      </c>
    </row>
    <row r="6418" spans="51:75" x14ac:dyDescent="0.3">
      <c r="AY6418" s="94" t="e">
        <f>VLOOKUP(C6418,#REF!, 2,FALSE)</f>
        <v>#REF!</v>
      </c>
      <c r="BM6418" s="18" t="s">
        <v>11863</v>
      </c>
      <c r="BN6418" s="18" t="s">
        <v>668</v>
      </c>
      <c r="BO6418" s="18" t="s">
        <v>2998</v>
      </c>
      <c r="BU6418" s="18" t="s">
        <v>11863</v>
      </c>
      <c r="BV6418" s="18" t="s">
        <v>668</v>
      </c>
      <c r="BW6418" s="18" t="s">
        <v>2998</v>
      </c>
    </row>
    <row r="6419" spans="51:75" x14ac:dyDescent="0.3">
      <c r="AY6419" s="94" t="e">
        <f>VLOOKUP(C6419,#REF!, 2,FALSE)</f>
        <v>#REF!</v>
      </c>
      <c r="BM6419" s="18" t="s">
        <v>410</v>
      </c>
      <c r="BN6419" s="18" t="s">
        <v>668</v>
      </c>
      <c r="BO6419" s="18" t="s">
        <v>11413</v>
      </c>
      <c r="BU6419" s="18" t="s">
        <v>410</v>
      </c>
      <c r="BV6419" s="18" t="s">
        <v>668</v>
      </c>
      <c r="BW6419" s="18" t="s">
        <v>11413</v>
      </c>
    </row>
    <row r="6420" spans="51:75" x14ac:dyDescent="0.3">
      <c r="AY6420" s="94" t="e">
        <f>VLOOKUP(C6420,#REF!, 2,FALSE)</f>
        <v>#REF!</v>
      </c>
      <c r="BM6420" s="18" t="s">
        <v>11864</v>
      </c>
      <c r="BN6420" s="18" t="s">
        <v>672</v>
      </c>
      <c r="BO6420" s="18" t="s">
        <v>11746</v>
      </c>
      <c r="BU6420" s="18" t="s">
        <v>11864</v>
      </c>
      <c r="BV6420" s="18" t="s">
        <v>672</v>
      </c>
      <c r="BW6420" s="18" t="s">
        <v>11746</v>
      </c>
    </row>
    <row r="6421" spans="51:75" x14ac:dyDescent="0.3">
      <c r="AY6421" s="94" t="e">
        <f>VLOOKUP(C6421,#REF!, 2,FALSE)</f>
        <v>#REF!</v>
      </c>
      <c r="BM6421" s="18" t="s">
        <v>11865</v>
      </c>
      <c r="BN6421" s="18" t="s">
        <v>799</v>
      </c>
      <c r="BO6421" s="18" t="s">
        <v>11746</v>
      </c>
      <c r="BU6421" s="18" t="s">
        <v>11865</v>
      </c>
      <c r="BV6421" s="18" t="s">
        <v>799</v>
      </c>
      <c r="BW6421" s="18" t="s">
        <v>11746</v>
      </c>
    </row>
    <row r="6422" spans="51:75" x14ac:dyDescent="0.3">
      <c r="AY6422" s="94" t="e">
        <f>VLOOKUP(C6422,#REF!, 2,FALSE)</f>
        <v>#REF!</v>
      </c>
      <c r="BM6422" s="18" t="s">
        <v>11866</v>
      </c>
      <c r="BN6422" s="18" t="s">
        <v>822</v>
      </c>
      <c r="BO6422" s="18" t="s">
        <v>942</v>
      </c>
      <c r="BU6422" s="18" t="s">
        <v>11866</v>
      </c>
      <c r="BV6422" s="18" t="s">
        <v>822</v>
      </c>
      <c r="BW6422" s="18" t="s">
        <v>942</v>
      </c>
    </row>
    <row r="6423" spans="51:75" x14ac:dyDescent="0.3">
      <c r="AY6423" s="94" t="e">
        <f>VLOOKUP(C6423,#REF!, 2,FALSE)</f>
        <v>#REF!</v>
      </c>
      <c r="BM6423" s="18" t="s">
        <v>11867</v>
      </c>
      <c r="BN6423" s="18" t="s">
        <v>822</v>
      </c>
      <c r="BO6423" s="18" t="s">
        <v>5222</v>
      </c>
      <c r="BU6423" s="18" t="s">
        <v>11867</v>
      </c>
      <c r="BV6423" s="18" t="s">
        <v>822</v>
      </c>
      <c r="BW6423" s="18" t="s">
        <v>5222</v>
      </c>
    </row>
    <row r="6424" spans="51:75" x14ac:dyDescent="0.3">
      <c r="AY6424" s="94" t="e">
        <f>VLOOKUP(C6424,#REF!, 2,FALSE)</f>
        <v>#REF!</v>
      </c>
      <c r="BM6424" s="18" t="s">
        <v>11868</v>
      </c>
      <c r="BN6424" s="18" t="s">
        <v>3024</v>
      </c>
      <c r="BO6424" s="18" t="s">
        <v>11869</v>
      </c>
      <c r="BU6424" s="18" t="s">
        <v>11868</v>
      </c>
      <c r="BV6424" s="18" t="s">
        <v>3024</v>
      </c>
      <c r="BW6424" s="18" t="s">
        <v>11869</v>
      </c>
    </row>
    <row r="6425" spans="51:75" x14ac:dyDescent="0.3">
      <c r="AY6425" s="94" t="e">
        <f>VLOOKUP(C6425,#REF!, 2,FALSE)</f>
        <v>#REF!</v>
      </c>
      <c r="BM6425" s="18" t="s">
        <v>11870</v>
      </c>
      <c r="BN6425" s="18" t="s">
        <v>17081</v>
      </c>
      <c r="BO6425" s="18" t="s">
        <v>2998</v>
      </c>
      <c r="BU6425" s="18" t="s">
        <v>11870</v>
      </c>
      <c r="BV6425" s="18" t="s">
        <v>17081</v>
      </c>
      <c r="BW6425" s="18" t="s">
        <v>2998</v>
      </c>
    </row>
    <row r="6426" spans="51:75" x14ac:dyDescent="0.3">
      <c r="AY6426" s="94" t="e">
        <f>VLOOKUP(C6426,#REF!, 2,FALSE)</f>
        <v>#REF!</v>
      </c>
      <c r="BM6426" s="18" t="s">
        <v>11871</v>
      </c>
      <c r="BN6426" s="18" t="s">
        <v>17081</v>
      </c>
      <c r="BO6426" s="18" t="s">
        <v>2998</v>
      </c>
      <c r="BU6426" s="18" t="s">
        <v>11871</v>
      </c>
      <c r="BV6426" s="18" t="s">
        <v>17081</v>
      </c>
      <c r="BW6426" s="18" t="s">
        <v>2998</v>
      </c>
    </row>
    <row r="6427" spans="51:75" x14ac:dyDescent="0.3">
      <c r="AY6427" s="94" t="e">
        <f>VLOOKUP(C6427,#REF!, 2,FALSE)</f>
        <v>#REF!</v>
      </c>
      <c r="BM6427" s="18" t="s">
        <v>11872</v>
      </c>
      <c r="BN6427" s="18" t="s">
        <v>1025</v>
      </c>
      <c r="BO6427" s="18" t="s">
        <v>2998</v>
      </c>
      <c r="BU6427" s="18" t="s">
        <v>11872</v>
      </c>
      <c r="BV6427" s="18" t="s">
        <v>1025</v>
      </c>
      <c r="BW6427" s="18" t="s">
        <v>2998</v>
      </c>
    </row>
    <row r="6428" spans="51:75" x14ac:dyDescent="0.3">
      <c r="AY6428" s="94" t="e">
        <f>VLOOKUP(C6428,#REF!, 2,FALSE)</f>
        <v>#REF!</v>
      </c>
      <c r="BM6428" s="18" t="s">
        <v>11873</v>
      </c>
      <c r="BN6428" s="18" t="s">
        <v>3290</v>
      </c>
      <c r="BO6428" s="18" t="s">
        <v>2998</v>
      </c>
      <c r="BU6428" s="18" t="s">
        <v>11873</v>
      </c>
      <c r="BV6428" s="18" t="s">
        <v>3290</v>
      </c>
      <c r="BW6428" s="18" t="s">
        <v>2998</v>
      </c>
    </row>
    <row r="6429" spans="51:75" x14ac:dyDescent="0.3">
      <c r="AY6429" s="94" t="e">
        <f>VLOOKUP(C6429,#REF!, 2,FALSE)</f>
        <v>#REF!</v>
      </c>
      <c r="BM6429" s="18" t="s">
        <v>2088</v>
      </c>
      <c r="BN6429" s="18" t="s">
        <v>621</v>
      </c>
      <c r="BO6429" s="18" t="s">
        <v>11874</v>
      </c>
      <c r="BU6429" s="18" t="s">
        <v>2088</v>
      </c>
      <c r="BV6429" s="18" t="s">
        <v>621</v>
      </c>
      <c r="BW6429" s="18" t="s">
        <v>11874</v>
      </c>
    </row>
    <row r="6430" spans="51:75" x14ac:dyDescent="0.3">
      <c r="AY6430" s="94" t="e">
        <f>VLOOKUP(C6430,#REF!, 2,FALSE)</f>
        <v>#REF!</v>
      </c>
      <c r="BM6430" s="18" t="s">
        <v>11875</v>
      </c>
      <c r="BN6430" s="18" t="s">
        <v>3024</v>
      </c>
      <c r="BO6430" s="18" t="s">
        <v>6222</v>
      </c>
      <c r="BU6430" s="18" t="s">
        <v>11875</v>
      </c>
      <c r="BV6430" s="18" t="s">
        <v>3024</v>
      </c>
      <c r="BW6430" s="18" t="s">
        <v>6222</v>
      </c>
    </row>
    <row r="6431" spans="51:75" x14ac:dyDescent="0.3">
      <c r="AY6431" s="94" t="e">
        <f>VLOOKUP(C6431,#REF!, 2,FALSE)</f>
        <v>#REF!</v>
      </c>
      <c r="BM6431" s="18" t="s">
        <v>452</v>
      </c>
      <c r="BN6431" s="18" t="s">
        <v>669</v>
      </c>
      <c r="BO6431" s="18" t="s">
        <v>11876</v>
      </c>
      <c r="BU6431" s="18" t="s">
        <v>452</v>
      </c>
      <c r="BV6431" s="18" t="s">
        <v>669</v>
      </c>
      <c r="BW6431" s="18" t="s">
        <v>11876</v>
      </c>
    </row>
    <row r="6432" spans="51:75" x14ac:dyDescent="0.3">
      <c r="AY6432" s="94" t="e">
        <f>VLOOKUP(C6432,#REF!, 2,FALSE)</f>
        <v>#REF!</v>
      </c>
      <c r="BM6432" s="18" t="s">
        <v>453</v>
      </c>
      <c r="BN6432" s="18" t="s">
        <v>669</v>
      </c>
      <c r="BO6432" s="18" t="s">
        <v>2998</v>
      </c>
      <c r="BU6432" s="18" t="s">
        <v>453</v>
      </c>
      <c r="BV6432" s="18" t="s">
        <v>669</v>
      </c>
      <c r="BW6432" s="18" t="s">
        <v>2998</v>
      </c>
    </row>
    <row r="6433" spans="51:75" x14ac:dyDescent="0.3">
      <c r="AY6433" s="94" t="e">
        <f>VLOOKUP(C6433,#REF!, 2,FALSE)</f>
        <v>#REF!</v>
      </c>
      <c r="BM6433" s="18" t="s">
        <v>436</v>
      </c>
      <c r="BN6433" s="18" t="s">
        <v>7167</v>
      </c>
      <c r="BO6433" s="18" t="s">
        <v>2998</v>
      </c>
      <c r="BU6433" s="18" t="s">
        <v>436</v>
      </c>
      <c r="BV6433" s="18" t="s">
        <v>7167</v>
      </c>
      <c r="BW6433" s="18" t="s">
        <v>2998</v>
      </c>
    </row>
    <row r="6434" spans="51:75" x14ac:dyDescent="0.3">
      <c r="AY6434" s="94" t="e">
        <f>VLOOKUP(C6434,#REF!, 2,FALSE)</f>
        <v>#REF!</v>
      </c>
      <c r="BM6434" s="18" t="s">
        <v>11877</v>
      </c>
      <c r="BN6434" s="18" t="s">
        <v>806</v>
      </c>
      <c r="BO6434" s="18" t="s">
        <v>8209</v>
      </c>
      <c r="BU6434" s="18" t="s">
        <v>11877</v>
      </c>
      <c r="BV6434" s="18" t="s">
        <v>806</v>
      </c>
      <c r="BW6434" s="18" t="s">
        <v>8209</v>
      </c>
    </row>
    <row r="6435" spans="51:75" x14ac:dyDescent="0.3">
      <c r="AY6435" s="94" t="e">
        <f>VLOOKUP(C6435,#REF!, 2,FALSE)</f>
        <v>#REF!</v>
      </c>
      <c r="BM6435" s="18" t="s">
        <v>437</v>
      </c>
      <c r="BN6435" s="18" t="s">
        <v>747</v>
      </c>
      <c r="BO6435" s="18" t="s">
        <v>11878</v>
      </c>
      <c r="BU6435" s="18" t="s">
        <v>437</v>
      </c>
      <c r="BV6435" s="18" t="s">
        <v>747</v>
      </c>
      <c r="BW6435" s="18" t="s">
        <v>11878</v>
      </c>
    </row>
    <row r="6436" spans="51:75" x14ac:dyDescent="0.3">
      <c r="AY6436" s="94" t="e">
        <f>VLOOKUP(C6436,#REF!, 2,FALSE)</f>
        <v>#REF!</v>
      </c>
      <c r="BM6436" s="18" t="s">
        <v>11880</v>
      </c>
      <c r="BN6436" s="18" t="s">
        <v>3024</v>
      </c>
      <c r="BO6436" s="18" t="s">
        <v>11881</v>
      </c>
      <c r="BU6436" s="18" t="s">
        <v>11880</v>
      </c>
      <c r="BV6436" s="18" t="s">
        <v>3024</v>
      </c>
      <c r="BW6436" s="18" t="s">
        <v>11881</v>
      </c>
    </row>
    <row r="6437" spans="51:75" x14ac:dyDescent="0.3">
      <c r="AY6437" s="94" t="e">
        <f>VLOOKUP(C6437,#REF!, 2,FALSE)</f>
        <v>#REF!</v>
      </c>
      <c r="BM6437" s="18" t="s">
        <v>11882</v>
      </c>
      <c r="BN6437" s="18" t="s">
        <v>3024</v>
      </c>
      <c r="BO6437" s="18" t="s">
        <v>11881</v>
      </c>
      <c r="BU6437" s="18" t="s">
        <v>11882</v>
      </c>
      <c r="BV6437" s="18" t="s">
        <v>3024</v>
      </c>
      <c r="BW6437" s="18" t="s">
        <v>11881</v>
      </c>
    </row>
    <row r="6438" spans="51:75" x14ac:dyDescent="0.3">
      <c r="AY6438" s="94" t="e">
        <f>VLOOKUP(C6438,#REF!, 2,FALSE)</f>
        <v>#REF!</v>
      </c>
      <c r="BM6438" s="18" t="s">
        <v>11883</v>
      </c>
      <c r="BN6438" s="18" t="s">
        <v>720</v>
      </c>
      <c r="BO6438" s="18" t="s">
        <v>2998</v>
      </c>
      <c r="BU6438" s="18" t="s">
        <v>11883</v>
      </c>
      <c r="BV6438" s="18" t="s">
        <v>720</v>
      </c>
      <c r="BW6438" s="18" t="s">
        <v>2998</v>
      </c>
    </row>
    <row r="6439" spans="51:75" x14ac:dyDescent="0.3">
      <c r="AY6439" s="94" t="e">
        <f>VLOOKUP(C6439,#REF!, 2,FALSE)</f>
        <v>#REF!</v>
      </c>
      <c r="BM6439" s="18" t="s">
        <v>11884</v>
      </c>
      <c r="BN6439" s="18" t="s">
        <v>814</v>
      </c>
      <c r="BO6439" s="18" t="s">
        <v>11262</v>
      </c>
      <c r="BU6439" s="18" t="s">
        <v>11884</v>
      </c>
      <c r="BV6439" s="18" t="s">
        <v>814</v>
      </c>
      <c r="BW6439" s="18" t="s">
        <v>11262</v>
      </c>
    </row>
    <row r="6440" spans="51:75" x14ac:dyDescent="0.3">
      <c r="AY6440" s="94" t="e">
        <f>VLOOKUP(C6440,#REF!, 2,FALSE)</f>
        <v>#REF!</v>
      </c>
      <c r="BM6440" s="18" t="s">
        <v>11885</v>
      </c>
      <c r="BN6440" s="18" t="s">
        <v>814</v>
      </c>
      <c r="BO6440" s="18" t="s">
        <v>11262</v>
      </c>
      <c r="BU6440" s="18" t="s">
        <v>11885</v>
      </c>
      <c r="BV6440" s="18" t="s">
        <v>814</v>
      </c>
      <c r="BW6440" s="18" t="s">
        <v>11262</v>
      </c>
    </row>
    <row r="6441" spans="51:75" x14ac:dyDescent="0.3">
      <c r="AY6441" s="94" t="e">
        <f>VLOOKUP(C6441,#REF!, 2,FALSE)</f>
        <v>#REF!</v>
      </c>
      <c r="BM6441" s="18" t="s">
        <v>11886</v>
      </c>
      <c r="BN6441" s="18" t="s">
        <v>3024</v>
      </c>
      <c r="BO6441" s="18" t="s">
        <v>869</v>
      </c>
      <c r="BU6441" s="18" t="s">
        <v>11886</v>
      </c>
      <c r="BV6441" s="18" t="s">
        <v>3024</v>
      </c>
      <c r="BW6441" s="18" t="s">
        <v>869</v>
      </c>
    </row>
    <row r="6442" spans="51:75" x14ac:dyDescent="0.3">
      <c r="AY6442" s="94" t="e">
        <f>VLOOKUP(C6442,#REF!, 2,FALSE)</f>
        <v>#REF!</v>
      </c>
      <c r="BM6442" s="18" t="s">
        <v>11887</v>
      </c>
      <c r="BN6442" s="18" t="s">
        <v>3290</v>
      </c>
      <c r="BO6442" s="18" t="s">
        <v>869</v>
      </c>
      <c r="BU6442" s="18" t="s">
        <v>11887</v>
      </c>
      <c r="BV6442" s="18" t="s">
        <v>3290</v>
      </c>
      <c r="BW6442" s="18" t="s">
        <v>869</v>
      </c>
    </row>
    <row r="6443" spans="51:75" x14ac:dyDescent="0.3">
      <c r="AY6443" s="94" t="e">
        <f>VLOOKUP(C6443,#REF!, 2,FALSE)</f>
        <v>#REF!</v>
      </c>
      <c r="BM6443" s="18" t="s">
        <v>11888</v>
      </c>
      <c r="BN6443" s="18" t="s">
        <v>17081</v>
      </c>
      <c r="BO6443" s="18" t="s">
        <v>2380</v>
      </c>
      <c r="BU6443" s="18" t="s">
        <v>11888</v>
      </c>
      <c r="BV6443" s="18" t="s">
        <v>17081</v>
      </c>
      <c r="BW6443" s="18" t="s">
        <v>2380</v>
      </c>
    </row>
    <row r="6444" spans="51:75" x14ac:dyDescent="0.3">
      <c r="AY6444" s="94" t="e">
        <f>VLOOKUP(C6444,#REF!, 2,FALSE)</f>
        <v>#REF!</v>
      </c>
      <c r="BM6444" s="18" t="s">
        <v>11889</v>
      </c>
      <c r="BN6444" s="18" t="s">
        <v>17081</v>
      </c>
      <c r="BO6444" s="18" t="s">
        <v>2380</v>
      </c>
      <c r="BU6444" s="18" t="s">
        <v>11889</v>
      </c>
      <c r="BV6444" s="18" t="s">
        <v>17081</v>
      </c>
      <c r="BW6444" s="18" t="s">
        <v>2380</v>
      </c>
    </row>
    <row r="6445" spans="51:75" x14ac:dyDescent="0.3">
      <c r="AY6445" s="94" t="e">
        <f>VLOOKUP(C6445,#REF!, 2,FALSE)</f>
        <v>#REF!</v>
      </c>
      <c r="BM6445" s="18" t="s">
        <v>11890</v>
      </c>
      <c r="BN6445" s="18" t="s">
        <v>17081</v>
      </c>
      <c r="BO6445" s="18" t="s">
        <v>2380</v>
      </c>
      <c r="BU6445" s="18" t="s">
        <v>11890</v>
      </c>
      <c r="BV6445" s="18" t="s">
        <v>17081</v>
      </c>
      <c r="BW6445" s="18" t="s">
        <v>2380</v>
      </c>
    </row>
    <row r="6446" spans="51:75" x14ac:dyDescent="0.3">
      <c r="AY6446" s="94" t="e">
        <f>VLOOKUP(C6446,#REF!, 2,FALSE)</f>
        <v>#REF!</v>
      </c>
      <c r="BM6446" s="18" t="s">
        <v>11891</v>
      </c>
      <c r="BN6446" s="18" t="s">
        <v>17081</v>
      </c>
      <c r="BO6446" s="18" t="s">
        <v>2380</v>
      </c>
      <c r="BU6446" s="18" t="s">
        <v>11891</v>
      </c>
      <c r="BV6446" s="18" t="s">
        <v>17081</v>
      </c>
      <c r="BW6446" s="18" t="s">
        <v>2380</v>
      </c>
    </row>
    <row r="6447" spans="51:75" x14ac:dyDescent="0.3">
      <c r="AY6447" s="94" t="e">
        <f>VLOOKUP(C6447,#REF!, 2,FALSE)</f>
        <v>#REF!</v>
      </c>
      <c r="BM6447" s="18" t="s">
        <v>11892</v>
      </c>
      <c r="BN6447" s="18" t="s">
        <v>17081</v>
      </c>
      <c r="BO6447" s="18" t="s">
        <v>2380</v>
      </c>
      <c r="BU6447" s="18" t="s">
        <v>11892</v>
      </c>
      <c r="BV6447" s="18" t="s">
        <v>17081</v>
      </c>
      <c r="BW6447" s="18" t="s">
        <v>2380</v>
      </c>
    </row>
    <row r="6448" spans="51:75" x14ac:dyDescent="0.3">
      <c r="AY6448" s="94" t="e">
        <f>VLOOKUP(C6448,#REF!, 2,FALSE)</f>
        <v>#REF!</v>
      </c>
      <c r="BM6448" s="18" t="s">
        <v>11893</v>
      </c>
      <c r="BN6448" s="18" t="s">
        <v>17081</v>
      </c>
      <c r="BO6448" s="18" t="s">
        <v>2380</v>
      </c>
      <c r="BU6448" s="18" t="s">
        <v>11893</v>
      </c>
      <c r="BV6448" s="18" t="s">
        <v>17081</v>
      </c>
      <c r="BW6448" s="18" t="s">
        <v>2380</v>
      </c>
    </row>
    <row r="6449" spans="51:75" x14ac:dyDescent="0.3">
      <c r="AY6449" s="94" t="e">
        <f>VLOOKUP(C6449,#REF!, 2,FALSE)</f>
        <v>#REF!</v>
      </c>
      <c r="BM6449" s="18" t="s">
        <v>11894</v>
      </c>
      <c r="BN6449" s="18" t="s">
        <v>17081</v>
      </c>
      <c r="BO6449" s="18" t="s">
        <v>2380</v>
      </c>
      <c r="BU6449" s="18" t="s">
        <v>11894</v>
      </c>
      <c r="BV6449" s="18" t="s">
        <v>17081</v>
      </c>
      <c r="BW6449" s="18" t="s">
        <v>2380</v>
      </c>
    </row>
    <row r="6450" spans="51:75" x14ac:dyDescent="0.3">
      <c r="AY6450" s="94" t="e">
        <f>VLOOKUP(C6450,#REF!, 2,FALSE)</f>
        <v>#REF!</v>
      </c>
      <c r="BM6450" s="18" t="s">
        <v>11895</v>
      </c>
      <c r="BN6450" s="18" t="s">
        <v>642</v>
      </c>
      <c r="BO6450" s="18" t="s">
        <v>2380</v>
      </c>
      <c r="BU6450" s="18" t="s">
        <v>11895</v>
      </c>
      <c r="BV6450" s="18" t="s">
        <v>642</v>
      </c>
      <c r="BW6450" s="18" t="s">
        <v>2380</v>
      </c>
    </row>
    <row r="6451" spans="51:75" x14ac:dyDescent="0.3">
      <c r="AY6451" s="94" t="e">
        <f>VLOOKUP(C6451,#REF!, 2,FALSE)</f>
        <v>#REF!</v>
      </c>
      <c r="BM6451" s="18" t="s">
        <v>11896</v>
      </c>
      <c r="BN6451" s="18" t="s">
        <v>795</v>
      </c>
      <c r="BO6451" s="18" t="s">
        <v>2998</v>
      </c>
      <c r="BU6451" s="18" t="s">
        <v>11896</v>
      </c>
      <c r="BV6451" s="18" t="s">
        <v>795</v>
      </c>
      <c r="BW6451" s="18" t="s">
        <v>2998</v>
      </c>
    </row>
    <row r="6452" spans="51:75" x14ac:dyDescent="0.3">
      <c r="AY6452" s="94" t="e">
        <f>VLOOKUP(C6452,#REF!, 2,FALSE)</f>
        <v>#REF!</v>
      </c>
      <c r="BM6452" s="18" t="s">
        <v>11897</v>
      </c>
      <c r="BN6452" s="18" t="s">
        <v>742</v>
      </c>
      <c r="BO6452" s="18" t="s">
        <v>2998</v>
      </c>
      <c r="BU6452" s="18" t="s">
        <v>11897</v>
      </c>
      <c r="BV6452" s="18" t="s">
        <v>742</v>
      </c>
      <c r="BW6452" s="18" t="s">
        <v>2998</v>
      </c>
    </row>
    <row r="6453" spans="51:75" x14ac:dyDescent="0.3">
      <c r="AY6453" s="94" t="e">
        <f>VLOOKUP(C6453,#REF!, 2,FALSE)</f>
        <v>#REF!</v>
      </c>
      <c r="BM6453" s="18" t="s">
        <v>11898</v>
      </c>
      <c r="BN6453" s="18" t="s">
        <v>664</v>
      </c>
      <c r="BO6453" s="18" t="s">
        <v>2998</v>
      </c>
      <c r="BU6453" s="18" t="s">
        <v>11898</v>
      </c>
      <c r="BV6453" s="18" t="s">
        <v>664</v>
      </c>
      <c r="BW6453" s="18" t="s">
        <v>2998</v>
      </c>
    </row>
    <row r="6454" spans="51:75" x14ac:dyDescent="0.3">
      <c r="AY6454" s="94" t="e">
        <f>VLOOKUP(C6454,#REF!, 2,FALSE)</f>
        <v>#REF!</v>
      </c>
      <c r="BM6454" s="18" t="s">
        <v>454</v>
      </c>
      <c r="BN6454" s="18" t="s">
        <v>853</v>
      </c>
      <c r="BO6454" s="18" t="s">
        <v>2998</v>
      </c>
      <c r="BU6454" s="18" t="s">
        <v>454</v>
      </c>
      <c r="BV6454" s="18" t="s">
        <v>853</v>
      </c>
      <c r="BW6454" s="18" t="s">
        <v>2998</v>
      </c>
    </row>
    <row r="6455" spans="51:75" x14ac:dyDescent="0.3">
      <c r="AY6455" s="94" t="e">
        <f>VLOOKUP(C6455,#REF!, 2,FALSE)</f>
        <v>#REF!</v>
      </c>
      <c r="BM6455" s="18" t="s">
        <v>11899</v>
      </c>
      <c r="BN6455" s="18" t="s">
        <v>2998</v>
      </c>
      <c r="BO6455" s="18" t="s">
        <v>2998</v>
      </c>
      <c r="BU6455" s="18" t="s">
        <v>11899</v>
      </c>
      <c r="BV6455" s="18" t="s">
        <v>2998</v>
      </c>
      <c r="BW6455" s="18" t="s">
        <v>2998</v>
      </c>
    </row>
    <row r="6456" spans="51:75" x14ac:dyDescent="0.3">
      <c r="AY6456" s="94" t="e">
        <f>VLOOKUP(C6456,#REF!, 2,FALSE)</f>
        <v>#REF!</v>
      </c>
      <c r="BM6456" s="18" t="s">
        <v>11900</v>
      </c>
      <c r="BN6456" s="18" t="s">
        <v>3105</v>
      </c>
      <c r="BO6456" s="18" t="s">
        <v>2998</v>
      </c>
      <c r="BU6456" s="18" t="s">
        <v>11900</v>
      </c>
      <c r="BV6456" s="18" t="s">
        <v>3105</v>
      </c>
      <c r="BW6456" s="18" t="s">
        <v>2998</v>
      </c>
    </row>
    <row r="6457" spans="51:75" x14ac:dyDescent="0.3">
      <c r="AY6457" s="94" t="e">
        <f>VLOOKUP(C6457,#REF!, 2,FALSE)</f>
        <v>#REF!</v>
      </c>
      <c r="BM6457" s="18" t="s">
        <v>11901</v>
      </c>
      <c r="BN6457" s="18" t="s">
        <v>2998</v>
      </c>
      <c r="BO6457" s="18" t="s">
        <v>2998</v>
      </c>
      <c r="BU6457" s="18" t="s">
        <v>11901</v>
      </c>
      <c r="BV6457" s="18" t="s">
        <v>2998</v>
      </c>
      <c r="BW6457" s="18" t="s">
        <v>2998</v>
      </c>
    </row>
    <row r="6458" spans="51:75" x14ac:dyDescent="0.3">
      <c r="AY6458" s="94" t="e">
        <f>VLOOKUP(C6458,#REF!, 2,FALSE)</f>
        <v>#REF!</v>
      </c>
      <c r="BM6458" s="18" t="s">
        <v>11902</v>
      </c>
      <c r="BN6458" s="18" t="s">
        <v>3109</v>
      </c>
      <c r="BO6458" s="18" t="s">
        <v>11903</v>
      </c>
      <c r="BU6458" s="18" t="s">
        <v>11902</v>
      </c>
      <c r="BV6458" s="18" t="s">
        <v>3109</v>
      </c>
      <c r="BW6458" s="18" t="s">
        <v>11903</v>
      </c>
    </row>
    <row r="6459" spans="51:75" x14ac:dyDescent="0.3">
      <c r="AY6459" s="94" t="e">
        <f>VLOOKUP(C6459,#REF!, 2,FALSE)</f>
        <v>#REF!</v>
      </c>
      <c r="BM6459" s="18" t="s">
        <v>11904</v>
      </c>
      <c r="BN6459" s="18" t="s">
        <v>673</v>
      </c>
      <c r="BO6459" s="18" t="s">
        <v>855</v>
      </c>
      <c r="BU6459" s="18" t="s">
        <v>11904</v>
      </c>
      <c r="BV6459" s="18" t="s">
        <v>673</v>
      </c>
      <c r="BW6459" s="18" t="s">
        <v>855</v>
      </c>
    </row>
    <row r="6460" spans="51:75" x14ac:dyDescent="0.3">
      <c r="AY6460" s="94" t="e">
        <f>VLOOKUP(C6460,#REF!, 2,FALSE)</f>
        <v>#REF!</v>
      </c>
      <c r="BM6460" s="18" t="s">
        <v>11905</v>
      </c>
      <c r="BN6460" s="18" t="s">
        <v>636</v>
      </c>
      <c r="BO6460" s="18" t="s">
        <v>782</v>
      </c>
      <c r="BU6460" s="18" t="s">
        <v>11905</v>
      </c>
      <c r="BV6460" s="18" t="s">
        <v>636</v>
      </c>
      <c r="BW6460" s="18" t="s">
        <v>782</v>
      </c>
    </row>
    <row r="6461" spans="51:75" x14ac:dyDescent="0.3">
      <c r="AY6461" s="94" t="e">
        <f>VLOOKUP(C6461,#REF!, 2,FALSE)</f>
        <v>#REF!</v>
      </c>
      <c r="BM6461" s="18" t="s">
        <v>11906</v>
      </c>
      <c r="BN6461" s="18" t="s">
        <v>940</v>
      </c>
      <c r="BO6461" s="18" t="s">
        <v>871</v>
      </c>
      <c r="BU6461" s="18" t="s">
        <v>11906</v>
      </c>
      <c r="BV6461" s="18" t="s">
        <v>940</v>
      </c>
      <c r="BW6461" s="18" t="s">
        <v>871</v>
      </c>
    </row>
    <row r="6462" spans="51:75" x14ac:dyDescent="0.3">
      <c r="AY6462" s="94" t="e">
        <f>VLOOKUP(C6462,#REF!, 2,FALSE)</f>
        <v>#REF!</v>
      </c>
      <c r="BM6462" s="18" t="s">
        <v>11907</v>
      </c>
      <c r="BN6462" s="18" t="s">
        <v>1025</v>
      </c>
      <c r="BO6462" s="18" t="s">
        <v>701</v>
      </c>
      <c r="BU6462" s="18" t="s">
        <v>11907</v>
      </c>
      <c r="BV6462" s="18" t="s">
        <v>1025</v>
      </c>
      <c r="BW6462" s="18" t="s">
        <v>701</v>
      </c>
    </row>
    <row r="6463" spans="51:75" x14ac:dyDescent="0.3">
      <c r="AY6463" s="94" t="e">
        <f>VLOOKUP(C6463,#REF!, 2,FALSE)</f>
        <v>#REF!</v>
      </c>
      <c r="BM6463" s="18" t="s">
        <v>11908</v>
      </c>
      <c r="BN6463" s="18" t="s">
        <v>17081</v>
      </c>
      <c r="BO6463" s="18" t="s">
        <v>6892</v>
      </c>
      <c r="BU6463" s="18" t="s">
        <v>11908</v>
      </c>
      <c r="BV6463" s="18" t="s">
        <v>17081</v>
      </c>
      <c r="BW6463" s="18" t="s">
        <v>6892</v>
      </c>
    </row>
    <row r="6464" spans="51:75" x14ac:dyDescent="0.3">
      <c r="AY6464" s="94" t="e">
        <f>VLOOKUP(C6464,#REF!, 2,FALSE)</f>
        <v>#REF!</v>
      </c>
      <c r="BM6464" s="18" t="s">
        <v>403</v>
      </c>
      <c r="BN6464" s="18" t="s">
        <v>1280</v>
      </c>
      <c r="BO6464" s="18" t="s">
        <v>2998</v>
      </c>
      <c r="BU6464" s="18" t="s">
        <v>403</v>
      </c>
      <c r="BV6464" s="18" t="s">
        <v>1280</v>
      </c>
      <c r="BW6464" s="18" t="s">
        <v>2998</v>
      </c>
    </row>
    <row r="6465" spans="51:75" x14ac:dyDescent="0.3">
      <c r="AY6465" s="94" t="e">
        <f>VLOOKUP(C6465,#REF!, 2,FALSE)</f>
        <v>#REF!</v>
      </c>
      <c r="BM6465" s="18" t="s">
        <v>2089</v>
      </c>
      <c r="BN6465" s="18" t="s">
        <v>795</v>
      </c>
      <c r="BO6465" s="18" t="s">
        <v>11909</v>
      </c>
      <c r="BU6465" s="18" t="s">
        <v>2089</v>
      </c>
      <c r="BV6465" s="18" t="s">
        <v>795</v>
      </c>
      <c r="BW6465" s="18" t="s">
        <v>11909</v>
      </c>
    </row>
    <row r="6466" spans="51:75" x14ac:dyDescent="0.3">
      <c r="AY6466" s="94" t="e">
        <f>VLOOKUP(C6466,#REF!, 2,FALSE)</f>
        <v>#REF!</v>
      </c>
      <c r="BM6466" s="18" t="s">
        <v>11910</v>
      </c>
      <c r="BN6466" s="18" t="s">
        <v>940</v>
      </c>
      <c r="BO6466" s="18" t="s">
        <v>5256</v>
      </c>
      <c r="BU6466" s="18" t="s">
        <v>11910</v>
      </c>
      <c r="BV6466" s="18" t="s">
        <v>940</v>
      </c>
      <c r="BW6466" s="18" t="s">
        <v>5256</v>
      </c>
    </row>
    <row r="6467" spans="51:75" x14ac:dyDescent="0.3">
      <c r="AY6467" s="94" t="e">
        <f>VLOOKUP(C6467,#REF!, 2,FALSE)</f>
        <v>#REF!</v>
      </c>
      <c r="BM6467" s="18" t="s">
        <v>11911</v>
      </c>
      <c r="BN6467" s="18" t="s">
        <v>938</v>
      </c>
      <c r="BO6467" s="18" t="s">
        <v>5461</v>
      </c>
      <c r="BU6467" s="18" t="s">
        <v>11911</v>
      </c>
      <c r="BV6467" s="18" t="s">
        <v>938</v>
      </c>
      <c r="BW6467" s="18" t="s">
        <v>5461</v>
      </c>
    </row>
    <row r="6468" spans="51:75" x14ac:dyDescent="0.3">
      <c r="AY6468" s="94" t="e">
        <f>VLOOKUP(C6468,#REF!, 2,FALSE)</f>
        <v>#REF!</v>
      </c>
      <c r="BM6468" s="18" t="s">
        <v>11912</v>
      </c>
      <c r="BN6468" s="18" t="s">
        <v>3024</v>
      </c>
      <c r="BO6468" s="18" t="s">
        <v>2998</v>
      </c>
      <c r="BU6468" s="18" t="s">
        <v>11912</v>
      </c>
      <c r="BV6468" s="18" t="s">
        <v>3024</v>
      </c>
      <c r="BW6468" s="18" t="s">
        <v>2998</v>
      </c>
    </row>
    <row r="6469" spans="51:75" x14ac:dyDescent="0.3">
      <c r="AY6469" s="94" t="e">
        <f>VLOOKUP(C6469,#REF!, 2,FALSE)</f>
        <v>#REF!</v>
      </c>
      <c r="BM6469" s="18" t="s">
        <v>11913</v>
      </c>
      <c r="BN6469" s="18" t="s">
        <v>1025</v>
      </c>
      <c r="BO6469" s="18" t="s">
        <v>11914</v>
      </c>
      <c r="BU6469" s="18" t="s">
        <v>11913</v>
      </c>
      <c r="BV6469" s="18" t="s">
        <v>1025</v>
      </c>
      <c r="BW6469" s="18" t="s">
        <v>11914</v>
      </c>
    </row>
    <row r="6470" spans="51:75" x14ac:dyDescent="0.3">
      <c r="AY6470" s="94" t="e">
        <f>VLOOKUP(C6470,#REF!, 2,FALSE)</f>
        <v>#REF!</v>
      </c>
      <c r="BM6470" s="18" t="s">
        <v>11915</v>
      </c>
      <c r="BN6470" s="18" t="s">
        <v>783</v>
      </c>
      <c r="BO6470" s="18" t="s">
        <v>11916</v>
      </c>
      <c r="BU6470" s="18" t="s">
        <v>11915</v>
      </c>
      <c r="BV6470" s="18" t="s">
        <v>783</v>
      </c>
      <c r="BW6470" s="18" t="s">
        <v>11916</v>
      </c>
    </row>
    <row r="6471" spans="51:75" x14ac:dyDescent="0.3">
      <c r="AY6471" s="94" t="e">
        <f>VLOOKUP(C6471,#REF!, 2,FALSE)</f>
        <v>#REF!</v>
      </c>
      <c r="BM6471" s="18" t="s">
        <v>11917</v>
      </c>
      <c r="BN6471" s="18" t="s">
        <v>3064</v>
      </c>
      <c r="BO6471" s="18" t="s">
        <v>7644</v>
      </c>
      <c r="BU6471" s="18" t="s">
        <v>11917</v>
      </c>
      <c r="BV6471" s="18" t="s">
        <v>3064</v>
      </c>
      <c r="BW6471" s="18" t="s">
        <v>7644</v>
      </c>
    </row>
    <row r="6472" spans="51:75" x14ac:dyDescent="0.3">
      <c r="AY6472" s="94" t="e">
        <f>VLOOKUP(C6472,#REF!, 2,FALSE)</f>
        <v>#REF!</v>
      </c>
      <c r="BM6472" s="18" t="s">
        <v>2090</v>
      </c>
      <c r="BN6472" s="18" t="s">
        <v>1355</v>
      </c>
      <c r="BO6472" s="18" t="s">
        <v>11918</v>
      </c>
      <c r="BU6472" s="18" t="s">
        <v>2090</v>
      </c>
      <c r="BV6472" s="18" t="s">
        <v>1355</v>
      </c>
      <c r="BW6472" s="18" t="s">
        <v>11918</v>
      </c>
    </row>
    <row r="6473" spans="51:75" x14ac:dyDescent="0.3">
      <c r="AY6473" s="94" t="e">
        <f>VLOOKUP(C6473,#REF!, 2,FALSE)</f>
        <v>#REF!</v>
      </c>
      <c r="BM6473" s="18" t="s">
        <v>2091</v>
      </c>
      <c r="BN6473" s="18" t="s">
        <v>3231</v>
      </c>
      <c r="BO6473" s="18" t="s">
        <v>719</v>
      </c>
      <c r="BU6473" s="18" t="s">
        <v>2091</v>
      </c>
      <c r="BV6473" s="18" t="s">
        <v>3231</v>
      </c>
      <c r="BW6473" s="18" t="s">
        <v>719</v>
      </c>
    </row>
    <row r="6474" spans="51:75" x14ac:dyDescent="0.3">
      <c r="AY6474" s="94" t="e">
        <f>VLOOKUP(C6474,#REF!, 2,FALSE)</f>
        <v>#REF!</v>
      </c>
      <c r="BM6474" s="18" t="s">
        <v>2092</v>
      </c>
      <c r="BN6474" s="18" t="s">
        <v>645</v>
      </c>
      <c r="BO6474" s="18" t="s">
        <v>11919</v>
      </c>
      <c r="BU6474" s="18" t="s">
        <v>2092</v>
      </c>
      <c r="BV6474" s="18" t="s">
        <v>645</v>
      </c>
      <c r="BW6474" s="18" t="s">
        <v>11919</v>
      </c>
    </row>
    <row r="6475" spans="51:75" x14ac:dyDescent="0.3">
      <c r="AY6475" s="94" t="e">
        <f>VLOOKUP(C6475,#REF!, 2,FALSE)</f>
        <v>#REF!</v>
      </c>
      <c r="BM6475" s="18" t="s">
        <v>2093</v>
      </c>
      <c r="BN6475" s="18" t="s">
        <v>1282</v>
      </c>
      <c r="BO6475" s="18" t="s">
        <v>11920</v>
      </c>
      <c r="BU6475" s="18" t="s">
        <v>2093</v>
      </c>
      <c r="BV6475" s="18" t="s">
        <v>1282</v>
      </c>
      <c r="BW6475" s="18" t="s">
        <v>11920</v>
      </c>
    </row>
    <row r="6476" spans="51:75" x14ac:dyDescent="0.3">
      <c r="AY6476" s="94" t="e">
        <f>VLOOKUP(C6476,#REF!, 2,FALSE)</f>
        <v>#REF!</v>
      </c>
      <c r="BM6476" s="18" t="s">
        <v>2094</v>
      </c>
      <c r="BN6476" s="18" t="s">
        <v>675</v>
      </c>
      <c r="BO6476" s="18" t="s">
        <v>5712</v>
      </c>
      <c r="BU6476" s="18" t="s">
        <v>2094</v>
      </c>
      <c r="BV6476" s="18" t="s">
        <v>675</v>
      </c>
      <c r="BW6476" s="18" t="s">
        <v>5712</v>
      </c>
    </row>
    <row r="6477" spans="51:75" x14ac:dyDescent="0.3">
      <c r="AY6477" s="94" t="e">
        <f>VLOOKUP(C6477,#REF!, 2,FALSE)</f>
        <v>#REF!</v>
      </c>
      <c r="BM6477" s="18" t="s">
        <v>2095</v>
      </c>
      <c r="BN6477" s="18" t="s">
        <v>630</v>
      </c>
      <c r="BO6477" s="18" t="s">
        <v>7930</v>
      </c>
      <c r="BU6477" s="18" t="s">
        <v>2095</v>
      </c>
      <c r="BV6477" s="18" t="s">
        <v>630</v>
      </c>
      <c r="BW6477" s="18" t="s">
        <v>7930</v>
      </c>
    </row>
    <row r="6478" spans="51:75" x14ac:dyDescent="0.3">
      <c r="AY6478" s="94" t="e">
        <f>VLOOKUP(C6478,#REF!, 2,FALSE)</f>
        <v>#REF!</v>
      </c>
      <c r="BM6478" s="18" t="s">
        <v>11921</v>
      </c>
      <c r="BN6478" s="18" t="s">
        <v>2993</v>
      </c>
      <c r="BO6478" s="18" t="s">
        <v>11922</v>
      </c>
      <c r="BU6478" s="18" t="s">
        <v>11921</v>
      </c>
      <c r="BV6478" s="18" t="s">
        <v>2993</v>
      </c>
      <c r="BW6478" s="18" t="s">
        <v>11922</v>
      </c>
    </row>
    <row r="6479" spans="51:75" x14ac:dyDescent="0.3">
      <c r="AY6479" s="94" t="e">
        <f>VLOOKUP(C6479,#REF!, 2,FALSE)</f>
        <v>#REF!</v>
      </c>
      <c r="BM6479" s="18" t="s">
        <v>11923</v>
      </c>
      <c r="BN6479" s="18" t="s">
        <v>673</v>
      </c>
      <c r="BO6479" s="18" t="s">
        <v>2998</v>
      </c>
      <c r="BU6479" s="18" t="s">
        <v>11923</v>
      </c>
      <c r="BV6479" s="18" t="s">
        <v>673</v>
      </c>
      <c r="BW6479" s="18" t="s">
        <v>2998</v>
      </c>
    </row>
    <row r="6480" spans="51:75" x14ac:dyDescent="0.3">
      <c r="AY6480" s="94" t="e">
        <f>VLOOKUP(C6480,#REF!, 2,FALSE)</f>
        <v>#REF!</v>
      </c>
      <c r="BM6480" s="18" t="s">
        <v>11924</v>
      </c>
      <c r="BN6480" s="18" t="s">
        <v>643</v>
      </c>
      <c r="BO6480" s="18" t="s">
        <v>2998</v>
      </c>
      <c r="BU6480" s="18" t="s">
        <v>11924</v>
      </c>
      <c r="BV6480" s="18" t="s">
        <v>643</v>
      </c>
      <c r="BW6480" s="18" t="s">
        <v>2998</v>
      </c>
    </row>
    <row r="6481" spans="51:75" x14ac:dyDescent="0.3">
      <c r="AY6481" s="94" t="e">
        <f>VLOOKUP(C6481,#REF!, 2,FALSE)</f>
        <v>#REF!</v>
      </c>
      <c r="BM6481" s="18" t="s">
        <v>11925</v>
      </c>
      <c r="BN6481" s="18" t="s">
        <v>675</v>
      </c>
      <c r="BO6481" s="18" t="s">
        <v>1068</v>
      </c>
      <c r="BU6481" s="18" t="s">
        <v>11925</v>
      </c>
      <c r="BV6481" s="18" t="s">
        <v>675</v>
      </c>
      <c r="BW6481" s="18" t="s">
        <v>1068</v>
      </c>
    </row>
    <row r="6482" spans="51:75" x14ac:dyDescent="0.3">
      <c r="AY6482" s="94" t="e">
        <f>VLOOKUP(C6482,#REF!, 2,FALSE)</f>
        <v>#REF!</v>
      </c>
      <c r="BM6482" s="18" t="s">
        <v>11926</v>
      </c>
      <c r="BN6482" s="18" t="s">
        <v>675</v>
      </c>
      <c r="BO6482" s="18" t="s">
        <v>2998</v>
      </c>
      <c r="BU6482" s="18" t="s">
        <v>11926</v>
      </c>
      <c r="BV6482" s="18" t="s">
        <v>675</v>
      </c>
      <c r="BW6482" s="18" t="s">
        <v>2998</v>
      </c>
    </row>
    <row r="6483" spans="51:75" x14ac:dyDescent="0.3">
      <c r="AY6483" s="94" t="e">
        <f>VLOOKUP(C6483,#REF!, 2,FALSE)</f>
        <v>#REF!</v>
      </c>
      <c r="BM6483" s="18" t="s">
        <v>11927</v>
      </c>
      <c r="BN6483" s="18" t="s">
        <v>874</v>
      </c>
      <c r="BO6483" s="18" t="s">
        <v>11456</v>
      </c>
      <c r="BU6483" s="18" t="s">
        <v>11927</v>
      </c>
      <c r="BV6483" s="18" t="s">
        <v>874</v>
      </c>
      <c r="BW6483" s="18" t="s">
        <v>11456</v>
      </c>
    </row>
    <row r="6484" spans="51:75" x14ac:dyDescent="0.3">
      <c r="AY6484" s="94" t="e">
        <f>VLOOKUP(C6484,#REF!, 2,FALSE)</f>
        <v>#REF!</v>
      </c>
      <c r="BM6484" s="18" t="s">
        <v>11928</v>
      </c>
      <c r="BN6484" s="18" t="s">
        <v>1152</v>
      </c>
      <c r="BO6484" s="18" t="s">
        <v>11929</v>
      </c>
      <c r="BU6484" s="18" t="s">
        <v>11928</v>
      </c>
      <c r="BV6484" s="18" t="s">
        <v>1152</v>
      </c>
      <c r="BW6484" s="18" t="s">
        <v>11929</v>
      </c>
    </row>
    <row r="6485" spans="51:75" x14ac:dyDescent="0.3">
      <c r="AY6485" s="94" t="e">
        <f>VLOOKUP(C6485,#REF!, 2,FALSE)</f>
        <v>#REF!</v>
      </c>
      <c r="BM6485" s="18" t="s">
        <v>11930</v>
      </c>
      <c r="BN6485" s="18" t="s">
        <v>2993</v>
      </c>
      <c r="BO6485" s="18" t="s">
        <v>11931</v>
      </c>
      <c r="BU6485" s="18" t="s">
        <v>11930</v>
      </c>
      <c r="BV6485" s="18" t="s">
        <v>2993</v>
      </c>
      <c r="BW6485" s="18" t="s">
        <v>11931</v>
      </c>
    </row>
    <row r="6486" spans="51:75" x14ac:dyDescent="0.3">
      <c r="AY6486" s="94" t="e">
        <f>VLOOKUP(C6486,#REF!, 2,FALSE)</f>
        <v>#REF!</v>
      </c>
      <c r="BM6486" s="18" t="s">
        <v>2096</v>
      </c>
      <c r="BN6486" s="18" t="s">
        <v>3231</v>
      </c>
      <c r="BO6486" s="18" t="s">
        <v>6201</v>
      </c>
      <c r="BU6486" s="18" t="s">
        <v>2096</v>
      </c>
      <c r="BV6486" s="18" t="s">
        <v>3231</v>
      </c>
      <c r="BW6486" s="18" t="s">
        <v>6201</v>
      </c>
    </row>
    <row r="6487" spans="51:75" x14ac:dyDescent="0.3">
      <c r="AY6487" s="94" t="e">
        <f>VLOOKUP(C6487,#REF!, 2,FALSE)</f>
        <v>#REF!</v>
      </c>
      <c r="BM6487" s="18" t="s">
        <v>438</v>
      </c>
      <c r="BN6487" s="18" t="s">
        <v>1704</v>
      </c>
      <c r="BO6487" s="18" t="s">
        <v>2386</v>
      </c>
      <c r="BU6487" s="18" t="s">
        <v>438</v>
      </c>
      <c r="BV6487" s="18" t="s">
        <v>1704</v>
      </c>
      <c r="BW6487" s="18" t="s">
        <v>2386</v>
      </c>
    </row>
    <row r="6488" spans="51:75" x14ac:dyDescent="0.3">
      <c r="AY6488" s="94" t="e">
        <f>VLOOKUP(C6488,#REF!, 2,FALSE)</f>
        <v>#REF!</v>
      </c>
      <c r="BM6488" s="18" t="s">
        <v>11932</v>
      </c>
      <c r="BN6488" s="18" t="s">
        <v>1704</v>
      </c>
      <c r="BO6488" s="18" t="s">
        <v>5445</v>
      </c>
      <c r="BU6488" s="18" t="s">
        <v>11932</v>
      </c>
      <c r="BV6488" s="18" t="s">
        <v>1704</v>
      </c>
      <c r="BW6488" s="18" t="s">
        <v>5445</v>
      </c>
    </row>
    <row r="6489" spans="51:75" x14ac:dyDescent="0.3">
      <c r="AY6489" s="94" t="e">
        <f>VLOOKUP(C6489,#REF!, 2,FALSE)</f>
        <v>#REF!</v>
      </c>
      <c r="BM6489" s="18" t="s">
        <v>11933</v>
      </c>
      <c r="BN6489" s="18" t="s">
        <v>1704</v>
      </c>
      <c r="BO6489" s="18" t="s">
        <v>7994</v>
      </c>
      <c r="BU6489" s="18" t="s">
        <v>11933</v>
      </c>
      <c r="BV6489" s="18" t="s">
        <v>1704</v>
      </c>
      <c r="BW6489" s="18" t="s">
        <v>7994</v>
      </c>
    </row>
    <row r="6490" spans="51:75" x14ac:dyDescent="0.3">
      <c r="AY6490" s="94" t="e">
        <f>VLOOKUP(C6490,#REF!, 2,FALSE)</f>
        <v>#REF!</v>
      </c>
      <c r="BM6490" s="18" t="s">
        <v>11934</v>
      </c>
      <c r="BN6490" s="18" t="s">
        <v>1704</v>
      </c>
      <c r="BO6490" s="18" t="s">
        <v>7994</v>
      </c>
      <c r="BU6490" s="18" t="s">
        <v>11934</v>
      </c>
      <c r="BV6490" s="18" t="s">
        <v>1704</v>
      </c>
      <c r="BW6490" s="18" t="s">
        <v>7994</v>
      </c>
    </row>
    <row r="6491" spans="51:75" x14ac:dyDescent="0.3">
      <c r="AY6491" s="94" t="e">
        <f>VLOOKUP(C6491,#REF!, 2,FALSE)</f>
        <v>#REF!</v>
      </c>
      <c r="BM6491" s="18" t="s">
        <v>11936</v>
      </c>
      <c r="BN6491" s="18" t="s">
        <v>1704</v>
      </c>
      <c r="BO6491" s="18" t="s">
        <v>2998</v>
      </c>
      <c r="BU6491" s="18" t="s">
        <v>11936</v>
      </c>
      <c r="BV6491" s="18" t="s">
        <v>1704</v>
      </c>
      <c r="BW6491" s="18" t="s">
        <v>2998</v>
      </c>
    </row>
    <row r="6492" spans="51:75" x14ac:dyDescent="0.3">
      <c r="AY6492" s="94" t="e">
        <f>VLOOKUP(C6492,#REF!, 2,FALSE)</f>
        <v>#REF!</v>
      </c>
      <c r="BM6492" s="18" t="s">
        <v>11937</v>
      </c>
      <c r="BN6492" s="18" t="s">
        <v>795</v>
      </c>
      <c r="BO6492" s="18" t="s">
        <v>6514</v>
      </c>
      <c r="BU6492" s="18" t="s">
        <v>11937</v>
      </c>
      <c r="BV6492" s="18" t="s">
        <v>795</v>
      </c>
      <c r="BW6492" s="18" t="s">
        <v>6514</v>
      </c>
    </row>
    <row r="6493" spans="51:75" x14ac:dyDescent="0.3">
      <c r="AY6493" s="94" t="e">
        <f>VLOOKUP(C6493,#REF!, 2,FALSE)</f>
        <v>#REF!</v>
      </c>
      <c r="BM6493" s="18" t="s">
        <v>411</v>
      </c>
      <c r="BN6493" s="18" t="s">
        <v>3024</v>
      </c>
      <c r="BO6493" s="18" t="s">
        <v>2080</v>
      </c>
      <c r="BU6493" s="18" t="s">
        <v>411</v>
      </c>
      <c r="BV6493" s="18" t="s">
        <v>3024</v>
      </c>
      <c r="BW6493" s="18" t="s">
        <v>2080</v>
      </c>
    </row>
    <row r="6494" spans="51:75" x14ac:dyDescent="0.3">
      <c r="AY6494" s="94" t="e">
        <f>VLOOKUP(C6494,#REF!, 2,FALSE)</f>
        <v>#REF!</v>
      </c>
      <c r="BM6494" s="18" t="s">
        <v>11938</v>
      </c>
      <c r="BN6494" s="18" t="s">
        <v>663</v>
      </c>
      <c r="BO6494" s="18" t="s">
        <v>11939</v>
      </c>
      <c r="BU6494" s="18" t="s">
        <v>11938</v>
      </c>
      <c r="BV6494" s="18" t="s">
        <v>663</v>
      </c>
      <c r="BW6494" s="18" t="s">
        <v>11939</v>
      </c>
    </row>
    <row r="6495" spans="51:75" x14ac:dyDescent="0.3">
      <c r="AY6495" s="94" t="e">
        <f>VLOOKUP(C6495,#REF!, 2,FALSE)</f>
        <v>#REF!</v>
      </c>
      <c r="BM6495" s="18" t="s">
        <v>11940</v>
      </c>
      <c r="BN6495" s="18" t="s">
        <v>809</v>
      </c>
      <c r="BO6495" s="18" t="s">
        <v>644</v>
      </c>
      <c r="BU6495" s="18" t="s">
        <v>11940</v>
      </c>
      <c r="BV6495" s="18" t="s">
        <v>809</v>
      </c>
      <c r="BW6495" s="18" t="s">
        <v>644</v>
      </c>
    </row>
    <row r="6496" spans="51:75" x14ac:dyDescent="0.3">
      <c r="AY6496" s="94" t="e">
        <f>VLOOKUP(C6496,#REF!, 2,FALSE)</f>
        <v>#REF!</v>
      </c>
      <c r="BM6496" s="18" t="s">
        <v>11941</v>
      </c>
      <c r="BN6496" s="18" t="s">
        <v>636</v>
      </c>
      <c r="BO6496" s="18" t="s">
        <v>11942</v>
      </c>
      <c r="BU6496" s="18" t="s">
        <v>11941</v>
      </c>
      <c r="BV6496" s="18" t="s">
        <v>636</v>
      </c>
      <c r="BW6496" s="18" t="s">
        <v>11942</v>
      </c>
    </row>
    <row r="6497" spans="51:75" x14ac:dyDescent="0.3">
      <c r="AY6497" s="94" t="e">
        <f>VLOOKUP(C6497,#REF!, 2,FALSE)</f>
        <v>#REF!</v>
      </c>
      <c r="BM6497" s="18" t="s">
        <v>11943</v>
      </c>
      <c r="BN6497" s="18" t="s">
        <v>703</v>
      </c>
      <c r="BO6497" s="18" t="s">
        <v>706</v>
      </c>
      <c r="BU6497" s="18" t="s">
        <v>11943</v>
      </c>
      <c r="BV6497" s="18" t="s">
        <v>703</v>
      </c>
      <c r="BW6497" s="18" t="s">
        <v>706</v>
      </c>
    </row>
    <row r="6498" spans="51:75" x14ac:dyDescent="0.3">
      <c r="AY6498" s="94" t="e">
        <f>VLOOKUP(C6498,#REF!, 2,FALSE)</f>
        <v>#REF!</v>
      </c>
      <c r="BM6498" s="18" t="s">
        <v>11944</v>
      </c>
      <c r="BN6498" s="18" t="s">
        <v>636</v>
      </c>
      <c r="BO6498" s="18" t="s">
        <v>11945</v>
      </c>
      <c r="BU6498" s="18" t="s">
        <v>11944</v>
      </c>
      <c r="BV6498" s="18" t="s">
        <v>636</v>
      </c>
      <c r="BW6498" s="18" t="s">
        <v>11945</v>
      </c>
    </row>
    <row r="6499" spans="51:75" x14ac:dyDescent="0.3">
      <c r="AY6499" s="94" t="e">
        <f>VLOOKUP(C6499,#REF!, 2,FALSE)</f>
        <v>#REF!</v>
      </c>
      <c r="BM6499" s="18" t="s">
        <v>11946</v>
      </c>
      <c r="BN6499" s="18" t="s">
        <v>618</v>
      </c>
      <c r="BO6499" s="18" t="s">
        <v>5435</v>
      </c>
      <c r="BU6499" s="18" t="s">
        <v>11946</v>
      </c>
      <c r="BV6499" s="18" t="s">
        <v>618</v>
      </c>
      <c r="BW6499" s="18" t="s">
        <v>5435</v>
      </c>
    </row>
    <row r="6500" spans="51:75" x14ac:dyDescent="0.3">
      <c r="AY6500" s="94" t="e">
        <f>VLOOKUP(C6500,#REF!, 2,FALSE)</f>
        <v>#REF!</v>
      </c>
      <c r="BM6500" s="18" t="s">
        <v>404</v>
      </c>
      <c r="BN6500" s="18" t="s">
        <v>668</v>
      </c>
      <c r="BO6500" s="18" t="s">
        <v>706</v>
      </c>
      <c r="BU6500" s="18" t="s">
        <v>404</v>
      </c>
      <c r="BV6500" s="18" t="s">
        <v>668</v>
      </c>
      <c r="BW6500" s="18" t="s">
        <v>706</v>
      </c>
    </row>
    <row r="6501" spans="51:75" x14ac:dyDescent="0.3">
      <c r="AY6501" s="94" t="e">
        <f>VLOOKUP(C6501,#REF!, 2,FALSE)</f>
        <v>#REF!</v>
      </c>
      <c r="BM6501" s="18" t="s">
        <v>405</v>
      </c>
      <c r="BN6501" s="18" t="s">
        <v>645</v>
      </c>
      <c r="BO6501" s="18" t="s">
        <v>1005</v>
      </c>
      <c r="BU6501" s="18" t="s">
        <v>405</v>
      </c>
      <c r="BV6501" s="18" t="s">
        <v>645</v>
      </c>
      <c r="BW6501" s="18" t="s">
        <v>1005</v>
      </c>
    </row>
    <row r="6502" spans="51:75" x14ac:dyDescent="0.3">
      <c r="AY6502" s="94" t="e">
        <f>VLOOKUP(C6502,#REF!, 2,FALSE)</f>
        <v>#REF!</v>
      </c>
      <c r="BM6502" s="18" t="s">
        <v>11947</v>
      </c>
      <c r="BN6502" s="18" t="s">
        <v>645</v>
      </c>
      <c r="BO6502" s="18" t="s">
        <v>11737</v>
      </c>
      <c r="BU6502" s="18" t="s">
        <v>11947</v>
      </c>
      <c r="BV6502" s="18" t="s">
        <v>645</v>
      </c>
      <c r="BW6502" s="18" t="s">
        <v>11737</v>
      </c>
    </row>
    <row r="6503" spans="51:75" x14ac:dyDescent="0.3">
      <c r="AY6503" s="94" t="e">
        <f>VLOOKUP(C6503,#REF!, 2,FALSE)</f>
        <v>#REF!</v>
      </c>
      <c r="BM6503" s="18" t="s">
        <v>11948</v>
      </c>
      <c r="BN6503" s="18" t="s">
        <v>621</v>
      </c>
      <c r="BO6503" s="18" t="s">
        <v>2998</v>
      </c>
      <c r="BU6503" s="18" t="s">
        <v>11948</v>
      </c>
      <c r="BV6503" s="18" t="s">
        <v>621</v>
      </c>
      <c r="BW6503" s="18" t="s">
        <v>2998</v>
      </c>
    </row>
    <row r="6504" spans="51:75" x14ac:dyDescent="0.3">
      <c r="AY6504" s="94" t="e">
        <f>VLOOKUP(C6504,#REF!, 2,FALSE)</f>
        <v>#REF!</v>
      </c>
      <c r="BM6504" s="18" t="s">
        <v>11949</v>
      </c>
      <c r="BN6504" s="18" t="s">
        <v>621</v>
      </c>
      <c r="BO6504" s="18" t="s">
        <v>2998</v>
      </c>
      <c r="BU6504" s="18" t="s">
        <v>11949</v>
      </c>
      <c r="BV6504" s="18" t="s">
        <v>621</v>
      </c>
      <c r="BW6504" s="18" t="s">
        <v>2998</v>
      </c>
    </row>
    <row r="6505" spans="51:75" x14ac:dyDescent="0.3">
      <c r="AY6505" s="94" t="e">
        <f>VLOOKUP(C6505,#REF!, 2,FALSE)</f>
        <v>#REF!</v>
      </c>
      <c r="BM6505" s="18" t="s">
        <v>11950</v>
      </c>
      <c r="BN6505" s="18" t="s">
        <v>809</v>
      </c>
      <c r="BO6505" s="18" t="s">
        <v>2374</v>
      </c>
      <c r="BU6505" s="18" t="s">
        <v>11950</v>
      </c>
      <c r="BV6505" s="18" t="s">
        <v>809</v>
      </c>
      <c r="BW6505" s="18" t="s">
        <v>2374</v>
      </c>
    </row>
    <row r="6506" spans="51:75" x14ac:dyDescent="0.3">
      <c r="AY6506" s="94" t="e">
        <f>VLOOKUP(C6506,#REF!, 2,FALSE)</f>
        <v>#REF!</v>
      </c>
      <c r="BM6506" s="18" t="s">
        <v>11951</v>
      </c>
      <c r="BN6506" s="18" t="s">
        <v>809</v>
      </c>
      <c r="BO6506" s="18" t="s">
        <v>1297</v>
      </c>
      <c r="BU6506" s="18" t="s">
        <v>11951</v>
      </c>
      <c r="BV6506" s="18" t="s">
        <v>809</v>
      </c>
      <c r="BW6506" s="18" t="s">
        <v>1297</v>
      </c>
    </row>
    <row r="6507" spans="51:75" x14ac:dyDescent="0.3">
      <c r="AY6507" s="94" t="e">
        <f>VLOOKUP(C6507,#REF!, 2,FALSE)</f>
        <v>#REF!</v>
      </c>
      <c r="BM6507" s="18" t="s">
        <v>439</v>
      </c>
      <c r="BN6507" s="18" t="s">
        <v>809</v>
      </c>
      <c r="BO6507" s="18" t="s">
        <v>8104</v>
      </c>
      <c r="BU6507" s="18" t="s">
        <v>439</v>
      </c>
      <c r="BV6507" s="18" t="s">
        <v>809</v>
      </c>
      <c r="BW6507" s="18" t="s">
        <v>8104</v>
      </c>
    </row>
    <row r="6508" spans="51:75" x14ac:dyDescent="0.3">
      <c r="AY6508" s="94" t="e">
        <f>VLOOKUP(C6508,#REF!, 2,FALSE)</f>
        <v>#REF!</v>
      </c>
      <c r="BM6508" s="18" t="s">
        <v>11953</v>
      </c>
      <c r="BN6508" s="18" t="s">
        <v>809</v>
      </c>
      <c r="BO6508" s="18" t="s">
        <v>1297</v>
      </c>
      <c r="BU6508" s="18" t="s">
        <v>11953</v>
      </c>
      <c r="BV6508" s="18" t="s">
        <v>809</v>
      </c>
      <c r="BW6508" s="18" t="s">
        <v>1297</v>
      </c>
    </row>
    <row r="6509" spans="51:75" x14ac:dyDescent="0.3">
      <c r="AY6509" s="94" t="e">
        <f>VLOOKUP(C6509,#REF!, 2,FALSE)</f>
        <v>#REF!</v>
      </c>
      <c r="BM6509" s="18" t="s">
        <v>11954</v>
      </c>
      <c r="BN6509" s="18" t="s">
        <v>809</v>
      </c>
      <c r="BO6509" s="18" t="s">
        <v>1139</v>
      </c>
      <c r="BU6509" s="18" t="s">
        <v>11954</v>
      </c>
      <c r="BV6509" s="18" t="s">
        <v>809</v>
      </c>
      <c r="BW6509" s="18" t="s">
        <v>1139</v>
      </c>
    </row>
    <row r="6510" spans="51:75" x14ac:dyDescent="0.3">
      <c r="AY6510" s="94" t="e">
        <f>VLOOKUP(C6510,#REF!, 2,FALSE)</f>
        <v>#REF!</v>
      </c>
      <c r="BM6510" s="18" t="s">
        <v>11955</v>
      </c>
      <c r="BN6510" s="18" t="s">
        <v>2993</v>
      </c>
      <c r="BO6510" s="18" t="s">
        <v>11956</v>
      </c>
      <c r="BU6510" s="18" t="s">
        <v>11955</v>
      </c>
      <c r="BV6510" s="18" t="s">
        <v>2993</v>
      </c>
      <c r="BW6510" s="18" t="s">
        <v>11956</v>
      </c>
    </row>
    <row r="6511" spans="51:75" x14ac:dyDescent="0.3">
      <c r="AY6511" s="94" t="e">
        <f>VLOOKUP(C6511,#REF!, 2,FALSE)</f>
        <v>#REF!</v>
      </c>
      <c r="BM6511" s="18" t="s">
        <v>11957</v>
      </c>
      <c r="BN6511" s="18" t="s">
        <v>1355</v>
      </c>
      <c r="BO6511" s="18" t="s">
        <v>11958</v>
      </c>
      <c r="BU6511" s="18" t="s">
        <v>11957</v>
      </c>
      <c r="BV6511" s="18" t="s">
        <v>1355</v>
      </c>
      <c r="BW6511" s="18" t="s">
        <v>11958</v>
      </c>
    </row>
    <row r="6512" spans="51:75" x14ac:dyDescent="0.3">
      <c r="AY6512" s="94" t="e">
        <f>VLOOKUP(C6512,#REF!, 2,FALSE)</f>
        <v>#REF!</v>
      </c>
      <c r="BM6512" s="18" t="s">
        <v>11959</v>
      </c>
      <c r="BN6512" s="18" t="s">
        <v>1282</v>
      </c>
      <c r="BO6512" s="18" t="s">
        <v>11960</v>
      </c>
      <c r="BU6512" s="18" t="s">
        <v>11959</v>
      </c>
      <c r="BV6512" s="18" t="s">
        <v>1282</v>
      </c>
      <c r="BW6512" s="18" t="s">
        <v>11960</v>
      </c>
    </row>
    <row r="6513" spans="51:75" x14ac:dyDescent="0.3">
      <c r="AY6513" s="94" t="e">
        <f>VLOOKUP(C6513,#REF!, 2,FALSE)</f>
        <v>#REF!</v>
      </c>
      <c r="BM6513" s="18" t="s">
        <v>11961</v>
      </c>
      <c r="BN6513" s="18" t="s">
        <v>1280</v>
      </c>
      <c r="BO6513" s="18" t="s">
        <v>9619</v>
      </c>
      <c r="BU6513" s="18" t="s">
        <v>11961</v>
      </c>
      <c r="BV6513" s="18" t="s">
        <v>1280</v>
      </c>
      <c r="BW6513" s="18" t="s">
        <v>9619</v>
      </c>
    </row>
    <row r="6514" spans="51:75" x14ac:dyDescent="0.3">
      <c r="AY6514" s="94" t="e">
        <f>VLOOKUP(C6514,#REF!, 2,FALSE)</f>
        <v>#REF!</v>
      </c>
      <c r="BM6514" s="18" t="s">
        <v>11962</v>
      </c>
      <c r="BN6514" s="18" t="s">
        <v>1355</v>
      </c>
      <c r="BO6514" s="18" t="s">
        <v>11963</v>
      </c>
      <c r="BU6514" s="18" t="s">
        <v>11962</v>
      </c>
      <c r="BV6514" s="18" t="s">
        <v>1355</v>
      </c>
      <c r="BW6514" s="18" t="s">
        <v>11963</v>
      </c>
    </row>
    <row r="6515" spans="51:75" x14ac:dyDescent="0.3">
      <c r="AY6515" s="94" t="e">
        <f>VLOOKUP(C6515,#REF!, 2,FALSE)</f>
        <v>#REF!</v>
      </c>
      <c r="BM6515" s="18" t="s">
        <v>11964</v>
      </c>
      <c r="BN6515" s="18" t="s">
        <v>643</v>
      </c>
      <c r="BO6515" s="18" t="s">
        <v>11965</v>
      </c>
      <c r="BU6515" s="18" t="s">
        <v>11964</v>
      </c>
      <c r="BV6515" s="18" t="s">
        <v>643</v>
      </c>
      <c r="BW6515" s="18" t="s">
        <v>11965</v>
      </c>
    </row>
    <row r="6516" spans="51:75" x14ac:dyDescent="0.3">
      <c r="AY6516" s="94" t="e">
        <f>VLOOKUP(C6516,#REF!, 2,FALSE)</f>
        <v>#REF!</v>
      </c>
      <c r="BM6516" s="18" t="s">
        <v>11966</v>
      </c>
      <c r="BN6516" s="18" t="s">
        <v>626</v>
      </c>
      <c r="BO6516" s="18" t="s">
        <v>11967</v>
      </c>
      <c r="BU6516" s="18" t="s">
        <v>11966</v>
      </c>
      <c r="BV6516" s="18" t="s">
        <v>626</v>
      </c>
      <c r="BW6516" s="18" t="s">
        <v>11967</v>
      </c>
    </row>
    <row r="6517" spans="51:75" x14ac:dyDescent="0.3">
      <c r="AY6517" s="94" t="e">
        <f>VLOOKUP(C6517,#REF!, 2,FALSE)</f>
        <v>#REF!</v>
      </c>
      <c r="BM6517" s="18" t="s">
        <v>11968</v>
      </c>
      <c r="BN6517" s="18" t="s">
        <v>792</v>
      </c>
      <c r="BO6517" s="18" t="s">
        <v>11969</v>
      </c>
      <c r="BU6517" s="18" t="s">
        <v>11968</v>
      </c>
      <c r="BV6517" s="18" t="s">
        <v>792</v>
      </c>
      <c r="BW6517" s="18" t="s">
        <v>11969</v>
      </c>
    </row>
    <row r="6518" spans="51:75" x14ac:dyDescent="0.3">
      <c r="AY6518" s="94" t="e">
        <f>VLOOKUP(C6518,#REF!, 2,FALSE)</f>
        <v>#REF!</v>
      </c>
      <c r="BM6518" s="18" t="s">
        <v>11970</v>
      </c>
      <c r="BN6518" s="18" t="s">
        <v>799</v>
      </c>
      <c r="BO6518" s="18" t="s">
        <v>6262</v>
      </c>
      <c r="BU6518" s="18" t="s">
        <v>11970</v>
      </c>
      <c r="BV6518" s="18" t="s">
        <v>799</v>
      </c>
      <c r="BW6518" s="18" t="s">
        <v>6262</v>
      </c>
    </row>
    <row r="6519" spans="51:75" x14ac:dyDescent="0.3">
      <c r="AY6519" s="94" t="e">
        <f>VLOOKUP(C6519,#REF!, 2,FALSE)</f>
        <v>#REF!</v>
      </c>
      <c r="BM6519" s="18" t="s">
        <v>11971</v>
      </c>
      <c r="BN6519" s="18" t="s">
        <v>792</v>
      </c>
      <c r="BO6519" s="18" t="s">
        <v>2998</v>
      </c>
      <c r="BU6519" s="18" t="s">
        <v>11971</v>
      </c>
      <c r="BV6519" s="18" t="s">
        <v>792</v>
      </c>
      <c r="BW6519" s="18" t="s">
        <v>2998</v>
      </c>
    </row>
    <row r="6520" spans="51:75" x14ac:dyDescent="0.3">
      <c r="AY6520" s="94" t="e">
        <f>VLOOKUP(C6520,#REF!, 2,FALSE)</f>
        <v>#REF!</v>
      </c>
      <c r="BM6520" s="18" t="s">
        <v>11972</v>
      </c>
      <c r="BN6520" s="18" t="s">
        <v>1006</v>
      </c>
      <c r="BO6520" s="18" t="s">
        <v>2998</v>
      </c>
      <c r="BU6520" s="18" t="s">
        <v>11972</v>
      </c>
      <c r="BV6520" s="18" t="s">
        <v>1006</v>
      </c>
      <c r="BW6520" s="18" t="s">
        <v>2998</v>
      </c>
    </row>
    <row r="6521" spans="51:75" x14ac:dyDescent="0.3">
      <c r="AY6521" s="94" t="e">
        <f>VLOOKUP(C6521,#REF!, 2,FALSE)</f>
        <v>#REF!</v>
      </c>
      <c r="BM6521" s="18" t="s">
        <v>11973</v>
      </c>
      <c r="BN6521" s="18" t="s">
        <v>822</v>
      </c>
      <c r="BO6521" s="18" t="s">
        <v>2998</v>
      </c>
      <c r="BU6521" s="18" t="s">
        <v>11973</v>
      </c>
      <c r="BV6521" s="18" t="s">
        <v>822</v>
      </c>
      <c r="BW6521" s="18" t="s">
        <v>2998</v>
      </c>
    </row>
    <row r="6522" spans="51:75" x14ac:dyDescent="0.3">
      <c r="AY6522" s="94" t="e">
        <f>VLOOKUP(C6522,#REF!, 2,FALSE)</f>
        <v>#REF!</v>
      </c>
      <c r="BM6522" s="18" t="s">
        <v>11974</v>
      </c>
      <c r="BN6522" s="18" t="s">
        <v>618</v>
      </c>
      <c r="BO6522" s="18" t="s">
        <v>5533</v>
      </c>
      <c r="BU6522" s="18" t="s">
        <v>11974</v>
      </c>
      <c r="BV6522" s="18" t="s">
        <v>618</v>
      </c>
      <c r="BW6522" s="18" t="s">
        <v>5533</v>
      </c>
    </row>
    <row r="6523" spans="51:75" x14ac:dyDescent="0.3">
      <c r="AY6523" s="94" t="e">
        <f>VLOOKUP(C6523,#REF!, 2,FALSE)</f>
        <v>#REF!</v>
      </c>
      <c r="BM6523" s="18" t="s">
        <v>11975</v>
      </c>
      <c r="BN6523" s="18" t="s">
        <v>642</v>
      </c>
      <c r="BO6523" s="18" t="s">
        <v>9955</v>
      </c>
      <c r="BU6523" s="18" t="s">
        <v>11975</v>
      </c>
      <c r="BV6523" s="18" t="s">
        <v>642</v>
      </c>
      <c r="BW6523" s="18" t="s">
        <v>9955</v>
      </c>
    </row>
    <row r="6524" spans="51:75" x14ac:dyDescent="0.3">
      <c r="AY6524" s="94" t="e">
        <f>VLOOKUP(C6524,#REF!, 2,FALSE)</f>
        <v>#REF!</v>
      </c>
      <c r="BM6524" s="18" t="s">
        <v>11976</v>
      </c>
      <c r="BN6524" s="18" t="s">
        <v>636</v>
      </c>
      <c r="BO6524" s="18" t="s">
        <v>11413</v>
      </c>
      <c r="BU6524" s="18" t="s">
        <v>11976</v>
      </c>
      <c r="BV6524" s="18" t="s">
        <v>636</v>
      </c>
      <c r="BW6524" s="18" t="s">
        <v>11413</v>
      </c>
    </row>
    <row r="6525" spans="51:75" x14ac:dyDescent="0.3">
      <c r="AY6525" s="94" t="e">
        <f>VLOOKUP(C6525,#REF!, 2,FALSE)</f>
        <v>#REF!</v>
      </c>
      <c r="BM6525" s="18" t="s">
        <v>11977</v>
      </c>
      <c r="BN6525" s="18" t="s">
        <v>636</v>
      </c>
      <c r="BO6525" s="18" t="s">
        <v>11413</v>
      </c>
      <c r="BU6525" s="18" t="s">
        <v>11977</v>
      </c>
      <c r="BV6525" s="18" t="s">
        <v>636</v>
      </c>
      <c r="BW6525" s="18" t="s">
        <v>11413</v>
      </c>
    </row>
    <row r="6526" spans="51:75" x14ac:dyDescent="0.3">
      <c r="AY6526" s="94" t="e">
        <f>VLOOKUP(C6526,#REF!, 2,FALSE)</f>
        <v>#REF!</v>
      </c>
      <c r="BM6526" s="18" t="s">
        <v>11978</v>
      </c>
      <c r="BN6526" s="18" t="s">
        <v>645</v>
      </c>
      <c r="BO6526" s="18" t="s">
        <v>11413</v>
      </c>
      <c r="BU6526" s="18" t="s">
        <v>11978</v>
      </c>
      <c r="BV6526" s="18" t="s">
        <v>645</v>
      </c>
      <c r="BW6526" s="18" t="s">
        <v>11413</v>
      </c>
    </row>
    <row r="6527" spans="51:75" x14ac:dyDescent="0.3">
      <c r="AY6527" s="94" t="e">
        <f>VLOOKUP(C6527,#REF!, 2,FALSE)</f>
        <v>#REF!</v>
      </c>
      <c r="BM6527" s="18" t="s">
        <v>11979</v>
      </c>
      <c r="BN6527" s="18" t="s">
        <v>636</v>
      </c>
      <c r="BO6527" s="18" t="s">
        <v>11413</v>
      </c>
      <c r="BU6527" s="18" t="s">
        <v>11979</v>
      </c>
      <c r="BV6527" s="18" t="s">
        <v>636</v>
      </c>
      <c r="BW6527" s="18" t="s">
        <v>11413</v>
      </c>
    </row>
    <row r="6528" spans="51:75" x14ac:dyDescent="0.3">
      <c r="AY6528" s="94" t="e">
        <f>VLOOKUP(C6528,#REF!, 2,FALSE)</f>
        <v>#REF!</v>
      </c>
      <c r="BM6528" s="18" t="s">
        <v>11980</v>
      </c>
      <c r="BN6528" s="18" t="s">
        <v>815</v>
      </c>
      <c r="BO6528" s="18" t="s">
        <v>11981</v>
      </c>
      <c r="BU6528" s="18" t="s">
        <v>11980</v>
      </c>
      <c r="BV6528" s="18" t="s">
        <v>815</v>
      </c>
      <c r="BW6528" s="18" t="s">
        <v>11981</v>
      </c>
    </row>
    <row r="6529" spans="51:75" x14ac:dyDescent="0.3">
      <c r="AY6529" s="94" t="e">
        <f>VLOOKUP(C6529,#REF!, 2,FALSE)</f>
        <v>#REF!</v>
      </c>
      <c r="BM6529" s="18" t="s">
        <v>11982</v>
      </c>
      <c r="BN6529" s="18" t="s">
        <v>787</v>
      </c>
      <c r="BO6529" s="18" t="s">
        <v>3302</v>
      </c>
      <c r="BU6529" s="18" t="s">
        <v>11982</v>
      </c>
      <c r="BV6529" s="18" t="s">
        <v>787</v>
      </c>
      <c r="BW6529" s="18" t="s">
        <v>3302</v>
      </c>
    </row>
    <row r="6530" spans="51:75" x14ac:dyDescent="0.3">
      <c r="AY6530" s="94" t="e">
        <f>VLOOKUP(C6530,#REF!, 2,FALSE)</f>
        <v>#REF!</v>
      </c>
      <c r="BM6530" s="18" t="s">
        <v>11983</v>
      </c>
      <c r="BN6530" s="18" t="s">
        <v>815</v>
      </c>
      <c r="BO6530" s="18" t="s">
        <v>11984</v>
      </c>
      <c r="BU6530" s="18" t="s">
        <v>11983</v>
      </c>
      <c r="BV6530" s="18" t="s">
        <v>815</v>
      </c>
      <c r="BW6530" s="18" t="s">
        <v>11984</v>
      </c>
    </row>
    <row r="6531" spans="51:75" x14ac:dyDescent="0.3">
      <c r="AY6531" s="94" t="e">
        <f>VLOOKUP(C6531,#REF!, 2,FALSE)</f>
        <v>#REF!</v>
      </c>
      <c r="BM6531" s="18" t="s">
        <v>11985</v>
      </c>
      <c r="BN6531" s="18" t="s">
        <v>864</v>
      </c>
      <c r="BO6531" s="18" t="s">
        <v>5389</v>
      </c>
      <c r="BU6531" s="18" t="s">
        <v>11985</v>
      </c>
      <c r="BV6531" s="18" t="s">
        <v>864</v>
      </c>
      <c r="BW6531" s="18" t="s">
        <v>5389</v>
      </c>
    </row>
    <row r="6532" spans="51:75" x14ac:dyDescent="0.3">
      <c r="AY6532" s="94" t="e">
        <f>VLOOKUP(C6532,#REF!, 2,FALSE)</f>
        <v>#REF!</v>
      </c>
      <c r="BM6532" s="18" t="s">
        <v>11986</v>
      </c>
      <c r="BN6532" s="18" t="s">
        <v>619</v>
      </c>
      <c r="BO6532" s="18" t="s">
        <v>11987</v>
      </c>
      <c r="BU6532" s="18" t="s">
        <v>11986</v>
      </c>
      <c r="BV6532" s="18" t="s">
        <v>619</v>
      </c>
      <c r="BW6532" s="18" t="s">
        <v>11987</v>
      </c>
    </row>
    <row r="6533" spans="51:75" x14ac:dyDescent="0.3">
      <c r="AY6533" s="94" t="e">
        <f>VLOOKUP(C6533,#REF!, 2,FALSE)</f>
        <v>#REF!</v>
      </c>
      <c r="BM6533" s="18" t="s">
        <v>11988</v>
      </c>
      <c r="BN6533" s="18" t="s">
        <v>17081</v>
      </c>
      <c r="BO6533" s="18" t="s">
        <v>11989</v>
      </c>
      <c r="BU6533" s="18" t="s">
        <v>11988</v>
      </c>
      <c r="BV6533" s="18" t="s">
        <v>17081</v>
      </c>
      <c r="BW6533" s="18" t="s">
        <v>11989</v>
      </c>
    </row>
    <row r="6534" spans="51:75" x14ac:dyDescent="0.3">
      <c r="AY6534" s="94" t="e">
        <f>VLOOKUP(C6534,#REF!, 2,FALSE)</f>
        <v>#REF!</v>
      </c>
      <c r="BM6534" s="18" t="s">
        <v>11990</v>
      </c>
      <c r="BN6534" s="18" t="s">
        <v>815</v>
      </c>
      <c r="BO6534" s="18" t="s">
        <v>11991</v>
      </c>
      <c r="BU6534" s="18" t="s">
        <v>11990</v>
      </c>
      <c r="BV6534" s="18" t="s">
        <v>815</v>
      </c>
      <c r="BW6534" s="18" t="s">
        <v>11991</v>
      </c>
    </row>
    <row r="6535" spans="51:75" x14ac:dyDescent="0.3">
      <c r="AY6535" s="94" t="e">
        <f>VLOOKUP(C6535,#REF!, 2,FALSE)</f>
        <v>#REF!</v>
      </c>
      <c r="BM6535" s="18" t="s">
        <v>406</v>
      </c>
      <c r="BN6535" s="18" t="s">
        <v>642</v>
      </c>
      <c r="BO6535" s="18" t="s">
        <v>2077</v>
      </c>
      <c r="BU6535" s="18" t="s">
        <v>406</v>
      </c>
      <c r="BV6535" s="18" t="s">
        <v>642</v>
      </c>
      <c r="BW6535" s="18" t="s">
        <v>2077</v>
      </c>
    </row>
    <row r="6536" spans="51:75" x14ac:dyDescent="0.3">
      <c r="AY6536" s="94" t="e">
        <f>VLOOKUP(C6536,#REF!, 2,FALSE)</f>
        <v>#REF!</v>
      </c>
      <c r="BM6536" s="18" t="s">
        <v>11992</v>
      </c>
      <c r="BN6536" s="18" t="s">
        <v>642</v>
      </c>
      <c r="BO6536" s="18" t="s">
        <v>11413</v>
      </c>
      <c r="BU6536" s="18" t="s">
        <v>11992</v>
      </c>
      <c r="BV6536" s="18" t="s">
        <v>642</v>
      </c>
      <c r="BW6536" s="18" t="s">
        <v>11413</v>
      </c>
    </row>
    <row r="6537" spans="51:75" x14ac:dyDescent="0.3">
      <c r="AY6537" s="94" t="e">
        <f>VLOOKUP(C6537,#REF!, 2,FALSE)</f>
        <v>#REF!</v>
      </c>
      <c r="BM6537" s="18" t="s">
        <v>11993</v>
      </c>
      <c r="BN6537" s="18" t="s">
        <v>642</v>
      </c>
      <c r="BO6537" s="18" t="s">
        <v>11413</v>
      </c>
      <c r="BU6537" s="18" t="s">
        <v>11993</v>
      </c>
      <c r="BV6537" s="18" t="s">
        <v>642</v>
      </c>
      <c r="BW6537" s="18" t="s">
        <v>11413</v>
      </c>
    </row>
    <row r="6538" spans="51:75" x14ac:dyDescent="0.3">
      <c r="AY6538" s="94" t="e">
        <f>VLOOKUP(C6538,#REF!, 2,FALSE)</f>
        <v>#REF!</v>
      </c>
      <c r="BM6538" s="18" t="s">
        <v>11994</v>
      </c>
      <c r="BN6538" s="18" t="s">
        <v>636</v>
      </c>
      <c r="BO6538" s="18" t="s">
        <v>11413</v>
      </c>
      <c r="BU6538" s="18" t="s">
        <v>11994</v>
      </c>
      <c r="BV6538" s="18" t="s">
        <v>636</v>
      </c>
      <c r="BW6538" s="18" t="s">
        <v>11413</v>
      </c>
    </row>
    <row r="6539" spans="51:75" x14ac:dyDescent="0.3">
      <c r="AY6539" s="94" t="e">
        <f>VLOOKUP(C6539,#REF!, 2,FALSE)</f>
        <v>#REF!</v>
      </c>
      <c r="BM6539" s="18" t="s">
        <v>11995</v>
      </c>
      <c r="BN6539" s="18" t="s">
        <v>645</v>
      </c>
      <c r="BO6539" s="18" t="s">
        <v>11996</v>
      </c>
      <c r="BU6539" s="18" t="s">
        <v>11995</v>
      </c>
      <c r="BV6539" s="18" t="s">
        <v>645</v>
      </c>
      <c r="BW6539" s="18" t="s">
        <v>11996</v>
      </c>
    </row>
    <row r="6540" spans="51:75" x14ac:dyDescent="0.3">
      <c r="AY6540" s="94" t="e">
        <f>VLOOKUP(C6540,#REF!, 2,FALSE)</f>
        <v>#REF!</v>
      </c>
      <c r="BM6540" s="18" t="s">
        <v>2097</v>
      </c>
      <c r="BN6540" s="18" t="s">
        <v>642</v>
      </c>
      <c r="BO6540" s="18" t="s">
        <v>4408</v>
      </c>
      <c r="BU6540" s="18" t="s">
        <v>2097</v>
      </c>
      <c r="BV6540" s="18" t="s">
        <v>642</v>
      </c>
      <c r="BW6540" s="18" t="s">
        <v>4408</v>
      </c>
    </row>
    <row r="6541" spans="51:75" x14ac:dyDescent="0.3">
      <c r="AY6541" s="94" t="e">
        <f>VLOOKUP(C6541,#REF!, 2,FALSE)</f>
        <v>#REF!</v>
      </c>
      <c r="BM6541" s="18" t="s">
        <v>11997</v>
      </c>
      <c r="BN6541" s="18" t="s">
        <v>618</v>
      </c>
      <c r="BO6541" s="18" t="s">
        <v>8500</v>
      </c>
      <c r="BU6541" s="18" t="s">
        <v>11997</v>
      </c>
      <c r="BV6541" s="18" t="s">
        <v>618</v>
      </c>
      <c r="BW6541" s="18" t="s">
        <v>8500</v>
      </c>
    </row>
    <row r="6542" spans="51:75" x14ac:dyDescent="0.3">
      <c r="AY6542" s="94" t="e">
        <f>VLOOKUP(C6542,#REF!, 2,FALSE)</f>
        <v>#REF!</v>
      </c>
      <c r="BM6542" s="18" t="s">
        <v>2098</v>
      </c>
      <c r="BN6542" s="18" t="s">
        <v>642</v>
      </c>
      <c r="BO6542" s="18" t="s">
        <v>2998</v>
      </c>
      <c r="BU6542" s="18" t="s">
        <v>2098</v>
      </c>
      <c r="BV6542" s="18" t="s">
        <v>642</v>
      </c>
      <c r="BW6542" s="18" t="s">
        <v>2998</v>
      </c>
    </row>
    <row r="6543" spans="51:75" x14ac:dyDescent="0.3">
      <c r="AY6543" s="94" t="e">
        <f>VLOOKUP(C6543,#REF!, 2,FALSE)</f>
        <v>#REF!</v>
      </c>
      <c r="BM6543" s="18" t="s">
        <v>2099</v>
      </c>
      <c r="BN6543" s="18" t="s">
        <v>645</v>
      </c>
      <c r="BO6543" s="18" t="s">
        <v>1467</v>
      </c>
      <c r="BU6543" s="18" t="s">
        <v>2099</v>
      </c>
      <c r="BV6543" s="18" t="s">
        <v>645</v>
      </c>
      <c r="BW6543" s="18" t="s">
        <v>1467</v>
      </c>
    </row>
    <row r="6544" spans="51:75" x14ac:dyDescent="0.3">
      <c r="AY6544" s="94" t="e">
        <f>VLOOKUP(C6544,#REF!, 2,FALSE)</f>
        <v>#REF!</v>
      </c>
      <c r="BM6544" s="18" t="s">
        <v>11998</v>
      </c>
      <c r="BN6544" s="18" t="s">
        <v>642</v>
      </c>
      <c r="BO6544" s="18" t="s">
        <v>4062</v>
      </c>
      <c r="BU6544" s="18" t="s">
        <v>11998</v>
      </c>
      <c r="BV6544" s="18" t="s">
        <v>642</v>
      </c>
      <c r="BW6544" s="18" t="s">
        <v>4062</v>
      </c>
    </row>
    <row r="6545" spans="51:75" x14ac:dyDescent="0.3">
      <c r="AY6545" s="94" t="e">
        <f>VLOOKUP(C6545,#REF!, 2,FALSE)</f>
        <v>#REF!</v>
      </c>
      <c r="BM6545" s="18" t="s">
        <v>11999</v>
      </c>
      <c r="BN6545" s="18" t="s">
        <v>636</v>
      </c>
      <c r="BO6545" s="18" t="s">
        <v>12000</v>
      </c>
      <c r="BU6545" s="18" t="s">
        <v>11999</v>
      </c>
      <c r="BV6545" s="18" t="s">
        <v>636</v>
      </c>
      <c r="BW6545" s="18" t="s">
        <v>12000</v>
      </c>
    </row>
    <row r="6546" spans="51:75" x14ac:dyDescent="0.3">
      <c r="AY6546" s="94" t="e">
        <f>VLOOKUP(C6546,#REF!, 2,FALSE)</f>
        <v>#REF!</v>
      </c>
      <c r="BM6546" s="18" t="s">
        <v>12001</v>
      </c>
      <c r="BN6546" s="18" t="s">
        <v>1532</v>
      </c>
      <c r="BO6546" s="18" t="s">
        <v>2998</v>
      </c>
      <c r="BU6546" s="18" t="s">
        <v>12001</v>
      </c>
      <c r="BV6546" s="18" t="s">
        <v>1532</v>
      </c>
      <c r="BW6546" s="18" t="s">
        <v>2998</v>
      </c>
    </row>
    <row r="6547" spans="51:75" x14ac:dyDescent="0.3">
      <c r="AY6547" s="94" t="e">
        <f>VLOOKUP(C6547,#REF!, 2,FALSE)</f>
        <v>#REF!</v>
      </c>
      <c r="BM6547" s="18" t="s">
        <v>2100</v>
      </c>
      <c r="BN6547" s="18" t="s">
        <v>3024</v>
      </c>
      <c r="BO6547" s="18" t="s">
        <v>784</v>
      </c>
      <c r="BU6547" s="18" t="s">
        <v>2100</v>
      </c>
      <c r="BV6547" s="18" t="s">
        <v>3024</v>
      </c>
      <c r="BW6547" s="18" t="s">
        <v>784</v>
      </c>
    </row>
    <row r="6548" spans="51:75" x14ac:dyDescent="0.3">
      <c r="AY6548" s="94" t="e">
        <f>VLOOKUP(C6548,#REF!, 2,FALSE)</f>
        <v>#REF!</v>
      </c>
      <c r="BM6548" s="18" t="s">
        <v>12002</v>
      </c>
      <c r="BN6548" s="18" t="s">
        <v>3290</v>
      </c>
      <c r="BO6548" s="18" t="s">
        <v>11879</v>
      </c>
      <c r="BU6548" s="18" t="s">
        <v>12002</v>
      </c>
      <c r="BV6548" s="18" t="s">
        <v>3290</v>
      </c>
      <c r="BW6548" s="18" t="s">
        <v>11879</v>
      </c>
    </row>
    <row r="6549" spans="51:75" x14ac:dyDescent="0.3">
      <c r="AY6549" s="94" t="e">
        <f>VLOOKUP(C6549,#REF!, 2,FALSE)</f>
        <v>#REF!</v>
      </c>
      <c r="BM6549" s="18" t="s">
        <v>12003</v>
      </c>
      <c r="BN6549" s="18" t="s">
        <v>667</v>
      </c>
      <c r="BO6549" s="18" t="s">
        <v>1506</v>
      </c>
      <c r="BU6549" s="18" t="s">
        <v>12003</v>
      </c>
      <c r="BV6549" s="18" t="s">
        <v>667</v>
      </c>
      <c r="BW6549" s="18" t="s">
        <v>1506</v>
      </c>
    </row>
    <row r="6550" spans="51:75" x14ac:dyDescent="0.3">
      <c r="AY6550" s="94" t="e">
        <f>VLOOKUP(C6550,#REF!, 2,FALSE)</f>
        <v>#REF!</v>
      </c>
      <c r="BM6550" s="18" t="s">
        <v>12004</v>
      </c>
      <c r="BN6550" s="18" t="s">
        <v>636</v>
      </c>
      <c r="BO6550" s="18" t="s">
        <v>2998</v>
      </c>
      <c r="BU6550" s="18" t="s">
        <v>12004</v>
      </c>
      <c r="BV6550" s="18" t="s">
        <v>636</v>
      </c>
      <c r="BW6550" s="18" t="s">
        <v>2998</v>
      </c>
    </row>
    <row r="6551" spans="51:75" x14ac:dyDescent="0.3">
      <c r="AY6551" s="94" t="e">
        <f>VLOOKUP(C6551,#REF!, 2,FALSE)</f>
        <v>#REF!</v>
      </c>
      <c r="BM6551" s="18" t="s">
        <v>12005</v>
      </c>
      <c r="BN6551" s="18" t="s">
        <v>3290</v>
      </c>
      <c r="BO6551" s="18" t="s">
        <v>10043</v>
      </c>
      <c r="BU6551" s="18" t="s">
        <v>12005</v>
      </c>
      <c r="BV6551" s="18" t="s">
        <v>3290</v>
      </c>
      <c r="BW6551" s="18" t="s">
        <v>10043</v>
      </c>
    </row>
    <row r="6552" spans="51:75" x14ac:dyDescent="0.3">
      <c r="AY6552" s="94" t="e">
        <f>VLOOKUP(C6552,#REF!, 2,FALSE)</f>
        <v>#REF!</v>
      </c>
      <c r="BM6552" s="18" t="s">
        <v>12006</v>
      </c>
      <c r="BN6552" s="18" t="s">
        <v>783</v>
      </c>
      <c r="BO6552" s="18" t="s">
        <v>2998</v>
      </c>
      <c r="BU6552" s="18" t="s">
        <v>12006</v>
      </c>
      <c r="BV6552" s="18" t="s">
        <v>783</v>
      </c>
      <c r="BW6552" s="18" t="s">
        <v>2998</v>
      </c>
    </row>
    <row r="6553" spans="51:75" x14ac:dyDescent="0.3">
      <c r="AY6553" s="94" t="e">
        <f>VLOOKUP(C6553,#REF!, 2,FALSE)</f>
        <v>#REF!</v>
      </c>
      <c r="BM6553" s="18" t="s">
        <v>12007</v>
      </c>
      <c r="BN6553" s="18" t="s">
        <v>3024</v>
      </c>
      <c r="BO6553" s="18" t="s">
        <v>2154</v>
      </c>
      <c r="BU6553" s="18" t="s">
        <v>12007</v>
      </c>
      <c r="BV6553" s="18" t="s">
        <v>3024</v>
      </c>
      <c r="BW6553" s="18" t="s">
        <v>2154</v>
      </c>
    </row>
    <row r="6554" spans="51:75" x14ac:dyDescent="0.3">
      <c r="AY6554" s="94" t="e">
        <f>VLOOKUP(C6554,#REF!, 2,FALSE)</f>
        <v>#REF!</v>
      </c>
      <c r="BM6554" s="18" t="s">
        <v>12008</v>
      </c>
      <c r="BN6554" s="18" t="s">
        <v>815</v>
      </c>
      <c r="BO6554" s="18" t="s">
        <v>2998</v>
      </c>
      <c r="BU6554" s="18" t="s">
        <v>12008</v>
      </c>
      <c r="BV6554" s="18" t="s">
        <v>815</v>
      </c>
      <c r="BW6554" s="18" t="s">
        <v>2998</v>
      </c>
    </row>
    <row r="6555" spans="51:75" x14ac:dyDescent="0.3">
      <c r="AY6555" s="94" t="e">
        <f>VLOOKUP(C6555,#REF!, 2,FALSE)</f>
        <v>#REF!</v>
      </c>
      <c r="BM6555" s="18" t="s">
        <v>12009</v>
      </c>
      <c r="BN6555" s="18" t="s">
        <v>1152</v>
      </c>
      <c r="BO6555" s="18" t="s">
        <v>1435</v>
      </c>
      <c r="BU6555" s="18" t="s">
        <v>12009</v>
      </c>
      <c r="BV6555" s="18" t="s">
        <v>1152</v>
      </c>
      <c r="BW6555" s="18" t="s">
        <v>1435</v>
      </c>
    </row>
    <row r="6556" spans="51:75" x14ac:dyDescent="0.3">
      <c r="AY6556" s="94" t="e">
        <f>VLOOKUP(C6556,#REF!, 2,FALSE)</f>
        <v>#REF!</v>
      </c>
      <c r="BM6556" s="18" t="s">
        <v>12010</v>
      </c>
      <c r="BN6556" s="18" t="s">
        <v>1152</v>
      </c>
      <c r="BO6556" s="18" t="s">
        <v>947</v>
      </c>
      <c r="BU6556" s="18" t="s">
        <v>12010</v>
      </c>
      <c r="BV6556" s="18" t="s">
        <v>1152</v>
      </c>
      <c r="BW6556" s="18" t="s">
        <v>947</v>
      </c>
    </row>
    <row r="6557" spans="51:75" x14ac:dyDescent="0.3">
      <c r="AY6557" s="94" t="e">
        <f>VLOOKUP(C6557,#REF!, 2,FALSE)</f>
        <v>#REF!</v>
      </c>
      <c r="BM6557" s="18" t="s">
        <v>12011</v>
      </c>
      <c r="BN6557" s="18" t="s">
        <v>790</v>
      </c>
      <c r="BO6557" s="18" t="s">
        <v>2708</v>
      </c>
      <c r="BU6557" s="18" t="s">
        <v>12011</v>
      </c>
      <c r="BV6557" s="18" t="s">
        <v>790</v>
      </c>
      <c r="BW6557" s="18" t="s">
        <v>2708</v>
      </c>
    </row>
    <row r="6558" spans="51:75" x14ac:dyDescent="0.3">
      <c r="AY6558" s="94" t="e">
        <f>VLOOKUP(C6558,#REF!, 2,FALSE)</f>
        <v>#REF!</v>
      </c>
      <c r="BM6558" s="18" t="s">
        <v>12012</v>
      </c>
      <c r="BN6558" s="18" t="s">
        <v>792</v>
      </c>
      <c r="BO6558" s="18" t="s">
        <v>9605</v>
      </c>
      <c r="BU6558" s="18" t="s">
        <v>12012</v>
      </c>
      <c r="BV6558" s="18" t="s">
        <v>792</v>
      </c>
      <c r="BW6558" s="18" t="s">
        <v>9605</v>
      </c>
    </row>
    <row r="6559" spans="51:75" x14ac:dyDescent="0.3">
      <c r="AY6559" s="94" t="e">
        <f>VLOOKUP(C6559,#REF!, 2,FALSE)</f>
        <v>#REF!</v>
      </c>
      <c r="BM6559" s="18" t="s">
        <v>12013</v>
      </c>
      <c r="BN6559" s="18" t="s">
        <v>3021</v>
      </c>
      <c r="BO6559" s="18" t="s">
        <v>12014</v>
      </c>
      <c r="BU6559" s="18" t="s">
        <v>12013</v>
      </c>
      <c r="BV6559" s="18" t="s">
        <v>3021</v>
      </c>
      <c r="BW6559" s="18" t="s">
        <v>12014</v>
      </c>
    </row>
    <row r="6560" spans="51:75" x14ac:dyDescent="0.3">
      <c r="AY6560" s="94" t="e">
        <f>VLOOKUP(C6560,#REF!, 2,FALSE)</f>
        <v>#REF!</v>
      </c>
      <c r="BM6560" s="18" t="s">
        <v>12015</v>
      </c>
      <c r="BN6560" s="18" t="s">
        <v>792</v>
      </c>
      <c r="BO6560" s="18" t="s">
        <v>9639</v>
      </c>
      <c r="BU6560" s="18" t="s">
        <v>12015</v>
      </c>
      <c r="BV6560" s="18" t="s">
        <v>792</v>
      </c>
      <c r="BW6560" s="18" t="s">
        <v>9639</v>
      </c>
    </row>
    <row r="6561" spans="51:75" x14ac:dyDescent="0.3">
      <c r="AY6561" s="94" t="e">
        <f>VLOOKUP(C6561,#REF!, 2,FALSE)</f>
        <v>#REF!</v>
      </c>
      <c r="BM6561" s="18" t="s">
        <v>12016</v>
      </c>
      <c r="BN6561" s="18" t="s">
        <v>3021</v>
      </c>
      <c r="BO6561" s="18" t="s">
        <v>12017</v>
      </c>
      <c r="BU6561" s="18" t="s">
        <v>12016</v>
      </c>
      <c r="BV6561" s="18" t="s">
        <v>3021</v>
      </c>
      <c r="BW6561" s="18" t="s">
        <v>12017</v>
      </c>
    </row>
    <row r="6562" spans="51:75" x14ac:dyDescent="0.3">
      <c r="AY6562" s="94" t="e">
        <f>VLOOKUP(C6562,#REF!, 2,FALSE)</f>
        <v>#REF!</v>
      </c>
      <c r="BM6562" s="18" t="s">
        <v>12018</v>
      </c>
      <c r="BN6562" s="18" t="s">
        <v>783</v>
      </c>
      <c r="BO6562" s="18" t="s">
        <v>2998</v>
      </c>
      <c r="BU6562" s="18" t="s">
        <v>12018</v>
      </c>
      <c r="BV6562" s="18" t="s">
        <v>783</v>
      </c>
      <c r="BW6562" s="18" t="s">
        <v>2998</v>
      </c>
    </row>
    <row r="6563" spans="51:75" x14ac:dyDescent="0.3">
      <c r="AY6563" s="94" t="e">
        <f>VLOOKUP(C6563,#REF!, 2,FALSE)</f>
        <v>#REF!</v>
      </c>
      <c r="BM6563" s="18" t="s">
        <v>12019</v>
      </c>
      <c r="BN6563" s="18" t="s">
        <v>938</v>
      </c>
      <c r="BO6563" s="18" t="s">
        <v>2998</v>
      </c>
      <c r="BU6563" s="18" t="s">
        <v>12019</v>
      </c>
      <c r="BV6563" s="18" t="s">
        <v>938</v>
      </c>
      <c r="BW6563" s="18" t="s">
        <v>2998</v>
      </c>
    </row>
    <row r="6564" spans="51:75" x14ac:dyDescent="0.3">
      <c r="AY6564" s="94" t="e">
        <f>VLOOKUP(C6564,#REF!, 2,FALSE)</f>
        <v>#REF!</v>
      </c>
      <c r="BM6564" s="18" t="s">
        <v>12020</v>
      </c>
      <c r="BN6564" s="18" t="s">
        <v>630</v>
      </c>
      <c r="BO6564" s="18" t="s">
        <v>12021</v>
      </c>
      <c r="BU6564" s="18" t="s">
        <v>12020</v>
      </c>
      <c r="BV6564" s="18" t="s">
        <v>630</v>
      </c>
      <c r="BW6564" s="18" t="s">
        <v>12021</v>
      </c>
    </row>
    <row r="6565" spans="51:75" x14ac:dyDescent="0.3">
      <c r="AY6565" s="94" t="e">
        <f>VLOOKUP(C6565,#REF!, 2,FALSE)</f>
        <v>#REF!</v>
      </c>
      <c r="BM6565" s="18" t="s">
        <v>12022</v>
      </c>
      <c r="BN6565" s="18" t="s">
        <v>621</v>
      </c>
      <c r="BO6565" s="18" t="s">
        <v>2998</v>
      </c>
      <c r="BU6565" s="18" t="s">
        <v>12022</v>
      </c>
      <c r="BV6565" s="18" t="s">
        <v>621</v>
      </c>
      <c r="BW6565" s="18" t="s">
        <v>2998</v>
      </c>
    </row>
    <row r="6566" spans="51:75" x14ac:dyDescent="0.3">
      <c r="AY6566" s="94" t="e">
        <f>VLOOKUP(C6566,#REF!, 2,FALSE)</f>
        <v>#REF!</v>
      </c>
      <c r="BM6566" s="18" t="s">
        <v>2101</v>
      </c>
      <c r="BN6566" s="18" t="s">
        <v>642</v>
      </c>
      <c r="BO6566" s="18" t="s">
        <v>2998</v>
      </c>
      <c r="BU6566" s="18" t="s">
        <v>2101</v>
      </c>
      <c r="BV6566" s="18" t="s">
        <v>642</v>
      </c>
      <c r="BW6566" s="18" t="s">
        <v>2998</v>
      </c>
    </row>
    <row r="6567" spans="51:75" x14ac:dyDescent="0.3">
      <c r="AY6567" s="94" t="e">
        <f>VLOOKUP(C6567,#REF!, 2,FALSE)</f>
        <v>#REF!</v>
      </c>
      <c r="BM6567" s="18" t="s">
        <v>12024</v>
      </c>
      <c r="BN6567" s="18" t="s">
        <v>1532</v>
      </c>
      <c r="BO6567" s="18" t="s">
        <v>2998</v>
      </c>
      <c r="BU6567" s="18" t="s">
        <v>12024</v>
      </c>
      <c r="BV6567" s="18" t="s">
        <v>1532</v>
      </c>
      <c r="BW6567" s="18" t="s">
        <v>2998</v>
      </c>
    </row>
    <row r="6568" spans="51:75" x14ac:dyDescent="0.3">
      <c r="AY6568" s="94" t="e">
        <f>VLOOKUP(C6568,#REF!, 2,FALSE)</f>
        <v>#REF!</v>
      </c>
      <c r="BM6568" s="18" t="s">
        <v>12025</v>
      </c>
      <c r="BN6568" s="18" t="s">
        <v>1015</v>
      </c>
      <c r="BO6568" s="18" t="s">
        <v>2998</v>
      </c>
      <c r="BU6568" s="18" t="s">
        <v>12025</v>
      </c>
      <c r="BV6568" s="18" t="s">
        <v>1015</v>
      </c>
      <c r="BW6568" s="18" t="s">
        <v>2998</v>
      </c>
    </row>
    <row r="6569" spans="51:75" x14ac:dyDescent="0.3">
      <c r="AY6569" s="94" t="e">
        <f>VLOOKUP(C6569,#REF!, 2,FALSE)</f>
        <v>#REF!</v>
      </c>
      <c r="BM6569" s="18" t="s">
        <v>12027</v>
      </c>
      <c r="BN6569" s="18" t="s">
        <v>1532</v>
      </c>
      <c r="BO6569" s="18" t="s">
        <v>12028</v>
      </c>
      <c r="BU6569" s="18" t="s">
        <v>12027</v>
      </c>
      <c r="BV6569" s="18" t="s">
        <v>1532</v>
      </c>
      <c r="BW6569" s="18" t="s">
        <v>12028</v>
      </c>
    </row>
    <row r="6570" spans="51:75" x14ac:dyDescent="0.3">
      <c r="AY6570" s="94" t="e">
        <f>VLOOKUP(C6570,#REF!, 2,FALSE)</f>
        <v>#REF!</v>
      </c>
      <c r="BM6570" s="18" t="s">
        <v>12029</v>
      </c>
      <c r="BN6570" s="18" t="s">
        <v>1015</v>
      </c>
      <c r="BO6570" s="18" t="s">
        <v>12028</v>
      </c>
      <c r="BU6570" s="18" t="s">
        <v>12029</v>
      </c>
      <c r="BV6570" s="18" t="s">
        <v>1015</v>
      </c>
      <c r="BW6570" s="18" t="s">
        <v>12028</v>
      </c>
    </row>
    <row r="6571" spans="51:75" x14ac:dyDescent="0.3">
      <c r="AY6571" s="94" t="e">
        <f>VLOOKUP(C6571,#REF!, 2,FALSE)</f>
        <v>#REF!</v>
      </c>
      <c r="BM6571" s="18" t="s">
        <v>12030</v>
      </c>
      <c r="BN6571" s="18" t="s">
        <v>1532</v>
      </c>
      <c r="BO6571" s="18" t="s">
        <v>10739</v>
      </c>
      <c r="BU6571" s="18" t="s">
        <v>12030</v>
      </c>
      <c r="BV6571" s="18" t="s">
        <v>1532</v>
      </c>
      <c r="BW6571" s="18" t="s">
        <v>10739</v>
      </c>
    </row>
    <row r="6572" spans="51:75" x14ac:dyDescent="0.3">
      <c r="AY6572" s="94" t="e">
        <f>VLOOKUP(C6572,#REF!, 2,FALSE)</f>
        <v>#REF!</v>
      </c>
      <c r="BM6572" s="18" t="s">
        <v>412</v>
      </c>
      <c r="BN6572" s="18" t="s">
        <v>1015</v>
      </c>
      <c r="BO6572" s="18" t="s">
        <v>2998</v>
      </c>
      <c r="BU6572" s="18" t="s">
        <v>412</v>
      </c>
      <c r="BV6572" s="18" t="s">
        <v>1015</v>
      </c>
      <c r="BW6572" s="18" t="s">
        <v>2998</v>
      </c>
    </row>
    <row r="6573" spans="51:75" x14ac:dyDescent="0.3">
      <c r="AY6573" s="94" t="e">
        <f>VLOOKUP(C6573,#REF!, 2,FALSE)</f>
        <v>#REF!</v>
      </c>
      <c r="BM6573" s="18" t="s">
        <v>12031</v>
      </c>
      <c r="BN6573" s="18" t="s">
        <v>1532</v>
      </c>
      <c r="BO6573" s="18" t="s">
        <v>11413</v>
      </c>
      <c r="BU6573" s="18" t="s">
        <v>12031</v>
      </c>
      <c r="BV6573" s="18" t="s">
        <v>1532</v>
      </c>
      <c r="BW6573" s="18" t="s">
        <v>11413</v>
      </c>
    </row>
    <row r="6574" spans="51:75" x14ac:dyDescent="0.3">
      <c r="AY6574" s="94" t="e">
        <f>VLOOKUP(C6574,#REF!, 2,FALSE)</f>
        <v>#REF!</v>
      </c>
      <c r="BM6574" s="18" t="s">
        <v>2102</v>
      </c>
      <c r="BN6574" s="18" t="s">
        <v>742</v>
      </c>
      <c r="BO6574" s="18" t="s">
        <v>2998</v>
      </c>
      <c r="BU6574" s="18" t="s">
        <v>2102</v>
      </c>
      <c r="BV6574" s="18" t="s">
        <v>742</v>
      </c>
      <c r="BW6574" s="18" t="s">
        <v>2998</v>
      </c>
    </row>
    <row r="6575" spans="51:75" x14ac:dyDescent="0.3">
      <c r="AY6575" s="94" t="e">
        <f>VLOOKUP(C6575,#REF!, 2,FALSE)</f>
        <v>#REF!</v>
      </c>
      <c r="BM6575" s="18" t="s">
        <v>12032</v>
      </c>
      <c r="BN6575" s="18" t="s">
        <v>12033</v>
      </c>
      <c r="BO6575" s="18" t="s">
        <v>7761</v>
      </c>
      <c r="BU6575" s="18" t="s">
        <v>12032</v>
      </c>
      <c r="BV6575" s="18" t="s">
        <v>12033</v>
      </c>
      <c r="BW6575" s="18" t="s">
        <v>7761</v>
      </c>
    </row>
    <row r="6576" spans="51:75" x14ac:dyDescent="0.3">
      <c r="AY6576" s="94" t="e">
        <f>VLOOKUP(C6576,#REF!, 2,FALSE)</f>
        <v>#REF!</v>
      </c>
      <c r="BM6576" s="18" t="s">
        <v>12034</v>
      </c>
      <c r="BN6576" s="18" t="s">
        <v>853</v>
      </c>
      <c r="BO6576" s="18" t="s">
        <v>2998</v>
      </c>
      <c r="BU6576" s="18" t="s">
        <v>12034</v>
      </c>
      <c r="BV6576" s="18" t="s">
        <v>853</v>
      </c>
      <c r="BW6576" s="18" t="s">
        <v>2998</v>
      </c>
    </row>
    <row r="6577" spans="51:75" x14ac:dyDescent="0.3">
      <c r="AY6577" s="94" t="e">
        <f>VLOOKUP(C6577,#REF!, 2,FALSE)</f>
        <v>#REF!</v>
      </c>
      <c r="BM6577" s="18" t="s">
        <v>440</v>
      </c>
      <c r="BN6577" s="18" t="s">
        <v>954</v>
      </c>
      <c r="BO6577" s="18" t="s">
        <v>2998</v>
      </c>
      <c r="BU6577" s="18" t="s">
        <v>440</v>
      </c>
      <c r="BV6577" s="18" t="s">
        <v>954</v>
      </c>
      <c r="BW6577" s="18" t="s">
        <v>2998</v>
      </c>
    </row>
    <row r="6578" spans="51:75" x14ac:dyDescent="0.3">
      <c r="AY6578" s="94" t="e">
        <f>VLOOKUP(C6578,#REF!, 2,FALSE)</f>
        <v>#REF!</v>
      </c>
      <c r="BM6578" s="18" t="s">
        <v>12035</v>
      </c>
      <c r="BN6578" s="18" t="s">
        <v>783</v>
      </c>
      <c r="BO6578" s="18" t="s">
        <v>11381</v>
      </c>
      <c r="BU6578" s="18" t="s">
        <v>12035</v>
      </c>
      <c r="BV6578" s="18" t="s">
        <v>783</v>
      </c>
      <c r="BW6578" s="18" t="s">
        <v>11381</v>
      </c>
    </row>
    <row r="6579" spans="51:75" x14ac:dyDescent="0.3">
      <c r="AY6579" s="94" t="e">
        <f>VLOOKUP(C6579,#REF!, 2,FALSE)</f>
        <v>#REF!</v>
      </c>
      <c r="BM6579" s="18" t="s">
        <v>2103</v>
      </c>
      <c r="BN6579" s="18" t="s">
        <v>664</v>
      </c>
      <c r="BO6579" s="18" t="s">
        <v>5013</v>
      </c>
      <c r="BU6579" s="18" t="s">
        <v>2103</v>
      </c>
      <c r="BV6579" s="18" t="s">
        <v>664</v>
      </c>
      <c r="BW6579" s="18" t="s">
        <v>5013</v>
      </c>
    </row>
    <row r="6580" spans="51:75" x14ac:dyDescent="0.3">
      <c r="AY6580" s="94" t="e">
        <f>VLOOKUP(C6580,#REF!, 2,FALSE)</f>
        <v>#REF!</v>
      </c>
      <c r="BM6580" s="18" t="s">
        <v>12036</v>
      </c>
      <c r="BN6580" s="18" t="s">
        <v>1434</v>
      </c>
      <c r="BO6580" s="18" t="s">
        <v>10582</v>
      </c>
      <c r="BU6580" s="18" t="s">
        <v>12036</v>
      </c>
      <c r="BV6580" s="18" t="s">
        <v>1434</v>
      </c>
      <c r="BW6580" s="18" t="s">
        <v>10582</v>
      </c>
    </row>
    <row r="6581" spans="51:75" x14ac:dyDescent="0.3">
      <c r="AY6581" s="94" t="e">
        <f>VLOOKUP(C6581,#REF!, 2,FALSE)</f>
        <v>#REF!</v>
      </c>
      <c r="BM6581" s="18" t="s">
        <v>12037</v>
      </c>
      <c r="BN6581" s="18" t="s">
        <v>1434</v>
      </c>
      <c r="BO6581" s="18" t="s">
        <v>8445</v>
      </c>
      <c r="BU6581" s="18" t="s">
        <v>12037</v>
      </c>
      <c r="BV6581" s="18" t="s">
        <v>1434</v>
      </c>
      <c r="BW6581" s="18" t="s">
        <v>8445</v>
      </c>
    </row>
    <row r="6582" spans="51:75" x14ac:dyDescent="0.3">
      <c r="AY6582" s="94" t="e">
        <f>VLOOKUP(C6582,#REF!, 2,FALSE)</f>
        <v>#REF!</v>
      </c>
      <c r="BM6582" s="18" t="s">
        <v>12038</v>
      </c>
      <c r="BN6582" s="18" t="s">
        <v>1434</v>
      </c>
      <c r="BO6582" s="18" t="s">
        <v>12039</v>
      </c>
      <c r="BU6582" s="18" t="s">
        <v>12038</v>
      </c>
      <c r="BV6582" s="18" t="s">
        <v>1434</v>
      </c>
      <c r="BW6582" s="18" t="s">
        <v>12039</v>
      </c>
    </row>
    <row r="6583" spans="51:75" x14ac:dyDescent="0.3">
      <c r="AY6583" s="94" t="e">
        <f>VLOOKUP(C6583,#REF!, 2,FALSE)</f>
        <v>#REF!</v>
      </c>
      <c r="BM6583" s="18" t="s">
        <v>12040</v>
      </c>
      <c r="BN6583" s="18" t="s">
        <v>1458</v>
      </c>
      <c r="BO6583" s="18" t="s">
        <v>2998</v>
      </c>
      <c r="BU6583" s="18" t="s">
        <v>12040</v>
      </c>
      <c r="BV6583" s="18" t="s">
        <v>1458</v>
      </c>
      <c r="BW6583" s="18" t="s">
        <v>2998</v>
      </c>
    </row>
    <row r="6584" spans="51:75" x14ac:dyDescent="0.3">
      <c r="AY6584" s="94" t="e">
        <f>VLOOKUP(C6584,#REF!, 2,FALSE)</f>
        <v>#REF!</v>
      </c>
      <c r="BM6584" s="18" t="s">
        <v>12041</v>
      </c>
      <c r="BN6584" s="18" t="s">
        <v>1704</v>
      </c>
      <c r="BO6584" s="18" t="s">
        <v>2885</v>
      </c>
      <c r="BU6584" s="18" t="s">
        <v>12041</v>
      </c>
      <c r="BV6584" s="18" t="s">
        <v>1704</v>
      </c>
      <c r="BW6584" s="18" t="s">
        <v>2885</v>
      </c>
    </row>
    <row r="6585" spans="51:75" x14ac:dyDescent="0.3">
      <c r="AY6585" s="94" t="e">
        <f>VLOOKUP(C6585,#REF!, 2,FALSE)</f>
        <v>#REF!</v>
      </c>
      <c r="BM6585" s="18" t="s">
        <v>12042</v>
      </c>
      <c r="BN6585" s="18" t="s">
        <v>1434</v>
      </c>
      <c r="BO6585" s="18" t="s">
        <v>2998</v>
      </c>
      <c r="BU6585" s="18" t="s">
        <v>12042</v>
      </c>
      <c r="BV6585" s="18" t="s">
        <v>1434</v>
      </c>
      <c r="BW6585" s="18" t="s">
        <v>2998</v>
      </c>
    </row>
    <row r="6586" spans="51:75" x14ac:dyDescent="0.3">
      <c r="AY6586" s="94" t="e">
        <f>VLOOKUP(C6586,#REF!, 2,FALSE)</f>
        <v>#REF!</v>
      </c>
      <c r="BM6586" s="18" t="s">
        <v>12043</v>
      </c>
      <c r="BN6586" s="18" t="s">
        <v>2153</v>
      </c>
      <c r="BO6586" s="18" t="s">
        <v>2998</v>
      </c>
      <c r="BU6586" s="18" t="s">
        <v>12043</v>
      </c>
      <c r="BV6586" s="18" t="s">
        <v>2153</v>
      </c>
      <c r="BW6586" s="18" t="s">
        <v>2998</v>
      </c>
    </row>
    <row r="6587" spans="51:75" x14ac:dyDescent="0.3">
      <c r="AY6587" s="94" t="e">
        <f>VLOOKUP(C6587,#REF!, 2,FALSE)</f>
        <v>#REF!</v>
      </c>
      <c r="BM6587" s="18" t="s">
        <v>12046</v>
      </c>
      <c r="BN6587" s="18" t="s">
        <v>2153</v>
      </c>
      <c r="BO6587" s="18" t="s">
        <v>2998</v>
      </c>
      <c r="BU6587" s="18" t="s">
        <v>12046</v>
      </c>
      <c r="BV6587" s="18" t="s">
        <v>2153</v>
      </c>
      <c r="BW6587" s="18" t="s">
        <v>2998</v>
      </c>
    </row>
    <row r="6588" spans="51:75" x14ac:dyDescent="0.3">
      <c r="AY6588" s="94" t="e">
        <f>VLOOKUP(C6588,#REF!, 2,FALSE)</f>
        <v>#REF!</v>
      </c>
      <c r="BM6588" s="18" t="s">
        <v>12047</v>
      </c>
      <c r="BN6588" s="18" t="s">
        <v>1458</v>
      </c>
      <c r="BO6588" s="18" t="s">
        <v>12048</v>
      </c>
      <c r="BU6588" s="18" t="s">
        <v>12047</v>
      </c>
      <c r="BV6588" s="18" t="s">
        <v>1458</v>
      </c>
      <c r="BW6588" s="18" t="s">
        <v>12048</v>
      </c>
    </row>
    <row r="6589" spans="51:75" x14ac:dyDescent="0.3">
      <c r="AY6589" s="94" t="e">
        <f>VLOOKUP(C6589,#REF!, 2,FALSE)</f>
        <v>#REF!</v>
      </c>
      <c r="BM6589" s="18" t="s">
        <v>12049</v>
      </c>
      <c r="BN6589" s="18" t="s">
        <v>1458</v>
      </c>
      <c r="BO6589" s="18" t="s">
        <v>12048</v>
      </c>
      <c r="BU6589" s="18" t="s">
        <v>12049</v>
      </c>
      <c r="BV6589" s="18" t="s">
        <v>1458</v>
      </c>
      <c r="BW6589" s="18" t="s">
        <v>12048</v>
      </c>
    </row>
    <row r="6590" spans="51:75" x14ac:dyDescent="0.3">
      <c r="AY6590" s="94" t="e">
        <f>VLOOKUP(C6590,#REF!, 2,FALSE)</f>
        <v>#REF!</v>
      </c>
      <c r="BM6590" s="18" t="s">
        <v>12050</v>
      </c>
      <c r="BN6590" s="18" t="s">
        <v>954</v>
      </c>
      <c r="BO6590" s="18" t="s">
        <v>1846</v>
      </c>
      <c r="BU6590" s="18" t="s">
        <v>12050</v>
      </c>
      <c r="BV6590" s="18" t="s">
        <v>954</v>
      </c>
      <c r="BW6590" s="18" t="s">
        <v>1846</v>
      </c>
    </row>
    <row r="6591" spans="51:75" x14ac:dyDescent="0.3">
      <c r="AY6591" s="94" t="e">
        <f>VLOOKUP(C6591,#REF!, 2,FALSE)</f>
        <v>#REF!</v>
      </c>
      <c r="BM6591" s="18" t="s">
        <v>12051</v>
      </c>
      <c r="BN6591" s="18" t="s">
        <v>669</v>
      </c>
      <c r="BO6591" s="18" t="s">
        <v>2998</v>
      </c>
      <c r="BU6591" s="18" t="s">
        <v>12051</v>
      </c>
      <c r="BV6591" s="18" t="s">
        <v>669</v>
      </c>
      <c r="BW6591" s="18" t="s">
        <v>2998</v>
      </c>
    </row>
    <row r="6592" spans="51:75" x14ac:dyDescent="0.3">
      <c r="AY6592" s="94" t="e">
        <f>VLOOKUP(C6592,#REF!, 2,FALSE)</f>
        <v>#REF!</v>
      </c>
      <c r="BM6592" s="18" t="s">
        <v>12052</v>
      </c>
      <c r="BN6592" s="18" t="s">
        <v>3024</v>
      </c>
      <c r="BO6592" s="18" t="s">
        <v>2998</v>
      </c>
      <c r="BU6592" s="18" t="s">
        <v>12052</v>
      </c>
      <c r="BV6592" s="18" t="s">
        <v>3024</v>
      </c>
      <c r="BW6592" s="18" t="s">
        <v>2998</v>
      </c>
    </row>
    <row r="6593" spans="51:75" x14ac:dyDescent="0.3">
      <c r="AY6593" s="94" t="e">
        <f>VLOOKUP(C6593,#REF!, 2,FALSE)</f>
        <v>#REF!</v>
      </c>
      <c r="BM6593" s="18" t="s">
        <v>12053</v>
      </c>
      <c r="BN6593" s="18" t="s">
        <v>3024</v>
      </c>
      <c r="BO6593" s="18" t="s">
        <v>2998</v>
      </c>
      <c r="BU6593" s="18" t="s">
        <v>12053</v>
      </c>
      <c r="BV6593" s="18" t="s">
        <v>3024</v>
      </c>
      <c r="BW6593" s="18" t="s">
        <v>2998</v>
      </c>
    </row>
    <row r="6594" spans="51:75" x14ac:dyDescent="0.3">
      <c r="AY6594" s="94" t="e">
        <f>VLOOKUP(C6594,#REF!, 2,FALSE)</f>
        <v>#REF!</v>
      </c>
      <c r="BM6594" s="18" t="s">
        <v>12054</v>
      </c>
      <c r="BN6594" s="18" t="s">
        <v>3021</v>
      </c>
      <c r="BO6594" s="18" t="s">
        <v>5305</v>
      </c>
      <c r="BU6594" s="18" t="s">
        <v>12054</v>
      </c>
      <c r="BV6594" s="18" t="s">
        <v>3021</v>
      </c>
      <c r="BW6594" s="18" t="s">
        <v>5305</v>
      </c>
    </row>
    <row r="6595" spans="51:75" x14ac:dyDescent="0.3">
      <c r="AY6595" s="94" t="e">
        <f>VLOOKUP(C6595,#REF!, 2,FALSE)</f>
        <v>#REF!</v>
      </c>
      <c r="BM6595" s="18" t="s">
        <v>12055</v>
      </c>
      <c r="BN6595" s="18" t="s">
        <v>3024</v>
      </c>
      <c r="BO6595" s="18" t="s">
        <v>2998</v>
      </c>
      <c r="BU6595" s="18" t="s">
        <v>12055</v>
      </c>
      <c r="BV6595" s="18" t="s">
        <v>3024</v>
      </c>
      <c r="BW6595" s="18" t="s">
        <v>2998</v>
      </c>
    </row>
    <row r="6596" spans="51:75" x14ac:dyDescent="0.3">
      <c r="AY6596" s="94" t="e">
        <f>VLOOKUP(C6596,#REF!, 2,FALSE)</f>
        <v>#REF!</v>
      </c>
      <c r="BM6596" s="18" t="s">
        <v>2115</v>
      </c>
      <c r="BN6596" s="18" t="s">
        <v>861</v>
      </c>
      <c r="BO6596" s="18" t="s">
        <v>2998</v>
      </c>
      <c r="BU6596" s="18" t="s">
        <v>2115</v>
      </c>
      <c r="BV6596" s="18" t="s">
        <v>861</v>
      </c>
      <c r="BW6596" s="18" t="s">
        <v>2998</v>
      </c>
    </row>
    <row r="6597" spans="51:75" x14ac:dyDescent="0.3">
      <c r="AY6597" s="94" t="e">
        <f>VLOOKUP(C6597,#REF!, 2,FALSE)</f>
        <v>#REF!</v>
      </c>
      <c r="BM6597" s="18" t="s">
        <v>12056</v>
      </c>
      <c r="BN6597" s="18" t="s">
        <v>17081</v>
      </c>
      <c r="BO6597" s="18" t="s">
        <v>12057</v>
      </c>
      <c r="BU6597" s="18" t="s">
        <v>12056</v>
      </c>
      <c r="BV6597" s="18" t="s">
        <v>17081</v>
      </c>
      <c r="BW6597" s="18" t="s">
        <v>12057</v>
      </c>
    </row>
    <row r="6598" spans="51:75" x14ac:dyDescent="0.3">
      <c r="AY6598" s="94" t="e">
        <f>VLOOKUP(C6598,#REF!, 2,FALSE)</f>
        <v>#REF!</v>
      </c>
      <c r="BM6598" s="18" t="s">
        <v>441</v>
      </c>
      <c r="BN6598" s="18" t="s">
        <v>668</v>
      </c>
      <c r="BO6598" s="18" t="s">
        <v>4847</v>
      </c>
      <c r="BU6598" s="18" t="s">
        <v>441</v>
      </c>
      <c r="BV6598" s="18" t="s">
        <v>668</v>
      </c>
      <c r="BW6598" s="18" t="s">
        <v>4847</v>
      </c>
    </row>
    <row r="6599" spans="51:75" x14ac:dyDescent="0.3">
      <c r="AY6599" s="94" t="e">
        <f>VLOOKUP(C6599,#REF!, 2,FALSE)</f>
        <v>#REF!</v>
      </c>
      <c r="BM6599" s="18" t="s">
        <v>12059</v>
      </c>
      <c r="BN6599" s="18" t="s">
        <v>618</v>
      </c>
      <c r="BO6599" s="18" t="s">
        <v>6407</v>
      </c>
      <c r="BU6599" s="18" t="s">
        <v>12059</v>
      </c>
      <c r="BV6599" s="18" t="s">
        <v>618</v>
      </c>
      <c r="BW6599" s="18" t="s">
        <v>6407</v>
      </c>
    </row>
    <row r="6600" spans="51:75" x14ac:dyDescent="0.3">
      <c r="AY6600" s="94" t="e">
        <f>VLOOKUP(C6600,#REF!, 2,FALSE)</f>
        <v>#REF!</v>
      </c>
      <c r="BM6600" s="18" t="s">
        <v>12061</v>
      </c>
      <c r="BN6600" s="18" t="s">
        <v>668</v>
      </c>
      <c r="BO6600" s="18" t="s">
        <v>2316</v>
      </c>
      <c r="BU6600" s="18" t="s">
        <v>12061</v>
      </c>
      <c r="BV6600" s="18" t="s">
        <v>668</v>
      </c>
      <c r="BW6600" s="18" t="s">
        <v>2316</v>
      </c>
    </row>
    <row r="6601" spans="51:75" x14ac:dyDescent="0.3">
      <c r="AY6601" s="94" t="e">
        <f>VLOOKUP(C6601,#REF!, 2,FALSE)</f>
        <v>#REF!</v>
      </c>
      <c r="BM6601" s="18" t="s">
        <v>2116</v>
      </c>
      <c r="BN6601" s="18" t="s">
        <v>645</v>
      </c>
      <c r="BO6601" s="18" t="s">
        <v>2839</v>
      </c>
      <c r="BU6601" s="18" t="s">
        <v>2116</v>
      </c>
      <c r="BV6601" s="18" t="s">
        <v>645</v>
      </c>
      <c r="BW6601" s="18" t="s">
        <v>2839</v>
      </c>
    </row>
    <row r="6602" spans="51:75" x14ac:dyDescent="0.3">
      <c r="AY6602" s="94" t="e">
        <f>VLOOKUP(C6602,#REF!, 2,FALSE)</f>
        <v>#REF!</v>
      </c>
      <c r="BM6602" s="18" t="s">
        <v>12062</v>
      </c>
      <c r="BN6602" s="18" t="s">
        <v>668</v>
      </c>
      <c r="BO6602" s="18" t="s">
        <v>1297</v>
      </c>
      <c r="BU6602" s="18" t="s">
        <v>12062</v>
      </c>
      <c r="BV6602" s="18" t="s">
        <v>668</v>
      </c>
      <c r="BW6602" s="18" t="s">
        <v>1297</v>
      </c>
    </row>
    <row r="6603" spans="51:75" x14ac:dyDescent="0.3">
      <c r="AY6603" s="94" t="e">
        <f>VLOOKUP(C6603,#REF!, 2,FALSE)</f>
        <v>#REF!</v>
      </c>
      <c r="BM6603" s="18" t="s">
        <v>12063</v>
      </c>
      <c r="BN6603" s="18" t="s">
        <v>636</v>
      </c>
      <c r="BO6603" s="18" t="s">
        <v>2068</v>
      </c>
      <c r="BU6603" s="18" t="s">
        <v>12063</v>
      </c>
      <c r="BV6603" s="18" t="s">
        <v>636</v>
      </c>
      <c r="BW6603" s="18" t="s">
        <v>2068</v>
      </c>
    </row>
    <row r="6604" spans="51:75" x14ac:dyDescent="0.3">
      <c r="AY6604" s="94" t="e">
        <f>VLOOKUP(C6604,#REF!, 2,FALSE)</f>
        <v>#REF!</v>
      </c>
      <c r="BM6604" s="18" t="s">
        <v>12064</v>
      </c>
      <c r="BN6604" s="18" t="s">
        <v>636</v>
      </c>
      <c r="BO6604" s="18" t="s">
        <v>2310</v>
      </c>
      <c r="BU6604" s="18" t="s">
        <v>12064</v>
      </c>
      <c r="BV6604" s="18" t="s">
        <v>636</v>
      </c>
      <c r="BW6604" s="18" t="s">
        <v>2310</v>
      </c>
    </row>
    <row r="6605" spans="51:75" x14ac:dyDescent="0.3">
      <c r="AY6605" s="94" t="e">
        <f>VLOOKUP(C6605,#REF!, 2,FALSE)</f>
        <v>#REF!</v>
      </c>
      <c r="BM6605" s="18" t="s">
        <v>12065</v>
      </c>
      <c r="BN6605" s="18" t="s">
        <v>809</v>
      </c>
      <c r="BO6605" s="18" t="s">
        <v>2316</v>
      </c>
      <c r="BU6605" s="18" t="s">
        <v>12065</v>
      </c>
      <c r="BV6605" s="18" t="s">
        <v>809</v>
      </c>
      <c r="BW6605" s="18" t="s">
        <v>2316</v>
      </c>
    </row>
    <row r="6606" spans="51:75" x14ac:dyDescent="0.3">
      <c r="AY6606" s="94" t="e">
        <f>VLOOKUP(C6606,#REF!, 2,FALSE)</f>
        <v>#REF!</v>
      </c>
      <c r="BM6606" s="18" t="s">
        <v>12066</v>
      </c>
      <c r="BN6606" s="18" t="s">
        <v>636</v>
      </c>
      <c r="BO6606" s="18" t="s">
        <v>11413</v>
      </c>
      <c r="BU6606" s="18" t="s">
        <v>12066</v>
      </c>
      <c r="BV6606" s="18" t="s">
        <v>636</v>
      </c>
      <c r="BW6606" s="18" t="s">
        <v>11413</v>
      </c>
    </row>
    <row r="6607" spans="51:75" x14ac:dyDescent="0.3">
      <c r="AY6607" s="94" t="e">
        <f>VLOOKUP(C6607,#REF!, 2,FALSE)</f>
        <v>#REF!</v>
      </c>
      <c r="BM6607" s="18" t="s">
        <v>12067</v>
      </c>
      <c r="BN6607" s="18" t="s">
        <v>618</v>
      </c>
      <c r="BO6607" s="18" t="s">
        <v>8308</v>
      </c>
      <c r="BU6607" s="18" t="s">
        <v>12067</v>
      </c>
      <c r="BV6607" s="18" t="s">
        <v>618</v>
      </c>
      <c r="BW6607" s="18" t="s">
        <v>8308</v>
      </c>
    </row>
    <row r="6608" spans="51:75" x14ac:dyDescent="0.3">
      <c r="AY6608" s="94" t="e">
        <f>VLOOKUP(C6608,#REF!, 2,FALSE)</f>
        <v>#REF!</v>
      </c>
      <c r="BM6608" s="18" t="s">
        <v>413</v>
      </c>
      <c r="BN6608" s="18" t="s">
        <v>618</v>
      </c>
      <c r="BO6608" s="18" t="s">
        <v>2998</v>
      </c>
      <c r="BU6608" s="18" t="s">
        <v>413</v>
      </c>
      <c r="BV6608" s="18" t="s">
        <v>618</v>
      </c>
      <c r="BW6608" s="18" t="s">
        <v>2998</v>
      </c>
    </row>
    <row r="6609" spans="51:75" x14ac:dyDescent="0.3">
      <c r="AY6609" s="94" t="e">
        <f>VLOOKUP(C6609,#REF!, 2,FALSE)</f>
        <v>#REF!</v>
      </c>
      <c r="BM6609" s="18" t="s">
        <v>12068</v>
      </c>
      <c r="BN6609" s="18" t="s">
        <v>618</v>
      </c>
      <c r="BO6609" s="18" t="s">
        <v>4583</v>
      </c>
      <c r="BU6609" s="18" t="s">
        <v>12068</v>
      </c>
      <c r="BV6609" s="18" t="s">
        <v>618</v>
      </c>
      <c r="BW6609" s="18" t="s">
        <v>4583</v>
      </c>
    </row>
    <row r="6610" spans="51:75" x14ac:dyDescent="0.3">
      <c r="AY6610" s="94" t="e">
        <f>VLOOKUP(C6610,#REF!, 2,FALSE)</f>
        <v>#REF!</v>
      </c>
      <c r="BM6610" s="18" t="s">
        <v>12069</v>
      </c>
      <c r="BN6610" s="18" t="s">
        <v>618</v>
      </c>
      <c r="BO6610" s="18" t="s">
        <v>1297</v>
      </c>
      <c r="BU6610" s="18" t="s">
        <v>12069</v>
      </c>
      <c r="BV6610" s="18" t="s">
        <v>618</v>
      </c>
      <c r="BW6610" s="18" t="s">
        <v>1297</v>
      </c>
    </row>
    <row r="6611" spans="51:75" x14ac:dyDescent="0.3">
      <c r="AY6611" s="94" t="e">
        <f>VLOOKUP(C6611,#REF!, 2,FALSE)</f>
        <v>#REF!</v>
      </c>
      <c r="BM6611" s="18" t="s">
        <v>12070</v>
      </c>
      <c r="BN6611" s="18" t="s">
        <v>645</v>
      </c>
      <c r="BO6611" s="18" t="s">
        <v>12071</v>
      </c>
      <c r="BU6611" s="18" t="s">
        <v>12070</v>
      </c>
      <c r="BV6611" s="18" t="s">
        <v>645</v>
      </c>
      <c r="BW6611" s="18" t="s">
        <v>12071</v>
      </c>
    </row>
    <row r="6612" spans="51:75" x14ac:dyDescent="0.3">
      <c r="AY6612" s="94" t="e">
        <f>VLOOKUP(C6612,#REF!, 2,FALSE)</f>
        <v>#REF!</v>
      </c>
      <c r="BM6612" s="18" t="s">
        <v>12072</v>
      </c>
      <c r="BN6612" s="18" t="s">
        <v>618</v>
      </c>
      <c r="BO6612" s="18" t="s">
        <v>2998</v>
      </c>
      <c r="BU6612" s="18" t="s">
        <v>12072</v>
      </c>
      <c r="BV6612" s="18" t="s">
        <v>618</v>
      </c>
      <c r="BW6612" s="18" t="s">
        <v>2998</v>
      </c>
    </row>
    <row r="6613" spans="51:75" x14ac:dyDescent="0.3">
      <c r="AY6613" s="94" t="e">
        <f>VLOOKUP(C6613,#REF!, 2,FALSE)</f>
        <v>#REF!</v>
      </c>
      <c r="BM6613" s="18" t="s">
        <v>12073</v>
      </c>
      <c r="BN6613" s="18" t="s">
        <v>618</v>
      </c>
      <c r="BO6613" s="18" t="s">
        <v>11403</v>
      </c>
      <c r="BU6613" s="18" t="s">
        <v>12073</v>
      </c>
      <c r="BV6613" s="18" t="s">
        <v>618</v>
      </c>
      <c r="BW6613" s="18" t="s">
        <v>11403</v>
      </c>
    </row>
    <row r="6614" spans="51:75" x14ac:dyDescent="0.3">
      <c r="AY6614" s="94" t="e">
        <f>VLOOKUP(C6614,#REF!, 2,FALSE)</f>
        <v>#REF!</v>
      </c>
      <c r="BM6614" s="18" t="s">
        <v>12074</v>
      </c>
      <c r="BN6614" s="18" t="s">
        <v>3109</v>
      </c>
      <c r="BO6614" s="18" t="s">
        <v>11903</v>
      </c>
      <c r="BU6614" s="18" t="s">
        <v>12074</v>
      </c>
      <c r="BV6614" s="18" t="s">
        <v>3109</v>
      </c>
      <c r="BW6614" s="18" t="s">
        <v>11903</v>
      </c>
    </row>
    <row r="6615" spans="51:75" x14ac:dyDescent="0.3">
      <c r="AY6615" s="94" t="e">
        <f>VLOOKUP(C6615,#REF!, 2,FALSE)</f>
        <v>#REF!</v>
      </c>
      <c r="BM6615" s="18" t="s">
        <v>12075</v>
      </c>
      <c r="BN6615" s="18" t="s">
        <v>792</v>
      </c>
      <c r="BO6615" s="18" t="s">
        <v>2998</v>
      </c>
      <c r="BU6615" s="18" t="s">
        <v>12075</v>
      </c>
      <c r="BV6615" s="18" t="s">
        <v>792</v>
      </c>
      <c r="BW6615" s="18" t="s">
        <v>2998</v>
      </c>
    </row>
    <row r="6616" spans="51:75" x14ac:dyDescent="0.3">
      <c r="AY6616" s="94" t="e">
        <f>VLOOKUP(C6616,#REF!, 2,FALSE)</f>
        <v>#REF!</v>
      </c>
      <c r="BM6616" s="18" t="s">
        <v>12076</v>
      </c>
      <c r="BN6616" s="18" t="s">
        <v>669</v>
      </c>
      <c r="BO6616" s="18" t="s">
        <v>6020</v>
      </c>
      <c r="BU6616" s="18" t="s">
        <v>12076</v>
      </c>
      <c r="BV6616" s="18" t="s">
        <v>669</v>
      </c>
      <c r="BW6616" s="18" t="s">
        <v>6020</v>
      </c>
    </row>
    <row r="6617" spans="51:75" x14ac:dyDescent="0.3">
      <c r="AY6617" s="94" t="e">
        <f>VLOOKUP(C6617,#REF!, 2,FALSE)</f>
        <v>#REF!</v>
      </c>
      <c r="BM6617" s="18" t="s">
        <v>2117</v>
      </c>
      <c r="BN6617" s="18" t="s">
        <v>3024</v>
      </c>
      <c r="BO6617" s="18" t="s">
        <v>12078</v>
      </c>
      <c r="BU6617" s="18" t="s">
        <v>2117</v>
      </c>
      <c r="BV6617" s="18" t="s">
        <v>3024</v>
      </c>
      <c r="BW6617" s="18" t="s">
        <v>12078</v>
      </c>
    </row>
    <row r="6618" spans="51:75" x14ac:dyDescent="0.3">
      <c r="AY6618" s="94" t="e">
        <f>VLOOKUP(C6618,#REF!, 2,FALSE)</f>
        <v>#REF!</v>
      </c>
      <c r="BM6618" s="18" t="s">
        <v>12079</v>
      </c>
      <c r="BN6618" s="18" t="s">
        <v>729</v>
      </c>
      <c r="BO6618" s="18" t="s">
        <v>2998</v>
      </c>
      <c r="BU6618" s="18" t="s">
        <v>12079</v>
      </c>
      <c r="BV6618" s="18" t="s">
        <v>729</v>
      </c>
      <c r="BW6618" s="18" t="s">
        <v>2998</v>
      </c>
    </row>
    <row r="6619" spans="51:75" x14ac:dyDescent="0.3">
      <c r="AY6619" s="94" t="e">
        <f>VLOOKUP(C6619,#REF!, 2,FALSE)</f>
        <v>#REF!</v>
      </c>
      <c r="BM6619" s="18" t="s">
        <v>2118</v>
      </c>
      <c r="BN6619" s="18" t="s">
        <v>2993</v>
      </c>
      <c r="BO6619" s="18" t="s">
        <v>8870</v>
      </c>
      <c r="BU6619" s="18" t="s">
        <v>2118</v>
      </c>
      <c r="BV6619" s="18" t="s">
        <v>2993</v>
      </c>
      <c r="BW6619" s="18" t="s">
        <v>8870</v>
      </c>
    </row>
    <row r="6620" spans="51:75" x14ac:dyDescent="0.3">
      <c r="AY6620" s="94" t="e">
        <f>VLOOKUP(C6620,#REF!, 2,FALSE)</f>
        <v>#REF!</v>
      </c>
      <c r="BM6620" s="18" t="s">
        <v>12080</v>
      </c>
      <c r="BN6620" s="18" t="s">
        <v>3024</v>
      </c>
      <c r="BO6620" s="18" t="s">
        <v>12081</v>
      </c>
      <c r="BU6620" s="18" t="s">
        <v>12080</v>
      </c>
      <c r="BV6620" s="18" t="s">
        <v>3024</v>
      </c>
      <c r="BW6620" s="18" t="s">
        <v>12081</v>
      </c>
    </row>
    <row r="6621" spans="51:75" x14ac:dyDescent="0.3">
      <c r="AY6621" s="94" t="e">
        <f>VLOOKUP(C6621,#REF!, 2,FALSE)</f>
        <v>#REF!</v>
      </c>
      <c r="BM6621" s="18" t="s">
        <v>12082</v>
      </c>
      <c r="BN6621" s="18" t="s">
        <v>1152</v>
      </c>
      <c r="BO6621" s="18" t="s">
        <v>2659</v>
      </c>
      <c r="BU6621" s="18" t="s">
        <v>12082</v>
      </c>
      <c r="BV6621" s="18" t="s">
        <v>1152</v>
      </c>
      <c r="BW6621" s="18" t="s">
        <v>2659</v>
      </c>
    </row>
    <row r="6622" spans="51:75" x14ac:dyDescent="0.3">
      <c r="AY6622" s="94" t="e">
        <f>VLOOKUP(C6622,#REF!, 2,FALSE)</f>
        <v>#REF!</v>
      </c>
      <c r="BM6622" s="18" t="s">
        <v>12083</v>
      </c>
      <c r="BN6622" s="18" t="s">
        <v>1152</v>
      </c>
      <c r="BO6622" s="18" t="s">
        <v>933</v>
      </c>
      <c r="BU6622" s="18" t="s">
        <v>12083</v>
      </c>
      <c r="BV6622" s="18" t="s">
        <v>1152</v>
      </c>
      <c r="BW6622" s="18" t="s">
        <v>933</v>
      </c>
    </row>
    <row r="6623" spans="51:75" x14ac:dyDescent="0.3">
      <c r="AY6623" s="94" t="e">
        <f>VLOOKUP(C6623,#REF!, 2,FALSE)</f>
        <v>#REF!</v>
      </c>
      <c r="BM6623" s="18" t="s">
        <v>2119</v>
      </c>
      <c r="BN6623" s="18" t="s">
        <v>1152</v>
      </c>
      <c r="BO6623" s="18" t="s">
        <v>4577</v>
      </c>
      <c r="BU6623" s="18" t="s">
        <v>2119</v>
      </c>
      <c r="BV6623" s="18" t="s">
        <v>1152</v>
      </c>
      <c r="BW6623" s="18" t="s">
        <v>4577</v>
      </c>
    </row>
    <row r="6624" spans="51:75" x14ac:dyDescent="0.3">
      <c r="AY6624" s="94" t="e">
        <f>VLOOKUP(C6624,#REF!, 2,FALSE)</f>
        <v>#REF!</v>
      </c>
      <c r="BM6624" s="18" t="s">
        <v>12084</v>
      </c>
      <c r="BN6624" s="18" t="s">
        <v>1282</v>
      </c>
      <c r="BO6624" s="18" t="s">
        <v>3055</v>
      </c>
      <c r="BU6624" s="18" t="s">
        <v>12084</v>
      </c>
      <c r="BV6624" s="18" t="s">
        <v>1282</v>
      </c>
      <c r="BW6624" s="18" t="s">
        <v>3055</v>
      </c>
    </row>
    <row r="6625" spans="51:75" x14ac:dyDescent="0.3">
      <c r="AY6625" s="94" t="e">
        <f>VLOOKUP(C6625,#REF!, 2,FALSE)</f>
        <v>#REF!</v>
      </c>
      <c r="BM6625" s="18" t="s">
        <v>12085</v>
      </c>
      <c r="BN6625" s="18" t="s">
        <v>669</v>
      </c>
      <c r="BO6625" s="18" t="s">
        <v>2998</v>
      </c>
      <c r="BU6625" s="18" t="s">
        <v>12085</v>
      </c>
      <c r="BV6625" s="18" t="s">
        <v>669</v>
      </c>
      <c r="BW6625" s="18" t="s">
        <v>2998</v>
      </c>
    </row>
    <row r="6626" spans="51:75" x14ac:dyDescent="0.3">
      <c r="AY6626" s="94" t="e">
        <f>VLOOKUP(C6626,#REF!, 2,FALSE)</f>
        <v>#REF!</v>
      </c>
      <c r="BM6626" s="18" t="s">
        <v>12086</v>
      </c>
      <c r="BN6626" s="18" t="s">
        <v>667</v>
      </c>
      <c r="BO6626" s="18" t="s">
        <v>8874</v>
      </c>
      <c r="BU6626" s="18" t="s">
        <v>12086</v>
      </c>
      <c r="BV6626" s="18" t="s">
        <v>667</v>
      </c>
      <c r="BW6626" s="18" t="s">
        <v>8874</v>
      </c>
    </row>
    <row r="6627" spans="51:75" x14ac:dyDescent="0.3">
      <c r="AY6627" s="94" t="e">
        <f>VLOOKUP(C6627,#REF!, 2,FALSE)</f>
        <v>#REF!</v>
      </c>
      <c r="BM6627" s="18" t="s">
        <v>12088</v>
      </c>
      <c r="BN6627" s="18" t="s">
        <v>713</v>
      </c>
      <c r="BO6627" s="18" t="s">
        <v>12089</v>
      </c>
      <c r="BU6627" s="18" t="s">
        <v>12088</v>
      </c>
      <c r="BV6627" s="18" t="s">
        <v>713</v>
      </c>
      <c r="BW6627" s="18" t="s">
        <v>12089</v>
      </c>
    </row>
    <row r="6628" spans="51:75" x14ac:dyDescent="0.3">
      <c r="AY6628" s="94" t="e">
        <f>VLOOKUP(C6628,#REF!, 2,FALSE)</f>
        <v>#REF!</v>
      </c>
      <c r="BM6628" s="18" t="s">
        <v>12090</v>
      </c>
      <c r="BN6628" s="18" t="s">
        <v>17081</v>
      </c>
      <c r="BO6628" s="18" t="s">
        <v>9176</v>
      </c>
      <c r="BU6628" s="18" t="s">
        <v>12090</v>
      </c>
      <c r="BV6628" s="18" t="s">
        <v>17081</v>
      </c>
      <c r="BW6628" s="18" t="s">
        <v>9176</v>
      </c>
    </row>
    <row r="6629" spans="51:75" x14ac:dyDescent="0.3">
      <c r="AY6629" s="94" t="e">
        <f>VLOOKUP(C6629,#REF!, 2,FALSE)</f>
        <v>#REF!</v>
      </c>
      <c r="BM6629" s="18" t="s">
        <v>2120</v>
      </c>
      <c r="BN6629" s="18" t="s">
        <v>954</v>
      </c>
      <c r="BO6629" s="18" t="s">
        <v>2371</v>
      </c>
      <c r="BU6629" s="18" t="s">
        <v>2120</v>
      </c>
      <c r="BV6629" s="18" t="s">
        <v>954</v>
      </c>
      <c r="BW6629" s="18" t="s">
        <v>2371</v>
      </c>
    </row>
    <row r="6630" spans="51:75" x14ac:dyDescent="0.3">
      <c r="AY6630" s="94" t="e">
        <f>VLOOKUP(C6630,#REF!, 2,FALSE)</f>
        <v>#REF!</v>
      </c>
      <c r="BM6630" s="18" t="s">
        <v>12091</v>
      </c>
      <c r="BN6630" s="18" t="s">
        <v>1746</v>
      </c>
      <c r="BO6630" s="18" t="s">
        <v>9378</v>
      </c>
      <c r="BU6630" s="18" t="s">
        <v>12091</v>
      </c>
      <c r="BV6630" s="18" t="s">
        <v>1746</v>
      </c>
      <c r="BW6630" s="18" t="s">
        <v>9378</v>
      </c>
    </row>
    <row r="6631" spans="51:75" x14ac:dyDescent="0.3">
      <c r="AY6631" s="94" t="e">
        <f>VLOOKUP(C6631,#REF!, 2,FALSE)</f>
        <v>#REF!</v>
      </c>
      <c r="BM6631" s="18" t="s">
        <v>414</v>
      </c>
      <c r="BN6631" s="18" t="s">
        <v>742</v>
      </c>
      <c r="BO6631" s="18" t="s">
        <v>10066</v>
      </c>
      <c r="BU6631" s="18" t="s">
        <v>414</v>
      </c>
      <c r="BV6631" s="18" t="s">
        <v>742</v>
      </c>
      <c r="BW6631" s="18" t="s">
        <v>10066</v>
      </c>
    </row>
    <row r="6632" spans="51:75" x14ac:dyDescent="0.3">
      <c r="AY6632" s="94" t="e">
        <f>VLOOKUP(C6632,#REF!, 2,FALSE)</f>
        <v>#REF!</v>
      </c>
      <c r="BM6632" s="18" t="s">
        <v>12092</v>
      </c>
      <c r="BN6632" s="18" t="s">
        <v>822</v>
      </c>
      <c r="BO6632" s="18" t="s">
        <v>4605</v>
      </c>
      <c r="BU6632" s="18" t="s">
        <v>12092</v>
      </c>
      <c r="BV6632" s="18" t="s">
        <v>822</v>
      </c>
      <c r="BW6632" s="18" t="s">
        <v>4605</v>
      </c>
    </row>
    <row r="6633" spans="51:75" x14ac:dyDescent="0.3">
      <c r="AY6633" s="94" t="e">
        <f>VLOOKUP(C6633,#REF!, 2,FALSE)</f>
        <v>#REF!</v>
      </c>
      <c r="BM6633" s="18" t="s">
        <v>12093</v>
      </c>
      <c r="BN6633" s="18" t="s">
        <v>17081</v>
      </c>
      <c r="BO6633" s="18" t="s">
        <v>1978</v>
      </c>
      <c r="BU6633" s="18" t="s">
        <v>12093</v>
      </c>
      <c r="BV6633" s="18" t="s">
        <v>17081</v>
      </c>
      <c r="BW6633" s="18" t="s">
        <v>1978</v>
      </c>
    </row>
    <row r="6634" spans="51:75" x14ac:dyDescent="0.3">
      <c r="AY6634" s="94" t="e">
        <f>VLOOKUP(C6634,#REF!, 2,FALSE)</f>
        <v>#REF!</v>
      </c>
      <c r="BM6634" s="18" t="s">
        <v>12094</v>
      </c>
      <c r="BN6634" s="18" t="s">
        <v>874</v>
      </c>
      <c r="BO6634" s="18" t="s">
        <v>3324</v>
      </c>
      <c r="BU6634" s="18" t="s">
        <v>12094</v>
      </c>
      <c r="BV6634" s="18" t="s">
        <v>874</v>
      </c>
      <c r="BW6634" s="18" t="s">
        <v>3324</v>
      </c>
    </row>
    <row r="6635" spans="51:75" x14ac:dyDescent="0.3">
      <c r="AY6635" s="94" t="e">
        <f>VLOOKUP(C6635,#REF!, 2,FALSE)</f>
        <v>#REF!</v>
      </c>
      <c r="BM6635" s="18" t="s">
        <v>12095</v>
      </c>
      <c r="BN6635" s="18" t="s">
        <v>783</v>
      </c>
      <c r="BO6635" s="18" t="s">
        <v>12096</v>
      </c>
      <c r="BU6635" s="18" t="s">
        <v>12095</v>
      </c>
      <c r="BV6635" s="18" t="s">
        <v>783</v>
      </c>
      <c r="BW6635" s="18" t="s">
        <v>12096</v>
      </c>
    </row>
    <row r="6636" spans="51:75" x14ac:dyDescent="0.3">
      <c r="AY6636" s="94" t="e">
        <f>VLOOKUP(C6636,#REF!, 2,FALSE)</f>
        <v>#REF!</v>
      </c>
      <c r="BM6636" s="18" t="s">
        <v>12097</v>
      </c>
      <c r="BN6636" s="18" t="s">
        <v>811</v>
      </c>
      <c r="BO6636" s="18" t="s">
        <v>2202</v>
      </c>
      <c r="BU6636" s="18" t="s">
        <v>12097</v>
      </c>
      <c r="BV6636" s="18" t="s">
        <v>811</v>
      </c>
      <c r="BW6636" s="18" t="s">
        <v>2202</v>
      </c>
    </row>
    <row r="6637" spans="51:75" x14ac:dyDescent="0.3">
      <c r="AY6637" s="94" t="e">
        <f>VLOOKUP(C6637,#REF!, 2,FALSE)</f>
        <v>#REF!</v>
      </c>
      <c r="BM6637" s="18" t="s">
        <v>12098</v>
      </c>
      <c r="BN6637" s="18" t="s">
        <v>1282</v>
      </c>
      <c r="BO6637" s="18" t="s">
        <v>12099</v>
      </c>
      <c r="BU6637" s="18" t="s">
        <v>12098</v>
      </c>
      <c r="BV6637" s="18" t="s">
        <v>1282</v>
      </c>
      <c r="BW6637" s="18" t="s">
        <v>12099</v>
      </c>
    </row>
    <row r="6638" spans="51:75" x14ac:dyDescent="0.3">
      <c r="AY6638" s="94" t="e">
        <f>VLOOKUP(C6638,#REF!, 2,FALSE)</f>
        <v>#REF!</v>
      </c>
      <c r="BM6638" s="18" t="s">
        <v>12100</v>
      </c>
      <c r="BN6638" s="18" t="s">
        <v>2993</v>
      </c>
      <c r="BO6638" s="18" t="s">
        <v>5333</v>
      </c>
      <c r="BU6638" s="18" t="s">
        <v>12100</v>
      </c>
      <c r="BV6638" s="18" t="s">
        <v>2993</v>
      </c>
      <c r="BW6638" s="18" t="s">
        <v>5333</v>
      </c>
    </row>
    <row r="6639" spans="51:75" x14ac:dyDescent="0.3">
      <c r="AY6639" s="94" t="e">
        <f>VLOOKUP(C6639,#REF!, 2,FALSE)</f>
        <v>#REF!</v>
      </c>
      <c r="BM6639" s="18" t="s">
        <v>12101</v>
      </c>
      <c r="BN6639" s="18" t="s">
        <v>2993</v>
      </c>
      <c r="BO6639" s="18" t="s">
        <v>5242</v>
      </c>
      <c r="BU6639" s="18" t="s">
        <v>12101</v>
      </c>
      <c r="BV6639" s="18" t="s">
        <v>2993</v>
      </c>
      <c r="BW6639" s="18" t="s">
        <v>5242</v>
      </c>
    </row>
    <row r="6640" spans="51:75" x14ac:dyDescent="0.3">
      <c r="AY6640" s="94" t="e">
        <f>VLOOKUP(C6640,#REF!, 2,FALSE)</f>
        <v>#REF!</v>
      </c>
      <c r="BM6640" s="18" t="s">
        <v>12102</v>
      </c>
      <c r="BN6640" s="18" t="s">
        <v>725</v>
      </c>
      <c r="BO6640" s="18" t="s">
        <v>12103</v>
      </c>
      <c r="BU6640" s="18" t="s">
        <v>12102</v>
      </c>
      <c r="BV6640" s="18" t="s">
        <v>725</v>
      </c>
      <c r="BW6640" s="18" t="s">
        <v>12103</v>
      </c>
    </row>
    <row r="6641" spans="51:75" x14ac:dyDescent="0.3">
      <c r="AY6641" s="94" t="e">
        <f>VLOOKUP(C6641,#REF!, 2,FALSE)</f>
        <v>#REF!</v>
      </c>
      <c r="BM6641" s="18" t="s">
        <v>12104</v>
      </c>
      <c r="BN6641" s="18" t="s">
        <v>747</v>
      </c>
      <c r="BO6641" s="18" t="s">
        <v>2998</v>
      </c>
      <c r="BU6641" s="18" t="s">
        <v>12104</v>
      </c>
      <c r="BV6641" s="18" t="s">
        <v>747</v>
      </c>
      <c r="BW6641" s="18" t="s">
        <v>2998</v>
      </c>
    </row>
    <row r="6642" spans="51:75" x14ac:dyDescent="0.3">
      <c r="AY6642" s="94" t="e">
        <f>VLOOKUP(C6642,#REF!, 2,FALSE)</f>
        <v>#REF!</v>
      </c>
      <c r="BM6642" s="18" t="s">
        <v>407</v>
      </c>
      <c r="BN6642" s="18" t="s">
        <v>2993</v>
      </c>
      <c r="BO6642" s="18" t="s">
        <v>1410</v>
      </c>
      <c r="BU6642" s="18" t="s">
        <v>407</v>
      </c>
      <c r="BV6642" s="18" t="s">
        <v>2993</v>
      </c>
      <c r="BW6642" s="18" t="s">
        <v>1410</v>
      </c>
    </row>
    <row r="6643" spans="51:75" x14ac:dyDescent="0.3">
      <c r="AY6643" s="94" t="e">
        <f>VLOOKUP(C6643,#REF!, 2,FALSE)</f>
        <v>#REF!</v>
      </c>
      <c r="BM6643" s="18" t="s">
        <v>12105</v>
      </c>
      <c r="BN6643" s="18" t="s">
        <v>924</v>
      </c>
      <c r="BO6643" s="18" t="s">
        <v>2998</v>
      </c>
      <c r="BU6643" s="18" t="s">
        <v>12105</v>
      </c>
      <c r="BV6643" s="18" t="s">
        <v>924</v>
      </c>
      <c r="BW6643" s="18" t="s">
        <v>2998</v>
      </c>
    </row>
    <row r="6644" spans="51:75" x14ac:dyDescent="0.3">
      <c r="AY6644" s="94" t="e">
        <f>VLOOKUP(C6644,#REF!, 2,FALSE)</f>
        <v>#REF!</v>
      </c>
      <c r="BM6644" s="18" t="s">
        <v>12106</v>
      </c>
      <c r="BN6644" s="18" t="s">
        <v>2993</v>
      </c>
      <c r="BO6644" s="18" t="s">
        <v>12107</v>
      </c>
      <c r="BU6644" s="18" t="s">
        <v>12106</v>
      </c>
      <c r="BV6644" s="18" t="s">
        <v>2993</v>
      </c>
      <c r="BW6644" s="18" t="s">
        <v>12107</v>
      </c>
    </row>
    <row r="6645" spans="51:75" x14ac:dyDescent="0.3">
      <c r="AY6645" s="94" t="e">
        <f>VLOOKUP(C6645,#REF!, 2,FALSE)</f>
        <v>#REF!</v>
      </c>
      <c r="BM6645" s="18" t="s">
        <v>12108</v>
      </c>
      <c r="BN6645" s="18" t="s">
        <v>667</v>
      </c>
      <c r="BO6645" s="18" t="s">
        <v>12109</v>
      </c>
      <c r="BU6645" s="18" t="s">
        <v>12108</v>
      </c>
      <c r="BV6645" s="18" t="s">
        <v>667</v>
      </c>
      <c r="BW6645" s="18" t="s">
        <v>12109</v>
      </c>
    </row>
    <row r="6646" spans="51:75" x14ac:dyDescent="0.3">
      <c r="AY6646" s="94" t="e">
        <f>VLOOKUP(C6646,#REF!, 2,FALSE)</f>
        <v>#REF!</v>
      </c>
      <c r="BM6646" s="18" t="s">
        <v>455</v>
      </c>
      <c r="BN6646" s="18" t="s">
        <v>3021</v>
      </c>
      <c r="BO6646" s="18" t="s">
        <v>3558</v>
      </c>
      <c r="BU6646" s="18" t="s">
        <v>455</v>
      </c>
      <c r="BV6646" s="18" t="s">
        <v>3021</v>
      </c>
      <c r="BW6646" s="18" t="s">
        <v>3558</v>
      </c>
    </row>
    <row r="6647" spans="51:75" x14ac:dyDescent="0.3">
      <c r="AY6647" s="94" t="e">
        <f>VLOOKUP(C6647,#REF!, 2,FALSE)</f>
        <v>#REF!</v>
      </c>
      <c r="BM6647" s="18" t="s">
        <v>12110</v>
      </c>
      <c r="BN6647" s="18" t="s">
        <v>1006</v>
      </c>
      <c r="BO6647" s="18" t="s">
        <v>2998</v>
      </c>
      <c r="BU6647" s="18" t="s">
        <v>12110</v>
      </c>
      <c r="BV6647" s="18" t="s">
        <v>1006</v>
      </c>
      <c r="BW6647" s="18" t="s">
        <v>2998</v>
      </c>
    </row>
    <row r="6648" spans="51:75" x14ac:dyDescent="0.3">
      <c r="AY6648" s="94" t="e">
        <f>VLOOKUP(C6648,#REF!, 2,FALSE)</f>
        <v>#REF!</v>
      </c>
      <c r="BM6648" s="18" t="s">
        <v>442</v>
      </c>
      <c r="BN6648" s="18" t="s">
        <v>667</v>
      </c>
      <c r="BO6648" s="18" t="s">
        <v>3808</v>
      </c>
      <c r="BU6648" s="18" t="s">
        <v>442</v>
      </c>
      <c r="BV6648" s="18" t="s">
        <v>667</v>
      </c>
      <c r="BW6648" s="18" t="s">
        <v>3808</v>
      </c>
    </row>
    <row r="6649" spans="51:75" x14ac:dyDescent="0.3">
      <c r="AY6649" s="94" t="e">
        <f>VLOOKUP(C6649,#REF!, 2,FALSE)</f>
        <v>#REF!</v>
      </c>
      <c r="BM6649" s="18" t="s">
        <v>12111</v>
      </c>
      <c r="BN6649" s="18" t="s">
        <v>799</v>
      </c>
      <c r="BO6649" s="18" t="s">
        <v>2998</v>
      </c>
      <c r="BU6649" s="18" t="s">
        <v>12111</v>
      </c>
      <c r="BV6649" s="18" t="s">
        <v>799</v>
      </c>
      <c r="BW6649" s="18" t="s">
        <v>2998</v>
      </c>
    </row>
    <row r="6650" spans="51:75" x14ac:dyDescent="0.3">
      <c r="AY6650" s="94" t="e">
        <f>VLOOKUP(C6650,#REF!, 2,FALSE)</f>
        <v>#REF!</v>
      </c>
      <c r="BM6650" s="18" t="s">
        <v>12112</v>
      </c>
      <c r="BN6650" s="18" t="s">
        <v>3231</v>
      </c>
      <c r="BO6650" s="18" t="s">
        <v>12113</v>
      </c>
      <c r="BU6650" s="18" t="s">
        <v>12112</v>
      </c>
      <c r="BV6650" s="18" t="s">
        <v>3231</v>
      </c>
      <c r="BW6650" s="18" t="s">
        <v>12113</v>
      </c>
    </row>
    <row r="6651" spans="51:75" x14ac:dyDescent="0.3">
      <c r="AY6651" s="94" t="e">
        <f>VLOOKUP(C6651,#REF!, 2,FALSE)</f>
        <v>#REF!</v>
      </c>
      <c r="BM6651" s="18" t="s">
        <v>12114</v>
      </c>
      <c r="BN6651" s="18" t="s">
        <v>2993</v>
      </c>
      <c r="BO6651" s="18" t="s">
        <v>8598</v>
      </c>
      <c r="BU6651" s="18" t="s">
        <v>12114</v>
      </c>
      <c r="BV6651" s="18" t="s">
        <v>2993</v>
      </c>
      <c r="BW6651" s="18" t="s">
        <v>8598</v>
      </c>
    </row>
    <row r="6652" spans="51:75" x14ac:dyDescent="0.3">
      <c r="AY6652" s="94" t="e">
        <f>VLOOKUP(C6652,#REF!, 2,FALSE)</f>
        <v>#REF!</v>
      </c>
      <c r="BM6652" s="18" t="s">
        <v>12115</v>
      </c>
      <c r="BN6652" s="18" t="s">
        <v>1282</v>
      </c>
      <c r="BO6652" s="18" t="s">
        <v>4016</v>
      </c>
      <c r="BU6652" s="18" t="s">
        <v>12115</v>
      </c>
      <c r="BV6652" s="18" t="s">
        <v>1282</v>
      </c>
      <c r="BW6652" s="18" t="s">
        <v>4016</v>
      </c>
    </row>
    <row r="6653" spans="51:75" x14ac:dyDescent="0.3">
      <c r="AY6653" s="94" t="e">
        <f>VLOOKUP(C6653,#REF!, 2,FALSE)</f>
        <v>#REF!</v>
      </c>
      <c r="BM6653" s="18" t="s">
        <v>12116</v>
      </c>
      <c r="BN6653" s="18" t="s">
        <v>1015</v>
      </c>
      <c r="BO6653" s="18" t="s">
        <v>2998</v>
      </c>
      <c r="BU6653" s="18" t="s">
        <v>12116</v>
      </c>
      <c r="BV6653" s="18" t="s">
        <v>1015</v>
      </c>
      <c r="BW6653" s="18" t="s">
        <v>2998</v>
      </c>
    </row>
    <row r="6654" spans="51:75" x14ac:dyDescent="0.3">
      <c r="AY6654" s="94" t="e">
        <f>VLOOKUP(C6654,#REF!, 2,FALSE)</f>
        <v>#REF!</v>
      </c>
      <c r="BM6654" s="18" t="s">
        <v>12117</v>
      </c>
      <c r="BN6654" s="18" t="s">
        <v>783</v>
      </c>
      <c r="BO6654" s="18" t="s">
        <v>8576</v>
      </c>
      <c r="BU6654" s="18" t="s">
        <v>12117</v>
      </c>
      <c r="BV6654" s="18" t="s">
        <v>783</v>
      </c>
      <c r="BW6654" s="18" t="s">
        <v>8576</v>
      </c>
    </row>
    <row r="6655" spans="51:75" x14ac:dyDescent="0.3">
      <c r="AY6655" s="94" t="e">
        <f>VLOOKUP(C6655,#REF!, 2,FALSE)</f>
        <v>#REF!</v>
      </c>
      <c r="BM6655" s="18" t="s">
        <v>12118</v>
      </c>
      <c r="BN6655" s="18" t="s">
        <v>1152</v>
      </c>
      <c r="BO6655" s="18" t="s">
        <v>3996</v>
      </c>
      <c r="BU6655" s="18" t="s">
        <v>12118</v>
      </c>
      <c r="BV6655" s="18" t="s">
        <v>1152</v>
      </c>
      <c r="BW6655" s="18" t="s">
        <v>3996</v>
      </c>
    </row>
    <row r="6656" spans="51:75" x14ac:dyDescent="0.3">
      <c r="AY6656" s="94" t="e">
        <f>VLOOKUP(C6656,#REF!, 2,FALSE)</f>
        <v>#REF!</v>
      </c>
      <c r="BM6656" s="18" t="s">
        <v>12119</v>
      </c>
      <c r="BN6656" s="18" t="s">
        <v>1015</v>
      </c>
      <c r="BO6656" s="18" t="s">
        <v>2998</v>
      </c>
      <c r="BU6656" s="18" t="s">
        <v>12119</v>
      </c>
      <c r="BV6656" s="18" t="s">
        <v>1015</v>
      </c>
      <c r="BW6656" s="18" t="s">
        <v>2998</v>
      </c>
    </row>
    <row r="6657" spans="51:75" x14ac:dyDescent="0.3">
      <c r="AY6657" s="94" t="e">
        <f>VLOOKUP(C6657,#REF!, 2,FALSE)</f>
        <v>#REF!</v>
      </c>
      <c r="BM6657" s="18" t="s">
        <v>12120</v>
      </c>
      <c r="BN6657" s="18" t="s">
        <v>3290</v>
      </c>
      <c r="BO6657" s="18" t="s">
        <v>3946</v>
      </c>
      <c r="BU6657" s="18" t="s">
        <v>12120</v>
      </c>
      <c r="BV6657" s="18" t="s">
        <v>3290</v>
      </c>
      <c r="BW6657" s="18" t="s">
        <v>3946</v>
      </c>
    </row>
    <row r="6658" spans="51:75" x14ac:dyDescent="0.3">
      <c r="AY6658" s="94" t="e">
        <f>VLOOKUP(C6658,#REF!, 2,FALSE)</f>
        <v>#REF!</v>
      </c>
      <c r="BM6658" s="18" t="s">
        <v>12121</v>
      </c>
      <c r="BN6658" s="18" t="s">
        <v>3290</v>
      </c>
      <c r="BO6658" s="18" t="s">
        <v>2665</v>
      </c>
      <c r="BU6658" s="18" t="s">
        <v>12121</v>
      </c>
      <c r="BV6658" s="18" t="s">
        <v>3290</v>
      </c>
      <c r="BW6658" s="18" t="s">
        <v>2665</v>
      </c>
    </row>
    <row r="6659" spans="51:75" x14ac:dyDescent="0.3">
      <c r="AY6659" s="94" t="e">
        <f>VLOOKUP(C6659,#REF!, 2,FALSE)</f>
        <v>#REF!</v>
      </c>
      <c r="BM6659" s="18" t="s">
        <v>12123</v>
      </c>
      <c r="BN6659" s="18" t="s">
        <v>1355</v>
      </c>
      <c r="BO6659" s="18" t="s">
        <v>9768</v>
      </c>
      <c r="BU6659" s="18" t="s">
        <v>12123</v>
      </c>
      <c r="BV6659" s="18" t="s">
        <v>1355</v>
      </c>
      <c r="BW6659" s="18" t="s">
        <v>9768</v>
      </c>
    </row>
    <row r="6660" spans="51:75" x14ac:dyDescent="0.3">
      <c r="AY6660" s="94" t="e">
        <f>VLOOKUP(C6660,#REF!, 2,FALSE)</f>
        <v>#REF!</v>
      </c>
      <c r="BM6660" s="18" t="s">
        <v>12124</v>
      </c>
      <c r="BN6660" s="18" t="s">
        <v>3064</v>
      </c>
      <c r="BO6660" s="18" t="s">
        <v>719</v>
      </c>
      <c r="BU6660" s="18" t="s">
        <v>12124</v>
      </c>
      <c r="BV6660" s="18" t="s">
        <v>3064</v>
      </c>
      <c r="BW6660" s="18" t="s">
        <v>719</v>
      </c>
    </row>
    <row r="6661" spans="51:75" x14ac:dyDescent="0.3">
      <c r="AY6661" s="94" t="e">
        <f>VLOOKUP(C6661,#REF!, 2,FALSE)</f>
        <v>#REF!</v>
      </c>
      <c r="BM6661" s="18" t="s">
        <v>12125</v>
      </c>
      <c r="BN6661" s="18" t="s">
        <v>624</v>
      </c>
      <c r="BO6661" s="18" t="s">
        <v>2998</v>
      </c>
      <c r="BU6661" s="18" t="s">
        <v>12125</v>
      </c>
      <c r="BV6661" s="18" t="s">
        <v>624</v>
      </c>
      <c r="BW6661" s="18" t="s">
        <v>2998</v>
      </c>
    </row>
    <row r="6662" spans="51:75" x14ac:dyDescent="0.3">
      <c r="AY6662" s="94" t="e">
        <f>VLOOKUP(C6662,#REF!, 2,FALSE)</f>
        <v>#REF!</v>
      </c>
      <c r="BM6662" s="18" t="s">
        <v>12127</v>
      </c>
      <c r="BN6662" s="18" t="s">
        <v>1282</v>
      </c>
      <c r="BO6662" s="18" t="s">
        <v>7123</v>
      </c>
      <c r="BU6662" s="18" t="s">
        <v>12127</v>
      </c>
      <c r="BV6662" s="18" t="s">
        <v>1282</v>
      </c>
      <c r="BW6662" s="18" t="s">
        <v>7123</v>
      </c>
    </row>
    <row r="6663" spans="51:75" x14ac:dyDescent="0.3">
      <c r="AY6663" s="94" t="e">
        <f>VLOOKUP(C6663,#REF!, 2,FALSE)</f>
        <v>#REF!</v>
      </c>
      <c r="BM6663" s="18" t="s">
        <v>12128</v>
      </c>
      <c r="BN6663" s="18" t="s">
        <v>1355</v>
      </c>
      <c r="BO6663" s="18" t="s">
        <v>7231</v>
      </c>
      <c r="BU6663" s="18" t="s">
        <v>12128</v>
      </c>
      <c r="BV6663" s="18" t="s">
        <v>1355</v>
      </c>
      <c r="BW6663" s="18" t="s">
        <v>7231</v>
      </c>
    </row>
    <row r="6664" spans="51:75" x14ac:dyDescent="0.3">
      <c r="AY6664" s="94" t="e">
        <f>VLOOKUP(C6664,#REF!, 2,FALSE)</f>
        <v>#REF!</v>
      </c>
      <c r="BM6664" s="18" t="s">
        <v>12129</v>
      </c>
      <c r="BN6664" s="18" t="s">
        <v>1152</v>
      </c>
      <c r="BO6664" s="18" t="s">
        <v>1032</v>
      </c>
      <c r="BU6664" s="18" t="s">
        <v>12129</v>
      </c>
      <c r="BV6664" s="18" t="s">
        <v>1152</v>
      </c>
      <c r="BW6664" s="18" t="s">
        <v>1032</v>
      </c>
    </row>
    <row r="6665" spans="51:75" x14ac:dyDescent="0.3">
      <c r="AY6665" s="94" t="e">
        <f>VLOOKUP(C6665,#REF!, 2,FALSE)</f>
        <v>#REF!</v>
      </c>
      <c r="BM6665" s="18" t="s">
        <v>2124</v>
      </c>
      <c r="BN6665" s="18" t="s">
        <v>1282</v>
      </c>
      <c r="BO6665" s="18" t="s">
        <v>946</v>
      </c>
      <c r="BU6665" s="18" t="s">
        <v>2124</v>
      </c>
      <c r="BV6665" s="18" t="s">
        <v>1282</v>
      </c>
      <c r="BW6665" s="18" t="s">
        <v>946</v>
      </c>
    </row>
    <row r="6666" spans="51:75" x14ac:dyDescent="0.3">
      <c r="AY6666" s="94" t="e">
        <f>VLOOKUP(C6666,#REF!, 2,FALSE)</f>
        <v>#REF!</v>
      </c>
      <c r="BM6666" s="18" t="s">
        <v>12130</v>
      </c>
      <c r="BN6666" s="18" t="s">
        <v>729</v>
      </c>
      <c r="BO6666" s="18" t="s">
        <v>2113</v>
      </c>
      <c r="BU6666" s="18" t="s">
        <v>12130</v>
      </c>
      <c r="BV6666" s="18" t="s">
        <v>729</v>
      </c>
      <c r="BW6666" s="18" t="s">
        <v>2113</v>
      </c>
    </row>
    <row r="6667" spans="51:75" x14ac:dyDescent="0.3">
      <c r="AY6667" s="94" t="e">
        <f>VLOOKUP(C6667,#REF!, 2,FALSE)</f>
        <v>#REF!</v>
      </c>
      <c r="BM6667" s="18" t="s">
        <v>12131</v>
      </c>
      <c r="BN6667" s="18" t="s">
        <v>630</v>
      </c>
      <c r="BO6667" s="18" t="s">
        <v>1072</v>
      </c>
      <c r="BU6667" s="18" t="s">
        <v>12131</v>
      </c>
      <c r="BV6667" s="18" t="s">
        <v>630</v>
      </c>
      <c r="BW6667" s="18" t="s">
        <v>1072</v>
      </c>
    </row>
    <row r="6668" spans="51:75" x14ac:dyDescent="0.3">
      <c r="AY6668" s="94" t="e">
        <f>VLOOKUP(C6668,#REF!, 2,FALSE)</f>
        <v>#REF!</v>
      </c>
      <c r="BM6668" s="18" t="s">
        <v>12132</v>
      </c>
      <c r="BN6668" s="18" t="s">
        <v>667</v>
      </c>
      <c r="BO6668" s="18" t="s">
        <v>12133</v>
      </c>
      <c r="BU6668" s="18" t="s">
        <v>12132</v>
      </c>
      <c r="BV6668" s="18" t="s">
        <v>667</v>
      </c>
      <c r="BW6668" s="18" t="s">
        <v>12133</v>
      </c>
    </row>
    <row r="6669" spans="51:75" x14ac:dyDescent="0.3">
      <c r="AY6669" s="94" t="e">
        <f>VLOOKUP(C6669,#REF!, 2,FALSE)</f>
        <v>#REF!</v>
      </c>
      <c r="BM6669" s="18" t="s">
        <v>12134</v>
      </c>
      <c r="BN6669" s="18" t="s">
        <v>1355</v>
      </c>
      <c r="BO6669" s="18" t="s">
        <v>12135</v>
      </c>
      <c r="BU6669" s="18" t="s">
        <v>12134</v>
      </c>
      <c r="BV6669" s="18" t="s">
        <v>1355</v>
      </c>
      <c r="BW6669" s="18" t="s">
        <v>12135</v>
      </c>
    </row>
    <row r="6670" spans="51:75" x14ac:dyDescent="0.3">
      <c r="AY6670" s="94" t="e">
        <f>VLOOKUP(C6670,#REF!, 2,FALSE)</f>
        <v>#REF!</v>
      </c>
      <c r="BM6670" s="18" t="s">
        <v>12136</v>
      </c>
      <c r="BN6670" s="18" t="s">
        <v>667</v>
      </c>
      <c r="BO6670" s="18" t="s">
        <v>10140</v>
      </c>
      <c r="BU6670" s="18" t="s">
        <v>12136</v>
      </c>
      <c r="BV6670" s="18" t="s">
        <v>667</v>
      </c>
      <c r="BW6670" s="18" t="s">
        <v>10140</v>
      </c>
    </row>
    <row r="6671" spans="51:75" x14ac:dyDescent="0.3">
      <c r="AY6671" s="94" t="e">
        <f>VLOOKUP(C6671,#REF!, 2,FALSE)</f>
        <v>#REF!</v>
      </c>
      <c r="BM6671" s="18" t="s">
        <v>2125</v>
      </c>
      <c r="BN6671" s="18" t="s">
        <v>2023</v>
      </c>
      <c r="BO6671" s="18" t="s">
        <v>2998</v>
      </c>
      <c r="BU6671" s="18" t="s">
        <v>2125</v>
      </c>
      <c r="BV6671" s="18" t="s">
        <v>2023</v>
      </c>
      <c r="BW6671" s="18" t="s">
        <v>2998</v>
      </c>
    </row>
    <row r="6672" spans="51:75" x14ac:dyDescent="0.3">
      <c r="AY6672" s="94" t="e">
        <f>VLOOKUP(C6672,#REF!, 2,FALSE)</f>
        <v>#REF!</v>
      </c>
      <c r="BM6672" s="18" t="s">
        <v>12137</v>
      </c>
      <c r="BN6672" s="18" t="s">
        <v>742</v>
      </c>
      <c r="BO6672" s="18" t="s">
        <v>2998</v>
      </c>
      <c r="BU6672" s="18" t="s">
        <v>12137</v>
      </c>
      <c r="BV6672" s="18" t="s">
        <v>742</v>
      </c>
      <c r="BW6672" s="18" t="s">
        <v>2998</v>
      </c>
    </row>
    <row r="6673" spans="51:75" x14ac:dyDescent="0.3">
      <c r="AY6673" s="94" t="e">
        <f>VLOOKUP(C6673,#REF!, 2,FALSE)</f>
        <v>#REF!</v>
      </c>
      <c r="BM6673" s="18" t="s">
        <v>12138</v>
      </c>
      <c r="BN6673" s="18" t="s">
        <v>619</v>
      </c>
      <c r="BO6673" s="18" t="s">
        <v>9172</v>
      </c>
      <c r="BU6673" s="18" t="s">
        <v>12138</v>
      </c>
      <c r="BV6673" s="18" t="s">
        <v>619</v>
      </c>
      <c r="BW6673" s="18" t="s">
        <v>9172</v>
      </c>
    </row>
    <row r="6674" spans="51:75" x14ac:dyDescent="0.3">
      <c r="AY6674" s="94" t="e">
        <f>VLOOKUP(C6674,#REF!, 2,FALSE)</f>
        <v>#REF!</v>
      </c>
      <c r="BM6674" s="18" t="s">
        <v>12139</v>
      </c>
      <c r="BN6674" s="18" t="s">
        <v>17081</v>
      </c>
      <c r="BO6674" s="18" t="s">
        <v>3982</v>
      </c>
      <c r="BU6674" s="18" t="s">
        <v>12139</v>
      </c>
      <c r="BV6674" s="18" t="s">
        <v>17081</v>
      </c>
      <c r="BW6674" s="18" t="s">
        <v>3982</v>
      </c>
    </row>
    <row r="6675" spans="51:75" x14ac:dyDescent="0.3">
      <c r="AY6675" s="94" t="e">
        <f>VLOOKUP(C6675,#REF!, 2,FALSE)</f>
        <v>#REF!</v>
      </c>
      <c r="BM6675" s="18" t="s">
        <v>12141</v>
      </c>
      <c r="BN6675" s="18" t="s">
        <v>809</v>
      </c>
      <c r="BO6675" s="18" t="s">
        <v>2380</v>
      </c>
      <c r="BU6675" s="18" t="s">
        <v>12141</v>
      </c>
      <c r="BV6675" s="18" t="s">
        <v>809</v>
      </c>
      <c r="BW6675" s="18" t="s">
        <v>2380</v>
      </c>
    </row>
    <row r="6676" spans="51:75" x14ac:dyDescent="0.3">
      <c r="AY6676" s="94" t="e">
        <f>VLOOKUP(C6676,#REF!, 2,FALSE)</f>
        <v>#REF!</v>
      </c>
      <c r="BM6676" s="18" t="s">
        <v>2126</v>
      </c>
      <c r="BN6676" s="18" t="s">
        <v>1082</v>
      </c>
      <c r="BO6676" s="18" t="s">
        <v>1681</v>
      </c>
      <c r="BU6676" s="18" t="s">
        <v>2126</v>
      </c>
      <c r="BV6676" s="18" t="s">
        <v>1082</v>
      </c>
      <c r="BW6676" s="18" t="s">
        <v>1681</v>
      </c>
    </row>
    <row r="6677" spans="51:75" x14ac:dyDescent="0.3">
      <c r="AY6677" s="94" t="e">
        <f>VLOOKUP(C6677,#REF!, 2,FALSE)</f>
        <v>#REF!</v>
      </c>
      <c r="BM6677" s="18" t="s">
        <v>12142</v>
      </c>
      <c r="BN6677" s="18" t="s">
        <v>663</v>
      </c>
      <c r="BO6677" s="18" t="s">
        <v>5098</v>
      </c>
      <c r="BU6677" s="18" t="s">
        <v>12142</v>
      </c>
      <c r="BV6677" s="18" t="s">
        <v>663</v>
      </c>
      <c r="BW6677" s="18" t="s">
        <v>5098</v>
      </c>
    </row>
    <row r="6678" spans="51:75" x14ac:dyDescent="0.3">
      <c r="AY6678" s="94" t="e">
        <f>VLOOKUP(C6678,#REF!, 2,FALSE)</f>
        <v>#REF!</v>
      </c>
      <c r="BM6678" s="18" t="s">
        <v>408</v>
      </c>
      <c r="BN6678" s="18" t="s">
        <v>667</v>
      </c>
      <c r="BO6678" s="18" t="s">
        <v>928</v>
      </c>
      <c r="BU6678" s="18" t="s">
        <v>408</v>
      </c>
      <c r="BV6678" s="18" t="s">
        <v>667</v>
      </c>
      <c r="BW6678" s="18" t="s">
        <v>928</v>
      </c>
    </row>
    <row r="6679" spans="51:75" x14ac:dyDescent="0.3">
      <c r="AY6679" s="94" t="e">
        <f>VLOOKUP(C6679,#REF!, 2,FALSE)</f>
        <v>#REF!</v>
      </c>
      <c r="BM6679" s="18" t="s">
        <v>12143</v>
      </c>
      <c r="BN6679" s="18" t="s">
        <v>624</v>
      </c>
      <c r="BO6679" s="18" t="s">
        <v>7376</v>
      </c>
      <c r="BU6679" s="18" t="s">
        <v>12143</v>
      </c>
      <c r="BV6679" s="18" t="s">
        <v>624</v>
      </c>
      <c r="BW6679" s="18" t="s">
        <v>7376</v>
      </c>
    </row>
    <row r="6680" spans="51:75" x14ac:dyDescent="0.3">
      <c r="AY6680" s="94" t="e">
        <f>VLOOKUP(C6680,#REF!, 2,FALSE)</f>
        <v>#REF!</v>
      </c>
      <c r="BM6680" s="18" t="s">
        <v>12144</v>
      </c>
      <c r="BN6680" s="18" t="s">
        <v>624</v>
      </c>
      <c r="BO6680" s="18" t="s">
        <v>2998</v>
      </c>
      <c r="BU6680" s="18" t="s">
        <v>12144</v>
      </c>
      <c r="BV6680" s="18" t="s">
        <v>624</v>
      </c>
      <c r="BW6680" s="18" t="s">
        <v>2998</v>
      </c>
    </row>
    <row r="6681" spans="51:75" x14ac:dyDescent="0.3">
      <c r="AY6681" s="94" t="e">
        <f>VLOOKUP(C6681,#REF!, 2,FALSE)</f>
        <v>#REF!</v>
      </c>
      <c r="BM6681" s="18" t="s">
        <v>12145</v>
      </c>
      <c r="BN6681" s="18" t="s">
        <v>645</v>
      </c>
      <c r="BO6681" s="18" t="s">
        <v>2998</v>
      </c>
      <c r="BU6681" s="18" t="s">
        <v>12145</v>
      </c>
      <c r="BV6681" s="18" t="s">
        <v>645</v>
      </c>
      <c r="BW6681" s="18" t="s">
        <v>2998</v>
      </c>
    </row>
    <row r="6682" spans="51:75" x14ac:dyDescent="0.3">
      <c r="AY6682" s="94" t="e">
        <f>VLOOKUP(C6682,#REF!, 2,FALSE)</f>
        <v>#REF!</v>
      </c>
      <c r="BM6682" s="18" t="s">
        <v>2127</v>
      </c>
      <c r="BN6682" s="18" t="s">
        <v>642</v>
      </c>
      <c r="BO6682" s="18" t="s">
        <v>3836</v>
      </c>
      <c r="BU6682" s="18" t="s">
        <v>2127</v>
      </c>
      <c r="BV6682" s="18" t="s">
        <v>642</v>
      </c>
      <c r="BW6682" s="18" t="s">
        <v>3836</v>
      </c>
    </row>
    <row r="6683" spans="51:75" x14ac:dyDescent="0.3">
      <c r="AY6683" s="94" t="e">
        <f>VLOOKUP(C6683,#REF!, 2,FALSE)</f>
        <v>#REF!</v>
      </c>
      <c r="BM6683" s="18" t="s">
        <v>12146</v>
      </c>
      <c r="BN6683" s="18" t="s">
        <v>645</v>
      </c>
      <c r="BO6683" s="18" t="s">
        <v>2998</v>
      </c>
      <c r="BU6683" s="18" t="s">
        <v>12146</v>
      </c>
      <c r="BV6683" s="18" t="s">
        <v>645</v>
      </c>
      <c r="BW6683" s="18" t="s">
        <v>2998</v>
      </c>
    </row>
    <row r="6684" spans="51:75" x14ac:dyDescent="0.3">
      <c r="AY6684" s="94" t="e">
        <f>VLOOKUP(C6684,#REF!, 2,FALSE)</f>
        <v>#REF!</v>
      </c>
      <c r="BM6684" s="18" t="s">
        <v>12147</v>
      </c>
      <c r="BN6684" s="18" t="s">
        <v>636</v>
      </c>
      <c r="BO6684" s="18" t="s">
        <v>2998</v>
      </c>
      <c r="BU6684" s="18" t="s">
        <v>12147</v>
      </c>
      <c r="BV6684" s="18" t="s">
        <v>636</v>
      </c>
      <c r="BW6684" s="18" t="s">
        <v>2998</v>
      </c>
    </row>
    <row r="6685" spans="51:75" x14ac:dyDescent="0.3">
      <c r="AY6685" s="94" t="e">
        <f>VLOOKUP(C6685,#REF!, 2,FALSE)</f>
        <v>#REF!</v>
      </c>
      <c r="BM6685" s="18" t="s">
        <v>12148</v>
      </c>
      <c r="BN6685" s="18" t="s">
        <v>636</v>
      </c>
      <c r="BO6685" s="18" t="s">
        <v>2998</v>
      </c>
      <c r="BU6685" s="18" t="s">
        <v>12148</v>
      </c>
      <c r="BV6685" s="18" t="s">
        <v>636</v>
      </c>
      <c r="BW6685" s="18" t="s">
        <v>2998</v>
      </c>
    </row>
    <row r="6686" spans="51:75" x14ac:dyDescent="0.3">
      <c r="AY6686" s="94" t="e">
        <f>VLOOKUP(C6686,#REF!, 2,FALSE)</f>
        <v>#REF!</v>
      </c>
      <c r="BM6686" s="18" t="s">
        <v>12149</v>
      </c>
      <c r="BN6686" s="18" t="s">
        <v>636</v>
      </c>
      <c r="BO6686" s="18" t="s">
        <v>2998</v>
      </c>
      <c r="BU6686" s="18" t="s">
        <v>12149</v>
      </c>
      <c r="BV6686" s="18" t="s">
        <v>636</v>
      </c>
      <c r="BW6686" s="18" t="s">
        <v>2998</v>
      </c>
    </row>
    <row r="6687" spans="51:75" x14ac:dyDescent="0.3">
      <c r="AY6687" s="94" t="e">
        <f>VLOOKUP(C6687,#REF!, 2,FALSE)</f>
        <v>#REF!</v>
      </c>
      <c r="BM6687" s="18" t="s">
        <v>12150</v>
      </c>
      <c r="BN6687" s="18" t="s">
        <v>636</v>
      </c>
      <c r="BO6687" s="18" t="s">
        <v>2998</v>
      </c>
      <c r="BU6687" s="18" t="s">
        <v>12150</v>
      </c>
      <c r="BV6687" s="18" t="s">
        <v>636</v>
      </c>
      <c r="BW6687" s="18" t="s">
        <v>2998</v>
      </c>
    </row>
    <row r="6688" spans="51:75" x14ac:dyDescent="0.3">
      <c r="AY6688" s="94" t="e">
        <f>VLOOKUP(C6688,#REF!, 2,FALSE)</f>
        <v>#REF!</v>
      </c>
      <c r="BM6688" s="18" t="s">
        <v>12151</v>
      </c>
      <c r="BN6688" s="18" t="s">
        <v>3024</v>
      </c>
      <c r="BO6688" s="18" t="s">
        <v>12152</v>
      </c>
      <c r="BU6688" s="18" t="s">
        <v>12151</v>
      </c>
      <c r="BV6688" s="18" t="s">
        <v>3024</v>
      </c>
      <c r="BW6688" s="18" t="s">
        <v>12152</v>
      </c>
    </row>
    <row r="6689" spans="51:75" x14ac:dyDescent="0.3">
      <c r="AY6689" s="94" t="e">
        <f>VLOOKUP(C6689,#REF!, 2,FALSE)</f>
        <v>#REF!</v>
      </c>
      <c r="BM6689" s="18" t="s">
        <v>12153</v>
      </c>
      <c r="BN6689" s="18" t="s">
        <v>3024</v>
      </c>
      <c r="BO6689" s="18" t="s">
        <v>7690</v>
      </c>
      <c r="BU6689" s="18" t="s">
        <v>12153</v>
      </c>
      <c r="BV6689" s="18" t="s">
        <v>3024</v>
      </c>
      <c r="BW6689" s="18" t="s">
        <v>7690</v>
      </c>
    </row>
    <row r="6690" spans="51:75" x14ac:dyDescent="0.3">
      <c r="AY6690" s="94" t="e">
        <f>VLOOKUP(C6690,#REF!, 2,FALSE)</f>
        <v>#REF!</v>
      </c>
      <c r="BM6690" s="18" t="s">
        <v>12154</v>
      </c>
      <c r="BN6690" s="18" t="s">
        <v>809</v>
      </c>
      <c r="BO6690" s="18" t="s">
        <v>869</v>
      </c>
      <c r="BU6690" s="18" t="s">
        <v>12154</v>
      </c>
      <c r="BV6690" s="18" t="s">
        <v>809</v>
      </c>
      <c r="BW6690" s="18" t="s">
        <v>869</v>
      </c>
    </row>
    <row r="6691" spans="51:75" x14ac:dyDescent="0.3">
      <c r="AY6691" s="94" t="e">
        <f>VLOOKUP(C6691,#REF!, 2,FALSE)</f>
        <v>#REF!</v>
      </c>
      <c r="BM6691" s="18" t="s">
        <v>415</v>
      </c>
      <c r="BN6691" s="18" t="s">
        <v>668</v>
      </c>
      <c r="BO6691" s="18" t="s">
        <v>2561</v>
      </c>
      <c r="BU6691" s="18" t="s">
        <v>415</v>
      </c>
      <c r="BV6691" s="18" t="s">
        <v>668</v>
      </c>
      <c r="BW6691" s="18" t="s">
        <v>2561</v>
      </c>
    </row>
    <row r="6692" spans="51:75" x14ac:dyDescent="0.3">
      <c r="AY6692" s="94" t="e">
        <f>VLOOKUP(C6692,#REF!, 2,FALSE)</f>
        <v>#REF!</v>
      </c>
      <c r="BM6692" s="18" t="s">
        <v>12155</v>
      </c>
      <c r="BN6692" s="18" t="s">
        <v>1292</v>
      </c>
      <c r="BO6692" s="18" t="s">
        <v>2998</v>
      </c>
      <c r="BU6692" s="18" t="s">
        <v>12155</v>
      </c>
      <c r="BV6692" s="18" t="s">
        <v>1292</v>
      </c>
      <c r="BW6692" s="18" t="s">
        <v>2998</v>
      </c>
    </row>
    <row r="6693" spans="51:75" x14ac:dyDescent="0.3">
      <c r="AY6693" s="94" t="e">
        <f>VLOOKUP(C6693,#REF!, 2,FALSE)</f>
        <v>#REF!</v>
      </c>
      <c r="BM6693" s="18" t="s">
        <v>12156</v>
      </c>
      <c r="BN6693" s="18" t="s">
        <v>1292</v>
      </c>
      <c r="BO6693" s="18" t="s">
        <v>12157</v>
      </c>
      <c r="BU6693" s="18" t="s">
        <v>12156</v>
      </c>
      <c r="BV6693" s="18" t="s">
        <v>1292</v>
      </c>
      <c r="BW6693" s="18" t="s">
        <v>12157</v>
      </c>
    </row>
    <row r="6694" spans="51:75" x14ac:dyDescent="0.3">
      <c r="AY6694" s="94" t="e">
        <f>VLOOKUP(C6694,#REF!, 2,FALSE)</f>
        <v>#REF!</v>
      </c>
      <c r="BM6694" s="18" t="s">
        <v>12158</v>
      </c>
      <c r="BN6694" s="18" t="s">
        <v>618</v>
      </c>
      <c r="BO6694" s="18" t="s">
        <v>3836</v>
      </c>
      <c r="BU6694" s="18" t="s">
        <v>12158</v>
      </c>
      <c r="BV6694" s="18" t="s">
        <v>618</v>
      </c>
      <c r="BW6694" s="18" t="s">
        <v>3836</v>
      </c>
    </row>
    <row r="6695" spans="51:75" x14ac:dyDescent="0.3">
      <c r="AY6695" s="94" t="e">
        <f>VLOOKUP(C6695,#REF!, 2,FALSE)</f>
        <v>#REF!</v>
      </c>
      <c r="BM6695" s="18" t="s">
        <v>12159</v>
      </c>
      <c r="BN6695" s="18" t="s">
        <v>3290</v>
      </c>
      <c r="BO6695" s="18" t="s">
        <v>8334</v>
      </c>
      <c r="BU6695" s="18" t="s">
        <v>12159</v>
      </c>
      <c r="BV6695" s="18" t="s">
        <v>3290</v>
      </c>
      <c r="BW6695" s="18" t="s">
        <v>8334</v>
      </c>
    </row>
    <row r="6696" spans="51:75" x14ac:dyDescent="0.3">
      <c r="AY6696" s="94" t="e">
        <f>VLOOKUP(C6696,#REF!, 2,FALSE)</f>
        <v>#REF!</v>
      </c>
      <c r="BM6696" s="18" t="s">
        <v>2128</v>
      </c>
      <c r="BN6696" s="18" t="s">
        <v>618</v>
      </c>
      <c r="BO6696" s="18" t="s">
        <v>3836</v>
      </c>
      <c r="BU6696" s="18" t="s">
        <v>2128</v>
      </c>
      <c r="BV6696" s="18" t="s">
        <v>618</v>
      </c>
      <c r="BW6696" s="18" t="s">
        <v>3836</v>
      </c>
    </row>
    <row r="6697" spans="51:75" x14ac:dyDescent="0.3">
      <c r="AY6697" s="94" t="e">
        <f>VLOOKUP(C6697,#REF!, 2,FALSE)</f>
        <v>#REF!</v>
      </c>
      <c r="BM6697" s="18" t="s">
        <v>12160</v>
      </c>
      <c r="BN6697" s="18" t="s">
        <v>1025</v>
      </c>
      <c r="BO6697" s="18" t="s">
        <v>12161</v>
      </c>
      <c r="BU6697" s="18" t="s">
        <v>12160</v>
      </c>
      <c r="BV6697" s="18" t="s">
        <v>1025</v>
      </c>
      <c r="BW6697" s="18" t="s">
        <v>12161</v>
      </c>
    </row>
    <row r="6698" spans="51:75" x14ac:dyDescent="0.3">
      <c r="AY6698" s="94" t="e">
        <f>VLOOKUP(C6698,#REF!, 2,FALSE)</f>
        <v>#REF!</v>
      </c>
      <c r="BM6698" s="18" t="s">
        <v>12162</v>
      </c>
      <c r="BN6698" s="18" t="s">
        <v>622</v>
      </c>
      <c r="BO6698" s="18" t="s">
        <v>12163</v>
      </c>
      <c r="BU6698" s="18" t="s">
        <v>12162</v>
      </c>
      <c r="BV6698" s="18" t="s">
        <v>622</v>
      </c>
      <c r="BW6698" s="18" t="s">
        <v>12163</v>
      </c>
    </row>
    <row r="6699" spans="51:75" x14ac:dyDescent="0.3">
      <c r="AY6699" s="94" t="e">
        <f>VLOOKUP(C6699,#REF!, 2,FALSE)</f>
        <v>#REF!</v>
      </c>
      <c r="BM6699" s="18" t="s">
        <v>12164</v>
      </c>
      <c r="BN6699" s="18" t="s">
        <v>938</v>
      </c>
      <c r="BO6699" s="18" t="s">
        <v>2998</v>
      </c>
      <c r="BU6699" s="18" t="s">
        <v>12164</v>
      </c>
      <c r="BV6699" s="18" t="s">
        <v>938</v>
      </c>
      <c r="BW6699" s="18" t="s">
        <v>2998</v>
      </c>
    </row>
    <row r="6700" spans="51:75" x14ac:dyDescent="0.3">
      <c r="AY6700" s="94" t="e">
        <f>VLOOKUP(C6700,#REF!, 2,FALSE)</f>
        <v>#REF!</v>
      </c>
      <c r="BM6700" s="18" t="s">
        <v>12165</v>
      </c>
      <c r="BN6700" s="18" t="s">
        <v>642</v>
      </c>
      <c r="BO6700" s="18" t="s">
        <v>2998</v>
      </c>
      <c r="BU6700" s="18" t="s">
        <v>12165</v>
      </c>
      <c r="BV6700" s="18" t="s">
        <v>642</v>
      </c>
      <c r="BW6700" s="18" t="s">
        <v>2998</v>
      </c>
    </row>
    <row r="6701" spans="51:75" x14ac:dyDescent="0.3">
      <c r="AY6701" s="94" t="e">
        <f>VLOOKUP(C6701,#REF!, 2,FALSE)</f>
        <v>#REF!</v>
      </c>
      <c r="BM6701" s="18" t="s">
        <v>12166</v>
      </c>
      <c r="BN6701" s="18" t="s">
        <v>713</v>
      </c>
      <c r="BO6701" s="18" t="s">
        <v>6309</v>
      </c>
      <c r="BU6701" s="18" t="s">
        <v>12166</v>
      </c>
      <c r="BV6701" s="18" t="s">
        <v>713</v>
      </c>
      <c r="BW6701" s="18" t="s">
        <v>6309</v>
      </c>
    </row>
    <row r="6702" spans="51:75" x14ac:dyDescent="0.3">
      <c r="AY6702" s="94" t="e">
        <f>VLOOKUP(C6702,#REF!, 2,FALSE)</f>
        <v>#REF!</v>
      </c>
      <c r="BM6702" s="18" t="s">
        <v>12167</v>
      </c>
      <c r="BN6702" s="18" t="s">
        <v>938</v>
      </c>
      <c r="BO6702" s="18" t="s">
        <v>2998</v>
      </c>
      <c r="BU6702" s="18" t="s">
        <v>12167</v>
      </c>
      <c r="BV6702" s="18" t="s">
        <v>938</v>
      </c>
      <c r="BW6702" s="18" t="s">
        <v>2998</v>
      </c>
    </row>
    <row r="6703" spans="51:75" x14ac:dyDescent="0.3">
      <c r="AY6703" s="94" t="e">
        <f>VLOOKUP(C6703,#REF!, 2,FALSE)</f>
        <v>#REF!</v>
      </c>
      <c r="BM6703" s="18" t="s">
        <v>12168</v>
      </c>
      <c r="BN6703" s="18" t="s">
        <v>1152</v>
      </c>
      <c r="BO6703" s="18" t="s">
        <v>12169</v>
      </c>
      <c r="BU6703" s="18" t="s">
        <v>12168</v>
      </c>
      <c r="BV6703" s="18" t="s">
        <v>1152</v>
      </c>
      <c r="BW6703" s="18" t="s">
        <v>12169</v>
      </c>
    </row>
    <row r="6704" spans="51:75" x14ac:dyDescent="0.3">
      <c r="AY6704" s="94" t="e">
        <f>VLOOKUP(C6704,#REF!, 2,FALSE)</f>
        <v>#REF!</v>
      </c>
      <c r="BM6704" s="18" t="s">
        <v>12170</v>
      </c>
      <c r="BN6704" s="18" t="s">
        <v>1152</v>
      </c>
      <c r="BO6704" s="18" t="s">
        <v>2473</v>
      </c>
      <c r="BU6704" s="18" t="s">
        <v>12170</v>
      </c>
      <c r="BV6704" s="18" t="s">
        <v>1152</v>
      </c>
      <c r="BW6704" s="18" t="s">
        <v>2473</v>
      </c>
    </row>
    <row r="6705" spans="51:75" x14ac:dyDescent="0.3">
      <c r="AY6705" s="94" t="e">
        <f>VLOOKUP(C6705,#REF!, 2,FALSE)</f>
        <v>#REF!</v>
      </c>
      <c r="BM6705" s="18" t="s">
        <v>2129</v>
      </c>
      <c r="BN6705" s="18" t="s">
        <v>1152</v>
      </c>
      <c r="BO6705" s="18" t="s">
        <v>9016</v>
      </c>
      <c r="BU6705" s="18" t="s">
        <v>2129</v>
      </c>
      <c r="BV6705" s="18" t="s">
        <v>1152</v>
      </c>
      <c r="BW6705" s="18" t="s">
        <v>9016</v>
      </c>
    </row>
    <row r="6706" spans="51:75" x14ac:dyDescent="0.3">
      <c r="AY6706" s="94" t="e">
        <f>VLOOKUP(C6706,#REF!, 2,FALSE)</f>
        <v>#REF!</v>
      </c>
      <c r="BM6706" s="18" t="s">
        <v>12171</v>
      </c>
      <c r="BN6706" s="18" t="s">
        <v>3290</v>
      </c>
      <c r="BO6706" s="18" t="s">
        <v>1212</v>
      </c>
      <c r="BU6706" s="18" t="s">
        <v>12171</v>
      </c>
      <c r="BV6706" s="18" t="s">
        <v>3290</v>
      </c>
      <c r="BW6706" s="18" t="s">
        <v>1212</v>
      </c>
    </row>
    <row r="6707" spans="51:75" x14ac:dyDescent="0.3">
      <c r="AY6707" s="94" t="e">
        <f>VLOOKUP(C6707,#REF!, 2,FALSE)</f>
        <v>#REF!</v>
      </c>
      <c r="BM6707" s="18" t="s">
        <v>12172</v>
      </c>
      <c r="BN6707" s="18" t="s">
        <v>949</v>
      </c>
      <c r="BO6707" s="18" t="s">
        <v>1350</v>
      </c>
      <c r="BU6707" s="18" t="s">
        <v>12172</v>
      </c>
      <c r="BV6707" s="18" t="s">
        <v>949</v>
      </c>
      <c r="BW6707" s="18" t="s">
        <v>1350</v>
      </c>
    </row>
    <row r="6708" spans="51:75" x14ac:dyDescent="0.3">
      <c r="AY6708" s="94" t="e">
        <f>VLOOKUP(C6708,#REF!, 2,FALSE)</f>
        <v>#REF!</v>
      </c>
      <c r="BM6708" s="18" t="s">
        <v>12173</v>
      </c>
      <c r="BN6708" s="18" t="s">
        <v>958</v>
      </c>
      <c r="BO6708" s="18" t="s">
        <v>1005</v>
      </c>
      <c r="BU6708" s="18" t="s">
        <v>12173</v>
      </c>
      <c r="BV6708" s="18" t="s">
        <v>958</v>
      </c>
      <c r="BW6708" s="18" t="s">
        <v>1005</v>
      </c>
    </row>
    <row r="6709" spans="51:75" x14ac:dyDescent="0.3">
      <c r="AY6709" s="94" t="e">
        <f>VLOOKUP(C6709,#REF!, 2,FALSE)</f>
        <v>#REF!</v>
      </c>
      <c r="BM6709" s="18" t="s">
        <v>12174</v>
      </c>
      <c r="BN6709" s="18" t="s">
        <v>822</v>
      </c>
      <c r="BO6709" s="18" t="s">
        <v>1083</v>
      </c>
      <c r="BU6709" s="18" t="s">
        <v>12174</v>
      </c>
      <c r="BV6709" s="18" t="s">
        <v>822</v>
      </c>
      <c r="BW6709" s="18" t="s">
        <v>1083</v>
      </c>
    </row>
    <row r="6710" spans="51:75" x14ac:dyDescent="0.3">
      <c r="AY6710" s="94" t="e">
        <f>VLOOKUP(C6710,#REF!, 2,FALSE)</f>
        <v>#REF!</v>
      </c>
      <c r="BM6710" s="18" t="s">
        <v>12175</v>
      </c>
      <c r="BN6710" s="18" t="s">
        <v>958</v>
      </c>
      <c r="BO6710" s="18" t="s">
        <v>1005</v>
      </c>
      <c r="BU6710" s="18" t="s">
        <v>12175</v>
      </c>
      <c r="BV6710" s="18" t="s">
        <v>958</v>
      </c>
      <c r="BW6710" s="18" t="s">
        <v>1005</v>
      </c>
    </row>
    <row r="6711" spans="51:75" x14ac:dyDescent="0.3">
      <c r="AY6711" s="94" t="e">
        <f>VLOOKUP(C6711,#REF!, 2,FALSE)</f>
        <v>#REF!</v>
      </c>
      <c r="BM6711" s="18" t="s">
        <v>12176</v>
      </c>
      <c r="BN6711" s="18" t="s">
        <v>1509</v>
      </c>
      <c r="BO6711" s="18" t="s">
        <v>1350</v>
      </c>
      <c r="BU6711" s="18" t="s">
        <v>12176</v>
      </c>
      <c r="BV6711" s="18" t="s">
        <v>1509</v>
      </c>
      <c r="BW6711" s="18" t="s">
        <v>1350</v>
      </c>
    </row>
    <row r="6712" spans="51:75" x14ac:dyDescent="0.3">
      <c r="AY6712" s="94" t="e">
        <f>VLOOKUP(C6712,#REF!, 2,FALSE)</f>
        <v>#REF!</v>
      </c>
      <c r="BM6712" s="18" t="s">
        <v>12177</v>
      </c>
      <c r="BN6712" s="18" t="s">
        <v>938</v>
      </c>
      <c r="BO6712" s="18" t="s">
        <v>2998</v>
      </c>
      <c r="BU6712" s="18" t="s">
        <v>12177</v>
      </c>
      <c r="BV6712" s="18" t="s">
        <v>938</v>
      </c>
      <c r="BW6712" s="18" t="s">
        <v>2998</v>
      </c>
    </row>
    <row r="6713" spans="51:75" x14ac:dyDescent="0.3">
      <c r="AY6713" s="94" t="e">
        <f>VLOOKUP(C6713,#REF!, 2,FALSE)</f>
        <v>#REF!</v>
      </c>
      <c r="BM6713" s="18" t="s">
        <v>12178</v>
      </c>
      <c r="BN6713" s="18" t="s">
        <v>3290</v>
      </c>
      <c r="BO6713" s="18" t="s">
        <v>2998</v>
      </c>
      <c r="BU6713" s="18" t="s">
        <v>12178</v>
      </c>
      <c r="BV6713" s="18" t="s">
        <v>3290</v>
      </c>
      <c r="BW6713" s="18" t="s">
        <v>2998</v>
      </c>
    </row>
    <row r="6714" spans="51:75" x14ac:dyDescent="0.3">
      <c r="AY6714" s="94" t="e">
        <f>VLOOKUP(C6714,#REF!, 2,FALSE)</f>
        <v>#REF!</v>
      </c>
      <c r="BM6714" s="18" t="s">
        <v>12179</v>
      </c>
      <c r="BN6714" s="18" t="s">
        <v>643</v>
      </c>
      <c r="BO6714" s="18" t="s">
        <v>5323</v>
      </c>
      <c r="BU6714" s="18" t="s">
        <v>12179</v>
      </c>
      <c r="BV6714" s="18" t="s">
        <v>643</v>
      </c>
      <c r="BW6714" s="18" t="s">
        <v>5323</v>
      </c>
    </row>
    <row r="6715" spans="51:75" x14ac:dyDescent="0.3">
      <c r="AY6715" s="94" t="e">
        <f>VLOOKUP(C6715,#REF!, 2,FALSE)</f>
        <v>#REF!</v>
      </c>
      <c r="BM6715" s="18" t="s">
        <v>12180</v>
      </c>
      <c r="BN6715" s="18" t="s">
        <v>618</v>
      </c>
      <c r="BO6715" s="18" t="s">
        <v>8130</v>
      </c>
      <c r="BU6715" s="18" t="s">
        <v>12180</v>
      </c>
      <c r="BV6715" s="18" t="s">
        <v>618</v>
      </c>
      <c r="BW6715" s="18" t="s">
        <v>8130</v>
      </c>
    </row>
    <row r="6716" spans="51:75" x14ac:dyDescent="0.3">
      <c r="AY6716" s="94" t="e">
        <f>VLOOKUP(C6716,#REF!, 2,FALSE)</f>
        <v>#REF!</v>
      </c>
      <c r="BM6716" s="18" t="s">
        <v>12181</v>
      </c>
      <c r="BN6716" s="18" t="s">
        <v>642</v>
      </c>
      <c r="BO6716" s="18" t="s">
        <v>12183</v>
      </c>
      <c r="BU6716" s="18" t="s">
        <v>12181</v>
      </c>
      <c r="BV6716" s="18" t="s">
        <v>642</v>
      </c>
      <c r="BW6716" s="18" t="s">
        <v>12183</v>
      </c>
    </row>
    <row r="6717" spans="51:75" x14ac:dyDescent="0.3">
      <c r="AY6717" s="94" t="e">
        <f>VLOOKUP(C6717,#REF!, 2,FALSE)</f>
        <v>#REF!</v>
      </c>
      <c r="BM6717" s="18" t="s">
        <v>2130</v>
      </c>
      <c r="BN6717" s="18" t="s">
        <v>672</v>
      </c>
      <c r="BO6717" s="18" t="s">
        <v>2521</v>
      </c>
      <c r="BU6717" s="18" t="s">
        <v>2130</v>
      </c>
      <c r="BV6717" s="18" t="s">
        <v>672</v>
      </c>
      <c r="BW6717" s="18" t="s">
        <v>2521</v>
      </c>
    </row>
    <row r="6718" spans="51:75" x14ac:dyDescent="0.3">
      <c r="AY6718" s="94" t="e">
        <f>VLOOKUP(C6718,#REF!, 2,FALSE)</f>
        <v>#REF!</v>
      </c>
      <c r="BM6718" s="18" t="s">
        <v>12185</v>
      </c>
      <c r="BN6718" s="18" t="s">
        <v>958</v>
      </c>
      <c r="BO6718" s="18" t="s">
        <v>10404</v>
      </c>
      <c r="BU6718" s="18" t="s">
        <v>12185</v>
      </c>
      <c r="BV6718" s="18" t="s">
        <v>958</v>
      </c>
      <c r="BW6718" s="18" t="s">
        <v>10404</v>
      </c>
    </row>
    <row r="6719" spans="51:75" x14ac:dyDescent="0.3">
      <c r="AY6719" s="94" t="e">
        <f>VLOOKUP(C6719,#REF!, 2,FALSE)</f>
        <v>#REF!</v>
      </c>
      <c r="BM6719" s="18" t="s">
        <v>446</v>
      </c>
      <c r="BN6719" s="18" t="s">
        <v>705</v>
      </c>
      <c r="BO6719" s="18" t="s">
        <v>4159</v>
      </c>
      <c r="BU6719" s="18" t="s">
        <v>446</v>
      </c>
      <c r="BV6719" s="18" t="s">
        <v>705</v>
      </c>
      <c r="BW6719" s="18" t="s">
        <v>4159</v>
      </c>
    </row>
    <row r="6720" spans="51:75" x14ac:dyDescent="0.3">
      <c r="AY6720" s="94" t="e">
        <f>VLOOKUP(C6720,#REF!, 2,FALSE)</f>
        <v>#REF!</v>
      </c>
      <c r="BM6720" s="18" t="s">
        <v>12186</v>
      </c>
      <c r="BN6720" s="18" t="s">
        <v>664</v>
      </c>
      <c r="BO6720" s="18" t="s">
        <v>2998</v>
      </c>
      <c r="BU6720" s="18" t="s">
        <v>12186</v>
      </c>
      <c r="BV6720" s="18" t="s">
        <v>664</v>
      </c>
      <c r="BW6720" s="18" t="s">
        <v>2998</v>
      </c>
    </row>
    <row r="6721" spans="51:75" x14ac:dyDescent="0.3">
      <c r="AY6721" s="94" t="e">
        <f>VLOOKUP(C6721,#REF!, 2,FALSE)</f>
        <v>#REF!</v>
      </c>
      <c r="BM6721" s="18" t="s">
        <v>12187</v>
      </c>
      <c r="BN6721" s="18" t="s">
        <v>790</v>
      </c>
      <c r="BO6721" s="18" t="s">
        <v>2461</v>
      </c>
      <c r="BU6721" s="18" t="s">
        <v>12187</v>
      </c>
      <c r="BV6721" s="18" t="s">
        <v>790</v>
      </c>
      <c r="BW6721" s="18" t="s">
        <v>2461</v>
      </c>
    </row>
    <row r="6722" spans="51:75" x14ac:dyDescent="0.3">
      <c r="AY6722" s="94" t="e">
        <f>VLOOKUP(C6722,#REF!, 2,FALSE)</f>
        <v>#REF!</v>
      </c>
      <c r="BM6722" s="18" t="s">
        <v>416</v>
      </c>
      <c r="BN6722" s="18" t="s">
        <v>783</v>
      </c>
      <c r="BO6722" s="18" t="s">
        <v>5515</v>
      </c>
      <c r="BU6722" s="18" t="s">
        <v>416</v>
      </c>
      <c r="BV6722" s="18" t="s">
        <v>783</v>
      </c>
      <c r="BW6722" s="18" t="s">
        <v>5515</v>
      </c>
    </row>
    <row r="6723" spans="51:75" x14ac:dyDescent="0.3">
      <c r="AY6723" s="94" t="e">
        <f>VLOOKUP(C6723,#REF!, 2,FALSE)</f>
        <v>#REF!</v>
      </c>
      <c r="BM6723" s="18" t="s">
        <v>12188</v>
      </c>
      <c r="BN6723" s="18" t="s">
        <v>621</v>
      </c>
      <c r="BO6723" s="18" t="s">
        <v>8880</v>
      </c>
      <c r="BU6723" s="18" t="s">
        <v>12188</v>
      </c>
      <c r="BV6723" s="18" t="s">
        <v>621</v>
      </c>
      <c r="BW6723" s="18" t="s">
        <v>8880</v>
      </c>
    </row>
    <row r="6724" spans="51:75" x14ac:dyDescent="0.3">
      <c r="AY6724" s="94" t="e">
        <f>VLOOKUP(C6724,#REF!, 2,FALSE)</f>
        <v>#REF!</v>
      </c>
      <c r="BM6724" s="18" t="s">
        <v>12189</v>
      </c>
      <c r="BN6724" s="18" t="s">
        <v>621</v>
      </c>
      <c r="BO6724" s="18" t="s">
        <v>12190</v>
      </c>
      <c r="BU6724" s="18" t="s">
        <v>12189</v>
      </c>
      <c r="BV6724" s="18" t="s">
        <v>621</v>
      </c>
      <c r="BW6724" s="18" t="s">
        <v>12190</v>
      </c>
    </row>
    <row r="6725" spans="51:75" x14ac:dyDescent="0.3">
      <c r="AY6725" s="94" t="e">
        <f>VLOOKUP(C6725,#REF!, 2,FALSE)</f>
        <v>#REF!</v>
      </c>
      <c r="BM6725" s="18" t="s">
        <v>12191</v>
      </c>
      <c r="BN6725" s="18" t="s">
        <v>954</v>
      </c>
      <c r="BO6725" s="18" t="s">
        <v>2998</v>
      </c>
      <c r="BU6725" s="18" t="s">
        <v>12191</v>
      </c>
      <c r="BV6725" s="18" t="s">
        <v>954</v>
      </c>
      <c r="BW6725" s="18" t="s">
        <v>2998</v>
      </c>
    </row>
    <row r="6726" spans="51:75" x14ac:dyDescent="0.3">
      <c r="AY6726" s="94" t="e">
        <f>VLOOKUP(C6726,#REF!, 2,FALSE)</f>
        <v>#REF!</v>
      </c>
      <c r="BM6726" s="18" t="s">
        <v>12192</v>
      </c>
      <c r="BN6726" s="18" t="s">
        <v>668</v>
      </c>
      <c r="BO6726" s="18" t="s">
        <v>5839</v>
      </c>
      <c r="BU6726" s="18" t="s">
        <v>12192</v>
      </c>
      <c r="BV6726" s="18" t="s">
        <v>668</v>
      </c>
      <c r="BW6726" s="18" t="s">
        <v>5839</v>
      </c>
    </row>
    <row r="6727" spans="51:75" x14ac:dyDescent="0.3">
      <c r="AY6727" s="94" t="e">
        <f>VLOOKUP(C6727,#REF!, 2,FALSE)</f>
        <v>#REF!</v>
      </c>
      <c r="BM6727" s="18" t="s">
        <v>12193</v>
      </c>
      <c r="BN6727" s="18" t="s">
        <v>809</v>
      </c>
      <c r="BO6727" s="18" t="s">
        <v>4361</v>
      </c>
      <c r="BU6727" s="18" t="s">
        <v>12193</v>
      </c>
      <c r="BV6727" s="18" t="s">
        <v>809</v>
      </c>
      <c r="BW6727" s="18" t="s">
        <v>4361</v>
      </c>
    </row>
    <row r="6728" spans="51:75" x14ac:dyDescent="0.3">
      <c r="AY6728" s="94" t="e">
        <f>VLOOKUP(C6728,#REF!, 2,FALSE)</f>
        <v>#REF!</v>
      </c>
      <c r="BM6728" s="18" t="s">
        <v>12194</v>
      </c>
      <c r="BN6728" s="18" t="s">
        <v>668</v>
      </c>
      <c r="BO6728" s="18" t="s">
        <v>1419</v>
      </c>
      <c r="BU6728" s="18" t="s">
        <v>12194</v>
      </c>
      <c r="BV6728" s="18" t="s">
        <v>668</v>
      </c>
      <c r="BW6728" s="18" t="s">
        <v>1419</v>
      </c>
    </row>
    <row r="6729" spans="51:75" x14ac:dyDescent="0.3">
      <c r="AY6729" s="94" t="e">
        <f>VLOOKUP(C6729,#REF!, 2,FALSE)</f>
        <v>#REF!</v>
      </c>
      <c r="BM6729" s="18" t="s">
        <v>12195</v>
      </c>
      <c r="BN6729" s="18" t="s">
        <v>618</v>
      </c>
      <c r="BO6729" s="18" t="s">
        <v>8064</v>
      </c>
      <c r="BU6729" s="18" t="s">
        <v>12195</v>
      </c>
      <c r="BV6729" s="18" t="s">
        <v>618</v>
      </c>
      <c r="BW6729" s="18" t="s">
        <v>8064</v>
      </c>
    </row>
    <row r="6730" spans="51:75" x14ac:dyDescent="0.3">
      <c r="AY6730" s="94" t="e">
        <f>VLOOKUP(C6730,#REF!, 2,FALSE)</f>
        <v>#REF!</v>
      </c>
      <c r="BM6730" s="18" t="s">
        <v>12196</v>
      </c>
      <c r="BN6730" s="18" t="s">
        <v>790</v>
      </c>
      <c r="BO6730" s="18" t="s">
        <v>2998</v>
      </c>
      <c r="BU6730" s="18" t="s">
        <v>12196</v>
      </c>
      <c r="BV6730" s="18" t="s">
        <v>790</v>
      </c>
      <c r="BW6730" s="18" t="s">
        <v>2998</v>
      </c>
    </row>
    <row r="6731" spans="51:75" x14ac:dyDescent="0.3">
      <c r="AY6731" s="94" t="e">
        <f>VLOOKUP(C6731,#REF!, 2,FALSE)</f>
        <v>#REF!</v>
      </c>
      <c r="BM6731" s="18" t="s">
        <v>12197</v>
      </c>
      <c r="BN6731" s="18" t="s">
        <v>17081</v>
      </c>
      <c r="BO6731" s="18" t="s">
        <v>1920</v>
      </c>
      <c r="BU6731" s="18" t="s">
        <v>12197</v>
      </c>
      <c r="BV6731" s="18" t="s">
        <v>17081</v>
      </c>
      <c r="BW6731" s="18" t="s">
        <v>1920</v>
      </c>
    </row>
    <row r="6732" spans="51:75" x14ac:dyDescent="0.3">
      <c r="AY6732" s="94" t="e">
        <f>VLOOKUP(C6732,#REF!, 2,FALSE)</f>
        <v>#REF!</v>
      </c>
      <c r="BM6732" s="18" t="s">
        <v>447</v>
      </c>
      <c r="BN6732" s="18" t="s">
        <v>822</v>
      </c>
      <c r="BO6732" s="18" t="s">
        <v>12198</v>
      </c>
      <c r="BU6732" s="18" t="s">
        <v>447</v>
      </c>
      <c r="BV6732" s="18" t="s">
        <v>822</v>
      </c>
      <c r="BW6732" s="18" t="s">
        <v>12198</v>
      </c>
    </row>
    <row r="6733" spans="51:75" x14ac:dyDescent="0.3">
      <c r="AY6733" s="94" t="e">
        <f>VLOOKUP(C6733,#REF!, 2,FALSE)</f>
        <v>#REF!</v>
      </c>
      <c r="BM6733" s="18" t="s">
        <v>12199</v>
      </c>
      <c r="BN6733" s="18" t="s">
        <v>17081</v>
      </c>
      <c r="BO6733" s="18" t="s">
        <v>666</v>
      </c>
      <c r="BU6733" s="18" t="s">
        <v>12199</v>
      </c>
      <c r="BV6733" s="18" t="s">
        <v>17081</v>
      </c>
      <c r="BW6733" s="18" t="s">
        <v>666</v>
      </c>
    </row>
    <row r="6734" spans="51:75" x14ac:dyDescent="0.3">
      <c r="AY6734" s="94" t="e">
        <f>VLOOKUP(C6734,#REF!, 2,FALSE)</f>
        <v>#REF!</v>
      </c>
      <c r="BM6734" s="18" t="s">
        <v>12200</v>
      </c>
      <c r="BN6734" s="18" t="s">
        <v>795</v>
      </c>
      <c r="BO6734" s="18" t="s">
        <v>2998</v>
      </c>
      <c r="BU6734" s="18" t="s">
        <v>12200</v>
      </c>
      <c r="BV6734" s="18" t="s">
        <v>795</v>
      </c>
      <c r="BW6734" s="18" t="s">
        <v>2998</v>
      </c>
    </row>
    <row r="6735" spans="51:75" x14ac:dyDescent="0.3">
      <c r="AY6735" s="94" t="e">
        <f>VLOOKUP(C6735,#REF!, 2,FALSE)</f>
        <v>#REF!</v>
      </c>
      <c r="BM6735" s="18" t="s">
        <v>12201</v>
      </c>
      <c r="BN6735" s="18" t="s">
        <v>938</v>
      </c>
      <c r="BO6735" s="18" t="s">
        <v>2998</v>
      </c>
      <c r="BU6735" s="18" t="s">
        <v>12201</v>
      </c>
      <c r="BV6735" s="18" t="s">
        <v>938</v>
      </c>
      <c r="BW6735" s="18" t="s">
        <v>2998</v>
      </c>
    </row>
    <row r="6736" spans="51:75" x14ac:dyDescent="0.3">
      <c r="AY6736" s="94" t="e">
        <f>VLOOKUP(C6736,#REF!, 2,FALSE)</f>
        <v>#REF!</v>
      </c>
      <c r="BM6736" s="18" t="s">
        <v>12202</v>
      </c>
      <c r="BN6736" s="18" t="s">
        <v>3105</v>
      </c>
      <c r="BO6736" s="18" t="s">
        <v>2998</v>
      </c>
      <c r="BU6736" s="18" t="s">
        <v>12202</v>
      </c>
      <c r="BV6736" s="18" t="s">
        <v>3105</v>
      </c>
      <c r="BW6736" s="18" t="s">
        <v>2998</v>
      </c>
    </row>
    <row r="6737" spans="51:75" x14ac:dyDescent="0.3">
      <c r="AY6737" s="94" t="e">
        <f>VLOOKUP(C6737,#REF!, 2,FALSE)</f>
        <v>#REF!</v>
      </c>
      <c r="BM6737" s="18" t="s">
        <v>417</v>
      </c>
      <c r="BN6737" s="18" t="s">
        <v>2993</v>
      </c>
      <c r="BO6737" s="18" t="s">
        <v>12023</v>
      </c>
      <c r="BU6737" s="18" t="s">
        <v>417</v>
      </c>
      <c r="BV6737" s="18" t="s">
        <v>2993</v>
      </c>
      <c r="BW6737" s="18" t="s">
        <v>12023</v>
      </c>
    </row>
    <row r="6738" spans="51:75" x14ac:dyDescent="0.3">
      <c r="AY6738" s="94" t="e">
        <f>VLOOKUP(C6738,#REF!, 2,FALSE)</f>
        <v>#REF!</v>
      </c>
      <c r="BM6738" s="18" t="s">
        <v>12204</v>
      </c>
      <c r="BN6738" s="18" t="s">
        <v>663</v>
      </c>
      <c r="BO6738" s="18" t="s">
        <v>1219</v>
      </c>
      <c r="BU6738" s="18" t="s">
        <v>12204</v>
      </c>
      <c r="BV6738" s="18" t="s">
        <v>663</v>
      </c>
      <c r="BW6738" s="18" t="s">
        <v>1219</v>
      </c>
    </row>
    <row r="6739" spans="51:75" x14ac:dyDescent="0.3">
      <c r="AY6739" s="94" t="e">
        <f>VLOOKUP(C6739,#REF!, 2,FALSE)</f>
        <v>#REF!</v>
      </c>
      <c r="BM6739" s="18" t="s">
        <v>12205</v>
      </c>
      <c r="BN6739" s="18" t="s">
        <v>1285</v>
      </c>
      <c r="BO6739" s="18" t="s">
        <v>2998</v>
      </c>
      <c r="BU6739" s="18" t="s">
        <v>12205</v>
      </c>
      <c r="BV6739" s="18" t="s">
        <v>1285</v>
      </c>
      <c r="BW6739" s="18" t="s">
        <v>2998</v>
      </c>
    </row>
    <row r="6740" spans="51:75" x14ac:dyDescent="0.3">
      <c r="AY6740" s="94" t="e">
        <f>VLOOKUP(C6740,#REF!, 2,FALSE)</f>
        <v>#REF!</v>
      </c>
      <c r="BM6740" s="18" t="s">
        <v>12206</v>
      </c>
      <c r="BN6740" s="18" t="s">
        <v>924</v>
      </c>
      <c r="BO6740" s="18" t="s">
        <v>1609</v>
      </c>
      <c r="BU6740" s="18" t="s">
        <v>12206</v>
      </c>
      <c r="BV6740" s="18" t="s">
        <v>924</v>
      </c>
      <c r="BW6740" s="18" t="s">
        <v>1609</v>
      </c>
    </row>
    <row r="6741" spans="51:75" x14ac:dyDescent="0.3">
      <c r="AY6741" s="94" t="e">
        <f>VLOOKUP(C6741,#REF!, 2,FALSE)</f>
        <v>#REF!</v>
      </c>
      <c r="BM6741" s="18" t="s">
        <v>418</v>
      </c>
      <c r="BN6741" s="18" t="s">
        <v>954</v>
      </c>
      <c r="BO6741" s="18" t="s">
        <v>2998</v>
      </c>
      <c r="BU6741" s="18" t="s">
        <v>418</v>
      </c>
      <c r="BV6741" s="18" t="s">
        <v>954</v>
      </c>
      <c r="BW6741" s="18" t="s">
        <v>2998</v>
      </c>
    </row>
    <row r="6742" spans="51:75" x14ac:dyDescent="0.3">
      <c r="AY6742" s="94" t="e">
        <f>VLOOKUP(C6742,#REF!, 2,FALSE)</f>
        <v>#REF!</v>
      </c>
      <c r="BM6742" s="18" t="s">
        <v>12207</v>
      </c>
      <c r="BN6742" s="18" t="s">
        <v>742</v>
      </c>
      <c r="BO6742" s="18" t="s">
        <v>727</v>
      </c>
      <c r="BU6742" s="18" t="s">
        <v>12207</v>
      </c>
      <c r="BV6742" s="18" t="s">
        <v>742</v>
      </c>
      <c r="BW6742" s="18" t="s">
        <v>727</v>
      </c>
    </row>
    <row r="6743" spans="51:75" x14ac:dyDescent="0.3">
      <c r="AY6743" s="94" t="e">
        <f>VLOOKUP(C6743,#REF!, 2,FALSE)</f>
        <v>#REF!</v>
      </c>
      <c r="BM6743" s="18" t="s">
        <v>12208</v>
      </c>
      <c r="BN6743" s="18" t="s">
        <v>705</v>
      </c>
      <c r="BO6743" s="18" t="s">
        <v>2998</v>
      </c>
      <c r="BU6743" s="18" t="s">
        <v>12208</v>
      </c>
      <c r="BV6743" s="18" t="s">
        <v>705</v>
      </c>
      <c r="BW6743" s="18" t="s">
        <v>2998</v>
      </c>
    </row>
    <row r="6744" spans="51:75" x14ac:dyDescent="0.3">
      <c r="AY6744" s="94" t="e">
        <f>VLOOKUP(C6744,#REF!, 2,FALSE)</f>
        <v>#REF!</v>
      </c>
      <c r="BM6744" s="18" t="s">
        <v>12209</v>
      </c>
      <c r="BN6744" s="18" t="s">
        <v>667</v>
      </c>
      <c r="BO6744" s="18" t="s">
        <v>6296</v>
      </c>
      <c r="BU6744" s="18" t="s">
        <v>12209</v>
      </c>
      <c r="BV6744" s="18" t="s">
        <v>667</v>
      </c>
      <c r="BW6744" s="18" t="s">
        <v>6296</v>
      </c>
    </row>
    <row r="6745" spans="51:75" x14ac:dyDescent="0.3">
      <c r="AY6745" s="94" t="e">
        <f>VLOOKUP(C6745,#REF!, 2,FALSE)</f>
        <v>#REF!</v>
      </c>
      <c r="BM6745" s="18" t="s">
        <v>12210</v>
      </c>
      <c r="BN6745" s="18" t="s">
        <v>667</v>
      </c>
      <c r="BO6745" s="18" t="s">
        <v>12211</v>
      </c>
      <c r="BU6745" s="18" t="s">
        <v>12210</v>
      </c>
      <c r="BV6745" s="18" t="s">
        <v>667</v>
      </c>
      <c r="BW6745" s="18" t="s">
        <v>12211</v>
      </c>
    </row>
    <row r="6746" spans="51:75" x14ac:dyDescent="0.3">
      <c r="AY6746" s="94" t="e">
        <f>VLOOKUP(C6746,#REF!, 2,FALSE)</f>
        <v>#REF!</v>
      </c>
      <c r="BM6746" s="18" t="s">
        <v>12212</v>
      </c>
      <c r="BN6746" s="18" t="s">
        <v>621</v>
      </c>
      <c r="BO6746" s="18" t="s">
        <v>2998</v>
      </c>
      <c r="BU6746" s="18" t="s">
        <v>12212</v>
      </c>
      <c r="BV6746" s="18" t="s">
        <v>621</v>
      </c>
      <c r="BW6746" s="18" t="s">
        <v>2998</v>
      </c>
    </row>
    <row r="6747" spans="51:75" x14ac:dyDescent="0.3">
      <c r="AY6747" s="94" t="e">
        <f>VLOOKUP(C6747,#REF!, 2,FALSE)</f>
        <v>#REF!</v>
      </c>
      <c r="BM6747" s="18" t="s">
        <v>12213</v>
      </c>
      <c r="BN6747" s="18" t="s">
        <v>3064</v>
      </c>
      <c r="BO6747" s="18" t="s">
        <v>12214</v>
      </c>
      <c r="BU6747" s="18" t="s">
        <v>12213</v>
      </c>
      <c r="BV6747" s="18" t="s">
        <v>3064</v>
      </c>
      <c r="BW6747" s="18" t="s">
        <v>12214</v>
      </c>
    </row>
    <row r="6748" spans="51:75" x14ac:dyDescent="0.3">
      <c r="AY6748" s="94" t="e">
        <f>VLOOKUP(C6748,#REF!, 2,FALSE)</f>
        <v>#REF!</v>
      </c>
      <c r="BM6748" s="18" t="s">
        <v>12215</v>
      </c>
      <c r="BN6748" s="18" t="s">
        <v>622</v>
      </c>
      <c r="BO6748" s="18" t="s">
        <v>2998</v>
      </c>
      <c r="BU6748" s="18" t="s">
        <v>12215</v>
      </c>
      <c r="BV6748" s="18" t="s">
        <v>622</v>
      </c>
      <c r="BW6748" s="18" t="s">
        <v>2998</v>
      </c>
    </row>
    <row r="6749" spans="51:75" x14ac:dyDescent="0.3">
      <c r="AY6749" s="94" t="e">
        <f>VLOOKUP(C6749,#REF!, 2,FALSE)</f>
        <v>#REF!</v>
      </c>
      <c r="BM6749" s="18" t="s">
        <v>12216</v>
      </c>
      <c r="BN6749" s="18" t="s">
        <v>3024</v>
      </c>
      <c r="BO6749" s="18" t="s">
        <v>8209</v>
      </c>
      <c r="BU6749" s="18" t="s">
        <v>12216</v>
      </c>
      <c r="BV6749" s="18" t="s">
        <v>3024</v>
      </c>
      <c r="BW6749" s="18" t="s">
        <v>8209</v>
      </c>
    </row>
    <row r="6750" spans="51:75" x14ac:dyDescent="0.3">
      <c r="AY6750" s="94" t="e">
        <f>VLOOKUP(C6750,#REF!, 2,FALSE)</f>
        <v>#REF!</v>
      </c>
      <c r="BM6750" s="18" t="s">
        <v>12217</v>
      </c>
      <c r="BN6750" s="18" t="s">
        <v>3021</v>
      </c>
      <c r="BO6750" s="18" t="s">
        <v>11371</v>
      </c>
      <c r="BU6750" s="18" t="s">
        <v>12217</v>
      </c>
      <c r="BV6750" s="18" t="s">
        <v>3021</v>
      </c>
      <c r="BW6750" s="18" t="s">
        <v>11371</v>
      </c>
    </row>
    <row r="6751" spans="51:75" x14ac:dyDescent="0.3">
      <c r="AY6751" s="94" t="e">
        <f>VLOOKUP(C6751,#REF!, 2,FALSE)</f>
        <v>#REF!</v>
      </c>
      <c r="BM6751" s="18" t="s">
        <v>12218</v>
      </c>
      <c r="BN6751" s="18" t="s">
        <v>3290</v>
      </c>
      <c r="BO6751" s="18" t="s">
        <v>12219</v>
      </c>
      <c r="BU6751" s="18" t="s">
        <v>12218</v>
      </c>
      <c r="BV6751" s="18" t="s">
        <v>3290</v>
      </c>
      <c r="BW6751" s="18" t="s">
        <v>12219</v>
      </c>
    </row>
    <row r="6752" spans="51:75" x14ac:dyDescent="0.3">
      <c r="AY6752" s="94" t="e">
        <f>VLOOKUP(C6752,#REF!, 2,FALSE)</f>
        <v>#REF!</v>
      </c>
      <c r="BM6752" s="18" t="s">
        <v>12220</v>
      </c>
      <c r="BN6752" s="18" t="s">
        <v>874</v>
      </c>
      <c r="BO6752" s="18" t="s">
        <v>11679</v>
      </c>
      <c r="BU6752" s="18" t="s">
        <v>12220</v>
      </c>
      <c r="BV6752" s="18" t="s">
        <v>874</v>
      </c>
      <c r="BW6752" s="18" t="s">
        <v>11679</v>
      </c>
    </row>
    <row r="6753" spans="51:75" x14ac:dyDescent="0.3">
      <c r="AY6753" s="94" t="e">
        <f>VLOOKUP(C6753,#REF!, 2,FALSE)</f>
        <v>#REF!</v>
      </c>
      <c r="BM6753" s="18" t="s">
        <v>12221</v>
      </c>
      <c r="BN6753" s="18" t="s">
        <v>935</v>
      </c>
      <c r="BO6753" s="18" t="s">
        <v>2998</v>
      </c>
      <c r="BU6753" s="18" t="s">
        <v>12221</v>
      </c>
      <c r="BV6753" s="18" t="s">
        <v>935</v>
      </c>
      <c r="BW6753" s="18" t="s">
        <v>2998</v>
      </c>
    </row>
    <row r="6754" spans="51:75" x14ac:dyDescent="0.3">
      <c r="AY6754" s="94" t="e">
        <f>VLOOKUP(C6754,#REF!, 2,FALSE)</f>
        <v>#REF!</v>
      </c>
      <c r="BM6754" s="18" t="s">
        <v>419</v>
      </c>
      <c r="BN6754" s="18" t="s">
        <v>2993</v>
      </c>
      <c r="BO6754" s="18" t="s">
        <v>12222</v>
      </c>
      <c r="BU6754" s="18" t="s">
        <v>419</v>
      </c>
      <c r="BV6754" s="18" t="s">
        <v>2993</v>
      </c>
      <c r="BW6754" s="18" t="s">
        <v>12222</v>
      </c>
    </row>
    <row r="6755" spans="51:75" x14ac:dyDescent="0.3">
      <c r="AY6755" s="94" t="e">
        <f>VLOOKUP(C6755,#REF!, 2,FALSE)</f>
        <v>#REF!</v>
      </c>
      <c r="BM6755" s="18" t="s">
        <v>12223</v>
      </c>
      <c r="BN6755" s="18" t="s">
        <v>3024</v>
      </c>
      <c r="BO6755" s="18" t="s">
        <v>2942</v>
      </c>
      <c r="BU6755" s="18" t="s">
        <v>12223</v>
      </c>
      <c r="BV6755" s="18" t="s">
        <v>3024</v>
      </c>
      <c r="BW6755" s="18" t="s">
        <v>2942</v>
      </c>
    </row>
    <row r="6756" spans="51:75" x14ac:dyDescent="0.3">
      <c r="AY6756" s="94" t="e">
        <f>VLOOKUP(C6756,#REF!, 2,FALSE)</f>
        <v>#REF!</v>
      </c>
      <c r="BM6756" s="18" t="s">
        <v>12224</v>
      </c>
      <c r="BN6756" s="18" t="s">
        <v>2993</v>
      </c>
      <c r="BO6756" s="18" t="s">
        <v>12109</v>
      </c>
      <c r="BU6756" s="18" t="s">
        <v>12224</v>
      </c>
      <c r="BV6756" s="18" t="s">
        <v>2993</v>
      </c>
      <c r="BW6756" s="18" t="s">
        <v>12109</v>
      </c>
    </row>
    <row r="6757" spans="51:75" x14ac:dyDescent="0.3">
      <c r="AY6757" s="94" t="e">
        <f>VLOOKUP(C6757,#REF!, 2,FALSE)</f>
        <v>#REF!</v>
      </c>
      <c r="BM6757" s="18" t="s">
        <v>12225</v>
      </c>
      <c r="BN6757" s="18" t="s">
        <v>1355</v>
      </c>
      <c r="BO6757" s="18" t="s">
        <v>5870</v>
      </c>
      <c r="BU6757" s="18" t="s">
        <v>12225</v>
      </c>
      <c r="BV6757" s="18" t="s">
        <v>1355</v>
      </c>
      <c r="BW6757" s="18" t="s">
        <v>5870</v>
      </c>
    </row>
    <row r="6758" spans="51:75" x14ac:dyDescent="0.3">
      <c r="AY6758" s="94" t="e">
        <f>VLOOKUP(C6758,#REF!, 2,FALSE)</f>
        <v>#REF!</v>
      </c>
      <c r="BM6758" s="18" t="s">
        <v>12226</v>
      </c>
      <c r="BN6758" s="18" t="s">
        <v>1152</v>
      </c>
      <c r="BO6758" s="18" t="s">
        <v>6207</v>
      </c>
      <c r="BU6758" s="18" t="s">
        <v>12226</v>
      </c>
      <c r="BV6758" s="18" t="s">
        <v>1152</v>
      </c>
      <c r="BW6758" s="18" t="s">
        <v>6207</v>
      </c>
    </row>
    <row r="6759" spans="51:75" x14ac:dyDescent="0.3">
      <c r="AY6759" s="94" t="e">
        <f>VLOOKUP(C6759,#REF!, 2,FALSE)</f>
        <v>#REF!</v>
      </c>
      <c r="BM6759" s="18" t="s">
        <v>12227</v>
      </c>
      <c r="BN6759" s="18" t="s">
        <v>2993</v>
      </c>
      <c r="BO6759" s="18" t="s">
        <v>3031</v>
      </c>
      <c r="BU6759" s="18" t="s">
        <v>12227</v>
      </c>
      <c r="BV6759" s="18" t="s">
        <v>2993</v>
      </c>
      <c r="BW6759" s="18" t="s">
        <v>3031</v>
      </c>
    </row>
    <row r="6760" spans="51:75" x14ac:dyDescent="0.3">
      <c r="AY6760" s="94" t="e">
        <f>VLOOKUP(C6760,#REF!, 2,FALSE)</f>
        <v>#REF!</v>
      </c>
      <c r="BM6760" s="18" t="s">
        <v>12228</v>
      </c>
      <c r="BN6760" s="18" t="s">
        <v>874</v>
      </c>
      <c r="BO6760" s="18" t="s">
        <v>12229</v>
      </c>
      <c r="BU6760" s="18" t="s">
        <v>12228</v>
      </c>
      <c r="BV6760" s="18" t="s">
        <v>874</v>
      </c>
      <c r="BW6760" s="18" t="s">
        <v>12229</v>
      </c>
    </row>
    <row r="6761" spans="51:75" x14ac:dyDescent="0.3">
      <c r="AY6761" s="94" t="e">
        <f>VLOOKUP(C6761,#REF!, 2,FALSE)</f>
        <v>#REF!</v>
      </c>
      <c r="BM6761" s="18" t="s">
        <v>12230</v>
      </c>
      <c r="BN6761" s="18" t="s">
        <v>1006</v>
      </c>
      <c r="BO6761" s="18" t="s">
        <v>2998</v>
      </c>
      <c r="BU6761" s="18" t="s">
        <v>12230</v>
      </c>
      <c r="BV6761" s="18" t="s">
        <v>1006</v>
      </c>
      <c r="BW6761" s="18" t="s">
        <v>2998</v>
      </c>
    </row>
    <row r="6762" spans="51:75" x14ac:dyDescent="0.3">
      <c r="AY6762" s="94" t="e">
        <f>VLOOKUP(C6762,#REF!, 2,FALSE)</f>
        <v>#REF!</v>
      </c>
      <c r="BM6762" s="18" t="s">
        <v>12231</v>
      </c>
      <c r="BN6762" s="18" t="s">
        <v>715</v>
      </c>
      <c r="BO6762" s="18" t="s">
        <v>3714</v>
      </c>
      <c r="BU6762" s="18" t="s">
        <v>12231</v>
      </c>
      <c r="BV6762" s="18" t="s">
        <v>715</v>
      </c>
      <c r="BW6762" s="18" t="s">
        <v>3714</v>
      </c>
    </row>
    <row r="6763" spans="51:75" x14ac:dyDescent="0.3">
      <c r="AY6763" s="94" t="e">
        <f>VLOOKUP(C6763,#REF!, 2,FALSE)</f>
        <v>#REF!</v>
      </c>
      <c r="BM6763" s="18" t="s">
        <v>12232</v>
      </c>
      <c r="BN6763" s="18" t="s">
        <v>3109</v>
      </c>
      <c r="BO6763" s="18" t="s">
        <v>8088</v>
      </c>
      <c r="BU6763" s="18" t="s">
        <v>12232</v>
      </c>
      <c r="BV6763" s="18" t="s">
        <v>3109</v>
      </c>
      <c r="BW6763" s="18" t="s">
        <v>8088</v>
      </c>
    </row>
    <row r="6764" spans="51:75" x14ac:dyDescent="0.3">
      <c r="AY6764" s="94" t="e">
        <f>VLOOKUP(C6764,#REF!, 2,FALSE)</f>
        <v>#REF!</v>
      </c>
      <c r="BM6764" s="18" t="s">
        <v>12233</v>
      </c>
      <c r="BN6764" s="18" t="s">
        <v>1006</v>
      </c>
      <c r="BO6764" s="18" t="s">
        <v>6001</v>
      </c>
      <c r="BU6764" s="18" t="s">
        <v>12233</v>
      </c>
      <c r="BV6764" s="18" t="s">
        <v>1006</v>
      </c>
      <c r="BW6764" s="18" t="s">
        <v>6001</v>
      </c>
    </row>
    <row r="6765" spans="51:75" x14ac:dyDescent="0.3">
      <c r="AY6765" s="94" t="e">
        <f>VLOOKUP(C6765,#REF!, 2,FALSE)</f>
        <v>#REF!</v>
      </c>
      <c r="BM6765" s="18" t="s">
        <v>12234</v>
      </c>
      <c r="BN6765" s="18" t="s">
        <v>952</v>
      </c>
      <c r="BO6765" s="18" t="s">
        <v>2998</v>
      </c>
      <c r="BU6765" s="18" t="s">
        <v>12234</v>
      </c>
      <c r="BV6765" s="18" t="s">
        <v>952</v>
      </c>
      <c r="BW6765" s="18" t="s">
        <v>2998</v>
      </c>
    </row>
    <row r="6766" spans="51:75" x14ac:dyDescent="0.3">
      <c r="AY6766" s="94" t="e">
        <f>VLOOKUP(C6766,#REF!, 2,FALSE)</f>
        <v>#REF!</v>
      </c>
      <c r="BM6766" s="18" t="s">
        <v>12235</v>
      </c>
      <c r="BN6766" s="18" t="s">
        <v>952</v>
      </c>
      <c r="BO6766" s="18" t="s">
        <v>2998</v>
      </c>
      <c r="BU6766" s="18" t="s">
        <v>12235</v>
      </c>
      <c r="BV6766" s="18" t="s">
        <v>952</v>
      </c>
      <c r="BW6766" s="18" t="s">
        <v>2998</v>
      </c>
    </row>
    <row r="6767" spans="51:75" x14ac:dyDescent="0.3">
      <c r="AY6767" s="94" t="e">
        <f>VLOOKUP(C6767,#REF!, 2,FALSE)</f>
        <v>#REF!</v>
      </c>
      <c r="BM6767" s="18" t="s">
        <v>12236</v>
      </c>
      <c r="BN6767" s="18" t="s">
        <v>3290</v>
      </c>
      <c r="BO6767" s="18" t="s">
        <v>12237</v>
      </c>
      <c r="BU6767" s="18" t="s">
        <v>12236</v>
      </c>
      <c r="BV6767" s="18" t="s">
        <v>3290</v>
      </c>
      <c r="BW6767" s="18" t="s">
        <v>12237</v>
      </c>
    </row>
    <row r="6768" spans="51:75" x14ac:dyDescent="0.3">
      <c r="AY6768" s="94" t="e">
        <f>VLOOKUP(C6768,#REF!, 2,FALSE)</f>
        <v>#REF!</v>
      </c>
      <c r="BM6768" s="18" t="s">
        <v>12238</v>
      </c>
      <c r="BN6768" s="18" t="s">
        <v>713</v>
      </c>
      <c r="BO6768" s="18" t="s">
        <v>2998</v>
      </c>
      <c r="BU6768" s="18" t="s">
        <v>12238</v>
      </c>
      <c r="BV6768" s="18" t="s">
        <v>713</v>
      </c>
      <c r="BW6768" s="18" t="s">
        <v>2998</v>
      </c>
    </row>
    <row r="6769" spans="51:75" x14ac:dyDescent="0.3">
      <c r="AY6769" s="94" t="e">
        <f>VLOOKUP(C6769,#REF!, 2,FALSE)</f>
        <v>#REF!</v>
      </c>
      <c r="BM6769" s="18" t="s">
        <v>2134</v>
      </c>
      <c r="BN6769" s="18" t="s">
        <v>3021</v>
      </c>
      <c r="BO6769" s="18" t="s">
        <v>3085</v>
      </c>
      <c r="BU6769" s="18" t="s">
        <v>2134</v>
      </c>
      <c r="BV6769" s="18" t="s">
        <v>3021</v>
      </c>
      <c r="BW6769" s="18" t="s">
        <v>3085</v>
      </c>
    </row>
    <row r="6770" spans="51:75" x14ac:dyDescent="0.3">
      <c r="AY6770" s="94" t="e">
        <f>VLOOKUP(C6770,#REF!, 2,FALSE)</f>
        <v>#REF!</v>
      </c>
      <c r="BM6770" s="18" t="s">
        <v>12239</v>
      </c>
      <c r="BN6770" s="18" t="s">
        <v>795</v>
      </c>
      <c r="BO6770" s="18" t="s">
        <v>2998</v>
      </c>
      <c r="BU6770" s="18" t="s">
        <v>12239</v>
      </c>
      <c r="BV6770" s="18" t="s">
        <v>795</v>
      </c>
      <c r="BW6770" s="18" t="s">
        <v>2998</v>
      </c>
    </row>
    <row r="6771" spans="51:75" x14ac:dyDescent="0.3">
      <c r="AY6771" s="94" t="e">
        <f>VLOOKUP(C6771,#REF!, 2,FALSE)</f>
        <v>#REF!</v>
      </c>
      <c r="BM6771" s="18" t="s">
        <v>2135</v>
      </c>
      <c r="BN6771" s="18" t="s">
        <v>3024</v>
      </c>
      <c r="BO6771" s="18" t="s">
        <v>1755</v>
      </c>
      <c r="BU6771" s="18" t="s">
        <v>2135</v>
      </c>
      <c r="BV6771" s="18" t="s">
        <v>3024</v>
      </c>
      <c r="BW6771" s="18" t="s">
        <v>1755</v>
      </c>
    </row>
    <row r="6772" spans="51:75" x14ac:dyDescent="0.3">
      <c r="AY6772" s="94" t="e">
        <f>VLOOKUP(C6772,#REF!, 2,FALSE)</f>
        <v>#REF!</v>
      </c>
      <c r="BM6772" s="18" t="s">
        <v>12240</v>
      </c>
      <c r="BN6772" s="18" t="s">
        <v>3290</v>
      </c>
      <c r="BO6772" s="18" t="s">
        <v>4071</v>
      </c>
      <c r="BU6772" s="18" t="s">
        <v>12240</v>
      </c>
      <c r="BV6772" s="18" t="s">
        <v>3290</v>
      </c>
      <c r="BW6772" s="18" t="s">
        <v>4071</v>
      </c>
    </row>
    <row r="6773" spans="51:75" x14ac:dyDescent="0.3">
      <c r="AY6773" s="94" t="e">
        <f>VLOOKUP(C6773,#REF!, 2,FALSE)</f>
        <v>#REF!</v>
      </c>
      <c r="BM6773" s="18" t="s">
        <v>12241</v>
      </c>
      <c r="BN6773" s="18" t="s">
        <v>1704</v>
      </c>
      <c r="BO6773" s="18" t="s">
        <v>2998</v>
      </c>
      <c r="BU6773" s="18" t="s">
        <v>12241</v>
      </c>
      <c r="BV6773" s="18" t="s">
        <v>1704</v>
      </c>
      <c r="BW6773" s="18" t="s">
        <v>2998</v>
      </c>
    </row>
    <row r="6774" spans="51:75" x14ac:dyDescent="0.3">
      <c r="AY6774" s="94" t="e">
        <f>VLOOKUP(C6774,#REF!, 2,FALSE)</f>
        <v>#REF!</v>
      </c>
      <c r="BM6774" s="18" t="s">
        <v>12242</v>
      </c>
      <c r="BN6774" s="18" t="s">
        <v>790</v>
      </c>
      <c r="BO6774" s="18" t="s">
        <v>5245</v>
      </c>
      <c r="BU6774" s="18" t="s">
        <v>12242</v>
      </c>
      <c r="BV6774" s="18" t="s">
        <v>790</v>
      </c>
      <c r="BW6774" s="18" t="s">
        <v>5245</v>
      </c>
    </row>
    <row r="6775" spans="51:75" x14ac:dyDescent="0.3">
      <c r="AY6775" s="94" t="e">
        <f>VLOOKUP(C6775,#REF!, 2,FALSE)</f>
        <v>#REF!</v>
      </c>
      <c r="BM6775" s="18" t="s">
        <v>12243</v>
      </c>
      <c r="BN6775" s="18" t="s">
        <v>3290</v>
      </c>
      <c r="BO6775" s="18" t="s">
        <v>2784</v>
      </c>
      <c r="BU6775" s="18" t="s">
        <v>12243</v>
      </c>
      <c r="BV6775" s="18" t="s">
        <v>3290</v>
      </c>
      <c r="BW6775" s="18" t="s">
        <v>2784</v>
      </c>
    </row>
    <row r="6776" spans="51:75" x14ac:dyDescent="0.3">
      <c r="AY6776" s="94" t="e">
        <f>VLOOKUP(C6776,#REF!, 2,FALSE)</f>
        <v>#REF!</v>
      </c>
      <c r="BM6776" s="18" t="s">
        <v>12244</v>
      </c>
      <c r="BN6776" s="18" t="s">
        <v>3024</v>
      </c>
      <c r="BO6776" s="18" t="s">
        <v>2784</v>
      </c>
      <c r="BU6776" s="18" t="s">
        <v>12244</v>
      </c>
      <c r="BV6776" s="18" t="s">
        <v>3024</v>
      </c>
      <c r="BW6776" s="18" t="s">
        <v>2784</v>
      </c>
    </row>
    <row r="6777" spans="51:75" x14ac:dyDescent="0.3">
      <c r="AY6777" s="94" t="e">
        <f>VLOOKUP(C6777,#REF!, 2,FALSE)</f>
        <v>#REF!</v>
      </c>
      <c r="BM6777" s="18" t="s">
        <v>12245</v>
      </c>
      <c r="BN6777" s="18" t="s">
        <v>952</v>
      </c>
      <c r="BO6777" s="18" t="s">
        <v>10356</v>
      </c>
      <c r="BU6777" s="18" t="s">
        <v>12245</v>
      </c>
      <c r="BV6777" s="18" t="s">
        <v>952</v>
      </c>
      <c r="BW6777" s="18" t="s">
        <v>10356</v>
      </c>
    </row>
    <row r="6778" spans="51:75" x14ac:dyDescent="0.3">
      <c r="AY6778" s="94" t="e">
        <f>VLOOKUP(C6778,#REF!, 2,FALSE)</f>
        <v>#REF!</v>
      </c>
      <c r="BM6778" s="18" t="s">
        <v>12246</v>
      </c>
      <c r="BN6778" s="18" t="s">
        <v>17081</v>
      </c>
      <c r="BO6778" s="18" t="s">
        <v>8908</v>
      </c>
      <c r="BU6778" s="18" t="s">
        <v>12246</v>
      </c>
      <c r="BV6778" s="18" t="s">
        <v>17081</v>
      </c>
      <c r="BW6778" s="18" t="s">
        <v>8908</v>
      </c>
    </row>
    <row r="6779" spans="51:75" x14ac:dyDescent="0.3">
      <c r="AY6779" s="94" t="e">
        <f>VLOOKUP(C6779,#REF!, 2,FALSE)</f>
        <v>#REF!</v>
      </c>
      <c r="BM6779" s="18" t="s">
        <v>12247</v>
      </c>
      <c r="BN6779" s="18" t="s">
        <v>1152</v>
      </c>
      <c r="BO6779" s="18" t="s">
        <v>9196</v>
      </c>
      <c r="BU6779" s="18" t="s">
        <v>12247</v>
      </c>
      <c r="BV6779" s="18" t="s">
        <v>1152</v>
      </c>
      <c r="BW6779" s="18" t="s">
        <v>9196</v>
      </c>
    </row>
    <row r="6780" spans="51:75" x14ac:dyDescent="0.3">
      <c r="AY6780" s="94" t="e">
        <f>VLOOKUP(C6780,#REF!, 2,FALSE)</f>
        <v>#REF!</v>
      </c>
      <c r="BM6780" s="18" t="s">
        <v>2136</v>
      </c>
      <c r="BN6780" s="18" t="s">
        <v>742</v>
      </c>
      <c r="BO6780" s="18" t="s">
        <v>2998</v>
      </c>
      <c r="BU6780" s="18" t="s">
        <v>2136</v>
      </c>
      <c r="BV6780" s="18" t="s">
        <v>742</v>
      </c>
      <c r="BW6780" s="18" t="s">
        <v>2998</v>
      </c>
    </row>
    <row r="6781" spans="51:75" x14ac:dyDescent="0.3">
      <c r="AY6781" s="94" t="e">
        <f>VLOOKUP(C6781,#REF!, 2,FALSE)</f>
        <v>#REF!</v>
      </c>
      <c r="BM6781" s="18" t="s">
        <v>12248</v>
      </c>
      <c r="BN6781" s="18" t="s">
        <v>3231</v>
      </c>
      <c r="BO6781" s="18" t="s">
        <v>3268</v>
      </c>
      <c r="BU6781" s="18" t="s">
        <v>12248</v>
      </c>
      <c r="BV6781" s="18" t="s">
        <v>3231</v>
      </c>
      <c r="BW6781" s="18" t="s">
        <v>3268</v>
      </c>
    </row>
    <row r="6782" spans="51:75" x14ac:dyDescent="0.3">
      <c r="AY6782" s="94" t="e">
        <f>VLOOKUP(C6782,#REF!, 2,FALSE)</f>
        <v>#REF!</v>
      </c>
      <c r="BM6782" s="18" t="s">
        <v>12249</v>
      </c>
      <c r="BN6782" s="18" t="s">
        <v>3109</v>
      </c>
      <c r="BO6782" s="18" t="s">
        <v>2998</v>
      </c>
      <c r="BU6782" s="18" t="s">
        <v>12249</v>
      </c>
      <c r="BV6782" s="18" t="s">
        <v>3109</v>
      </c>
      <c r="BW6782" s="18" t="s">
        <v>2998</v>
      </c>
    </row>
    <row r="6783" spans="51:75" x14ac:dyDescent="0.3">
      <c r="AY6783" s="94" t="e">
        <f>VLOOKUP(C6783,#REF!, 2,FALSE)</f>
        <v>#REF!</v>
      </c>
      <c r="BM6783" s="18" t="s">
        <v>12250</v>
      </c>
      <c r="BN6783" s="18" t="s">
        <v>1152</v>
      </c>
      <c r="BO6783" s="18" t="s">
        <v>12251</v>
      </c>
      <c r="BU6783" s="18" t="s">
        <v>12250</v>
      </c>
      <c r="BV6783" s="18" t="s">
        <v>1152</v>
      </c>
      <c r="BW6783" s="18" t="s">
        <v>12251</v>
      </c>
    </row>
    <row r="6784" spans="51:75" x14ac:dyDescent="0.3">
      <c r="AY6784" s="94" t="e">
        <f>VLOOKUP(C6784,#REF!, 2,FALSE)</f>
        <v>#REF!</v>
      </c>
      <c r="BM6784" s="18" t="s">
        <v>12252</v>
      </c>
      <c r="BN6784" s="18" t="s">
        <v>3109</v>
      </c>
      <c r="BO6784" s="18" t="s">
        <v>2998</v>
      </c>
      <c r="BU6784" s="18" t="s">
        <v>12252</v>
      </c>
      <c r="BV6784" s="18" t="s">
        <v>3109</v>
      </c>
      <c r="BW6784" s="18" t="s">
        <v>2998</v>
      </c>
    </row>
    <row r="6785" spans="51:75" x14ac:dyDescent="0.3">
      <c r="AY6785" s="94" t="e">
        <f>VLOOKUP(C6785,#REF!, 2,FALSE)</f>
        <v>#REF!</v>
      </c>
      <c r="BM6785" s="18" t="s">
        <v>12253</v>
      </c>
      <c r="BN6785" s="18" t="s">
        <v>630</v>
      </c>
      <c r="BO6785" s="18" t="s">
        <v>2656</v>
      </c>
      <c r="BU6785" s="18" t="s">
        <v>12253</v>
      </c>
      <c r="BV6785" s="18" t="s">
        <v>630</v>
      </c>
      <c r="BW6785" s="18" t="s">
        <v>2656</v>
      </c>
    </row>
    <row r="6786" spans="51:75" x14ac:dyDescent="0.3">
      <c r="AY6786" s="94" t="e">
        <f>VLOOKUP(C6786,#REF!, 2,FALSE)</f>
        <v>#REF!</v>
      </c>
      <c r="BM6786" s="18" t="s">
        <v>12254</v>
      </c>
      <c r="BN6786" s="18" t="s">
        <v>864</v>
      </c>
      <c r="BO6786" s="18" t="s">
        <v>2998</v>
      </c>
      <c r="BU6786" s="18" t="s">
        <v>12254</v>
      </c>
      <c r="BV6786" s="18" t="s">
        <v>864</v>
      </c>
      <c r="BW6786" s="18" t="s">
        <v>2998</v>
      </c>
    </row>
    <row r="6787" spans="51:75" x14ac:dyDescent="0.3">
      <c r="AY6787" s="94" t="e">
        <f>VLOOKUP(C6787,#REF!, 2,FALSE)</f>
        <v>#REF!</v>
      </c>
      <c r="BM6787" s="18" t="s">
        <v>12255</v>
      </c>
      <c r="BN6787" s="18" t="s">
        <v>3064</v>
      </c>
      <c r="BO6787" s="18" t="s">
        <v>2998</v>
      </c>
      <c r="BU6787" s="18" t="s">
        <v>12255</v>
      </c>
      <c r="BV6787" s="18" t="s">
        <v>3064</v>
      </c>
      <c r="BW6787" s="18" t="s">
        <v>2998</v>
      </c>
    </row>
    <row r="6788" spans="51:75" x14ac:dyDescent="0.3">
      <c r="AY6788" s="94" t="e">
        <f>VLOOKUP(C6788,#REF!, 2,FALSE)</f>
        <v>#REF!</v>
      </c>
      <c r="BM6788" s="18" t="s">
        <v>12256</v>
      </c>
      <c r="BN6788" s="18" t="s">
        <v>1152</v>
      </c>
      <c r="BO6788" s="18" t="s">
        <v>2998</v>
      </c>
      <c r="BU6788" s="18" t="s">
        <v>12256</v>
      </c>
      <c r="BV6788" s="18" t="s">
        <v>1152</v>
      </c>
      <c r="BW6788" s="18" t="s">
        <v>2998</v>
      </c>
    </row>
    <row r="6789" spans="51:75" x14ac:dyDescent="0.3">
      <c r="AY6789" s="94" t="e">
        <f>VLOOKUP(C6789,#REF!, 2,FALSE)</f>
        <v>#REF!</v>
      </c>
      <c r="BM6789" s="18" t="s">
        <v>12257</v>
      </c>
      <c r="BN6789" s="18" t="s">
        <v>630</v>
      </c>
      <c r="BO6789" s="18" t="s">
        <v>12258</v>
      </c>
      <c r="BU6789" s="18" t="s">
        <v>12257</v>
      </c>
      <c r="BV6789" s="18" t="s">
        <v>630</v>
      </c>
      <c r="BW6789" s="18" t="s">
        <v>12258</v>
      </c>
    </row>
    <row r="6790" spans="51:75" x14ac:dyDescent="0.3">
      <c r="AY6790" s="94" t="e">
        <f>VLOOKUP(C6790,#REF!, 2,FALSE)</f>
        <v>#REF!</v>
      </c>
      <c r="BM6790" s="18" t="s">
        <v>12259</v>
      </c>
      <c r="BN6790" s="18" t="s">
        <v>619</v>
      </c>
      <c r="BO6790" s="18" t="s">
        <v>2998</v>
      </c>
      <c r="BU6790" s="18" t="s">
        <v>12259</v>
      </c>
      <c r="BV6790" s="18" t="s">
        <v>619</v>
      </c>
      <c r="BW6790" s="18" t="s">
        <v>2998</v>
      </c>
    </row>
    <row r="6791" spans="51:75" x14ac:dyDescent="0.3">
      <c r="AY6791" s="94" t="e">
        <f>VLOOKUP(C6791,#REF!, 2,FALSE)</f>
        <v>#REF!</v>
      </c>
      <c r="BM6791" s="18" t="s">
        <v>12260</v>
      </c>
      <c r="BN6791" s="18" t="s">
        <v>1025</v>
      </c>
      <c r="BO6791" s="18" t="s">
        <v>2998</v>
      </c>
      <c r="BU6791" s="18" t="s">
        <v>12260</v>
      </c>
      <c r="BV6791" s="18" t="s">
        <v>1025</v>
      </c>
      <c r="BW6791" s="18" t="s">
        <v>2998</v>
      </c>
    </row>
    <row r="6792" spans="51:75" x14ac:dyDescent="0.3">
      <c r="AY6792" s="94" t="e">
        <f>VLOOKUP(C6792,#REF!, 2,FALSE)</f>
        <v>#REF!</v>
      </c>
      <c r="BM6792" s="18" t="s">
        <v>12261</v>
      </c>
      <c r="BN6792" s="18" t="s">
        <v>1152</v>
      </c>
      <c r="BO6792" s="18" t="s">
        <v>12262</v>
      </c>
      <c r="BU6792" s="18" t="s">
        <v>12261</v>
      </c>
      <c r="BV6792" s="18" t="s">
        <v>1152</v>
      </c>
      <c r="BW6792" s="18" t="s">
        <v>12262</v>
      </c>
    </row>
    <row r="6793" spans="51:75" x14ac:dyDescent="0.3">
      <c r="AY6793" s="94" t="e">
        <f>VLOOKUP(C6793,#REF!, 2,FALSE)</f>
        <v>#REF!</v>
      </c>
      <c r="BM6793" s="18" t="s">
        <v>12263</v>
      </c>
      <c r="BN6793" s="18" t="s">
        <v>675</v>
      </c>
      <c r="BO6793" s="18" t="s">
        <v>5655</v>
      </c>
      <c r="BU6793" s="18" t="s">
        <v>12263</v>
      </c>
      <c r="BV6793" s="18" t="s">
        <v>675</v>
      </c>
      <c r="BW6793" s="18" t="s">
        <v>5655</v>
      </c>
    </row>
    <row r="6794" spans="51:75" x14ac:dyDescent="0.3">
      <c r="AY6794" s="94" t="e">
        <f>VLOOKUP(C6794,#REF!, 2,FALSE)</f>
        <v>#REF!</v>
      </c>
      <c r="BM6794" s="18" t="s">
        <v>12264</v>
      </c>
      <c r="BN6794" s="18" t="s">
        <v>664</v>
      </c>
      <c r="BO6794" s="18" t="s">
        <v>12265</v>
      </c>
      <c r="BU6794" s="18" t="s">
        <v>12264</v>
      </c>
      <c r="BV6794" s="18" t="s">
        <v>664</v>
      </c>
      <c r="BW6794" s="18" t="s">
        <v>12265</v>
      </c>
    </row>
    <row r="6795" spans="51:75" x14ac:dyDescent="0.3">
      <c r="AY6795" s="94" t="e">
        <f>VLOOKUP(C6795,#REF!, 2,FALSE)</f>
        <v>#REF!</v>
      </c>
      <c r="BM6795" s="18" t="s">
        <v>12266</v>
      </c>
      <c r="BN6795" s="18" t="s">
        <v>664</v>
      </c>
      <c r="BO6795" s="18" t="s">
        <v>12267</v>
      </c>
      <c r="BU6795" s="18" t="s">
        <v>12266</v>
      </c>
      <c r="BV6795" s="18" t="s">
        <v>664</v>
      </c>
      <c r="BW6795" s="18" t="s">
        <v>12267</v>
      </c>
    </row>
    <row r="6796" spans="51:75" x14ac:dyDescent="0.3">
      <c r="AY6796" s="94" t="e">
        <f>VLOOKUP(C6796,#REF!, 2,FALSE)</f>
        <v>#REF!</v>
      </c>
      <c r="BM6796" s="18" t="s">
        <v>12268</v>
      </c>
      <c r="BN6796" s="18" t="s">
        <v>661</v>
      </c>
      <c r="BO6796" s="18" t="s">
        <v>2661</v>
      </c>
      <c r="BU6796" s="18" t="s">
        <v>12268</v>
      </c>
      <c r="BV6796" s="18" t="s">
        <v>661</v>
      </c>
      <c r="BW6796" s="18" t="s">
        <v>2661</v>
      </c>
    </row>
    <row r="6797" spans="51:75" x14ac:dyDescent="0.3">
      <c r="AY6797" s="94" t="e">
        <f>VLOOKUP(C6797,#REF!, 2,FALSE)</f>
        <v>#REF!</v>
      </c>
      <c r="BM6797" s="18" t="s">
        <v>420</v>
      </c>
      <c r="BN6797" s="18" t="s">
        <v>675</v>
      </c>
      <c r="BO6797" s="18" t="s">
        <v>12203</v>
      </c>
      <c r="BU6797" s="18" t="s">
        <v>420</v>
      </c>
      <c r="BV6797" s="18" t="s">
        <v>675</v>
      </c>
      <c r="BW6797" s="18" t="s">
        <v>12203</v>
      </c>
    </row>
    <row r="6798" spans="51:75" x14ac:dyDescent="0.3">
      <c r="AY6798" s="94" t="e">
        <f>VLOOKUP(C6798,#REF!, 2,FALSE)</f>
        <v>#REF!</v>
      </c>
      <c r="BM6798" s="18" t="s">
        <v>12269</v>
      </c>
      <c r="BN6798" s="18" t="s">
        <v>3024</v>
      </c>
      <c r="BO6798" s="18" t="s">
        <v>12270</v>
      </c>
      <c r="BU6798" s="18" t="s">
        <v>12269</v>
      </c>
      <c r="BV6798" s="18" t="s">
        <v>3024</v>
      </c>
      <c r="BW6798" s="18" t="s">
        <v>12270</v>
      </c>
    </row>
    <row r="6799" spans="51:75" x14ac:dyDescent="0.3">
      <c r="AY6799" s="94" t="e">
        <f>VLOOKUP(C6799,#REF!, 2,FALSE)</f>
        <v>#REF!</v>
      </c>
      <c r="BM6799" s="18" t="s">
        <v>2139</v>
      </c>
      <c r="BN6799" s="18" t="s">
        <v>661</v>
      </c>
      <c r="BO6799" s="18" t="s">
        <v>3092</v>
      </c>
      <c r="BU6799" s="18" t="s">
        <v>2139</v>
      </c>
      <c r="BV6799" s="18" t="s">
        <v>661</v>
      </c>
      <c r="BW6799" s="18" t="s">
        <v>3092</v>
      </c>
    </row>
    <row r="6800" spans="51:75" x14ac:dyDescent="0.3">
      <c r="AY6800" s="94" t="e">
        <f>VLOOKUP(C6800,#REF!, 2,FALSE)</f>
        <v>#REF!</v>
      </c>
      <c r="BM6800" s="18" t="s">
        <v>12271</v>
      </c>
      <c r="BN6800" s="18" t="s">
        <v>3024</v>
      </c>
      <c r="BO6800" s="18" t="s">
        <v>12272</v>
      </c>
      <c r="BU6800" s="18" t="s">
        <v>12271</v>
      </c>
      <c r="BV6800" s="18" t="s">
        <v>3024</v>
      </c>
      <c r="BW6800" s="18" t="s">
        <v>12272</v>
      </c>
    </row>
    <row r="6801" spans="51:75" x14ac:dyDescent="0.3">
      <c r="AY6801" s="94" t="e">
        <f>VLOOKUP(C6801,#REF!, 2,FALSE)</f>
        <v>#REF!</v>
      </c>
      <c r="BM6801" s="18" t="s">
        <v>12273</v>
      </c>
      <c r="BN6801" s="18" t="s">
        <v>3290</v>
      </c>
      <c r="BO6801" s="18" t="s">
        <v>12274</v>
      </c>
      <c r="BU6801" s="18" t="s">
        <v>12273</v>
      </c>
      <c r="BV6801" s="18" t="s">
        <v>3290</v>
      </c>
      <c r="BW6801" s="18" t="s">
        <v>12274</v>
      </c>
    </row>
    <row r="6802" spans="51:75" x14ac:dyDescent="0.3">
      <c r="AY6802" s="94" t="e">
        <f>VLOOKUP(C6802,#REF!, 2,FALSE)</f>
        <v>#REF!</v>
      </c>
      <c r="BM6802" s="18" t="s">
        <v>12275</v>
      </c>
      <c r="BN6802" s="18" t="s">
        <v>3290</v>
      </c>
      <c r="BO6802" s="18" t="s">
        <v>12276</v>
      </c>
      <c r="BU6802" s="18" t="s">
        <v>12275</v>
      </c>
      <c r="BV6802" s="18" t="s">
        <v>3290</v>
      </c>
      <c r="BW6802" s="18" t="s">
        <v>12276</v>
      </c>
    </row>
    <row r="6803" spans="51:75" x14ac:dyDescent="0.3">
      <c r="AY6803" s="94" t="e">
        <f>VLOOKUP(C6803,#REF!, 2,FALSE)</f>
        <v>#REF!</v>
      </c>
      <c r="BM6803" s="18" t="s">
        <v>12277</v>
      </c>
      <c r="BN6803" s="18" t="s">
        <v>3290</v>
      </c>
      <c r="BO6803" s="18" t="s">
        <v>2998</v>
      </c>
      <c r="BU6803" s="18" t="s">
        <v>12277</v>
      </c>
      <c r="BV6803" s="18" t="s">
        <v>3290</v>
      </c>
      <c r="BW6803" s="18" t="s">
        <v>2998</v>
      </c>
    </row>
    <row r="6804" spans="51:75" x14ac:dyDescent="0.3">
      <c r="AY6804" s="94" t="e">
        <f>VLOOKUP(C6804,#REF!, 2,FALSE)</f>
        <v>#REF!</v>
      </c>
      <c r="BM6804" s="18" t="s">
        <v>12278</v>
      </c>
      <c r="BN6804" s="18" t="s">
        <v>3064</v>
      </c>
      <c r="BO6804" s="18" t="s">
        <v>2998</v>
      </c>
      <c r="BU6804" s="18" t="s">
        <v>12278</v>
      </c>
      <c r="BV6804" s="18" t="s">
        <v>3064</v>
      </c>
      <c r="BW6804" s="18" t="s">
        <v>2998</v>
      </c>
    </row>
    <row r="6805" spans="51:75" x14ac:dyDescent="0.3">
      <c r="AY6805" s="94" t="e">
        <f>VLOOKUP(C6805,#REF!, 2,FALSE)</f>
        <v>#REF!</v>
      </c>
      <c r="BM6805" s="18" t="s">
        <v>12279</v>
      </c>
      <c r="BN6805" s="18" t="s">
        <v>1152</v>
      </c>
      <c r="BO6805" s="18" t="s">
        <v>7231</v>
      </c>
      <c r="BU6805" s="18" t="s">
        <v>12279</v>
      </c>
      <c r="BV6805" s="18" t="s">
        <v>1152</v>
      </c>
      <c r="BW6805" s="18" t="s">
        <v>7231</v>
      </c>
    </row>
    <row r="6806" spans="51:75" x14ac:dyDescent="0.3">
      <c r="AY6806" s="94" t="e">
        <f>VLOOKUP(C6806,#REF!, 2,FALSE)</f>
        <v>#REF!</v>
      </c>
      <c r="BM6806" s="18" t="s">
        <v>12280</v>
      </c>
      <c r="BN6806" s="18" t="s">
        <v>675</v>
      </c>
      <c r="BO6806" s="18" t="s">
        <v>1347</v>
      </c>
      <c r="BU6806" s="18" t="s">
        <v>12280</v>
      </c>
      <c r="BV6806" s="18" t="s">
        <v>675</v>
      </c>
      <c r="BW6806" s="18" t="s">
        <v>1347</v>
      </c>
    </row>
    <row r="6807" spans="51:75" x14ac:dyDescent="0.3">
      <c r="AY6807" s="94" t="e">
        <f>VLOOKUP(C6807,#REF!, 2,FALSE)</f>
        <v>#REF!</v>
      </c>
      <c r="BM6807" s="18" t="s">
        <v>12281</v>
      </c>
      <c r="BN6807" s="18" t="s">
        <v>874</v>
      </c>
      <c r="BO6807" s="18" t="s">
        <v>2998</v>
      </c>
      <c r="BU6807" s="18" t="s">
        <v>12281</v>
      </c>
      <c r="BV6807" s="18" t="s">
        <v>874</v>
      </c>
      <c r="BW6807" s="18" t="s">
        <v>2998</v>
      </c>
    </row>
    <row r="6808" spans="51:75" x14ac:dyDescent="0.3">
      <c r="AY6808" s="94" t="e">
        <f>VLOOKUP(C6808,#REF!, 2,FALSE)</f>
        <v>#REF!</v>
      </c>
      <c r="BM6808" s="18" t="s">
        <v>12282</v>
      </c>
      <c r="BN6808" s="18" t="s">
        <v>3231</v>
      </c>
      <c r="BO6808" s="18" t="s">
        <v>12283</v>
      </c>
      <c r="BU6808" s="18" t="s">
        <v>12282</v>
      </c>
      <c r="BV6808" s="18" t="s">
        <v>3231</v>
      </c>
      <c r="BW6808" s="18" t="s">
        <v>12283</v>
      </c>
    </row>
    <row r="6809" spans="51:75" x14ac:dyDescent="0.3">
      <c r="AY6809" s="94" t="e">
        <f>VLOOKUP(C6809,#REF!, 2,FALSE)</f>
        <v>#REF!</v>
      </c>
      <c r="BM6809" s="18" t="s">
        <v>12284</v>
      </c>
      <c r="BN6809" s="18" t="s">
        <v>630</v>
      </c>
      <c r="BO6809" s="18" t="s">
        <v>2998</v>
      </c>
      <c r="BU6809" s="18" t="s">
        <v>12284</v>
      </c>
      <c r="BV6809" s="18" t="s">
        <v>630</v>
      </c>
      <c r="BW6809" s="18" t="s">
        <v>2998</v>
      </c>
    </row>
    <row r="6810" spans="51:75" x14ac:dyDescent="0.3">
      <c r="AY6810" s="94" t="e">
        <f>VLOOKUP(C6810,#REF!, 2,FALSE)</f>
        <v>#REF!</v>
      </c>
      <c r="BM6810" s="18" t="s">
        <v>12285</v>
      </c>
      <c r="BN6810" s="18" t="s">
        <v>667</v>
      </c>
      <c r="BO6810" s="18" t="s">
        <v>4548</v>
      </c>
      <c r="BU6810" s="18" t="s">
        <v>12285</v>
      </c>
      <c r="BV6810" s="18" t="s">
        <v>667</v>
      </c>
      <c r="BW6810" s="18" t="s">
        <v>4548</v>
      </c>
    </row>
    <row r="6811" spans="51:75" x14ac:dyDescent="0.3">
      <c r="AY6811" s="94" t="e">
        <f>VLOOKUP(C6811,#REF!, 2,FALSE)</f>
        <v>#REF!</v>
      </c>
      <c r="BM6811" s="18" t="s">
        <v>12286</v>
      </c>
      <c r="BN6811" s="18" t="s">
        <v>628</v>
      </c>
      <c r="BO6811" s="18" t="s">
        <v>2656</v>
      </c>
      <c r="BU6811" s="18" t="s">
        <v>12286</v>
      </c>
      <c r="BV6811" s="18" t="s">
        <v>628</v>
      </c>
      <c r="BW6811" s="18" t="s">
        <v>2656</v>
      </c>
    </row>
    <row r="6812" spans="51:75" x14ac:dyDescent="0.3">
      <c r="AY6812" s="94" t="e">
        <f>VLOOKUP(C6812,#REF!, 2,FALSE)</f>
        <v>#REF!</v>
      </c>
      <c r="BM6812" s="18" t="s">
        <v>12287</v>
      </c>
      <c r="BN6812" s="18" t="s">
        <v>715</v>
      </c>
      <c r="BO6812" s="18" t="s">
        <v>1761</v>
      </c>
      <c r="BU6812" s="18" t="s">
        <v>12287</v>
      </c>
      <c r="BV6812" s="18" t="s">
        <v>715</v>
      </c>
      <c r="BW6812" s="18" t="s">
        <v>1761</v>
      </c>
    </row>
    <row r="6813" spans="51:75" x14ac:dyDescent="0.3">
      <c r="AY6813" s="94" t="e">
        <f>VLOOKUP(C6813,#REF!, 2,FALSE)</f>
        <v>#REF!</v>
      </c>
      <c r="BM6813" s="18" t="s">
        <v>12288</v>
      </c>
      <c r="BN6813" s="18" t="s">
        <v>715</v>
      </c>
      <c r="BO6813" s="18" t="s">
        <v>2661</v>
      </c>
      <c r="BU6813" s="18" t="s">
        <v>12288</v>
      </c>
      <c r="BV6813" s="18" t="s">
        <v>715</v>
      </c>
      <c r="BW6813" s="18" t="s">
        <v>2661</v>
      </c>
    </row>
    <row r="6814" spans="51:75" x14ac:dyDescent="0.3">
      <c r="AY6814" s="94" t="e">
        <f>VLOOKUP(C6814,#REF!, 2,FALSE)</f>
        <v>#REF!</v>
      </c>
      <c r="BM6814" s="18" t="s">
        <v>12289</v>
      </c>
      <c r="BN6814" s="18" t="s">
        <v>663</v>
      </c>
      <c r="BO6814" s="18" t="s">
        <v>634</v>
      </c>
      <c r="BU6814" s="18" t="s">
        <v>12289</v>
      </c>
      <c r="BV6814" s="18" t="s">
        <v>663</v>
      </c>
      <c r="BW6814" s="18" t="s">
        <v>634</v>
      </c>
    </row>
    <row r="6815" spans="51:75" x14ac:dyDescent="0.3">
      <c r="AY6815" s="94" t="e">
        <f>VLOOKUP(C6815,#REF!, 2,FALSE)</f>
        <v>#REF!</v>
      </c>
      <c r="BM6815" s="18" t="s">
        <v>12290</v>
      </c>
      <c r="BN6815" s="18" t="s">
        <v>2998</v>
      </c>
      <c r="BO6815" s="18" t="s">
        <v>2998</v>
      </c>
      <c r="BU6815" s="18" t="s">
        <v>12290</v>
      </c>
      <c r="BV6815" s="18" t="s">
        <v>2998</v>
      </c>
      <c r="BW6815" s="18" t="s">
        <v>2998</v>
      </c>
    </row>
    <row r="6816" spans="51:75" x14ac:dyDescent="0.3">
      <c r="AY6816" s="94" t="e">
        <f>VLOOKUP(C6816,#REF!, 2,FALSE)</f>
        <v>#REF!</v>
      </c>
      <c r="BM6816" s="18" t="s">
        <v>12291</v>
      </c>
      <c r="BN6816" s="18" t="s">
        <v>667</v>
      </c>
      <c r="BO6816" s="18" t="s">
        <v>2998</v>
      </c>
      <c r="BU6816" s="18" t="s">
        <v>12291</v>
      </c>
      <c r="BV6816" s="18" t="s">
        <v>667</v>
      </c>
      <c r="BW6816" s="18" t="s">
        <v>2998</v>
      </c>
    </row>
    <row r="6817" spans="51:75" x14ac:dyDescent="0.3">
      <c r="AY6817" s="94" t="e">
        <f>VLOOKUP(C6817,#REF!, 2,FALSE)</f>
        <v>#REF!</v>
      </c>
      <c r="BM6817" s="18" t="s">
        <v>12292</v>
      </c>
      <c r="BN6817" s="18" t="s">
        <v>747</v>
      </c>
      <c r="BO6817" s="18" t="s">
        <v>2998</v>
      </c>
      <c r="BU6817" s="18" t="s">
        <v>12292</v>
      </c>
      <c r="BV6817" s="18" t="s">
        <v>747</v>
      </c>
      <c r="BW6817" s="18" t="s">
        <v>2998</v>
      </c>
    </row>
    <row r="6818" spans="51:75" x14ac:dyDescent="0.3">
      <c r="AY6818" s="94" t="e">
        <f>VLOOKUP(C6818,#REF!, 2,FALSE)</f>
        <v>#REF!</v>
      </c>
      <c r="BM6818" s="18" t="s">
        <v>12293</v>
      </c>
      <c r="BN6818" s="18" t="s">
        <v>725</v>
      </c>
      <c r="BO6818" s="18" t="s">
        <v>12294</v>
      </c>
      <c r="BU6818" s="18" t="s">
        <v>12293</v>
      </c>
      <c r="BV6818" s="18" t="s">
        <v>725</v>
      </c>
      <c r="BW6818" s="18" t="s">
        <v>12294</v>
      </c>
    </row>
    <row r="6819" spans="51:75" x14ac:dyDescent="0.3">
      <c r="AY6819" s="94" t="e">
        <f>VLOOKUP(C6819,#REF!, 2,FALSE)</f>
        <v>#REF!</v>
      </c>
      <c r="BM6819" s="18" t="s">
        <v>12295</v>
      </c>
      <c r="BN6819" s="18" t="s">
        <v>954</v>
      </c>
      <c r="BO6819" s="18" t="s">
        <v>2998</v>
      </c>
      <c r="BU6819" s="18" t="s">
        <v>12295</v>
      </c>
      <c r="BV6819" s="18" t="s">
        <v>954</v>
      </c>
      <c r="BW6819" s="18" t="s">
        <v>2998</v>
      </c>
    </row>
    <row r="6820" spans="51:75" x14ac:dyDescent="0.3">
      <c r="AY6820" s="94" t="e">
        <f>VLOOKUP(C6820,#REF!, 2,FALSE)</f>
        <v>#REF!</v>
      </c>
      <c r="BM6820" s="18" t="s">
        <v>12296</v>
      </c>
      <c r="BN6820" s="18" t="s">
        <v>17081</v>
      </c>
      <c r="BO6820" s="18" t="s">
        <v>6511</v>
      </c>
      <c r="BU6820" s="18" t="s">
        <v>12296</v>
      </c>
      <c r="BV6820" s="18" t="s">
        <v>17081</v>
      </c>
      <c r="BW6820" s="18" t="s">
        <v>6511</v>
      </c>
    </row>
    <row r="6821" spans="51:75" x14ac:dyDescent="0.3">
      <c r="AY6821" s="94" t="e">
        <f>VLOOKUP(C6821,#REF!, 2,FALSE)</f>
        <v>#REF!</v>
      </c>
      <c r="BM6821" s="18" t="s">
        <v>12297</v>
      </c>
      <c r="BN6821" s="18" t="s">
        <v>17081</v>
      </c>
      <c r="BO6821" s="18" t="s">
        <v>12298</v>
      </c>
      <c r="BU6821" s="18" t="s">
        <v>12297</v>
      </c>
      <c r="BV6821" s="18" t="s">
        <v>17081</v>
      </c>
      <c r="BW6821" s="18" t="s">
        <v>12298</v>
      </c>
    </row>
    <row r="6822" spans="51:75" x14ac:dyDescent="0.3">
      <c r="AY6822" s="94" t="e">
        <f>VLOOKUP(C6822,#REF!, 2,FALSE)</f>
        <v>#REF!</v>
      </c>
      <c r="BM6822" s="18" t="s">
        <v>12299</v>
      </c>
      <c r="BN6822" s="18" t="s">
        <v>17081</v>
      </c>
      <c r="BO6822" s="18" t="s">
        <v>3831</v>
      </c>
      <c r="BU6822" s="18" t="s">
        <v>12299</v>
      </c>
      <c r="BV6822" s="18" t="s">
        <v>17081</v>
      </c>
      <c r="BW6822" s="18" t="s">
        <v>3831</v>
      </c>
    </row>
    <row r="6823" spans="51:75" x14ac:dyDescent="0.3">
      <c r="AY6823" s="94" t="e">
        <f>VLOOKUP(C6823,#REF!, 2,FALSE)</f>
        <v>#REF!</v>
      </c>
      <c r="BM6823" s="18" t="s">
        <v>12300</v>
      </c>
      <c r="BN6823" s="18" t="s">
        <v>3021</v>
      </c>
      <c r="BO6823" s="18" t="s">
        <v>782</v>
      </c>
      <c r="BU6823" s="18" t="s">
        <v>12300</v>
      </c>
      <c r="BV6823" s="18" t="s">
        <v>3021</v>
      </c>
      <c r="BW6823" s="18" t="s">
        <v>782</v>
      </c>
    </row>
    <row r="6824" spans="51:75" x14ac:dyDescent="0.3">
      <c r="AY6824" s="94" t="e">
        <f>VLOOKUP(C6824,#REF!, 2,FALSE)</f>
        <v>#REF!</v>
      </c>
      <c r="BM6824" s="18" t="s">
        <v>12301</v>
      </c>
      <c r="BN6824" s="18" t="s">
        <v>3290</v>
      </c>
      <c r="BO6824" s="18" t="s">
        <v>2998</v>
      </c>
      <c r="BU6824" s="18" t="s">
        <v>12301</v>
      </c>
      <c r="BV6824" s="18" t="s">
        <v>3290</v>
      </c>
      <c r="BW6824" s="18" t="s">
        <v>2998</v>
      </c>
    </row>
    <row r="6825" spans="51:75" x14ac:dyDescent="0.3">
      <c r="AY6825" s="94" t="e">
        <f>VLOOKUP(C6825,#REF!, 2,FALSE)</f>
        <v>#REF!</v>
      </c>
      <c r="BM6825" s="18" t="s">
        <v>2140</v>
      </c>
      <c r="BN6825" s="18" t="s">
        <v>664</v>
      </c>
      <c r="BO6825" s="18" t="s">
        <v>12302</v>
      </c>
      <c r="BU6825" s="18" t="s">
        <v>2140</v>
      </c>
      <c r="BV6825" s="18" t="s">
        <v>664</v>
      </c>
      <c r="BW6825" s="18" t="s">
        <v>12302</v>
      </c>
    </row>
    <row r="6826" spans="51:75" x14ac:dyDescent="0.3">
      <c r="AY6826" s="94" t="e">
        <f>VLOOKUP(C6826,#REF!, 2,FALSE)</f>
        <v>#REF!</v>
      </c>
      <c r="BM6826" s="18" t="s">
        <v>12303</v>
      </c>
      <c r="BN6826" s="18" t="s">
        <v>1795</v>
      </c>
      <c r="BO6826" s="18" t="s">
        <v>12304</v>
      </c>
      <c r="BU6826" s="18" t="s">
        <v>12303</v>
      </c>
      <c r="BV6826" s="18" t="s">
        <v>1795</v>
      </c>
      <c r="BW6826" s="18" t="s">
        <v>12304</v>
      </c>
    </row>
    <row r="6827" spans="51:75" x14ac:dyDescent="0.3">
      <c r="AY6827" s="94" t="e">
        <f>VLOOKUP(C6827,#REF!, 2,FALSE)</f>
        <v>#REF!</v>
      </c>
      <c r="BM6827" s="18" t="s">
        <v>12305</v>
      </c>
      <c r="BN6827" s="18" t="s">
        <v>1795</v>
      </c>
      <c r="BO6827" s="18" t="s">
        <v>2998</v>
      </c>
      <c r="BU6827" s="18" t="s">
        <v>12305</v>
      </c>
      <c r="BV6827" s="18" t="s">
        <v>1795</v>
      </c>
      <c r="BW6827" s="18" t="s">
        <v>2998</v>
      </c>
    </row>
    <row r="6828" spans="51:75" x14ac:dyDescent="0.3">
      <c r="AY6828" s="94" t="e">
        <f>VLOOKUP(C6828,#REF!, 2,FALSE)</f>
        <v>#REF!</v>
      </c>
      <c r="BM6828" s="18" t="s">
        <v>12306</v>
      </c>
      <c r="BN6828" s="18" t="s">
        <v>1746</v>
      </c>
      <c r="BO6828" s="18" t="s">
        <v>12307</v>
      </c>
      <c r="BU6828" s="18" t="s">
        <v>12306</v>
      </c>
      <c r="BV6828" s="18" t="s">
        <v>1746</v>
      </c>
      <c r="BW6828" s="18" t="s">
        <v>12307</v>
      </c>
    </row>
    <row r="6829" spans="51:75" x14ac:dyDescent="0.3">
      <c r="AY6829" s="94" t="e">
        <f>VLOOKUP(C6829,#REF!, 2,FALSE)</f>
        <v>#REF!</v>
      </c>
      <c r="BM6829" s="18" t="s">
        <v>12308</v>
      </c>
      <c r="BN6829" s="18" t="s">
        <v>1795</v>
      </c>
      <c r="BO6829" s="18" t="s">
        <v>12309</v>
      </c>
      <c r="BU6829" s="18" t="s">
        <v>12308</v>
      </c>
      <c r="BV6829" s="18" t="s">
        <v>1795</v>
      </c>
      <c r="BW6829" s="18" t="s">
        <v>12309</v>
      </c>
    </row>
    <row r="6830" spans="51:75" x14ac:dyDescent="0.3">
      <c r="AY6830" s="94" t="e">
        <f>VLOOKUP(C6830,#REF!, 2,FALSE)</f>
        <v>#REF!</v>
      </c>
      <c r="BM6830" s="18" t="s">
        <v>12310</v>
      </c>
      <c r="BN6830" s="18" t="s">
        <v>1746</v>
      </c>
      <c r="BO6830" s="18" t="s">
        <v>2998</v>
      </c>
      <c r="BU6830" s="18" t="s">
        <v>12310</v>
      </c>
      <c r="BV6830" s="18" t="s">
        <v>1746</v>
      </c>
      <c r="BW6830" s="18" t="s">
        <v>2998</v>
      </c>
    </row>
    <row r="6831" spans="51:75" x14ac:dyDescent="0.3">
      <c r="AY6831" s="94" t="e">
        <f>VLOOKUP(C6831,#REF!, 2,FALSE)</f>
        <v>#REF!</v>
      </c>
      <c r="BM6831" s="18" t="s">
        <v>12311</v>
      </c>
      <c r="BN6831" s="18" t="s">
        <v>1795</v>
      </c>
      <c r="BO6831" s="18" t="s">
        <v>12312</v>
      </c>
      <c r="BU6831" s="18" t="s">
        <v>12311</v>
      </c>
      <c r="BV6831" s="18" t="s">
        <v>1795</v>
      </c>
      <c r="BW6831" s="18" t="s">
        <v>12312</v>
      </c>
    </row>
    <row r="6832" spans="51:75" x14ac:dyDescent="0.3">
      <c r="AY6832" s="94" t="e">
        <f>VLOOKUP(C6832,#REF!, 2,FALSE)</f>
        <v>#REF!</v>
      </c>
      <c r="BM6832" s="18" t="s">
        <v>448</v>
      </c>
      <c r="BN6832" s="18" t="s">
        <v>940</v>
      </c>
      <c r="BO6832" s="18" t="s">
        <v>10404</v>
      </c>
      <c r="BU6832" s="18" t="s">
        <v>448</v>
      </c>
      <c r="BV6832" s="18" t="s">
        <v>940</v>
      </c>
      <c r="BW6832" s="18" t="s">
        <v>10404</v>
      </c>
    </row>
    <row r="6833" spans="51:75" x14ac:dyDescent="0.3">
      <c r="AY6833" s="94" t="e">
        <f>VLOOKUP(C6833,#REF!, 2,FALSE)</f>
        <v>#REF!</v>
      </c>
      <c r="BM6833" s="18" t="s">
        <v>12313</v>
      </c>
      <c r="BN6833" s="18" t="s">
        <v>3024</v>
      </c>
      <c r="BO6833" s="18" t="s">
        <v>738</v>
      </c>
      <c r="BU6833" s="18" t="s">
        <v>12313</v>
      </c>
      <c r="BV6833" s="18" t="s">
        <v>3024</v>
      </c>
      <c r="BW6833" s="18" t="s">
        <v>738</v>
      </c>
    </row>
    <row r="6834" spans="51:75" x14ac:dyDescent="0.3">
      <c r="AY6834" s="94" t="e">
        <f>VLOOKUP(C6834,#REF!, 2,FALSE)</f>
        <v>#REF!</v>
      </c>
      <c r="BM6834" s="18" t="s">
        <v>421</v>
      </c>
      <c r="BN6834" s="18" t="s">
        <v>1746</v>
      </c>
      <c r="BO6834" s="18" t="s">
        <v>2998</v>
      </c>
      <c r="BU6834" s="18" t="s">
        <v>421</v>
      </c>
      <c r="BV6834" s="18" t="s">
        <v>1746</v>
      </c>
      <c r="BW6834" s="18" t="s">
        <v>2998</v>
      </c>
    </row>
    <row r="6835" spans="51:75" x14ac:dyDescent="0.3">
      <c r="AY6835" s="94" t="e">
        <f>VLOOKUP(C6835,#REF!, 2,FALSE)</f>
        <v>#REF!</v>
      </c>
      <c r="BM6835" s="18" t="s">
        <v>12314</v>
      </c>
      <c r="BN6835" s="18" t="s">
        <v>673</v>
      </c>
      <c r="BO6835" s="18" t="s">
        <v>2998</v>
      </c>
      <c r="BU6835" s="18" t="s">
        <v>12314</v>
      </c>
      <c r="BV6835" s="18" t="s">
        <v>673</v>
      </c>
      <c r="BW6835" s="18" t="s">
        <v>2998</v>
      </c>
    </row>
    <row r="6836" spans="51:75" x14ac:dyDescent="0.3">
      <c r="AY6836" s="94" t="e">
        <f>VLOOKUP(C6836,#REF!, 2,FALSE)</f>
        <v>#REF!</v>
      </c>
      <c r="BM6836" s="18" t="s">
        <v>12315</v>
      </c>
      <c r="BN6836" s="18" t="s">
        <v>1746</v>
      </c>
      <c r="BO6836" s="18" t="s">
        <v>9821</v>
      </c>
      <c r="BU6836" s="18" t="s">
        <v>12315</v>
      </c>
      <c r="BV6836" s="18" t="s">
        <v>1746</v>
      </c>
      <c r="BW6836" s="18" t="s">
        <v>9821</v>
      </c>
    </row>
    <row r="6837" spans="51:75" x14ac:dyDescent="0.3">
      <c r="AY6837" s="94" t="e">
        <f>VLOOKUP(C6837,#REF!, 2,FALSE)</f>
        <v>#REF!</v>
      </c>
      <c r="BM6837" s="18" t="s">
        <v>12316</v>
      </c>
      <c r="BN6837" s="18" t="s">
        <v>17081</v>
      </c>
      <c r="BO6837" s="18" t="s">
        <v>10589</v>
      </c>
      <c r="BU6837" s="18" t="s">
        <v>12316</v>
      </c>
      <c r="BV6837" s="18" t="s">
        <v>17081</v>
      </c>
      <c r="BW6837" s="18" t="s">
        <v>10589</v>
      </c>
    </row>
    <row r="6838" spans="51:75" x14ac:dyDescent="0.3">
      <c r="AY6838" s="94" t="e">
        <f>VLOOKUP(C6838,#REF!, 2,FALSE)</f>
        <v>#REF!</v>
      </c>
      <c r="BM6838" s="18" t="s">
        <v>12317</v>
      </c>
      <c r="BN6838" s="18" t="s">
        <v>622</v>
      </c>
      <c r="BO6838" s="18" t="s">
        <v>2817</v>
      </c>
      <c r="BU6838" s="18" t="s">
        <v>12317</v>
      </c>
      <c r="BV6838" s="18" t="s">
        <v>622</v>
      </c>
      <c r="BW6838" s="18" t="s">
        <v>2817</v>
      </c>
    </row>
    <row r="6839" spans="51:75" x14ac:dyDescent="0.3">
      <c r="AY6839" s="94" t="e">
        <f>VLOOKUP(C6839,#REF!, 2,FALSE)</f>
        <v>#REF!</v>
      </c>
      <c r="BM6839" s="18" t="s">
        <v>12318</v>
      </c>
      <c r="BN6839" s="18" t="s">
        <v>3024</v>
      </c>
      <c r="BO6839" s="18" t="s">
        <v>12319</v>
      </c>
      <c r="BU6839" s="18" t="s">
        <v>12318</v>
      </c>
      <c r="BV6839" s="18" t="s">
        <v>3024</v>
      </c>
      <c r="BW6839" s="18" t="s">
        <v>12319</v>
      </c>
    </row>
    <row r="6840" spans="51:75" x14ac:dyDescent="0.3">
      <c r="AY6840" s="94" t="e">
        <f>VLOOKUP(C6840,#REF!, 2,FALSE)</f>
        <v>#REF!</v>
      </c>
      <c r="BM6840" s="18" t="s">
        <v>12320</v>
      </c>
      <c r="BN6840" s="18" t="s">
        <v>811</v>
      </c>
      <c r="BO6840" s="18" t="s">
        <v>1456</v>
      </c>
      <c r="BU6840" s="18" t="s">
        <v>12320</v>
      </c>
      <c r="BV6840" s="18" t="s">
        <v>811</v>
      </c>
      <c r="BW6840" s="18" t="s">
        <v>1456</v>
      </c>
    </row>
    <row r="6841" spans="51:75" x14ac:dyDescent="0.3">
      <c r="AY6841" s="94" t="e">
        <f>VLOOKUP(C6841,#REF!, 2,FALSE)</f>
        <v>#REF!</v>
      </c>
      <c r="BM6841" s="18" t="s">
        <v>12321</v>
      </c>
      <c r="BN6841" s="18" t="s">
        <v>799</v>
      </c>
      <c r="BO6841" s="18" t="s">
        <v>3074</v>
      </c>
      <c r="BU6841" s="18" t="s">
        <v>12321</v>
      </c>
      <c r="BV6841" s="18" t="s">
        <v>799</v>
      </c>
      <c r="BW6841" s="18" t="s">
        <v>3074</v>
      </c>
    </row>
    <row r="6842" spans="51:75" x14ac:dyDescent="0.3">
      <c r="AY6842" s="94" t="e">
        <f>VLOOKUP(C6842,#REF!, 2,FALSE)</f>
        <v>#REF!</v>
      </c>
      <c r="BM6842" s="18" t="s">
        <v>12322</v>
      </c>
      <c r="BN6842" s="18" t="s">
        <v>645</v>
      </c>
      <c r="BO6842" s="18" t="s">
        <v>1918</v>
      </c>
      <c r="BU6842" s="18" t="s">
        <v>12322</v>
      </c>
      <c r="BV6842" s="18" t="s">
        <v>645</v>
      </c>
      <c r="BW6842" s="18" t="s">
        <v>1918</v>
      </c>
    </row>
    <row r="6843" spans="51:75" x14ac:dyDescent="0.3">
      <c r="AY6843" s="94" t="e">
        <f>VLOOKUP(C6843,#REF!, 2,FALSE)</f>
        <v>#REF!</v>
      </c>
      <c r="BM6843" s="18" t="s">
        <v>12323</v>
      </c>
      <c r="BN6843" s="18" t="s">
        <v>747</v>
      </c>
      <c r="BO6843" s="18" t="s">
        <v>12324</v>
      </c>
      <c r="BU6843" s="18" t="s">
        <v>12323</v>
      </c>
      <c r="BV6843" s="18" t="s">
        <v>747</v>
      </c>
      <c r="BW6843" s="18" t="s">
        <v>12324</v>
      </c>
    </row>
    <row r="6844" spans="51:75" x14ac:dyDescent="0.3">
      <c r="AY6844" s="94" t="e">
        <f>VLOOKUP(C6844,#REF!, 2,FALSE)</f>
        <v>#REF!</v>
      </c>
      <c r="BM6844" s="18" t="s">
        <v>12325</v>
      </c>
      <c r="BN6844" s="18" t="s">
        <v>809</v>
      </c>
      <c r="BO6844" s="18" t="s">
        <v>1139</v>
      </c>
      <c r="BU6844" s="18" t="s">
        <v>12325</v>
      </c>
      <c r="BV6844" s="18" t="s">
        <v>809</v>
      </c>
      <c r="BW6844" s="18" t="s">
        <v>1139</v>
      </c>
    </row>
    <row r="6845" spans="51:75" x14ac:dyDescent="0.3">
      <c r="AY6845" s="94" t="e">
        <f>VLOOKUP(C6845,#REF!, 2,FALSE)</f>
        <v>#REF!</v>
      </c>
      <c r="BM6845" s="18" t="s">
        <v>2141</v>
      </c>
      <c r="BN6845" s="18" t="s">
        <v>619</v>
      </c>
      <c r="BO6845" s="18" t="s">
        <v>12326</v>
      </c>
      <c r="BU6845" s="18" t="s">
        <v>2141</v>
      </c>
      <c r="BV6845" s="18" t="s">
        <v>619</v>
      </c>
      <c r="BW6845" s="18" t="s">
        <v>12326</v>
      </c>
    </row>
    <row r="6846" spans="51:75" x14ac:dyDescent="0.3">
      <c r="AY6846" s="94" t="e">
        <f>VLOOKUP(C6846,#REF!, 2,FALSE)</f>
        <v>#REF!</v>
      </c>
      <c r="BM6846" s="18" t="s">
        <v>12327</v>
      </c>
      <c r="BN6846" s="18" t="s">
        <v>809</v>
      </c>
      <c r="BO6846" s="18" t="s">
        <v>1139</v>
      </c>
      <c r="BU6846" s="18" t="s">
        <v>12327</v>
      </c>
      <c r="BV6846" s="18" t="s">
        <v>809</v>
      </c>
      <c r="BW6846" s="18" t="s">
        <v>1139</v>
      </c>
    </row>
    <row r="6847" spans="51:75" x14ac:dyDescent="0.3">
      <c r="AY6847" s="94" t="e">
        <f>VLOOKUP(C6847,#REF!, 2,FALSE)</f>
        <v>#REF!</v>
      </c>
      <c r="BM6847" s="18" t="s">
        <v>443</v>
      </c>
      <c r="BN6847" s="18" t="s">
        <v>809</v>
      </c>
      <c r="BO6847" s="18" t="s">
        <v>1139</v>
      </c>
      <c r="BU6847" s="18" t="s">
        <v>443</v>
      </c>
      <c r="BV6847" s="18" t="s">
        <v>809</v>
      </c>
      <c r="BW6847" s="18" t="s">
        <v>1139</v>
      </c>
    </row>
    <row r="6848" spans="51:75" x14ac:dyDescent="0.3">
      <c r="AY6848" s="94" t="e">
        <f>VLOOKUP(C6848,#REF!, 2,FALSE)</f>
        <v>#REF!</v>
      </c>
      <c r="BM6848" s="18" t="s">
        <v>12328</v>
      </c>
      <c r="BN6848" s="18" t="s">
        <v>809</v>
      </c>
      <c r="BO6848" s="18" t="s">
        <v>1139</v>
      </c>
      <c r="BU6848" s="18" t="s">
        <v>12328</v>
      </c>
      <c r="BV6848" s="18" t="s">
        <v>809</v>
      </c>
      <c r="BW6848" s="18" t="s">
        <v>1139</v>
      </c>
    </row>
    <row r="6849" spans="51:75" x14ac:dyDescent="0.3">
      <c r="AY6849" s="94" t="e">
        <f>VLOOKUP(C6849,#REF!, 2,FALSE)</f>
        <v>#REF!</v>
      </c>
      <c r="BM6849" s="18" t="s">
        <v>12329</v>
      </c>
      <c r="BN6849" s="18" t="s">
        <v>809</v>
      </c>
      <c r="BO6849" s="18" t="s">
        <v>1139</v>
      </c>
      <c r="BU6849" s="18" t="s">
        <v>12329</v>
      </c>
      <c r="BV6849" s="18" t="s">
        <v>809</v>
      </c>
      <c r="BW6849" s="18" t="s">
        <v>1139</v>
      </c>
    </row>
    <row r="6850" spans="51:75" x14ac:dyDescent="0.3">
      <c r="AY6850" s="94" t="e">
        <f>VLOOKUP(C6850,#REF!, 2,FALSE)</f>
        <v>#REF!</v>
      </c>
      <c r="BM6850" s="18" t="s">
        <v>12330</v>
      </c>
      <c r="BN6850" s="18" t="s">
        <v>626</v>
      </c>
      <c r="BO6850" s="18" t="s">
        <v>3597</v>
      </c>
      <c r="BU6850" s="18" t="s">
        <v>12330</v>
      </c>
      <c r="BV6850" s="18" t="s">
        <v>626</v>
      </c>
      <c r="BW6850" s="18" t="s">
        <v>3597</v>
      </c>
    </row>
    <row r="6851" spans="51:75" x14ac:dyDescent="0.3">
      <c r="AY6851" s="94" t="e">
        <f>VLOOKUP(C6851,#REF!, 2,FALSE)</f>
        <v>#REF!</v>
      </c>
      <c r="BM6851" s="18" t="s">
        <v>12331</v>
      </c>
      <c r="BN6851" s="18" t="s">
        <v>642</v>
      </c>
      <c r="BO6851" s="18" t="s">
        <v>5448</v>
      </c>
      <c r="BU6851" s="18" t="s">
        <v>12331</v>
      </c>
      <c r="BV6851" s="18" t="s">
        <v>642</v>
      </c>
      <c r="BW6851" s="18" t="s">
        <v>5448</v>
      </c>
    </row>
    <row r="6852" spans="51:75" x14ac:dyDescent="0.3">
      <c r="AY6852" s="94" t="e">
        <f>VLOOKUP(C6852,#REF!, 2,FALSE)</f>
        <v>#REF!</v>
      </c>
      <c r="BM6852" s="18" t="s">
        <v>2142</v>
      </c>
      <c r="BN6852" s="18" t="s">
        <v>792</v>
      </c>
      <c r="BO6852" s="18" t="s">
        <v>945</v>
      </c>
      <c r="BU6852" s="18" t="s">
        <v>2142</v>
      </c>
      <c r="BV6852" s="18" t="s">
        <v>792</v>
      </c>
      <c r="BW6852" s="18" t="s">
        <v>945</v>
      </c>
    </row>
    <row r="6853" spans="51:75" x14ac:dyDescent="0.3">
      <c r="AY6853" s="94" t="e">
        <f>VLOOKUP(C6853,#REF!, 2,FALSE)</f>
        <v>#REF!</v>
      </c>
      <c r="BM6853" s="18" t="s">
        <v>12332</v>
      </c>
      <c r="BN6853" s="18" t="s">
        <v>3109</v>
      </c>
      <c r="BO6853" s="18" t="s">
        <v>2998</v>
      </c>
      <c r="BU6853" s="18" t="s">
        <v>12332</v>
      </c>
      <c r="BV6853" s="18" t="s">
        <v>3109</v>
      </c>
      <c r="BW6853" s="18" t="s">
        <v>2998</v>
      </c>
    </row>
    <row r="6854" spans="51:75" x14ac:dyDescent="0.3">
      <c r="AY6854" s="94" t="e">
        <f>VLOOKUP(C6854,#REF!, 2,FALSE)</f>
        <v>#REF!</v>
      </c>
      <c r="BM6854" s="18" t="s">
        <v>12333</v>
      </c>
      <c r="BN6854" s="18" t="s">
        <v>809</v>
      </c>
      <c r="BO6854" s="18" t="s">
        <v>1918</v>
      </c>
      <c r="BU6854" s="18" t="s">
        <v>12333</v>
      </c>
      <c r="BV6854" s="18" t="s">
        <v>809</v>
      </c>
      <c r="BW6854" s="18" t="s">
        <v>1918</v>
      </c>
    </row>
    <row r="6855" spans="51:75" x14ac:dyDescent="0.3">
      <c r="AY6855" s="94" t="e">
        <f>VLOOKUP(C6855,#REF!, 2,FALSE)</f>
        <v>#REF!</v>
      </c>
      <c r="BM6855" s="18" t="s">
        <v>12334</v>
      </c>
      <c r="BN6855" s="18" t="s">
        <v>809</v>
      </c>
      <c r="BO6855" s="18" t="s">
        <v>1918</v>
      </c>
      <c r="BU6855" s="18" t="s">
        <v>12334</v>
      </c>
      <c r="BV6855" s="18" t="s">
        <v>809</v>
      </c>
      <c r="BW6855" s="18" t="s">
        <v>1918</v>
      </c>
    </row>
    <row r="6856" spans="51:75" x14ac:dyDescent="0.3">
      <c r="AY6856" s="94" t="e">
        <f>VLOOKUP(C6856,#REF!, 2,FALSE)</f>
        <v>#REF!</v>
      </c>
      <c r="BM6856" s="18" t="s">
        <v>2143</v>
      </c>
      <c r="BN6856" s="18" t="s">
        <v>622</v>
      </c>
      <c r="BO6856" s="18" t="s">
        <v>2202</v>
      </c>
      <c r="BU6856" s="18" t="s">
        <v>2143</v>
      </c>
      <c r="BV6856" s="18" t="s">
        <v>622</v>
      </c>
      <c r="BW6856" s="18" t="s">
        <v>2202</v>
      </c>
    </row>
    <row r="6857" spans="51:75" x14ac:dyDescent="0.3">
      <c r="AY6857" s="94" t="e">
        <f>VLOOKUP(C6857,#REF!, 2,FALSE)</f>
        <v>#REF!</v>
      </c>
      <c r="BM6857" s="18" t="s">
        <v>12335</v>
      </c>
      <c r="BN6857" s="18" t="s">
        <v>809</v>
      </c>
      <c r="BO6857" s="18" t="s">
        <v>1297</v>
      </c>
      <c r="BU6857" s="18" t="s">
        <v>12335</v>
      </c>
      <c r="BV6857" s="18" t="s">
        <v>809</v>
      </c>
      <c r="BW6857" s="18" t="s">
        <v>1297</v>
      </c>
    </row>
    <row r="6858" spans="51:75" x14ac:dyDescent="0.3">
      <c r="AY6858" s="94" t="e">
        <f>VLOOKUP(C6858,#REF!, 2,FALSE)</f>
        <v>#REF!</v>
      </c>
      <c r="BM6858" s="18" t="s">
        <v>12336</v>
      </c>
      <c r="BN6858" s="18" t="s">
        <v>624</v>
      </c>
      <c r="BO6858" s="18" t="s">
        <v>1751</v>
      </c>
      <c r="BU6858" s="18" t="s">
        <v>12336</v>
      </c>
      <c r="BV6858" s="18" t="s">
        <v>624</v>
      </c>
      <c r="BW6858" s="18" t="s">
        <v>1751</v>
      </c>
    </row>
    <row r="6859" spans="51:75" x14ac:dyDescent="0.3">
      <c r="AY6859" s="94" t="e">
        <f>VLOOKUP(C6859,#REF!, 2,FALSE)</f>
        <v>#REF!</v>
      </c>
      <c r="BM6859" s="18" t="s">
        <v>2144</v>
      </c>
      <c r="BN6859" s="18" t="s">
        <v>853</v>
      </c>
      <c r="BO6859" s="18" t="s">
        <v>943</v>
      </c>
      <c r="BU6859" s="18" t="s">
        <v>2144</v>
      </c>
      <c r="BV6859" s="18" t="s">
        <v>853</v>
      </c>
      <c r="BW6859" s="18" t="s">
        <v>943</v>
      </c>
    </row>
    <row r="6860" spans="51:75" x14ac:dyDescent="0.3">
      <c r="AY6860" s="94" t="e">
        <f>VLOOKUP(C6860,#REF!, 2,FALSE)</f>
        <v>#REF!</v>
      </c>
      <c r="BM6860" s="18" t="s">
        <v>12337</v>
      </c>
      <c r="BN6860" s="18" t="s">
        <v>795</v>
      </c>
      <c r="BO6860" s="18" t="s">
        <v>2380</v>
      </c>
      <c r="BU6860" s="18" t="s">
        <v>12337</v>
      </c>
      <c r="BV6860" s="18" t="s">
        <v>795</v>
      </c>
      <c r="BW6860" s="18" t="s">
        <v>2380</v>
      </c>
    </row>
    <row r="6861" spans="51:75" x14ac:dyDescent="0.3">
      <c r="AY6861" s="94" t="e">
        <f>VLOOKUP(C6861,#REF!, 2,FALSE)</f>
        <v>#REF!</v>
      </c>
      <c r="BM6861" s="18" t="s">
        <v>12338</v>
      </c>
      <c r="BN6861" s="18" t="s">
        <v>17081</v>
      </c>
      <c r="BO6861" s="18" t="s">
        <v>12339</v>
      </c>
      <c r="BU6861" s="18" t="s">
        <v>12338</v>
      </c>
      <c r="BV6861" s="18" t="s">
        <v>17081</v>
      </c>
      <c r="BW6861" s="18" t="s">
        <v>12339</v>
      </c>
    </row>
    <row r="6862" spans="51:75" x14ac:dyDescent="0.3">
      <c r="AY6862" s="94" t="e">
        <f>VLOOKUP(C6862,#REF!, 2,FALSE)</f>
        <v>#REF!</v>
      </c>
      <c r="BM6862" s="18" t="s">
        <v>12340</v>
      </c>
      <c r="BN6862" s="18" t="s">
        <v>822</v>
      </c>
      <c r="BO6862" s="18" t="s">
        <v>4271</v>
      </c>
      <c r="BU6862" s="18" t="s">
        <v>12340</v>
      </c>
      <c r="BV6862" s="18" t="s">
        <v>822</v>
      </c>
      <c r="BW6862" s="18" t="s">
        <v>4271</v>
      </c>
    </row>
    <row r="6863" spans="51:75" x14ac:dyDescent="0.3">
      <c r="AY6863" s="94" t="e">
        <f>VLOOKUP(C6863,#REF!, 2,FALSE)</f>
        <v>#REF!</v>
      </c>
      <c r="BM6863" s="18" t="s">
        <v>444</v>
      </c>
      <c r="BN6863" s="18" t="s">
        <v>645</v>
      </c>
      <c r="BO6863" s="18" t="s">
        <v>2998</v>
      </c>
      <c r="BU6863" s="18" t="s">
        <v>444</v>
      </c>
      <c r="BV6863" s="18" t="s">
        <v>645</v>
      </c>
      <c r="BW6863" s="18" t="s">
        <v>2998</v>
      </c>
    </row>
    <row r="6864" spans="51:75" x14ac:dyDescent="0.3">
      <c r="AY6864" s="94" t="e">
        <f>VLOOKUP(C6864,#REF!, 2,FALSE)</f>
        <v>#REF!</v>
      </c>
      <c r="BM6864" s="18" t="s">
        <v>12341</v>
      </c>
      <c r="BN6864" s="18" t="s">
        <v>636</v>
      </c>
      <c r="BO6864" s="18" t="s">
        <v>2998</v>
      </c>
      <c r="BU6864" s="18" t="s">
        <v>12341</v>
      </c>
      <c r="BV6864" s="18" t="s">
        <v>636</v>
      </c>
      <c r="BW6864" s="18" t="s">
        <v>2998</v>
      </c>
    </row>
    <row r="6865" spans="51:75" x14ac:dyDescent="0.3">
      <c r="AY6865" s="94" t="e">
        <f>VLOOKUP(C6865,#REF!, 2,FALSE)</f>
        <v>#REF!</v>
      </c>
      <c r="BM6865" s="18" t="s">
        <v>12342</v>
      </c>
      <c r="BN6865" s="18" t="s">
        <v>3290</v>
      </c>
      <c r="BO6865" s="18" t="s">
        <v>2806</v>
      </c>
      <c r="BU6865" s="18" t="s">
        <v>12342</v>
      </c>
      <c r="BV6865" s="18" t="s">
        <v>3290</v>
      </c>
      <c r="BW6865" s="18" t="s">
        <v>2806</v>
      </c>
    </row>
    <row r="6866" spans="51:75" x14ac:dyDescent="0.3">
      <c r="AY6866" s="94" t="e">
        <f>VLOOKUP(C6866,#REF!, 2,FALSE)</f>
        <v>#REF!</v>
      </c>
      <c r="BM6866" s="18" t="s">
        <v>12343</v>
      </c>
      <c r="BN6866" s="18" t="s">
        <v>952</v>
      </c>
      <c r="BO6866" s="18" t="s">
        <v>2998</v>
      </c>
      <c r="BU6866" s="18" t="s">
        <v>12343</v>
      </c>
      <c r="BV6866" s="18" t="s">
        <v>952</v>
      </c>
      <c r="BW6866" s="18" t="s">
        <v>2998</v>
      </c>
    </row>
    <row r="6867" spans="51:75" x14ac:dyDescent="0.3">
      <c r="AY6867" s="94" t="e">
        <f>VLOOKUP(C6867,#REF!, 2,FALSE)</f>
        <v>#REF!</v>
      </c>
      <c r="BM6867" s="18" t="s">
        <v>12345</v>
      </c>
      <c r="BN6867" s="18" t="s">
        <v>630</v>
      </c>
      <c r="BO6867" s="18" t="s">
        <v>12346</v>
      </c>
      <c r="BU6867" s="18" t="s">
        <v>12345</v>
      </c>
      <c r="BV6867" s="18" t="s">
        <v>630</v>
      </c>
      <c r="BW6867" s="18" t="s">
        <v>12346</v>
      </c>
    </row>
    <row r="6868" spans="51:75" x14ac:dyDescent="0.3">
      <c r="AY6868" s="94" t="e">
        <f>VLOOKUP(C6868,#REF!, 2,FALSE)</f>
        <v>#REF!</v>
      </c>
      <c r="BM6868" s="18" t="s">
        <v>422</v>
      </c>
      <c r="BN6868" s="18" t="s">
        <v>17081</v>
      </c>
      <c r="BO6868" s="18" t="s">
        <v>7970</v>
      </c>
      <c r="BU6868" s="18" t="s">
        <v>422</v>
      </c>
      <c r="BV6868" s="18" t="s">
        <v>17081</v>
      </c>
      <c r="BW6868" s="18" t="s">
        <v>7970</v>
      </c>
    </row>
    <row r="6869" spans="51:75" x14ac:dyDescent="0.3">
      <c r="AY6869" s="94" t="e">
        <f>VLOOKUP(C6869,#REF!, 2,FALSE)</f>
        <v>#REF!</v>
      </c>
      <c r="BM6869" s="18" t="s">
        <v>12347</v>
      </c>
      <c r="BN6869" s="18" t="s">
        <v>645</v>
      </c>
      <c r="BO6869" s="18" t="s">
        <v>12349</v>
      </c>
      <c r="BU6869" s="18" t="s">
        <v>12347</v>
      </c>
      <c r="BV6869" s="18" t="s">
        <v>645</v>
      </c>
      <c r="BW6869" s="18" t="s">
        <v>12349</v>
      </c>
    </row>
    <row r="6870" spans="51:75" x14ac:dyDescent="0.3">
      <c r="AY6870" s="94" t="e">
        <f>VLOOKUP(C6870,#REF!, 2,FALSE)</f>
        <v>#REF!</v>
      </c>
      <c r="BM6870" s="18" t="s">
        <v>12350</v>
      </c>
      <c r="BN6870" s="18" t="s">
        <v>17081</v>
      </c>
      <c r="BO6870" s="18" t="s">
        <v>12351</v>
      </c>
      <c r="BU6870" s="18" t="s">
        <v>12350</v>
      </c>
      <c r="BV6870" s="18" t="s">
        <v>17081</v>
      </c>
      <c r="BW6870" s="18" t="s">
        <v>12351</v>
      </c>
    </row>
    <row r="6871" spans="51:75" x14ac:dyDescent="0.3">
      <c r="AY6871" s="94" t="e">
        <f>VLOOKUP(C6871,#REF!, 2,FALSE)</f>
        <v>#REF!</v>
      </c>
      <c r="BM6871" s="18" t="s">
        <v>12352</v>
      </c>
      <c r="BN6871" s="18" t="s">
        <v>1355</v>
      </c>
      <c r="BO6871" s="18" t="s">
        <v>12353</v>
      </c>
      <c r="BU6871" s="18" t="s">
        <v>12352</v>
      </c>
      <c r="BV6871" s="18" t="s">
        <v>1355</v>
      </c>
      <c r="BW6871" s="18" t="s">
        <v>12353</v>
      </c>
    </row>
    <row r="6872" spans="51:75" x14ac:dyDescent="0.3">
      <c r="AY6872" s="94" t="e">
        <f>VLOOKUP(C6872,#REF!, 2,FALSE)</f>
        <v>#REF!</v>
      </c>
      <c r="BM6872" s="18" t="s">
        <v>12354</v>
      </c>
      <c r="BN6872" s="18" t="s">
        <v>3021</v>
      </c>
      <c r="BO6872" s="18" t="s">
        <v>12355</v>
      </c>
      <c r="BU6872" s="18" t="s">
        <v>12354</v>
      </c>
      <c r="BV6872" s="18" t="s">
        <v>3021</v>
      </c>
      <c r="BW6872" s="18" t="s">
        <v>12355</v>
      </c>
    </row>
    <row r="6873" spans="51:75" x14ac:dyDescent="0.3">
      <c r="AY6873" s="94" t="e">
        <f>VLOOKUP(C6873,#REF!, 2,FALSE)</f>
        <v>#REF!</v>
      </c>
      <c r="BM6873" s="18" t="s">
        <v>424</v>
      </c>
      <c r="BN6873" s="18" t="s">
        <v>673</v>
      </c>
      <c r="BO6873" s="18" t="s">
        <v>2998</v>
      </c>
      <c r="BU6873" s="18" t="s">
        <v>424</v>
      </c>
      <c r="BV6873" s="18" t="s">
        <v>673</v>
      </c>
      <c r="BW6873" s="18" t="s">
        <v>2998</v>
      </c>
    </row>
    <row r="6874" spans="51:75" x14ac:dyDescent="0.3">
      <c r="AY6874" s="94" t="e">
        <f>VLOOKUP(C6874,#REF!, 2,FALSE)</f>
        <v>#REF!</v>
      </c>
      <c r="BM6874" s="18" t="s">
        <v>12356</v>
      </c>
      <c r="BN6874" s="18" t="s">
        <v>3021</v>
      </c>
      <c r="BO6874" s="18" t="s">
        <v>2998</v>
      </c>
      <c r="BU6874" s="18" t="s">
        <v>12356</v>
      </c>
      <c r="BV6874" s="18" t="s">
        <v>3021</v>
      </c>
      <c r="BW6874" s="18" t="s">
        <v>2998</v>
      </c>
    </row>
    <row r="6875" spans="51:75" x14ac:dyDescent="0.3">
      <c r="AY6875" s="94" t="e">
        <f>VLOOKUP(C6875,#REF!, 2,FALSE)</f>
        <v>#REF!</v>
      </c>
      <c r="BM6875" s="18" t="s">
        <v>12357</v>
      </c>
      <c r="BN6875" s="18" t="s">
        <v>1025</v>
      </c>
      <c r="BO6875" s="18" t="s">
        <v>4813</v>
      </c>
      <c r="BU6875" s="18" t="s">
        <v>12357</v>
      </c>
      <c r="BV6875" s="18" t="s">
        <v>1025</v>
      </c>
      <c r="BW6875" s="18" t="s">
        <v>4813</v>
      </c>
    </row>
    <row r="6876" spans="51:75" x14ac:dyDescent="0.3">
      <c r="AY6876" s="94" t="e">
        <f>VLOOKUP(C6876,#REF!, 2,FALSE)</f>
        <v>#REF!</v>
      </c>
      <c r="BM6876" s="18" t="s">
        <v>12358</v>
      </c>
      <c r="BN6876" s="18" t="s">
        <v>17081</v>
      </c>
      <c r="BO6876" s="18" t="s">
        <v>10758</v>
      </c>
      <c r="BU6876" s="18" t="s">
        <v>12358</v>
      </c>
      <c r="BV6876" s="18" t="s">
        <v>17081</v>
      </c>
      <c r="BW6876" s="18" t="s">
        <v>10758</v>
      </c>
    </row>
    <row r="6877" spans="51:75" x14ac:dyDescent="0.3">
      <c r="AY6877" s="94" t="e">
        <f>VLOOKUP(C6877,#REF!, 2,FALSE)</f>
        <v>#REF!</v>
      </c>
      <c r="BM6877" s="18" t="s">
        <v>2145</v>
      </c>
      <c r="BN6877" s="18" t="s">
        <v>815</v>
      </c>
      <c r="BO6877" s="18" t="s">
        <v>12359</v>
      </c>
      <c r="BU6877" s="18" t="s">
        <v>2145</v>
      </c>
      <c r="BV6877" s="18" t="s">
        <v>815</v>
      </c>
      <c r="BW6877" s="18" t="s">
        <v>12359</v>
      </c>
    </row>
    <row r="6878" spans="51:75" x14ac:dyDescent="0.3">
      <c r="AY6878" s="94" t="e">
        <f>VLOOKUP(C6878,#REF!, 2,FALSE)</f>
        <v>#REF!</v>
      </c>
      <c r="BM6878" s="18" t="s">
        <v>12360</v>
      </c>
      <c r="BN6878" s="18" t="s">
        <v>1280</v>
      </c>
      <c r="BO6878" s="18" t="s">
        <v>1628</v>
      </c>
      <c r="BU6878" s="18" t="s">
        <v>12360</v>
      </c>
      <c r="BV6878" s="18" t="s">
        <v>1280</v>
      </c>
      <c r="BW6878" s="18" t="s">
        <v>1628</v>
      </c>
    </row>
    <row r="6879" spans="51:75" x14ac:dyDescent="0.3">
      <c r="AY6879" s="94" t="e">
        <f>VLOOKUP(C6879,#REF!, 2,FALSE)</f>
        <v>#REF!</v>
      </c>
      <c r="BM6879" s="18" t="s">
        <v>12361</v>
      </c>
      <c r="BN6879" s="18" t="s">
        <v>940</v>
      </c>
      <c r="BO6879" s="18" t="s">
        <v>12362</v>
      </c>
      <c r="BU6879" s="18" t="s">
        <v>12361</v>
      </c>
      <c r="BV6879" s="18" t="s">
        <v>940</v>
      </c>
      <c r="BW6879" s="18" t="s">
        <v>12362</v>
      </c>
    </row>
    <row r="6880" spans="51:75" x14ac:dyDescent="0.3">
      <c r="AY6880" s="94" t="e">
        <f>VLOOKUP(C6880,#REF!, 2,FALSE)</f>
        <v>#REF!</v>
      </c>
      <c r="BM6880" s="18" t="s">
        <v>423</v>
      </c>
      <c r="BN6880" s="18" t="s">
        <v>713</v>
      </c>
      <c r="BO6880" s="18" t="s">
        <v>12363</v>
      </c>
      <c r="BU6880" s="18" t="s">
        <v>423</v>
      </c>
      <c r="BV6880" s="18" t="s">
        <v>713</v>
      </c>
      <c r="BW6880" s="18" t="s">
        <v>12363</v>
      </c>
    </row>
    <row r="6881" spans="51:75" x14ac:dyDescent="0.3">
      <c r="AY6881" s="94" t="e">
        <f>VLOOKUP(C6881,#REF!, 2,FALSE)</f>
        <v>#REF!</v>
      </c>
      <c r="BM6881" s="18" t="s">
        <v>12364</v>
      </c>
      <c r="BN6881" s="18" t="s">
        <v>626</v>
      </c>
      <c r="BO6881" s="18" t="s">
        <v>2998</v>
      </c>
      <c r="BU6881" s="18" t="s">
        <v>12364</v>
      </c>
      <c r="BV6881" s="18" t="s">
        <v>626</v>
      </c>
      <c r="BW6881" s="18" t="s">
        <v>2998</v>
      </c>
    </row>
    <row r="6882" spans="51:75" x14ac:dyDescent="0.3">
      <c r="AY6882" s="94" t="e">
        <f>VLOOKUP(C6882,#REF!, 2,FALSE)</f>
        <v>#REF!</v>
      </c>
      <c r="BM6882" s="18" t="s">
        <v>12365</v>
      </c>
      <c r="BN6882" s="18" t="s">
        <v>864</v>
      </c>
      <c r="BO6882" s="18" t="s">
        <v>1918</v>
      </c>
      <c r="BU6882" s="18" t="s">
        <v>12365</v>
      </c>
      <c r="BV6882" s="18" t="s">
        <v>864</v>
      </c>
      <c r="BW6882" s="18" t="s">
        <v>1918</v>
      </c>
    </row>
    <row r="6883" spans="51:75" x14ac:dyDescent="0.3">
      <c r="AY6883" s="94" t="e">
        <f>VLOOKUP(C6883,#REF!, 2,FALSE)</f>
        <v>#REF!</v>
      </c>
      <c r="BM6883" s="18" t="s">
        <v>12366</v>
      </c>
      <c r="BN6883" s="18" t="s">
        <v>747</v>
      </c>
      <c r="BO6883" s="18" t="s">
        <v>1749</v>
      </c>
      <c r="BU6883" s="18" t="s">
        <v>12366</v>
      </c>
      <c r="BV6883" s="18" t="s">
        <v>747</v>
      </c>
      <c r="BW6883" s="18" t="s">
        <v>1749</v>
      </c>
    </row>
    <row r="6884" spans="51:75" x14ac:dyDescent="0.3">
      <c r="AY6884" s="94" t="e">
        <f>VLOOKUP(C6884,#REF!, 2,FALSE)</f>
        <v>#REF!</v>
      </c>
      <c r="BM6884" s="18" t="s">
        <v>12367</v>
      </c>
      <c r="BN6884" s="18" t="s">
        <v>1021</v>
      </c>
      <c r="BO6884" s="18" t="s">
        <v>1456</v>
      </c>
      <c r="BU6884" s="18" t="s">
        <v>12367</v>
      </c>
      <c r="BV6884" s="18" t="s">
        <v>1021</v>
      </c>
      <c r="BW6884" s="18" t="s">
        <v>1456</v>
      </c>
    </row>
    <row r="6885" spans="51:75" x14ac:dyDescent="0.3">
      <c r="AY6885" s="94" t="e">
        <f>VLOOKUP(C6885,#REF!, 2,FALSE)</f>
        <v>#REF!</v>
      </c>
      <c r="BM6885" s="18" t="s">
        <v>12368</v>
      </c>
      <c r="BN6885" s="18" t="s">
        <v>809</v>
      </c>
      <c r="BO6885" s="18" t="s">
        <v>3039</v>
      </c>
      <c r="BU6885" s="18" t="s">
        <v>12368</v>
      </c>
      <c r="BV6885" s="18" t="s">
        <v>809</v>
      </c>
      <c r="BW6885" s="18" t="s">
        <v>3039</v>
      </c>
    </row>
    <row r="6886" spans="51:75" x14ac:dyDescent="0.3">
      <c r="AY6886" s="94" t="e">
        <f>VLOOKUP(C6886,#REF!, 2,FALSE)</f>
        <v>#REF!</v>
      </c>
      <c r="BM6886" s="18" t="s">
        <v>12369</v>
      </c>
      <c r="BN6886" s="18" t="s">
        <v>809</v>
      </c>
      <c r="BO6886" s="18" t="s">
        <v>11737</v>
      </c>
      <c r="BU6886" s="18" t="s">
        <v>12369</v>
      </c>
      <c r="BV6886" s="18" t="s">
        <v>809</v>
      </c>
      <c r="BW6886" s="18" t="s">
        <v>11737</v>
      </c>
    </row>
    <row r="6887" spans="51:75" x14ac:dyDescent="0.3">
      <c r="AY6887" s="94" t="e">
        <f>VLOOKUP(C6887,#REF!, 2,FALSE)</f>
        <v>#REF!</v>
      </c>
      <c r="BM6887" s="18" t="s">
        <v>12370</v>
      </c>
      <c r="BN6887" s="18" t="s">
        <v>809</v>
      </c>
      <c r="BO6887" s="18" t="s">
        <v>11737</v>
      </c>
      <c r="BU6887" s="18" t="s">
        <v>12370</v>
      </c>
      <c r="BV6887" s="18" t="s">
        <v>809</v>
      </c>
      <c r="BW6887" s="18" t="s">
        <v>11737</v>
      </c>
    </row>
    <row r="6888" spans="51:75" x14ac:dyDescent="0.3">
      <c r="AY6888" s="94" t="e">
        <f>VLOOKUP(C6888,#REF!, 2,FALSE)</f>
        <v>#REF!</v>
      </c>
      <c r="BM6888" s="18" t="s">
        <v>12371</v>
      </c>
      <c r="BN6888" s="18" t="s">
        <v>809</v>
      </c>
      <c r="BO6888" s="18" t="s">
        <v>11737</v>
      </c>
      <c r="BU6888" s="18" t="s">
        <v>12371</v>
      </c>
      <c r="BV6888" s="18" t="s">
        <v>809</v>
      </c>
      <c r="BW6888" s="18" t="s">
        <v>11737</v>
      </c>
    </row>
    <row r="6889" spans="51:75" x14ac:dyDescent="0.3">
      <c r="AY6889" s="94" t="e">
        <f>VLOOKUP(C6889,#REF!, 2,FALSE)</f>
        <v>#REF!</v>
      </c>
      <c r="BM6889" s="18" t="s">
        <v>12373</v>
      </c>
      <c r="BN6889" s="18" t="s">
        <v>864</v>
      </c>
      <c r="BO6889" s="18" t="s">
        <v>4636</v>
      </c>
      <c r="BU6889" s="18" t="s">
        <v>12373</v>
      </c>
      <c r="BV6889" s="18" t="s">
        <v>864</v>
      </c>
      <c r="BW6889" s="18" t="s">
        <v>4636</v>
      </c>
    </row>
    <row r="6890" spans="51:75" x14ac:dyDescent="0.3">
      <c r="AY6890" s="94" t="e">
        <f>VLOOKUP(C6890,#REF!, 2,FALSE)</f>
        <v>#REF!</v>
      </c>
      <c r="BM6890" s="18" t="s">
        <v>12374</v>
      </c>
      <c r="BN6890" s="18" t="s">
        <v>799</v>
      </c>
      <c r="BO6890" s="18" t="s">
        <v>12375</v>
      </c>
      <c r="BU6890" s="18" t="s">
        <v>12374</v>
      </c>
      <c r="BV6890" s="18" t="s">
        <v>799</v>
      </c>
      <c r="BW6890" s="18" t="s">
        <v>12375</v>
      </c>
    </row>
    <row r="6891" spans="51:75" x14ac:dyDescent="0.3">
      <c r="AY6891" s="94" t="e">
        <f>VLOOKUP(C6891,#REF!, 2,FALSE)</f>
        <v>#REF!</v>
      </c>
      <c r="BM6891" s="18" t="s">
        <v>12376</v>
      </c>
      <c r="BN6891" s="18" t="s">
        <v>669</v>
      </c>
      <c r="BO6891" s="18" t="s">
        <v>12377</v>
      </c>
      <c r="BU6891" s="18" t="s">
        <v>12376</v>
      </c>
      <c r="BV6891" s="18" t="s">
        <v>669</v>
      </c>
      <c r="BW6891" s="18" t="s">
        <v>12377</v>
      </c>
    </row>
    <row r="6892" spans="51:75" x14ac:dyDescent="0.3">
      <c r="AY6892" s="94" t="e">
        <f>VLOOKUP(C6892,#REF!, 2,FALSE)</f>
        <v>#REF!</v>
      </c>
      <c r="BM6892" s="18" t="s">
        <v>12378</v>
      </c>
      <c r="BN6892" s="18" t="s">
        <v>1021</v>
      </c>
      <c r="BO6892" s="18" t="s">
        <v>1456</v>
      </c>
      <c r="BU6892" s="18" t="s">
        <v>12378</v>
      </c>
      <c r="BV6892" s="18" t="s">
        <v>1021</v>
      </c>
      <c r="BW6892" s="18" t="s">
        <v>1456</v>
      </c>
    </row>
    <row r="6893" spans="51:75" x14ac:dyDescent="0.3">
      <c r="AY6893" s="94" t="e">
        <f>VLOOKUP(C6893,#REF!, 2,FALSE)</f>
        <v>#REF!</v>
      </c>
      <c r="BM6893" s="18" t="s">
        <v>12379</v>
      </c>
      <c r="BN6893" s="18" t="s">
        <v>799</v>
      </c>
      <c r="BO6893" s="18" t="s">
        <v>1290</v>
      </c>
      <c r="BU6893" s="18" t="s">
        <v>12379</v>
      </c>
      <c r="BV6893" s="18" t="s">
        <v>799</v>
      </c>
      <c r="BW6893" s="18" t="s">
        <v>1290</v>
      </c>
    </row>
    <row r="6894" spans="51:75" x14ac:dyDescent="0.3">
      <c r="AY6894" s="94" t="e">
        <f>VLOOKUP(C6894,#REF!, 2,FALSE)</f>
        <v>#REF!</v>
      </c>
      <c r="BM6894" s="18" t="s">
        <v>425</v>
      </c>
      <c r="BN6894" s="18" t="s">
        <v>1021</v>
      </c>
      <c r="BO6894" s="18" t="s">
        <v>7928</v>
      </c>
      <c r="BU6894" s="18" t="s">
        <v>425</v>
      </c>
      <c r="BV6894" s="18" t="s">
        <v>1021</v>
      </c>
      <c r="BW6894" s="18" t="s">
        <v>7928</v>
      </c>
    </row>
    <row r="6895" spans="51:75" x14ac:dyDescent="0.3">
      <c r="AY6895" s="94" t="e">
        <f>VLOOKUP(C6895,#REF!, 2,FALSE)</f>
        <v>#REF!</v>
      </c>
      <c r="BM6895" s="18" t="s">
        <v>12380</v>
      </c>
      <c r="BN6895" s="18" t="s">
        <v>799</v>
      </c>
      <c r="BO6895" s="18" t="s">
        <v>2998</v>
      </c>
      <c r="BU6895" s="18" t="s">
        <v>12380</v>
      </c>
      <c r="BV6895" s="18" t="s">
        <v>799</v>
      </c>
      <c r="BW6895" s="18" t="s">
        <v>2998</v>
      </c>
    </row>
    <row r="6896" spans="51:75" x14ac:dyDescent="0.3">
      <c r="AY6896" s="94" t="e">
        <f>VLOOKUP(C6896,#REF!, 2,FALSE)</f>
        <v>#REF!</v>
      </c>
      <c r="BM6896" s="18" t="s">
        <v>12381</v>
      </c>
      <c r="BN6896" s="18" t="s">
        <v>815</v>
      </c>
      <c r="BO6896" s="18" t="s">
        <v>1211</v>
      </c>
      <c r="BU6896" s="18" t="s">
        <v>12381</v>
      </c>
      <c r="BV6896" s="18" t="s">
        <v>815</v>
      </c>
      <c r="BW6896" s="18" t="s">
        <v>1211</v>
      </c>
    </row>
    <row r="6897" spans="51:75" x14ac:dyDescent="0.3">
      <c r="AY6897" s="94" t="e">
        <f>VLOOKUP(C6897,#REF!, 2,FALSE)</f>
        <v>#REF!</v>
      </c>
      <c r="BM6897" s="18" t="s">
        <v>12382</v>
      </c>
      <c r="BN6897" s="18" t="s">
        <v>790</v>
      </c>
      <c r="BO6897" s="18" t="s">
        <v>6493</v>
      </c>
      <c r="BU6897" s="18" t="s">
        <v>12382</v>
      </c>
      <c r="BV6897" s="18" t="s">
        <v>790</v>
      </c>
      <c r="BW6897" s="18" t="s">
        <v>6493</v>
      </c>
    </row>
    <row r="6898" spans="51:75" x14ac:dyDescent="0.3">
      <c r="AY6898" s="94" t="e">
        <f>VLOOKUP(C6898,#REF!, 2,FALSE)</f>
        <v>#REF!</v>
      </c>
      <c r="BM6898" s="18" t="s">
        <v>12383</v>
      </c>
      <c r="BN6898" s="18" t="s">
        <v>790</v>
      </c>
      <c r="BO6898" s="18" t="s">
        <v>2998</v>
      </c>
      <c r="BU6898" s="18" t="s">
        <v>12383</v>
      </c>
      <c r="BV6898" s="18" t="s">
        <v>790</v>
      </c>
      <c r="BW6898" s="18" t="s">
        <v>2998</v>
      </c>
    </row>
    <row r="6899" spans="51:75" x14ac:dyDescent="0.3">
      <c r="AY6899" s="94" t="e">
        <f>VLOOKUP(C6899,#REF!, 2,FALSE)</f>
        <v>#REF!</v>
      </c>
      <c r="BM6899" s="18" t="s">
        <v>12384</v>
      </c>
      <c r="BN6899" s="18" t="s">
        <v>787</v>
      </c>
      <c r="BO6899" s="18" t="s">
        <v>2998</v>
      </c>
      <c r="BU6899" s="18" t="s">
        <v>12384</v>
      </c>
      <c r="BV6899" s="18" t="s">
        <v>787</v>
      </c>
      <c r="BW6899" s="18" t="s">
        <v>2998</v>
      </c>
    </row>
    <row r="6900" spans="51:75" x14ac:dyDescent="0.3">
      <c r="AY6900" s="94" t="e">
        <f>VLOOKUP(C6900,#REF!, 2,FALSE)</f>
        <v>#REF!</v>
      </c>
      <c r="BM6900" s="18" t="s">
        <v>12385</v>
      </c>
      <c r="BN6900" s="18" t="s">
        <v>3290</v>
      </c>
      <c r="BO6900" s="18" t="s">
        <v>11664</v>
      </c>
      <c r="BU6900" s="18" t="s">
        <v>12385</v>
      </c>
      <c r="BV6900" s="18" t="s">
        <v>3290</v>
      </c>
      <c r="BW6900" s="18" t="s">
        <v>11664</v>
      </c>
    </row>
    <row r="6901" spans="51:75" x14ac:dyDescent="0.3">
      <c r="AY6901" s="94" t="e">
        <f>VLOOKUP(C6901,#REF!, 2,FALSE)</f>
        <v>#REF!</v>
      </c>
      <c r="BM6901" s="18" t="s">
        <v>12386</v>
      </c>
      <c r="BN6901" s="18" t="s">
        <v>853</v>
      </c>
      <c r="BO6901" s="18" t="s">
        <v>1014</v>
      </c>
      <c r="BU6901" s="18" t="s">
        <v>12386</v>
      </c>
      <c r="BV6901" s="18" t="s">
        <v>853</v>
      </c>
      <c r="BW6901" s="18" t="s">
        <v>1014</v>
      </c>
    </row>
    <row r="6902" spans="51:75" x14ac:dyDescent="0.3">
      <c r="AY6902" s="94" t="e">
        <f>VLOOKUP(C6902,#REF!, 2,FALSE)</f>
        <v>#REF!</v>
      </c>
      <c r="BM6902" s="18" t="s">
        <v>12387</v>
      </c>
      <c r="BN6902" s="18" t="s">
        <v>619</v>
      </c>
      <c r="BO6902" s="18" t="s">
        <v>4182</v>
      </c>
      <c r="BU6902" s="18" t="s">
        <v>12387</v>
      </c>
      <c r="BV6902" s="18" t="s">
        <v>619</v>
      </c>
      <c r="BW6902" s="18" t="s">
        <v>4182</v>
      </c>
    </row>
    <row r="6903" spans="51:75" x14ac:dyDescent="0.3">
      <c r="AY6903" s="94" t="e">
        <f>VLOOKUP(C6903,#REF!, 2,FALSE)</f>
        <v>#REF!</v>
      </c>
      <c r="BM6903" s="18" t="s">
        <v>12388</v>
      </c>
      <c r="BN6903" s="18" t="s">
        <v>624</v>
      </c>
      <c r="BO6903" s="18" t="s">
        <v>2998</v>
      </c>
      <c r="BU6903" s="18" t="s">
        <v>12388</v>
      </c>
      <c r="BV6903" s="18" t="s">
        <v>624</v>
      </c>
      <c r="BW6903" s="18" t="s">
        <v>2998</v>
      </c>
    </row>
    <row r="6904" spans="51:75" x14ac:dyDescent="0.3">
      <c r="AY6904" s="94" t="e">
        <f>VLOOKUP(C6904,#REF!, 2,FALSE)</f>
        <v>#REF!</v>
      </c>
      <c r="BM6904" s="18" t="s">
        <v>12389</v>
      </c>
      <c r="BN6904" s="18" t="s">
        <v>622</v>
      </c>
      <c r="BO6904" s="18" t="s">
        <v>2998</v>
      </c>
      <c r="BU6904" s="18" t="s">
        <v>12389</v>
      </c>
      <c r="BV6904" s="18" t="s">
        <v>622</v>
      </c>
      <c r="BW6904" s="18" t="s">
        <v>2998</v>
      </c>
    </row>
    <row r="6905" spans="51:75" x14ac:dyDescent="0.3">
      <c r="AY6905" s="94" t="e">
        <f>VLOOKUP(C6905,#REF!, 2,FALSE)</f>
        <v>#REF!</v>
      </c>
      <c r="BM6905" s="18" t="s">
        <v>12390</v>
      </c>
      <c r="BN6905" s="18" t="s">
        <v>619</v>
      </c>
      <c r="BO6905" s="18" t="s">
        <v>12391</v>
      </c>
      <c r="BU6905" s="18" t="s">
        <v>12390</v>
      </c>
      <c r="BV6905" s="18" t="s">
        <v>619</v>
      </c>
      <c r="BW6905" s="18" t="s">
        <v>12391</v>
      </c>
    </row>
    <row r="6906" spans="51:75" x14ac:dyDescent="0.3">
      <c r="AY6906" s="94" t="e">
        <f>VLOOKUP(C6906,#REF!, 2,FALSE)</f>
        <v>#REF!</v>
      </c>
      <c r="BM6906" s="18" t="s">
        <v>12392</v>
      </c>
      <c r="BN6906" s="18" t="s">
        <v>874</v>
      </c>
      <c r="BO6906" s="18" t="s">
        <v>2998</v>
      </c>
      <c r="BU6906" s="18" t="s">
        <v>12392</v>
      </c>
      <c r="BV6906" s="18" t="s">
        <v>874</v>
      </c>
      <c r="BW6906" s="18" t="s">
        <v>2998</v>
      </c>
    </row>
    <row r="6907" spans="51:75" x14ac:dyDescent="0.3">
      <c r="AY6907" s="94" t="e">
        <f>VLOOKUP(C6907,#REF!, 2,FALSE)</f>
        <v>#REF!</v>
      </c>
      <c r="BM6907" s="18" t="s">
        <v>12393</v>
      </c>
      <c r="BN6907" s="18" t="s">
        <v>815</v>
      </c>
      <c r="BO6907" s="18" t="s">
        <v>4505</v>
      </c>
      <c r="BU6907" s="18" t="s">
        <v>12393</v>
      </c>
      <c r="BV6907" s="18" t="s">
        <v>815</v>
      </c>
      <c r="BW6907" s="18" t="s">
        <v>4505</v>
      </c>
    </row>
    <row r="6908" spans="51:75" x14ac:dyDescent="0.3">
      <c r="AY6908" s="94" t="e">
        <f>VLOOKUP(C6908,#REF!, 2,FALSE)</f>
        <v>#REF!</v>
      </c>
      <c r="BM6908" s="18" t="s">
        <v>426</v>
      </c>
      <c r="BN6908" s="18" t="s">
        <v>673</v>
      </c>
      <c r="BO6908" s="18" t="s">
        <v>12394</v>
      </c>
      <c r="BU6908" s="18" t="s">
        <v>426</v>
      </c>
      <c r="BV6908" s="18" t="s">
        <v>673</v>
      </c>
      <c r="BW6908" s="18" t="s">
        <v>12394</v>
      </c>
    </row>
    <row r="6909" spans="51:75" x14ac:dyDescent="0.3">
      <c r="AY6909" s="94" t="e">
        <f>VLOOKUP(C6909,#REF!, 2,FALSE)</f>
        <v>#REF!</v>
      </c>
      <c r="BM6909" s="18" t="s">
        <v>12395</v>
      </c>
      <c r="BN6909" s="18" t="s">
        <v>17081</v>
      </c>
      <c r="BO6909" s="18" t="s">
        <v>12397</v>
      </c>
      <c r="BU6909" s="18" t="s">
        <v>12395</v>
      </c>
      <c r="BV6909" s="18" t="s">
        <v>17081</v>
      </c>
      <c r="BW6909" s="18" t="s">
        <v>12397</v>
      </c>
    </row>
    <row r="6910" spans="51:75" x14ac:dyDescent="0.3">
      <c r="AY6910" s="94" t="e">
        <f>VLOOKUP(C6910,#REF!, 2,FALSE)</f>
        <v>#REF!</v>
      </c>
      <c r="BM6910" s="18" t="s">
        <v>12398</v>
      </c>
      <c r="BN6910" s="18" t="s">
        <v>3024</v>
      </c>
      <c r="BO6910" s="18" t="s">
        <v>2998</v>
      </c>
      <c r="BU6910" s="18" t="s">
        <v>12398</v>
      </c>
      <c r="BV6910" s="18" t="s">
        <v>3024</v>
      </c>
      <c r="BW6910" s="18" t="s">
        <v>2998</v>
      </c>
    </row>
    <row r="6911" spans="51:75" x14ac:dyDescent="0.3">
      <c r="AY6911" s="94" t="e">
        <f>VLOOKUP(C6911,#REF!, 2,FALSE)</f>
        <v>#REF!</v>
      </c>
      <c r="BM6911" s="18" t="s">
        <v>12399</v>
      </c>
      <c r="BN6911" s="18" t="s">
        <v>12400</v>
      </c>
      <c r="BO6911" s="18" t="s">
        <v>1513</v>
      </c>
      <c r="BU6911" s="18" t="s">
        <v>12399</v>
      </c>
      <c r="BV6911" s="18" t="s">
        <v>12400</v>
      </c>
      <c r="BW6911" s="18" t="s">
        <v>1513</v>
      </c>
    </row>
    <row r="6912" spans="51:75" x14ac:dyDescent="0.3">
      <c r="AY6912" s="94" t="e">
        <f>VLOOKUP(C6912,#REF!, 2,FALSE)</f>
        <v>#REF!</v>
      </c>
      <c r="BM6912" s="18" t="s">
        <v>12401</v>
      </c>
      <c r="BN6912" s="18" t="s">
        <v>668</v>
      </c>
      <c r="BO6912" s="18" t="s">
        <v>2998</v>
      </c>
      <c r="BU6912" s="18" t="s">
        <v>12401</v>
      </c>
      <c r="BV6912" s="18" t="s">
        <v>668</v>
      </c>
      <c r="BW6912" s="18" t="s">
        <v>2998</v>
      </c>
    </row>
    <row r="6913" spans="51:75" x14ac:dyDescent="0.3">
      <c r="AY6913" s="94" t="e">
        <f>VLOOKUP(C6913,#REF!, 2,FALSE)</f>
        <v>#REF!</v>
      </c>
      <c r="BM6913" s="18" t="s">
        <v>12402</v>
      </c>
      <c r="BN6913" s="18" t="s">
        <v>636</v>
      </c>
      <c r="BO6913" s="18" t="s">
        <v>8766</v>
      </c>
      <c r="BU6913" s="18" t="s">
        <v>12402</v>
      </c>
      <c r="BV6913" s="18" t="s">
        <v>636</v>
      </c>
      <c r="BW6913" s="18" t="s">
        <v>8766</v>
      </c>
    </row>
    <row r="6914" spans="51:75" x14ac:dyDescent="0.3">
      <c r="AY6914" s="94" t="e">
        <f>VLOOKUP(C6914,#REF!, 2,FALSE)</f>
        <v>#REF!</v>
      </c>
      <c r="BM6914" s="18" t="s">
        <v>12403</v>
      </c>
      <c r="BN6914" s="18" t="s">
        <v>954</v>
      </c>
      <c r="BO6914" s="18" t="s">
        <v>2998</v>
      </c>
      <c r="BU6914" s="18" t="s">
        <v>12403</v>
      </c>
      <c r="BV6914" s="18" t="s">
        <v>954</v>
      </c>
      <c r="BW6914" s="18" t="s">
        <v>2998</v>
      </c>
    </row>
    <row r="6915" spans="51:75" x14ac:dyDescent="0.3">
      <c r="AY6915" s="94" t="e">
        <f>VLOOKUP(C6915,#REF!, 2,FALSE)</f>
        <v>#REF!</v>
      </c>
      <c r="BM6915" s="18" t="s">
        <v>12404</v>
      </c>
      <c r="BN6915" s="18" t="s">
        <v>621</v>
      </c>
      <c r="BO6915" s="18" t="s">
        <v>2998</v>
      </c>
      <c r="BU6915" s="18" t="s">
        <v>12404</v>
      </c>
      <c r="BV6915" s="18" t="s">
        <v>621</v>
      </c>
      <c r="BW6915" s="18" t="s">
        <v>2998</v>
      </c>
    </row>
    <row r="6916" spans="51:75" x14ac:dyDescent="0.3">
      <c r="AY6916" s="94" t="e">
        <f>VLOOKUP(C6916,#REF!, 2,FALSE)</f>
        <v>#REF!</v>
      </c>
      <c r="BM6916" s="18" t="s">
        <v>12405</v>
      </c>
      <c r="BN6916" s="18" t="s">
        <v>940</v>
      </c>
      <c r="BO6916" s="18" t="s">
        <v>11590</v>
      </c>
      <c r="BU6916" s="18" t="s">
        <v>12405</v>
      </c>
      <c r="BV6916" s="18" t="s">
        <v>940</v>
      </c>
      <c r="BW6916" s="18" t="s">
        <v>11590</v>
      </c>
    </row>
    <row r="6917" spans="51:75" x14ac:dyDescent="0.3">
      <c r="AY6917" s="94" t="e">
        <f>VLOOKUP(C6917,#REF!, 2,FALSE)</f>
        <v>#REF!</v>
      </c>
      <c r="BM6917" s="18" t="s">
        <v>2146</v>
      </c>
      <c r="BN6917" s="18" t="s">
        <v>3109</v>
      </c>
      <c r="BO6917" s="18" t="s">
        <v>5225</v>
      </c>
      <c r="BU6917" s="18" t="s">
        <v>2146</v>
      </c>
      <c r="BV6917" s="18" t="s">
        <v>3109</v>
      </c>
      <c r="BW6917" s="18" t="s">
        <v>5225</v>
      </c>
    </row>
    <row r="6918" spans="51:75" x14ac:dyDescent="0.3">
      <c r="AY6918" s="94" t="e">
        <f>VLOOKUP(C6918,#REF!, 2,FALSE)</f>
        <v>#REF!</v>
      </c>
      <c r="BM6918" s="18" t="s">
        <v>12406</v>
      </c>
      <c r="BN6918" s="18" t="s">
        <v>1280</v>
      </c>
      <c r="BO6918" s="18" t="s">
        <v>2998</v>
      </c>
      <c r="BU6918" s="18" t="s">
        <v>12406</v>
      </c>
      <c r="BV6918" s="18" t="s">
        <v>1280</v>
      </c>
      <c r="BW6918" s="18" t="s">
        <v>2998</v>
      </c>
    </row>
    <row r="6919" spans="51:75" x14ac:dyDescent="0.3">
      <c r="AY6919" s="94" t="e">
        <f>VLOOKUP(C6919,#REF!, 2,FALSE)</f>
        <v>#REF!</v>
      </c>
      <c r="BM6919" s="18" t="s">
        <v>2147</v>
      </c>
      <c r="BN6919" s="18" t="s">
        <v>633</v>
      </c>
      <c r="BO6919" s="18" t="s">
        <v>2998</v>
      </c>
      <c r="BU6919" s="18" t="s">
        <v>2147</v>
      </c>
      <c r="BV6919" s="18" t="s">
        <v>633</v>
      </c>
      <c r="BW6919" s="18" t="s">
        <v>2998</v>
      </c>
    </row>
    <row r="6920" spans="51:75" x14ac:dyDescent="0.3">
      <c r="AY6920" s="94" t="e">
        <f>VLOOKUP(C6920,#REF!, 2,FALSE)</f>
        <v>#REF!</v>
      </c>
      <c r="BM6920" s="18" t="s">
        <v>2148</v>
      </c>
      <c r="BN6920" s="18" t="s">
        <v>617</v>
      </c>
      <c r="BO6920" s="18" t="s">
        <v>2998</v>
      </c>
      <c r="BU6920" s="18" t="s">
        <v>2148</v>
      </c>
      <c r="BV6920" s="18" t="s">
        <v>617</v>
      </c>
      <c r="BW6920" s="18" t="s">
        <v>2998</v>
      </c>
    </row>
    <row r="6921" spans="51:75" x14ac:dyDescent="0.3">
      <c r="AY6921" s="94" t="e">
        <f>VLOOKUP(C6921,#REF!, 2,FALSE)</f>
        <v>#REF!</v>
      </c>
      <c r="BM6921" s="18" t="s">
        <v>12407</v>
      </c>
      <c r="BN6921" s="18" t="s">
        <v>1025</v>
      </c>
      <c r="BO6921" s="18" t="s">
        <v>12408</v>
      </c>
      <c r="BU6921" s="18" t="s">
        <v>12407</v>
      </c>
      <c r="BV6921" s="18" t="s">
        <v>1025</v>
      </c>
      <c r="BW6921" s="18" t="s">
        <v>12408</v>
      </c>
    </row>
    <row r="6922" spans="51:75" x14ac:dyDescent="0.3">
      <c r="AY6922" s="94" t="e">
        <f>VLOOKUP(C6922,#REF!, 2,FALSE)</f>
        <v>#REF!</v>
      </c>
      <c r="BM6922" s="18" t="s">
        <v>12409</v>
      </c>
      <c r="BN6922" s="18" t="s">
        <v>3024</v>
      </c>
      <c r="BO6922" s="18" t="s">
        <v>5433</v>
      </c>
      <c r="BU6922" s="18" t="s">
        <v>12409</v>
      </c>
      <c r="BV6922" s="18" t="s">
        <v>3024</v>
      </c>
      <c r="BW6922" s="18" t="s">
        <v>5433</v>
      </c>
    </row>
    <row r="6923" spans="51:75" x14ac:dyDescent="0.3">
      <c r="AY6923" s="94" t="e">
        <f>VLOOKUP(C6923,#REF!, 2,FALSE)</f>
        <v>#REF!</v>
      </c>
      <c r="BM6923" s="18" t="s">
        <v>12410</v>
      </c>
      <c r="BN6923" s="18" t="s">
        <v>3109</v>
      </c>
      <c r="BO6923" s="18" t="s">
        <v>1357</v>
      </c>
      <c r="BU6923" s="18" t="s">
        <v>12410</v>
      </c>
      <c r="BV6923" s="18" t="s">
        <v>3109</v>
      </c>
      <c r="BW6923" s="18" t="s">
        <v>1357</v>
      </c>
    </row>
    <row r="6924" spans="51:75" x14ac:dyDescent="0.3">
      <c r="AY6924" s="94" t="e">
        <f>VLOOKUP(C6924,#REF!, 2,FALSE)</f>
        <v>#REF!</v>
      </c>
      <c r="BM6924" s="18" t="s">
        <v>12411</v>
      </c>
      <c r="BN6924" s="18" t="s">
        <v>747</v>
      </c>
      <c r="BO6924" s="18" t="s">
        <v>2998</v>
      </c>
      <c r="BU6924" s="18" t="s">
        <v>12411</v>
      </c>
      <c r="BV6924" s="18" t="s">
        <v>747</v>
      </c>
      <c r="BW6924" s="18" t="s">
        <v>2998</v>
      </c>
    </row>
    <row r="6925" spans="51:75" x14ac:dyDescent="0.3">
      <c r="AY6925" s="94" t="e">
        <f>VLOOKUP(C6925,#REF!, 2,FALSE)</f>
        <v>#REF!</v>
      </c>
      <c r="BM6925" s="18" t="s">
        <v>12412</v>
      </c>
      <c r="BN6925" s="18" t="s">
        <v>3109</v>
      </c>
      <c r="BO6925" s="18" t="s">
        <v>12413</v>
      </c>
      <c r="BU6925" s="18" t="s">
        <v>12412</v>
      </c>
      <c r="BV6925" s="18" t="s">
        <v>3109</v>
      </c>
      <c r="BW6925" s="18" t="s">
        <v>12413</v>
      </c>
    </row>
    <row r="6926" spans="51:75" x14ac:dyDescent="0.3">
      <c r="AY6926" s="94" t="e">
        <f>VLOOKUP(C6926,#REF!, 2,FALSE)</f>
        <v>#REF!</v>
      </c>
      <c r="BM6926" s="18" t="s">
        <v>12414</v>
      </c>
      <c r="BN6926" s="18" t="s">
        <v>1795</v>
      </c>
      <c r="BO6926" s="18" t="s">
        <v>2998</v>
      </c>
      <c r="BU6926" s="18" t="s">
        <v>12414</v>
      </c>
      <c r="BV6926" s="18" t="s">
        <v>1795</v>
      </c>
      <c r="BW6926" s="18" t="s">
        <v>2998</v>
      </c>
    </row>
    <row r="6927" spans="51:75" x14ac:dyDescent="0.3">
      <c r="AY6927" s="94" t="e">
        <f>VLOOKUP(C6927,#REF!, 2,FALSE)</f>
        <v>#REF!</v>
      </c>
      <c r="BM6927" s="18" t="s">
        <v>12415</v>
      </c>
      <c r="BN6927" s="18" t="s">
        <v>1795</v>
      </c>
      <c r="BO6927" s="18" t="s">
        <v>2998</v>
      </c>
      <c r="BU6927" s="18" t="s">
        <v>12415</v>
      </c>
      <c r="BV6927" s="18" t="s">
        <v>1795</v>
      </c>
      <c r="BW6927" s="18" t="s">
        <v>2998</v>
      </c>
    </row>
    <row r="6928" spans="51:75" x14ac:dyDescent="0.3">
      <c r="AY6928" s="94" t="e">
        <f>VLOOKUP(C6928,#REF!, 2,FALSE)</f>
        <v>#REF!</v>
      </c>
      <c r="BM6928" s="18" t="s">
        <v>12416</v>
      </c>
      <c r="BN6928" s="18" t="s">
        <v>3024</v>
      </c>
      <c r="BO6928" s="18" t="s">
        <v>3719</v>
      </c>
      <c r="BU6928" s="18" t="s">
        <v>12416</v>
      </c>
      <c r="BV6928" s="18" t="s">
        <v>3024</v>
      </c>
      <c r="BW6928" s="18" t="s">
        <v>3719</v>
      </c>
    </row>
    <row r="6929" spans="51:75" x14ac:dyDescent="0.3">
      <c r="AY6929" s="94" t="e">
        <f>VLOOKUP(C6929,#REF!, 2,FALSE)</f>
        <v>#REF!</v>
      </c>
      <c r="BM6929" s="18" t="s">
        <v>12417</v>
      </c>
      <c r="BN6929" s="18" t="s">
        <v>618</v>
      </c>
      <c r="BO6929" s="18" t="s">
        <v>722</v>
      </c>
      <c r="BU6929" s="18" t="s">
        <v>12417</v>
      </c>
      <c r="BV6929" s="18" t="s">
        <v>618</v>
      </c>
      <c r="BW6929" s="18" t="s">
        <v>722</v>
      </c>
    </row>
    <row r="6930" spans="51:75" x14ac:dyDescent="0.3">
      <c r="AY6930" s="94" t="e">
        <f>VLOOKUP(C6930,#REF!, 2,FALSE)</f>
        <v>#REF!</v>
      </c>
      <c r="BM6930" s="18" t="s">
        <v>12418</v>
      </c>
      <c r="BN6930" s="18" t="s">
        <v>636</v>
      </c>
      <c r="BO6930" s="18" t="s">
        <v>1754</v>
      </c>
      <c r="BU6930" s="18" t="s">
        <v>12418</v>
      </c>
      <c r="BV6930" s="18" t="s">
        <v>636</v>
      </c>
      <c r="BW6930" s="18" t="s">
        <v>1754</v>
      </c>
    </row>
    <row r="6931" spans="51:75" x14ac:dyDescent="0.3">
      <c r="AY6931" s="94" t="e">
        <f>VLOOKUP(C6931,#REF!, 2,FALSE)</f>
        <v>#REF!</v>
      </c>
      <c r="BM6931" s="18" t="s">
        <v>12419</v>
      </c>
      <c r="BN6931" s="18" t="s">
        <v>664</v>
      </c>
      <c r="BO6931" s="18" t="s">
        <v>2998</v>
      </c>
      <c r="BU6931" s="18" t="s">
        <v>12419</v>
      </c>
      <c r="BV6931" s="18" t="s">
        <v>664</v>
      </c>
      <c r="BW6931" s="18" t="s">
        <v>2998</v>
      </c>
    </row>
    <row r="6932" spans="51:75" x14ac:dyDescent="0.3">
      <c r="AY6932" s="94" t="e">
        <f>VLOOKUP(C6932,#REF!, 2,FALSE)</f>
        <v>#REF!</v>
      </c>
      <c r="BM6932" s="18" t="s">
        <v>12420</v>
      </c>
      <c r="BN6932" s="18" t="s">
        <v>795</v>
      </c>
      <c r="BO6932" s="18" t="s">
        <v>12421</v>
      </c>
      <c r="BU6932" s="18" t="s">
        <v>12420</v>
      </c>
      <c r="BV6932" s="18" t="s">
        <v>795</v>
      </c>
      <c r="BW6932" s="18" t="s">
        <v>12421</v>
      </c>
    </row>
    <row r="6933" spans="51:75" x14ac:dyDescent="0.3">
      <c r="AY6933" s="94" t="e">
        <f>VLOOKUP(C6933,#REF!, 2,FALSE)</f>
        <v>#REF!</v>
      </c>
      <c r="BM6933" s="18" t="s">
        <v>12422</v>
      </c>
      <c r="BN6933" s="18" t="s">
        <v>17081</v>
      </c>
      <c r="BO6933" s="18" t="s">
        <v>11470</v>
      </c>
      <c r="BU6933" s="18" t="s">
        <v>12422</v>
      </c>
      <c r="BV6933" s="18" t="s">
        <v>17081</v>
      </c>
      <c r="BW6933" s="18" t="s">
        <v>11470</v>
      </c>
    </row>
    <row r="6934" spans="51:75" x14ac:dyDescent="0.3">
      <c r="AY6934" s="94" t="e">
        <f>VLOOKUP(C6934,#REF!, 2,FALSE)</f>
        <v>#REF!</v>
      </c>
      <c r="BM6934" s="18" t="s">
        <v>12423</v>
      </c>
      <c r="BN6934" s="18" t="s">
        <v>642</v>
      </c>
      <c r="BO6934" s="18" t="s">
        <v>3144</v>
      </c>
      <c r="BU6934" s="18" t="s">
        <v>12423</v>
      </c>
      <c r="BV6934" s="18" t="s">
        <v>642</v>
      </c>
      <c r="BW6934" s="18" t="s">
        <v>3144</v>
      </c>
    </row>
    <row r="6935" spans="51:75" x14ac:dyDescent="0.3">
      <c r="AY6935" s="94" t="e">
        <f>VLOOKUP(C6935,#REF!, 2,FALSE)</f>
        <v>#REF!</v>
      </c>
      <c r="BM6935" s="18" t="s">
        <v>445</v>
      </c>
      <c r="BN6935" s="18" t="s">
        <v>642</v>
      </c>
      <c r="BO6935" s="18" t="s">
        <v>2998</v>
      </c>
      <c r="BU6935" s="18" t="s">
        <v>445</v>
      </c>
      <c r="BV6935" s="18" t="s">
        <v>642</v>
      </c>
      <c r="BW6935" s="18" t="s">
        <v>2998</v>
      </c>
    </row>
    <row r="6936" spans="51:75" x14ac:dyDescent="0.3">
      <c r="AY6936" s="94" t="e">
        <f>VLOOKUP(C6936,#REF!, 2,FALSE)</f>
        <v>#REF!</v>
      </c>
      <c r="BM6936" s="18" t="s">
        <v>12424</v>
      </c>
      <c r="BN6936" s="18" t="s">
        <v>795</v>
      </c>
      <c r="BO6936" s="18" t="s">
        <v>2998</v>
      </c>
      <c r="BU6936" s="18" t="s">
        <v>12424</v>
      </c>
      <c r="BV6936" s="18" t="s">
        <v>795</v>
      </c>
      <c r="BW6936" s="18" t="s">
        <v>2998</v>
      </c>
    </row>
    <row r="6937" spans="51:75" x14ac:dyDescent="0.3">
      <c r="AY6937" s="94" t="e">
        <f>VLOOKUP(C6937,#REF!, 2,FALSE)</f>
        <v>#REF!</v>
      </c>
      <c r="BM6937" s="18" t="s">
        <v>427</v>
      </c>
      <c r="BN6937" s="18" t="s">
        <v>783</v>
      </c>
      <c r="BO6937" s="18" t="s">
        <v>3876</v>
      </c>
      <c r="BU6937" s="18" t="s">
        <v>427</v>
      </c>
      <c r="BV6937" s="18" t="s">
        <v>783</v>
      </c>
      <c r="BW6937" s="18" t="s">
        <v>3876</v>
      </c>
    </row>
    <row r="6938" spans="51:75" x14ac:dyDescent="0.3">
      <c r="AY6938" s="94" t="e">
        <f>VLOOKUP(C6938,#REF!, 2,FALSE)</f>
        <v>#REF!</v>
      </c>
      <c r="BM6938" s="18" t="s">
        <v>2149</v>
      </c>
      <c r="BN6938" s="18" t="s">
        <v>664</v>
      </c>
      <c r="BO6938" s="18" t="s">
        <v>5205</v>
      </c>
      <c r="BU6938" s="18" t="s">
        <v>2149</v>
      </c>
      <c r="BV6938" s="18" t="s">
        <v>664</v>
      </c>
      <c r="BW6938" s="18" t="s">
        <v>5205</v>
      </c>
    </row>
    <row r="6939" spans="51:75" x14ac:dyDescent="0.3">
      <c r="AY6939" s="94" t="e">
        <f>VLOOKUP(C6939,#REF!, 2,FALSE)</f>
        <v>#REF!</v>
      </c>
      <c r="BM6939" s="18" t="s">
        <v>12425</v>
      </c>
      <c r="BN6939" s="18" t="s">
        <v>1355</v>
      </c>
      <c r="BO6939" s="18" t="s">
        <v>666</v>
      </c>
      <c r="BU6939" s="18" t="s">
        <v>12425</v>
      </c>
      <c r="BV6939" s="18" t="s">
        <v>1355</v>
      </c>
      <c r="BW6939" s="18" t="s">
        <v>666</v>
      </c>
    </row>
    <row r="6940" spans="51:75" x14ac:dyDescent="0.3">
      <c r="AY6940" s="94" t="e">
        <f>VLOOKUP(C6940,#REF!, 2,FALSE)</f>
        <v>#REF!</v>
      </c>
      <c r="BM6940" s="18" t="s">
        <v>12426</v>
      </c>
      <c r="BN6940" s="18" t="s">
        <v>954</v>
      </c>
      <c r="BO6940" s="18" t="s">
        <v>2998</v>
      </c>
      <c r="BU6940" s="18" t="s">
        <v>12426</v>
      </c>
      <c r="BV6940" s="18" t="s">
        <v>954</v>
      </c>
      <c r="BW6940" s="18" t="s">
        <v>2998</v>
      </c>
    </row>
    <row r="6941" spans="51:75" x14ac:dyDescent="0.3">
      <c r="AY6941" s="94" t="e">
        <f>VLOOKUP(C6941,#REF!, 2,FALSE)</f>
        <v>#REF!</v>
      </c>
      <c r="BM6941" s="18" t="s">
        <v>12427</v>
      </c>
      <c r="BN6941" s="18" t="s">
        <v>2998</v>
      </c>
      <c r="BO6941" s="18" t="s">
        <v>12428</v>
      </c>
      <c r="BU6941" s="18" t="s">
        <v>12427</v>
      </c>
      <c r="BV6941" s="18" t="s">
        <v>2998</v>
      </c>
      <c r="BW6941" s="18" t="s">
        <v>12428</v>
      </c>
    </row>
    <row r="6942" spans="51:75" x14ac:dyDescent="0.3">
      <c r="AY6942" s="94" t="e">
        <f>VLOOKUP(C6942,#REF!, 2,FALSE)</f>
        <v>#REF!</v>
      </c>
      <c r="BM6942" s="18" t="s">
        <v>12429</v>
      </c>
      <c r="BN6942" s="18" t="s">
        <v>642</v>
      </c>
      <c r="BO6942" s="18" t="s">
        <v>12430</v>
      </c>
      <c r="BU6942" s="18" t="s">
        <v>12429</v>
      </c>
      <c r="BV6942" s="18" t="s">
        <v>642</v>
      </c>
      <c r="BW6942" s="18" t="s">
        <v>12430</v>
      </c>
    </row>
    <row r="6943" spans="51:75" x14ac:dyDescent="0.3">
      <c r="AY6943" s="94" t="e">
        <f>VLOOKUP(C6943,#REF!, 2,FALSE)</f>
        <v>#REF!</v>
      </c>
      <c r="BM6943" s="18" t="s">
        <v>12431</v>
      </c>
      <c r="BN6943" s="18" t="s">
        <v>17081</v>
      </c>
      <c r="BO6943" s="18" t="s">
        <v>2377</v>
      </c>
      <c r="BU6943" s="18" t="s">
        <v>12431</v>
      </c>
      <c r="BV6943" s="18" t="s">
        <v>17081</v>
      </c>
      <c r="BW6943" s="18" t="s">
        <v>2377</v>
      </c>
    </row>
    <row r="6944" spans="51:75" x14ac:dyDescent="0.3">
      <c r="AY6944" s="94" t="e">
        <f>VLOOKUP(C6944,#REF!, 2,FALSE)</f>
        <v>#REF!</v>
      </c>
      <c r="BM6944" s="18" t="s">
        <v>12432</v>
      </c>
      <c r="BN6944" s="18" t="s">
        <v>2998</v>
      </c>
      <c r="BO6944" s="18" t="s">
        <v>7264</v>
      </c>
      <c r="BU6944" s="18" t="s">
        <v>12432</v>
      </c>
      <c r="BV6944" s="18" t="s">
        <v>2998</v>
      </c>
      <c r="BW6944" s="18" t="s">
        <v>7264</v>
      </c>
    </row>
    <row r="6945" spans="51:75" x14ac:dyDescent="0.3">
      <c r="AY6945" s="94" t="e">
        <f>VLOOKUP(C6945,#REF!, 2,FALSE)</f>
        <v>#REF!</v>
      </c>
      <c r="BM6945" s="18" t="s">
        <v>12433</v>
      </c>
      <c r="BN6945" s="18" t="s">
        <v>799</v>
      </c>
      <c r="BO6945" s="18" t="s">
        <v>10179</v>
      </c>
      <c r="BU6945" s="18" t="s">
        <v>12433</v>
      </c>
      <c r="BV6945" s="18" t="s">
        <v>799</v>
      </c>
      <c r="BW6945" s="18" t="s">
        <v>10179</v>
      </c>
    </row>
    <row r="6946" spans="51:75" x14ac:dyDescent="0.3">
      <c r="AY6946" s="94" t="e">
        <f>VLOOKUP(C6946,#REF!, 2,FALSE)</f>
        <v>#REF!</v>
      </c>
      <c r="BM6946" s="18" t="s">
        <v>12434</v>
      </c>
      <c r="BN6946" s="18" t="s">
        <v>17081</v>
      </c>
      <c r="BO6946" s="18" t="s">
        <v>8829</v>
      </c>
      <c r="BU6946" s="18" t="s">
        <v>12434</v>
      </c>
      <c r="BV6946" s="18" t="s">
        <v>17081</v>
      </c>
      <c r="BW6946" s="18" t="s">
        <v>8829</v>
      </c>
    </row>
    <row r="6947" spans="51:75" x14ac:dyDescent="0.3">
      <c r="AY6947" s="94" t="e">
        <f>VLOOKUP(C6947,#REF!, 2,FALSE)</f>
        <v>#REF!</v>
      </c>
      <c r="BM6947" s="18" t="s">
        <v>12435</v>
      </c>
      <c r="BN6947" s="18" t="s">
        <v>17081</v>
      </c>
      <c r="BO6947" s="18" t="s">
        <v>12428</v>
      </c>
      <c r="BU6947" s="18" t="s">
        <v>12435</v>
      </c>
      <c r="BV6947" s="18" t="s">
        <v>17081</v>
      </c>
      <c r="BW6947" s="18" t="s">
        <v>12428</v>
      </c>
    </row>
    <row r="6948" spans="51:75" x14ac:dyDescent="0.3">
      <c r="AY6948" s="94" t="e">
        <f>VLOOKUP(C6948,#REF!, 2,FALSE)</f>
        <v>#REF!</v>
      </c>
      <c r="BM6948" s="18" t="s">
        <v>12436</v>
      </c>
      <c r="BN6948" s="18" t="s">
        <v>17081</v>
      </c>
      <c r="BO6948" s="18" t="s">
        <v>7017</v>
      </c>
      <c r="BU6948" s="18" t="s">
        <v>12436</v>
      </c>
      <c r="BV6948" s="18" t="s">
        <v>17081</v>
      </c>
      <c r="BW6948" s="18" t="s">
        <v>7017</v>
      </c>
    </row>
    <row r="6949" spans="51:75" x14ac:dyDescent="0.3">
      <c r="AY6949" s="94" t="e">
        <f>VLOOKUP(C6949,#REF!, 2,FALSE)</f>
        <v>#REF!</v>
      </c>
      <c r="BM6949" s="18" t="s">
        <v>12437</v>
      </c>
      <c r="BN6949" s="18" t="s">
        <v>17081</v>
      </c>
      <c r="BO6949" s="18" t="s">
        <v>2392</v>
      </c>
      <c r="BU6949" s="18" t="s">
        <v>12437</v>
      </c>
      <c r="BV6949" s="18" t="s">
        <v>17081</v>
      </c>
      <c r="BW6949" s="18" t="s">
        <v>2392</v>
      </c>
    </row>
    <row r="6950" spans="51:75" x14ac:dyDescent="0.3">
      <c r="AY6950" s="94" t="e">
        <f>VLOOKUP(C6950,#REF!, 2,FALSE)</f>
        <v>#REF!</v>
      </c>
      <c r="BM6950" s="18" t="s">
        <v>12438</v>
      </c>
      <c r="BN6950" s="18" t="s">
        <v>17081</v>
      </c>
      <c r="BO6950" s="18" t="s">
        <v>4929</v>
      </c>
      <c r="BU6950" s="18" t="s">
        <v>12438</v>
      </c>
      <c r="BV6950" s="18" t="s">
        <v>17081</v>
      </c>
      <c r="BW6950" s="18" t="s">
        <v>4929</v>
      </c>
    </row>
    <row r="6951" spans="51:75" x14ac:dyDescent="0.3">
      <c r="AY6951" s="94" t="e">
        <f>VLOOKUP(C6951,#REF!, 2,FALSE)</f>
        <v>#REF!</v>
      </c>
      <c r="BM6951" s="18" t="s">
        <v>12439</v>
      </c>
      <c r="BN6951" s="18" t="s">
        <v>2998</v>
      </c>
      <c r="BO6951" s="18" t="s">
        <v>1611</v>
      </c>
      <c r="BU6951" s="18" t="s">
        <v>12439</v>
      </c>
      <c r="BV6951" s="18" t="s">
        <v>2998</v>
      </c>
      <c r="BW6951" s="18" t="s">
        <v>1611</v>
      </c>
    </row>
    <row r="6952" spans="51:75" x14ac:dyDescent="0.3">
      <c r="AY6952" s="94" t="e">
        <f>VLOOKUP(C6952,#REF!, 2,FALSE)</f>
        <v>#REF!</v>
      </c>
      <c r="BM6952" s="18" t="s">
        <v>12440</v>
      </c>
      <c r="BN6952" s="18" t="s">
        <v>2998</v>
      </c>
      <c r="BO6952" s="18" t="s">
        <v>2368</v>
      </c>
      <c r="BU6952" s="18" t="s">
        <v>12440</v>
      </c>
      <c r="BV6952" s="18" t="s">
        <v>2998</v>
      </c>
      <c r="BW6952" s="18" t="s">
        <v>2368</v>
      </c>
    </row>
    <row r="6953" spans="51:75" x14ac:dyDescent="0.3">
      <c r="AY6953" s="94" t="e">
        <f>VLOOKUP(C6953,#REF!, 2,FALSE)</f>
        <v>#REF!</v>
      </c>
      <c r="BM6953" s="18" t="s">
        <v>43</v>
      </c>
      <c r="BN6953" s="18" t="s">
        <v>815</v>
      </c>
      <c r="BO6953" s="18" t="s">
        <v>3792</v>
      </c>
      <c r="BU6953" s="18" t="s">
        <v>43</v>
      </c>
      <c r="BV6953" s="18" t="s">
        <v>815</v>
      </c>
      <c r="BW6953" s="18" t="s">
        <v>3792</v>
      </c>
    </row>
    <row r="6954" spans="51:75" x14ac:dyDescent="0.3">
      <c r="AY6954" s="94" t="e">
        <f>VLOOKUP(C6954,#REF!, 2,FALSE)</f>
        <v>#REF!</v>
      </c>
      <c r="BM6954" s="18" t="s">
        <v>12441</v>
      </c>
      <c r="BN6954" s="18" t="s">
        <v>2998</v>
      </c>
      <c r="BO6954" s="18" t="s">
        <v>12442</v>
      </c>
      <c r="BU6954" s="18" t="s">
        <v>12441</v>
      </c>
      <c r="BV6954" s="18" t="s">
        <v>2998</v>
      </c>
      <c r="BW6954" s="18" t="s">
        <v>12442</v>
      </c>
    </row>
    <row r="6955" spans="51:75" x14ac:dyDescent="0.3">
      <c r="AY6955" s="94" t="e">
        <f>VLOOKUP(C6955,#REF!, 2,FALSE)</f>
        <v>#REF!</v>
      </c>
      <c r="BM6955" s="18" t="s">
        <v>12443</v>
      </c>
      <c r="BN6955" s="18" t="s">
        <v>2998</v>
      </c>
      <c r="BO6955" s="18" t="s">
        <v>12444</v>
      </c>
      <c r="BU6955" s="18" t="s">
        <v>12443</v>
      </c>
      <c r="BV6955" s="18" t="s">
        <v>2998</v>
      </c>
      <c r="BW6955" s="18" t="s">
        <v>12444</v>
      </c>
    </row>
    <row r="6956" spans="51:75" x14ac:dyDescent="0.3">
      <c r="AY6956" s="94" t="e">
        <f>VLOOKUP(C6956,#REF!, 2,FALSE)</f>
        <v>#REF!</v>
      </c>
      <c r="BM6956" s="18" t="s">
        <v>42</v>
      </c>
      <c r="BN6956" s="18" t="s">
        <v>2998</v>
      </c>
      <c r="BO6956" s="18" t="s">
        <v>12445</v>
      </c>
      <c r="BU6956" s="18" t="s">
        <v>42</v>
      </c>
      <c r="BV6956" s="18" t="s">
        <v>2998</v>
      </c>
      <c r="BW6956" s="18" t="s">
        <v>12445</v>
      </c>
    </row>
    <row r="6957" spans="51:75" x14ac:dyDescent="0.3">
      <c r="AY6957" s="94" t="e">
        <f>VLOOKUP(C6957,#REF!, 2,FALSE)</f>
        <v>#REF!</v>
      </c>
      <c r="BM6957" s="18" t="s">
        <v>12447</v>
      </c>
      <c r="BN6957" s="18" t="s">
        <v>2998</v>
      </c>
      <c r="BO6957" s="18" t="s">
        <v>1926</v>
      </c>
      <c r="BU6957" s="18" t="s">
        <v>12447</v>
      </c>
      <c r="BV6957" s="18" t="s">
        <v>2998</v>
      </c>
      <c r="BW6957" s="18" t="s">
        <v>1926</v>
      </c>
    </row>
    <row r="6958" spans="51:75" x14ac:dyDescent="0.3">
      <c r="AY6958" s="94" t="e">
        <f>VLOOKUP(C6958,#REF!, 2,FALSE)</f>
        <v>#REF!</v>
      </c>
      <c r="BM6958" s="18" t="s">
        <v>12448</v>
      </c>
      <c r="BN6958" s="18" t="s">
        <v>2998</v>
      </c>
      <c r="BO6958" s="18" t="s">
        <v>7912</v>
      </c>
      <c r="BU6958" s="18" t="s">
        <v>12448</v>
      </c>
      <c r="BV6958" s="18" t="s">
        <v>2998</v>
      </c>
      <c r="BW6958" s="18" t="s">
        <v>7912</v>
      </c>
    </row>
    <row r="6959" spans="51:75" x14ac:dyDescent="0.3">
      <c r="AY6959" s="94" t="e">
        <f>VLOOKUP(C6959,#REF!, 2,FALSE)</f>
        <v>#REF!</v>
      </c>
      <c r="BM6959" s="18" t="s">
        <v>12449</v>
      </c>
      <c r="BN6959" s="18" t="s">
        <v>2998</v>
      </c>
      <c r="BO6959" s="18" t="s">
        <v>2998</v>
      </c>
      <c r="BU6959" s="18" t="s">
        <v>12449</v>
      </c>
      <c r="BV6959" s="18" t="s">
        <v>2998</v>
      </c>
      <c r="BW6959" s="18" t="s">
        <v>2998</v>
      </c>
    </row>
    <row r="6960" spans="51:75" x14ac:dyDescent="0.3">
      <c r="AY6960" s="94" t="e">
        <f>VLOOKUP(C6960,#REF!, 2,FALSE)</f>
        <v>#REF!</v>
      </c>
      <c r="BM6960" s="18" t="s">
        <v>12450</v>
      </c>
      <c r="BN6960" s="18" t="s">
        <v>2998</v>
      </c>
      <c r="BO6960" s="18" t="s">
        <v>2998</v>
      </c>
      <c r="BU6960" s="18" t="s">
        <v>12450</v>
      </c>
      <c r="BV6960" s="18" t="s">
        <v>2998</v>
      </c>
      <c r="BW6960" s="18" t="s">
        <v>2998</v>
      </c>
    </row>
    <row r="6961" spans="51:75" x14ac:dyDescent="0.3">
      <c r="AY6961" s="94" t="e">
        <f>VLOOKUP(C6961,#REF!, 2,FALSE)</f>
        <v>#REF!</v>
      </c>
      <c r="BM6961" s="18" t="s">
        <v>12451</v>
      </c>
      <c r="BN6961" s="18" t="s">
        <v>2998</v>
      </c>
      <c r="BO6961" s="18" t="s">
        <v>2998</v>
      </c>
      <c r="BU6961" s="18" t="s">
        <v>12451</v>
      </c>
      <c r="BV6961" s="18" t="s">
        <v>2998</v>
      </c>
      <c r="BW6961" s="18" t="s">
        <v>2998</v>
      </c>
    </row>
    <row r="6962" spans="51:75" x14ac:dyDescent="0.3">
      <c r="AY6962" s="94" t="e">
        <f>VLOOKUP(C6962,#REF!, 2,FALSE)</f>
        <v>#REF!</v>
      </c>
      <c r="BM6962" s="18" t="s">
        <v>12452</v>
      </c>
      <c r="BN6962" s="18" t="s">
        <v>2998</v>
      </c>
      <c r="BO6962" s="18" t="s">
        <v>10037</v>
      </c>
      <c r="BU6962" s="18" t="s">
        <v>12452</v>
      </c>
      <c r="BV6962" s="18" t="s">
        <v>2998</v>
      </c>
      <c r="BW6962" s="18" t="s">
        <v>10037</v>
      </c>
    </row>
    <row r="6963" spans="51:75" x14ac:dyDescent="0.3">
      <c r="AY6963" s="94" t="e">
        <f>VLOOKUP(C6963,#REF!, 2,FALSE)</f>
        <v>#REF!</v>
      </c>
      <c r="BM6963" s="18" t="s">
        <v>12453</v>
      </c>
      <c r="BN6963" s="18" t="s">
        <v>2998</v>
      </c>
      <c r="BO6963" s="18" t="s">
        <v>2998</v>
      </c>
      <c r="BU6963" s="18" t="s">
        <v>12453</v>
      </c>
      <c r="BV6963" s="18" t="s">
        <v>2998</v>
      </c>
      <c r="BW6963" s="18" t="s">
        <v>2998</v>
      </c>
    </row>
    <row r="6964" spans="51:75" x14ac:dyDescent="0.3">
      <c r="AY6964" s="94" t="e">
        <f>VLOOKUP(C6964,#REF!, 2,FALSE)</f>
        <v>#REF!</v>
      </c>
      <c r="BM6964" s="18" t="s">
        <v>37</v>
      </c>
      <c r="BN6964" s="18" t="s">
        <v>2998</v>
      </c>
      <c r="BO6964" s="18" t="s">
        <v>2405</v>
      </c>
      <c r="BU6964" s="18" t="s">
        <v>37</v>
      </c>
      <c r="BV6964" s="18" t="s">
        <v>2998</v>
      </c>
      <c r="BW6964" s="18" t="s">
        <v>2405</v>
      </c>
    </row>
    <row r="6965" spans="51:75" x14ac:dyDescent="0.3">
      <c r="AY6965" s="94" t="e">
        <f>VLOOKUP(C6965,#REF!, 2,FALSE)</f>
        <v>#REF!</v>
      </c>
      <c r="BM6965" s="18" t="s">
        <v>2156</v>
      </c>
      <c r="BN6965" s="18" t="s">
        <v>2998</v>
      </c>
      <c r="BO6965" s="18" t="s">
        <v>6402</v>
      </c>
      <c r="BU6965" s="18" t="s">
        <v>2156</v>
      </c>
      <c r="BV6965" s="18" t="s">
        <v>2998</v>
      </c>
      <c r="BW6965" s="18" t="s">
        <v>6402</v>
      </c>
    </row>
    <row r="6966" spans="51:75" x14ac:dyDescent="0.3">
      <c r="AY6966" s="94" t="e">
        <f>VLOOKUP(C6966,#REF!, 2,FALSE)</f>
        <v>#REF!</v>
      </c>
      <c r="BM6966" s="18" t="s">
        <v>12454</v>
      </c>
      <c r="BN6966" s="18" t="s">
        <v>2998</v>
      </c>
      <c r="BO6966" s="18" t="s">
        <v>11060</v>
      </c>
      <c r="BU6966" s="18" t="s">
        <v>12454</v>
      </c>
      <c r="BV6966" s="18" t="s">
        <v>2998</v>
      </c>
      <c r="BW6966" s="18" t="s">
        <v>11060</v>
      </c>
    </row>
    <row r="6967" spans="51:75" x14ac:dyDescent="0.3">
      <c r="AY6967" s="94" t="e">
        <f>VLOOKUP(C6967,#REF!, 2,FALSE)</f>
        <v>#REF!</v>
      </c>
      <c r="BM6967" s="18" t="s">
        <v>12455</v>
      </c>
      <c r="BN6967" s="18" t="s">
        <v>2998</v>
      </c>
      <c r="BO6967" s="18" t="s">
        <v>2589</v>
      </c>
      <c r="BU6967" s="18" t="s">
        <v>12455</v>
      </c>
      <c r="BV6967" s="18" t="s">
        <v>2998</v>
      </c>
      <c r="BW6967" s="18" t="s">
        <v>2589</v>
      </c>
    </row>
    <row r="6968" spans="51:75" x14ac:dyDescent="0.3">
      <c r="AY6968" s="94" t="e">
        <f>VLOOKUP(C6968,#REF!, 2,FALSE)</f>
        <v>#REF!</v>
      </c>
      <c r="BM6968" s="18" t="s">
        <v>12456</v>
      </c>
      <c r="BN6968" s="18" t="s">
        <v>2993</v>
      </c>
      <c r="BO6968" s="18" t="s">
        <v>1239</v>
      </c>
      <c r="BU6968" s="18" t="s">
        <v>12456</v>
      </c>
      <c r="BV6968" s="18" t="s">
        <v>2993</v>
      </c>
      <c r="BW6968" s="18" t="s">
        <v>1239</v>
      </c>
    </row>
    <row r="6969" spans="51:75" x14ac:dyDescent="0.3">
      <c r="AY6969" s="94" t="e">
        <f>VLOOKUP(C6969,#REF!, 2,FALSE)</f>
        <v>#REF!</v>
      </c>
      <c r="BM6969" s="18" t="s">
        <v>12457</v>
      </c>
      <c r="BN6969" s="18" t="s">
        <v>2998</v>
      </c>
      <c r="BO6969" s="18" t="s">
        <v>12458</v>
      </c>
      <c r="BU6969" s="18" t="s">
        <v>12457</v>
      </c>
      <c r="BV6969" s="18" t="s">
        <v>2998</v>
      </c>
      <c r="BW6969" s="18" t="s">
        <v>12458</v>
      </c>
    </row>
    <row r="6970" spans="51:75" x14ac:dyDescent="0.3">
      <c r="AY6970" s="94" t="e">
        <f>VLOOKUP(C6970,#REF!, 2,FALSE)</f>
        <v>#REF!</v>
      </c>
      <c r="BM6970" s="18" t="s">
        <v>12459</v>
      </c>
      <c r="BN6970" s="18" t="s">
        <v>2998</v>
      </c>
      <c r="BO6970" s="18" t="s">
        <v>2949</v>
      </c>
      <c r="BU6970" s="18" t="s">
        <v>12459</v>
      </c>
      <c r="BV6970" s="18" t="s">
        <v>2998</v>
      </c>
      <c r="BW6970" s="18" t="s">
        <v>2949</v>
      </c>
    </row>
    <row r="6971" spans="51:75" x14ac:dyDescent="0.3">
      <c r="AY6971" s="94" t="e">
        <f>VLOOKUP(C6971,#REF!, 2,FALSE)</f>
        <v>#REF!</v>
      </c>
      <c r="BM6971" s="18" t="s">
        <v>49</v>
      </c>
      <c r="BN6971" s="18" t="s">
        <v>2993</v>
      </c>
      <c r="BO6971" s="18" t="s">
        <v>1624</v>
      </c>
      <c r="BU6971" s="18" t="s">
        <v>49</v>
      </c>
      <c r="BV6971" s="18" t="s">
        <v>2993</v>
      </c>
      <c r="BW6971" s="18" t="s">
        <v>1624</v>
      </c>
    </row>
    <row r="6972" spans="51:75" x14ac:dyDescent="0.3">
      <c r="AY6972" s="94" t="e">
        <f>VLOOKUP(C6972,#REF!, 2,FALSE)</f>
        <v>#REF!</v>
      </c>
      <c r="BM6972" s="18" t="s">
        <v>2157</v>
      </c>
      <c r="BN6972" s="18" t="s">
        <v>1152</v>
      </c>
      <c r="BO6972" s="18" t="s">
        <v>2461</v>
      </c>
      <c r="BU6972" s="18" t="s">
        <v>2157</v>
      </c>
      <c r="BV6972" s="18" t="s">
        <v>1152</v>
      </c>
      <c r="BW6972" s="18" t="s">
        <v>2461</v>
      </c>
    </row>
    <row r="6973" spans="51:75" x14ac:dyDescent="0.3">
      <c r="AY6973" s="94" t="e">
        <f>VLOOKUP(C6973,#REF!, 2,FALSE)</f>
        <v>#REF!</v>
      </c>
      <c r="BM6973" s="18" t="s">
        <v>12460</v>
      </c>
      <c r="BN6973" s="18" t="s">
        <v>703</v>
      </c>
      <c r="BO6973" s="18" t="s">
        <v>8342</v>
      </c>
      <c r="BU6973" s="18" t="s">
        <v>12460</v>
      </c>
      <c r="BV6973" s="18" t="s">
        <v>703</v>
      </c>
      <c r="BW6973" s="18" t="s">
        <v>8342</v>
      </c>
    </row>
    <row r="6974" spans="51:75" x14ac:dyDescent="0.3">
      <c r="AY6974" s="94" t="e">
        <f>VLOOKUP(C6974,#REF!, 2,FALSE)</f>
        <v>#REF!</v>
      </c>
      <c r="BM6974" s="18" t="s">
        <v>12461</v>
      </c>
      <c r="BN6974" s="18" t="s">
        <v>940</v>
      </c>
      <c r="BO6974" s="18" t="s">
        <v>4663</v>
      </c>
      <c r="BU6974" s="18" t="s">
        <v>12461</v>
      </c>
      <c r="BV6974" s="18" t="s">
        <v>940</v>
      </c>
      <c r="BW6974" s="18" t="s">
        <v>4663</v>
      </c>
    </row>
    <row r="6975" spans="51:75" x14ac:dyDescent="0.3">
      <c r="AY6975" s="94" t="e">
        <f>VLOOKUP(C6975,#REF!, 2,FALSE)</f>
        <v>#REF!</v>
      </c>
      <c r="BM6975" s="18" t="s">
        <v>35</v>
      </c>
      <c r="BN6975" s="18" t="s">
        <v>1152</v>
      </c>
      <c r="BO6975" s="18" t="s">
        <v>12462</v>
      </c>
      <c r="BU6975" s="18" t="s">
        <v>35</v>
      </c>
      <c r="BV6975" s="18" t="s">
        <v>1152</v>
      </c>
      <c r="BW6975" s="18" t="s">
        <v>12462</v>
      </c>
    </row>
    <row r="6976" spans="51:75" x14ac:dyDescent="0.3">
      <c r="AY6976" s="94" t="e">
        <f>VLOOKUP(C6976,#REF!, 2,FALSE)</f>
        <v>#REF!</v>
      </c>
      <c r="BM6976" s="18" t="s">
        <v>50</v>
      </c>
      <c r="BN6976" s="18" t="s">
        <v>619</v>
      </c>
      <c r="BO6976" s="18" t="s">
        <v>1624</v>
      </c>
      <c r="BU6976" s="18" t="s">
        <v>50</v>
      </c>
      <c r="BV6976" s="18" t="s">
        <v>619</v>
      </c>
      <c r="BW6976" s="18" t="s">
        <v>1624</v>
      </c>
    </row>
    <row r="6977" spans="51:75" x14ac:dyDescent="0.3">
      <c r="AY6977" s="94" t="e">
        <f>VLOOKUP(C6977,#REF!, 2,FALSE)</f>
        <v>#REF!</v>
      </c>
      <c r="BM6977" s="18" t="s">
        <v>12463</v>
      </c>
      <c r="BN6977" s="18" t="s">
        <v>2998</v>
      </c>
      <c r="BO6977" s="18" t="s">
        <v>1846</v>
      </c>
      <c r="BU6977" s="18" t="s">
        <v>12463</v>
      </c>
      <c r="BV6977" s="18" t="s">
        <v>2998</v>
      </c>
      <c r="BW6977" s="18" t="s">
        <v>1846</v>
      </c>
    </row>
    <row r="6978" spans="51:75" x14ac:dyDescent="0.3">
      <c r="AY6978" s="94" t="e">
        <f>VLOOKUP(C6978,#REF!, 2,FALSE)</f>
        <v>#REF!</v>
      </c>
      <c r="BM6978" s="18" t="s">
        <v>12464</v>
      </c>
      <c r="BN6978" s="18" t="s">
        <v>2998</v>
      </c>
      <c r="BO6978" s="18" t="s">
        <v>8443</v>
      </c>
      <c r="BU6978" s="18" t="s">
        <v>12464</v>
      </c>
      <c r="BV6978" s="18" t="s">
        <v>2998</v>
      </c>
      <c r="BW6978" s="18" t="s">
        <v>8443</v>
      </c>
    </row>
    <row r="6979" spans="51:75" x14ac:dyDescent="0.3">
      <c r="AY6979" s="94" t="e">
        <f>VLOOKUP(C6979,#REF!, 2,FALSE)</f>
        <v>#REF!</v>
      </c>
      <c r="BM6979" s="18" t="s">
        <v>12465</v>
      </c>
      <c r="BN6979" s="18" t="s">
        <v>2998</v>
      </c>
      <c r="BO6979" s="18" t="s">
        <v>7008</v>
      </c>
      <c r="BU6979" s="18" t="s">
        <v>12465</v>
      </c>
      <c r="BV6979" s="18" t="s">
        <v>2998</v>
      </c>
      <c r="BW6979" s="18" t="s">
        <v>7008</v>
      </c>
    </row>
    <row r="6980" spans="51:75" x14ac:dyDescent="0.3">
      <c r="AY6980" s="94" t="e">
        <f>VLOOKUP(C6980,#REF!, 2,FALSE)</f>
        <v>#REF!</v>
      </c>
      <c r="BM6980" s="18" t="s">
        <v>12466</v>
      </c>
      <c r="BN6980" s="18" t="s">
        <v>792</v>
      </c>
      <c r="BO6980" s="18" t="s">
        <v>12028</v>
      </c>
      <c r="BU6980" s="18" t="s">
        <v>12466</v>
      </c>
      <c r="BV6980" s="18" t="s">
        <v>792</v>
      </c>
      <c r="BW6980" s="18" t="s">
        <v>12028</v>
      </c>
    </row>
    <row r="6981" spans="51:75" x14ac:dyDescent="0.3">
      <c r="AY6981" s="94" t="e">
        <f>VLOOKUP(C6981,#REF!, 2,FALSE)</f>
        <v>#REF!</v>
      </c>
      <c r="BM6981" s="18" t="s">
        <v>12467</v>
      </c>
      <c r="BN6981" s="18" t="s">
        <v>2998</v>
      </c>
      <c r="BO6981" s="18" t="s">
        <v>2998</v>
      </c>
      <c r="BU6981" s="18" t="s">
        <v>12467</v>
      </c>
      <c r="BV6981" s="18" t="s">
        <v>2998</v>
      </c>
      <c r="BW6981" s="18" t="s">
        <v>2998</v>
      </c>
    </row>
    <row r="6982" spans="51:75" x14ac:dyDescent="0.3">
      <c r="AY6982" s="94" t="e">
        <f>VLOOKUP(C6982,#REF!, 2,FALSE)</f>
        <v>#REF!</v>
      </c>
      <c r="BM6982" s="18" t="s">
        <v>2158</v>
      </c>
      <c r="BN6982" s="18" t="s">
        <v>672</v>
      </c>
      <c r="BO6982" s="18" t="s">
        <v>2998</v>
      </c>
      <c r="BU6982" s="18" t="s">
        <v>2158</v>
      </c>
      <c r="BV6982" s="18" t="s">
        <v>672</v>
      </c>
      <c r="BW6982" s="18" t="s">
        <v>2998</v>
      </c>
    </row>
    <row r="6983" spans="51:75" x14ac:dyDescent="0.3">
      <c r="AY6983" s="94" t="e">
        <f>VLOOKUP(C6983,#REF!, 2,FALSE)</f>
        <v>#REF!</v>
      </c>
      <c r="BM6983" s="18" t="s">
        <v>12468</v>
      </c>
      <c r="BN6983" s="18" t="s">
        <v>790</v>
      </c>
      <c r="BO6983" s="18" t="s">
        <v>2998</v>
      </c>
      <c r="BU6983" s="18" t="s">
        <v>12468</v>
      </c>
      <c r="BV6983" s="18" t="s">
        <v>790</v>
      </c>
      <c r="BW6983" s="18" t="s">
        <v>2998</v>
      </c>
    </row>
    <row r="6984" spans="51:75" x14ac:dyDescent="0.3">
      <c r="AY6984" s="94" t="e">
        <f>VLOOKUP(C6984,#REF!, 2,FALSE)</f>
        <v>#REF!</v>
      </c>
      <c r="BM6984" s="18" t="s">
        <v>12469</v>
      </c>
      <c r="BN6984" s="18" t="s">
        <v>619</v>
      </c>
      <c r="BO6984" s="18" t="s">
        <v>2998</v>
      </c>
      <c r="BU6984" s="18" t="s">
        <v>12469</v>
      </c>
      <c r="BV6984" s="18" t="s">
        <v>619</v>
      </c>
      <c r="BW6984" s="18" t="s">
        <v>2998</v>
      </c>
    </row>
    <row r="6985" spans="51:75" x14ac:dyDescent="0.3">
      <c r="AY6985" s="94" t="e">
        <f>VLOOKUP(C6985,#REF!, 2,FALSE)</f>
        <v>#REF!</v>
      </c>
      <c r="BM6985" s="18" t="s">
        <v>12470</v>
      </c>
      <c r="BN6985" s="18" t="s">
        <v>1025</v>
      </c>
      <c r="BO6985" s="18" t="s">
        <v>2998</v>
      </c>
      <c r="BU6985" s="18" t="s">
        <v>12470</v>
      </c>
      <c r="BV6985" s="18" t="s">
        <v>1025</v>
      </c>
      <c r="BW6985" s="18" t="s">
        <v>2998</v>
      </c>
    </row>
    <row r="6986" spans="51:75" x14ac:dyDescent="0.3">
      <c r="AY6986" s="94" t="e">
        <f>VLOOKUP(C6986,#REF!, 2,FALSE)</f>
        <v>#REF!</v>
      </c>
      <c r="BM6986" s="18" t="s">
        <v>12471</v>
      </c>
      <c r="BN6986" s="18" t="s">
        <v>673</v>
      </c>
      <c r="BO6986" s="18" t="s">
        <v>2998</v>
      </c>
      <c r="BU6986" s="18" t="s">
        <v>12471</v>
      </c>
      <c r="BV6986" s="18" t="s">
        <v>673</v>
      </c>
      <c r="BW6986" s="18" t="s">
        <v>2998</v>
      </c>
    </row>
    <row r="6987" spans="51:75" x14ac:dyDescent="0.3">
      <c r="AY6987" s="94" t="e">
        <f>VLOOKUP(C6987,#REF!, 2,FALSE)</f>
        <v>#REF!</v>
      </c>
      <c r="BM6987" s="18" t="s">
        <v>12472</v>
      </c>
      <c r="BN6987" s="18" t="s">
        <v>2998</v>
      </c>
      <c r="BO6987" s="18" t="s">
        <v>2998</v>
      </c>
      <c r="BU6987" s="18" t="s">
        <v>12472</v>
      </c>
      <c r="BV6987" s="18" t="s">
        <v>2998</v>
      </c>
      <c r="BW6987" s="18" t="s">
        <v>2998</v>
      </c>
    </row>
    <row r="6988" spans="51:75" x14ac:dyDescent="0.3">
      <c r="AY6988" s="94" t="e">
        <f>VLOOKUP(C6988,#REF!, 2,FALSE)</f>
        <v>#REF!</v>
      </c>
      <c r="BM6988" s="18" t="s">
        <v>12473</v>
      </c>
      <c r="BN6988" s="18" t="s">
        <v>2998</v>
      </c>
      <c r="BO6988" s="18" t="s">
        <v>2998</v>
      </c>
      <c r="BU6988" s="18" t="s">
        <v>12473</v>
      </c>
      <c r="BV6988" s="18" t="s">
        <v>2998</v>
      </c>
      <c r="BW6988" s="18" t="s">
        <v>2998</v>
      </c>
    </row>
    <row r="6989" spans="51:75" x14ac:dyDescent="0.3">
      <c r="AY6989" s="94" t="e">
        <f>VLOOKUP(C6989,#REF!, 2,FALSE)</f>
        <v>#REF!</v>
      </c>
      <c r="BM6989" s="18" t="s">
        <v>12474</v>
      </c>
      <c r="BN6989" s="18" t="s">
        <v>1082</v>
      </c>
      <c r="BO6989" s="18" t="s">
        <v>2998</v>
      </c>
      <c r="BU6989" s="18" t="s">
        <v>12474</v>
      </c>
      <c r="BV6989" s="18" t="s">
        <v>1082</v>
      </c>
      <c r="BW6989" s="18" t="s">
        <v>2998</v>
      </c>
    </row>
    <row r="6990" spans="51:75" x14ac:dyDescent="0.3">
      <c r="AY6990" s="94" t="e">
        <f>VLOOKUP(C6990,#REF!, 2,FALSE)</f>
        <v>#REF!</v>
      </c>
      <c r="BM6990" s="18" t="s">
        <v>12475</v>
      </c>
      <c r="BN6990" s="18" t="s">
        <v>2998</v>
      </c>
      <c r="BO6990" s="18" t="s">
        <v>2998</v>
      </c>
      <c r="BU6990" s="18" t="s">
        <v>12475</v>
      </c>
      <c r="BV6990" s="18" t="s">
        <v>2998</v>
      </c>
      <c r="BW6990" s="18" t="s">
        <v>2998</v>
      </c>
    </row>
    <row r="6991" spans="51:75" x14ac:dyDescent="0.3">
      <c r="AY6991" s="94" t="e">
        <f>VLOOKUP(C6991,#REF!, 2,FALSE)</f>
        <v>#REF!</v>
      </c>
      <c r="BM6991" s="18" t="s">
        <v>12476</v>
      </c>
      <c r="BN6991" s="18" t="s">
        <v>3064</v>
      </c>
      <c r="BO6991" s="18" t="s">
        <v>2367</v>
      </c>
      <c r="BU6991" s="18" t="s">
        <v>12476</v>
      </c>
      <c r="BV6991" s="18" t="s">
        <v>3064</v>
      </c>
      <c r="BW6991" s="18" t="s">
        <v>2367</v>
      </c>
    </row>
    <row r="6992" spans="51:75" x14ac:dyDescent="0.3">
      <c r="AY6992" s="94" t="e">
        <f>VLOOKUP(C6992,#REF!, 2,FALSE)</f>
        <v>#REF!</v>
      </c>
      <c r="BM6992" s="18" t="s">
        <v>12477</v>
      </c>
      <c r="BN6992" s="18" t="s">
        <v>2998</v>
      </c>
      <c r="BO6992" s="18" t="s">
        <v>12478</v>
      </c>
      <c r="BU6992" s="18" t="s">
        <v>12477</v>
      </c>
      <c r="BV6992" s="18" t="s">
        <v>2998</v>
      </c>
      <c r="BW6992" s="18" t="s">
        <v>12478</v>
      </c>
    </row>
    <row r="6993" spans="51:75" x14ac:dyDescent="0.3">
      <c r="AY6993" s="94" t="e">
        <f>VLOOKUP(C6993,#REF!, 2,FALSE)</f>
        <v>#REF!</v>
      </c>
      <c r="BM6993" s="18" t="s">
        <v>12479</v>
      </c>
      <c r="BN6993" s="18" t="s">
        <v>2998</v>
      </c>
      <c r="BO6993" s="18" t="s">
        <v>2556</v>
      </c>
      <c r="BU6993" s="18" t="s">
        <v>12479</v>
      </c>
      <c r="BV6993" s="18" t="s">
        <v>2998</v>
      </c>
      <c r="BW6993" s="18" t="s">
        <v>2556</v>
      </c>
    </row>
    <row r="6994" spans="51:75" x14ac:dyDescent="0.3">
      <c r="AY6994" s="94" t="e">
        <f>VLOOKUP(C6994,#REF!, 2,FALSE)</f>
        <v>#REF!</v>
      </c>
      <c r="BM6994" s="18" t="s">
        <v>12480</v>
      </c>
      <c r="BN6994" s="18" t="s">
        <v>2998</v>
      </c>
      <c r="BO6994" s="18" t="s">
        <v>10350</v>
      </c>
      <c r="BU6994" s="18" t="s">
        <v>12480</v>
      </c>
      <c r="BV6994" s="18" t="s">
        <v>2998</v>
      </c>
      <c r="BW6994" s="18" t="s">
        <v>10350</v>
      </c>
    </row>
    <row r="6995" spans="51:75" x14ac:dyDescent="0.3">
      <c r="AY6995" s="94" t="e">
        <f>VLOOKUP(C6995,#REF!, 2,FALSE)</f>
        <v>#REF!</v>
      </c>
      <c r="BM6995" s="18" t="s">
        <v>12481</v>
      </c>
      <c r="BN6995" s="18" t="s">
        <v>2998</v>
      </c>
      <c r="BO6995" s="18" t="s">
        <v>4513</v>
      </c>
      <c r="BU6995" s="18" t="s">
        <v>12481</v>
      </c>
      <c r="BV6995" s="18" t="s">
        <v>2998</v>
      </c>
      <c r="BW6995" s="18" t="s">
        <v>4513</v>
      </c>
    </row>
    <row r="6996" spans="51:75" x14ac:dyDescent="0.3">
      <c r="AY6996" s="94" t="e">
        <f>VLOOKUP(C6996,#REF!, 2,FALSE)</f>
        <v>#REF!</v>
      </c>
      <c r="BM6996" s="18" t="s">
        <v>12483</v>
      </c>
      <c r="BN6996" s="18" t="s">
        <v>2998</v>
      </c>
      <c r="BO6996" s="18" t="s">
        <v>6909</v>
      </c>
      <c r="BU6996" s="18" t="s">
        <v>12483</v>
      </c>
      <c r="BV6996" s="18" t="s">
        <v>2998</v>
      </c>
      <c r="BW6996" s="18" t="s">
        <v>6909</v>
      </c>
    </row>
    <row r="6997" spans="51:75" x14ac:dyDescent="0.3">
      <c r="AY6997" s="94" t="e">
        <f>VLOOKUP(C6997,#REF!, 2,FALSE)</f>
        <v>#REF!</v>
      </c>
      <c r="BM6997" s="18" t="s">
        <v>2159</v>
      </c>
      <c r="BN6997" s="18" t="s">
        <v>705</v>
      </c>
      <c r="BO6997" s="18" t="s">
        <v>12484</v>
      </c>
      <c r="BU6997" s="18" t="s">
        <v>2159</v>
      </c>
      <c r="BV6997" s="18" t="s">
        <v>705</v>
      </c>
      <c r="BW6997" s="18" t="s">
        <v>12484</v>
      </c>
    </row>
    <row r="6998" spans="51:75" x14ac:dyDescent="0.3">
      <c r="AY6998" s="94" t="e">
        <f>VLOOKUP(C6998,#REF!, 2,FALSE)</f>
        <v>#REF!</v>
      </c>
      <c r="BM6998" s="18" t="s">
        <v>12485</v>
      </c>
      <c r="BN6998" s="18" t="s">
        <v>2998</v>
      </c>
      <c r="BO6998" s="18" t="s">
        <v>2317</v>
      </c>
      <c r="BU6998" s="18" t="s">
        <v>12485</v>
      </c>
      <c r="BV6998" s="18" t="s">
        <v>2998</v>
      </c>
      <c r="BW6998" s="18" t="s">
        <v>2317</v>
      </c>
    </row>
    <row r="6999" spans="51:75" x14ac:dyDescent="0.3">
      <c r="AY6999" s="94" t="e">
        <f>VLOOKUP(C6999,#REF!, 2,FALSE)</f>
        <v>#REF!</v>
      </c>
      <c r="BM6999" s="18" t="s">
        <v>2160</v>
      </c>
      <c r="BN6999" s="18" t="s">
        <v>2998</v>
      </c>
      <c r="BO6999" s="18" t="s">
        <v>9266</v>
      </c>
      <c r="BU6999" s="18" t="s">
        <v>2160</v>
      </c>
      <c r="BV6999" s="18" t="s">
        <v>2998</v>
      </c>
      <c r="BW6999" s="18" t="s">
        <v>9266</v>
      </c>
    </row>
    <row r="7000" spans="51:75" x14ac:dyDescent="0.3">
      <c r="AY7000" s="94" t="e">
        <f>VLOOKUP(C7000,#REF!, 2,FALSE)</f>
        <v>#REF!</v>
      </c>
      <c r="BM7000" s="18" t="s">
        <v>12486</v>
      </c>
      <c r="BN7000" s="18" t="s">
        <v>2998</v>
      </c>
      <c r="BO7000" s="18" t="s">
        <v>3371</v>
      </c>
      <c r="BU7000" s="18" t="s">
        <v>12486</v>
      </c>
      <c r="BV7000" s="18" t="s">
        <v>2998</v>
      </c>
      <c r="BW7000" s="18" t="s">
        <v>3371</v>
      </c>
    </row>
    <row r="7001" spans="51:75" x14ac:dyDescent="0.3">
      <c r="AY7001" s="94" t="e">
        <f>VLOOKUP(C7001,#REF!, 2,FALSE)</f>
        <v>#REF!</v>
      </c>
      <c r="BM7001" s="18" t="s">
        <v>12487</v>
      </c>
      <c r="BN7001" s="18" t="s">
        <v>2998</v>
      </c>
      <c r="BO7001" s="18" t="s">
        <v>12488</v>
      </c>
      <c r="BU7001" s="18" t="s">
        <v>12487</v>
      </c>
      <c r="BV7001" s="18" t="s">
        <v>2998</v>
      </c>
      <c r="BW7001" s="18" t="s">
        <v>12488</v>
      </c>
    </row>
    <row r="7002" spans="51:75" x14ac:dyDescent="0.3">
      <c r="AY7002" s="94" t="e">
        <f>VLOOKUP(C7002,#REF!, 2,FALSE)</f>
        <v>#REF!</v>
      </c>
      <c r="BM7002" s="18" t="s">
        <v>12489</v>
      </c>
      <c r="BN7002" s="18" t="s">
        <v>2998</v>
      </c>
      <c r="BO7002" s="18" t="s">
        <v>12490</v>
      </c>
      <c r="BU7002" s="18" t="s">
        <v>12489</v>
      </c>
      <c r="BV7002" s="18" t="s">
        <v>2998</v>
      </c>
      <c r="BW7002" s="18" t="s">
        <v>12490</v>
      </c>
    </row>
    <row r="7003" spans="51:75" x14ac:dyDescent="0.3">
      <c r="AY7003" s="94" t="e">
        <f>VLOOKUP(C7003,#REF!, 2,FALSE)</f>
        <v>#REF!</v>
      </c>
      <c r="BM7003" s="18" t="s">
        <v>12491</v>
      </c>
      <c r="BN7003" s="18" t="s">
        <v>2998</v>
      </c>
      <c r="BO7003" s="18" t="s">
        <v>8765</v>
      </c>
      <c r="BU7003" s="18" t="s">
        <v>12491</v>
      </c>
      <c r="BV7003" s="18" t="s">
        <v>2998</v>
      </c>
      <c r="BW7003" s="18" t="s">
        <v>8765</v>
      </c>
    </row>
    <row r="7004" spans="51:75" x14ac:dyDescent="0.3">
      <c r="AY7004" s="94" t="e">
        <f>VLOOKUP(C7004,#REF!, 2,FALSE)</f>
        <v>#REF!</v>
      </c>
      <c r="BM7004" s="18" t="s">
        <v>12492</v>
      </c>
      <c r="BN7004" s="18" t="s">
        <v>2998</v>
      </c>
      <c r="BO7004" s="18" t="s">
        <v>5251</v>
      </c>
      <c r="BU7004" s="18" t="s">
        <v>12492</v>
      </c>
      <c r="BV7004" s="18" t="s">
        <v>2998</v>
      </c>
      <c r="BW7004" s="18" t="s">
        <v>5251</v>
      </c>
    </row>
    <row r="7005" spans="51:75" x14ac:dyDescent="0.3">
      <c r="AY7005" s="94" t="e">
        <f>VLOOKUP(C7005,#REF!, 2,FALSE)</f>
        <v>#REF!</v>
      </c>
      <c r="BM7005" s="18" t="s">
        <v>12493</v>
      </c>
      <c r="BN7005" s="18" t="s">
        <v>2998</v>
      </c>
      <c r="BO7005" s="18" t="s">
        <v>12494</v>
      </c>
      <c r="BU7005" s="18" t="s">
        <v>12493</v>
      </c>
      <c r="BV7005" s="18" t="s">
        <v>2998</v>
      </c>
      <c r="BW7005" s="18" t="s">
        <v>12494</v>
      </c>
    </row>
    <row r="7006" spans="51:75" x14ac:dyDescent="0.3">
      <c r="AY7006" s="94" t="e">
        <f>VLOOKUP(C7006,#REF!, 2,FALSE)</f>
        <v>#REF!</v>
      </c>
      <c r="BM7006" s="18" t="s">
        <v>2161</v>
      </c>
      <c r="BN7006" s="18" t="s">
        <v>2998</v>
      </c>
      <c r="BO7006" s="18" t="s">
        <v>2998</v>
      </c>
      <c r="BU7006" s="18" t="s">
        <v>2161</v>
      </c>
      <c r="BV7006" s="18" t="s">
        <v>2998</v>
      </c>
      <c r="BW7006" s="18" t="s">
        <v>2998</v>
      </c>
    </row>
    <row r="7007" spans="51:75" x14ac:dyDescent="0.3">
      <c r="AY7007" s="94" t="e">
        <f>VLOOKUP(C7007,#REF!, 2,FALSE)</f>
        <v>#REF!</v>
      </c>
      <c r="BM7007" s="18" t="s">
        <v>12495</v>
      </c>
      <c r="BN7007" s="18" t="s">
        <v>787</v>
      </c>
      <c r="BO7007" s="18" t="s">
        <v>3351</v>
      </c>
      <c r="BU7007" s="18" t="s">
        <v>12495</v>
      </c>
      <c r="BV7007" s="18" t="s">
        <v>787</v>
      </c>
      <c r="BW7007" s="18" t="s">
        <v>3351</v>
      </c>
    </row>
    <row r="7008" spans="51:75" x14ac:dyDescent="0.3">
      <c r="AY7008" s="94" t="e">
        <f>VLOOKUP(C7008,#REF!, 2,FALSE)</f>
        <v>#REF!</v>
      </c>
      <c r="BM7008" s="18" t="s">
        <v>12496</v>
      </c>
      <c r="BN7008" s="18" t="s">
        <v>2998</v>
      </c>
      <c r="BO7008" s="18" t="s">
        <v>2998</v>
      </c>
      <c r="BU7008" s="18" t="s">
        <v>12496</v>
      </c>
      <c r="BV7008" s="18" t="s">
        <v>2998</v>
      </c>
      <c r="BW7008" s="18" t="s">
        <v>2998</v>
      </c>
    </row>
    <row r="7009" spans="51:75" x14ac:dyDescent="0.3">
      <c r="AY7009" s="94" t="e">
        <f>VLOOKUP(C7009,#REF!, 2,FALSE)</f>
        <v>#REF!</v>
      </c>
      <c r="BM7009" s="18" t="s">
        <v>12497</v>
      </c>
      <c r="BN7009" s="18" t="s">
        <v>2998</v>
      </c>
      <c r="BO7009" s="18" t="s">
        <v>2998</v>
      </c>
      <c r="BU7009" s="18" t="s">
        <v>12497</v>
      </c>
      <c r="BV7009" s="18" t="s">
        <v>2998</v>
      </c>
      <c r="BW7009" s="18" t="s">
        <v>2998</v>
      </c>
    </row>
    <row r="7010" spans="51:75" x14ac:dyDescent="0.3">
      <c r="AY7010" s="94" t="e">
        <f>VLOOKUP(C7010,#REF!, 2,FALSE)</f>
        <v>#REF!</v>
      </c>
      <c r="BM7010" s="18" t="s">
        <v>12498</v>
      </c>
      <c r="BN7010" s="18" t="s">
        <v>3021</v>
      </c>
      <c r="BO7010" s="18" t="s">
        <v>12499</v>
      </c>
      <c r="BU7010" s="18" t="s">
        <v>12498</v>
      </c>
      <c r="BV7010" s="18" t="s">
        <v>3021</v>
      </c>
      <c r="BW7010" s="18" t="s">
        <v>12499</v>
      </c>
    </row>
    <row r="7011" spans="51:75" x14ac:dyDescent="0.3">
      <c r="AY7011" s="94" t="e">
        <f>VLOOKUP(C7011,#REF!, 2,FALSE)</f>
        <v>#REF!</v>
      </c>
      <c r="BM7011" s="18" t="s">
        <v>12500</v>
      </c>
      <c r="BN7011" s="18" t="s">
        <v>2998</v>
      </c>
      <c r="BO7011" s="18" t="s">
        <v>2998</v>
      </c>
      <c r="BU7011" s="18" t="s">
        <v>12500</v>
      </c>
      <c r="BV7011" s="18" t="s">
        <v>2998</v>
      </c>
      <c r="BW7011" s="18" t="s">
        <v>2998</v>
      </c>
    </row>
    <row r="7012" spans="51:75" x14ac:dyDescent="0.3">
      <c r="AY7012" s="94" t="e">
        <f>VLOOKUP(C7012,#REF!, 2,FALSE)</f>
        <v>#REF!</v>
      </c>
      <c r="BM7012" s="18" t="s">
        <v>12501</v>
      </c>
      <c r="BN7012" s="18" t="s">
        <v>617</v>
      </c>
      <c r="BO7012" s="18" t="s">
        <v>8116</v>
      </c>
      <c r="BU7012" s="18" t="s">
        <v>12501</v>
      </c>
      <c r="BV7012" s="18" t="s">
        <v>617</v>
      </c>
      <c r="BW7012" s="18" t="s">
        <v>8116</v>
      </c>
    </row>
    <row r="7013" spans="51:75" x14ac:dyDescent="0.3">
      <c r="AY7013" s="94" t="e">
        <f>VLOOKUP(C7013,#REF!, 2,FALSE)</f>
        <v>#REF!</v>
      </c>
      <c r="BM7013" s="18" t="s">
        <v>2162</v>
      </c>
      <c r="BN7013" s="18" t="s">
        <v>2998</v>
      </c>
      <c r="BO7013" s="18" t="s">
        <v>1415</v>
      </c>
      <c r="BU7013" s="18" t="s">
        <v>2162</v>
      </c>
      <c r="BV7013" s="18" t="s">
        <v>2998</v>
      </c>
      <c r="BW7013" s="18" t="s">
        <v>1415</v>
      </c>
    </row>
    <row r="7014" spans="51:75" x14ac:dyDescent="0.3">
      <c r="AY7014" s="94" t="e">
        <f>VLOOKUP(C7014,#REF!, 2,FALSE)</f>
        <v>#REF!</v>
      </c>
      <c r="BM7014" s="18" t="s">
        <v>41</v>
      </c>
      <c r="BN7014" s="18" t="s">
        <v>624</v>
      </c>
      <c r="BO7014" s="18" t="s">
        <v>867</v>
      </c>
      <c r="BU7014" s="18" t="s">
        <v>41</v>
      </c>
      <c r="BV7014" s="18" t="s">
        <v>624</v>
      </c>
      <c r="BW7014" s="18" t="s">
        <v>867</v>
      </c>
    </row>
    <row r="7015" spans="51:75" x14ac:dyDescent="0.3">
      <c r="AY7015" s="94" t="e">
        <f>VLOOKUP(C7015,#REF!, 2,FALSE)</f>
        <v>#REF!</v>
      </c>
      <c r="BM7015" s="18" t="s">
        <v>12504</v>
      </c>
      <c r="BN7015" s="18" t="s">
        <v>17081</v>
      </c>
      <c r="BO7015" s="18" t="s">
        <v>4159</v>
      </c>
      <c r="BU7015" s="18" t="s">
        <v>12504</v>
      </c>
      <c r="BV7015" s="18" t="s">
        <v>17081</v>
      </c>
      <c r="BW7015" s="18" t="s">
        <v>4159</v>
      </c>
    </row>
    <row r="7016" spans="51:75" x14ac:dyDescent="0.3">
      <c r="AY7016" s="94" t="e">
        <f>VLOOKUP(C7016,#REF!, 2,FALSE)</f>
        <v>#REF!</v>
      </c>
      <c r="BM7016" s="18" t="s">
        <v>12505</v>
      </c>
      <c r="BN7016" s="18" t="s">
        <v>17081</v>
      </c>
      <c r="BO7016" s="18" t="s">
        <v>796</v>
      </c>
      <c r="BU7016" s="18" t="s">
        <v>12505</v>
      </c>
      <c r="BV7016" s="18" t="s">
        <v>17081</v>
      </c>
      <c r="BW7016" s="18" t="s">
        <v>796</v>
      </c>
    </row>
    <row r="7017" spans="51:75" x14ac:dyDescent="0.3">
      <c r="AY7017" s="94" t="e">
        <f>VLOOKUP(C7017,#REF!, 2,FALSE)</f>
        <v>#REF!</v>
      </c>
      <c r="BM7017" s="18" t="s">
        <v>44</v>
      </c>
      <c r="BN7017" s="18" t="s">
        <v>17081</v>
      </c>
      <c r="BO7017" s="18" t="s">
        <v>6001</v>
      </c>
      <c r="BU7017" s="18" t="s">
        <v>44</v>
      </c>
      <c r="BV7017" s="18" t="s">
        <v>17081</v>
      </c>
      <c r="BW7017" s="18" t="s">
        <v>6001</v>
      </c>
    </row>
    <row r="7018" spans="51:75" x14ac:dyDescent="0.3">
      <c r="AY7018" s="94" t="e">
        <f>VLOOKUP(C7018,#REF!, 2,FALSE)</f>
        <v>#REF!</v>
      </c>
      <c r="BM7018" s="18" t="s">
        <v>12506</v>
      </c>
      <c r="BN7018" s="18" t="s">
        <v>822</v>
      </c>
      <c r="BO7018" s="18" t="s">
        <v>666</v>
      </c>
      <c r="BU7018" s="18" t="s">
        <v>12506</v>
      </c>
      <c r="BV7018" s="18" t="s">
        <v>822</v>
      </c>
      <c r="BW7018" s="18" t="s">
        <v>666</v>
      </c>
    </row>
    <row r="7019" spans="51:75" x14ac:dyDescent="0.3">
      <c r="AY7019" s="94" t="e">
        <f>VLOOKUP(C7019,#REF!, 2,FALSE)</f>
        <v>#REF!</v>
      </c>
      <c r="BM7019" s="18" t="s">
        <v>12507</v>
      </c>
      <c r="BN7019" s="18" t="s">
        <v>673</v>
      </c>
      <c r="BO7019" s="18" t="s">
        <v>12508</v>
      </c>
      <c r="BU7019" s="18" t="s">
        <v>12507</v>
      </c>
      <c r="BV7019" s="18" t="s">
        <v>673</v>
      </c>
      <c r="BW7019" s="18" t="s">
        <v>12508</v>
      </c>
    </row>
    <row r="7020" spans="51:75" x14ac:dyDescent="0.3">
      <c r="AY7020" s="94" t="e">
        <f>VLOOKUP(C7020,#REF!, 2,FALSE)</f>
        <v>#REF!</v>
      </c>
      <c r="BM7020" s="18" t="s">
        <v>12509</v>
      </c>
      <c r="BN7020" s="18" t="s">
        <v>705</v>
      </c>
      <c r="BO7020" s="18" t="s">
        <v>4459</v>
      </c>
      <c r="BU7020" s="18" t="s">
        <v>12509</v>
      </c>
      <c r="BV7020" s="18" t="s">
        <v>705</v>
      </c>
      <c r="BW7020" s="18" t="s">
        <v>4459</v>
      </c>
    </row>
    <row r="7021" spans="51:75" x14ac:dyDescent="0.3">
      <c r="AY7021" s="94" t="e">
        <f>VLOOKUP(C7021,#REF!, 2,FALSE)</f>
        <v>#REF!</v>
      </c>
      <c r="BM7021" s="18" t="s">
        <v>12510</v>
      </c>
      <c r="BN7021" s="18" t="s">
        <v>617</v>
      </c>
      <c r="BO7021" s="18" t="s">
        <v>796</v>
      </c>
      <c r="BU7021" s="18" t="s">
        <v>12510</v>
      </c>
      <c r="BV7021" s="18" t="s">
        <v>617</v>
      </c>
      <c r="BW7021" s="18" t="s">
        <v>796</v>
      </c>
    </row>
    <row r="7022" spans="51:75" x14ac:dyDescent="0.3">
      <c r="AY7022" s="94" t="e">
        <f>VLOOKUP(C7022,#REF!, 2,FALSE)</f>
        <v>#REF!</v>
      </c>
      <c r="BM7022" s="18" t="s">
        <v>2163</v>
      </c>
      <c r="BN7022" s="18" t="s">
        <v>853</v>
      </c>
      <c r="BO7022" s="18" t="s">
        <v>2998</v>
      </c>
      <c r="BU7022" s="18" t="s">
        <v>2163</v>
      </c>
      <c r="BV7022" s="18" t="s">
        <v>853</v>
      </c>
      <c r="BW7022" s="18" t="s">
        <v>2998</v>
      </c>
    </row>
    <row r="7023" spans="51:75" x14ac:dyDescent="0.3">
      <c r="AY7023" s="94" t="e">
        <f>VLOOKUP(C7023,#REF!, 2,FALSE)</f>
        <v>#REF!</v>
      </c>
      <c r="BM7023" s="18" t="s">
        <v>12511</v>
      </c>
      <c r="BN7023" s="18" t="s">
        <v>617</v>
      </c>
      <c r="BO7023" s="18" t="s">
        <v>8012</v>
      </c>
      <c r="BU7023" s="18" t="s">
        <v>12511</v>
      </c>
      <c r="BV7023" s="18" t="s">
        <v>617</v>
      </c>
      <c r="BW7023" s="18" t="s">
        <v>8012</v>
      </c>
    </row>
    <row r="7024" spans="51:75" x14ac:dyDescent="0.3">
      <c r="AY7024" s="94" t="e">
        <f>VLOOKUP(C7024,#REF!, 2,FALSE)</f>
        <v>#REF!</v>
      </c>
      <c r="BM7024" s="18" t="s">
        <v>12512</v>
      </c>
      <c r="BN7024" s="18" t="s">
        <v>17081</v>
      </c>
      <c r="BO7024" s="18" t="s">
        <v>8012</v>
      </c>
      <c r="BU7024" s="18" t="s">
        <v>12512</v>
      </c>
      <c r="BV7024" s="18" t="s">
        <v>17081</v>
      </c>
      <c r="BW7024" s="18" t="s">
        <v>8012</v>
      </c>
    </row>
    <row r="7025" spans="51:75" x14ac:dyDescent="0.3">
      <c r="AY7025" s="94" t="e">
        <f>VLOOKUP(C7025,#REF!, 2,FALSE)</f>
        <v>#REF!</v>
      </c>
      <c r="BM7025" s="18" t="s">
        <v>12513</v>
      </c>
      <c r="BN7025" s="18" t="s">
        <v>17081</v>
      </c>
      <c r="BO7025" s="18" t="s">
        <v>4459</v>
      </c>
      <c r="BU7025" s="18" t="s">
        <v>12513</v>
      </c>
      <c r="BV7025" s="18" t="s">
        <v>17081</v>
      </c>
      <c r="BW7025" s="18" t="s">
        <v>4459</v>
      </c>
    </row>
    <row r="7026" spans="51:75" x14ac:dyDescent="0.3">
      <c r="AY7026" s="94" t="e">
        <f>VLOOKUP(C7026,#REF!, 2,FALSE)</f>
        <v>#REF!</v>
      </c>
      <c r="BM7026" s="18" t="s">
        <v>12514</v>
      </c>
      <c r="BN7026" s="18" t="s">
        <v>3024</v>
      </c>
      <c r="BO7026" s="18" t="s">
        <v>1296</v>
      </c>
      <c r="BU7026" s="18" t="s">
        <v>12514</v>
      </c>
      <c r="BV7026" s="18" t="s">
        <v>3024</v>
      </c>
      <c r="BW7026" s="18" t="s">
        <v>1296</v>
      </c>
    </row>
    <row r="7027" spans="51:75" x14ac:dyDescent="0.3">
      <c r="AY7027" s="94" t="e">
        <f>VLOOKUP(C7027,#REF!, 2,FALSE)</f>
        <v>#REF!</v>
      </c>
      <c r="BM7027" s="18" t="s">
        <v>12515</v>
      </c>
      <c r="BN7027" s="18" t="s">
        <v>3024</v>
      </c>
      <c r="BO7027" s="18" t="s">
        <v>6429</v>
      </c>
      <c r="BU7027" s="18" t="s">
        <v>12515</v>
      </c>
      <c r="BV7027" s="18" t="s">
        <v>3024</v>
      </c>
      <c r="BW7027" s="18" t="s">
        <v>6429</v>
      </c>
    </row>
    <row r="7028" spans="51:75" x14ac:dyDescent="0.3">
      <c r="AY7028" s="94" t="e">
        <f>VLOOKUP(C7028,#REF!, 2,FALSE)</f>
        <v>#REF!</v>
      </c>
      <c r="BM7028" s="18" t="s">
        <v>12516</v>
      </c>
      <c r="BN7028" s="18" t="s">
        <v>3290</v>
      </c>
      <c r="BO7028" s="18" t="s">
        <v>12517</v>
      </c>
      <c r="BU7028" s="18" t="s">
        <v>12516</v>
      </c>
      <c r="BV7028" s="18" t="s">
        <v>3290</v>
      </c>
      <c r="BW7028" s="18" t="s">
        <v>12517</v>
      </c>
    </row>
    <row r="7029" spans="51:75" x14ac:dyDescent="0.3">
      <c r="AY7029" s="94" t="e">
        <f>VLOOKUP(C7029,#REF!, 2,FALSE)</f>
        <v>#REF!</v>
      </c>
      <c r="BM7029" s="18" t="s">
        <v>12518</v>
      </c>
      <c r="BN7029" s="18" t="s">
        <v>3290</v>
      </c>
      <c r="BO7029" s="18" t="s">
        <v>12519</v>
      </c>
      <c r="BU7029" s="18" t="s">
        <v>12518</v>
      </c>
      <c r="BV7029" s="18" t="s">
        <v>3290</v>
      </c>
      <c r="BW7029" s="18" t="s">
        <v>12519</v>
      </c>
    </row>
    <row r="7030" spans="51:75" x14ac:dyDescent="0.3">
      <c r="AY7030" s="94" t="e">
        <f>VLOOKUP(C7030,#REF!, 2,FALSE)</f>
        <v>#REF!</v>
      </c>
      <c r="BM7030" s="18" t="s">
        <v>12520</v>
      </c>
      <c r="BN7030" s="18" t="s">
        <v>2998</v>
      </c>
      <c r="BO7030" s="18" t="s">
        <v>5555</v>
      </c>
      <c r="BU7030" s="18" t="s">
        <v>12520</v>
      </c>
      <c r="BV7030" s="18" t="s">
        <v>2998</v>
      </c>
      <c r="BW7030" s="18" t="s">
        <v>5555</v>
      </c>
    </row>
    <row r="7031" spans="51:75" x14ac:dyDescent="0.3">
      <c r="AY7031" s="94" t="e">
        <f>VLOOKUP(C7031,#REF!, 2,FALSE)</f>
        <v>#REF!</v>
      </c>
      <c r="BM7031" s="18" t="s">
        <v>12521</v>
      </c>
      <c r="BN7031" s="18" t="s">
        <v>2998</v>
      </c>
      <c r="BO7031" s="18" t="s">
        <v>12522</v>
      </c>
      <c r="BU7031" s="18" t="s">
        <v>12521</v>
      </c>
      <c r="BV7031" s="18" t="s">
        <v>2998</v>
      </c>
      <c r="BW7031" s="18" t="s">
        <v>12522</v>
      </c>
    </row>
    <row r="7032" spans="51:75" x14ac:dyDescent="0.3">
      <c r="AY7032" s="94" t="e">
        <f>VLOOKUP(C7032,#REF!, 2,FALSE)</f>
        <v>#REF!</v>
      </c>
      <c r="BM7032" s="18" t="s">
        <v>12523</v>
      </c>
      <c r="BN7032" s="18" t="s">
        <v>2998</v>
      </c>
      <c r="BO7032" s="18" t="s">
        <v>5707</v>
      </c>
      <c r="BU7032" s="18" t="s">
        <v>12523</v>
      </c>
      <c r="BV7032" s="18" t="s">
        <v>2998</v>
      </c>
      <c r="BW7032" s="18" t="s">
        <v>5707</v>
      </c>
    </row>
    <row r="7033" spans="51:75" x14ac:dyDescent="0.3">
      <c r="AY7033" s="94" t="e">
        <f>VLOOKUP(C7033,#REF!, 2,FALSE)</f>
        <v>#REF!</v>
      </c>
      <c r="BM7033" s="18" t="s">
        <v>12524</v>
      </c>
      <c r="BN7033" s="18" t="s">
        <v>2998</v>
      </c>
      <c r="BO7033" s="18" t="s">
        <v>4198</v>
      </c>
      <c r="BU7033" s="18" t="s">
        <v>12524</v>
      </c>
      <c r="BV7033" s="18" t="s">
        <v>2998</v>
      </c>
      <c r="BW7033" s="18" t="s">
        <v>4198</v>
      </c>
    </row>
    <row r="7034" spans="51:75" x14ac:dyDescent="0.3">
      <c r="AY7034" s="94" t="e">
        <f>VLOOKUP(C7034,#REF!, 2,FALSE)</f>
        <v>#REF!</v>
      </c>
      <c r="BM7034" s="18" t="s">
        <v>12525</v>
      </c>
      <c r="BN7034" s="18" t="s">
        <v>2998</v>
      </c>
      <c r="BO7034" s="18" t="s">
        <v>9581</v>
      </c>
      <c r="BU7034" s="18" t="s">
        <v>12525</v>
      </c>
      <c r="BV7034" s="18" t="s">
        <v>2998</v>
      </c>
      <c r="BW7034" s="18" t="s">
        <v>9581</v>
      </c>
    </row>
    <row r="7035" spans="51:75" x14ac:dyDescent="0.3">
      <c r="AY7035" s="94" t="e">
        <f>VLOOKUP(C7035,#REF!, 2,FALSE)</f>
        <v>#REF!</v>
      </c>
      <c r="BM7035" s="18" t="s">
        <v>12526</v>
      </c>
      <c r="BN7035" s="18" t="s">
        <v>2998</v>
      </c>
      <c r="BO7035" s="18" t="s">
        <v>7437</v>
      </c>
      <c r="BU7035" s="18" t="s">
        <v>12526</v>
      </c>
      <c r="BV7035" s="18" t="s">
        <v>2998</v>
      </c>
      <c r="BW7035" s="18" t="s">
        <v>7437</v>
      </c>
    </row>
    <row r="7036" spans="51:75" x14ac:dyDescent="0.3">
      <c r="AY7036" s="94" t="e">
        <f>VLOOKUP(C7036,#REF!, 2,FALSE)</f>
        <v>#REF!</v>
      </c>
      <c r="BM7036" s="18" t="s">
        <v>12527</v>
      </c>
      <c r="BN7036" s="18" t="s">
        <v>2998</v>
      </c>
      <c r="BO7036" s="18" t="s">
        <v>2083</v>
      </c>
      <c r="BU7036" s="18" t="s">
        <v>12527</v>
      </c>
      <c r="BV7036" s="18" t="s">
        <v>2998</v>
      </c>
      <c r="BW7036" s="18" t="s">
        <v>2083</v>
      </c>
    </row>
    <row r="7037" spans="51:75" x14ac:dyDescent="0.3">
      <c r="AY7037" s="94" t="e">
        <f>VLOOKUP(C7037,#REF!, 2,FALSE)</f>
        <v>#REF!</v>
      </c>
      <c r="BM7037" s="18" t="s">
        <v>12528</v>
      </c>
      <c r="BN7037" s="18" t="s">
        <v>2998</v>
      </c>
      <c r="BO7037" s="18" t="s">
        <v>12058</v>
      </c>
      <c r="BU7037" s="18" t="s">
        <v>12528</v>
      </c>
      <c r="BV7037" s="18" t="s">
        <v>2998</v>
      </c>
      <c r="BW7037" s="18" t="s">
        <v>12058</v>
      </c>
    </row>
    <row r="7038" spans="51:75" x14ac:dyDescent="0.3">
      <c r="AY7038" s="94" t="e">
        <f>VLOOKUP(C7038,#REF!, 2,FALSE)</f>
        <v>#REF!</v>
      </c>
      <c r="BM7038" s="18" t="s">
        <v>12529</v>
      </c>
      <c r="BN7038" s="18" t="s">
        <v>2998</v>
      </c>
      <c r="BO7038" s="18" t="s">
        <v>2765</v>
      </c>
      <c r="BU7038" s="18" t="s">
        <v>12529</v>
      </c>
      <c r="BV7038" s="18" t="s">
        <v>2998</v>
      </c>
      <c r="BW7038" s="18" t="s">
        <v>2765</v>
      </c>
    </row>
    <row r="7039" spans="51:75" x14ac:dyDescent="0.3">
      <c r="AY7039" s="94" t="e">
        <f>VLOOKUP(C7039,#REF!, 2,FALSE)</f>
        <v>#REF!</v>
      </c>
      <c r="BM7039" s="18" t="s">
        <v>12530</v>
      </c>
      <c r="BN7039" s="18" t="s">
        <v>2998</v>
      </c>
      <c r="BO7039" s="18" t="s">
        <v>707</v>
      </c>
      <c r="BU7039" s="18" t="s">
        <v>12530</v>
      </c>
      <c r="BV7039" s="18" t="s">
        <v>2998</v>
      </c>
      <c r="BW7039" s="18" t="s">
        <v>707</v>
      </c>
    </row>
    <row r="7040" spans="51:75" x14ac:dyDescent="0.3">
      <c r="AY7040" s="94" t="e">
        <f>VLOOKUP(C7040,#REF!, 2,FALSE)</f>
        <v>#REF!</v>
      </c>
      <c r="BM7040" s="18" t="s">
        <v>12531</v>
      </c>
      <c r="BN7040" s="18" t="s">
        <v>2998</v>
      </c>
      <c r="BO7040" s="18" t="s">
        <v>12532</v>
      </c>
      <c r="BU7040" s="18" t="s">
        <v>12531</v>
      </c>
      <c r="BV7040" s="18" t="s">
        <v>2998</v>
      </c>
      <c r="BW7040" s="18" t="s">
        <v>12532</v>
      </c>
    </row>
    <row r="7041" spans="51:75" x14ac:dyDescent="0.3">
      <c r="AY7041" s="94" t="e">
        <f>VLOOKUP(C7041,#REF!, 2,FALSE)</f>
        <v>#REF!</v>
      </c>
      <c r="BM7041" s="18" t="s">
        <v>12533</v>
      </c>
      <c r="BN7041" s="18" t="s">
        <v>2998</v>
      </c>
      <c r="BO7041" s="18" t="s">
        <v>12534</v>
      </c>
      <c r="BU7041" s="18" t="s">
        <v>12533</v>
      </c>
      <c r="BV7041" s="18" t="s">
        <v>2998</v>
      </c>
      <c r="BW7041" s="18" t="s">
        <v>12534</v>
      </c>
    </row>
    <row r="7042" spans="51:75" x14ac:dyDescent="0.3">
      <c r="AY7042" s="94" t="e">
        <f>VLOOKUP(C7042,#REF!, 2,FALSE)</f>
        <v>#REF!</v>
      </c>
      <c r="BM7042" s="18" t="s">
        <v>12536</v>
      </c>
      <c r="BN7042" s="18" t="s">
        <v>2998</v>
      </c>
      <c r="BO7042" s="18" t="s">
        <v>4488</v>
      </c>
      <c r="BU7042" s="18" t="s">
        <v>12536</v>
      </c>
      <c r="BV7042" s="18" t="s">
        <v>2998</v>
      </c>
      <c r="BW7042" s="18" t="s">
        <v>4488</v>
      </c>
    </row>
    <row r="7043" spans="51:75" x14ac:dyDescent="0.3">
      <c r="AY7043" s="94" t="e">
        <f>VLOOKUP(C7043,#REF!, 2,FALSE)</f>
        <v>#REF!</v>
      </c>
      <c r="BM7043" s="18" t="s">
        <v>12538</v>
      </c>
      <c r="BN7043" s="18" t="s">
        <v>2998</v>
      </c>
      <c r="BO7043" s="18" t="s">
        <v>2082</v>
      </c>
      <c r="BU7043" s="18" t="s">
        <v>12538</v>
      </c>
      <c r="BV7043" s="18" t="s">
        <v>2998</v>
      </c>
      <c r="BW7043" s="18" t="s">
        <v>2082</v>
      </c>
    </row>
    <row r="7044" spans="51:75" x14ac:dyDescent="0.3">
      <c r="AY7044" s="94" t="e">
        <f>VLOOKUP(C7044,#REF!, 2,FALSE)</f>
        <v>#REF!</v>
      </c>
      <c r="BM7044" s="18" t="s">
        <v>12539</v>
      </c>
      <c r="BN7044" s="18" t="s">
        <v>2998</v>
      </c>
      <c r="BO7044" s="18" t="s">
        <v>12540</v>
      </c>
      <c r="BU7044" s="18" t="s">
        <v>12539</v>
      </c>
      <c r="BV7044" s="18" t="s">
        <v>2998</v>
      </c>
      <c r="BW7044" s="18" t="s">
        <v>12540</v>
      </c>
    </row>
    <row r="7045" spans="51:75" x14ac:dyDescent="0.3">
      <c r="AY7045" s="94" t="e">
        <f>VLOOKUP(C7045,#REF!, 2,FALSE)</f>
        <v>#REF!</v>
      </c>
      <c r="BM7045" s="18" t="s">
        <v>12541</v>
      </c>
      <c r="BN7045" s="18" t="s">
        <v>2998</v>
      </c>
      <c r="BO7045" s="18" t="s">
        <v>8564</v>
      </c>
      <c r="BU7045" s="18" t="s">
        <v>12541</v>
      </c>
      <c r="BV7045" s="18" t="s">
        <v>2998</v>
      </c>
      <c r="BW7045" s="18" t="s">
        <v>8564</v>
      </c>
    </row>
    <row r="7046" spans="51:75" x14ac:dyDescent="0.3">
      <c r="AY7046" s="94" t="e">
        <f>VLOOKUP(C7046,#REF!, 2,FALSE)</f>
        <v>#REF!</v>
      </c>
      <c r="BM7046" s="18" t="s">
        <v>2164</v>
      </c>
      <c r="BN7046" s="18" t="s">
        <v>2998</v>
      </c>
      <c r="BO7046" s="18" t="s">
        <v>10260</v>
      </c>
      <c r="BU7046" s="18" t="s">
        <v>2164</v>
      </c>
      <c r="BV7046" s="18" t="s">
        <v>2998</v>
      </c>
      <c r="BW7046" s="18" t="s">
        <v>10260</v>
      </c>
    </row>
    <row r="7047" spans="51:75" x14ac:dyDescent="0.3">
      <c r="AY7047" s="94" t="e">
        <f>VLOOKUP(C7047,#REF!, 2,FALSE)</f>
        <v>#REF!</v>
      </c>
      <c r="BM7047" s="18" t="s">
        <v>12542</v>
      </c>
      <c r="BN7047" s="18" t="s">
        <v>2998</v>
      </c>
      <c r="BO7047" s="18" t="s">
        <v>8052</v>
      </c>
      <c r="BU7047" s="18" t="s">
        <v>12542</v>
      </c>
      <c r="BV7047" s="18" t="s">
        <v>2998</v>
      </c>
      <c r="BW7047" s="18" t="s">
        <v>8052</v>
      </c>
    </row>
    <row r="7048" spans="51:75" x14ac:dyDescent="0.3">
      <c r="AY7048" s="94" t="e">
        <f>VLOOKUP(C7048,#REF!, 2,FALSE)</f>
        <v>#REF!</v>
      </c>
      <c r="BM7048" s="18" t="s">
        <v>12543</v>
      </c>
      <c r="BN7048" s="18" t="s">
        <v>2998</v>
      </c>
      <c r="BO7048" s="18" t="s">
        <v>8497</v>
      </c>
      <c r="BU7048" s="18" t="s">
        <v>12543</v>
      </c>
      <c r="BV7048" s="18" t="s">
        <v>2998</v>
      </c>
      <c r="BW7048" s="18" t="s">
        <v>8497</v>
      </c>
    </row>
    <row r="7049" spans="51:75" x14ac:dyDescent="0.3">
      <c r="AY7049" s="94" t="e">
        <f>VLOOKUP(C7049,#REF!, 2,FALSE)</f>
        <v>#REF!</v>
      </c>
      <c r="BM7049" s="18" t="s">
        <v>12544</v>
      </c>
      <c r="BN7049" s="18" t="s">
        <v>2998</v>
      </c>
      <c r="BO7049" s="18" t="s">
        <v>12545</v>
      </c>
      <c r="BU7049" s="18" t="s">
        <v>12544</v>
      </c>
      <c r="BV7049" s="18" t="s">
        <v>2998</v>
      </c>
      <c r="BW7049" s="18" t="s">
        <v>12545</v>
      </c>
    </row>
    <row r="7050" spans="51:75" x14ac:dyDescent="0.3">
      <c r="AY7050" s="94" t="e">
        <f>VLOOKUP(C7050,#REF!, 2,FALSE)</f>
        <v>#REF!</v>
      </c>
      <c r="BM7050" s="18" t="s">
        <v>2165</v>
      </c>
      <c r="BN7050" s="18" t="s">
        <v>2998</v>
      </c>
      <c r="BO7050" s="18" t="s">
        <v>12546</v>
      </c>
      <c r="BU7050" s="18" t="s">
        <v>2165</v>
      </c>
      <c r="BV7050" s="18" t="s">
        <v>2998</v>
      </c>
      <c r="BW7050" s="18" t="s">
        <v>12546</v>
      </c>
    </row>
    <row r="7051" spans="51:75" x14ac:dyDescent="0.3">
      <c r="AY7051" s="94" t="e">
        <f>VLOOKUP(C7051,#REF!, 2,FALSE)</f>
        <v>#REF!</v>
      </c>
      <c r="BM7051" s="18" t="s">
        <v>12547</v>
      </c>
      <c r="BN7051" s="18" t="s">
        <v>2998</v>
      </c>
      <c r="BO7051" s="18" t="s">
        <v>3764</v>
      </c>
      <c r="BU7051" s="18" t="s">
        <v>12547</v>
      </c>
      <c r="BV7051" s="18" t="s">
        <v>2998</v>
      </c>
      <c r="BW7051" s="18" t="s">
        <v>3764</v>
      </c>
    </row>
    <row r="7052" spans="51:75" x14ac:dyDescent="0.3">
      <c r="AY7052" s="94" t="e">
        <f>VLOOKUP(C7052,#REF!, 2,FALSE)</f>
        <v>#REF!</v>
      </c>
      <c r="BM7052" s="18" t="s">
        <v>12548</v>
      </c>
      <c r="BN7052" s="18" t="s">
        <v>2998</v>
      </c>
      <c r="BO7052" s="18" t="s">
        <v>12549</v>
      </c>
      <c r="BU7052" s="18" t="s">
        <v>12548</v>
      </c>
      <c r="BV7052" s="18" t="s">
        <v>2998</v>
      </c>
      <c r="BW7052" s="18" t="s">
        <v>12549</v>
      </c>
    </row>
    <row r="7053" spans="51:75" x14ac:dyDescent="0.3">
      <c r="AY7053" s="94" t="e">
        <f>VLOOKUP(C7053,#REF!, 2,FALSE)</f>
        <v>#REF!</v>
      </c>
      <c r="BM7053" s="18" t="s">
        <v>12550</v>
      </c>
      <c r="BN7053" s="18" t="s">
        <v>2998</v>
      </c>
      <c r="BO7053" s="18" t="s">
        <v>12551</v>
      </c>
      <c r="BU7053" s="18" t="s">
        <v>12550</v>
      </c>
      <c r="BV7053" s="18" t="s">
        <v>2998</v>
      </c>
      <c r="BW7053" s="18" t="s">
        <v>12551</v>
      </c>
    </row>
    <row r="7054" spans="51:75" x14ac:dyDescent="0.3">
      <c r="AY7054" s="94" t="e">
        <f>VLOOKUP(C7054,#REF!, 2,FALSE)</f>
        <v>#REF!</v>
      </c>
      <c r="BM7054" s="18" t="s">
        <v>12552</v>
      </c>
      <c r="BN7054" s="18" t="s">
        <v>2998</v>
      </c>
      <c r="BO7054" s="18" t="s">
        <v>932</v>
      </c>
      <c r="BU7054" s="18" t="s">
        <v>12552</v>
      </c>
      <c r="BV7054" s="18" t="s">
        <v>2998</v>
      </c>
      <c r="BW7054" s="18" t="s">
        <v>932</v>
      </c>
    </row>
    <row r="7055" spans="51:75" x14ac:dyDescent="0.3">
      <c r="AY7055" s="94" t="e">
        <f>VLOOKUP(C7055,#REF!, 2,FALSE)</f>
        <v>#REF!</v>
      </c>
      <c r="BM7055" s="18" t="s">
        <v>12553</v>
      </c>
      <c r="BN7055" s="18" t="s">
        <v>2998</v>
      </c>
      <c r="BO7055" s="18" t="s">
        <v>2998</v>
      </c>
      <c r="BU7055" s="18" t="s">
        <v>12553</v>
      </c>
      <c r="BV7055" s="18" t="s">
        <v>2998</v>
      </c>
      <c r="BW7055" s="18" t="s">
        <v>2998</v>
      </c>
    </row>
    <row r="7056" spans="51:75" x14ac:dyDescent="0.3">
      <c r="AY7056" s="94" t="e">
        <f>VLOOKUP(C7056,#REF!, 2,FALSE)</f>
        <v>#REF!</v>
      </c>
      <c r="BM7056" s="18" t="s">
        <v>12554</v>
      </c>
      <c r="BN7056" s="18" t="s">
        <v>2998</v>
      </c>
      <c r="BO7056" s="18" t="s">
        <v>7996</v>
      </c>
      <c r="BU7056" s="18" t="s">
        <v>12554</v>
      </c>
      <c r="BV7056" s="18" t="s">
        <v>2998</v>
      </c>
      <c r="BW7056" s="18" t="s">
        <v>7996</v>
      </c>
    </row>
    <row r="7057" spans="51:75" x14ac:dyDescent="0.3">
      <c r="AY7057" s="94" t="e">
        <f>VLOOKUP(C7057,#REF!, 2,FALSE)</f>
        <v>#REF!</v>
      </c>
      <c r="BM7057" s="18" t="s">
        <v>12555</v>
      </c>
      <c r="BN7057" s="18" t="s">
        <v>2998</v>
      </c>
      <c r="BO7057" s="18" t="s">
        <v>12556</v>
      </c>
      <c r="BU7057" s="18" t="s">
        <v>12555</v>
      </c>
      <c r="BV7057" s="18" t="s">
        <v>2998</v>
      </c>
      <c r="BW7057" s="18" t="s">
        <v>12556</v>
      </c>
    </row>
    <row r="7058" spans="51:75" x14ac:dyDescent="0.3">
      <c r="AY7058" s="94" t="e">
        <f>VLOOKUP(C7058,#REF!, 2,FALSE)</f>
        <v>#REF!</v>
      </c>
      <c r="BM7058" s="18" t="s">
        <v>12557</v>
      </c>
      <c r="BN7058" s="18" t="s">
        <v>2998</v>
      </c>
      <c r="BO7058" s="18" t="s">
        <v>8983</v>
      </c>
      <c r="BU7058" s="18" t="s">
        <v>12557</v>
      </c>
      <c r="BV7058" s="18" t="s">
        <v>2998</v>
      </c>
      <c r="BW7058" s="18" t="s">
        <v>8983</v>
      </c>
    </row>
    <row r="7059" spans="51:75" x14ac:dyDescent="0.3">
      <c r="AY7059" s="94" t="e">
        <f>VLOOKUP(C7059,#REF!, 2,FALSE)</f>
        <v>#REF!</v>
      </c>
      <c r="BM7059" s="18" t="s">
        <v>2166</v>
      </c>
      <c r="BN7059" s="18" t="s">
        <v>2998</v>
      </c>
      <c r="BO7059" s="18" t="s">
        <v>6017</v>
      </c>
      <c r="BU7059" s="18" t="s">
        <v>2166</v>
      </c>
      <c r="BV7059" s="18" t="s">
        <v>2998</v>
      </c>
      <c r="BW7059" s="18" t="s">
        <v>6017</v>
      </c>
    </row>
    <row r="7060" spans="51:75" x14ac:dyDescent="0.3">
      <c r="AY7060" s="94" t="e">
        <f>VLOOKUP(C7060,#REF!, 2,FALSE)</f>
        <v>#REF!</v>
      </c>
      <c r="BM7060" s="18" t="s">
        <v>12558</v>
      </c>
      <c r="BN7060" s="18" t="s">
        <v>2998</v>
      </c>
      <c r="BO7060" s="18" t="s">
        <v>7716</v>
      </c>
      <c r="BU7060" s="18" t="s">
        <v>12558</v>
      </c>
      <c r="BV7060" s="18" t="s">
        <v>2998</v>
      </c>
      <c r="BW7060" s="18" t="s">
        <v>7716</v>
      </c>
    </row>
    <row r="7061" spans="51:75" x14ac:dyDescent="0.3">
      <c r="AY7061" s="94" t="e">
        <f>VLOOKUP(C7061,#REF!, 2,FALSE)</f>
        <v>#REF!</v>
      </c>
      <c r="BM7061" s="18" t="s">
        <v>12559</v>
      </c>
      <c r="BN7061" s="18" t="s">
        <v>2998</v>
      </c>
      <c r="BO7061" s="18" t="s">
        <v>12560</v>
      </c>
      <c r="BU7061" s="18" t="s">
        <v>12559</v>
      </c>
      <c r="BV7061" s="18" t="s">
        <v>2998</v>
      </c>
      <c r="BW7061" s="18" t="s">
        <v>12560</v>
      </c>
    </row>
    <row r="7062" spans="51:75" x14ac:dyDescent="0.3">
      <c r="AY7062" s="94" t="e">
        <f>VLOOKUP(C7062,#REF!, 2,FALSE)</f>
        <v>#REF!</v>
      </c>
      <c r="BM7062" s="18" t="s">
        <v>12561</v>
      </c>
      <c r="BN7062" s="18" t="s">
        <v>2998</v>
      </c>
      <c r="BO7062" s="18" t="s">
        <v>10808</v>
      </c>
      <c r="BU7062" s="18" t="s">
        <v>12561</v>
      </c>
      <c r="BV7062" s="18" t="s">
        <v>2998</v>
      </c>
      <c r="BW7062" s="18" t="s">
        <v>10808</v>
      </c>
    </row>
    <row r="7063" spans="51:75" x14ac:dyDescent="0.3">
      <c r="AY7063" s="94" t="e">
        <f>VLOOKUP(C7063,#REF!, 2,FALSE)</f>
        <v>#REF!</v>
      </c>
      <c r="BM7063" s="18" t="s">
        <v>12562</v>
      </c>
      <c r="BN7063" s="18" t="s">
        <v>814</v>
      </c>
      <c r="BO7063" s="18" t="s">
        <v>8770</v>
      </c>
      <c r="BU7063" s="18" t="s">
        <v>12562</v>
      </c>
      <c r="BV7063" s="18" t="s">
        <v>814</v>
      </c>
      <c r="BW7063" s="18" t="s">
        <v>8770</v>
      </c>
    </row>
    <row r="7064" spans="51:75" x14ac:dyDescent="0.3">
      <c r="AY7064" s="94" t="e">
        <f>VLOOKUP(C7064,#REF!, 2,FALSE)</f>
        <v>#REF!</v>
      </c>
      <c r="BM7064" s="18" t="s">
        <v>12563</v>
      </c>
      <c r="BN7064" s="18" t="s">
        <v>811</v>
      </c>
      <c r="BO7064" s="18" t="s">
        <v>9670</v>
      </c>
      <c r="BU7064" s="18" t="s">
        <v>12563</v>
      </c>
      <c r="BV7064" s="18" t="s">
        <v>811</v>
      </c>
      <c r="BW7064" s="18" t="s">
        <v>9670</v>
      </c>
    </row>
    <row r="7065" spans="51:75" x14ac:dyDescent="0.3">
      <c r="AY7065" s="94" t="e">
        <f>VLOOKUP(C7065,#REF!, 2,FALSE)</f>
        <v>#REF!</v>
      </c>
      <c r="BM7065" s="18" t="s">
        <v>12564</v>
      </c>
      <c r="BN7065" s="18" t="s">
        <v>2998</v>
      </c>
      <c r="BO7065" s="18" t="s">
        <v>1847</v>
      </c>
      <c r="BU7065" s="18" t="s">
        <v>12564</v>
      </c>
      <c r="BV7065" s="18" t="s">
        <v>2998</v>
      </c>
      <c r="BW7065" s="18" t="s">
        <v>1847</v>
      </c>
    </row>
    <row r="7066" spans="51:75" x14ac:dyDescent="0.3">
      <c r="AY7066" s="94" t="e">
        <f>VLOOKUP(C7066,#REF!, 2,FALSE)</f>
        <v>#REF!</v>
      </c>
      <c r="BM7066" s="18" t="s">
        <v>12565</v>
      </c>
      <c r="BN7066" s="18" t="s">
        <v>2998</v>
      </c>
      <c r="BO7066" s="18" t="s">
        <v>12566</v>
      </c>
      <c r="BU7066" s="18" t="s">
        <v>12565</v>
      </c>
      <c r="BV7066" s="18" t="s">
        <v>2998</v>
      </c>
      <c r="BW7066" s="18" t="s">
        <v>12566</v>
      </c>
    </row>
    <row r="7067" spans="51:75" x14ac:dyDescent="0.3">
      <c r="AY7067" s="94" t="e">
        <f>VLOOKUP(C7067,#REF!, 2,FALSE)</f>
        <v>#REF!</v>
      </c>
      <c r="BM7067" s="18" t="s">
        <v>12567</v>
      </c>
      <c r="BN7067" s="18" t="s">
        <v>2998</v>
      </c>
      <c r="BO7067" s="18" t="s">
        <v>1455</v>
      </c>
      <c r="BU7067" s="18" t="s">
        <v>12567</v>
      </c>
      <c r="BV7067" s="18" t="s">
        <v>2998</v>
      </c>
      <c r="BW7067" s="18" t="s">
        <v>1455</v>
      </c>
    </row>
    <row r="7068" spans="51:75" x14ac:dyDescent="0.3">
      <c r="AY7068" s="94" t="e">
        <f>VLOOKUP(C7068,#REF!, 2,FALSE)</f>
        <v>#REF!</v>
      </c>
      <c r="BM7068" s="18" t="s">
        <v>12568</v>
      </c>
      <c r="BN7068" s="18" t="s">
        <v>2998</v>
      </c>
      <c r="BO7068" s="18" t="s">
        <v>12569</v>
      </c>
      <c r="BU7068" s="18" t="s">
        <v>12568</v>
      </c>
      <c r="BV7068" s="18" t="s">
        <v>2998</v>
      </c>
      <c r="BW7068" s="18" t="s">
        <v>12569</v>
      </c>
    </row>
    <row r="7069" spans="51:75" x14ac:dyDescent="0.3">
      <c r="AY7069" s="94" t="e">
        <f>VLOOKUP(C7069,#REF!, 2,FALSE)</f>
        <v>#REF!</v>
      </c>
      <c r="BM7069" s="18" t="s">
        <v>12570</v>
      </c>
      <c r="BN7069" s="18" t="s">
        <v>2998</v>
      </c>
      <c r="BO7069" s="18" t="s">
        <v>12571</v>
      </c>
      <c r="BU7069" s="18" t="s">
        <v>12570</v>
      </c>
      <c r="BV7069" s="18" t="s">
        <v>2998</v>
      </c>
      <c r="BW7069" s="18" t="s">
        <v>12571</v>
      </c>
    </row>
    <row r="7070" spans="51:75" x14ac:dyDescent="0.3">
      <c r="AY7070" s="94" t="e">
        <f>VLOOKUP(C7070,#REF!, 2,FALSE)</f>
        <v>#REF!</v>
      </c>
      <c r="BM7070" s="18" t="s">
        <v>12572</v>
      </c>
      <c r="BN7070" s="18" t="s">
        <v>2998</v>
      </c>
      <c r="BO7070" s="18" t="s">
        <v>950</v>
      </c>
      <c r="BU7070" s="18" t="s">
        <v>12572</v>
      </c>
      <c r="BV7070" s="18" t="s">
        <v>2998</v>
      </c>
      <c r="BW7070" s="18" t="s">
        <v>950</v>
      </c>
    </row>
    <row r="7071" spans="51:75" x14ac:dyDescent="0.3">
      <c r="AY7071" s="94" t="e">
        <f>VLOOKUP(C7071,#REF!, 2,FALSE)</f>
        <v>#REF!</v>
      </c>
      <c r="BM7071" s="18" t="s">
        <v>12573</v>
      </c>
      <c r="BN7071" s="18" t="s">
        <v>2998</v>
      </c>
      <c r="BO7071" s="18" t="s">
        <v>1213</v>
      </c>
      <c r="BU7071" s="18" t="s">
        <v>12573</v>
      </c>
      <c r="BV7071" s="18" t="s">
        <v>2998</v>
      </c>
      <c r="BW7071" s="18" t="s">
        <v>1213</v>
      </c>
    </row>
    <row r="7072" spans="51:75" x14ac:dyDescent="0.3">
      <c r="AY7072" s="94" t="e">
        <f>VLOOKUP(C7072,#REF!, 2,FALSE)</f>
        <v>#REF!</v>
      </c>
      <c r="BM7072" s="18" t="s">
        <v>12574</v>
      </c>
      <c r="BN7072" s="18" t="s">
        <v>2998</v>
      </c>
      <c r="BO7072" s="18" t="s">
        <v>2081</v>
      </c>
      <c r="BU7072" s="18" t="s">
        <v>12574</v>
      </c>
      <c r="BV7072" s="18" t="s">
        <v>2998</v>
      </c>
      <c r="BW7072" s="18" t="s">
        <v>2081</v>
      </c>
    </row>
    <row r="7073" spans="51:75" x14ac:dyDescent="0.3">
      <c r="AY7073" s="94" t="e">
        <f>VLOOKUP(C7073,#REF!, 2,FALSE)</f>
        <v>#REF!</v>
      </c>
      <c r="BM7073" s="18" t="s">
        <v>2167</v>
      </c>
      <c r="BN7073" s="18" t="s">
        <v>2998</v>
      </c>
      <c r="BO7073" s="18" t="s">
        <v>12575</v>
      </c>
      <c r="BU7073" s="18" t="s">
        <v>2167</v>
      </c>
      <c r="BV7073" s="18" t="s">
        <v>2998</v>
      </c>
      <c r="BW7073" s="18" t="s">
        <v>12575</v>
      </c>
    </row>
    <row r="7074" spans="51:75" x14ac:dyDescent="0.3">
      <c r="AY7074" s="94" t="e">
        <f>VLOOKUP(C7074,#REF!, 2,FALSE)</f>
        <v>#REF!</v>
      </c>
      <c r="BM7074" s="18" t="s">
        <v>12576</v>
      </c>
      <c r="BN7074" s="18" t="s">
        <v>3024</v>
      </c>
      <c r="BO7074" s="18" t="s">
        <v>2151</v>
      </c>
      <c r="BU7074" s="18" t="s">
        <v>12576</v>
      </c>
      <c r="BV7074" s="18" t="s">
        <v>3024</v>
      </c>
      <c r="BW7074" s="18" t="s">
        <v>2151</v>
      </c>
    </row>
    <row r="7075" spans="51:75" x14ac:dyDescent="0.3">
      <c r="AY7075" s="94" t="e">
        <f>VLOOKUP(C7075,#REF!, 2,FALSE)</f>
        <v>#REF!</v>
      </c>
      <c r="BM7075" s="18" t="s">
        <v>12577</v>
      </c>
      <c r="BN7075" s="18" t="s">
        <v>2998</v>
      </c>
      <c r="BO7075" s="18" t="s">
        <v>5173</v>
      </c>
      <c r="BU7075" s="18" t="s">
        <v>12577</v>
      </c>
      <c r="BV7075" s="18" t="s">
        <v>2998</v>
      </c>
      <c r="BW7075" s="18" t="s">
        <v>5173</v>
      </c>
    </row>
    <row r="7076" spans="51:75" x14ac:dyDescent="0.3">
      <c r="AY7076" s="94" t="e">
        <f>VLOOKUP(C7076,#REF!, 2,FALSE)</f>
        <v>#REF!</v>
      </c>
      <c r="BM7076" s="18" t="s">
        <v>12578</v>
      </c>
      <c r="BN7076" s="18" t="s">
        <v>2998</v>
      </c>
      <c r="BO7076" s="18" t="s">
        <v>7411</v>
      </c>
      <c r="BU7076" s="18" t="s">
        <v>12578</v>
      </c>
      <c r="BV7076" s="18" t="s">
        <v>2998</v>
      </c>
      <c r="BW7076" s="18" t="s">
        <v>7411</v>
      </c>
    </row>
    <row r="7077" spans="51:75" x14ac:dyDescent="0.3">
      <c r="AY7077" s="94" t="e">
        <f>VLOOKUP(C7077,#REF!, 2,FALSE)</f>
        <v>#REF!</v>
      </c>
      <c r="BM7077" s="18" t="s">
        <v>12579</v>
      </c>
      <c r="BN7077" s="18" t="s">
        <v>2998</v>
      </c>
      <c r="BO7077" s="18" t="s">
        <v>2998</v>
      </c>
      <c r="BU7077" s="18" t="s">
        <v>12579</v>
      </c>
      <c r="BV7077" s="18" t="s">
        <v>2998</v>
      </c>
      <c r="BW7077" s="18" t="s">
        <v>2998</v>
      </c>
    </row>
    <row r="7078" spans="51:75" x14ac:dyDescent="0.3">
      <c r="AY7078" s="94" t="e">
        <f>VLOOKUP(C7078,#REF!, 2,FALSE)</f>
        <v>#REF!</v>
      </c>
      <c r="BM7078" s="18" t="s">
        <v>2168</v>
      </c>
      <c r="BN7078" s="18" t="s">
        <v>2998</v>
      </c>
      <c r="BO7078" s="18" t="s">
        <v>3578</v>
      </c>
      <c r="BU7078" s="18" t="s">
        <v>2168</v>
      </c>
      <c r="BV7078" s="18" t="s">
        <v>2998</v>
      </c>
      <c r="BW7078" s="18" t="s">
        <v>3578</v>
      </c>
    </row>
    <row r="7079" spans="51:75" x14ac:dyDescent="0.3">
      <c r="AY7079" s="94" t="e">
        <f>VLOOKUP(C7079,#REF!, 2,FALSE)</f>
        <v>#REF!</v>
      </c>
      <c r="BM7079" s="18" t="s">
        <v>2169</v>
      </c>
      <c r="BN7079" s="18" t="s">
        <v>747</v>
      </c>
      <c r="BO7079" s="18" t="s">
        <v>12580</v>
      </c>
      <c r="BU7079" s="18" t="s">
        <v>2169</v>
      </c>
      <c r="BV7079" s="18" t="s">
        <v>747</v>
      </c>
      <c r="BW7079" s="18" t="s">
        <v>12580</v>
      </c>
    </row>
    <row r="7080" spans="51:75" x14ac:dyDescent="0.3">
      <c r="AY7080" s="94" t="e">
        <f>VLOOKUP(C7080,#REF!, 2,FALSE)</f>
        <v>#REF!</v>
      </c>
      <c r="BM7080" s="18" t="s">
        <v>12581</v>
      </c>
      <c r="BN7080" s="18" t="s">
        <v>2998</v>
      </c>
      <c r="BO7080" s="18" t="s">
        <v>12582</v>
      </c>
      <c r="BU7080" s="18" t="s">
        <v>12581</v>
      </c>
      <c r="BV7080" s="18" t="s">
        <v>2998</v>
      </c>
      <c r="BW7080" s="18" t="s">
        <v>12582</v>
      </c>
    </row>
    <row r="7081" spans="51:75" x14ac:dyDescent="0.3">
      <c r="AY7081" s="94" t="e">
        <f>VLOOKUP(C7081,#REF!, 2,FALSE)</f>
        <v>#REF!</v>
      </c>
      <c r="BM7081" s="18" t="s">
        <v>12583</v>
      </c>
      <c r="BN7081" s="18" t="s">
        <v>642</v>
      </c>
      <c r="BO7081" s="18" t="s">
        <v>11952</v>
      </c>
      <c r="BU7081" s="18" t="s">
        <v>12583</v>
      </c>
      <c r="BV7081" s="18" t="s">
        <v>642</v>
      </c>
      <c r="BW7081" s="18" t="s">
        <v>11952</v>
      </c>
    </row>
    <row r="7082" spans="51:75" x14ac:dyDescent="0.3">
      <c r="AY7082" s="94" t="e">
        <f>VLOOKUP(C7082,#REF!, 2,FALSE)</f>
        <v>#REF!</v>
      </c>
      <c r="BM7082" s="18" t="s">
        <v>47</v>
      </c>
      <c r="BN7082" s="18" t="s">
        <v>2998</v>
      </c>
      <c r="BO7082" s="18" t="s">
        <v>11551</v>
      </c>
      <c r="BU7082" s="18" t="s">
        <v>47</v>
      </c>
      <c r="BV7082" s="18" t="s">
        <v>2998</v>
      </c>
      <c r="BW7082" s="18" t="s">
        <v>11551</v>
      </c>
    </row>
    <row r="7083" spans="51:75" x14ac:dyDescent="0.3">
      <c r="AY7083" s="94" t="e">
        <f>VLOOKUP(C7083,#REF!, 2,FALSE)</f>
        <v>#REF!</v>
      </c>
      <c r="BM7083" s="18" t="s">
        <v>12584</v>
      </c>
      <c r="BN7083" s="18" t="s">
        <v>2998</v>
      </c>
      <c r="BO7083" s="18" t="s">
        <v>2202</v>
      </c>
      <c r="BU7083" s="18" t="s">
        <v>12584</v>
      </c>
      <c r="BV7083" s="18" t="s">
        <v>2998</v>
      </c>
      <c r="BW7083" s="18" t="s">
        <v>2202</v>
      </c>
    </row>
    <row r="7084" spans="51:75" x14ac:dyDescent="0.3">
      <c r="AY7084" s="94" t="e">
        <f>VLOOKUP(C7084,#REF!, 2,FALSE)</f>
        <v>#REF!</v>
      </c>
      <c r="BM7084" s="18" t="s">
        <v>12585</v>
      </c>
      <c r="BN7084" s="18" t="s">
        <v>2998</v>
      </c>
      <c r="BO7084" s="18" t="s">
        <v>8407</v>
      </c>
      <c r="BU7084" s="18" t="s">
        <v>12585</v>
      </c>
      <c r="BV7084" s="18" t="s">
        <v>2998</v>
      </c>
      <c r="BW7084" s="18" t="s">
        <v>8407</v>
      </c>
    </row>
    <row r="7085" spans="51:75" x14ac:dyDescent="0.3">
      <c r="AY7085" s="94" t="e">
        <f>VLOOKUP(C7085,#REF!, 2,FALSE)</f>
        <v>#REF!</v>
      </c>
      <c r="BM7085" s="18" t="s">
        <v>12586</v>
      </c>
      <c r="BN7085" s="18" t="s">
        <v>2998</v>
      </c>
      <c r="BO7085" s="18" t="s">
        <v>5255</v>
      </c>
      <c r="BU7085" s="18" t="s">
        <v>12586</v>
      </c>
      <c r="BV7085" s="18" t="s">
        <v>2998</v>
      </c>
      <c r="BW7085" s="18" t="s">
        <v>5255</v>
      </c>
    </row>
    <row r="7086" spans="51:75" x14ac:dyDescent="0.3">
      <c r="AY7086" s="94" t="e">
        <f>VLOOKUP(C7086,#REF!, 2,FALSE)</f>
        <v>#REF!</v>
      </c>
      <c r="BM7086" s="18" t="s">
        <v>2170</v>
      </c>
      <c r="BN7086" s="18" t="s">
        <v>2998</v>
      </c>
      <c r="BO7086" s="18" t="s">
        <v>5732</v>
      </c>
      <c r="BU7086" s="18" t="s">
        <v>2170</v>
      </c>
      <c r="BV7086" s="18" t="s">
        <v>2998</v>
      </c>
      <c r="BW7086" s="18" t="s">
        <v>5732</v>
      </c>
    </row>
    <row r="7087" spans="51:75" x14ac:dyDescent="0.3">
      <c r="AY7087" s="94" t="e">
        <f>VLOOKUP(C7087,#REF!, 2,FALSE)</f>
        <v>#REF!</v>
      </c>
      <c r="BM7087" s="18" t="s">
        <v>12587</v>
      </c>
      <c r="BN7087" s="18" t="s">
        <v>2998</v>
      </c>
      <c r="BO7087" s="18" t="s">
        <v>8895</v>
      </c>
      <c r="BU7087" s="18" t="s">
        <v>12587</v>
      </c>
      <c r="BV7087" s="18" t="s">
        <v>2998</v>
      </c>
      <c r="BW7087" s="18" t="s">
        <v>8895</v>
      </c>
    </row>
    <row r="7088" spans="51:75" x14ac:dyDescent="0.3">
      <c r="AY7088" s="94" t="e">
        <f>VLOOKUP(C7088,#REF!, 2,FALSE)</f>
        <v>#REF!</v>
      </c>
      <c r="BM7088" s="18" t="s">
        <v>12588</v>
      </c>
      <c r="BN7088" s="18" t="s">
        <v>2998</v>
      </c>
      <c r="BO7088" s="18" t="s">
        <v>10349</v>
      </c>
      <c r="BU7088" s="18" t="s">
        <v>12588</v>
      </c>
      <c r="BV7088" s="18" t="s">
        <v>2998</v>
      </c>
      <c r="BW7088" s="18" t="s">
        <v>10349</v>
      </c>
    </row>
    <row r="7089" spans="51:75" x14ac:dyDescent="0.3">
      <c r="AY7089" s="94" t="e">
        <f>VLOOKUP(C7089,#REF!, 2,FALSE)</f>
        <v>#REF!</v>
      </c>
      <c r="BM7089" s="18" t="s">
        <v>12589</v>
      </c>
      <c r="BN7089" s="18" t="s">
        <v>2998</v>
      </c>
      <c r="BO7089" s="18" t="s">
        <v>12184</v>
      </c>
      <c r="BU7089" s="18" t="s">
        <v>12589</v>
      </c>
      <c r="BV7089" s="18" t="s">
        <v>2998</v>
      </c>
      <c r="BW7089" s="18" t="s">
        <v>12184</v>
      </c>
    </row>
    <row r="7090" spans="51:75" x14ac:dyDescent="0.3">
      <c r="AY7090" s="94" t="e">
        <f>VLOOKUP(C7090,#REF!, 2,FALSE)</f>
        <v>#REF!</v>
      </c>
      <c r="BM7090" s="18" t="s">
        <v>12590</v>
      </c>
      <c r="BN7090" s="18" t="s">
        <v>2998</v>
      </c>
      <c r="BO7090" s="18" t="s">
        <v>7469</v>
      </c>
      <c r="BU7090" s="18" t="s">
        <v>12590</v>
      </c>
      <c r="BV7090" s="18" t="s">
        <v>2998</v>
      </c>
      <c r="BW7090" s="18" t="s">
        <v>7469</v>
      </c>
    </row>
    <row r="7091" spans="51:75" x14ac:dyDescent="0.3">
      <c r="AY7091" s="94" t="e">
        <f>VLOOKUP(C7091,#REF!, 2,FALSE)</f>
        <v>#REF!</v>
      </c>
      <c r="BM7091" s="18" t="s">
        <v>12591</v>
      </c>
      <c r="BN7091" s="18" t="s">
        <v>2998</v>
      </c>
      <c r="BO7091" s="18" t="s">
        <v>12592</v>
      </c>
      <c r="BU7091" s="18" t="s">
        <v>12591</v>
      </c>
      <c r="BV7091" s="18" t="s">
        <v>2998</v>
      </c>
      <c r="BW7091" s="18" t="s">
        <v>12592</v>
      </c>
    </row>
    <row r="7092" spans="51:75" x14ac:dyDescent="0.3">
      <c r="AY7092" s="94" t="e">
        <f>VLOOKUP(C7092,#REF!, 2,FALSE)</f>
        <v>#REF!</v>
      </c>
      <c r="BM7092" s="18" t="s">
        <v>12593</v>
      </c>
      <c r="BN7092" s="18" t="s">
        <v>2998</v>
      </c>
      <c r="BO7092" s="18" t="s">
        <v>12594</v>
      </c>
      <c r="BU7092" s="18" t="s">
        <v>12593</v>
      </c>
      <c r="BV7092" s="18" t="s">
        <v>2998</v>
      </c>
      <c r="BW7092" s="18" t="s">
        <v>12594</v>
      </c>
    </row>
    <row r="7093" spans="51:75" x14ac:dyDescent="0.3">
      <c r="AY7093" s="94" t="e">
        <f>VLOOKUP(C7093,#REF!, 2,FALSE)</f>
        <v>#REF!</v>
      </c>
      <c r="BM7093" s="18" t="s">
        <v>12595</v>
      </c>
      <c r="BN7093" s="18" t="s">
        <v>2998</v>
      </c>
      <c r="BO7093" s="18" t="s">
        <v>9572</v>
      </c>
      <c r="BU7093" s="18" t="s">
        <v>12595</v>
      </c>
      <c r="BV7093" s="18" t="s">
        <v>2998</v>
      </c>
      <c r="BW7093" s="18" t="s">
        <v>9572</v>
      </c>
    </row>
    <row r="7094" spans="51:75" x14ac:dyDescent="0.3">
      <c r="AY7094" s="94" t="e">
        <f>VLOOKUP(C7094,#REF!, 2,FALSE)</f>
        <v>#REF!</v>
      </c>
      <c r="BM7094" s="18" t="s">
        <v>39</v>
      </c>
      <c r="BN7094" s="18" t="s">
        <v>2998</v>
      </c>
      <c r="BO7094" s="18" t="s">
        <v>4446</v>
      </c>
      <c r="BU7094" s="18" t="s">
        <v>39</v>
      </c>
      <c r="BV7094" s="18" t="s">
        <v>2998</v>
      </c>
      <c r="BW7094" s="18" t="s">
        <v>4446</v>
      </c>
    </row>
    <row r="7095" spans="51:75" x14ac:dyDescent="0.3">
      <c r="AY7095" s="94" t="e">
        <f>VLOOKUP(C7095,#REF!, 2,FALSE)</f>
        <v>#REF!</v>
      </c>
      <c r="BM7095" s="18" t="s">
        <v>12596</v>
      </c>
      <c r="BN7095" s="18" t="s">
        <v>2998</v>
      </c>
      <c r="BO7095" s="18" t="s">
        <v>2817</v>
      </c>
      <c r="BU7095" s="18" t="s">
        <v>12596</v>
      </c>
      <c r="BV7095" s="18" t="s">
        <v>2998</v>
      </c>
      <c r="BW7095" s="18" t="s">
        <v>2817</v>
      </c>
    </row>
    <row r="7096" spans="51:75" x14ac:dyDescent="0.3">
      <c r="AY7096" s="94" t="e">
        <f>VLOOKUP(C7096,#REF!, 2,FALSE)</f>
        <v>#REF!</v>
      </c>
      <c r="BM7096" s="18" t="s">
        <v>2171</v>
      </c>
      <c r="BN7096" s="18" t="s">
        <v>2998</v>
      </c>
      <c r="BO7096" s="18" t="s">
        <v>8552</v>
      </c>
      <c r="BU7096" s="18" t="s">
        <v>2171</v>
      </c>
      <c r="BV7096" s="18" t="s">
        <v>2998</v>
      </c>
      <c r="BW7096" s="18" t="s">
        <v>8552</v>
      </c>
    </row>
    <row r="7097" spans="51:75" x14ac:dyDescent="0.3">
      <c r="AY7097" s="94" t="e">
        <f>VLOOKUP(C7097,#REF!, 2,FALSE)</f>
        <v>#REF!</v>
      </c>
      <c r="BM7097" s="18" t="s">
        <v>12597</v>
      </c>
      <c r="BN7097" s="18" t="s">
        <v>2998</v>
      </c>
      <c r="BO7097" s="18" t="s">
        <v>8981</v>
      </c>
      <c r="BU7097" s="18" t="s">
        <v>12597</v>
      </c>
      <c r="BV7097" s="18" t="s">
        <v>2998</v>
      </c>
      <c r="BW7097" s="18" t="s">
        <v>8981</v>
      </c>
    </row>
    <row r="7098" spans="51:75" x14ac:dyDescent="0.3">
      <c r="AY7098" s="94" t="e">
        <f>VLOOKUP(C7098,#REF!, 2,FALSE)</f>
        <v>#REF!</v>
      </c>
      <c r="BM7098" s="18" t="s">
        <v>12598</v>
      </c>
      <c r="BN7098" s="18" t="s">
        <v>2998</v>
      </c>
      <c r="BO7098" s="18" t="s">
        <v>8001</v>
      </c>
      <c r="BU7098" s="18" t="s">
        <v>12598</v>
      </c>
      <c r="BV7098" s="18" t="s">
        <v>2998</v>
      </c>
      <c r="BW7098" s="18" t="s">
        <v>8001</v>
      </c>
    </row>
    <row r="7099" spans="51:75" x14ac:dyDescent="0.3">
      <c r="AY7099" s="94" t="e">
        <f>VLOOKUP(C7099,#REF!, 2,FALSE)</f>
        <v>#REF!</v>
      </c>
      <c r="BM7099" s="18" t="s">
        <v>12599</v>
      </c>
      <c r="BN7099" s="18" t="s">
        <v>2998</v>
      </c>
      <c r="BO7099" s="18" t="s">
        <v>12044</v>
      </c>
      <c r="BU7099" s="18" t="s">
        <v>12599</v>
      </c>
      <c r="BV7099" s="18" t="s">
        <v>2998</v>
      </c>
      <c r="BW7099" s="18" t="s">
        <v>12044</v>
      </c>
    </row>
    <row r="7100" spans="51:75" x14ac:dyDescent="0.3">
      <c r="AY7100" s="94" t="e">
        <f>VLOOKUP(C7100,#REF!, 2,FALSE)</f>
        <v>#REF!</v>
      </c>
      <c r="BM7100" s="18" t="s">
        <v>12600</v>
      </c>
      <c r="BN7100" s="18" t="s">
        <v>2998</v>
      </c>
      <c r="BO7100" s="18" t="s">
        <v>12601</v>
      </c>
      <c r="BU7100" s="18" t="s">
        <v>12600</v>
      </c>
      <c r="BV7100" s="18" t="s">
        <v>2998</v>
      </c>
      <c r="BW7100" s="18" t="s">
        <v>12601</v>
      </c>
    </row>
    <row r="7101" spans="51:75" x14ac:dyDescent="0.3">
      <c r="AY7101" s="94" t="e">
        <f>VLOOKUP(C7101,#REF!, 2,FALSE)</f>
        <v>#REF!</v>
      </c>
      <c r="BM7101" s="18" t="s">
        <v>12602</v>
      </c>
      <c r="BN7101" s="18" t="s">
        <v>2998</v>
      </c>
      <c r="BO7101" s="18" t="s">
        <v>6232</v>
      </c>
      <c r="BU7101" s="18" t="s">
        <v>12602</v>
      </c>
      <c r="BV7101" s="18" t="s">
        <v>2998</v>
      </c>
      <c r="BW7101" s="18" t="s">
        <v>6232</v>
      </c>
    </row>
    <row r="7102" spans="51:75" x14ac:dyDescent="0.3">
      <c r="AY7102" s="94" t="e">
        <f>VLOOKUP(C7102,#REF!, 2,FALSE)</f>
        <v>#REF!</v>
      </c>
      <c r="BM7102" s="18" t="s">
        <v>12603</v>
      </c>
      <c r="BN7102" s="18" t="s">
        <v>2998</v>
      </c>
      <c r="BO7102" s="18" t="s">
        <v>5354</v>
      </c>
      <c r="BU7102" s="18" t="s">
        <v>12603</v>
      </c>
      <c r="BV7102" s="18" t="s">
        <v>2998</v>
      </c>
      <c r="BW7102" s="18" t="s">
        <v>5354</v>
      </c>
    </row>
    <row r="7103" spans="51:75" x14ac:dyDescent="0.3">
      <c r="AY7103" s="94" t="e">
        <f>VLOOKUP(C7103,#REF!, 2,FALSE)</f>
        <v>#REF!</v>
      </c>
      <c r="BM7103" s="18" t="s">
        <v>12604</v>
      </c>
      <c r="BN7103" s="18" t="s">
        <v>2998</v>
      </c>
      <c r="BO7103" s="18" t="s">
        <v>8833</v>
      </c>
      <c r="BU7103" s="18" t="s">
        <v>12604</v>
      </c>
      <c r="BV7103" s="18" t="s">
        <v>2998</v>
      </c>
      <c r="BW7103" s="18" t="s">
        <v>8833</v>
      </c>
    </row>
    <row r="7104" spans="51:75" x14ac:dyDescent="0.3">
      <c r="AY7104" s="94" t="e">
        <f>VLOOKUP(C7104,#REF!, 2,FALSE)</f>
        <v>#REF!</v>
      </c>
      <c r="BM7104" s="18" t="s">
        <v>12605</v>
      </c>
      <c r="BN7104" s="18" t="s">
        <v>2998</v>
      </c>
      <c r="BO7104" s="18" t="s">
        <v>1455</v>
      </c>
      <c r="BU7104" s="18" t="s">
        <v>12605</v>
      </c>
      <c r="BV7104" s="18" t="s">
        <v>2998</v>
      </c>
      <c r="BW7104" s="18" t="s">
        <v>1455</v>
      </c>
    </row>
    <row r="7105" spans="51:75" x14ac:dyDescent="0.3">
      <c r="AY7105" s="94" t="e">
        <f>VLOOKUP(C7105,#REF!, 2,FALSE)</f>
        <v>#REF!</v>
      </c>
      <c r="BM7105" s="18" t="s">
        <v>46</v>
      </c>
      <c r="BN7105" s="18" t="s">
        <v>2998</v>
      </c>
      <c r="BO7105" s="18" t="s">
        <v>1502</v>
      </c>
      <c r="BU7105" s="18" t="s">
        <v>46</v>
      </c>
      <c r="BV7105" s="18" t="s">
        <v>2998</v>
      </c>
      <c r="BW7105" s="18" t="s">
        <v>1502</v>
      </c>
    </row>
    <row r="7106" spans="51:75" x14ac:dyDescent="0.3">
      <c r="AY7106" s="94" t="e">
        <f>VLOOKUP(C7106,#REF!, 2,FALSE)</f>
        <v>#REF!</v>
      </c>
      <c r="BM7106" s="18" t="s">
        <v>12606</v>
      </c>
      <c r="BN7106" s="18" t="s">
        <v>2998</v>
      </c>
      <c r="BO7106" s="18" t="s">
        <v>8245</v>
      </c>
      <c r="BU7106" s="18" t="s">
        <v>12606</v>
      </c>
      <c r="BV7106" s="18" t="s">
        <v>2998</v>
      </c>
      <c r="BW7106" s="18" t="s">
        <v>8245</v>
      </c>
    </row>
    <row r="7107" spans="51:75" x14ac:dyDescent="0.3">
      <c r="AY7107" s="94" t="e">
        <f>VLOOKUP(C7107,#REF!, 2,FALSE)</f>
        <v>#REF!</v>
      </c>
      <c r="BM7107" s="18" t="s">
        <v>12607</v>
      </c>
      <c r="BN7107" s="18" t="s">
        <v>2998</v>
      </c>
      <c r="BO7107" s="18" t="s">
        <v>2998</v>
      </c>
      <c r="BU7107" s="18" t="s">
        <v>12607</v>
      </c>
      <c r="BV7107" s="18" t="s">
        <v>2998</v>
      </c>
      <c r="BW7107" s="18" t="s">
        <v>2998</v>
      </c>
    </row>
    <row r="7108" spans="51:75" x14ac:dyDescent="0.3">
      <c r="AY7108" s="94" t="e">
        <f>VLOOKUP(C7108,#REF!, 2,FALSE)</f>
        <v>#REF!</v>
      </c>
      <c r="BM7108" s="18" t="s">
        <v>12608</v>
      </c>
      <c r="BN7108" s="18" t="s">
        <v>2998</v>
      </c>
      <c r="BO7108" s="18" t="s">
        <v>666</v>
      </c>
      <c r="BU7108" s="18" t="s">
        <v>12608</v>
      </c>
      <c r="BV7108" s="18" t="s">
        <v>2998</v>
      </c>
      <c r="BW7108" s="18" t="s">
        <v>666</v>
      </c>
    </row>
    <row r="7109" spans="51:75" x14ac:dyDescent="0.3">
      <c r="AY7109" s="94" t="e">
        <f>VLOOKUP(C7109,#REF!, 2,FALSE)</f>
        <v>#REF!</v>
      </c>
      <c r="BM7109" s="18" t="s">
        <v>12609</v>
      </c>
      <c r="BN7109" s="18" t="s">
        <v>2998</v>
      </c>
      <c r="BO7109" s="18" t="s">
        <v>1703</v>
      </c>
      <c r="BU7109" s="18" t="s">
        <v>12609</v>
      </c>
      <c r="BV7109" s="18" t="s">
        <v>2998</v>
      </c>
      <c r="BW7109" s="18" t="s">
        <v>1703</v>
      </c>
    </row>
    <row r="7110" spans="51:75" x14ac:dyDescent="0.3">
      <c r="AY7110" s="94" t="e">
        <f>VLOOKUP(C7110,#REF!, 2,FALSE)</f>
        <v>#REF!</v>
      </c>
      <c r="BM7110" s="18" t="s">
        <v>12610</v>
      </c>
      <c r="BN7110" s="18" t="s">
        <v>2998</v>
      </c>
      <c r="BO7110" s="18" t="s">
        <v>12611</v>
      </c>
      <c r="BU7110" s="18" t="s">
        <v>12610</v>
      </c>
      <c r="BV7110" s="18" t="s">
        <v>2998</v>
      </c>
      <c r="BW7110" s="18" t="s">
        <v>12611</v>
      </c>
    </row>
    <row r="7111" spans="51:75" x14ac:dyDescent="0.3">
      <c r="AY7111" s="94" t="e">
        <f>VLOOKUP(C7111,#REF!, 2,FALSE)</f>
        <v>#REF!</v>
      </c>
      <c r="BM7111" s="18" t="s">
        <v>12612</v>
      </c>
      <c r="BN7111" s="18" t="s">
        <v>2998</v>
      </c>
      <c r="BO7111" s="18" t="s">
        <v>12613</v>
      </c>
      <c r="BU7111" s="18" t="s">
        <v>12612</v>
      </c>
      <c r="BV7111" s="18" t="s">
        <v>2998</v>
      </c>
      <c r="BW7111" s="18" t="s">
        <v>12613</v>
      </c>
    </row>
    <row r="7112" spans="51:75" x14ac:dyDescent="0.3">
      <c r="AY7112" s="94" t="e">
        <f>VLOOKUP(C7112,#REF!, 2,FALSE)</f>
        <v>#REF!</v>
      </c>
      <c r="BM7112" s="18" t="s">
        <v>12614</v>
      </c>
      <c r="BN7112" s="18" t="s">
        <v>2998</v>
      </c>
      <c r="BO7112" s="18" t="s">
        <v>2998</v>
      </c>
      <c r="BU7112" s="18" t="s">
        <v>12614</v>
      </c>
      <c r="BV7112" s="18" t="s">
        <v>2998</v>
      </c>
      <c r="BW7112" s="18" t="s">
        <v>2998</v>
      </c>
    </row>
    <row r="7113" spans="51:75" x14ac:dyDescent="0.3">
      <c r="AY7113" s="94" t="e">
        <f>VLOOKUP(C7113,#REF!, 2,FALSE)</f>
        <v>#REF!</v>
      </c>
      <c r="BM7113" s="18" t="s">
        <v>12615</v>
      </c>
      <c r="BN7113" s="18" t="s">
        <v>2998</v>
      </c>
      <c r="BO7113" s="18" t="s">
        <v>4455</v>
      </c>
      <c r="BU7113" s="18" t="s">
        <v>12615</v>
      </c>
      <c r="BV7113" s="18" t="s">
        <v>2998</v>
      </c>
      <c r="BW7113" s="18" t="s">
        <v>4455</v>
      </c>
    </row>
    <row r="7114" spans="51:75" x14ac:dyDescent="0.3">
      <c r="AY7114" s="94" t="e">
        <f>VLOOKUP(C7114,#REF!, 2,FALSE)</f>
        <v>#REF!</v>
      </c>
      <c r="BM7114" s="18" t="s">
        <v>12616</v>
      </c>
      <c r="BN7114" s="18" t="s">
        <v>2998</v>
      </c>
      <c r="BO7114" s="18" t="s">
        <v>804</v>
      </c>
      <c r="BU7114" s="18" t="s">
        <v>12616</v>
      </c>
      <c r="BV7114" s="18" t="s">
        <v>2998</v>
      </c>
      <c r="BW7114" s="18" t="s">
        <v>804</v>
      </c>
    </row>
    <row r="7115" spans="51:75" x14ac:dyDescent="0.3">
      <c r="AY7115" s="94" t="e">
        <f>VLOOKUP(C7115,#REF!, 2,FALSE)</f>
        <v>#REF!</v>
      </c>
      <c r="BM7115" s="18" t="s">
        <v>12617</v>
      </c>
      <c r="BN7115" s="18" t="s">
        <v>2998</v>
      </c>
      <c r="BO7115" s="18" t="s">
        <v>3785</v>
      </c>
      <c r="BU7115" s="18" t="s">
        <v>12617</v>
      </c>
      <c r="BV7115" s="18" t="s">
        <v>2998</v>
      </c>
      <c r="BW7115" s="18" t="s">
        <v>3785</v>
      </c>
    </row>
    <row r="7116" spans="51:75" x14ac:dyDescent="0.3">
      <c r="AY7116" s="94" t="e">
        <f>VLOOKUP(C7116,#REF!, 2,FALSE)</f>
        <v>#REF!</v>
      </c>
      <c r="BM7116" s="18" t="s">
        <v>12618</v>
      </c>
      <c r="BN7116" s="18" t="s">
        <v>2998</v>
      </c>
      <c r="BO7116" s="18" t="s">
        <v>12619</v>
      </c>
      <c r="BU7116" s="18" t="s">
        <v>12618</v>
      </c>
      <c r="BV7116" s="18" t="s">
        <v>2998</v>
      </c>
      <c r="BW7116" s="18" t="s">
        <v>12619</v>
      </c>
    </row>
    <row r="7117" spans="51:75" x14ac:dyDescent="0.3">
      <c r="AY7117" s="94" t="e">
        <f>VLOOKUP(C7117,#REF!, 2,FALSE)</f>
        <v>#REF!</v>
      </c>
      <c r="BM7117" s="18" t="s">
        <v>12620</v>
      </c>
      <c r="BN7117" s="18" t="s">
        <v>2998</v>
      </c>
      <c r="BO7117" s="18" t="s">
        <v>10644</v>
      </c>
      <c r="BU7117" s="18" t="s">
        <v>12620</v>
      </c>
      <c r="BV7117" s="18" t="s">
        <v>2998</v>
      </c>
      <c r="BW7117" s="18" t="s">
        <v>10644</v>
      </c>
    </row>
    <row r="7118" spans="51:75" x14ac:dyDescent="0.3">
      <c r="AY7118" s="94" t="e">
        <f>VLOOKUP(C7118,#REF!, 2,FALSE)</f>
        <v>#REF!</v>
      </c>
      <c r="BM7118" s="18" t="s">
        <v>2172</v>
      </c>
      <c r="BN7118" s="18" t="s">
        <v>2998</v>
      </c>
      <c r="BO7118" s="18" t="s">
        <v>9666</v>
      </c>
      <c r="BU7118" s="18" t="s">
        <v>2172</v>
      </c>
      <c r="BV7118" s="18" t="s">
        <v>2998</v>
      </c>
      <c r="BW7118" s="18" t="s">
        <v>9666</v>
      </c>
    </row>
    <row r="7119" spans="51:75" x14ac:dyDescent="0.3">
      <c r="AY7119" s="94" t="e">
        <f>VLOOKUP(C7119,#REF!, 2,FALSE)</f>
        <v>#REF!</v>
      </c>
      <c r="BM7119" s="18" t="s">
        <v>12621</v>
      </c>
      <c r="BN7119" s="18" t="s">
        <v>2998</v>
      </c>
      <c r="BO7119" s="18" t="s">
        <v>2083</v>
      </c>
      <c r="BU7119" s="18" t="s">
        <v>12621</v>
      </c>
      <c r="BV7119" s="18" t="s">
        <v>2998</v>
      </c>
      <c r="BW7119" s="18" t="s">
        <v>2083</v>
      </c>
    </row>
    <row r="7120" spans="51:75" x14ac:dyDescent="0.3">
      <c r="AY7120" s="94" t="e">
        <f>VLOOKUP(C7120,#REF!, 2,FALSE)</f>
        <v>#REF!</v>
      </c>
      <c r="BM7120" s="18" t="s">
        <v>12622</v>
      </c>
      <c r="BN7120" s="18" t="s">
        <v>2998</v>
      </c>
      <c r="BO7120" s="18" t="s">
        <v>12623</v>
      </c>
      <c r="BU7120" s="18" t="s">
        <v>12622</v>
      </c>
      <c r="BV7120" s="18" t="s">
        <v>2998</v>
      </c>
      <c r="BW7120" s="18" t="s">
        <v>12623</v>
      </c>
    </row>
    <row r="7121" spans="51:75" x14ac:dyDescent="0.3">
      <c r="AY7121" s="94" t="e">
        <f>VLOOKUP(C7121,#REF!, 2,FALSE)</f>
        <v>#REF!</v>
      </c>
      <c r="BM7121" s="18" t="s">
        <v>12624</v>
      </c>
      <c r="BN7121" s="18" t="s">
        <v>2998</v>
      </c>
      <c r="BO7121" s="18" t="s">
        <v>11322</v>
      </c>
      <c r="BU7121" s="18" t="s">
        <v>12624</v>
      </c>
      <c r="BV7121" s="18" t="s">
        <v>2998</v>
      </c>
      <c r="BW7121" s="18" t="s">
        <v>11322</v>
      </c>
    </row>
    <row r="7122" spans="51:75" x14ac:dyDescent="0.3">
      <c r="AY7122" s="94" t="e">
        <f>VLOOKUP(C7122,#REF!, 2,FALSE)</f>
        <v>#REF!</v>
      </c>
      <c r="BM7122" s="18" t="s">
        <v>12625</v>
      </c>
      <c r="BN7122" s="18" t="s">
        <v>2998</v>
      </c>
      <c r="BO7122" s="18" t="s">
        <v>7016</v>
      </c>
      <c r="BU7122" s="18" t="s">
        <v>12625</v>
      </c>
      <c r="BV7122" s="18" t="s">
        <v>2998</v>
      </c>
      <c r="BW7122" s="18" t="s">
        <v>7016</v>
      </c>
    </row>
    <row r="7123" spans="51:75" x14ac:dyDescent="0.3">
      <c r="AY7123" s="94" t="e">
        <f>VLOOKUP(C7123,#REF!, 2,FALSE)</f>
        <v>#REF!</v>
      </c>
      <c r="BM7123" s="18" t="s">
        <v>12626</v>
      </c>
      <c r="BN7123" s="18" t="s">
        <v>2998</v>
      </c>
      <c r="BO7123" s="18" t="s">
        <v>5522</v>
      </c>
      <c r="BU7123" s="18" t="s">
        <v>12626</v>
      </c>
      <c r="BV7123" s="18" t="s">
        <v>2998</v>
      </c>
      <c r="BW7123" s="18" t="s">
        <v>5522</v>
      </c>
    </row>
    <row r="7124" spans="51:75" x14ac:dyDescent="0.3">
      <c r="AY7124" s="94" t="e">
        <f>VLOOKUP(C7124,#REF!, 2,FALSE)</f>
        <v>#REF!</v>
      </c>
      <c r="BM7124" s="18" t="s">
        <v>12627</v>
      </c>
      <c r="BN7124" s="18" t="s">
        <v>2998</v>
      </c>
      <c r="BO7124" s="18" t="s">
        <v>2388</v>
      </c>
      <c r="BU7124" s="18" t="s">
        <v>12627</v>
      </c>
      <c r="BV7124" s="18" t="s">
        <v>2998</v>
      </c>
      <c r="BW7124" s="18" t="s">
        <v>2388</v>
      </c>
    </row>
    <row r="7125" spans="51:75" x14ac:dyDescent="0.3">
      <c r="AY7125" s="94" t="e">
        <f>VLOOKUP(C7125,#REF!, 2,FALSE)</f>
        <v>#REF!</v>
      </c>
      <c r="BM7125" s="18" t="s">
        <v>12628</v>
      </c>
      <c r="BN7125" s="18" t="s">
        <v>2998</v>
      </c>
      <c r="BO7125" s="18" t="s">
        <v>3033</v>
      </c>
      <c r="BU7125" s="18" t="s">
        <v>12628</v>
      </c>
      <c r="BV7125" s="18" t="s">
        <v>2998</v>
      </c>
      <c r="BW7125" s="18" t="s">
        <v>3033</v>
      </c>
    </row>
    <row r="7126" spans="51:75" x14ac:dyDescent="0.3">
      <c r="AY7126" s="94" t="e">
        <f>VLOOKUP(C7126,#REF!, 2,FALSE)</f>
        <v>#REF!</v>
      </c>
      <c r="BM7126" s="18" t="s">
        <v>12629</v>
      </c>
      <c r="BN7126" s="18" t="s">
        <v>2998</v>
      </c>
      <c r="BO7126" s="18" t="s">
        <v>9000</v>
      </c>
      <c r="BU7126" s="18" t="s">
        <v>12629</v>
      </c>
      <c r="BV7126" s="18" t="s">
        <v>2998</v>
      </c>
      <c r="BW7126" s="18" t="s">
        <v>9000</v>
      </c>
    </row>
    <row r="7127" spans="51:75" x14ac:dyDescent="0.3">
      <c r="AY7127" s="94" t="e">
        <f>VLOOKUP(C7127,#REF!, 2,FALSE)</f>
        <v>#REF!</v>
      </c>
      <c r="BM7127" s="18" t="s">
        <v>2173</v>
      </c>
      <c r="BN7127" s="18" t="s">
        <v>2998</v>
      </c>
      <c r="BO7127" s="18" t="s">
        <v>11371</v>
      </c>
      <c r="BU7127" s="18" t="s">
        <v>2173</v>
      </c>
      <c r="BV7127" s="18" t="s">
        <v>2998</v>
      </c>
      <c r="BW7127" s="18" t="s">
        <v>11371</v>
      </c>
    </row>
    <row r="7128" spans="51:75" x14ac:dyDescent="0.3">
      <c r="AY7128" s="94" t="e">
        <f>VLOOKUP(C7128,#REF!, 2,FALSE)</f>
        <v>#REF!</v>
      </c>
      <c r="BM7128" s="18" t="s">
        <v>12631</v>
      </c>
      <c r="BN7128" s="18" t="s">
        <v>2998</v>
      </c>
      <c r="BO7128" s="18" t="s">
        <v>11881</v>
      </c>
      <c r="BU7128" s="18" t="s">
        <v>12631</v>
      </c>
      <c r="BV7128" s="18" t="s">
        <v>2998</v>
      </c>
      <c r="BW7128" s="18" t="s">
        <v>11881</v>
      </c>
    </row>
    <row r="7129" spans="51:75" x14ac:dyDescent="0.3">
      <c r="AY7129" s="94" t="e">
        <f>VLOOKUP(C7129,#REF!, 2,FALSE)</f>
        <v>#REF!</v>
      </c>
      <c r="BM7129" s="18" t="s">
        <v>12632</v>
      </c>
      <c r="BN7129" s="18" t="s">
        <v>2998</v>
      </c>
      <c r="BO7129" s="18" t="s">
        <v>2998</v>
      </c>
      <c r="BU7129" s="18" t="s">
        <v>12632</v>
      </c>
      <c r="BV7129" s="18" t="s">
        <v>2998</v>
      </c>
      <c r="BW7129" s="18" t="s">
        <v>2998</v>
      </c>
    </row>
    <row r="7130" spans="51:75" x14ac:dyDescent="0.3">
      <c r="AY7130" s="94" t="e">
        <f>VLOOKUP(C7130,#REF!, 2,FALSE)</f>
        <v>#REF!</v>
      </c>
      <c r="BM7130" s="18" t="s">
        <v>12633</v>
      </c>
      <c r="BN7130" s="18" t="s">
        <v>2998</v>
      </c>
      <c r="BO7130" s="18" t="s">
        <v>3540</v>
      </c>
      <c r="BU7130" s="18" t="s">
        <v>12633</v>
      </c>
      <c r="BV7130" s="18" t="s">
        <v>2998</v>
      </c>
      <c r="BW7130" s="18" t="s">
        <v>3540</v>
      </c>
    </row>
    <row r="7131" spans="51:75" x14ac:dyDescent="0.3">
      <c r="AY7131" s="94" t="e">
        <f>VLOOKUP(C7131,#REF!, 2,FALSE)</f>
        <v>#REF!</v>
      </c>
      <c r="BM7131" s="18" t="s">
        <v>12634</v>
      </c>
      <c r="BN7131" s="18" t="s">
        <v>2998</v>
      </c>
      <c r="BO7131" s="18" t="s">
        <v>12635</v>
      </c>
      <c r="BU7131" s="18" t="s">
        <v>12634</v>
      </c>
      <c r="BV7131" s="18" t="s">
        <v>2998</v>
      </c>
      <c r="BW7131" s="18" t="s">
        <v>12635</v>
      </c>
    </row>
    <row r="7132" spans="51:75" x14ac:dyDescent="0.3">
      <c r="AY7132" s="94" t="e">
        <f>VLOOKUP(C7132,#REF!, 2,FALSE)</f>
        <v>#REF!</v>
      </c>
      <c r="BM7132" s="18" t="s">
        <v>12636</v>
      </c>
      <c r="BN7132" s="18" t="s">
        <v>2998</v>
      </c>
      <c r="BO7132" s="18" t="s">
        <v>1078</v>
      </c>
      <c r="BU7132" s="18" t="s">
        <v>12636</v>
      </c>
      <c r="BV7132" s="18" t="s">
        <v>2998</v>
      </c>
      <c r="BW7132" s="18" t="s">
        <v>1078</v>
      </c>
    </row>
    <row r="7133" spans="51:75" x14ac:dyDescent="0.3">
      <c r="AY7133" s="94" t="e">
        <f>VLOOKUP(C7133,#REF!, 2,FALSE)</f>
        <v>#REF!</v>
      </c>
      <c r="BM7133" s="18" t="s">
        <v>12637</v>
      </c>
      <c r="BN7133" s="18" t="s">
        <v>2998</v>
      </c>
      <c r="BO7133" s="18" t="s">
        <v>2998</v>
      </c>
      <c r="BU7133" s="18" t="s">
        <v>12637</v>
      </c>
      <c r="BV7133" s="18" t="s">
        <v>2998</v>
      </c>
      <c r="BW7133" s="18" t="s">
        <v>2998</v>
      </c>
    </row>
    <row r="7134" spans="51:75" x14ac:dyDescent="0.3">
      <c r="AY7134" s="94" t="e">
        <f>VLOOKUP(C7134,#REF!, 2,FALSE)</f>
        <v>#REF!</v>
      </c>
      <c r="BM7134" s="18" t="s">
        <v>12638</v>
      </c>
      <c r="BN7134" s="18" t="s">
        <v>2998</v>
      </c>
      <c r="BO7134" s="18" t="s">
        <v>2667</v>
      </c>
      <c r="BU7134" s="18" t="s">
        <v>12638</v>
      </c>
      <c r="BV7134" s="18" t="s">
        <v>2998</v>
      </c>
      <c r="BW7134" s="18" t="s">
        <v>2667</v>
      </c>
    </row>
    <row r="7135" spans="51:75" x14ac:dyDescent="0.3">
      <c r="AY7135" s="94" t="e">
        <f>VLOOKUP(C7135,#REF!, 2,FALSE)</f>
        <v>#REF!</v>
      </c>
      <c r="BM7135" s="18" t="s">
        <v>12639</v>
      </c>
      <c r="BN7135" s="18" t="s">
        <v>747</v>
      </c>
      <c r="BO7135" s="18" t="s">
        <v>7485</v>
      </c>
      <c r="BU7135" s="18" t="s">
        <v>12639</v>
      </c>
      <c r="BV7135" s="18" t="s">
        <v>747</v>
      </c>
      <c r="BW7135" s="18" t="s">
        <v>7485</v>
      </c>
    </row>
    <row r="7136" spans="51:75" x14ac:dyDescent="0.3">
      <c r="AY7136" s="94" t="e">
        <f>VLOOKUP(C7136,#REF!, 2,FALSE)</f>
        <v>#REF!</v>
      </c>
      <c r="BM7136" s="18" t="s">
        <v>12640</v>
      </c>
      <c r="BN7136" s="18" t="s">
        <v>1280</v>
      </c>
      <c r="BO7136" s="18" t="s">
        <v>3546</v>
      </c>
      <c r="BU7136" s="18" t="s">
        <v>12640</v>
      </c>
      <c r="BV7136" s="18" t="s">
        <v>1280</v>
      </c>
      <c r="BW7136" s="18" t="s">
        <v>3546</v>
      </c>
    </row>
    <row r="7137" spans="51:75" x14ac:dyDescent="0.3">
      <c r="AY7137" s="94" t="e">
        <f>VLOOKUP(C7137,#REF!, 2,FALSE)</f>
        <v>#REF!</v>
      </c>
      <c r="BM7137" s="18" t="s">
        <v>12641</v>
      </c>
      <c r="BN7137" s="18" t="s">
        <v>783</v>
      </c>
      <c r="BO7137" s="18" t="s">
        <v>9767</v>
      </c>
      <c r="BU7137" s="18" t="s">
        <v>12641</v>
      </c>
      <c r="BV7137" s="18" t="s">
        <v>783</v>
      </c>
      <c r="BW7137" s="18" t="s">
        <v>9767</v>
      </c>
    </row>
    <row r="7138" spans="51:75" x14ac:dyDescent="0.3">
      <c r="AY7138" s="94" t="e">
        <f>VLOOKUP(C7138,#REF!, 2,FALSE)</f>
        <v>#REF!</v>
      </c>
      <c r="BM7138" s="18" t="s">
        <v>12642</v>
      </c>
      <c r="BN7138" s="18" t="s">
        <v>673</v>
      </c>
      <c r="BO7138" s="18" t="s">
        <v>12045</v>
      </c>
      <c r="BU7138" s="18" t="s">
        <v>12642</v>
      </c>
      <c r="BV7138" s="18" t="s">
        <v>673</v>
      </c>
      <c r="BW7138" s="18" t="s">
        <v>12045</v>
      </c>
    </row>
    <row r="7139" spans="51:75" x14ac:dyDescent="0.3">
      <c r="AY7139" s="94" t="e">
        <f>VLOOKUP(C7139,#REF!, 2,FALSE)</f>
        <v>#REF!</v>
      </c>
      <c r="BM7139" s="18" t="s">
        <v>12643</v>
      </c>
      <c r="BN7139" s="18" t="s">
        <v>622</v>
      </c>
      <c r="BO7139" s="18" t="s">
        <v>6001</v>
      </c>
      <c r="BU7139" s="18" t="s">
        <v>12643</v>
      </c>
      <c r="BV7139" s="18" t="s">
        <v>622</v>
      </c>
      <c r="BW7139" s="18" t="s">
        <v>6001</v>
      </c>
    </row>
    <row r="7140" spans="51:75" x14ac:dyDescent="0.3">
      <c r="AY7140" s="94" t="e">
        <f>VLOOKUP(C7140,#REF!, 2,FALSE)</f>
        <v>#REF!</v>
      </c>
      <c r="BM7140" s="18" t="s">
        <v>12644</v>
      </c>
      <c r="BN7140" s="18" t="s">
        <v>2998</v>
      </c>
      <c r="BO7140" s="18" t="s">
        <v>10320</v>
      </c>
      <c r="BU7140" s="18" t="s">
        <v>12644</v>
      </c>
      <c r="BV7140" s="18" t="s">
        <v>2998</v>
      </c>
      <c r="BW7140" s="18" t="s">
        <v>10320</v>
      </c>
    </row>
    <row r="7141" spans="51:75" x14ac:dyDescent="0.3">
      <c r="AY7141" s="94" t="e">
        <f>VLOOKUP(C7141,#REF!, 2,FALSE)</f>
        <v>#REF!</v>
      </c>
      <c r="BM7141" s="18" t="s">
        <v>12645</v>
      </c>
      <c r="BN7141" s="18" t="s">
        <v>622</v>
      </c>
      <c r="BO7141" s="18" t="s">
        <v>2998</v>
      </c>
      <c r="BU7141" s="18" t="s">
        <v>12645</v>
      </c>
      <c r="BV7141" s="18" t="s">
        <v>622</v>
      </c>
      <c r="BW7141" s="18" t="s">
        <v>2998</v>
      </c>
    </row>
    <row r="7142" spans="51:75" x14ac:dyDescent="0.3">
      <c r="AY7142" s="94" t="e">
        <f>VLOOKUP(C7142,#REF!, 2,FALSE)</f>
        <v>#REF!</v>
      </c>
      <c r="BM7142" s="18" t="s">
        <v>2174</v>
      </c>
      <c r="BN7142" s="18" t="s">
        <v>2998</v>
      </c>
      <c r="BO7142" s="18" t="s">
        <v>2802</v>
      </c>
      <c r="BU7142" s="18" t="s">
        <v>2174</v>
      </c>
      <c r="BV7142" s="18" t="s">
        <v>2998</v>
      </c>
      <c r="BW7142" s="18" t="s">
        <v>2802</v>
      </c>
    </row>
    <row r="7143" spans="51:75" x14ac:dyDescent="0.3">
      <c r="AY7143" s="94" t="e">
        <f>VLOOKUP(C7143,#REF!, 2,FALSE)</f>
        <v>#REF!</v>
      </c>
      <c r="BM7143" s="18" t="s">
        <v>2175</v>
      </c>
      <c r="BN7143" s="18" t="s">
        <v>822</v>
      </c>
      <c r="BO7143" s="18" t="s">
        <v>4094</v>
      </c>
      <c r="BU7143" s="18" t="s">
        <v>2175</v>
      </c>
      <c r="BV7143" s="18" t="s">
        <v>822</v>
      </c>
      <c r="BW7143" s="18" t="s">
        <v>4094</v>
      </c>
    </row>
    <row r="7144" spans="51:75" x14ac:dyDescent="0.3">
      <c r="AY7144" s="94" t="e">
        <f>VLOOKUP(C7144,#REF!, 2,FALSE)</f>
        <v>#REF!</v>
      </c>
      <c r="BM7144" s="18" t="s">
        <v>12646</v>
      </c>
      <c r="BN7144" s="18" t="s">
        <v>924</v>
      </c>
      <c r="BO7144" s="18" t="s">
        <v>12647</v>
      </c>
      <c r="BU7144" s="18" t="s">
        <v>12646</v>
      </c>
      <c r="BV7144" s="18" t="s">
        <v>924</v>
      </c>
      <c r="BW7144" s="18" t="s">
        <v>12647</v>
      </c>
    </row>
    <row r="7145" spans="51:75" x14ac:dyDescent="0.3">
      <c r="AY7145" s="94" t="e">
        <f>VLOOKUP(C7145,#REF!, 2,FALSE)</f>
        <v>#REF!</v>
      </c>
      <c r="BM7145" s="18" t="s">
        <v>12648</v>
      </c>
      <c r="BN7145" s="18" t="s">
        <v>924</v>
      </c>
      <c r="BO7145" s="18" t="s">
        <v>12649</v>
      </c>
      <c r="BU7145" s="18" t="s">
        <v>12648</v>
      </c>
      <c r="BV7145" s="18" t="s">
        <v>924</v>
      </c>
      <c r="BW7145" s="18" t="s">
        <v>12649</v>
      </c>
    </row>
    <row r="7146" spans="51:75" x14ac:dyDescent="0.3">
      <c r="AY7146" s="94" t="e">
        <f>VLOOKUP(C7146,#REF!, 2,FALSE)</f>
        <v>#REF!</v>
      </c>
      <c r="BM7146" s="18" t="s">
        <v>12650</v>
      </c>
      <c r="BN7146" s="18" t="s">
        <v>864</v>
      </c>
      <c r="BO7146" s="18" t="s">
        <v>7253</v>
      </c>
      <c r="BU7146" s="18" t="s">
        <v>12650</v>
      </c>
      <c r="BV7146" s="18" t="s">
        <v>864</v>
      </c>
      <c r="BW7146" s="18" t="s">
        <v>7253</v>
      </c>
    </row>
    <row r="7147" spans="51:75" x14ac:dyDescent="0.3">
      <c r="AY7147" s="94" t="e">
        <f>VLOOKUP(C7147,#REF!, 2,FALSE)</f>
        <v>#REF!</v>
      </c>
      <c r="BM7147" s="18" t="s">
        <v>12651</v>
      </c>
      <c r="BN7147" s="18" t="s">
        <v>668</v>
      </c>
      <c r="BO7147" s="18" t="s">
        <v>1868</v>
      </c>
      <c r="BU7147" s="18" t="s">
        <v>12651</v>
      </c>
      <c r="BV7147" s="18" t="s">
        <v>668</v>
      </c>
      <c r="BW7147" s="18" t="s">
        <v>1868</v>
      </c>
    </row>
    <row r="7148" spans="51:75" x14ac:dyDescent="0.3">
      <c r="AY7148" s="94" t="e">
        <f>VLOOKUP(C7148,#REF!, 2,FALSE)</f>
        <v>#REF!</v>
      </c>
      <c r="BM7148" s="18" t="s">
        <v>12652</v>
      </c>
      <c r="BN7148" s="18" t="s">
        <v>2998</v>
      </c>
      <c r="BO7148" s="18" t="s">
        <v>2998</v>
      </c>
      <c r="BU7148" s="18" t="s">
        <v>12652</v>
      </c>
      <c r="BV7148" s="18" t="s">
        <v>2998</v>
      </c>
      <c r="BW7148" s="18" t="s">
        <v>2998</v>
      </c>
    </row>
    <row r="7149" spans="51:75" x14ac:dyDescent="0.3">
      <c r="AY7149" s="94" t="e">
        <f>VLOOKUP(C7149,#REF!, 2,FALSE)</f>
        <v>#REF!</v>
      </c>
      <c r="BM7149" s="18" t="s">
        <v>12653</v>
      </c>
      <c r="BN7149" s="18" t="s">
        <v>2998</v>
      </c>
      <c r="BO7149" s="18" t="s">
        <v>2998</v>
      </c>
      <c r="BU7149" s="18" t="s">
        <v>12653</v>
      </c>
      <c r="BV7149" s="18" t="s">
        <v>2998</v>
      </c>
      <c r="BW7149" s="18" t="s">
        <v>2998</v>
      </c>
    </row>
    <row r="7150" spans="51:75" x14ac:dyDescent="0.3">
      <c r="AY7150" s="94" t="e">
        <f>VLOOKUP(C7150,#REF!, 2,FALSE)</f>
        <v>#REF!</v>
      </c>
      <c r="BM7150" s="18" t="s">
        <v>12654</v>
      </c>
      <c r="BN7150" s="18" t="s">
        <v>2998</v>
      </c>
      <c r="BO7150" s="18" t="s">
        <v>2447</v>
      </c>
      <c r="BU7150" s="18" t="s">
        <v>12654</v>
      </c>
      <c r="BV7150" s="18" t="s">
        <v>2998</v>
      </c>
      <c r="BW7150" s="18" t="s">
        <v>2447</v>
      </c>
    </row>
    <row r="7151" spans="51:75" x14ac:dyDescent="0.3">
      <c r="AY7151" s="94" t="e">
        <f>VLOOKUP(C7151,#REF!, 2,FALSE)</f>
        <v>#REF!</v>
      </c>
      <c r="BM7151" s="18" t="s">
        <v>2176</v>
      </c>
      <c r="BN7151" s="18" t="s">
        <v>2998</v>
      </c>
      <c r="BO7151" s="18" t="s">
        <v>1609</v>
      </c>
      <c r="BU7151" s="18" t="s">
        <v>2176</v>
      </c>
      <c r="BV7151" s="18" t="s">
        <v>2998</v>
      </c>
      <c r="BW7151" s="18" t="s">
        <v>1609</v>
      </c>
    </row>
    <row r="7152" spans="51:75" x14ac:dyDescent="0.3">
      <c r="AY7152" s="94" t="e">
        <f>VLOOKUP(C7152,#REF!, 2,FALSE)</f>
        <v>#REF!</v>
      </c>
      <c r="BM7152" s="18" t="s">
        <v>2190</v>
      </c>
      <c r="BN7152" s="18" t="s">
        <v>2998</v>
      </c>
      <c r="BO7152" s="18" t="s">
        <v>2369</v>
      </c>
      <c r="BU7152" s="18" t="s">
        <v>2190</v>
      </c>
      <c r="BV7152" s="18" t="s">
        <v>2998</v>
      </c>
      <c r="BW7152" s="18" t="s">
        <v>2369</v>
      </c>
    </row>
    <row r="7153" spans="51:75" x14ac:dyDescent="0.3">
      <c r="AY7153" s="94" t="e">
        <f>VLOOKUP(C7153,#REF!, 2,FALSE)</f>
        <v>#REF!</v>
      </c>
      <c r="BM7153" s="18" t="s">
        <v>2191</v>
      </c>
      <c r="BN7153" s="18" t="s">
        <v>2998</v>
      </c>
      <c r="BO7153" s="18" t="s">
        <v>10470</v>
      </c>
      <c r="BU7153" s="18" t="s">
        <v>2191</v>
      </c>
      <c r="BV7153" s="18" t="s">
        <v>2998</v>
      </c>
      <c r="BW7153" s="18" t="s">
        <v>10470</v>
      </c>
    </row>
    <row r="7154" spans="51:75" x14ac:dyDescent="0.3">
      <c r="AY7154" s="94" t="e">
        <f>VLOOKUP(C7154,#REF!, 2,FALSE)</f>
        <v>#REF!</v>
      </c>
      <c r="BM7154" s="18" t="s">
        <v>2192</v>
      </c>
      <c r="BN7154" s="18" t="s">
        <v>2998</v>
      </c>
      <c r="BO7154" s="18" t="s">
        <v>2998</v>
      </c>
      <c r="BU7154" s="18" t="s">
        <v>2192</v>
      </c>
      <c r="BV7154" s="18" t="s">
        <v>2998</v>
      </c>
      <c r="BW7154" s="18" t="s">
        <v>2998</v>
      </c>
    </row>
    <row r="7155" spans="51:75" x14ac:dyDescent="0.3">
      <c r="AY7155" s="94" t="e">
        <f>VLOOKUP(C7155,#REF!, 2,FALSE)</f>
        <v>#REF!</v>
      </c>
      <c r="BM7155" s="18" t="s">
        <v>12655</v>
      </c>
      <c r="BN7155" s="18" t="s">
        <v>2998</v>
      </c>
      <c r="BO7155" s="18" t="s">
        <v>1515</v>
      </c>
      <c r="BU7155" s="18" t="s">
        <v>12655</v>
      </c>
      <c r="BV7155" s="18" t="s">
        <v>2998</v>
      </c>
      <c r="BW7155" s="18" t="s">
        <v>1515</v>
      </c>
    </row>
    <row r="7156" spans="51:75" x14ac:dyDescent="0.3">
      <c r="AY7156" s="94" t="e">
        <f>VLOOKUP(C7156,#REF!, 2,FALSE)</f>
        <v>#REF!</v>
      </c>
      <c r="BM7156" s="18" t="s">
        <v>12656</v>
      </c>
      <c r="BN7156" s="18" t="s">
        <v>2998</v>
      </c>
      <c r="BO7156" s="18" t="s">
        <v>1240</v>
      </c>
      <c r="BU7156" s="18" t="s">
        <v>12656</v>
      </c>
      <c r="BV7156" s="18" t="s">
        <v>2998</v>
      </c>
      <c r="BW7156" s="18" t="s">
        <v>1240</v>
      </c>
    </row>
    <row r="7157" spans="51:75" x14ac:dyDescent="0.3">
      <c r="AY7157" s="94" t="e">
        <f>VLOOKUP(C7157,#REF!, 2,FALSE)</f>
        <v>#REF!</v>
      </c>
      <c r="BM7157" s="18" t="s">
        <v>12657</v>
      </c>
      <c r="BN7157" s="18" t="s">
        <v>2998</v>
      </c>
      <c r="BO7157" s="18" t="s">
        <v>12658</v>
      </c>
      <c r="BU7157" s="18" t="s">
        <v>12657</v>
      </c>
      <c r="BV7157" s="18" t="s">
        <v>2998</v>
      </c>
      <c r="BW7157" s="18" t="s">
        <v>12658</v>
      </c>
    </row>
    <row r="7158" spans="51:75" x14ac:dyDescent="0.3">
      <c r="AY7158" s="94" t="e">
        <f>VLOOKUP(C7158,#REF!, 2,FALSE)</f>
        <v>#REF!</v>
      </c>
      <c r="BM7158" s="18" t="s">
        <v>12659</v>
      </c>
      <c r="BN7158" s="18" t="s">
        <v>2998</v>
      </c>
      <c r="BO7158" s="18" t="s">
        <v>11173</v>
      </c>
      <c r="BU7158" s="18" t="s">
        <v>12659</v>
      </c>
      <c r="BV7158" s="18" t="s">
        <v>2998</v>
      </c>
      <c r="BW7158" s="18" t="s">
        <v>11173</v>
      </c>
    </row>
    <row r="7159" spans="51:75" x14ac:dyDescent="0.3">
      <c r="AY7159" s="94" t="e">
        <f>VLOOKUP(C7159,#REF!, 2,FALSE)</f>
        <v>#REF!</v>
      </c>
      <c r="BM7159" s="18" t="s">
        <v>12660</v>
      </c>
      <c r="BN7159" s="18" t="s">
        <v>2998</v>
      </c>
      <c r="BO7159" s="18" t="s">
        <v>12661</v>
      </c>
      <c r="BU7159" s="18" t="s">
        <v>12660</v>
      </c>
      <c r="BV7159" s="18" t="s">
        <v>2998</v>
      </c>
      <c r="BW7159" s="18" t="s">
        <v>12661</v>
      </c>
    </row>
    <row r="7160" spans="51:75" x14ac:dyDescent="0.3">
      <c r="AY7160" s="94" t="e">
        <f>VLOOKUP(C7160,#REF!, 2,FALSE)</f>
        <v>#REF!</v>
      </c>
      <c r="BM7160" s="18" t="s">
        <v>12662</v>
      </c>
      <c r="BN7160" s="18" t="s">
        <v>2998</v>
      </c>
      <c r="BO7160" s="18" t="s">
        <v>2998</v>
      </c>
      <c r="BU7160" s="18" t="s">
        <v>12662</v>
      </c>
      <c r="BV7160" s="18" t="s">
        <v>2998</v>
      </c>
      <c r="BW7160" s="18" t="s">
        <v>2998</v>
      </c>
    </row>
    <row r="7161" spans="51:75" x14ac:dyDescent="0.3">
      <c r="AY7161" s="94" t="e">
        <f>VLOOKUP(C7161,#REF!, 2,FALSE)</f>
        <v>#REF!</v>
      </c>
      <c r="BM7161" s="18" t="s">
        <v>12663</v>
      </c>
      <c r="BN7161" s="18" t="s">
        <v>2998</v>
      </c>
      <c r="BO7161" s="18" t="s">
        <v>2447</v>
      </c>
      <c r="BU7161" s="18" t="s">
        <v>12663</v>
      </c>
      <c r="BV7161" s="18" t="s">
        <v>2998</v>
      </c>
      <c r="BW7161" s="18" t="s">
        <v>2447</v>
      </c>
    </row>
    <row r="7162" spans="51:75" x14ac:dyDescent="0.3">
      <c r="AY7162" s="94" t="e">
        <f>VLOOKUP(C7162,#REF!, 2,FALSE)</f>
        <v>#REF!</v>
      </c>
      <c r="BM7162" s="18" t="s">
        <v>12664</v>
      </c>
      <c r="BN7162" s="18" t="s">
        <v>2998</v>
      </c>
      <c r="BO7162" s="18" t="s">
        <v>1870</v>
      </c>
      <c r="BU7162" s="18" t="s">
        <v>12664</v>
      </c>
      <c r="BV7162" s="18" t="s">
        <v>2998</v>
      </c>
      <c r="BW7162" s="18" t="s">
        <v>1870</v>
      </c>
    </row>
    <row r="7163" spans="51:75" x14ac:dyDescent="0.3">
      <c r="AY7163" s="94" t="e">
        <f>VLOOKUP(C7163,#REF!, 2,FALSE)</f>
        <v>#REF!</v>
      </c>
      <c r="BM7163" s="18" t="s">
        <v>12665</v>
      </c>
      <c r="BN7163" s="18" t="s">
        <v>2998</v>
      </c>
      <c r="BO7163" s="18" t="s">
        <v>2205</v>
      </c>
      <c r="BU7163" s="18" t="s">
        <v>12665</v>
      </c>
      <c r="BV7163" s="18" t="s">
        <v>2998</v>
      </c>
      <c r="BW7163" s="18" t="s">
        <v>2205</v>
      </c>
    </row>
    <row r="7164" spans="51:75" x14ac:dyDescent="0.3">
      <c r="AY7164" s="94" t="e">
        <f>VLOOKUP(C7164,#REF!, 2,FALSE)</f>
        <v>#REF!</v>
      </c>
      <c r="BM7164" s="18" t="s">
        <v>2193</v>
      </c>
      <c r="BN7164" s="18" t="s">
        <v>2998</v>
      </c>
      <c r="BO7164" s="18" t="s">
        <v>1300</v>
      </c>
      <c r="BU7164" s="18" t="s">
        <v>2193</v>
      </c>
      <c r="BV7164" s="18" t="s">
        <v>2998</v>
      </c>
      <c r="BW7164" s="18" t="s">
        <v>1300</v>
      </c>
    </row>
    <row r="7165" spans="51:75" x14ac:dyDescent="0.3">
      <c r="AY7165" s="94" t="e">
        <f>VLOOKUP(C7165,#REF!, 2,FALSE)</f>
        <v>#REF!</v>
      </c>
      <c r="BM7165" s="18" t="s">
        <v>12666</v>
      </c>
      <c r="BN7165" s="18" t="s">
        <v>2998</v>
      </c>
      <c r="BO7165" s="18" t="s">
        <v>1669</v>
      </c>
      <c r="BU7165" s="18" t="s">
        <v>12666</v>
      </c>
      <c r="BV7165" s="18" t="s">
        <v>2998</v>
      </c>
      <c r="BW7165" s="18" t="s">
        <v>1669</v>
      </c>
    </row>
    <row r="7166" spans="51:75" x14ac:dyDescent="0.3">
      <c r="AY7166" s="94" t="e">
        <f>VLOOKUP(C7166,#REF!, 2,FALSE)</f>
        <v>#REF!</v>
      </c>
      <c r="BM7166" s="18" t="s">
        <v>12667</v>
      </c>
      <c r="BN7166" s="18" t="s">
        <v>2998</v>
      </c>
      <c r="BO7166" s="18" t="s">
        <v>6979</v>
      </c>
      <c r="BU7166" s="18" t="s">
        <v>12667</v>
      </c>
      <c r="BV7166" s="18" t="s">
        <v>2998</v>
      </c>
      <c r="BW7166" s="18" t="s">
        <v>6979</v>
      </c>
    </row>
    <row r="7167" spans="51:75" x14ac:dyDescent="0.3">
      <c r="AY7167" s="94" t="e">
        <f>VLOOKUP(C7167,#REF!, 2,FALSE)</f>
        <v>#REF!</v>
      </c>
      <c r="BM7167" s="18" t="s">
        <v>51</v>
      </c>
      <c r="BN7167" s="18" t="s">
        <v>2998</v>
      </c>
      <c r="BO7167" s="18" t="s">
        <v>4198</v>
      </c>
      <c r="BU7167" s="18" t="s">
        <v>51</v>
      </c>
      <c r="BV7167" s="18" t="s">
        <v>2998</v>
      </c>
      <c r="BW7167" s="18" t="s">
        <v>4198</v>
      </c>
    </row>
    <row r="7168" spans="51:75" x14ac:dyDescent="0.3">
      <c r="AY7168" s="94" t="e">
        <f>VLOOKUP(C7168,#REF!, 2,FALSE)</f>
        <v>#REF!</v>
      </c>
      <c r="BM7168" s="18" t="s">
        <v>12668</v>
      </c>
      <c r="BN7168" s="18" t="s">
        <v>2998</v>
      </c>
      <c r="BO7168" s="18" t="s">
        <v>12669</v>
      </c>
      <c r="BU7168" s="18" t="s">
        <v>12668</v>
      </c>
      <c r="BV7168" s="18" t="s">
        <v>2998</v>
      </c>
      <c r="BW7168" s="18" t="s">
        <v>12669</v>
      </c>
    </row>
    <row r="7169" spans="51:75" x14ac:dyDescent="0.3">
      <c r="AY7169" s="94" t="e">
        <f>VLOOKUP(C7169,#REF!, 2,FALSE)</f>
        <v>#REF!</v>
      </c>
      <c r="BM7169" s="18" t="s">
        <v>2194</v>
      </c>
      <c r="BN7169" s="18" t="s">
        <v>2998</v>
      </c>
      <c r="BO7169" s="18" t="s">
        <v>12670</v>
      </c>
      <c r="BU7169" s="18" t="s">
        <v>2194</v>
      </c>
      <c r="BV7169" s="18" t="s">
        <v>2998</v>
      </c>
      <c r="BW7169" s="18" t="s">
        <v>12670</v>
      </c>
    </row>
    <row r="7170" spans="51:75" x14ac:dyDescent="0.3">
      <c r="AY7170" s="94" t="e">
        <f>VLOOKUP(C7170,#REF!, 2,FALSE)</f>
        <v>#REF!</v>
      </c>
      <c r="BM7170" s="18" t="s">
        <v>2195</v>
      </c>
      <c r="BN7170" s="18" t="s">
        <v>2998</v>
      </c>
      <c r="BO7170" s="18" t="s">
        <v>8005</v>
      </c>
      <c r="BU7170" s="18" t="s">
        <v>2195</v>
      </c>
      <c r="BV7170" s="18" t="s">
        <v>2998</v>
      </c>
      <c r="BW7170" s="18" t="s">
        <v>8005</v>
      </c>
    </row>
    <row r="7171" spans="51:75" x14ac:dyDescent="0.3">
      <c r="AY7171" s="94" t="e">
        <f>VLOOKUP(C7171,#REF!, 2,FALSE)</f>
        <v>#REF!</v>
      </c>
      <c r="BM7171" s="18" t="s">
        <v>2196</v>
      </c>
      <c r="BN7171" s="18" t="s">
        <v>2998</v>
      </c>
      <c r="BO7171" s="18" t="s">
        <v>12672</v>
      </c>
      <c r="BU7171" s="18" t="s">
        <v>2196</v>
      </c>
      <c r="BV7171" s="18" t="s">
        <v>2998</v>
      </c>
      <c r="BW7171" s="18" t="s">
        <v>12672</v>
      </c>
    </row>
    <row r="7172" spans="51:75" x14ac:dyDescent="0.3">
      <c r="AY7172" s="94" t="e">
        <f>VLOOKUP(C7172,#REF!, 2,FALSE)</f>
        <v>#REF!</v>
      </c>
      <c r="BM7172" s="18" t="s">
        <v>48</v>
      </c>
      <c r="BN7172" s="18" t="s">
        <v>2998</v>
      </c>
      <c r="BO7172" s="18" t="s">
        <v>2998</v>
      </c>
      <c r="BU7172" s="18" t="s">
        <v>48</v>
      </c>
      <c r="BV7172" s="18" t="s">
        <v>2998</v>
      </c>
      <c r="BW7172" s="18" t="s">
        <v>2998</v>
      </c>
    </row>
    <row r="7173" spans="51:75" x14ac:dyDescent="0.3">
      <c r="AY7173" s="94" t="e">
        <f>VLOOKUP(C7173,#REF!, 2,FALSE)</f>
        <v>#REF!</v>
      </c>
      <c r="BM7173" s="18" t="s">
        <v>12673</v>
      </c>
      <c r="BN7173" s="18" t="s">
        <v>2998</v>
      </c>
      <c r="BO7173" s="18" t="s">
        <v>2998</v>
      </c>
      <c r="BU7173" s="18" t="s">
        <v>12673</v>
      </c>
      <c r="BV7173" s="18" t="s">
        <v>2998</v>
      </c>
      <c r="BW7173" s="18" t="s">
        <v>2998</v>
      </c>
    </row>
    <row r="7174" spans="51:75" x14ac:dyDescent="0.3">
      <c r="AY7174" s="94" t="e">
        <f>VLOOKUP(C7174,#REF!, 2,FALSE)</f>
        <v>#REF!</v>
      </c>
      <c r="BM7174" s="18" t="s">
        <v>12674</v>
      </c>
      <c r="BN7174" s="18" t="s">
        <v>2998</v>
      </c>
      <c r="BO7174" s="18" t="s">
        <v>2998</v>
      </c>
      <c r="BU7174" s="18" t="s">
        <v>12674</v>
      </c>
      <c r="BV7174" s="18" t="s">
        <v>2998</v>
      </c>
      <c r="BW7174" s="18" t="s">
        <v>2998</v>
      </c>
    </row>
    <row r="7175" spans="51:75" x14ac:dyDescent="0.3">
      <c r="AY7175" s="94" t="e">
        <f>VLOOKUP(C7175,#REF!, 2,FALSE)</f>
        <v>#REF!</v>
      </c>
      <c r="BM7175" s="18" t="s">
        <v>12675</v>
      </c>
      <c r="BN7175" s="18" t="s">
        <v>2998</v>
      </c>
      <c r="BO7175" s="18" t="s">
        <v>12676</v>
      </c>
      <c r="BU7175" s="18" t="s">
        <v>12675</v>
      </c>
      <c r="BV7175" s="18" t="s">
        <v>2998</v>
      </c>
      <c r="BW7175" s="18" t="s">
        <v>12676</v>
      </c>
    </row>
    <row r="7176" spans="51:75" x14ac:dyDescent="0.3">
      <c r="AY7176" s="94" t="e">
        <f>VLOOKUP(C7176,#REF!, 2,FALSE)</f>
        <v>#REF!</v>
      </c>
      <c r="BM7176" s="18" t="s">
        <v>2197</v>
      </c>
      <c r="BN7176" s="18" t="s">
        <v>2998</v>
      </c>
      <c r="BO7176" s="18" t="s">
        <v>2998</v>
      </c>
      <c r="BU7176" s="18" t="s">
        <v>2197</v>
      </c>
      <c r="BV7176" s="18" t="s">
        <v>2998</v>
      </c>
      <c r="BW7176" s="18" t="s">
        <v>2998</v>
      </c>
    </row>
    <row r="7177" spans="51:75" x14ac:dyDescent="0.3">
      <c r="AY7177" s="94" t="e">
        <f>VLOOKUP(C7177,#REF!, 2,FALSE)</f>
        <v>#REF!</v>
      </c>
      <c r="BM7177" s="18" t="s">
        <v>2198</v>
      </c>
      <c r="BN7177" s="18" t="s">
        <v>2998</v>
      </c>
      <c r="BO7177" s="18" t="s">
        <v>10226</v>
      </c>
      <c r="BU7177" s="18" t="s">
        <v>2198</v>
      </c>
      <c r="BV7177" s="18" t="s">
        <v>2998</v>
      </c>
      <c r="BW7177" s="18" t="s">
        <v>10226</v>
      </c>
    </row>
    <row r="7178" spans="51:75" x14ac:dyDescent="0.3">
      <c r="AY7178" s="94" t="e">
        <f>VLOOKUP(C7178,#REF!, 2,FALSE)</f>
        <v>#REF!</v>
      </c>
      <c r="BM7178" s="18" t="s">
        <v>12677</v>
      </c>
      <c r="BN7178" s="18" t="s">
        <v>2998</v>
      </c>
      <c r="BO7178" s="18" t="s">
        <v>12678</v>
      </c>
      <c r="BU7178" s="18" t="s">
        <v>12677</v>
      </c>
      <c r="BV7178" s="18" t="s">
        <v>2998</v>
      </c>
      <c r="BW7178" s="18" t="s">
        <v>12678</v>
      </c>
    </row>
    <row r="7179" spans="51:75" x14ac:dyDescent="0.3">
      <c r="AY7179" s="94" t="e">
        <f>VLOOKUP(C7179,#REF!, 2,FALSE)</f>
        <v>#REF!</v>
      </c>
      <c r="BM7179" s="18" t="s">
        <v>12679</v>
      </c>
      <c r="BN7179" s="18" t="s">
        <v>2998</v>
      </c>
      <c r="BO7179" s="18" t="s">
        <v>936</v>
      </c>
      <c r="BU7179" s="18" t="s">
        <v>12679</v>
      </c>
      <c r="BV7179" s="18" t="s">
        <v>2998</v>
      </c>
      <c r="BW7179" s="18" t="s">
        <v>936</v>
      </c>
    </row>
    <row r="7180" spans="51:75" x14ac:dyDescent="0.3">
      <c r="AY7180" s="94" t="e">
        <f>VLOOKUP(C7180,#REF!, 2,FALSE)</f>
        <v>#REF!</v>
      </c>
      <c r="BM7180" s="18" t="s">
        <v>12680</v>
      </c>
      <c r="BN7180" s="18" t="s">
        <v>2998</v>
      </c>
      <c r="BO7180" s="18" t="s">
        <v>2998</v>
      </c>
      <c r="BU7180" s="18" t="s">
        <v>12680</v>
      </c>
      <c r="BV7180" s="18" t="s">
        <v>2998</v>
      </c>
      <c r="BW7180" s="18" t="s">
        <v>2998</v>
      </c>
    </row>
    <row r="7181" spans="51:75" x14ac:dyDescent="0.3">
      <c r="AY7181" s="94" t="e">
        <f>VLOOKUP(C7181,#REF!, 2,FALSE)</f>
        <v>#REF!</v>
      </c>
      <c r="BM7181" s="18" t="s">
        <v>12681</v>
      </c>
      <c r="BN7181" s="18" t="s">
        <v>783</v>
      </c>
      <c r="BO7181" s="18" t="s">
        <v>12682</v>
      </c>
      <c r="BU7181" s="18" t="s">
        <v>12681</v>
      </c>
      <c r="BV7181" s="18" t="s">
        <v>783</v>
      </c>
      <c r="BW7181" s="18" t="s">
        <v>12682</v>
      </c>
    </row>
    <row r="7182" spans="51:75" x14ac:dyDescent="0.3">
      <c r="AY7182" s="94" t="e">
        <f>VLOOKUP(C7182,#REF!, 2,FALSE)</f>
        <v>#REF!</v>
      </c>
      <c r="BM7182" s="18" t="s">
        <v>12683</v>
      </c>
      <c r="BN7182" s="18" t="s">
        <v>713</v>
      </c>
      <c r="BO7182" s="18" t="s">
        <v>2083</v>
      </c>
      <c r="BU7182" s="18" t="s">
        <v>12683</v>
      </c>
      <c r="BV7182" s="18" t="s">
        <v>713</v>
      </c>
      <c r="BW7182" s="18" t="s">
        <v>2083</v>
      </c>
    </row>
    <row r="7183" spans="51:75" x14ac:dyDescent="0.3">
      <c r="AY7183" s="94" t="e">
        <f>VLOOKUP(C7183,#REF!, 2,FALSE)</f>
        <v>#REF!</v>
      </c>
      <c r="BM7183" s="18" t="s">
        <v>2199</v>
      </c>
      <c r="BN7183" s="18" t="s">
        <v>713</v>
      </c>
      <c r="BO7183" s="18" t="s">
        <v>3792</v>
      </c>
      <c r="BU7183" s="18" t="s">
        <v>2199</v>
      </c>
      <c r="BV7183" s="18" t="s">
        <v>713</v>
      </c>
      <c r="BW7183" s="18" t="s">
        <v>3792</v>
      </c>
    </row>
    <row r="7184" spans="51:75" x14ac:dyDescent="0.3">
      <c r="AY7184" s="94" t="e">
        <f>VLOOKUP(C7184,#REF!, 2,FALSE)</f>
        <v>#REF!</v>
      </c>
      <c r="BM7184" s="18" t="s">
        <v>12684</v>
      </c>
      <c r="BN7184" s="18" t="s">
        <v>1280</v>
      </c>
      <c r="BO7184" s="18" t="s">
        <v>10972</v>
      </c>
      <c r="BU7184" s="18" t="s">
        <v>12684</v>
      </c>
      <c r="BV7184" s="18" t="s">
        <v>1280</v>
      </c>
      <c r="BW7184" s="18" t="s">
        <v>10972</v>
      </c>
    </row>
    <row r="7185" spans="51:75" x14ac:dyDescent="0.3">
      <c r="AY7185" s="94" t="e">
        <f>VLOOKUP(C7185,#REF!, 2,FALSE)</f>
        <v>#REF!</v>
      </c>
      <c r="BM7185" s="18" t="s">
        <v>12685</v>
      </c>
      <c r="BN7185" s="18" t="s">
        <v>2998</v>
      </c>
      <c r="BO7185" s="18" t="s">
        <v>10242</v>
      </c>
      <c r="BU7185" s="18" t="s">
        <v>12685</v>
      </c>
      <c r="BV7185" s="18" t="s">
        <v>2998</v>
      </c>
      <c r="BW7185" s="18" t="s">
        <v>10242</v>
      </c>
    </row>
    <row r="7186" spans="51:75" x14ac:dyDescent="0.3">
      <c r="AY7186" s="94" t="e">
        <f>VLOOKUP(C7186,#REF!, 2,FALSE)</f>
        <v>#REF!</v>
      </c>
      <c r="BM7186" s="18" t="s">
        <v>12686</v>
      </c>
      <c r="BN7186" s="18" t="s">
        <v>2998</v>
      </c>
      <c r="BO7186" s="18" t="s">
        <v>2998</v>
      </c>
      <c r="BU7186" s="18" t="s">
        <v>12686</v>
      </c>
      <c r="BV7186" s="18" t="s">
        <v>2998</v>
      </c>
      <c r="BW7186" s="18" t="s">
        <v>2998</v>
      </c>
    </row>
    <row r="7187" spans="51:75" x14ac:dyDescent="0.3">
      <c r="AY7187" s="94" t="e">
        <f>VLOOKUP(C7187,#REF!, 2,FALSE)</f>
        <v>#REF!</v>
      </c>
      <c r="BM7187" s="18" t="s">
        <v>12687</v>
      </c>
      <c r="BN7187" s="18" t="s">
        <v>2998</v>
      </c>
      <c r="BO7187" s="18" t="s">
        <v>4078</v>
      </c>
      <c r="BU7187" s="18" t="s">
        <v>12687</v>
      </c>
      <c r="BV7187" s="18" t="s">
        <v>2998</v>
      </c>
      <c r="BW7187" s="18" t="s">
        <v>4078</v>
      </c>
    </row>
    <row r="7188" spans="51:75" x14ac:dyDescent="0.3">
      <c r="AY7188" s="94" t="e">
        <f>VLOOKUP(C7188,#REF!, 2,FALSE)</f>
        <v>#REF!</v>
      </c>
      <c r="BM7188" s="18" t="s">
        <v>12688</v>
      </c>
      <c r="BN7188" s="18" t="s">
        <v>1280</v>
      </c>
      <c r="BO7188" s="18" t="s">
        <v>12482</v>
      </c>
      <c r="BU7188" s="18" t="s">
        <v>12688</v>
      </c>
      <c r="BV7188" s="18" t="s">
        <v>1280</v>
      </c>
      <c r="BW7188" s="18" t="s">
        <v>12482</v>
      </c>
    </row>
    <row r="7189" spans="51:75" x14ac:dyDescent="0.3">
      <c r="AY7189" s="94" t="e">
        <f>VLOOKUP(C7189,#REF!, 2,FALSE)</f>
        <v>#REF!</v>
      </c>
      <c r="BM7189" s="18" t="s">
        <v>12689</v>
      </c>
      <c r="BN7189" s="18" t="s">
        <v>2998</v>
      </c>
      <c r="BO7189" s="18" t="s">
        <v>2998</v>
      </c>
      <c r="BU7189" s="18" t="s">
        <v>12689</v>
      </c>
      <c r="BV7189" s="18" t="s">
        <v>2998</v>
      </c>
      <c r="BW7189" s="18" t="s">
        <v>2998</v>
      </c>
    </row>
    <row r="7190" spans="51:75" x14ac:dyDescent="0.3">
      <c r="AY7190" s="94" t="e">
        <f>VLOOKUP(C7190,#REF!, 2,FALSE)</f>
        <v>#REF!</v>
      </c>
      <c r="BM7190" s="18" t="s">
        <v>12690</v>
      </c>
      <c r="BN7190" s="18" t="s">
        <v>2998</v>
      </c>
      <c r="BO7190" s="18" t="s">
        <v>813</v>
      </c>
      <c r="BU7190" s="18" t="s">
        <v>12690</v>
      </c>
      <c r="BV7190" s="18" t="s">
        <v>2998</v>
      </c>
      <c r="BW7190" s="18" t="s">
        <v>813</v>
      </c>
    </row>
    <row r="7191" spans="51:75" x14ac:dyDescent="0.3">
      <c r="AY7191" s="94" t="e">
        <f>VLOOKUP(C7191,#REF!, 2,FALSE)</f>
        <v>#REF!</v>
      </c>
      <c r="BM7191" s="18" t="s">
        <v>12691</v>
      </c>
      <c r="BN7191" s="18" t="s">
        <v>2998</v>
      </c>
      <c r="BO7191" s="18" t="s">
        <v>4901</v>
      </c>
      <c r="BU7191" s="18" t="s">
        <v>12691</v>
      </c>
      <c r="BV7191" s="18" t="s">
        <v>2998</v>
      </c>
      <c r="BW7191" s="18" t="s">
        <v>4901</v>
      </c>
    </row>
    <row r="7192" spans="51:75" x14ac:dyDescent="0.3">
      <c r="AY7192" s="94" t="e">
        <f>VLOOKUP(C7192,#REF!, 2,FALSE)</f>
        <v>#REF!</v>
      </c>
      <c r="BM7192" s="18" t="s">
        <v>12692</v>
      </c>
      <c r="BN7192" s="18" t="s">
        <v>2998</v>
      </c>
      <c r="BO7192" s="18" t="s">
        <v>2998</v>
      </c>
      <c r="BU7192" s="18" t="s">
        <v>12692</v>
      </c>
      <c r="BV7192" s="18" t="s">
        <v>2998</v>
      </c>
      <c r="BW7192" s="18" t="s">
        <v>2998</v>
      </c>
    </row>
    <row r="7193" spans="51:75" x14ac:dyDescent="0.3">
      <c r="AY7193" s="94" t="e">
        <f>VLOOKUP(C7193,#REF!, 2,FALSE)</f>
        <v>#REF!</v>
      </c>
      <c r="BM7193" s="18" t="s">
        <v>12693</v>
      </c>
      <c r="BN7193" s="18" t="s">
        <v>2998</v>
      </c>
      <c r="BO7193" s="18" t="s">
        <v>2998</v>
      </c>
      <c r="BU7193" s="18" t="s">
        <v>12693</v>
      </c>
      <c r="BV7193" s="18" t="s">
        <v>2998</v>
      </c>
      <c r="BW7193" s="18" t="s">
        <v>2998</v>
      </c>
    </row>
    <row r="7194" spans="51:75" x14ac:dyDescent="0.3">
      <c r="AY7194" s="94" t="e">
        <f>VLOOKUP(C7194,#REF!, 2,FALSE)</f>
        <v>#REF!</v>
      </c>
      <c r="BM7194" s="18" t="s">
        <v>12694</v>
      </c>
      <c r="BN7194" s="18" t="s">
        <v>2998</v>
      </c>
      <c r="BO7194" s="18" t="s">
        <v>2998</v>
      </c>
      <c r="BU7194" s="18" t="s">
        <v>12694</v>
      </c>
      <c r="BV7194" s="18" t="s">
        <v>2998</v>
      </c>
      <c r="BW7194" s="18" t="s">
        <v>2998</v>
      </c>
    </row>
    <row r="7195" spans="51:75" x14ac:dyDescent="0.3">
      <c r="AY7195" s="94" t="e">
        <f>VLOOKUP(C7195,#REF!, 2,FALSE)</f>
        <v>#REF!</v>
      </c>
      <c r="BM7195" s="18" t="s">
        <v>12695</v>
      </c>
      <c r="BN7195" s="18" t="s">
        <v>3021</v>
      </c>
      <c r="BO7195" s="18" t="s">
        <v>2998</v>
      </c>
      <c r="BU7195" s="18" t="s">
        <v>12695</v>
      </c>
      <c r="BV7195" s="18" t="s">
        <v>3021</v>
      </c>
      <c r="BW7195" s="18" t="s">
        <v>2998</v>
      </c>
    </row>
    <row r="7196" spans="51:75" x14ac:dyDescent="0.3">
      <c r="AY7196" s="94" t="e">
        <f>VLOOKUP(C7196,#REF!, 2,FALSE)</f>
        <v>#REF!</v>
      </c>
      <c r="BM7196" s="18" t="s">
        <v>12696</v>
      </c>
      <c r="BN7196" s="18" t="s">
        <v>3024</v>
      </c>
      <c r="BO7196" s="18" t="s">
        <v>2998</v>
      </c>
      <c r="BU7196" s="18" t="s">
        <v>12696</v>
      </c>
      <c r="BV7196" s="18" t="s">
        <v>3024</v>
      </c>
      <c r="BW7196" s="18" t="s">
        <v>2998</v>
      </c>
    </row>
    <row r="7197" spans="51:75" x14ac:dyDescent="0.3">
      <c r="AY7197" s="94" t="e">
        <f>VLOOKUP(C7197,#REF!, 2,FALSE)</f>
        <v>#REF!</v>
      </c>
      <c r="BM7197" s="18" t="s">
        <v>12697</v>
      </c>
      <c r="BN7197" s="18" t="s">
        <v>2993</v>
      </c>
      <c r="BO7197" s="18" t="s">
        <v>12698</v>
      </c>
      <c r="BU7197" s="18" t="s">
        <v>12697</v>
      </c>
      <c r="BV7197" s="18" t="s">
        <v>2993</v>
      </c>
      <c r="BW7197" s="18" t="s">
        <v>12698</v>
      </c>
    </row>
    <row r="7198" spans="51:75" x14ac:dyDescent="0.3">
      <c r="AY7198" s="94" t="e">
        <f>VLOOKUP(C7198,#REF!, 2,FALSE)</f>
        <v>#REF!</v>
      </c>
      <c r="BM7198" s="18" t="s">
        <v>2200</v>
      </c>
      <c r="BN7198" s="18" t="s">
        <v>3122</v>
      </c>
      <c r="BO7198" s="18" t="s">
        <v>3973</v>
      </c>
      <c r="BU7198" s="18" t="s">
        <v>2200</v>
      </c>
      <c r="BV7198" s="18" t="s">
        <v>3122</v>
      </c>
      <c r="BW7198" s="18" t="s">
        <v>3973</v>
      </c>
    </row>
    <row r="7199" spans="51:75" x14ac:dyDescent="0.3">
      <c r="AY7199" s="94" t="e">
        <f>VLOOKUP(C7199,#REF!, 2,FALSE)</f>
        <v>#REF!</v>
      </c>
      <c r="BM7199" s="18" t="s">
        <v>12699</v>
      </c>
      <c r="BN7199" s="18" t="s">
        <v>3021</v>
      </c>
      <c r="BO7199" s="18" t="s">
        <v>2998</v>
      </c>
      <c r="BU7199" s="18" t="s">
        <v>12699</v>
      </c>
      <c r="BV7199" s="18" t="s">
        <v>3021</v>
      </c>
      <c r="BW7199" s="18" t="s">
        <v>2998</v>
      </c>
    </row>
    <row r="7200" spans="51:75" x14ac:dyDescent="0.3">
      <c r="AY7200" s="94" t="e">
        <f>VLOOKUP(C7200,#REF!, 2,FALSE)</f>
        <v>#REF!</v>
      </c>
      <c r="BM7200" s="18" t="s">
        <v>12700</v>
      </c>
      <c r="BN7200" s="18" t="s">
        <v>3021</v>
      </c>
      <c r="BO7200" s="18" t="s">
        <v>2998</v>
      </c>
      <c r="BU7200" s="18" t="s">
        <v>12700</v>
      </c>
      <c r="BV7200" s="18" t="s">
        <v>3021</v>
      </c>
      <c r="BW7200" s="18" t="s">
        <v>2998</v>
      </c>
    </row>
    <row r="7201" spans="51:75" x14ac:dyDescent="0.3">
      <c r="AY7201" s="94" t="e">
        <f>VLOOKUP(C7201,#REF!, 2,FALSE)</f>
        <v>#REF!</v>
      </c>
      <c r="BM7201" s="18" t="s">
        <v>12701</v>
      </c>
      <c r="BN7201" s="18" t="s">
        <v>3024</v>
      </c>
      <c r="BO7201" s="18" t="s">
        <v>12702</v>
      </c>
      <c r="BU7201" s="18" t="s">
        <v>12701</v>
      </c>
      <c r="BV7201" s="18" t="s">
        <v>3024</v>
      </c>
      <c r="BW7201" s="18" t="s">
        <v>12702</v>
      </c>
    </row>
    <row r="7202" spans="51:75" x14ac:dyDescent="0.3">
      <c r="AY7202" s="94" t="e">
        <f>VLOOKUP(C7202,#REF!, 2,FALSE)</f>
        <v>#REF!</v>
      </c>
      <c r="BM7202" s="18" t="s">
        <v>12703</v>
      </c>
      <c r="BN7202" s="18" t="s">
        <v>3024</v>
      </c>
      <c r="BO7202" s="18" t="s">
        <v>12704</v>
      </c>
      <c r="BU7202" s="18" t="s">
        <v>12703</v>
      </c>
      <c r="BV7202" s="18" t="s">
        <v>3024</v>
      </c>
      <c r="BW7202" s="18" t="s">
        <v>12704</v>
      </c>
    </row>
    <row r="7203" spans="51:75" x14ac:dyDescent="0.3">
      <c r="AY7203" s="94" t="e">
        <f>VLOOKUP(C7203,#REF!, 2,FALSE)</f>
        <v>#REF!</v>
      </c>
      <c r="BM7203" s="18" t="s">
        <v>12705</v>
      </c>
      <c r="BN7203" s="18" t="s">
        <v>2993</v>
      </c>
      <c r="BO7203" s="18" t="s">
        <v>12706</v>
      </c>
      <c r="BU7203" s="18" t="s">
        <v>12705</v>
      </c>
      <c r="BV7203" s="18" t="s">
        <v>2993</v>
      </c>
      <c r="BW7203" s="18" t="s">
        <v>12706</v>
      </c>
    </row>
    <row r="7204" spans="51:75" x14ac:dyDescent="0.3">
      <c r="AY7204" s="94" t="e">
        <f>VLOOKUP(C7204,#REF!, 2,FALSE)</f>
        <v>#REF!</v>
      </c>
      <c r="BM7204" s="18" t="s">
        <v>12707</v>
      </c>
      <c r="BN7204" s="18" t="s">
        <v>2993</v>
      </c>
      <c r="BO7204" s="18" t="s">
        <v>2998</v>
      </c>
      <c r="BU7204" s="18" t="s">
        <v>12707</v>
      </c>
      <c r="BV7204" s="18" t="s">
        <v>2993</v>
      </c>
      <c r="BW7204" s="18" t="s">
        <v>2998</v>
      </c>
    </row>
    <row r="7205" spans="51:75" x14ac:dyDescent="0.3">
      <c r="AY7205" s="94" t="e">
        <f>VLOOKUP(C7205,#REF!, 2,FALSE)</f>
        <v>#REF!</v>
      </c>
      <c r="BM7205" s="18" t="s">
        <v>12708</v>
      </c>
      <c r="BN7205" s="18" t="s">
        <v>2993</v>
      </c>
      <c r="BO7205" s="18" t="s">
        <v>12709</v>
      </c>
      <c r="BU7205" s="18" t="s">
        <v>12708</v>
      </c>
      <c r="BV7205" s="18" t="s">
        <v>2993</v>
      </c>
      <c r="BW7205" s="18" t="s">
        <v>12709</v>
      </c>
    </row>
    <row r="7206" spans="51:75" x14ac:dyDescent="0.3">
      <c r="AY7206" s="94" t="e">
        <f>VLOOKUP(C7206,#REF!, 2,FALSE)</f>
        <v>#REF!</v>
      </c>
      <c r="BM7206" s="18" t="s">
        <v>12710</v>
      </c>
      <c r="BN7206" s="18" t="s">
        <v>3290</v>
      </c>
      <c r="BO7206" s="18" t="s">
        <v>10470</v>
      </c>
      <c r="BU7206" s="18" t="s">
        <v>12710</v>
      </c>
      <c r="BV7206" s="18" t="s">
        <v>3290</v>
      </c>
      <c r="BW7206" s="18" t="s">
        <v>10470</v>
      </c>
    </row>
    <row r="7207" spans="51:75" x14ac:dyDescent="0.3">
      <c r="AY7207" s="94" t="e">
        <f>VLOOKUP(C7207,#REF!, 2,FALSE)</f>
        <v>#REF!</v>
      </c>
      <c r="BM7207" s="18" t="s">
        <v>12711</v>
      </c>
      <c r="BN7207" s="18" t="s">
        <v>618</v>
      </c>
      <c r="BO7207" s="18" t="s">
        <v>2998</v>
      </c>
      <c r="BU7207" s="18" t="s">
        <v>12711</v>
      </c>
      <c r="BV7207" s="18" t="s">
        <v>618</v>
      </c>
      <c r="BW7207" s="18" t="s">
        <v>2998</v>
      </c>
    </row>
    <row r="7208" spans="51:75" x14ac:dyDescent="0.3">
      <c r="AY7208" s="94" t="e">
        <f>VLOOKUP(C7208,#REF!, 2,FALSE)</f>
        <v>#REF!</v>
      </c>
      <c r="BM7208" s="18" t="s">
        <v>12712</v>
      </c>
      <c r="BN7208" s="18" t="s">
        <v>3109</v>
      </c>
      <c r="BO7208" s="18" t="s">
        <v>2660</v>
      </c>
      <c r="BU7208" s="18" t="s">
        <v>12712</v>
      </c>
      <c r="BV7208" s="18" t="s">
        <v>3109</v>
      </c>
      <c r="BW7208" s="18" t="s">
        <v>2660</v>
      </c>
    </row>
    <row r="7209" spans="51:75" x14ac:dyDescent="0.3">
      <c r="AY7209" s="94" t="e">
        <f>VLOOKUP(C7209,#REF!, 2,FALSE)</f>
        <v>#REF!</v>
      </c>
      <c r="BM7209" s="18" t="s">
        <v>12713</v>
      </c>
      <c r="BN7209" s="18" t="s">
        <v>1509</v>
      </c>
      <c r="BO7209" s="18" t="s">
        <v>2998</v>
      </c>
      <c r="BU7209" s="18" t="s">
        <v>12713</v>
      </c>
      <c r="BV7209" s="18" t="s">
        <v>1509</v>
      </c>
      <c r="BW7209" s="18" t="s">
        <v>2998</v>
      </c>
    </row>
    <row r="7210" spans="51:75" x14ac:dyDescent="0.3">
      <c r="AY7210" s="94" t="e">
        <f>VLOOKUP(C7210,#REF!, 2,FALSE)</f>
        <v>#REF!</v>
      </c>
      <c r="BM7210" s="18" t="s">
        <v>12714</v>
      </c>
      <c r="BN7210" s="18" t="s">
        <v>1746</v>
      </c>
      <c r="BO7210" s="18" t="s">
        <v>2998</v>
      </c>
      <c r="BU7210" s="18" t="s">
        <v>12714</v>
      </c>
      <c r="BV7210" s="18" t="s">
        <v>1746</v>
      </c>
      <c r="BW7210" s="18" t="s">
        <v>2998</v>
      </c>
    </row>
    <row r="7211" spans="51:75" x14ac:dyDescent="0.3">
      <c r="AY7211" s="94" t="e">
        <f>VLOOKUP(C7211,#REF!, 2,FALSE)</f>
        <v>#REF!</v>
      </c>
      <c r="BM7211" s="18" t="s">
        <v>12715</v>
      </c>
      <c r="BN7211" s="18" t="s">
        <v>1795</v>
      </c>
      <c r="BO7211" s="18" t="s">
        <v>2998</v>
      </c>
      <c r="BU7211" s="18" t="s">
        <v>12715</v>
      </c>
      <c r="BV7211" s="18" t="s">
        <v>1795</v>
      </c>
      <c r="BW7211" s="18" t="s">
        <v>2998</v>
      </c>
    </row>
    <row r="7212" spans="51:75" x14ac:dyDescent="0.3">
      <c r="AY7212" s="94" t="e">
        <f>VLOOKUP(C7212,#REF!, 2,FALSE)</f>
        <v>#REF!</v>
      </c>
      <c r="BM7212" s="18" t="s">
        <v>12716</v>
      </c>
      <c r="BN7212" s="18" t="s">
        <v>621</v>
      </c>
      <c r="BO7212" s="18" t="s">
        <v>823</v>
      </c>
      <c r="BU7212" s="18" t="s">
        <v>12716</v>
      </c>
      <c r="BV7212" s="18" t="s">
        <v>621</v>
      </c>
      <c r="BW7212" s="18" t="s">
        <v>823</v>
      </c>
    </row>
    <row r="7213" spans="51:75" x14ac:dyDescent="0.3">
      <c r="AY7213" s="94" t="e">
        <f>VLOOKUP(C7213,#REF!, 2,FALSE)</f>
        <v>#REF!</v>
      </c>
      <c r="BM7213" s="18" t="s">
        <v>2201</v>
      </c>
      <c r="BN7213" s="18" t="s">
        <v>938</v>
      </c>
      <c r="BO7213" s="18" t="s">
        <v>2998</v>
      </c>
      <c r="BU7213" s="18" t="s">
        <v>2201</v>
      </c>
      <c r="BV7213" s="18" t="s">
        <v>938</v>
      </c>
      <c r="BW7213" s="18" t="s">
        <v>2998</v>
      </c>
    </row>
    <row r="7214" spans="51:75" x14ac:dyDescent="0.3">
      <c r="AY7214" s="94" t="e">
        <f>VLOOKUP(C7214,#REF!, 2,FALSE)</f>
        <v>#REF!</v>
      </c>
      <c r="BM7214" s="18" t="s">
        <v>12718</v>
      </c>
      <c r="BN7214" s="18" t="s">
        <v>799</v>
      </c>
      <c r="BO7214" s="18" t="s">
        <v>12719</v>
      </c>
      <c r="BU7214" s="18" t="s">
        <v>12718</v>
      </c>
      <c r="BV7214" s="18" t="s">
        <v>799</v>
      </c>
      <c r="BW7214" s="18" t="s">
        <v>12719</v>
      </c>
    </row>
    <row r="7215" spans="51:75" x14ac:dyDescent="0.3">
      <c r="AY7215" s="94" t="e">
        <f>VLOOKUP(C7215,#REF!, 2,FALSE)</f>
        <v>#REF!</v>
      </c>
      <c r="BM7215" s="18" t="s">
        <v>12720</v>
      </c>
      <c r="BN7215" s="18" t="s">
        <v>1434</v>
      </c>
      <c r="BO7215" s="18" t="s">
        <v>2998</v>
      </c>
      <c r="BU7215" s="18" t="s">
        <v>12720</v>
      </c>
      <c r="BV7215" s="18" t="s">
        <v>1434</v>
      </c>
      <c r="BW7215" s="18" t="s">
        <v>2998</v>
      </c>
    </row>
    <row r="7216" spans="51:75" x14ac:dyDescent="0.3">
      <c r="AY7216" s="94" t="e">
        <f>VLOOKUP(C7216,#REF!, 2,FALSE)</f>
        <v>#REF!</v>
      </c>
      <c r="BM7216" s="18" t="s">
        <v>12721</v>
      </c>
      <c r="BN7216" s="18" t="s">
        <v>1434</v>
      </c>
      <c r="BO7216" s="18" t="s">
        <v>2998</v>
      </c>
      <c r="BU7216" s="18" t="s">
        <v>12721</v>
      </c>
      <c r="BV7216" s="18" t="s">
        <v>1434</v>
      </c>
      <c r="BW7216" s="18" t="s">
        <v>2998</v>
      </c>
    </row>
    <row r="7217" spans="51:75" x14ac:dyDescent="0.3">
      <c r="AY7217" s="94" t="e">
        <f>VLOOKUP(C7217,#REF!, 2,FALSE)</f>
        <v>#REF!</v>
      </c>
      <c r="BM7217" s="18" t="s">
        <v>355</v>
      </c>
      <c r="BN7217" s="18" t="s">
        <v>924</v>
      </c>
      <c r="BO7217" s="18" t="s">
        <v>2998</v>
      </c>
      <c r="BU7217" s="18" t="s">
        <v>355</v>
      </c>
      <c r="BV7217" s="18" t="s">
        <v>924</v>
      </c>
      <c r="BW7217" s="18" t="s">
        <v>2998</v>
      </c>
    </row>
    <row r="7218" spans="51:75" x14ac:dyDescent="0.3">
      <c r="AY7218" s="94" t="e">
        <f>VLOOKUP(C7218,#REF!, 2,FALSE)</f>
        <v>#REF!</v>
      </c>
      <c r="BM7218" s="18" t="s">
        <v>12723</v>
      </c>
      <c r="BN7218" s="18" t="s">
        <v>1704</v>
      </c>
      <c r="BO7218" s="18" t="s">
        <v>2998</v>
      </c>
      <c r="BU7218" s="18" t="s">
        <v>12723</v>
      </c>
      <c r="BV7218" s="18" t="s">
        <v>1704</v>
      </c>
      <c r="BW7218" s="18" t="s">
        <v>2998</v>
      </c>
    </row>
    <row r="7219" spans="51:75" x14ac:dyDescent="0.3">
      <c r="AY7219" s="94" t="e">
        <f>VLOOKUP(C7219,#REF!, 2,FALSE)</f>
        <v>#REF!</v>
      </c>
      <c r="BM7219" s="18" t="s">
        <v>12724</v>
      </c>
      <c r="BN7219" s="18" t="s">
        <v>621</v>
      </c>
      <c r="BO7219" s="18" t="s">
        <v>2998</v>
      </c>
      <c r="BU7219" s="18" t="s">
        <v>12724</v>
      </c>
      <c r="BV7219" s="18" t="s">
        <v>621</v>
      </c>
      <c r="BW7219" s="18" t="s">
        <v>2998</v>
      </c>
    </row>
    <row r="7220" spans="51:75" x14ac:dyDescent="0.3">
      <c r="AY7220" s="94" t="e">
        <f>VLOOKUP(C7220,#REF!, 2,FALSE)</f>
        <v>#REF!</v>
      </c>
      <c r="BM7220" s="18" t="s">
        <v>12725</v>
      </c>
      <c r="BN7220" s="18" t="s">
        <v>3290</v>
      </c>
      <c r="BO7220" s="18" t="s">
        <v>4736</v>
      </c>
      <c r="BU7220" s="18" t="s">
        <v>12725</v>
      </c>
      <c r="BV7220" s="18" t="s">
        <v>3290</v>
      </c>
      <c r="BW7220" s="18" t="s">
        <v>4736</v>
      </c>
    </row>
    <row r="7221" spans="51:75" x14ac:dyDescent="0.3">
      <c r="AY7221" s="94" t="e">
        <f>VLOOKUP(C7221,#REF!, 2,FALSE)</f>
        <v>#REF!</v>
      </c>
      <c r="BM7221" s="18" t="s">
        <v>12726</v>
      </c>
      <c r="BN7221" s="18" t="s">
        <v>924</v>
      </c>
      <c r="BO7221" s="18" t="s">
        <v>12727</v>
      </c>
      <c r="BU7221" s="18" t="s">
        <v>12726</v>
      </c>
      <c r="BV7221" s="18" t="s">
        <v>924</v>
      </c>
      <c r="BW7221" s="18" t="s">
        <v>12727</v>
      </c>
    </row>
    <row r="7222" spans="51:75" x14ac:dyDescent="0.3">
      <c r="AY7222" s="94" t="e">
        <f>VLOOKUP(C7222,#REF!, 2,FALSE)</f>
        <v>#REF!</v>
      </c>
      <c r="BM7222" s="18" t="s">
        <v>342</v>
      </c>
      <c r="BN7222" s="18" t="s">
        <v>1434</v>
      </c>
      <c r="BO7222" s="18" t="s">
        <v>2998</v>
      </c>
      <c r="BU7222" s="18" t="s">
        <v>342</v>
      </c>
      <c r="BV7222" s="18" t="s">
        <v>1434</v>
      </c>
      <c r="BW7222" s="18" t="s">
        <v>2998</v>
      </c>
    </row>
    <row r="7223" spans="51:75" x14ac:dyDescent="0.3">
      <c r="AY7223" s="94" t="e">
        <f>VLOOKUP(C7223,#REF!, 2,FALSE)</f>
        <v>#REF!</v>
      </c>
      <c r="BM7223" s="18" t="s">
        <v>341</v>
      </c>
      <c r="BN7223" s="18" t="s">
        <v>1458</v>
      </c>
      <c r="BO7223" s="18" t="s">
        <v>2998</v>
      </c>
      <c r="BU7223" s="18" t="s">
        <v>341</v>
      </c>
      <c r="BV7223" s="18" t="s">
        <v>1458</v>
      </c>
      <c r="BW7223" s="18" t="s">
        <v>2998</v>
      </c>
    </row>
    <row r="7224" spans="51:75" x14ac:dyDescent="0.3">
      <c r="AY7224" s="94" t="e">
        <f>VLOOKUP(C7224,#REF!, 2,FALSE)</f>
        <v>#REF!</v>
      </c>
      <c r="BM7224" s="18" t="s">
        <v>12728</v>
      </c>
      <c r="BN7224" s="18" t="s">
        <v>636</v>
      </c>
      <c r="BO7224" s="18" t="s">
        <v>2998</v>
      </c>
      <c r="BU7224" s="18" t="s">
        <v>12728</v>
      </c>
      <c r="BV7224" s="18" t="s">
        <v>636</v>
      </c>
      <c r="BW7224" s="18" t="s">
        <v>2998</v>
      </c>
    </row>
    <row r="7225" spans="51:75" x14ac:dyDescent="0.3">
      <c r="AY7225" s="94" t="e">
        <f>VLOOKUP(C7225,#REF!, 2,FALSE)</f>
        <v>#REF!</v>
      </c>
      <c r="BM7225" s="18" t="s">
        <v>12729</v>
      </c>
      <c r="BN7225" s="18" t="s">
        <v>636</v>
      </c>
      <c r="BO7225" s="18" t="s">
        <v>2998</v>
      </c>
      <c r="BU7225" s="18" t="s">
        <v>12729</v>
      </c>
      <c r="BV7225" s="18" t="s">
        <v>636</v>
      </c>
      <c r="BW7225" s="18" t="s">
        <v>2998</v>
      </c>
    </row>
    <row r="7226" spans="51:75" x14ac:dyDescent="0.3">
      <c r="AY7226" s="94" t="e">
        <f>VLOOKUP(C7226,#REF!, 2,FALSE)</f>
        <v>#REF!</v>
      </c>
      <c r="BM7226" s="18" t="s">
        <v>12731</v>
      </c>
      <c r="BN7226" s="18" t="s">
        <v>642</v>
      </c>
      <c r="BO7226" s="18" t="s">
        <v>2998</v>
      </c>
      <c r="BU7226" s="18" t="s">
        <v>12731</v>
      </c>
      <c r="BV7226" s="18" t="s">
        <v>642</v>
      </c>
      <c r="BW7226" s="18" t="s">
        <v>2998</v>
      </c>
    </row>
    <row r="7227" spans="51:75" x14ac:dyDescent="0.3">
      <c r="AY7227" s="94" t="e">
        <f>VLOOKUP(C7227,#REF!, 2,FALSE)</f>
        <v>#REF!</v>
      </c>
      <c r="BM7227" s="18" t="s">
        <v>12732</v>
      </c>
      <c r="BN7227" s="18" t="s">
        <v>3105</v>
      </c>
      <c r="BO7227" s="18" t="s">
        <v>1272</v>
      </c>
      <c r="BU7227" s="18" t="s">
        <v>12732</v>
      </c>
      <c r="BV7227" s="18" t="s">
        <v>3105</v>
      </c>
      <c r="BW7227" s="18" t="s">
        <v>1272</v>
      </c>
    </row>
    <row r="7228" spans="51:75" x14ac:dyDescent="0.3">
      <c r="AY7228" s="94" t="e">
        <f>VLOOKUP(C7228,#REF!, 2,FALSE)</f>
        <v>#REF!</v>
      </c>
      <c r="BM7228" s="18" t="s">
        <v>12733</v>
      </c>
      <c r="BN7228" s="18" t="s">
        <v>1025</v>
      </c>
      <c r="BO7228" s="18" t="s">
        <v>12734</v>
      </c>
      <c r="BU7228" s="18" t="s">
        <v>12733</v>
      </c>
      <c r="BV7228" s="18" t="s">
        <v>1025</v>
      </c>
      <c r="BW7228" s="18" t="s">
        <v>12734</v>
      </c>
    </row>
    <row r="7229" spans="51:75" x14ac:dyDescent="0.3">
      <c r="AY7229" s="94" t="e">
        <f>VLOOKUP(C7229,#REF!, 2,FALSE)</f>
        <v>#REF!</v>
      </c>
      <c r="BM7229" s="18" t="s">
        <v>12735</v>
      </c>
      <c r="BN7229" s="18" t="s">
        <v>3109</v>
      </c>
      <c r="BO7229" s="18" t="s">
        <v>2779</v>
      </c>
      <c r="BU7229" s="18" t="s">
        <v>12735</v>
      </c>
      <c r="BV7229" s="18" t="s">
        <v>3109</v>
      </c>
      <c r="BW7229" s="18" t="s">
        <v>2779</v>
      </c>
    </row>
    <row r="7230" spans="51:75" x14ac:dyDescent="0.3">
      <c r="AY7230" s="94" t="e">
        <f>VLOOKUP(C7230,#REF!, 2,FALSE)</f>
        <v>#REF!</v>
      </c>
      <c r="BM7230" s="18" t="s">
        <v>12736</v>
      </c>
      <c r="BN7230" s="18" t="s">
        <v>853</v>
      </c>
      <c r="BO7230" s="18" t="s">
        <v>2998</v>
      </c>
      <c r="BU7230" s="18" t="s">
        <v>12736</v>
      </c>
      <c r="BV7230" s="18" t="s">
        <v>853</v>
      </c>
      <c r="BW7230" s="18" t="s">
        <v>2998</v>
      </c>
    </row>
    <row r="7231" spans="51:75" x14ac:dyDescent="0.3">
      <c r="AY7231" s="94" t="e">
        <f>VLOOKUP(C7231,#REF!, 2,FALSE)</f>
        <v>#REF!</v>
      </c>
      <c r="BM7231" s="18" t="s">
        <v>12737</v>
      </c>
      <c r="BN7231" s="18" t="s">
        <v>790</v>
      </c>
      <c r="BO7231" s="18" t="s">
        <v>868</v>
      </c>
      <c r="BU7231" s="18" t="s">
        <v>12737</v>
      </c>
      <c r="BV7231" s="18" t="s">
        <v>790</v>
      </c>
      <c r="BW7231" s="18" t="s">
        <v>868</v>
      </c>
    </row>
    <row r="7232" spans="51:75" x14ac:dyDescent="0.3">
      <c r="AY7232" s="94" t="e">
        <f>VLOOKUP(C7232,#REF!, 2,FALSE)</f>
        <v>#REF!</v>
      </c>
      <c r="BM7232" s="18" t="s">
        <v>12738</v>
      </c>
      <c r="BN7232" s="18" t="s">
        <v>1355</v>
      </c>
      <c r="BO7232" s="18" t="s">
        <v>12739</v>
      </c>
      <c r="BU7232" s="18" t="s">
        <v>12738</v>
      </c>
      <c r="BV7232" s="18" t="s">
        <v>1355</v>
      </c>
      <c r="BW7232" s="18" t="s">
        <v>12739</v>
      </c>
    </row>
    <row r="7233" spans="51:75" x14ac:dyDescent="0.3">
      <c r="AY7233" s="94" t="e">
        <f>VLOOKUP(C7233,#REF!, 2,FALSE)</f>
        <v>#REF!</v>
      </c>
      <c r="BM7233" s="18" t="s">
        <v>12740</v>
      </c>
      <c r="BN7233" s="18" t="s">
        <v>792</v>
      </c>
      <c r="BO7233" s="18" t="s">
        <v>2998</v>
      </c>
      <c r="BU7233" s="18" t="s">
        <v>12740</v>
      </c>
      <c r="BV7233" s="18" t="s">
        <v>792</v>
      </c>
      <c r="BW7233" s="18" t="s">
        <v>2998</v>
      </c>
    </row>
    <row r="7234" spans="51:75" x14ac:dyDescent="0.3">
      <c r="AY7234" s="94" t="e">
        <f>VLOOKUP(C7234,#REF!, 2,FALSE)</f>
        <v>#REF!</v>
      </c>
      <c r="BM7234" s="18" t="s">
        <v>12741</v>
      </c>
      <c r="BN7234" s="18" t="s">
        <v>2993</v>
      </c>
      <c r="BO7234" s="18" t="s">
        <v>2998</v>
      </c>
      <c r="BU7234" s="18" t="s">
        <v>12741</v>
      </c>
      <c r="BV7234" s="18" t="s">
        <v>2993</v>
      </c>
      <c r="BW7234" s="18" t="s">
        <v>2998</v>
      </c>
    </row>
    <row r="7235" spans="51:75" x14ac:dyDescent="0.3">
      <c r="AY7235" s="94" t="e">
        <f>VLOOKUP(C7235,#REF!, 2,FALSE)</f>
        <v>#REF!</v>
      </c>
      <c r="BM7235" s="18" t="s">
        <v>12742</v>
      </c>
      <c r="BN7235" s="18" t="s">
        <v>3021</v>
      </c>
      <c r="BO7235" s="18" t="s">
        <v>2998</v>
      </c>
      <c r="BU7235" s="18" t="s">
        <v>12742</v>
      </c>
      <c r="BV7235" s="18" t="s">
        <v>3021</v>
      </c>
      <c r="BW7235" s="18" t="s">
        <v>2998</v>
      </c>
    </row>
    <row r="7236" spans="51:75" x14ac:dyDescent="0.3">
      <c r="AY7236" s="94" t="e">
        <f>VLOOKUP(C7236,#REF!, 2,FALSE)</f>
        <v>#REF!</v>
      </c>
      <c r="BM7236" s="18" t="s">
        <v>12743</v>
      </c>
      <c r="BN7236" s="18" t="s">
        <v>636</v>
      </c>
      <c r="BO7236" s="18" t="s">
        <v>2106</v>
      </c>
      <c r="BU7236" s="18" t="s">
        <v>12743</v>
      </c>
      <c r="BV7236" s="18" t="s">
        <v>636</v>
      </c>
      <c r="BW7236" s="18" t="s">
        <v>2106</v>
      </c>
    </row>
    <row r="7237" spans="51:75" x14ac:dyDescent="0.3">
      <c r="AY7237" s="94" t="e">
        <f>VLOOKUP(C7237,#REF!, 2,FALSE)</f>
        <v>#REF!</v>
      </c>
      <c r="BM7237" s="18" t="s">
        <v>2211</v>
      </c>
      <c r="BN7237" s="18" t="s">
        <v>2998</v>
      </c>
      <c r="BO7237" s="18" t="s">
        <v>5888</v>
      </c>
      <c r="BU7237" s="18" t="s">
        <v>2211</v>
      </c>
      <c r="BV7237" s="18" t="s">
        <v>2998</v>
      </c>
      <c r="BW7237" s="18" t="s">
        <v>5888</v>
      </c>
    </row>
    <row r="7238" spans="51:75" x14ac:dyDescent="0.3">
      <c r="AY7238" s="94" t="e">
        <f>VLOOKUP(C7238,#REF!, 2,FALSE)</f>
        <v>#REF!</v>
      </c>
      <c r="BM7238" s="18" t="s">
        <v>12744</v>
      </c>
      <c r="BN7238" s="18" t="s">
        <v>792</v>
      </c>
      <c r="BO7238" s="18" t="s">
        <v>2389</v>
      </c>
      <c r="BU7238" s="18" t="s">
        <v>12744</v>
      </c>
      <c r="BV7238" s="18" t="s">
        <v>792</v>
      </c>
      <c r="BW7238" s="18" t="s">
        <v>2389</v>
      </c>
    </row>
    <row r="7239" spans="51:75" x14ac:dyDescent="0.3">
      <c r="AY7239" s="94" t="e">
        <f>VLOOKUP(C7239,#REF!, 2,FALSE)</f>
        <v>#REF!</v>
      </c>
      <c r="BM7239" s="18" t="s">
        <v>12745</v>
      </c>
      <c r="BN7239" s="18" t="s">
        <v>822</v>
      </c>
      <c r="BO7239" s="18" t="s">
        <v>2998</v>
      </c>
      <c r="BU7239" s="18" t="s">
        <v>12745</v>
      </c>
      <c r="BV7239" s="18" t="s">
        <v>822</v>
      </c>
      <c r="BW7239" s="18" t="s">
        <v>2998</v>
      </c>
    </row>
    <row r="7240" spans="51:75" x14ac:dyDescent="0.3">
      <c r="AY7240" s="94" t="e">
        <f>VLOOKUP(C7240,#REF!, 2,FALSE)</f>
        <v>#REF!</v>
      </c>
      <c r="BM7240" s="18" t="s">
        <v>12746</v>
      </c>
      <c r="BN7240" s="18" t="s">
        <v>3024</v>
      </c>
      <c r="BO7240" s="18" t="s">
        <v>2998</v>
      </c>
      <c r="BU7240" s="18" t="s">
        <v>12746</v>
      </c>
      <c r="BV7240" s="18" t="s">
        <v>3024</v>
      </c>
      <c r="BW7240" s="18" t="s">
        <v>2998</v>
      </c>
    </row>
    <row r="7241" spans="51:75" x14ac:dyDescent="0.3">
      <c r="AY7241" s="94" t="e">
        <f>VLOOKUP(C7241,#REF!, 2,FALSE)</f>
        <v>#REF!</v>
      </c>
      <c r="BM7241" s="18" t="s">
        <v>12747</v>
      </c>
      <c r="BN7241" s="18" t="s">
        <v>3024</v>
      </c>
      <c r="BO7241" s="18" t="s">
        <v>5373</v>
      </c>
      <c r="BU7241" s="18" t="s">
        <v>12747</v>
      </c>
      <c r="BV7241" s="18" t="s">
        <v>3024</v>
      </c>
      <c r="BW7241" s="18" t="s">
        <v>5373</v>
      </c>
    </row>
    <row r="7242" spans="51:75" x14ac:dyDescent="0.3">
      <c r="AY7242" s="94" t="e">
        <f>VLOOKUP(C7242,#REF!, 2,FALSE)</f>
        <v>#REF!</v>
      </c>
      <c r="BM7242" s="18" t="s">
        <v>2212</v>
      </c>
      <c r="BN7242" s="18" t="s">
        <v>3231</v>
      </c>
      <c r="BO7242" s="18" t="s">
        <v>2998</v>
      </c>
      <c r="BU7242" s="18" t="s">
        <v>2212</v>
      </c>
      <c r="BV7242" s="18" t="s">
        <v>3231</v>
      </c>
      <c r="BW7242" s="18" t="s">
        <v>2998</v>
      </c>
    </row>
    <row r="7243" spans="51:75" x14ac:dyDescent="0.3">
      <c r="AY7243" s="94" t="e">
        <f>VLOOKUP(C7243,#REF!, 2,FALSE)</f>
        <v>#REF!</v>
      </c>
      <c r="BM7243" s="18" t="s">
        <v>12748</v>
      </c>
      <c r="BN7243" s="18" t="s">
        <v>783</v>
      </c>
      <c r="BO7243" s="18" t="s">
        <v>2998</v>
      </c>
      <c r="BU7243" s="18" t="s">
        <v>12748</v>
      </c>
      <c r="BV7243" s="18" t="s">
        <v>783</v>
      </c>
      <c r="BW7243" s="18" t="s">
        <v>2998</v>
      </c>
    </row>
    <row r="7244" spans="51:75" x14ac:dyDescent="0.3">
      <c r="AY7244" s="94" t="e">
        <f>VLOOKUP(C7244,#REF!, 2,FALSE)</f>
        <v>#REF!</v>
      </c>
      <c r="BM7244" s="18" t="s">
        <v>2213</v>
      </c>
      <c r="BN7244" s="18" t="s">
        <v>3024</v>
      </c>
      <c r="BO7244" s="18" t="s">
        <v>2998</v>
      </c>
      <c r="BU7244" s="18" t="s">
        <v>2213</v>
      </c>
      <c r="BV7244" s="18" t="s">
        <v>3024</v>
      </c>
      <c r="BW7244" s="18" t="s">
        <v>2998</v>
      </c>
    </row>
    <row r="7245" spans="51:75" x14ac:dyDescent="0.3">
      <c r="AY7245" s="94" t="e">
        <f>VLOOKUP(C7245,#REF!, 2,FALSE)</f>
        <v>#REF!</v>
      </c>
      <c r="BM7245" s="18" t="s">
        <v>12749</v>
      </c>
      <c r="BN7245" s="18" t="s">
        <v>3024</v>
      </c>
      <c r="BO7245" s="18" t="s">
        <v>2998</v>
      </c>
      <c r="BU7245" s="18" t="s">
        <v>12749</v>
      </c>
      <c r="BV7245" s="18" t="s">
        <v>3024</v>
      </c>
      <c r="BW7245" s="18" t="s">
        <v>2998</v>
      </c>
    </row>
    <row r="7246" spans="51:75" x14ac:dyDescent="0.3">
      <c r="AY7246" s="94" t="e">
        <f>VLOOKUP(C7246,#REF!, 2,FALSE)</f>
        <v>#REF!</v>
      </c>
      <c r="BM7246" s="18" t="s">
        <v>12750</v>
      </c>
      <c r="BN7246" s="18" t="s">
        <v>3024</v>
      </c>
      <c r="BO7246" s="18" t="s">
        <v>2998</v>
      </c>
      <c r="BU7246" s="18" t="s">
        <v>12750</v>
      </c>
      <c r="BV7246" s="18" t="s">
        <v>3024</v>
      </c>
      <c r="BW7246" s="18" t="s">
        <v>2998</v>
      </c>
    </row>
    <row r="7247" spans="51:75" x14ac:dyDescent="0.3">
      <c r="AY7247" s="94" t="e">
        <f>VLOOKUP(C7247,#REF!, 2,FALSE)</f>
        <v>#REF!</v>
      </c>
      <c r="BM7247" s="18" t="s">
        <v>12751</v>
      </c>
      <c r="BN7247" s="18" t="s">
        <v>1282</v>
      </c>
      <c r="BO7247" s="18" t="s">
        <v>2998</v>
      </c>
      <c r="BU7247" s="18" t="s">
        <v>12751</v>
      </c>
      <c r="BV7247" s="18" t="s">
        <v>1282</v>
      </c>
      <c r="BW7247" s="18" t="s">
        <v>2998</v>
      </c>
    </row>
    <row r="7248" spans="51:75" x14ac:dyDescent="0.3">
      <c r="AY7248" s="94" t="e">
        <f>VLOOKUP(C7248,#REF!, 2,FALSE)</f>
        <v>#REF!</v>
      </c>
      <c r="BM7248" s="18" t="s">
        <v>12752</v>
      </c>
      <c r="BN7248" s="18" t="s">
        <v>2236</v>
      </c>
      <c r="BO7248" s="18" t="s">
        <v>2998</v>
      </c>
      <c r="BU7248" s="18" t="s">
        <v>12752</v>
      </c>
      <c r="BV7248" s="18" t="s">
        <v>2236</v>
      </c>
      <c r="BW7248" s="18" t="s">
        <v>2998</v>
      </c>
    </row>
    <row r="7249" spans="51:75" x14ac:dyDescent="0.3">
      <c r="AY7249" s="94" t="e">
        <f>VLOOKUP(C7249,#REF!, 2,FALSE)</f>
        <v>#REF!</v>
      </c>
      <c r="BM7249" s="18" t="s">
        <v>12753</v>
      </c>
      <c r="BN7249" s="18" t="s">
        <v>642</v>
      </c>
      <c r="BO7249" s="18" t="s">
        <v>2998</v>
      </c>
      <c r="BU7249" s="18" t="s">
        <v>12753</v>
      </c>
      <c r="BV7249" s="18" t="s">
        <v>642</v>
      </c>
      <c r="BW7249" s="18" t="s">
        <v>2998</v>
      </c>
    </row>
    <row r="7250" spans="51:75" x14ac:dyDescent="0.3">
      <c r="AY7250" s="94" t="e">
        <f>VLOOKUP(C7250,#REF!, 2,FALSE)</f>
        <v>#REF!</v>
      </c>
      <c r="BM7250" s="18" t="s">
        <v>12754</v>
      </c>
      <c r="BN7250" s="18" t="s">
        <v>618</v>
      </c>
      <c r="BO7250" s="18" t="s">
        <v>3268</v>
      </c>
      <c r="BU7250" s="18" t="s">
        <v>12754</v>
      </c>
      <c r="BV7250" s="18" t="s">
        <v>618</v>
      </c>
      <c r="BW7250" s="18" t="s">
        <v>3268</v>
      </c>
    </row>
    <row r="7251" spans="51:75" x14ac:dyDescent="0.3">
      <c r="AY7251" s="94" t="e">
        <f>VLOOKUP(C7251,#REF!, 2,FALSE)</f>
        <v>#REF!</v>
      </c>
      <c r="BM7251" s="18" t="s">
        <v>2214</v>
      </c>
      <c r="BN7251" s="18" t="s">
        <v>1413</v>
      </c>
      <c r="BO7251" s="18" t="s">
        <v>2998</v>
      </c>
      <c r="BU7251" s="18" t="s">
        <v>2214</v>
      </c>
      <c r="BV7251" s="18" t="s">
        <v>1413</v>
      </c>
      <c r="BW7251" s="18" t="s">
        <v>2998</v>
      </c>
    </row>
    <row r="7252" spans="51:75" x14ac:dyDescent="0.3">
      <c r="AY7252" s="94" t="e">
        <f>VLOOKUP(C7252,#REF!, 2,FALSE)</f>
        <v>#REF!</v>
      </c>
      <c r="BM7252" s="18" t="s">
        <v>12755</v>
      </c>
      <c r="BN7252" s="18" t="s">
        <v>935</v>
      </c>
      <c r="BO7252" s="18" t="s">
        <v>1762</v>
      </c>
      <c r="BU7252" s="18" t="s">
        <v>12755</v>
      </c>
      <c r="BV7252" s="18" t="s">
        <v>935</v>
      </c>
      <c r="BW7252" s="18" t="s">
        <v>1762</v>
      </c>
    </row>
    <row r="7253" spans="51:75" x14ac:dyDescent="0.3">
      <c r="AY7253" s="94" t="e">
        <f>VLOOKUP(C7253,#REF!, 2,FALSE)</f>
        <v>#REF!</v>
      </c>
      <c r="BM7253" s="18" t="s">
        <v>12756</v>
      </c>
      <c r="BN7253" s="18" t="s">
        <v>667</v>
      </c>
      <c r="BO7253" s="18" t="s">
        <v>1762</v>
      </c>
      <c r="BU7253" s="18" t="s">
        <v>12756</v>
      </c>
      <c r="BV7253" s="18" t="s">
        <v>667</v>
      </c>
      <c r="BW7253" s="18" t="s">
        <v>1762</v>
      </c>
    </row>
    <row r="7254" spans="51:75" x14ac:dyDescent="0.3">
      <c r="AY7254" s="94" t="e">
        <f>VLOOKUP(C7254,#REF!, 2,FALSE)</f>
        <v>#REF!</v>
      </c>
      <c r="BM7254" s="18" t="s">
        <v>12757</v>
      </c>
      <c r="BN7254" s="18" t="s">
        <v>935</v>
      </c>
      <c r="BO7254" s="18" t="s">
        <v>2998</v>
      </c>
      <c r="BU7254" s="18" t="s">
        <v>12757</v>
      </c>
      <c r="BV7254" s="18" t="s">
        <v>935</v>
      </c>
      <c r="BW7254" s="18" t="s">
        <v>2998</v>
      </c>
    </row>
    <row r="7255" spans="51:75" x14ac:dyDescent="0.3">
      <c r="AY7255" s="94" t="e">
        <f>VLOOKUP(C7255,#REF!, 2,FALSE)</f>
        <v>#REF!</v>
      </c>
      <c r="BM7255" s="18" t="s">
        <v>12758</v>
      </c>
      <c r="BN7255" s="18" t="s">
        <v>643</v>
      </c>
      <c r="BO7255" s="18" t="s">
        <v>2998</v>
      </c>
      <c r="BU7255" s="18" t="s">
        <v>12758</v>
      </c>
      <c r="BV7255" s="18" t="s">
        <v>643</v>
      </c>
      <c r="BW7255" s="18" t="s">
        <v>2998</v>
      </c>
    </row>
    <row r="7256" spans="51:75" x14ac:dyDescent="0.3">
      <c r="AY7256" s="94" t="e">
        <f>VLOOKUP(C7256,#REF!, 2,FALSE)</f>
        <v>#REF!</v>
      </c>
      <c r="BM7256" s="18" t="s">
        <v>12759</v>
      </c>
      <c r="BN7256" s="18" t="s">
        <v>742</v>
      </c>
      <c r="BO7256" s="18" t="s">
        <v>2998</v>
      </c>
      <c r="BU7256" s="18" t="s">
        <v>12759</v>
      </c>
      <c r="BV7256" s="18" t="s">
        <v>742</v>
      </c>
      <c r="BW7256" s="18" t="s">
        <v>2998</v>
      </c>
    </row>
    <row r="7257" spans="51:75" x14ac:dyDescent="0.3">
      <c r="AY7257" s="94" t="e">
        <f>VLOOKUP(C7257,#REF!, 2,FALSE)</f>
        <v>#REF!</v>
      </c>
      <c r="BM7257" s="18" t="s">
        <v>12760</v>
      </c>
      <c r="BN7257" s="18" t="s">
        <v>861</v>
      </c>
      <c r="BO7257" s="18" t="s">
        <v>2998</v>
      </c>
      <c r="BU7257" s="18" t="s">
        <v>12760</v>
      </c>
      <c r="BV7257" s="18" t="s">
        <v>861</v>
      </c>
      <c r="BW7257" s="18" t="s">
        <v>2998</v>
      </c>
    </row>
    <row r="7258" spans="51:75" x14ac:dyDescent="0.3">
      <c r="AY7258" s="94" t="e">
        <f>VLOOKUP(C7258,#REF!, 2,FALSE)</f>
        <v>#REF!</v>
      </c>
      <c r="BM7258" s="18" t="s">
        <v>12761</v>
      </c>
      <c r="BN7258" s="18" t="s">
        <v>3105</v>
      </c>
      <c r="BO7258" s="18" t="s">
        <v>2998</v>
      </c>
      <c r="BU7258" s="18" t="s">
        <v>12761</v>
      </c>
      <c r="BV7258" s="18" t="s">
        <v>3105</v>
      </c>
      <c r="BW7258" s="18" t="s">
        <v>2998</v>
      </c>
    </row>
    <row r="7259" spans="51:75" x14ac:dyDescent="0.3">
      <c r="AY7259" s="94" t="e">
        <f>VLOOKUP(C7259,#REF!, 2,FALSE)</f>
        <v>#REF!</v>
      </c>
      <c r="BM7259" s="18" t="s">
        <v>2215</v>
      </c>
      <c r="BN7259" s="18" t="s">
        <v>3105</v>
      </c>
      <c r="BO7259" s="18" t="s">
        <v>12762</v>
      </c>
      <c r="BU7259" s="18" t="s">
        <v>2215</v>
      </c>
      <c r="BV7259" s="18" t="s">
        <v>3105</v>
      </c>
      <c r="BW7259" s="18" t="s">
        <v>12762</v>
      </c>
    </row>
    <row r="7260" spans="51:75" x14ac:dyDescent="0.3">
      <c r="AY7260" s="94" t="e">
        <f>VLOOKUP(C7260,#REF!, 2,FALSE)</f>
        <v>#REF!</v>
      </c>
      <c r="BM7260" s="18" t="s">
        <v>12763</v>
      </c>
      <c r="BN7260" s="18" t="s">
        <v>2998</v>
      </c>
      <c r="BO7260" s="18" t="s">
        <v>4583</v>
      </c>
      <c r="BU7260" s="18" t="s">
        <v>12763</v>
      </c>
      <c r="BV7260" s="18" t="s">
        <v>2998</v>
      </c>
      <c r="BW7260" s="18" t="s">
        <v>4583</v>
      </c>
    </row>
    <row r="7261" spans="51:75" x14ac:dyDescent="0.3">
      <c r="AY7261" s="94" t="e">
        <f>VLOOKUP(C7261,#REF!, 2,FALSE)</f>
        <v>#REF!</v>
      </c>
      <c r="BM7261" s="18" t="s">
        <v>12764</v>
      </c>
      <c r="BN7261" s="18" t="s">
        <v>667</v>
      </c>
      <c r="BO7261" s="18" t="s">
        <v>2998</v>
      </c>
      <c r="BU7261" s="18" t="s">
        <v>12764</v>
      </c>
      <c r="BV7261" s="18" t="s">
        <v>667</v>
      </c>
      <c r="BW7261" s="18" t="s">
        <v>2998</v>
      </c>
    </row>
    <row r="7262" spans="51:75" x14ac:dyDescent="0.3">
      <c r="AY7262" s="94" t="e">
        <f>VLOOKUP(C7262,#REF!, 2,FALSE)</f>
        <v>#REF!</v>
      </c>
      <c r="BM7262" s="18" t="s">
        <v>12765</v>
      </c>
      <c r="BN7262" s="18" t="s">
        <v>1458</v>
      </c>
      <c r="BO7262" s="18" t="s">
        <v>2998</v>
      </c>
      <c r="BU7262" s="18" t="s">
        <v>12765</v>
      </c>
      <c r="BV7262" s="18" t="s">
        <v>1458</v>
      </c>
      <c r="BW7262" s="18" t="s">
        <v>2998</v>
      </c>
    </row>
    <row r="7263" spans="51:75" x14ac:dyDescent="0.3">
      <c r="AY7263" s="94" t="e">
        <f>VLOOKUP(C7263,#REF!, 2,FALSE)</f>
        <v>#REF!</v>
      </c>
      <c r="BM7263" s="18" t="s">
        <v>12766</v>
      </c>
      <c r="BN7263" s="18" t="s">
        <v>628</v>
      </c>
      <c r="BO7263" s="18" t="s">
        <v>2998</v>
      </c>
      <c r="BU7263" s="18" t="s">
        <v>12766</v>
      </c>
      <c r="BV7263" s="18" t="s">
        <v>628</v>
      </c>
      <c r="BW7263" s="18" t="s">
        <v>2998</v>
      </c>
    </row>
    <row r="7264" spans="51:75" x14ac:dyDescent="0.3">
      <c r="AY7264" s="94" t="e">
        <f>VLOOKUP(C7264,#REF!, 2,FALSE)</f>
        <v>#REF!</v>
      </c>
      <c r="BM7264" s="18" t="s">
        <v>12767</v>
      </c>
      <c r="BN7264" s="18" t="s">
        <v>636</v>
      </c>
      <c r="BO7264" s="18" t="s">
        <v>2998</v>
      </c>
      <c r="BU7264" s="18" t="s">
        <v>12767</v>
      </c>
      <c r="BV7264" s="18" t="s">
        <v>636</v>
      </c>
      <c r="BW7264" s="18" t="s">
        <v>2998</v>
      </c>
    </row>
    <row r="7265" spans="51:75" x14ac:dyDescent="0.3">
      <c r="AY7265" s="94" t="e">
        <f>VLOOKUP(C7265,#REF!, 2,FALSE)</f>
        <v>#REF!</v>
      </c>
      <c r="BM7265" s="18" t="s">
        <v>12768</v>
      </c>
      <c r="BN7265" s="18" t="s">
        <v>2993</v>
      </c>
      <c r="BO7265" s="18" t="s">
        <v>2998</v>
      </c>
      <c r="BU7265" s="18" t="s">
        <v>12768</v>
      </c>
      <c r="BV7265" s="18" t="s">
        <v>2993</v>
      </c>
      <c r="BW7265" s="18" t="s">
        <v>2998</v>
      </c>
    </row>
    <row r="7266" spans="51:75" x14ac:dyDescent="0.3">
      <c r="AY7266" s="94" t="e">
        <f>VLOOKUP(C7266,#REF!, 2,FALSE)</f>
        <v>#REF!</v>
      </c>
      <c r="BM7266" s="18" t="s">
        <v>12769</v>
      </c>
      <c r="BN7266" s="18" t="s">
        <v>624</v>
      </c>
      <c r="BO7266" s="18" t="s">
        <v>12430</v>
      </c>
      <c r="BU7266" s="18" t="s">
        <v>12769</v>
      </c>
      <c r="BV7266" s="18" t="s">
        <v>624</v>
      </c>
      <c r="BW7266" s="18" t="s">
        <v>12430</v>
      </c>
    </row>
    <row r="7267" spans="51:75" x14ac:dyDescent="0.3">
      <c r="AY7267" s="94" t="e">
        <f>VLOOKUP(C7267,#REF!, 2,FALSE)</f>
        <v>#REF!</v>
      </c>
      <c r="BM7267" s="18" t="s">
        <v>12770</v>
      </c>
      <c r="BN7267" s="18" t="s">
        <v>624</v>
      </c>
      <c r="BO7267" s="18" t="s">
        <v>2998</v>
      </c>
      <c r="BU7267" s="18" t="s">
        <v>12770</v>
      </c>
      <c r="BV7267" s="18" t="s">
        <v>624</v>
      </c>
      <c r="BW7267" s="18" t="s">
        <v>2998</v>
      </c>
    </row>
    <row r="7268" spans="51:75" x14ac:dyDescent="0.3">
      <c r="AY7268" s="94" t="e">
        <f>VLOOKUP(C7268,#REF!, 2,FALSE)</f>
        <v>#REF!</v>
      </c>
      <c r="BM7268" s="18" t="s">
        <v>12771</v>
      </c>
      <c r="BN7268" s="18" t="s">
        <v>822</v>
      </c>
      <c r="BO7268" s="18" t="s">
        <v>2998</v>
      </c>
      <c r="BU7268" s="18" t="s">
        <v>12771</v>
      </c>
      <c r="BV7268" s="18" t="s">
        <v>822</v>
      </c>
      <c r="BW7268" s="18" t="s">
        <v>2998</v>
      </c>
    </row>
    <row r="7269" spans="51:75" x14ac:dyDescent="0.3">
      <c r="AY7269" s="94" t="e">
        <f>VLOOKUP(C7269,#REF!, 2,FALSE)</f>
        <v>#REF!</v>
      </c>
      <c r="BM7269" s="18" t="s">
        <v>12772</v>
      </c>
      <c r="BN7269" s="18" t="s">
        <v>672</v>
      </c>
      <c r="BO7269" s="18" t="s">
        <v>2998</v>
      </c>
      <c r="BU7269" s="18" t="s">
        <v>12772</v>
      </c>
      <c r="BV7269" s="18" t="s">
        <v>672</v>
      </c>
      <c r="BW7269" s="18" t="s">
        <v>2998</v>
      </c>
    </row>
    <row r="7270" spans="51:75" x14ac:dyDescent="0.3">
      <c r="AY7270" s="94" t="e">
        <f>VLOOKUP(C7270,#REF!, 2,FALSE)</f>
        <v>#REF!</v>
      </c>
      <c r="BM7270" s="18" t="s">
        <v>12773</v>
      </c>
      <c r="BN7270" s="18" t="s">
        <v>3024</v>
      </c>
      <c r="BO7270" s="18" t="s">
        <v>2998</v>
      </c>
      <c r="BU7270" s="18" t="s">
        <v>12773</v>
      </c>
      <c r="BV7270" s="18" t="s">
        <v>3024</v>
      </c>
      <c r="BW7270" s="18" t="s">
        <v>2998</v>
      </c>
    </row>
    <row r="7271" spans="51:75" x14ac:dyDescent="0.3">
      <c r="AY7271" s="94" t="e">
        <f>VLOOKUP(C7271,#REF!, 2,FALSE)</f>
        <v>#REF!</v>
      </c>
      <c r="BM7271" s="18" t="s">
        <v>12774</v>
      </c>
      <c r="BN7271" s="18" t="s">
        <v>3021</v>
      </c>
      <c r="BO7271" s="18" t="s">
        <v>2998</v>
      </c>
      <c r="BU7271" s="18" t="s">
        <v>12774</v>
      </c>
      <c r="BV7271" s="18" t="s">
        <v>3021</v>
      </c>
      <c r="BW7271" s="18" t="s">
        <v>2998</v>
      </c>
    </row>
    <row r="7272" spans="51:75" x14ac:dyDescent="0.3">
      <c r="AY7272" s="94" t="e">
        <f>VLOOKUP(C7272,#REF!, 2,FALSE)</f>
        <v>#REF!</v>
      </c>
      <c r="BM7272" s="18" t="s">
        <v>2216</v>
      </c>
      <c r="BN7272" s="18" t="s">
        <v>643</v>
      </c>
      <c r="BO7272" s="18" t="s">
        <v>2998</v>
      </c>
      <c r="BU7272" s="18" t="s">
        <v>2216</v>
      </c>
      <c r="BV7272" s="18" t="s">
        <v>643</v>
      </c>
      <c r="BW7272" s="18" t="s">
        <v>2998</v>
      </c>
    </row>
    <row r="7273" spans="51:75" x14ac:dyDescent="0.3">
      <c r="AY7273" s="94" t="e">
        <f>VLOOKUP(C7273,#REF!, 2,FALSE)</f>
        <v>#REF!</v>
      </c>
      <c r="BM7273" s="18" t="s">
        <v>12775</v>
      </c>
      <c r="BN7273" s="18" t="s">
        <v>3024</v>
      </c>
      <c r="BO7273" s="18" t="s">
        <v>2998</v>
      </c>
      <c r="BU7273" s="18" t="s">
        <v>12775</v>
      </c>
      <c r="BV7273" s="18" t="s">
        <v>3024</v>
      </c>
      <c r="BW7273" s="18" t="s">
        <v>2998</v>
      </c>
    </row>
    <row r="7274" spans="51:75" x14ac:dyDescent="0.3">
      <c r="AY7274" s="94" t="e">
        <f>VLOOKUP(C7274,#REF!, 2,FALSE)</f>
        <v>#REF!</v>
      </c>
      <c r="BM7274" s="18" t="s">
        <v>12776</v>
      </c>
      <c r="BN7274" s="18" t="s">
        <v>3024</v>
      </c>
      <c r="BO7274" s="18" t="s">
        <v>2998</v>
      </c>
      <c r="BU7274" s="18" t="s">
        <v>12776</v>
      </c>
      <c r="BV7274" s="18" t="s">
        <v>3024</v>
      </c>
      <c r="BW7274" s="18" t="s">
        <v>2998</v>
      </c>
    </row>
    <row r="7275" spans="51:75" x14ac:dyDescent="0.3">
      <c r="AY7275" s="94" t="e">
        <f>VLOOKUP(C7275,#REF!, 2,FALSE)</f>
        <v>#REF!</v>
      </c>
      <c r="BM7275" s="18" t="s">
        <v>12777</v>
      </c>
      <c r="BN7275" s="18" t="s">
        <v>715</v>
      </c>
      <c r="BO7275" s="18" t="s">
        <v>2998</v>
      </c>
      <c r="BU7275" s="18" t="s">
        <v>12777</v>
      </c>
      <c r="BV7275" s="18" t="s">
        <v>715</v>
      </c>
      <c r="BW7275" s="18" t="s">
        <v>2998</v>
      </c>
    </row>
    <row r="7276" spans="51:75" x14ac:dyDescent="0.3">
      <c r="AY7276" s="94" t="e">
        <f>VLOOKUP(C7276,#REF!, 2,FALSE)</f>
        <v>#REF!</v>
      </c>
      <c r="BM7276" s="18" t="s">
        <v>348</v>
      </c>
      <c r="BN7276" s="18" t="s">
        <v>747</v>
      </c>
      <c r="BO7276" s="18" t="s">
        <v>2998</v>
      </c>
      <c r="BU7276" s="18" t="s">
        <v>348</v>
      </c>
      <c r="BV7276" s="18" t="s">
        <v>747</v>
      </c>
      <c r="BW7276" s="18" t="s">
        <v>2998</v>
      </c>
    </row>
    <row r="7277" spans="51:75" x14ac:dyDescent="0.3">
      <c r="AY7277" s="94" t="e">
        <f>VLOOKUP(C7277,#REF!, 2,FALSE)</f>
        <v>#REF!</v>
      </c>
      <c r="BM7277" s="18" t="s">
        <v>12778</v>
      </c>
      <c r="BN7277" s="18" t="s">
        <v>3290</v>
      </c>
      <c r="BO7277" s="18" t="s">
        <v>4569</v>
      </c>
      <c r="BU7277" s="18" t="s">
        <v>12778</v>
      </c>
      <c r="BV7277" s="18" t="s">
        <v>3290</v>
      </c>
      <c r="BW7277" s="18" t="s">
        <v>4569</v>
      </c>
    </row>
    <row r="7278" spans="51:75" x14ac:dyDescent="0.3">
      <c r="AY7278" s="94" t="e">
        <f>VLOOKUP(C7278,#REF!, 2,FALSE)</f>
        <v>#REF!</v>
      </c>
      <c r="BM7278" s="18" t="s">
        <v>12779</v>
      </c>
      <c r="BN7278" s="18" t="s">
        <v>783</v>
      </c>
      <c r="BO7278" s="18" t="s">
        <v>2998</v>
      </c>
      <c r="BU7278" s="18" t="s">
        <v>12779</v>
      </c>
      <c r="BV7278" s="18" t="s">
        <v>783</v>
      </c>
      <c r="BW7278" s="18" t="s">
        <v>2998</v>
      </c>
    </row>
    <row r="7279" spans="51:75" x14ac:dyDescent="0.3">
      <c r="AY7279" s="94" t="e">
        <f>VLOOKUP(C7279,#REF!, 2,FALSE)</f>
        <v>#REF!</v>
      </c>
      <c r="BM7279" s="18" t="s">
        <v>12780</v>
      </c>
      <c r="BN7279" s="18" t="s">
        <v>864</v>
      </c>
      <c r="BO7279" s="18" t="s">
        <v>2998</v>
      </c>
      <c r="BU7279" s="18" t="s">
        <v>12780</v>
      </c>
      <c r="BV7279" s="18" t="s">
        <v>864</v>
      </c>
      <c r="BW7279" s="18" t="s">
        <v>2998</v>
      </c>
    </row>
    <row r="7280" spans="51:75" x14ac:dyDescent="0.3">
      <c r="AY7280" s="94" t="e">
        <f>VLOOKUP(C7280,#REF!, 2,FALSE)</f>
        <v>#REF!</v>
      </c>
      <c r="BM7280" s="18" t="s">
        <v>12781</v>
      </c>
      <c r="BN7280" s="18" t="s">
        <v>940</v>
      </c>
      <c r="BO7280" s="18" t="s">
        <v>2998</v>
      </c>
      <c r="BU7280" s="18" t="s">
        <v>12781</v>
      </c>
      <c r="BV7280" s="18" t="s">
        <v>940</v>
      </c>
      <c r="BW7280" s="18" t="s">
        <v>2998</v>
      </c>
    </row>
    <row r="7281" spans="51:75" x14ac:dyDescent="0.3">
      <c r="AY7281" s="94" t="e">
        <f>VLOOKUP(C7281,#REF!, 2,FALSE)</f>
        <v>#REF!</v>
      </c>
      <c r="BM7281" s="18" t="s">
        <v>12782</v>
      </c>
      <c r="BN7281" s="18" t="s">
        <v>795</v>
      </c>
      <c r="BO7281" s="18" t="s">
        <v>2998</v>
      </c>
      <c r="BU7281" s="18" t="s">
        <v>12782</v>
      </c>
      <c r="BV7281" s="18" t="s">
        <v>795</v>
      </c>
      <c r="BW7281" s="18" t="s">
        <v>2998</v>
      </c>
    </row>
    <row r="7282" spans="51:75" x14ac:dyDescent="0.3">
      <c r="AY7282" s="94" t="e">
        <f>VLOOKUP(C7282,#REF!, 2,FALSE)</f>
        <v>#REF!</v>
      </c>
      <c r="BM7282" s="18" t="s">
        <v>12783</v>
      </c>
      <c r="BN7282" s="18" t="s">
        <v>1355</v>
      </c>
      <c r="BO7282" s="18" t="s">
        <v>2998</v>
      </c>
      <c r="BU7282" s="18" t="s">
        <v>12783</v>
      </c>
      <c r="BV7282" s="18" t="s">
        <v>1355</v>
      </c>
      <c r="BW7282" s="18" t="s">
        <v>2998</v>
      </c>
    </row>
    <row r="7283" spans="51:75" x14ac:dyDescent="0.3">
      <c r="AY7283" s="94" t="e">
        <f>VLOOKUP(C7283,#REF!, 2,FALSE)</f>
        <v>#REF!</v>
      </c>
      <c r="BM7283" s="18" t="s">
        <v>12785</v>
      </c>
      <c r="BN7283" s="18" t="s">
        <v>619</v>
      </c>
      <c r="BO7283" s="18" t="s">
        <v>2998</v>
      </c>
      <c r="BU7283" s="18" t="s">
        <v>12785</v>
      </c>
      <c r="BV7283" s="18" t="s">
        <v>619</v>
      </c>
      <c r="BW7283" s="18" t="s">
        <v>2998</v>
      </c>
    </row>
    <row r="7284" spans="51:75" x14ac:dyDescent="0.3">
      <c r="AY7284" s="94" t="e">
        <f>VLOOKUP(C7284,#REF!, 2,FALSE)</f>
        <v>#REF!</v>
      </c>
      <c r="BM7284" s="18" t="s">
        <v>12786</v>
      </c>
      <c r="BN7284" s="18" t="s">
        <v>664</v>
      </c>
      <c r="BO7284" s="18" t="s">
        <v>2998</v>
      </c>
      <c r="BU7284" s="18" t="s">
        <v>12786</v>
      </c>
      <c r="BV7284" s="18" t="s">
        <v>664</v>
      </c>
      <c r="BW7284" s="18" t="s">
        <v>2998</v>
      </c>
    </row>
    <row r="7285" spans="51:75" x14ac:dyDescent="0.3">
      <c r="AY7285" s="94" t="e">
        <f>VLOOKUP(C7285,#REF!, 2,FALSE)</f>
        <v>#REF!</v>
      </c>
      <c r="BM7285" s="18" t="s">
        <v>2217</v>
      </c>
      <c r="BN7285" s="18" t="s">
        <v>1280</v>
      </c>
      <c r="BO7285" s="18" t="s">
        <v>2998</v>
      </c>
      <c r="BU7285" s="18" t="s">
        <v>2217</v>
      </c>
      <c r="BV7285" s="18" t="s">
        <v>1280</v>
      </c>
      <c r="BW7285" s="18" t="s">
        <v>2998</v>
      </c>
    </row>
    <row r="7286" spans="51:75" x14ac:dyDescent="0.3">
      <c r="AY7286" s="94" t="e">
        <f>VLOOKUP(C7286,#REF!, 2,FALSE)</f>
        <v>#REF!</v>
      </c>
      <c r="BM7286" s="18" t="s">
        <v>12787</v>
      </c>
      <c r="BN7286" s="18" t="s">
        <v>815</v>
      </c>
      <c r="BO7286" s="18" t="s">
        <v>2998</v>
      </c>
      <c r="BU7286" s="18" t="s">
        <v>12787</v>
      </c>
      <c r="BV7286" s="18" t="s">
        <v>815</v>
      </c>
      <c r="BW7286" s="18" t="s">
        <v>2998</v>
      </c>
    </row>
    <row r="7287" spans="51:75" x14ac:dyDescent="0.3">
      <c r="AY7287" s="94" t="e">
        <f>VLOOKUP(C7287,#REF!, 2,FALSE)</f>
        <v>#REF!</v>
      </c>
      <c r="BM7287" s="18" t="s">
        <v>12788</v>
      </c>
      <c r="BN7287" s="18" t="s">
        <v>864</v>
      </c>
      <c r="BO7287" s="18" t="s">
        <v>2998</v>
      </c>
      <c r="BU7287" s="18" t="s">
        <v>12788</v>
      </c>
      <c r="BV7287" s="18" t="s">
        <v>864</v>
      </c>
      <c r="BW7287" s="18" t="s">
        <v>2998</v>
      </c>
    </row>
    <row r="7288" spans="51:75" x14ac:dyDescent="0.3">
      <c r="AY7288" s="94" t="e">
        <f>VLOOKUP(C7288,#REF!, 2,FALSE)</f>
        <v>#REF!</v>
      </c>
      <c r="BM7288" s="18" t="s">
        <v>2218</v>
      </c>
      <c r="BN7288" s="18" t="s">
        <v>3109</v>
      </c>
      <c r="BO7288" s="18" t="s">
        <v>2998</v>
      </c>
      <c r="BU7288" s="18" t="s">
        <v>2218</v>
      </c>
      <c r="BV7288" s="18" t="s">
        <v>3109</v>
      </c>
      <c r="BW7288" s="18" t="s">
        <v>2998</v>
      </c>
    </row>
    <row r="7289" spans="51:75" x14ac:dyDescent="0.3">
      <c r="AY7289" s="94" t="e">
        <f>VLOOKUP(C7289,#REF!, 2,FALSE)</f>
        <v>#REF!</v>
      </c>
      <c r="BM7289" s="18" t="s">
        <v>12789</v>
      </c>
      <c r="BN7289" s="18" t="s">
        <v>3021</v>
      </c>
      <c r="BO7289" s="18" t="s">
        <v>2998</v>
      </c>
      <c r="BU7289" s="18" t="s">
        <v>12789</v>
      </c>
      <c r="BV7289" s="18" t="s">
        <v>3021</v>
      </c>
      <c r="BW7289" s="18" t="s">
        <v>2998</v>
      </c>
    </row>
    <row r="7290" spans="51:75" x14ac:dyDescent="0.3">
      <c r="AY7290" s="94" t="e">
        <f>VLOOKUP(C7290,#REF!, 2,FALSE)</f>
        <v>#REF!</v>
      </c>
      <c r="BM7290" s="18" t="s">
        <v>12790</v>
      </c>
      <c r="BN7290" s="18" t="s">
        <v>742</v>
      </c>
      <c r="BO7290" s="18" t="s">
        <v>2998</v>
      </c>
      <c r="BU7290" s="18" t="s">
        <v>12790</v>
      </c>
      <c r="BV7290" s="18" t="s">
        <v>742</v>
      </c>
      <c r="BW7290" s="18" t="s">
        <v>2998</v>
      </c>
    </row>
    <row r="7291" spans="51:75" x14ac:dyDescent="0.3">
      <c r="AY7291" s="94" t="e">
        <f>VLOOKUP(C7291,#REF!, 2,FALSE)</f>
        <v>#REF!</v>
      </c>
      <c r="BM7291" s="18" t="s">
        <v>352</v>
      </c>
      <c r="BN7291" s="18" t="s">
        <v>792</v>
      </c>
      <c r="BO7291" s="18" t="s">
        <v>2998</v>
      </c>
      <c r="BU7291" s="18" t="s">
        <v>352</v>
      </c>
      <c r="BV7291" s="18" t="s">
        <v>792</v>
      </c>
      <c r="BW7291" s="18" t="s">
        <v>2998</v>
      </c>
    </row>
    <row r="7292" spans="51:75" x14ac:dyDescent="0.3">
      <c r="AY7292" s="94" t="e">
        <f>VLOOKUP(C7292,#REF!, 2,FALSE)</f>
        <v>#REF!</v>
      </c>
      <c r="BM7292" s="18" t="s">
        <v>12791</v>
      </c>
      <c r="BN7292" s="18" t="s">
        <v>787</v>
      </c>
      <c r="BO7292" s="18" t="s">
        <v>2998</v>
      </c>
      <c r="BU7292" s="18" t="s">
        <v>12791</v>
      </c>
      <c r="BV7292" s="18" t="s">
        <v>787</v>
      </c>
      <c r="BW7292" s="18" t="s">
        <v>2998</v>
      </c>
    </row>
    <row r="7293" spans="51:75" x14ac:dyDescent="0.3">
      <c r="AY7293" s="94" t="e">
        <f>VLOOKUP(C7293,#REF!, 2,FALSE)</f>
        <v>#REF!</v>
      </c>
      <c r="BM7293" s="18" t="s">
        <v>12792</v>
      </c>
      <c r="BN7293" s="18" t="s">
        <v>3109</v>
      </c>
      <c r="BO7293" s="18" t="s">
        <v>2998</v>
      </c>
      <c r="BU7293" s="18" t="s">
        <v>12792</v>
      </c>
      <c r="BV7293" s="18" t="s">
        <v>3109</v>
      </c>
      <c r="BW7293" s="18" t="s">
        <v>2998</v>
      </c>
    </row>
    <row r="7294" spans="51:75" x14ac:dyDescent="0.3">
      <c r="AY7294" s="94" t="e">
        <f>VLOOKUP(C7294,#REF!, 2,FALSE)</f>
        <v>#REF!</v>
      </c>
      <c r="BM7294" s="18" t="s">
        <v>12793</v>
      </c>
      <c r="BN7294" s="18" t="s">
        <v>790</v>
      </c>
      <c r="BO7294" s="18" t="s">
        <v>2998</v>
      </c>
      <c r="BU7294" s="18" t="s">
        <v>12793</v>
      </c>
      <c r="BV7294" s="18" t="s">
        <v>790</v>
      </c>
      <c r="BW7294" s="18" t="s">
        <v>2998</v>
      </c>
    </row>
    <row r="7295" spans="51:75" x14ac:dyDescent="0.3">
      <c r="AY7295" s="94" t="e">
        <f>VLOOKUP(C7295,#REF!, 2,FALSE)</f>
        <v>#REF!</v>
      </c>
      <c r="BM7295" s="18" t="s">
        <v>2219</v>
      </c>
      <c r="BN7295" s="18" t="s">
        <v>3024</v>
      </c>
      <c r="BO7295" s="18" t="s">
        <v>2998</v>
      </c>
      <c r="BU7295" s="18" t="s">
        <v>2219</v>
      </c>
      <c r="BV7295" s="18" t="s">
        <v>3024</v>
      </c>
      <c r="BW7295" s="18" t="s">
        <v>2998</v>
      </c>
    </row>
    <row r="7296" spans="51:75" x14ac:dyDescent="0.3">
      <c r="AY7296" s="94" t="e">
        <f>VLOOKUP(C7296,#REF!, 2,FALSE)</f>
        <v>#REF!</v>
      </c>
      <c r="BM7296" s="18" t="s">
        <v>12794</v>
      </c>
      <c r="BN7296" s="18" t="s">
        <v>3105</v>
      </c>
      <c r="BO7296" s="18" t="s">
        <v>12795</v>
      </c>
      <c r="BU7296" s="18" t="s">
        <v>12794</v>
      </c>
      <c r="BV7296" s="18" t="s">
        <v>3105</v>
      </c>
      <c r="BW7296" s="18" t="s">
        <v>12795</v>
      </c>
    </row>
    <row r="7297" spans="51:75" x14ac:dyDescent="0.3">
      <c r="AY7297" s="94" t="e">
        <f>VLOOKUP(C7297,#REF!, 2,FALSE)</f>
        <v>#REF!</v>
      </c>
      <c r="BM7297" s="18" t="s">
        <v>12796</v>
      </c>
      <c r="BN7297" s="18" t="s">
        <v>2998</v>
      </c>
      <c r="BO7297" s="18" t="s">
        <v>12797</v>
      </c>
      <c r="BU7297" s="18" t="s">
        <v>12796</v>
      </c>
      <c r="BV7297" s="18" t="s">
        <v>2998</v>
      </c>
      <c r="BW7297" s="18" t="s">
        <v>12797</v>
      </c>
    </row>
    <row r="7298" spans="51:75" x14ac:dyDescent="0.3">
      <c r="AY7298" s="94" t="e">
        <f>VLOOKUP(C7298,#REF!, 2,FALSE)</f>
        <v>#REF!</v>
      </c>
      <c r="BM7298" s="18" t="s">
        <v>12798</v>
      </c>
      <c r="BN7298" s="18" t="s">
        <v>742</v>
      </c>
      <c r="BO7298" s="18" t="s">
        <v>933</v>
      </c>
      <c r="BU7298" s="18" t="s">
        <v>12798</v>
      </c>
      <c r="BV7298" s="18" t="s">
        <v>742</v>
      </c>
      <c r="BW7298" s="18" t="s">
        <v>933</v>
      </c>
    </row>
    <row r="7299" spans="51:75" x14ac:dyDescent="0.3">
      <c r="AY7299" s="94" t="e">
        <f>VLOOKUP(C7299,#REF!, 2,FALSE)</f>
        <v>#REF!</v>
      </c>
      <c r="BM7299" s="18" t="s">
        <v>12799</v>
      </c>
      <c r="BN7299" s="18" t="s">
        <v>675</v>
      </c>
      <c r="BO7299" s="18" t="s">
        <v>5368</v>
      </c>
      <c r="BU7299" s="18" t="s">
        <v>12799</v>
      </c>
      <c r="BV7299" s="18" t="s">
        <v>675</v>
      </c>
      <c r="BW7299" s="18" t="s">
        <v>5368</v>
      </c>
    </row>
    <row r="7300" spans="51:75" x14ac:dyDescent="0.3">
      <c r="AY7300" s="94" t="e">
        <f>VLOOKUP(C7300,#REF!, 2,FALSE)</f>
        <v>#REF!</v>
      </c>
      <c r="BM7300" s="18" t="s">
        <v>2220</v>
      </c>
      <c r="BN7300" s="18" t="s">
        <v>3024</v>
      </c>
      <c r="BO7300" s="18" t="s">
        <v>12800</v>
      </c>
      <c r="BU7300" s="18" t="s">
        <v>2220</v>
      </c>
      <c r="BV7300" s="18" t="s">
        <v>3024</v>
      </c>
      <c r="BW7300" s="18" t="s">
        <v>12800</v>
      </c>
    </row>
    <row r="7301" spans="51:75" x14ac:dyDescent="0.3">
      <c r="AY7301" s="94" t="e">
        <f>VLOOKUP(C7301,#REF!, 2,FALSE)</f>
        <v>#REF!</v>
      </c>
      <c r="BM7301" s="18" t="s">
        <v>2221</v>
      </c>
      <c r="BN7301" s="18" t="s">
        <v>3024</v>
      </c>
      <c r="BO7301" s="18" t="s">
        <v>857</v>
      </c>
      <c r="BU7301" s="18" t="s">
        <v>2221</v>
      </c>
      <c r="BV7301" s="18" t="s">
        <v>3024</v>
      </c>
      <c r="BW7301" s="18" t="s">
        <v>857</v>
      </c>
    </row>
    <row r="7302" spans="51:75" x14ac:dyDescent="0.3">
      <c r="AY7302" s="94" t="e">
        <f>VLOOKUP(C7302,#REF!, 2,FALSE)</f>
        <v>#REF!</v>
      </c>
      <c r="BM7302" s="18" t="s">
        <v>12801</v>
      </c>
      <c r="BN7302" s="18" t="s">
        <v>3109</v>
      </c>
      <c r="BO7302" s="18" t="s">
        <v>12802</v>
      </c>
      <c r="BU7302" s="18" t="s">
        <v>12801</v>
      </c>
      <c r="BV7302" s="18" t="s">
        <v>3109</v>
      </c>
      <c r="BW7302" s="18" t="s">
        <v>12802</v>
      </c>
    </row>
    <row r="7303" spans="51:75" x14ac:dyDescent="0.3">
      <c r="AY7303" s="94" t="e">
        <f>VLOOKUP(C7303,#REF!, 2,FALSE)</f>
        <v>#REF!</v>
      </c>
      <c r="BM7303" s="18" t="s">
        <v>12803</v>
      </c>
      <c r="BN7303" s="18" t="s">
        <v>3024</v>
      </c>
      <c r="BO7303" s="18" t="s">
        <v>12804</v>
      </c>
      <c r="BU7303" s="18" t="s">
        <v>12803</v>
      </c>
      <c r="BV7303" s="18" t="s">
        <v>3024</v>
      </c>
      <c r="BW7303" s="18" t="s">
        <v>12804</v>
      </c>
    </row>
    <row r="7304" spans="51:75" x14ac:dyDescent="0.3">
      <c r="AY7304" s="94" t="e">
        <f>VLOOKUP(C7304,#REF!, 2,FALSE)</f>
        <v>#REF!</v>
      </c>
      <c r="BM7304" s="18" t="s">
        <v>2222</v>
      </c>
      <c r="BN7304" s="18" t="s">
        <v>3105</v>
      </c>
      <c r="BO7304" s="18" t="s">
        <v>12805</v>
      </c>
      <c r="BU7304" s="18" t="s">
        <v>2222</v>
      </c>
      <c r="BV7304" s="18" t="s">
        <v>3105</v>
      </c>
      <c r="BW7304" s="18" t="s">
        <v>12805</v>
      </c>
    </row>
    <row r="7305" spans="51:75" x14ac:dyDescent="0.3">
      <c r="AY7305" s="94" t="e">
        <f>VLOOKUP(C7305,#REF!, 2,FALSE)</f>
        <v>#REF!</v>
      </c>
      <c r="BM7305" s="18" t="s">
        <v>12806</v>
      </c>
      <c r="BN7305" s="18" t="s">
        <v>17081</v>
      </c>
      <c r="BO7305" s="18" t="s">
        <v>12807</v>
      </c>
      <c r="BU7305" s="18" t="s">
        <v>12806</v>
      </c>
      <c r="BV7305" s="18" t="s">
        <v>17081</v>
      </c>
      <c r="BW7305" s="18" t="s">
        <v>12807</v>
      </c>
    </row>
    <row r="7306" spans="51:75" x14ac:dyDescent="0.3">
      <c r="AY7306" s="94" t="e">
        <f>VLOOKUP(C7306,#REF!, 2,FALSE)</f>
        <v>#REF!</v>
      </c>
      <c r="BM7306" s="18" t="s">
        <v>12808</v>
      </c>
      <c r="BN7306" s="18" t="s">
        <v>3109</v>
      </c>
      <c r="BO7306" s="18" t="s">
        <v>12809</v>
      </c>
      <c r="BU7306" s="18" t="s">
        <v>12808</v>
      </c>
      <c r="BV7306" s="18" t="s">
        <v>3109</v>
      </c>
      <c r="BW7306" s="18" t="s">
        <v>12809</v>
      </c>
    </row>
    <row r="7307" spans="51:75" x14ac:dyDescent="0.3">
      <c r="AY7307" s="94" t="e">
        <f>VLOOKUP(C7307,#REF!, 2,FALSE)</f>
        <v>#REF!</v>
      </c>
      <c r="BM7307" s="18" t="s">
        <v>2223</v>
      </c>
      <c r="BN7307" s="18" t="s">
        <v>3109</v>
      </c>
      <c r="BO7307" s="18" t="s">
        <v>12810</v>
      </c>
      <c r="BU7307" s="18" t="s">
        <v>2223</v>
      </c>
      <c r="BV7307" s="18" t="s">
        <v>3109</v>
      </c>
      <c r="BW7307" s="18" t="s">
        <v>12810</v>
      </c>
    </row>
    <row r="7308" spans="51:75" x14ac:dyDescent="0.3">
      <c r="AY7308" s="94" t="e">
        <f>VLOOKUP(C7308,#REF!, 2,FALSE)</f>
        <v>#REF!</v>
      </c>
      <c r="BM7308" s="18" t="s">
        <v>12811</v>
      </c>
      <c r="BN7308" s="18" t="s">
        <v>3105</v>
      </c>
      <c r="BO7308" s="18" t="s">
        <v>1399</v>
      </c>
      <c r="BU7308" s="18" t="s">
        <v>12811</v>
      </c>
      <c r="BV7308" s="18" t="s">
        <v>3105</v>
      </c>
      <c r="BW7308" s="18" t="s">
        <v>1399</v>
      </c>
    </row>
    <row r="7309" spans="51:75" x14ac:dyDescent="0.3">
      <c r="AY7309" s="94" t="e">
        <f>VLOOKUP(C7309,#REF!, 2,FALSE)</f>
        <v>#REF!</v>
      </c>
      <c r="BM7309" s="18" t="s">
        <v>12812</v>
      </c>
      <c r="BN7309" s="18" t="s">
        <v>3109</v>
      </c>
      <c r="BO7309" s="18" t="s">
        <v>10129</v>
      </c>
      <c r="BU7309" s="18" t="s">
        <v>12812</v>
      </c>
      <c r="BV7309" s="18" t="s">
        <v>3109</v>
      </c>
      <c r="BW7309" s="18" t="s">
        <v>10129</v>
      </c>
    </row>
    <row r="7310" spans="51:75" x14ac:dyDescent="0.3">
      <c r="AY7310" s="94" t="e">
        <f>VLOOKUP(C7310,#REF!, 2,FALSE)</f>
        <v>#REF!</v>
      </c>
      <c r="BM7310" s="18" t="s">
        <v>12813</v>
      </c>
      <c r="BN7310" s="18" t="s">
        <v>795</v>
      </c>
      <c r="BO7310" s="18" t="s">
        <v>2998</v>
      </c>
      <c r="BU7310" s="18" t="s">
        <v>12813</v>
      </c>
      <c r="BV7310" s="18" t="s">
        <v>795</v>
      </c>
      <c r="BW7310" s="18" t="s">
        <v>2998</v>
      </c>
    </row>
    <row r="7311" spans="51:75" x14ac:dyDescent="0.3">
      <c r="AY7311" s="94" t="e">
        <f>VLOOKUP(C7311,#REF!, 2,FALSE)</f>
        <v>#REF!</v>
      </c>
      <c r="BM7311" s="18" t="s">
        <v>12814</v>
      </c>
      <c r="BN7311" s="18" t="s">
        <v>811</v>
      </c>
      <c r="BO7311" s="18" t="s">
        <v>2998</v>
      </c>
      <c r="BU7311" s="18" t="s">
        <v>12814</v>
      </c>
      <c r="BV7311" s="18" t="s">
        <v>811</v>
      </c>
      <c r="BW7311" s="18" t="s">
        <v>2998</v>
      </c>
    </row>
    <row r="7312" spans="51:75" x14ac:dyDescent="0.3">
      <c r="AY7312" s="94" t="e">
        <f>VLOOKUP(C7312,#REF!, 2,FALSE)</f>
        <v>#REF!</v>
      </c>
      <c r="BM7312" s="18" t="s">
        <v>12815</v>
      </c>
      <c r="BN7312" s="18" t="s">
        <v>3105</v>
      </c>
      <c r="BO7312" s="18" t="s">
        <v>2384</v>
      </c>
      <c r="BU7312" s="18" t="s">
        <v>12815</v>
      </c>
      <c r="BV7312" s="18" t="s">
        <v>3105</v>
      </c>
      <c r="BW7312" s="18" t="s">
        <v>2384</v>
      </c>
    </row>
    <row r="7313" spans="51:75" x14ac:dyDescent="0.3">
      <c r="AY7313" s="94" t="e">
        <f>VLOOKUP(C7313,#REF!, 2,FALSE)</f>
        <v>#REF!</v>
      </c>
      <c r="BM7313" s="18" t="s">
        <v>12816</v>
      </c>
      <c r="BN7313" s="18" t="s">
        <v>631</v>
      </c>
      <c r="BO7313" s="18" t="s">
        <v>2998</v>
      </c>
      <c r="BU7313" s="18" t="s">
        <v>12816</v>
      </c>
      <c r="BV7313" s="18" t="s">
        <v>631</v>
      </c>
      <c r="BW7313" s="18" t="s">
        <v>2998</v>
      </c>
    </row>
    <row r="7314" spans="51:75" x14ac:dyDescent="0.3">
      <c r="AY7314" s="94" t="e">
        <f>VLOOKUP(C7314,#REF!, 2,FALSE)</f>
        <v>#REF!</v>
      </c>
      <c r="BM7314" s="18" t="s">
        <v>12818</v>
      </c>
      <c r="BN7314" s="18" t="s">
        <v>811</v>
      </c>
      <c r="BO7314" s="18" t="s">
        <v>9578</v>
      </c>
      <c r="BU7314" s="18" t="s">
        <v>12818</v>
      </c>
      <c r="BV7314" s="18" t="s">
        <v>811</v>
      </c>
      <c r="BW7314" s="18" t="s">
        <v>9578</v>
      </c>
    </row>
    <row r="7315" spans="51:75" x14ac:dyDescent="0.3">
      <c r="AY7315" s="94" t="e">
        <f>VLOOKUP(C7315,#REF!, 2,FALSE)</f>
        <v>#REF!</v>
      </c>
      <c r="BM7315" s="18" t="s">
        <v>12819</v>
      </c>
      <c r="BN7315" s="18" t="s">
        <v>3024</v>
      </c>
      <c r="BO7315" s="18" t="s">
        <v>7884</v>
      </c>
      <c r="BU7315" s="18" t="s">
        <v>12819</v>
      </c>
      <c r="BV7315" s="18" t="s">
        <v>3024</v>
      </c>
      <c r="BW7315" s="18" t="s">
        <v>7884</v>
      </c>
    </row>
    <row r="7316" spans="51:75" x14ac:dyDescent="0.3">
      <c r="AY7316" s="94" t="e">
        <f>VLOOKUP(C7316,#REF!, 2,FALSE)</f>
        <v>#REF!</v>
      </c>
      <c r="BM7316" s="18" t="s">
        <v>12820</v>
      </c>
      <c r="BN7316" s="18" t="s">
        <v>2993</v>
      </c>
      <c r="BO7316" s="18" t="s">
        <v>2998</v>
      </c>
      <c r="BU7316" s="18" t="s">
        <v>12820</v>
      </c>
      <c r="BV7316" s="18" t="s">
        <v>2993</v>
      </c>
      <c r="BW7316" s="18" t="s">
        <v>2998</v>
      </c>
    </row>
    <row r="7317" spans="51:75" x14ac:dyDescent="0.3">
      <c r="AY7317" s="94" t="e">
        <f>VLOOKUP(C7317,#REF!, 2,FALSE)</f>
        <v>#REF!</v>
      </c>
      <c r="BM7317" s="18" t="s">
        <v>12821</v>
      </c>
      <c r="BN7317" s="18" t="s">
        <v>1152</v>
      </c>
      <c r="BO7317" s="18" t="s">
        <v>4886</v>
      </c>
      <c r="BU7317" s="18" t="s">
        <v>12821</v>
      </c>
      <c r="BV7317" s="18" t="s">
        <v>1152</v>
      </c>
      <c r="BW7317" s="18" t="s">
        <v>4886</v>
      </c>
    </row>
    <row r="7318" spans="51:75" x14ac:dyDescent="0.3">
      <c r="AY7318" s="94" t="e">
        <f>VLOOKUP(C7318,#REF!, 2,FALSE)</f>
        <v>#REF!</v>
      </c>
      <c r="BM7318" s="18" t="s">
        <v>12822</v>
      </c>
      <c r="BN7318" s="18" t="s">
        <v>3109</v>
      </c>
      <c r="BO7318" s="18" t="s">
        <v>12823</v>
      </c>
      <c r="BU7318" s="18" t="s">
        <v>12822</v>
      </c>
      <c r="BV7318" s="18" t="s">
        <v>3109</v>
      </c>
      <c r="BW7318" s="18" t="s">
        <v>12823</v>
      </c>
    </row>
    <row r="7319" spans="51:75" x14ac:dyDescent="0.3">
      <c r="AY7319" s="94" t="e">
        <f>VLOOKUP(C7319,#REF!, 2,FALSE)</f>
        <v>#REF!</v>
      </c>
      <c r="BM7319" s="18" t="s">
        <v>12824</v>
      </c>
      <c r="BN7319" s="18" t="s">
        <v>3024</v>
      </c>
      <c r="BO7319" s="18" t="s">
        <v>10690</v>
      </c>
      <c r="BU7319" s="18" t="s">
        <v>12824</v>
      </c>
      <c r="BV7319" s="18" t="s">
        <v>3024</v>
      </c>
      <c r="BW7319" s="18" t="s">
        <v>10690</v>
      </c>
    </row>
    <row r="7320" spans="51:75" x14ac:dyDescent="0.3">
      <c r="AY7320" s="94" t="e">
        <f>VLOOKUP(C7320,#REF!, 2,FALSE)</f>
        <v>#REF!</v>
      </c>
      <c r="BM7320" s="18" t="s">
        <v>12825</v>
      </c>
      <c r="BN7320" s="18" t="s">
        <v>3024</v>
      </c>
      <c r="BO7320" s="18" t="s">
        <v>10690</v>
      </c>
      <c r="BU7320" s="18" t="s">
        <v>12825</v>
      </c>
      <c r="BV7320" s="18" t="s">
        <v>3024</v>
      </c>
      <c r="BW7320" s="18" t="s">
        <v>10690</v>
      </c>
    </row>
    <row r="7321" spans="51:75" x14ac:dyDescent="0.3">
      <c r="AY7321" s="94" t="e">
        <f>VLOOKUP(C7321,#REF!, 2,FALSE)</f>
        <v>#REF!</v>
      </c>
      <c r="BM7321" s="18" t="s">
        <v>12826</v>
      </c>
      <c r="BN7321" s="18" t="s">
        <v>3064</v>
      </c>
      <c r="BO7321" s="18" t="s">
        <v>12827</v>
      </c>
      <c r="BU7321" s="18" t="s">
        <v>12826</v>
      </c>
      <c r="BV7321" s="18" t="s">
        <v>3064</v>
      </c>
      <c r="BW7321" s="18" t="s">
        <v>12827</v>
      </c>
    </row>
    <row r="7322" spans="51:75" x14ac:dyDescent="0.3">
      <c r="AY7322" s="94" t="e">
        <f>VLOOKUP(C7322,#REF!, 2,FALSE)</f>
        <v>#REF!</v>
      </c>
      <c r="BM7322" s="18" t="s">
        <v>12828</v>
      </c>
      <c r="BN7322" s="18" t="s">
        <v>3105</v>
      </c>
      <c r="BO7322" s="18" t="s">
        <v>6475</v>
      </c>
      <c r="BU7322" s="18" t="s">
        <v>12828</v>
      </c>
      <c r="BV7322" s="18" t="s">
        <v>3105</v>
      </c>
      <c r="BW7322" s="18" t="s">
        <v>6475</v>
      </c>
    </row>
    <row r="7323" spans="51:75" x14ac:dyDescent="0.3">
      <c r="AY7323" s="94" t="e">
        <f>VLOOKUP(C7323,#REF!, 2,FALSE)</f>
        <v>#REF!</v>
      </c>
      <c r="BM7323" s="18" t="s">
        <v>12829</v>
      </c>
      <c r="BN7323" s="18" t="s">
        <v>3105</v>
      </c>
      <c r="BO7323" s="18" t="s">
        <v>1976</v>
      </c>
      <c r="BU7323" s="18" t="s">
        <v>12829</v>
      </c>
      <c r="BV7323" s="18" t="s">
        <v>3105</v>
      </c>
      <c r="BW7323" s="18" t="s">
        <v>1976</v>
      </c>
    </row>
    <row r="7324" spans="51:75" x14ac:dyDescent="0.3">
      <c r="AY7324" s="94" t="e">
        <f>VLOOKUP(C7324,#REF!, 2,FALSE)</f>
        <v>#REF!</v>
      </c>
      <c r="BM7324" s="18" t="s">
        <v>12830</v>
      </c>
      <c r="BN7324" s="18" t="s">
        <v>795</v>
      </c>
      <c r="BO7324" s="18" t="s">
        <v>2998</v>
      </c>
      <c r="BU7324" s="18" t="s">
        <v>12830</v>
      </c>
      <c r="BV7324" s="18" t="s">
        <v>795</v>
      </c>
      <c r="BW7324" s="18" t="s">
        <v>2998</v>
      </c>
    </row>
    <row r="7325" spans="51:75" x14ac:dyDescent="0.3">
      <c r="AY7325" s="94" t="e">
        <f>VLOOKUP(C7325,#REF!, 2,FALSE)</f>
        <v>#REF!</v>
      </c>
      <c r="BM7325" s="18" t="s">
        <v>12831</v>
      </c>
      <c r="BN7325" s="18" t="s">
        <v>3024</v>
      </c>
      <c r="BO7325" s="18" t="s">
        <v>2188</v>
      </c>
      <c r="BU7325" s="18" t="s">
        <v>12831</v>
      </c>
      <c r="BV7325" s="18" t="s">
        <v>3024</v>
      </c>
      <c r="BW7325" s="18" t="s">
        <v>2188</v>
      </c>
    </row>
    <row r="7326" spans="51:75" x14ac:dyDescent="0.3">
      <c r="AY7326" s="94" t="e">
        <f>VLOOKUP(C7326,#REF!, 2,FALSE)</f>
        <v>#REF!</v>
      </c>
      <c r="BM7326" s="18" t="s">
        <v>12832</v>
      </c>
      <c r="BN7326" s="18" t="s">
        <v>3109</v>
      </c>
      <c r="BO7326" s="18" t="s">
        <v>12833</v>
      </c>
      <c r="BU7326" s="18" t="s">
        <v>12832</v>
      </c>
      <c r="BV7326" s="18" t="s">
        <v>3109</v>
      </c>
      <c r="BW7326" s="18" t="s">
        <v>12833</v>
      </c>
    </row>
    <row r="7327" spans="51:75" x14ac:dyDescent="0.3">
      <c r="AY7327" s="94" t="e">
        <f>VLOOKUP(C7327,#REF!, 2,FALSE)</f>
        <v>#REF!</v>
      </c>
      <c r="BM7327" s="18" t="s">
        <v>12834</v>
      </c>
      <c r="BN7327" s="18" t="s">
        <v>3024</v>
      </c>
      <c r="BO7327" s="18" t="s">
        <v>12833</v>
      </c>
      <c r="BU7327" s="18" t="s">
        <v>12834</v>
      </c>
      <c r="BV7327" s="18" t="s">
        <v>3024</v>
      </c>
      <c r="BW7327" s="18" t="s">
        <v>12833</v>
      </c>
    </row>
    <row r="7328" spans="51:75" x14ac:dyDescent="0.3">
      <c r="AY7328" s="94" t="e">
        <f>VLOOKUP(C7328,#REF!, 2,FALSE)</f>
        <v>#REF!</v>
      </c>
      <c r="BM7328" s="18" t="s">
        <v>12835</v>
      </c>
      <c r="BN7328" s="18" t="s">
        <v>3024</v>
      </c>
      <c r="BO7328" s="18" t="s">
        <v>1397</v>
      </c>
      <c r="BU7328" s="18" t="s">
        <v>12835</v>
      </c>
      <c r="BV7328" s="18" t="s">
        <v>3024</v>
      </c>
      <c r="BW7328" s="18" t="s">
        <v>1397</v>
      </c>
    </row>
    <row r="7329" spans="51:75" x14ac:dyDescent="0.3">
      <c r="AY7329" s="94" t="e">
        <f>VLOOKUP(C7329,#REF!, 2,FALSE)</f>
        <v>#REF!</v>
      </c>
      <c r="BM7329" s="18" t="s">
        <v>12836</v>
      </c>
      <c r="BN7329" s="18" t="s">
        <v>3109</v>
      </c>
      <c r="BO7329" s="18" t="s">
        <v>9639</v>
      </c>
      <c r="BU7329" s="18" t="s">
        <v>12836</v>
      </c>
      <c r="BV7329" s="18" t="s">
        <v>3109</v>
      </c>
      <c r="BW7329" s="18" t="s">
        <v>9639</v>
      </c>
    </row>
    <row r="7330" spans="51:75" x14ac:dyDescent="0.3">
      <c r="AY7330" s="94" t="e">
        <f>VLOOKUP(C7330,#REF!, 2,FALSE)</f>
        <v>#REF!</v>
      </c>
      <c r="BM7330" s="18" t="s">
        <v>12837</v>
      </c>
      <c r="BN7330" s="18" t="s">
        <v>3021</v>
      </c>
      <c r="BO7330" s="18" t="s">
        <v>2998</v>
      </c>
      <c r="BU7330" s="18" t="s">
        <v>12837</v>
      </c>
      <c r="BV7330" s="18" t="s">
        <v>3021</v>
      </c>
      <c r="BW7330" s="18" t="s">
        <v>2998</v>
      </c>
    </row>
    <row r="7331" spans="51:75" x14ac:dyDescent="0.3">
      <c r="AY7331" s="94" t="e">
        <f>VLOOKUP(C7331,#REF!, 2,FALSE)</f>
        <v>#REF!</v>
      </c>
      <c r="BM7331" s="18" t="s">
        <v>12838</v>
      </c>
      <c r="BN7331" s="18" t="s">
        <v>3290</v>
      </c>
      <c r="BO7331" s="18" t="s">
        <v>1392</v>
      </c>
      <c r="BU7331" s="18" t="s">
        <v>12838</v>
      </c>
      <c r="BV7331" s="18" t="s">
        <v>3290</v>
      </c>
      <c r="BW7331" s="18" t="s">
        <v>1392</v>
      </c>
    </row>
    <row r="7332" spans="51:75" x14ac:dyDescent="0.3">
      <c r="AY7332" s="94" t="e">
        <f>VLOOKUP(C7332,#REF!, 2,FALSE)</f>
        <v>#REF!</v>
      </c>
      <c r="BM7332" s="18" t="s">
        <v>12839</v>
      </c>
      <c r="BN7332" s="18" t="s">
        <v>3024</v>
      </c>
      <c r="BO7332" s="18" t="s">
        <v>2998</v>
      </c>
      <c r="BU7332" s="18" t="s">
        <v>12839</v>
      </c>
      <c r="BV7332" s="18" t="s">
        <v>3024</v>
      </c>
      <c r="BW7332" s="18" t="s">
        <v>2998</v>
      </c>
    </row>
    <row r="7333" spans="51:75" x14ac:dyDescent="0.3">
      <c r="AY7333" s="94" t="e">
        <f>VLOOKUP(C7333,#REF!, 2,FALSE)</f>
        <v>#REF!</v>
      </c>
      <c r="BM7333" s="18" t="s">
        <v>12840</v>
      </c>
      <c r="BN7333" s="18" t="s">
        <v>622</v>
      </c>
      <c r="BO7333" s="18" t="s">
        <v>2998</v>
      </c>
      <c r="BU7333" s="18" t="s">
        <v>12840</v>
      </c>
      <c r="BV7333" s="18" t="s">
        <v>622</v>
      </c>
      <c r="BW7333" s="18" t="s">
        <v>2998</v>
      </c>
    </row>
    <row r="7334" spans="51:75" x14ac:dyDescent="0.3">
      <c r="AY7334" s="94" t="e">
        <f>VLOOKUP(C7334,#REF!, 2,FALSE)</f>
        <v>#REF!</v>
      </c>
      <c r="BM7334" s="18" t="s">
        <v>12841</v>
      </c>
      <c r="BN7334" s="18" t="s">
        <v>3024</v>
      </c>
      <c r="BO7334" s="18" t="s">
        <v>1622</v>
      </c>
      <c r="BU7334" s="18" t="s">
        <v>12841</v>
      </c>
      <c r="BV7334" s="18" t="s">
        <v>3024</v>
      </c>
      <c r="BW7334" s="18" t="s">
        <v>1622</v>
      </c>
    </row>
    <row r="7335" spans="51:75" x14ac:dyDescent="0.3">
      <c r="AY7335" s="94" t="e">
        <f>VLOOKUP(C7335,#REF!, 2,FALSE)</f>
        <v>#REF!</v>
      </c>
      <c r="BM7335" s="18" t="s">
        <v>12842</v>
      </c>
      <c r="BN7335" s="18" t="s">
        <v>3105</v>
      </c>
      <c r="BO7335" s="18" t="s">
        <v>2890</v>
      </c>
      <c r="BU7335" s="18" t="s">
        <v>12842</v>
      </c>
      <c r="BV7335" s="18" t="s">
        <v>3105</v>
      </c>
      <c r="BW7335" s="18" t="s">
        <v>2890</v>
      </c>
    </row>
    <row r="7336" spans="51:75" x14ac:dyDescent="0.3">
      <c r="AY7336" s="94" t="e">
        <f>VLOOKUP(C7336,#REF!, 2,FALSE)</f>
        <v>#REF!</v>
      </c>
      <c r="BM7336" s="18" t="s">
        <v>12843</v>
      </c>
      <c r="BN7336" s="18" t="s">
        <v>3109</v>
      </c>
      <c r="BO7336" s="18" t="s">
        <v>7333</v>
      </c>
      <c r="BU7336" s="18" t="s">
        <v>12843</v>
      </c>
      <c r="BV7336" s="18" t="s">
        <v>3109</v>
      </c>
      <c r="BW7336" s="18" t="s">
        <v>7333</v>
      </c>
    </row>
    <row r="7337" spans="51:75" x14ac:dyDescent="0.3">
      <c r="AY7337" s="94" t="e">
        <f>VLOOKUP(C7337,#REF!, 2,FALSE)</f>
        <v>#REF!</v>
      </c>
      <c r="BM7337" s="18" t="s">
        <v>12844</v>
      </c>
      <c r="BN7337" s="18" t="s">
        <v>3021</v>
      </c>
      <c r="BO7337" s="18" t="s">
        <v>12845</v>
      </c>
      <c r="BU7337" s="18" t="s">
        <v>12844</v>
      </c>
      <c r="BV7337" s="18" t="s">
        <v>3021</v>
      </c>
      <c r="BW7337" s="18" t="s">
        <v>12845</v>
      </c>
    </row>
    <row r="7338" spans="51:75" x14ac:dyDescent="0.3">
      <c r="AY7338" s="94" t="e">
        <f>VLOOKUP(C7338,#REF!, 2,FALSE)</f>
        <v>#REF!</v>
      </c>
      <c r="BM7338" s="18" t="s">
        <v>12846</v>
      </c>
      <c r="BN7338" s="18" t="s">
        <v>3105</v>
      </c>
      <c r="BO7338" s="18" t="s">
        <v>6799</v>
      </c>
      <c r="BU7338" s="18" t="s">
        <v>12846</v>
      </c>
      <c r="BV7338" s="18" t="s">
        <v>3105</v>
      </c>
      <c r="BW7338" s="18" t="s">
        <v>6799</v>
      </c>
    </row>
    <row r="7339" spans="51:75" x14ac:dyDescent="0.3">
      <c r="AY7339" s="94" t="e">
        <f>VLOOKUP(C7339,#REF!, 2,FALSE)</f>
        <v>#REF!</v>
      </c>
      <c r="BM7339" s="18" t="s">
        <v>12847</v>
      </c>
      <c r="BN7339" s="18" t="s">
        <v>815</v>
      </c>
      <c r="BO7339" s="18" t="s">
        <v>2998</v>
      </c>
      <c r="BU7339" s="18" t="s">
        <v>12847</v>
      </c>
      <c r="BV7339" s="18" t="s">
        <v>815</v>
      </c>
      <c r="BW7339" s="18" t="s">
        <v>2998</v>
      </c>
    </row>
    <row r="7340" spans="51:75" x14ac:dyDescent="0.3">
      <c r="AY7340" s="94" t="e">
        <f>VLOOKUP(C7340,#REF!, 2,FALSE)</f>
        <v>#REF!</v>
      </c>
      <c r="BM7340" s="18" t="s">
        <v>12848</v>
      </c>
      <c r="BN7340" s="18" t="s">
        <v>3021</v>
      </c>
      <c r="BO7340" s="18" t="s">
        <v>12849</v>
      </c>
      <c r="BU7340" s="18" t="s">
        <v>12848</v>
      </c>
      <c r="BV7340" s="18" t="s">
        <v>3021</v>
      </c>
      <c r="BW7340" s="18" t="s">
        <v>12849</v>
      </c>
    </row>
    <row r="7341" spans="51:75" x14ac:dyDescent="0.3">
      <c r="AY7341" s="94" t="e">
        <f>VLOOKUP(C7341,#REF!, 2,FALSE)</f>
        <v>#REF!</v>
      </c>
      <c r="BM7341" s="18" t="s">
        <v>12850</v>
      </c>
      <c r="BN7341" s="18" t="s">
        <v>3024</v>
      </c>
      <c r="BO7341" s="18" t="s">
        <v>2998</v>
      </c>
      <c r="BU7341" s="18" t="s">
        <v>12850</v>
      </c>
      <c r="BV7341" s="18" t="s">
        <v>3024</v>
      </c>
      <c r="BW7341" s="18" t="s">
        <v>2998</v>
      </c>
    </row>
    <row r="7342" spans="51:75" x14ac:dyDescent="0.3">
      <c r="AY7342" s="94" t="e">
        <f>VLOOKUP(C7342,#REF!, 2,FALSE)</f>
        <v>#REF!</v>
      </c>
      <c r="BM7342" s="18" t="s">
        <v>12851</v>
      </c>
      <c r="BN7342" s="18" t="s">
        <v>645</v>
      </c>
      <c r="BO7342" s="18" t="s">
        <v>2998</v>
      </c>
      <c r="BU7342" s="18" t="s">
        <v>12851</v>
      </c>
      <c r="BV7342" s="18" t="s">
        <v>645</v>
      </c>
      <c r="BW7342" s="18" t="s">
        <v>2998</v>
      </c>
    </row>
    <row r="7343" spans="51:75" x14ac:dyDescent="0.3">
      <c r="AY7343" s="94" t="e">
        <f>VLOOKUP(C7343,#REF!, 2,FALSE)</f>
        <v>#REF!</v>
      </c>
      <c r="BM7343" s="18" t="s">
        <v>12852</v>
      </c>
      <c r="BN7343" s="18" t="s">
        <v>3105</v>
      </c>
      <c r="BO7343" s="18" t="s">
        <v>2998</v>
      </c>
      <c r="BU7343" s="18" t="s">
        <v>12852</v>
      </c>
      <c r="BV7343" s="18" t="s">
        <v>3105</v>
      </c>
      <c r="BW7343" s="18" t="s">
        <v>2998</v>
      </c>
    </row>
    <row r="7344" spans="51:75" x14ac:dyDescent="0.3">
      <c r="AY7344" s="94" t="e">
        <f>VLOOKUP(C7344,#REF!, 2,FALSE)</f>
        <v>#REF!</v>
      </c>
      <c r="BM7344" s="18" t="s">
        <v>12853</v>
      </c>
      <c r="BN7344" s="18" t="s">
        <v>3064</v>
      </c>
      <c r="BO7344" s="18" t="s">
        <v>2998</v>
      </c>
      <c r="BU7344" s="18" t="s">
        <v>12853</v>
      </c>
      <c r="BV7344" s="18" t="s">
        <v>3064</v>
      </c>
      <c r="BW7344" s="18" t="s">
        <v>2998</v>
      </c>
    </row>
    <row r="7345" spans="51:75" x14ac:dyDescent="0.3">
      <c r="AY7345" s="94" t="e">
        <f>VLOOKUP(C7345,#REF!, 2,FALSE)</f>
        <v>#REF!</v>
      </c>
      <c r="BM7345" s="18" t="s">
        <v>12854</v>
      </c>
      <c r="BN7345" s="18" t="s">
        <v>3105</v>
      </c>
      <c r="BO7345" s="18" t="s">
        <v>6262</v>
      </c>
      <c r="BU7345" s="18" t="s">
        <v>12854</v>
      </c>
      <c r="BV7345" s="18" t="s">
        <v>3105</v>
      </c>
      <c r="BW7345" s="18" t="s">
        <v>6262</v>
      </c>
    </row>
    <row r="7346" spans="51:75" x14ac:dyDescent="0.3">
      <c r="AY7346" s="94" t="e">
        <f>VLOOKUP(C7346,#REF!, 2,FALSE)</f>
        <v>#REF!</v>
      </c>
      <c r="BM7346" s="18" t="s">
        <v>12855</v>
      </c>
      <c r="BN7346" s="18" t="s">
        <v>3021</v>
      </c>
      <c r="BO7346" s="18" t="s">
        <v>2998</v>
      </c>
      <c r="BU7346" s="18" t="s">
        <v>12855</v>
      </c>
      <c r="BV7346" s="18" t="s">
        <v>3021</v>
      </c>
      <c r="BW7346" s="18" t="s">
        <v>2998</v>
      </c>
    </row>
    <row r="7347" spans="51:75" x14ac:dyDescent="0.3">
      <c r="AY7347" s="94" t="e">
        <f>VLOOKUP(C7347,#REF!, 2,FALSE)</f>
        <v>#REF!</v>
      </c>
      <c r="BM7347" s="18" t="s">
        <v>12856</v>
      </c>
      <c r="BN7347" s="18" t="s">
        <v>3105</v>
      </c>
      <c r="BO7347" s="18" t="s">
        <v>2026</v>
      </c>
      <c r="BU7347" s="18" t="s">
        <v>12856</v>
      </c>
      <c r="BV7347" s="18" t="s">
        <v>3105</v>
      </c>
      <c r="BW7347" s="18" t="s">
        <v>2026</v>
      </c>
    </row>
    <row r="7348" spans="51:75" x14ac:dyDescent="0.3">
      <c r="AY7348" s="94" t="e">
        <f>VLOOKUP(C7348,#REF!, 2,FALSE)</f>
        <v>#REF!</v>
      </c>
      <c r="BM7348" s="18" t="s">
        <v>12857</v>
      </c>
      <c r="BN7348" s="18" t="s">
        <v>1355</v>
      </c>
      <c r="BO7348" s="18" t="s">
        <v>7335</v>
      </c>
      <c r="BU7348" s="18" t="s">
        <v>12857</v>
      </c>
      <c r="BV7348" s="18" t="s">
        <v>1355</v>
      </c>
      <c r="BW7348" s="18" t="s">
        <v>7335</v>
      </c>
    </row>
    <row r="7349" spans="51:75" x14ac:dyDescent="0.3">
      <c r="AY7349" s="94" t="e">
        <f>VLOOKUP(C7349,#REF!, 2,FALSE)</f>
        <v>#REF!</v>
      </c>
      <c r="BM7349" s="18" t="s">
        <v>12858</v>
      </c>
      <c r="BN7349" s="18" t="s">
        <v>633</v>
      </c>
      <c r="BO7349" s="18" t="s">
        <v>2998</v>
      </c>
      <c r="BU7349" s="18" t="s">
        <v>12858</v>
      </c>
      <c r="BV7349" s="18" t="s">
        <v>633</v>
      </c>
      <c r="BW7349" s="18" t="s">
        <v>2998</v>
      </c>
    </row>
    <row r="7350" spans="51:75" x14ac:dyDescent="0.3">
      <c r="AY7350" s="94" t="e">
        <f>VLOOKUP(C7350,#REF!, 2,FALSE)</f>
        <v>#REF!</v>
      </c>
      <c r="BM7350" s="18" t="s">
        <v>12859</v>
      </c>
      <c r="BN7350" s="18" t="s">
        <v>1152</v>
      </c>
      <c r="BO7350" s="18" t="s">
        <v>12702</v>
      </c>
      <c r="BU7350" s="18" t="s">
        <v>12859</v>
      </c>
      <c r="BV7350" s="18" t="s">
        <v>1152</v>
      </c>
      <c r="BW7350" s="18" t="s">
        <v>12702</v>
      </c>
    </row>
    <row r="7351" spans="51:75" x14ac:dyDescent="0.3">
      <c r="AY7351" s="94" t="e">
        <f>VLOOKUP(C7351,#REF!, 2,FALSE)</f>
        <v>#REF!</v>
      </c>
      <c r="BM7351" s="18" t="s">
        <v>12861</v>
      </c>
      <c r="BN7351" s="18" t="s">
        <v>713</v>
      </c>
      <c r="BO7351" s="18" t="s">
        <v>12862</v>
      </c>
      <c r="BU7351" s="18" t="s">
        <v>12861</v>
      </c>
      <c r="BV7351" s="18" t="s">
        <v>713</v>
      </c>
      <c r="BW7351" s="18" t="s">
        <v>12862</v>
      </c>
    </row>
    <row r="7352" spans="51:75" x14ac:dyDescent="0.3">
      <c r="AY7352" s="94" t="e">
        <f>VLOOKUP(C7352,#REF!, 2,FALSE)</f>
        <v>#REF!</v>
      </c>
      <c r="BM7352" s="18" t="s">
        <v>12863</v>
      </c>
      <c r="BN7352" s="18" t="s">
        <v>3024</v>
      </c>
      <c r="BO7352" s="18" t="s">
        <v>11648</v>
      </c>
      <c r="BU7352" s="18" t="s">
        <v>12863</v>
      </c>
      <c r="BV7352" s="18" t="s">
        <v>3024</v>
      </c>
      <c r="BW7352" s="18" t="s">
        <v>11648</v>
      </c>
    </row>
    <row r="7353" spans="51:75" x14ac:dyDescent="0.3">
      <c r="AY7353" s="94" t="e">
        <f>VLOOKUP(C7353,#REF!, 2,FALSE)</f>
        <v>#REF!</v>
      </c>
      <c r="BM7353" s="18" t="s">
        <v>12864</v>
      </c>
      <c r="BN7353" s="18" t="s">
        <v>3122</v>
      </c>
      <c r="BO7353" s="18" t="s">
        <v>1072</v>
      </c>
      <c r="BU7353" s="18" t="s">
        <v>12864</v>
      </c>
      <c r="BV7353" s="18" t="s">
        <v>3122</v>
      </c>
      <c r="BW7353" s="18" t="s">
        <v>1072</v>
      </c>
    </row>
    <row r="7354" spans="51:75" x14ac:dyDescent="0.3">
      <c r="AY7354" s="94" t="e">
        <f>VLOOKUP(C7354,#REF!, 2,FALSE)</f>
        <v>#REF!</v>
      </c>
      <c r="BM7354" s="18" t="s">
        <v>12865</v>
      </c>
      <c r="BN7354" s="18" t="s">
        <v>783</v>
      </c>
      <c r="BO7354" s="18" t="s">
        <v>10484</v>
      </c>
      <c r="BU7354" s="18" t="s">
        <v>12865</v>
      </c>
      <c r="BV7354" s="18" t="s">
        <v>783</v>
      </c>
      <c r="BW7354" s="18" t="s">
        <v>10484</v>
      </c>
    </row>
    <row r="7355" spans="51:75" x14ac:dyDescent="0.3">
      <c r="AY7355" s="94" t="e">
        <f>VLOOKUP(C7355,#REF!, 2,FALSE)</f>
        <v>#REF!</v>
      </c>
      <c r="BM7355" s="18" t="s">
        <v>12866</v>
      </c>
      <c r="BN7355" s="18" t="s">
        <v>3021</v>
      </c>
      <c r="BO7355" s="18" t="s">
        <v>2998</v>
      </c>
      <c r="BU7355" s="18" t="s">
        <v>12866</v>
      </c>
      <c r="BV7355" s="18" t="s">
        <v>3021</v>
      </c>
      <c r="BW7355" s="18" t="s">
        <v>2998</v>
      </c>
    </row>
    <row r="7356" spans="51:75" x14ac:dyDescent="0.3">
      <c r="AY7356" s="94" t="e">
        <f>VLOOKUP(C7356,#REF!, 2,FALSE)</f>
        <v>#REF!</v>
      </c>
      <c r="BM7356" s="18" t="s">
        <v>12867</v>
      </c>
      <c r="BN7356" s="18" t="s">
        <v>3021</v>
      </c>
      <c r="BO7356" s="18" t="s">
        <v>12868</v>
      </c>
      <c r="BU7356" s="18" t="s">
        <v>12867</v>
      </c>
      <c r="BV7356" s="18" t="s">
        <v>3021</v>
      </c>
      <c r="BW7356" s="18" t="s">
        <v>12868</v>
      </c>
    </row>
    <row r="7357" spans="51:75" x14ac:dyDescent="0.3">
      <c r="AY7357" s="94" t="e">
        <f>VLOOKUP(C7357,#REF!, 2,FALSE)</f>
        <v>#REF!</v>
      </c>
      <c r="BM7357" s="18" t="s">
        <v>12869</v>
      </c>
      <c r="BN7357" s="18" t="s">
        <v>669</v>
      </c>
      <c r="BO7357" s="18" t="s">
        <v>2998</v>
      </c>
      <c r="BU7357" s="18" t="s">
        <v>12869</v>
      </c>
      <c r="BV7357" s="18" t="s">
        <v>669</v>
      </c>
      <c r="BW7357" s="18" t="s">
        <v>2998</v>
      </c>
    </row>
    <row r="7358" spans="51:75" x14ac:dyDescent="0.3">
      <c r="AY7358" s="94" t="e">
        <f>VLOOKUP(C7358,#REF!, 2,FALSE)</f>
        <v>#REF!</v>
      </c>
      <c r="BM7358" s="18" t="s">
        <v>12870</v>
      </c>
      <c r="BN7358" s="18" t="s">
        <v>3021</v>
      </c>
      <c r="BO7358" s="18" t="s">
        <v>1023</v>
      </c>
      <c r="BU7358" s="18" t="s">
        <v>12870</v>
      </c>
      <c r="BV7358" s="18" t="s">
        <v>3021</v>
      </c>
      <c r="BW7358" s="18" t="s">
        <v>1023</v>
      </c>
    </row>
    <row r="7359" spans="51:75" x14ac:dyDescent="0.3">
      <c r="AY7359" s="94" t="e">
        <f>VLOOKUP(C7359,#REF!, 2,FALSE)</f>
        <v>#REF!</v>
      </c>
      <c r="BM7359" s="18" t="s">
        <v>2224</v>
      </c>
      <c r="BN7359" s="18" t="s">
        <v>1280</v>
      </c>
      <c r="BO7359" s="18" t="s">
        <v>2998</v>
      </c>
      <c r="BU7359" s="18" t="s">
        <v>2224</v>
      </c>
      <c r="BV7359" s="18" t="s">
        <v>1280</v>
      </c>
      <c r="BW7359" s="18" t="s">
        <v>2998</v>
      </c>
    </row>
    <row r="7360" spans="51:75" x14ac:dyDescent="0.3">
      <c r="AY7360" s="94" t="e">
        <f>VLOOKUP(C7360,#REF!, 2,FALSE)</f>
        <v>#REF!</v>
      </c>
      <c r="BM7360" s="18" t="s">
        <v>12871</v>
      </c>
      <c r="BN7360" s="18" t="s">
        <v>2998</v>
      </c>
      <c r="BO7360" s="18" t="s">
        <v>9023</v>
      </c>
      <c r="BU7360" s="18" t="s">
        <v>12871</v>
      </c>
      <c r="BV7360" s="18" t="s">
        <v>2998</v>
      </c>
      <c r="BW7360" s="18" t="s">
        <v>9023</v>
      </c>
    </row>
    <row r="7361" spans="51:75" x14ac:dyDescent="0.3">
      <c r="AY7361" s="94" t="e">
        <f>VLOOKUP(C7361,#REF!, 2,FALSE)</f>
        <v>#REF!</v>
      </c>
      <c r="BM7361" s="18" t="s">
        <v>12872</v>
      </c>
      <c r="BN7361" s="18" t="s">
        <v>661</v>
      </c>
      <c r="BO7361" s="18" t="s">
        <v>868</v>
      </c>
      <c r="BU7361" s="18" t="s">
        <v>12872</v>
      </c>
      <c r="BV7361" s="18" t="s">
        <v>661</v>
      </c>
      <c r="BW7361" s="18" t="s">
        <v>868</v>
      </c>
    </row>
    <row r="7362" spans="51:75" x14ac:dyDescent="0.3">
      <c r="AY7362" s="94" t="e">
        <f>VLOOKUP(C7362,#REF!, 2,FALSE)</f>
        <v>#REF!</v>
      </c>
      <c r="BM7362" s="18" t="s">
        <v>12873</v>
      </c>
      <c r="BN7362" s="18" t="s">
        <v>3109</v>
      </c>
      <c r="BO7362" s="18" t="s">
        <v>12874</v>
      </c>
      <c r="BU7362" s="18" t="s">
        <v>12873</v>
      </c>
      <c r="BV7362" s="18" t="s">
        <v>3109</v>
      </c>
      <c r="BW7362" s="18" t="s">
        <v>12874</v>
      </c>
    </row>
    <row r="7363" spans="51:75" x14ac:dyDescent="0.3">
      <c r="AY7363" s="94" t="e">
        <f>VLOOKUP(C7363,#REF!, 2,FALSE)</f>
        <v>#REF!</v>
      </c>
      <c r="BM7363" s="18" t="s">
        <v>12875</v>
      </c>
      <c r="BN7363" s="18" t="s">
        <v>3109</v>
      </c>
      <c r="BO7363" s="18" t="s">
        <v>12874</v>
      </c>
      <c r="BU7363" s="18" t="s">
        <v>12875</v>
      </c>
      <c r="BV7363" s="18" t="s">
        <v>3109</v>
      </c>
      <c r="BW7363" s="18" t="s">
        <v>12874</v>
      </c>
    </row>
    <row r="7364" spans="51:75" x14ac:dyDescent="0.3">
      <c r="AY7364" s="94" t="e">
        <f>VLOOKUP(C7364,#REF!, 2,FALSE)</f>
        <v>#REF!</v>
      </c>
      <c r="BM7364" s="18" t="s">
        <v>12876</v>
      </c>
      <c r="BN7364" s="18" t="s">
        <v>3105</v>
      </c>
      <c r="BO7364" s="18" t="s">
        <v>11584</v>
      </c>
      <c r="BU7364" s="18" t="s">
        <v>12876</v>
      </c>
      <c r="BV7364" s="18" t="s">
        <v>3105</v>
      </c>
      <c r="BW7364" s="18" t="s">
        <v>11584</v>
      </c>
    </row>
    <row r="7365" spans="51:75" x14ac:dyDescent="0.3">
      <c r="AY7365" s="94" t="e">
        <f>VLOOKUP(C7365,#REF!, 2,FALSE)</f>
        <v>#REF!</v>
      </c>
      <c r="BM7365" s="18" t="s">
        <v>12877</v>
      </c>
      <c r="BN7365" s="18" t="s">
        <v>3109</v>
      </c>
      <c r="BO7365" s="18" t="s">
        <v>1801</v>
      </c>
      <c r="BU7365" s="18" t="s">
        <v>12877</v>
      </c>
      <c r="BV7365" s="18" t="s">
        <v>3109</v>
      </c>
      <c r="BW7365" s="18" t="s">
        <v>1801</v>
      </c>
    </row>
    <row r="7366" spans="51:75" x14ac:dyDescent="0.3">
      <c r="AY7366" s="94" t="e">
        <f>VLOOKUP(C7366,#REF!, 2,FALSE)</f>
        <v>#REF!</v>
      </c>
      <c r="BM7366" s="18" t="s">
        <v>12878</v>
      </c>
      <c r="BN7366" s="18" t="s">
        <v>3105</v>
      </c>
      <c r="BO7366" s="18" t="s">
        <v>12879</v>
      </c>
      <c r="BU7366" s="18" t="s">
        <v>12878</v>
      </c>
      <c r="BV7366" s="18" t="s">
        <v>3105</v>
      </c>
      <c r="BW7366" s="18" t="s">
        <v>12879</v>
      </c>
    </row>
    <row r="7367" spans="51:75" x14ac:dyDescent="0.3">
      <c r="AY7367" s="94" t="e">
        <f>VLOOKUP(C7367,#REF!, 2,FALSE)</f>
        <v>#REF!</v>
      </c>
      <c r="BM7367" s="18" t="s">
        <v>12880</v>
      </c>
      <c r="BN7367" s="18" t="s">
        <v>2998</v>
      </c>
      <c r="BO7367" s="18" t="s">
        <v>2784</v>
      </c>
      <c r="BU7367" s="18" t="s">
        <v>12880</v>
      </c>
      <c r="BV7367" s="18" t="s">
        <v>2998</v>
      </c>
      <c r="BW7367" s="18" t="s">
        <v>2784</v>
      </c>
    </row>
    <row r="7368" spans="51:75" x14ac:dyDescent="0.3">
      <c r="AY7368" s="94" t="e">
        <f>VLOOKUP(C7368,#REF!, 2,FALSE)</f>
        <v>#REF!</v>
      </c>
      <c r="BM7368" s="18" t="s">
        <v>12881</v>
      </c>
      <c r="BN7368" s="18" t="s">
        <v>3105</v>
      </c>
      <c r="BO7368" s="18" t="s">
        <v>12882</v>
      </c>
      <c r="BU7368" s="18" t="s">
        <v>12881</v>
      </c>
      <c r="BV7368" s="18" t="s">
        <v>3105</v>
      </c>
      <c r="BW7368" s="18" t="s">
        <v>12882</v>
      </c>
    </row>
    <row r="7369" spans="51:75" x14ac:dyDescent="0.3">
      <c r="AY7369" s="94" t="e">
        <f>VLOOKUP(C7369,#REF!, 2,FALSE)</f>
        <v>#REF!</v>
      </c>
      <c r="BM7369" s="18" t="s">
        <v>12883</v>
      </c>
      <c r="BN7369" s="18" t="s">
        <v>668</v>
      </c>
      <c r="BO7369" s="18" t="s">
        <v>2998</v>
      </c>
      <c r="BU7369" s="18" t="s">
        <v>12883</v>
      </c>
      <c r="BV7369" s="18" t="s">
        <v>668</v>
      </c>
      <c r="BW7369" s="18" t="s">
        <v>2998</v>
      </c>
    </row>
    <row r="7370" spans="51:75" x14ac:dyDescent="0.3">
      <c r="AY7370" s="94" t="e">
        <f>VLOOKUP(C7370,#REF!, 2,FALSE)</f>
        <v>#REF!</v>
      </c>
      <c r="BM7370" s="18" t="s">
        <v>2225</v>
      </c>
      <c r="BN7370" s="18" t="s">
        <v>705</v>
      </c>
      <c r="BO7370" s="18" t="s">
        <v>2998</v>
      </c>
      <c r="BU7370" s="18" t="s">
        <v>2225</v>
      </c>
      <c r="BV7370" s="18" t="s">
        <v>705</v>
      </c>
      <c r="BW7370" s="18" t="s">
        <v>2998</v>
      </c>
    </row>
    <row r="7371" spans="51:75" x14ac:dyDescent="0.3">
      <c r="AY7371" s="94" t="e">
        <f>VLOOKUP(C7371,#REF!, 2,FALSE)</f>
        <v>#REF!</v>
      </c>
      <c r="BM7371" s="18" t="s">
        <v>2226</v>
      </c>
      <c r="BN7371" s="18" t="s">
        <v>705</v>
      </c>
      <c r="BO7371" s="18" t="s">
        <v>2998</v>
      </c>
      <c r="BU7371" s="18" t="s">
        <v>2226</v>
      </c>
      <c r="BV7371" s="18" t="s">
        <v>705</v>
      </c>
      <c r="BW7371" s="18" t="s">
        <v>2998</v>
      </c>
    </row>
    <row r="7372" spans="51:75" x14ac:dyDescent="0.3">
      <c r="AY7372" s="94" t="e">
        <f>VLOOKUP(C7372,#REF!, 2,FALSE)</f>
        <v>#REF!</v>
      </c>
      <c r="BM7372" s="18" t="s">
        <v>12884</v>
      </c>
      <c r="BN7372" s="18" t="s">
        <v>1006</v>
      </c>
      <c r="BO7372" s="18" t="s">
        <v>2998</v>
      </c>
      <c r="BU7372" s="18" t="s">
        <v>12884</v>
      </c>
      <c r="BV7372" s="18" t="s">
        <v>1006</v>
      </c>
      <c r="BW7372" s="18" t="s">
        <v>2998</v>
      </c>
    </row>
    <row r="7373" spans="51:75" x14ac:dyDescent="0.3">
      <c r="AY7373" s="94" t="e">
        <f>VLOOKUP(C7373,#REF!, 2,FALSE)</f>
        <v>#REF!</v>
      </c>
      <c r="BM7373" s="18" t="s">
        <v>2227</v>
      </c>
      <c r="BN7373" s="18" t="s">
        <v>703</v>
      </c>
      <c r="BO7373" s="18" t="s">
        <v>2998</v>
      </c>
      <c r="BU7373" s="18" t="s">
        <v>2227</v>
      </c>
      <c r="BV7373" s="18" t="s">
        <v>703</v>
      </c>
      <c r="BW7373" s="18" t="s">
        <v>2998</v>
      </c>
    </row>
    <row r="7374" spans="51:75" x14ac:dyDescent="0.3">
      <c r="AY7374" s="94" t="e">
        <f>VLOOKUP(C7374,#REF!, 2,FALSE)</f>
        <v>#REF!</v>
      </c>
      <c r="BM7374" s="18" t="s">
        <v>12885</v>
      </c>
      <c r="BN7374" s="18" t="s">
        <v>1006</v>
      </c>
      <c r="BO7374" s="18" t="s">
        <v>2998</v>
      </c>
      <c r="BU7374" s="18" t="s">
        <v>12885</v>
      </c>
      <c r="BV7374" s="18" t="s">
        <v>1006</v>
      </c>
      <c r="BW7374" s="18" t="s">
        <v>2998</v>
      </c>
    </row>
    <row r="7375" spans="51:75" x14ac:dyDescent="0.3">
      <c r="AY7375" s="94" t="e">
        <f>VLOOKUP(C7375,#REF!, 2,FALSE)</f>
        <v>#REF!</v>
      </c>
      <c r="BM7375" s="18" t="s">
        <v>2228</v>
      </c>
      <c r="BN7375" s="18" t="s">
        <v>703</v>
      </c>
      <c r="BO7375" s="18" t="s">
        <v>2998</v>
      </c>
      <c r="BU7375" s="18" t="s">
        <v>2228</v>
      </c>
      <c r="BV7375" s="18" t="s">
        <v>703</v>
      </c>
      <c r="BW7375" s="18" t="s">
        <v>2998</v>
      </c>
    </row>
    <row r="7376" spans="51:75" x14ac:dyDescent="0.3">
      <c r="AY7376" s="94" t="e">
        <f>VLOOKUP(C7376,#REF!, 2,FALSE)</f>
        <v>#REF!</v>
      </c>
      <c r="BM7376" s="18" t="s">
        <v>12886</v>
      </c>
      <c r="BN7376" s="18" t="s">
        <v>1006</v>
      </c>
      <c r="BO7376" s="18" t="s">
        <v>2998</v>
      </c>
      <c r="BU7376" s="18" t="s">
        <v>12886</v>
      </c>
      <c r="BV7376" s="18" t="s">
        <v>1006</v>
      </c>
      <c r="BW7376" s="18" t="s">
        <v>2998</v>
      </c>
    </row>
    <row r="7377" spans="51:75" x14ac:dyDescent="0.3">
      <c r="AY7377" s="94" t="e">
        <f>VLOOKUP(C7377,#REF!, 2,FALSE)</f>
        <v>#REF!</v>
      </c>
      <c r="BM7377" s="18" t="s">
        <v>12887</v>
      </c>
      <c r="BN7377" s="18" t="s">
        <v>1006</v>
      </c>
      <c r="BO7377" s="18" t="s">
        <v>2998</v>
      </c>
      <c r="BU7377" s="18" t="s">
        <v>12887</v>
      </c>
      <c r="BV7377" s="18" t="s">
        <v>1006</v>
      </c>
      <c r="BW7377" s="18" t="s">
        <v>2998</v>
      </c>
    </row>
    <row r="7378" spans="51:75" x14ac:dyDescent="0.3">
      <c r="AY7378" s="94" t="e">
        <f>VLOOKUP(C7378,#REF!, 2,FALSE)</f>
        <v>#REF!</v>
      </c>
      <c r="BM7378" s="18" t="s">
        <v>12888</v>
      </c>
      <c r="BN7378" s="18" t="s">
        <v>2993</v>
      </c>
      <c r="BO7378" s="18" t="s">
        <v>2998</v>
      </c>
      <c r="BU7378" s="18" t="s">
        <v>12888</v>
      </c>
      <c r="BV7378" s="18" t="s">
        <v>2993</v>
      </c>
      <c r="BW7378" s="18" t="s">
        <v>2998</v>
      </c>
    </row>
    <row r="7379" spans="51:75" x14ac:dyDescent="0.3">
      <c r="AY7379" s="94" t="e">
        <f>VLOOKUP(C7379,#REF!, 2,FALSE)</f>
        <v>#REF!</v>
      </c>
      <c r="BM7379" s="18" t="s">
        <v>351</v>
      </c>
      <c r="BN7379" s="18" t="s">
        <v>952</v>
      </c>
      <c r="BO7379" s="18" t="s">
        <v>2998</v>
      </c>
      <c r="BU7379" s="18" t="s">
        <v>351</v>
      </c>
      <c r="BV7379" s="18" t="s">
        <v>952</v>
      </c>
      <c r="BW7379" s="18" t="s">
        <v>2998</v>
      </c>
    </row>
    <row r="7380" spans="51:75" x14ac:dyDescent="0.3">
      <c r="AY7380" s="94" t="e">
        <f>VLOOKUP(C7380,#REF!, 2,FALSE)</f>
        <v>#REF!</v>
      </c>
      <c r="BM7380" s="18" t="s">
        <v>12889</v>
      </c>
      <c r="BN7380" s="18" t="s">
        <v>952</v>
      </c>
      <c r="BO7380" s="18" t="s">
        <v>2998</v>
      </c>
      <c r="BU7380" s="18" t="s">
        <v>12889</v>
      </c>
      <c r="BV7380" s="18" t="s">
        <v>952</v>
      </c>
      <c r="BW7380" s="18" t="s">
        <v>2998</v>
      </c>
    </row>
    <row r="7381" spans="51:75" x14ac:dyDescent="0.3">
      <c r="AY7381" s="94" t="e">
        <f>VLOOKUP(C7381,#REF!, 2,FALSE)</f>
        <v>#REF!</v>
      </c>
      <c r="BM7381" s="18" t="s">
        <v>12890</v>
      </c>
      <c r="BN7381" s="18" t="s">
        <v>787</v>
      </c>
      <c r="BO7381" s="18" t="s">
        <v>2998</v>
      </c>
      <c r="BU7381" s="18" t="s">
        <v>12890</v>
      </c>
      <c r="BV7381" s="18" t="s">
        <v>787</v>
      </c>
      <c r="BW7381" s="18" t="s">
        <v>2998</v>
      </c>
    </row>
    <row r="7382" spans="51:75" x14ac:dyDescent="0.3">
      <c r="AY7382" s="94" t="e">
        <f>VLOOKUP(C7382,#REF!, 2,FALSE)</f>
        <v>#REF!</v>
      </c>
      <c r="BM7382" s="18" t="s">
        <v>12891</v>
      </c>
      <c r="BN7382" s="18" t="s">
        <v>3105</v>
      </c>
      <c r="BO7382" s="18" t="s">
        <v>955</v>
      </c>
      <c r="BU7382" s="18" t="s">
        <v>12891</v>
      </c>
      <c r="BV7382" s="18" t="s">
        <v>3105</v>
      </c>
      <c r="BW7382" s="18" t="s">
        <v>955</v>
      </c>
    </row>
    <row r="7383" spans="51:75" x14ac:dyDescent="0.3">
      <c r="AY7383" s="94" t="e">
        <f>VLOOKUP(C7383,#REF!, 2,FALSE)</f>
        <v>#REF!</v>
      </c>
      <c r="BM7383" s="18" t="s">
        <v>12892</v>
      </c>
      <c r="BN7383" s="18" t="s">
        <v>3024</v>
      </c>
      <c r="BO7383" s="18" t="s">
        <v>3074</v>
      </c>
      <c r="BU7383" s="18" t="s">
        <v>12892</v>
      </c>
      <c r="BV7383" s="18" t="s">
        <v>3024</v>
      </c>
      <c r="BW7383" s="18" t="s">
        <v>3074</v>
      </c>
    </row>
    <row r="7384" spans="51:75" x14ac:dyDescent="0.3">
      <c r="AY7384" s="94" t="e">
        <f>VLOOKUP(C7384,#REF!, 2,FALSE)</f>
        <v>#REF!</v>
      </c>
      <c r="BM7384" s="18" t="s">
        <v>12893</v>
      </c>
      <c r="BN7384" s="18" t="s">
        <v>3024</v>
      </c>
      <c r="BO7384" s="18" t="s">
        <v>2998</v>
      </c>
      <c r="BU7384" s="18" t="s">
        <v>12893</v>
      </c>
      <c r="BV7384" s="18" t="s">
        <v>3024</v>
      </c>
      <c r="BW7384" s="18" t="s">
        <v>2998</v>
      </c>
    </row>
    <row r="7385" spans="51:75" x14ac:dyDescent="0.3">
      <c r="AY7385" s="94" t="e">
        <f>VLOOKUP(C7385,#REF!, 2,FALSE)</f>
        <v>#REF!</v>
      </c>
      <c r="BM7385" s="18" t="s">
        <v>2229</v>
      </c>
      <c r="BN7385" s="18" t="s">
        <v>940</v>
      </c>
      <c r="BO7385" s="18" t="s">
        <v>3049</v>
      </c>
      <c r="BU7385" s="18" t="s">
        <v>2229</v>
      </c>
      <c r="BV7385" s="18" t="s">
        <v>940</v>
      </c>
      <c r="BW7385" s="18" t="s">
        <v>3049</v>
      </c>
    </row>
    <row r="7386" spans="51:75" x14ac:dyDescent="0.3">
      <c r="AY7386" s="94" t="e">
        <f>VLOOKUP(C7386,#REF!, 2,FALSE)</f>
        <v>#REF!</v>
      </c>
      <c r="BM7386" s="18" t="s">
        <v>12894</v>
      </c>
      <c r="BN7386" s="18" t="s">
        <v>3105</v>
      </c>
      <c r="BO7386" s="18" t="s">
        <v>620</v>
      </c>
      <c r="BU7386" s="18" t="s">
        <v>12894</v>
      </c>
      <c r="BV7386" s="18" t="s">
        <v>3105</v>
      </c>
      <c r="BW7386" s="18" t="s">
        <v>620</v>
      </c>
    </row>
    <row r="7387" spans="51:75" x14ac:dyDescent="0.3">
      <c r="AY7387" s="94" t="e">
        <f>VLOOKUP(C7387,#REF!, 2,FALSE)</f>
        <v>#REF!</v>
      </c>
      <c r="BM7387" s="18" t="s">
        <v>12895</v>
      </c>
      <c r="BN7387" s="18" t="s">
        <v>3290</v>
      </c>
      <c r="BO7387" s="18" t="s">
        <v>1880</v>
      </c>
      <c r="BU7387" s="18" t="s">
        <v>12895</v>
      </c>
      <c r="BV7387" s="18" t="s">
        <v>3290</v>
      </c>
      <c r="BW7387" s="18" t="s">
        <v>1880</v>
      </c>
    </row>
    <row r="7388" spans="51:75" x14ac:dyDescent="0.3">
      <c r="AY7388" s="94" t="e">
        <f>VLOOKUP(C7388,#REF!, 2,FALSE)</f>
        <v>#REF!</v>
      </c>
      <c r="BM7388" s="18" t="s">
        <v>12896</v>
      </c>
      <c r="BN7388" s="18" t="s">
        <v>618</v>
      </c>
      <c r="BO7388" s="18" t="s">
        <v>2998</v>
      </c>
      <c r="BU7388" s="18" t="s">
        <v>12896</v>
      </c>
      <c r="BV7388" s="18" t="s">
        <v>618</v>
      </c>
      <c r="BW7388" s="18" t="s">
        <v>2998</v>
      </c>
    </row>
    <row r="7389" spans="51:75" x14ac:dyDescent="0.3">
      <c r="AY7389" s="94" t="e">
        <f>VLOOKUP(C7389,#REF!, 2,FALSE)</f>
        <v>#REF!</v>
      </c>
      <c r="BM7389" s="18" t="s">
        <v>12897</v>
      </c>
      <c r="BN7389" s="18" t="s">
        <v>809</v>
      </c>
      <c r="BO7389" s="18" t="s">
        <v>2998</v>
      </c>
      <c r="BU7389" s="18" t="s">
        <v>12897</v>
      </c>
      <c r="BV7389" s="18" t="s">
        <v>809</v>
      </c>
      <c r="BW7389" s="18" t="s">
        <v>2998</v>
      </c>
    </row>
    <row r="7390" spans="51:75" x14ac:dyDescent="0.3">
      <c r="AY7390" s="94" t="e">
        <f>VLOOKUP(C7390,#REF!, 2,FALSE)</f>
        <v>#REF!</v>
      </c>
      <c r="BM7390" s="18" t="s">
        <v>12898</v>
      </c>
      <c r="BN7390" s="18" t="s">
        <v>709</v>
      </c>
      <c r="BO7390" s="18" t="s">
        <v>6868</v>
      </c>
      <c r="BU7390" s="18" t="s">
        <v>12898</v>
      </c>
      <c r="BV7390" s="18" t="s">
        <v>709</v>
      </c>
      <c r="BW7390" s="18" t="s">
        <v>6868</v>
      </c>
    </row>
    <row r="7391" spans="51:75" x14ac:dyDescent="0.3">
      <c r="AY7391" s="94" t="e">
        <f>VLOOKUP(C7391,#REF!, 2,FALSE)</f>
        <v>#REF!</v>
      </c>
      <c r="BM7391" s="18" t="s">
        <v>12899</v>
      </c>
      <c r="BN7391" s="18" t="s">
        <v>709</v>
      </c>
      <c r="BO7391" s="18" t="s">
        <v>2998</v>
      </c>
      <c r="BU7391" s="18" t="s">
        <v>12899</v>
      </c>
      <c r="BV7391" s="18" t="s">
        <v>709</v>
      </c>
      <c r="BW7391" s="18" t="s">
        <v>2998</v>
      </c>
    </row>
    <row r="7392" spans="51:75" x14ac:dyDescent="0.3">
      <c r="AY7392" s="94" t="e">
        <f>VLOOKUP(C7392,#REF!, 2,FALSE)</f>
        <v>#REF!</v>
      </c>
      <c r="BM7392" s="18" t="s">
        <v>12900</v>
      </c>
      <c r="BN7392" s="18" t="s">
        <v>631</v>
      </c>
      <c r="BO7392" s="18" t="s">
        <v>2998</v>
      </c>
      <c r="BU7392" s="18" t="s">
        <v>12900</v>
      </c>
      <c r="BV7392" s="18" t="s">
        <v>631</v>
      </c>
      <c r="BW7392" s="18" t="s">
        <v>2998</v>
      </c>
    </row>
    <row r="7393" spans="51:75" x14ac:dyDescent="0.3">
      <c r="AY7393" s="94" t="e">
        <f>VLOOKUP(C7393,#REF!, 2,FALSE)</f>
        <v>#REF!</v>
      </c>
      <c r="BM7393" s="18" t="s">
        <v>12901</v>
      </c>
      <c r="BN7393" s="18" t="s">
        <v>1285</v>
      </c>
      <c r="BO7393" s="18" t="s">
        <v>660</v>
      </c>
      <c r="BU7393" s="18" t="s">
        <v>12901</v>
      </c>
      <c r="BV7393" s="18" t="s">
        <v>1285</v>
      </c>
      <c r="BW7393" s="18" t="s">
        <v>660</v>
      </c>
    </row>
    <row r="7394" spans="51:75" x14ac:dyDescent="0.3">
      <c r="AY7394" s="94" t="e">
        <f>VLOOKUP(C7394,#REF!, 2,FALSE)</f>
        <v>#REF!</v>
      </c>
      <c r="BM7394" s="18" t="s">
        <v>12902</v>
      </c>
      <c r="BN7394" s="18" t="s">
        <v>631</v>
      </c>
      <c r="BO7394" s="18" t="s">
        <v>2998</v>
      </c>
      <c r="BU7394" s="18" t="s">
        <v>12902</v>
      </c>
      <c r="BV7394" s="18" t="s">
        <v>631</v>
      </c>
      <c r="BW7394" s="18" t="s">
        <v>2998</v>
      </c>
    </row>
    <row r="7395" spans="51:75" x14ac:dyDescent="0.3">
      <c r="AY7395" s="94" t="e">
        <f>VLOOKUP(C7395,#REF!, 2,FALSE)</f>
        <v>#REF!</v>
      </c>
      <c r="BM7395" s="18" t="s">
        <v>12903</v>
      </c>
      <c r="BN7395" s="18" t="s">
        <v>709</v>
      </c>
      <c r="BO7395" s="18" t="s">
        <v>660</v>
      </c>
      <c r="BU7395" s="18" t="s">
        <v>12903</v>
      </c>
      <c r="BV7395" s="18" t="s">
        <v>709</v>
      </c>
      <c r="BW7395" s="18" t="s">
        <v>660</v>
      </c>
    </row>
    <row r="7396" spans="51:75" x14ac:dyDescent="0.3">
      <c r="AY7396" s="94" t="e">
        <f>VLOOKUP(C7396,#REF!, 2,FALSE)</f>
        <v>#REF!</v>
      </c>
      <c r="BM7396" s="18" t="s">
        <v>2230</v>
      </c>
      <c r="BN7396" s="18" t="s">
        <v>709</v>
      </c>
      <c r="BO7396" s="18" t="s">
        <v>2998</v>
      </c>
      <c r="BU7396" s="18" t="s">
        <v>2230</v>
      </c>
      <c r="BV7396" s="18" t="s">
        <v>709</v>
      </c>
      <c r="BW7396" s="18" t="s">
        <v>2998</v>
      </c>
    </row>
    <row r="7397" spans="51:75" x14ac:dyDescent="0.3">
      <c r="AY7397" s="94" t="e">
        <f>VLOOKUP(C7397,#REF!, 2,FALSE)</f>
        <v>#REF!</v>
      </c>
      <c r="BM7397" s="18" t="s">
        <v>12904</v>
      </c>
      <c r="BN7397" s="18" t="s">
        <v>3105</v>
      </c>
      <c r="BO7397" s="18" t="s">
        <v>2734</v>
      </c>
      <c r="BU7397" s="18" t="s">
        <v>12904</v>
      </c>
      <c r="BV7397" s="18" t="s">
        <v>3105</v>
      </c>
      <c r="BW7397" s="18" t="s">
        <v>2734</v>
      </c>
    </row>
    <row r="7398" spans="51:75" x14ac:dyDescent="0.3">
      <c r="AY7398" s="94" t="e">
        <f>VLOOKUP(C7398,#REF!, 2,FALSE)</f>
        <v>#REF!</v>
      </c>
      <c r="BM7398" s="18" t="s">
        <v>12905</v>
      </c>
      <c r="BN7398" s="18" t="s">
        <v>628</v>
      </c>
      <c r="BO7398" s="18" t="s">
        <v>2998</v>
      </c>
      <c r="BU7398" s="18" t="s">
        <v>12905</v>
      </c>
      <c r="BV7398" s="18" t="s">
        <v>628</v>
      </c>
      <c r="BW7398" s="18" t="s">
        <v>2998</v>
      </c>
    </row>
    <row r="7399" spans="51:75" x14ac:dyDescent="0.3">
      <c r="AY7399" s="94" t="e">
        <f>VLOOKUP(C7399,#REF!, 2,FALSE)</f>
        <v>#REF!</v>
      </c>
      <c r="BM7399" s="18" t="s">
        <v>12906</v>
      </c>
      <c r="BN7399" s="18" t="s">
        <v>3105</v>
      </c>
      <c r="BO7399" s="18" t="s">
        <v>12907</v>
      </c>
      <c r="BU7399" s="18" t="s">
        <v>12906</v>
      </c>
      <c r="BV7399" s="18" t="s">
        <v>3105</v>
      </c>
      <c r="BW7399" s="18" t="s">
        <v>12907</v>
      </c>
    </row>
    <row r="7400" spans="51:75" x14ac:dyDescent="0.3">
      <c r="AY7400" s="94" t="e">
        <f>VLOOKUP(C7400,#REF!, 2,FALSE)</f>
        <v>#REF!</v>
      </c>
      <c r="BM7400" s="18" t="s">
        <v>12908</v>
      </c>
      <c r="BN7400" s="18" t="s">
        <v>2998</v>
      </c>
      <c r="BO7400" s="18" t="s">
        <v>9411</v>
      </c>
      <c r="BU7400" s="18" t="s">
        <v>12908</v>
      </c>
      <c r="BV7400" s="18" t="s">
        <v>2998</v>
      </c>
      <c r="BW7400" s="18" t="s">
        <v>9411</v>
      </c>
    </row>
    <row r="7401" spans="51:75" x14ac:dyDescent="0.3">
      <c r="AY7401" s="94" t="e">
        <f>VLOOKUP(C7401,#REF!, 2,FALSE)</f>
        <v>#REF!</v>
      </c>
      <c r="BM7401" s="18" t="s">
        <v>12909</v>
      </c>
      <c r="BN7401" s="18" t="s">
        <v>3021</v>
      </c>
      <c r="BO7401" s="18" t="s">
        <v>2886</v>
      </c>
      <c r="BU7401" s="18" t="s">
        <v>12909</v>
      </c>
      <c r="BV7401" s="18" t="s">
        <v>3021</v>
      </c>
      <c r="BW7401" s="18" t="s">
        <v>2886</v>
      </c>
    </row>
    <row r="7402" spans="51:75" x14ac:dyDescent="0.3">
      <c r="AY7402" s="94" t="e">
        <f>VLOOKUP(C7402,#REF!, 2,FALSE)</f>
        <v>#REF!</v>
      </c>
      <c r="BM7402" s="18" t="s">
        <v>12910</v>
      </c>
      <c r="BN7402" s="18" t="s">
        <v>3105</v>
      </c>
      <c r="BO7402" s="18" t="s">
        <v>3986</v>
      </c>
      <c r="BU7402" s="18" t="s">
        <v>12910</v>
      </c>
      <c r="BV7402" s="18" t="s">
        <v>3105</v>
      </c>
      <c r="BW7402" s="18" t="s">
        <v>3986</v>
      </c>
    </row>
    <row r="7403" spans="51:75" x14ac:dyDescent="0.3">
      <c r="AY7403" s="94" t="e">
        <f>VLOOKUP(C7403,#REF!, 2,FALSE)</f>
        <v>#REF!</v>
      </c>
      <c r="BM7403" s="18" t="s">
        <v>12911</v>
      </c>
      <c r="BN7403" s="18" t="s">
        <v>3024</v>
      </c>
      <c r="BO7403" s="18" t="s">
        <v>2998</v>
      </c>
      <c r="BU7403" s="18" t="s">
        <v>12911</v>
      </c>
      <c r="BV7403" s="18" t="s">
        <v>3024</v>
      </c>
      <c r="BW7403" s="18" t="s">
        <v>2998</v>
      </c>
    </row>
    <row r="7404" spans="51:75" x14ac:dyDescent="0.3">
      <c r="AY7404" s="94" t="e">
        <f>VLOOKUP(C7404,#REF!, 2,FALSE)</f>
        <v>#REF!</v>
      </c>
      <c r="BM7404" s="18" t="s">
        <v>12912</v>
      </c>
      <c r="BN7404" s="18" t="s">
        <v>3024</v>
      </c>
      <c r="BO7404" s="18" t="s">
        <v>2998</v>
      </c>
      <c r="BU7404" s="18" t="s">
        <v>12912</v>
      </c>
      <c r="BV7404" s="18" t="s">
        <v>3024</v>
      </c>
      <c r="BW7404" s="18" t="s">
        <v>2998</v>
      </c>
    </row>
    <row r="7405" spans="51:75" x14ac:dyDescent="0.3">
      <c r="AY7405" s="94" t="e">
        <f>VLOOKUP(C7405,#REF!, 2,FALSE)</f>
        <v>#REF!</v>
      </c>
      <c r="BM7405" s="18" t="s">
        <v>12913</v>
      </c>
      <c r="BN7405" s="18" t="s">
        <v>643</v>
      </c>
      <c r="BO7405" s="18" t="s">
        <v>2998</v>
      </c>
      <c r="BU7405" s="18" t="s">
        <v>12913</v>
      </c>
      <c r="BV7405" s="18" t="s">
        <v>643</v>
      </c>
      <c r="BW7405" s="18" t="s">
        <v>2998</v>
      </c>
    </row>
    <row r="7406" spans="51:75" x14ac:dyDescent="0.3">
      <c r="AY7406" s="94" t="e">
        <f>VLOOKUP(C7406,#REF!, 2,FALSE)</f>
        <v>#REF!</v>
      </c>
      <c r="BM7406" s="18" t="s">
        <v>12914</v>
      </c>
      <c r="BN7406" s="18" t="s">
        <v>3024</v>
      </c>
      <c r="BO7406" s="18" t="s">
        <v>2998</v>
      </c>
      <c r="BU7406" s="18" t="s">
        <v>12914</v>
      </c>
      <c r="BV7406" s="18" t="s">
        <v>3024</v>
      </c>
      <c r="BW7406" s="18" t="s">
        <v>2998</v>
      </c>
    </row>
    <row r="7407" spans="51:75" x14ac:dyDescent="0.3">
      <c r="AY7407" s="94" t="e">
        <f>VLOOKUP(C7407,#REF!, 2,FALSE)</f>
        <v>#REF!</v>
      </c>
      <c r="BM7407" s="18" t="s">
        <v>12915</v>
      </c>
      <c r="BN7407" s="18" t="s">
        <v>3024</v>
      </c>
      <c r="BO7407" s="18" t="s">
        <v>4612</v>
      </c>
      <c r="BU7407" s="18" t="s">
        <v>12915</v>
      </c>
      <c r="BV7407" s="18" t="s">
        <v>3024</v>
      </c>
      <c r="BW7407" s="18" t="s">
        <v>4612</v>
      </c>
    </row>
    <row r="7408" spans="51:75" x14ac:dyDescent="0.3">
      <c r="AY7408" s="94" t="e">
        <f>VLOOKUP(C7408,#REF!, 2,FALSE)</f>
        <v>#REF!</v>
      </c>
      <c r="BM7408" s="18" t="s">
        <v>12916</v>
      </c>
      <c r="BN7408" s="18" t="s">
        <v>1009</v>
      </c>
      <c r="BO7408" s="18" t="s">
        <v>1800</v>
      </c>
      <c r="BU7408" s="18" t="s">
        <v>12916</v>
      </c>
      <c r="BV7408" s="18" t="s">
        <v>1009</v>
      </c>
      <c r="BW7408" s="18" t="s">
        <v>1800</v>
      </c>
    </row>
    <row r="7409" spans="51:75" x14ac:dyDescent="0.3">
      <c r="AY7409" s="94" t="e">
        <f>VLOOKUP(C7409,#REF!, 2,FALSE)</f>
        <v>#REF!</v>
      </c>
      <c r="BM7409" s="18" t="s">
        <v>12917</v>
      </c>
      <c r="BN7409" s="18" t="s">
        <v>3109</v>
      </c>
      <c r="BO7409" s="18" t="s">
        <v>701</v>
      </c>
      <c r="BU7409" s="18" t="s">
        <v>12917</v>
      </c>
      <c r="BV7409" s="18" t="s">
        <v>3109</v>
      </c>
      <c r="BW7409" s="18" t="s">
        <v>701</v>
      </c>
    </row>
    <row r="7410" spans="51:75" x14ac:dyDescent="0.3">
      <c r="AY7410" s="94" t="e">
        <f>VLOOKUP(C7410,#REF!, 2,FALSE)</f>
        <v>#REF!</v>
      </c>
      <c r="BM7410" s="18" t="s">
        <v>2231</v>
      </c>
      <c r="BN7410" s="18" t="s">
        <v>2998</v>
      </c>
      <c r="BO7410" s="18" t="s">
        <v>2948</v>
      </c>
      <c r="BU7410" s="18" t="s">
        <v>2231</v>
      </c>
      <c r="BV7410" s="18" t="s">
        <v>2998</v>
      </c>
      <c r="BW7410" s="18" t="s">
        <v>2948</v>
      </c>
    </row>
    <row r="7411" spans="51:75" x14ac:dyDescent="0.3">
      <c r="AY7411" s="94" t="e">
        <f>VLOOKUP(C7411,#REF!, 2,FALSE)</f>
        <v>#REF!</v>
      </c>
      <c r="BM7411" s="18" t="s">
        <v>12918</v>
      </c>
      <c r="BN7411" s="18" t="s">
        <v>1509</v>
      </c>
      <c r="BO7411" s="18" t="s">
        <v>12919</v>
      </c>
      <c r="BU7411" s="18" t="s">
        <v>12918</v>
      </c>
      <c r="BV7411" s="18" t="s">
        <v>1509</v>
      </c>
      <c r="BW7411" s="18" t="s">
        <v>12919</v>
      </c>
    </row>
    <row r="7412" spans="51:75" x14ac:dyDescent="0.3">
      <c r="AY7412" s="94" t="e">
        <f>VLOOKUP(C7412,#REF!, 2,FALSE)</f>
        <v>#REF!</v>
      </c>
      <c r="BM7412" s="18" t="s">
        <v>12920</v>
      </c>
      <c r="BN7412" s="18" t="s">
        <v>17081</v>
      </c>
      <c r="BO7412" s="18" t="s">
        <v>666</v>
      </c>
      <c r="BU7412" s="18" t="s">
        <v>12920</v>
      </c>
      <c r="BV7412" s="18" t="s">
        <v>17081</v>
      </c>
      <c r="BW7412" s="18" t="s">
        <v>666</v>
      </c>
    </row>
    <row r="7413" spans="51:75" x14ac:dyDescent="0.3">
      <c r="AY7413" s="94" t="e">
        <f>VLOOKUP(C7413,#REF!, 2,FALSE)</f>
        <v>#REF!</v>
      </c>
      <c r="BM7413" s="18" t="s">
        <v>12921</v>
      </c>
      <c r="BN7413" s="18" t="s">
        <v>1746</v>
      </c>
      <c r="BO7413" s="18" t="s">
        <v>4161</v>
      </c>
      <c r="BU7413" s="18" t="s">
        <v>12921</v>
      </c>
      <c r="BV7413" s="18" t="s">
        <v>1746</v>
      </c>
      <c r="BW7413" s="18" t="s">
        <v>4161</v>
      </c>
    </row>
    <row r="7414" spans="51:75" x14ac:dyDescent="0.3">
      <c r="AY7414" s="94" t="e">
        <f>VLOOKUP(C7414,#REF!, 2,FALSE)</f>
        <v>#REF!</v>
      </c>
      <c r="BM7414" s="18" t="s">
        <v>12922</v>
      </c>
      <c r="BN7414" s="18" t="s">
        <v>12923</v>
      </c>
      <c r="BO7414" s="18" t="s">
        <v>627</v>
      </c>
      <c r="BU7414" s="18" t="s">
        <v>12922</v>
      </c>
      <c r="BV7414" s="18" t="s">
        <v>12923</v>
      </c>
      <c r="BW7414" s="18" t="s">
        <v>627</v>
      </c>
    </row>
    <row r="7415" spans="51:75" x14ac:dyDescent="0.3">
      <c r="AY7415" s="94" t="e">
        <f>VLOOKUP(C7415,#REF!, 2,FALSE)</f>
        <v>#REF!</v>
      </c>
      <c r="BM7415" s="18" t="s">
        <v>12924</v>
      </c>
      <c r="BN7415" s="18" t="s">
        <v>3109</v>
      </c>
      <c r="BO7415" s="18" t="s">
        <v>3806</v>
      </c>
      <c r="BU7415" s="18" t="s">
        <v>12924</v>
      </c>
      <c r="BV7415" s="18" t="s">
        <v>3109</v>
      </c>
      <c r="BW7415" s="18" t="s">
        <v>3806</v>
      </c>
    </row>
    <row r="7416" spans="51:75" x14ac:dyDescent="0.3">
      <c r="AY7416" s="94" t="e">
        <f>VLOOKUP(C7416,#REF!, 2,FALSE)</f>
        <v>#REF!</v>
      </c>
      <c r="BM7416" s="18" t="s">
        <v>12925</v>
      </c>
      <c r="BN7416" s="18" t="s">
        <v>806</v>
      </c>
      <c r="BO7416" s="18" t="s">
        <v>1345</v>
      </c>
      <c r="BU7416" s="18" t="s">
        <v>12925</v>
      </c>
      <c r="BV7416" s="18" t="s">
        <v>806</v>
      </c>
      <c r="BW7416" s="18" t="s">
        <v>1345</v>
      </c>
    </row>
    <row r="7417" spans="51:75" x14ac:dyDescent="0.3">
      <c r="AY7417" s="94" t="e">
        <f>VLOOKUP(C7417,#REF!, 2,FALSE)</f>
        <v>#REF!</v>
      </c>
      <c r="BM7417" s="18" t="s">
        <v>12926</v>
      </c>
      <c r="BN7417" s="18" t="s">
        <v>3105</v>
      </c>
      <c r="BO7417" s="18" t="s">
        <v>2947</v>
      </c>
      <c r="BU7417" s="18" t="s">
        <v>12926</v>
      </c>
      <c r="BV7417" s="18" t="s">
        <v>3105</v>
      </c>
      <c r="BW7417" s="18" t="s">
        <v>2947</v>
      </c>
    </row>
    <row r="7418" spans="51:75" x14ac:dyDescent="0.3">
      <c r="AY7418" s="94" t="e">
        <f>VLOOKUP(C7418,#REF!, 2,FALSE)</f>
        <v>#REF!</v>
      </c>
      <c r="BM7418" s="18" t="s">
        <v>12927</v>
      </c>
      <c r="BN7418" s="18" t="s">
        <v>3109</v>
      </c>
      <c r="BO7418" s="18" t="s">
        <v>1345</v>
      </c>
      <c r="BU7418" s="18" t="s">
        <v>12927</v>
      </c>
      <c r="BV7418" s="18" t="s">
        <v>3109</v>
      </c>
      <c r="BW7418" s="18" t="s">
        <v>1345</v>
      </c>
    </row>
    <row r="7419" spans="51:75" x14ac:dyDescent="0.3">
      <c r="AY7419" s="94" t="e">
        <f>VLOOKUP(C7419,#REF!, 2,FALSE)</f>
        <v>#REF!</v>
      </c>
      <c r="BM7419" s="18" t="s">
        <v>12928</v>
      </c>
      <c r="BN7419" s="18" t="s">
        <v>3109</v>
      </c>
      <c r="BO7419" s="18" t="s">
        <v>2182</v>
      </c>
      <c r="BU7419" s="18" t="s">
        <v>12928</v>
      </c>
      <c r="BV7419" s="18" t="s">
        <v>3109</v>
      </c>
      <c r="BW7419" s="18" t="s">
        <v>2182</v>
      </c>
    </row>
    <row r="7420" spans="51:75" x14ac:dyDescent="0.3">
      <c r="AY7420" s="94" t="e">
        <f>VLOOKUP(C7420,#REF!, 2,FALSE)</f>
        <v>#REF!</v>
      </c>
      <c r="BM7420" s="18" t="s">
        <v>12929</v>
      </c>
      <c r="BN7420" s="18" t="s">
        <v>645</v>
      </c>
      <c r="BO7420" s="18" t="s">
        <v>12930</v>
      </c>
      <c r="BU7420" s="18" t="s">
        <v>12929</v>
      </c>
      <c r="BV7420" s="18" t="s">
        <v>645</v>
      </c>
      <c r="BW7420" s="18" t="s">
        <v>12930</v>
      </c>
    </row>
    <row r="7421" spans="51:75" x14ac:dyDescent="0.3">
      <c r="AY7421" s="94" t="e">
        <f>VLOOKUP(C7421,#REF!, 2,FALSE)</f>
        <v>#REF!</v>
      </c>
      <c r="BM7421" s="18" t="s">
        <v>12931</v>
      </c>
      <c r="BN7421" s="18" t="s">
        <v>3105</v>
      </c>
      <c r="BO7421" s="18" t="s">
        <v>6157</v>
      </c>
      <c r="BU7421" s="18" t="s">
        <v>12931</v>
      </c>
      <c r="BV7421" s="18" t="s">
        <v>3105</v>
      </c>
      <c r="BW7421" s="18" t="s">
        <v>6157</v>
      </c>
    </row>
    <row r="7422" spans="51:75" x14ac:dyDescent="0.3">
      <c r="AY7422" s="94" t="e">
        <f>VLOOKUP(C7422,#REF!, 2,FALSE)</f>
        <v>#REF!</v>
      </c>
      <c r="BM7422" s="18" t="s">
        <v>12932</v>
      </c>
      <c r="BN7422" s="18" t="s">
        <v>645</v>
      </c>
      <c r="BO7422" s="18" t="s">
        <v>2182</v>
      </c>
      <c r="BU7422" s="18" t="s">
        <v>12932</v>
      </c>
      <c r="BV7422" s="18" t="s">
        <v>645</v>
      </c>
      <c r="BW7422" s="18" t="s">
        <v>2182</v>
      </c>
    </row>
    <row r="7423" spans="51:75" x14ac:dyDescent="0.3">
      <c r="AY7423" s="94" t="e">
        <f>VLOOKUP(C7423,#REF!, 2,FALSE)</f>
        <v>#REF!</v>
      </c>
      <c r="BM7423" s="18" t="s">
        <v>12933</v>
      </c>
      <c r="BN7423" s="18" t="s">
        <v>809</v>
      </c>
      <c r="BO7423" s="18" t="s">
        <v>6157</v>
      </c>
      <c r="BU7423" s="18" t="s">
        <v>12933</v>
      </c>
      <c r="BV7423" s="18" t="s">
        <v>809</v>
      </c>
      <c r="BW7423" s="18" t="s">
        <v>6157</v>
      </c>
    </row>
    <row r="7424" spans="51:75" x14ac:dyDescent="0.3">
      <c r="AY7424" s="94" t="e">
        <f>VLOOKUP(C7424,#REF!, 2,FALSE)</f>
        <v>#REF!</v>
      </c>
      <c r="BM7424" s="18" t="s">
        <v>12934</v>
      </c>
      <c r="BN7424" s="18" t="s">
        <v>628</v>
      </c>
      <c r="BO7424" s="18" t="s">
        <v>2998</v>
      </c>
      <c r="BU7424" s="18" t="s">
        <v>12934</v>
      </c>
      <c r="BV7424" s="18" t="s">
        <v>628</v>
      </c>
      <c r="BW7424" s="18" t="s">
        <v>2998</v>
      </c>
    </row>
    <row r="7425" spans="51:75" x14ac:dyDescent="0.3">
      <c r="AY7425" s="94" t="e">
        <f>VLOOKUP(C7425,#REF!, 2,FALSE)</f>
        <v>#REF!</v>
      </c>
      <c r="BM7425" s="18" t="s">
        <v>12935</v>
      </c>
      <c r="BN7425" s="18" t="s">
        <v>631</v>
      </c>
      <c r="BO7425" s="18" t="s">
        <v>2998</v>
      </c>
      <c r="BU7425" s="18" t="s">
        <v>12935</v>
      </c>
      <c r="BV7425" s="18" t="s">
        <v>631</v>
      </c>
      <c r="BW7425" s="18" t="s">
        <v>2998</v>
      </c>
    </row>
    <row r="7426" spans="51:75" x14ac:dyDescent="0.3">
      <c r="AY7426" s="94" t="e">
        <f>VLOOKUP(C7426,#REF!, 2,FALSE)</f>
        <v>#REF!</v>
      </c>
      <c r="BM7426" s="18" t="s">
        <v>2232</v>
      </c>
      <c r="BN7426" s="18" t="s">
        <v>940</v>
      </c>
      <c r="BO7426" s="18" t="s">
        <v>2998</v>
      </c>
      <c r="BU7426" s="18" t="s">
        <v>2232</v>
      </c>
      <c r="BV7426" s="18" t="s">
        <v>940</v>
      </c>
      <c r="BW7426" s="18" t="s">
        <v>2998</v>
      </c>
    </row>
    <row r="7427" spans="51:75" x14ac:dyDescent="0.3">
      <c r="AY7427" s="94" t="e">
        <f>VLOOKUP(C7427,#REF!, 2,FALSE)</f>
        <v>#REF!</v>
      </c>
      <c r="BM7427" s="18" t="s">
        <v>2233</v>
      </c>
      <c r="BN7427" s="18" t="s">
        <v>938</v>
      </c>
      <c r="BO7427" s="18" t="s">
        <v>2998</v>
      </c>
      <c r="BU7427" s="18" t="s">
        <v>2233</v>
      </c>
      <c r="BV7427" s="18" t="s">
        <v>938</v>
      </c>
      <c r="BW7427" s="18" t="s">
        <v>2998</v>
      </c>
    </row>
    <row r="7428" spans="51:75" x14ac:dyDescent="0.3">
      <c r="AY7428" s="94" t="e">
        <f>VLOOKUP(C7428,#REF!, 2,FALSE)</f>
        <v>#REF!</v>
      </c>
      <c r="BM7428" s="18" t="s">
        <v>12936</v>
      </c>
      <c r="BN7428" s="18" t="s">
        <v>795</v>
      </c>
      <c r="BO7428" s="18" t="s">
        <v>2998</v>
      </c>
      <c r="BU7428" s="18" t="s">
        <v>12936</v>
      </c>
      <c r="BV7428" s="18" t="s">
        <v>795</v>
      </c>
      <c r="BW7428" s="18" t="s">
        <v>2998</v>
      </c>
    </row>
    <row r="7429" spans="51:75" x14ac:dyDescent="0.3">
      <c r="AY7429" s="94" t="e">
        <f>VLOOKUP(C7429,#REF!, 2,FALSE)</f>
        <v>#REF!</v>
      </c>
      <c r="BM7429" s="18" t="s">
        <v>12937</v>
      </c>
      <c r="BN7429" s="18" t="s">
        <v>3021</v>
      </c>
      <c r="BO7429" s="18" t="s">
        <v>2998</v>
      </c>
      <c r="BU7429" s="18" t="s">
        <v>12937</v>
      </c>
      <c r="BV7429" s="18" t="s">
        <v>3021</v>
      </c>
      <c r="BW7429" s="18" t="s">
        <v>2998</v>
      </c>
    </row>
    <row r="7430" spans="51:75" x14ac:dyDescent="0.3">
      <c r="AY7430" s="94" t="e">
        <f>VLOOKUP(C7430,#REF!, 2,FALSE)</f>
        <v>#REF!</v>
      </c>
      <c r="BM7430" s="18" t="s">
        <v>2234</v>
      </c>
      <c r="BN7430" s="18" t="s">
        <v>3024</v>
      </c>
      <c r="BO7430" s="18" t="s">
        <v>2998</v>
      </c>
      <c r="BU7430" s="18" t="s">
        <v>2234</v>
      </c>
      <c r="BV7430" s="18" t="s">
        <v>3024</v>
      </c>
      <c r="BW7430" s="18" t="s">
        <v>2998</v>
      </c>
    </row>
    <row r="7431" spans="51:75" x14ac:dyDescent="0.3">
      <c r="AY7431" s="94" t="e">
        <f>VLOOKUP(C7431,#REF!, 2,FALSE)</f>
        <v>#REF!</v>
      </c>
      <c r="BM7431" s="18" t="s">
        <v>12938</v>
      </c>
      <c r="BN7431" s="18" t="s">
        <v>2998</v>
      </c>
      <c r="BO7431" s="18" t="s">
        <v>5685</v>
      </c>
      <c r="BU7431" s="18" t="s">
        <v>12938</v>
      </c>
      <c r="BV7431" s="18" t="s">
        <v>2998</v>
      </c>
      <c r="BW7431" s="18" t="s">
        <v>5685</v>
      </c>
    </row>
    <row r="7432" spans="51:75" x14ac:dyDescent="0.3">
      <c r="AY7432" s="94" t="e">
        <f>VLOOKUP(C7432,#REF!, 2,FALSE)</f>
        <v>#REF!</v>
      </c>
      <c r="BM7432" s="18" t="s">
        <v>12939</v>
      </c>
      <c r="BN7432" s="18" t="s">
        <v>3105</v>
      </c>
      <c r="BO7432" s="18" t="s">
        <v>12940</v>
      </c>
      <c r="BU7432" s="18" t="s">
        <v>12939</v>
      </c>
      <c r="BV7432" s="18" t="s">
        <v>3105</v>
      </c>
      <c r="BW7432" s="18" t="s">
        <v>12940</v>
      </c>
    </row>
    <row r="7433" spans="51:75" x14ac:dyDescent="0.3">
      <c r="AY7433" s="94" t="e">
        <f>VLOOKUP(C7433,#REF!, 2,FALSE)</f>
        <v>#REF!</v>
      </c>
      <c r="BM7433" s="18" t="s">
        <v>12941</v>
      </c>
      <c r="BN7433" s="18" t="s">
        <v>1282</v>
      </c>
      <c r="BO7433" s="18" t="s">
        <v>2998</v>
      </c>
      <c r="BU7433" s="18" t="s">
        <v>12941</v>
      </c>
      <c r="BV7433" s="18" t="s">
        <v>1282</v>
      </c>
      <c r="BW7433" s="18" t="s">
        <v>2998</v>
      </c>
    </row>
    <row r="7434" spans="51:75" x14ac:dyDescent="0.3">
      <c r="AY7434" s="94" t="e">
        <f>VLOOKUP(C7434,#REF!, 2,FALSE)</f>
        <v>#REF!</v>
      </c>
      <c r="BM7434" s="18" t="s">
        <v>12942</v>
      </c>
      <c r="BN7434" s="18" t="s">
        <v>3021</v>
      </c>
      <c r="BO7434" s="18" t="s">
        <v>2998</v>
      </c>
      <c r="BU7434" s="18" t="s">
        <v>12942</v>
      </c>
      <c r="BV7434" s="18" t="s">
        <v>3021</v>
      </c>
      <c r="BW7434" s="18" t="s">
        <v>2998</v>
      </c>
    </row>
    <row r="7435" spans="51:75" x14ac:dyDescent="0.3">
      <c r="AY7435" s="94" t="e">
        <f>VLOOKUP(C7435,#REF!, 2,FALSE)</f>
        <v>#REF!</v>
      </c>
      <c r="BM7435" s="18" t="s">
        <v>12943</v>
      </c>
      <c r="BN7435" s="18" t="s">
        <v>3021</v>
      </c>
      <c r="BO7435" s="18" t="s">
        <v>12944</v>
      </c>
      <c r="BU7435" s="18" t="s">
        <v>12943</v>
      </c>
      <c r="BV7435" s="18" t="s">
        <v>3021</v>
      </c>
      <c r="BW7435" s="18" t="s">
        <v>12944</v>
      </c>
    </row>
    <row r="7436" spans="51:75" x14ac:dyDescent="0.3">
      <c r="AY7436" s="94" t="e">
        <f>VLOOKUP(C7436,#REF!, 2,FALSE)</f>
        <v>#REF!</v>
      </c>
      <c r="BM7436" s="18" t="s">
        <v>12945</v>
      </c>
      <c r="BN7436" s="18" t="s">
        <v>1355</v>
      </c>
      <c r="BO7436" s="18" t="s">
        <v>2998</v>
      </c>
      <c r="BU7436" s="18" t="s">
        <v>12945</v>
      </c>
      <c r="BV7436" s="18" t="s">
        <v>1355</v>
      </c>
      <c r="BW7436" s="18" t="s">
        <v>2998</v>
      </c>
    </row>
    <row r="7437" spans="51:75" x14ac:dyDescent="0.3">
      <c r="AY7437" s="94" t="e">
        <f>VLOOKUP(C7437,#REF!, 2,FALSE)</f>
        <v>#REF!</v>
      </c>
      <c r="BM7437" s="18" t="s">
        <v>12946</v>
      </c>
      <c r="BN7437" s="18" t="s">
        <v>3021</v>
      </c>
      <c r="BO7437" s="18" t="s">
        <v>12947</v>
      </c>
      <c r="BU7437" s="18" t="s">
        <v>12946</v>
      </c>
      <c r="BV7437" s="18" t="s">
        <v>3021</v>
      </c>
      <c r="BW7437" s="18" t="s">
        <v>12947</v>
      </c>
    </row>
    <row r="7438" spans="51:75" x14ac:dyDescent="0.3">
      <c r="AY7438" s="94" t="e">
        <f>VLOOKUP(C7438,#REF!, 2,FALSE)</f>
        <v>#REF!</v>
      </c>
      <c r="BM7438" s="18" t="s">
        <v>12948</v>
      </c>
      <c r="BN7438" s="18" t="s">
        <v>2998</v>
      </c>
      <c r="BO7438" s="18" t="s">
        <v>2998</v>
      </c>
      <c r="BU7438" s="18" t="s">
        <v>12948</v>
      </c>
      <c r="BV7438" s="18" t="s">
        <v>2998</v>
      </c>
      <c r="BW7438" s="18" t="s">
        <v>2998</v>
      </c>
    </row>
    <row r="7439" spans="51:75" x14ac:dyDescent="0.3">
      <c r="AY7439" s="94" t="e">
        <f>VLOOKUP(C7439,#REF!, 2,FALSE)</f>
        <v>#REF!</v>
      </c>
      <c r="BM7439" s="18" t="s">
        <v>12949</v>
      </c>
      <c r="BN7439" s="18" t="s">
        <v>822</v>
      </c>
      <c r="BO7439" s="18" t="s">
        <v>2998</v>
      </c>
      <c r="BU7439" s="18" t="s">
        <v>12949</v>
      </c>
      <c r="BV7439" s="18" t="s">
        <v>822</v>
      </c>
      <c r="BW7439" s="18" t="s">
        <v>2998</v>
      </c>
    </row>
    <row r="7440" spans="51:75" x14ac:dyDescent="0.3">
      <c r="AY7440" s="94" t="e">
        <f>VLOOKUP(C7440,#REF!, 2,FALSE)</f>
        <v>#REF!</v>
      </c>
      <c r="BM7440" s="18" t="s">
        <v>12950</v>
      </c>
      <c r="BN7440" s="18" t="s">
        <v>664</v>
      </c>
      <c r="BO7440" s="18" t="s">
        <v>2998</v>
      </c>
      <c r="BU7440" s="18" t="s">
        <v>12950</v>
      </c>
      <c r="BV7440" s="18" t="s">
        <v>664</v>
      </c>
      <c r="BW7440" s="18" t="s">
        <v>2998</v>
      </c>
    </row>
    <row r="7441" spans="51:75" x14ac:dyDescent="0.3">
      <c r="AY7441" s="94" t="e">
        <f>VLOOKUP(C7441,#REF!, 2,FALSE)</f>
        <v>#REF!</v>
      </c>
      <c r="BM7441" s="18" t="s">
        <v>12951</v>
      </c>
      <c r="BN7441" s="18" t="s">
        <v>3290</v>
      </c>
      <c r="BO7441" s="18" t="s">
        <v>1208</v>
      </c>
      <c r="BU7441" s="18" t="s">
        <v>12951</v>
      </c>
      <c r="BV7441" s="18" t="s">
        <v>3290</v>
      </c>
      <c r="BW7441" s="18" t="s">
        <v>1208</v>
      </c>
    </row>
    <row r="7442" spans="51:75" x14ac:dyDescent="0.3">
      <c r="AY7442" s="94" t="e">
        <f>VLOOKUP(C7442,#REF!, 2,FALSE)</f>
        <v>#REF!</v>
      </c>
      <c r="BM7442" s="18" t="s">
        <v>12952</v>
      </c>
      <c r="BN7442" s="18" t="s">
        <v>809</v>
      </c>
      <c r="BO7442" s="18" t="s">
        <v>2998</v>
      </c>
      <c r="BU7442" s="18" t="s">
        <v>12952</v>
      </c>
      <c r="BV7442" s="18" t="s">
        <v>809</v>
      </c>
      <c r="BW7442" s="18" t="s">
        <v>2998</v>
      </c>
    </row>
    <row r="7443" spans="51:75" x14ac:dyDescent="0.3">
      <c r="AY7443" s="94" t="e">
        <f>VLOOKUP(C7443,#REF!, 2,FALSE)</f>
        <v>#REF!</v>
      </c>
      <c r="BM7443" s="18" t="s">
        <v>12954</v>
      </c>
      <c r="BN7443" s="18" t="s">
        <v>668</v>
      </c>
      <c r="BO7443" s="18" t="s">
        <v>2998</v>
      </c>
      <c r="BU7443" s="18" t="s">
        <v>12954</v>
      </c>
      <c r="BV7443" s="18" t="s">
        <v>668</v>
      </c>
      <c r="BW7443" s="18" t="s">
        <v>2998</v>
      </c>
    </row>
    <row r="7444" spans="51:75" x14ac:dyDescent="0.3">
      <c r="AY7444" s="94" t="e">
        <f>VLOOKUP(C7444,#REF!, 2,FALSE)</f>
        <v>#REF!</v>
      </c>
      <c r="BM7444" s="18" t="s">
        <v>2237</v>
      </c>
      <c r="BN7444" s="18" t="s">
        <v>940</v>
      </c>
      <c r="BO7444" s="18" t="s">
        <v>2998</v>
      </c>
      <c r="BU7444" s="18" t="s">
        <v>2237</v>
      </c>
      <c r="BV7444" s="18" t="s">
        <v>940</v>
      </c>
      <c r="BW7444" s="18" t="s">
        <v>2998</v>
      </c>
    </row>
    <row r="7445" spans="51:75" x14ac:dyDescent="0.3">
      <c r="AY7445" s="94" t="e">
        <f>VLOOKUP(C7445,#REF!, 2,FALSE)</f>
        <v>#REF!</v>
      </c>
      <c r="BM7445" s="18" t="s">
        <v>2238</v>
      </c>
      <c r="BN7445" s="18" t="s">
        <v>3024</v>
      </c>
      <c r="BO7445" s="18" t="s">
        <v>2998</v>
      </c>
      <c r="BU7445" s="18" t="s">
        <v>2238</v>
      </c>
      <c r="BV7445" s="18" t="s">
        <v>3024</v>
      </c>
      <c r="BW7445" s="18" t="s">
        <v>2998</v>
      </c>
    </row>
    <row r="7446" spans="51:75" x14ac:dyDescent="0.3">
      <c r="AY7446" s="94" t="e">
        <f>VLOOKUP(C7446,#REF!, 2,FALSE)</f>
        <v>#REF!</v>
      </c>
      <c r="BM7446" s="18" t="s">
        <v>12955</v>
      </c>
      <c r="BN7446" s="18" t="s">
        <v>3024</v>
      </c>
      <c r="BO7446" s="18" t="s">
        <v>2998</v>
      </c>
      <c r="BU7446" s="18" t="s">
        <v>12955</v>
      </c>
      <c r="BV7446" s="18" t="s">
        <v>3024</v>
      </c>
      <c r="BW7446" s="18" t="s">
        <v>2998</v>
      </c>
    </row>
    <row r="7447" spans="51:75" x14ac:dyDescent="0.3">
      <c r="AY7447" s="94" t="e">
        <f>VLOOKUP(C7447,#REF!, 2,FALSE)</f>
        <v>#REF!</v>
      </c>
      <c r="BM7447" s="18" t="s">
        <v>12956</v>
      </c>
      <c r="BN7447" s="18" t="s">
        <v>3105</v>
      </c>
      <c r="BO7447" s="18" t="s">
        <v>948</v>
      </c>
      <c r="BU7447" s="18" t="s">
        <v>12956</v>
      </c>
      <c r="BV7447" s="18" t="s">
        <v>3105</v>
      </c>
      <c r="BW7447" s="18" t="s">
        <v>948</v>
      </c>
    </row>
    <row r="7448" spans="51:75" x14ac:dyDescent="0.3">
      <c r="AY7448" s="94" t="e">
        <f>VLOOKUP(C7448,#REF!, 2,FALSE)</f>
        <v>#REF!</v>
      </c>
      <c r="BM7448" s="18" t="s">
        <v>12957</v>
      </c>
      <c r="BN7448" s="18" t="s">
        <v>3105</v>
      </c>
      <c r="BO7448" s="18" t="s">
        <v>8934</v>
      </c>
      <c r="BU7448" s="18" t="s">
        <v>12957</v>
      </c>
      <c r="BV7448" s="18" t="s">
        <v>3105</v>
      </c>
      <c r="BW7448" s="18" t="s">
        <v>8934</v>
      </c>
    </row>
    <row r="7449" spans="51:75" x14ac:dyDescent="0.3">
      <c r="AY7449" s="94" t="e">
        <f>VLOOKUP(C7449,#REF!, 2,FALSE)</f>
        <v>#REF!</v>
      </c>
      <c r="BM7449" s="18" t="s">
        <v>12958</v>
      </c>
      <c r="BN7449" s="18" t="s">
        <v>3109</v>
      </c>
      <c r="BO7449" s="18" t="s">
        <v>6799</v>
      </c>
      <c r="BU7449" s="18" t="s">
        <v>12958</v>
      </c>
      <c r="BV7449" s="18" t="s">
        <v>3109</v>
      </c>
      <c r="BW7449" s="18" t="s">
        <v>6799</v>
      </c>
    </row>
    <row r="7450" spans="51:75" x14ac:dyDescent="0.3">
      <c r="AY7450" s="94" t="e">
        <f>VLOOKUP(C7450,#REF!, 2,FALSE)</f>
        <v>#REF!</v>
      </c>
      <c r="BM7450" s="18" t="s">
        <v>12959</v>
      </c>
      <c r="BN7450" s="18" t="s">
        <v>3105</v>
      </c>
      <c r="BO7450" s="18" t="s">
        <v>6394</v>
      </c>
      <c r="BU7450" s="18" t="s">
        <v>12959</v>
      </c>
      <c r="BV7450" s="18" t="s">
        <v>3105</v>
      </c>
      <c r="BW7450" s="18" t="s">
        <v>6394</v>
      </c>
    </row>
    <row r="7451" spans="51:75" x14ac:dyDescent="0.3">
      <c r="AY7451" s="94" t="e">
        <f>VLOOKUP(C7451,#REF!, 2,FALSE)</f>
        <v>#REF!</v>
      </c>
      <c r="BM7451" s="18" t="s">
        <v>12960</v>
      </c>
      <c r="BN7451" s="18" t="s">
        <v>2998</v>
      </c>
      <c r="BO7451" s="18" t="s">
        <v>12961</v>
      </c>
      <c r="BU7451" s="18" t="s">
        <v>12960</v>
      </c>
      <c r="BV7451" s="18" t="s">
        <v>2998</v>
      </c>
      <c r="BW7451" s="18" t="s">
        <v>12961</v>
      </c>
    </row>
    <row r="7452" spans="51:75" x14ac:dyDescent="0.3">
      <c r="AY7452" s="94" t="e">
        <f>VLOOKUP(C7452,#REF!, 2,FALSE)</f>
        <v>#REF!</v>
      </c>
      <c r="BM7452" s="18" t="s">
        <v>12962</v>
      </c>
      <c r="BN7452" s="18" t="s">
        <v>2998</v>
      </c>
      <c r="BO7452" s="18" t="s">
        <v>12963</v>
      </c>
      <c r="BU7452" s="18" t="s">
        <v>12962</v>
      </c>
      <c r="BV7452" s="18" t="s">
        <v>2998</v>
      </c>
      <c r="BW7452" s="18" t="s">
        <v>12963</v>
      </c>
    </row>
    <row r="7453" spans="51:75" x14ac:dyDescent="0.3">
      <c r="AY7453" s="94" t="e">
        <f>VLOOKUP(C7453,#REF!, 2,FALSE)</f>
        <v>#REF!</v>
      </c>
      <c r="BM7453" s="18" t="s">
        <v>12964</v>
      </c>
      <c r="BN7453" s="18" t="s">
        <v>675</v>
      </c>
      <c r="BO7453" s="18" t="s">
        <v>3604</v>
      </c>
      <c r="BU7453" s="18" t="s">
        <v>12964</v>
      </c>
      <c r="BV7453" s="18" t="s">
        <v>675</v>
      </c>
      <c r="BW7453" s="18" t="s">
        <v>3604</v>
      </c>
    </row>
    <row r="7454" spans="51:75" x14ac:dyDescent="0.3">
      <c r="AY7454" s="94" t="e">
        <f>VLOOKUP(C7454,#REF!, 2,FALSE)</f>
        <v>#REF!</v>
      </c>
      <c r="BM7454" s="18" t="s">
        <v>12965</v>
      </c>
      <c r="BN7454" s="18" t="s">
        <v>3024</v>
      </c>
      <c r="BO7454" s="18" t="s">
        <v>12966</v>
      </c>
      <c r="BU7454" s="18" t="s">
        <v>12965</v>
      </c>
      <c r="BV7454" s="18" t="s">
        <v>3024</v>
      </c>
      <c r="BW7454" s="18" t="s">
        <v>12966</v>
      </c>
    </row>
    <row r="7455" spans="51:75" x14ac:dyDescent="0.3">
      <c r="AY7455" s="94" t="e">
        <f>VLOOKUP(C7455,#REF!, 2,FALSE)</f>
        <v>#REF!</v>
      </c>
      <c r="BM7455" s="18" t="s">
        <v>12967</v>
      </c>
      <c r="BN7455" s="18" t="s">
        <v>3021</v>
      </c>
      <c r="BO7455" s="18" t="s">
        <v>1502</v>
      </c>
      <c r="BU7455" s="18" t="s">
        <v>12967</v>
      </c>
      <c r="BV7455" s="18" t="s">
        <v>3021</v>
      </c>
      <c r="BW7455" s="18" t="s">
        <v>1502</v>
      </c>
    </row>
    <row r="7456" spans="51:75" x14ac:dyDescent="0.3">
      <c r="AY7456" s="94" t="e">
        <f>VLOOKUP(C7456,#REF!, 2,FALSE)</f>
        <v>#REF!</v>
      </c>
      <c r="BM7456" s="18" t="s">
        <v>12968</v>
      </c>
      <c r="BN7456" s="18" t="s">
        <v>1006</v>
      </c>
      <c r="BO7456" s="18" t="s">
        <v>2998</v>
      </c>
      <c r="BU7456" s="18" t="s">
        <v>12968</v>
      </c>
      <c r="BV7456" s="18" t="s">
        <v>1006</v>
      </c>
      <c r="BW7456" s="18" t="s">
        <v>2998</v>
      </c>
    </row>
    <row r="7457" spans="51:75" x14ac:dyDescent="0.3">
      <c r="AY7457" s="94" t="e">
        <f>VLOOKUP(C7457,#REF!, 2,FALSE)</f>
        <v>#REF!</v>
      </c>
      <c r="BM7457" s="18" t="s">
        <v>12969</v>
      </c>
      <c r="BN7457" s="18" t="s">
        <v>1006</v>
      </c>
      <c r="BO7457" s="18" t="s">
        <v>2998</v>
      </c>
      <c r="BU7457" s="18" t="s">
        <v>12969</v>
      </c>
      <c r="BV7457" s="18" t="s">
        <v>1006</v>
      </c>
      <c r="BW7457" s="18" t="s">
        <v>2998</v>
      </c>
    </row>
    <row r="7458" spans="51:75" x14ac:dyDescent="0.3">
      <c r="AY7458" s="94" t="e">
        <f>VLOOKUP(C7458,#REF!, 2,FALSE)</f>
        <v>#REF!</v>
      </c>
      <c r="BM7458" s="18" t="s">
        <v>12970</v>
      </c>
      <c r="BN7458" s="18" t="s">
        <v>795</v>
      </c>
      <c r="BO7458" s="18" t="s">
        <v>9621</v>
      </c>
      <c r="BU7458" s="18" t="s">
        <v>12970</v>
      </c>
      <c r="BV7458" s="18" t="s">
        <v>795</v>
      </c>
      <c r="BW7458" s="18" t="s">
        <v>9621</v>
      </c>
    </row>
    <row r="7459" spans="51:75" x14ac:dyDescent="0.3">
      <c r="AY7459" s="94" t="e">
        <f>VLOOKUP(C7459,#REF!, 2,FALSE)</f>
        <v>#REF!</v>
      </c>
      <c r="BM7459" s="18" t="s">
        <v>2239</v>
      </c>
      <c r="BN7459" s="18" t="s">
        <v>1006</v>
      </c>
      <c r="BO7459" s="18" t="s">
        <v>9736</v>
      </c>
      <c r="BU7459" s="18" t="s">
        <v>2239</v>
      </c>
      <c r="BV7459" s="18" t="s">
        <v>1006</v>
      </c>
      <c r="BW7459" s="18" t="s">
        <v>9736</v>
      </c>
    </row>
    <row r="7460" spans="51:75" x14ac:dyDescent="0.3">
      <c r="AY7460" s="94" t="e">
        <f>VLOOKUP(C7460,#REF!, 2,FALSE)</f>
        <v>#REF!</v>
      </c>
      <c r="BM7460" s="18" t="s">
        <v>12971</v>
      </c>
      <c r="BN7460" s="18" t="s">
        <v>642</v>
      </c>
      <c r="BO7460" s="18" t="s">
        <v>2998</v>
      </c>
      <c r="BU7460" s="18" t="s">
        <v>12971</v>
      </c>
      <c r="BV7460" s="18" t="s">
        <v>642</v>
      </c>
      <c r="BW7460" s="18" t="s">
        <v>2998</v>
      </c>
    </row>
    <row r="7461" spans="51:75" x14ac:dyDescent="0.3">
      <c r="AY7461" s="94" t="e">
        <f>VLOOKUP(C7461,#REF!, 2,FALSE)</f>
        <v>#REF!</v>
      </c>
      <c r="BM7461" s="18" t="s">
        <v>12972</v>
      </c>
      <c r="BN7461" s="18" t="s">
        <v>645</v>
      </c>
      <c r="BO7461" s="18" t="s">
        <v>2998</v>
      </c>
      <c r="BU7461" s="18" t="s">
        <v>12972</v>
      </c>
      <c r="BV7461" s="18" t="s">
        <v>645</v>
      </c>
      <c r="BW7461" s="18" t="s">
        <v>2998</v>
      </c>
    </row>
    <row r="7462" spans="51:75" x14ac:dyDescent="0.3">
      <c r="AY7462" s="94" t="e">
        <f>VLOOKUP(C7462,#REF!, 2,FALSE)</f>
        <v>#REF!</v>
      </c>
      <c r="BM7462" s="18" t="s">
        <v>12973</v>
      </c>
      <c r="BN7462" s="18" t="s">
        <v>3064</v>
      </c>
      <c r="BO7462" s="18" t="s">
        <v>12974</v>
      </c>
      <c r="BU7462" s="18" t="s">
        <v>12973</v>
      </c>
      <c r="BV7462" s="18" t="s">
        <v>3064</v>
      </c>
      <c r="BW7462" s="18" t="s">
        <v>12974</v>
      </c>
    </row>
    <row r="7463" spans="51:75" x14ac:dyDescent="0.3">
      <c r="AY7463" s="94" t="e">
        <f>VLOOKUP(C7463,#REF!, 2,FALSE)</f>
        <v>#REF!</v>
      </c>
      <c r="BM7463" s="18" t="s">
        <v>12975</v>
      </c>
      <c r="BN7463" s="18" t="s">
        <v>3024</v>
      </c>
      <c r="BO7463" s="18" t="s">
        <v>2998</v>
      </c>
      <c r="BU7463" s="18" t="s">
        <v>12975</v>
      </c>
      <c r="BV7463" s="18" t="s">
        <v>3024</v>
      </c>
      <c r="BW7463" s="18" t="s">
        <v>2998</v>
      </c>
    </row>
    <row r="7464" spans="51:75" x14ac:dyDescent="0.3">
      <c r="AY7464" s="94" t="e">
        <f>VLOOKUP(C7464,#REF!, 2,FALSE)</f>
        <v>#REF!</v>
      </c>
      <c r="BM7464" s="18" t="s">
        <v>12976</v>
      </c>
      <c r="BN7464" s="18" t="s">
        <v>2998</v>
      </c>
      <c r="BO7464" s="18" t="s">
        <v>2268</v>
      </c>
      <c r="BU7464" s="18" t="s">
        <v>12976</v>
      </c>
      <c r="BV7464" s="18" t="s">
        <v>2998</v>
      </c>
      <c r="BW7464" s="18" t="s">
        <v>2268</v>
      </c>
    </row>
    <row r="7465" spans="51:75" x14ac:dyDescent="0.3">
      <c r="AY7465" s="94" t="e">
        <f>VLOOKUP(C7465,#REF!, 2,FALSE)</f>
        <v>#REF!</v>
      </c>
      <c r="BM7465" s="18" t="s">
        <v>12977</v>
      </c>
      <c r="BN7465" s="18" t="s">
        <v>636</v>
      </c>
      <c r="BO7465" s="18" t="s">
        <v>2998</v>
      </c>
      <c r="BU7465" s="18" t="s">
        <v>12977</v>
      </c>
      <c r="BV7465" s="18" t="s">
        <v>636</v>
      </c>
      <c r="BW7465" s="18" t="s">
        <v>2998</v>
      </c>
    </row>
    <row r="7466" spans="51:75" x14ac:dyDescent="0.3">
      <c r="AY7466" s="94" t="e">
        <f>VLOOKUP(C7466,#REF!, 2,FALSE)</f>
        <v>#REF!</v>
      </c>
      <c r="BM7466" s="18" t="s">
        <v>12978</v>
      </c>
      <c r="BN7466" s="18" t="s">
        <v>1280</v>
      </c>
      <c r="BO7466" s="18" t="s">
        <v>2998</v>
      </c>
      <c r="BU7466" s="18" t="s">
        <v>12978</v>
      </c>
      <c r="BV7466" s="18" t="s">
        <v>1280</v>
      </c>
      <c r="BW7466" s="18" t="s">
        <v>2998</v>
      </c>
    </row>
    <row r="7467" spans="51:75" x14ac:dyDescent="0.3">
      <c r="AY7467" s="94" t="e">
        <f>VLOOKUP(C7467,#REF!, 2,FALSE)</f>
        <v>#REF!</v>
      </c>
      <c r="BM7467" s="18" t="s">
        <v>12979</v>
      </c>
      <c r="BN7467" s="18" t="s">
        <v>1474</v>
      </c>
      <c r="BO7467" s="18" t="s">
        <v>2998</v>
      </c>
      <c r="BU7467" s="18" t="s">
        <v>12979</v>
      </c>
      <c r="BV7467" s="18" t="s">
        <v>1474</v>
      </c>
      <c r="BW7467" s="18" t="s">
        <v>2998</v>
      </c>
    </row>
    <row r="7468" spans="51:75" x14ac:dyDescent="0.3">
      <c r="AY7468" s="94" t="e">
        <f>VLOOKUP(C7468,#REF!, 2,FALSE)</f>
        <v>#REF!</v>
      </c>
      <c r="BM7468" s="18" t="s">
        <v>12980</v>
      </c>
      <c r="BN7468" s="18" t="s">
        <v>709</v>
      </c>
      <c r="BO7468" s="18" t="s">
        <v>9621</v>
      </c>
      <c r="BU7468" s="18" t="s">
        <v>12980</v>
      </c>
      <c r="BV7468" s="18" t="s">
        <v>709</v>
      </c>
      <c r="BW7468" s="18" t="s">
        <v>9621</v>
      </c>
    </row>
    <row r="7469" spans="51:75" x14ac:dyDescent="0.3">
      <c r="AY7469" s="94" t="e">
        <f>VLOOKUP(C7469,#REF!, 2,FALSE)</f>
        <v>#REF!</v>
      </c>
      <c r="BM7469" s="18" t="s">
        <v>2240</v>
      </c>
      <c r="BN7469" s="18" t="s">
        <v>783</v>
      </c>
      <c r="BO7469" s="18" t="s">
        <v>2998</v>
      </c>
      <c r="BU7469" s="18" t="s">
        <v>2240</v>
      </c>
      <c r="BV7469" s="18" t="s">
        <v>783</v>
      </c>
      <c r="BW7469" s="18" t="s">
        <v>2998</v>
      </c>
    </row>
    <row r="7470" spans="51:75" x14ac:dyDescent="0.3">
      <c r="AY7470" s="94" t="e">
        <f>VLOOKUP(C7470,#REF!, 2,FALSE)</f>
        <v>#REF!</v>
      </c>
      <c r="BM7470" s="18" t="s">
        <v>12981</v>
      </c>
      <c r="BN7470" s="18" t="s">
        <v>709</v>
      </c>
      <c r="BO7470" s="18" t="s">
        <v>2998</v>
      </c>
      <c r="BU7470" s="18" t="s">
        <v>12981</v>
      </c>
      <c r="BV7470" s="18" t="s">
        <v>709</v>
      </c>
      <c r="BW7470" s="18" t="s">
        <v>2998</v>
      </c>
    </row>
    <row r="7471" spans="51:75" x14ac:dyDescent="0.3">
      <c r="AY7471" s="94" t="e">
        <f>VLOOKUP(C7471,#REF!, 2,FALSE)</f>
        <v>#REF!</v>
      </c>
      <c r="BM7471" s="18" t="s">
        <v>12982</v>
      </c>
      <c r="BN7471" s="18" t="s">
        <v>709</v>
      </c>
      <c r="BO7471" s="18" t="s">
        <v>2998</v>
      </c>
      <c r="BU7471" s="18" t="s">
        <v>12982</v>
      </c>
      <c r="BV7471" s="18" t="s">
        <v>709</v>
      </c>
      <c r="BW7471" s="18" t="s">
        <v>2998</v>
      </c>
    </row>
    <row r="7472" spans="51:75" x14ac:dyDescent="0.3">
      <c r="AY7472" s="94" t="e">
        <f>VLOOKUP(C7472,#REF!, 2,FALSE)</f>
        <v>#REF!</v>
      </c>
      <c r="BM7472" s="18" t="s">
        <v>12983</v>
      </c>
      <c r="BN7472" s="18" t="s">
        <v>3231</v>
      </c>
      <c r="BO7472" s="18" t="s">
        <v>2998</v>
      </c>
      <c r="BU7472" s="18" t="s">
        <v>12983</v>
      </c>
      <c r="BV7472" s="18" t="s">
        <v>3231</v>
      </c>
      <c r="BW7472" s="18" t="s">
        <v>2998</v>
      </c>
    </row>
    <row r="7473" spans="51:75" x14ac:dyDescent="0.3">
      <c r="AY7473" s="94" t="e">
        <f>VLOOKUP(C7473,#REF!, 2,FALSE)</f>
        <v>#REF!</v>
      </c>
      <c r="BM7473" s="18" t="s">
        <v>12984</v>
      </c>
      <c r="BN7473" s="18" t="s">
        <v>3290</v>
      </c>
      <c r="BO7473" s="18" t="s">
        <v>2998</v>
      </c>
      <c r="BU7473" s="18" t="s">
        <v>12984</v>
      </c>
      <c r="BV7473" s="18" t="s">
        <v>3290</v>
      </c>
      <c r="BW7473" s="18" t="s">
        <v>2998</v>
      </c>
    </row>
    <row r="7474" spans="51:75" x14ac:dyDescent="0.3">
      <c r="AY7474" s="94" t="e">
        <f>VLOOKUP(C7474,#REF!, 2,FALSE)</f>
        <v>#REF!</v>
      </c>
      <c r="BM7474" s="18" t="s">
        <v>12985</v>
      </c>
      <c r="BN7474" s="18" t="s">
        <v>645</v>
      </c>
      <c r="BO7474" s="18" t="s">
        <v>2998</v>
      </c>
      <c r="BU7474" s="18" t="s">
        <v>12985</v>
      </c>
      <c r="BV7474" s="18" t="s">
        <v>645</v>
      </c>
      <c r="BW7474" s="18" t="s">
        <v>2998</v>
      </c>
    </row>
    <row r="7475" spans="51:75" x14ac:dyDescent="0.3">
      <c r="AY7475" s="94" t="e">
        <f>VLOOKUP(C7475,#REF!, 2,FALSE)</f>
        <v>#REF!</v>
      </c>
      <c r="BM7475" s="18" t="s">
        <v>12986</v>
      </c>
      <c r="BN7475" s="18" t="s">
        <v>935</v>
      </c>
      <c r="BO7475" s="18" t="s">
        <v>2998</v>
      </c>
      <c r="BU7475" s="18" t="s">
        <v>12986</v>
      </c>
      <c r="BV7475" s="18" t="s">
        <v>935</v>
      </c>
      <c r="BW7475" s="18" t="s">
        <v>2998</v>
      </c>
    </row>
    <row r="7476" spans="51:75" x14ac:dyDescent="0.3">
      <c r="AY7476" s="94" t="e">
        <f>VLOOKUP(C7476,#REF!, 2,FALSE)</f>
        <v>#REF!</v>
      </c>
      <c r="BM7476" s="18" t="s">
        <v>12987</v>
      </c>
      <c r="BN7476" s="18" t="s">
        <v>3024</v>
      </c>
      <c r="BO7476" s="18" t="s">
        <v>2998</v>
      </c>
      <c r="BU7476" s="18" t="s">
        <v>12987</v>
      </c>
      <c r="BV7476" s="18" t="s">
        <v>3024</v>
      </c>
      <c r="BW7476" s="18" t="s">
        <v>2998</v>
      </c>
    </row>
    <row r="7477" spans="51:75" x14ac:dyDescent="0.3">
      <c r="AY7477" s="94" t="e">
        <f>VLOOKUP(C7477,#REF!, 2,FALSE)</f>
        <v>#REF!</v>
      </c>
      <c r="BM7477" s="18" t="s">
        <v>2241</v>
      </c>
      <c r="BN7477" s="18" t="s">
        <v>703</v>
      </c>
      <c r="BO7477" s="18" t="s">
        <v>2998</v>
      </c>
      <c r="BU7477" s="18" t="s">
        <v>2241</v>
      </c>
      <c r="BV7477" s="18" t="s">
        <v>703</v>
      </c>
      <c r="BW7477" s="18" t="s">
        <v>2998</v>
      </c>
    </row>
    <row r="7478" spans="51:75" x14ac:dyDescent="0.3">
      <c r="AY7478" s="94" t="e">
        <f>VLOOKUP(C7478,#REF!, 2,FALSE)</f>
        <v>#REF!</v>
      </c>
      <c r="BM7478" s="18" t="s">
        <v>12989</v>
      </c>
      <c r="BN7478" s="18" t="s">
        <v>3105</v>
      </c>
      <c r="BO7478" s="18" t="s">
        <v>9162</v>
      </c>
      <c r="BU7478" s="18" t="s">
        <v>12989</v>
      </c>
      <c r="BV7478" s="18" t="s">
        <v>3105</v>
      </c>
      <c r="BW7478" s="18" t="s">
        <v>9162</v>
      </c>
    </row>
    <row r="7479" spans="51:75" x14ac:dyDescent="0.3">
      <c r="AY7479" s="94" t="e">
        <f>VLOOKUP(C7479,#REF!, 2,FALSE)</f>
        <v>#REF!</v>
      </c>
      <c r="BM7479" s="18" t="s">
        <v>12990</v>
      </c>
      <c r="BN7479" s="18" t="s">
        <v>3105</v>
      </c>
      <c r="BO7479" s="18" t="s">
        <v>12991</v>
      </c>
      <c r="BU7479" s="18" t="s">
        <v>12990</v>
      </c>
      <c r="BV7479" s="18" t="s">
        <v>3105</v>
      </c>
      <c r="BW7479" s="18" t="s">
        <v>12991</v>
      </c>
    </row>
    <row r="7480" spans="51:75" x14ac:dyDescent="0.3">
      <c r="AY7480" s="94" t="e">
        <f>VLOOKUP(C7480,#REF!, 2,FALSE)</f>
        <v>#REF!</v>
      </c>
      <c r="BM7480" s="18" t="s">
        <v>12992</v>
      </c>
      <c r="BN7480" s="18" t="s">
        <v>3024</v>
      </c>
      <c r="BO7480" s="18" t="s">
        <v>5573</v>
      </c>
      <c r="BU7480" s="18" t="s">
        <v>12992</v>
      </c>
      <c r="BV7480" s="18" t="s">
        <v>3024</v>
      </c>
      <c r="BW7480" s="18" t="s">
        <v>5573</v>
      </c>
    </row>
    <row r="7481" spans="51:75" x14ac:dyDescent="0.3">
      <c r="AY7481" s="94" t="e">
        <f>VLOOKUP(C7481,#REF!, 2,FALSE)</f>
        <v>#REF!</v>
      </c>
      <c r="BM7481" s="18" t="s">
        <v>12993</v>
      </c>
      <c r="BN7481" s="18" t="s">
        <v>935</v>
      </c>
      <c r="BO7481" s="18" t="s">
        <v>4768</v>
      </c>
      <c r="BU7481" s="18" t="s">
        <v>12993</v>
      </c>
      <c r="BV7481" s="18" t="s">
        <v>935</v>
      </c>
      <c r="BW7481" s="18" t="s">
        <v>4768</v>
      </c>
    </row>
    <row r="7482" spans="51:75" x14ac:dyDescent="0.3">
      <c r="AY7482" s="94" t="e">
        <f>VLOOKUP(C7482,#REF!, 2,FALSE)</f>
        <v>#REF!</v>
      </c>
      <c r="BM7482" s="18" t="s">
        <v>12994</v>
      </c>
      <c r="BN7482" s="18" t="s">
        <v>3105</v>
      </c>
      <c r="BO7482" s="18" t="s">
        <v>11418</v>
      </c>
      <c r="BU7482" s="18" t="s">
        <v>12994</v>
      </c>
      <c r="BV7482" s="18" t="s">
        <v>3105</v>
      </c>
      <c r="BW7482" s="18" t="s">
        <v>11418</v>
      </c>
    </row>
    <row r="7483" spans="51:75" x14ac:dyDescent="0.3">
      <c r="AY7483" s="94" t="e">
        <f>VLOOKUP(C7483,#REF!, 2,FALSE)</f>
        <v>#REF!</v>
      </c>
      <c r="BM7483" s="18" t="s">
        <v>12995</v>
      </c>
      <c r="BN7483" s="18" t="s">
        <v>1282</v>
      </c>
      <c r="BO7483" s="18" t="s">
        <v>3452</v>
      </c>
      <c r="BU7483" s="18" t="s">
        <v>12995</v>
      </c>
      <c r="BV7483" s="18" t="s">
        <v>1282</v>
      </c>
      <c r="BW7483" s="18" t="s">
        <v>3452</v>
      </c>
    </row>
    <row r="7484" spans="51:75" x14ac:dyDescent="0.3">
      <c r="AY7484" s="94" t="e">
        <f>VLOOKUP(C7484,#REF!, 2,FALSE)</f>
        <v>#REF!</v>
      </c>
      <c r="BM7484" s="18" t="s">
        <v>12996</v>
      </c>
      <c r="BN7484" s="18" t="s">
        <v>2998</v>
      </c>
      <c r="BO7484" s="18" t="s">
        <v>2768</v>
      </c>
      <c r="BU7484" s="18" t="s">
        <v>12996</v>
      </c>
      <c r="BV7484" s="18" t="s">
        <v>2998</v>
      </c>
      <c r="BW7484" s="18" t="s">
        <v>2768</v>
      </c>
    </row>
    <row r="7485" spans="51:75" x14ac:dyDescent="0.3">
      <c r="AY7485" s="94" t="e">
        <f>VLOOKUP(C7485,#REF!, 2,FALSE)</f>
        <v>#REF!</v>
      </c>
      <c r="BM7485" s="18" t="s">
        <v>12997</v>
      </c>
      <c r="BN7485" s="18" t="s">
        <v>3231</v>
      </c>
      <c r="BO7485" s="18" t="s">
        <v>2317</v>
      </c>
      <c r="BU7485" s="18" t="s">
        <v>12997</v>
      </c>
      <c r="BV7485" s="18" t="s">
        <v>3231</v>
      </c>
      <c r="BW7485" s="18" t="s">
        <v>2317</v>
      </c>
    </row>
    <row r="7486" spans="51:75" x14ac:dyDescent="0.3">
      <c r="AY7486" s="94" t="e">
        <f>VLOOKUP(C7486,#REF!, 2,FALSE)</f>
        <v>#REF!</v>
      </c>
      <c r="BM7486" s="18" t="s">
        <v>12998</v>
      </c>
      <c r="BN7486" s="18" t="s">
        <v>3231</v>
      </c>
      <c r="BO7486" s="18" t="s">
        <v>4372</v>
      </c>
      <c r="BU7486" s="18" t="s">
        <v>12998</v>
      </c>
      <c r="BV7486" s="18" t="s">
        <v>3231</v>
      </c>
      <c r="BW7486" s="18" t="s">
        <v>4372</v>
      </c>
    </row>
    <row r="7487" spans="51:75" x14ac:dyDescent="0.3">
      <c r="AY7487" s="94" t="e">
        <f>VLOOKUP(C7487,#REF!, 2,FALSE)</f>
        <v>#REF!</v>
      </c>
      <c r="BM7487" s="18" t="s">
        <v>12999</v>
      </c>
      <c r="BN7487" s="18" t="s">
        <v>3021</v>
      </c>
      <c r="BO7487" s="18" t="s">
        <v>1290</v>
      </c>
      <c r="BU7487" s="18" t="s">
        <v>12999</v>
      </c>
      <c r="BV7487" s="18" t="s">
        <v>3021</v>
      </c>
      <c r="BW7487" s="18" t="s">
        <v>1290</v>
      </c>
    </row>
    <row r="7488" spans="51:75" x14ac:dyDescent="0.3">
      <c r="AY7488" s="94" t="e">
        <f>VLOOKUP(C7488,#REF!, 2,FALSE)</f>
        <v>#REF!</v>
      </c>
      <c r="BM7488" s="18" t="s">
        <v>13000</v>
      </c>
      <c r="BN7488" s="18" t="s">
        <v>675</v>
      </c>
      <c r="BO7488" s="18" t="s">
        <v>2998</v>
      </c>
      <c r="BU7488" s="18" t="s">
        <v>13000</v>
      </c>
      <c r="BV7488" s="18" t="s">
        <v>675</v>
      </c>
      <c r="BW7488" s="18" t="s">
        <v>2998</v>
      </c>
    </row>
    <row r="7489" spans="51:75" x14ac:dyDescent="0.3">
      <c r="AY7489" s="94" t="e">
        <f>VLOOKUP(C7489,#REF!, 2,FALSE)</f>
        <v>#REF!</v>
      </c>
      <c r="BM7489" s="18" t="s">
        <v>13001</v>
      </c>
      <c r="BN7489" s="18" t="s">
        <v>628</v>
      </c>
      <c r="BO7489" s="18" t="s">
        <v>2998</v>
      </c>
      <c r="BU7489" s="18" t="s">
        <v>13001</v>
      </c>
      <c r="BV7489" s="18" t="s">
        <v>628</v>
      </c>
      <c r="BW7489" s="18" t="s">
        <v>2998</v>
      </c>
    </row>
    <row r="7490" spans="51:75" x14ac:dyDescent="0.3">
      <c r="AY7490" s="94" t="e">
        <f>VLOOKUP(C7490,#REF!, 2,FALSE)</f>
        <v>#REF!</v>
      </c>
      <c r="BM7490" s="18" t="s">
        <v>13002</v>
      </c>
      <c r="BN7490" s="18" t="s">
        <v>1006</v>
      </c>
      <c r="BO7490" s="18" t="s">
        <v>2998</v>
      </c>
      <c r="BU7490" s="18" t="s">
        <v>13002</v>
      </c>
      <c r="BV7490" s="18" t="s">
        <v>1006</v>
      </c>
      <c r="BW7490" s="18" t="s">
        <v>2998</v>
      </c>
    </row>
    <row r="7491" spans="51:75" x14ac:dyDescent="0.3">
      <c r="AY7491" s="94" t="e">
        <f>VLOOKUP(C7491,#REF!, 2,FALSE)</f>
        <v>#REF!</v>
      </c>
      <c r="BM7491" s="18" t="s">
        <v>13004</v>
      </c>
      <c r="BN7491" s="18" t="s">
        <v>952</v>
      </c>
      <c r="BO7491" s="18" t="s">
        <v>2998</v>
      </c>
      <c r="BU7491" s="18" t="s">
        <v>13004</v>
      </c>
      <c r="BV7491" s="18" t="s">
        <v>952</v>
      </c>
      <c r="BW7491" s="18" t="s">
        <v>2998</v>
      </c>
    </row>
    <row r="7492" spans="51:75" x14ac:dyDescent="0.3">
      <c r="AY7492" s="94" t="e">
        <f>VLOOKUP(C7492,#REF!, 2,FALSE)</f>
        <v>#REF!</v>
      </c>
      <c r="BM7492" s="18" t="s">
        <v>13005</v>
      </c>
      <c r="BN7492" s="18" t="s">
        <v>3024</v>
      </c>
      <c r="BO7492" s="18" t="s">
        <v>2181</v>
      </c>
      <c r="BU7492" s="18" t="s">
        <v>13005</v>
      </c>
      <c r="BV7492" s="18" t="s">
        <v>3024</v>
      </c>
      <c r="BW7492" s="18" t="s">
        <v>2181</v>
      </c>
    </row>
    <row r="7493" spans="51:75" x14ac:dyDescent="0.3">
      <c r="AY7493" s="94" t="e">
        <f>VLOOKUP(C7493,#REF!, 2,FALSE)</f>
        <v>#REF!</v>
      </c>
      <c r="BM7493" s="18" t="s">
        <v>13006</v>
      </c>
      <c r="BN7493" s="18" t="s">
        <v>3109</v>
      </c>
      <c r="BO7493" s="18" t="s">
        <v>2998</v>
      </c>
      <c r="BU7493" s="18" t="s">
        <v>13006</v>
      </c>
      <c r="BV7493" s="18" t="s">
        <v>3109</v>
      </c>
      <c r="BW7493" s="18" t="s">
        <v>2998</v>
      </c>
    </row>
    <row r="7494" spans="51:75" x14ac:dyDescent="0.3">
      <c r="AY7494" s="94" t="e">
        <f>VLOOKUP(C7494,#REF!, 2,FALSE)</f>
        <v>#REF!</v>
      </c>
      <c r="BM7494" s="18" t="s">
        <v>13007</v>
      </c>
      <c r="BN7494" s="18" t="s">
        <v>1458</v>
      </c>
      <c r="BO7494" s="18" t="s">
        <v>2998</v>
      </c>
      <c r="BU7494" s="18" t="s">
        <v>13007</v>
      </c>
      <c r="BV7494" s="18" t="s">
        <v>1458</v>
      </c>
      <c r="BW7494" s="18" t="s">
        <v>2998</v>
      </c>
    </row>
    <row r="7495" spans="51:75" x14ac:dyDescent="0.3">
      <c r="AY7495" s="94" t="e">
        <f>VLOOKUP(C7495,#REF!, 2,FALSE)</f>
        <v>#REF!</v>
      </c>
      <c r="BM7495" s="18" t="s">
        <v>13009</v>
      </c>
      <c r="BN7495" s="18" t="s">
        <v>2993</v>
      </c>
      <c r="BO7495" s="18" t="s">
        <v>13010</v>
      </c>
      <c r="BU7495" s="18" t="s">
        <v>13009</v>
      </c>
      <c r="BV7495" s="18" t="s">
        <v>2993</v>
      </c>
      <c r="BW7495" s="18" t="s">
        <v>13010</v>
      </c>
    </row>
    <row r="7496" spans="51:75" x14ac:dyDescent="0.3">
      <c r="AY7496" s="94" t="e">
        <f>VLOOKUP(C7496,#REF!, 2,FALSE)</f>
        <v>#REF!</v>
      </c>
      <c r="BM7496" s="18" t="s">
        <v>13011</v>
      </c>
      <c r="BN7496" s="18" t="s">
        <v>3024</v>
      </c>
      <c r="BO7496" s="18" t="s">
        <v>13012</v>
      </c>
      <c r="BU7496" s="18" t="s">
        <v>13011</v>
      </c>
      <c r="BV7496" s="18" t="s">
        <v>3024</v>
      </c>
      <c r="BW7496" s="18" t="s">
        <v>13012</v>
      </c>
    </row>
    <row r="7497" spans="51:75" x14ac:dyDescent="0.3">
      <c r="AY7497" s="94" t="e">
        <f>VLOOKUP(C7497,#REF!, 2,FALSE)</f>
        <v>#REF!</v>
      </c>
      <c r="BM7497" s="18" t="s">
        <v>2242</v>
      </c>
      <c r="BN7497" s="18" t="s">
        <v>1280</v>
      </c>
      <c r="BO7497" s="18" t="s">
        <v>2998</v>
      </c>
      <c r="BU7497" s="18" t="s">
        <v>2242</v>
      </c>
      <c r="BV7497" s="18" t="s">
        <v>1280</v>
      </c>
      <c r="BW7497" s="18" t="s">
        <v>2998</v>
      </c>
    </row>
    <row r="7498" spans="51:75" x14ac:dyDescent="0.3">
      <c r="AY7498" s="94" t="e">
        <f>VLOOKUP(C7498,#REF!, 2,FALSE)</f>
        <v>#REF!</v>
      </c>
      <c r="BM7498" s="18" t="s">
        <v>13013</v>
      </c>
      <c r="BN7498" s="18" t="s">
        <v>3021</v>
      </c>
      <c r="BO7498" s="18" t="s">
        <v>2998</v>
      </c>
      <c r="BU7498" s="18" t="s">
        <v>13013</v>
      </c>
      <c r="BV7498" s="18" t="s">
        <v>3021</v>
      </c>
      <c r="BW7498" s="18" t="s">
        <v>2998</v>
      </c>
    </row>
    <row r="7499" spans="51:75" x14ac:dyDescent="0.3">
      <c r="AY7499" s="94" t="e">
        <f>VLOOKUP(C7499,#REF!, 2,FALSE)</f>
        <v>#REF!</v>
      </c>
      <c r="BM7499" s="18" t="s">
        <v>13014</v>
      </c>
      <c r="BN7499" s="18" t="s">
        <v>3021</v>
      </c>
      <c r="BO7499" s="18" t="s">
        <v>2998</v>
      </c>
      <c r="BU7499" s="18" t="s">
        <v>13014</v>
      </c>
      <c r="BV7499" s="18" t="s">
        <v>3021</v>
      </c>
      <c r="BW7499" s="18" t="s">
        <v>2998</v>
      </c>
    </row>
    <row r="7500" spans="51:75" x14ac:dyDescent="0.3">
      <c r="AY7500" s="94" t="e">
        <f>VLOOKUP(C7500,#REF!, 2,FALSE)</f>
        <v>#REF!</v>
      </c>
      <c r="BM7500" s="18" t="s">
        <v>2243</v>
      </c>
      <c r="BN7500" s="18" t="s">
        <v>1854</v>
      </c>
      <c r="BO7500" s="18" t="s">
        <v>4180</v>
      </c>
      <c r="BU7500" s="18" t="s">
        <v>2243</v>
      </c>
      <c r="BV7500" s="18" t="s">
        <v>1854</v>
      </c>
      <c r="BW7500" s="18" t="s">
        <v>4180</v>
      </c>
    </row>
    <row r="7501" spans="51:75" x14ac:dyDescent="0.3">
      <c r="AY7501" s="94" t="e">
        <f>VLOOKUP(C7501,#REF!, 2,FALSE)</f>
        <v>#REF!</v>
      </c>
      <c r="BM7501" s="18" t="s">
        <v>2244</v>
      </c>
      <c r="BN7501" s="18" t="s">
        <v>729</v>
      </c>
      <c r="BO7501" s="18" t="s">
        <v>2998</v>
      </c>
      <c r="BU7501" s="18" t="s">
        <v>2244</v>
      </c>
      <c r="BV7501" s="18" t="s">
        <v>729</v>
      </c>
      <c r="BW7501" s="18" t="s">
        <v>2998</v>
      </c>
    </row>
    <row r="7502" spans="51:75" x14ac:dyDescent="0.3">
      <c r="AY7502" s="94" t="e">
        <f>VLOOKUP(C7502,#REF!, 2,FALSE)</f>
        <v>#REF!</v>
      </c>
      <c r="BM7502" s="18" t="s">
        <v>13015</v>
      </c>
      <c r="BN7502" s="18" t="s">
        <v>729</v>
      </c>
      <c r="BO7502" s="18" t="s">
        <v>2998</v>
      </c>
      <c r="BU7502" s="18" t="s">
        <v>13015</v>
      </c>
      <c r="BV7502" s="18" t="s">
        <v>729</v>
      </c>
      <c r="BW7502" s="18" t="s">
        <v>2998</v>
      </c>
    </row>
    <row r="7503" spans="51:75" x14ac:dyDescent="0.3">
      <c r="AY7503" s="94" t="e">
        <f>VLOOKUP(C7503,#REF!, 2,FALSE)</f>
        <v>#REF!</v>
      </c>
      <c r="BM7503" s="18" t="s">
        <v>13016</v>
      </c>
      <c r="BN7503" s="18" t="s">
        <v>1285</v>
      </c>
      <c r="BO7503" s="18" t="s">
        <v>2998</v>
      </c>
      <c r="BU7503" s="18" t="s">
        <v>13016</v>
      </c>
      <c r="BV7503" s="18" t="s">
        <v>1285</v>
      </c>
      <c r="BW7503" s="18" t="s">
        <v>2998</v>
      </c>
    </row>
    <row r="7504" spans="51:75" x14ac:dyDescent="0.3">
      <c r="AY7504" s="94" t="e">
        <f>VLOOKUP(C7504,#REF!, 2,FALSE)</f>
        <v>#REF!</v>
      </c>
      <c r="BM7504" s="18" t="s">
        <v>13017</v>
      </c>
      <c r="BN7504" s="18" t="s">
        <v>1152</v>
      </c>
      <c r="BO7504" s="18" t="s">
        <v>2998</v>
      </c>
      <c r="BU7504" s="18" t="s">
        <v>13017</v>
      </c>
      <c r="BV7504" s="18" t="s">
        <v>1152</v>
      </c>
      <c r="BW7504" s="18" t="s">
        <v>2998</v>
      </c>
    </row>
    <row r="7505" spans="51:75" x14ac:dyDescent="0.3">
      <c r="AY7505" s="94" t="e">
        <f>VLOOKUP(C7505,#REF!, 2,FALSE)</f>
        <v>#REF!</v>
      </c>
      <c r="BM7505" s="18" t="s">
        <v>13018</v>
      </c>
      <c r="BN7505" s="18" t="s">
        <v>3021</v>
      </c>
      <c r="BO7505" s="18" t="s">
        <v>6514</v>
      </c>
      <c r="BU7505" s="18" t="s">
        <v>13018</v>
      </c>
      <c r="BV7505" s="18" t="s">
        <v>3021</v>
      </c>
      <c r="BW7505" s="18" t="s">
        <v>6514</v>
      </c>
    </row>
    <row r="7506" spans="51:75" x14ac:dyDescent="0.3">
      <c r="AY7506" s="94" t="e">
        <f>VLOOKUP(C7506,#REF!, 2,FALSE)</f>
        <v>#REF!</v>
      </c>
      <c r="BM7506" s="18" t="s">
        <v>13019</v>
      </c>
      <c r="BN7506" s="18" t="s">
        <v>3024</v>
      </c>
      <c r="BO7506" s="18" t="s">
        <v>13020</v>
      </c>
      <c r="BU7506" s="18" t="s">
        <v>13019</v>
      </c>
      <c r="BV7506" s="18" t="s">
        <v>3024</v>
      </c>
      <c r="BW7506" s="18" t="s">
        <v>13020</v>
      </c>
    </row>
    <row r="7507" spans="51:75" x14ac:dyDescent="0.3">
      <c r="AY7507" s="94" t="e">
        <f>VLOOKUP(C7507,#REF!, 2,FALSE)</f>
        <v>#REF!</v>
      </c>
      <c r="BM7507" s="18" t="s">
        <v>13021</v>
      </c>
      <c r="BN7507" s="18" t="s">
        <v>621</v>
      </c>
      <c r="BO7507" s="18" t="s">
        <v>2998</v>
      </c>
      <c r="BU7507" s="18" t="s">
        <v>13021</v>
      </c>
      <c r="BV7507" s="18" t="s">
        <v>621</v>
      </c>
      <c r="BW7507" s="18" t="s">
        <v>2998</v>
      </c>
    </row>
    <row r="7508" spans="51:75" x14ac:dyDescent="0.3">
      <c r="AY7508" s="94" t="e">
        <f>VLOOKUP(C7508,#REF!, 2,FALSE)</f>
        <v>#REF!</v>
      </c>
      <c r="BM7508" s="18" t="s">
        <v>13022</v>
      </c>
      <c r="BN7508" s="18" t="s">
        <v>2236</v>
      </c>
      <c r="BO7508" s="18" t="s">
        <v>2998</v>
      </c>
      <c r="BU7508" s="18" t="s">
        <v>13022</v>
      </c>
      <c r="BV7508" s="18" t="s">
        <v>2236</v>
      </c>
      <c r="BW7508" s="18" t="s">
        <v>2998</v>
      </c>
    </row>
    <row r="7509" spans="51:75" x14ac:dyDescent="0.3">
      <c r="AY7509" s="94" t="e">
        <f>VLOOKUP(C7509,#REF!, 2,FALSE)</f>
        <v>#REF!</v>
      </c>
      <c r="BM7509" s="18" t="s">
        <v>353</v>
      </c>
      <c r="BN7509" s="18" t="s">
        <v>806</v>
      </c>
      <c r="BO7509" s="18" t="s">
        <v>2998</v>
      </c>
      <c r="BU7509" s="18" t="s">
        <v>353</v>
      </c>
      <c r="BV7509" s="18" t="s">
        <v>806</v>
      </c>
      <c r="BW7509" s="18" t="s">
        <v>2998</v>
      </c>
    </row>
    <row r="7510" spans="51:75" x14ac:dyDescent="0.3">
      <c r="AY7510" s="94" t="e">
        <f>VLOOKUP(C7510,#REF!, 2,FALSE)</f>
        <v>#REF!</v>
      </c>
      <c r="BM7510" s="18" t="s">
        <v>354</v>
      </c>
      <c r="BN7510" s="18" t="s">
        <v>806</v>
      </c>
      <c r="BO7510" s="18" t="s">
        <v>2998</v>
      </c>
      <c r="BU7510" s="18" t="s">
        <v>354</v>
      </c>
      <c r="BV7510" s="18" t="s">
        <v>806</v>
      </c>
      <c r="BW7510" s="18" t="s">
        <v>2998</v>
      </c>
    </row>
    <row r="7511" spans="51:75" x14ac:dyDescent="0.3">
      <c r="AY7511" s="94" t="e">
        <f>VLOOKUP(C7511,#REF!, 2,FALSE)</f>
        <v>#REF!</v>
      </c>
      <c r="BM7511" s="18" t="s">
        <v>13024</v>
      </c>
      <c r="BN7511" s="18" t="s">
        <v>643</v>
      </c>
      <c r="BO7511" s="18" t="s">
        <v>4150</v>
      </c>
      <c r="BU7511" s="18" t="s">
        <v>13024</v>
      </c>
      <c r="BV7511" s="18" t="s">
        <v>643</v>
      </c>
      <c r="BW7511" s="18" t="s">
        <v>4150</v>
      </c>
    </row>
    <row r="7512" spans="51:75" x14ac:dyDescent="0.3">
      <c r="AY7512" s="94" t="e">
        <f>VLOOKUP(C7512,#REF!, 2,FALSE)</f>
        <v>#REF!</v>
      </c>
      <c r="BM7512" s="18" t="s">
        <v>13025</v>
      </c>
      <c r="BN7512" s="18" t="s">
        <v>795</v>
      </c>
      <c r="BO7512" s="18" t="s">
        <v>1614</v>
      </c>
      <c r="BU7512" s="18" t="s">
        <v>13025</v>
      </c>
      <c r="BV7512" s="18" t="s">
        <v>795</v>
      </c>
      <c r="BW7512" s="18" t="s">
        <v>1614</v>
      </c>
    </row>
    <row r="7513" spans="51:75" x14ac:dyDescent="0.3">
      <c r="AY7513" s="94" t="e">
        <f>VLOOKUP(C7513,#REF!, 2,FALSE)</f>
        <v>#REF!</v>
      </c>
      <c r="BM7513" s="18" t="s">
        <v>13026</v>
      </c>
      <c r="BN7513" s="18" t="s">
        <v>715</v>
      </c>
      <c r="BO7513" s="18" t="s">
        <v>2998</v>
      </c>
      <c r="BU7513" s="18" t="s">
        <v>13026</v>
      </c>
      <c r="BV7513" s="18" t="s">
        <v>715</v>
      </c>
      <c r="BW7513" s="18" t="s">
        <v>2998</v>
      </c>
    </row>
    <row r="7514" spans="51:75" x14ac:dyDescent="0.3">
      <c r="AY7514" s="94" t="e">
        <f>VLOOKUP(C7514,#REF!, 2,FALSE)</f>
        <v>#REF!</v>
      </c>
      <c r="BM7514" s="18" t="s">
        <v>2245</v>
      </c>
      <c r="BN7514" s="18" t="s">
        <v>2993</v>
      </c>
      <c r="BO7514" s="18" t="s">
        <v>2998</v>
      </c>
      <c r="BU7514" s="18" t="s">
        <v>2245</v>
      </c>
      <c r="BV7514" s="18" t="s">
        <v>2993</v>
      </c>
      <c r="BW7514" s="18" t="s">
        <v>2998</v>
      </c>
    </row>
    <row r="7515" spans="51:75" x14ac:dyDescent="0.3">
      <c r="AY7515" s="94" t="e">
        <f>VLOOKUP(C7515,#REF!, 2,FALSE)</f>
        <v>#REF!</v>
      </c>
      <c r="BM7515" s="18" t="s">
        <v>13027</v>
      </c>
      <c r="BN7515" s="18" t="s">
        <v>3109</v>
      </c>
      <c r="BO7515" s="18" t="s">
        <v>627</v>
      </c>
      <c r="BU7515" s="18" t="s">
        <v>13027</v>
      </c>
      <c r="BV7515" s="18" t="s">
        <v>3109</v>
      </c>
      <c r="BW7515" s="18" t="s">
        <v>627</v>
      </c>
    </row>
    <row r="7516" spans="51:75" x14ac:dyDescent="0.3">
      <c r="AY7516" s="94" t="e">
        <f>VLOOKUP(C7516,#REF!, 2,FALSE)</f>
        <v>#REF!</v>
      </c>
      <c r="BM7516" s="18" t="s">
        <v>13028</v>
      </c>
      <c r="BN7516" s="18" t="s">
        <v>853</v>
      </c>
      <c r="BO7516" s="18" t="s">
        <v>2998</v>
      </c>
      <c r="BU7516" s="18" t="s">
        <v>13028</v>
      </c>
      <c r="BV7516" s="18" t="s">
        <v>853</v>
      </c>
      <c r="BW7516" s="18" t="s">
        <v>2998</v>
      </c>
    </row>
    <row r="7517" spans="51:75" x14ac:dyDescent="0.3">
      <c r="AY7517" s="94" t="e">
        <f>VLOOKUP(C7517,#REF!, 2,FALSE)</f>
        <v>#REF!</v>
      </c>
      <c r="BM7517" s="18" t="s">
        <v>13029</v>
      </c>
      <c r="BN7517" s="18" t="s">
        <v>3021</v>
      </c>
      <c r="BO7517" s="18" t="s">
        <v>13030</v>
      </c>
      <c r="BU7517" s="18" t="s">
        <v>13029</v>
      </c>
      <c r="BV7517" s="18" t="s">
        <v>3021</v>
      </c>
      <c r="BW7517" s="18" t="s">
        <v>13030</v>
      </c>
    </row>
    <row r="7518" spans="51:75" x14ac:dyDescent="0.3">
      <c r="AY7518" s="94" t="e">
        <f>VLOOKUP(C7518,#REF!, 2,FALSE)</f>
        <v>#REF!</v>
      </c>
      <c r="BM7518" s="18" t="s">
        <v>2246</v>
      </c>
      <c r="BN7518" s="18" t="s">
        <v>619</v>
      </c>
      <c r="BO7518" s="18" t="s">
        <v>2998</v>
      </c>
      <c r="BU7518" s="18" t="s">
        <v>2246</v>
      </c>
      <c r="BV7518" s="18" t="s">
        <v>619</v>
      </c>
      <c r="BW7518" s="18" t="s">
        <v>2998</v>
      </c>
    </row>
    <row r="7519" spans="51:75" x14ac:dyDescent="0.3">
      <c r="AY7519" s="94" t="e">
        <f>VLOOKUP(C7519,#REF!, 2,FALSE)</f>
        <v>#REF!</v>
      </c>
      <c r="BM7519" s="18" t="s">
        <v>13031</v>
      </c>
      <c r="BN7519" s="18" t="s">
        <v>1458</v>
      </c>
      <c r="BO7519" s="18" t="s">
        <v>2998</v>
      </c>
      <c r="BU7519" s="18" t="s">
        <v>13031</v>
      </c>
      <c r="BV7519" s="18" t="s">
        <v>1458</v>
      </c>
      <c r="BW7519" s="18" t="s">
        <v>2998</v>
      </c>
    </row>
    <row r="7520" spans="51:75" x14ac:dyDescent="0.3">
      <c r="AY7520" s="94" t="e">
        <f>VLOOKUP(C7520,#REF!, 2,FALSE)</f>
        <v>#REF!</v>
      </c>
      <c r="BM7520" s="18" t="s">
        <v>2247</v>
      </c>
      <c r="BN7520" s="18" t="s">
        <v>705</v>
      </c>
      <c r="BO7520" s="18" t="s">
        <v>2998</v>
      </c>
      <c r="BU7520" s="18" t="s">
        <v>2247</v>
      </c>
      <c r="BV7520" s="18" t="s">
        <v>705</v>
      </c>
      <c r="BW7520" s="18" t="s">
        <v>2998</v>
      </c>
    </row>
    <row r="7521" spans="51:75" x14ac:dyDescent="0.3">
      <c r="AY7521" s="94" t="e">
        <f>VLOOKUP(C7521,#REF!, 2,FALSE)</f>
        <v>#REF!</v>
      </c>
      <c r="BM7521" s="18" t="s">
        <v>2248</v>
      </c>
      <c r="BN7521" s="18" t="s">
        <v>703</v>
      </c>
      <c r="BO7521" s="18" t="s">
        <v>2998</v>
      </c>
      <c r="BU7521" s="18" t="s">
        <v>2248</v>
      </c>
      <c r="BV7521" s="18" t="s">
        <v>703</v>
      </c>
      <c r="BW7521" s="18" t="s">
        <v>2998</v>
      </c>
    </row>
    <row r="7522" spans="51:75" x14ac:dyDescent="0.3">
      <c r="AY7522" s="94" t="e">
        <f>VLOOKUP(C7522,#REF!, 2,FALSE)</f>
        <v>#REF!</v>
      </c>
      <c r="BM7522" s="18" t="s">
        <v>13032</v>
      </c>
      <c r="BN7522" s="18" t="s">
        <v>1458</v>
      </c>
      <c r="BO7522" s="18" t="s">
        <v>2998</v>
      </c>
      <c r="BU7522" s="18" t="s">
        <v>13032</v>
      </c>
      <c r="BV7522" s="18" t="s">
        <v>1458</v>
      </c>
      <c r="BW7522" s="18" t="s">
        <v>2998</v>
      </c>
    </row>
    <row r="7523" spans="51:75" x14ac:dyDescent="0.3">
      <c r="AY7523" s="94" t="e">
        <f>VLOOKUP(C7523,#REF!, 2,FALSE)</f>
        <v>#REF!</v>
      </c>
      <c r="BM7523" s="18" t="s">
        <v>13033</v>
      </c>
      <c r="BN7523" s="18" t="s">
        <v>628</v>
      </c>
      <c r="BO7523" s="18" t="s">
        <v>1423</v>
      </c>
      <c r="BU7523" s="18" t="s">
        <v>13033</v>
      </c>
      <c r="BV7523" s="18" t="s">
        <v>628</v>
      </c>
      <c r="BW7523" s="18" t="s">
        <v>1423</v>
      </c>
    </row>
    <row r="7524" spans="51:75" x14ac:dyDescent="0.3">
      <c r="AY7524" s="94" t="e">
        <f>VLOOKUP(C7524,#REF!, 2,FALSE)</f>
        <v>#REF!</v>
      </c>
      <c r="BM7524" s="18" t="s">
        <v>13034</v>
      </c>
      <c r="BN7524" s="18" t="s">
        <v>799</v>
      </c>
      <c r="BO7524" s="18" t="s">
        <v>2998</v>
      </c>
      <c r="BU7524" s="18" t="s">
        <v>13034</v>
      </c>
      <c r="BV7524" s="18" t="s">
        <v>799</v>
      </c>
      <c r="BW7524" s="18" t="s">
        <v>2998</v>
      </c>
    </row>
    <row r="7525" spans="51:75" x14ac:dyDescent="0.3">
      <c r="AY7525" s="94" t="e">
        <f>VLOOKUP(C7525,#REF!, 2,FALSE)</f>
        <v>#REF!</v>
      </c>
      <c r="BM7525" s="18" t="s">
        <v>13035</v>
      </c>
      <c r="BN7525" s="18" t="s">
        <v>618</v>
      </c>
      <c r="BO7525" s="18" t="s">
        <v>2998</v>
      </c>
      <c r="BU7525" s="18" t="s">
        <v>13035</v>
      </c>
      <c r="BV7525" s="18" t="s">
        <v>618</v>
      </c>
      <c r="BW7525" s="18" t="s">
        <v>2998</v>
      </c>
    </row>
    <row r="7526" spans="51:75" x14ac:dyDescent="0.3">
      <c r="AY7526" s="94" t="e">
        <f>VLOOKUP(C7526,#REF!, 2,FALSE)</f>
        <v>#REF!</v>
      </c>
      <c r="BM7526" s="18" t="s">
        <v>13036</v>
      </c>
      <c r="BN7526" s="18" t="s">
        <v>2998</v>
      </c>
      <c r="BO7526" s="18" t="s">
        <v>2461</v>
      </c>
      <c r="BU7526" s="18" t="s">
        <v>13036</v>
      </c>
      <c r="BV7526" s="18" t="s">
        <v>2998</v>
      </c>
      <c r="BW7526" s="18" t="s">
        <v>2461</v>
      </c>
    </row>
    <row r="7527" spans="51:75" x14ac:dyDescent="0.3">
      <c r="AY7527" s="94" t="e">
        <f>VLOOKUP(C7527,#REF!, 2,FALSE)</f>
        <v>#REF!</v>
      </c>
      <c r="BM7527" s="18" t="s">
        <v>13037</v>
      </c>
      <c r="BN7527" s="18" t="s">
        <v>2998</v>
      </c>
      <c r="BO7527" s="18" t="s">
        <v>2998</v>
      </c>
      <c r="BU7527" s="18" t="s">
        <v>13037</v>
      </c>
      <c r="BV7527" s="18" t="s">
        <v>2998</v>
      </c>
      <c r="BW7527" s="18" t="s">
        <v>2998</v>
      </c>
    </row>
    <row r="7528" spans="51:75" x14ac:dyDescent="0.3">
      <c r="AY7528" s="94" t="e">
        <f>VLOOKUP(C7528,#REF!, 2,FALSE)</f>
        <v>#REF!</v>
      </c>
      <c r="BM7528" s="18" t="s">
        <v>13038</v>
      </c>
      <c r="BN7528" s="18" t="s">
        <v>645</v>
      </c>
      <c r="BO7528" s="18" t="s">
        <v>2998</v>
      </c>
      <c r="BU7528" s="18" t="s">
        <v>13038</v>
      </c>
      <c r="BV7528" s="18" t="s">
        <v>645</v>
      </c>
      <c r="BW7528" s="18" t="s">
        <v>2998</v>
      </c>
    </row>
    <row r="7529" spans="51:75" x14ac:dyDescent="0.3">
      <c r="AY7529" s="94" t="e">
        <f>VLOOKUP(C7529,#REF!, 2,FALSE)</f>
        <v>#REF!</v>
      </c>
      <c r="BM7529" s="18" t="s">
        <v>13039</v>
      </c>
      <c r="BN7529" s="18" t="s">
        <v>815</v>
      </c>
      <c r="BO7529" s="18" t="s">
        <v>666</v>
      </c>
      <c r="BU7529" s="18" t="s">
        <v>13039</v>
      </c>
      <c r="BV7529" s="18" t="s">
        <v>815</v>
      </c>
      <c r="BW7529" s="18" t="s">
        <v>666</v>
      </c>
    </row>
    <row r="7530" spans="51:75" x14ac:dyDescent="0.3">
      <c r="AY7530" s="94" t="e">
        <f>VLOOKUP(C7530,#REF!, 2,FALSE)</f>
        <v>#REF!</v>
      </c>
      <c r="BM7530" s="18" t="s">
        <v>13040</v>
      </c>
      <c r="BN7530" s="18" t="s">
        <v>799</v>
      </c>
      <c r="BO7530" s="18" t="s">
        <v>2998</v>
      </c>
      <c r="BU7530" s="18" t="s">
        <v>13040</v>
      </c>
      <c r="BV7530" s="18" t="s">
        <v>799</v>
      </c>
      <c r="BW7530" s="18" t="s">
        <v>2998</v>
      </c>
    </row>
    <row r="7531" spans="51:75" x14ac:dyDescent="0.3">
      <c r="AY7531" s="94" t="e">
        <f>VLOOKUP(C7531,#REF!, 2,FALSE)</f>
        <v>#REF!</v>
      </c>
      <c r="BM7531" s="18" t="s">
        <v>13041</v>
      </c>
      <c r="BN7531" s="18" t="s">
        <v>667</v>
      </c>
      <c r="BO7531" s="18" t="s">
        <v>3141</v>
      </c>
      <c r="BU7531" s="18" t="s">
        <v>13041</v>
      </c>
      <c r="BV7531" s="18" t="s">
        <v>667</v>
      </c>
      <c r="BW7531" s="18" t="s">
        <v>3141</v>
      </c>
    </row>
    <row r="7532" spans="51:75" x14ac:dyDescent="0.3">
      <c r="AY7532" s="94" t="e">
        <f>VLOOKUP(C7532,#REF!, 2,FALSE)</f>
        <v>#REF!</v>
      </c>
      <c r="BM7532" s="18" t="s">
        <v>13042</v>
      </c>
      <c r="BN7532" s="18" t="s">
        <v>2998</v>
      </c>
      <c r="BO7532" s="18" t="s">
        <v>13043</v>
      </c>
      <c r="BU7532" s="18" t="s">
        <v>13042</v>
      </c>
      <c r="BV7532" s="18" t="s">
        <v>2998</v>
      </c>
      <c r="BW7532" s="18" t="s">
        <v>13043</v>
      </c>
    </row>
    <row r="7533" spans="51:75" x14ac:dyDescent="0.3">
      <c r="AY7533" s="94" t="e">
        <f>VLOOKUP(C7533,#REF!, 2,FALSE)</f>
        <v>#REF!</v>
      </c>
      <c r="BM7533" s="18" t="s">
        <v>13044</v>
      </c>
      <c r="BN7533" s="18" t="s">
        <v>3024</v>
      </c>
      <c r="BO7533" s="18" t="s">
        <v>2998</v>
      </c>
      <c r="BU7533" s="18" t="s">
        <v>13044</v>
      </c>
      <c r="BV7533" s="18" t="s">
        <v>3024</v>
      </c>
      <c r="BW7533" s="18" t="s">
        <v>2998</v>
      </c>
    </row>
    <row r="7534" spans="51:75" x14ac:dyDescent="0.3">
      <c r="AY7534" s="94" t="e">
        <f>VLOOKUP(C7534,#REF!, 2,FALSE)</f>
        <v>#REF!</v>
      </c>
      <c r="BM7534" s="18" t="s">
        <v>13045</v>
      </c>
      <c r="BN7534" s="18" t="s">
        <v>3105</v>
      </c>
      <c r="BO7534" s="18" t="s">
        <v>13046</v>
      </c>
      <c r="BU7534" s="18" t="s">
        <v>13045</v>
      </c>
      <c r="BV7534" s="18" t="s">
        <v>3105</v>
      </c>
      <c r="BW7534" s="18" t="s">
        <v>13046</v>
      </c>
    </row>
    <row r="7535" spans="51:75" x14ac:dyDescent="0.3">
      <c r="AY7535" s="94" t="e">
        <f>VLOOKUP(C7535,#REF!, 2,FALSE)</f>
        <v>#REF!</v>
      </c>
      <c r="BM7535" s="18" t="s">
        <v>2249</v>
      </c>
      <c r="BN7535" s="18" t="s">
        <v>661</v>
      </c>
      <c r="BO7535" s="18" t="s">
        <v>13047</v>
      </c>
      <c r="BU7535" s="18" t="s">
        <v>2249</v>
      </c>
      <c r="BV7535" s="18" t="s">
        <v>661</v>
      </c>
      <c r="BW7535" s="18" t="s">
        <v>13047</v>
      </c>
    </row>
    <row r="7536" spans="51:75" x14ac:dyDescent="0.3">
      <c r="AY7536" s="94" t="e">
        <f>VLOOKUP(C7536,#REF!, 2,FALSE)</f>
        <v>#REF!</v>
      </c>
      <c r="BM7536" s="18" t="s">
        <v>2250</v>
      </c>
      <c r="BN7536" s="18" t="s">
        <v>1285</v>
      </c>
      <c r="BO7536" s="18" t="s">
        <v>2998</v>
      </c>
      <c r="BU7536" s="18" t="s">
        <v>2250</v>
      </c>
      <c r="BV7536" s="18" t="s">
        <v>1285</v>
      </c>
      <c r="BW7536" s="18" t="s">
        <v>2998</v>
      </c>
    </row>
    <row r="7537" spans="51:75" x14ac:dyDescent="0.3">
      <c r="AY7537" s="94" t="e">
        <f>VLOOKUP(C7537,#REF!, 2,FALSE)</f>
        <v>#REF!</v>
      </c>
      <c r="BM7537" s="18" t="s">
        <v>2251</v>
      </c>
      <c r="BN7537" s="18" t="s">
        <v>3024</v>
      </c>
      <c r="BO7537" s="18" t="s">
        <v>13048</v>
      </c>
      <c r="BU7537" s="18" t="s">
        <v>2251</v>
      </c>
      <c r="BV7537" s="18" t="s">
        <v>3024</v>
      </c>
      <c r="BW7537" s="18" t="s">
        <v>13048</v>
      </c>
    </row>
    <row r="7538" spans="51:75" x14ac:dyDescent="0.3">
      <c r="AY7538" s="94" t="e">
        <f>VLOOKUP(C7538,#REF!, 2,FALSE)</f>
        <v>#REF!</v>
      </c>
      <c r="BM7538" s="18" t="s">
        <v>13049</v>
      </c>
      <c r="BN7538" s="18" t="s">
        <v>3109</v>
      </c>
      <c r="BO7538" s="18" t="s">
        <v>13050</v>
      </c>
      <c r="BU7538" s="18" t="s">
        <v>13049</v>
      </c>
      <c r="BV7538" s="18" t="s">
        <v>3109</v>
      </c>
      <c r="BW7538" s="18" t="s">
        <v>13050</v>
      </c>
    </row>
    <row r="7539" spans="51:75" x14ac:dyDescent="0.3">
      <c r="AY7539" s="94" t="e">
        <f>VLOOKUP(C7539,#REF!, 2,FALSE)</f>
        <v>#REF!</v>
      </c>
      <c r="BM7539" s="18" t="s">
        <v>13051</v>
      </c>
      <c r="BN7539" s="18" t="s">
        <v>675</v>
      </c>
      <c r="BO7539" s="18" t="s">
        <v>13050</v>
      </c>
      <c r="BU7539" s="18" t="s">
        <v>13051</v>
      </c>
      <c r="BV7539" s="18" t="s">
        <v>675</v>
      </c>
      <c r="BW7539" s="18" t="s">
        <v>13050</v>
      </c>
    </row>
    <row r="7540" spans="51:75" x14ac:dyDescent="0.3">
      <c r="AY7540" s="94" t="e">
        <f>VLOOKUP(C7540,#REF!, 2,FALSE)</f>
        <v>#REF!</v>
      </c>
      <c r="BM7540" s="18" t="s">
        <v>2252</v>
      </c>
      <c r="BN7540" s="18" t="s">
        <v>3105</v>
      </c>
      <c r="BO7540" s="18" t="s">
        <v>13052</v>
      </c>
      <c r="BU7540" s="18" t="s">
        <v>2252</v>
      </c>
      <c r="BV7540" s="18" t="s">
        <v>3105</v>
      </c>
      <c r="BW7540" s="18" t="s">
        <v>13052</v>
      </c>
    </row>
    <row r="7541" spans="51:75" x14ac:dyDescent="0.3">
      <c r="AY7541" s="94" t="e">
        <f>VLOOKUP(C7541,#REF!, 2,FALSE)</f>
        <v>#REF!</v>
      </c>
      <c r="BM7541" s="18" t="s">
        <v>13053</v>
      </c>
      <c r="BN7541" s="18" t="s">
        <v>3024</v>
      </c>
      <c r="BO7541" s="18" t="s">
        <v>13054</v>
      </c>
      <c r="BU7541" s="18" t="s">
        <v>13053</v>
      </c>
      <c r="BV7541" s="18" t="s">
        <v>3024</v>
      </c>
      <c r="BW7541" s="18" t="s">
        <v>13054</v>
      </c>
    </row>
    <row r="7542" spans="51:75" x14ac:dyDescent="0.3">
      <c r="AY7542" s="94" t="e">
        <f>VLOOKUP(C7542,#REF!, 2,FALSE)</f>
        <v>#REF!</v>
      </c>
      <c r="BM7542" s="18" t="s">
        <v>13055</v>
      </c>
      <c r="BN7542" s="18" t="s">
        <v>3105</v>
      </c>
      <c r="BO7542" s="18" t="s">
        <v>13056</v>
      </c>
      <c r="BU7542" s="18" t="s">
        <v>13055</v>
      </c>
      <c r="BV7542" s="18" t="s">
        <v>3105</v>
      </c>
      <c r="BW7542" s="18" t="s">
        <v>13056</v>
      </c>
    </row>
    <row r="7543" spans="51:75" x14ac:dyDescent="0.3">
      <c r="AY7543" s="94" t="e">
        <f>VLOOKUP(C7543,#REF!, 2,FALSE)</f>
        <v>#REF!</v>
      </c>
      <c r="BM7543" s="18" t="s">
        <v>2253</v>
      </c>
      <c r="BN7543" s="18" t="s">
        <v>3105</v>
      </c>
      <c r="BO7543" s="18" t="s">
        <v>7851</v>
      </c>
      <c r="BU7543" s="18" t="s">
        <v>2253</v>
      </c>
      <c r="BV7543" s="18" t="s">
        <v>3105</v>
      </c>
      <c r="BW7543" s="18" t="s">
        <v>7851</v>
      </c>
    </row>
    <row r="7544" spans="51:75" x14ac:dyDescent="0.3">
      <c r="AY7544" s="94" t="e">
        <f>VLOOKUP(C7544,#REF!, 2,FALSE)</f>
        <v>#REF!</v>
      </c>
      <c r="BM7544" s="18" t="s">
        <v>13057</v>
      </c>
      <c r="BN7544" s="18" t="s">
        <v>3105</v>
      </c>
      <c r="BO7544" s="18" t="s">
        <v>12630</v>
      </c>
      <c r="BU7544" s="18" t="s">
        <v>13057</v>
      </c>
      <c r="BV7544" s="18" t="s">
        <v>3105</v>
      </c>
      <c r="BW7544" s="18" t="s">
        <v>12630</v>
      </c>
    </row>
    <row r="7545" spans="51:75" x14ac:dyDescent="0.3">
      <c r="AY7545" s="94" t="e">
        <f>VLOOKUP(C7545,#REF!, 2,FALSE)</f>
        <v>#REF!</v>
      </c>
      <c r="BM7545" s="18" t="s">
        <v>13058</v>
      </c>
      <c r="BN7545" s="18" t="s">
        <v>3109</v>
      </c>
      <c r="BO7545" s="18" t="s">
        <v>13059</v>
      </c>
      <c r="BU7545" s="18" t="s">
        <v>13058</v>
      </c>
      <c r="BV7545" s="18" t="s">
        <v>3109</v>
      </c>
      <c r="BW7545" s="18" t="s">
        <v>13059</v>
      </c>
    </row>
    <row r="7546" spans="51:75" x14ac:dyDescent="0.3">
      <c r="AY7546" s="94" t="e">
        <f>VLOOKUP(C7546,#REF!, 2,FALSE)</f>
        <v>#REF!</v>
      </c>
      <c r="BM7546" s="18" t="s">
        <v>13060</v>
      </c>
      <c r="BN7546" s="18" t="s">
        <v>1458</v>
      </c>
      <c r="BO7546" s="18" t="s">
        <v>2998</v>
      </c>
      <c r="BU7546" s="18" t="s">
        <v>13060</v>
      </c>
      <c r="BV7546" s="18" t="s">
        <v>1458</v>
      </c>
      <c r="BW7546" s="18" t="s">
        <v>2998</v>
      </c>
    </row>
    <row r="7547" spans="51:75" x14ac:dyDescent="0.3">
      <c r="AY7547" s="94" t="e">
        <f>VLOOKUP(C7547,#REF!, 2,FALSE)</f>
        <v>#REF!</v>
      </c>
      <c r="BM7547" s="18" t="s">
        <v>13061</v>
      </c>
      <c r="BN7547" s="18" t="s">
        <v>3024</v>
      </c>
      <c r="BO7547" s="18" t="s">
        <v>2998</v>
      </c>
      <c r="BU7547" s="18" t="s">
        <v>13061</v>
      </c>
      <c r="BV7547" s="18" t="s">
        <v>3024</v>
      </c>
      <c r="BW7547" s="18" t="s">
        <v>2998</v>
      </c>
    </row>
    <row r="7548" spans="51:75" x14ac:dyDescent="0.3">
      <c r="AY7548" s="94" t="e">
        <f>VLOOKUP(C7548,#REF!, 2,FALSE)</f>
        <v>#REF!</v>
      </c>
      <c r="BM7548" s="18" t="s">
        <v>13062</v>
      </c>
      <c r="BN7548" s="18" t="s">
        <v>3231</v>
      </c>
      <c r="BO7548" s="18" t="s">
        <v>2998</v>
      </c>
      <c r="BU7548" s="18" t="s">
        <v>13062</v>
      </c>
      <c r="BV7548" s="18" t="s">
        <v>3231</v>
      </c>
      <c r="BW7548" s="18" t="s">
        <v>2998</v>
      </c>
    </row>
    <row r="7549" spans="51:75" x14ac:dyDescent="0.3">
      <c r="AY7549" s="94" t="e">
        <f>VLOOKUP(C7549,#REF!, 2,FALSE)</f>
        <v>#REF!</v>
      </c>
      <c r="BM7549" s="18" t="s">
        <v>13063</v>
      </c>
      <c r="BN7549" s="18" t="s">
        <v>17081</v>
      </c>
      <c r="BO7549" s="18" t="s">
        <v>2998</v>
      </c>
      <c r="BU7549" s="18" t="s">
        <v>13063</v>
      </c>
      <c r="BV7549" s="18" t="s">
        <v>17081</v>
      </c>
      <c r="BW7549" s="18" t="s">
        <v>2998</v>
      </c>
    </row>
    <row r="7550" spans="51:75" x14ac:dyDescent="0.3">
      <c r="AY7550" s="94" t="e">
        <f>VLOOKUP(C7550,#REF!, 2,FALSE)</f>
        <v>#REF!</v>
      </c>
      <c r="BM7550" s="18" t="s">
        <v>2256</v>
      </c>
      <c r="BN7550" s="18" t="s">
        <v>631</v>
      </c>
      <c r="BO7550" s="18" t="s">
        <v>2998</v>
      </c>
      <c r="BU7550" s="18" t="s">
        <v>2256</v>
      </c>
      <c r="BV7550" s="18" t="s">
        <v>631</v>
      </c>
      <c r="BW7550" s="18" t="s">
        <v>2998</v>
      </c>
    </row>
    <row r="7551" spans="51:75" x14ac:dyDescent="0.3">
      <c r="AY7551" s="94" t="e">
        <f>VLOOKUP(C7551,#REF!, 2,FALSE)</f>
        <v>#REF!</v>
      </c>
      <c r="BM7551" s="18" t="s">
        <v>2257</v>
      </c>
      <c r="BN7551" s="18" t="s">
        <v>709</v>
      </c>
      <c r="BO7551" s="18" t="s">
        <v>2998</v>
      </c>
      <c r="BU7551" s="18" t="s">
        <v>2257</v>
      </c>
      <c r="BV7551" s="18" t="s">
        <v>709</v>
      </c>
      <c r="BW7551" s="18" t="s">
        <v>2998</v>
      </c>
    </row>
    <row r="7552" spans="51:75" x14ac:dyDescent="0.3">
      <c r="AY7552" s="94" t="e">
        <f>VLOOKUP(C7552,#REF!, 2,FALSE)</f>
        <v>#REF!</v>
      </c>
      <c r="BM7552" s="18" t="s">
        <v>2258</v>
      </c>
      <c r="BN7552" s="18" t="s">
        <v>729</v>
      </c>
      <c r="BO7552" s="18" t="s">
        <v>2998</v>
      </c>
      <c r="BU7552" s="18" t="s">
        <v>2258</v>
      </c>
      <c r="BV7552" s="18" t="s">
        <v>729</v>
      </c>
      <c r="BW7552" s="18" t="s">
        <v>2998</v>
      </c>
    </row>
    <row r="7553" spans="51:75" x14ac:dyDescent="0.3">
      <c r="AY7553" s="94" t="e">
        <f>VLOOKUP(C7553,#REF!, 2,FALSE)</f>
        <v>#REF!</v>
      </c>
      <c r="BM7553" s="18" t="s">
        <v>349</v>
      </c>
      <c r="BN7553" s="18" t="s">
        <v>628</v>
      </c>
      <c r="BO7553" s="18" t="s">
        <v>2998</v>
      </c>
      <c r="BU7553" s="18" t="s">
        <v>349</v>
      </c>
      <c r="BV7553" s="18" t="s">
        <v>628</v>
      </c>
      <c r="BW7553" s="18" t="s">
        <v>2998</v>
      </c>
    </row>
    <row r="7554" spans="51:75" x14ac:dyDescent="0.3">
      <c r="AY7554" s="94" t="e">
        <f>VLOOKUP(C7554,#REF!, 2,FALSE)</f>
        <v>#REF!</v>
      </c>
      <c r="BM7554" s="18" t="s">
        <v>13065</v>
      </c>
      <c r="BN7554" s="18" t="s">
        <v>3109</v>
      </c>
      <c r="BO7554" s="18" t="s">
        <v>2998</v>
      </c>
      <c r="BU7554" s="18" t="s">
        <v>13065</v>
      </c>
      <c r="BV7554" s="18" t="s">
        <v>3109</v>
      </c>
      <c r="BW7554" s="18" t="s">
        <v>2998</v>
      </c>
    </row>
    <row r="7555" spans="51:75" x14ac:dyDescent="0.3">
      <c r="AY7555" s="94" t="e">
        <f>VLOOKUP(C7555,#REF!, 2,FALSE)</f>
        <v>#REF!</v>
      </c>
      <c r="BM7555" s="18" t="s">
        <v>13066</v>
      </c>
      <c r="BN7555" s="18" t="s">
        <v>636</v>
      </c>
      <c r="BO7555" s="18" t="s">
        <v>2998</v>
      </c>
      <c r="BU7555" s="18" t="s">
        <v>13066</v>
      </c>
      <c r="BV7555" s="18" t="s">
        <v>636</v>
      </c>
      <c r="BW7555" s="18" t="s">
        <v>2998</v>
      </c>
    </row>
    <row r="7556" spans="51:75" x14ac:dyDescent="0.3">
      <c r="AY7556" s="94" t="e">
        <f>VLOOKUP(C7556,#REF!, 2,FALSE)</f>
        <v>#REF!</v>
      </c>
      <c r="BM7556" s="18" t="s">
        <v>13067</v>
      </c>
      <c r="BN7556" s="18" t="s">
        <v>3290</v>
      </c>
      <c r="BO7556" s="18" t="s">
        <v>2998</v>
      </c>
      <c r="BU7556" s="18" t="s">
        <v>13067</v>
      </c>
      <c r="BV7556" s="18" t="s">
        <v>3290</v>
      </c>
      <c r="BW7556" s="18" t="s">
        <v>2998</v>
      </c>
    </row>
    <row r="7557" spans="51:75" x14ac:dyDescent="0.3">
      <c r="AY7557" s="94" t="e">
        <f>VLOOKUP(C7557,#REF!, 2,FALSE)</f>
        <v>#REF!</v>
      </c>
      <c r="BM7557" s="18" t="s">
        <v>13068</v>
      </c>
      <c r="BN7557" s="18" t="s">
        <v>618</v>
      </c>
      <c r="BO7557" s="18" t="s">
        <v>2998</v>
      </c>
      <c r="BU7557" s="18" t="s">
        <v>13068</v>
      </c>
      <c r="BV7557" s="18" t="s">
        <v>618</v>
      </c>
      <c r="BW7557" s="18" t="s">
        <v>2998</v>
      </c>
    </row>
    <row r="7558" spans="51:75" x14ac:dyDescent="0.3">
      <c r="AY7558" s="94" t="e">
        <f>VLOOKUP(C7558,#REF!, 2,FALSE)</f>
        <v>#REF!</v>
      </c>
      <c r="BM7558" s="18" t="s">
        <v>13069</v>
      </c>
      <c r="BN7558" s="18" t="s">
        <v>709</v>
      </c>
      <c r="BO7558" s="18" t="s">
        <v>2998</v>
      </c>
      <c r="BU7558" s="18" t="s">
        <v>13069</v>
      </c>
      <c r="BV7558" s="18" t="s">
        <v>709</v>
      </c>
      <c r="BW7558" s="18" t="s">
        <v>2998</v>
      </c>
    </row>
    <row r="7559" spans="51:75" x14ac:dyDescent="0.3">
      <c r="AY7559" s="94" t="e">
        <f>VLOOKUP(C7559,#REF!, 2,FALSE)</f>
        <v>#REF!</v>
      </c>
      <c r="BM7559" s="18" t="s">
        <v>13070</v>
      </c>
      <c r="BN7559" s="18" t="s">
        <v>642</v>
      </c>
      <c r="BO7559" s="18" t="s">
        <v>2998</v>
      </c>
      <c r="BU7559" s="18" t="s">
        <v>13070</v>
      </c>
      <c r="BV7559" s="18" t="s">
        <v>642</v>
      </c>
      <c r="BW7559" s="18" t="s">
        <v>2998</v>
      </c>
    </row>
    <row r="7560" spans="51:75" x14ac:dyDescent="0.3">
      <c r="AY7560" s="94" t="e">
        <f>VLOOKUP(C7560,#REF!, 2,FALSE)</f>
        <v>#REF!</v>
      </c>
      <c r="BM7560" s="18" t="s">
        <v>13071</v>
      </c>
      <c r="BN7560" s="18" t="s">
        <v>709</v>
      </c>
      <c r="BO7560" s="18" t="s">
        <v>2998</v>
      </c>
      <c r="BU7560" s="18" t="s">
        <v>13071</v>
      </c>
      <c r="BV7560" s="18" t="s">
        <v>709</v>
      </c>
      <c r="BW7560" s="18" t="s">
        <v>2998</v>
      </c>
    </row>
    <row r="7561" spans="51:75" x14ac:dyDescent="0.3">
      <c r="AY7561" s="94" t="e">
        <f>VLOOKUP(C7561,#REF!, 2,FALSE)</f>
        <v>#REF!</v>
      </c>
      <c r="BM7561" s="18" t="s">
        <v>13073</v>
      </c>
      <c r="BN7561" s="18" t="s">
        <v>636</v>
      </c>
      <c r="BO7561" s="18" t="s">
        <v>2998</v>
      </c>
      <c r="BU7561" s="18" t="s">
        <v>13073</v>
      </c>
      <c r="BV7561" s="18" t="s">
        <v>636</v>
      </c>
      <c r="BW7561" s="18" t="s">
        <v>2998</v>
      </c>
    </row>
    <row r="7562" spans="51:75" x14ac:dyDescent="0.3">
      <c r="AY7562" s="94" t="e">
        <f>VLOOKUP(C7562,#REF!, 2,FALSE)</f>
        <v>#REF!</v>
      </c>
      <c r="BM7562" s="18" t="s">
        <v>13074</v>
      </c>
      <c r="BN7562" s="18" t="s">
        <v>628</v>
      </c>
      <c r="BO7562" s="18" t="s">
        <v>2998</v>
      </c>
      <c r="BU7562" s="18" t="s">
        <v>13074</v>
      </c>
      <c r="BV7562" s="18" t="s">
        <v>628</v>
      </c>
      <c r="BW7562" s="18" t="s">
        <v>2998</v>
      </c>
    </row>
    <row r="7563" spans="51:75" x14ac:dyDescent="0.3">
      <c r="AY7563" s="94" t="e">
        <f>VLOOKUP(C7563,#REF!, 2,FALSE)</f>
        <v>#REF!</v>
      </c>
      <c r="BM7563" s="18" t="s">
        <v>2259</v>
      </c>
      <c r="BN7563" s="18" t="s">
        <v>628</v>
      </c>
      <c r="BO7563" s="18" t="s">
        <v>2998</v>
      </c>
      <c r="BU7563" s="18" t="s">
        <v>2259</v>
      </c>
      <c r="BV7563" s="18" t="s">
        <v>628</v>
      </c>
      <c r="BW7563" s="18" t="s">
        <v>2998</v>
      </c>
    </row>
    <row r="7564" spans="51:75" x14ac:dyDescent="0.3">
      <c r="AY7564" s="94" t="e">
        <f>VLOOKUP(C7564,#REF!, 2,FALSE)</f>
        <v>#REF!</v>
      </c>
      <c r="BM7564" s="18" t="s">
        <v>13075</v>
      </c>
      <c r="BN7564" s="18" t="s">
        <v>3021</v>
      </c>
      <c r="BO7564" s="18" t="s">
        <v>1626</v>
      </c>
      <c r="BU7564" s="18" t="s">
        <v>13075</v>
      </c>
      <c r="BV7564" s="18" t="s">
        <v>3021</v>
      </c>
      <c r="BW7564" s="18" t="s">
        <v>1626</v>
      </c>
    </row>
    <row r="7565" spans="51:75" x14ac:dyDescent="0.3">
      <c r="AY7565" s="94" t="e">
        <f>VLOOKUP(C7565,#REF!, 2,FALSE)</f>
        <v>#REF!</v>
      </c>
      <c r="BM7565" s="18" t="s">
        <v>13076</v>
      </c>
      <c r="BN7565" s="18" t="s">
        <v>17081</v>
      </c>
      <c r="BO7565" s="18" t="s">
        <v>782</v>
      </c>
      <c r="BU7565" s="18" t="s">
        <v>13076</v>
      </c>
      <c r="BV7565" s="18" t="s">
        <v>17081</v>
      </c>
      <c r="BW7565" s="18" t="s">
        <v>782</v>
      </c>
    </row>
    <row r="7566" spans="51:75" x14ac:dyDescent="0.3">
      <c r="AY7566" s="94" t="e">
        <f>VLOOKUP(C7566,#REF!, 2,FALSE)</f>
        <v>#REF!</v>
      </c>
      <c r="BM7566" s="18" t="s">
        <v>13077</v>
      </c>
      <c r="BN7566" s="18" t="s">
        <v>642</v>
      </c>
      <c r="BO7566" s="18" t="s">
        <v>13078</v>
      </c>
      <c r="BU7566" s="18" t="s">
        <v>13077</v>
      </c>
      <c r="BV7566" s="18" t="s">
        <v>642</v>
      </c>
      <c r="BW7566" s="18" t="s">
        <v>13078</v>
      </c>
    </row>
    <row r="7567" spans="51:75" x14ac:dyDescent="0.3">
      <c r="AY7567" s="94" t="e">
        <f>VLOOKUP(C7567,#REF!, 2,FALSE)</f>
        <v>#REF!</v>
      </c>
      <c r="BM7567" s="18" t="s">
        <v>13079</v>
      </c>
      <c r="BN7567" s="18" t="s">
        <v>3021</v>
      </c>
      <c r="BO7567" s="18" t="s">
        <v>8723</v>
      </c>
      <c r="BU7567" s="18" t="s">
        <v>13079</v>
      </c>
      <c r="BV7567" s="18" t="s">
        <v>3021</v>
      </c>
      <c r="BW7567" s="18" t="s">
        <v>8723</v>
      </c>
    </row>
    <row r="7568" spans="51:75" x14ac:dyDescent="0.3">
      <c r="AY7568" s="94" t="e">
        <f>VLOOKUP(C7568,#REF!, 2,FALSE)</f>
        <v>#REF!</v>
      </c>
      <c r="BM7568" s="18" t="s">
        <v>13080</v>
      </c>
      <c r="BN7568" s="18" t="s">
        <v>3290</v>
      </c>
      <c r="BO7568" s="18" t="s">
        <v>782</v>
      </c>
      <c r="BU7568" s="18" t="s">
        <v>13080</v>
      </c>
      <c r="BV7568" s="18" t="s">
        <v>3290</v>
      </c>
      <c r="BW7568" s="18" t="s">
        <v>782</v>
      </c>
    </row>
    <row r="7569" spans="51:75" x14ac:dyDescent="0.3">
      <c r="AY7569" s="94" t="e">
        <f>VLOOKUP(C7569,#REF!, 2,FALSE)</f>
        <v>#REF!</v>
      </c>
      <c r="BM7569" s="18" t="s">
        <v>13081</v>
      </c>
      <c r="BN7569" s="18" t="s">
        <v>17081</v>
      </c>
      <c r="BO7569" s="18" t="s">
        <v>867</v>
      </c>
      <c r="BU7569" s="18" t="s">
        <v>13081</v>
      </c>
      <c r="BV7569" s="18" t="s">
        <v>17081</v>
      </c>
      <c r="BW7569" s="18" t="s">
        <v>867</v>
      </c>
    </row>
    <row r="7570" spans="51:75" x14ac:dyDescent="0.3">
      <c r="AY7570" s="94" t="e">
        <f>VLOOKUP(C7570,#REF!, 2,FALSE)</f>
        <v>#REF!</v>
      </c>
      <c r="BM7570" s="18" t="s">
        <v>13082</v>
      </c>
      <c r="BN7570" s="18" t="s">
        <v>17081</v>
      </c>
      <c r="BO7570" s="18" t="s">
        <v>2832</v>
      </c>
      <c r="BU7570" s="18" t="s">
        <v>13082</v>
      </c>
      <c r="BV7570" s="18" t="s">
        <v>17081</v>
      </c>
      <c r="BW7570" s="18" t="s">
        <v>2832</v>
      </c>
    </row>
    <row r="7571" spans="51:75" x14ac:dyDescent="0.3">
      <c r="AY7571" s="94" t="e">
        <f>VLOOKUP(C7571,#REF!, 2,FALSE)</f>
        <v>#REF!</v>
      </c>
      <c r="BM7571" s="18" t="s">
        <v>13083</v>
      </c>
      <c r="BN7571" s="18" t="s">
        <v>17081</v>
      </c>
      <c r="BO7571" s="18" t="s">
        <v>782</v>
      </c>
      <c r="BU7571" s="18" t="s">
        <v>13083</v>
      </c>
      <c r="BV7571" s="18" t="s">
        <v>17081</v>
      </c>
      <c r="BW7571" s="18" t="s">
        <v>782</v>
      </c>
    </row>
    <row r="7572" spans="51:75" x14ac:dyDescent="0.3">
      <c r="AY7572" s="94" t="e">
        <f>VLOOKUP(C7572,#REF!, 2,FALSE)</f>
        <v>#REF!</v>
      </c>
      <c r="BM7572" s="18" t="s">
        <v>13084</v>
      </c>
      <c r="BN7572" s="18" t="s">
        <v>3021</v>
      </c>
      <c r="BO7572" s="18" t="s">
        <v>3919</v>
      </c>
      <c r="BU7572" s="18" t="s">
        <v>13084</v>
      </c>
      <c r="BV7572" s="18" t="s">
        <v>3021</v>
      </c>
      <c r="BW7572" s="18" t="s">
        <v>3919</v>
      </c>
    </row>
    <row r="7573" spans="51:75" x14ac:dyDescent="0.3">
      <c r="AY7573" s="94" t="e">
        <f>VLOOKUP(C7573,#REF!, 2,FALSE)</f>
        <v>#REF!</v>
      </c>
      <c r="BM7573" s="18" t="s">
        <v>13085</v>
      </c>
      <c r="BN7573" s="18" t="s">
        <v>17081</v>
      </c>
      <c r="BO7573" s="18" t="s">
        <v>782</v>
      </c>
      <c r="BU7573" s="18" t="s">
        <v>13085</v>
      </c>
      <c r="BV7573" s="18" t="s">
        <v>17081</v>
      </c>
      <c r="BW7573" s="18" t="s">
        <v>782</v>
      </c>
    </row>
    <row r="7574" spans="51:75" x14ac:dyDescent="0.3">
      <c r="AY7574" s="94" t="e">
        <f>VLOOKUP(C7574,#REF!, 2,FALSE)</f>
        <v>#REF!</v>
      </c>
      <c r="BM7574" s="18" t="s">
        <v>13086</v>
      </c>
      <c r="BN7574" s="18" t="s">
        <v>787</v>
      </c>
      <c r="BO7574" s="18" t="s">
        <v>2998</v>
      </c>
      <c r="BU7574" s="18" t="s">
        <v>13086</v>
      </c>
      <c r="BV7574" s="18" t="s">
        <v>787</v>
      </c>
      <c r="BW7574" s="18" t="s">
        <v>2998</v>
      </c>
    </row>
    <row r="7575" spans="51:75" x14ac:dyDescent="0.3">
      <c r="AY7575" s="94" t="e">
        <f>VLOOKUP(C7575,#REF!, 2,FALSE)</f>
        <v>#REF!</v>
      </c>
      <c r="BM7575" s="18" t="s">
        <v>2260</v>
      </c>
      <c r="BN7575" s="18" t="s">
        <v>17081</v>
      </c>
      <c r="BO7575" s="18" t="s">
        <v>1208</v>
      </c>
      <c r="BU7575" s="18" t="s">
        <v>2260</v>
      </c>
      <c r="BV7575" s="18" t="s">
        <v>17081</v>
      </c>
      <c r="BW7575" s="18" t="s">
        <v>1208</v>
      </c>
    </row>
    <row r="7576" spans="51:75" x14ac:dyDescent="0.3">
      <c r="AY7576" s="94" t="e">
        <f>VLOOKUP(C7576,#REF!, 2,FALSE)</f>
        <v>#REF!</v>
      </c>
      <c r="BM7576" s="18" t="s">
        <v>13087</v>
      </c>
      <c r="BN7576" s="18" t="s">
        <v>17081</v>
      </c>
      <c r="BO7576" s="18" t="s">
        <v>2998</v>
      </c>
      <c r="BU7576" s="18" t="s">
        <v>13087</v>
      </c>
      <c r="BV7576" s="18" t="s">
        <v>17081</v>
      </c>
      <c r="BW7576" s="18" t="s">
        <v>2998</v>
      </c>
    </row>
    <row r="7577" spans="51:75" x14ac:dyDescent="0.3">
      <c r="AY7577" s="94" t="e">
        <f>VLOOKUP(C7577,#REF!, 2,FALSE)</f>
        <v>#REF!</v>
      </c>
      <c r="BM7577" s="18" t="s">
        <v>13088</v>
      </c>
      <c r="BN7577" s="18" t="s">
        <v>3021</v>
      </c>
      <c r="BO7577" s="18" t="s">
        <v>5856</v>
      </c>
      <c r="BU7577" s="18" t="s">
        <v>13088</v>
      </c>
      <c r="BV7577" s="18" t="s">
        <v>3021</v>
      </c>
      <c r="BW7577" s="18" t="s">
        <v>5856</v>
      </c>
    </row>
    <row r="7578" spans="51:75" x14ac:dyDescent="0.3">
      <c r="AY7578" s="94" t="e">
        <f>VLOOKUP(C7578,#REF!, 2,FALSE)</f>
        <v>#REF!</v>
      </c>
      <c r="BM7578" s="18" t="s">
        <v>2261</v>
      </c>
      <c r="BN7578" s="18" t="s">
        <v>3122</v>
      </c>
      <c r="BO7578" s="18" t="s">
        <v>719</v>
      </c>
      <c r="BU7578" s="18" t="s">
        <v>2261</v>
      </c>
      <c r="BV7578" s="18" t="s">
        <v>3122</v>
      </c>
      <c r="BW7578" s="18" t="s">
        <v>719</v>
      </c>
    </row>
    <row r="7579" spans="51:75" x14ac:dyDescent="0.3">
      <c r="AY7579" s="94" t="e">
        <f>VLOOKUP(C7579,#REF!, 2,FALSE)</f>
        <v>#REF!</v>
      </c>
      <c r="BM7579" s="18" t="s">
        <v>13089</v>
      </c>
      <c r="BN7579" s="18" t="s">
        <v>3290</v>
      </c>
      <c r="BO7579" s="18" t="s">
        <v>2998</v>
      </c>
      <c r="BU7579" s="18" t="s">
        <v>13089</v>
      </c>
      <c r="BV7579" s="18" t="s">
        <v>3290</v>
      </c>
      <c r="BW7579" s="18" t="s">
        <v>2998</v>
      </c>
    </row>
    <row r="7580" spans="51:75" x14ac:dyDescent="0.3">
      <c r="AY7580" s="94" t="e">
        <f>VLOOKUP(C7580,#REF!, 2,FALSE)</f>
        <v>#REF!</v>
      </c>
      <c r="BM7580" s="18" t="s">
        <v>13090</v>
      </c>
      <c r="BN7580" s="18" t="s">
        <v>935</v>
      </c>
      <c r="BO7580" s="18" t="s">
        <v>1973</v>
      </c>
      <c r="BU7580" s="18" t="s">
        <v>13090</v>
      </c>
      <c r="BV7580" s="18" t="s">
        <v>935</v>
      </c>
      <c r="BW7580" s="18" t="s">
        <v>1973</v>
      </c>
    </row>
    <row r="7581" spans="51:75" x14ac:dyDescent="0.3">
      <c r="AY7581" s="94" t="e">
        <f>VLOOKUP(C7581,#REF!, 2,FALSE)</f>
        <v>#REF!</v>
      </c>
      <c r="BM7581" s="18" t="s">
        <v>2262</v>
      </c>
      <c r="BN7581" s="18" t="s">
        <v>667</v>
      </c>
      <c r="BO7581" s="18" t="s">
        <v>1095</v>
      </c>
      <c r="BU7581" s="18" t="s">
        <v>2262</v>
      </c>
      <c r="BV7581" s="18" t="s">
        <v>667</v>
      </c>
      <c r="BW7581" s="18" t="s">
        <v>1095</v>
      </c>
    </row>
    <row r="7582" spans="51:75" x14ac:dyDescent="0.3">
      <c r="AY7582" s="94" t="e">
        <f>VLOOKUP(C7582,#REF!, 2,FALSE)</f>
        <v>#REF!</v>
      </c>
      <c r="BM7582" s="18" t="s">
        <v>13091</v>
      </c>
      <c r="BN7582" s="18" t="s">
        <v>17081</v>
      </c>
      <c r="BO7582" s="18" t="s">
        <v>13092</v>
      </c>
      <c r="BU7582" s="18" t="s">
        <v>13091</v>
      </c>
      <c r="BV7582" s="18" t="s">
        <v>17081</v>
      </c>
      <c r="BW7582" s="18" t="s">
        <v>13092</v>
      </c>
    </row>
    <row r="7583" spans="51:75" x14ac:dyDescent="0.3">
      <c r="AY7583" s="94" t="e">
        <f>VLOOKUP(C7583,#REF!, 2,FALSE)</f>
        <v>#REF!</v>
      </c>
      <c r="BM7583" s="18" t="s">
        <v>13093</v>
      </c>
      <c r="BN7583" s="18" t="s">
        <v>709</v>
      </c>
      <c r="BO7583" s="18" t="s">
        <v>2998</v>
      </c>
      <c r="BU7583" s="18" t="s">
        <v>13093</v>
      </c>
      <c r="BV7583" s="18" t="s">
        <v>709</v>
      </c>
      <c r="BW7583" s="18" t="s">
        <v>2998</v>
      </c>
    </row>
    <row r="7584" spans="51:75" x14ac:dyDescent="0.3">
      <c r="AY7584" s="94" t="e">
        <f>VLOOKUP(C7584,#REF!, 2,FALSE)</f>
        <v>#REF!</v>
      </c>
      <c r="BM7584" s="18" t="s">
        <v>13094</v>
      </c>
      <c r="BN7584" s="18" t="s">
        <v>17081</v>
      </c>
      <c r="BO7584" s="18" t="s">
        <v>2998</v>
      </c>
      <c r="BU7584" s="18" t="s">
        <v>13094</v>
      </c>
      <c r="BV7584" s="18" t="s">
        <v>17081</v>
      </c>
      <c r="BW7584" s="18" t="s">
        <v>2998</v>
      </c>
    </row>
    <row r="7585" spans="51:75" x14ac:dyDescent="0.3">
      <c r="AY7585" s="94" t="e">
        <f>VLOOKUP(C7585,#REF!, 2,FALSE)</f>
        <v>#REF!</v>
      </c>
      <c r="BM7585" s="18" t="s">
        <v>13095</v>
      </c>
      <c r="BN7585" s="18" t="s">
        <v>17081</v>
      </c>
      <c r="BO7585" s="18" t="s">
        <v>11142</v>
      </c>
      <c r="BU7585" s="18" t="s">
        <v>13095</v>
      </c>
      <c r="BV7585" s="18" t="s">
        <v>17081</v>
      </c>
      <c r="BW7585" s="18" t="s">
        <v>11142</v>
      </c>
    </row>
    <row r="7586" spans="51:75" x14ac:dyDescent="0.3">
      <c r="AY7586" s="94" t="e">
        <f>VLOOKUP(C7586,#REF!, 2,FALSE)</f>
        <v>#REF!</v>
      </c>
      <c r="BM7586" s="18" t="s">
        <v>13096</v>
      </c>
      <c r="BN7586" s="18" t="s">
        <v>17081</v>
      </c>
      <c r="BO7586" s="18" t="s">
        <v>2998</v>
      </c>
      <c r="BU7586" s="18" t="s">
        <v>13096</v>
      </c>
      <c r="BV7586" s="18" t="s">
        <v>17081</v>
      </c>
      <c r="BW7586" s="18" t="s">
        <v>2998</v>
      </c>
    </row>
    <row r="7587" spans="51:75" x14ac:dyDescent="0.3">
      <c r="AY7587" s="94" t="e">
        <f>VLOOKUP(C7587,#REF!, 2,FALSE)</f>
        <v>#REF!</v>
      </c>
      <c r="BM7587" s="18" t="s">
        <v>13097</v>
      </c>
      <c r="BN7587" s="18" t="s">
        <v>17081</v>
      </c>
      <c r="BO7587" s="18" t="s">
        <v>13098</v>
      </c>
      <c r="BU7587" s="18" t="s">
        <v>13097</v>
      </c>
      <c r="BV7587" s="18" t="s">
        <v>17081</v>
      </c>
      <c r="BW7587" s="18" t="s">
        <v>13098</v>
      </c>
    </row>
    <row r="7588" spans="51:75" x14ac:dyDescent="0.3">
      <c r="AY7588" s="94" t="e">
        <f>VLOOKUP(C7588,#REF!, 2,FALSE)</f>
        <v>#REF!</v>
      </c>
      <c r="BM7588" s="18" t="s">
        <v>13099</v>
      </c>
      <c r="BN7588" s="18" t="s">
        <v>664</v>
      </c>
      <c r="BO7588" s="18" t="s">
        <v>10530</v>
      </c>
      <c r="BU7588" s="18" t="s">
        <v>13099</v>
      </c>
      <c r="BV7588" s="18" t="s">
        <v>664</v>
      </c>
      <c r="BW7588" s="18" t="s">
        <v>10530</v>
      </c>
    </row>
    <row r="7589" spans="51:75" x14ac:dyDescent="0.3">
      <c r="AY7589" s="94" t="e">
        <f>VLOOKUP(C7589,#REF!, 2,FALSE)</f>
        <v>#REF!</v>
      </c>
      <c r="BM7589" s="18" t="s">
        <v>13100</v>
      </c>
      <c r="BN7589" s="18" t="s">
        <v>17081</v>
      </c>
      <c r="BO7589" s="18" t="s">
        <v>7341</v>
      </c>
      <c r="BU7589" s="18" t="s">
        <v>13100</v>
      </c>
      <c r="BV7589" s="18" t="s">
        <v>17081</v>
      </c>
      <c r="BW7589" s="18" t="s">
        <v>7341</v>
      </c>
    </row>
    <row r="7590" spans="51:75" x14ac:dyDescent="0.3">
      <c r="AY7590" s="94" t="e">
        <f>VLOOKUP(C7590,#REF!, 2,FALSE)</f>
        <v>#REF!</v>
      </c>
      <c r="BM7590" s="18" t="s">
        <v>13101</v>
      </c>
      <c r="BN7590" s="18" t="s">
        <v>17081</v>
      </c>
      <c r="BO7590" s="18" t="s">
        <v>2998</v>
      </c>
      <c r="BU7590" s="18" t="s">
        <v>13101</v>
      </c>
      <c r="BV7590" s="18" t="s">
        <v>17081</v>
      </c>
      <c r="BW7590" s="18" t="s">
        <v>2998</v>
      </c>
    </row>
    <row r="7591" spans="51:75" x14ac:dyDescent="0.3">
      <c r="AY7591" s="94" t="e">
        <f>VLOOKUP(C7591,#REF!, 2,FALSE)</f>
        <v>#REF!</v>
      </c>
      <c r="BM7591" s="18" t="s">
        <v>13102</v>
      </c>
      <c r="BN7591" s="18" t="s">
        <v>2998</v>
      </c>
      <c r="BO7591" s="18" t="s">
        <v>2310</v>
      </c>
      <c r="BU7591" s="18" t="s">
        <v>13102</v>
      </c>
      <c r="BV7591" s="18" t="s">
        <v>2998</v>
      </c>
      <c r="BW7591" s="18" t="s">
        <v>2310</v>
      </c>
    </row>
    <row r="7592" spans="51:75" x14ac:dyDescent="0.3">
      <c r="AY7592" s="94" t="e">
        <f>VLOOKUP(C7592,#REF!, 2,FALSE)</f>
        <v>#REF!</v>
      </c>
      <c r="BM7592" s="18" t="s">
        <v>13103</v>
      </c>
      <c r="BN7592" s="18" t="s">
        <v>17081</v>
      </c>
      <c r="BO7592" s="18" t="s">
        <v>782</v>
      </c>
      <c r="BU7592" s="18" t="s">
        <v>13103</v>
      </c>
      <c r="BV7592" s="18" t="s">
        <v>17081</v>
      </c>
      <c r="BW7592" s="18" t="s">
        <v>782</v>
      </c>
    </row>
    <row r="7593" spans="51:75" x14ac:dyDescent="0.3">
      <c r="AY7593" s="94" t="e">
        <f>VLOOKUP(C7593,#REF!, 2,FALSE)</f>
        <v>#REF!</v>
      </c>
      <c r="BM7593" s="18" t="s">
        <v>13104</v>
      </c>
      <c r="BN7593" s="18" t="s">
        <v>1282</v>
      </c>
      <c r="BO7593" s="18" t="s">
        <v>8954</v>
      </c>
      <c r="BU7593" s="18" t="s">
        <v>13104</v>
      </c>
      <c r="BV7593" s="18" t="s">
        <v>1282</v>
      </c>
      <c r="BW7593" s="18" t="s">
        <v>8954</v>
      </c>
    </row>
    <row r="7594" spans="51:75" x14ac:dyDescent="0.3">
      <c r="AY7594" s="94" t="e">
        <f>VLOOKUP(C7594,#REF!, 2,FALSE)</f>
        <v>#REF!</v>
      </c>
      <c r="BM7594" s="18" t="s">
        <v>13105</v>
      </c>
      <c r="BN7594" s="18" t="s">
        <v>792</v>
      </c>
      <c r="BO7594" s="18" t="s">
        <v>12087</v>
      </c>
      <c r="BU7594" s="18" t="s">
        <v>13105</v>
      </c>
      <c r="BV7594" s="18" t="s">
        <v>792</v>
      </c>
      <c r="BW7594" s="18" t="s">
        <v>12087</v>
      </c>
    </row>
    <row r="7595" spans="51:75" x14ac:dyDescent="0.3">
      <c r="AY7595" s="94" t="e">
        <f>VLOOKUP(C7595,#REF!, 2,FALSE)</f>
        <v>#REF!</v>
      </c>
      <c r="BM7595" s="18" t="s">
        <v>13106</v>
      </c>
      <c r="BN7595" s="18" t="s">
        <v>17081</v>
      </c>
      <c r="BO7595" s="18" t="s">
        <v>13107</v>
      </c>
      <c r="BU7595" s="18" t="s">
        <v>13106</v>
      </c>
      <c r="BV7595" s="18" t="s">
        <v>17081</v>
      </c>
      <c r="BW7595" s="18" t="s">
        <v>13107</v>
      </c>
    </row>
    <row r="7596" spans="51:75" x14ac:dyDescent="0.3">
      <c r="AY7596" s="94" t="e">
        <f>VLOOKUP(C7596,#REF!, 2,FALSE)</f>
        <v>#REF!</v>
      </c>
      <c r="BM7596" s="18" t="s">
        <v>345</v>
      </c>
      <c r="BN7596" s="18" t="s">
        <v>17081</v>
      </c>
      <c r="BO7596" s="18" t="s">
        <v>3438</v>
      </c>
      <c r="BU7596" s="18" t="s">
        <v>345</v>
      </c>
      <c r="BV7596" s="18" t="s">
        <v>17081</v>
      </c>
      <c r="BW7596" s="18" t="s">
        <v>3438</v>
      </c>
    </row>
    <row r="7597" spans="51:75" x14ac:dyDescent="0.3">
      <c r="AY7597" s="94" t="e">
        <f>VLOOKUP(C7597,#REF!, 2,FALSE)</f>
        <v>#REF!</v>
      </c>
      <c r="BM7597" s="18" t="s">
        <v>13108</v>
      </c>
      <c r="BN7597" s="18" t="s">
        <v>3021</v>
      </c>
      <c r="BO7597" s="18" t="s">
        <v>3423</v>
      </c>
      <c r="BU7597" s="18" t="s">
        <v>13108</v>
      </c>
      <c r="BV7597" s="18" t="s">
        <v>3021</v>
      </c>
      <c r="BW7597" s="18" t="s">
        <v>3423</v>
      </c>
    </row>
    <row r="7598" spans="51:75" x14ac:dyDescent="0.3">
      <c r="AY7598" s="94" t="e">
        <f>VLOOKUP(C7598,#REF!, 2,FALSE)</f>
        <v>#REF!</v>
      </c>
      <c r="BM7598" s="18" t="s">
        <v>13110</v>
      </c>
      <c r="BN7598" s="18" t="s">
        <v>3231</v>
      </c>
      <c r="BO7598" s="18" t="s">
        <v>10630</v>
      </c>
      <c r="BU7598" s="18" t="s">
        <v>13110</v>
      </c>
      <c r="BV7598" s="18" t="s">
        <v>3231</v>
      </c>
      <c r="BW7598" s="18" t="s">
        <v>10630</v>
      </c>
    </row>
    <row r="7599" spans="51:75" x14ac:dyDescent="0.3">
      <c r="AY7599" s="94" t="e">
        <f>VLOOKUP(C7599,#REF!, 2,FALSE)</f>
        <v>#REF!</v>
      </c>
      <c r="BM7599" s="18" t="s">
        <v>2264</v>
      </c>
      <c r="BN7599" s="18" t="s">
        <v>2998</v>
      </c>
      <c r="BO7599" s="18" t="s">
        <v>2998</v>
      </c>
      <c r="BU7599" s="18" t="s">
        <v>2264</v>
      </c>
      <c r="BV7599" s="18" t="s">
        <v>2998</v>
      </c>
      <c r="BW7599" s="18" t="s">
        <v>2998</v>
      </c>
    </row>
    <row r="7600" spans="51:75" x14ac:dyDescent="0.3">
      <c r="AY7600" s="94" t="e">
        <f>VLOOKUP(C7600,#REF!, 2,FALSE)</f>
        <v>#REF!</v>
      </c>
      <c r="BM7600" s="18" t="s">
        <v>2265</v>
      </c>
      <c r="BN7600" s="18" t="s">
        <v>621</v>
      </c>
      <c r="BO7600" s="18" t="s">
        <v>1139</v>
      </c>
      <c r="BU7600" s="18" t="s">
        <v>2265</v>
      </c>
      <c r="BV7600" s="18" t="s">
        <v>621</v>
      </c>
      <c r="BW7600" s="18" t="s">
        <v>1139</v>
      </c>
    </row>
    <row r="7601" spans="51:75" x14ac:dyDescent="0.3">
      <c r="AY7601" s="94" t="e">
        <f>VLOOKUP(C7601,#REF!, 2,FALSE)</f>
        <v>#REF!</v>
      </c>
      <c r="BM7601" s="18" t="s">
        <v>13111</v>
      </c>
      <c r="BN7601" s="18" t="s">
        <v>17081</v>
      </c>
      <c r="BO7601" s="18" t="s">
        <v>13113</v>
      </c>
      <c r="BU7601" s="18" t="s">
        <v>13111</v>
      </c>
      <c r="BV7601" s="18" t="s">
        <v>17081</v>
      </c>
      <c r="BW7601" s="18" t="s">
        <v>13113</v>
      </c>
    </row>
    <row r="7602" spans="51:75" x14ac:dyDescent="0.3">
      <c r="AY7602" s="94" t="e">
        <f>VLOOKUP(C7602,#REF!, 2,FALSE)</f>
        <v>#REF!</v>
      </c>
      <c r="BM7602" s="18" t="s">
        <v>13114</v>
      </c>
      <c r="BN7602" s="18" t="s">
        <v>17081</v>
      </c>
      <c r="BO7602" s="18" t="s">
        <v>13115</v>
      </c>
      <c r="BU7602" s="18" t="s">
        <v>13114</v>
      </c>
      <c r="BV7602" s="18" t="s">
        <v>17081</v>
      </c>
      <c r="BW7602" s="18" t="s">
        <v>13115</v>
      </c>
    </row>
    <row r="7603" spans="51:75" x14ac:dyDescent="0.3">
      <c r="AY7603" s="94" t="e">
        <f>VLOOKUP(C7603,#REF!, 2,FALSE)</f>
        <v>#REF!</v>
      </c>
      <c r="BM7603" s="18" t="s">
        <v>13116</v>
      </c>
      <c r="BN7603" s="18" t="s">
        <v>17081</v>
      </c>
      <c r="BO7603" s="18" t="s">
        <v>2559</v>
      </c>
      <c r="BU7603" s="18" t="s">
        <v>13116</v>
      </c>
      <c r="BV7603" s="18" t="s">
        <v>17081</v>
      </c>
      <c r="BW7603" s="18" t="s">
        <v>2559</v>
      </c>
    </row>
    <row r="7604" spans="51:75" x14ac:dyDescent="0.3">
      <c r="AY7604" s="94" t="e">
        <f>VLOOKUP(C7604,#REF!, 2,FALSE)</f>
        <v>#REF!</v>
      </c>
      <c r="BM7604" s="18" t="s">
        <v>13117</v>
      </c>
      <c r="BN7604" s="18" t="s">
        <v>17081</v>
      </c>
      <c r="BO7604" s="18" t="s">
        <v>13118</v>
      </c>
      <c r="BU7604" s="18" t="s">
        <v>13117</v>
      </c>
      <c r="BV7604" s="18" t="s">
        <v>17081</v>
      </c>
      <c r="BW7604" s="18" t="s">
        <v>13118</v>
      </c>
    </row>
    <row r="7605" spans="51:75" x14ac:dyDescent="0.3">
      <c r="AY7605" s="94" t="e">
        <f>VLOOKUP(C7605,#REF!, 2,FALSE)</f>
        <v>#REF!</v>
      </c>
      <c r="BM7605" s="18" t="s">
        <v>13119</v>
      </c>
      <c r="BN7605" s="18" t="s">
        <v>2998</v>
      </c>
      <c r="BO7605" s="18" t="s">
        <v>782</v>
      </c>
      <c r="BU7605" s="18" t="s">
        <v>13119</v>
      </c>
      <c r="BV7605" s="18" t="s">
        <v>2998</v>
      </c>
      <c r="BW7605" s="18" t="s">
        <v>782</v>
      </c>
    </row>
    <row r="7606" spans="51:75" x14ac:dyDescent="0.3">
      <c r="AY7606" s="94" t="e">
        <f>VLOOKUP(C7606,#REF!, 2,FALSE)</f>
        <v>#REF!</v>
      </c>
      <c r="BM7606" s="18" t="s">
        <v>13120</v>
      </c>
      <c r="BN7606" s="18" t="s">
        <v>672</v>
      </c>
      <c r="BO7606" s="18" t="s">
        <v>7179</v>
      </c>
      <c r="BU7606" s="18" t="s">
        <v>13120</v>
      </c>
      <c r="BV7606" s="18" t="s">
        <v>672</v>
      </c>
      <c r="BW7606" s="18" t="s">
        <v>7179</v>
      </c>
    </row>
    <row r="7607" spans="51:75" x14ac:dyDescent="0.3">
      <c r="AY7607" s="94" t="e">
        <f>VLOOKUP(C7607,#REF!, 2,FALSE)</f>
        <v>#REF!</v>
      </c>
      <c r="BM7607" s="18" t="s">
        <v>13121</v>
      </c>
      <c r="BN7607" s="18" t="s">
        <v>864</v>
      </c>
      <c r="BO7607" s="18" t="s">
        <v>10907</v>
      </c>
      <c r="BU7607" s="18" t="s">
        <v>13121</v>
      </c>
      <c r="BV7607" s="18" t="s">
        <v>864</v>
      </c>
      <c r="BW7607" s="18" t="s">
        <v>10907</v>
      </c>
    </row>
    <row r="7608" spans="51:75" x14ac:dyDescent="0.3">
      <c r="AY7608" s="94" t="e">
        <f>VLOOKUP(C7608,#REF!, 2,FALSE)</f>
        <v>#REF!</v>
      </c>
      <c r="BM7608" s="18" t="s">
        <v>2266</v>
      </c>
      <c r="BN7608" s="18" t="s">
        <v>17081</v>
      </c>
      <c r="BO7608" s="18" t="s">
        <v>2409</v>
      </c>
      <c r="BU7608" s="18" t="s">
        <v>2266</v>
      </c>
      <c r="BV7608" s="18" t="s">
        <v>17081</v>
      </c>
      <c r="BW7608" s="18" t="s">
        <v>2409</v>
      </c>
    </row>
    <row r="7609" spans="51:75" x14ac:dyDescent="0.3">
      <c r="AY7609" s="94" t="e">
        <f>VLOOKUP(C7609,#REF!, 2,FALSE)</f>
        <v>#REF!</v>
      </c>
      <c r="BM7609" s="18" t="s">
        <v>2267</v>
      </c>
      <c r="BN7609" s="18" t="s">
        <v>742</v>
      </c>
      <c r="BO7609" s="18" t="s">
        <v>2998</v>
      </c>
      <c r="BU7609" s="18" t="s">
        <v>2267</v>
      </c>
      <c r="BV7609" s="18" t="s">
        <v>742</v>
      </c>
      <c r="BW7609" s="18" t="s">
        <v>2998</v>
      </c>
    </row>
    <row r="7610" spans="51:75" x14ac:dyDescent="0.3">
      <c r="AY7610" s="94" t="e">
        <f>VLOOKUP(C7610,#REF!, 2,FALSE)</f>
        <v>#REF!</v>
      </c>
      <c r="BM7610" s="18" t="s">
        <v>13122</v>
      </c>
      <c r="BN7610" s="18" t="s">
        <v>3021</v>
      </c>
      <c r="BO7610" s="18" t="s">
        <v>2998</v>
      </c>
      <c r="BU7610" s="18" t="s">
        <v>13122</v>
      </c>
      <c r="BV7610" s="18" t="s">
        <v>3021</v>
      </c>
      <c r="BW7610" s="18" t="s">
        <v>2998</v>
      </c>
    </row>
    <row r="7611" spans="51:75" x14ac:dyDescent="0.3">
      <c r="AY7611" s="94" t="e">
        <f>VLOOKUP(C7611,#REF!, 2,FALSE)</f>
        <v>#REF!</v>
      </c>
      <c r="BM7611" s="18" t="s">
        <v>13123</v>
      </c>
      <c r="BN7611" s="18" t="s">
        <v>624</v>
      </c>
      <c r="BO7611" s="18" t="s">
        <v>2998</v>
      </c>
      <c r="BU7611" s="18" t="s">
        <v>13123</v>
      </c>
      <c r="BV7611" s="18" t="s">
        <v>624</v>
      </c>
      <c r="BW7611" s="18" t="s">
        <v>2998</v>
      </c>
    </row>
    <row r="7612" spans="51:75" x14ac:dyDescent="0.3">
      <c r="AY7612" s="94" t="e">
        <f>VLOOKUP(C7612,#REF!, 2,FALSE)</f>
        <v>#REF!</v>
      </c>
      <c r="BM7612" s="18" t="s">
        <v>13124</v>
      </c>
      <c r="BN7612" s="18" t="s">
        <v>3290</v>
      </c>
      <c r="BO7612" s="18" t="s">
        <v>1607</v>
      </c>
      <c r="BU7612" s="18" t="s">
        <v>13124</v>
      </c>
      <c r="BV7612" s="18" t="s">
        <v>3290</v>
      </c>
      <c r="BW7612" s="18" t="s">
        <v>1607</v>
      </c>
    </row>
    <row r="7613" spans="51:75" x14ac:dyDescent="0.3">
      <c r="AY7613" s="94" t="e">
        <f>VLOOKUP(C7613,#REF!, 2,FALSE)</f>
        <v>#REF!</v>
      </c>
      <c r="BM7613" s="18" t="s">
        <v>13125</v>
      </c>
      <c r="BN7613" s="18" t="s">
        <v>624</v>
      </c>
      <c r="BO7613" s="18" t="s">
        <v>2998</v>
      </c>
      <c r="BU7613" s="18" t="s">
        <v>13125</v>
      </c>
      <c r="BV7613" s="18" t="s">
        <v>624</v>
      </c>
      <c r="BW7613" s="18" t="s">
        <v>2998</v>
      </c>
    </row>
    <row r="7614" spans="51:75" x14ac:dyDescent="0.3">
      <c r="AY7614" s="94" t="e">
        <f>VLOOKUP(C7614,#REF!, 2,FALSE)</f>
        <v>#REF!</v>
      </c>
      <c r="BM7614" s="18" t="s">
        <v>13126</v>
      </c>
      <c r="BN7614" s="18" t="s">
        <v>3024</v>
      </c>
      <c r="BO7614" s="18" t="s">
        <v>7437</v>
      </c>
      <c r="BU7614" s="18" t="s">
        <v>13126</v>
      </c>
      <c r="BV7614" s="18" t="s">
        <v>3024</v>
      </c>
      <c r="BW7614" s="18" t="s">
        <v>7437</v>
      </c>
    </row>
    <row r="7615" spans="51:75" x14ac:dyDescent="0.3">
      <c r="AY7615" s="94" t="e">
        <f>VLOOKUP(C7615,#REF!, 2,FALSE)</f>
        <v>#REF!</v>
      </c>
      <c r="BM7615" s="18" t="s">
        <v>13127</v>
      </c>
      <c r="BN7615" s="18" t="s">
        <v>3290</v>
      </c>
      <c r="BO7615" s="18" t="s">
        <v>4215</v>
      </c>
      <c r="BU7615" s="18" t="s">
        <v>13127</v>
      </c>
      <c r="BV7615" s="18" t="s">
        <v>3290</v>
      </c>
      <c r="BW7615" s="18" t="s">
        <v>4215</v>
      </c>
    </row>
    <row r="7616" spans="51:75" x14ac:dyDescent="0.3">
      <c r="AY7616" s="94" t="e">
        <f>VLOOKUP(C7616,#REF!, 2,FALSE)</f>
        <v>#REF!</v>
      </c>
      <c r="BM7616" s="18" t="s">
        <v>13128</v>
      </c>
      <c r="BN7616" s="18" t="s">
        <v>17081</v>
      </c>
      <c r="BO7616" s="18" t="s">
        <v>2998</v>
      </c>
      <c r="BU7616" s="18" t="s">
        <v>13128</v>
      </c>
      <c r="BV7616" s="18" t="s">
        <v>17081</v>
      </c>
      <c r="BW7616" s="18" t="s">
        <v>2998</v>
      </c>
    </row>
    <row r="7617" spans="51:75" x14ac:dyDescent="0.3">
      <c r="AY7617" s="94" t="e">
        <f>VLOOKUP(C7617,#REF!, 2,FALSE)</f>
        <v>#REF!</v>
      </c>
      <c r="BM7617" s="18" t="s">
        <v>13129</v>
      </c>
      <c r="BN7617" s="18" t="s">
        <v>17081</v>
      </c>
      <c r="BO7617" s="18" t="s">
        <v>13130</v>
      </c>
      <c r="BU7617" s="18" t="s">
        <v>13129</v>
      </c>
      <c r="BV7617" s="18" t="s">
        <v>17081</v>
      </c>
      <c r="BW7617" s="18" t="s">
        <v>13130</v>
      </c>
    </row>
    <row r="7618" spans="51:75" x14ac:dyDescent="0.3">
      <c r="AY7618" s="94" t="e">
        <f>VLOOKUP(C7618,#REF!, 2,FALSE)</f>
        <v>#REF!</v>
      </c>
      <c r="BM7618" s="18" t="s">
        <v>13131</v>
      </c>
      <c r="BN7618" s="18" t="s">
        <v>713</v>
      </c>
      <c r="BO7618" s="18" t="s">
        <v>4124</v>
      </c>
      <c r="BU7618" s="18" t="s">
        <v>13131</v>
      </c>
      <c r="BV7618" s="18" t="s">
        <v>713</v>
      </c>
      <c r="BW7618" s="18" t="s">
        <v>4124</v>
      </c>
    </row>
    <row r="7619" spans="51:75" x14ac:dyDescent="0.3">
      <c r="AY7619" s="94" t="e">
        <f>VLOOKUP(C7619,#REF!, 2,FALSE)</f>
        <v>#REF!</v>
      </c>
      <c r="BM7619" s="18" t="s">
        <v>13132</v>
      </c>
      <c r="BN7619" s="18" t="s">
        <v>713</v>
      </c>
      <c r="BO7619" s="18" t="s">
        <v>2998</v>
      </c>
      <c r="BU7619" s="18" t="s">
        <v>13132</v>
      </c>
      <c r="BV7619" s="18" t="s">
        <v>713</v>
      </c>
      <c r="BW7619" s="18" t="s">
        <v>2998</v>
      </c>
    </row>
    <row r="7620" spans="51:75" x14ac:dyDescent="0.3">
      <c r="AY7620" s="94" t="e">
        <f>VLOOKUP(C7620,#REF!, 2,FALSE)</f>
        <v>#REF!</v>
      </c>
      <c r="BM7620" s="18" t="s">
        <v>13133</v>
      </c>
      <c r="BN7620" s="18" t="s">
        <v>17081</v>
      </c>
      <c r="BO7620" s="18" t="s">
        <v>2464</v>
      </c>
      <c r="BU7620" s="18" t="s">
        <v>13133</v>
      </c>
      <c r="BV7620" s="18" t="s">
        <v>17081</v>
      </c>
      <c r="BW7620" s="18" t="s">
        <v>2464</v>
      </c>
    </row>
    <row r="7621" spans="51:75" x14ac:dyDescent="0.3">
      <c r="AY7621" s="94" t="e">
        <f>VLOOKUP(C7621,#REF!, 2,FALSE)</f>
        <v>#REF!</v>
      </c>
      <c r="BM7621" s="18" t="s">
        <v>13135</v>
      </c>
      <c r="BN7621" s="18" t="s">
        <v>17081</v>
      </c>
      <c r="BO7621" s="18" t="s">
        <v>1621</v>
      </c>
      <c r="BU7621" s="18" t="s">
        <v>13135</v>
      </c>
      <c r="BV7621" s="18" t="s">
        <v>17081</v>
      </c>
      <c r="BW7621" s="18" t="s">
        <v>1621</v>
      </c>
    </row>
    <row r="7622" spans="51:75" x14ac:dyDescent="0.3">
      <c r="AY7622" s="94" t="e">
        <f>VLOOKUP(C7622,#REF!, 2,FALSE)</f>
        <v>#REF!</v>
      </c>
      <c r="BM7622" s="18" t="s">
        <v>13136</v>
      </c>
      <c r="BN7622" s="18" t="s">
        <v>17081</v>
      </c>
      <c r="BO7622" s="18" t="s">
        <v>8227</v>
      </c>
      <c r="BU7622" s="18" t="s">
        <v>13136</v>
      </c>
      <c r="BV7622" s="18" t="s">
        <v>17081</v>
      </c>
      <c r="BW7622" s="18" t="s">
        <v>8227</v>
      </c>
    </row>
    <row r="7623" spans="51:75" x14ac:dyDescent="0.3">
      <c r="AY7623" s="94" t="e">
        <f>VLOOKUP(C7623,#REF!, 2,FALSE)</f>
        <v>#REF!</v>
      </c>
      <c r="BM7623" s="18" t="s">
        <v>13137</v>
      </c>
      <c r="BN7623" s="18" t="s">
        <v>17081</v>
      </c>
      <c r="BO7623" s="18" t="s">
        <v>931</v>
      </c>
      <c r="BU7623" s="18" t="s">
        <v>13137</v>
      </c>
      <c r="BV7623" s="18" t="s">
        <v>17081</v>
      </c>
      <c r="BW7623" s="18" t="s">
        <v>931</v>
      </c>
    </row>
    <row r="7624" spans="51:75" x14ac:dyDescent="0.3">
      <c r="AY7624" s="94" t="e">
        <f>VLOOKUP(C7624,#REF!, 2,FALSE)</f>
        <v>#REF!</v>
      </c>
      <c r="BM7624" s="18" t="s">
        <v>13139</v>
      </c>
      <c r="BN7624" s="18" t="s">
        <v>17081</v>
      </c>
      <c r="BO7624" s="18" t="s">
        <v>2138</v>
      </c>
      <c r="BU7624" s="18" t="s">
        <v>13139</v>
      </c>
      <c r="BV7624" s="18" t="s">
        <v>17081</v>
      </c>
      <c r="BW7624" s="18" t="s">
        <v>2138</v>
      </c>
    </row>
    <row r="7625" spans="51:75" x14ac:dyDescent="0.3">
      <c r="AY7625" s="94" t="e">
        <f>VLOOKUP(C7625,#REF!, 2,FALSE)</f>
        <v>#REF!</v>
      </c>
      <c r="BM7625" s="18" t="s">
        <v>13140</v>
      </c>
      <c r="BN7625" s="18" t="s">
        <v>17081</v>
      </c>
      <c r="BO7625" s="18" t="s">
        <v>856</v>
      </c>
      <c r="BU7625" s="18" t="s">
        <v>13140</v>
      </c>
      <c r="BV7625" s="18" t="s">
        <v>17081</v>
      </c>
      <c r="BW7625" s="18" t="s">
        <v>856</v>
      </c>
    </row>
    <row r="7626" spans="51:75" x14ac:dyDescent="0.3">
      <c r="AY7626" s="94" t="e">
        <f>VLOOKUP(C7626,#REF!, 2,FALSE)</f>
        <v>#REF!</v>
      </c>
      <c r="BM7626" s="18" t="s">
        <v>13141</v>
      </c>
      <c r="BN7626" s="18" t="s">
        <v>621</v>
      </c>
      <c r="BO7626" s="18" t="s">
        <v>13112</v>
      </c>
      <c r="BU7626" s="18" t="s">
        <v>13141</v>
      </c>
      <c r="BV7626" s="18" t="s">
        <v>621</v>
      </c>
      <c r="BW7626" s="18" t="s">
        <v>13112</v>
      </c>
    </row>
    <row r="7627" spans="51:75" x14ac:dyDescent="0.3">
      <c r="AY7627" s="94" t="e">
        <f>VLOOKUP(C7627,#REF!, 2,FALSE)</f>
        <v>#REF!</v>
      </c>
      <c r="BM7627" s="18" t="s">
        <v>13142</v>
      </c>
      <c r="BN7627" s="18" t="s">
        <v>17081</v>
      </c>
      <c r="BO7627" s="18" t="s">
        <v>1080</v>
      </c>
      <c r="BU7627" s="18" t="s">
        <v>13142</v>
      </c>
      <c r="BV7627" s="18" t="s">
        <v>17081</v>
      </c>
      <c r="BW7627" s="18" t="s">
        <v>1080</v>
      </c>
    </row>
    <row r="7628" spans="51:75" x14ac:dyDescent="0.3">
      <c r="AY7628" s="94" t="e">
        <f>VLOOKUP(C7628,#REF!, 2,FALSE)</f>
        <v>#REF!</v>
      </c>
      <c r="BM7628" s="18" t="s">
        <v>13143</v>
      </c>
      <c r="BN7628" s="18" t="s">
        <v>669</v>
      </c>
      <c r="BO7628" s="18" t="s">
        <v>3039</v>
      </c>
      <c r="BU7628" s="18" t="s">
        <v>13143</v>
      </c>
      <c r="BV7628" s="18" t="s">
        <v>669</v>
      </c>
      <c r="BW7628" s="18" t="s">
        <v>3039</v>
      </c>
    </row>
    <row r="7629" spans="51:75" x14ac:dyDescent="0.3">
      <c r="AY7629" s="94" t="e">
        <f>VLOOKUP(C7629,#REF!, 2,FALSE)</f>
        <v>#REF!</v>
      </c>
      <c r="BM7629" s="18" t="s">
        <v>13144</v>
      </c>
      <c r="BN7629" s="18" t="s">
        <v>783</v>
      </c>
      <c r="BO7629" s="18" t="s">
        <v>629</v>
      </c>
      <c r="BU7629" s="18" t="s">
        <v>13144</v>
      </c>
      <c r="BV7629" s="18" t="s">
        <v>783</v>
      </c>
      <c r="BW7629" s="18" t="s">
        <v>629</v>
      </c>
    </row>
    <row r="7630" spans="51:75" x14ac:dyDescent="0.3">
      <c r="AY7630" s="94" t="e">
        <f>VLOOKUP(C7630,#REF!, 2,FALSE)</f>
        <v>#REF!</v>
      </c>
      <c r="BM7630" s="18" t="s">
        <v>13145</v>
      </c>
      <c r="BN7630" s="18" t="s">
        <v>669</v>
      </c>
      <c r="BO7630" s="18" t="s">
        <v>2269</v>
      </c>
      <c r="BU7630" s="18" t="s">
        <v>13145</v>
      </c>
      <c r="BV7630" s="18" t="s">
        <v>669</v>
      </c>
      <c r="BW7630" s="18" t="s">
        <v>2269</v>
      </c>
    </row>
    <row r="7631" spans="51:75" x14ac:dyDescent="0.3">
      <c r="AY7631" s="94" t="e">
        <f>VLOOKUP(C7631,#REF!, 2,FALSE)</f>
        <v>#REF!</v>
      </c>
      <c r="BM7631" s="18" t="s">
        <v>13146</v>
      </c>
      <c r="BN7631" s="18" t="s">
        <v>667</v>
      </c>
      <c r="BO7631" s="18" t="s">
        <v>1080</v>
      </c>
      <c r="BU7631" s="18" t="s">
        <v>13146</v>
      </c>
      <c r="BV7631" s="18" t="s">
        <v>667</v>
      </c>
      <c r="BW7631" s="18" t="s">
        <v>1080</v>
      </c>
    </row>
    <row r="7632" spans="51:75" x14ac:dyDescent="0.3">
      <c r="AY7632" s="94" t="e">
        <f>VLOOKUP(C7632,#REF!, 2,FALSE)</f>
        <v>#REF!</v>
      </c>
      <c r="BM7632" s="18" t="s">
        <v>13147</v>
      </c>
      <c r="BN7632" s="18" t="s">
        <v>672</v>
      </c>
      <c r="BO7632" s="18" t="s">
        <v>1349</v>
      </c>
      <c r="BU7632" s="18" t="s">
        <v>13147</v>
      </c>
      <c r="BV7632" s="18" t="s">
        <v>672</v>
      </c>
      <c r="BW7632" s="18" t="s">
        <v>1349</v>
      </c>
    </row>
    <row r="7633" spans="51:75" x14ac:dyDescent="0.3">
      <c r="AY7633" s="94" t="e">
        <f>VLOOKUP(C7633,#REF!, 2,FALSE)</f>
        <v>#REF!</v>
      </c>
      <c r="BM7633" s="18" t="s">
        <v>13148</v>
      </c>
      <c r="BN7633" s="18" t="s">
        <v>619</v>
      </c>
      <c r="BO7633" s="18" t="s">
        <v>2310</v>
      </c>
      <c r="BU7633" s="18" t="s">
        <v>13148</v>
      </c>
      <c r="BV7633" s="18" t="s">
        <v>619</v>
      </c>
      <c r="BW7633" s="18" t="s">
        <v>2310</v>
      </c>
    </row>
    <row r="7634" spans="51:75" x14ac:dyDescent="0.3">
      <c r="AY7634" s="94" t="e">
        <f>VLOOKUP(C7634,#REF!, 2,FALSE)</f>
        <v>#REF!</v>
      </c>
      <c r="BM7634" s="18" t="s">
        <v>13149</v>
      </c>
      <c r="BN7634" s="18" t="s">
        <v>17096</v>
      </c>
      <c r="BO7634" s="18" t="s">
        <v>1004</v>
      </c>
      <c r="BU7634" s="18" t="s">
        <v>13149</v>
      </c>
      <c r="BV7634" s="18" t="s">
        <v>17096</v>
      </c>
      <c r="BW7634" s="18" t="s">
        <v>1004</v>
      </c>
    </row>
    <row r="7635" spans="51:75" x14ac:dyDescent="0.3">
      <c r="AY7635" s="94" t="e">
        <f>VLOOKUP(C7635,#REF!, 2,FALSE)</f>
        <v>#REF!</v>
      </c>
      <c r="BM7635" s="18" t="s">
        <v>13150</v>
      </c>
      <c r="BN7635" s="18" t="s">
        <v>621</v>
      </c>
      <c r="BO7635" s="18" t="s">
        <v>2269</v>
      </c>
      <c r="BU7635" s="18" t="s">
        <v>13150</v>
      </c>
      <c r="BV7635" s="18" t="s">
        <v>621</v>
      </c>
      <c r="BW7635" s="18" t="s">
        <v>2269</v>
      </c>
    </row>
    <row r="7636" spans="51:75" x14ac:dyDescent="0.3">
      <c r="AY7636" s="94" t="e">
        <f>VLOOKUP(C7636,#REF!, 2,FALSE)</f>
        <v>#REF!</v>
      </c>
      <c r="BM7636" s="18" t="s">
        <v>13152</v>
      </c>
      <c r="BN7636" s="18" t="s">
        <v>3290</v>
      </c>
      <c r="BO7636" s="18" t="s">
        <v>2998</v>
      </c>
      <c r="BU7636" s="18" t="s">
        <v>13152</v>
      </c>
      <c r="BV7636" s="18" t="s">
        <v>3290</v>
      </c>
      <c r="BW7636" s="18" t="s">
        <v>2998</v>
      </c>
    </row>
    <row r="7637" spans="51:75" x14ac:dyDescent="0.3">
      <c r="AY7637" s="94" t="e">
        <f>VLOOKUP(C7637,#REF!, 2,FALSE)</f>
        <v>#REF!</v>
      </c>
      <c r="BM7637" s="18" t="s">
        <v>13153</v>
      </c>
      <c r="BN7637" s="18" t="s">
        <v>624</v>
      </c>
      <c r="BO7637" s="18" t="s">
        <v>2998</v>
      </c>
      <c r="BU7637" s="18" t="s">
        <v>13153</v>
      </c>
      <c r="BV7637" s="18" t="s">
        <v>624</v>
      </c>
      <c r="BW7637" s="18" t="s">
        <v>2998</v>
      </c>
    </row>
    <row r="7638" spans="51:75" x14ac:dyDescent="0.3">
      <c r="AY7638" s="94" t="e">
        <f>VLOOKUP(C7638,#REF!, 2,FALSE)</f>
        <v>#REF!</v>
      </c>
      <c r="BM7638" s="18" t="s">
        <v>13154</v>
      </c>
      <c r="BN7638" s="18" t="s">
        <v>864</v>
      </c>
      <c r="BO7638" s="18" t="s">
        <v>2998</v>
      </c>
      <c r="BU7638" s="18" t="s">
        <v>13154</v>
      </c>
      <c r="BV7638" s="18" t="s">
        <v>864</v>
      </c>
      <c r="BW7638" s="18" t="s">
        <v>2998</v>
      </c>
    </row>
    <row r="7639" spans="51:75" x14ac:dyDescent="0.3">
      <c r="AY7639" s="94" t="e">
        <f>VLOOKUP(C7639,#REF!, 2,FALSE)</f>
        <v>#REF!</v>
      </c>
      <c r="BM7639" s="18" t="s">
        <v>13155</v>
      </c>
      <c r="BN7639" s="18" t="s">
        <v>935</v>
      </c>
      <c r="BO7639" s="18" t="s">
        <v>2998</v>
      </c>
      <c r="BU7639" s="18" t="s">
        <v>13155</v>
      </c>
      <c r="BV7639" s="18" t="s">
        <v>935</v>
      </c>
      <c r="BW7639" s="18" t="s">
        <v>2998</v>
      </c>
    </row>
    <row r="7640" spans="51:75" x14ac:dyDescent="0.3">
      <c r="AY7640" s="94" t="e">
        <f>VLOOKUP(C7640,#REF!, 2,FALSE)</f>
        <v>#REF!</v>
      </c>
      <c r="BM7640" s="18" t="s">
        <v>2271</v>
      </c>
      <c r="BN7640" s="18" t="s">
        <v>2998</v>
      </c>
      <c r="BO7640" s="18" t="s">
        <v>2998</v>
      </c>
      <c r="BU7640" s="18" t="s">
        <v>2271</v>
      </c>
      <c r="BV7640" s="18" t="s">
        <v>2998</v>
      </c>
      <c r="BW7640" s="18" t="s">
        <v>2998</v>
      </c>
    </row>
    <row r="7641" spans="51:75" x14ac:dyDescent="0.3">
      <c r="AY7641" s="94" t="e">
        <f>VLOOKUP(C7641,#REF!, 2,FALSE)</f>
        <v>#REF!</v>
      </c>
      <c r="BM7641" s="18" t="s">
        <v>13156</v>
      </c>
      <c r="BN7641" s="18" t="s">
        <v>2998</v>
      </c>
      <c r="BO7641" s="18" t="s">
        <v>2998</v>
      </c>
      <c r="BU7641" s="18" t="s">
        <v>13156</v>
      </c>
      <c r="BV7641" s="18" t="s">
        <v>2998</v>
      </c>
      <c r="BW7641" s="18" t="s">
        <v>2998</v>
      </c>
    </row>
    <row r="7642" spans="51:75" x14ac:dyDescent="0.3">
      <c r="AY7642" s="94" t="e">
        <f>VLOOKUP(C7642,#REF!, 2,FALSE)</f>
        <v>#REF!</v>
      </c>
      <c r="BM7642" s="18" t="s">
        <v>13157</v>
      </c>
      <c r="BN7642" s="18" t="s">
        <v>2998</v>
      </c>
      <c r="BO7642" s="18" t="s">
        <v>1410</v>
      </c>
      <c r="BU7642" s="18" t="s">
        <v>13157</v>
      </c>
      <c r="BV7642" s="18" t="s">
        <v>2998</v>
      </c>
      <c r="BW7642" s="18" t="s">
        <v>1410</v>
      </c>
    </row>
    <row r="7643" spans="51:75" x14ac:dyDescent="0.3">
      <c r="AY7643" s="94" t="e">
        <f>VLOOKUP(C7643,#REF!, 2,FALSE)</f>
        <v>#REF!</v>
      </c>
      <c r="BM7643" s="18" t="s">
        <v>2272</v>
      </c>
      <c r="BN7643" s="18" t="s">
        <v>2998</v>
      </c>
      <c r="BO7643" s="18" t="s">
        <v>3982</v>
      </c>
      <c r="BU7643" s="18" t="s">
        <v>2272</v>
      </c>
      <c r="BV7643" s="18" t="s">
        <v>2998</v>
      </c>
      <c r="BW7643" s="18" t="s">
        <v>3982</v>
      </c>
    </row>
    <row r="7644" spans="51:75" x14ac:dyDescent="0.3">
      <c r="AY7644" s="94" t="e">
        <f>VLOOKUP(C7644,#REF!, 2,FALSE)</f>
        <v>#REF!</v>
      </c>
      <c r="BM7644" s="18" t="s">
        <v>2273</v>
      </c>
      <c r="BN7644" s="18" t="s">
        <v>2998</v>
      </c>
      <c r="BO7644" s="18" t="s">
        <v>11580</v>
      </c>
      <c r="BU7644" s="18" t="s">
        <v>2273</v>
      </c>
      <c r="BV7644" s="18" t="s">
        <v>2998</v>
      </c>
      <c r="BW7644" s="18" t="s">
        <v>11580</v>
      </c>
    </row>
    <row r="7645" spans="51:75" x14ac:dyDescent="0.3">
      <c r="AY7645" s="94" t="e">
        <f>VLOOKUP(C7645,#REF!, 2,FALSE)</f>
        <v>#REF!</v>
      </c>
      <c r="BM7645" s="18" t="s">
        <v>2275</v>
      </c>
      <c r="BN7645" s="18" t="s">
        <v>2998</v>
      </c>
      <c r="BO7645" s="18" t="s">
        <v>1235</v>
      </c>
      <c r="BU7645" s="18" t="s">
        <v>2275</v>
      </c>
      <c r="BV7645" s="18" t="s">
        <v>2998</v>
      </c>
      <c r="BW7645" s="18" t="s">
        <v>1235</v>
      </c>
    </row>
    <row r="7646" spans="51:75" x14ac:dyDescent="0.3">
      <c r="AY7646" s="94" t="e">
        <f>VLOOKUP(C7646,#REF!, 2,FALSE)</f>
        <v>#REF!</v>
      </c>
      <c r="BM7646" s="18" t="s">
        <v>13158</v>
      </c>
      <c r="BN7646" s="18" t="s">
        <v>2998</v>
      </c>
      <c r="BO7646" s="18" t="s">
        <v>2941</v>
      </c>
      <c r="BU7646" s="18" t="s">
        <v>13158</v>
      </c>
      <c r="BV7646" s="18" t="s">
        <v>2998</v>
      </c>
      <c r="BW7646" s="18" t="s">
        <v>2941</v>
      </c>
    </row>
    <row r="7647" spans="51:75" x14ac:dyDescent="0.3">
      <c r="AY7647" s="94" t="e">
        <f>VLOOKUP(C7647,#REF!, 2,FALSE)</f>
        <v>#REF!</v>
      </c>
      <c r="BM7647" s="18" t="s">
        <v>2276</v>
      </c>
      <c r="BN7647" s="18" t="s">
        <v>2998</v>
      </c>
      <c r="BO7647" s="18" t="s">
        <v>10431</v>
      </c>
      <c r="BU7647" s="18" t="s">
        <v>2276</v>
      </c>
      <c r="BV7647" s="18" t="s">
        <v>2998</v>
      </c>
      <c r="BW7647" s="18" t="s">
        <v>10431</v>
      </c>
    </row>
    <row r="7648" spans="51:75" x14ac:dyDescent="0.3">
      <c r="AY7648" s="94" t="e">
        <f>VLOOKUP(C7648,#REF!, 2,FALSE)</f>
        <v>#REF!</v>
      </c>
      <c r="BM7648" s="18" t="s">
        <v>2277</v>
      </c>
      <c r="BN7648" s="18" t="s">
        <v>2998</v>
      </c>
      <c r="BO7648" s="18" t="s">
        <v>8921</v>
      </c>
      <c r="BU7648" s="18" t="s">
        <v>2277</v>
      </c>
      <c r="BV7648" s="18" t="s">
        <v>2998</v>
      </c>
      <c r="BW7648" s="18" t="s">
        <v>8921</v>
      </c>
    </row>
    <row r="7649" spans="51:75" x14ac:dyDescent="0.3">
      <c r="AY7649" s="94" t="e">
        <f>VLOOKUP(C7649,#REF!, 2,FALSE)</f>
        <v>#REF!</v>
      </c>
      <c r="BM7649" s="18" t="s">
        <v>2278</v>
      </c>
      <c r="BN7649" s="18" t="s">
        <v>17081</v>
      </c>
      <c r="BO7649" s="18" t="s">
        <v>13160</v>
      </c>
      <c r="BU7649" s="18" t="s">
        <v>2278</v>
      </c>
      <c r="BV7649" s="18" t="s">
        <v>17081</v>
      </c>
      <c r="BW7649" s="18" t="s">
        <v>13160</v>
      </c>
    </row>
    <row r="7650" spans="51:75" x14ac:dyDescent="0.3">
      <c r="AY7650" s="94" t="e">
        <f>VLOOKUP(C7650,#REF!, 2,FALSE)</f>
        <v>#REF!</v>
      </c>
      <c r="BM7650" s="18" t="s">
        <v>13161</v>
      </c>
      <c r="BN7650" s="18" t="s">
        <v>2998</v>
      </c>
      <c r="BO7650" s="18" t="s">
        <v>1789</v>
      </c>
      <c r="BU7650" s="18" t="s">
        <v>13161</v>
      </c>
      <c r="BV7650" s="18" t="s">
        <v>2998</v>
      </c>
      <c r="BW7650" s="18" t="s">
        <v>1789</v>
      </c>
    </row>
    <row r="7651" spans="51:75" x14ac:dyDescent="0.3">
      <c r="AY7651" s="94" t="e">
        <f>VLOOKUP(C7651,#REF!, 2,FALSE)</f>
        <v>#REF!</v>
      </c>
      <c r="BM7651" s="18" t="s">
        <v>13162</v>
      </c>
      <c r="BN7651" s="18" t="s">
        <v>2998</v>
      </c>
      <c r="BO7651" s="18" t="s">
        <v>13163</v>
      </c>
      <c r="BU7651" s="18" t="s">
        <v>13162</v>
      </c>
      <c r="BV7651" s="18" t="s">
        <v>2998</v>
      </c>
      <c r="BW7651" s="18" t="s">
        <v>13163</v>
      </c>
    </row>
    <row r="7652" spans="51:75" x14ac:dyDescent="0.3">
      <c r="AY7652" s="94" t="e">
        <f>VLOOKUP(C7652,#REF!, 2,FALSE)</f>
        <v>#REF!</v>
      </c>
      <c r="BM7652" s="18" t="s">
        <v>13164</v>
      </c>
      <c r="BN7652" s="18" t="s">
        <v>2998</v>
      </c>
      <c r="BO7652" s="18" t="s">
        <v>1414</v>
      </c>
      <c r="BU7652" s="18" t="s">
        <v>13164</v>
      </c>
      <c r="BV7652" s="18" t="s">
        <v>2998</v>
      </c>
      <c r="BW7652" s="18" t="s">
        <v>1414</v>
      </c>
    </row>
    <row r="7653" spans="51:75" x14ac:dyDescent="0.3">
      <c r="AY7653" s="94" t="e">
        <f>VLOOKUP(C7653,#REF!, 2,FALSE)</f>
        <v>#REF!</v>
      </c>
      <c r="BM7653" s="18" t="s">
        <v>13165</v>
      </c>
      <c r="BN7653" s="18" t="s">
        <v>3021</v>
      </c>
      <c r="BO7653" s="18" t="s">
        <v>2998</v>
      </c>
      <c r="BU7653" s="18" t="s">
        <v>13165</v>
      </c>
      <c r="BV7653" s="18" t="s">
        <v>3021</v>
      </c>
      <c r="BW7653" s="18" t="s">
        <v>2998</v>
      </c>
    </row>
    <row r="7654" spans="51:75" x14ac:dyDescent="0.3">
      <c r="AY7654" s="94" t="e">
        <f>VLOOKUP(C7654,#REF!, 2,FALSE)</f>
        <v>#REF!</v>
      </c>
      <c r="BM7654" s="18" t="s">
        <v>13166</v>
      </c>
      <c r="BN7654" s="18" t="s">
        <v>663</v>
      </c>
      <c r="BO7654" s="18" t="s">
        <v>1080</v>
      </c>
      <c r="BU7654" s="18" t="s">
        <v>13166</v>
      </c>
      <c r="BV7654" s="18" t="s">
        <v>663</v>
      </c>
      <c r="BW7654" s="18" t="s">
        <v>1080</v>
      </c>
    </row>
    <row r="7655" spans="51:75" x14ac:dyDescent="0.3">
      <c r="AY7655" s="94" t="e">
        <f>VLOOKUP(C7655,#REF!, 2,FALSE)</f>
        <v>#REF!</v>
      </c>
      <c r="BM7655" s="18" t="s">
        <v>13167</v>
      </c>
      <c r="BN7655" s="18" t="s">
        <v>935</v>
      </c>
      <c r="BO7655" s="18" t="s">
        <v>1080</v>
      </c>
      <c r="BU7655" s="18" t="s">
        <v>13167</v>
      </c>
      <c r="BV7655" s="18" t="s">
        <v>935</v>
      </c>
      <c r="BW7655" s="18" t="s">
        <v>1080</v>
      </c>
    </row>
    <row r="7656" spans="51:75" x14ac:dyDescent="0.3">
      <c r="AY7656" s="94" t="e">
        <f>VLOOKUP(C7656,#REF!, 2,FALSE)</f>
        <v>#REF!</v>
      </c>
      <c r="BM7656" s="18" t="s">
        <v>2280</v>
      </c>
      <c r="BN7656" s="18" t="s">
        <v>938</v>
      </c>
      <c r="BO7656" s="18" t="s">
        <v>1080</v>
      </c>
      <c r="BU7656" s="18" t="s">
        <v>2280</v>
      </c>
      <c r="BV7656" s="18" t="s">
        <v>938</v>
      </c>
      <c r="BW7656" s="18" t="s">
        <v>1080</v>
      </c>
    </row>
    <row r="7657" spans="51:75" x14ac:dyDescent="0.3">
      <c r="AY7657" s="94" t="e">
        <f>VLOOKUP(C7657,#REF!, 2,FALSE)</f>
        <v>#REF!</v>
      </c>
      <c r="BM7657" s="18" t="s">
        <v>13168</v>
      </c>
      <c r="BN7657" s="18" t="s">
        <v>1280</v>
      </c>
      <c r="BO7657" s="18" t="s">
        <v>1080</v>
      </c>
      <c r="BU7657" s="18" t="s">
        <v>13168</v>
      </c>
      <c r="BV7657" s="18" t="s">
        <v>1280</v>
      </c>
      <c r="BW7657" s="18" t="s">
        <v>1080</v>
      </c>
    </row>
    <row r="7658" spans="51:75" x14ac:dyDescent="0.3">
      <c r="AY7658" s="94" t="e">
        <f>VLOOKUP(C7658,#REF!, 2,FALSE)</f>
        <v>#REF!</v>
      </c>
      <c r="BM7658" s="18" t="s">
        <v>2281</v>
      </c>
      <c r="BN7658" s="18" t="s">
        <v>935</v>
      </c>
      <c r="BO7658" s="18" t="s">
        <v>1080</v>
      </c>
      <c r="BU7658" s="18" t="s">
        <v>2281</v>
      </c>
      <c r="BV7658" s="18" t="s">
        <v>935</v>
      </c>
      <c r="BW7658" s="18" t="s">
        <v>1080</v>
      </c>
    </row>
    <row r="7659" spans="51:75" x14ac:dyDescent="0.3">
      <c r="AY7659" s="94" t="e">
        <f>VLOOKUP(C7659,#REF!, 2,FALSE)</f>
        <v>#REF!</v>
      </c>
      <c r="BM7659" s="18" t="s">
        <v>347</v>
      </c>
      <c r="BN7659" s="18" t="s">
        <v>787</v>
      </c>
      <c r="BO7659" s="18" t="s">
        <v>3986</v>
      </c>
      <c r="BU7659" s="18" t="s">
        <v>347</v>
      </c>
      <c r="BV7659" s="18" t="s">
        <v>787</v>
      </c>
      <c r="BW7659" s="18" t="s">
        <v>3986</v>
      </c>
    </row>
    <row r="7660" spans="51:75" x14ac:dyDescent="0.3">
      <c r="AY7660" s="94" t="e">
        <f>VLOOKUP(C7660,#REF!, 2,FALSE)</f>
        <v>#REF!</v>
      </c>
      <c r="BM7660" s="18" t="s">
        <v>13169</v>
      </c>
      <c r="BN7660" s="18" t="s">
        <v>822</v>
      </c>
      <c r="BO7660" s="18" t="s">
        <v>1061</v>
      </c>
      <c r="BU7660" s="18" t="s">
        <v>13169</v>
      </c>
      <c r="BV7660" s="18" t="s">
        <v>822</v>
      </c>
      <c r="BW7660" s="18" t="s">
        <v>1061</v>
      </c>
    </row>
    <row r="7661" spans="51:75" x14ac:dyDescent="0.3">
      <c r="AY7661" s="94" t="e">
        <f>VLOOKUP(C7661,#REF!, 2,FALSE)</f>
        <v>#REF!</v>
      </c>
      <c r="BM7661" s="18" t="s">
        <v>13170</v>
      </c>
      <c r="BN7661" s="18" t="s">
        <v>672</v>
      </c>
      <c r="BO7661" s="18" t="s">
        <v>1349</v>
      </c>
      <c r="BU7661" s="18" t="s">
        <v>13170</v>
      </c>
      <c r="BV7661" s="18" t="s">
        <v>672</v>
      </c>
      <c r="BW7661" s="18" t="s">
        <v>1349</v>
      </c>
    </row>
    <row r="7662" spans="51:75" x14ac:dyDescent="0.3">
      <c r="AY7662" s="94" t="e">
        <f>VLOOKUP(C7662,#REF!, 2,FALSE)</f>
        <v>#REF!</v>
      </c>
      <c r="BM7662" s="18" t="s">
        <v>13171</v>
      </c>
      <c r="BN7662" s="18" t="s">
        <v>643</v>
      </c>
      <c r="BO7662" s="18" t="s">
        <v>1676</v>
      </c>
      <c r="BU7662" s="18" t="s">
        <v>13171</v>
      </c>
      <c r="BV7662" s="18" t="s">
        <v>643</v>
      </c>
      <c r="BW7662" s="18" t="s">
        <v>1676</v>
      </c>
    </row>
    <row r="7663" spans="51:75" x14ac:dyDescent="0.3">
      <c r="AY7663" s="94" t="e">
        <f>VLOOKUP(C7663,#REF!, 2,FALSE)</f>
        <v>#REF!</v>
      </c>
      <c r="BM7663" s="18" t="s">
        <v>2282</v>
      </c>
      <c r="BN7663" s="18" t="s">
        <v>17081</v>
      </c>
      <c r="BO7663" s="18" t="s">
        <v>9406</v>
      </c>
      <c r="BU7663" s="18" t="s">
        <v>2282</v>
      </c>
      <c r="BV7663" s="18" t="s">
        <v>17081</v>
      </c>
      <c r="BW7663" s="18" t="s">
        <v>9406</v>
      </c>
    </row>
    <row r="7664" spans="51:75" x14ac:dyDescent="0.3">
      <c r="AY7664" s="94" t="e">
        <f>VLOOKUP(C7664,#REF!, 2,FALSE)</f>
        <v>#REF!</v>
      </c>
      <c r="BM7664" s="18" t="s">
        <v>2283</v>
      </c>
      <c r="BN7664" s="18" t="s">
        <v>17081</v>
      </c>
      <c r="BO7664" s="18" t="s">
        <v>1676</v>
      </c>
      <c r="BU7664" s="18" t="s">
        <v>2283</v>
      </c>
      <c r="BV7664" s="18" t="s">
        <v>17081</v>
      </c>
      <c r="BW7664" s="18" t="s">
        <v>1676</v>
      </c>
    </row>
    <row r="7665" spans="51:75" x14ac:dyDescent="0.3">
      <c r="AY7665" s="94" t="e">
        <f>VLOOKUP(C7665,#REF!, 2,FALSE)</f>
        <v>#REF!</v>
      </c>
      <c r="BM7665" s="18" t="s">
        <v>13172</v>
      </c>
      <c r="BN7665" s="18" t="s">
        <v>795</v>
      </c>
      <c r="BO7665" s="18" t="s">
        <v>1080</v>
      </c>
      <c r="BU7665" s="18" t="s">
        <v>13172</v>
      </c>
      <c r="BV7665" s="18" t="s">
        <v>795</v>
      </c>
      <c r="BW7665" s="18" t="s">
        <v>1080</v>
      </c>
    </row>
    <row r="7666" spans="51:75" x14ac:dyDescent="0.3">
      <c r="AY7666" s="94" t="e">
        <f>VLOOKUP(C7666,#REF!, 2,FALSE)</f>
        <v>#REF!</v>
      </c>
      <c r="BM7666" s="18" t="s">
        <v>13173</v>
      </c>
      <c r="BN7666" s="18" t="s">
        <v>795</v>
      </c>
      <c r="BO7666" s="18" t="s">
        <v>1080</v>
      </c>
      <c r="BU7666" s="18" t="s">
        <v>13173</v>
      </c>
      <c r="BV7666" s="18" t="s">
        <v>795</v>
      </c>
      <c r="BW7666" s="18" t="s">
        <v>1080</v>
      </c>
    </row>
    <row r="7667" spans="51:75" x14ac:dyDescent="0.3">
      <c r="AY7667" s="94" t="e">
        <f>VLOOKUP(C7667,#REF!, 2,FALSE)</f>
        <v>#REF!</v>
      </c>
      <c r="BM7667" s="18" t="s">
        <v>13174</v>
      </c>
      <c r="BN7667" s="18" t="s">
        <v>622</v>
      </c>
      <c r="BO7667" s="18" t="s">
        <v>1080</v>
      </c>
      <c r="BU7667" s="18" t="s">
        <v>13174</v>
      </c>
      <c r="BV7667" s="18" t="s">
        <v>622</v>
      </c>
      <c r="BW7667" s="18" t="s">
        <v>1080</v>
      </c>
    </row>
    <row r="7668" spans="51:75" x14ac:dyDescent="0.3">
      <c r="AY7668" s="94" t="e">
        <f>VLOOKUP(C7668,#REF!, 2,FALSE)</f>
        <v>#REF!</v>
      </c>
      <c r="BM7668" s="18" t="s">
        <v>13175</v>
      </c>
      <c r="BN7668" s="18" t="s">
        <v>669</v>
      </c>
      <c r="BO7668" s="18" t="s">
        <v>1080</v>
      </c>
      <c r="BU7668" s="18" t="s">
        <v>13175</v>
      </c>
      <c r="BV7668" s="18" t="s">
        <v>669</v>
      </c>
      <c r="BW7668" s="18" t="s">
        <v>1080</v>
      </c>
    </row>
    <row r="7669" spans="51:75" x14ac:dyDescent="0.3">
      <c r="AY7669" s="94" t="e">
        <f>VLOOKUP(C7669,#REF!, 2,FALSE)</f>
        <v>#REF!</v>
      </c>
      <c r="BM7669" s="18" t="s">
        <v>13176</v>
      </c>
      <c r="BN7669" s="18" t="s">
        <v>799</v>
      </c>
      <c r="BO7669" s="18" t="s">
        <v>1080</v>
      </c>
      <c r="BU7669" s="18" t="s">
        <v>13176</v>
      </c>
      <c r="BV7669" s="18" t="s">
        <v>799</v>
      </c>
      <c r="BW7669" s="18" t="s">
        <v>1080</v>
      </c>
    </row>
    <row r="7670" spans="51:75" x14ac:dyDescent="0.3">
      <c r="AY7670" s="94" t="e">
        <f>VLOOKUP(C7670,#REF!, 2,FALSE)</f>
        <v>#REF!</v>
      </c>
      <c r="BM7670" s="18" t="s">
        <v>13177</v>
      </c>
      <c r="BN7670" s="18" t="s">
        <v>672</v>
      </c>
      <c r="BO7670" s="18" t="s">
        <v>1083</v>
      </c>
      <c r="BU7670" s="18" t="s">
        <v>13177</v>
      </c>
      <c r="BV7670" s="18" t="s">
        <v>672</v>
      </c>
      <c r="BW7670" s="18" t="s">
        <v>1083</v>
      </c>
    </row>
    <row r="7671" spans="51:75" x14ac:dyDescent="0.3">
      <c r="AY7671" s="94" t="e">
        <f>VLOOKUP(C7671,#REF!, 2,FALSE)</f>
        <v>#REF!</v>
      </c>
      <c r="BM7671" s="18" t="s">
        <v>13178</v>
      </c>
      <c r="BN7671" s="18" t="s">
        <v>822</v>
      </c>
      <c r="BO7671" s="18" t="s">
        <v>4851</v>
      </c>
      <c r="BU7671" s="18" t="s">
        <v>13178</v>
      </c>
      <c r="BV7671" s="18" t="s">
        <v>822</v>
      </c>
      <c r="BW7671" s="18" t="s">
        <v>4851</v>
      </c>
    </row>
    <row r="7672" spans="51:75" x14ac:dyDescent="0.3">
      <c r="AY7672" s="94" t="e">
        <f>VLOOKUP(C7672,#REF!, 2,FALSE)</f>
        <v>#REF!</v>
      </c>
      <c r="BM7672" s="18" t="s">
        <v>2284</v>
      </c>
      <c r="BN7672" s="18" t="s">
        <v>17081</v>
      </c>
      <c r="BO7672" s="18" t="s">
        <v>1676</v>
      </c>
      <c r="BU7672" s="18" t="s">
        <v>2284</v>
      </c>
      <c r="BV7672" s="18" t="s">
        <v>17081</v>
      </c>
      <c r="BW7672" s="18" t="s">
        <v>1676</v>
      </c>
    </row>
    <row r="7673" spans="51:75" x14ac:dyDescent="0.3">
      <c r="AY7673" s="94" t="e">
        <f>VLOOKUP(C7673,#REF!, 2,FALSE)</f>
        <v>#REF!</v>
      </c>
      <c r="BM7673" s="18" t="s">
        <v>2285</v>
      </c>
      <c r="BN7673" s="18" t="s">
        <v>713</v>
      </c>
      <c r="BO7673" s="18" t="s">
        <v>1676</v>
      </c>
      <c r="BU7673" s="18" t="s">
        <v>2285</v>
      </c>
      <c r="BV7673" s="18" t="s">
        <v>713</v>
      </c>
      <c r="BW7673" s="18" t="s">
        <v>1676</v>
      </c>
    </row>
    <row r="7674" spans="51:75" x14ac:dyDescent="0.3">
      <c r="AY7674" s="94" t="e">
        <f>VLOOKUP(C7674,#REF!, 2,FALSE)</f>
        <v>#REF!</v>
      </c>
      <c r="BM7674" s="18" t="s">
        <v>2286</v>
      </c>
      <c r="BN7674" s="18" t="s">
        <v>713</v>
      </c>
      <c r="BO7674" s="18" t="s">
        <v>8640</v>
      </c>
      <c r="BU7674" s="18" t="s">
        <v>2286</v>
      </c>
      <c r="BV7674" s="18" t="s">
        <v>713</v>
      </c>
      <c r="BW7674" s="18" t="s">
        <v>8640</v>
      </c>
    </row>
    <row r="7675" spans="51:75" x14ac:dyDescent="0.3">
      <c r="AY7675" s="94" t="e">
        <f>VLOOKUP(C7675,#REF!, 2,FALSE)</f>
        <v>#REF!</v>
      </c>
      <c r="BM7675" s="18" t="s">
        <v>13179</v>
      </c>
      <c r="BN7675" s="18" t="s">
        <v>940</v>
      </c>
      <c r="BO7675" s="18" t="s">
        <v>1676</v>
      </c>
      <c r="BU7675" s="18" t="s">
        <v>13179</v>
      </c>
      <c r="BV7675" s="18" t="s">
        <v>940</v>
      </c>
      <c r="BW7675" s="18" t="s">
        <v>1676</v>
      </c>
    </row>
    <row r="7676" spans="51:75" x14ac:dyDescent="0.3">
      <c r="AY7676" s="94" t="e">
        <f>VLOOKUP(C7676,#REF!, 2,FALSE)</f>
        <v>#REF!</v>
      </c>
      <c r="BM7676" s="18" t="s">
        <v>13180</v>
      </c>
      <c r="BN7676" s="18" t="s">
        <v>938</v>
      </c>
      <c r="BO7676" s="18" t="s">
        <v>1005</v>
      </c>
      <c r="BU7676" s="18" t="s">
        <v>13180</v>
      </c>
      <c r="BV7676" s="18" t="s">
        <v>938</v>
      </c>
      <c r="BW7676" s="18" t="s">
        <v>1005</v>
      </c>
    </row>
    <row r="7677" spans="51:75" x14ac:dyDescent="0.3">
      <c r="AY7677" s="94" t="e">
        <f>VLOOKUP(C7677,#REF!, 2,FALSE)</f>
        <v>#REF!</v>
      </c>
      <c r="BM7677" s="18" t="s">
        <v>13181</v>
      </c>
      <c r="BN7677" s="18" t="s">
        <v>822</v>
      </c>
      <c r="BO7677" s="18" t="s">
        <v>1083</v>
      </c>
      <c r="BU7677" s="18" t="s">
        <v>13181</v>
      </c>
      <c r="BV7677" s="18" t="s">
        <v>822</v>
      </c>
      <c r="BW7677" s="18" t="s">
        <v>1083</v>
      </c>
    </row>
    <row r="7678" spans="51:75" x14ac:dyDescent="0.3">
      <c r="AY7678" s="94" t="e">
        <f>VLOOKUP(C7678,#REF!, 2,FALSE)</f>
        <v>#REF!</v>
      </c>
      <c r="BM7678" s="18" t="s">
        <v>13182</v>
      </c>
      <c r="BN7678" s="18" t="s">
        <v>790</v>
      </c>
      <c r="BO7678" s="18" t="s">
        <v>1676</v>
      </c>
      <c r="BU7678" s="18" t="s">
        <v>13182</v>
      </c>
      <c r="BV7678" s="18" t="s">
        <v>790</v>
      </c>
      <c r="BW7678" s="18" t="s">
        <v>1676</v>
      </c>
    </row>
    <row r="7679" spans="51:75" x14ac:dyDescent="0.3">
      <c r="AY7679" s="94" t="e">
        <f>VLOOKUP(C7679,#REF!, 2,FALSE)</f>
        <v>#REF!</v>
      </c>
      <c r="BM7679" s="18" t="s">
        <v>2287</v>
      </c>
      <c r="BN7679" s="18" t="s">
        <v>938</v>
      </c>
      <c r="BO7679" s="18" t="s">
        <v>1620</v>
      </c>
      <c r="BU7679" s="18" t="s">
        <v>2287</v>
      </c>
      <c r="BV7679" s="18" t="s">
        <v>938</v>
      </c>
      <c r="BW7679" s="18" t="s">
        <v>1620</v>
      </c>
    </row>
    <row r="7680" spans="51:75" x14ac:dyDescent="0.3">
      <c r="AY7680" s="94" t="e">
        <f>VLOOKUP(C7680,#REF!, 2,FALSE)</f>
        <v>#REF!</v>
      </c>
      <c r="BM7680" s="18" t="s">
        <v>13183</v>
      </c>
      <c r="BN7680" s="18" t="s">
        <v>1280</v>
      </c>
      <c r="BO7680" s="18" t="s">
        <v>4117</v>
      </c>
      <c r="BU7680" s="18" t="s">
        <v>13183</v>
      </c>
      <c r="BV7680" s="18" t="s">
        <v>1280</v>
      </c>
      <c r="BW7680" s="18" t="s">
        <v>4117</v>
      </c>
    </row>
    <row r="7681" spans="51:75" x14ac:dyDescent="0.3">
      <c r="AY7681" s="94" t="e">
        <f>VLOOKUP(C7681,#REF!, 2,FALSE)</f>
        <v>#REF!</v>
      </c>
      <c r="BM7681" s="18" t="s">
        <v>2288</v>
      </c>
      <c r="BN7681" s="18" t="s">
        <v>672</v>
      </c>
      <c r="BO7681" s="18" t="s">
        <v>8116</v>
      </c>
      <c r="BU7681" s="18" t="s">
        <v>2288</v>
      </c>
      <c r="BV7681" s="18" t="s">
        <v>672</v>
      </c>
      <c r="BW7681" s="18" t="s">
        <v>8116</v>
      </c>
    </row>
    <row r="7682" spans="51:75" x14ac:dyDescent="0.3">
      <c r="AY7682" s="94" t="e">
        <f>VLOOKUP(C7682,#REF!, 2,FALSE)</f>
        <v>#REF!</v>
      </c>
      <c r="BM7682" s="18" t="s">
        <v>13184</v>
      </c>
      <c r="BN7682" s="18" t="s">
        <v>1282</v>
      </c>
      <c r="BO7682" s="18" t="s">
        <v>6448</v>
      </c>
      <c r="BU7682" s="18" t="s">
        <v>13184</v>
      </c>
      <c r="BV7682" s="18" t="s">
        <v>1282</v>
      </c>
      <c r="BW7682" s="18" t="s">
        <v>6448</v>
      </c>
    </row>
    <row r="7683" spans="51:75" x14ac:dyDescent="0.3">
      <c r="AY7683" s="94" t="e">
        <f>VLOOKUP(C7683,#REF!, 2,FALSE)</f>
        <v>#REF!</v>
      </c>
      <c r="BM7683" s="18" t="s">
        <v>13185</v>
      </c>
      <c r="BN7683" s="18" t="s">
        <v>815</v>
      </c>
      <c r="BO7683" s="18" t="s">
        <v>13186</v>
      </c>
      <c r="BU7683" s="18" t="s">
        <v>13185</v>
      </c>
      <c r="BV7683" s="18" t="s">
        <v>815</v>
      </c>
      <c r="BW7683" s="18" t="s">
        <v>13186</v>
      </c>
    </row>
    <row r="7684" spans="51:75" x14ac:dyDescent="0.3">
      <c r="AY7684" s="94" t="e">
        <f>VLOOKUP(C7684,#REF!, 2,FALSE)</f>
        <v>#REF!</v>
      </c>
      <c r="BM7684" s="18" t="s">
        <v>13187</v>
      </c>
      <c r="BN7684" s="18" t="s">
        <v>3024</v>
      </c>
      <c r="BO7684" s="18" t="s">
        <v>13188</v>
      </c>
      <c r="BU7684" s="18" t="s">
        <v>13187</v>
      </c>
      <c r="BV7684" s="18" t="s">
        <v>3024</v>
      </c>
      <c r="BW7684" s="18" t="s">
        <v>13188</v>
      </c>
    </row>
    <row r="7685" spans="51:75" x14ac:dyDescent="0.3">
      <c r="AY7685" s="94" t="e">
        <f>VLOOKUP(C7685,#REF!, 2,FALSE)</f>
        <v>#REF!</v>
      </c>
      <c r="BM7685" s="18" t="s">
        <v>13189</v>
      </c>
      <c r="BN7685" s="18" t="s">
        <v>669</v>
      </c>
      <c r="BO7685" s="18" t="s">
        <v>13188</v>
      </c>
      <c r="BU7685" s="18" t="s">
        <v>13189</v>
      </c>
      <c r="BV7685" s="18" t="s">
        <v>669</v>
      </c>
      <c r="BW7685" s="18" t="s">
        <v>13188</v>
      </c>
    </row>
    <row r="7686" spans="51:75" x14ac:dyDescent="0.3">
      <c r="AY7686" s="94" t="e">
        <f>VLOOKUP(C7686,#REF!, 2,FALSE)</f>
        <v>#REF!</v>
      </c>
      <c r="BM7686" s="18" t="s">
        <v>13190</v>
      </c>
      <c r="BN7686" s="18" t="s">
        <v>3021</v>
      </c>
      <c r="BO7686" s="18" t="s">
        <v>13191</v>
      </c>
      <c r="BU7686" s="18" t="s">
        <v>13190</v>
      </c>
      <c r="BV7686" s="18" t="s">
        <v>3021</v>
      </c>
      <c r="BW7686" s="18" t="s">
        <v>13191</v>
      </c>
    </row>
    <row r="7687" spans="51:75" x14ac:dyDescent="0.3">
      <c r="AY7687" s="94" t="e">
        <f>VLOOKUP(C7687,#REF!, 2,FALSE)</f>
        <v>#REF!</v>
      </c>
      <c r="BM7687" s="18" t="s">
        <v>13192</v>
      </c>
      <c r="BN7687" s="18" t="s">
        <v>3064</v>
      </c>
      <c r="BO7687" s="18" t="s">
        <v>2708</v>
      </c>
      <c r="BU7687" s="18" t="s">
        <v>13192</v>
      </c>
      <c r="BV7687" s="18" t="s">
        <v>3064</v>
      </c>
      <c r="BW7687" s="18" t="s">
        <v>2708</v>
      </c>
    </row>
    <row r="7688" spans="51:75" x14ac:dyDescent="0.3">
      <c r="AY7688" s="94" t="e">
        <f>VLOOKUP(C7688,#REF!, 2,FALSE)</f>
        <v>#REF!</v>
      </c>
      <c r="BM7688" s="18" t="s">
        <v>13193</v>
      </c>
      <c r="BN7688" s="18" t="s">
        <v>3290</v>
      </c>
      <c r="BO7688" s="18" t="s">
        <v>10397</v>
      </c>
      <c r="BU7688" s="18" t="s">
        <v>13193</v>
      </c>
      <c r="BV7688" s="18" t="s">
        <v>3290</v>
      </c>
      <c r="BW7688" s="18" t="s">
        <v>10397</v>
      </c>
    </row>
    <row r="7689" spans="51:75" x14ac:dyDescent="0.3">
      <c r="AY7689" s="94" t="e">
        <f>VLOOKUP(C7689,#REF!, 2,FALSE)</f>
        <v>#REF!</v>
      </c>
      <c r="BM7689" s="18" t="s">
        <v>13194</v>
      </c>
      <c r="BN7689" s="18" t="s">
        <v>1282</v>
      </c>
      <c r="BO7689" s="18" t="s">
        <v>3828</v>
      </c>
      <c r="BU7689" s="18" t="s">
        <v>13194</v>
      </c>
      <c r="BV7689" s="18" t="s">
        <v>1282</v>
      </c>
      <c r="BW7689" s="18" t="s">
        <v>3828</v>
      </c>
    </row>
    <row r="7690" spans="51:75" x14ac:dyDescent="0.3">
      <c r="AY7690" s="94" t="e">
        <f>VLOOKUP(C7690,#REF!, 2,FALSE)</f>
        <v>#REF!</v>
      </c>
      <c r="BM7690" s="18" t="s">
        <v>13195</v>
      </c>
      <c r="BN7690" s="18" t="s">
        <v>1282</v>
      </c>
      <c r="BO7690" s="18" t="s">
        <v>1392</v>
      </c>
      <c r="BU7690" s="18" t="s">
        <v>13195</v>
      </c>
      <c r="BV7690" s="18" t="s">
        <v>1282</v>
      </c>
      <c r="BW7690" s="18" t="s">
        <v>1392</v>
      </c>
    </row>
    <row r="7691" spans="51:75" x14ac:dyDescent="0.3">
      <c r="AY7691" s="94" t="e">
        <f>VLOOKUP(C7691,#REF!, 2,FALSE)</f>
        <v>#REF!</v>
      </c>
      <c r="BM7691" s="18" t="s">
        <v>380</v>
      </c>
      <c r="BN7691" s="18" t="s">
        <v>642</v>
      </c>
      <c r="BO7691" s="18" t="s">
        <v>13196</v>
      </c>
      <c r="BU7691" s="18" t="s">
        <v>380</v>
      </c>
      <c r="BV7691" s="18" t="s">
        <v>642</v>
      </c>
      <c r="BW7691" s="18" t="s">
        <v>13196</v>
      </c>
    </row>
    <row r="7692" spans="51:75" x14ac:dyDescent="0.3">
      <c r="AY7692" s="94" t="e">
        <f>VLOOKUP(C7692,#REF!, 2,FALSE)</f>
        <v>#REF!</v>
      </c>
      <c r="BM7692" s="18" t="s">
        <v>13197</v>
      </c>
      <c r="BN7692" s="18" t="s">
        <v>663</v>
      </c>
      <c r="BO7692" s="18" t="s">
        <v>1502</v>
      </c>
      <c r="BU7692" s="18" t="s">
        <v>13197</v>
      </c>
      <c r="BV7692" s="18" t="s">
        <v>663</v>
      </c>
      <c r="BW7692" s="18" t="s">
        <v>1502</v>
      </c>
    </row>
    <row r="7693" spans="51:75" x14ac:dyDescent="0.3">
      <c r="AY7693" s="94" t="e">
        <f>VLOOKUP(C7693,#REF!, 2,FALSE)</f>
        <v>#REF!</v>
      </c>
      <c r="BM7693" s="18" t="s">
        <v>13198</v>
      </c>
      <c r="BN7693" s="18" t="s">
        <v>1355</v>
      </c>
      <c r="BO7693" s="18" t="s">
        <v>13199</v>
      </c>
      <c r="BU7693" s="18" t="s">
        <v>13198</v>
      </c>
      <c r="BV7693" s="18" t="s">
        <v>1355</v>
      </c>
      <c r="BW7693" s="18" t="s">
        <v>13199</v>
      </c>
    </row>
    <row r="7694" spans="51:75" x14ac:dyDescent="0.3">
      <c r="AY7694" s="94" t="e">
        <f>VLOOKUP(C7694,#REF!, 2,FALSE)</f>
        <v>#REF!</v>
      </c>
      <c r="BM7694" s="18" t="s">
        <v>2289</v>
      </c>
      <c r="BN7694" s="18" t="s">
        <v>2993</v>
      </c>
      <c r="BO7694" s="18" t="s">
        <v>1350</v>
      </c>
      <c r="BU7694" s="18" t="s">
        <v>2289</v>
      </c>
      <c r="BV7694" s="18" t="s">
        <v>2993</v>
      </c>
      <c r="BW7694" s="18" t="s">
        <v>1350</v>
      </c>
    </row>
    <row r="7695" spans="51:75" x14ac:dyDescent="0.3">
      <c r="AY7695" s="94" t="e">
        <f>VLOOKUP(C7695,#REF!, 2,FALSE)</f>
        <v>#REF!</v>
      </c>
      <c r="BM7695" s="18" t="s">
        <v>2290</v>
      </c>
      <c r="BN7695" s="18" t="s">
        <v>1282</v>
      </c>
      <c r="BO7695" s="18" t="s">
        <v>9127</v>
      </c>
      <c r="BU7695" s="18" t="s">
        <v>2290</v>
      </c>
      <c r="BV7695" s="18" t="s">
        <v>1282</v>
      </c>
      <c r="BW7695" s="18" t="s">
        <v>9127</v>
      </c>
    </row>
    <row r="7696" spans="51:75" x14ac:dyDescent="0.3">
      <c r="AY7696" s="94" t="e">
        <f>VLOOKUP(C7696,#REF!, 2,FALSE)</f>
        <v>#REF!</v>
      </c>
      <c r="BM7696" s="18" t="s">
        <v>13200</v>
      </c>
      <c r="BN7696" s="18" t="s">
        <v>3231</v>
      </c>
      <c r="BO7696" s="18" t="s">
        <v>4569</v>
      </c>
      <c r="BU7696" s="18" t="s">
        <v>13200</v>
      </c>
      <c r="BV7696" s="18" t="s">
        <v>3231</v>
      </c>
      <c r="BW7696" s="18" t="s">
        <v>4569</v>
      </c>
    </row>
    <row r="7697" spans="51:75" x14ac:dyDescent="0.3">
      <c r="AY7697" s="94" t="e">
        <f>VLOOKUP(C7697,#REF!, 2,FALSE)</f>
        <v>#REF!</v>
      </c>
      <c r="BM7697" s="18" t="s">
        <v>13201</v>
      </c>
      <c r="BN7697" s="18" t="s">
        <v>1355</v>
      </c>
      <c r="BO7697" s="18" t="s">
        <v>3886</v>
      </c>
      <c r="BU7697" s="18" t="s">
        <v>13201</v>
      </c>
      <c r="BV7697" s="18" t="s">
        <v>1355</v>
      </c>
      <c r="BW7697" s="18" t="s">
        <v>3886</v>
      </c>
    </row>
    <row r="7698" spans="51:75" x14ac:dyDescent="0.3">
      <c r="AY7698" s="94" t="e">
        <f>VLOOKUP(C7698,#REF!, 2,FALSE)</f>
        <v>#REF!</v>
      </c>
      <c r="BM7698" s="18" t="s">
        <v>13202</v>
      </c>
      <c r="BN7698" s="18" t="s">
        <v>815</v>
      </c>
      <c r="BO7698" s="18" t="s">
        <v>13203</v>
      </c>
      <c r="BU7698" s="18" t="s">
        <v>13202</v>
      </c>
      <c r="BV7698" s="18" t="s">
        <v>815</v>
      </c>
      <c r="BW7698" s="18" t="s">
        <v>13203</v>
      </c>
    </row>
    <row r="7699" spans="51:75" x14ac:dyDescent="0.3">
      <c r="AY7699" s="94" t="e">
        <f>VLOOKUP(C7699,#REF!, 2,FALSE)</f>
        <v>#REF!</v>
      </c>
      <c r="BM7699" s="18" t="s">
        <v>377</v>
      </c>
      <c r="BN7699" s="18" t="s">
        <v>626</v>
      </c>
      <c r="BO7699" s="18" t="s">
        <v>13204</v>
      </c>
      <c r="BU7699" s="18" t="s">
        <v>377</v>
      </c>
      <c r="BV7699" s="18" t="s">
        <v>626</v>
      </c>
      <c r="BW7699" s="18" t="s">
        <v>13204</v>
      </c>
    </row>
    <row r="7700" spans="51:75" x14ac:dyDescent="0.3">
      <c r="AY7700" s="94" t="e">
        <f>VLOOKUP(C7700,#REF!, 2,FALSE)</f>
        <v>#REF!</v>
      </c>
      <c r="BM7700" s="18" t="s">
        <v>13205</v>
      </c>
      <c r="BN7700" s="18" t="s">
        <v>669</v>
      </c>
      <c r="BO7700" s="18" t="s">
        <v>1357</v>
      </c>
      <c r="BU7700" s="18" t="s">
        <v>13205</v>
      </c>
      <c r="BV7700" s="18" t="s">
        <v>669</v>
      </c>
      <c r="BW7700" s="18" t="s">
        <v>1357</v>
      </c>
    </row>
    <row r="7701" spans="51:75" x14ac:dyDescent="0.3">
      <c r="AY7701" s="94" t="e">
        <f>VLOOKUP(C7701,#REF!, 2,FALSE)</f>
        <v>#REF!</v>
      </c>
      <c r="BM7701" s="18" t="s">
        <v>13206</v>
      </c>
      <c r="BN7701" s="18" t="s">
        <v>747</v>
      </c>
      <c r="BO7701" s="18" t="s">
        <v>10768</v>
      </c>
      <c r="BU7701" s="18" t="s">
        <v>13206</v>
      </c>
      <c r="BV7701" s="18" t="s">
        <v>747</v>
      </c>
      <c r="BW7701" s="18" t="s">
        <v>10768</v>
      </c>
    </row>
    <row r="7702" spans="51:75" x14ac:dyDescent="0.3">
      <c r="AY7702" s="94" t="e">
        <f>VLOOKUP(C7702,#REF!, 2,FALSE)</f>
        <v>#REF!</v>
      </c>
      <c r="BM7702" s="18" t="s">
        <v>13207</v>
      </c>
      <c r="BN7702" s="18" t="s">
        <v>3231</v>
      </c>
      <c r="BO7702" s="18" t="s">
        <v>7036</v>
      </c>
      <c r="BU7702" s="18" t="s">
        <v>13207</v>
      </c>
      <c r="BV7702" s="18" t="s">
        <v>3231</v>
      </c>
      <c r="BW7702" s="18" t="s">
        <v>7036</v>
      </c>
    </row>
    <row r="7703" spans="51:75" x14ac:dyDescent="0.3">
      <c r="AY7703" s="94" t="e">
        <f>VLOOKUP(C7703,#REF!, 2,FALSE)</f>
        <v>#REF!</v>
      </c>
      <c r="BM7703" s="18" t="s">
        <v>13208</v>
      </c>
      <c r="BN7703" s="18" t="s">
        <v>636</v>
      </c>
      <c r="BO7703" s="18" t="s">
        <v>1927</v>
      </c>
      <c r="BU7703" s="18" t="s">
        <v>13208</v>
      </c>
      <c r="BV7703" s="18" t="s">
        <v>636</v>
      </c>
      <c r="BW7703" s="18" t="s">
        <v>1927</v>
      </c>
    </row>
    <row r="7704" spans="51:75" x14ac:dyDescent="0.3">
      <c r="AY7704" s="94" t="e">
        <f>VLOOKUP(C7704,#REF!, 2,FALSE)</f>
        <v>#REF!</v>
      </c>
      <c r="BM7704" s="18" t="s">
        <v>13209</v>
      </c>
      <c r="BN7704" s="18" t="s">
        <v>3290</v>
      </c>
      <c r="BO7704" s="18" t="s">
        <v>1927</v>
      </c>
      <c r="BU7704" s="18" t="s">
        <v>13209</v>
      </c>
      <c r="BV7704" s="18" t="s">
        <v>3290</v>
      </c>
      <c r="BW7704" s="18" t="s">
        <v>1927</v>
      </c>
    </row>
    <row r="7705" spans="51:75" x14ac:dyDescent="0.3">
      <c r="AY7705" s="94" t="e">
        <f>VLOOKUP(C7705,#REF!, 2,FALSE)</f>
        <v>#REF!</v>
      </c>
      <c r="BM7705" s="18" t="s">
        <v>2291</v>
      </c>
      <c r="BN7705" s="18" t="s">
        <v>938</v>
      </c>
      <c r="BO7705" s="18" t="s">
        <v>13210</v>
      </c>
      <c r="BU7705" s="18" t="s">
        <v>2291</v>
      </c>
      <c r="BV7705" s="18" t="s">
        <v>938</v>
      </c>
      <c r="BW7705" s="18" t="s">
        <v>13210</v>
      </c>
    </row>
    <row r="7706" spans="51:75" x14ac:dyDescent="0.3">
      <c r="AY7706" s="94" t="e">
        <f>VLOOKUP(C7706,#REF!, 2,FALSE)</f>
        <v>#REF!</v>
      </c>
      <c r="BM7706" s="18" t="s">
        <v>13211</v>
      </c>
      <c r="BN7706" s="18" t="s">
        <v>3231</v>
      </c>
      <c r="BO7706" s="18" t="s">
        <v>3357</v>
      </c>
      <c r="BU7706" s="18" t="s">
        <v>13211</v>
      </c>
      <c r="BV7706" s="18" t="s">
        <v>3231</v>
      </c>
      <c r="BW7706" s="18" t="s">
        <v>3357</v>
      </c>
    </row>
    <row r="7707" spans="51:75" x14ac:dyDescent="0.3">
      <c r="AY7707" s="94" t="e">
        <f>VLOOKUP(C7707,#REF!, 2,FALSE)</f>
        <v>#REF!</v>
      </c>
      <c r="BM7707" s="18" t="s">
        <v>13212</v>
      </c>
      <c r="BN7707" s="18" t="s">
        <v>3231</v>
      </c>
      <c r="BO7707" s="18" t="s">
        <v>13213</v>
      </c>
      <c r="BU7707" s="18" t="s">
        <v>13212</v>
      </c>
      <c r="BV7707" s="18" t="s">
        <v>3231</v>
      </c>
      <c r="BW7707" s="18" t="s">
        <v>13213</v>
      </c>
    </row>
    <row r="7708" spans="51:75" x14ac:dyDescent="0.3">
      <c r="AY7708" s="94" t="e">
        <f>VLOOKUP(C7708,#REF!, 2,FALSE)</f>
        <v>#REF!</v>
      </c>
      <c r="BM7708" s="18" t="s">
        <v>13214</v>
      </c>
      <c r="BN7708" s="18" t="s">
        <v>1355</v>
      </c>
      <c r="BO7708" s="18" t="s">
        <v>3343</v>
      </c>
      <c r="BU7708" s="18" t="s">
        <v>13214</v>
      </c>
      <c r="BV7708" s="18" t="s">
        <v>1355</v>
      </c>
      <c r="BW7708" s="18" t="s">
        <v>3343</v>
      </c>
    </row>
    <row r="7709" spans="51:75" x14ac:dyDescent="0.3">
      <c r="AY7709" s="94" t="e">
        <f>VLOOKUP(C7709,#REF!, 2,FALSE)</f>
        <v>#REF!</v>
      </c>
      <c r="BM7709" s="18" t="s">
        <v>2292</v>
      </c>
      <c r="BN7709" s="18" t="s">
        <v>1355</v>
      </c>
      <c r="BO7709" s="18" t="s">
        <v>13215</v>
      </c>
      <c r="BU7709" s="18" t="s">
        <v>2292</v>
      </c>
      <c r="BV7709" s="18" t="s">
        <v>1355</v>
      </c>
      <c r="BW7709" s="18" t="s">
        <v>13215</v>
      </c>
    </row>
    <row r="7710" spans="51:75" x14ac:dyDescent="0.3">
      <c r="AY7710" s="94" t="e">
        <f>VLOOKUP(C7710,#REF!, 2,FALSE)</f>
        <v>#REF!</v>
      </c>
      <c r="BM7710" s="18" t="s">
        <v>13216</v>
      </c>
      <c r="BN7710" s="18" t="s">
        <v>1355</v>
      </c>
      <c r="BO7710" s="18" t="s">
        <v>13217</v>
      </c>
      <c r="BU7710" s="18" t="s">
        <v>13216</v>
      </c>
      <c r="BV7710" s="18" t="s">
        <v>1355</v>
      </c>
      <c r="BW7710" s="18" t="s">
        <v>13217</v>
      </c>
    </row>
    <row r="7711" spans="51:75" x14ac:dyDescent="0.3">
      <c r="AY7711" s="94" t="e">
        <f>VLOOKUP(C7711,#REF!, 2,FALSE)</f>
        <v>#REF!</v>
      </c>
      <c r="BM7711" s="18" t="s">
        <v>13218</v>
      </c>
      <c r="BN7711" s="18" t="s">
        <v>747</v>
      </c>
      <c r="BO7711" s="18" t="s">
        <v>4245</v>
      </c>
      <c r="BU7711" s="18" t="s">
        <v>13218</v>
      </c>
      <c r="BV7711" s="18" t="s">
        <v>747</v>
      </c>
      <c r="BW7711" s="18" t="s">
        <v>4245</v>
      </c>
    </row>
    <row r="7712" spans="51:75" x14ac:dyDescent="0.3">
      <c r="AY7712" s="94" t="e">
        <f>VLOOKUP(C7712,#REF!, 2,FALSE)</f>
        <v>#REF!</v>
      </c>
      <c r="BM7712" s="18" t="s">
        <v>13219</v>
      </c>
      <c r="BN7712" s="18" t="s">
        <v>624</v>
      </c>
      <c r="BO7712" s="18" t="s">
        <v>13220</v>
      </c>
      <c r="BU7712" s="18" t="s">
        <v>13219</v>
      </c>
      <c r="BV7712" s="18" t="s">
        <v>624</v>
      </c>
      <c r="BW7712" s="18" t="s">
        <v>13220</v>
      </c>
    </row>
    <row r="7713" spans="51:75" x14ac:dyDescent="0.3">
      <c r="AY7713" s="94" t="e">
        <f>VLOOKUP(C7713,#REF!, 2,FALSE)</f>
        <v>#REF!</v>
      </c>
      <c r="BM7713" s="18" t="s">
        <v>13221</v>
      </c>
      <c r="BN7713" s="18" t="s">
        <v>3290</v>
      </c>
      <c r="BO7713" s="18" t="s">
        <v>13222</v>
      </c>
      <c r="BU7713" s="18" t="s">
        <v>13221</v>
      </c>
      <c r="BV7713" s="18" t="s">
        <v>3290</v>
      </c>
      <c r="BW7713" s="18" t="s">
        <v>13222</v>
      </c>
    </row>
    <row r="7714" spans="51:75" x14ac:dyDescent="0.3">
      <c r="AY7714" s="94" t="e">
        <f>VLOOKUP(C7714,#REF!, 2,FALSE)</f>
        <v>#REF!</v>
      </c>
      <c r="BM7714" s="18" t="s">
        <v>13223</v>
      </c>
      <c r="BN7714" s="18" t="s">
        <v>815</v>
      </c>
      <c r="BO7714" s="18" t="s">
        <v>4161</v>
      </c>
      <c r="BU7714" s="18" t="s">
        <v>13223</v>
      </c>
      <c r="BV7714" s="18" t="s">
        <v>815</v>
      </c>
      <c r="BW7714" s="18" t="s">
        <v>4161</v>
      </c>
    </row>
    <row r="7715" spans="51:75" x14ac:dyDescent="0.3">
      <c r="AY7715" s="94" t="e">
        <f>VLOOKUP(C7715,#REF!, 2,FALSE)</f>
        <v>#REF!</v>
      </c>
      <c r="BM7715" s="18" t="s">
        <v>13224</v>
      </c>
      <c r="BN7715" s="18" t="s">
        <v>1009</v>
      </c>
      <c r="BO7715" s="18" t="s">
        <v>9251</v>
      </c>
      <c r="BU7715" s="18" t="s">
        <v>13224</v>
      </c>
      <c r="BV7715" s="18" t="s">
        <v>1009</v>
      </c>
      <c r="BW7715" s="18" t="s">
        <v>9251</v>
      </c>
    </row>
    <row r="7716" spans="51:75" x14ac:dyDescent="0.3">
      <c r="AY7716" s="94" t="e">
        <f>VLOOKUP(C7716,#REF!, 2,FALSE)</f>
        <v>#REF!</v>
      </c>
      <c r="BM7716" s="18" t="s">
        <v>13225</v>
      </c>
      <c r="BN7716" s="18" t="s">
        <v>3231</v>
      </c>
      <c r="BO7716" s="18" t="s">
        <v>13226</v>
      </c>
      <c r="BU7716" s="18" t="s">
        <v>13225</v>
      </c>
      <c r="BV7716" s="18" t="s">
        <v>3231</v>
      </c>
      <c r="BW7716" s="18" t="s">
        <v>13226</v>
      </c>
    </row>
    <row r="7717" spans="51:75" x14ac:dyDescent="0.3">
      <c r="AY7717" s="94" t="e">
        <f>VLOOKUP(C7717,#REF!, 2,FALSE)</f>
        <v>#REF!</v>
      </c>
      <c r="BM7717" s="18" t="s">
        <v>13227</v>
      </c>
      <c r="BN7717" s="18" t="s">
        <v>709</v>
      </c>
      <c r="BO7717" s="18" t="s">
        <v>11134</v>
      </c>
      <c r="BU7717" s="18" t="s">
        <v>13227</v>
      </c>
      <c r="BV7717" s="18" t="s">
        <v>709</v>
      </c>
      <c r="BW7717" s="18" t="s">
        <v>11134</v>
      </c>
    </row>
    <row r="7718" spans="51:75" x14ac:dyDescent="0.3">
      <c r="AY7718" s="94" t="e">
        <f>VLOOKUP(C7718,#REF!, 2,FALSE)</f>
        <v>#REF!</v>
      </c>
      <c r="BM7718" s="18" t="s">
        <v>13228</v>
      </c>
      <c r="BN7718" s="18" t="s">
        <v>1355</v>
      </c>
      <c r="BO7718" s="18" t="s">
        <v>13229</v>
      </c>
      <c r="BU7718" s="18" t="s">
        <v>13228</v>
      </c>
      <c r="BV7718" s="18" t="s">
        <v>1355</v>
      </c>
      <c r="BW7718" s="18" t="s">
        <v>13229</v>
      </c>
    </row>
    <row r="7719" spans="51:75" x14ac:dyDescent="0.3">
      <c r="AY7719" s="94" t="e">
        <f>VLOOKUP(C7719,#REF!, 2,FALSE)</f>
        <v>#REF!</v>
      </c>
      <c r="BM7719" s="18" t="s">
        <v>13230</v>
      </c>
      <c r="BN7719" s="18" t="s">
        <v>1355</v>
      </c>
      <c r="BO7719" s="18" t="s">
        <v>1338</v>
      </c>
      <c r="BU7719" s="18" t="s">
        <v>13230</v>
      </c>
      <c r="BV7719" s="18" t="s">
        <v>1355</v>
      </c>
      <c r="BW7719" s="18" t="s">
        <v>1338</v>
      </c>
    </row>
    <row r="7720" spans="51:75" x14ac:dyDescent="0.3">
      <c r="AY7720" s="94" t="e">
        <f>VLOOKUP(C7720,#REF!, 2,FALSE)</f>
        <v>#REF!</v>
      </c>
      <c r="BM7720" s="18" t="s">
        <v>13231</v>
      </c>
      <c r="BN7720" s="18" t="s">
        <v>3064</v>
      </c>
      <c r="BO7720" s="18" t="s">
        <v>2998</v>
      </c>
      <c r="BU7720" s="18" t="s">
        <v>13231</v>
      </c>
      <c r="BV7720" s="18" t="s">
        <v>3064</v>
      </c>
      <c r="BW7720" s="18" t="s">
        <v>2998</v>
      </c>
    </row>
    <row r="7721" spans="51:75" x14ac:dyDescent="0.3">
      <c r="AY7721" s="94" t="e">
        <f>VLOOKUP(C7721,#REF!, 2,FALSE)</f>
        <v>#REF!</v>
      </c>
      <c r="BM7721" s="18" t="s">
        <v>13232</v>
      </c>
      <c r="BN7721" s="18" t="s">
        <v>952</v>
      </c>
      <c r="BO7721" s="18" t="s">
        <v>13233</v>
      </c>
      <c r="BU7721" s="18" t="s">
        <v>13232</v>
      </c>
      <c r="BV7721" s="18" t="s">
        <v>952</v>
      </c>
      <c r="BW7721" s="18" t="s">
        <v>13233</v>
      </c>
    </row>
    <row r="7722" spans="51:75" x14ac:dyDescent="0.3">
      <c r="AY7722" s="94" t="e">
        <f>VLOOKUP(C7722,#REF!, 2,FALSE)</f>
        <v>#REF!</v>
      </c>
      <c r="BM7722" s="18" t="s">
        <v>13235</v>
      </c>
      <c r="BN7722" s="18" t="s">
        <v>952</v>
      </c>
      <c r="BO7722" s="18" t="s">
        <v>13233</v>
      </c>
      <c r="BU7722" s="18" t="s">
        <v>13235</v>
      </c>
      <c r="BV7722" s="18" t="s">
        <v>952</v>
      </c>
      <c r="BW7722" s="18" t="s">
        <v>13233</v>
      </c>
    </row>
    <row r="7723" spans="51:75" x14ac:dyDescent="0.3">
      <c r="AY7723" s="94" t="e">
        <f>VLOOKUP(C7723,#REF!, 2,FALSE)</f>
        <v>#REF!</v>
      </c>
      <c r="BM7723" s="18" t="s">
        <v>13236</v>
      </c>
      <c r="BN7723" s="18" t="s">
        <v>940</v>
      </c>
      <c r="BO7723" s="18" t="s">
        <v>9068</v>
      </c>
      <c r="BU7723" s="18" t="s">
        <v>13236</v>
      </c>
      <c r="BV7723" s="18" t="s">
        <v>940</v>
      </c>
      <c r="BW7723" s="18" t="s">
        <v>9068</v>
      </c>
    </row>
    <row r="7724" spans="51:75" x14ac:dyDescent="0.3">
      <c r="AY7724" s="94" t="e">
        <f>VLOOKUP(C7724,#REF!, 2,FALSE)</f>
        <v>#REF!</v>
      </c>
      <c r="BM7724" s="18" t="s">
        <v>2293</v>
      </c>
      <c r="BN7724" s="18" t="s">
        <v>795</v>
      </c>
      <c r="BO7724" s="18" t="s">
        <v>2998</v>
      </c>
      <c r="BU7724" s="18" t="s">
        <v>2293</v>
      </c>
      <c r="BV7724" s="18" t="s">
        <v>795</v>
      </c>
      <c r="BW7724" s="18" t="s">
        <v>2998</v>
      </c>
    </row>
    <row r="7725" spans="51:75" x14ac:dyDescent="0.3">
      <c r="AY7725" s="94" t="e">
        <f>VLOOKUP(C7725,#REF!, 2,FALSE)</f>
        <v>#REF!</v>
      </c>
      <c r="BM7725" s="18" t="s">
        <v>13237</v>
      </c>
      <c r="BN7725" s="18" t="s">
        <v>3231</v>
      </c>
      <c r="BO7725" s="18" t="s">
        <v>8732</v>
      </c>
      <c r="BU7725" s="18" t="s">
        <v>13237</v>
      </c>
      <c r="BV7725" s="18" t="s">
        <v>3231</v>
      </c>
      <c r="BW7725" s="18" t="s">
        <v>8732</v>
      </c>
    </row>
    <row r="7726" spans="51:75" x14ac:dyDescent="0.3">
      <c r="AY7726" s="94" t="e">
        <f>VLOOKUP(C7726,#REF!, 2,FALSE)</f>
        <v>#REF!</v>
      </c>
      <c r="BM7726" s="18" t="s">
        <v>13238</v>
      </c>
      <c r="BN7726" s="18" t="s">
        <v>1355</v>
      </c>
      <c r="BO7726" s="18" t="s">
        <v>13239</v>
      </c>
      <c r="BU7726" s="18" t="s">
        <v>13238</v>
      </c>
      <c r="BV7726" s="18" t="s">
        <v>1355</v>
      </c>
      <c r="BW7726" s="18" t="s">
        <v>13239</v>
      </c>
    </row>
    <row r="7727" spans="51:75" x14ac:dyDescent="0.3">
      <c r="AY7727" s="94" t="e">
        <f>VLOOKUP(C7727,#REF!, 2,FALSE)</f>
        <v>#REF!</v>
      </c>
      <c r="BM7727" s="18" t="s">
        <v>13240</v>
      </c>
      <c r="BN7727" s="18" t="s">
        <v>619</v>
      </c>
      <c r="BO7727" s="18" t="s">
        <v>13241</v>
      </c>
      <c r="BU7727" s="18" t="s">
        <v>13240</v>
      </c>
      <c r="BV7727" s="18" t="s">
        <v>619</v>
      </c>
      <c r="BW7727" s="18" t="s">
        <v>13241</v>
      </c>
    </row>
    <row r="7728" spans="51:75" x14ac:dyDescent="0.3">
      <c r="AY7728" s="94" t="e">
        <f>VLOOKUP(C7728,#REF!, 2,FALSE)</f>
        <v>#REF!</v>
      </c>
      <c r="BM7728" s="18" t="s">
        <v>13242</v>
      </c>
      <c r="BN7728" s="18" t="s">
        <v>1704</v>
      </c>
      <c r="BO7728" s="18" t="s">
        <v>13243</v>
      </c>
      <c r="BU7728" s="18" t="s">
        <v>13242</v>
      </c>
      <c r="BV7728" s="18" t="s">
        <v>1704</v>
      </c>
      <c r="BW7728" s="18" t="s">
        <v>13243</v>
      </c>
    </row>
    <row r="7729" spans="51:75" x14ac:dyDescent="0.3">
      <c r="AY7729" s="94" t="e">
        <f>VLOOKUP(C7729,#REF!, 2,FALSE)</f>
        <v>#REF!</v>
      </c>
      <c r="BM7729" s="18" t="s">
        <v>2294</v>
      </c>
      <c r="BN7729" s="18" t="s">
        <v>1355</v>
      </c>
      <c r="BO7729" s="18" t="s">
        <v>13244</v>
      </c>
      <c r="BU7729" s="18" t="s">
        <v>2294</v>
      </c>
      <c r="BV7729" s="18" t="s">
        <v>1355</v>
      </c>
      <c r="BW7729" s="18" t="s">
        <v>13244</v>
      </c>
    </row>
    <row r="7730" spans="51:75" x14ac:dyDescent="0.3">
      <c r="AY7730" s="94" t="e">
        <f>VLOOKUP(C7730,#REF!, 2,FALSE)</f>
        <v>#REF!</v>
      </c>
      <c r="BM7730" s="18" t="s">
        <v>2295</v>
      </c>
      <c r="BN7730" s="18" t="s">
        <v>1355</v>
      </c>
      <c r="BO7730" s="18" t="s">
        <v>1683</v>
      </c>
      <c r="BU7730" s="18" t="s">
        <v>2295</v>
      </c>
      <c r="BV7730" s="18" t="s">
        <v>1355</v>
      </c>
      <c r="BW7730" s="18" t="s">
        <v>1683</v>
      </c>
    </row>
    <row r="7731" spans="51:75" x14ac:dyDescent="0.3">
      <c r="AY7731" s="94" t="e">
        <f>VLOOKUP(C7731,#REF!, 2,FALSE)</f>
        <v>#REF!</v>
      </c>
      <c r="BM7731" s="18" t="s">
        <v>13245</v>
      </c>
      <c r="BN7731" s="18" t="s">
        <v>642</v>
      </c>
      <c r="BO7731" s="18" t="s">
        <v>8432</v>
      </c>
      <c r="BU7731" s="18" t="s">
        <v>13245</v>
      </c>
      <c r="BV7731" s="18" t="s">
        <v>642</v>
      </c>
      <c r="BW7731" s="18" t="s">
        <v>8432</v>
      </c>
    </row>
    <row r="7732" spans="51:75" x14ac:dyDescent="0.3">
      <c r="AY7732" s="94" t="e">
        <f>VLOOKUP(C7732,#REF!, 2,FALSE)</f>
        <v>#REF!</v>
      </c>
      <c r="BM7732" s="18" t="s">
        <v>13246</v>
      </c>
      <c r="BN7732" s="18" t="s">
        <v>1355</v>
      </c>
      <c r="BO7732" s="18" t="s">
        <v>1350</v>
      </c>
      <c r="BU7732" s="18" t="s">
        <v>13246</v>
      </c>
      <c r="BV7732" s="18" t="s">
        <v>1355</v>
      </c>
      <c r="BW7732" s="18" t="s">
        <v>1350</v>
      </c>
    </row>
    <row r="7733" spans="51:75" x14ac:dyDescent="0.3">
      <c r="AY7733" s="94" t="e">
        <f>VLOOKUP(C7733,#REF!, 2,FALSE)</f>
        <v>#REF!</v>
      </c>
      <c r="BM7733" s="18" t="s">
        <v>13247</v>
      </c>
      <c r="BN7733" s="18" t="s">
        <v>1355</v>
      </c>
      <c r="BO7733" s="18" t="s">
        <v>1350</v>
      </c>
      <c r="BU7733" s="18" t="s">
        <v>13247</v>
      </c>
      <c r="BV7733" s="18" t="s">
        <v>1355</v>
      </c>
      <c r="BW7733" s="18" t="s">
        <v>1350</v>
      </c>
    </row>
    <row r="7734" spans="51:75" x14ac:dyDescent="0.3">
      <c r="AY7734" s="94" t="e">
        <f>VLOOKUP(C7734,#REF!, 2,FALSE)</f>
        <v>#REF!</v>
      </c>
      <c r="BM7734" s="18" t="s">
        <v>2296</v>
      </c>
      <c r="BN7734" s="18" t="s">
        <v>1355</v>
      </c>
      <c r="BO7734" s="18" t="s">
        <v>13248</v>
      </c>
      <c r="BU7734" s="18" t="s">
        <v>2296</v>
      </c>
      <c r="BV7734" s="18" t="s">
        <v>1355</v>
      </c>
      <c r="BW7734" s="18" t="s">
        <v>13248</v>
      </c>
    </row>
    <row r="7735" spans="51:75" x14ac:dyDescent="0.3">
      <c r="AY7735" s="94" t="e">
        <f>VLOOKUP(C7735,#REF!, 2,FALSE)</f>
        <v>#REF!</v>
      </c>
      <c r="BM7735" s="18" t="s">
        <v>13249</v>
      </c>
      <c r="BN7735" s="18" t="s">
        <v>3109</v>
      </c>
      <c r="BO7735" s="18" t="s">
        <v>13250</v>
      </c>
      <c r="BU7735" s="18" t="s">
        <v>13249</v>
      </c>
      <c r="BV7735" s="18" t="s">
        <v>3109</v>
      </c>
      <c r="BW7735" s="18" t="s">
        <v>13250</v>
      </c>
    </row>
    <row r="7736" spans="51:75" x14ac:dyDescent="0.3">
      <c r="AY7736" s="94" t="e">
        <f>VLOOKUP(C7736,#REF!, 2,FALSE)</f>
        <v>#REF!</v>
      </c>
      <c r="BM7736" s="18" t="s">
        <v>13251</v>
      </c>
      <c r="BN7736" s="18" t="s">
        <v>3231</v>
      </c>
      <c r="BO7736" s="18" t="s">
        <v>1978</v>
      </c>
      <c r="BU7736" s="18" t="s">
        <v>13251</v>
      </c>
      <c r="BV7736" s="18" t="s">
        <v>3231</v>
      </c>
      <c r="BW7736" s="18" t="s">
        <v>1978</v>
      </c>
    </row>
    <row r="7737" spans="51:75" x14ac:dyDescent="0.3">
      <c r="AY7737" s="94" t="e">
        <f>VLOOKUP(C7737,#REF!, 2,FALSE)</f>
        <v>#REF!</v>
      </c>
      <c r="BM7737" s="18" t="s">
        <v>13252</v>
      </c>
      <c r="BN7737" s="18" t="s">
        <v>1355</v>
      </c>
      <c r="BO7737" s="18" t="s">
        <v>2998</v>
      </c>
      <c r="BU7737" s="18" t="s">
        <v>13252</v>
      </c>
      <c r="BV7737" s="18" t="s">
        <v>1355</v>
      </c>
      <c r="BW7737" s="18" t="s">
        <v>2998</v>
      </c>
    </row>
    <row r="7738" spans="51:75" x14ac:dyDescent="0.3">
      <c r="AY7738" s="94" t="e">
        <f>VLOOKUP(C7738,#REF!, 2,FALSE)</f>
        <v>#REF!</v>
      </c>
      <c r="BM7738" s="18" t="s">
        <v>13253</v>
      </c>
      <c r="BN7738" s="18" t="s">
        <v>1355</v>
      </c>
      <c r="BO7738" s="18" t="s">
        <v>3395</v>
      </c>
      <c r="BU7738" s="18" t="s">
        <v>13253</v>
      </c>
      <c r="BV7738" s="18" t="s">
        <v>1355</v>
      </c>
      <c r="BW7738" s="18" t="s">
        <v>3395</v>
      </c>
    </row>
    <row r="7739" spans="51:75" x14ac:dyDescent="0.3">
      <c r="AY7739" s="94" t="e">
        <f>VLOOKUP(C7739,#REF!, 2,FALSE)</f>
        <v>#REF!</v>
      </c>
      <c r="BM7739" s="18" t="s">
        <v>13255</v>
      </c>
      <c r="BN7739" s="18" t="s">
        <v>1355</v>
      </c>
      <c r="BO7739" s="18" t="s">
        <v>1612</v>
      </c>
      <c r="BU7739" s="18" t="s">
        <v>13255</v>
      </c>
      <c r="BV7739" s="18" t="s">
        <v>1355</v>
      </c>
      <c r="BW7739" s="18" t="s">
        <v>1612</v>
      </c>
    </row>
    <row r="7740" spans="51:75" x14ac:dyDescent="0.3">
      <c r="AY7740" s="94" t="e">
        <f>VLOOKUP(C7740,#REF!, 2,FALSE)</f>
        <v>#REF!</v>
      </c>
      <c r="BM7740" s="18" t="s">
        <v>13256</v>
      </c>
      <c r="BN7740" s="18" t="s">
        <v>1355</v>
      </c>
      <c r="BO7740" s="18" t="s">
        <v>1605</v>
      </c>
      <c r="BU7740" s="18" t="s">
        <v>13256</v>
      </c>
      <c r="BV7740" s="18" t="s">
        <v>1355</v>
      </c>
      <c r="BW7740" s="18" t="s">
        <v>1605</v>
      </c>
    </row>
    <row r="7741" spans="51:75" x14ac:dyDescent="0.3">
      <c r="AY7741" s="94" t="e">
        <f>VLOOKUP(C7741,#REF!, 2,FALSE)</f>
        <v>#REF!</v>
      </c>
      <c r="BM7741" s="18" t="s">
        <v>379</v>
      </c>
      <c r="BN7741" s="18" t="s">
        <v>1355</v>
      </c>
      <c r="BO7741" s="18" t="s">
        <v>932</v>
      </c>
      <c r="BU7741" s="18" t="s">
        <v>379</v>
      </c>
      <c r="BV7741" s="18" t="s">
        <v>1355</v>
      </c>
      <c r="BW7741" s="18" t="s">
        <v>932</v>
      </c>
    </row>
    <row r="7742" spans="51:75" x14ac:dyDescent="0.3">
      <c r="AY7742" s="94" t="e">
        <f>VLOOKUP(C7742,#REF!, 2,FALSE)</f>
        <v>#REF!</v>
      </c>
      <c r="BM7742" s="18" t="s">
        <v>375</v>
      </c>
      <c r="BN7742" s="18" t="s">
        <v>747</v>
      </c>
      <c r="BO7742" s="18" t="s">
        <v>2652</v>
      </c>
      <c r="BU7742" s="18" t="s">
        <v>375</v>
      </c>
      <c r="BV7742" s="18" t="s">
        <v>747</v>
      </c>
      <c r="BW7742" s="18" t="s">
        <v>2652</v>
      </c>
    </row>
    <row r="7743" spans="51:75" x14ac:dyDescent="0.3">
      <c r="AY7743" s="94" t="e">
        <f>VLOOKUP(C7743,#REF!, 2,FALSE)</f>
        <v>#REF!</v>
      </c>
      <c r="BM7743" s="18" t="s">
        <v>13257</v>
      </c>
      <c r="BN7743" s="18" t="s">
        <v>1355</v>
      </c>
      <c r="BO7743" s="18" t="s">
        <v>13258</v>
      </c>
      <c r="BU7743" s="18" t="s">
        <v>13257</v>
      </c>
      <c r="BV7743" s="18" t="s">
        <v>1355</v>
      </c>
      <c r="BW7743" s="18" t="s">
        <v>13258</v>
      </c>
    </row>
    <row r="7744" spans="51:75" x14ac:dyDescent="0.3">
      <c r="AY7744" s="94" t="e">
        <f>VLOOKUP(C7744,#REF!, 2,FALSE)</f>
        <v>#REF!</v>
      </c>
      <c r="BM7744" s="18" t="s">
        <v>13259</v>
      </c>
      <c r="BN7744" s="18" t="s">
        <v>2993</v>
      </c>
      <c r="BO7744" s="18" t="s">
        <v>13260</v>
      </c>
      <c r="BU7744" s="18" t="s">
        <v>13259</v>
      </c>
      <c r="BV7744" s="18" t="s">
        <v>2993</v>
      </c>
      <c r="BW7744" s="18" t="s">
        <v>13260</v>
      </c>
    </row>
    <row r="7745" spans="51:75" x14ac:dyDescent="0.3">
      <c r="AY7745" s="94" t="e">
        <f>VLOOKUP(C7745,#REF!, 2,FALSE)</f>
        <v>#REF!</v>
      </c>
      <c r="BM7745" s="18" t="s">
        <v>13261</v>
      </c>
      <c r="BN7745" s="18" t="s">
        <v>3021</v>
      </c>
      <c r="BO7745" s="18" t="s">
        <v>13262</v>
      </c>
      <c r="BU7745" s="18" t="s">
        <v>13261</v>
      </c>
      <c r="BV7745" s="18" t="s">
        <v>3021</v>
      </c>
      <c r="BW7745" s="18" t="s">
        <v>13262</v>
      </c>
    </row>
    <row r="7746" spans="51:75" x14ac:dyDescent="0.3">
      <c r="AY7746" s="94" t="e">
        <f>VLOOKUP(C7746,#REF!, 2,FALSE)</f>
        <v>#REF!</v>
      </c>
      <c r="BM7746" s="18" t="s">
        <v>2297</v>
      </c>
      <c r="BN7746" s="18" t="s">
        <v>3231</v>
      </c>
      <c r="BO7746" s="18" t="s">
        <v>4145</v>
      </c>
      <c r="BU7746" s="18" t="s">
        <v>2297</v>
      </c>
      <c r="BV7746" s="18" t="s">
        <v>3231</v>
      </c>
      <c r="BW7746" s="18" t="s">
        <v>4145</v>
      </c>
    </row>
    <row r="7747" spans="51:75" x14ac:dyDescent="0.3">
      <c r="AY7747" s="94" t="e">
        <f>VLOOKUP(C7747,#REF!, 2,FALSE)</f>
        <v>#REF!</v>
      </c>
      <c r="BM7747" s="18" t="s">
        <v>13263</v>
      </c>
      <c r="BN7747" s="18" t="s">
        <v>619</v>
      </c>
      <c r="BO7747" s="18" t="s">
        <v>2567</v>
      </c>
      <c r="BU7747" s="18" t="s">
        <v>13263</v>
      </c>
      <c r="BV7747" s="18" t="s">
        <v>619</v>
      </c>
      <c r="BW7747" s="18" t="s">
        <v>2567</v>
      </c>
    </row>
    <row r="7748" spans="51:75" x14ac:dyDescent="0.3">
      <c r="AY7748" s="94" t="e">
        <f>VLOOKUP(C7748,#REF!, 2,FALSE)</f>
        <v>#REF!</v>
      </c>
      <c r="BM7748" s="18" t="s">
        <v>13264</v>
      </c>
      <c r="BN7748" s="18" t="s">
        <v>958</v>
      </c>
      <c r="BO7748" s="18" t="s">
        <v>13265</v>
      </c>
      <c r="BU7748" s="18" t="s">
        <v>13264</v>
      </c>
      <c r="BV7748" s="18" t="s">
        <v>958</v>
      </c>
      <c r="BW7748" s="18" t="s">
        <v>13265</v>
      </c>
    </row>
    <row r="7749" spans="51:75" x14ac:dyDescent="0.3">
      <c r="AY7749" s="94" t="e">
        <f>VLOOKUP(C7749,#REF!, 2,FALSE)</f>
        <v>#REF!</v>
      </c>
      <c r="BM7749" s="18" t="s">
        <v>13266</v>
      </c>
      <c r="BN7749" s="18" t="s">
        <v>874</v>
      </c>
      <c r="BO7749" s="18" t="s">
        <v>1700</v>
      </c>
      <c r="BU7749" s="18" t="s">
        <v>13266</v>
      </c>
      <c r="BV7749" s="18" t="s">
        <v>874</v>
      </c>
      <c r="BW7749" s="18" t="s">
        <v>1700</v>
      </c>
    </row>
    <row r="7750" spans="51:75" x14ac:dyDescent="0.3">
      <c r="AY7750" s="94" t="e">
        <f>VLOOKUP(C7750,#REF!, 2,FALSE)</f>
        <v>#REF!</v>
      </c>
      <c r="BM7750" s="18" t="s">
        <v>13267</v>
      </c>
      <c r="BN7750" s="18" t="s">
        <v>664</v>
      </c>
      <c r="BO7750" s="18" t="s">
        <v>2998</v>
      </c>
      <c r="BU7750" s="18" t="s">
        <v>13267</v>
      </c>
      <c r="BV7750" s="18" t="s">
        <v>664</v>
      </c>
      <c r="BW7750" s="18" t="s">
        <v>2998</v>
      </c>
    </row>
    <row r="7751" spans="51:75" x14ac:dyDescent="0.3">
      <c r="AY7751" s="94" t="e">
        <f>VLOOKUP(C7751,#REF!, 2,FALSE)</f>
        <v>#REF!</v>
      </c>
      <c r="BM7751" s="18" t="s">
        <v>13268</v>
      </c>
      <c r="BN7751" s="18" t="s">
        <v>1355</v>
      </c>
      <c r="BO7751" s="18" t="s">
        <v>2998</v>
      </c>
      <c r="BU7751" s="18" t="s">
        <v>13268</v>
      </c>
      <c r="BV7751" s="18" t="s">
        <v>1355</v>
      </c>
      <c r="BW7751" s="18" t="s">
        <v>2998</v>
      </c>
    </row>
    <row r="7752" spans="51:75" x14ac:dyDescent="0.3">
      <c r="AY7752" s="94" t="e">
        <f>VLOOKUP(C7752,#REF!, 2,FALSE)</f>
        <v>#REF!</v>
      </c>
      <c r="BM7752" s="18" t="s">
        <v>13269</v>
      </c>
      <c r="BN7752" s="18" t="s">
        <v>3231</v>
      </c>
      <c r="BO7752" s="18" t="s">
        <v>13270</v>
      </c>
      <c r="BU7752" s="18" t="s">
        <v>13269</v>
      </c>
      <c r="BV7752" s="18" t="s">
        <v>3231</v>
      </c>
      <c r="BW7752" s="18" t="s">
        <v>13270</v>
      </c>
    </row>
    <row r="7753" spans="51:75" x14ac:dyDescent="0.3">
      <c r="AY7753" s="94" t="e">
        <f>VLOOKUP(C7753,#REF!, 2,FALSE)</f>
        <v>#REF!</v>
      </c>
      <c r="BM7753" s="18" t="s">
        <v>13271</v>
      </c>
      <c r="BN7753" s="18" t="s">
        <v>3064</v>
      </c>
      <c r="BO7753" s="18" t="s">
        <v>13272</v>
      </c>
      <c r="BU7753" s="18" t="s">
        <v>13271</v>
      </c>
      <c r="BV7753" s="18" t="s">
        <v>3064</v>
      </c>
      <c r="BW7753" s="18" t="s">
        <v>13272</v>
      </c>
    </row>
    <row r="7754" spans="51:75" x14ac:dyDescent="0.3">
      <c r="AY7754" s="94" t="e">
        <f>VLOOKUP(C7754,#REF!, 2,FALSE)</f>
        <v>#REF!</v>
      </c>
      <c r="BM7754" s="18" t="s">
        <v>13273</v>
      </c>
      <c r="BN7754" s="18" t="s">
        <v>1355</v>
      </c>
      <c r="BO7754" s="18" t="s">
        <v>6509</v>
      </c>
      <c r="BU7754" s="18" t="s">
        <v>13273</v>
      </c>
      <c r="BV7754" s="18" t="s">
        <v>1355</v>
      </c>
      <c r="BW7754" s="18" t="s">
        <v>6509</v>
      </c>
    </row>
    <row r="7755" spans="51:75" x14ac:dyDescent="0.3">
      <c r="AY7755" s="94" t="e">
        <f>VLOOKUP(C7755,#REF!, 2,FALSE)</f>
        <v>#REF!</v>
      </c>
      <c r="BM7755" s="18" t="s">
        <v>13274</v>
      </c>
      <c r="BN7755" s="18" t="s">
        <v>1355</v>
      </c>
      <c r="BO7755" s="18" t="s">
        <v>6509</v>
      </c>
      <c r="BU7755" s="18" t="s">
        <v>13274</v>
      </c>
      <c r="BV7755" s="18" t="s">
        <v>1355</v>
      </c>
      <c r="BW7755" s="18" t="s">
        <v>6509</v>
      </c>
    </row>
    <row r="7756" spans="51:75" x14ac:dyDescent="0.3">
      <c r="AY7756" s="94" t="e">
        <f>VLOOKUP(C7756,#REF!, 2,FALSE)</f>
        <v>#REF!</v>
      </c>
      <c r="BM7756" s="18" t="s">
        <v>13275</v>
      </c>
      <c r="BN7756" s="18" t="s">
        <v>3021</v>
      </c>
      <c r="BO7756" s="18" t="s">
        <v>6967</v>
      </c>
      <c r="BU7756" s="18" t="s">
        <v>13275</v>
      </c>
      <c r="BV7756" s="18" t="s">
        <v>3021</v>
      </c>
      <c r="BW7756" s="18" t="s">
        <v>6967</v>
      </c>
    </row>
    <row r="7757" spans="51:75" x14ac:dyDescent="0.3">
      <c r="AY7757" s="94" t="e">
        <f>VLOOKUP(C7757,#REF!, 2,FALSE)</f>
        <v>#REF!</v>
      </c>
      <c r="BM7757" s="18" t="s">
        <v>13276</v>
      </c>
      <c r="BN7757" s="18" t="s">
        <v>1355</v>
      </c>
      <c r="BO7757" s="18" t="s">
        <v>6509</v>
      </c>
      <c r="BU7757" s="18" t="s">
        <v>13276</v>
      </c>
      <c r="BV7757" s="18" t="s">
        <v>1355</v>
      </c>
      <c r="BW7757" s="18" t="s">
        <v>6509</v>
      </c>
    </row>
    <row r="7758" spans="51:75" x14ac:dyDescent="0.3">
      <c r="AY7758" s="94" t="e">
        <f>VLOOKUP(C7758,#REF!, 2,FALSE)</f>
        <v>#REF!</v>
      </c>
      <c r="BM7758" s="18" t="s">
        <v>13277</v>
      </c>
      <c r="BN7758" s="18" t="s">
        <v>1282</v>
      </c>
      <c r="BO7758" s="18" t="s">
        <v>13278</v>
      </c>
      <c r="BU7758" s="18" t="s">
        <v>13277</v>
      </c>
      <c r="BV7758" s="18" t="s">
        <v>1282</v>
      </c>
      <c r="BW7758" s="18" t="s">
        <v>13278</v>
      </c>
    </row>
    <row r="7759" spans="51:75" x14ac:dyDescent="0.3">
      <c r="AY7759" s="94" t="e">
        <f>VLOOKUP(C7759,#REF!, 2,FALSE)</f>
        <v>#REF!</v>
      </c>
      <c r="BM7759" s="18" t="s">
        <v>13279</v>
      </c>
      <c r="BN7759" s="18" t="s">
        <v>3109</v>
      </c>
      <c r="BO7759" s="18" t="s">
        <v>932</v>
      </c>
      <c r="BU7759" s="18" t="s">
        <v>13279</v>
      </c>
      <c r="BV7759" s="18" t="s">
        <v>3109</v>
      </c>
      <c r="BW7759" s="18" t="s">
        <v>932</v>
      </c>
    </row>
    <row r="7760" spans="51:75" x14ac:dyDescent="0.3">
      <c r="AY7760" s="94" t="e">
        <f>VLOOKUP(C7760,#REF!, 2,FALSE)</f>
        <v>#REF!</v>
      </c>
      <c r="BM7760" s="18" t="s">
        <v>13280</v>
      </c>
      <c r="BN7760" s="18" t="s">
        <v>1025</v>
      </c>
      <c r="BO7760" s="18" t="s">
        <v>4848</v>
      </c>
      <c r="BU7760" s="18" t="s">
        <v>13280</v>
      </c>
      <c r="BV7760" s="18" t="s">
        <v>1025</v>
      </c>
      <c r="BW7760" s="18" t="s">
        <v>4848</v>
      </c>
    </row>
    <row r="7761" spans="51:75" x14ac:dyDescent="0.3">
      <c r="AY7761" s="94" t="e">
        <f>VLOOKUP(C7761,#REF!, 2,FALSE)</f>
        <v>#REF!</v>
      </c>
      <c r="BM7761" s="18" t="s">
        <v>2298</v>
      </c>
      <c r="BN7761" s="18" t="s">
        <v>938</v>
      </c>
      <c r="BO7761" s="18" t="s">
        <v>13281</v>
      </c>
      <c r="BU7761" s="18" t="s">
        <v>2298</v>
      </c>
      <c r="BV7761" s="18" t="s">
        <v>938</v>
      </c>
      <c r="BW7761" s="18" t="s">
        <v>13281</v>
      </c>
    </row>
    <row r="7762" spans="51:75" x14ac:dyDescent="0.3">
      <c r="AY7762" s="94" t="e">
        <f>VLOOKUP(C7762,#REF!, 2,FALSE)</f>
        <v>#REF!</v>
      </c>
      <c r="BM7762" s="18" t="s">
        <v>13282</v>
      </c>
      <c r="BN7762" s="18" t="s">
        <v>3231</v>
      </c>
      <c r="BO7762" s="18" t="s">
        <v>4569</v>
      </c>
      <c r="BU7762" s="18" t="s">
        <v>13282</v>
      </c>
      <c r="BV7762" s="18" t="s">
        <v>3231</v>
      </c>
      <c r="BW7762" s="18" t="s">
        <v>4569</v>
      </c>
    </row>
    <row r="7763" spans="51:75" x14ac:dyDescent="0.3">
      <c r="AY7763" s="94" t="e">
        <f>VLOOKUP(C7763,#REF!, 2,FALSE)</f>
        <v>#REF!</v>
      </c>
      <c r="BM7763" s="18" t="s">
        <v>13283</v>
      </c>
      <c r="BN7763" s="18" t="s">
        <v>1025</v>
      </c>
      <c r="BO7763" s="18" t="s">
        <v>4848</v>
      </c>
      <c r="BU7763" s="18" t="s">
        <v>13283</v>
      </c>
      <c r="BV7763" s="18" t="s">
        <v>1025</v>
      </c>
      <c r="BW7763" s="18" t="s">
        <v>4848</v>
      </c>
    </row>
    <row r="7764" spans="51:75" x14ac:dyDescent="0.3">
      <c r="AY7764" s="94" t="e">
        <f>VLOOKUP(C7764,#REF!, 2,FALSE)</f>
        <v>#REF!</v>
      </c>
      <c r="BM7764" s="18" t="s">
        <v>13284</v>
      </c>
      <c r="BN7764" s="18" t="s">
        <v>3290</v>
      </c>
      <c r="BO7764" s="18" t="s">
        <v>1689</v>
      </c>
      <c r="BU7764" s="18" t="s">
        <v>13284</v>
      </c>
      <c r="BV7764" s="18" t="s">
        <v>3290</v>
      </c>
      <c r="BW7764" s="18" t="s">
        <v>1689</v>
      </c>
    </row>
    <row r="7765" spans="51:75" x14ac:dyDescent="0.3">
      <c r="AY7765" s="94" t="e">
        <f>VLOOKUP(C7765,#REF!, 2,FALSE)</f>
        <v>#REF!</v>
      </c>
      <c r="BM7765" s="18" t="s">
        <v>13285</v>
      </c>
      <c r="BN7765" s="18" t="s">
        <v>3231</v>
      </c>
      <c r="BO7765" s="18" t="s">
        <v>13286</v>
      </c>
      <c r="BU7765" s="18" t="s">
        <v>13285</v>
      </c>
      <c r="BV7765" s="18" t="s">
        <v>3231</v>
      </c>
      <c r="BW7765" s="18" t="s">
        <v>13286</v>
      </c>
    </row>
    <row r="7766" spans="51:75" x14ac:dyDescent="0.3">
      <c r="AY7766" s="94" t="e">
        <f>VLOOKUP(C7766,#REF!, 2,FALSE)</f>
        <v>#REF!</v>
      </c>
      <c r="BM7766" s="18" t="s">
        <v>13287</v>
      </c>
      <c r="BN7766" s="18" t="s">
        <v>3231</v>
      </c>
      <c r="BO7766" s="18" t="s">
        <v>7694</v>
      </c>
      <c r="BU7766" s="18" t="s">
        <v>13287</v>
      </c>
      <c r="BV7766" s="18" t="s">
        <v>3231</v>
      </c>
      <c r="BW7766" s="18" t="s">
        <v>7694</v>
      </c>
    </row>
    <row r="7767" spans="51:75" x14ac:dyDescent="0.3">
      <c r="AY7767" s="94" t="e">
        <f>VLOOKUP(C7767,#REF!, 2,FALSE)</f>
        <v>#REF!</v>
      </c>
      <c r="BM7767" s="18" t="s">
        <v>13288</v>
      </c>
      <c r="BN7767" s="18" t="s">
        <v>1355</v>
      </c>
      <c r="BO7767" s="18" t="s">
        <v>2084</v>
      </c>
      <c r="BU7767" s="18" t="s">
        <v>13288</v>
      </c>
      <c r="BV7767" s="18" t="s">
        <v>1355</v>
      </c>
      <c r="BW7767" s="18" t="s">
        <v>2084</v>
      </c>
    </row>
    <row r="7768" spans="51:75" x14ac:dyDescent="0.3">
      <c r="AY7768" s="94" t="e">
        <f>VLOOKUP(C7768,#REF!, 2,FALSE)</f>
        <v>#REF!</v>
      </c>
      <c r="BM7768" s="18" t="s">
        <v>13289</v>
      </c>
      <c r="BN7768" s="18" t="s">
        <v>799</v>
      </c>
      <c r="BO7768" s="18" t="s">
        <v>11455</v>
      </c>
      <c r="BU7768" s="18" t="s">
        <v>13289</v>
      </c>
      <c r="BV7768" s="18" t="s">
        <v>799</v>
      </c>
      <c r="BW7768" s="18" t="s">
        <v>11455</v>
      </c>
    </row>
    <row r="7769" spans="51:75" x14ac:dyDescent="0.3">
      <c r="AY7769" s="94" t="e">
        <f>VLOOKUP(C7769,#REF!, 2,FALSE)</f>
        <v>#REF!</v>
      </c>
      <c r="BM7769" s="18" t="s">
        <v>13290</v>
      </c>
      <c r="BN7769" s="18" t="s">
        <v>3231</v>
      </c>
      <c r="BO7769" s="18" t="s">
        <v>13291</v>
      </c>
      <c r="BU7769" s="18" t="s">
        <v>13290</v>
      </c>
      <c r="BV7769" s="18" t="s">
        <v>3231</v>
      </c>
      <c r="BW7769" s="18" t="s">
        <v>13291</v>
      </c>
    </row>
    <row r="7770" spans="51:75" x14ac:dyDescent="0.3">
      <c r="AY7770" s="94" t="e">
        <f>VLOOKUP(C7770,#REF!, 2,FALSE)</f>
        <v>#REF!</v>
      </c>
      <c r="BM7770" s="18" t="s">
        <v>2299</v>
      </c>
      <c r="BN7770" s="18" t="s">
        <v>3231</v>
      </c>
      <c r="BO7770" s="18" t="s">
        <v>2405</v>
      </c>
      <c r="BU7770" s="18" t="s">
        <v>2299</v>
      </c>
      <c r="BV7770" s="18" t="s">
        <v>3231</v>
      </c>
      <c r="BW7770" s="18" t="s">
        <v>2405</v>
      </c>
    </row>
    <row r="7771" spans="51:75" x14ac:dyDescent="0.3">
      <c r="AY7771" s="94" t="e">
        <f>VLOOKUP(C7771,#REF!, 2,FALSE)</f>
        <v>#REF!</v>
      </c>
      <c r="BM7771" s="18" t="s">
        <v>13292</v>
      </c>
      <c r="BN7771" s="18" t="s">
        <v>853</v>
      </c>
      <c r="BO7771" s="18" t="s">
        <v>9117</v>
      </c>
      <c r="BU7771" s="18" t="s">
        <v>13292</v>
      </c>
      <c r="BV7771" s="18" t="s">
        <v>853</v>
      </c>
      <c r="BW7771" s="18" t="s">
        <v>9117</v>
      </c>
    </row>
    <row r="7772" spans="51:75" x14ac:dyDescent="0.3">
      <c r="AY7772" s="94" t="e">
        <f>VLOOKUP(C7772,#REF!, 2,FALSE)</f>
        <v>#REF!</v>
      </c>
      <c r="BM7772" s="18" t="s">
        <v>13293</v>
      </c>
      <c r="BN7772" s="18" t="s">
        <v>17081</v>
      </c>
      <c r="BO7772" s="18" t="s">
        <v>1076</v>
      </c>
      <c r="BU7772" s="18" t="s">
        <v>13293</v>
      </c>
      <c r="BV7772" s="18" t="s">
        <v>17081</v>
      </c>
      <c r="BW7772" s="18" t="s">
        <v>1076</v>
      </c>
    </row>
    <row r="7773" spans="51:75" x14ac:dyDescent="0.3">
      <c r="AY7773" s="94" t="e">
        <f>VLOOKUP(C7773,#REF!, 2,FALSE)</f>
        <v>#REF!</v>
      </c>
      <c r="BM7773" s="18" t="s">
        <v>13294</v>
      </c>
      <c r="BN7773" s="18" t="s">
        <v>17081</v>
      </c>
      <c r="BO7773" s="18" t="s">
        <v>11021</v>
      </c>
      <c r="BU7773" s="18" t="s">
        <v>13294</v>
      </c>
      <c r="BV7773" s="18" t="s">
        <v>17081</v>
      </c>
      <c r="BW7773" s="18" t="s">
        <v>11021</v>
      </c>
    </row>
    <row r="7774" spans="51:75" x14ac:dyDescent="0.3">
      <c r="AY7774" s="94" t="e">
        <f>VLOOKUP(C7774,#REF!, 2,FALSE)</f>
        <v>#REF!</v>
      </c>
      <c r="BM7774" s="18" t="s">
        <v>2300</v>
      </c>
      <c r="BN7774" s="18" t="s">
        <v>17081</v>
      </c>
      <c r="BO7774" s="18" t="s">
        <v>2806</v>
      </c>
      <c r="BU7774" s="18" t="s">
        <v>2300</v>
      </c>
      <c r="BV7774" s="18" t="s">
        <v>17081</v>
      </c>
      <c r="BW7774" s="18" t="s">
        <v>2806</v>
      </c>
    </row>
    <row r="7775" spans="51:75" x14ac:dyDescent="0.3">
      <c r="AY7775" s="94" t="e">
        <f>VLOOKUP(C7775,#REF!, 2,FALSE)</f>
        <v>#REF!</v>
      </c>
      <c r="BM7775" s="18" t="s">
        <v>13295</v>
      </c>
      <c r="BN7775" s="18" t="s">
        <v>1355</v>
      </c>
      <c r="BO7775" s="18" t="s">
        <v>10117</v>
      </c>
      <c r="BU7775" s="18" t="s">
        <v>13295</v>
      </c>
      <c r="BV7775" s="18" t="s">
        <v>1355</v>
      </c>
      <c r="BW7775" s="18" t="s">
        <v>10117</v>
      </c>
    </row>
    <row r="7776" spans="51:75" x14ac:dyDescent="0.3">
      <c r="AY7776" s="94" t="e">
        <f>VLOOKUP(C7776,#REF!, 2,FALSE)</f>
        <v>#REF!</v>
      </c>
      <c r="BM7776" s="18" t="s">
        <v>2301</v>
      </c>
      <c r="BN7776" s="18" t="s">
        <v>935</v>
      </c>
      <c r="BO7776" s="18" t="s">
        <v>13296</v>
      </c>
      <c r="BU7776" s="18" t="s">
        <v>2301</v>
      </c>
      <c r="BV7776" s="18" t="s">
        <v>935</v>
      </c>
      <c r="BW7776" s="18" t="s">
        <v>13296</v>
      </c>
    </row>
    <row r="7777" spans="51:75" x14ac:dyDescent="0.3">
      <c r="AY7777" s="94" t="e">
        <f>VLOOKUP(C7777,#REF!, 2,FALSE)</f>
        <v>#REF!</v>
      </c>
      <c r="BM7777" s="18" t="s">
        <v>2302</v>
      </c>
      <c r="BN7777" s="18" t="s">
        <v>938</v>
      </c>
      <c r="BO7777" s="18" t="s">
        <v>2998</v>
      </c>
      <c r="BU7777" s="18" t="s">
        <v>2302</v>
      </c>
      <c r="BV7777" s="18" t="s">
        <v>938</v>
      </c>
      <c r="BW7777" s="18" t="s">
        <v>2998</v>
      </c>
    </row>
    <row r="7778" spans="51:75" x14ac:dyDescent="0.3">
      <c r="AY7778" s="94" t="e">
        <f>VLOOKUP(C7778,#REF!, 2,FALSE)</f>
        <v>#REF!</v>
      </c>
      <c r="BM7778" s="18" t="s">
        <v>2303</v>
      </c>
      <c r="BN7778" s="18" t="s">
        <v>938</v>
      </c>
      <c r="BO7778" s="18" t="s">
        <v>2998</v>
      </c>
      <c r="BU7778" s="18" t="s">
        <v>2303</v>
      </c>
      <c r="BV7778" s="18" t="s">
        <v>938</v>
      </c>
      <c r="BW7778" s="18" t="s">
        <v>2998</v>
      </c>
    </row>
    <row r="7779" spans="51:75" x14ac:dyDescent="0.3">
      <c r="AY7779" s="94" t="e">
        <f>VLOOKUP(C7779,#REF!, 2,FALSE)</f>
        <v>#REF!</v>
      </c>
      <c r="BM7779" s="18" t="s">
        <v>13298</v>
      </c>
      <c r="BN7779" s="18" t="s">
        <v>624</v>
      </c>
      <c r="BO7779" s="18" t="s">
        <v>2998</v>
      </c>
      <c r="BU7779" s="18" t="s">
        <v>13298</v>
      </c>
      <c r="BV7779" s="18" t="s">
        <v>624</v>
      </c>
      <c r="BW7779" s="18" t="s">
        <v>2998</v>
      </c>
    </row>
    <row r="7780" spans="51:75" x14ac:dyDescent="0.3">
      <c r="AY7780" s="94" t="e">
        <f>VLOOKUP(C7780,#REF!, 2,FALSE)</f>
        <v>#REF!</v>
      </c>
      <c r="BM7780" s="18" t="s">
        <v>13299</v>
      </c>
      <c r="BN7780" s="18" t="s">
        <v>3231</v>
      </c>
      <c r="BO7780" s="18" t="s">
        <v>8958</v>
      </c>
      <c r="BU7780" s="18" t="s">
        <v>13299</v>
      </c>
      <c r="BV7780" s="18" t="s">
        <v>3231</v>
      </c>
      <c r="BW7780" s="18" t="s">
        <v>8958</v>
      </c>
    </row>
    <row r="7781" spans="51:75" x14ac:dyDescent="0.3">
      <c r="AY7781" s="94" t="e">
        <f>VLOOKUP(C7781,#REF!, 2,FALSE)</f>
        <v>#REF!</v>
      </c>
      <c r="BM7781" s="18" t="s">
        <v>13300</v>
      </c>
      <c r="BN7781" s="18" t="s">
        <v>624</v>
      </c>
      <c r="BO7781" s="18" t="s">
        <v>2998</v>
      </c>
      <c r="BU7781" s="18" t="s">
        <v>13300</v>
      </c>
      <c r="BV7781" s="18" t="s">
        <v>624</v>
      </c>
      <c r="BW7781" s="18" t="s">
        <v>2998</v>
      </c>
    </row>
    <row r="7782" spans="51:75" x14ac:dyDescent="0.3">
      <c r="AY7782" s="94" t="e">
        <f>VLOOKUP(C7782,#REF!, 2,FALSE)</f>
        <v>#REF!</v>
      </c>
      <c r="BM7782" s="18" t="s">
        <v>13301</v>
      </c>
      <c r="BN7782" s="18" t="s">
        <v>2993</v>
      </c>
      <c r="BO7782" s="18" t="s">
        <v>2083</v>
      </c>
      <c r="BU7782" s="18" t="s">
        <v>13301</v>
      </c>
      <c r="BV7782" s="18" t="s">
        <v>2993</v>
      </c>
      <c r="BW7782" s="18" t="s">
        <v>2083</v>
      </c>
    </row>
    <row r="7783" spans="51:75" x14ac:dyDescent="0.3">
      <c r="AY7783" s="94" t="e">
        <f>VLOOKUP(C7783,#REF!, 2,FALSE)</f>
        <v>#REF!</v>
      </c>
      <c r="BM7783" s="18" t="s">
        <v>13302</v>
      </c>
      <c r="BN7783" s="18" t="s">
        <v>17081</v>
      </c>
      <c r="BO7783" s="18" t="s">
        <v>2083</v>
      </c>
      <c r="BU7783" s="18" t="s">
        <v>13302</v>
      </c>
      <c r="BV7783" s="18" t="s">
        <v>17081</v>
      </c>
      <c r="BW7783" s="18" t="s">
        <v>2083</v>
      </c>
    </row>
    <row r="7784" spans="51:75" x14ac:dyDescent="0.3">
      <c r="AY7784" s="94" t="e">
        <f>VLOOKUP(C7784,#REF!, 2,FALSE)</f>
        <v>#REF!</v>
      </c>
      <c r="BM7784" s="18" t="s">
        <v>13303</v>
      </c>
      <c r="BN7784" s="18" t="s">
        <v>2998</v>
      </c>
      <c r="BO7784" s="18" t="s">
        <v>2998</v>
      </c>
      <c r="BU7784" s="18" t="s">
        <v>13303</v>
      </c>
      <c r="BV7784" s="18" t="s">
        <v>2998</v>
      </c>
      <c r="BW7784" s="18" t="s">
        <v>2998</v>
      </c>
    </row>
    <row r="7785" spans="51:75" x14ac:dyDescent="0.3">
      <c r="AY7785" s="94" t="e">
        <f>VLOOKUP(C7785,#REF!, 2,FALSE)</f>
        <v>#REF!</v>
      </c>
      <c r="BM7785" s="18" t="s">
        <v>2304</v>
      </c>
      <c r="BN7785" s="18" t="s">
        <v>17081</v>
      </c>
      <c r="BO7785" s="18" t="s">
        <v>8595</v>
      </c>
      <c r="BU7785" s="18" t="s">
        <v>2304</v>
      </c>
      <c r="BV7785" s="18" t="s">
        <v>17081</v>
      </c>
      <c r="BW7785" s="18" t="s">
        <v>8595</v>
      </c>
    </row>
    <row r="7786" spans="51:75" x14ac:dyDescent="0.3">
      <c r="AY7786" s="94" t="e">
        <f>VLOOKUP(C7786,#REF!, 2,FALSE)</f>
        <v>#REF!</v>
      </c>
      <c r="BM7786" s="18" t="s">
        <v>2305</v>
      </c>
      <c r="BN7786" s="18" t="s">
        <v>3064</v>
      </c>
      <c r="BO7786" s="18" t="s">
        <v>10101</v>
      </c>
      <c r="BU7786" s="18" t="s">
        <v>2305</v>
      </c>
      <c r="BV7786" s="18" t="s">
        <v>3064</v>
      </c>
      <c r="BW7786" s="18" t="s">
        <v>10101</v>
      </c>
    </row>
    <row r="7787" spans="51:75" x14ac:dyDescent="0.3">
      <c r="AY7787" s="94" t="e">
        <f>VLOOKUP(C7787,#REF!, 2,FALSE)</f>
        <v>#REF!</v>
      </c>
      <c r="BM7787" s="18" t="s">
        <v>2306</v>
      </c>
      <c r="BN7787" s="18" t="s">
        <v>2998</v>
      </c>
      <c r="BO7787" s="18" t="s">
        <v>1617</v>
      </c>
      <c r="BU7787" s="18" t="s">
        <v>2306</v>
      </c>
      <c r="BV7787" s="18" t="s">
        <v>2998</v>
      </c>
      <c r="BW7787" s="18" t="s">
        <v>1617</v>
      </c>
    </row>
    <row r="7788" spans="51:75" x14ac:dyDescent="0.3">
      <c r="AY7788" s="94" t="e">
        <f>VLOOKUP(C7788,#REF!, 2,FALSE)</f>
        <v>#REF!</v>
      </c>
      <c r="BM7788" s="18" t="s">
        <v>2307</v>
      </c>
      <c r="BN7788" s="18" t="s">
        <v>621</v>
      </c>
      <c r="BO7788" s="18" t="s">
        <v>2998</v>
      </c>
      <c r="BU7788" s="18" t="s">
        <v>2307</v>
      </c>
      <c r="BV7788" s="18" t="s">
        <v>621</v>
      </c>
      <c r="BW7788" s="18" t="s">
        <v>2998</v>
      </c>
    </row>
    <row r="7789" spans="51:75" x14ac:dyDescent="0.3">
      <c r="AY7789" s="94" t="e">
        <f>VLOOKUP(C7789,#REF!, 2,FALSE)</f>
        <v>#REF!</v>
      </c>
      <c r="BM7789" s="18" t="s">
        <v>2308</v>
      </c>
      <c r="BN7789" s="18" t="s">
        <v>621</v>
      </c>
      <c r="BO7789" s="18" t="s">
        <v>2998</v>
      </c>
      <c r="BU7789" s="18" t="s">
        <v>2308</v>
      </c>
      <c r="BV7789" s="18" t="s">
        <v>621</v>
      </c>
      <c r="BW7789" s="18" t="s">
        <v>2998</v>
      </c>
    </row>
    <row r="7790" spans="51:75" x14ac:dyDescent="0.3">
      <c r="AY7790" s="94" t="e">
        <f>VLOOKUP(C7790,#REF!, 2,FALSE)</f>
        <v>#REF!</v>
      </c>
      <c r="BM7790" s="18" t="s">
        <v>13305</v>
      </c>
      <c r="BN7790" s="18" t="s">
        <v>17081</v>
      </c>
      <c r="BO7790" s="18" t="s">
        <v>13306</v>
      </c>
      <c r="BU7790" s="18" t="s">
        <v>13305</v>
      </c>
      <c r="BV7790" s="18" t="s">
        <v>17081</v>
      </c>
      <c r="BW7790" s="18" t="s">
        <v>13306</v>
      </c>
    </row>
    <row r="7791" spans="51:75" x14ac:dyDescent="0.3">
      <c r="AY7791" s="94" t="e">
        <f>VLOOKUP(C7791,#REF!, 2,FALSE)</f>
        <v>#REF!</v>
      </c>
      <c r="BM7791" s="18" t="s">
        <v>13307</v>
      </c>
      <c r="BN7791" s="18" t="s">
        <v>792</v>
      </c>
      <c r="BO7791" s="18" t="s">
        <v>5376</v>
      </c>
      <c r="BU7791" s="18" t="s">
        <v>13307</v>
      </c>
      <c r="BV7791" s="18" t="s">
        <v>792</v>
      </c>
      <c r="BW7791" s="18" t="s">
        <v>5376</v>
      </c>
    </row>
    <row r="7792" spans="51:75" x14ac:dyDescent="0.3">
      <c r="AY7792" s="94" t="e">
        <f>VLOOKUP(C7792,#REF!, 2,FALSE)</f>
        <v>#REF!</v>
      </c>
      <c r="BM7792" s="18" t="s">
        <v>2318</v>
      </c>
      <c r="BN7792" s="18" t="s">
        <v>2993</v>
      </c>
      <c r="BO7792" s="18" t="s">
        <v>13308</v>
      </c>
      <c r="BU7792" s="18" t="s">
        <v>2318</v>
      </c>
      <c r="BV7792" s="18" t="s">
        <v>2993</v>
      </c>
      <c r="BW7792" s="18" t="s">
        <v>13308</v>
      </c>
    </row>
    <row r="7793" spans="51:75" x14ac:dyDescent="0.3">
      <c r="AY7793" s="94" t="e">
        <f>VLOOKUP(C7793,#REF!, 2,FALSE)</f>
        <v>#REF!</v>
      </c>
      <c r="BM7793" s="18" t="s">
        <v>13309</v>
      </c>
      <c r="BN7793" s="18" t="s">
        <v>1355</v>
      </c>
      <c r="BO7793" s="18" t="s">
        <v>13310</v>
      </c>
      <c r="BU7793" s="18" t="s">
        <v>13309</v>
      </c>
      <c r="BV7793" s="18" t="s">
        <v>1355</v>
      </c>
      <c r="BW7793" s="18" t="s">
        <v>13310</v>
      </c>
    </row>
    <row r="7794" spans="51:75" x14ac:dyDescent="0.3">
      <c r="AY7794" s="94" t="e">
        <f>VLOOKUP(C7794,#REF!, 2,FALSE)</f>
        <v>#REF!</v>
      </c>
      <c r="BM7794" s="18" t="s">
        <v>13311</v>
      </c>
      <c r="BN7794" s="18" t="s">
        <v>3231</v>
      </c>
      <c r="BO7794" s="18" t="s">
        <v>9336</v>
      </c>
      <c r="BU7794" s="18" t="s">
        <v>13311</v>
      </c>
      <c r="BV7794" s="18" t="s">
        <v>3231</v>
      </c>
      <c r="BW7794" s="18" t="s">
        <v>9336</v>
      </c>
    </row>
    <row r="7795" spans="51:75" x14ac:dyDescent="0.3">
      <c r="AY7795" s="94" t="e">
        <f>VLOOKUP(C7795,#REF!, 2,FALSE)</f>
        <v>#REF!</v>
      </c>
      <c r="BM7795" s="18" t="s">
        <v>13312</v>
      </c>
      <c r="BN7795" s="18" t="s">
        <v>3290</v>
      </c>
      <c r="BO7795" s="18" t="s">
        <v>9958</v>
      </c>
      <c r="BU7795" s="18" t="s">
        <v>13312</v>
      </c>
      <c r="BV7795" s="18" t="s">
        <v>3290</v>
      </c>
      <c r="BW7795" s="18" t="s">
        <v>9958</v>
      </c>
    </row>
    <row r="7796" spans="51:75" x14ac:dyDescent="0.3">
      <c r="AY7796" s="94" t="e">
        <f>VLOOKUP(C7796,#REF!, 2,FALSE)</f>
        <v>#REF!</v>
      </c>
      <c r="BM7796" s="18" t="s">
        <v>2319</v>
      </c>
      <c r="BN7796" s="18" t="s">
        <v>17083</v>
      </c>
      <c r="BO7796" s="18" t="s">
        <v>2394</v>
      </c>
      <c r="BU7796" s="18" t="s">
        <v>2319</v>
      </c>
      <c r="BV7796" s="18" t="s">
        <v>17083</v>
      </c>
      <c r="BW7796" s="18" t="s">
        <v>2394</v>
      </c>
    </row>
    <row r="7797" spans="51:75" x14ac:dyDescent="0.3">
      <c r="AY7797" s="94" t="e">
        <f>VLOOKUP(C7797,#REF!, 2,FALSE)</f>
        <v>#REF!</v>
      </c>
      <c r="BM7797" s="18" t="s">
        <v>2320</v>
      </c>
      <c r="BN7797" s="18" t="s">
        <v>2998</v>
      </c>
      <c r="BO7797" s="18" t="s">
        <v>3996</v>
      </c>
      <c r="BU7797" s="18" t="s">
        <v>2320</v>
      </c>
      <c r="BV7797" s="18" t="s">
        <v>2998</v>
      </c>
      <c r="BW7797" s="18" t="s">
        <v>3996</v>
      </c>
    </row>
    <row r="7798" spans="51:75" x14ac:dyDescent="0.3">
      <c r="AY7798" s="94" t="e">
        <f>VLOOKUP(C7798,#REF!, 2,FALSE)</f>
        <v>#REF!</v>
      </c>
      <c r="BM7798" s="18" t="s">
        <v>13313</v>
      </c>
      <c r="BN7798" s="18" t="s">
        <v>2998</v>
      </c>
      <c r="BO7798" s="18" t="s">
        <v>2998</v>
      </c>
      <c r="BU7798" s="18" t="s">
        <v>13313</v>
      </c>
      <c r="BV7798" s="18" t="s">
        <v>2998</v>
      </c>
      <c r="BW7798" s="18" t="s">
        <v>2998</v>
      </c>
    </row>
    <row r="7799" spans="51:75" x14ac:dyDescent="0.3">
      <c r="AY7799" s="94" t="e">
        <f>VLOOKUP(C7799,#REF!, 2,FALSE)</f>
        <v>#REF!</v>
      </c>
      <c r="BM7799" s="18" t="s">
        <v>13314</v>
      </c>
      <c r="BN7799" s="18" t="s">
        <v>2998</v>
      </c>
      <c r="BO7799" s="18" t="s">
        <v>2998</v>
      </c>
      <c r="BU7799" s="18" t="s">
        <v>13314</v>
      </c>
      <c r="BV7799" s="18" t="s">
        <v>2998</v>
      </c>
      <c r="BW7799" s="18" t="s">
        <v>2998</v>
      </c>
    </row>
    <row r="7800" spans="51:75" x14ac:dyDescent="0.3">
      <c r="AY7800" s="94" t="e">
        <f>VLOOKUP(C7800,#REF!, 2,FALSE)</f>
        <v>#REF!</v>
      </c>
      <c r="BM7800" s="18" t="s">
        <v>13315</v>
      </c>
      <c r="BN7800" s="18" t="s">
        <v>2998</v>
      </c>
      <c r="BO7800" s="18" t="s">
        <v>2998</v>
      </c>
      <c r="BU7800" s="18" t="s">
        <v>13315</v>
      </c>
      <c r="BV7800" s="18" t="s">
        <v>2998</v>
      </c>
      <c r="BW7800" s="18" t="s">
        <v>2998</v>
      </c>
    </row>
    <row r="7801" spans="51:75" x14ac:dyDescent="0.3">
      <c r="AY7801" s="94" t="e">
        <f>VLOOKUP(C7801,#REF!, 2,FALSE)</f>
        <v>#REF!</v>
      </c>
      <c r="BM7801" s="18" t="s">
        <v>13316</v>
      </c>
      <c r="BN7801" s="18" t="s">
        <v>3064</v>
      </c>
      <c r="BO7801" s="18" t="s">
        <v>1059</v>
      </c>
      <c r="BU7801" s="18" t="s">
        <v>13316</v>
      </c>
      <c r="BV7801" s="18" t="s">
        <v>3064</v>
      </c>
      <c r="BW7801" s="18" t="s">
        <v>1059</v>
      </c>
    </row>
    <row r="7802" spans="51:75" x14ac:dyDescent="0.3">
      <c r="AY7802" s="94" t="e">
        <f>VLOOKUP(C7802,#REF!, 2,FALSE)</f>
        <v>#REF!</v>
      </c>
      <c r="BM7802" s="18" t="s">
        <v>13317</v>
      </c>
      <c r="BN7802" s="18" t="s">
        <v>787</v>
      </c>
      <c r="BO7802" s="18" t="s">
        <v>11919</v>
      </c>
      <c r="BU7802" s="18" t="s">
        <v>13317</v>
      </c>
      <c r="BV7802" s="18" t="s">
        <v>787</v>
      </c>
      <c r="BW7802" s="18" t="s">
        <v>11919</v>
      </c>
    </row>
    <row r="7803" spans="51:75" x14ac:dyDescent="0.3">
      <c r="AY7803" s="94" t="e">
        <f>VLOOKUP(C7803,#REF!, 2,FALSE)</f>
        <v>#REF!</v>
      </c>
      <c r="BM7803" s="18" t="s">
        <v>13318</v>
      </c>
      <c r="BN7803" s="18" t="s">
        <v>2993</v>
      </c>
      <c r="BO7803" s="18" t="s">
        <v>9381</v>
      </c>
      <c r="BU7803" s="18" t="s">
        <v>13318</v>
      </c>
      <c r="BV7803" s="18" t="s">
        <v>2993</v>
      </c>
      <c r="BW7803" s="18" t="s">
        <v>9381</v>
      </c>
    </row>
    <row r="7804" spans="51:75" x14ac:dyDescent="0.3">
      <c r="AY7804" s="94" t="e">
        <f>VLOOKUP(C7804,#REF!, 2,FALSE)</f>
        <v>#REF!</v>
      </c>
      <c r="BM7804" s="18" t="s">
        <v>13319</v>
      </c>
      <c r="BN7804" s="18" t="s">
        <v>2993</v>
      </c>
      <c r="BO7804" s="18" t="s">
        <v>2705</v>
      </c>
      <c r="BU7804" s="18" t="s">
        <v>13319</v>
      </c>
      <c r="BV7804" s="18" t="s">
        <v>2993</v>
      </c>
      <c r="BW7804" s="18" t="s">
        <v>2705</v>
      </c>
    </row>
    <row r="7805" spans="51:75" x14ac:dyDescent="0.3">
      <c r="AY7805" s="94" t="e">
        <f>VLOOKUP(C7805,#REF!, 2,FALSE)</f>
        <v>#REF!</v>
      </c>
      <c r="BM7805" s="18" t="s">
        <v>13320</v>
      </c>
      <c r="BN7805" s="18" t="s">
        <v>799</v>
      </c>
      <c r="BO7805" s="18" t="s">
        <v>2998</v>
      </c>
      <c r="BU7805" s="18" t="s">
        <v>13320</v>
      </c>
      <c r="BV7805" s="18" t="s">
        <v>799</v>
      </c>
      <c r="BW7805" s="18" t="s">
        <v>2998</v>
      </c>
    </row>
    <row r="7806" spans="51:75" x14ac:dyDescent="0.3">
      <c r="AY7806" s="94" t="e">
        <f>VLOOKUP(C7806,#REF!, 2,FALSE)</f>
        <v>#REF!</v>
      </c>
      <c r="BM7806" s="18" t="s">
        <v>2321</v>
      </c>
      <c r="BN7806" s="18" t="s">
        <v>3231</v>
      </c>
      <c r="BO7806" s="18" t="s">
        <v>1922</v>
      </c>
      <c r="BU7806" s="18" t="s">
        <v>2321</v>
      </c>
      <c r="BV7806" s="18" t="s">
        <v>3231</v>
      </c>
      <c r="BW7806" s="18" t="s">
        <v>1922</v>
      </c>
    </row>
    <row r="7807" spans="51:75" x14ac:dyDescent="0.3">
      <c r="AY7807" s="94" t="e">
        <f>VLOOKUP(C7807,#REF!, 2,FALSE)</f>
        <v>#REF!</v>
      </c>
      <c r="BM7807" s="18" t="s">
        <v>13321</v>
      </c>
      <c r="BN7807" s="18" t="s">
        <v>713</v>
      </c>
      <c r="BO7807" s="18" t="s">
        <v>13322</v>
      </c>
      <c r="BU7807" s="18" t="s">
        <v>13321</v>
      </c>
      <c r="BV7807" s="18" t="s">
        <v>713</v>
      </c>
      <c r="BW7807" s="18" t="s">
        <v>13322</v>
      </c>
    </row>
    <row r="7808" spans="51:75" x14ac:dyDescent="0.3">
      <c r="AY7808" s="94" t="e">
        <f>VLOOKUP(C7808,#REF!, 2,FALSE)</f>
        <v>#REF!</v>
      </c>
      <c r="BM7808" s="18" t="s">
        <v>2322</v>
      </c>
      <c r="BN7808" s="18" t="s">
        <v>2993</v>
      </c>
      <c r="BO7808" s="18" t="s">
        <v>3130</v>
      </c>
      <c r="BU7808" s="18" t="s">
        <v>2322</v>
      </c>
      <c r="BV7808" s="18" t="s">
        <v>2993</v>
      </c>
      <c r="BW7808" s="18" t="s">
        <v>3130</v>
      </c>
    </row>
    <row r="7809" spans="51:75" x14ac:dyDescent="0.3">
      <c r="AY7809" s="94" t="e">
        <f>VLOOKUP(C7809,#REF!, 2,FALSE)</f>
        <v>#REF!</v>
      </c>
      <c r="BM7809" s="18" t="s">
        <v>378</v>
      </c>
      <c r="BN7809" s="18" t="s">
        <v>3231</v>
      </c>
      <c r="BO7809" s="18" t="s">
        <v>13323</v>
      </c>
      <c r="BU7809" s="18" t="s">
        <v>378</v>
      </c>
      <c r="BV7809" s="18" t="s">
        <v>3231</v>
      </c>
      <c r="BW7809" s="18" t="s">
        <v>13323</v>
      </c>
    </row>
    <row r="7810" spans="51:75" x14ac:dyDescent="0.3">
      <c r="AY7810" s="94" t="e">
        <f>VLOOKUP(C7810,#REF!, 2,FALSE)</f>
        <v>#REF!</v>
      </c>
      <c r="BM7810" s="18" t="s">
        <v>13325</v>
      </c>
      <c r="BN7810" s="18" t="s">
        <v>2993</v>
      </c>
      <c r="BO7810" s="18" t="s">
        <v>5259</v>
      </c>
      <c r="BU7810" s="18" t="s">
        <v>13325</v>
      </c>
      <c r="BV7810" s="18" t="s">
        <v>2993</v>
      </c>
      <c r="BW7810" s="18" t="s">
        <v>5259</v>
      </c>
    </row>
    <row r="7811" spans="51:75" x14ac:dyDescent="0.3">
      <c r="AY7811" s="94" t="e">
        <f>VLOOKUP(C7811,#REF!, 2,FALSE)</f>
        <v>#REF!</v>
      </c>
      <c r="BM7811" s="18" t="s">
        <v>2327</v>
      </c>
      <c r="BN7811" s="18" t="s">
        <v>1355</v>
      </c>
      <c r="BO7811" s="18" t="s">
        <v>2113</v>
      </c>
      <c r="BU7811" s="18" t="s">
        <v>2327</v>
      </c>
      <c r="BV7811" s="18" t="s">
        <v>1355</v>
      </c>
      <c r="BW7811" s="18" t="s">
        <v>2113</v>
      </c>
    </row>
    <row r="7812" spans="51:75" x14ac:dyDescent="0.3">
      <c r="AY7812" s="94" t="e">
        <f>VLOOKUP(C7812,#REF!, 2,FALSE)</f>
        <v>#REF!</v>
      </c>
      <c r="BM7812" s="18" t="s">
        <v>13326</v>
      </c>
      <c r="BN7812" s="18" t="s">
        <v>1355</v>
      </c>
      <c r="BO7812" s="18" t="s">
        <v>2113</v>
      </c>
      <c r="BU7812" s="18" t="s">
        <v>13326</v>
      </c>
      <c r="BV7812" s="18" t="s">
        <v>1355</v>
      </c>
      <c r="BW7812" s="18" t="s">
        <v>2113</v>
      </c>
    </row>
    <row r="7813" spans="51:75" x14ac:dyDescent="0.3">
      <c r="AY7813" s="94" t="e">
        <f>VLOOKUP(C7813,#REF!, 2,FALSE)</f>
        <v>#REF!</v>
      </c>
      <c r="BM7813" s="18" t="s">
        <v>13327</v>
      </c>
      <c r="BN7813" s="18" t="s">
        <v>3231</v>
      </c>
      <c r="BO7813" s="18" t="s">
        <v>10997</v>
      </c>
      <c r="BU7813" s="18" t="s">
        <v>13327</v>
      </c>
      <c r="BV7813" s="18" t="s">
        <v>3231</v>
      </c>
      <c r="BW7813" s="18" t="s">
        <v>10997</v>
      </c>
    </row>
    <row r="7814" spans="51:75" x14ac:dyDescent="0.3">
      <c r="AY7814" s="94" t="e">
        <f>VLOOKUP(C7814,#REF!, 2,FALSE)</f>
        <v>#REF!</v>
      </c>
      <c r="BM7814" s="18" t="s">
        <v>13328</v>
      </c>
      <c r="BN7814" s="18" t="s">
        <v>3290</v>
      </c>
      <c r="BO7814" s="18" t="s">
        <v>11063</v>
      </c>
      <c r="BU7814" s="18" t="s">
        <v>13328</v>
      </c>
      <c r="BV7814" s="18" t="s">
        <v>3290</v>
      </c>
      <c r="BW7814" s="18" t="s">
        <v>11063</v>
      </c>
    </row>
    <row r="7815" spans="51:75" x14ac:dyDescent="0.3">
      <c r="AY7815" s="94" t="e">
        <f>VLOOKUP(C7815,#REF!, 2,FALSE)</f>
        <v>#REF!</v>
      </c>
      <c r="BM7815" s="18" t="s">
        <v>374</v>
      </c>
      <c r="BN7815" s="18" t="s">
        <v>1152</v>
      </c>
      <c r="BO7815" s="18" t="s">
        <v>13329</v>
      </c>
      <c r="BU7815" s="18" t="s">
        <v>374</v>
      </c>
      <c r="BV7815" s="18" t="s">
        <v>1152</v>
      </c>
      <c r="BW7815" s="18" t="s">
        <v>13329</v>
      </c>
    </row>
    <row r="7816" spans="51:75" x14ac:dyDescent="0.3">
      <c r="AY7816" s="94" t="e">
        <f>VLOOKUP(C7816,#REF!, 2,FALSE)</f>
        <v>#REF!</v>
      </c>
      <c r="BM7816" s="18" t="s">
        <v>13330</v>
      </c>
      <c r="BN7816" s="18" t="s">
        <v>2993</v>
      </c>
      <c r="BO7816" s="18" t="s">
        <v>13329</v>
      </c>
      <c r="BU7816" s="18" t="s">
        <v>13330</v>
      </c>
      <c r="BV7816" s="18" t="s">
        <v>2993</v>
      </c>
      <c r="BW7816" s="18" t="s">
        <v>13329</v>
      </c>
    </row>
    <row r="7817" spans="51:75" x14ac:dyDescent="0.3">
      <c r="AY7817" s="94" t="e">
        <f>VLOOKUP(C7817,#REF!, 2,FALSE)</f>
        <v>#REF!</v>
      </c>
      <c r="BM7817" s="18" t="s">
        <v>13331</v>
      </c>
      <c r="BN7817" s="18" t="s">
        <v>3064</v>
      </c>
      <c r="BO7817" s="18" t="s">
        <v>13332</v>
      </c>
      <c r="BU7817" s="18" t="s">
        <v>13331</v>
      </c>
      <c r="BV7817" s="18" t="s">
        <v>3064</v>
      </c>
      <c r="BW7817" s="18" t="s">
        <v>13332</v>
      </c>
    </row>
    <row r="7818" spans="51:75" x14ac:dyDescent="0.3">
      <c r="AY7818" s="94" t="e">
        <f>VLOOKUP(C7818,#REF!, 2,FALSE)</f>
        <v>#REF!</v>
      </c>
      <c r="BM7818" s="18" t="s">
        <v>13333</v>
      </c>
      <c r="BN7818" s="18" t="s">
        <v>1355</v>
      </c>
      <c r="BO7818" s="18" t="s">
        <v>3875</v>
      </c>
      <c r="BU7818" s="18" t="s">
        <v>13333</v>
      </c>
      <c r="BV7818" s="18" t="s">
        <v>1355</v>
      </c>
      <c r="BW7818" s="18" t="s">
        <v>3875</v>
      </c>
    </row>
    <row r="7819" spans="51:75" x14ac:dyDescent="0.3">
      <c r="AY7819" s="94" t="e">
        <f>VLOOKUP(C7819,#REF!, 2,FALSE)</f>
        <v>#REF!</v>
      </c>
      <c r="BM7819" s="18" t="s">
        <v>13334</v>
      </c>
      <c r="BN7819" s="18" t="s">
        <v>2998</v>
      </c>
      <c r="BO7819" s="18" t="s">
        <v>2998</v>
      </c>
      <c r="BU7819" s="18" t="s">
        <v>13334</v>
      </c>
      <c r="BV7819" s="18" t="s">
        <v>2998</v>
      </c>
      <c r="BW7819" s="18" t="s">
        <v>2998</v>
      </c>
    </row>
    <row r="7820" spans="51:75" x14ac:dyDescent="0.3">
      <c r="AY7820" s="94" t="e">
        <f>VLOOKUP(C7820,#REF!, 2,FALSE)</f>
        <v>#REF!</v>
      </c>
      <c r="BM7820" s="18" t="s">
        <v>13335</v>
      </c>
      <c r="BN7820" s="18" t="s">
        <v>3231</v>
      </c>
      <c r="BO7820" s="18" t="s">
        <v>1617</v>
      </c>
      <c r="BU7820" s="18" t="s">
        <v>13335</v>
      </c>
      <c r="BV7820" s="18" t="s">
        <v>3231</v>
      </c>
      <c r="BW7820" s="18" t="s">
        <v>1617</v>
      </c>
    </row>
    <row r="7821" spans="51:75" x14ac:dyDescent="0.3">
      <c r="AY7821" s="94" t="e">
        <f>VLOOKUP(C7821,#REF!, 2,FALSE)</f>
        <v>#REF!</v>
      </c>
      <c r="BM7821" s="18" t="s">
        <v>2328</v>
      </c>
      <c r="BN7821" s="18" t="s">
        <v>3231</v>
      </c>
      <c r="BO7821" s="18" t="s">
        <v>1617</v>
      </c>
      <c r="BU7821" s="18" t="s">
        <v>2328</v>
      </c>
      <c r="BV7821" s="18" t="s">
        <v>3231</v>
      </c>
      <c r="BW7821" s="18" t="s">
        <v>1617</v>
      </c>
    </row>
    <row r="7822" spans="51:75" x14ac:dyDescent="0.3">
      <c r="AY7822" s="94" t="e">
        <f>VLOOKUP(C7822,#REF!, 2,FALSE)</f>
        <v>#REF!</v>
      </c>
      <c r="BM7822" s="18" t="s">
        <v>2329</v>
      </c>
      <c r="BN7822" s="18" t="s">
        <v>3231</v>
      </c>
      <c r="BO7822" s="18" t="s">
        <v>10997</v>
      </c>
      <c r="BU7822" s="18" t="s">
        <v>2329</v>
      </c>
      <c r="BV7822" s="18" t="s">
        <v>3231</v>
      </c>
      <c r="BW7822" s="18" t="s">
        <v>10997</v>
      </c>
    </row>
    <row r="7823" spans="51:75" x14ac:dyDescent="0.3">
      <c r="AY7823" s="94" t="e">
        <f>VLOOKUP(C7823,#REF!, 2,FALSE)</f>
        <v>#REF!</v>
      </c>
      <c r="BM7823" s="18" t="s">
        <v>13336</v>
      </c>
      <c r="BN7823" s="18" t="s">
        <v>790</v>
      </c>
      <c r="BO7823" s="18" t="s">
        <v>5716</v>
      </c>
      <c r="BU7823" s="18" t="s">
        <v>13336</v>
      </c>
      <c r="BV7823" s="18" t="s">
        <v>790</v>
      </c>
      <c r="BW7823" s="18" t="s">
        <v>5716</v>
      </c>
    </row>
    <row r="7824" spans="51:75" x14ac:dyDescent="0.3">
      <c r="AY7824" s="94" t="e">
        <f>VLOOKUP(C7824,#REF!, 2,FALSE)</f>
        <v>#REF!</v>
      </c>
      <c r="BM7824" s="18" t="s">
        <v>13337</v>
      </c>
      <c r="BN7824" s="18" t="s">
        <v>3064</v>
      </c>
      <c r="BO7824" s="18" t="s">
        <v>7245</v>
      </c>
      <c r="BU7824" s="18" t="s">
        <v>13337</v>
      </c>
      <c r="BV7824" s="18" t="s">
        <v>3064</v>
      </c>
      <c r="BW7824" s="18" t="s">
        <v>7245</v>
      </c>
    </row>
    <row r="7825" spans="51:75" x14ac:dyDescent="0.3">
      <c r="AY7825" s="94" t="e">
        <f>VLOOKUP(C7825,#REF!, 2,FALSE)</f>
        <v>#REF!</v>
      </c>
      <c r="BM7825" s="18" t="s">
        <v>2330</v>
      </c>
      <c r="BN7825" s="18" t="s">
        <v>3231</v>
      </c>
      <c r="BO7825" s="18" t="s">
        <v>1743</v>
      </c>
      <c r="BU7825" s="18" t="s">
        <v>2330</v>
      </c>
      <c r="BV7825" s="18" t="s">
        <v>3231</v>
      </c>
      <c r="BW7825" s="18" t="s">
        <v>1743</v>
      </c>
    </row>
    <row r="7826" spans="51:75" x14ac:dyDescent="0.3">
      <c r="AY7826" s="94" t="e">
        <f>VLOOKUP(C7826,#REF!, 2,FALSE)</f>
        <v>#REF!</v>
      </c>
      <c r="BM7826" s="18" t="s">
        <v>13338</v>
      </c>
      <c r="BN7826" s="18" t="s">
        <v>17081</v>
      </c>
      <c r="BO7826" s="18" t="s">
        <v>9574</v>
      </c>
      <c r="BU7826" s="18" t="s">
        <v>13338</v>
      </c>
      <c r="BV7826" s="18" t="s">
        <v>17081</v>
      </c>
      <c r="BW7826" s="18" t="s">
        <v>9574</v>
      </c>
    </row>
    <row r="7827" spans="51:75" x14ac:dyDescent="0.3">
      <c r="AY7827" s="94" t="e">
        <f>VLOOKUP(C7827,#REF!, 2,FALSE)</f>
        <v>#REF!</v>
      </c>
      <c r="BM7827" s="18" t="s">
        <v>13339</v>
      </c>
      <c r="BN7827" s="18" t="s">
        <v>3231</v>
      </c>
      <c r="BO7827" s="18" t="s">
        <v>8829</v>
      </c>
      <c r="BU7827" s="18" t="s">
        <v>13339</v>
      </c>
      <c r="BV7827" s="18" t="s">
        <v>3231</v>
      </c>
      <c r="BW7827" s="18" t="s">
        <v>8829</v>
      </c>
    </row>
    <row r="7828" spans="51:75" x14ac:dyDescent="0.3">
      <c r="AY7828" s="94" t="e">
        <f>VLOOKUP(C7828,#REF!, 2,FALSE)</f>
        <v>#REF!</v>
      </c>
      <c r="BM7828" s="18" t="s">
        <v>13340</v>
      </c>
      <c r="BN7828" s="18" t="s">
        <v>17081</v>
      </c>
      <c r="BO7828" s="18" t="s">
        <v>2438</v>
      </c>
      <c r="BU7828" s="18" t="s">
        <v>13340</v>
      </c>
      <c r="BV7828" s="18" t="s">
        <v>17081</v>
      </c>
      <c r="BW7828" s="18" t="s">
        <v>2438</v>
      </c>
    </row>
    <row r="7829" spans="51:75" x14ac:dyDescent="0.3">
      <c r="AY7829" s="94" t="e">
        <f>VLOOKUP(C7829,#REF!, 2,FALSE)</f>
        <v>#REF!</v>
      </c>
      <c r="BM7829" s="18" t="s">
        <v>13341</v>
      </c>
      <c r="BN7829" s="18" t="s">
        <v>1355</v>
      </c>
      <c r="BO7829" s="18" t="s">
        <v>5093</v>
      </c>
      <c r="BU7829" s="18" t="s">
        <v>13341</v>
      </c>
      <c r="BV7829" s="18" t="s">
        <v>1355</v>
      </c>
      <c r="BW7829" s="18" t="s">
        <v>5093</v>
      </c>
    </row>
    <row r="7830" spans="51:75" x14ac:dyDescent="0.3">
      <c r="AY7830" s="94" t="e">
        <f>VLOOKUP(C7830,#REF!, 2,FALSE)</f>
        <v>#REF!</v>
      </c>
      <c r="BM7830" s="18" t="s">
        <v>13343</v>
      </c>
      <c r="BN7830" s="18" t="s">
        <v>3231</v>
      </c>
      <c r="BO7830" s="18" t="s">
        <v>8912</v>
      </c>
      <c r="BU7830" s="18" t="s">
        <v>13343</v>
      </c>
      <c r="BV7830" s="18" t="s">
        <v>3231</v>
      </c>
      <c r="BW7830" s="18" t="s">
        <v>8912</v>
      </c>
    </row>
    <row r="7831" spans="51:75" x14ac:dyDescent="0.3">
      <c r="AY7831" s="94" t="e">
        <f>VLOOKUP(C7831,#REF!, 2,FALSE)</f>
        <v>#REF!</v>
      </c>
      <c r="BM7831" s="18" t="s">
        <v>13344</v>
      </c>
      <c r="BN7831" s="18" t="s">
        <v>2993</v>
      </c>
      <c r="BO7831" s="18" t="s">
        <v>8912</v>
      </c>
      <c r="BU7831" s="18" t="s">
        <v>13344</v>
      </c>
      <c r="BV7831" s="18" t="s">
        <v>2993</v>
      </c>
      <c r="BW7831" s="18" t="s">
        <v>8912</v>
      </c>
    </row>
    <row r="7832" spans="51:75" x14ac:dyDescent="0.3">
      <c r="AY7832" s="94" t="e">
        <f>VLOOKUP(C7832,#REF!, 2,FALSE)</f>
        <v>#REF!</v>
      </c>
      <c r="BM7832" s="18" t="s">
        <v>13345</v>
      </c>
      <c r="BN7832" s="18" t="s">
        <v>2993</v>
      </c>
      <c r="BO7832" s="18" t="s">
        <v>4173</v>
      </c>
      <c r="BU7832" s="18" t="s">
        <v>13345</v>
      </c>
      <c r="BV7832" s="18" t="s">
        <v>2993</v>
      </c>
      <c r="BW7832" s="18" t="s">
        <v>4173</v>
      </c>
    </row>
    <row r="7833" spans="51:75" x14ac:dyDescent="0.3">
      <c r="AY7833" s="94" t="e">
        <f>VLOOKUP(C7833,#REF!, 2,FALSE)</f>
        <v>#REF!</v>
      </c>
      <c r="BM7833" s="18" t="s">
        <v>13346</v>
      </c>
      <c r="BN7833" s="18" t="s">
        <v>3231</v>
      </c>
      <c r="BO7833" s="18" t="s">
        <v>8912</v>
      </c>
      <c r="BU7833" s="18" t="s">
        <v>13346</v>
      </c>
      <c r="BV7833" s="18" t="s">
        <v>3231</v>
      </c>
      <c r="BW7833" s="18" t="s">
        <v>8912</v>
      </c>
    </row>
    <row r="7834" spans="51:75" x14ac:dyDescent="0.3">
      <c r="AY7834" s="94" t="e">
        <f>VLOOKUP(C7834,#REF!, 2,FALSE)</f>
        <v>#REF!</v>
      </c>
      <c r="BM7834" s="18" t="s">
        <v>13347</v>
      </c>
      <c r="BN7834" s="18" t="s">
        <v>2993</v>
      </c>
      <c r="BO7834" s="18" t="s">
        <v>8912</v>
      </c>
      <c r="BU7834" s="18" t="s">
        <v>13347</v>
      </c>
      <c r="BV7834" s="18" t="s">
        <v>2993</v>
      </c>
      <c r="BW7834" s="18" t="s">
        <v>8912</v>
      </c>
    </row>
    <row r="7835" spans="51:75" x14ac:dyDescent="0.3">
      <c r="AY7835" s="94" t="e">
        <f>VLOOKUP(C7835,#REF!, 2,FALSE)</f>
        <v>#REF!</v>
      </c>
      <c r="BM7835" s="18" t="s">
        <v>13348</v>
      </c>
      <c r="BN7835" s="18" t="s">
        <v>3231</v>
      </c>
      <c r="BO7835" s="18" t="s">
        <v>8912</v>
      </c>
      <c r="BU7835" s="18" t="s">
        <v>13348</v>
      </c>
      <c r="BV7835" s="18" t="s">
        <v>3231</v>
      </c>
      <c r="BW7835" s="18" t="s">
        <v>8912</v>
      </c>
    </row>
    <row r="7836" spans="51:75" x14ac:dyDescent="0.3">
      <c r="AY7836" s="94" t="e">
        <f>VLOOKUP(C7836,#REF!, 2,FALSE)</f>
        <v>#REF!</v>
      </c>
      <c r="BM7836" s="18" t="s">
        <v>13349</v>
      </c>
      <c r="BN7836" s="18" t="s">
        <v>2993</v>
      </c>
      <c r="BO7836" s="18" t="s">
        <v>4583</v>
      </c>
      <c r="BU7836" s="18" t="s">
        <v>13349</v>
      </c>
      <c r="BV7836" s="18" t="s">
        <v>2993</v>
      </c>
      <c r="BW7836" s="18" t="s">
        <v>4583</v>
      </c>
    </row>
    <row r="7837" spans="51:75" x14ac:dyDescent="0.3">
      <c r="AY7837" s="94" t="e">
        <f>VLOOKUP(C7837,#REF!, 2,FALSE)</f>
        <v>#REF!</v>
      </c>
      <c r="BM7837" s="18" t="s">
        <v>2331</v>
      </c>
      <c r="BN7837" s="18" t="s">
        <v>3231</v>
      </c>
      <c r="BO7837" s="18" t="s">
        <v>13304</v>
      </c>
      <c r="BU7837" s="18" t="s">
        <v>2331</v>
      </c>
      <c r="BV7837" s="18" t="s">
        <v>3231</v>
      </c>
      <c r="BW7837" s="18" t="s">
        <v>13304</v>
      </c>
    </row>
    <row r="7838" spans="51:75" x14ac:dyDescent="0.3">
      <c r="AY7838" s="94" t="e">
        <f>VLOOKUP(C7838,#REF!, 2,FALSE)</f>
        <v>#REF!</v>
      </c>
      <c r="BM7838" s="18" t="s">
        <v>13350</v>
      </c>
      <c r="BN7838" s="18" t="s">
        <v>2998</v>
      </c>
      <c r="BO7838" s="18" t="s">
        <v>2998</v>
      </c>
      <c r="BU7838" s="18" t="s">
        <v>13350</v>
      </c>
      <c r="BV7838" s="18" t="s">
        <v>2998</v>
      </c>
      <c r="BW7838" s="18" t="s">
        <v>2998</v>
      </c>
    </row>
    <row r="7839" spans="51:75" x14ac:dyDescent="0.3">
      <c r="AY7839" s="94" t="e">
        <f>VLOOKUP(C7839,#REF!, 2,FALSE)</f>
        <v>#REF!</v>
      </c>
      <c r="BM7839" s="18" t="s">
        <v>13351</v>
      </c>
      <c r="BN7839" s="18" t="s">
        <v>2998</v>
      </c>
      <c r="BO7839" s="18" t="s">
        <v>2998</v>
      </c>
      <c r="BU7839" s="18" t="s">
        <v>13351</v>
      </c>
      <c r="BV7839" s="18" t="s">
        <v>2998</v>
      </c>
      <c r="BW7839" s="18" t="s">
        <v>2998</v>
      </c>
    </row>
    <row r="7840" spans="51:75" x14ac:dyDescent="0.3">
      <c r="AY7840" s="94" t="e">
        <f>VLOOKUP(C7840,#REF!, 2,FALSE)</f>
        <v>#REF!</v>
      </c>
      <c r="BM7840" s="18" t="s">
        <v>13352</v>
      </c>
      <c r="BN7840" s="18" t="s">
        <v>2998</v>
      </c>
      <c r="BO7840" s="18" t="s">
        <v>2998</v>
      </c>
      <c r="BU7840" s="18" t="s">
        <v>13352</v>
      </c>
      <c r="BV7840" s="18" t="s">
        <v>2998</v>
      </c>
      <c r="BW7840" s="18" t="s">
        <v>2998</v>
      </c>
    </row>
    <row r="7841" spans="51:75" x14ac:dyDescent="0.3">
      <c r="AY7841" s="94" t="e">
        <f>VLOOKUP(C7841,#REF!, 2,FALSE)</f>
        <v>#REF!</v>
      </c>
      <c r="BM7841" s="18" t="s">
        <v>13353</v>
      </c>
      <c r="BN7841" s="18" t="s">
        <v>2998</v>
      </c>
      <c r="BO7841" s="18" t="s">
        <v>2998</v>
      </c>
      <c r="BU7841" s="18" t="s">
        <v>13353</v>
      </c>
      <c r="BV7841" s="18" t="s">
        <v>2998</v>
      </c>
      <c r="BW7841" s="18" t="s">
        <v>2998</v>
      </c>
    </row>
    <row r="7842" spans="51:75" x14ac:dyDescent="0.3">
      <c r="AY7842" s="94" t="e">
        <f>VLOOKUP(C7842,#REF!, 2,FALSE)</f>
        <v>#REF!</v>
      </c>
      <c r="BM7842" s="18" t="s">
        <v>13354</v>
      </c>
      <c r="BN7842" s="18" t="s">
        <v>2998</v>
      </c>
      <c r="BO7842" s="18" t="s">
        <v>2998</v>
      </c>
      <c r="BU7842" s="18" t="s">
        <v>13354</v>
      </c>
      <c r="BV7842" s="18" t="s">
        <v>2998</v>
      </c>
      <c r="BW7842" s="18" t="s">
        <v>2998</v>
      </c>
    </row>
    <row r="7843" spans="51:75" x14ac:dyDescent="0.3">
      <c r="AY7843" s="94" t="e">
        <f>VLOOKUP(C7843,#REF!, 2,FALSE)</f>
        <v>#REF!</v>
      </c>
      <c r="BM7843" s="18" t="s">
        <v>13355</v>
      </c>
      <c r="BN7843" s="18" t="s">
        <v>2998</v>
      </c>
      <c r="BO7843" s="18" t="s">
        <v>2998</v>
      </c>
      <c r="BU7843" s="18" t="s">
        <v>13355</v>
      </c>
      <c r="BV7843" s="18" t="s">
        <v>2998</v>
      </c>
      <c r="BW7843" s="18" t="s">
        <v>2998</v>
      </c>
    </row>
    <row r="7844" spans="51:75" x14ac:dyDescent="0.3">
      <c r="AY7844" s="94" t="e">
        <f>VLOOKUP(C7844,#REF!, 2,FALSE)</f>
        <v>#REF!</v>
      </c>
      <c r="BM7844" s="18" t="s">
        <v>13356</v>
      </c>
      <c r="BN7844" s="18" t="s">
        <v>2998</v>
      </c>
      <c r="BO7844" s="18" t="s">
        <v>2998</v>
      </c>
      <c r="BU7844" s="18" t="s">
        <v>13356</v>
      </c>
      <c r="BV7844" s="18" t="s">
        <v>2998</v>
      </c>
      <c r="BW7844" s="18" t="s">
        <v>2998</v>
      </c>
    </row>
    <row r="7845" spans="51:75" x14ac:dyDescent="0.3">
      <c r="AY7845" s="94" t="e">
        <f>VLOOKUP(C7845,#REF!, 2,FALSE)</f>
        <v>#REF!</v>
      </c>
      <c r="BM7845" s="18" t="s">
        <v>13357</v>
      </c>
      <c r="BN7845" s="18" t="s">
        <v>2998</v>
      </c>
      <c r="BO7845" s="18" t="s">
        <v>2998</v>
      </c>
      <c r="BU7845" s="18" t="s">
        <v>13357</v>
      </c>
      <c r="BV7845" s="18" t="s">
        <v>2998</v>
      </c>
      <c r="BW7845" s="18" t="s">
        <v>2998</v>
      </c>
    </row>
    <row r="7846" spans="51:75" x14ac:dyDescent="0.3">
      <c r="AY7846" s="94" t="e">
        <f>VLOOKUP(C7846,#REF!, 2,FALSE)</f>
        <v>#REF!</v>
      </c>
      <c r="BM7846" s="18" t="s">
        <v>13358</v>
      </c>
      <c r="BN7846" s="18" t="s">
        <v>2998</v>
      </c>
      <c r="BO7846" s="18" t="s">
        <v>2998</v>
      </c>
      <c r="BU7846" s="18" t="s">
        <v>13358</v>
      </c>
      <c r="BV7846" s="18" t="s">
        <v>2998</v>
      </c>
      <c r="BW7846" s="18" t="s">
        <v>2998</v>
      </c>
    </row>
    <row r="7847" spans="51:75" x14ac:dyDescent="0.3">
      <c r="AY7847" s="94" t="e">
        <f>VLOOKUP(C7847,#REF!, 2,FALSE)</f>
        <v>#REF!</v>
      </c>
      <c r="BM7847" s="18" t="s">
        <v>13359</v>
      </c>
      <c r="BN7847" s="18" t="s">
        <v>2998</v>
      </c>
      <c r="BO7847" s="18" t="s">
        <v>2998</v>
      </c>
      <c r="BU7847" s="18" t="s">
        <v>13359</v>
      </c>
      <c r="BV7847" s="18" t="s">
        <v>2998</v>
      </c>
      <c r="BW7847" s="18" t="s">
        <v>2998</v>
      </c>
    </row>
    <row r="7848" spans="51:75" x14ac:dyDescent="0.3">
      <c r="AY7848" s="94" t="e">
        <f>VLOOKUP(C7848,#REF!, 2,FALSE)</f>
        <v>#REF!</v>
      </c>
      <c r="BM7848" s="18" t="s">
        <v>13360</v>
      </c>
      <c r="BN7848" s="18" t="s">
        <v>2998</v>
      </c>
      <c r="BO7848" s="18" t="s">
        <v>2998</v>
      </c>
      <c r="BU7848" s="18" t="s">
        <v>13360</v>
      </c>
      <c r="BV7848" s="18" t="s">
        <v>2998</v>
      </c>
      <c r="BW7848" s="18" t="s">
        <v>2998</v>
      </c>
    </row>
    <row r="7849" spans="51:75" x14ac:dyDescent="0.3">
      <c r="AY7849" s="94" t="e">
        <f>VLOOKUP(C7849,#REF!, 2,FALSE)</f>
        <v>#REF!</v>
      </c>
      <c r="BM7849" s="18" t="s">
        <v>13361</v>
      </c>
      <c r="BN7849" s="18" t="s">
        <v>2998</v>
      </c>
      <c r="BO7849" s="18" t="s">
        <v>2998</v>
      </c>
      <c r="BU7849" s="18" t="s">
        <v>13361</v>
      </c>
      <c r="BV7849" s="18" t="s">
        <v>2998</v>
      </c>
      <c r="BW7849" s="18" t="s">
        <v>2998</v>
      </c>
    </row>
    <row r="7850" spans="51:75" x14ac:dyDescent="0.3">
      <c r="AY7850" s="94" t="e">
        <f>VLOOKUP(C7850,#REF!, 2,FALSE)</f>
        <v>#REF!</v>
      </c>
      <c r="BM7850" s="18" t="s">
        <v>13362</v>
      </c>
      <c r="BN7850" s="18" t="s">
        <v>2998</v>
      </c>
      <c r="BO7850" s="18" t="s">
        <v>2998</v>
      </c>
      <c r="BU7850" s="18" t="s">
        <v>13362</v>
      </c>
      <c r="BV7850" s="18" t="s">
        <v>2998</v>
      </c>
      <c r="BW7850" s="18" t="s">
        <v>2998</v>
      </c>
    </row>
    <row r="7851" spans="51:75" x14ac:dyDescent="0.3">
      <c r="AY7851" s="94" t="e">
        <f>VLOOKUP(C7851,#REF!, 2,FALSE)</f>
        <v>#REF!</v>
      </c>
      <c r="BM7851" s="18" t="s">
        <v>13363</v>
      </c>
      <c r="BN7851" s="18" t="s">
        <v>2998</v>
      </c>
      <c r="BO7851" s="18" t="s">
        <v>2998</v>
      </c>
      <c r="BU7851" s="18" t="s">
        <v>13363</v>
      </c>
      <c r="BV7851" s="18" t="s">
        <v>2998</v>
      </c>
      <c r="BW7851" s="18" t="s">
        <v>2998</v>
      </c>
    </row>
    <row r="7852" spans="51:75" x14ac:dyDescent="0.3">
      <c r="AY7852" s="94" t="e">
        <f>VLOOKUP(C7852,#REF!, 2,FALSE)</f>
        <v>#REF!</v>
      </c>
      <c r="BM7852" s="18" t="s">
        <v>13364</v>
      </c>
      <c r="BN7852" s="18" t="s">
        <v>2998</v>
      </c>
      <c r="BO7852" s="18" t="s">
        <v>2998</v>
      </c>
      <c r="BU7852" s="18" t="s">
        <v>13364</v>
      </c>
      <c r="BV7852" s="18" t="s">
        <v>2998</v>
      </c>
      <c r="BW7852" s="18" t="s">
        <v>2998</v>
      </c>
    </row>
    <row r="7853" spans="51:75" x14ac:dyDescent="0.3">
      <c r="AY7853" s="94" t="e">
        <f>VLOOKUP(C7853,#REF!, 2,FALSE)</f>
        <v>#REF!</v>
      </c>
      <c r="BM7853" s="18" t="s">
        <v>13365</v>
      </c>
      <c r="BN7853" s="18" t="s">
        <v>2998</v>
      </c>
      <c r="BO7853" s="18" t="s">
        <v>2998</v>
      </c>
      <c r="BU7853" s="18" t="s">
        <v>13365</v>
      </c>
      <c r="BV7853" s="18" t="s">
        <v>2998</v>
      </c>
      <c r="BW7853" s="18" t="s">
        <v>2998</v>
      </c>
    </row>
    <row r="7854" spans="51:75" x14ac:dyDescent="0.3">
      <c r="AY7854" s="94" t="e">
        <f>VLOOKUP(C7854,#REF!, 2,FALSE)</f>
        <v>#REF!</v>
      </c>
      <c r="BM7854" s="18" t="s">
        <v>202</v>
      </c>
      <c r="BN7854" s="18" t="s">
        <v>3064</v>
      </c>
      <c r="BO7854" s="18" t="s">
        <v>1536</v>
      </c>
      <c r="BU7854" s="18" t="s">
        <v>202</v>
      </c>
      <c r="BV7854" s="18" t="s">
        <v>3064</v>
      </c>
      <c r="BW7854" s="18" t="s">
        <v>1536</v>
      </c>
    </row>
    <row r="7855" spans="51:75" x14ac:dyDescent="0.3">
      <c r="AY7855" s="94" t="e">
        <f>VLOOKUP(C7855,#REF!, 2,FALSE)</f>
        <v>#REF!</v>
      </c>
      <c r="BM7855" s="18" t="s">
        <v>13366</v>
      </c>
      <c r="BN7855" s="18" t="s">
        <v>17081</v>
      </c>
      <c r="BO7855" s="18" t="s">
        <v>1349</v>
      </c>
      <c r="BU7855" s="18" t="s">
        <v>13366</v>
      </c>
      <c r="BV7855" s="18" t="s">
        <v>17081</v>
      </c>
      <c r="BW7855" s="18" t="s">
        <v>1349</v>
      </c>
    </row>
    <row r="7856" spans="51:75" x14ac:dyDescent="0.3">
      <c r="AY7856" s="94" t="e">
        <f>VLOOKUP(C7856,#REF!, 2,FALSE)</f>
        <v>#REF!</v>
      </c>
      <c r="BM7856" s="18" t="s">
        <v>13368</v>
      </c>
      <c r="BN7856" s="18" t="s">
        <v>3064</v>
      </c>
      <c r="BO7856" s="18" t="s">
        <v>1213</v>
      </c>
      <c r="BU7856" s="18" t="s">
        <v>13368</v>
      </c>
      <c r="BV7856" s="18" t="s">
        <v>3064</v>
      </c>
      <c r="BW7856" s="18" t="s">
        <v>1213</v>
      </c>
    </row>
    <row r="7857" spans="51:75" x14ac:dyDescent="0.3">
      <c r="AY7857" s="94" t="e">
        <f>VLOOKUP(C7857,#REF!, 2,FALSE)</f>
        <v>#REF!</v>
      </c>
      <c r="BM7857" s="18" t="s">
        <v>13369</v>
      </c>
      <c r="BN7857" s="18" t="s">
        <v>874</v>
      </c>
      <c r="BO7857" s="18" t="s">
        <v>8976</v>
      </c>
      <c r="BU7857" s="18" t="s">
        <v>13369</v>
      </c>
      <c r="BV7857" s="18" t="s">
        <v>874</v>
      </c>
      <c r="BW7857" s="18" t="s">
        <v>8976</v>
      </c>
    </row>
    <row r="7858" spans="51:75" x14ac:dyDescent="0.3">
      <c r="AY7858" s="94" t="e">
        <f>VLOOKUP(C7858,#REF!, 2,FALSE)</f>
        <v>#REF!</v>
      </c>
      <c r="BM7858" s="18" t="s">
        <v>13370</v>
      </c>
      <c r="BN7858" s="18" t="s">
        <v>17081</v>
      </c>
      <c r="BO7858" s="18" t="s">
        <v>1533</v>
      </c>
      <c r="BU7858" s="18" t="s">
        <v>13370</v>
      </c>
      <c r="BV7858" s="18" t="s">
        <v>17081</v>
      </c>
      <c r="BW7858" s="18" t="s">
        <v>1533</v>
      </c>
    </row>
    <row r="7859" spans="51:75" x14ac:dyDescent="0.3">
      <c r="AY7859" s="94" t="e">
        <f>VLOOKUP(C7859,#REF!, 2,FALSE)</f>
        <v>#REF!</v>
      </c>
      <c r="BM7859" s="18" t="s">
        <v>13371</v>
      </c>
      <c r="BN7859" s="18" t="s">
        <v>2998</v>
      </c>
      <c r="BO7859" s="18" t="s">
        <v>13372</v>
      </c>
      <c r="BU7859" s="18" t="s">
        <v>13371</v>
      </c>
      <c r="BV7859" s="18" t="s">
        <v>2998</v>
      </c>
      <c r="BW7859" s="18" t="s">
        <v>13372</v>
      </c>
    </row>
    <row r="7860" spans="51:75" x14ac:dyDescent="0.3">
      <c r="AY7860" s="94" t="e">
        <f>VLOOKUP(C7860,#REF!, 2,FALSE)</f>
        <v>#REF!</v>
      </c>
      <c r="BM7860" s="18" t="s">
        <v>2332</v>
      </c>
      <c r="BN7860" s="18" t="s">
        <v>17081</v>
      </c>
      <c r="BO7860" s="18" t="s">
        <v>8344</v>
      </c>
      <c r="BU7860" s="18" t="s">
        <v>2332</v>
      </c>
      <c r="BV7860" s="18" t="s">
        <v>17081</v>
      </c>
      <c r="BW7860" s="18" t="s">
        <v>8344</v>
      </c>
    </row>
    <row r="7861" spans="51:75" x14ac:dyDescent="0.3">
      <c r="AY7861" s="94" t="e">
        <f>VLOOKUP(C7861,#REF!, 2,FALSE)</f>
        <v>#REF!</v>
      </c>
      <c r="BM7861" s="18" t="s">
        <v>13373</v>
      </c>
      <c r="BN7861" s="18" t="s">
        <v>3122</v>
      </c>
      <c r="BO7861" s="18" t="s">
        <v>2998</v>
      </c>
      <c r="BU7861" s="18" t="s">
        <v>13373</v>
      </c>
      <c r="BV7861" s="18" t="s">
        <v>3122</v>
      </c>
      <c r="BW7861" s="18" t="s">
        <v>2998</v>
      </c>
    </row>
    <row r="7862" spans="51:75" x14ac:dyDescent="0.3">
      <c r="AY7862" s="94" t="e">
        <f>VLOOKUP(C7862,#REF!, 2,FALSE)</f>
        <v>#REF!</v>
      </c>
      <c r="BM7862" s="18" t="s">
        <v>13374</v>
      </c>
      <c r="BN7862" s="18" t="s">
        <v>3122</v>
      </c>
      <c r="BO7862" s="18" t="s">
        <v>3599</v>
      </c>
      <c r="BU7862" s="18" t="s">
        <v>13374</v>
      </c>
      <c r="BV7862" s="18" t="s">
        <v>3122</v>
      </c>
      <c r="BW7862" s="18" t="s">
        <v>3599</v>
      </c>
    </row>
    <row r="7863" spans="51:75" x14ac:dyDescent="0.3">
      <c r="AY7863" s="94" t="e">
        <f>VLOOKUP(C7863,#REF!, 2,FALSE)</f>
        <v>#REF!</v>
      </c>
      <c r="BM7863" s="18" t="s">
        <v>13375</v>
      </c>
      <c r="BN7863" s="18" t="s">
        <v>3122</v>
      </c>
      <c r="BO7863" s="18" t="s">
        <v>2998</v>
      </c>
      <c r="BU7863" s="18" t="s">
        <v>13375</v>
      </c>
      <c r="BV7863" s="18" t="s">
        <v>3122</v>
      </c>
      <c r="BW7863" s="18" t="s">
        <v>2998</v>
      </c>
    </row>
    <row r="7864" spans="51:75" x14ac:dyDescent="0.3">
      <c r="AY7864" s="94" t="e">
        <f>VLOOKUP(C7864,#REF!, 2,FALSE)</f>
        <v>#REF!</v>
      </c>
      <c r="BM7864" s="18" t="s">
        <v>13376</v>
      </c>
      <c r="BN7864" s="18" t="s">
        <v>643</v>
      </c>
      <c r="BO7864" s="18" t="s">
        <v>2998</v>
      </c>
      <c r="BU7864" s="18" t="s">
        <v>13376</v>
      </c>
      <c r="BV7864" s="18" t="s">
        <v>643</v>
      </c>
      <c r="BW7864" s="18" t="s">
        <v>2998</v>
      </c>
    </row>
    <row r="7865" spans="51:75" x14ac:dyDescent="0.3">
      <c r="AY7865" s="94" t="e">
        <f>VLOOKUP(C7865,#REF!, 2,FALSE)</f>
        <v>#REF!</v>
      </c>
      <c r="BM7865" s="18" t="s">
        <v>13377</v>
      </c>
      <c r="BN7865" s="18" t="s">
        <v>1152</v>
      </c>
      <c r="BO7865" s="18" t="s">
        <v>6375</v>
      </c>
      <c r="BU7865" s="18" t="s">
        <v>13377</v>
      </c>
      <c r="BV7865" s="18" t="s">
        <v>1152</v>
      </c>
      <c r="BW7865" s="18" t="s">
        <v>6375</v>
      </c>
    </row>
    <row r="7866" spans="51:75" x14ac:dyDescent="0.3">
      <c r="AY7866" s="94" t="e">
        <f>VLOOKUP(C7866,#REF!, 2,FALSE)</f>
        <v>#REF!</v>
      </c>
      <c r="BM7866" s="18" t="s">
        <v>13378</v>
      </c>
      <c r="BN7866" s="18" t="s">
        <v>2998</v>
      </c>
      <c r="BO7866" s="18" t="s">
        <v>13379</v>
      </c>
      <c r="BU7866" s="18" t="s">
        <v>13378</v>
      </c>
      <c r="BV7866" s="18" t="s">
        <v>2998</v>
      </c>
      <c r="BW7866" s="18" t="s">
        <v>13379</v>
      </c>
    </row>
    <row r="7867" spans="51:75" x14ac:dyDescent="0.3">
      <c r="AY7867" s="94" t="e">
        <f>VLOOKUP(C7867,#REF!, 2,FALSE)</f>
        <v>#REF!</v>
      </c>
      <c r="BM7867" s="18" t="s">
        <v>13380</v>
      </c>
      <c r="BN7867" s="18" t="s">
        <v>2998</v>
      </c>
      <c r="BO7867" s="18" t="s">
        <v>2998</v>
      </c>
      <c r="BU7867" s="18" t="s">
        <v>13380</v>
      </c>
      <c r="BV7867" s="18" t="s">
        <v>2998</v>
      </c>
      <c r="BW7867" s="18" t="s">
        <v>2998</v>
      </c>
    </row>
    <row r="7868" spans="51:75" x14ac:dyDescent="0.3">
      <c r="AY7868" s="94" t="e">
        <f>VLOOKUP(C7868,#REF!, 2,FALSE)</f>
        <v>#REF!</v>
      </c>
      <c r="BM7868" s="18" t="s">
        <v>13381</v>
      </c>
      <c r="BN7868" s="18" t="s">
        <v>2998</v>
      </c>
      <c r="BO7868" s="18" t="s">
        <v>2998</v>
      </c>
      <c r="BU7868" s="18" t="s">
        <v>13381</v>
      </c>
      <c r="BV7868" s="18" t="s">
        <v>2998</v>
      </c>
      <c r="BW7868" s="18" t="s">
        <v>2998</v>
      </c>
    </row>
    <row r="7869" spans="51:75" x14ac:dyDescent="0.3">
      <c r="AY7869" s="94" t="e">
        <f>VLOOKUP(C7869,#REF!, 2,FALSE)</f>
        <v>#REF!</v>
      </c>
      <c r="BM7869" s="18" t="s">
        <v>13382</v>
      </c>
      <c r="BN7869" s="18" t="s">
        <v>2998</v>
      </c>
      <c r="BO7869" s="18" t="s">
        <v>2389</v>
      </c>
      <c r="BU7869" s="18" t="s">
        <v>13382</v>
      </c>
      <c r="BV7869" s="18" t="s">
        <v>2998</v>
      </c>
      <c r="BW7869" s="18" t="s">
        <v>2389</v>
      </c>
    </row>
    <row r="7870" spans="51:75" x14ac:dyDescent="0.3">
      <c r="AY7870" s="94" t="e">
        <f>VLOOKUP(C7870,#REF!, 2,FALSE)</f>
        <v>#REF!</v>
      </c>
      <c r="BM7870" s="18" t="s">
        <v>13383</v>
      </c>
      <c r="BN7870" s="18" t="s">
        <v>2998</v>
      </c>
      <c r="BO7870" s="18" t="s">
        <v>13384</v>
      </c>
      <c r="BU7870" s="18" t="s">
        <v>13383</v>
      </c>
      <c r="BV7870" s="18" t="s">
        <v>2998</v>
      </c>
      <c r="BW7870" s="18" t="s">
        <v>13384</v>
      </c>
    </row>
    <row r="7871" spans="51:75" x14ac:dyDescent="0.3">
      <c r="AY7871" s="94" t="e">
        <f>VLOOKUP(C7871,#REF!, 2,FALSE)</f>
        <v>#REF!</v>
      </c>
      <c r="BM7871" s="18" t="s">
        <v>13385</v>
      </c>
      <c r="BN7871" s="18" t="s">
        <v>2998</v>
      </c>
      <c r="BO7871" s="18" t="s">
        <v>3539</v>
      </c>
      <c r="BU7871" s="18" t="s">
        <v>13385</v>
      </c>
      <c r="BV7871" s="18" t="s">
        <v>2998</v>
      </c>
      <c r="BW7871" s="18" t="s">
        <v>3539</v>
      </c>
    </row>
    <row r="7872" spans="51:75" x14ac:dyDescent="0.3">
      <c r="AY7872" s="94" t="e">
        <f>VLOOKUP(C7872,#REF!, 2,FALSE)</f>
        <v>#REF!</v>
      </c>
      <c r="BM7872" s="18" t="s">
        <v>13386</v>
      </c>
      <c r="BN7872" s="18" t="s">
        <v>2998</v>
      </c>
      <c r="BO7872" s="18" t="s">
        <v>13387</v>
      </c>
      <c r="BU7872" s="18" t="s">
        <v>13386</v>
      </c>
      <c r="BV7872" s="18" t="s">
        <v>2998</v>
      </c>
      <c r="BW7872" s="18" t="s">
        <v>13387</v>
      </c>
    </row>
    <row r="7873" spans="51:75" x14ac:dyDescent="0.3">
      <c r="AY7873" s="94" t="e">
        <f>VLOOKUP(C7873,#REF!, 2,FALSE)</f>
        <v>#REF!</v>
      </c>
      <c r="BM7873" s="18" t="s">
        <v>13388</v>
      </c>
      <c r="BN7873" s="18" t="s">
        <v>2998</v>
      </c>
      <c r="BO7873" s="18" t="s">
        <v>876</v>
      </c>
      <c r="BU7873" s="18" t="s">
        <v>13388</v>
      </c>
      <c r="BV7873" s="18" t="s">
        <v>2998</v>
      </c>
      <c r="BW7873" s="18" t="s">
        <v>876</v>
      </c>
    </row>
    <row r="7874" spans="51:75" x14ac:dyDescent="0.3">
      <c r="AY7874" s="94" t="e">
        <f>VLOOKUP(C7874,#REF!, 2,FALSE)</f>
        <v>#REF!</v>
      </c>
      <c r="BM7874" s="18" t="s">
        <v>13389</v>
      </c>
      <c r="BN7874" s="18" t="s">
        <v>3024</v>
      </c>
      <c r="BO7874" s="18" t="s">
        <v>2998</v>
      </c>
      <c r="BU7874" s="18" t="s">
        <v>13389</v>
      </c>
      <c r="BV7874" s="18" t="s">
        <v>3024</v>
      </c>
      <c r="BW7874" s="18" t="s">
        <v>2998</v>
      </c>
    </row>
    <row r="7875" spans="51:75" x14ac:dyDescent="0.3">
      <c r="AY7875" s="94" t="e">
        <f>VLOOKUP(C7875,#REF!, 2,FALSE)</f>
        <v>#REF!</v>
      </c>
      <c r="BM7875" s="18" t="s">
        <v>13390</v>
      </c>
      <c r="BN7875" s="18" t="s">
        <v>673</v>
      </c>
      <c r="BO7875" s="18" t="s">
        <v>2998</v>
      </c>
      <c r="BU7875" s="18" t="s">
        <v>13390</v>
      </c>
      <c r="BV7875" s="18" t="s">
        <v>673</v>
      </c>
      <c r="BW7875" s="18" t="s">
        <v>2998</v>
      </c>
    </row>
    <row r="7876" spans="51:75" x14ac:dyDescent="0.3">
      <c r="AY7876" s="94" t="e">
        <f>VLOOKUP(C7876,#REF!, 2,FALSE)</f>
        <v>#REF!</v>
      </c>
      <c r="BM7876" s="18" t="s">
        <v>13391</v>
      </c>
      <c r="BN7876" s="18" t="s">
        <v>2998</v>
      </c>
      <c r="BO7876" s="18" t="s">
        <v>2998</v>
      </c>
      <c r="BU7876" s="18" t="s">
        <v>13391</v>
      </c>
      <c r="BV7876" s="18" t="s">
        <v>2998</v>
      </c>
      <c r="BW7876" s="18" t="s">
        <v>2998</v>
      </c>
    </row>
    <row r="7877" spans="51:75" x14ac:dyDescent="0.3">
      <c r="AY7877" s="94" t="e">
        <f>VLOOKUP(C7877,#REF!, 2,FALSE)</f>
        <v>#REF!</v>
      </c>
      <c r="BM7877" s="18" t="s">
        <v>13392</v>
      </c>
      <c r="BN7877" s="18" t="s">
        <v>618</v>
      </c>
      <c r="BO7877" s="18" t="s">
        <v>10998</v>
      </c>
      <c r="BU7877" s="18" t="s">
        <v>13392</v>
      </c>
      <c r="BV7877" s="18" t="s">
        <v>618</v>
      </c>
      <c r="BW7877" s="18" t="s">
        <v>10998</v>
      </c>
    </row>
    <row r="7878" spans="51:75" x14ac:dyDescent="0.3">
      <c r="AY7878" s="94" t="e">
        <f>VLOOKUP(C7878,#REF!, 2,FALSE)</f>
        <v>#REF!</v>
      </c>
      <c r="BM7878" s="18" t="s">
        <v>13393</v>
      </c>
      <c r="BN7878" s="18" t="s">
        <v>2998</v>
      </c>
      <c r="BO7878" s="18" t="s">
        <v>8972</v>
      </c>
      <c r="BU7878" s="18" t="s">
        <v>13393</v>
      </c>
      <c r="BV7878" s="18" t="s">
        <v>2998</v>
      </c>
      <c r="BW7878" s="18" t="s">
        <v>8972</v>
      </c>
    </row>
    <row r="7879" spans="51:75" x14ac:dyDescent="0.3">
      <c r="AY7879" s="94" t="e">
        <f>VLOOKUP(C7879,#REF!, 2,FALSE)</f>
        <v>#REF!</v>
      </c>
      <c r="BM7879" s="18" t="s">
        <v>13394</v>
      </c>
      <c r="BN7879" s="18" t="s">
        <v>17081</v>
      </c>
      <c r="BO7879" s="18" t="s">
        <v>2998</v>
      </c>
      <c r="BU7879" s="18" t="s">
        <v>13394</v>
      </c>
      <c r="BV7879" s="18" t="s">
        <v>17081</v>
      </c>
      <c r="BW7879" s="18" t="s">
        <v>2998</v>
      </c>
    </row>
    <row r="7880" spans="51:75" x14ac:dyDescent="0.3">
      <c r="AY7880" s="94" t="e">
        <f>VLOOKUP(C7880,#REF!, 2,FALSE)</f>
        <v>#REF!</v>
      </c>
      <c r="BM7880" s="18" t="s">
        <v>13395</v>
      </c>
      <c r="BN7880" s="18" t="s">
        <v>17081</v>
      </c>
      <c r="BO7880" s="18" t="s">
        <v>13396</v>
      </c>
      <c r="BU7880" s="18" t="s">
        <v>13395</v>
      </c>
      <c r="BV7880" s="18" t="s">
        <v>17081</v>
      </c>
      <c r="BW7880" s="18" t="s">
        <v>13396</v>
      </c>
    </row>
    <row r="7881" spans="51:75" x14ac:dyDescent="0.3">
      <c r="AY7881" s="94" t="e">
        <f>VLOOKUP(C7881,#REF!, 2,FALSE)</f>
        <v>#REF!</v>
      </c>
      <c r="BM7881" s="18" t="s">
        <v>13397</v>
      </c>
      <c r="BN7881" s="18" t="s">
        <v>2998</v>
      </c>
      <c r="BO7881" s="18" t="s">
        <v>2998</v>
      </c>
      <c r="BU7881" s="18" t="s">
        <v>13397</v>
      </c>
      <c r="BV7881" s="18" t="s">
        <v>2998</v>
      </c>
      <c r="BW7881" s="18" t="s">
        <v>2998</v>
      </c>
    </row>
    <row r="7882" spans="51:75" x14ac:dyDescent="0.3">
      <c r="AY7882" s="94" t="e">
        <f>VLOOKUP(C7882,#REF!, 2,FALSE)</f>
        <v>#REF!</v>
      </c>
      <c r="BM7882" s="18" t="s">
        <v>13398</v>
      </c>
      <c r="BN7882" s="18" t="s">
        <v>2998</v>
      </c>
      <c r="BO7882" s="18" t="s">
        <v>1299</v>
      </c>
      <c r="BU7882" s="18" t="s">
        <v>13398</v>
      </c>
      <c r="BV7882" s="18" t="s">
        <v>2998</v>
      </c>
      <c r="BW7882" s="18" t="s">
        <v>1299</v>
      </c>
    </row>
    <row r="7883" spans="51:75" x14ac:dyDescent="0.3">
      <c r="AY7883" s="94" t="e">
        <f>VLOOKUP(C7883,#REF!, 2,FALSE)</f>
        <v>#REF!</v>
      </c>
      <c r="BM7883" s="18" t="s">
        <v>13399</v>
      </c>
      <c r="BN7883" s="18" t="s">
        <v>2998</v>
      </c>
      <c r="BO7883" s="18" t="s">
        <v>1225</v>
      </c>
      <c r="BU7883" s="18" t="s">
        <v>13399</v>
      </c>
      <c r="BV7883" s="18" t="s">
        <v>2998</v>
      </c>
      <c r="BW7883" s="18" t="s">
        <v>1225</v>
      </c>
    </row>
    <row r="7884" spans="51:75" x14ac:dyDescent="0.3">
      <c r="AY7884" s="94" t="e">
        <f>VLOOKUP(C7884,#REF!, 2,FALSE)</f>
        <v>#REF!</v>
      </c>
      <c r="BM7884" s="18" t="s">
        <v>13400</v>
      </c>
      <c r="BN7884" s="18" t="s">
        <v>3064</v>
      </c>
      <c r="BO7884" s="18" t="s">
        <v>13401</v>
      </c>
      <c r="BU7884" s="18" t="s">
        <v>13400</v>
      </c>
      <c r="BV7884" s="18" t="s">
        <v>3064</v>
      </c>
      <c r="BW7884" s="18" t="s">
        <v>13401</v>
      </c>
    </row>
    <row r="7885" spans="51:75" x14ac:dyDescent="0.3">
      <c r="AY7885" s="94" t="e">
        <f>VLOOKUP(C7885,#REF!, 2,FALSE)</f>
        <v>#REF!</v>
      </c>
      <c r="BM7885" s="18" t="s">
        <v>13402</v>
      </c>
      <c r="BN7885" s="18" t="s">
        <v>2998</v>
      </c>
      <c r="BO7885" s="18" t="s">
        <v>2998</v>
      </c>
      <c r="BU7885" s="18" t="s">
        <v>13402</v>
      </c>
      <c r="BV7885" s="18" t="s">
        <v>2998</v>
      </c>
      <c r="BW7885" s="18" t="s">
        <v>2998</v>
      </c>
    </row>
    <row r="7886" spans="51:75" x14ac:dyDescent="0.3">
      <c r="AY7886" s="94" t="e">
        <f>VLOOKUP(C7886,#REF!, 2,FALSE)</f>
        <v>#REF!</v>
      </c>
      <c r="BM7886" s="18" t="s">
        <v>13403</v>
      </c>
      <c r="BN7886" s="18" t="s">
        <v>1152</v>
      </c>
      <c r="BO7886" s="18" t="s">
        <v>5106</v>
      </c>
      <c r="BU7886" s="18" t="s">
        <v>13403</v>
      </c>
      <c r="BV7886" s="18" t="s">
        <v>1152</v>
      </c>
      <c r="BW7886" s="18" t="s">
        <v>5106</v>
      </c>
    </row>
    <row r="7887" spans="51:75" x14ac:dyDescent="0.3">
      <c r="AY7887" s="94" t="e">
        <f>VLOOKUP(C7887,#REF!, 2,FALSE)</f>
        <v>#REF!</v>
      </c>
      <c r="BM7887" s="18" t="s">
        <v>13404</v>
      </c>
      <c r="BN7887" s="18" t="s">
        <v>2998</v>
      </c>
      <c r="BO7887" s="18" t="s">
        <v>4949</v>
      </c>
      <c r="BU7887" s="18" t="s">
        <v>13404</v>
      </c>
      <c r="BV7887" s="18" t="s">
        <v>2998</v>
      </c>
      <c r="BW7887" s="18" t="s">
        <v>4949</v>
      </c>
    </row>
    <row r="7888" spans="51:75" x14ac:dyDescent="0.3">
      <c r="AY7888" s="94" t="e">
        <f>VLOOKUP(C7888,#REF!, 2,FALSE)</f>
        <v>#REF!</v>
      </c>
      <c r="BM7888" s="18" t="s">
        <v>13405</v>
      </c>
      <c r="BN7888" s="18" t="s">
        <v>2998</v>
      </c>
      <c r="BO7888" s="18" t="s">
        <v>13406</v>
      </c>
      <c r="BU7888" s="18" t="s">
        <v>13405</v>
      </c>
      <c r="BV7888" s="18" t="s">
        <v>2998</v>
      </c>
      <c r="BW7888" s="18" t="s">
        <v>13406</v>
      </c>
    </row>
    <row r="7889" spans="51:75" x14ac:dyDescent="0.3">
      <c r="AY7889" s="94" t="e">
        <f>VLOOKUP(C7889,#REF!, 2,FALSE)</f>
        <v>#REF!</v>
      </c>
      <c r="BM7889" s="18" t="s">
        <v>2333</v>
      </c>
      <c r="BN7889" s="18" t="s">
        <v>2998</v>
      </c>
      <c r="BO7889" s="18" t="s">
        <v>1507</v>
      </c>
      <c r="BU7889" s="18" t="s">
        <v>2333</v>
      </c>
      <c r="BV7889" s="18" t="s">
        <v>2998</v>
      </c>
      <c r="BW7889" s="18" t="s">
        <v>1507</v>
      </c>
    </row>
    <row r="7890" spans="51:75" x14ac:dyDescent="0.3">
      <c r="AY7890" s="94" t="e">
        <f>VLOOKUP(C7890,#REF!, 2,FALSE)</f>
        <v>#REF!</v>
      </c>
      <c r="BM7890" s="18" t="s">
        <v>13407</v>
      </c>
      <c r="BN7890" s="18" t="s">
        <v>17083</v>
      </c>
      <c r="BO7890" s="18" t="s">
        <v>5171</v>
      </c>
      <c r="BU7890" s="18" t="s">
        <v>13407</v>
      </c>
      <c r="BV7890" s="18" t="s">
        <v>17083</v>
      </c>
      <c r="BW7890" s="18" t="s">
        <v>5171</v>
      </c>
    </row>
    <row r="7891" spans="51:75" x14ac:dyDescent="0.3">
      <c r="AY7891" s="94" t="e">
        <f>VLOOKUP(C7891,#REF!, 2,FALSE)</f>
        <v>#REF!</v>
      </c>
      <c r="BM7891" s="18" t="s">
        <v>185</v>
      </c>
      <c r="BN7891" s="18" t="s">
        <v>2998</v>
      </c>
      <c r="BO7891" s="18" t="s">
        <v>2070</v>
      </c>
      <c r="BU7891" s="18" t="s">
        <v>185</v>
      </c>
      <c r="BV7891" s="18" t="s">
        <v>2998</v>
      </c>
      <c r="BW7891" s="18" t="s">
        <v>2070</v>
      </c>
    </row>
    <row r="7892" spans="51:75" x14ac:dyDescent="0.3">
      <c r="AY7892" s="94" t="e">
        <f>VLOOKUP(C7892,#REF!, 2,FALSE)</f>
        <v>#REF!</v>
      </c>
      <c r="BM7892" s="18" t="s">
        <v>13408</v>
      </c>
      <c r="BN7892" s="18" t="s">
        <v>2998</v>
      </c>
      <c r="BO7892" s="18" t="s">
        <v>13409</v>
      </c>
      <c r="BU7892" s="18" t="s">
        <v>13408</v>
      </c>
      <c r="BV7892" s="18" t="s">
        <v>2998</v>
      </c>
      <c r="BW7892" s="18" t="s">
        <v>13409</v>
      </c>
    </row>
    <row r="7893" spans="51:75" x14ac:dyDescent="0.3">
      <c r="AY7893" s="94" t="e">
        <f>VLOOKUP(C7893,#REF!, 2,FALSE)</f>
        <v>#REF!</v>
      </c>
      <c r="BM7893" s="18" t="s">
        <v>13410</v>
      </c>
      <c r="BN7893" s="18" t="s">
        <v>2998</v>
      </c>
      <c r="BO7893" s="18" t="s">
        <v>1740</v>
      </c>
      <c r="BU7893" s="18" t="s">
        <v>13410</v>
      </c>
      <c r="BV7893" s="18" t="s">
        <v>2998</v>
      </c>
      <c r="BW7893" s="18" t="s">
        <v>1740</v>
      </c>
    </row>
    <row r="7894" spans="51:75" x14ac:dyDescent="0.3">
      <c r="AY7894" s="94" t="e">
        <f>VLOOKUP(C7894,#REF!, 2,FALSE)</f>
        <v>#REF!</v>
      </c>
      <c r="BM7894" s="18" t="s">
        <v>13411</v>
      </c>
      <c r="BN7894" s="18" t="s">
        <v>2998</v>
      </c>
      <c r="BO7894" s="18" t="s">
        <v>13412</v>
      </c>
      <c r="BU7894" s="18" t="s">
        <v>13411</v>
      </c>
      <c r="BV7894" s="18" t="s">
        <v>2998</v>
      </c>
      <c r="BW7894" s="18" t="s">
        <v>13412</v>
      </c>
    </row>
    <row r="7895" spans="51:75" x14ac:dyDescent="0.3">
      <c r="AY7895" s="94" t="e">
        <f>VLOOKUP(C7895,#REF!, 2,FALSE)</f>
        <v>#REF!</v>
      </c>
      <c r="BM7895" s="18" t="s">
        <v>13413</v>
      </c>
      <c r="BN7895" s="18" t="s">
        <v>2998</v>
      </c>
      <c r="BO7895" s="18" t="s">
        <v>13414</v>
      </c>
      <c r="BU7895" s="18" t="s">
        <v>13413</v>
      </c>
      <c r="BV7895" s="18" t="s">
        <v>2998</v>
      </c>
      <c r="BW7895" s="18" t="s">
        <v>13414</v>
      </c>
    </row>
    <row r="7896" spans="51:75" x14ac:dyDescent="0.3">
      <c r="AY7896" s="94" t="e">
        <f>VLOOKUP(C7896,#REF!, 2,FALSE)</f>
        <v>#REF!</v>
      </c>
      <c r="BM7896" s="18" t="s">
        <v>13415</v>
      </c>
      <c r="BN7896" s="18" t="s">
        <v>2998</v>
      </c>
      <c r="BO7896" s="18" t="s">
        <v>1605</v>
      </c>
      <c r="BU7896" s="18" t="s">
        <v>13415</v>
      </c>
      <c r="BV7896" s="18" t="s">
        <v>2998</v>
      </c>
      <c r="BW7896" s="18" t="s">
        <v>1605</v>
      </c>
    </row>
    <row r="7897" spans="51:75" x14ac:dyDescent="0.3">
      <c r="AY7897" s="94" t="e">
        <f>VLOOKUP(C7897,#REF!, 2,FALSE)</f>
        <v>#REF!</v>
      </c>
      <c r="BM7897" s="18" t="s">
        <v>13416</v>
      </c>
      <c r="BN7897" s="18" t="s">
        <v>2998</v>
      </c>
      <c r="BO7897" s="18" t="s">
        <v>13417</v>
      </c>
      <c r="BU7897" s="18" t="s">
        <v>13416</v>
      </c>
      <c r="BV7897" s="18" t="s">
        <v>2998</v>
      </c>
      <c r="BW7897" s="18" t="s">
        <v>13417</v>
      </c>
    </row>
    <row r="7898" spans="51:75" x14ac:dyDescent="0.3">
      <c r="AY7898" s="94" t="e">
        <f>VLOOKUP(C7898,#REF!, 2,FALSE)</f>
        <v>#REF!</v>
      </c>
      <c r="BM7898" s="18" t="s">
        <v>13418</v>
      </c>
      <c r="BN7898" s="18" t="s">
        <v>2998</v>
      </c>
      <c r="BO7898" s="18" t="s">
        <v>13419</v>
      </c>
      <c r="BU7898" s="18" t="s">
        <v>13418</v>
      </c>
      <c r="BV7898" s="18" t="s">
        <v>2998</v>
      </c>
      <c r="BW7898" s="18" t="s">
        <v>13419</v>
      </c>
    </row>
    <row r="7899" spans="51:75" x14ac:dyDescent="0.3">
      <c r="AY7899" s="94" t="e">
        <f>VLOOKUP(C7899,#REF!, 2,FALSE)</f>
        <v>#REF!</v>
      </c>
      <c r="BM7899" s="18" t="s">
        <v>13420</v>
      </c>
      <c r="BN7899" s="18" t="s">
        <v>2998</v>
      </c>
      <c r="BO7899" s="18" t="s">
        <v>2998</v>
      </c>
      <c r="BU7899" s="18" t="s">
        <v>13420</v>
      </c>
      <c r="BV7899" s="18" t="s">
        <v>2998</v>
      </c>
      <c r="BW7899" s="18" t="s">
        <v>2998</v>
      </c>
    </row>
    <row r="7900" spans="51:75" x14ac:dyDescent="0.3">
      <c r="AY7900" s="94" t="e">
        <f>VLOOKUP(C7900,#REF!, 2,FALSE)</f>
        <v>#REF!</v>
      </c>
      <c r="BM7900" s="18" t="s">
        <v>13421</v>
      </c>
      <c r="BN7900" s="18" t="s">
        <v>2998</v>
      </c>
      <c r="BO7900" s="18" t="s">
        <v>2998</v>
      </c>
      <c r="BU7900" s="18" t="s">
        <v>13421</v>
      </c>
      <c r="BV7900" s="18" t="s">
        <v>2998</v>
      </c>
      <c r="BW7900" s="18" t="s">
        <v>2998</v>
      </c>
    </row>
    <row r="7901" spans="51:75" x14ac:dyDescent="0.3">
      <c r="AY7901" s="94" t="e">
        <f>VLOOKUP(C7901,#REF!, 2,FALSE)</f>
        <v>#REF!</v>
      </c>
      <c r="BM7901" s="18" t="s">
        <v>13422</v>
      </c>
      <c r="BN7901" s="18" t="s">
        <v>811</v>
      </c>
      <c r="BO7901" s="18" t="s">
        <v>1508</v>
      </c>
      <c r="BU7901" s="18" t="s">
        <v>13422</v>
      </c>
      <c r="BV7901" s="18" t="s">
        <v>811</v>
      </c>
      <c r="BW7901" s="18" t="s">
        <v>1508</v>
      </c>
    </row>
    <row r="7902" spans="51:75" x14ac:dyDescent="0.3">
      <c r="AY7902" s="94" t="e">
        <f>VLOOKUP(C7902,#REF!, 2,FALSE)</f>
        <v>#REF!</v>
      </c>
      <c r="BM7902" s="18" t="s">
        <v>2334</v>
      </c>
      <c r="BN7902" s="18" t="s">
        <v>668</v>
      </c>
      <c r="BO7902" s="18" t="s">
        <v>2374</v>
      </c>
      <c r="BU7902" s="18" t="s">
        <v>2334</v>
      </c>
      <c r="BV7902" s="18" t="s">
        <v>668</v>
      </c>
      <c r="BW7902" s="18" t="s">
        <v>2374</v>
      </c>
    </row>
    <row r="7903" spans="51:75" x14ac:dyDescent="0.3">
      <c r="AY7903" s="94" t="e">
        <f>VLOOKUP(C7903,#REF!, 2,FALSE)</f>
        <v>#REF!</v>
      </c>
      <c r="BM7903" s="18" t="s">
        <v>13423</v>
      </c>
      <c r="BN7903" s="18" t="s">
        <v>2998</v>
      </c>
      <c r="BO7903" s="18" t="s">
        <v>2998</v>
      </c>
      <c r="BU7903" s="18" t="s">
        <v>13423</v>
      </c>
      <c r="BV7903" s="18" t="s">
        <v>2998</v>
      </c>
      <c r="BW7903" s="18" t="s">
        <v>2998</v>
      </c>
    </row>
    <row r="7904" spans="51:75" x14ac:dyDescent="0.3">
      <c r="AY7904" s="94" t="e">
        <f>VLOOKUP(C7904,#REF!, 2,FALSE)</f>
        <v>#REF!</v>
      </c>
      <c r="BM7904" s="18" t="s">
        <v>13424</v>
      </c>
      <c r="BN7904" s="18" t="s">
        <v>645</v>
      </c>
      <c r="BO7904" s="18" t="s">
        <v>800</v>
      </c>
      <c r="BU7904" s="18" t="s">
        <v>13424</v>
      </c>
      <c r="BV7904" s="18" t="s">
        <v>645</v>
      </c>
      <c r="BW7904" s="18" t="s">
        <v>800</v>
      </c>
    </row>
    <row r="7905" spans="51:75" x14ac:dyDescent="0.3">
      <c r="AY7905" s="94" t="e">
        <f>VLOOKUP(C7905,#REF!, 2,FALSE)</f>
        <v>#REF!</v>
      </c>
      <c r="BM7905" s="18" t="s">
        <v>2335</v>
      </c>
      <c r="BN7905" s="18" t="s">
        <v>2998</v>
      </c>
      <c r="BO7905" s="18" t="s">
        <v>13425</v>
      </c>
      <c r="BU7905" s="18" t="s">
        <v>2335</v>
      </c>
      <c r="BV7905" s="18" t="s">
        <v>2998</v>
      </c>
      <c r="BW7905" s="18" t="s">
        <v>13425</v>
      </c>
    </row>
    <row r="7906" spans="51:75" x14ac:dyDescent="0.3">
      <c r="AY7906" s="94" t="e">
        <f>VLOOKUP(C7906,#REF!, 2,FALSE)</f>
        <v>#REF!</v>
      </c>
      <c r="BM7906" s="18" t="s">
        <v>13426</v>
      </c>
      <c r="BN7906" s="18" t="s">
        <v>2998</v>
      </c>
      <c r="BO7906" s="18" t="s">
        <v>627</v>
      </c>
      <c r="BU7906" s="18" t="s">
        <v>13426</v>
      </c>
      <c r="BV7906" s="18" t="s">
        <v>2998</v>
      </c>
      <c r="BW7906" s="18" t="s">
        <v>627</v>
      </c>
    </row>
    <row r="7907" spans="51:75" x14ac:dyDescent="0.3">
      <c r="AY7907" s="94" t="e">
        <f>VLOOKUP(C7907,#REF!, 2,FALSE)</f>
        <v>#REF!</v>
      </c>
      <c r="BM7907" s="18" t="s">
        <v>13427</v>
      </c>
      <c r="BN7907" s="18" t="s">
        <v>703</v>
      </c>
      <c r="BO7907" s="18" t="s">
        <v>1023</v>
      </c>
      <c r="BU7907" s="18" t="s">
        <v>13427</v>
      </c>
      <c r="BV7907" s="18" t="s">
        <v>703</v>
      </c>
      <c r="BW7907" s="18" t="s">
        <v>1023</v>
      </c>
    </row>
    <row r="7908" spans="51:75" x14ac:dyDescent="0.3">
      <c r="AY7908" s="94" t="e">
        <f>VLOOKUP(C7908,#REF!, 2,FALSE)</f>
        <v>#REF!</v>
      </c>
      <c r="BM7908" s="18" t="s">
        <v>13428</v>
      </c>
      <c r="BN7908" s="18" t="s">
        <v>2998</v>
      </c>
      <c r="BO7908" s="18" t="s">
        <v>4430</v>
      </c>
      <c r="BU7908" s="18" t="s">
        <v>13428</v>
      </c>
      <c r="BV7908" s="18" t="s">
        <v>2998</v>
      </c>
      <c r="BW7908" s="18" t="s">
        <v>4430</v>
      </c>
    </row>
    <row r="7909" spans="51:75" x14ac:dyDescent="0.3">
      <c r="AY7909" s="94" t="e">
        <f>VLOOKUP(C7909,#REF!, 2,FALSE)</f>
        <v>#REF!</v>
      </c>
      <c r="BM7909" s="18" t="s">
        <v>2336</v>
      </c>
      <c r="BN7909" s="18" t="s">
        <v>924</v>
      </c>
      <c r="BO7909" s="18" t="s">
        <v>1629</v>
      </c>
      <c r="BU7909" s="18" t="s">
        <v>2336</v>
      </c>
      <c r="BV7909" s="18" t="s">
        <v>924</v>
      </c>
      <c r="BW7909" s="18" t="s">
        <v>1629</v>
      </c>
    </row>
    <row r="7910" spans="51:75" x14ac:dyDescent="0.3">
      <c r="AY7910" s="94" t="e">
        <f>VLOOKUP(C7910,#REF!, 2,FALSE)</f>
        <v>#REF!</v>
      </c>
      <c r="BM7910" s="18" t="s">
        <v>13430</v>
      </c>
      <c r="BN7910" s="18" t="s">
        <v>618</v>
      </c>
      <c r="BO7910" s="18" t="s">
        <v>3584</v>
      </c>
      <c r="BU7910" s="18" t="s">
        <v>13430</v>
      </c>
      <c r="BV7910" s="18" t="s">
        <v>618</v>
      </c>
      <c r="BW7910" s="18" t="s">
        <v>3584</v>
      </c>
    </row>
    <row r="7911" spans="51:75" x14ac:dyDescent="0.3">
      <c r="AY7911" s="94" t="e">
        <f>VLOOKUP(C7911,#REF!, 2,FALSE)</f>
        <v>#REF!</v>
      </c>
      <c r="BM7911" s="18" t="s">
        <v>13431</v>
      </c>
      <c r="BN7911" s="18" t="s">
        <v>2998</v>
      </c>
      <c r="BO7911" s="18" t="s">
        <v>2325</v>
      </c>
      <c r="BU7911" s="18" t="s">
        <v>13431</v>
      </c>
      <c r="BV7911" s="18" t="s">
        <v>2998</v>
      </c>
      <c r="BW7911" s="18" t="s">
        <v>2325</v>
      </c>
    </row>
    <row r="7912" spans="51:75" x14ac:dyDescent="0.3">
      <c r="AY7912" s="94" t="e">
        <f>VLOOKUP(C7912,#REF!, 2,FALSE)</f>
        <v>#REF!</v>
      </c>
      <c r="BM7912" s="18" t="s">
        <v>13432</v>
      </c>
      <c r="BN7912" s="18" t="s">
        <v>2998</v>
      </c>
      <c r="BO7912" s="18" t="s">
        <v>2182</v>
      </c>
      <c r="BU7912" s="18" t="s">
        <v>13432</v>
      </c>
      <c r="BV7912" s="18" t="s">
        <v>2998</v>
      </c>
      <c r="BW7912" s="18" t="s">
        <v>2182</v>
      </c>
    </row>
    <row r="7913" spans="51:75" x14ac:dyDescent="0.3">
      <c r="AY7913" s="94" t="e">
        <f>VLOOKUP(C7913,#REF!, 2,FALSE)</f>
        <v>#REF!</v>
      </c>
      <c r="BM7913" s="18" t="s">
        <v>13433</v>
      </c>
      <c r="BN7913" s="18" t="s">
        <v>2998</v>
      </c>
      <c r="BO7913" s="18" t="s">
        <v>921</v>
      </c>
      <c r="BU7913" s="18" t="s">
        <v>13433</v>
      </c>
      <c r="BV7913" s="18" t="s">
        <v>2998</v>
      </c>
      <c r="BW7913" s="18" t="s">
        <v>921</v>
      </c>
    </row>
    <row r="7914" spans="51:75" x14ac:dyDescent="0.3">
      <c r="AY7914" s="94" t="e">
        <f>VLOOKUP(C7914,#REF!, 2,FALSE)</f>
        <v>#REF!</v>
      </c>
      <c r="BM7914" s="18" t="s">
        <v>13434</v>
      </c>
      <c r="BN7914" s="18" t="s">
        <v>2998</v>
      </c>
      <c r="BO7914" s="18" t="s">
        <v>13435</v>
      </c>
      <c r="BU7914" s="18" t="s">
        <v>13434</v>
      </c>
      <c r="BV7914" s="18" t="s">
        <v>2998</v>
      </c>
      <c r="BW7914" s="18" t="s">
        <v>13435</v>
      </c>
    </row>
    <row r="7915" spans="51:75" x14ac:dyDescent="0.3">
      <c r="AY7915" s="94" t="e">
        <f>VLOOKUP(C7915,#REF!, 2,FALSE)</f>
        <v>#REF!</v>
      </c>
      <c r="BM7915" s="18" t="s">
        <v>13436</v>
      </c>
      <c r="BN7915" s="18" t="s">
        <v>2998</v>
      </c>
      <c r="BO7915" s="18" t="s">
        <v>2998</v>
      </c>
      <c r="BU7915" s="18" t="s">
        <v>13436</v>
      </c>
      <c r="BV7915" s="18" t="s">
        <v>2998</v>
      </c>
      <c r="BW7915" s="18" t="s">
        <v>2998</v>
      </c>
    </row>
    <row r="7916" spans="51:75" x14ac:dyDescent="0.3">
      <c r="AY7916" s="94" t="e">
        <f>VLOOKUP(C7916,#REF!, 2,FALSE)</f>
        <v>#REF!</v>
      </c>
      <c r="BM7916" s="18" t="s">
        <v>13437</v>
      </c>
      <c r="BN7916" s="18" t="s">
        <v>17081</v>
      </c>
      <c r="BO7916" s="18" t="s">
        <v>5944</v>
      </c>
      <c r="BU7916" s="18" t="s">
        <v>13437</v>
      </c>
      <c r="BV7916" s="18" t="s">
        <v>17081</v>
      </c>
      <c r="BW7916" s="18" t="s">
        <v>5944</v>
      </c>
    </row>
    <row r="7917" spans="51:75" x14ac:dyDescent="0.3">
      <c r="AY7917" s="94" t="e">
        <f>VLOOKUP(C7917,#REF!, 2,FALSE)</f>
        <v>#REF!</v>
      </c>
      <c r="BM7917" s="18" t="s">
        <v>13438</v>
      </c>
      <c r="BN7917" s="18" t="s">
        <v>2998</v>
      </c>
      <c r="BO7917" s="18" t="s">
        <v>2760</v>
      </c>
      <c r="BU7917" s="18" t="s">
        <v>13438</v>
      </c>
      <c r="BV7917" s="18" t="s">
        <v>2998</v>
      </c>
      <c r="BW7917" s="18" t="s">
        <v>2760</v>
      </c>
    </row>
    <row r="7918" spans="51:75" x14ac:dyDescent="0.3">
      <c r="AY7918" s="94" t="e">
        <f>VLOOKUP(C7918,#REF!, 2,FALSE)</f>
        <v>#REF!</v>
      </c>
      <c r="BM7918" s="18" t="s">
        <v>13439</v>
      </c>
      <c r="BN7918" s="18" t="s">
        <v>2998</v>
      </c>
      <c r="BO7918" s="18" t="s">
        <v>2378</v>
      </c>
      <c r="BU7918" s="18" t="s">
        <v>13439</v>
      </c>
      <c r="BV7918" s="18" t="s">
        <v>2998</v>
      </c>
      <c r="BW7918" s="18" t="s">
        <v>2378</v>
      </c>
    </row>
    <row r="7919" spans="51:75" x14ac:dyDescent="0.3">
      <c r="AY7919" s="94" t="e">
        <f>VLOOKUP(C7919,#REF!, 2,FALSE)</f>
        <v>#REF!</v>
      </c>
      <c r="BM7919" s="18" t="s">
        <v>13440</v>
      </c>
      <c r="BN7919" s="18" t="s">
        <v>705</v>
      </c>
      <c r="BO7919" s="18" t="s">
        <v>13441</v>
      </c>
      <c r="BU7919" s="18" t="s">
        <v>13440</v>
      </c>
      <c r="BV7919" s="18" t="s">
        <v>705</v>
      </c>
      <c r="BW7919" s="18" t="s">
        <v>13441</v>
      </c>
    </row>
    <row r="7920" spans="51:75" x14ac:dyDescent="0.3">
      <c r="AY7920" s="94" t="e">
        <f>VLOOKUP(C7920,#REF!, 2,FALSE)</f>
        <v>#REF!</v>
      </c>
      <c r="BM7920" s="18" t="s">
        <v>2337</v>
      </c>
      <c r="BN7920" s="18" t="s">
        <v>703</v>
      </c>
      <c r="BO7920" s="18" t="s">
        <v>7592</v>
      </c>
      <c r="BU7920" s="18" t="s">
        <v>2337</v>
      </c>
      <c r="BV7920" s="18" t="s">
        <v>703</v>
      </c>
      <c r="BW7920" s="18" t="s">
        <v>7592</v>
      </c>
    </row>
    <row r="7921" spans="51:75" x14ac:dyDescent="0.3">
      <c r="AY7921" s="94" t="e">
        <f>VLOOKUP(C7921,#REF!, 2,FALSE)</f>
        <v>#REF!</v>
      </c>
      <c r="BM7921" s="18" t="s">
        <v>13442</v>
      </c>
      <c r="BN7921" s="18" t="s">
        <v>2998</v>
      </c>
      <c r="BO7921" s="18" t="s">
        <v>2998</v>
      </c>
      <c r="BU7921" s="18" t="s">
        <v>13442</v>
      </c>
      <c r="BV7921" s="18" t="s">
        <v>2998</v>
      </c>
      <c r="BW7921" s="18" t="s">
        <v>2998</v>
      </c>
    </row>
    <row r="7922" spans="51:75" x14ac:dyDescent="0.3">
      <c r="AY7922" s="94" t="e">
        <f>VLOOKUP(C7922,#REF!, 2,FALSE)</f>
        <v>#REF!</v>
      </c>
      <c r="BM7922" s="18" t="s">
        <v>2338</v>
      </c>
      <c r="BN7922" s="18" t="s">
        <v>2998</v>
      </c>
      <c r="BO7922" s="18" t="s">
        <v>13443</v>
      </c>
      <c r="BU7922" s="18" t="s">
        <v>2338</v>
      </c>
      <c r="BV7922" s="18" t="s">
        <v>2998</v>
      </c>
      <c r="BW7922" s="18" t="s">
        <v>13443</v>
      </c>
    </row>
    <row r="7923" spans="51:75" x14ac:dyDescent="0.3">
      <c r="AY7923" s="94" t="e">
        <f>VLOOKUP(C7923,#REF!, 2,FALSE)</f>
        <v>#REF!</v>
      </c>
      <c r="BM7923" s="18" t="s">
        <v>2339</v>
      </c>
      <c r="BN7923" s="18" t="s">
        <v>2998</v>
      </c>
      <c r="BO7923" s="18" t="s">
        <v>13445</v>
      </c>
      <c r="BU7923" s="18" t="s">
        <v>2339</v>
      </c>
      <c r="BV7923" s="18" t="s">
        <v>2998</v>
      </c>
      <c r="BW7923" s="18" t="s">
        <v>13445</v>
      </c>
    </row>
    <row r="7924" spans="51:75" x14ac:dyDescent="0.3">
      <c r="AY7924" s="94" t="e">
        <f>VLOOKUP(C7924,#REF!, 2,FALSE)</f>
        <v>#REF!</v>
      </c>
      <c r="BM7924" s="18" t="s">
        <v>13446</v>
      </c>
      <c r="BN7924" s="18" t="s">
        <v>2998</v>
      </c>
      <c r="BO7924" s="18" t="s">
        <v>1237</v>
      </c>
      <c r="BU7924" s="18" t="s">
        <v>13446</v>
      </c>
      <c r="BV7924" s="18" t="s">
        <v>2998</v>
      </c>
      <c r="BW7924" s="18" t="s">
        <v>1237</v>
      </c>
    </row>
    <row r="7925" spans="51:75" x14ac:dyDescent="0.3">
      <c r="AY7925" s="94" t="e">
        <f>VLOOKUP(C7925,#REF!, 2,FALSE)</f>
        <v>#REF!</v>
      </c>
      <c r="BM7925" s="18" t="s">
        <v>13447</v>
      </c>
      <c r="BN7925" s="18" t="s">
        <v>2998</v>
      </c>
      <c r="BO7925" s="18" t="s">
        <v>2998</v>
      </c>
      <c r="BU7925" s="18" t="s">
        <v>13447</v>
      </c>
      <c r="BV7925" s="18" t="s">
        <v>2998</v>
      </c>
      <c r="BW7925" s="18" t="s">
        <v>2998</v>
      </c>
    </row>
    <row r="7926" spans="51:75" x14ac:dyDescent="0.3">
      <c r="AY7926" s="94" t="e">
        <f>VLOOKUP(C7926,#REF!, 2,FALSE)</f>
        <v>#REF!</v>
      </c>
      <c r="BM7926" s="18" t="s">
        <v>2340</v>
      </c>
      <c r="BN7926" s="18" t="s">
        <v>2998</v>
      </c>
      <c r="BO7926" s="18" t="s">
        <v>2375</v>
      </c>
      <c r="BU7926" s="18" t="s">
        <v>2340</v>
      </c>
      <c r="BV7926" s="18" t="s">
        <v>2998</v>
      </c>
      <c r="BW7926" s="18" t="s">
        <v>2375</v>
      </c>
    </row>
    <row r="7927" spans="51:75" x14ac:dyDescent="0.3">
      <c r="AY7927" s="94" t="e">
        <f>VLOOKUP(C7927,#REF!, 2,FALSE)</f>
        <v>#REF!</v>
      </c>
      <c r="BM7927" s="18" t="s">
        <v>13448</v>
      </c>
      <c r="BN7927" s="18" t="s">
        <v>2998</v>
      </c>
      <c r="BO7927" s="18" t="s">
        <v>13449</v>
      </c>
      <c r="BU7927" s="18" t="s">
        <v>13448</v>
      </c>
      <c r="BV7927" s="18" t="s">
        <v>2998</v>
      </c>
      <c r="BW7927" s="18" t="s">
        <v>13449</v>
      </c>
    </row>
    <row r="7928" spans="51:75" x14ac:dyDescent="0.3">
      <c r="AY7928" s="94" t="e">
        <f>VLOOKUP(C7928,#REF!, 2,FALSE)</f>
        <v>#REF!</v>
      </c>
      <c r="BM7928" s="18" t="s">
        <v>13450</v>
      </c>
      <c r="BN7928" s="18" t="s">
        <v>2998</v>
      </c>
      <c r="BO7928" s="18" t="s">
        <v>13451</v>
      </c>
      <c r="BU7928" s="18" t="s">
        <v>13450</v>
      </c>
      <c r="BV7928" s="18" t="s">
        <v>2998</v>
      </c>
      <c r="BW7928" s="18" t="s">
        <v>13451</v>
      </c>
    </row>
    <row r="7929" spans="51:75" x14ac:dyDescent="0.3">
      <c r="AY7929" s="94" t="e">
        <f>VLOOKUP(C7929,#REF!, 2,FALSE)</f>
        <v>#REF!</v>
      </c>
      <c r="BM7929" s="18" t="s">
        <v>13452</v>
      </c>
      <c r="BN7929" s="18" t="s">
        <v>2998</v>
      </c>
      <c r="BO7929" s="18" t="s">
        <v>1016</v>
      </c>
      <c r="BU7929" s="18" t="s">
        <v>13452</v>
      </c>
      <c r="BV7929" s="18" t="s">
        <v>2998</v>
      </c>
      <c r="BW7929" s="18" t="s">
        <v>1016</v>
      </c>
    </row>
    <row r="7930" spans="51:75" x14ac:dyDescent="0.3">
      <c r="AY7930" s="94" t="e">
        <f>VLOOKUP(C7930,#REF!, 2,FALSE)</f>
        <v>#REF!</v>
      </c>
      <c r="BM7930" s="18" t="s">
        <v>13453</v>
      </c>
      <c r="BN7930" s="18" t="s">
        <v>2998</v>
      </c>
      <c r="BO7930" s="18" t="s">
        <v>2998</v>
      </c>
      <c r="BU7930" s="18" t="s">
        <v>13453</v>
      </c>
      <c r="BV7930" s="18" t="s">
        <v>2998</v>
      </c>
      <c r="BW7930" s="18" t="s">
        <v>2998</v>
      </c>
    </row>
    <row r="7931" spans="51:75" x14ac:dyDescent="0.3">
      <c r="AY7931" s="94" t="e">
        <f>VLOOKUP(C7931,#REF!, 2,FALSE)</f>
        <v>#REF!</v>
      </c>
      <c r="BM7931" s="18" t="s">
        <v>13454</v>
      </c>
      <c r="BN7931" s="18" t="s">
        <v>2998</v>
      </c>
      <c r="BO7931" s="18" t="s">
        <v>927</v>
      </c>
      <c r="BU7931" s="18" t="s">
        <v>13454</v>
      </c>
      <c r="BV7931" s="18" t="s">
        <v>2998</v>
      </c>
      <c r="BW7931" s="18" t="s">
        <v>927</v>
      </c>
    </row>
    <row r="7932" spans="51:75" x14ac:dyDescent="0.3">
      <c r="AY7932" s="94" t="e">
        <f>VLOOKUP(C7932,#REF!, 2,FALSE)</f>
        <v>#REF!</v>
      </c>
      <c r="BM7932" s="18" t="s">
        <v>13455</v>
      </c>
      <c r="BN7932" s="18" t="s">
        <v>2998</v>
      </c>
      <c r="BO7932" s="18" t="s">
        <v>7638</v>
      </c>
      <c r="BU7932" s="18" t="s">
        <v>13455</v>
      </c>
      <c r="BV7932" s="18" t="s">
        <v>2998</v>
      </c>
      <c r="BW7932" s="18" t="s">
        <v>7638</v>
      </c>
    </row>
    <row r="7933" spans="51:75" x14ac:dyDescent="0.3">
      <c r="AY7933" s="94" t="e">
        <f>VLOOKUP(C7933,#REF!, 2,FALSE)</f>
        <v>#REF!</v>
      </c>
      <c r="BM7933" s="18" t="s">
        <v>2341</v>
      </c>
      <c r="BN7933" s="18" t="s">
        <v>2998</v>
      </c>
      <c r="BO7933" s="18" t="s">
        <v>2998</v>
      </c>
      <c r="BU7933" s="18" t="s">
        <v>2341</v>
      </c>
      <c r="BV7933" s="18" t="s">
        <v>2998</v>
      </c>
      <c r="BW7933" s="18" t="s">
        <v>2998</v>
      </c>
    </row>
    <row r="7934" spans="51:75" x14ac:dyDescent="0.3">
      <c r="AY7934" s="94" t="e">
        <f>VLOOKUP(C7934,#REF!, 2,FALSE)</f>
        <v>#REF!</v>
      </c>
      <c r="BM7934" s="18" t="s">
        <v>13456</v>
      </c>
      <c r="BN7934" s="18" t="s">
        <v>2998</v>
      </c>
      <c r="BO7934" s="18" t="s">
        <v>620</v>
      </c>
      <c r="BU7934" s="18" t="s">
        <v>13456</v>
      </c>
      <c r="BV7934" s="18" t="s">
        <v>2998</v>
      </c>
      <c r="BW7934" s="18" t="s">
        <v>620</v>
      </c>
    </row>
    <row r="7935" spans="51:75" x14ac:dyDescent="0.3">
      <c r="AY7935" s="94" t="e">
        <f>VLOOKUP(C7935,#REF!, 2,FALSE)</f>
        <v>#REF!</v>
      </c>
      <c r="BM7935" s="18" t="s">
        <v>2342</v>
      </c>
      <c r="BN7935" s="18" t="s">
        <v>952</v>
      </c>
      <c r="BO7935" s="18" t="s">
        <v>5072</v>
      </c>
      <c r="BU7935" s="18" t="s">
        <v>2342</v>
      </c>
      <c r="BV7935" s="18" t="s">
        <v>952</v>
      </c>
      <c r="BW7935" s="18" t="s">
        <v>5072</v>
      </c>
    </row>
    <row r="7936" spans="51:75" x14ac:dyDescent="0.3">
      <c r="AY7936" s="94" t="e">
        <f>VLOOKUP(C7936,#REF!, 2,FALSE)</f>
        <v>#REF!</v>
      </c>
      <c r="BM7936" s="18" t="s">
        <v>2343</v>
      </c>
      <c r="BN7936" s="18" t="s">
        <v>1292</v>
      </c>
      <c r="BO7936" s="18" t="s">
        <v>13458</v>
      </c>
      <c r="BU7936" s="18" t="s">
        <v>2343</v>
      </c>
      <c r="BV7936" s="18" t="s">
        <v>1292</v>
      </c>
      <c r="BW7936" s="18" t="s">
        <v>13458</v>
      </c>
    </row>
    <row r="7937" spans="51:75" x14ac:dyDescent="0.3">
      <c r="AY7937" s="94" t="e">
        <f>VLOOKUP(C7937,#REF!, 2,FALSE)</f>
        <v>#REF!</v>
      </c>
      <c r="BM7937" s="18" t="s">
        <v>2344</v>
      </c>
      <c r="BN7937" s="18" t="s">
        <v>2998</v>
      </c>
      <c r="BO7937" s="18" t="s">
        <v>2998</v>
      </c>
      <c r="BU7937" s="18" t="s">
        <v>2344</v>
      </c>
      <c r="BV7937" s="18" t="s">
        <v>2998</v>
      </c>
      <c r="BW7937" s="18" t="s">
        <v>2998</v>
      </c>
    </row>
    <row r="7938" spans="51:75" x14ac:dyDescent="0.3">
      <c r="AY7938" s="94" t="e">
        <f>VLOOKUP(C7938,#REF!, 2,FALSE)</f>
        <v>#REF!</v>
      </c>
      <c r="BM7938" s="18" t="s">
        <v>13459</v>
      </c>
      <c r="BN7938" s="18" t="s">
        <v>924</v>
      </c>
      <c r="BO7938" s="18" t="s">
        <v>13460</v>
      </c>
      <c r="BU7938" s="18" t="s">
        <v>13459</v>
      </c>
      <c r="BV7938" s="18" t="s">
        <v>924</v>
      </c>
      <c r="BW7938" s="18" t="s">
        <v>13460</v>
      </c>
    </row>
    <row r="7939" spans="51:75" x14ac:dyDescent="0.3">
      <c r="AY7939" s="94" t="e">
        <f>VLOOKUP(C7939,#REF!, 2,FALSE)</f>
        <v>#REF!</v>
      </c>
      <c r="BM7939" s="18" t="s">
        <v>2345</v>
      </c>
      <c r="BN7939" s="18" t="s">
        <v>2381</v>
      </c>
      <c r="BO7939" s="18" t="s">
        <v>13461</v>
      </c>
      <c r="BU7939" s="18" t="s">
        <v>2345</v>
      </c>
      <c r="BV7939" s="18" t="s">
        <v>2381</v>
      </c>
      <c r="BW7939" s="18" t="s">
        <v>13461</v>
      </c>
    </row>
    <row r="7940" spans="51:75" x14ac:dyDescent="0.3">
      <c r="AY7940" s="94" t="e">
        <f>VLOOKUP(C7940,#REF!, 2,FALSE)</f>
        <v>#REF!</v>
      </c>
      <c r="BM7940" s="18" t="s">
        <v>13462</v>
      </c>
      <c r="BN7940" s="18" t="s">
        <v>1285</v>
      </c>
      <c r="BO7940" s="18" t="s">
        <v>10493</v>
      </c>
      <c r="BU7940" s="18" t="s">
        <v>13462</v>
      </c>
      <c r="BV7940" s="18" t="s">
        <v>1285</v>
      </c>
      <c r="BW7940" s="18" t="s">
        <v>10493</v>
      </c>
    </row>
    <row r="7941" spans="51:75" x14ac:dyDescent="0.3">
      <c r="AY7941" s="94" t="e">
        <f>VLOOKUP(C7941,#REF!, 2,FALSE)</f>
        <v>#REF!</v>
      </c>
      <c r="BM7941" s="18" t="s">
        <v>13463</v>
      </c>
      <c r="BN7941" s="18" t="s">
        <v>2998</v>
      </c>
      <c r="BO7941" s="18" t="s">
        <v>2998</v>
      </c>
      <c r="BU7941" s="18" t="s">
        <v>13463</v>
      </c>
      <c r="BV7941" s="18" t="s">
        <v>2998</v>
      </c>
      <c r="BW7941" s="18" t="s">
        <v>2998</v>
      </c>
    </row>
    <row r="7942" spans="51:75" x14ac:dyDescent="0.3">
      <c r="AY7942" s="94" t="e">
        <f>VLOOKUP(C7942,#REF!, 2,FALSE)</f>
        <v>#REF!</v>
      </c>
      <c r="BM7942" s="18" t="s">
        <v>13464</v>
      </c>
      <c r="BN7942" s="18" t="s">
        <v>643</v>
      </c>
      <c r="BO7942" s="18" t="s">
        <v>1351</v>
      </c>
      <c r="BU7942" s="18" t="s">
        <v>13464</v>
      </c>
      <c r="BV7942" s="18" t="s">
        <v>643</v>
      </c>
      <c r="BW7942" s="18" t="s">
        <v>1351</v>
      </c>
    </row>
    <row r="7943" spans="51:75" x14ac:dyDescent="0.3">
      <c r="AY7943" s="94" t="e">
        <f>VLOOKUP(C7943,#REF!, 2,FALSE)</f>
        <v>#REF!</v>
      </c>
      <c r="BM7943" s="18" t="s">
        <v>2346</v>
      </c>
      <c r="BN7943" s="18" t="s">
        <v>2998</v>
      </c>
      <c r="BO7943" s="18" t="s">
        <v>13466</v>
      </c>
      <c r="BU7943" s="18" t="s">
        <v>2346</v>
      </c>
      <c r="BV7943" s="18" t="s">
        <v>2998</v>
      </c>
      <c r="BW7943" s="18" t="s">
        <v>13466</v>
      </c>
    </row>
    <row r="7944" spans="51:75" x14ac:dyDescent="0.3">
      <c r="AY7944" s="94" t="e">
        <f>VLOOKUP(C7944,#REF!, 2,FALSE)</f>
        <v>#REF!</v>
      </c>
      <c r="BM7944" s="18" t="s">
        <v>2347</v>
      </c>
      <c r="BN7944" s="18" t="s">
        <v>949</v>
      </c>
      <c r="BO7944" s="18" t="s">
        <v>4456</v>
      </c>
      <c r="BU7944" s="18" t="s">
        <v>2347</v>
      </c>
      <c r="BV7944" s="18" t="s">
        <v>949</v>
      </c>
      <c r="BW7944" s="18" t="s">
        <v>4456</v>
      </c>
    </row>
    <row r="7945" spans="51:75" x14ac:dyDescent="0.3">
      <c r="AY7945" s="94" t="e">
        <f>VLOOKUP(C7945,#REF!, 2,FALSE)</f>
        <v>#REF!</v>
      </c>
      <c r="BM7945" s="18" t="s">
        <v>13467</v>
      </c>
      <c r="BN7945" s="18" t="s">
        <v>17081</v>
      </c>
      <c r="BO7945" s="18" t="s">
        <v>5099</v>
      </c>
      <c r="BU7945" s="18" t="s">
        <v>13467</v>
      </c>
      <c r="BV7945" s="18" t="s">
        <v>17081</v>
      </c>
      <c r="BW7945" s="18" t="s">
        <v>5099</v>
      </c>
    </row>
    <row r="7946" spans="51:75" x14ac:dyDescent="0.3">
      <c r="AY7946" s="94" t="e">
        <f>VLOOKUP(C7946,#REF!, 2,FALSE)</f>
        <v>#REF!</v>
      </c>
      <c r="BM7946" s="18" t="s">
        <v>13468</v>
      </c>
      <c r="BN7946" s="18" t="s">
        <v>2998</v>
      </c>
      <c r="BO7946" s="18" t="s">
        <v>1222</v>
      </c>
      <c r="BU7946" s="18" t="s">
        <v>13468</v>
      </c>
      <c r="BV7946" s="18" t="s">
        <v>2998</v>
      </c>
      <c r="BW7946" s="18" t="s">
        <v>1222</v>
      </c>
    </row>
    <row r="7947" spans="51:75" x14ac:dyDescent="0.3">
      <c r="AY7947" s="94" t="e">
        <f>VLOOKUP(C7947,#REF!, 2,FALSE)</f>
        <v>#REF!</v>
      </c>
      <c r="BM7947" s="18" t="s">
        <v>13469</v>
      </c>
      <c r="BN7947" s="18" t="s">
        <v>2998</v>
      </c>
      <c r="BO7947" s="18" t="s">
        <v>2998</v>
      </c>
      <c r="BU7947" s="18" t="s">
        <v>13469</v>
      </c>
      <c r="BV7947" s="18" t="s">
        <v>2998</v>
      </c>
      <c r="BW7947" s="18" t="s">
        <v>2998</v>
      </c>
    </row>
    <row r="7948" spans="51:75" x14ac:dyDescent="0.3">
      <c r="AY7948" s="94" t="e">
        <f>VLOOKUP(C7948,#REF!, 2,FALSE)</f>
        <v>#REF!</v>
      </c>
      <c r="BM7948" s="18" t="s">
        <v>2348</v>
      </c>
      <c r="BN7948" s="18" t="s">
        <v>1355</v>
      </c>
      <c r="BO7948" s="18" t="s">
        <v>2383</v>
      </c>
      <c r="BU7948" s="18" t="s">
        <v>2348</v>
      </c>
      <c r="BV7948" s="18" t="s">
        <v>1355</v>
      </c>
      <c r="BW7948" s="18" t="s">
        <v>2383</v>
      </c>
    </row>
    <row r="7949" spans="51:75" x14ac:dyDescent="0.3">
      <c r="AY7949" s="94" t="e">
        <f>VLOOKUP(C7949,#REF!, 2,FALSE)</f>
        <v>#REF!</v>
      </c>
      <c r="BM7949" s="18" t="s">
        <v>13470</v>
      </c>
      <c r="BN7949" s="18" t="s">
        <v>3109</v>
      </c>
      <c r="BO7949" s="18" t="s">
        <v>8976</v>
      </c>
      <c r="BU7949" s="18" t="s">
        <v>13470</v>
      </c>
      <c r="BV7949" s="18" t="s">
        <v>3109</v>
      </c>
      <c r="BW7949" s="18" t="s">
        <v>8976</v>
      </c>
    </row>
    <row r="7950" spans="51:75" x14ac:dyDescent="0.3">
      <c r="AY7950" s="94" t="e">
        <f>VLOOKUP(C7950,#REF!, 2,FALSE)</f>
        <v>#REF!</v>
      </c>
      <c r="BM7950" s="18" t="s">
        <v>13471</v>
      </c>
      <c r="BN7950" s="18" t="s">
        <v>2998</v>
      </c>
      <c r="BO7950" s="18" t="s">
        <v>5540</v>
      </c>
      <c r="BU7950" s="18" t="s">
        <v>13471</v>
      </c>
      <c r="BV7950" s="18" t="s">
        <v>2998</v>
      </c>
      <c r="BW7950" s="18" t="s">
        <v>5540</v>
      </c>
    </row>
    <row r="7951" spans="51:75" x14ac:dyDescent="0.3">
      <c r="AY7951" s="94" t="e">
        <f>VLOOKUP(C7951,#REF!, 2,FALSE)</f>
        <v>#REF!</v>
      </c>
      <c r="BM7951" s="18" t="s">
        <v>13472</v>
      </c>
      <c r="BN7951" s="18" t="s">
        <v>2998</v>
      </c>
      <c r="BO7951" s="18" t="s">
        <v>13473</v>
      </c>
      <c r="BU7951" s="18" t="s">
        <v>13472</v>
      </c>
      <c r="BV7951" s="18" t="s">
        <v>2998</v>
      </c>
      <c r="BW7951" s="18" t="s">
        <v>13473</v>
      </c>
    </row>
    <row r="7952" spans="51:75" x14ac:dyDescent="0.3">
      <c r="AY7952" s="94" t="e">
        <f>VLOOKUP(C7952,#REF!, 2,FALSE)</f>
        <v>#REF!</v>
      </c>
      <c r="BM7952" s="18" t="s">
        <v>13474</v>
      </c>
      <c r="BN7952" s="18" t="s">
        <v>2998</v>
      </c>
      <c r="BO7952" s="18" t="s">
        <v>6391</v>
      </c>
      <c r="BU7952" s="18" t="s">
        <v>13474</v>
      </c>
      <c r="BV7952" s="18" t="s">
        <v>2998</v>
      </c>
      <c r="BW7952" s="18" t="s">
        <v>6391</v>
      </c>
    </row>
    <row r="7953" spans="51:75" x14ac:dyDescent="0.3">
      <c r="AY7953" s="94" t="e">
        <f>VLOOKUP(C7953,#REF!, 2,FALSE)</f>
        <v>#REF!</v>
      </c>
      <c r="BM7953" s="18" t="s">
        <v>13475</v>
      </c>
      <c r="BN7953" s="18" t="s">
        <v>2998</v>
      </c>
      <c r="BO7953" s="18" t="s">
        <v>2998</v>
      </c>
      <c r="BU7953" s="18" t="s">
        <v>13475</v>
      </c>
      <c r="BV7953" s="18" t="s">
        <v>2998</v>
      </c>
      <c r="BW7953" s="18" t="s">
        <v>2998</v>
      </c>
    </row>
    <row r="7954" spans="51:75" x14ac:dyDescent="0.3">
      <c r="AY7954" s="94" t="e">
        <f>VLOOKUP(C7954,#REF!, 2,FALSE)</f>
        <v>#REF!</v>
      </c>
      <c r="BM7954" s="18" t="s">
        <v>13476</v>
      </c>
      <c r="BN7954" s="18" t="s">
        <v>2998</v>
      </c>
      <c r="BO7954" s="18" t="s">
        <v>13477</v>
      </c>
      <c r="BU7954" s="18" t="s">
        <v>13476</v>
      </c>
      <c r="BV7954" s="18" t="s">
        <v>2998</v>
      </c>
      <c r="BW7954" s="18" t="s">
        <v>13477</v>
      </c>
    </row>
    <row r="7955" spans="51:75" x14ac:dyDescent="0.3">
      <c r="AY7955" s="94" t="e">
        <f>VLOOKUP(C7955,#REF!, 2,FALSE)</f>
        <v>#REF!</v>
      </c>
      <c r="BM7955" s="18" t="s">
        <v>13478</v>
      </c>
      <c r="BN7955" s="18" t="s">
        <v>2998</v>
      </c>
      <c r="BO7955" s="18" t="s">
        <v>7814</v>
      </c>
      <c r="BU7955" s="18" t="s">
        <v>13478</v>
      </c>
      <c r="BV7955" s="18" t="s">
        <v>2998</v>
      </c>
      <c r="BW7955" s="18" t="s">
        <v>7814</v>
      </c>
    </row>
    <row r="7956" spans="51:75" x14ac:dyDescent="0.3">
      <c r="AY7956" s="94" t="e">
        <f>VLOOKUP(C7956,#REF!, 2,FALSE)</f>
        <v>#REF!</v>
      </c>
      <c r="BM7956" s="18" t="s">
        <v>13479</v>
      </c>
      <c r="BN7956" s="18" t="s">
        <v>2998</v>
      </c>
      <c r="BO7956" s="18" t="s">
        <v>2998</v>
      </c>
      <c r="BU7956" s="18" t="s">
        <v>13479</v>
      </c>
      <c r="BV7956" s="18" t="s">
        <v>2998</v>
      </c>
      <c r="BW7956" s="18" t="s">
        <v>2998</v>
      </c>
    </row>
    <row r="7957" spans="51:75" x14ac:dyDescent="0.3">
      <c r="AY7957" s="94" t="e">
        <f>VLOOKUP(C7957,#REF!, 2,FALSE)</f>
        <v>#REF!</v>
      </c>
      <c r="BM7957" s="18" t="s">
        <v>13480</v>
      </c>
      <c r="BN7957" s="18" t="s">
        <v>1282</v>
      </c>
      <c r="BO7957" s="18" t="s">
        <v>4548</v>
      </c>
      <c r="BU7957" s="18" t="s">
        <v>13480</v>
      </c>
      <c r="BV7957" s="18" t="s">
        <v>1282</v>
      </c>
      <c r="BW7957" s="18" t="s">
        <v>4548</v>
      </c>
    </row>
    <row r="7958" spans="51:75" x14ac:dyDescent="0.3">
      <c r="AY7958" s="94" t="e">
        <f>VLOOKUP(C7958,#REF!, 2,FALSE)</f>
        <v>#REF!</v>
      </c>
      <c r="BM7958" s="18" t="s">
        <v>2349</v>
      </c>
      <c r="BN7958" s="18" t="s">
        <v>1152</v>
      </c>
      <c r="BO7958" s="18" t="s">
        <v>2998</v>
      </c>
      <c r="BU7958" s="18" t="s">
        <v>2349</v>
      </c>
      <c r="BV7958" s="18" t="s">
        <v>1152</v>
      </c>
      <c r="BW7958" s="18" t="s">
        <v>2998</v>
      </c>
    </row>
    <row r="7959" spans="51:75" x14ac:dyDescent="0.3">
      <c r="AY7959" s="94" t="e">
        <f>VLOOKUP(C7959,#REF!, 2,FALSE)</f>
        <v>#REF!</v>
      </c>
      <c r="BM7959" s="18" t="s">
        <v>13481</v>
      </c>
      <c r="BN7959" s="18" t="s">
        <v>2998</v>
      </c>
      <c r="BO7959" s="18" t="s">
        <v>2998</v>
      </c>
      <c r="BU7959" s="18" t="s">
        <v>13481</v>
      </c>
      <c r="BV7959" s="18" t="s">
        <v>2998</v>
      </c>
      <c r="BW7959" s="18" t="s">
        <v>2998</v>
      </c>
    </row>
    <row r="7960" spans="51:75" x14ac:dyDescent="0.3">
      <c r="AY7960" s="94" t="e">
        <f>VLOOKUP(C7960,#REF!, 2,FALSE)</f>
        <v>#REF!</v>
      </c>
      <c r="BM7960" s="18" t="s">
        <v>13482</v>
      </c>
      <c r="BN7960" s="18" t="s">
        <v>2998</v>
      </c>
      <c r="BO7960" s="18" t="s">
        <v>2998</v>
      </c>
      <c r="BU7960" s="18" t="s">
        <v>13482</v>
      </c>
      <c r="BV7960" s="18" t="s">
        <v>2998</v>
      </c>
      <c r="BW7960" s="18" t="s">
        <v>2998</v>
      </c>
    </row>
    <row r="7961" spans="51:75" x14ac:dyDescent="0.3">
      <c r="AY7961" s="94" t="e">
        <f>VLOOKUP(C7961,#REF!, 2,FALSE)</f>
        <v>#REF!</v>
      </c>
      <c r="BM7961" s="18" t="s">
        <v>13483</v>
      </c>
      <c r="BN7961" s="18" t="s">
        <v>2998</v>
      </c>
      <c r="BO7961" s="18" t="s">
        <v>2998</v>
      </c>
      <c r="BU7961" s="18" t="s">
        <v>13483</v>
      </c>
      <c r="BV7961" s="18" t="s">
        <v>2998</v>
      </c>
      <c r="BW7961" s="18" t="s">
        <v>2998</v>
      </c>
    </row>
    <row r="7962" spans="51:75" x14ac:dyDescent="0.3">
      <c r="AY7962" s="94" t="e">
        <f>VLOOKUP(C7962,#REF!, 2,FALSE)</f>
        <v>#REF!</v>
      </c>
      <c r="BM7962" s="18" t="s">
        <v>13484</v>
      </c>
      <c r="BN7962" s="18" t="s">
        <v>2998</v>
      </c>
      <c r="BO7962" s="18" t="s">
        <v>11522</v>
      </c>
      <c r="BU7962" s="18" t="s">
        <v>13484</v>
      </c>
      <c r="BV7962" s="18" t="s">
        <v>2998</v>
      </c>
      <c r="BW7962" s="18" t="s">
        <v>11522</v>
      </c>
    </row>
    <row r="7963" spans="51:75" x14ac:dyDescent="0.3">
      <c r="AY7963" s="94" t="e">
        <f>VLOOKUP(C7963,#REF!, 2,FALSE)</f>
        <v>#REF!</v>
      </c>
      <c r="BM7963" s="18" t="s">
        <v>13485</v>
      </c>
      <c r="BN7963" s="18" t="s">
        <v>668</v>
      </c>
      <c r="BO7963" s="18" t="s">
        <v>13486</v>
      </c>
      <c r="BU7963" s="18" t="s">
        <v>13485</v>
      </c>
      <c r="BV7963" s="18" t="s">
        <v>668</v>
      </c>
      <c r="BW7963" s="18" t="s">
        <v>13486</v>
      </c>
    </row>
    <row r="7964" spans="51:75" x14ac:dyDescent="0.3">
      <c r="AY7964" s="94" t="e">
        <f>VLOOKUP(C7964,#REF!, 2,FALSE)</f>
        <v>#REF!</v>
      </c>
      <c r="BM7964" s="18" t="s">
        <v>2350</v>
      </c>
      <c r="BN7964" s="18" t="s">
        <v>2998</v>
      </c>
      <c r="BO7964" s="18" t="s">
        <v>7284</v>
      </c>
      <c r="BU7964" s="18" t="s">
        <v>2350</v>
      </c>
      <c r="BV7964" s="18" t="s">
        <v>2998</v>
      </c>
      <c r="BW7964" s="18" t="s">
        <v>7284</v>
      </c>
    </row>
    <row r="7965" spans="51:75" x14ac:dyDescent="0.3">
      <c r="AY7965" s="94" t="e">
        <f>VLOOKUP(C7965,#REF!, 2,FALSE)</f>
        <v>#REF!</v>
      </c>
      <c r="BM7965" s="18" t="s">
        <v>13487</v>
      </c>
      <c r="BN7965" s="18" t="s">
        <v>747</v>
      </c>
      <c r="BO7965" s="18" t="s">
        <v>3080</v>
      </c>
      <c r="BU7965" s="18" t="s">
        <v>13487</v>
      </c>
      <c r="BV7965" s="18" t="s">
        <v>747</v>
      </c>
      <c r="BW7965" s="18" t="s">
        <v>3080</v>
      </c>
    </row>
    <row r="7966" spans="51:75" x14ac:dyDescent="0.3">
      <c r="AY7966" s="94" t="e">
        <f>VLOOKUP(C7966,#REF!, 2,FALSE)</f>
        <v>#REF!</v>
      </c>
      <c r="BM7966" s="18" t="s">
        <v>13488</v>
      </c>
      <c r="BN7966" s="18" t="s">
        <v>2998</v>
      </c>
      <c r="BO7966" s="18" t="s">
        <v>2440</v>
      </c>
      <c r="BU7966" s="18" t="s">
        <v>13488</v>
      </c>
      <c r="BV7966" s="18" t="s">
        <v>2998</v>
      </c>
      <c r="BW7966" s="18" t="s">
        <v>2440</v>
      </c>
    </row>
    <row r="7967" spans="51:75" x14ac:dyDescent="0.3">
      <c r="AY7967" s="94" t="e">
        <f>VLOOKUP(C7967,#REF!, 2,FALSE)</f>
        <v>#REF!</v>
      </c>
      <c r="BM7967" s="18" t="s">
        <v>13489</v>
      </c>
      <c r="BN7967" s="18" t="s">
        <v>792</v>
      </c>
      <c r="BO7967" s="18" t="s">
        <v>4919</v>
      </c>
      <c r="BU7967" s="18" t="s">
        <v>13489</v>
      </c>
      <c r="BV7967" s="18" t="s">
        <v>792</v>
      </c>
      <c r="BW7967" s="18" t="s">
        <v>4919</v>
      </c>
    </row>
    <row r="7968" spans="51:75" x14ac:dyDescent="0.3">
      <c r="AY7968" s="94" t="e">
        <f>VLOOKUP(C7968,#REF!, 2,FALSE)</f>
        <v>#REF!</v>
      </c>
      <c r="BM7968" s="18" t="s">
        <v>13490</v>
      </c>
      <c r="BN7968" s="18" t="s">
        <v>809</v>
      </c>
      <c r="BO7968" s="18" t="s">
        <v>1062</v>
      </c>
      <c r="BU7968" s="18" t="s">
        <v>13490</v>
      </c>
      <c r="BV7968" s="18" t="s">
        <v>809</v>
      </c>
      <c r="BW7968" s="18" t="s">
        <v>1062</v>
      </c>
    </row>
    <row r="7969" spans="51:75" x14ac:dyDescent="0.3">
      <c r="AY7969" s="94" t="e">
        <f>VLOOKUP(C7969,#REF!, 2,FALSE)</f>
        <v>#REF!</v>
      </c>
      <c r="BM7969" s="18" t="s">
        <v>2351</v>
      </c>
      <c r="BN7969" s="18" t="s">
        <v>2998</v>
      </c>
      <c r="BO7969" s="18" t="s">
        <v>2998</v>
      </c>
      <c r="BU7969" s="18" t="s">
        <v>2351</v>
      </c>
      <c r="BV7969" s="18" t="s">
        <v>2998</v>
      </c>
      <c r="BW7969" s="18" t="s">
        <v>2998</v>
      </c>
    </row>
    <row r="7970" spans="51:75" x14ac:dyDescent="0.3">
      <c r="AY7970" s="94" t="e">
        <f>VLOOKUP(C7970,#REF!, 2,FALSE)</f>
        <v>#REF!</v>
      </c>
      <c r="BM7970" s="18" t="s">
        <v>13492</v>
      </c>
      <c r="BN7970" s="18" t="s">
        <v>643</v>
      </c>
      <c r="BO7970" s="18" t="s">
        <v>2733</v>
      </c>
      <c r="BU7970" s="18" t="s">
        <v>13492</v>
      </c>
      <c r="BV7970" s="18" t="s">
        <v>643</v>
      </c>
      <c r="BW7970" s="18" t="s">
        <v>2733</v>
      </c>
    </row>
    <row r="7971" spans="51:75" x14ac:dyDescent="0.3">
      <c r="AY7971" s="94" t="e">
        <f>VLOOKUP(C7971,#REF!, 2,FALSE)</f>
        <v>#REF!</v>
      </c>
      <c r="BM7971" s="18" t="s">
        <v>2352</v>
      </c>
      <c r="BN7971" s="18" t="s">
        <v>703</v>
      </c>
      <c r="BO7971" s="18" t="s">
        <v>8186</v>
      </c>
      <c r="BU7971" s="18" t="s">
        <v>2352</v>
      </c>
      <c r="BV7971" s="18" t="s">
        <v>703</v>
      </c>
      <c r="BW7971" s="18" t="s">
        <v>8186</v>
      </c>
    </row>
    <row r="7972" spans="51:75" x14ac:dyDescent="0.3">
      <c r="AY7972" s="94" t="e">
        <f>VLOOKUP(C7972,#REF!, 2,FALSE)</f>
        <v>#REF!</v>
      </c>
      <c r="BM7972" s="18" t="s">
        <v>13493</v>
      </c>
      <c r="BN7972" s="18" t="s">
        <v>617</v>
      </c>
      <c r="BO7972" s="18" t="s">
        <v>13494</v>
      </c>
      <c r="BU7972" s="18" t="s">
        <v>13493</v>
      </c>
      <c r="BV7972" s="18" t="s">
        <v>617</v>
      </c>
      <c r="BW7972" s="18" t="s">
        <v>13494</v>
      </c>
    </row>
    <row r="7973" spans="51:75" x14ac:dyDescent="0.3">
      <c r="AY7973" s="94" t="e">
        <f>VLOOKUP(C7973,#REF!, 2,FALSE)</f>
        <v>#REF!</v>
      </c>
      <c r="BM7973" s="18" t="s">
        <v>2353</v>
      </c>
      <c r="BN7973" s="18" t="s">
        <v>1746</v>
      </c>
      <c r="BO7973" s="18" t="s">
        <v>13495</v>
      </c>
      <c r="BU7973" s="18" t="s">
        <v>2353</v>
      </c>
      <c r="BV7973" s="18" t="s">
        <v>1746</v>
      </c>
      <c r="BW7973" s="18" t="s">
        <v>13495</v>
      </c>
    </row>
    <row r="7974" spans="51:75" x14ac:dyDescent="0.3">
      <c r="AY7974" s="94" t="e">
        <f>VLOOKUP(C7974,#REF!, 2,FALSE)</f>
        <v>#REF!</v>
      </c>
      <c r="BM7974" s="18" t="s">
        <v>2354</v>
      </c>
      <c r="BN7974" s="18" t="s">
        <v>1704</v>
      </c>
      <c r="BO7974" s="18" t="s">
        <v>12446</v>
      </c>
      <c r="BU7974" s="18" t="s">
        <v>2354</v>
      </c>
      <c r="BV7974" s="18" t="s">
        <v>1704</v>
      </c>
      <c r="BW7974" s="18" t="s">
        <v>12446</v>
      </c>
    </row>
    <row r="7975" spans="51:75" x14ac:dyDescent="0.3">
      <c r="AY7975" s="94" t="e">
        <f>VLOOKUP(C7975,#REF!, 2,FALSE)</f>
        <v>#REF!</v>
      </c>
      <c r="BM7975" s="18" t="s">
        <v>13496</v>
      </c>
      <c r="BN7975" s="18" t="s">
        <v>2998</v>
      </c>
      <c r="BO7975" s="18" t="s">
        <v>13497</v>
      </c>
      <c r="BU7975" s="18" t="s">
        <v>13496</v>
      </c>
      <c r="BV7975" s="18" t="s">
        <v>2998</v>
      </c>
      <c r="BW7975" s="18" t="s">
        <v>13497</v>
      </c>
    </row>
    <row r="7976" spans="51:75" x14ac:dyDescent="0.3">
      <c r="AY7976" s="94" t="e">
        <f>VLOOKUP(C7976,#REF!, 2,FALSE)</f>
        <v>#REF!</v>
      </c>
      <c r="BM7976" s="18" t="s">
        <v>13498</v>
      </c>
      <c r="BN7976" s="18" t="s">
        <v>811</v>
      </c>
      <c r="BO7976" s="18" t="s">
        <v>13499</v>
      </c>
      <c r="BU7976" s="18" t="s">
        <v>13498</v>
      </c>
      <c r="BV7976" s="18" t="s">
        <v>811</v>
      </c>
      <c r="BW7976" s="18" t="s">
        <v>13499</v>
      </c>
    </row>
    <row r="7977" spans="51:75" x14ac:dyDescent="0.3">
      <c r="AY7977" s="94" t="e">
        <f>VLOOKUP(C7977,#REF!, 2,FALSE)</f>
        <v>#REF!</v>
      </c>
      <c r="BM7977" s="18" t="s">
        <v>13500</v>
      </c>
      <c r="BN7977" s="18" t="s">
        <v>811</v>
      </c>
      <c r="BO7977" s="18" t="s">
        <v>13501</v>
      </c>
      <c r="BU7977" s="18" t="s">
        <v>13500</v>
      </c>
      <c r="BV7977" s="18" t="s">
        <v>811</v>
      </c>
      <c r="BW7977" s="18" t="s">
        <v>13501</v>
      </c>
    </row>
    <row r="7978" spans="51:75" x14ac:dyDescent="0.3">
      <c r="AY7978" s="94" t="e">
        <f>VLOOKUP(C7978,#REF!, 2,FALSE)</f>
        <v>#REF!</v>
      </c>
      <c r="BM7978" s="18" t="s">
        <v>13502</v>
      </c>
      <c r="BN7978" s="18" t="s">
        <v>811</v>
      </c>
      <c r="BO7978" s="18" t="s">
        <v>13503</v>
      </c>
      <c r="BU7978" s="18" t="s">
        <v>13502</v>
      </c>
      <c r="BV7978" s="18" t="s">
        <v>811</v>
      </c>
      <c r="BW7978" s="18" t="s">
        <v>13503</v>
      </c>
    </row>
    <row r="7979" spans="51:75" x14ac:dyDescent="0.3">
      <c r="AY7979" s="94" t="e">
        <f>VLOOKUP(C7979,#REF!, 2,FALSE)</f>
        <v>#REF!</v>
      </c>
      <c r="BM7979" s="18" t="s">
        <v>2355</v>
      </c>
      <c r="BN7979" s="18" t="s">
        <v>645</v>
      </c>
      <c r="BO7979" s="18" t="s">
        <v>10275</v>
      </c>
      <c r="BU7979" s="18" t="s">
        <v>2355</v>
      </c>
      <c r="BV7979" s="18" t="s">
        <v>645</v>
      </c>
      <c r="BW7979" s="18" t="s">
        <v>10275</v>
      </c>
    </row>
    <row r="7980" spans="51:75" x14ac:dyDescent="0.3">
      <c r="AY7980" s="94" t="e">
        <f>VLOOKUP(C7980,#REF!, 2,FALSE)</f>
        <v>#REF!</v>
      </c>
      <c r="BM7980" s="18" t="s">
        <v>13504</v>
      </c>
      <c r="BN7980" s="18" t="s">
        <v>811</v>
      </c>
      <c r="BO7980" s="18" t="s">
        <v>13505</v>
      </c>
      <c r="BU7980" s="18" t="s">
        <v>13504</v>
      </c>
      <c r="BV7980" s="18" t="s">
        <v>811</v>
      </c>
      <c r="BW7980" s="18" t="s">
        <v>13505</v>
      </c>
    </row>
    <row r="7981" spans="51:75" x14ac:dyDescent="0.3">
      <c r="AY7981" s="94" t="e">
        <f>VLOOKUP(C7981,#REF!, 2,FALSE)</f>
        <v>#REF!</v>
      </c>
      <c r="BM7981" s="18" t="s">
        <v>13506</v>
      </c>
      <c r="BN7981" s="18" t="s">
        <v>645</v>
      </c>
      <c r="BO7981" s="18" t="s">
        <v>3544</v>
      </c>
      <c r="BU7981" s="18" t="s">
        <v>13506</v>
      </c>
      <c r="BV7981" s="18" t="s">
        <v>645</v>
      </c>
      <c r="BW7981" s="18" t="s">
        <v>3544</v>
      </c>
    </row>
    <row r="7982" spans="51:75" x14ac:dyDescent="0.3">
      <c r="AY7982" s="94" t="e">
        <f>VLOOKUP(C7982,#REF!, 2,FALSE)</f>
        <v>#REF!</v>
      </c>
      <c r="BM7982" s="18" t="s">
        <v>13507</v>
      </c>
      <c r="BN7982" s="18" t="s">
        <v>1355</v>
      </c>
      <c r="BO7982" s="18" t="s">
        <v>3827</v>
      </c>
      <c r="BU7982" s="18" t="s">
        <v>13507</v>
      </c>
      <c r="BV7982" s="18" t="s">
        <v>1355</v>
      </c>
      <c r="BW7982" s="18" t="s">
        <v>3827</v>
      </c>
    </row>
    <row r="7983" spans="51:75" x14ac:dyDescent="0.3">
      <c r="AY7983" s="94" t="e">
        <f>VLOOKUP(C7983,#REF!, 2,FALSE)</f>
        <v>#REF!</v>
      </c>
      <c r="BM7983" s="18" t="s">
        <v>13508</v>
      </c>
      <c r="BN7983" s="18" t="s">
        <v>1025</v>
      </c>
      <c r="BO7983" s="18" t="s">
        <v>957</v>
      </c>
      <c r="BU7983" s="18" t="s">
        <v>13508</v>
      </c>
      <c r="BV7983" s="18" t="s">
        <v>1025</v>
      </c>
      <c r="BW7983" s="18" t="s">
        <v>957</v>
      </c>
    </row>
    <row r="7984" spans="51:75" x14ac:dyDescent="0.3">
      <c r="AY7984" s="94" t="e">
        <f>VLOOKUP(C7984,#REF!, 2,FALSE)</f>
        <v>#REF!</v>
      </c>
      <c r="BM7984" s="18" t="s">
        <v>13509</v>
      </c>
      <c r="BN7984" s="18" t="s">
        <v>935</v>
      </c>
      <c r="BO7984" s="18" t="s">
        <v>1209</v>
      </c>
      <c r="BU7984" s="18" t="s">
        <v>13509</v>
      </c>
      <c r="BV7984" s="18" t="s">
        <v>935</v>
      </c>
      <c r="BW7984" s="18" t="s">
        <v>1209</v>
      </c>
    </row>
    <row r="7985" spans="51:75" x14ac:dyDescent="0.3">
      <c r="AY7985" s="94" t="e">
        <f>VLOOKUP(C7985,#REF!, 2,FALSE)</f>
        <v>#REF!</v>
      </c>
      <c r="BM7985" s="18" t="s">
        <v>13510</v>
      </c>
      <c r="BN7985" s="18" t="s">
        <v>643</v>
      </c>
      <c r="BO7985" s="18" t="s">
        <v>13511</v>
      </c>
      <c r="BU7985" s="18" t="s">
        <v>13510</v>
      </c>
      <c r="BV7985" s="18" t="s">
        <v>643</v>
      </c>
      <c r="BW7985" s="18" t="s">
        <v>13511</v>
      </c>
    </row>
    <row r="7986" spans="51:75" x14ac:dyDescent="0.3">
      <c r="AY7986" s="94" t="e">
        <f>VLOOKUP(C7986,#REF!, 2,FALSE)</f>
        <v>#REF!</v>
      </c>
      <c r="BM7986" s="18" t="s">
        <v>13512</v>
      </c>
      <c r="BN7986" s="18" t="s">
        <v>2998</v>
      </c>
      <c r="BO7986" s="18" t="s">
        <v>2998</v>
      </c>
      <c r="BU7986" s="18" t="s">
        <v>13512</v>
      </c>
      <c r="BV7986" s="18" t="s">
        <v>2998</v>
      </c>
      <c r="BW7986" s="18" t="s">
        <v>2998</v>
      </c>
    </row>
    <row r="7987" spans="51:75" x14ac:dyDescent="0.3">
      <c r="AY7987" s="94" t="e">
        <f>VLOOKUP(C7987,#REF!, 2,FALSE)</f>
        <v>#REF!</v>
      </c>
      <c r="BM7987" s="18" t="s">
        <v>13513</v>
      </c>
      <c r="BN7987" s="18" t="s">
        <v>3064</v>
      </c>
      <c r="BO7987" s="18" t="s">
        <v>706</v>
      </c>
      <c r="BU7987" s="18" t="s">
        <v>13513</v>
      </c>
      <c r="BV7987" s="18" t="s">
        <v>3064</v>
      </c>
      <c r="BW7987" s="18" t="s">
        <v>706</v>
      </c>
    </row>
    <row r="7988" spans="51:75" x14ac:dyDescent="0.3">
      <c r="AY7988" s="94" t="e">
        <f>VLOOKUP(C7988,#REF!, 2,FALSE)</f>
        <v>#REF!</v>
      </c>
      <c r="BM7988" s="18" t="s">
        <v>13514</v>
      </c>
      <c r="BN7988" s="18" t="s">
        <v>713</v>
      </c>
      <c r="BO7988" s="18" t="s">
        <v>13515</v>
      </c>
      <c r="BU7988" s="18" t="s">
        <v>13514</v>
      </c>
      <c r="BV7988" s="18" t="s">
        <v>713</v>
      </c>
      <c r="BW7988" s="18" t="s">
        <v>13515</v>
      </c>
    </row>
    <row r="7989" spans="51:75" x14ac:dyDescent="0.3">
      <c r="AY7989" s="94" t="e">
        <f>VLOOKUP(C7989,#REF!, 2,FALSE)</f>
        <v>#REF!</v>
      </c>
      <c r="BM7989" s="18" t="s">
        <v>13516</v>
      </c>
      <c r="BN7989" s="18" t="s">
        <v>1355</v>
      </c>
      <c r="BO7989" s="18" t="s">
        <v>5183</v>
      </c>
      <c r="BU7989" s="18" t="s">
        <v>13516</v>
      </c>
      <c r="BV7989" s="18" t="s">
        <v>1355</v>
      </c>
      <c r="BW7989" s="18" t="s">
        <v>5183</v>
      </c>
    </row>
    <row r="7990" spans="51:75" x14ac:dyDescent="0.3">
      <c r="AY7990" s="94" t="e">
        <f>VLOOKUP(C7990,#REF!, 2,FALSE)</f>
        <v>#REF!</v>
      </c>
      <c r="BM7990" s="18" t="s">
        <v>13517</v>
      </c>
      <c r="BN7990" s="18" t="s">
        <v>3290</v>
      </c>
      <c r="BO7990" s="18" t="s">
        <v>6594</v>
      </c>
      <c r="BU7990" s="18" t="s">
        <v>13517</v>
      </c>
      <c r="BV7990" s="18" t="s">
        <v>3290</v>
      </c>
      <c r="BW7990" s="18" t="s">
        <v>6594</v>
      </c>
    </row>
    <row r="7991" spans="51:75" x14ac:dyDescent="0.3">
      <c r="AY7991" s="94" t="e">
        <f>VLOOKUP(C7991,#REF!, 2,FALSE)</f>
        <v>#REF!</v>
      </c>
      <c r="BM7991" s="18" t="s">
        <v>13518</v>
      </c>
      <c r="BN7991" s="18" t="s">
        <v>3290</v>
      </c>
      <c r="BO7991" s="18" t="s">
        <v>13519</v>
      </c>
      <c r="BU7991" s="18" t="s">
        <v>13518</v>
      </c>
      <c r="BV7991" s="18" t="s">
        <v>3290</v>
      </c>
      <c r="BW7991" s="18" t="s">
        <v>13519</v>
      </c>
    </row>
    <row r="7992" spans="51:75" x14ac:dyDescent="0.3">
      <c r="AY7992" s="94" t="e">
        <f>VLOOKUP(C7992,#REF!, 2,FALSE)</f>
        <v>#REF!</v>
      </c>
      <c r="BM7992" s="18" t="s">
        <v>13520</v>
      </c>
      <c r="BN7992" s="18" t="s">
        <v>2998</v>
      </c>
      <c r="BO7992" s="18" t="s">
        <v>2998</v>
      </c>
      <c r="BU7992" s="18" t="s">
        <v>13520</v>
      </c>
      <c r="BV7992" s="18" t="s">
        <v>2998</v>
      </c>
      <c r="BW7992" s="18" t="s">
        <v>2998</v>
      </c>
    </row>
    <row r="7993" spans="51:75" x14ac:dyDescent="0.3">
      <c r="AY7993" s="94" t="e">
        <f>VLOOKUP(C7993,#REF!, 2,FALSE)</f>
        <v>#REF!</v>
      </c>
      <c r="BM7993" s="18" t="s">
        <v>13521</v>
      </c>
      <c r="BN7993" s="18" t="s">
        <v>1282</v>
      </c>
      <c r="BO7993" s="18" t="s">
        <v>11489</v>
      </c>
      <c r="BU7993" s="18" t="s">
        <v>13521</v>
      </c>
      <c r="BV7993" s="18" t="s">
        <v>1282</v>
      </c>
      <c r="BW7993" s="18" t="s">
        <v>11489</v>
      </c>
    </row>
    <row r="7994" spans="51:75" x14ac:dyDescent="0.3">
      <c r="AY7994" s="94" t="e">
        <f>VLOOKUP(C7994,#REF!, 2,FALSE)</f>
        <v>#REF!</v>
      </c>
      <c r="BM7994" s="18" t="s">
        <v>13522</v>
      </c>
      <c r="BN7994" s="18" t="s">
        <v>3024</v>
      </c>
      <c r="BO7994" s="18" t="s">
        <v>1750</v>
      </c>
      <c r="BU7994" s="18" t="s">
        <v>13522</v>
      </c>
      <c r="BV7994" s="18" t="s">
        <v>3024</v>
      </c>
      <c r="BW7994" s="18" t="s">
        <v>1750</v>
      </c>
    </row>
    <row r="7995" spans="51:75" x14ac:dyDescent="0.3">
      <c r="AY7995" s="94" t="e">
        <f>VLOOKUP(C7995,#REF!, 2,FALSE)</f>
        <v>#REF!</v>
      </c>
      <c r="BM7995" s="18" t="s">
        <v>2356</v>
      </c>
      <c r="BN7995" s="18" t="s">
        <v>1355</v>
      </c>
      <c r="BO7995" s="18" t="s">
        <v>1011</v>
      </c>
      <c r="BU7995" s="18" t="s">
        <v>2356</v>
      </c>
      <c r="BV7995" s="18" t="s">
        <v>1355</v>
      </c>
      <c r="BW7995" s="18" t="s">
        <v>1011</v>
      </c>
    </row>
    <row r="7996" spans="51:75" x14ac:dyDescent="0.3">
      <c r="AY7996" s="94" t="e">
        <f>VLOOKUP(C7996,#REF!, 2,FALSE)</f>
        <v>#REF!</v>
      </c>
      <c r="BM7996" s="18" t="s">
        <v>13523</v>
      </c>
      <c r="BN7996" s="18" t="s">
        <v>2998</v>
      </c>
      <c r="BO7996" s="18" t="s">
        <v>13524</v>
      </c>
      <c r="BU7996" s="18" t="s">
        <v>13523</v>
      </c>
      <c r="BV7996" s="18" t="s">
        <v>2998</v>
      </c>
      <c r="BW7996" s="18" t="s">
        <v>13524</v>
      </c>
    </row>
    <row r="7997" spans="51:75" x14ac:dyDescent="0.3">
      <c r="AY7997" s="94" t="e">
        <f>VLOOKUP(C7997,#REF!, 2,FALSE)</f>
        <v>#REF!</v>
      </c>
      <c r="BM7997" s="18" t="s">
        <v>13525</v>
      </c>
      <c r="BN7997" s="18" t="s">
        <v>2998</v>
      </c>
      <c r="BO7997" s="18" t="s">
        <v>2413</v>
      </c>
      <c r="BU7997" s="18" t="s">
        <v>13525</v>
      </c>
      <c r="BV7997" s="18" t="s">
        <v>2998</v>
      </c>
      <c r="BW7997" s="18" t="s">
        <v>2413</v>
      </c>
    </row>
    <row r="7998" spans="51:75" x14ac:dyDescent="0.3">
      <c r="AY7998" s="94" t="e">
        <f>VLOOKUP(C7998,#REF!, 2,FALSE)</f>
        <v>#REF!</v>
      </c>
      <c r="BM7998" s="18" t="s">
        <v>2357</v>
      </c>
      <c r="BN7998" s="18" t="s">
        <v>2998</v>
      </c>
      <c r="BO7998" s="18" t="s">
        <v>1793</v>
      </c>
      <c r="BU7998" s="18" t="s">
        <v>2357</v>
      </c>
      <c r="BV7998" s="18" t="s">
        <v>2998</v>
      </c>
      <c r="BW7998" s="18" t="s">
        <v>1793</v>
      </c>
    </row>
    <row r="7999" spans="51:75" x14ac:dyDescent="0.3">
      <c r="AY7999" s="94" t="e">
        <f>VLOOKUP(C7999,#REF!, 2,FALSE)</f>
        <v>#REF!</v>
      </c>
      <c r="BM7999" s="18" t="s">
        <v>13526</v>
      </c>
      <c r="BN7999" s="18" t="s">
        <v>2998</v>
      </c>
      <c r="BO7999" s="18" t="s">
        <v>2998</v>
      </c>
      <c r="BU7999" s="18" t="s">
        <v>13526</v>
      </c>
      <c r="BV7999" s="18" t="s">
        <v>2998</v>
      </c>
      <c r="BW7999" s="18" t="s">
        <v>2998</v>
      </c>
    </row>
    <row r="8000" spans="51:75" x14ac:dyDescent="0.3">
      <c r="AY8000" s="94" t="e">
        <f>VLOOKUP(C8000,#REF!, 2,FALSE)</f>
        <v>#REF!</v>
      </c>
      <c r="BM8000" s="18" t="s">
        <v>13527</v>
      </c>
      <c r="BN8000" s="18" t="s">
        <v>2998</v>
      </c>
      <c r="BO8000" s="18" t="s">
        <v>4158</v>
      </c>
      <c r="BU8000" s="18" t="s">
        <v>13527</v>
      </c>
      <c r="BV8000" s="18" t="s">
        <v>2998</v>
      </c>
      <c r="BW8000" s="18" t="s">
        <v>4158</v>
      </c>
    </row>
    <row r="8001" spans="51:75" x14ac:dyDescent="0.3">
      <c r="AY8001" s="94" t="e">
        <f>VLOOKUP(C8001,#REF!, 2,FALSE)</f>
        <v>#REF!</v>
      </c>
      <c r="BM8001" s="18" t="s">
        <v>2358</v>
      </c>
      <c r="BN8001" s="18" t="s">
        <v>1458</v>
      </c>
      <c r="BO8001" s="18" t="s">
        <v>13528</v>
      </c>
      <c r="BU8001" s="18" t="s">
        <v>2358</v>
      </c>
      <c r="BV8001" s="18" t="s">
        <v>1458</v>
      </c>
      <c r="BW8001" s="18" t="s">
        <v>13528</v>
      </c>
    </row>
    <row r="8002" spans="51:75" x14ac:dyDescent="0.3">
      <c r="AY8002" s="94" t="e">
        <f>VLOOKUP(C8002,#REF!, 2,FALSE)</f>
        <v>#REF!</v>
      </c>
      <c r="BM8002" s="18" t="s">
        <v>13529</v>
      </c>
      <c r="BN8002" s="18" t="s">
        <v>2998</v>
      </c>
      <c r="BO8002" s="18" t="s">
        <v>3588</v>
      </c>
      <c r="BU8002" s="18" t="s">
        <v>13529</v>
      </c>
      <c r="BV8002" s="18" t="s">
        <v>2998</v>
      </c>
      <c r="BW8002" s="18" t="s">
        <v>3588</v>
      </c>
    </row>
    <row r="8003" spans="51:75" x14ac:dyDescent="0.3">
      <c r="AY8003" s="94" t="e">
        <f>VLOOKUP(C8003,#REF!, 2,FALSE)</f>
        <v>#REF!</v>
      </c>
      <c r="BM8003" s="18" t="s">
        <v>13530</v>
      </c>
      <c r="BN8003" s="18" t="s">
        <v>2998</v>
      </c>
      <c r="BO8003" s="18" t="s">
        <v>2998</v>
      </c>
      <c r="BU8003" s="18" t="s">
        <v>13530</v>
      </c>
      <c r="BV8003" s="18" t="s">
        <v>2998</v>
      </c>
      <c r="BW8003" s="18" t="s">
        <v>2998</v>
      </c>
    </row>
    <row r="8004" spans="51:75" x14ac:dyDescent="0.3">
      <c r="AY8004" s="94" t="e">
        <f>VLOOKUP(C8004,#REF!, 2,FALSE)</f>
        <v>#REF!</v>
      </c>
      <c r="BM8004" s="18" t="s">
        <v>13531</v>
      </c>
      <c r="BN8004" s="18" t="s">
        <v>2998</v>
      </c>
      <c r="BO8004" s="18" t="s">
        <v>13532</v>
      </c>
      <c r="BU8004" s="18" t="s">
        <v>13531</v>
      </c>
      <c r="BV8004" s="18" t="s">
        <v>2998</v>
      </c>
      <c r="BW8004" s="18" t="s">
        <v>13532</v>
      </c>
    </row>
    <row r="8005" spans="51:75" x14ac:dyDescent="0.3">
      <c r="AY8005" s="94" t="e">
        <f>VLOOKUP(C8005,#REF!, 2,FALSE)</f>
        <v>#REF!</v>
      </c>
      <c r="BM8005" s="18" t="s">
        <v>13533</v>
      </c>
      <c r="BN8005" s="18" t="s">
        <v>618</v>
      </c>
      <c r="BO8005" s="18" t="s">
        <v>3407</v>
      </c>
      <c r="BU8005" s="18" t="s">
        <v>13533</v>
      </c>
      <c r="BV8005" s="18" t="s">
        <v>618</v>
      </c>
      <c r="BW8005" s="18" t="s">
        <v>3407</v>
      </c>
    </row>
    <row r="8006" spans="51:75" x14ac:dyDescent="0.3">
      <c r="AY8006" s="94" t="e">
        <f>VLOOKUP(C8006,#REF!, 2,FALSE)</f>
        <v>#REF!</v>
      </c>
      <c r="BM8006" s="18" t="s">
        <v>13534</v>
      </c>
      <c r="BN8006" s="18" t="s">
        <v>2998</v>
      </c>
      <c r="BO8006" s="18" t="s">
        <v>2998</v>
      </c>
      <c r="BU8006" s="18" t="s">
        <v>13534</v>
      </c>
      <c r="BV8006" s="18" t="s">
        <v>2998</v>
      </c>
      <c r="BW8006" s="18" t="s">
        <v>2998</v>
      </c>
    </row>
    <row r="8007" spans="51:75" x14ac:dyDescent="0.3">
      <c r="AY8007" s="94" t="e">
        <f>VLOOKUP(C8007,#REF!, 2,FALSE)</f>
        <v>#REF!</v>
      </c>
      <c r="BM8007" s="18" t="s">
        <v>13535</v>
      </c>
      <c r="BN8007" s="18" t="s">
        <v>2998</v>
      </c>
      <c r="BO8007" s="18" t="s">
        <v>2998</v>
      </c>
      <c r="BU8007" s="18" t="s">
        <v>13535</v>
      </c>
      <c r="BV8007" s="18" t="s">
        <v>2998</v>
      </c>
      <c r="BW8007" s="18" t="s">
        <v>2998</v>
      </c>
    </row>
    <row r="8008" spans="51:75" x14ac:dyDescent="0.3">
      <c r="AY8008" s="94" t="e">
        <f>VLOOKUP(C8008,#REF!, 2,FALSE)</f>
        <v>#REF!</v>
      </c>
      <c r="BM8008" s="18" t="s">
        <v>13536</v>
      </c>
      <c r="BN8008" s="18" t="s">
        <v>2998</v>
      </c>
      <c r="BO8008" s="18" t="s">
        <v>2998</v>
      </c>
      <c r="BU8008" s="18" t="s">
        <v>13536</v>
      </c>
      <c r="BV8008" s="18" t="s">
        <v>2998</v>
      </c>
      <c r="BW8008" s="18" t="s">
        <v>2998</v>
      </c>
    </row>
    <row r="8009" spans="51:75" x14ac:dyDescent="0.3">
      <c r="AY8009" s="94" t="e">
        <f>VLOOKUP(C8009,#REF!, 2,FALSE)</f>
        <v>#REF!</v>
      </c>
      <c r="BM8009" s="18" t="s">
        <v>13537</v>
      </c>
      <c r="BN8009" s="18" t="s">
        <v>2998</v>
      </c>
      <c r="BO8009" s="18" t="s">
        <v>2998</v>
      </c>
      <c r="BU8009" s="18" t="s">
        <v>13537</v>
      </c>
      <c r="BV8009" s="18" t="s">
        <v>2998</v>
      </c>
      <c r="BW8009" s="18" t="s">
        <v>2998</v>
      </c>
    </row>
    <row r="8010" spans="51:75" x14ac:dyDescent="0.3">
      <c r="AY8010" s="94" t="e">
        <f>VLOOKUP(C8010,#REF!, 2,FALSE)</f>
        <v>#REF!</v>
      </c>
      <c r="BM8010" s="18" t="s">
        <v>2359</v>
      </c>
      <c r="BN8010" s="18" t="s">
        <v>2236</v>
      </c>
      <c r="BO8010" s="18" t="s">
        <v>1275</v>
      </c>
      <c r="BU8010" s="18" t="s">
        <v>2359</v>
      </c>
      <c r="BV8010" s="18" t="s">
        <v>2236</v>
      </c>
      <c r="BW8010" s="18" t="s">
        <v>1275</v>
      </c>
    </row>
    <row r="8011" spans="51:75" x14ac:dyDescent="0.3">
      <c r="AY8011" s="94" t="e">
        <f>VLOOKUP(C8011,#REF!, 2,FALSE)</f>
        <v>#REF!</v>
      </c>
      <c r="BM8011" s="18" t="s">
        <v>13538</v>
      </c>
      <c r="BN8011" s="18" t="s">
        <v>803</v>
      </c>
      <c r="BO8011" s="18" t="s">
        <v>2392</v>
      </c>
      <c r="BU8011" s="18" t="s">
        <v>13538</v>
      </c>
      <c r="BV8011" s="18" t="s">
        <v>803</v>
      </c>
      <c r="BW8011" s="18" t="s">
        <v>2392</v>
      </c>
    </row>
    <row r="8012" spans="51:75" x14ac:dyDescent="0.3">
      <c r="AY8012" s="94" t="e">
        <f>VLOOKUP(C8012,#REF!, 2,FALSE)</f>
        <v>#REF!</v>
      </c>
      <c r="BM8012" s="18" t="s">
        <v>2360</v>
      </c>
      <c r="BN8012" s="18" t="s">
        <v>1413</v>
      </c>
      <c r="BO8012" s="18" t="s">
        <v>3878</v>
      </c>
      <c r="BU8012" s="18" t="s">
        <v>2360</v>
      </c>
      <c r="BV8012" s="18" t="s">
        <v>1413</v>
      </c>
      <c r="BW8012" s="18" t="s">
        <v>3878</v>
      </c>
    </row>
    <row r="8013" spans="51:75" x14ac:dyDescent="0.3">
      <c r="AY8013" s="94" t="e">
        <f>VLOOKUP(C8013,#REF!, 2,FALSE)</f>
        <v>#REF!</v>
      </c>
      <c r="BM8013" s="18" t="s">
        <v>2361</v>
      </c>
      <c r="BN8013" s="18" t="s">
        <v>2236</v>
      </c>
      <c r="BO8013" s="18" t="s">
        <v>7028</v>
      </c>
      <c r="BU8013" s="18" t="s">
        <v>2361</v>
      </c>
      <c r="BV8013" s="18" t="s">
        <v>2236</v>
      </c>
      <c r="BW8013" s="18" t="s">
        <v>7028</v>
      </c>
    </row>
    <row r="8014" spans="51:75" x14ac:dyDescent="0.3">
      <c r="AY8014" s="94" t="e">
        <f>VLOOKUP(C8014,#REF!, 2,FALSE)</f>
        <v>#REF!</v>
      </c>
      <c r="BM8014" s="18" t="s">
        <v>13539</v>
      </c>
      <c r="BN8014" s="18" t="s">
        <v>1006</v>
      </c>
      <c r="BO8014" s="18" t="s">
        <v>7310</v>
      </c>
      <c r="BU8014" s="18" t="s">
        <v>13539</v>
      </c>
      <c r="BV8014" s="18" t="s">
        <v>1006</v>
      </c>
      <c r="BW8014" s="18" t="s">
        <v>7310</v>
      </c>
    </row>
    <row r="8015" spans="51:75" x14ac:dyDescent="0.3">
      <c r="AY8015" s="94" t="e">
        <f>VLOOKUP(C8015,#REF!, 2,FALSE)</f>
        <v>#REF!</v>
      </c>
      <c r="BM8015" s="18" t="s">
        <v>13540</v>
      </c>
      <c r="BN8015" s="18" t="s">
        <v>3290</v>
      </c>
      <c r="BO8015" s="18" t="s">
        <v>2441</v>
      </c>
      <c r="BU8015" s="18" t="s">
        <v>13540</v>
      </c>
      <c r="BV8015" s="18" t="s">
        <v>3290</v>
      </c>
      <c r="BW8015" s="18" t="s">
        <v>2441</v>
      </c>
    </row>
    <row r="8016" spans="51:75" x14ac:dyDescent="0.3">
      <c r="AY8016" s="94" t="e">
        <f>VLOOKUP(C8016,#REF!, 2,FALSE)</f>
        <v>#REF!</v>
      </c>
      <c r="BM8016" s="18" t="s">
        <v>13541</v>
      </c>
      <c r="BN8016" s="18" t="s">
        <v>3109</v>
      </c>
      <c r="BO8016" s="18" t="s">
        <v>1685</v>
      </c>
      <c r="BU8016" s="18" t="s">
        <v>13541</v>
      </c>
      <c r="BV8016" s="18" t="s">
        <v>3109</v>
      </c>
      <c r="BW8016" s="18" t="s">
        <v>1685</v>
      </c>
    </row>
    <row r="8017" spans="51:75" x14ac:dyDescent="0.3">
      <c r="AY8017" s="94" t="e">
        <f>VLOOKUP(C8017,#REF!, 2,FALSE)</f>
        <v>#REF!</v>
      </c>
      <c r="BM8017" s="18" t="s">
        <v>13542</v>
      </c>
      <c r="BN8017" s="18" t="s">
        <v>809</v>
      </c>
      <c r="BO8017" s="18" t="s">
        <v>8031</v>
      </c>
      <c r="BU8017" s="18" t="s">
        <v>13542</v>
      </c>
      <c r="BV8017" s="18" t="s">
        <v>809</v>
      </c>
      <c r="BW8017" s="18" t="s">
        <v>8031</v>
      </c>
    </row>
    <row r="8018" spans="51:75" x14ac:dyDescent="0.3">
      <c r="AY8018" s="94" t="e">
        <f>VLOOKUP(C8018,#REF!, 2,FALSE)</f>
        <v>#REF!</v>
      </c>
      <c r="BM8018" s="18" t="s">
        <v>13543</v>
      </c>
      <c r="BN8018" s="18" t="s">
        <v>624</v>
      </c>
      <c r="BO8018" s="18" t="s">
        <v>3128</v>
      </c>
      <c r="BU8018" s="18" t="s">
        <v>13543</v>
      </c>
      <c r="BV8018" s="18" t="s">
        <v>624</v>
      </c>
      <c r="BW8018" s="18" t="s">
        <v>3128</v>
      </c>
    </row>
    <row r="8019" spans="51:75" x14ac:dyDescent="0.3">
      <c r="AY8019" s="94" t="e">
        <f>VLOOKUP(C8019,#REF!, 2,FALSE)</f>
        <v>#REF!</v>
      </c>
      <c r="BM8019" s="18" t="s">
        <v>2362</v>
      </c>
      <c r="BN8019" s="18" t="s">
        <v>952</v>
      </c>
      <c r="BO8019" s="18" t="s">
        <v>13544</v>
      </c>
      <c r="BU8019" s="18" t="s">
        <v>2362</v>
      </c>
      <c r="BV8019" s="18" t="s">
        <v>952</v>
      </c>
      <c r="BW8019" s="18" t="s">
        <v>13544</v>
      </c>
    </row>
    <row r="8020" spans="51:75" x14ac:dyDescent="0.3">
      <c r="AY8020" s="94" t="e">
        <f>VLOOKUP(C8020,#REF!, 2,FALSE)</f>
        <v>#REF!</v>
      </c>
      <c r="BM8020" s="18" t="s">
        <v>13545</v>
      </c>
      <c r="BN8020" s="18" t="s">
        <v>799</v>
      </c>
      <c r="BO8020" s="18" t="s">
        <v>1151</v>
      </c>
      <c r="BU8020" s="18" t="s">
        <v>13545</v>
      </c>
      <c r="BV8020" s="18" t="s">
        <v>799</v>
      </c>
      <c r="BW8020" s="18" t="s">
        <v>1151</v>
      </c>
    </row>
    <row r="8021" spans="51:75" x14ac:dyDescent="0.3">
      <c r="AY8021" s="94" t="e">
        <f>VLOOKUP(C8021,#REF!, 2,FALSE)</f>
        <v>#REF!</v>
      </c>
      <c r="BM8021" s="18" t="s">
        <v>13546</v>
      </c>
      <c r="BN8021" s="18" t="s">
        <v>811</v>
      </c>
      <c r="BO8021" s="18" t="s">
        <v>13547</v>
      </c>
      <c r="BU8021" s="18" t="s">
        <v>13546</v>
      </c>
      <c r="BV8021" s="18" t="s">
        <v>811</v>
      </c>
      <c r="BW8021" s="18" t="s">
        <v>13547</v>
      </c>
    </row>
    <row r="8022" spans="51:75" x14ac:dyDescent="0.3">
      <c r="AY8022" s="94" t="e">
        <f>VLOOKUP(C8022,#REF!, 2,FALSE)</f>
        <v>#REF!</v>
      </c>
      <c r="BM8022" s="18" t="s">
        <v>205</v>
      </c>
      <c r="BN8022" s="18" t="s">
        <v>617</v>
      </c>
      <c r="BO8022" s="18" t="s">
        <v>5907</v>
      </c>
      <c r="BU8022" s="18" t="s">
        <v>205</v>
      </c>
      <c r="BV8022" s="18" t="s">
        <v>617</v>
      </c>
      <c r="BW8022" s="18" t="s">
        <v>5907</v>
      </c>
    </row>
    <row r="8023" spans="51:75" x14ac:dyDescent="0.3">
      <c r="AY8023" s="94" t="e">
        <f>VLOOKUP(C8023,#REF!, 2,FALSE)</f>
        <v>#REF!</v>
      </c>
      <c r="BM8023" s="18" t="s">
        <v>13548</v>
      </c>
      <c r="BN8023" s="18" t="s">
        <v>668</v>
      </c>
      <c r="BO8023" s="18" t="s">
        <v>13549</v>
      </c>
      <c r="BU8023" s="18" t="s">
        <v>13548</v>
      </c>
      <c r="BV8023" s="18" t="s">
        <v>668</v>
      </c>
      <c r="BW8023" s="18" t="s">
        <v>13549</v>
      </c>
    </row>
    <row r="8024" spans="51:75" x14ac:dyDescent="0.3">
      <c r="AY8024" s="94" t="e">
        <f>VLOOKUP(C8024,#REF!, 2,FALSE)</f>
        <v>#REF!</v>
      </c>
      <c r="BM8024" s="18" t="s">
        <v>13550</v>
      </c>
      <c r="BN8024" s="18" t="s">
        <v>2998</v>
      </c>
      <c r="BO8024" s="18" t="s">
        <v>2206</v>
      </c>
      <c r="BU8024" s="18" t="s">
        <v>13550</v>
      </c>
      <c r="BV8024" s="18" t="s">
        <v>2998</v>
      </c>
      <c r="BW8024" s="18" t="s">
        <v>2206</v>
      </c>
    </row>
    <row r="8025" spans="51:75" x14ac:dyDescent="0.3">
      <c r="AY8025" s="94" t="e">
        <f>VLOOKUP(C8025,#REF!, 2,FALSE)</f>
        <v>#REF!</v>
      </c>
      <c r="BM8025" s="18" t="s">
        <v>13551</v>
      </c>
      <c r="BN8025" s="18" t="s">
        <v>3290</v>
      </c>
      <c r="BO8025" s="18" t="s">
        <v>13552</v>
      </c>
      <c r="BU8025" s="18" t="s">
        <v>13551</v>
      </c>
      <c r="BV8025" s="18" t="s">
        <v>3290</v>
      </c>
      <c r="BW8025" s="18" t="s">
        <v>13552</v>
      </c>
    </row>
    <row r="8026" spans="51:75" x14ac:dyDescent="0.3">
      <c r="AY8026" s="94" t="e">
        <f>VLOOKUP(C8026,#REF!, 2,FALSE)</f>
        <v>#REF!</v>
      </c>
      <c r="BM8026" s="18" t="s">
        <v>2363</v>
      </c>
      <c r="BN8026" s="18" t="s">
        <v>952</v>
      </c>
      <c r="BO8026" s="18" t="s">
        <v>9188</v>
      </c>
      <c r="BU8026" s="18" t="s">
        <v>2363</v>
      </c>
      <c r="BV8026" s="18" t="s">
        <v>952</v>
      </c>
      <c r="BW8026" s="18" t="s">
        <v>9188</v>
      </c>
    </row>
    <row r="8027" spans="51:75" x14ac:dyDescent="0.3">
      <c r="AY8027" s="94" t="e">
        <f>VLOOKUP(C8027,#REF!, 2,FALSE)</f>
        <v>#REF!</v>
      </c>
      <c r="BM8027" s="18" t="s">
        <v>2364</v>
      </c>
      <c r="BN8027" s="18" t="s">
        <v>1021</v>
      </c>
      <c r="BO8027" s="18" t="s">
        <v>11861</v>
      </c>
      <c r="BU8027" s="18" t="s">
        <v>2364</v>
      </c>
      <c r="BV8027" s="18" t="s">
        <v>1021</v>
      </c>
      <c r="BW8027" s="18" t="s">
        <v>11861</v>
      </c>
    </row>
    <row r="8028" spans="51:75" x14ac:dyDescent="0.3">
      <c r="AY8028" s="94" t="e">
        <f>VLOOKUP(C8028,#REF!, 2,FALSE)</f>
        <v>#REF!</v>
      </c>
      <c r="BM8028" s="18" t="s">
        <v>13553</v>
      </c>
      <c r="BN8028" s="18" t="s">
        <v>2998</v>
      </c>
      <c r="BO8028" s="18" t="s">
        <v>8640</v>
      </c>
      <c r="BU8028" s="18" t="s">
        <v>13553</v>
      </c>
      <c r="BV8028" s="18" t="s">
        <v>2998</v>
      </c>
      <c r="BW8028" s="18" t="s">
        <v>8640</v>
      </c>
    </row>
    <row r="8029" spans="51:75" x14ac:dyDescent="0.3">
      <c r="AY8029" s="94" t="e">
        <f>VLOOKUP(C8029,#REF!, 2,FALSE)</f>
        <v>#REF!</v>
      </c>
      <c r="BM8029" s="18" t="s">
        <v>2365</v>
      </c>
      <c r="BN8029" s="18" t="s">
        <v>643</v>
      </c>
      <c r="BO8029" s="18" t="s">
        <v>13554</v>
      </c>
      <c r="BU8029" s="18" t="s">
        <v>2365</v>
      </c>
      <c r="BV8029" s="18" t="s">
        <v>643</v>
      </c>
      <c r="BW8029" s="18" t="s">
        <v>13554</v>
      </c>
    </row>
    <row r="8030" spans="51:75" x14ac:dyDescent="0.3">
      <c r="AY8030" s="94" t="e">
        <f>VLOOKUP(C8030,#REF!, 2,FALSE)</f>
        <v>#REF!</v>
      </c>
      <c r="BM8030" s="18" t="s">
        <v>2396</v>
      </c>
      <c r="BN8030" s="18" t="s">
        <v>1355</v>
      </c>
      <c r="BO8030" s="18" t="s">
        <v>956</v>
      </c>
      <c r="BU8030" s="18" t="s">
        <v>2396</v>
      </c>
      <c r="BV8030" s="18" t="s">
        <v>1355</v>
      </c>
      <c r="BW8030" s="18" t="s">
        <v>956</v>
      </c>
    </row>
    <row r="8031" spans="51:75" x14ac:dyDescent="0.3">
      <c r="AY8031" s="94" t="e">
        <f>VLOOKUP(C8031,#REF!, 2,FALSE)</f>
        <v>#REF!</v>
      </c>
      <c r="BM8031" s="18" t="s">
        <v>13555</v>
      </c>
      <c r="BN8031" s="18" t="s">
        <v>633</v>
      </c>
      <c r="BO8031" s="18" t="s">
        <v>13159</v>
      </c>
      <c r="BU8031" s="18" t="s">
        <v>13555</v>
      </c>
      <c r="BV8031" s="18" t="s">
        <v>633</v>
      </c>
      <c r="BW8031" s="18" t="s">
        <v>13159</v>
      </c>
    </row>
    <row r="8032" spans="51:75" x14ac:dyDescent="0.3">
      <c r="AY8032" s="94" t="e">
        <f>VLOOKUP(C8032,#REF!, 2,FALSE)</f>
        <v>#REF!</v>
      </c>
      <c r="BM8032" s="18" t="s">
        <v>13556</v>
      </c>
      <c r="BN8032" s="18" t="s">
        <v>645</v>
      </c>
      <c r="BO8032" s="18" t="s">
        <v>4280</v>
      </c>
      <c r="BU8032" s="18" t="s">
        <v>13556</v>
      </c>
      <c r="BV8032" s="18" t="s">
        <v>645</v>
      </c>
      <c r="BW8032" s="18" t="s">
        <v>4280</v>
      </c>
    </row>
    <row r="8033" spans="51:75" x14ac:dyDescent="0.3">
      <c r="AY8033" s="94" t="e">
        <f>VLOOKUP(C8033,#REF!, 2,FALSE)</f>
        <v>#REF!</v>
      </c>
      <c r="BM8033" s="18" t="s">
        <v>13557</v>
      </c>
      <c r="BN8033" s="18" t="s">
        <v>3105</v>
      </c>
      <c r="BO8033" s="18" t="s">
        <v>13558</v>
      </c>
      <c r="BU8033" s="18" t="s">
        <v>13557</v>
      </c>
      <c r="BV8033" s="18" t="s">
        <v>3105</v>
      </c>
      <c r="BW8033" s="18" t="s">
        <v>13558</v>
      </c>
    </row>
    <row r="8034" spans="51:75" x14ac:dyDescent="0.3">
      <c r="AY8034" s="94" t="e">
        <f>VLOOKUP(C8034,#REF!, 2,FALSE)</f>
        <v>#REF!</v>
      </c>
      <c r="BM8034" s="18" t="s">
        <v>13559</v>
      </c>
      <c r="BN8034" s="18" t="s">
        <v>787</v>
      </c>
      <c r="BO8034" s="18" t="s">
        <v>741</v>
      </c>
      <c r="BU8034" s="18" t="s">
        <v>13559</v>
      </c>
      <c r="BV8034" s="18" t="s">
        <v>787</v>
      </c>
      <c r="BW8034" s="18" t="s">
        <v>741</v>
      </c>
    </row>
    <row r="8035" spans="51:75" x14ac:dyDescent="0.3">
      <c r="AY8035" s="94" t="e">
        <f>VLOOKUP(C8035,#REF!, 2,FALSE)</f>
        <v>#REF!</v>
      </c>
      <c r="BM8035" s="18" t="s">
        <v>13560</v>
      </c>
      <c r="BN8035" s="18" t="s">
        <v>2993</v>
      </c>
      <c r="BO8035" s="18" t="s">
        <v>2998</v>
      </c>
      <c r="BU8035" s="18" t="s">
        <v>13560</v>
      </c>
      <c r="BV8035" s="18" t="s">
        <v>2993</v>
      </c>
      <c r="BW8035" s="18" t="s">
        <v>2998</v>
      </c>
    </row>
    <row r="8036" spans="51:75" x14ac:dyDescent="0.3">
      <c r="AY8036" s="94" t="e">
        <f>VLOOKUP(C8036,#REF!, 2,FALSE)</f>
        <v>#REF!</v>
      </c>
      <c r="BM8036" s="18" t="s">
        <v>13561</v>
      </c>
      <c r="BN8036" s="18" t="s">
        <v>2998</v>
      </c>
      <c r="BO8036" s="18" t="s">
        <v>2998</v>
      </c>
      <c r="BU8036" s="18" t="s">
        <v>13561</v>
      </c>
      <c r="BV8036" s="18" t="s">
        <v>2998</v>
      </c>
      <c r="BW8036" s="18" t="s">
        <v>2998</v>
      </c>
    </row>
    <row r="8037" spans="51:75" x14ac:dyDescent="0.3">
      <c r="AY8037" s="94" t="e">
        <f>VLOOKUP(C8037,#REF!, 2,FALSE)</f>
        <v>#REF!</v>
      </c>
      <c r="BM8037" s="18" t="s">
        <v>13562</v>
      </c>
      <c r="BN8037" s="18" t="s">
        <v>799</v>
      </c>
      <c r="BO8037" s="18" t="s">
        <v>2071</v>
      </c>
      <c r="BU8037" s="18" t="s">
        <v>13562</v>
      </c>
      <c r="BV8037" s="18" t="s">
        <v>799</v>
      </c>
      <c r="BW8037" s="18" t="s">
        <v>2071</v>
      </c>
    </row>
    <row r="8038" spans="51:75" x14ac:dyDescent="0.3">
      <c r="AY8038" s="94" t="e">
        <f>VLOOKUP(C8038,#REF!, 2,FALSE)</f>
        <v>#REF!</v>
      </c>
      <c r="BM8038" s="18" t="s">
        <v>13563</v>
      </c>
      <c r="BN8038" s="18" t="s">
        <v>673</v>
      </c>
      <c r="BO8038" s="18" t="s">
        <v>2445</v>
      </c>
      <c r="BU8038" s="18" t="s">
        <v>13563</v>
      </c>
      <c r="BV8038" s="18" t="s">
        <v>673</v>
      </c>
      <c r="BW8038" s="18" t="s">
        <v>2445</v>
      </c>
    </row>
    <row r="8039" spans="51:75" x14ac:dyDescent="0.3">
      <c r="AY8039" s="94" t="e">
        <f>VLOOKUP(C8039,#REF!, 2,FALSE)</f>
        <v>#REF!</v>
      </c>
      <c r="BM8039" s="18" t="s">
        <v>13564</v>
      </c>
      <c r="BN8039" s="18" t="s">
        <v>643</v>
      </c>
      <c r="BO8039" s="18" t="s">
        <v>2998</v>
      </c>
      <c r="BU8039" s="18" t="s">
        <v>13564</v>
      </c>
      <c r="BV8039" s="18" t="s">
        <v>643</v>
      </c>
      <c r="BW8039" s="18" t="s">
        <v>2998</v>
      </c>
    </row>
    <row r="8040" spans="51:75" x14ac:dyDescent="0.3">
      <c r="AY8040" s="94" t="e">
        <f>VLOOKUP(C8040,#REF!, 2,FALSE)</f>
        <v>#REF!</v>
      </c>
      <c r="BM8040" s="18" t="s">
        <v>13565</v>
      </c>
      <c r="BN8040" s="18" t="s">
        <v>664</v>
      </c>
      <c r="BO8040" s="18" t="s">
        <v>2998</v>
      </c>
      <c r="BU8040" s="18" t="s">
        <v>13565</v>
      </c>
      <c r="BV8040" s="18" t="s">
        <v>664</v>
      </c>
      <c r="BW8040" s="18" t="s">
        <v>2998</v>
      </c>
    </row>
    <row r="8041" spans="51:75" x14ac:dyDescent="0.3">
      <c r="AY8041" s="94" t="e">
        <f>VLOOKUP(C8041,#REF!, 2,FALSE)</f>
        <v>#REF!</v>
      </c>
      <c r="BM8041" s="18" t="s">
        <v>13566</v>
      </c>
      <c r="BN8041" s="18" t="s">
        <v>667</v>
      </c>
      <c r="BO8041" s="18" t="s">
        <v>632</v>
      </c>
      <c r="BU8041" s="18" t="s">
        <v>13566</v>
      </c>
      <c r="BV8041" s="18" t="s">
        <v>667</v>
      </c>
      <c r="BW8041" s="18" t="s">
        <v>632</v>
      </c>
    </row>
    <row r="8042" spans="51:75" x14ac:dyDescent="0.3">
      <c r="AY8042" s="94" t="e">
        <f>VLOOKUP(C8042,#REF!, 2,FALSE)</f>
        <v>#REF!</v>
      </c>
      <c r="BM8042" s="18" t="s">
        <v>13567</v>
      </c>
      <c r="BN8042" s="18" t="s">
        <v>664</v>
      </c>
      <c r="BO8042" s="18" t="s">
        <v>3075</v>
      </c>
      <c r="BU8042" s="18" t="s">
        <v>13567</v>
      </c>
      <c r="BV8042" s="18" t="s">
        <v>664</v>
      </c>
      <c r="BW8042" s="18" t="s">
        <v>3075</v>
      </c>
    </row>
    <row r="8043" spans="51:75" x14ac:dyDescent="0.3">
      <c r="AY8043" s="94" t="e">
        <f>VLOOKUP(C8043,#REF!, 2,FALSE)</f>
        <v>#REF!</v>
      </c>
      <c r="BM8043" s="18" t="s">
        <v>13568</v>
      </c>
      <c r="BN8043" s="18" t="s">
        <v>2998</v>
      </c>
      <c r="BO8043" s="18" t="s">
        <v>2998</v>
      </c>
      <c r="BU8043" s="18" t="s">
        <v>13568</v>
      </c>
      <c r="BV8043" s="18" t="s">
        <v>2998</v>
      </c>
      <c r="BW8043" s="18" t="s">
        <v>2998</v>
      </c>
    </row>
    <row r="8044" spans="51:75" x14ac:dyDescent="0.3">
      <c r="AY8044" s="94" t="e">
        <f>VLOOKUP(C8044,#REF!, 2,FALSE)</f>
        <v>#REF!</v>
      </c>
      <c r="BM8044" s="18" t="s">
        <v>13569</v>
      </c>
      <c r="BN8044" s="18" t="s">
        <v>2998</v>
      </c>
      <c r="BO8044" s="18" t="s">
        <v>2389</v>
      </c>
      <c r="BU8044" s="18" t="s">
        <v>13569</v>
      </c>
      <c r="BV8044" s="18" t="s">
        <v>2998</v>
      </c>
      <c r="BW8044" s="18" t="s">
        <v>2389</v>
      </c>
    </row>
    <row r="8045" spans="51:75" x14ac:dyDescent="0.3">
      <c r="AY8045" s="94" t="e">
        <f>VLOOKUP(C8045,#REF!, 2,FALSE)</f>
        <v>#REF!</v>
      </c>
      <c r="BM8045" s="18" t="s">
        <v>13570</v>
      </c>
      <c r="BN8045" s="18" t="s">
        <v>3064</v>
      </c>
      <c r="BO8045" s="18" t="s">
        <v>13571</v>
      </c>
      <c r="BU8045" s="18" t="s">
        <v>13570</v>
      </c>
      <c r="BV8045" s="18" t="s">
        <v>3064</v>
      </c>
      <c r="BW8045" s="18" t="s">
        <v>13571</v>
      </c>
    </row>
    <row r="8046" spans="51:75" x14ac:dyDescent="0.3">
      <c r="AY8046" s="94" t="e">
        <f>VLOOKUP(C8046,#REF!, 2,FALSE)</f>
        <v>#REF!</v>
      </c>
      <c r="BM8046" s="18" t="s">
        <v>13572</v>
      </c>
      <c r="BN8046" s="18" t="s">
        <v>1355</v>
      </c>
      <c r="BO8046" s="18" t="s">
        <v>1217</v>
      </c>
      <c r="BU8046" s="18" t="s">
        <v>13572</v>
      </c>
      <c r="BV8046" s="18" t="s">
        <v>1355</v>
      </c>
      <c r="BW8046" s="18" t="s">
        <v>1217</v>
      </c>
    </row>
    <row r="8047" spans="51:75" x14ac:dyDescent="0.3">
      <c r="AY8047" s="94" t="e">
        <f>VLOOKUP(C8047,#REF!, 2,FALSE)</f>
        <v>#REF!</v>
      </c>
      <c r="BM8047" s="18" t="s">
        <v>13573</v>
      </c>
      <c r="BN8047" s="18" t="s">
        <v>3109</v>
      </c>
      <c r="BO8047" s="18" t="s">
        <v>2998</v>
      </c>
      <c r="BU8047" s="18" t="s">
        <v>13573</v>
      </c>
      <c r="BV8047" s="18" t="s">
        <v>3109</v>
      </c>
      <c r="BW8047" s="18" t="s">
        <v>2998</v>
      </c>
    </row>
    <row r="8048" spans="51:75" x14ac:dyDescent="0.3">
      <c r="AY8048" s="94" t="e">
        <f>VLOOKUP(C8048,#REF!, 2,FALSE)</f>
        <v>#REF!</v>
      </c>
      <c r="BM8048" s="18" t="s">
        <v>13574</v>
      </c>
      <c r="BN8048" s="18" t="s">
        <v>787</v>
      </c>
      <c r="BO8048" s="18" t="s">
        <v>4016</v>
      </c>
      <c r="BU8048" s="18" t="s">
        <v>13574</v>
      </c>
      <c r="BV8048" s="18" t="s">
        <v>787</v>
      </c>
      <c r="BW8048" s="18" t="s">
        <v>4016</v>
      </c>
    </row>
    <row r="8049" spans="51:75" x14ac:dyDescent="0.3">
      <c r="AY8049" s="94" t="e">
        <f>VLOOKUP(C8049,#REF!, 2,FALSE)</f>
        <v>#REF!</v>
      </c>
      <c r="BM8049" s="18" t="s">
        <v>13575</v>
      </c>
      <c r="BN8049" s="18" t="s">
        <v>2998</v>
      </c>
      <c r="BO8049" s="18" t="s">
        <v>5256</v>
      </c>
      <c r="BU8049" s="18" t="s">
        <v>13575</v>
      </c>
      <c r="BV8049" s="18" t="s">
        <v>2998</v>
      </c>
      <c r="BW8049" s="18" t="s">
        <v>5256</v>
      </c>
    </row>
    <row r="8050" spans="51:75" x14ac:dyDescent="0.3">
      <c r="AY8050" s="94" t="e">
        <f>VLOOKUP(C8050,#REF!, 2,FALSE)</f>
        <v>#REF!</v>
      </c>
      <c r="BM8050" s="18" t="s">
        <v>13576</v>
      </c>
      <c r="BN8050" s="18" t="s">
        <v>645</v>
      </c>
      <c r="BO8050" s="18" t="s">
        <v>13577</v>
      </c>
      <c r="BU8050" s="18" t="s">
        <v>13576</v>
      </c>
      <c r="BV8050" s="18" t="s">
        <v>645</v>
      </c>
      <c r="BW8050" s="18" t="s">
        <v>13577</v>
      </c>
    </row>
    <row r="8051" spans="51:75" x14ac:dyDescent="0.3">
      <c r="AY8051" s="94" t="e">
        <f>VLOOKUP(C8051,#REF!, 2,FALSE)</f>
        <v>#REF!</v>
      </c>
      <c r="BM8051" s="18" t="s">
        <v>13578</v>
      </c>
      <c r="BN8051" s="18" t="s">
        <v>1355</v>
      </c>
      <c r="BO8051" s="18" t="s">
        <v>3002</v>
      </c>
      <c r="BU8051" s="18" t="s">
        <v>13578</v>
      </c>
      <c r="BV8051" s="18" t="s">
        <v>1355</v>
      </c>
      <c r="BW8051" s="18" t="s">
        <v>3002</v>
      </c>
    </row>
    <row r="8052" spans="51:75" x14ac:dyDescent="0.3">
      <c r="AY8052" s="94" t="e">
        <f>VLOOKUP(C8052,#REF!, 2,FALSE)</f>
        <v>#REF!</v>
      </c>
      <c r="BM8052" s="18" t="s">
        <v>13579</v>
      </c>
      <c r="BN8052" s="18" t="s">
        <v>952</v>
      </c>
      <c r="BO8052" s="18" t="s">
        <v>3813</v>
      </c>
      <c r="BU8052" s="18" t="s">
        <v>13579</v>
      </c>
      <c r="BV8052" s="18" t="s">
        <v>952</v>
      </c>
      <c r="BW8052" s="18" t="s">
        <v>3813</v>
      </c>
    </row>
    <row r="8053" spans="51:75" x14ac:dyDescent="0.3">
      <c r="AY8053" s="94" t="e">
        <f>VLOOKUP(C8053,#REF!, 2,FALSE)</f>
        <v>#REF!</v>
      </c>
      <c r="BM8053" s="18" t="s">
        <v>13580</v>
      </c>
      <c r="BN8053" s="18" t="s">
        <v>2998</v>
      </c>
      <c r="BO8053" s="18" t="s">
        <v>2656</v>
      </c>
      <c r="BU8053" s="18" t="s">
        <v>13580</v>
      </c>
      <c r="BV8053" s="18" t="s">
        <v>2998</v>
      </c>
      <c r="BW8053" s="18" t="s">
        <v>2656</v>
      </c>
    </row>
    <row r="8054" spans="51:75" x14ac:dyDescent="0.3">
      <c r="AY8054" s="94" t="e">
        <f>VLOOKUP(C8054,#REF!, 2,FALSE)</f>
        <v>#REF!</v>
      </c>
      <c r="BM8054" s="18" t="s">
        <v>2397</v>
      </c>
      <c r="BN8054" s="18" t="s">
        <v>633</v>
      </c>
      <c r="BO8054" s="18" t="s">
        <v>2948</v>
      </c>
      <c r="BU8054" s="18" t="s">
        <v>2397</v>
      </c>
      <c r="BV8054" s="18" t="s">
        <v>633</v>
      </c>
      <c r="BW8054" s="18" t="s">
        <v>2948</v>
      </c>
    </row>
    <row r="8055" spans="51:75" x14ac:dyDescent="0.3">
      <c r="AY8055" s="94" t="e">
        <f>VLOOKUP(C8055,#REF!, 2,FALSE)</f>
        <v>#REF!</v>
      </c>
      <c r="BM8055" s="18" t="s">
        <v>13581</v>
      </c>
      <c r="BN8055" s="18" t="s">
        <v>2998</v>
      </c>
      <c r="BO8055" s="18" t="s">
        <v>10730</v>
      </c>
      <c r="BU8055" s="18" t="s">
        <v>13581</v>
      </c>
      <c r="BV8055" s="18" t="s">
        <v>2998</v>
      </c>
      <c r="BW8055" s="18" t="s">
        <v>10730</v>
      </c>
    </row>
    <row r="8056" spans="51:75" x14ac:dyDescent="0.3">
      <c r="AY8056" s="94" t="e">
        <f>VLOOKUP(C8056,#REF!, 2,FALSE)</f>
        <v>#REF!</v>
      </c>
      <c r="BM8056" s="18" t="s">
        <v>13582</v>
      </c>
      <c r="BN8056" s="18" t="s">
        <v>2998</v>
      </c>
      <c r="BO8056" s="18" t="s">
        <v>6638</v>
      </c>
      <c r="BU8056" s="18" t="s">
        <v>13582</v>
      </c>
      <c r="BV8056" s="18" t="s">
        <v>2998</v>
      </c>
      <c r="BW8056" s="18" t="s">
        <v>6638</v>
      </c>
    </row>
    <row r="8057" spans="51:75" x14ac:dyDescent="0.3">
      <c r="AY8057" s="94" t="e">
        <f>VLOOKUP(C8057,#REF!, 2,FALSE)</f>
        <v>#REF!</v>
      </c>
      <c r="BM8057" s="18" t="s">
        <v>13583</v>
      </c>
      <c r="BN8057" s="18" t="s">
        <v>668</v>
      </c>
      <c r="BO8057" s="18" t="s">
        <v>1423</v>
      </c>
      <c r="BU8057" s="18" t="s">
        <v>13583</v>
      </c>
      <c r="BV8057" s="18" t="s">
        <v>668</v>
      </c>
      <c r="BW8057" s="18" t="s">
        <v>1423</v>
      </c>
    </row>
    <row r="8058" spans="51:75" x14ac:dyDescent="0.3">
      <c r="AY8058" s="94" t="e">
        <f>VLOOKUP(C8058,#REF!, 2,FALSE)</f>
        <v>#REF!</v>
      </c>
      <c r="BM8058" s="18" t="s">
        <v>2398</v>
      </c>
      <c r="BN8058" s="18" t="s">
        <v>2998</v>
      </c>
      <c r="BO8058" s="18" t="s">
        <v>868</v>
      </c>
      <c r="BU8058" s="18" t="s">
        <v>2398</v>
      </c>
      <c r="BV8058" s="18" t="s">
        <v>2998</v>
      </c>
      <c r="BW8058" s="18" t="s">
        <v>868</v>
      </c>
    </row>
    <row r="8059" spans="51:75" x14ac:dyDescent="0.3">
      <c r="AY8059" s="94" t="e">
        <f>VLOOKUP(C8059,#REF!, 2,FALSE)</f>
        <v>#REF!</v>
      </c>
      <c r="BM8059" s="18" t="s">
        <v>2399</v>
      </c>
      <c r="BN8059" s="18" t="s">
        <v>2998</v>
      </c>
      <c r="BO8059" s="18" t="s">
        <v>1431</v>
      </c>
      <c r="BU8059" s="18" t="s">
        <v>2399</v>
      </c>
      <c r="BV8059" s="18" t="s">
        <v>2998</v>
      </c>
      <c r="BW8059" s="18" t="s">
        <v>1431</v>
      </c>
    </row>
    <row r="8060" spans="51:75" x14ac:dyDescent="0.3">
      <c r="AY8060" s="94" t="e">
        <f>VLOOKUP(C8060,#REF!, 2,FALSE)</f>
        <v>#REF!</v>
      </c>
      <c r="BM8060" s="18" t="s">
        <v>207</v>
      </c>
      <c r="BN8060" s="18" t="s">
        <v>3105</v>
      </c>
      <c r="BO8060" s="18" t="s">
        <v>2998</v>
      </c>
      <c r="BU8060" s="18" t="s">
        <v>207</v>
      </c>
      <c r="BV8060" s="18" t="s">
        <v>3105</v>
      </c>
      <c r="BW8060" s="18" t="s">
        <v>2998</v>
      </c>
    </row>
    <row r="8061" spans="51:75" x14ac:dyDescent="0.3">
      <c r="AY8061" s="94" t="e">
        <f>VLOOKUP(C8061,#REF!, 2,FALSE)</f>
        <v>#REF!</v>
      </c>
      <c r="BM8061" s="18" t="s">
        <v>13584</v>
      </c>
      <c r="BN8061" s="18" t="s">
        <v>1006</v>
      </c>
      <c r="BO8061" s="18" t="s">
        <v>5071</v>
      </c>
      <c r="BU8061" s="18" t="s">
        <v>13584</v>
      </c>
      <c r="BV8061" s="18" t="s">
        <v>1006</v>
      </c>
      <c r="BW8061" s="18" t="s">
        <v>5071</v>
      </c>
    </row>
    <row r="8062" spans="51:75" x14ac:dyDescent="0.3">
      <c r="AY8062" s="94" t="e">
        <f>VLOOKUP(C8062,#REF!, 2,FALSE)</f>
        <v>#REF!</v>
      </c>
      <c r="BM8062" s="18" t="s">
        <v>13585</v>
      </c>
      <c r="BN8062" s="18" t="s">
        <v>2998</v>
      </c>
      <c r="BO8062" s="18" t="s">
        <v>13586</v>
      </c>
      <c r="BU8062" s="18" t="s">
        <v>13585</v>
      </c>
      <c r="BV8062" s="18" t="s">
        <v>2998</v>
      </c>
      <c r="BW8062" s="18" t="s">
        <v>13586</v>
      </c>
    </row>
    <row r="8063" spans="51:75" x14ac:dyDescent="0.3">
      <c r="AY8063" s="94" t="e">
        <f>VLOOKUP(C8063,#REF!, 2,FALSE)</f>
        <v>#REF!</v>
      </c>
      <c r="BM8063" s="18" t="s">
        <v>13587</v>
      </c>
      <c r="BN8063" s="18" t="s">
        <v>2998</v>
      </c>
      <c r="BO8063" s="18" t="s">
        <v>2998</v>
      </c>
      <c r="BU8063" s="18" t="s">
        <v>13587</v>
      </c>
      <c r="BV8063" s="18" t="s">
        <v>2998</v>
      </c>
      <c r="BW8063" s="18" t="s">
        <v>2998</v>
      </c>
    </row>
    <row r="8064" spans="51:75" x14ac:dyDescent="0.3">
      <c r="AY8064" s="94" t="e">
        <f>VLOOKUP(C8064,#REF!, 2,FALSE)</f>
        <v>#REF!</v>
      </c>
      <c r="BM8064" s="18" t="s">
        <v>13588</v>
      </c>
      <c r="BN8064" s="18" t="s">
        <v>2998</v>
      </c>
      <c r="BO8064" s="18" t="s">
        <v>2707</v>
      </c>
      <c r="BU8064" s="18" t="s">
        <v>13588</v>
      </c>
      <c r="BV8064" s="18" t="s">
        <v>2998</v>
      </c>
      <c r="BW8064" s="18" t="s">
        <v>2707</v>
      </c>
    </row>
    <row r="8065" spans="51:75" x14ac:dyDescent="0.3">
      <c r="AY8065" s="94" t="e">
        <f>VLOOKUP(C8065,#REF!, 2,FALSE)</f>
        <v>#REF!</v>
      </c>
      <c r="BM8065" s="18" t="s">
        <v>2400</v>
      </c>
      <c r="BN8065" s="18" t="s">
        <v>2407</v>
      </c>
      <c r="BO8065" s="18" t="s">
        <v>13589</v>
      </c>
      <c r="BU8065" s="18" t="s">
        <v>2400</v>
      </c>
      <c r="BV8065" s="18" t="s">
        <v>2407</v>
      </c>
      <c r="BW8065" s="18" t="s">
        <v>13589</v>
      </c>
    </row>
    <row r="8066" spans="51:75" x14ac:dyDescent="0.3">
      <c r="AY8066" s="94" t="e">
        <f>VLOOKUP(C8066,#REF!, 2,FALSE)</f>
        <v>#REF!</v>
      </c>
      <c r="BM8066" s="18" t="s">
        <v>13590</v>
      </c>
      <c r="BN8066" s="18" t="s">
        <v>1025</v>
      </c>
      <c r="BO8066" s="18" t="s">
        <v>2998</v>
      </c>
      <c r="BU8066" s="18" t="s">
        <v>13590</v>
      </c>
      <c r="BV8066" s="18" t="s">
        <v>1025</v>
      </c>
      <c r="BW8066" s="18" t="s">
        <v>2998</v>
      </c>
    </row>
    <row r="8067" spans="51:75" x14ac:dyDescent="0.3">
      <c r="AY8067" s="94" t="e">
        <f>VLOOKUP(C8067,#REF!, 2,FALSE)</f>
        <v>#REF!</v>
      </c>
      <c r="BM8067" s="18" t="s">
        <v>13591</v>
      </c>
      <c r="BN8067" s="18" t="s">
        <v>787</v>
      </c>
      <c r="BO8067" s="18" t="s">
        <v>2998</v>
      </c>
      <c r="BU8067" s="18" t="s">
        <v>13591</v>
      </c>
      <c r="BV8067" s="18" t="s">
        <v>787</v>
      </c>
      <c r="BW8067" s="18" t="s">
        <v>2998</v>
      </c>
    </row>
    <row r="8068" spans="51:75" x14ac:dyDescent="0.3">
      <c r="AY8068" s="94" t="e">
        <f>VLOOKUP(C8068,#REF!, 2,FALSE)</f>
        <v>#REF!</v>
      </c>
      <c r="BM8068" s="18" t="s">
        <v>13592</v>
      </c>
      <c r="BN8068" s="18" t="s">
        <v>809</v>
      </c>
      <c r="BO8068" s="18" t="s">
        <v>2998</v>
      </c>
      <c r="BU8068" s="18" t="s">
        <v>13592</v>
      </c>
      <c r="BV8068" s="18" t="s">
        <v>809</v>
      </c>
      <c r="BW8068" s="18" t="s">
        <v>2998</v>
      </c>
    </row>
    <row r="8069" spans="51:75" x14ac:dyDescent="0.3">
      <c r="AY8069" s="94" t="e">
        <f>VLOOKUP(C8069,#REF!, 2,FALSE)</f>
        <v>#REF!</v>
      </c>
      <c r="BM8069" s="18" t="s">
        <v>13593</v>
      </c>
      <c r="BN8069" s="18" t="s">
        <v>2998</v>
      </c>
      <c r="BO8069" s="18" t="s">
        <v>2998</v>
      </c>
      <c r="BU8069" s="18" t="s">
        <v>13593</v>
      </c>
      <c r="BV8069" s="18" t="s">
        <v>2998</v>
      </c>
      <c r="BW8069" s="18" t="s">
        <v>2998</v>
      </c>
    </row>
    <row r="8070" spans="51:75" x14ac:dyDescent="0.3">
      <c r="AY8070" s="94" t="e">
        <f>VLOOKUP(C8070,#REF!, 2,FALSE)</f>
        <v>#REF!</v>
      </c>
      <c r="BM8070" s="18" t="s">
        <v>13595</v>
      </c>
      <c r="BN8070" s="18" t="s">
        <v>6053</v>
      </c>
      <c r="BO8070" s="18" t="s">
        <v>13596</v>
      </c>
      <c r="BU8070" s="18" t="s">
        <v>13595</v>
      </c>
      <c r="BV8070" s="18" t="s">
        <v>6053</v>
      </c>
      <c r="BW8070" s="18" t="s">
        <v>13596</v>
      </c>
    </row>
    <row r="8071" spans="51:75" x14ac:dyDescent="0.3">
      <c r="AY8071" s="94" t="e">
        <f>VLOOKUP(C8071,#REF!, 2,FALSE)</f>
        <v>#REF!</v>
      </c>
      <c r="BM8071" s="18" t="s">
        <v>13597</v>
      </c>
      <c r="BN8071" s="18" t="s">
        <v>954</v>
      </c>
      <c r="BO8071" s="18" t="s">
        <v>13598</v>
      </c>
      <c r="BU8071" s="18" t="s">
        <v>13597</v>
      </c>
      <c r="BV8071" s="18" t="s">
        <v>954</v>
      </c>
      <c r="BW8071" s="18" t="s">
        <v>13598</v>
      </c>
    </row>
    <row r="8072" spans="51:75" x14ac:dyDescent="0.3">
      <c r="AY8072" s="94" t="e">
        <f>VLOOKUP(C8072,#REF!, 2,FALSE)</f>
        <v>#REF!</v>
      </c>
      <c r="BM8072" s="18" t="s">
        <v>13599</v>
      </c>
      <c r="BN8072" s="18" t="s">
        <v>1514</v>
      </c>
      <c r="BO8072" s="18" t="s">
        <v>13600</v>
      </c>
      <c r="BU8072" s="18" t="s">
        <v>13599</v>
      </c>
      <c r="BV8072" s="18" t="s">
        <v>1514</v>
      </c>
      <c r="BW8072" s="18" t="s">
        <v>13600</v>
      </c>
    </row>
    <row r="8073" spans="51:75" x14ac:dyDescent="0.3">
      <c r="AY8073" s="94" t="e">
        <f>VLOOKUP(C8073,#REF!, 2,FALSE)</f>
        <v>#REF!</v>
      </c>
      <c r="BM8073" s="18" t="s">
        <v>13601</v>
      </c>
      <c r="BN8073" s="18" t="s">
        <v>2998</v>
      </c>
      <c r="BO8073" s="18" t="s">
        <v>13602</v>
      </c>
      <c r="BU8073" s="18" t="s">
        <v>13601</v>
      </c>
      <c r="BV8073" s="18" t="s">
        <v>2998</v>
      </c>
      <c r="BW8073" s="18" t="s">
        <v>13602</v>
      </c>
    </row>
    <row r="8074" spans="51:75" x14ac:dyDescent="0.3">
      <c r="AY8074" s="94" t="e">
        <f>VLOOKUP(C8074,#REF!, 2,FALSE)</f>
        <v>#REF!</v>
      </c>
      <c r="BM8074" s="18" t="s">
        <v>13603</v>
      </c>
      <c r="BN8074" s="18" t="s">
        <v>2998</v>
      </c>
      <c r="BO8074" s="18" t="s">
        <v>10685</v>
      </c>
      <c r="BU8074" s="18" t="s">
        <v>13603</v>
      </c>
      <c r="BV8074" s="18" t="s">
        <v>2998</v>
      </c>
      <c r="BW8074" s="18" t="s">
        <v>10685</v>
      </c>
    </row>
    <row r="8075" spans="51:75" x14ac:dyDescent="0.3">
      <c r="AY8075" s="94" t="e">
        <f>VLOOKUP(C8075,#REF!, 2,FALSE)</f>
        <v>#REF!</v>
      </c>
      <c r="BM8075" s="18" t="s">
        <v>13604</v>
      </c>
      <c r="BN8075" s="18" t="s">
        <v>2998</v>
      </c>
      <c r="BO8075" s="18" t="s">
        <v>4016</v>
      </c>
      <c r="BU8075" s="18" t="s">
        <v>13604</v>
      </c>
      <c r="BV8075" s="18" t="s">
        <v>2998</v>
      </c>
      <c r="BW8075" s="18" t="s">
        <v>4016</v>
      </c>
    </row>
    <row r="8076" spans="51:75" x14ac:dyDescent="0.3">
      <c r="AY8076" s="94" t="e">
        <f>VLOOKUP(C8076,#REF!, 2,FALSE)</f>
        <v>#REF!</v>
      </c>
      <c r="BM8076" s="18" t="s">
        <v>208</v>
      </c>
      <c r="BN8076" s="18" t="s">
        <v>2998</v>
      </c>
      <c r="BO8076" s="18" t="s">
        <v>13605</v>
      </c>
      <c r="BU8076" s="18" t="s">
        <v>208</v>
      </c>
      <c r="BV8076" s="18" t="s">
        <v>2998</v>
      </c>
      <c r="BW8076" s="18" t="s">
        <v>13605</v>
      </c>
    </row>
    <row r="8077" spans="51:75" x14ac:dyDescent="0.3">
      <c r="AY8077" s="94" t="e">
        <f>VLOOKUP(C8077,#REF!, 2,FALSE)</f>
        <v>#REF!</v>
      </c>
      <c r="BM8077" s="18" t="s">
        <v>13606</v>
      </c>
      <c r="BN8077" s="18" t="s">
        <v>2998</v>
      </c>
      <c r="BO8077" s="18" t="s">
        <v>4462</v>
      </c>
      <c r="BU8077" s="18" t="s">
        <v>13606</v>
      </c>
      <c r="BV8077" s="18" t="s">
        <v>2998</v>
      </c>
      <c r="BW8077" s="18" t="s">
        <v>4462</v>
      </c>
    </row>
    <row r="8078" spans="51:75" x14ac:dyDescent="0.3">
      <c r="AY8078" s="94" t="e">
        <f>VLOOKUP(C8078,#REF!, 2,FALSE)</f>
        <v>#REF!</v>
      </c>
      <c r="BM8078" s="18" t="s">
        <v>13607</v>
      </c>
      <c r="BN8078" s="18" t="s">
        <v>949</v>
      </c>
      <c r="BO8078" s="18" t="s">
        <v>1610</v>
      </c>
      <c r="BU8078" s="18" t="s">
        <v>13607</v>
      </c>
      <c r="BV8078" s="18" t="s">
        <v>949</v>
      </c>
      <c r="BW8078" s="18" t="s">
        <v>1610</v>
      </c>
    </row>
    <row r="8079" spans="51:75" x14ac:dyDescent="0.3">
      <c r="AY8079" s="94" t="e">
        <f>VLOOKUP(C8079,#REF!, 2,FALSE)</f>
        <v>#REF!</v>
      </c>
      <c r="BM8079" s="18" t="s">
        <v>13608</v>
      </c>
      <c r="BN8079" s="18" t="s">
        <v>2998</v>
      </c>
      <c r="BO8079" s="18" t="s">
        <v>13609</v>
      </c>
      <c r="BU8079" s="18" t="s">
        <v>13608</v>
      </c>
      <c r="BV8079" s="18" t="s">
        <v>2998</v>
      </c>
      <c r="BW8079" s="18" t="s">
        <v>13609</v>
      </c>
    </row>
    <row r="8080" spans="51:75" x14ac:dyDescent="0.3">
      <c r="AY8080" s="94" t="e">
        <f>VLOOKUP(C8080,#REF!, 2,FALSE)</f>
        <v>#REF!</v>
      </c>
      <c r="BM8080" s="18" t="s">
        <v>13610</v>
      </c>
      <c r="BN8080" s="18" t="s">
        <v>2998</v>
      </c>
      <c r="BO8080" s="18" t="s">
        <v>3323</v>
      </c>
      <c r="BU8080" s="18" t="s">
        <v>13610</v>
      </c>
      <c r="BV8080" s="18" t="s">
        <v>2998</v>
      </c>
      <c r="BW8080" s="18" t="s">
        <v>3323</v>
      </c>
    </row>
    <row r="8081" spans="51:75" x14ac:dyDescent="0.3">
      <c r="AY8081" s="94" t="e">
        <f>VLOOKUP(C8081,#REF!, 2,FALSE)</f>
        <v>#REF!</v>
      </c>
      <c r="BM8081" s="18" t="s">
        <v>13611</v>
      </c>
      <c r="BN8081" s="18" t="s">
        <v>2998</v>
      </c>
      <c r="BO8081" s="18" t="s">
        <v>9115</v>
      </c>
      <c r="BU8081" s="18" t="s">
        <v>13611</v>
      </c>
      <c r="BV8081" s="18" t="s">
        <v>2998</v>
      </c>
      <c r="BW8081" s="18" t="s">
        <v>9115</v>
      </c>
    </row>
    <row r="8082" spans="51:75" x14ac:dyDescent="0.3">
      <c r="AY8082" s="94" t="e">
        <f>VLOOKUP(C8082,#REF!, 2,FALSE)</f>
        <v>#REF!</v>
      </c>
      <c r="BM8082" s="18" t="s">
        <v>13612</v>
      </c>
      <c r="BN8082" s="18" t="s">
        <v>2998</v>
      </c>
      <c r="BO8082" s="18" t="s">
        <v>1076</v>
      </c>
      <c r="BU8082" s="18" t="s">
        <v>13612</v>
      </c>
      <c r="BV8082" s="18" t="s">
        <v>2998</v>
      </c>
      <c r="BW8082" s="18" t="s">
        <v>1076</v>
      </c>
    </row>
    <row r="8083" spans="51:75" x14ac:dyDescent="0.3">
      <c r="AY8083" s="94" t="e">
        <f>VLOOKUP(C8083,#REF!, 2,FALSE)</f>
        <v>#REF!</v>
      </c>
      <c r="BM8083" s="18" t="s">
        <v>13614</v>
      </c>
      <c r="BN8083" s="18" t="s">
        <v>2998</v>
      </c>
      <c r="BO8083" s="18" t="s">
        <v>1813</v>
      </c>
      <c r="BU8083" s="18" t="s">
        <v>13614</v>
      </c>
      <c r="BV8083" s="18" t="s">
        <v>2998</v>
      </c>
      <c r="BW8083" s="18" t="s">
        <v>1813</v>
      </c>
    </row>
    <row r="8084" spans="51:75" x14ac:dyDescent="0.3">
      <c r="AY8084" s="94" t="e">
        <f>VLOOKUP(C8084,#REF!, 2,FALSE)</f>
        <v>#REF!</v>
      </c>
      <c r="BM8084" s="18" t="s">
        <v>13615</v>
      </c>
      <c r="BN8084" s="18" t="s">
        <v>2998</v>
      </c>
      <c r="BO8084" s="18" t="s">
        <v>2998</v>
      </c>
      <c r="BU8084" s="18" t="s">
        <v>13615</v>
      </c>
      <c r="BV8084" s="18" t="s">
        <v>2998</v>
      </c>
      <c r="BW8084" s="18" t="s">
        <v>2998</v>
      </c>
    </row>
    <row r="8085" spans="51:75" x14ac:dyDescent="0.3">
      <c r="AY8085" s="94" t="e">
        <f>VLOOKUP(C8085,#REF!, 2,FALSE)</f>
        <v>#REF!</v>
      </c>
      <c r="BM8085" s="18" t="s">
        <v>13616</v>
      </c>
      <c r="BN8085" s="18" t="s">
        <v>2998</v>
      </c>
      <c r="BO8085" s="18" t="s">
        <v>1456</v>
      </c>
      <c r="BU8085" s="18" t="s">
        <v>13616</v>
      </c>
      <c r="BV8085" s="18" t="s">
        <v>2998</v>
      </c>
      <c r="BW8085" s="18" t="s">
        <v>1456</v>
      </c>
    </row>
    <row r="8086" spans="51:75" x14ac:dyDescent="0.3">
      <c r="AY8086" s="94" t="e">
        <f>VLOOKUP(C8086,#REF!, 2,FALSE)</f>
        <v>#REF!</v>
      </c>
      <c r="BM8086" s="18" t="s">
        <v>13617</v>
      </c>
      <c r="BN8086" s="18" t="s">
        <v>2998</v>
      </c>
      <c r="BO8086" s="18" t="s">
        <v>2998</v>
      </c>
      <c r="BU8086" s="18" t="s">
        <v>13617</v>
      </c>
      <c r="BV8086" s="18" t="s">
        <v>2998</v>
      </c>
      <c r="BW8086" s="18" t="s">
        <v>2998</v>
      </c>
    </row>
    <row r="8087" spans="51:75" x14ac:dyDescent="0.3">
      <c r="AY8087" s="94" t="e">
        <f>VLOOKUP(C8087,#REF!, 2,FALSE)</f>
        <v>#REF!</v>
      </c>
      <c r="BM8087" s="18" t="s">
        <v>13618</v>
      </c>
      <c r="BN8087" s="18" t="s">
        <v>2998</v>
      </c>
      <c r="BO8087" s="18" t="s">
        <v>1004</v>
      </c>
      <c r="BU8087" s="18" t="s">
        <v>13618</v>
      </c>
      <c r="BV8087" s="18" t="s">
        <v>2998</v>
      </c>
      <c r="BW8087" s="18" t="s">
        <v>1004</v>
      </c>
    </row>
    <row r="8088" spans="51:75" x14ac:dyDescent="0.3">
      <c r="AY8088" s="94" t="e">
        <f>VLOOKUP(C8088,#REF!, 2,FALSE)</f>
        <v>#REF!</v>
      </c>
      <c r="BM8088" s="18" t="s">
        <v>13619</v>
      </c>
      <c r="BN8088" s="18" t="s">
        <v>1015</v>
      </c>
      <c r="BO8088" s="18" t="s">
        <v>11569</v>
      </c>
      <c r="BU8088" s="18" t="s">
        <v>13619</v>
      </c>
      <c r="BV8088" s="18" t="s">
        <v>1015</v>
      </c>
      <c r="BW8088" s="18" t="s">
        <v>11569</v>
      </c>
    </row>
    <row r="8089" spans="51:75" x14ac:dyDescent="0.3">
      <c r="AY8089" s="94" t="e">
        <f>VLOOKUP(C8089,#REF!, 2,FALSE)</f>
        <v>#REF!</v>
      </c>
      <c r="BM8089" s="18" t="s">
        <v>2401</v>
      </c>
      <c r="BN8089" s="18" t="s">
        <v>2998</v>
      </c>
      <c r="BO8089" s="18" t="s">
        <v>2409</v>
      </c>
      <c r="BU8089" s="18" t="s">
        <v>2401</v>
      </c>
      <c r="BV8089" s="18" t="s">
        <v>2998</v>
      </c>
      <c r="BW8089" s="18" t="s">
        <v>2409</v>
      </c>
    </row>
    <row r="8090" spans="51:75" x14ac:dyDescent="0.3">
      <c r="AY8090" s="94" t="e">
        <f>VLOOKUP(C8090,#REF!, 2,FALSE)</f>
        <v>#REF!</v>
      </c>
      <c r="BM8090" s="18" t="s">
        <v>2402</v>
      </c>
      <c r="BN8090" s="18" t="s">
        <v>1015</v>
      </c>
      <c r="BO8090" s="18" t="s">
        <v>8044</v>
      </c>
      <c r="BU8090" s="18" t="s">
        <v>2402</v>
      </c>
      <c r="BV8090" s="18" t="s">
        <v>1015</v>
      </c>
      <c r="BW8090" s="18" t="s">
        <v>8044</v>
      </c>
    </row>
    <row r="8091" spans="51:75" x14ac:dyDescent="0.3">
      <c r="AY8091" s="94" t="e">
        <f>VLOOKUP(C8091,#REF!, 2,FALSE)</f>
        <v>#REF!</v>
      </c>
      <c r="BM8091" s="18" t="s">
        <v>13620</v>
      </c>
      <c r="BN8091" s="18" t="s">
        <v>809</v>
      </c>
      <c r="BO8091" s="18" t="s">
        <v>13621</v>
      </c>
      <c r="BU8091" s="18" t="s">
        <v>13620</v>
      </c>
      <c r="BV8091" s="18" t="s">
        <v>809</v>
      </c>
      <c r="BW8091" s="18" t="s">
        <v>13621</v>
      </c>
    </row>
    <row r="8092" spans="51:75" x14ac:dyDescent="0.3">
      <c r="AY8092" s="94" t="e">
        <f>VLOOKUP(C8092,#REF!, 2,FALSE)</f>
        <v>#REF!</v>
      </c>
      <c r="BM8092" s="18" t="s">
        <v>13622</v>
      </c>
      <c r="BN8092" s="18" t="s">
        <v>713</v>
      </c>
      <c r="BO8092" s="18" t="s">
        <v>2901</v>
      </c>
      <c r="BU8092" s="18" t="s">
        <v>13622</v>
      </c>
      <c r="BV8092" s="18" t="s">
        <v>713</v>
      </c>
      <c r="BW8092" s="18" t="s">
        <v>2901</v>
      </c>
    </row>
    <row r="8093" spans="51:75" x14ac:dyDescent="0.3">
      <c r="AY8093" s="94" t="e">
        <f>VLOOKUP(C8093,#REF!, 2,FALSE)</f>
        <v>#REF!</v>
      </c>
      <c r="BM8093" s="18" t="s">
        <v>2403</v>
      </c>
      <c r="BN8093" s="18" t="s">
        <v>2998</v>
      </c>
      <c r="BO8093" s="18" t="s">
        <v>2998</v>
      </c>
      <c r="BU8093" s="18" t="s">
        <v>2403</v>
      </c>
      <c r="BV8093" s="18" t="s">
        <v>2998</v>
      </c>
      <c r="BW8093" s="18" t="s">
        <v>2998</v>
      </c>
    </row>
    <row r="8094" spans="51:75" x14ac:dyDescent="0.3">
      <c r="AY8094" s="94" t="e">
        <f>VLOOKUP(C8094,#REF!, 2,FALSE)</f>
        <v>#REF!</v>
      </c>
      <c r="BM8094" s="18" t="s">
        <v>13623</v>
      </c>
      <c r="BN8094" s="18" t="s">
        <v>815</v>
      </c>
      <c r="BO8094" s="18" t="s">
        <v>4459</v>
      </c>
      <c r="BU8094" s="18" t="s">
        <v>13623</v>
      </c>
      <c r="BV8094" s="18" t="s">
        <v>815</v>
      </c>
      <c r="BW8094" s="18" t="s">
        <v>4459</v>
      </c>
    </row>
    <row r="8095" spans="51:75" x14ac:dyDescent="0.3">
      <c r="AY8095" s="94" t="e">
        <f>VLOOKUP(C8095,#REF!, 2,FALSE)</f>
        <v>#REF!</v>
      </c>
      <c r="BM8095" s="18" t="s">
        <v>13624</v>
      </c>
      <c r="BN8095" s="18" t="s">
        <v>619</v>
      </c>
      <c r="BO8095" s="18" t="s">
        <v>11330</v>
      </c>
      <c r="BU8095" s="18" t="s">
        <v>13624</v>
      </c>
      <c r="BV8095" s="18" t="s">
        <v>619</v>
      </c>
      <c r="BW8095" s="18" t="s">
        <v>11330</v>
      </c>
    </row>
    <row r="8096" spans="51:75" x14ac:dyDescent="0.3">
      <c r="AY8096" s="94" t="e">
        <f>VLOOKUP(C8096,#REF!, 2,FALSE)</f>
        <v>#REF!</v>
      </c>
      <c r="BM8096" s="18" t="s">
        <v>13625</v>
      </c>
      <c r="BN8096" s="18" t="s">
        <v>2998</v>
      </c>
      <c r="BO8096" s="18" t="s">
        <v>2075</v>
      </c>
      <c r="BU8096" s="18" t="s">
        <v>13625</v>
      </c>
      <c r="BV8096" s="18" t="s">
        <v>2998</v>
      </c>
      <c r="BW8096" s="18" t="s">
        <v>2075</v>
      </c>
    </row>
    <row r="8097" spans="51:75" x14ac:dyDescent="0.3">
      <c r="AY8097" s="94" t="e">
        <f>VLOOKUP(C8097,#REF!, 2,FALSE)</f>
        <v>#REF!</v>
      </c>
      <c r="BM8097" s="18" t="s">
        <v>2404</v>
      </c>
      <c r="BN8097" s="18" t="s">
        <v>1292</v>
      </c>
      <c r="BO8097" s="18" t="s">
        <v>13626</v>
      </c>
      <c r="BU8097" s="18" t="s">
        <v>2404</v>
      </c>
      <c r="BV8097" s="18" t="s">
        <v>1292</v>
      </c>
      <c r="BW8097" s="18" t="s">
        <v>13626</v>
      </c>
    </row>
    <row r="8098" spans="51:75" x14ac:dyDescent="0.3">
      <c r="AY8098" s="94" t="e">
        <f>VLOOKUP(C8098,#REF!, 2,FALSE)</f>
        <v>#REF!</v>
      </c>
      <c r="BM8098" s="18" t="s">
        <v>13627</v>
      </c>
      <c r="BN8098" s="18" t="s">
        <v>2998</v>
      </c>
      <c r="BO8098" s="18" t="s">
        <v>13628</v>
      </c>
      <c r="BU8098" s="18" t="s">
        <v>13627</v>
      </c>
      <c r="BV8098" s="18" t="s">
        <v>2998</v>
      </c>
      <c r="BW8098" s="18" t="s">
        <v>13628</v>
      </c>
    </row>
    <row r="8099" spans="51:75" x14ac:dyDescent="0.3">
      <c r="AY8099" s="94" t="e">
        <f>VLOOKUP(C8099,#REF!, 2,FALSE)</f>
        <v>#REF!</v>
      </c>
      <c r="BM8099" s="18" t="s">
        <v>13629</v>
      </c>
      <c r="BN8099" s="18" t="s">
        <v>17081</v>
      </c>
      <c r="BO8099" s="18" t="s">
        <v>854</v>
      </c>
      <c r="BU8099" s="18" t="s">
        <v>13629</v>
      </c>
      <c r="BV8099" s="18" t="s">
        <v>17081</v>
      </c>
      <c r="BW8099" s="18" t="s">
        <v>854</v>
      </c>
    </row>
    <row r="8100" spans="51:75" x14ac:dyDescent="0.3">
      <c r="AY8100" s="94" t="e">
        <f>VLOOKUP(C8100,#REF!, 2,FALSE)</f>
        <v>#REF!</v>
      </c>
      <c r="BM8100" s="18" t="s">
        <v>13630</v>
      </c>
      <c r="BN8100" s="18" t="s">
        <v>3290</v>
      </c>
      <c r="BO8100" s="18" t="s">
        <v>13631</v>
      </c>
      <c r="BU8100" s="18" t="s">
        <v>13630</v>
      </c>
      <c r="BV8100" s="18" t="s">
        <v>3290</v>
      </c>
      <c r="BW8100" s="18" t="s">
        <v>13631</v>
      </c>
    </row>
    <row r="8101" spans="51:75" x14ac:dyDescent="0.3">
      <c r="AY8101" s="94" t="e">
        <f>VLOOKUP(C8101,#REF!, 2,FALSE)</f>
        <v>#REF!</v>
      </c>
      <c r="BM8101" s="18" t="s">
        <v>13632</v>
      </c>
      <c r="BN8101" s="18" t="s">
        <v>17081</v>
      </c>
      <c r="BO8101" s="18" t="s">
        <v>13633</v>
      </c>
      <c r="BU8101" s="18" t="s">
        <v>13632</v>
      </c>
      <c r="BV8101" s="18" t="s">
        <v>17081</v>
      </c>
      <c r="BW8101" s="18" t="s">
        <v>13633</v>
      </c>
    </row>
    <row r="8102" spans="51:75" x14ac:dyDescent="0.3">
      <c r="AY8102" s="94" t="e">
        <f>VLOOKUP(C8102,#REF!, 2,FALSE)</f>
        <v>#REF!</v>
      </c>
      <c r="BM8102" s="18" t="s">
        <v>13634</v>
      </c>
      <c r="BN8102" s="18" t="s">
        <v>2998</v>
      </c>
      <c r="BO8102" s="18" t="s">
        <v>2998</v>
      </c>
      <c r="BU8102" s="18" t="s">
        <v>13634</v>
      </c>
      <c r="BV8102" s="18" t="s">
        <v>2998</v>
      </c>
      <c r="BW8102" s="18" t="s">
        <v>2998</v>
      </c>
    </row>
    <row r="8103" spans="51:75" x14ac:dyDescent="0.3">
      <c r="AY8103" s="94" t="e">
        <f>VLOOKUP(C8103,#REF!, 2,FALSE)</f>
        <v>#REF!</v>
      </c>
      <c r="BM8103" s="18" t="s">
        <v>2411</v>
      </c>
      <c r="BN8103" s="18" t="s">
        <v>618</v>
      </c>
      <c r="BO8103" s="18" t="s">
        <v>13635</v>
      </c>
      <c r="BU8103" s="18" t="s">
        <v>2411</v>
      </c>
      <c r="BV8103" s="18" t="s">
        <v>618</v>
      </c>
      <c r="BW8103" s="18" t="s">
        <v>13635</v>
      </c>
    </row>
    <row r="8104" spans="51:75" x14ac:dyDescent="0.3">
      <c r="AY8104" s="94" t="e">
        <f>VLOOKUP(C8104,#REF!, 2,FALSE)</f>
        <v>#REF!</v>
      </c>
      <c r="BM8104" s="18" t="s">
        <v>13636</v>
      </c>
      <c r="BN8104" s="18" t="s">
        <v>642</v>
      </c>
      <c r="BO8104" s="18" t="s">
        <v>4673</v>
      </c>
      <c r="BU8104" s="18" t="s">
        <v>13636</v>
      </c>
      <c r="BV8104" s="18" t="s">
        <v>642</v>
      </c>
      <c r="BW8104" s="18" t="s">
        <v>4673</v>
      </c>
    </row>
    <row r="8105" spans="51:75" x14ac:dyDescent="0.3">
      <c r="AY8105" s="94" t="e">
        <f>VLOOKUP(C8105,#REF!, 2,FALSE)</f>
        <v>#REF!</v>
      </c>
      <c r="BM8105" s="18" t="s">
        <v>13637</v>
      </c>
      <c r="BN8105" s="18" t="s">
        <v>2998</v>
      </c>
      <c r="BO8105" s="18" t="s">
        <v>13638</v>
      </c>
      <c r="BU8105" s="18" t="s">
        <v>13637</v>
      </c>
      <c r="BV8105" s="18" t="s">
        <v>2998</v>
      </c>
      <c r="BW8105" s="18" t="s">
        <v>13638</v>
      </c>
    </row>
    <row r="8106" spans="51:75" x14ac:dyDescent="0.3">
      <c r="AY8106" s="94" t="e">
        <f>VLOOKUP(C8106,#REF!, 2,FALSE)</f>
        <v>#REF!</v>
      </c>
      <c r="BM8106" s="18" t="s">
        <v>13639</v>
      </c>
      <c r="BN8106" s="18" t="s">
        <v>2998</v>
      </c>
      <c r="BO8106" s="18" t="s">
        <v>3919</v>
      </c>
      <c r="BU8106" s="18" t="s">
        <v>13639</v>
      </c>
      <c r="BV8106" s="18" t="s">
        <v>2998</v>
      </c>
      <c r="BW8106" s="18" t="s">
        <v>3919</v>
      </c>
    </row>
    <row r="8107" spans="51:75" x14ac:dyDescent="0.3">
      <c r="AY8107" s="94" t="e">
        <f>VLOOKUP(C8107,#REF!, 2,FALSE)</f>
        <v>#REF!</v>
      </c>
      <c r="BM8107" s="18" t="s">
        <v>203</v>
      </c>
      <c r="BN8107" s="18" t="s">
        <v>2998</v>
      </c>
      <c r="BO8107" s="18" t="s">
        <v>2998</v>
      </c>
      <c r="BU8107" s="18" t="s">
        <v>203</v>
      </c>
      <c r="BV8107" s="18" t="s">
        <v>2998</v>
      </c>
      <c r="BW8107" s="18" t="s">
        <v>2998</v>
      </c>
    </row>
    <row r="8108" spans="51:75" x14ac:dyDescent="0.3">
      <c r="AY8108" s="94" t="e">
        <f>VLOOKUP(C8108,#REF!, 2,FALSE)</f>
        <v>#REF!</v>
      </c>
      <c r="BM8108" s="18" t="s">
        <v>13640</v>
      </c>
      <c r="BN8108" s="18" t="s">
        <v>1458</v>
      </c>
      <c r="BO8108" s="18" t="s">
        <v>3045</v>
      </c>
      <c r="BU8108" s="18" t="s">
        <v>13640</v>
      </c>
      <c r="BV8108" s="18" t="s">
        <v>1458</v>
      </c>
      <c r="BW8108" s="18" t="s">
        <v>3045</v>
      </c>
    </row>
    <row r="8109" spans="51:75" x14ac:dyDescent="0.3">
      <c r="AY8109" s="94" t="e">
        <f>VLOOKUP(C8109,#REF!, 2,FALSE)</f>
        <v>#REF!</v>
      </c>
      <c r="BM8109" s="18" t="s">
        <v>13641</v>
      </c>
      <c r="BN8109" s="18" t="s">
        <v>783</v>
      </c>
      <c r="BO8109" s="18" t="s">
        <v>933</v>
      </c>
      <c r="BU8109" s="18" t="s">
        <v>13641</v>
      </c>
      <c r="BV8109" s="18" t="s">
        <v>783</v>
      </c>
      <c r="BW8109" s="18" t="s">
        <v>933</v>
      </c>
    </row>
    <row r="8110" spans="51:75" x14ac:dyDescent="0.3">
      <c r="AY8110" s="94" t="e">
        <f>VLOOKUP(C8110,#REF!, 2,FALSE)</f>
        <v>#REF!</v>
      </c>
      <c r="BM8110" s="18" t="s">
        <v>13642</v>
      </c>
      <c r="BN8110" s="18" t="s">
        <v>1025</v>
      </c>
      <c r="BO8110" s="18" t="s">
        <v>8626</v>
      </c>
      <c r="BU8110" s="18" t="s">
        <v>13642</v>
      </c>
      <c r="BV8110" s="18" t="s">
        <v>1025</v>
      </c>
      <c r="BW8110" s="18" t="s">
        <v>8626</v>
      </c>
    </row>
    <row r="8111" spans="51:75" x14ac:dyDescent="0.3">
      <c r="AY8111" s="94" t="e">
        <f>VLOOKUP(C8111,#REF!, 2,FALSE)</f>
        <v>#REF!</v>
      </c>
      <c r="BM8111" s="18" t="s">
        <v>13643</v>
      </c>
      <c r="BN8111" s="18" t="s">
        <v>790</v>
      </c>
      <c r="BO8111" s="18" t="s">
        <v>11324</v>
      </c>
      <c r="BU8111" s="18" t="s">
        <v>13643</v>
      </c>
      <c r="BV8111" s="18" t="s">
        <v>790</v>
      </c>
      <c r="BW8111" s="18" t="s">
        <v>11324</v>
      </c>
    </row>
    <row r="8112" spans="51:75" x14ac:dyDescent="0.3">
      <c r="AY8112" s="94" t="e">
        <f>VLOOKUP(C8112,#REF!, 2,FALSE)</f>
        <v>#REF!</v>
      </c>
      <c r="BM8112" s="18" t="s">
        <v>13644</v>
      </c>
      <c r="BN8112" s="18" t="s">
        <v>2998</v>
      </c>
      <c r="BO8112" s="18" t="s">
        <v>2998</v>
      </c>
      <c r="BU8112" s="18" t="s">
        <v>13644</v>
      </c>
      <c r="BV8112" s="18" t="s">
        <v>2998</v>
      </c>
      <c r="BW8112" s="18" t="s">
        <v>2998</v>
      </c>
    </row>
    <row r="8113" spans="51:75" x14ac:dyDescent="0.3">
      <c r="AY8113" s="94" t="e">
        <f>VLOOKUP(C8113,#REF!, 2,FALSE)</f>
        <v>#REF!</v>
      </c>
      <c r="BM8113" s="18" t="s">
        <v>13645</v>
      </c>
      <c r="BN8113" s="18" t="s">
        <v>1025</v>
      </c>
      <c r="BO8113" s="18" t="s">
        <v>5342</v>
      </c>
      <c r="BU8113" s="18" t="s">
        <v>13645</v>
      </c>
      <c r="BV8113" s="18" t="s">
        <v>1025</v>
      </c>
      <c r="BW8113" s="18" t="s">
        <v>5342</v>
      </c>
    </row>
    <row r="8114" spans="51:75" x14ac:dyDescent="0.3">
      <c r="AY8114" s="94" t="e">
        <f>VLOOKUP(C8114,#REF!, 2,FALSE)</f>
        <v>#REF!</v>
      </c>
      <c r="BM8114" s="18" t="s">
        <v>13646</v>
      </c>
      <c r="BN8114" s="18" t="s">
        <v>2998</v>
      </c>
      <c r="BO8114" s="18" t="s">
        <v>2998</v>
      </c>
      <c r="BU8114" s="18" t="s">
        <v>13646</v>
      </c>
      <c r="BV8114" s="18" t="s">
        <v>2998</v>
      </c>
      <c r="BW8114" s="18" t="s">
        <v>2998</v>
      </c>
    </row>
    <row r="8115" spans="51:75" x14ac:dyDescent="0.3">
      <c r="AY8115" s="94" t="e">
        <f>VLOOKUP(C8115,#REF!, 2,FALSE)</f>
        <v>#REF!</v>
      </c>
      <c r="BM8115" s="18" t="s">
        <v>13647</v>
      </c>
      <c r="BN8115" s="18" t="s">
        <v>633</v>
      </c>
      <c r="BO8115" s="18" t="s">
        <v>2981</v>
      </c>
      <c r="BU8115" s="18" t="s">
        <v>13647</v>
      </c>
      <c r="BV8115" s="18" t="s">
        <v>633</v>
      </c>
      <c r="BW8115" s="18" t="s">
        <v>2981</v>
      </c>
    </row>
    <row r="8116" spans="51:75" x14ac:dyDescent="0.3">
      <c r="AY8116" s="94" t="e">
        <f>VLOOKUP(C8116,#REF!, 2,FALSE)</f>
        <v>#REF!</v>
      </c>
      <c r="BM8116" s="18" t="s">
        <v>204</v>
      </c>
      <c r="BN8116" s="18" t="s">
        <v>618</v>
      </c>
      <c r="BO8116" s="18" t="s">
        <v>1215</v>
      </c>
      <c r="BU8116" s="18" t="s">
        <v>204</v>
      </c>
      <c r="BV8116" s="18" t="s">
        <v>618</v>
      </c>
      <c r="BW8116" s="18" t="s">
        <v>1215</v>
      </c>
    </row>
    <row r="8117" spans="51:75" x14ac:dyDescent="0.3">
      <c r="AY8117" s="94" t="e">
        <f>VLOOKUP(C8117,#REF!, 2,FALSE)</f>
        <v>#REF!</v>
      </c>
      <c r="BM8117" s="18" t="s">
        <v>201</v>
      </c>
      <c r="BN8117" s="18" t="s">
        <v>642</v>
      </c>
      <c r="BO8117" s="18" t="s">
        <v>1215</v>
      </c>
      <c r="BU8117" s="18" t="s">
        <v>201</v>
      </c>
      <c r="BV8117" s="18" t="s">
        <v>642</v>
      </c>
      <c r="BW8117" s="18" t="s">
        <v>1215</v>
      </c>
    </row>
    <row r="8118" spans="51:75" x14ac:dyDescent="0.3">
      <c r="AY8118" s="94" t="e">
        <f>VLOOKUP(C8118,#REF!, 2,FALSE)</f>
        <v>#REF!</v>
      </c>
      <c r="BM8118" s="18" t="s">
        <v>13648</v>
      </c>
      <c r="BN8118" s="18" t="s">
        <v>2998</v>
      </c>
      <c r="BO8118" s="18" t="s">
        <v>782</v>
      </c>
      <c r="BU8118" s="18" t="s">
        <v>13648</v>
      </c>
      <c r="BV8118" s="18" t="s">
        <v>2998</v>
      </c>
      <c r="BW8118" s="18" t="s">
        <v>782</v>
      </c>
    </row>
    <row r="8119" spans="51:75" x14ac:dyDescent="0.3">
      <c r="AY8119" s="94" t="e">
        <f>VLOOKUP(C8119,#REF!, 2,FALSE)</f>
        <v>#REF!</v>
      </c>
      <c r="BM8119" s="18" t="s">
        <v>13649</v>
      </c>
      <c r="BN8119" s="18" t="s">
        <v>3290</v>
      </c>
      <c r="BO8119" s="18" t="s">
        <v>1423</v>
      </c>
      <c r="BU8119" s="18" t="s">
        <v>13649</v>
      </c>
      <c r="BV8119" s="18" t="s">
        <v>3290</v>
      </c>
      <c r="BW8119" s="18" t="s">
        <v>1423</v>
      </c>
    </row>
    <row r="8120" spans="51:75" x14ac:dyDescent="0.3">
      <c r="AY8120" s="94" t="e">
        <f>VLOOKUP(C8120,#REF!, 2,FALSE)</f>
        <v>#REF!</v>
      </c>
      <c r="BM8120" s="18" t="s">
        <v>13650</v>
      </c>
      <c r="BN8120" s="18" t="s">
        <v>3024</v>
      </c>
      <c r="BO8120" s="18" t="s">
        <v>13651</v>
      </c>
      <c r="BU8120" s="18" t="s">
        <v>13650</v>
      </c>
      <c r="BV8120" s="18" t="s">
        <v>3024</v>
      </c>
      <c r="BW8120" s="18" t="s">
        <v>13651</v>
      </c>
    </row>
    <row r="8121" spans="51:75" x14ac:dyDescent="0.3">
      <c r="AY8121" s="94" t="e">
        <f>VLOOKUP(C8121,#REF!, 2,FALSE)</f>
        <v>#REF!</v>
      </c>
      <c r="BM8121" s="18" t="s">
        <v>13652</v>
      </c>
      <c r="BN8121" s="18" t="s">
        <v>633</v>
      </c>
      <c r="BO8121" s="18" t="s">
        <v>2998</v>
      </c>
      <c r="BU8121" s="18" t="s">
        <v>13652</v>
      </c>
      <c r="BV8121" s="18" t="s">
        <v>633</v>
      </c>
      <c r="BW8121" s="18" t="s">
        <v>2998</v>
      </c>
    </row>
    <row r="8122" spans="51:75" x14ac:dyDescent="0.3">
      <c r="AY8122" s="94" t="e">
        <f>VLOOKUP(C8122,#REF!, 2,FALSE)</f>
        <v>#REF!</v>
      </c>
      <c r="BM8122" s="18" t="s">
        <v>13653</v>
      </c>
      <c r="BN8122" s="18" t="s">
        <v>643</v>
      </c>
      <c r="BO8122" s="18" t="s">
        <v>620</v>
      </c>
      <c r="BU8122" s="18" t="s">
        <v>13653</v>
      </c>
      <c r="BV8122" s="18" t="s">
        <v>643</v>
      </c>
      <c r="BW8122" s="18" t="s">
        <v>620</v>
      </c>
    </row>
    <row r="8123" spans="51:75" x14ac:dyDescent="0.3">
      <c r="AY8123" s="94" t="e">
        <f>VLOOKUP(C8123,#REF!, 2,FALSE)</f>
        <v>#REF!</v>
      </c>
      <c r="BM8123" s="18" t="s">
        <v>13654</v>
      </c>
      <c r="BN8123" s="18" t="s">
        <v>2998</v>
      </c>
      <c r="BO8123" s="18" t="s">
        <v>927</v>
      </c>
      <c r="BU8123" s="18" t="s">
        <v>13654</v>
      </c>
      <c r="BV8123" s="18" t="s">
        <v>2998</v>
      </c>
      <c r="BW8123" s="18" t="s">
        <v>927</v>
      </c>
    </row>
    <row r="8124" spans="51:75" x14ac:dyDescent="0.3">
      <c r="AY8124" s="94" t="e">
        <f>VLOOKUP(C8124,#REF!, 2,FALSE)</f>
        <v>#REF!</v>
      </c>
      <c r="BM8124" s="18" t="s">
        <v>13655</v>
      </c>
      <c r="BN8124" s="18" t="s">
        <v>645</v>
      </c>
      <c r="BO8124" s="18" t="s">
        <v>1817</v>
      </c>
      <c r="BU8124" s="18" t="s">
        <v>13655</v>
      </c>
      <c r="BV8124" s="18" t="s">
        <v>645</v>
      </c>
      <c r="BW8124" s="18" t="s">
        <v>1817</v>
      </c>
    </row>
    <row r="8125" spans="51:75" x14ac:dyDescent="0.3">
      <c r="AY8125" s="94" t="e">
        <f>VLOOKUP(C8125,#REF!, 2,FALSE)</f>
        <v>#REF!</v>
      </c>
      <c r="BM8125" s="18" t="s">
        <v>13656</v>
      </c>
      <c r="BN8125" s="18" t="s">
        <v>1355</v>
      </c>
      <c r="BO8125" s="18" t="s">
        <v>794</v>
      </c>
      <c r="BU8125" s="18" t="s">
        <v>13656</v>
      </c>
      <c r="BV8125" s="18" t="s">
        <v>1355</v>
      </c>
      <c r="BW8125" s="18" t="s">
        <v>794</v>
      </c>
    </row>
    <row r="8126" spans="51:75" x14ac:dyDescent="0.3">
      <c r="AY8126" s="94" t="e">
        <f>VLOOKUP(C8126,#REF!, 2,FALSE)</f>
        <v>#REF!</v>
      </c>
      <c r="BM8126" s="18" t="s">
        <v>13657</v>
      </c>
      <c r="BN8126" s="18" t="s">
        <v>2998</v>
      </c>
      <c r="BO8126" s="18" t="s">
        <v>1134</v>
      </c>
      <c r="BU8126" s="18" t="s">
        <v>13657</v>
      </c>
      <c r="BV8126" s="18" t="s">
        <v>2998</v>
      </c>
      <c r="BW8126" s="18" t="s">
        <v>1134</v>
      </c>
    </row>
    <row r="8127" spans="51:75" x14ac:dyDescent="0.3">
      <c r="AY8127" s="94" t="e">
        <f>VLOOKUP(C8127,#REF!, 2,FALSE)</f>
        <v>#REF!</v>
      </c>
      <c r="BM8127" s="18" t="s">
        <v>13658</v>
      </c>
      <c r="BN8127" s="18" t="s">
        <v>2998</v>
      </c>
      <c r="BO8127" s="18" t="s">
        <v>794</v>
      </c>
      <c r="BU8127" s="18" t="s">
        <v>13658</v>
      </c>
      <c r="BV8127" s="18" t="s">
        <v>2998</v>
      </c>
      <c r="BW8127" s="18" t="s">
        <v>794</v>
      </c>
    </row>
    <row r="8128" spans="51:75" x14ac:dyDescent="0.3">
      <c r="AY8128" s="94" t="e">
        <f>VLOOKUP(C8128,#REF!, 2,FALSE)</f>
        <v>#REF!</v>
      </c>
      <c r="BM8128" s="18" t="s">
        <v>13659</v>
      </c>
      <c r="BN8128" s="18" t="s">
        <v>2998</v>
      </c>
      <c r="BO8128" s="18" t="s">
        <v>6799</v>
      </c>
      <c r="BU8128" s="18" t="s">
        <v>13659</v>
      </c>
      <c r="BV8128" s="18" t="s">
        <v>2998</v>
      </c>
      <c r="BW8128" s="18" t="s">
        <v>6799</v>
      </c>
    </row>
    <row r="8129" spans="51:75" x14ac:dyDescent="0.3">
      <c r="AY8129" s="94" t="e">
        <f>VLOOKUP(C8129,#REF!, 2,FALSE)</f>
        <v>#REF!</v>
      </c>
      <c r="BM8129" s="18" t="s">
        <v>13660</v>
      </c>
      <c r="BN8129" s="18" t="s">
        <v>2998</v>
      </c>
      <c r="BO8129" s="18" t="s">
        <v>7258</v>
      </c>
      <c r="BU8129" s="18" t="s">
        <v>13660</v>
      </c>
      <c r="BV8129" s="18" t="s">
        <v>2998</v>
      </c>
      <c r="BW8129" s="18" t="s">
        <v>7258</v>
      </c>
    </row>
    <row r="8130" spans="51:75" x14ac:dyDescent="0.3">
      <c r="AY8130" s="94" t="e">
        <f>VLOOKUP(C8130,#REF!, 2,FALSE)</f>
        <v>#REF!</v>
      </c>
      <c r="BM8130" s="18" t="s">
        <v>13662</v>
      </c>
      <c r="BN8130" s="18" t="s">
        <v>2998</v>
      </c>
      <c r="BO8130" s="18" t="s">
        <v>13663</v>
      </c>
      <c r="BU8130" s="18" t="s">
        <v>13662</v>
      </c>
      <c r="BV8130" s="18" t="s">
        <v>2998</v>
      </c>
      <c r="BW8130" s="18" t="s">
        <v>13663</v>
      </c>
    </row>
    <row r="8131" spans="51:75" x14ac:dyDescent="0.3">
      <c r="AY8131" s="94" t="e">
        <f>VLOOKUP(C8131,#REF!, 2,FALSE)</f>
        <v>#REF!</v>
      </c>
      <c r="BM8131" s="18" t="s">
        <v>13664</v>
      </c>
      <c r="BN8131" s="18" t="s">
        <v>2998</v>
      </c>
      <c r="BO8131" s="18" t="s">
        <v>13665</v>
      </c>
      <c r="BU8131" s="18" t="s">
        <v>13664</v>
      </c>
      <c r="BV8131" s="18" t="s">
        <v>2998</v>
      </c>
      <c r="BW8131" s="18" t="s">
        <v>13665</v>
      </c>
    </row>
    <row r="8132" spans="51:75" x14ac:dyDescent="0.3">
      <c r="AY8132" s="94" t="e">
        <f>VLOOKUP(C8132,#REF!, 2,FALSE)</f>
        <v>#REF!</v>
      </c>
      <c r="BM8132" s="18" t="s">
        <v>13666</v>
      </c>
      <c r="BN8132" s="18" t="s">
        <v>742</v>
      </c>
      <c r="BO8132" s="18" t="s">
        <v>13667</v>
      </c>
      <c r="BU8132" s="18" t="s">
        <v>13666</v>
      </c>
      <c r="BV8132" s="18" t="s">
        <v>742</v>
      </c>
      <c r="BW8132" s="18" t="s">
        <v>13667</v>
      </c>
    </row>
    <row r="8133" spans="51:75" x14ac:dyDescent="0.3">
      <c r="AY8133" s="94" t="e">
        <f>VLOOKUP(C8133,#REF!, 2,FALSE)</f>
        <v>#REF!</v>
      </c>
      <c r="BM8133" s="18" t="s">
        <v>13668</v>
      </c>
      <c r="BN8133" s="18" t="s">
        <v>1746</v>
      </c>
      <c r="BO8133" s="18" t="s">
        <v>8829</v>
      </c>
      <c r="BU8133" s="18" t="s">
        <v>13668</v>
      </c>
      <c r="BV8133" s="18" t="s">
        <v>1746</v>
      </c>
      <c r="BW8133" s="18" t="s">
        <v>8829</v>
      </c>
    </row>
    <row r="8134" spans="51:75" x14ac:dyDescent="0.3">
      <c r="AY8134" s="94" t="e">
        <f>VLOOKUP(C8134,#REF!, 2,FALSE)</f>
        <v>#REF!</v>
      </c>
      <c r="BM8134" s="18" t="s">
        <v>2412</v>
      </c>
      <c r="BN8134" s="18" t="s">
        <v>1355</v>
      </c>
      <c r="BO8134" s="18" t="s">
        <v>13669</v>
      </c>
      <c r="BU8134" s="18" t="s">
        <v>2412</v>
      </c>
      <c r="BV8134" s="18" t="s">
        <v>1355</v>
      </c>
      <c r="BW8134" s="18" t="s">
        <v>13669</v>
      </c>
    </row>
    <row r="8135" spans="51:75" x14ac:dyDescent="0.3">
      <c r="AY8135" s="94" t="e">
        <f>VLOOKUP(C8135,#REF!, 2,FALSE)</f>
        <v>#REF!</v>
      </c>
      <c r="BM8135" s="18" t="s">
        <v>13670</v>
      </c>
      <c r="BN8135" s="18" t="s">
        <v>2998</v>
      </c>
      <c r="BO8135" s="18" t="s">
        <v>1533</v>
      </c>
      <c r="BU8135" s="18" t="s">
        <v>13670</v>
      </c>
      <c r="BV8135" s="18" t="s">
        <v>2998</v>
      </c>
      <c r="BW8135" s="18" t="s">
        <v>1533</v>
      </c>
    </row>
    <row r="8136" spans="51:75" x14ac:dyDescent="0.3">
      <c r="AY8136" s="94" t="e">
        <f>VLOOKUP(C8136,#REF!, 2,FALSE)</f>
        <v>#REF!</v>
      </c>
      <c r="BM8136" s="18" t="s">
        <v>13671</v>
      </c>
      <c r="BN8136" s="18" t="s">
        <v>2998</v>
      </c>
      <c r="BO8136" s="18" t="s">
        <v>726</v>
      </c>
      <c r="BU8136" s="18" t="s">
        <v>13671</v>
      </c>
      <c r="BV8136" s="18" t="s">
        <v>2998</v>
      </c>
      <c r="BW8136" s="18" t="s">
        <v>726</v>
      </c>
    </row>
    <row r="8137" spans="51:75" x14ac:dyDescent="0.3">
      <c r="AY8137" s="94" t="e">
        <f>VLOOKUP(C8137,#REF!, 2,FALSE)</f>
        <v>#REF!</v>
      </c>
      <c r="BM8137" s="18" t="s">
        <v>13672</v>
      </c>
      <c r="BN8137" s="18" t="s">
        <v>2998</v>
      </c>
      <c r="BO8137" s="18" t="s">
        <v>2998</v>
      </c>
      <c r="BU8137" s="18" t="s">
        <v>13672</v>
      </c>
      <c r="BV8137" s="18" t="s">
        <v>2998</v>
      </c>
      <c r="BW8137" s="18" t="s">
        <v>2998</v>
      </c>
    </row>
    <row r="8138" spans="51:75" x14ac:dyDescent="0.3">
      <c r="AY8138" s="94" t="e">
        <f>VLOOKUP(C8138,#REF!, 2,FALSE)</f>
        <v>#REF!</v>
      </c>
      <c r="BM8138" s="18" t="s">
        <v>13673</v>
      </c>
      <c r="BN8138" s="18" t="s">
        <v>2998</v>
      </c>
      <c r="BO8138" s="18" t="s">
        <v>3982</v>
      </c>
      <c r="BU8138" s="18" t="s">
        <v>13673</v>
      </c>
      <c r="BV8138" s="18" t="s">
        <v>2998</v>
      </c>
      <c r="BW8138" s="18" t="s">
        <v>3982</v>
      </c>
    </row>
    <row r="8139" spans="51:75" x14ac:dyDescent="0.3">
      <c r="AY8139" s="94" t="e">
        <f>VLOOKUP(C8139,#REF!, 2,FALSE)</f>
        <v>#REF!</v>
      </c>
      <c r="BM8139" s="18" t="s">
        <v>13674</v>
      </c>
      <c r="BN8139" s="18" t="s">
        <v>2998</v>
      </c>
      <c r="BO8139" s="18" t="s">
        <v>671</v>
      </c>
      <c r="BU8139" s="18" t="s">
        <v>13674</v>
      </c>
      <c r="BV8139" s="18" t="s">
        <v>2998</v>
      </c>
      <c r="BW8139" s="18" t="s">
        <v>671</v>
      </c>
    </row>
    <row r="8140" spans="51:75" x14ac:dyDescent="0.3">
      <c r="AY8140" s="94" t="e">
        <f>VLOOKUP(C8140,#REF!, 2,FALSE)</f>
        <v>#REF!</v>
      </c>
      <c r="BM8140" s="18" t="s">
        <v>13675</v>
      </c>
      <c r="BN8140" s="18" t="s">
        <v>668</v>
      </c>
      <c r="BO8140" s="18" t="s">
        <v>1760</v>
      </c>
      <c r="BU8140" s="18" t="s">
        <v>13675</v>
      </c>
      <c r="BV8140" s="18" t="s">
        <v>668</v>
      </c>
      <c r="BW8140" s="18" t="s">
        <v>1760</v>
      </c>
    </row>
    <row r="8141" spans="51:75" x14ac:dyDescent="0.3">
      <c r="AY8141" s="94" t="e">
        <f>VLOOKUP(C8141,#REF!, 2,FALSE)</f>
        <v>#REF!</v>
      </c>
      <c r="BM8141" s="18" t="s">
        <v>13677</v>
      </c>
      <c r="BN8141" s="18" t="s">
        <v>2998</v>
      </c>
      <c r="BO8141" s="18" t="s">
        <v>2998</v>
      </c>
      <c r="BU8141" s="18" t="s">
        <v>13677</v>
      </c>
      <c r="BV8141" s="18" t="s">
        <v>2998</v>
      </c>
      <c r="BW8141" s="18" t="s">
        <v>2998</v>
      </c>
    </row>
    <row r="8142" spans="51:75" x14ac:dyDescent="0.3">
      <c r="AY8142" s="94" t="e">
        <f>VLOOKUP(C8142,#REF!, 2,FALSE)</f>
        <v>#REF!</v>
      </c>
      <c r="BM8142" s="18" t="s">
        <v>13678</v>
      </c>
      <c r="BN8142" s="18" t="s">
        <v>792</v>
      </c>
      <c r="BO8142" s="18" t="s">
        <v>13679</v>
      </c>
      <c r="BU8142" s="18" t="s">
        <v>13678</v>
      </c>
      <c r="BV8142" s="18" t="s">
        <v>792</v>
      </c>
      <c r="BW8142" s="18" t="s">
        <v>13679</v>
      </c>
    </row>
    <row r="8143" spans="51:75" x14ac:dyDescent="0.3">
      <c r="AY8143" s="94" t="e">
        <f>VLOOKUP(C8143,#REF!, 2,FALSE)</f>
        <v>#REF!</v>
      </c>
      <c r="BM8143" s="18" t="s">
        <v>13680</v>
      </c>
      <c r="BN8143" s="18" t="s">
        <v>1282</v>
      </c>
      <c r="BO8143" s="18" t="s">
        <v>13681</v>
      </c>
      <c r="BU8143" s="18" t="s">
        <v>13680</v>
      </c>
      <c r="BV8143" s="18" t="s">
        <v>1282</v>
      </c>
      <c r="BW8143" s="18" t="s">
        <v>13681</v>
      </c>
    </row>
    <row r="8144" spans="51:75" x14ac:dyDescent="0.3">
      <c r="AY8144" s="94" t="e">
        <f>VLOOKUP(C8144,#REF!, 2,FALSE)</f>
        <v>#REF!</v>
      </c>
      <c r="BM8144" s="18" t="s">
        <v>13682</v>
      </c>
      <c r="BN8144" s="18" t="s">
        <v>3290</v>
      </c>
      <c r="BO8144" s="18" t="s">
        <v>1350</v>
      </c>
      <c r="BU8144" s="18" t="s">
        <v>13682</v>
      </c>
      <c r="BV8144" s="18" t="s">
        <v>3290</v>
      </c>
      <c r="BW8144" s="18" t="s">
        <v>1350</v>
      </c>
    </row>
    <row r="8145" spans="51:75" x14ac:dyDescent="0.3">
      <c r="AY8145" s="94" t="e">
        <f>VLOOKUP(C8145,#REF!, 2,FALSE)</f>
        <v>#REF!</v>
      </c>
      <c r="BM8145" s="18" t="s">
        <v>13683</v>
      </c>
      <c r="BN8145" s="18" t="s">
        <v>1152</v>
      </c>
      <c r="BO8145" s="18" t="s">
        <v>13684</v>
      </c>
      <c r="BU8145" s="18" t="s">
        <v>13683</v>
      </c>
      <c r="BV8145" s="18" t="s">
        <v>1152</v>
      </c>
      <c r="BW8145" s="18" t="s">
        <v>13684</v>
      </c>
    </row>
    <row r="8146" spans="51:75" x14ac:dyDescent="0.3">
      <c r="AY8146" s="94" t="e">
        <f>VLOOKUP(C8146,#REF!, 2,FALSE)</f>
        <v>#REF!</v>
      </c>
      <c r="BM8146" s="18" t="s">
        <v>13685</v>
      </c>
      <c r="BN8146" s="18" t="s">
        <v>2993</v>
      </c>
      <c r="BO8146" s="18" t="s">
        <v>6965</v>
      </c>
      <c r="BU8146" s="18" t="s">
        <v>13685</v>
      </c>
      <c r="BV8146" s="18" t="s">
        <v>2993</v>
      </c>
      <c r="BW8146" s="18" t="s">
        <v>6965</v>
      </c>
    </row>
    <row r="8147" spans="51:75" x14ac:dyDescent="0.3">
      <c r="AY8147" s="94" t="e">
        <f>VLOOKUP(C8147,#REF!, 2,FALSE)</f>
        <v>#REF!</v>
      </c>
      <c r="BM8147" s="18" t="s">
        <v>2415</v>
      </c>
      <c r="BN8147" s="18" t="s">
        <v>2998</v>
      </c>
      <c r="BO8147" s="18" t="s">
        <v>2998</v>
      </c>
      <c r="BU8147" s="18" t="s">
        <v>2415</v>
      </c>
      <c r="BV8147" s="18" t="s">
        <v>2998</v>
      </c>
      <c r="BW8147" s="18" t="s">
        <v>2998</v>
      </c>
    </row>
    <row r="8148" spans="51:75" x14ac:dyDescent="0.3">
      <c r="AY8148" s="94" t="e">
        <f>VLOOKUP(C8148,#REF!, 2,FALSE)</f>
        <v>#REF!</v>
      </c>
      <c r="BM8148" s="18" t="s">
        <v>2416</v>
      </c>
      <c r="BN8148" s="18" t="s">
        <v>645</v>
      </c>
      <c r="BO8148" s="18" t="s">
        <v>2371</v>
      </c>
      <c r="BU8148" s="18" t="s">
        <v>2416</v>
      </c>
      <c r="BV8148" s="18" t="s">
        <v>645</v>
      </c>
      <c r="BW8148" s="18" t="s">
        <v>2371</v>
      </c>
    </row>
    <row r="8149" spans="51:75" x14ac:dyDescent="0.3">
      <c r="AY8149" s="94" t="e">
        <f>VLOOKUP(C8149,#REF!, 2,FALSE)</f>
        <v>#REF!</v>
      </c>
      <c r="BM8149" s="18" t="s">
        <v>2417</v>
      </c>
      <c r="BN8149" s="18" t="s">
        <v>2437</v>
      </c>
      <c r="BO8149" s="18" t="s">
        <v>13686</v>
      </c>
      <c r="BU8149" s="18" t="s">
        <v>2417</v>
      </c>
      <c r="BV8149" s="18" t="s">
        <v>2437</v>
      </c>
      <c r="BW8149" s="18" t="s">
        <v>13686</v>
      </c>
    </row>
    <row r="8150" spans="51:75" x14ac:dyDescent="0.3">
      <c r="AY8150" s="94" t="e">
        <f>VLOOKUP(C8150,#REF!, 2,FALSE)</f>
        <v>#REF!</v>
      </c>
      <c r="BM8150" s="18" t="s">
        <v>13687</v>
      </c>
      <c r="BN8150" s="18" t="s">
        <v>645</v>
      </c>
      <c r="BO8150" s="18" t="s">
        <v>10581</v>
      </c>
      <c r="BU8150" s="18" t="s">
        <v>13687</v>
      </c>
      <c r="BV8150" s="18" t="s">
        <v>645</v>
      </c>
      <c r="BW8150" s="18" t="s">
        <v>10581</v>
      </c>
    </row>
    <row r="8151" spans="51:75" x14ac:dyDescent="0.3">
      <c r="AY8151" s="94" t="e">
        <f>VLOOKUP(C8151,#REF!, 2,FALSE)</f>
        <v>#REF!</v>
      </c>
      <c r="BM8151" s="18" t="s">
        <v>13688</v>
      </c>
      <c r="BN8151" s="18" t="s">
        <v>2998</v>
      </c>
      <c r="BO8151" s="18" t="s">
        <v>13689</v>
      </c>
      <c r="BU8151" s="18" t="s">
        <v>13688</v>
      </c>
      <c r="BV8151" s="18" t="s">
        <v>2998</v>
      </c>
      <c r="BW8151" s="18" t="s">
        <v>13689</v>
      </c>
    </row>
    <row r="8152" spans="51:75" x14ac:dyDescent="0.3">
      <c r="AY8152" s="94" t="e">
        <f>VLOOKUP(C8152,#REF!, 2,FALSE)</f>
        <v>#REF!</v>
      </c>
      <c r="BM8152" s="18" t="s">
        <v>13690</v>
      </c>
      <c r="BN8152" s="18" t="s">
        <v>2998</v>
      </c>
      <c r="BO8152" s="18" t="s">
        <v>2998</v>
      </c>
      <c r="BU8152" s="18" t="s">
        <v>13690</v>
      </c>
      <c r="BV8152" s="18" t="s">
        <v>2998</v>
      </c>
      <c r="BW8152" s="18" t="s">
        <v>2998</v>
      </c>
    </row>
    <row r="8153" spans="51:75" x14ac:dyDescent="0.3">
      <c r="AY8153" s="94" t="e">
        <f>VLOOKUP(C8153,#REF!, 2,FALSE)</f>
        <v>#REF!</v>
      </c>
      <c r="BM8153" s="18" t="s">
        <v>13691</v>
      </c>
      <c r="BN8153" s="18" t="s">
        <v>2998</v>
      </c>
      <c r="BO8153" s="18" t="s">
        <v>2998</v>
      </c>
      <c r="BU8153" s="18" t="s">
        <v>13691</v>
      </c>
      <c r="BV8153" s="18" t="s">
        <v>2998</v>
      </c>
      <c r="BW8153" s="18" t="s">
        <v>2998</v>
      </c>
    </row>
    <row r="8154" spans="51:75" x14ac:dyDescent="0.3">
      <c r="AY8154" s="94" t="e">
        <f>VLOOKUP(C8154,#REF!, 2,FALSE)</f>
        <v>#REF!</v>
      </c>
      <c r="BM8154" s="18" t="s">
        <v>13692</v>
      </c>
      <c r="BN8154" s="18" t="s">
        <v>1355</v>
      </c>
      <c r="BO8154" s="18" t="s">
        <v>13693</v>
      </c>
      <c r="BU8154" s="18" t="s">
        <v>13692</v>
      </c>
      <c r="BV8154" s="18" t="s">
        <v>1355</v>
      </c>
      <c r="BW8154" s="18" t="s">
        <v>13693</v>
      </c>
    </row>
    <row r="8155" spans="51:75" x14ac:dyDescent="0.3">
      <c r="AY8155" s="94" t="e">
        <f>VLOOKUP(C8155,#REF!, 2,FALSE)</f>
        <v>#REF!</v>
      </c>
      <c r="BM8155" s="18" t="s">
        <v>13694</v>
      </c>
      <c r="BN8155" s="18" t="s">
        <v>952</v>
      </c>
      <c r="BO8155" s="18" t="s">
        <v>3027</v>
      </c>
      <c r="BU8155" s="18" t="s">
        <v>13694</v>
      </c>
      <c r="BV8155" s="18" t="s">
        <v>952</v>
      </c>
      <c r="BW8155" s="18" t="s">
        <v>3027</v>
      </c>
    </row>
    <row r="8156" spans="51:75" x14ac:dyDescent="0.3">
      <c r="AY8156" s="94" t="e">
        <f>VLOOKUP(C8156,#REF!, 2,FALSE)</f>
        <v>#REF!</v>
      </c>
      <c r="BM8156" s="18" t="s">
        <v>13695</v>
      </c>
      <c r="BN8156" s="18" t="s">
        <v>809</v>
      </c>
      <c r="BO8156" s="18" t="s">
        <v>7649</v>
      </c>
      <c r="BU8156" s="18" t="s">
        <v>13695</v>
      </c>
      <c r="BV8156" s="18" t="s">
        <v>809</v>
      </c>
      <c r="BW8156" s="18" t="s">
        <v>7649</v>
      </c>
    </row>
    <row r="8157" spans="51:75" x14ac:dyDescent="0.3">
      <c r="AY8157" s="94" t="e">
        <f>VLOOKUP(C8157,#REF!, 2,FALSE)</f>
        <v>#REF!</v>
      </c>
      <c r="BM8157" s="18" t="s">
        <v>13696</v>
      </c>
      <c r="BN8157" s="18" t="s">
        <v>874</v>
      </c>
      <c r="BO8157" s="18" t="s">
        <v>1688</v>
      </c>
      <c r="BU8157" s="18" t="s">
        <v>13696</v>
      </c>
      <c r="BV8157" s="18" t="s">
        <v>874</v>
      </c>
      <c r="BW8157" s="18" t="s">
        <v>1688</v>
      </c>
    </row>
    <row r="8158" spans="51:75" x14ac:dyDescent="0.3">
      <c r="AY8158" s="94" t="e">
        <f>VLOOKUP(C8158,#REF!, 2,FALSE)</f>
        <v>#REF!</v>
      </c>
      <c r="BM8158" s="18" t="s">
        <v>13697</v>
      </c>
      <c r="BN8158" s="18" t="s">
        <v>1009</v>
      </c>
      <c r="BO8158" s="18" t="s">
        <v>8573</v>
      </c>
      <c r="BU8158" s="18" t="s">
        <v>13697</v>
      </c>
      <c r="BV8158" s="18" t="s">
        <v>1009</v>
      </c>
      <c r="BW8158" s="18" t="s">
        <v>8573</v>
      </c>
    </row>
    <row r="8159" spans="51:75" x14ac:dyDescent="0.3">
      <c r="AY8159" s="94" t="e">
        <f>VLOOKUP(C8159,#REF!, 2,FALSE)</f>
        <v>#REF!</v>
      </c>
      <c r="BM8159" s="18" t="s">
        <v>13698</v>
      </c>
      <c r="BN8159" s="18" t="s">
        <v>2998</v>
      </c>
      <c r="BO8159" s="18" t="s">
        <v>13699</v>
      </c>
      <c r="BU8159" s="18" t="s">
        <v>13698</v>
      </c>
      <c r="BV8159" s="18" t="s">
        <v>2998</v>
      </c>
      <c r="BW8159" s="18" t="s">
        <v>13699</v>
      </c>
    </row>
    <row r="8160" spans="51:75" x14ac:dyDescent="0.3">
      <c r="AY8160" s="94" t="e">
        <f>VLOOKUP(C8160,#REF!, 2,FALSE)</f>
        <v>#REF!</v>
      </c>
      <c r="BM8160" s="18" t="s">
        <v>13700</v>
      </c>
      <c r="BN8160" s="18" t="s">
        <v>2998</v>
      </c>
      <c r="BO8160" s="18" t="s">
        <v>4458</v>
      </c>
      <c r="BU8160" s="18" t="s">
        <v>13700</v>
      </c>
      <c r="BV8160" s="18" t="s">
        <v>2998</v>
      </c>
      <c r="BW8160" s="18" t="s">
        <v>4458</v>
      </c>
    </row>
    <row r="8161" spans="51:75" x14ac:dyDescent="0.3">
      <c r="AY8161" s="94" t="e">
        <f>VLOOKUP(C8161,#REF!, 2,FALSE)</f>
        <v>#REF!</v>
      </c>
      <c r="BM8161" s="18" t="s">
        <v>13701</v>
      </c>
      <c r="BN8161" s="18" t="s">
        <v>2998</v>
      </c>
      <c r="BO8161" s="18" t="s">
        <v>2998</v>
      </c>
      <c r="BU8161" s="18" t="s">
        <v>13701</v>
      </c>
      <c r="BV8161" s="18" t="s">
        <v>2998</v>
      </c>
      <c r="BW8161" s="18" t="s">
        <v>2998</v>
      </c>
    </row>
    <row r="8162" spans="51:75" x14ac:dyDescent="0.3">
      <c r="AY8162" s="94" t="e">
        <f>VLOOKUP(C8162,#REF!, 2,FALSE)</f>
        <v>#REF!</v>
      </c>
      <c r="BM8162" s="18" t="s">
        <v>13702</v>
      </c>
      <c r="BN8162" s="18" t="s">
        <v>1152</v>
      </c>
      <c r="BO8162" s="18" t="s">
        <v>2817</v>
      </c>
      <c r="BU8162" s="18" t="s">
        <v>13702</v>
      </c>
      <c r="BV8162" s="18" t="s">
        <v>1152</v>
      </c>
      <c r="BW8162" s="18" t="s">
        <v>2817</v>
      </c>
    </row>
    <row r="8163" spans="51:75" x14ac:dyDescent="0.3">
      <c r="AY8163" s="94" t="e">
        <f>VLOOKUP(C8163,#REF!, 2,FALSE)</f>
        <v>#REF!</v>
      </c>
      <c r="BM8163" s="18" t="s">
        <v>13703</v>
      </c>
      <c r="BN8163" s="18" t="s">
        <v>643</v>
      </c>
      <c r="BO8163" s="18" t="s">
        <v>1110</v>
      </c>
      <c r="BU8163" s="18" t="s">
        <v>13703</v>
      </c>
      <c r="BV8163" s="18" t="s">
        <v>643</v>
      </c>
      <c r="BW8163" s="18" t="s">
        <v>1110</v>
      </c>
    </row>
    <row r="8164" spans="51:75" x14ac:dyDescent="0.3">
      <c r="AY8164" s="94" t="e">
        <f>VLOOKUP(C8164,#REF!, 2,FALSE)</f>
        <v>#REF!</v>
      </c>
      <c r="BM8164" s="18" t="s">
        <v>13704</v>
      </c>
      <c r="BN8164" s="18" t="s">
        <v>622</v>
      </c>
      <c r="BO8164" s="18" t="s">
        <v>5954</v>
      </c>
      <c r="BU8164" s="18" t="s">
        <v>13704</v>
      </c>
      <c r="BV8164" s="18" t="s">
        <v>622</v>
      </c>
      <c r="BW8164" s="18" t="s">
        <v>5954</v>
      </c>
    </row>
    <row r="8165" spans="51:75" x14ac:dyDescent="0.3">
      <c r="AY8165" s="94" t="e">
        <f>VLOOKUP(C8165,#REF!, 2,FALSE)</f>
        <v>#REF!</v>
      </c>
      <c r="BM8165" s="18" t="s">
        <v>13705</v>
      </c>
      <c r="BN8165" s="18" t="s">
        <v>669</v>
      </c>
      <c r="BO8165" s="18" t="s">
        <v>5954</v>
      </c>
      <c r="BU8165" s="18" t="s">
        <v>13705</v>
      </c>
      <c r="BV8165" s="18" t="s">
        <v>669</v>
      </c>
      <c r="BW8165" s="18" t="s">
        <v>5954</v>
      </c>
    </row>
    <row r="8166" spans="51:75" x14ac:dyDescent="0.3">
      <c r="AY8166" s="94" t="e">
        <f>VLOOKUP(C8166,#REF!, 2,FALSE)</f>
        <v>#REF!</v>
      </c>
      <c r="BM8166" s="18" t="s">
        <v>13706</v>
      </c>
      <c r="BN8166" s="18" t="s">
        <v>2998</v>
      </c>
      <c r="BO8166" s="18" t="s">
        <v>12077</v>
      </c>
      <c r="BU8166" s="18" t="s">
        <v>13706</v>
      </c>
      <c r="BV8166" s="18" t="s">
        <v>2998</v>
      </c>
      <c r="BW8166" s="18" t="s">
        <v>12077</v>
      </c>
    </row>
    <row r="8167" spans="51:75" x14ac:dyDescent="0.3">
      <c r="AY8167" s="94" t="e">
        <f>VLOOKUP(C8167,#REF!, 2,FALSE)</f>
        <v>#REF!</v>
      </c>
      <c r="BM8167" s="18" t="s">
        <v>13707</v>
      </c>
      <c r="BN8167" s="18" t="s">
        <v>621</v>
      </c>
      <c r="BO8167" s="18" t="s">
        <v>5256</v>
      </c>
      <c r="BU8167" s="18" t="s">
        <v>13707</v>
      </c>
      <c r="BV8167" s="18" t="s">
        <v>621</v>
      </c>
      <c r="BW8167" s="18" t="s">
        <v>5256</v>
      </c>
    </row>
    <row r="8168" spans="51:75" x14ac:dyDescent="0.3">
      <c r="AY8168" s="94" t="e">
        <f>VLOOKUP(C8168,#REF!, 2,FALSE)</f>
        <v>#REF!</v>
      </c>
      <c r="BM8168" s="18" t="s">
        <v>13708</v>
      </c>
      <c r="BN8168" s="18" t="s">
        <v>853</v>
      </c>
      <c r="BO8168" s="18" t="s">
        <v>6724</v>
      </c>
      <c r="BU8168" s="18" t="s">
        <v>13708</v>
      </c>
      <c r="BV8168" s="18" t="s">
        <v>853</v>
      </c>
      <c r="BW8168" s="18" t="s">
        <v>6724</v>
      </c>
    </row>
    <row r="8169" spans="51:75" x14ac:dyDescent="0.3">
      <c r="AY8169" s="94" t="e">
        <f>VLOOKUP(C8169,#REF!, 2,FALSE)</f>
        <v>#REF!</v>
      </c>
      <c r="BM8169" s="18" t="s">
        <v>13709</v>
      </c>
      <c r="BN8169" s="18" t="s">
        <v>2998</v>
      </c>
      <c r="BO8169" s="18" t="s">
        <v>782</v>
      </c>
      <c r="BU8169" s="18" t="s">
        <v>13709</v>
      </c>
      <c r="BV8169" s="18" t="s">
        <v>2998</v>
      </c>
      <c r="BW8169" s="18" t="s">
        <v>782</v>
      </c>
    </row>
    <row r="8170" spans="51:75" x14ac:dyDescent="0.3">
      <c r="AY8170" s="94" t="e">
        <f>VLOOKUP(C8170,#REF!, 2,FALSE)</f>
        <v>#REF!</v>
      </c>
      <c r="BM8170" s="18" t="s">
        <v>13710</v>
      </c>
      <c r="BN8170" s="18" t="s">
        <v>2998</v>
      </c>
      <c r="BO8170" s="18" t="s">
        <v>7837</v>
      </c>
      <c r="BU8170" s="18" t="s">
        <v>13710</v>
      </c>
      <c r="BV8170" s="18" t="s">
        <v>2998</v>
      </c>
      <c r="BW8170" s="18" t="s">
        <v>7837</v>
      </c>
    </row>
    <row r="8171" spans="51:75" x14ac:dyDescent="0.3">
      <c r="AY8171" s="94" t="e">
        <f>VLOOKUP(C8171,#REF!, 2,FALSE)</f>
        <v>#REF!</v>
      </c>
      <c r="BM8171" s="18" t="s">
        <v>13711</v>
      </c>
      <c r="BN8171" s="18" t="s">
        <v>2998</v>
      </c>
      <c r="BO8171" s="18" t="s">
        <v>10629</v>
      </c>
      <c r="BU8171" s="18" t="s">
        <v>13711</v>
      </c>
      <c r="BV8171" s="18" t="s">
        <v>2998</v>
      </c>
      <c r="BW8171" s="18" t="s">
        <v>10629</v>
      </c>
    </row>
    <row r="8172" spans="51:75" x14ac:dyDescent="0.3">
      <c r="AY8172" s="94" t="e">
        <f>VLOOKUP(C8172,#REF!, 2,FALSE)</f>
        <v>#REF!</v>
      </c>
      <c r="BM8172" s="18" t="s">
        <v>13712</v>
      </c>
      <c r="BN8172" s="18" t="s">
        <v>17081</v>
      </c>
      <c r="BO8172" s="18" t="s">
        <v>13713</v>
      </c>
      <c r="BU8172" s="18" t="s">
        <v>13712</v>
      </c>
      <c r="BV8172" s="18" t="s">
        <v>17081</v>
      </c>
      <c r="BW8172" s="18" t="s">
        <v>13713</v>
      </c>
    </row>
    <row r="8173" spans="51:75" x14ac:dyDescent="0.3">
      <c r="AY8173" s="94" t="e">
        <f>VLOOKUP(C8173,#REF!, 2,FALSE)</f>
        <v>#REF!</v>
      </c>
      <c r="BM8173" s="18" t="s">
        <v>13714</v>
      </c>
      <c r="BN8173" s="18" t="s">
        <v>2998</v>
      </c>
      <c r="BO8173" s="18" t="s">
        <v>2998</v>
      </c>
      <c r="BU8173" s="18" t="s">
        <v>13714</v>
      </c>
      <c r="BV8173" s="18" t="s">
        <v>2998</v>
      </c>
      <c r="BW8173" s="18" t="s">
        <v>2998</v>
      </c>
    </row>
    <row r="8174" spans="51:75" x14ac:dyDescent="0.3">
      <c r="AY8174" s="94" t="e">
        <f>VLOOKUP(C8174,#REF!, 2,FALSE)</f>
        <v>#REF!</v>
      </c>
      <c r="BM8174" s="18" t="s">
        <v>13715</v>
      </c>
      <c r="BN8174" s="18" t="s">
        <v>617</v>
      </c>
      <c r="BO8174" s="18" t="s">
        <v>13716</v>
      </c>
      <c r="BU8174" s="18" t="s">
        <v>13715</v>
      </c>
      <c r="BV8174" s="18" t="s">
        <v>617</v>
      </c>
      <c r="BW8174" s="18" t="s">
        <v>13716</v>
      </c>
    </row>
    <row r="8175" spans="51:75" x14ac:dyDescent="0.3">
      <c r="AY8175" s="94" t="e">
        <f>VLOOKUP(C8175,#REF!, 2,FALSE)</f>
        <v>#REF!</v>
      </c>
      <c r="BM8175" s="18" t="s">
        <v>13717</v>
      </c>
      <c r="BN8175" s="18" t="s">
        <v>1355</v>
      </c>
      <c r="BO8175" s="18" t="s">
        <v>13718</v>
      </c>
      <c r="BU8175" s="18" t="s">
        <v>13717</v>
      </c>
      <c r="BV8175" s="18" t="s">
        <v>1355</v>
      </c>
      <c r="BW8175" s="18" t="s">
        <v>13718</v>
      </c>
    </row>
    <row r="8176" spans="51:75" x14ac:dyDescent="0.3">
      <c r="AY8176" s="94" t="e">
        <f>VLOOKUP(C8176,#REF!, 2,FALSE)</f>
        <v>#REF!</v>
      </c>
      <c r="BM8176" s="18" t="s">
        <v>2418</v>
      </c>
      <c r="BN8176" s="18" t="s">
        <v>2998</v>
      </c>
      <c r="BO8176" s="18" t="s">
        <v>13719</v>
      </c>
      <c r="BU8176" s="18" t="s">
        <v>2418</v>
      </c>
      <c r="BV8176" s="18" t="s">
        <v>2998</v>
      </c>
      <c r="BW8176" s="18" t="s">
        <v>13719</v>
      </c>
    </row>
    <row r="8177" spans="51:75" x14ac:dyDescent="0.3">
      <c r="AY8177" s="94" t="e">
        <f>VLOOKUP(C8177,#REF!, 2,FALSE)</f>
        <v>#REF!</v>
      </c>
      <c r="BM8177" s="18" t="s">
        <v>13720</v>
      </c>
      <c r="BN8177" s="18" t="s">
        <v>2998</v>
      </c>
      <c r="BO8177" s="18" t="s">
        <v>13721</v>
      </c>
      <c r="BU8177" s="18" t="s">
        <v>13720</v>
      </c>
      <c r="BV8177" s="18" t="s">
        <v>2998</v>
      </c>
      <c r="BW8177" s="18" t="s">
        <v>13721</v>
      </c>
    </row>
    <row r="8178" spans="51:75" x14ac:dyDescent="0.3">
      <c r="AY8178" s="94" t="e">
        <f>VLOOKUP(C8178,#REF!, 2,FALSE)</f>
        <v>#REF!</v>
      </c>
      <c r="BM8178" s="18" t="s">
        <v>13722</v>
      </c>
      <c r="BN8178" s="18" t="s">
        <v>17081</v>
      </c>
      <c r="BO8178" s="18" t="s">
        <v>1171</v>
      </c>
      <c r="BU8178" s="18" t="s">
        <v>13722</v>
      </c>
      <c r="BV8178" s="18" t="s">
        <v>17081</v>
      </c>
      <c r="BW8178" s="18" t="s">
        <v>1171</v>
      </c>
    </row>
    <row r="8179" spans="51:75" x14ac:dyDescent="0.3">
      <c r="AY8179" s="94" t="e">
        <f>VLOOKUP(C8179,#REF!, 2,FALSE)</f>
        <v>#REF!</v>
      </c>
      <c r="BM8179" s="18" t="s">
        <v>191</v>
      </c>
      <c r="BN8179" s="18" t="s">
        <v>1355</v>
      </c>
      <c r="BO8179" s="18" t="s">
        <v>3693</v>
      </c>
      <c r="BU8179" s="18" t="s">
        <v>191</v>
      </c>
      <c r="BV8179" s="18" t="s">
        <v>1355</v>
      </c>
      <c r="BW8179" s="18" t="s">
        <v>3693</v>
      </c>
    </row>
    <row r="8180" spans="51:75" x14ac:dyDescent="0.3">
      <c r="AY8180" s="94" t="e">
        <f>VLOOKUP(C8180,#REF!, 2,FALSE)</f>
        <v>#REF!</v>
      </c>
      <c r="BM8180" s="18" t="s">
        <v>13723</v>
      </c>
      <c r="BN8180" s="18" t="s">
        <v>853</v>
      </c>
      <c r="BO8180" s="18" t="s">
        <v>8788</v>
      </c>
      <c r="BU8180" s="18" t="s">
        <v>13723</v>
      </c>
      <c r="BV8180" s="18" t="s">
        <v>853</v>
      </c>
      <c r="BW8180" s="18" t="s">
        <v>8788</v>
      </c>
    </row>
    <row r="8181" spans="51:75" x14ac:dyDescent="0.3">
      <c r="AY8181" s="94" t="e">
        <f>VLOOKUP(C8181,#REF!, 2,FALSE)</f>
        <v>#REF!</v>
      </c>
      <c r="BM8181" s="18" t="s">
        <v>13724</v>
      </c>
      <c r="BN8181" s="18" t="s">
        <v>3290</v>
      </c>
      <c r="BO8181" s="18" t="s">
        <v>10116</v>
      </c>
      <c r="BU8181" s="18" t="s">
        <v>13724</v>
      </c>
      <c r="BV8181" s="18" t="s">
        <v>3290</v>
      </c>
      <c r="BW8181" s="18" t="s">
        <v>10116</v>
      </c>
    </row>
    <row r="8182" spans="51:75" x14ac:dyDescent="0.3">
      <c r="AY8182" s="94" t="e">
        <f>VLOOKUP(C8182,#REF!, 2,FALSE)</f>
        <v>#REF!</v>
      </c>
      <c r="BM8182" s="18" t="s">
        <v>13725</v>
      </c>
      <c r="BN8182" s="18" t="s">
        <v>2998</v>
      </c>
      <c r="BO8182" s="18" t="s">
        <v>2998</v>
      </c>
      <c r="BU8182" s="18" t="s">
        <v>13725</v>
      </c>
      <c r="BV8182" s="18" t="s">
        <v>2998</v>
      </c>
      <c r="BW8182" s="18" t="s">
        <v>2998</v>
      </c>
    </row>
    <row r="8183" spans="51:75" x14ac:dyDescent="0.3">
      <c r="AY8183" s="94" t="e">
        <f>VLOOKUP(C8183,#REF!, 2,FALSE)</f>
        <v>#REF!</v>
      </c>
      <c r="BM8183" s="18" t="s">
        <v>13726</v>
      </c>
      <c r="BN8183" s="18" t="s">
        <v>17081</v>
      </c>
      <c r="BO8183" s="18" t="s">
        <v>6331</v>
      </c>
      <c r="BU8183" s="18" t="s">
        <v>13726</v>
      </c>
      <c r="BV8183" s="18" t="s">
        <v>17081</v>
      </c>
      <c r="BW8183" s="18" t="s">
        <v>6331</v>
      </c>
    </row>
    <row r="8184" spans="51:75" x14ac:dyDescent="0.3">
      <c r="AY8184" s="94" t="e">
        <f>VLOOKUP(C8184,#REF!, 2,FALSE)</f>
        <v>#REF!</v>
      </c>
      <c r="BM8184" s="18" t="s">
        <v>13727</v>
      </c>
      <c r="BN8184" s="18" t="s">
        <v>2998</v>
      </c>
      <c r="BO8184" s="18" t="s">
        <v>2802</v>
      </c>
      <c r="BU8184" s="18" t="s">
        <v>13727</v>
      </c>
      <c r="BV8184" s="18" t="s">
        <v>2998</v>
      </c>
      <c r="BW8184" s="18" t="s">
        <v>2802</v>
      </c>
    </row>
    <row r="8185" spans="51:75" x14ac:dyDescent="0.3">
      <c r="AY8185" s="94" t="e">
        <f>VLOOKUP(C8185,#REF!, 2,FALSE)</f>
        <v>#REF!</v>
      </c>
      <c r="BM8185" s="18" t="s">
        <v>13728</v>
      </c>
      <c r="BN8185" s="18" t="s">
        <v>668</v>
      </c>
      <c r="BO8185" s="18" t="s">
        <v>9155</v>
      </c>
      <c r="BU8185" s="18" t="s">
        <v>13728</v>
      </c>
      <c r="BV8185" s="18" t="s">
        <v>668</v>
      </c>
      <c r="BW8185" s="18" t="s">
        <v>9155</v>
      </c>
    </row>
    <row r="8186" spans="51:75" x14ac:dyDescent="0.3">
      <c r="AY8186" s="94" t="e">
        <f>VLOOKUP(C8186,#REF!, 2,FALSE)</f>
        <v>#REF!</v>
      </c>
      <c r="BM8186" s="18" t="s">
        <v>2419</v>
      </c>
      <c r="BN8186" s="18" t="s">
        <v>2998</v>
      </c>
      <c r="BO8186" s="18" t="s">
        <v>7761</v>
      </c>
      <c r="BU8186" s="18" t="s">
        <v>2419</v>
      </c>
      <c r="BV8186" s="18" t="s">
        <v>2998</v>
      </c>
      <c r="BW8186" s="18" t="s">
        <v>7761</v>
      </c>
    </row>
    <row r="8187" spans="51:75" x14ac:dyDescent="0.3">
      <c r="AY8187" s="94" t="e">
        <f>VLOOKUP(C8187,#REF!, 2,FALSE)</f>
        <v>#REF!</v>
      </c>
      <c r="BM8187" s="18" t="s">
        <v>13729</v>
      </c>
      <c r="BN8187" s="18" t="s">
        <v>618</v>
      </c>
      <c r="BO8187" s="18" t="s">
        <v>13730</v>
      </c>
      <c r="BU8187" s="18" t="s">
        <v>13729</v>
      </c>
      <c r="BV8187" s="18" t="s">
        <v>618</v>
      </c>
      <c r="BW8187" s="18" t="s">
        <v>13730</v>
      </c>
    </row>
    <row r="8188" spans="51:75" x14ac:dyDescent="0.3">
      <c r="AY8188" s="94" t="e">
        <f>VLOOKUP(C8188,#REF!, 2,FALSE)</f>
        <v>#REF!</v>
      </c>
      <c r="BM8188" s="18" t="s">
        <v>13732</v>
      </c>
      <c r="BN8188" s="18" t="s">
        <v>636</v>
      </c>
      <c r="BO8188" s="18" t="s">
        <v>13733</v>
      </c>
      <c r="BU8188" s="18" t="s">
        <v>13732</v>
      </c>
      <c r="BV8188" s="18" t="s">
        <v>636</v>
      </c>
      <c r="BW8188" s="18" t="s">
        <v>13733</v>
      </c>
    </row>
    <row r="8189" spans="51:75" x14ac:dyDescent="0.3">
      <c r="AY8189" s="94" t="e">
        <f>VLOOKUP(C8189,#REF!, 2,FALSE)</f>
        <v>#REF!</v>
      </c>
      <c r="BM8189" s="18" t="s">
        <v>13734</v>
      </c>
      <c r="BN8189" s="18" t="s">
        <v>1355</v>
      </c>
      <c r="BO8189" s="18" t="s">
        <v>674</v>
      </c>
      <c r="BU8189" s="18" t="s">
        <v>13734</v>
      </c>
      <c r="BV8189" s="18" t="s">
        <v>1355</v>
      </c>
      <c r="BW8189" s="18" t="s">
        <v>674</v>
      </c>
    </row>
    <row r="8190" spans="51:75" x14ac:dyDescent="0.3">
      <c r="AY8190" s="94" t="e">
        <f>VLOOKUP(C8190,#REF!, 2,FALSE)</f>
        <v>#REF!</v>
      </c>
      <c r="BM8190" s="18" t="s">
        <v>13735</v>
      </c>
      <c r="BN8190" s="18" t="s">
        <v>668</v>
      </c>
      <c r="BO8190" s="18" t="s">
        <v>968</v>
      </c>
      <c r="BU8190" s="18" t="s">
        <v>13735</v>
      </c>
      <c r="BV8190" s="18" t="s">
        <v>668</v>
      </c>
      <c r="BW8190" s="18" t="s">
        <v>968</v>
      </c>
    </row>
    <row r="8191" spans="51:75" x14ac:dyDescent="0.3">
      <c r="AY8191" s="94" t="e">
        <f>VLOOKUP(C8191,#REF!, 2,FALSE)</f>
        <v>#REF!</v>
      </c>
      <c r="BM8191" s="18" t="s">
        <v>2420</v>
      </c>
      <c r="BN8191" s="18" t="s">
        <v>2998</v>
      </c>
      <c r="BO8191" s="18" t="s">
        <v>710</v>
      </c>
      <c r="BU8191" s="18" t="s">
        <v>2420</v>
      </c>
      <c r="BV8191" s="18" t="s">
        <v>2998</v>
      </c>
      <c r="BW8191" s="18" t="s">
        <v>710</v>
      </c>
    </row>
    <row r="8192" spans="51:75" x14ac:dyDescent="0.3">
      <c r="AY8192" s="94" t="e">
        <f>VLOOKUP(C8192,#REF!, 2,FALSE)</f>
        <v>#REF!</v>
      </c>
      <c r="BM8192" s="18" t="s">
        <v>13736</v>
      </c>
      <c r="BN8192" s="18" t="s">
        <v>2998</v>
      </c>
      <c r="BO8192" s="18" t="s">
        <v>1871</v>
      </c>
      <c r="BU8192" s="18" t="s">
        <v>13736</v>
      </c>
      <c r="BV8192" s="18" t="s">
        <v>2998</v>
      </c>
      <c r="BW8192" s="18" t="s">
        <v>1871</v>
      </c>
    </row>
    <row r="8193" spans="51:75" x14ac:dyDescent="0.3">
      <c r="AY8193" s="94" t="e">
        <f>VLOOKUP(C8193,#REF!, 2,FALSE)</f>
        <v>#REF!</v>
      </c>
      <c r="BM8193" s="18" t="s">
        <v>13737</v>
      </c>
      <c r="BN8193" s="18" t="s">
        <v>642</v>
      </c>
      <c r="BO8193" s="18" t="s">
        <v>5878</v>
      </c>
      <c r="BU8193" s="18" t="s">
        <v>13737</v>
      </c>
      <c r="BV8193" s="18" t="s">
        <v>642</v>
      </c>
      <c r="BW8193" s="18" t="s">
        <v>5878</v>
      </c>
    </row>
    <row r="8194" spans="51:75" x14ac:dyDescent="0.3">
      <c r="AY8194" s="94" t="e">
        <f>VLOOKUP(C8194,#REF!, 2,FALSE)</f>
        <v>#REF!</v>
      </c>
      <c r="BM8194" s="18" t="s">
        <v>13739</v>
      </c>
      <c r="BN8194" s="18" t="s">
        <v>2998</v>
      </c>
      <c r="BO8194" s="18" t="s">
        <v>3523</v>
      </c>
      <c r="BU8194" s="18" t="s">
        <v>13739</v>
      </c>
      <c r="BV8194" s="18" t="s">
        <v>2998</v>
      </c>
      <c r="BW8194" s="18" t="s">
        <v>3523</v>
      </c>
    </row>
    <row r="8195" spans="51:75" x14ac:dyDescent="0.3">
      <c r="AY8195" s="94" t="e">
        <f>VLOOKUP(C8195,#REF!, 2,FALSE)</f>
        <v>#REF!</v>
      </c>
      <c r="BM8195" s="18" t="s">
        <v>13740</v>
      </c>
      <c r="BN8195" s="18" t="s">
        <v>1355</v>
      </c>
      <c r="BO8195" s="18" t="s">
        <v>4650</v>
      </c>
      <c r="BU8195" s="18" t="s">
        <v>13740</v>
      </c>
      <c r="BV8195" s="18" t="s">
        <v>1355</v>
      </c>
      <c r="BW8195" s="18" t="s">
        <v>4650</v>
      </c>
    </row>
    <row r="8196" spans="51:75" x14ac:dyDescent="0.3">
      <c r="AY8196" s="94" t="e">
        <f>VLOOKUP(C8196,#REF!, 2,FALSE)</f>
        <v>#REF!</v>
      </c>
      <c r="BM8196" s="18" t="s">
        <v>13741</v>
      </c>
      <c r="BN8196" s="18" t="s">
        <v>809</v>
      </c>
      <c r="BO8196" s="18" t="s">
        <v>3982</v>
      </c>
      <c r="BU8196" s="18" t="s">
        <v>13741</v>
      </c>
      <c r="BV8196" s="18" t="s">
        <v>809</v>
      </c>
      <c r="BW8196" s="18" t="s">
        <v>3982</v>
      </c>
    </row>
    <row r="8197" spans="51:75" x14ac:dyDescent="0.3">
      <c r="AY8197" s="94" t="e">
        <f>VLOOKUP(C8197,#REF!, 2,FALSE)</f>
        <v>#REF!</v>
      </c>
      <c r="BM8197" s="18" t="s">
        <v>13742</v>
      </c>
      <c r="BN8197" s="18" t="s">
        <v>618</v>
      </c>
      <c r="BO8197" s="18" t="s">
        <v>13151</v>
      </c>
      <c r="BU8197" s="18" t="s">
        <v>13742</v>
      </c>
      <c r="BV8197" s="18" t="s">
        <v>618</v>
      </c>
      <c r="BW8197" s="18" t="s">
        <v>13151</v>
      </c>
    </row>
    <row r="8198" spans="51:75" x14ac:dyDescent="0.3">
      <c r="AY8198" s="94" t="e">
        <f>VLOOKUP(C8198,#REF!, 2,FALSE)</f>
        <v>#REF!</v>
      </c>
      <c r="BM8198" s="18" t="s">
        <v>13743</v>
      </c>
      <c r="BN8198" s="18" t="s">
        <v>2993</v>
      </c>
      <c r="BO8198" s="18" t="s">
        <v>2998</v>
      </c>
      <c r="BU8198" s="18" t="s">
        <v>13743</v>
      </c>
      <c r="BV8198" s="18" t="s">
        <v>2993</v>
      </c>
      <c r="BW8198" s="18" t="s">
        <v>2998</v>
      </c>
    </row>
    <row r="8199" spans="51:75" x14ac:dyDescent="0.3">
      <c r="AY8199" s="94" t="e">
        <f>VLOOKUP(C8199,#REF!, 2,FALSE)</f>
        <v>#REF!</v>
      </c>
      <c r="BM8199" s="18" t="s">
        <v>13744</v>
      </c>
      <c r="BN8199" s="18" t="s">
        <v>645</v>
      </c>
      <c r="BO8199" s="18" t="s">
        <v>2395</v>
      </c>
      <c r="BU8199" s="18" t="s">
        <v>13744</v>
      </c>
      <c r="BV8199" s="18" t="s">
        <v>645</v>
      </c>
      <c r="BW8199" s="18" t="s">
        <v>2395</v>
      </c>
    </row>
    <row r="8200" spans="51:75" x14ac:dyDescent="0.3">
      <c r="AY8200" s="94" t="e">
        <f>VLOOKUP(C8200,#REF!, 2,FALSE)</f>
        <v>#REF!</v>
      </c>
      <c r="BM8200" s="18" t="s">
        <v>2421</v>
      </c>
      <c r="BN8200" s="18" t="s">
        <v>618</v>
      </c>
      <c r="BO8200" s="18" t="s">
        <v>3202</v>
      </c>
      <c r="BU8200" s="18" t="s">
        <v>2421</v>
      </c>
      <c r="BV8200" s="18" t="s">
        <v>618</v>
      </c>
      <c r="BW8200" s="18" t="s">
        <v>3202</v>
      </c>
    </row>
    <row r="8201" spans="51:75" x14ac:dyDescent="0.3">
      <c r="AY8201" s="94" t="e">
        <f>VLOOKUP(C8201,#REF!, 2,FALSE)</f>
        <v>#REF!</v>
      </c>
      <c r="BM8201" s="18" t="s">
        <v>2422</v>
      </c>
      <c r="BN8201" s="18" t="s">
        <v>618</v>
      </c>
      <c r="BO8201" s="18" t="s">
        <v>2209</v>
      </c>
      <c r="BU8201" s="18" t="s">
        <v>2422</v>
      </c>
      <c r="BV8201" s="18" t="s">
        <v>618</v>
      </c>
      <c r="BW8201" s="18" t="s">
        <v>2209</v>
      </c>
    </row>
    <row r="8202" spans="51:75" x14ac:dyDescent="0.3">
      <c r="AY8202" s="94" t="e">
        <f>VLOOKUP(C8202,#REF!, 2,FALSE)</f>
        <v>#REF!</v>
      </c>
      <c r="BM8202" s="18" t="s">
        <v>13745</v>
      </c>
      <c r="BN8202" s="18" t="s">
        <v>645</v>
      </c>
      <c r="BO8202" s="18" t="s">
        <v>1818</v>
      </c>
      <c r="BU8202" s="18" t="s">
        <v>13745</v>
      </c>
      <c r="BV8202" s="18" t="s">
        <v>645</v>
      </c>
      <c r="BW8202" s="18" t="s">
        <v>1818</v>
      </c>
    </row>
    <row r="8203" spans="51:75" x14ac:dyDescent="0.3">
      <c r="AY8203" s="94" t="e">
        <f>VLOOKUP(C8203,#REF!, 2,FALSE)</f>
        <v>#REF!</v>
      </c>
      <c r="BM8203" s="18" t="s">
        <v>13746</v>
      </c>
      <c r="BN8203" s="18" t="s">
        <v>645</v>
      </c>
      <c r="BO8203" s="18" t="s">
        <v>4854</v>
      </c>
      <c r="BU8203" s="18" t="s">
        <v>13746</v>
      </c>
      <c r="BV8203" s="18" t="s">
        <v>645</v>
      </c>
      <c r="BW8203" s="18" t="s">
        <v>4854</v>
      </c>
    </row>
    <row r="8204" spans="51:75" x14ac:dyDescent="0.3">
      <c r="AY8204" s="94" t="e">
        <f>VLOOKUP(C8204,#REF!, 2,FALSE)</f>
        <v>#REF!</v>
      </c>
      <c r="BM8204" s="18" t="s">
        <v>13747</v>
      </c>
      <c r="BN8204" s="18" t="s">
        <v>3064</v>
      </c>
      <c r="BO8204" s="18" t="s">
        <v>13748</v>
      </c>
      <c r="BU8204" s="18" t="s">
        <v>13747</v>
      </c>
      <c r="BV8204" s="18" t="s">
        <v>3064</v>
      </c>
      <c r="BW8204" s="18" t="s">
        <v>13748</v>
      </c>
    </row>
    <row r="8205" spans="51:75" x14ac:dyDescent="0.3">
      <c r="AY8205" s="94" t="e">
        <f>VLOOKUP(C8205,#REF!, 2,FALSE)</f>
        <v>#REF!</v>
      </c>
      <c r="BM8205" s="18" t="s">
        <v>13749</v>
      </c>
      <c r="BN8205" s="18" t="s">
        <v>799</v>
      </c>
      <c r="BO8205" s="18" t="s">
        <v>1699</v>
      </c>
      <c r="BU8205" s="18" t="s">
        <v>13749</v>
      </c>
      <c r="BV8205" s="18" t="s">
        <v>799</v>
      </c>
      <c r="BW8205" s="18" t="s">
        <v>1699</v>
      </c>
    </row>
    <row r="8206" spans="51:75" x14ac:dyDescent="0.3">
      <c r="AY8206" s="94" t="e">
        <f>VLOOKUP(C8206,#REF!, 2,FALSE)</f>
        <v>#REF!</v>
      </c>
      <c r="BM8206" s="18" t="s">
        <v>13750</v>
      </c>
      <c r="BN8206" s="18" t="s">
        <v>672</v>
      </c>
      <c r="BO8206" s="18" t="s">
        <v>13751</v>
      </c>
      <c r="BU8206" s="18" t="s">
        <v>13750</v>
      </c>
      <c r="BV8206" s="18" t="s">
        <v>672</v>
      </c>
      <c r="BW8206" s="18" t="s">
        <v>13751</v>
      </c>
    </row>
    <row r="8207" spans="51:75" x14ac:dyDescent="0.3">
      <c r="AY8207" s="94" t="e">
        <f>VLOOKUP(C8207,#REF!, 2,FALSE)</f>
        <v>#REF!</v>
      </c>
      <c r="BM8207" s="18" t="s">
        <v>13752</v>
      </c>
      <c r="BN8207" s="18" t="s">
        <v>2998</v>
      </c>
      <c r="BO8207" s="18" t="s">
        <v>12163</v>
      </c>
      <c r="BU8207" s="18" t="s">
        <v>13752</v>
      </c>
      <c r="BV8207" s="18" t="s">
        <v>2998</v>
      </c>
      <c r="BW8207" s="18" t="s">
        <v>12163</v>
      </c>
    </row>
    <row r="8208" spans="51:75" x14ac:dyDescent="0.3">
      <c r="AY8208" s="94" t="e">
        <f>VLOOKUP(C8208,#REF!, 2,FALSE)</f>
        <v>#REF!</v>
      </c>
      <c r="BM8208" s="18" t="s">
        <v>13753</v>
      </c>
      <c r="BN8208" s="18" t="s">
        <v>672</v>
      </c>
      <c r="BO8208" s="18" t="s">
        <v>934</v>
      </c>
      <c r="BU8208" s="18" t="s">
        <v>13753</v>
      </c>
      <c r="BV8208" s="18" t="s">
        <v>672</v>
      </c>
      <c r="BW8208" s="18" t="s">
        <v>934</v>
      </c>
    </row>
    <row r="8209" spans="51:75" x14ac:dyDescent="0.3">
      <c r="AY8209" s="94" t="e">
        <f>VLOOKUP(C8209,#REF!, 2,FALSE)</f>
        <v>#REF!</v>
      </c>
      <c r="BM8209" s="18" t="s">
        <v>13754</v>
      </c>
      <c r="BN8209" s="18" t="s">
        <v>2998</v>
      </c>
      <c r="BO8209" s="18" t="s">
        <v>6190</v>
      </c>
      <c r="BU8209" s="18" t="s">
        <v>13754</v>
      </c>
      <c r="BV8209" s="18" t="s">
        <v>2998</v>
      </c>
      <c r="BW8209" s="18" t="s">
        <v>6190</v>
      </c>
    </row>
    <row r="8210" spans="51:75" x14ac:dyDescent="0.3">
      <c r="AY8210" s="94" t="e">
        <f>VLOOKUP(C8210,#REF!, 2,FALSE)</f>
        <v>#REF!</v>
      </c>
      <c r="BM8210" s="18" t="s">
        <v>13755</v>
      </c>
      <c r="BN8210" s="18" t="s">
        <v>2998</v>
      </c>
      <c r="BO8210" s="18" t="s">
        <v>2385</v>
      </c>
      <c r="BU8210" s="18" t="s">
        <v>13755</v>
      </c>
      <c r="BV8210" s="18" t="s">
        <v>2998</v>
      </c>
      <c r="BW8210" s="18" t="s">
        <v>2385</v>
      </c>
    </row>
    <row r="8211" spans="51:75" x14ac:dyDescent="0.3">
      <c r="AY8211" s="94" t="e">
        <f>VLOOKUP(C8211,#REF!, 2,FALSE)</f>
        <v>#REF!</v>
      </c>
      <c r="BM8211" s="18" t="s">
        <v>13756</v>
      </c>
      <c r="BN8211" s="18" t="s">
        <v>795</v>
      </c>
      <c r="BO8211" s="18" t="s">
        <v>5826</v>
      </c>
      <c r="BU8211" s="18" t="s">
        <v>13756</v>
      </c>
      <c r="BV8211" s="18" t="s">
        <v>795</v>
      </c>
      <c r="BW8211" s="18" t="s">
        <v>5826</v>
      </c>
    </row>
    <row r="8212" spans="51:75" x14ac:dyDescent="0.3">
      <c r="AY8212" s="94" t="e">
        <f>VLOOKUP(C8212,#REF!, 2,FALSE)</f>
        <v>#REF!</v>
      </c>
      <c r="BM8212" s="18" t="s">
        <v>13757</v>
      </c>
      <c r="BN8212" s="18" t="s">
        <v>673</v>
      </c>
      <c r="BO8212" s="18" t="s">
        <v>2310</v>
      </c>
      <c r="BU8212" s="18" t="s">
        <v>13757</v>
      </c>
      <c r="BV8212" s="18" t="s">
        <v>673</v>
      </c>
      <c r="BW8212" s="18" t="s">
        <v>2310</v>
      </c>
    </row>
    <row r="8213" spans="51:75" x14ac:dyDescent="0.3">
      <c r="AY8213" s="94" t="e">
        <f>VLOOKUP(C8213,#REF!, 2,FALSE)</f>
        <v>#REF!</v>
      </c>
      <c r="BM8213" s="18" t="s">
        <v>13758</v>
      </c>
      <c r="BN8213" s="18" t="s">
        <v>809</v>
      </c>
      <c r="BO8213" s="18" t="s">
        <v>2888</v>
      </c>
      <c r="BU8213" s="18" t="s">
        <v>13758</v>
      </c>
      <c r="BV8213" s="18" t="s">
        <v>809</v>
      </c>
      <c r="BW8213" s="18" t="s">
        <v>2888</v>
      </c>
    </row>
    <row r="8214" spans="51:75" x14ac:dyDescent="0.3">
      <c r="AY8214" s="94" t="e">
        <f>VLOOKUP(C8214,#REF!, 2,FALSE)</f>
        <v>#REF!</v>
      </c>
      <c r="BM8214" s="18" t="s">
        <v>13759</v>
      </c>
      <c r="BN8214" s="18" t="s">
        <v>809</v>
      </c>
      <c r="BO8214" s="18" t="s">
        <v>8331</v>
      </c>
      <c r="BU8214" s="18" t="s">
        <v>13759</v>
      </c>
      <c r="BV8214" s="18" t="s">
        <v>809</v>
      </c>
      <c r="BW8214" s="18" t="s">
        <v>8331</v>
      </c>
    </row>
    <row r="8215" spans="51:75" x14ac:dyDescent="0.3">
      <c r="AY8215" s="94" t="e">
        <f>VLOOKUP(C8215,#REF!, 2,FALSE)</f>
        <v>#REF!</v>
      </c>
      <c r="BM8215" s="18" t="s">
        <v>2423</v>
      </c>
      <c r="BN8215" s="18" t="s">
        <v>2998</v>
      </c>
      <c r="BO8215" s="18" t="s">
        <v>13760</v>
      </c>
      <c r="BU8215" s="18" t="s">
        <v>2423</v>
      </c>
      <c r="BV8215" s="18" t="s">
        <v>2998</v>
      </c>
      <c r="BW8215" s="18" t="s">
        <v>13760</v>
      </c>
    </row>
    <row r="8216" spans="51:75" x14ac:dyDescent="0.3">
      <c r="AY8216" s="94" t="e">
        <f>VLOOKUP(C8216,#REF!, 2,FALSE)</f>
        <v>#REF!</v>
      </c>
      <c r="BM8216" s="18" t="s">
        <v>2424</v>
      </c>
      <c r="BN8216" s="18" t="s">
        <v>2998</v>
      </c>
      <c r="BO8216" s="18" t="s">
        <v>2998</v>
      </c>
      <c r="BU8216" s="18" t="s">
        <v>2424</v>
      </c>
      <c r="BV8216" s="18" t="s">
        <v>2998</v>
      </c>
      <c r="BW8216" s="18" t="s">
        <v>2998</v>
      </c>
    </row>
    <row r="8217" spans="51:75" x14ac:dyDescent="0.3">
      <c r="AY8217" s="94" t="e">
        <f>VLOOKUP(C8217,#REF!, 2,FALSE)</f>
        <v>#REF!</v>
      </c>
      <c r="BM8217" s="18" t="s">
        <v>13761</v>
      </c>
      <c r="BN8217" s="18" t="s">
        <v>1514</v>
      </c>
      <c r="BO8217" s="18" t="s">
        <v>13762</v>
      </c>
      <c r="BU8217" s="18" t="s">
        <v>13761</v>
      </c>
      <c r="BV8217" s="18" t="s">
        <v>1514</v>
      </c>
      <c r="BW8217" s="18" t="s">
        <v>13762</v>
      </c>
    </row>
    <row r="8218" spans="51:75" x14ac:dyDescent="0.3">
      <c r="AY8218" s="94" t="e">
        <f>VLOOKUP(C8218,#REF!, 2,FALSE)</f>
        <v>#REF!</v>
      </c>
      <c r="BM8218" s="18" t="s">
        <v>13763</v>
      </c>
      <c r="BN8218" s="18" t="s">
        <v>3021</v>
      </c>
      <c r="BO8218" s="18" t="s">
        <v>5330</v>
      </c>
      <c r="BU8218" s="18" t="s">
        <v>13763</v>
      </c>
      <c r="BV8218" s="18" t="s">
        <v>3021</v>
      </c>
      <c r="BW8218" s="18" t="s">
        <v>5330</v>
      </c>
    </row>
    <row r="8219" spans="51:75" x14ac:dyDescent="0.3">
      <c r="AY8219" s="94" t="e">
        <f>VLOOKUP(C8219,#REF!, 2,FALSE)</f>
        <v>#REF!</v>
      </c>
      <c r="BM8219" s="18" t="s">
        <v>13764</v>
      </c>
      <c r="BN8219" s="18" t="s">
        <v>1282</v>
      </c>
      <c r="BO8219" s="18" t="s">
        <v>9627</v>
      </c>
      <c r="BU8219" s="18" t="s">
        <v>13764</v>
      </c>
      <c r="BV8219" s="18" t="s">
        <v>1282</v>
      </c>
      <c r="BW8219" s="18" t="s">
        <v>9627</v>
      </c>
    </row>
    <row r="8220" spans="51:75" x14ac:dyDescent="0.3">
      <c r="AY8220" s="94" t="e">
        <f>VLOOKUP(C8220,#REF!, 2,FALSE)</f>
        <v>#REF!</v>
      </c>
      <c r="BM8220" s="18" t="s">
        <v>13765</v>
      </c>
      <c r="BN8220" s="18" t="s">
        <v>809</v>
      </c>
      <c r="BO8220" s="18" t="s">
        <v>13766</v>
      </c>
      <c r="BU8220" s="18" t="s">
        <v>13765</v>
      </c>
      <c r="BV8220" s="18" t="s">
        <v>809</v>
      </c>
      <c r="BW8220" s="18" t="s">
        <v>13766</v>
      </c>
    </row>
    <row r="8221" spans="51:75" x14ac:dyDescent="0.3">
      <c r="AY8221" s="94" t="e">
        <f>VLOOKUP(C8221,#REF!, 2,FALSE)</f>
        <v>#REF!</v>
      </c>
      <c r="BM8221" s="18" t="s">
        <v>13768</v>
      </c>
      <c r="BN8221" s="18" t="s">
        <v>2998</v>
      </c>
      <c r="BO8221" s="18" t="s">
        <v>2998</v>
      </c>
      <c r="BU8221" s="18" t="s">
        <v>13768</v>
      </c>
      <c r="BV8221" s="18" t="s">
        <v>2998</v>
      </c>
      <c r="BW8221" s="18" t="s">
        <v>2998</v>
      </c>
    </row>
    <row r="8222" spans="51:75" x14ac:dyDescent="0.3">
      <c r="AY8222" s="94" t="e">
        <f>VLOOKUP(C8222,#REF!, 2,FALSE)</f>
        <v>#REF!</v>
      </c>
      <c r="BM8222" s="18" t="s">
        <v>13769</v>
      </c>
      <c r="BN8222" s="18" t="s">
        <v>2998</v>
      </c>
      <c r="BO8222" s="18" t="s">
        <v>13770</v>
      </c>
      <c r="BU8222" s="18" t="s">
        <v>13769</v>
      </c>
      <c r="BV8222" s="18" t="s">
        <v>2998</v>
      </c>
      <c r="BW8222" s="18" t="s">
        <v>13770</v>
      </c>
    </row>
    <row r="8223" spans="51:75" x14ac:dyDescent="0.3">
      <c r="AY8223" s="94" t="e">
        <f>VLOOKUP(C8223,#REF!, 2,FALSE)</f>
        <v>#REF!</v>
      </c>
      <c r="BM8223" s="18" t="s">
        <v>13771</v>
      </c>
      <c r="BN8223" s="18" t="s">
        <v>1744</v>
      </c>
      <c r="BO8223" s="18" t="s">
        <v>13772</v>
      </c>
      <c r="BU8223" s="18" t="s">
        <v>13771</v>
      </c>
      <c r="BV8223" s="18" t="s">
        <v>1744</v>
      </c>
      <c r="BW8223" s="18" t="s">
        <v>13772</v>
      </c>
    </row>
    <row r="8224" spans="51:75" x14ac:dyDescent="0.3">
      <c r="AY8224" s="94" t="e">
        <f>VLOOKUP(C8224,#REF!, 2,FALSE)</f>
        <v>#REF!</v>
      </c>
      <c r="BM8224" s="18" t="s">
        <v>13773</v>
      </c>
      <c r="BN8224" s="18" t="s">
        <v>1355</v>
      </c>
      <c r="BO8224" s="18" t="s">
        <v>13774</v>
      </c>
      <c r="BU8224" s="18" t="s">
        <v>13773</v>
      </c>
      <c r="BV8224" s="18" t="s">
        <v>1355</v>
      </c>
      <c r="BW8224" s="18" t="s">
        <v>13774</v>
      </c>
    </row>
    <row r="8225" spans="51:75" x14ac:dyDescent="0.3">
      <c r="AY8225" s="94" t="e">
        <f>VLOOKUP(C8225,#REF!, 2,FALSE)</f>
        <v>#REF!</v>
      </c>
      <c r="BM8225" s="18" t="s">
        <v>13775</v>
      </c>
      <c r="BN8225" s="18" t="s">
        <v>1355</v>
      </c>
      <c r="BO8225" s="18" t="s">
        <v>2255</v>
      </c>
      <c r="BU8225" s="18" t="s">
        <v>13775</v>
      </c>
      <c r="BV8225" s="18" t="s">
        <v>1355</v>
      </c>
      <c r="BW8225" s="18" t="s">
        <v>2255</v>
      </c>
    </row>
    <row r="8226" spans="51:75" x14ac:dyDescent="0.3">
      <c r="AY8226" s="94" t="e">
        <f>VLOOKUP(C8226,#REF!, 2,FALSE)</f>
        <v>#REF!</v>
      </c>
      <c r="BM8226" s="18" t="s">
        <v>13776</v>
      </c>
      <c r="BN8226" s="18" t="s">
        <v>809</v>
      </c>
      <c r="BO8226" s="18" t="s">
        <v>13777</v>
      </c>
      <c r="BU8226" s="18" t="s">
        <v>13776</v>
      </c>
      <c r="BV8226" s="18" t="s">
        <v>809</v>
      </c>
      <c r="BW8226" s="18" t="s">
        <v>13777</v>
      </c>
    </row>
    <row r="8227" spans="51:75" x14ac:dyDescent="0.3">
      <c r="AY8227" s="94" t="e">
        <f>VLOOKUP(C8227,#REF!, 2,FALSE)</f>
        <v>#REF!</v>
      </c>
      <c r="BM8227" s="18" t="s">
        <v>13778</v>
      </c>
      <c r="BN8227" s="18" t="s">
        <v>940</v>
      </c>
      <c r="BO8227" s="18" t="s">
        <v>2998</v>
      </c>
      <c r="BU8227" s="18" t="s">
        <v>13778</v>
      </c>
      <c r="BV8227" s="18" t="s">
        <v>940</v>
      </c>
      <c r="BW8227" s="18" t="s">
        <v>2998</v>
      </c>
    </row>
    <row r="8228" spans="51:75" x14ac:dyDescent="0.3">
      <c r="AY8228" s="94" t="e">
        <f>VLOOKUP(C8228,#REF!, 2,FALSE)</f>
        <v>#REF!</v>
      </c>
      <c r="BM8228" s="18" t="s">
        <v>13779</v>
      </c>
      <c r="BN8228" s="18" t="s">
        <v>642</v>
      </c>
      <c r="BO8228" s="18" t="s">
        <v>13780</v>
      </c>
      <c r="BU8228" s="18" t="s">
        <v>13779</v>
      </c>
      <c r="BV8228" s="18" t="s">
        <v>642</v>
      </c>
      <c r="BW8228" s="18" t="s">
        <v>13780</v>
      </c>
    </row>
    <row r="8229" spans="51:75" x14ac:dyDescent="0.3">
      <c r="AY8229" s="94" t="e">
        <f>VLOOKUP(C8229,#REF!, 2,FALSE)</f>
        <v>#REF!</v>
      </c>
      <c r="BM8229" s="18" t="s">
        <v>13781</v>
      </c>
      <c r="BN8229" s="18" t="s">
        <v>2998</v>
      </c>
      <c r="BO8229" s="18" t="s">
        <v>2380</v>
      </c>
      <c r="BU8229" s="18" t="s">
        <v>13781</v>
      </c>
      <c r="BV8229" s="18" t="s">
        <v>2998</v>
      </c>
      <c r="BW8229" s="18" t="s">
        <v>2380</v>
      </c>
    </row>
    <row r="8230" spans="51:75" x14ac:dyDescent="0.3">
      <c r="AY8230" s="94" t="e">
        <f>VLOOKUP(C8230,#REF!, 2,FALSE)</f>
        <v>#REF!</v>
      </c>
      <c r="BM8230" s="18" t="s">
        <v>192</v>
      </c>
      <c r="BN8230" s="18" t="s">
        <v>624</v>
      </c>
      <c r="BO8230" s="18" t="s">
        <v>4087</v>
      </c>
      <c r="BU8230" s="18" t="s">
        <v>192</v>
      </c>
      <c r="BV8230" s="18" t="s">
        <v>624</v>
      </c>
      <c r="BW8230" s="18" t="s">
        <v>4087</v>
      </c>
    </row>
    <row r="8231" spans="51:75" x14ac:dyDescent="0.3">
      <c r="AY8231" s="94" t="e">
        <f>VLOOKUP(C8231,#REF!, 2,FALSE)</f>
        <v>#REF!</v>
      </c>
      <c r="BM8231" s="18" t="s">
        <v>13782</v>
      </c>
      <c r="BN8231" s="18" t="s">
        <v>668</v>
      </c>
      <c r="BO8231" s="18" t="s">
        <v>13783</v>
      </c>
      <c r="BU8231" s="18" t="s">
        <v>13782</v>
      </c>
      <c r="BV8231" s="18" t="s">
        <v>668</v>
      </c>
      <c r="BW8231" s="18" t="s">
        <v>13783</v>
      </c>
    </row>
    <row r="8232" spans="51:75" x14ac:dyDescent="0.3">
      <c r="AY8232" s="94" t="e">
        <f>VLOOKUP(C8232,#REF!, 2,FALSE)</f>
        <v>#REF!</v>
      </c>
      <c r="BM8232" s="18" t="s">
        <v>13784</v>
      </c>
      <c r="BN8232" s="18" t="s">
        <v>624</v>
      </c>
      <c r="BO8232" s="18" t="s">
        <v>2953</v>
      </c>
      <c r="BU8232" s="18" t="s">
        <v>13784</v>
      </c>
      <c r="BV8232" s="18" t="s">
        <v>624</v>
      </c>
      <c r="BW8232" s="18" t="s">
        <v>2953</v>
      </c>
    </row>
    <row r="8233" spans="51:75" x14ac:dyDescent="0.3">
      <c r="AY8233" s="94" t="e">
        <f>VLOOKUP(C8233,#REF!, 2,FALSE)</f>
        <v>#REF!</v>
      </c>
      <c r="BM8233" s="18" t="s">
        <v>13785</v>
      </c>
      <c r="BN8233" s="18" t="s">
        <v>2998</v>
      </c>
      <c r="BO8233" s="18" t="s">
        <v>5763</v>
      </c>
      <c r="BU8233" s="18" t="s">
        <v>13785</v>
      </c>
      <c r="BV8233" s="18" t="s">
        <v>2998</v>
      </c>
      <c r="BW8233" s="18" t="s">
        <v>5763</v>
      </c>
    </row>
    <row r="8234" spans="51:75" x14ac:dyDescent="0.3">
      <c r="AY8234" s="94" t="e">
        <f>VLOOKUP(C8234,#REF!, 2,FALSE)</f>
        <v>#REF!</v>
      </c>
      <c r="BM8234" s="18" t="s">
        <v>13786</v>
      </c>
      <c r="BN8234" s="18" t="s">
        <v>3290</v>
      </c>
      <c r="BO8234" s="18" t="s">
        <v>13787</v>
      </c>
      <c r="BU8234" s="18" t="s">
        <v>13786</v>
      </c>
      <c r="BV8234" s="18" t="s">
        <v>3290</v>
      </c>
      <c r="BW8234" s="18" t="s">
        <v>13787</v>
      </c>
    </row>
    <row r="8235" spans="51:75" x14ac:dyDescent="0.3">
      <c r="AY8235" s="94" t="e">
        <f>VLOOKUP(C8235,#REF!, 2,FALSE)</f>
        <v>#REF!</v>
      </c>
      <c r="BM8235" s="18" t="s">
        <v>13788</v>
      </c>
      <c r="BN8235" s="18" t="s">
        <v>3024</v>
      </c>
      <c r="BO8235" s="18" t="s">
        <v>13789</v>
      </c>
      <c r="BU8235" s="18" t="s">
        <v>13788</v>
      </c>
      <c r="BV8235" s="18" t="s">
        <v>3024</v>
      </c>
      <c r="BW8235" s="18" t="s">
        <v>13789</v>
      </c>
    </row>
    <row r="8236" spans="51:75" x14ac:dyDescent="0.3">
      <c r="AY8236" s="94" t="e">
        <f>VLOOKUP(C8236,#REF!, 2,FALSE)</f>
        <v>#REF!</v>
      </c>
      <c r="BM8236" s="18" t="s">
        <v>13790</v>
      </c>
      <c r="BN8236" s="18" t="s">
        <v>3290</v>
      </c>
      <c r="BO8236" s="18" t="s">
        <v>13791</v>
      </c>
      <c r="BU8236" s="18" t="s">
        <v>13790</v>
      </c>
      <c r="BV8236" s="18" t="s">
        <v>3290</v>
      </c>
      <c r="BW8236" s="18" t="s">
        <v>13791</v>
      </c>
    </row>
    <row r="8237" spans="51:75" x14ac:dyDescent="0.3">
      <c r="AY8237" s="94" t="e">
        <f>VLOOKUP(C8237,#REF!, 2,FALSE)</f>
        <v>#REF!</v>
      </c>
      <c r="BM8237" s="18" t="s">
        <v>13792</v>
      </c>
      <c r="BN8237" s="18" t="s">
        <v>17081</v>
      </c>
      <c r="BO8237" s="18" t="s">
        <v>13793</v>
      </c>
      <c r="BU8237" s="18" t="s">
        <v>13792</v>
      </c>
      <c r="BV8237" s="18" t="s">
        <v>17081</v>
      </c>
      <c r="BW8237" s="18" t="s">
        <v>13793</v>
      </c>
    </row>
    <row r="8238" spans="51:75" x14ac:dyDescent="0.3">
      <c r="AY8238" s="94" t="e">
        <f>VLOOKUP(C8238,#REF!, 2,FALSE)</f>
        <v>#REF!</v>
      </c>
      <c r="BM8238" s="18" t="s">
        <v>13794</v>
      </c>
      <c r="BN8238" s="18" t="s">
        <v>2998</v>
      </c>
      <c r="BO8238" s="18" t="s">
        <v>2998</v>
      </c>
      <c r="BU8238" s="18" t="s">
        <v>13794</v>
      </c>
      <c r="BV8238" s="18" t="s">
        <v>2998</v>
      </c>
      <c r="BW8238" s="18" t="s">
        <v>2998</v>
      </c>
    </row>
    <row r="8239" spans="51:75" x14ac:dyDescent="0.3">
      <c r="AY8239" s="94" t="e">
        <f>VLOOKUP(C8239,#REF!, 2,FALSE)</f>
        <v>#REF!</v>
      </c>
      <c r="BM8239" s="18" t="s">
        <v>13795</v>
      </c>
      <c r="BN8239" s="18" t="s">
        <v>2998</v>
      </c>
      <c r="BO8239" s="18" t="s">
        <v>7737</v>
      </c>
      <c r="BU8239" s="18" t="s">
        <v>13795</v>
      </c>
      <c r="BV8239" s="18" t="s">
        <v>2998</v>
      </c>
      <c r="BW8239" s="18" t="s">
        <v>7737</v>
      </c>
    </row>
    <row r="8240" spans="51:75" x14ac:dyDescent="0.3">
      <c r="AY8240" s="94" t="e">
        <f>VLOOKUP(C8240,#REF!, 2,FALSE)</f>
        <v>#REF!</v>
      </c>
      <c r="BM8240" s="18" t="s">
        <v>2425</v>
      </c>
      <c r="BN8240" s="18" t="s">
        <v>2442</v>
      </c>
      <c r="BO8240" s="18" t="s">
        <v>3810</v>
      </c>
      <c r="BU8240" s="18" t="s">
        <v>2425</v>
      </c>
      <c r="BV8240" s="18" t="s">
        <v>2442</v>
      </c>
      <c r="BW8240" s="18" t="s">
        <v>3810</v>
      </c>
    </row>
    <row r="8241" spans="51:75" x14ac:dyDescent="0.3">
      <c r="AY8241" s="94" t="e">
        <f>VLOOKUP(C8241,#REF!, 2,FALSE)</f>
        <v>#REF!</v>
      </c>
      <c r="BM8241" s="18" t="s">
        <v>13796</v>
      </c>
      <c r="BN8241" s="18" t="s">
        <v>811</v>
      </c>
      <c r="BO8241" s="18" t="s">
        <v>706</v>
      </c>
      <c r="BU8241" s="18" t="s">
        <v>13796</v>
      </c>
      <c r="BV8241" s="18" t="s">
        <v>811</v>
      </c>
      <c r="BW8241" s="18" t="s">
        <v>706</v>
      </c>
    </row>
    <row r="8242" spans="51:75" x14ac:dyDescent="0.3">
      <c r="AY8242" s="94" t="e">
        <f>VLOOKUP(C8242,#REF!, 2,FALSE)</f>
        <v>#REF!</v>
      </c>
      <c r="BM8242" s="18" t="s">
        <v>13797</v>
      </c>
      <c r="BN8242" s="18" t="s">
        <v>924</v>
      </c>
      <c r="BO8242" s="18" t="s">
        <v>3524</v>
      </c>
      <c r="BU8242" s="18" t="s">
        <v>13797</v>
      </c>
      <c r="BV8242" s="18" t="s">
        <v>924</v>
      </c>
      <c r="BW8242" s="18" t="s">
        <v>3524</v>
      </c>
    </row>
    <row r="8243" spans="51:75" x14ac:dyDescent="0.3">
      <c r="AY8243" s="94" t="e">
        <f>VLOOKUP(C8243,#REF!, 2,FALSE)</f>
        <v>#REF!</v>
      </c>
      <c r="BM8243" s="18" t="s">
        <v>13798</v>
      </c>
      <c r="BN8243" s="18" t="s">
        <v>8165</v>
      </c>
      <c r="BO8243" s="18" t="s">
        <v>926</v>
      </c>
      <c r="BU8243" s="18" t="s">
        <v>13798</v>
      </c>
      <c r="BV8243" s="18" t="s">
        <v>8165</v>
      </c>
      <c r="BW8243" s="18" t="s">
        <v>926</v>
      </c>
    </row>
    <row r="8244" spans="51:75" x14ac:dyDescent="0.3">
      <c r="AY8244" s="94" t="e">
        <f>VLOOKUP(C8244,#REF!, 2,FALSE)</f>
        <v>#REF!</v>
      </c>
      <c r="BM8244" s="18" t="s">
        <v>13799</v>
      </c>
      <c r="BN8244" s="18" t="s">
        <v>2998</v>
      </c>
      <c r="BO8244" s="18" t="s">
        <v>2998</v>
      </c>
      <c r="BU8244" s="18" t="s">
        <v>13799</v>
      </c>
      <c r="BV8244" s="18" t="s">
        <v>2998</v>
      </c>
      <c r="BW8244" s="18" t="s">
        <v>2998</v>
      </c>
    </row>
    <row r="8245" spans="51:75" x14ac:dyDescent="0.3">
      <c r="AY8245" s="94" t="e">
        <f>VLOOKUP(C8245,#REF!, 2,FALSE)</f>
        <v>#REF!</v>
      </c>
      <c r="BM8245" s="18" t="s">
        <v>13800</v>
      </c>
      <c r="BN8245" s="18" t="s">
        <v>2998</v>
      </c>
      <c r="BO8245" s="18" t="s">
        <v>4548</v>
      </c>
      <c r="BU8245" s="18" t="s">
        <v>13800</v>
      </c>
      <c r="BV8245" s="18" t="s">
        <v>2998</v>
      </c>
      <c r="BW8245" s="18" t="s">
        <v>4548</v>
      </c>
    </row>
    <row r="8246" spans="51:75" x14ac:dyDescent="0.3">
      <c r="AY8246" s="94" t="e">
        <f>VLOOKUP(C8246,#REF!, 2,FALSE)</f>
        <v>#REF!</v>
      </c>
      <c r="BM8246" s="18" t="s">
        <v>13801</v>
      </c>
      <c r="BN8246" s="18" t="s">
        <v>13594</v>
      </c>
      <c r="BO8246" s="18" t="s">
        <v>13802</v>
      </c>
      <c r="BU8246" s="18" t="s">
        <v>13801</v>
      </c>
      <c r="BV8246" s="18" t="s">
        <v>13594</v>
      </c>
      <c r="BW8246" s="18" t="s">
        <v>13802</v>
      </c>
    </row>
    <row r="8247" spans="51:75" x14ac:dyDescent="0.3">
      <c r="AY8247" s="94" t="e">
        <f>VLOOKUP(C8247,#REF!, 2,FALSE)</f>
        <v>#REF!</v>
      </c>
      <c r="BM8247" s="18" t="s">
        <v>13803</v>
      </c>
      <c r="BN8247" s="18" t="s">
        <v>2998</v>
      </c>
      <c r="BO8247" s="18" t="s">
        <v>2998</v>
      </c>
      <c r="BU8247" s="18" t="s">
        <v>13803</v>
      </c>
      <c r="BV8247" s="18" t="s">
        <v>2998</v>
      </c>
      <c r="BW8247" s="18" t="s">
        <v>2998</v>
      </c>
    </row>
    <row r="8248" spans="51:75" x14ac:dyDescent="0.3">
      <c r="AY8248" s="94" t="e">
        <f>VLOOKUP(C8248,#REF!, 2,FALSE)</f>
        <v>#REF!</v>
      </c>
      <c r="BM8248" s="18" t="s">
        <v>13804</v>
      </c>
      <c r="BN8248" s="18" t="s">
        <v>2998</v>
      </c>
      <c r="BO8248" s="18" t="s">
        <v>13805</v>
      </c>
      <c r="BU8248" s="18" t="s">
        <v>13804</v>
      </c>
      <c r="BV8248" s="18" t="s">
        <v>2998</v>
      </c>
      <c r="BW8248" s="18" t="s">
        <v>13805</v>
      </c>
    </row>
    <row r="8249" spans="51:75" x14ac:dyDescent="0.3">
      <c r="AY8249" s="94" t="e">
        <f>VLOOKUP(C8249,#REF!, 2,FALSE)</f>
        <v>#REF!</v>
      </c>
      <c r="BM8249" s="18" t="s">
        <v>13806</v>
      </c>
      <c r="BN8249" s="18" t="s">
        <v>2998</v>
      </c>
      <c r="BO8249" s="18" t="s">
        <v>932</v>
      </c>
      <c r="BU8249" s="18" t="s">
        <v>13806</v>
      </c>
      <c r="BV8249" s="18" t="s">
        <v>2998</v>
      </c>
      <c r="BW8249" s="18" t="s">
        <v>932</v>
      </c>
    </row>
    <row r="8250" spans="51:75" x14ac:dyDescent="0.3">
      <c r="AY8250" s="94" t="e">
        <f>VLOOKUP(C8250,#REF!, 2,FALSE)</f>
        <v>#REF!</v>
      </c>
      <c r="BM8250" s="18" t="s">
        <v>13807</v>
      </c>
      <c r="BN8250" s="18" t="s">
        <v>636</v>
      </c>
      <c r="BO8250" s="18" t="s">
        <v>719</v>
      </c>
      <c r="BU8250" s="18" t="s">
        <v>13807</v>
      </c>
      <c r="BV8250" s="18" t="s">
        <v>636</v>
      </c>
      <c r="BW8250" s="18" t="s">
        <v>719</v>
      </c>
    </row>
    <row r="8251" spans="51:75" x14ac:dyDescent="0.3">
      <c r="AY8251" s="94" t="e">
        <f>VLOOKUP(C8251,#REF!, 2,FALSE)</f>
        <v>#REF!</v>
      </c>
      <c r="BM8251" s="18" t="s">
        <v>13808</v>
      </c>
      <c r="BN8251" s="18" t="s">
        <v>2998</v>
      </c>
      <c r="BO8251" s="18" t="s">
        <v>2998</v>
      </c>
      <c r="BU8251" s="18" t="s">
        <v>13808</v>
      </c>
      <c r="BV8251" s="18" t="s">
        <v>2998</v>
      </c>
      <c r="BW8251" s="18" t="s">
        <v>2998</v>
      </c>
    </row>
    <row r="8252" spans="51:75" x14ac:dyDescent="0.3">
      <c r="AY8252" s="94" t="e">
        <f>VLOOKUP(C8252,#REF!, 2,FALSE)</f>
        <v>#REF!</v>
      </c>
      <c r="BM8252" s="18" t="s">
        <v>13809</v>
      </c>
      <c r="BN8252" s="18" t="s">
        <v>2998</v>
      </c>
      <c r="BO8252" s="18" t="s">
        <v>5645</v>
      </c>
      <c r="BU8252" s="18" t="s">
        <v>13809</v>
      </c>
      <c r="BV8252" s="18" t="s">
        <v>2998</v>
      </c>
      <c r="BW8252" s="18" t="s">
        <v>5645</v>
      </c>
    </row>
    <row r="8253" spans="51:75" x14ac:dyDescent="0.3">
      <c r="AY8253" s="94" t="e">
        <f>VLOOKUP(C8253,#REF!, 2,FALSE)</f>
        <v>#REF!</v>
      </c>
      <c r="BM8253" s="18" t="s">
        <v>13810</v>
      </c>
      <c r="BN8253" s="18" t="s">
        <v>2998</v>
      </c>
      <c r="BO8253" s="18" t="s">
        <v>2998</v>
      </c>
      <c r="BU8253" s="18" t="s">
        <v>13810</v>
      </c>
      <c r="BV8253" s="18" t="s">
        <v>2998</v>
      </c>
      <c r="BW8253" s="18" t="s">
        <v>2998</v>
      </c>
    </row>
    <row r="8254" spans="51:75" x14ac:dyDescent="0.3">
      <c r="AY8254" s="94" t="e">
        <f>VLOOKUP(C8254,#REF!, 2,FALSE)</f>
        <v>#REF!</v>
      </c>
      <c r="BM8254" s="18" t="s">
        <v>13811</v>
      </c>
      <c r="BN8254" s="18" t="s">
        <v>624</v>
      </c>
      <c r="BO8254" s="18" t="s">
        <v>10775</v>
      </c>
      <c r="BU8254" s="18" t="s">
        <v>13811</v>
      </c>
      <c r="BV8254" s="18" t="s">
        <v>624</v>
      </c>
      <c r="BW8254" s="18" t="s">
        <v>10775</v>
      </c>
    </row>
    <row r="8255" spans="51:75" x14ac:dyDescent="0.3">
      <c r="AY8255" s="94" t="e">
        <f>VLOOKUP(C8255,#REF!, 2,FALSE)</f>
        <v>#REF!</v>
      </c>
      <c r="BM8255" s="18" t="s">
        <v>13812</v>
      </c>
      <c r="BN8255" s="18" t="s">
        <v>2998</v>
      </c>
      <c r="BO8255" s="18" t="s">
        <v>2512</v>
      </c>
      <c r="BU8255" s="18" t="s">
        <v>13812</v>
      </c>
      <c r="BV8255" s="18" t="s">
        <v>2998</v>
      </c>
      <c r="BW8255" s="18" t="s">
        <v>2512</v>
      </c>
    </row>
    <row r="8256" spans="51:75" x14ac:dyDescent="0.3">
      <c r="AY8256" s="94" t="e">
        <f>VLOOKUP(C8256,#REF!, 2,FALSE)</f>
        <v>#REF!</v>
      </c>
      <c r="BM8256" s="18" t="s">
        <v>13813</v>
      </c>
      <c r="BN8256" s="18" t="s">
        <v>2998</v>
      </c>
      <c r="BO8256" s="18" t="s">
        <v>2998</v>
      </c>
      <c r="BU8256" s="18" t="s">
        <v>13813</v>
      </c>
      <c r="BV8256" s="18" t="s">
        <v>2998</v>
      </c>
      <c r="BW8256" s="18" t="s">
        <v>2998</v>
      </c>
    </row>
    <row r="8257" spans="51:75" x14ac:dyDescent="0.3">
      <c r="AY8257" s="94" t="e">
        <f>VLOOKUP(C8257,#REF!, 2,FALSE)</f>
        <v>#REF!</v>
      </c>
      <c r="BM8257" s="18" t="s">
        <v>13814</v>
      </c>
      <c r="BN8257" s="18" t="s">
        <v>952</v>
      </c>
      <c r="BO8257" s="18" t="s">
        <v>718</v>
      </c>
      <c r="BU8257" s="18" t="s">
        <v>13814</v>
      </c>
      <c r="BV8257" s="18" t="s">
        <v>952</v>
      </c>
      <c r="BW8257" s="18" t="s">
        <v>718</v>
      </c>
    </row>
    <row r="8258" spans="51:75" x14ac:dyDescent="0.3">
      <c r="AY8258" s="94" t="e">
        <f>VLOOKUP(C8258,#REF!, 2,FALSE)</f>
        <v>#REF!</v>
      </c>
      <c r="BM8258" s="18" t="s">
        <v>13815</v>
      </c>
      <c r="BN8258" s="18" t="s">
        <v>621</v>
      </c>
      <c r="BO8258" s="18" t="s">
        <v>2998</v>
      </c>
      <c r="BU8258" s="18" t="s">
        <v>13815</v>
      </c>
      <c r="BV8258" s="18" t="s">
        <v>621</v>
      </c>
      <c r="BW8258" s="18" t="s">
        <v>2998</v>
      </c>
    </row>
    <row r="8259" spans="51:75" x14ac:dyDescent="0.3">
      <c r="AY8259" s="94" t="e">
        <f>VLOOKUP(C8259,#REF!, 2,FALSE)</f>
        <v>#REF!</v>
      </c>
      <c r="BM8259" s="18" t="s">
        <v>13816</v>
      </c>
      <c r="BN8259" s="18" t="s">
        <v>938</v>
      </c>
      <c r="BO8259" s="18" t="s">
        <v>1533</v>
      </c>
      <c r="BU8259" s="18" t="s">
        <v>13816</v>
      </c>
      <c r="BV8259" s="18" t="s">
        <v>938</v>
      </c>
      <c r="BW8259" s="18" t="s">
        <v>1533</v>
      </c>
    </row>
    <row r="8260" spans="51:75" x14ac:dyDescent="0.3">
      <c r="AY8260" s="94" t="e">
        <f>VLOOKUP(C8260,#REF!, 2,FALSE)</f>
        <v>#REF!</v>
      </c>
      <c r="BM8260" s="18" t="s">
        <v>13817</v>
      </c>
      <c r="BN8260" s="18" t="s">
        <v>713</v>
      </c>
      <c r="BO8260" s="18" t="s">
        <v>3344</v>
      </c>
      <c r="BU8260" s="18" t="s">
        <v>13817</v>
      </c>
      <c r="BV8260" s="18" t="s">
        <v>713</v>
      </c>
      <c r="BW8260" s="18" t="s">
        <v>3344</v>
      </c>
    </row>
    <row r="8261" spans="51:75" x14ac:dyDescent="0.3">
      <c r="AY8261" s="94" t="e">
        <f>VLOOKUP(C8261,#REF!, 2,FALSE)</f>
        <v>#REF!</v>
      </c>
      <c r="BM8261" s="18" t="s">
        <v>13818</v>
      </c>
      <c r="BN8261" s="18" t="s">
        <v>940</v>
      </c>
      <c r="BO8261" s="18" t="s">
        <v>4062</v>
      </c>
      <c r="BU8261" s="18" t="s">
        <v>13818</v>
      </c>
      <c r="BV8261" s="18" t="s">
        <v>940</v>
      </c>
      <c r="BW8261" s="18" t="s">
        <v>4062</v>
      </c>
    </row>
    <row r="8262" spans="51:75" x14ac:dyDescent="0.3">
      <c r="AY8262" s="94" t="e">
        <f>VLOOKUP(C8262,#REF!, 2,FALSE)</f>
        <v>#REF!</v>
      </c>
      <c r="BM8262" s="18" t="s">
        <v>13819</v>
      </c>
      <c r="BN8262" s="18" t="s">
        <v>787</v>
      </c>
      <c r="BO8262" s="18" t="s">
        <v>3599</v>
      </c>
      <c r="BU8262" s="18" t="s">
        <v>13819</v>
      </c>
      <c r="BV8262" s="18" t="s">
        <v>787</v>
      </c>
      <c r="BW8262" s="18" t="s">
        <v>3599</v>
      </c>
    </row>
    <row r="8263" spans="51:75" x14ac:dyDescent="0.3">
      <c r="AY8263" s="94" t="e">
        <f>VLOOKUP(C8263,#REF!, 2,FALSE)</f>
        <v>#REF!</v>
      </c>
      <c r="BM8263" s="18" t="s">
        <v>13820</v>
      </c>
      <c r="BN8263" s="18" t="s">
        <v>636</v>
      </c>
      <c r="BO8263" s="18" t="s">
        <v>13821</v>
      </c>
      <c r="BU8263" s="18" t="s">
        <v>13820</v>
      </c>
      <c r="BV8263" s="18" t="s">
        <v>636</v>
      </c>
      <c r="BW8263" s="18" t="s">
        <v>13821</v>
      </c>
    </row>
    <row r="8264" spans="51:75" x14ac:dyDescent="0.3">
      <c r="AY8264" s="94" t="e">
        <f>VLOOKUP(C8264,#REF!, 2,FALSE)</f>
        <v>#REF!</v>
      </c>
      <c r="BM8264" s="18" t="s">
        <v>13822</v>
      </c>
      <c r="BN8264" s="18" t="s">
        <v>636</v>
      </c>
      <c r="BO8264" s="18" t="s">
        <v>13384</v>
      </c>
      <c r="BU8264" s="18" t="s">
        <v>13822</v>
      </c>
      <c r="BV8264" s="18" t="s">
        <v>636</v>
      </c>
      <c r="BW8264" s="18" t="s">
        <v>13384</v>
      </c>
    </row>
    <row r="8265" spans="51:75" x14ac:dyDescent="0.3">
      <c r="AY8265" s="94" t="e">
        <f>VLOOKUP(C8265,#REF!, 2,FALSE)</f>
        <v>#REF!</v>
      </c>
      <c r="BM8265" s="18" t="s">
        <v>13823</v>
      </c>
      <c r="BN8265" s="18" t="s">
        <v>645</v>
      </c>
      <c r="BO8265" s="18" t="s">
        <v>11400</v>
      </c>
      <c r="BU8265" s="18" t="s">
        <v>13823</v>
      </c>
      <c r="BV8265" s="18" t="s">
        <v>645</v>
      </c>
      <c r="BW8265" s="18" t="s">
        <v>11400</v>
      </c>
    </row>
    <row r="8266" spans="51:75" x14ac:dyDescent="0.3">
      <c r="AY8266" s="94" t="e">
        <f>VLOOKUP(C8266,#REF!, 2,FALSE)</f>
        <v>#REF!</v>
      </c>
      <c r="BM8266" s="18" t="s">
        <v>13824</v>
      </c>
      <c r="BN8266" s="18" t="s">
        <v>3109</v>
      </c>
      <c r="BO8266" s="18" t="s">
        <v>1031</v>
      </c>
      <c r="BU8266" s="18" t="s">
        <v>13824</v>
      </c>
      <c r="BV8266" s="18" t="s">
        <v>3109</v>
      </c>
      <c r="BW8266" s="18" t="s">
        <v>1031</v>
      </c>
    </row>
    <row r="8267" spans="51:75" x14ac:dyDescent="0.3">
      <c r="AY8267" s="94" t="e">
        <f>VLOOKUP(C8267,#REF!, 2,FALSE)</f>
        <v>#REF!</v>
      </c>
      <c r="BM8267" s="18" t="s">
        <v>13825</v>
      </c>
      <c r="BN8267" s="18" t="s">
        <v>3122</v>
      </c>
      <c r="BO8267" s="18" t="s">
        <v>13826</v>
      </c>
      <c r="BU8267" s="18" t="s">
        <v>13825</v>
      </c>
      <c r="BV8267" s="18" t="s">
        <v>3122</v>
      </c>
      <c r="BW8267" s="18" t="s">
        <v>13826</v>
      </c>
    </row>
    <row r="8268" spans="51:75" x14ac:dyDescent="0.3">
      <c r="AY8268" s="94" t="e">
        <f>VLOOKUP(C8268,#REF!, 2,FALSE)</f>
        <v>#REF!</v>
      </c>
      <c r="BM8268" s="18" t="s">
        <v>2426</v>
      </c>
      <c r="BN8268" s="18" t="s">
        <v>3290</v>
      </c>
      <c r="BO8268" s="18" t="s">
        <v>2080</v>
      </c>
      <c r="BU8268" s="18" t="s">
        <v>2426</v>
      </c>
      <c r="BV8268" s="18" t="s">
        <v>3290</v>
      </c>
      <c r="BW8268" s="18" t="s">
        <v>2080</v>
      </c>
    </row>
    <row r="8269" spans="51:75" x14ac:dyDescent="0.3">
      <c r="AY8269" s="94" t="e">
        <f>VLOOKUP(C8269,#REF!, 2,FALSE)</f>
        <v>#REF!</v>
      </c>
      <c r="BM8269" s="18" t="s">
        <v>13827</v>
      </c>
      <c r="BN8269" s="18" t="s">
        <v>672</v>
      </c>
      <c r="BO8269" s="18" t="s">
        <v>5540</v>
      </c>
      <c r="BU8269" s="18" t="s">
        <v>13827</v>
      </c>
      <c r="BV8269" s="18" t="s">
        <v>672</v>
      </c>
      <c r="BW8269" s="18" t="s">
        <v>5540</v>
      </c>
    </row>
    <row r="8270" spans="51:75" x14ac:dyDescent="0.3">
      <c r="AY8270" s="94" t="e">
        <f>VLOOKUP(C8270,#REF!, 2,FALSE)</f>
        <v>#REF!</v>
      </c>
      <c r="BM8270" s="18" t="s">
        <v>13828</v>
      </c>
      <c r="BN8270" s="18" t="s">
        <v>3290</v>
      </c>
      <c r="BO8270" s="18" t="s">
        <v>1058</v>
      </c>
      <c r="BU8270" s="18" t="s">
        <v>13828</v>
      </c>
      <c r="BV8270" s="18" t="s">
        <v>3290</v>
      </c>
      <c r="BW8270" s="18" t="s">
        <v>1058</v>
      </c>
    </row>
    <row r="8271" spans="51:75" x14ac:dyDescent="0.3">
      <c r="AY8271" s="94" t="e">
        <f>VLOOKUP(C8271,#REF!, 2,FALSE)</f>
        <v>#REF!</v>
      </c>
      <c r="BM8271" s="18" t="s">
        <v>13829</v>
      </c>
      <c r="BN8271" s="18" t="s">
        <v>3122</v>
      </c>
      <c r="BO8271" s="18" t="s">
        <v>5540</v>
      </c>
      <c r="BU8271" s="18" t="s">
        <v>13829</v>
      </c>
      <c r="BV8271" s="18" t="s">
        <v>3122</v>
      </c>
      <c r="BW8271" s="18" t="s">
        <v>5540</v>
      </c>
    </row>
    <row r="8272" spans="51:75" x14ac:dyDescent="0.3">
      <c r="AY8272" s="94" t="e">
        <f>VLOOKUP(C8272,#REF!, 2,FALSE)</f>
        <v>#REF!</v>
      </c>
      <c r="BM8272" s="18" t="s">
        <v>13830</v>
      </c>
      <c r="BN8272" s="18" t="s">
        <v>3109</v>
      </c>
      <c r="BO8272" s="18" t="s">
        <v>2998</v>
      </c>
      <c r="BU8272" s="18" t="s">
        <v>13830</v>
      </c>
      <c r="BV8272" s="18" t="s">
        <v>3109</v>
      </c>
      <c r="BW8272" s="18" t="s">
        <v>2998</v>
      </c>
    </row>
    <row r="8273" spans="51:75" x14ac:dyDescent="0.3">
      <c r="AY8273" s="94" t="e">
        <f>VLOOKUP(C8273,#REF!, 2,FALSE)</f>
        <v>#REF!</v>
      </c>
      <c r="BM8273" s="18" t="s">
        <v>13831</v>
      </c>
      <c r="BN8273" s="18" t="s">
        <v>1355</v>
      </c>
      <c r="BO8273" s="18" t="s">
        <v>2998</v>
      </c>
      <c r="BU8273" s="18" t="s">
        <v>13831</v>
      </c>
      <c r="BV8273" s="18" t="s">
        <v>1355</v>
      </c>
      <c r="BW8273" s="18" t="s">
        <v>2998</v>
      </c>
    </row>
    <row r="8274" spans="51:75" x14ac:dyDescent="0.3">
      <c r="AY8274" s="94" t="e">
        <f>VLOOKUP(C8274,#REF!, 2,FALSE)</f>
        <v>#REF!</v>
      </c>
      <c r="BM8274" s="18" t="s">
        <v>13832</v>
      </c>
      <c r="BN8274" s="18" t="s">
        <v>669</v>
      </c>
      <c r="BO8274" s="18" t="s">
        <v>2998</v>
      </c>
      <c r="BU8274" s="18" t="s">
        <v>13832</v>
      </c>
      <c r="BV8274" s="18" t="s">
        <v>669</v>
      </c>
      <c r="BW8274" s="18" t="s">
        <v>2998</v>
      </c>
    </row>
    <row r="8275" spans="51:75" x14ac:dyDescent="0.3">
      <c r="AY8275" s="94" t="e">
        <f>VLOOKUP(C8275,#REF!, 2,FALSE)</f>
        <v>#REF!</v>
      </c>
      <c r="BM8275" s="18" t="s">
        <v>13833</v>
      </c>
      <c r="BN8275" s="18" t="s">
        <v>3024</v>
      </c>
      <c r="BO8275" s="18" t="s">
        <v>13834</v>
      </c>
      <c r="BU8275" s="18" t="s">
        <v>13833</v>
      </c>
      <c r="BV8275" s="18" t="s">
        <v>3024</v>
      </c>
      <c r="BW8275" s="18" t="s">
        <v>13834</v>
      </c>
    </row>
    <row r="8276" spans="51:75" x14ac:dyDescent="0.3">
      <c r="AY8276" s="94" t="e">
        <f>VLOOKUP(C8276,#REF!, 2,FALSE)</f>
        <v>#REF!</v>
      </c>
      <c r="BM8276" s="18" t="s">
        <v>13835</v>
      </c>
      <c r="BN8276" s="18" t="s">
        <v>622</v>
      </c>
      <c r="BO8276" s="18" t="s">
        <v>2998</v>
      </c>
      <c r="BU8276" s="18" t="s">
        <v>13835</v>
      </c>
      <c r="BV8276" s="18" t="s">
        <v>622</v>
      </c>
      <c r="BW8276" s="18" t="s">
        <v>2998</v>
      </c>
    </row>
    <row r="8277" spans="51:75" x14ac:dyDescent="0.3">
      <c r="AY8277" s="94" t="e">
        <f>VLOOKUP(C8277,#REF!, 2,FALSE)</f>
        <v>#REF!</v>
      </c>
      <c r="BM8277" s="18" t="s">
        <v>13836</v>
      </c>
      <c r="BN8277" s="18" t="s">
        <v>2998</v>
      </c>
      <c r="BO8277" s="18" t="s">
        <v>3627</v>
      </c>
      <c r="BU8277" s="18" t="s">
        <v>13836</v>
      </c>
      <c r="BV8277" s="18" t="s">
        <v>2998</v>
      </c>
      <c r="BW8277" s="18" t="s">
        <v>3627</v>
      </c>
    </row>
    <row r="8278" spans="51:75" x14ac:dyDescent="0.3">
      <c r="AY8278" s="94" t="e">
        <f>VLOOKUP(C8278,#REF!, 2,FALSE)</f>
        <v>#REF!</v>
      </c>
      <c r="BM8278" s="18" t="s">
        <v>13837</v>
      </c>
      <c r="BN8278" s="18" t="s">
        <v>3122</v>
      </c>
      <c r="BO8278" s="18" t="s">
        <v>2998</v>
      </c>
      <c r="BU8278" s="18" t="s">
        <v>13837</v>
      </c>
      <c r="BV8278" s="18" t="s">
        <v>3122</v>
      </c>
      <c r="BW8278" s="18" t="s">
        <v>2998</v>
      </c>
    </row>
    <row r="8279" spans="51:75" x14ac:dyDescent="0.3">
      <c r="AY8279" s="94" t="e">
        <f>VLOOKUP(C8279,#REF!, 2,FALSE)</f>
        <v>#REF!</v>
      </c>
      <c r="BM8279" s="18" t="s">
        <v>13838</v>
      </c>
      <c r="BN8279" s="18" t="s">
        <v>864</v>
      </c>
      <c r="BO8279" s="18" t="s">
        <v>5540</v>
      </c>
      <c r="BU8279" s="18" t="s">
        <v>13838</v>
      </c>
      <c r="BV8279" s="18" t="s">
        <v>864</v>
      </c>
      <c r="BW8279" s="18" t="s">
        <v>5540</v>
      </c>
    </row>
    <row r="8280" spans="51:75" x14ac:dyDescent="0.3">
      <c r="AY8280" s="94" t="e">
        <f>VLOOKUP(C8280,#REF!, 2,FALSE)</f>
        <v>#REF!</v>
      </c>
      <c r="BM8280" s="18" t="s">
        <v>13839</v>
      </c>
      <c r="BN8280" s="18" t="s">
        <v>783</v>
      </c>
      <c r="BO8280" s="18" t="s">
        <v>2998</v>
      </c>
      <c r="BU8280" s="18" t="s">
        <v>13839</v>
      </c>
      <c r="BV8280" s="18" t="s">
        <v>783</v>
      </c>
      <c r="BW8280" s="18" t="s">
        <v>2998</v>
      </c>
    </row>
    <row r="8281" spans="51:75" x14ac:dyDescent="0.3">
      <c r="AY8281" s="94" t="e">
        <f>VLOOKUP(C8281,#REF!, 2,FALSE)</f>
        <v>#REF!</v>
      </c>
      <c r="BM8281" s="18" t="s">
        <v>13840</v>
      </c>
      <c r="BN8281" s="18" t="s">
        <v>713</v>
      </c>
      <c r="BO8281" s="18" t="s">
        <v>1419</v>
      </c>
      <c r="BU8281" s="18" t="s">
        <v>13840</v>
      </c>
      <c r="BV8281" s="18" t="s">
        <v>713</v>
      </c>
      <c r="BW8281" s="18" t="s">
        <v>1419</v>
      </c>
    </row>
    <row r="8282" spans="51:75" x14ac:dyDescent="0.3">
      <c r="AY8282" s="94" t="e">
        <f>VLOOKUP(C8282,#REF!, 2,FALSE)</f>
        <v>#REF!</v>
      </c>
      <c r="BM8282" s="18" t="s">
        <v>13841</v>
      </c>
      <c r="BN8282" s="18" t="s">
        <v>17084</v>
      </c>
      <c r="BO8282" s="18" t="s">
        <v>2998</v>
      </c>
      <c r="BU8282" s="18" t="s">
        <v>13841</v>
      </c>
      <c r="BV8282" s="18" t="s">
        <v>17084</v>
      </c>
      <c r="BW8282" s="18" t="s">
        <v>2998</v>
      </c>
    </row>
    <row r="8283" spans="51:75" x14ac:dyDescent="0.3">
      <c r="AY8283" s="94" t="e">
        <f>VLOOKUP(C8283,#REF!, 2,FALSE)</f>
        <v>#REF!</v>
      </c>
      <c r="BM8283" s="18" t="s">
        <v>13842</v>
      </c>
      <c r="BN8283" s="18" t="s">
        <v>1006</v>
      </c>
      <c r="BO8283" s="18" t="s">
        <v>2998</v>
      </c>
      <c r="BU8283" s="18" t="s">
        <v>13842</v>
      </c>
      <c r="BV8283" s="18" t="s">
        <v>1006</v>
      </c>
      <c r="BW8283" s="18" t="s">
        <v>2998</v>
      </c>
    </row>
    <row r="8284" spans="51:75" x14ac:dyDescent="0.3">
      <c r="AY8284" s="94" t="e">
        <f>VLOOKUP(C8284,#REF!, 2,FALSE)</f>
        <v>#REF!</v>
      </c>
      <c r="BM8284" s="18" t="s">
        <v>13843</v>
      </c>
      <c r="BN8284" s="18" t="s">
        <v>3047</v>
      </c>
      <c r="BO8284" s="18" t="s">
        <v>2998</v>
      </c>
      <c r="BU8284" s="18" t="s">
        <v>13843</v>
      </c>
      <c r="BV8284" s="18" t="s">
        <v>3047</v>
      </c>
      <c r="BW8284" s="18" t="s">
        <v>2998</v>
      </c>
    </row>
    <row r="8285" spans="51:75" x14ac:dyDescent="0.3">
      <c r="AY8285" s="94" t="e">
        <f>VLOOKUP(C8285,#REF!, 2,FALSE)</f>
        <v>#REF!</v>
      </c>
      <c r="BM8285" s="18" t="s">
        <v>13844</v>
      </c>
      <c r="BN8285" s="18" t="s">
        <v>2998</v>
      </c>
      <c r="BO8285" s="18" t="s">
        <v>2998</v>
      </c>
      <c r="BU8285" s="18" t="s">
        <v>13844</v>
      </c>
      <c r="BV8285" s="18" t="s">
        <v>2998</v>
      </c>
      <c r="BW8285" s="18" t="s">
        <v>2998</v>
      </c>
    </row>
    <row r="8286" spans="51:75" x14ac:dyDescent="0.3">
      <c r="AY8286" s="94" t="e">
        <f>VLOOKUP(C8286,#REF!, 2,FALSE)</f>
        <v>#REF!</v>
      </c>
      <c r="BM8286" s="18" t="s">
        <v>13845</v>
      </c>
      <c r="BN8286" s="18" t="s">
        <v>618</v>
      </c>
      <c r="BO8286" s="18" t="s">
        <v>2998</v>
      </c>
      <c r="BU8286" s="18" t="s">
        <v>13845</v>
      </c>
      <c r="BV8286" s="18" t="s">
        <v>618</v>
      </c>
      <c r="BW8286" s="18" t="s">
        <v>2998</v>
      </c>
    </row>
    <row r="8287" spans="51:75" x14ac:dyDescent="0.3">
      <c r="AY8287" s="94" t="e">
        <f>VLOOKUP(C8287,#REF!, 2,FALSE)</f>
        <v>#REF!</v>
      </c>
      <c r="BM8287" s="18" t="s">
        <v>13846</v>
      </c>
      <c r="BN8287" s="18" t="s">
        <v>672</v>
      </c>
      <c r="BO8287" s="18" t="s">
        <v>2998</v>
      </c>
      <c r="BU8287" s="18" t="s">
        <v>13846</v>
      </c>
      <c r="BV8287" s="18" t="s">
        <v>672</v>
      </c>
      <c r="BW8287" s="18" t="s">
        <v>2998</v>
      </c>
    </row>
    <row r="8288" spans="51:75" x14ac:dyDescent="0.3">
      <c r="AY8288" s="94" t="e">
        <f>VLOOKUP(C8288,#REF!, 2,FALSE)</f>
        <v>#REF!</v>
      </c>
      <c r="BM8288" s="18" t="s">
        <v>2427</v>
      </c>
      <c r="BN8288" s="18" t="s">
        <v>874</v>
      </c>
      <c r="BO8288" s="18" t="s">
        <v>2998</v>
      </c>
      <c r="BU8288" s="18" t="s">
        <v>2427</v>
      </c>
      <c r="BV8288" s="18" t="s">
        <v>874</v>
      </c>
      <c r="BW8288" s="18" t="s">
        <v>2998</v>
      </c>
    </row>
    <row r="8289" spans="51:75" x14ac:dyDescent="0.3">
      <c r="AY8289" s="94" t="e">
        <f>VLOOKUP(C8289,#REF!, 2,FALSE)</f>
        <v>#REF!</v>
      </c>
      <c r="BM8289" s="18" t="s">
        <v>13847</v>
      </c>
      <c r="BN8289" s="18" t="s">
        <v>2998</v>
      </c>
      <c r="BO8289" s="18" t="s">
        <v>13848</v>
      </c>
      <c r="BU8289" s="18" t="s">
        <v>13847</v>
      </c>
      <c r="BV8289" s="18" t="s">
        <v>2998</v>
      </c>
      <c r="BW8289" s="18" t="s">
        <v>13848</v>
      </c>
    </row>
    <row r="8290" spans="51:75" x14ac:dyDescent="0.3">
      <c r="AY8290" s="94" t="e">
        <f>VLOOKUP(C8290,#REF!, 2,FALSE)</f>
        <v>#REF!</v>
      </c>
      <c r="BM8290" s="18" t="s">
        <v>13849</v>
      </c>
      <c r="BN8290" s="18" t="s">
        <v>672</v>
      </c>
      <c r="BO8290" s="18" t="s">
        <v>13451</v>
      </c>
      <c r="BU8290" s="18" t="s">
        <v>13849</v>
      </c>
      <c r="BV8290" s="18" t="s">
        <v>672</v>
      </c>
      <c r="BW8290" s="18" t="s">
        <v>13451</v>
      </c>
    </row>
    <row r="8291" spans="51:75" x14ac:dyDescent="0.3">
      <c r="AY8291" s="94" t="e">
        <f>VLOOKUP(C8291,#REF!, 2,FALSE)</f>
        <v>#REF!</v>
      </c>
      <c r="BM8291" s="18" t="s">
        <v>13850</v>
      </c>
      <c r="BN8291" s="18" t="s">
        <v>792</v>
      </c>
      <c r="BO8291" s="18" t="s">
        <v>2998</v>
      </c>
      <c r="BU8291" s="18" t="s">
        <v>13850</v>
      </c>
      <c r="BV8291" s="18" t="s">
        <v>792</v>
      </c>
      <c r="BW8291" s="18" t="s">
        <v>2998</v>
      </c>
    </row>
    <row r="8292" spans="51:75" x14ac:dyDescent="0.3">
      <c r="AY8292" s="94" t="e">
        <f>VLOOKUP(C8292,#REF!, 2,FALSE)</f>
        <v>#REF!</v>
      </c>
      <c r="BM8292" s="18" t="s">
        <v>13851</v>
      </c>
      <c r="BN8292" s="18" t="s">
        <v>3290</v>
      </c>
      <c r="BO8292" s="18" t="s">
        <v>666</v>
      </c>
      <c r="BU8292" s="18" t="s">
        <v>13851</v>
      </c>
      <c r="BV8292" s="18" t="s">
        <v>3290</v>
      </c>
      <c r="BW8292" s="18" t="s">
        <v>666</v>
      </c>
    </row>
    <row r="8293" spans="51:75" x14ac:dyDescent="0.3">
      <c r="AY8293" s="94" t="e">
        <f>VLOOKUP(C8293,#REF!, 2,FALSE)</f>
        <v>#REF!</v>
      </c>
      <c r="BM8293" s="18" t="s">
        <v>13852</v>
      </c>
      <c r="BN8293" s="18" t="s">
        <v>3024</v>
      </c>
      <c r="BO8293" s="18" t="s">
        <v>2998</v>
      </c>
      <c r="BU8293" s="18" t="s">
        <v>13852</v>
      </c>
      <c r="BV8293" s="18" t="s">
        <v>3024</v>
      </c>
      <c r="BW8293" s="18" t="s">
        <v>2998</v>
      </c>
    </row>
    <row r="8294" spans="51:75" x14ac:dyDescent="0.3">
      <c r="AY8294" s="94" t="e">
        <f>VLOOKUP(C8294,#REF!, 2,FALSE)</f>
        <v>#REF!</v>
      </c>
      <c r="BM8294" s="18" t="s">
        <v>13853</v>
      </c>
      <c r="BN8294" s="18" t="s">
        <v>822</v>
      </c>
      <c r="BO8294" s="18" t="s">
        <v>2998</v>
      </c>
      <c r="BU8294" s="18" t="s">
        <v>13853</v>
      </c>
      <c r="BV8294" s="18" t="s">
        <v>822</v>
      </c>
      <c r="BW8294" s="18" t="s">
        <v>2998</v>
      </c>
    </row>
    <row r="8295" spans="51:75" x14ac:dyDescent="0.3">
      <c r="AY8295" s="94" t="e">
        <f>VLOOKUP(C8295,#REF!, 2,FALSE)</f>
        <v>#REF!</v>
      </c>
      <c r="BM8295" s="18" t="s">
        <v>13854</v>
      </c>
      <c r="BN8295" s="18" t="s">
        <v>874</v>
      </c>
      <c r="BO8295" s="18" t="s">
        <v>2998</v>
      </c>
      <c r="BU8295" s="18" t="s">
        <v>13854</v>
      </c>
      <c r="BV8295" s="18" t="s">
        <v>874</v>
      </c>
      <c r="BW8295" s="18" t="s">
        <v>2998</v>
      </c>
    </row>
    <row r="8296" spans="51:75" x14ac:dyDescent="0.3">
      <c r="AY8296" s="94" t="e">
        <f>VLOOKUP(C8296,#REF!, 2,FALSE)</f>
        <v>#REF!</v>
      </c>
      <c r="BM8296" s="18" t="s">
        <v>13855</v>
      </c>
      <c r="BN8296" s="18" t="s">
        <v>2998</v>
      </c>
      <c r="BO8296" s="18" t="s">
        <v>2998</v>
      </c>
      <c r="BU8296" s="18" t="s">
        <v>13855</v>
      </c>
      <c r="BV8296" s="18" t="s">
        <v>2998</v>
      </c>
      <c r="BW8296" s="18" t="s">
        <v>2998</v>
      </c>
    </row>
    <row r="8297" spans="51:75" x14ac:dyDescent="0.3">
      <c r="AY8297" s="94" t="e">
        <f>VLOOKUP(C8297,#REF!, 2,FALSE)</f>
        <v>#REF!</v>
      </c>
      <c r="BM8297" s="18" t="s">
        <v>13856</v>
      </c>
      <c r="BN8297" s="18" t="s">
        <v>874</v>
      </c>
      <c r="BO8297" s="18" t="s">
        <v>6638</v>
      </c>
      <c r="BU8297" s="18" t="s">
        <v>13856</v>
      </c>
      <c r="BV8297" s="18" t="s">
        <v>874</v>
      </c>
      <c r="BW8297" s="18" t="s">
        <v>6638</v>
      </c>
    </row>
    <row r="8298" spans="51:75" x14ac:dyDescent="0.3">
      <c r="AY8298" s="94" t="e">
        <f>VLOOKUP(C8298,#REF!, 2,FALSE)</f>
        <v>#REF!</v>
      </c>
      <c r="BM8298" s="18" t="s">
        <v>13857</v>
      </c>
      <c r="BN8298" s="18" t="s">
        <v>935</v>
      </c>
      <c r="BO8298" s="18" t="s">
        <v>13858</v>
      </c>
      <c r="BU8298" s="18" t="s">
        <v>13857</v>
      </c>
      <c r="BV8298" s="18" t="s">
        <v>935</v>
      </c>
      <c r="BW8298" s="18" t="s">
        <v>13858</v>
      </c>
    </row>
    <row r="8299" spans="51:75" x14ac:dyDescent="0.3">
      <c r="AY8299" s="94" t="e">
        <f>VLOOKUP(C8299,#REF!, 2,FALSE)</f>
        <v>#REF!</v>
      </c>
      <c r="BM8299" s="18" t="s">
        <v>13859</v>
      </c>
      <c r="BN8299" s="18" t="s">
        <v>3021</v>
      </c>
      <c r="BO8299" s="18" t="s">
        <v>1288</v>
      </c>
      <c r="BU8299" s="18" t="s">
        <v>13859</v>
      </c>
      <c r="BV8299" s="18" t="s">
        <v>3021</v>
      </c>
      <c r="BW8299" s="18" t="s">
        <v>1288</v>
      </c>
    </row>
    <row r="8300" spans="51:75" x14ac:dyDescent="0.3">
      <c r="AY8300" s="94" t="e">
        <f>VLOOKUP(C8300,#REF!, 2,FALSE)</f>
        <v>#REF!</v>
      </c>
      <c r="BM8300" s="18" t="s">
        <v>13860</v>
      </c>
      <c r="BN8300" s="18" t="s">
        <v>626</v>
      </c>
      <c r="BO8300" s="18" t="s">
        <v>13613</v>
      </c>
      <c r="BU8300" s="18" t="s">
        <v>13860</v>
      </c>
      <c r="BV8300" s="18" t="s">
        <v>626</v>
      </c>
      <c r="BW8300" s="18" t="s">
        <v>13613</v>
      </c>
    </row>
    <row r="8301" spans="51:75" x14ac:dyDescent="0.3">
      <c r="AY8301" s="94" t="e">
        <f>VLOOKUP(C8301,#REF!, 2,FALSE)</f>
        <v>#REF!</v>
      </c>
      <c r="BM8301" s="18" t="s">
        <v>13861</v>
      </c>
      <c r="BN8301" s="18" t="s">
        <v>626</v>
      </c>
      <c r="BO8301" s="18" t="s">
        <v>4569</v>
      </c>
      <c r="BU8301" s="18" t="s">
        <v>13861</v>
      </c>
      <c r="BV8301" s="18" t="s">
        <v>626</v>
      </c>
      <c r="BW8301" s="18" t="s">
        <v>4569</v>
      </c>
    </row>
    <row r="8302" spans="51:75" x14ac:dyDescent="0.3">
      <c r="AY8302" s="94" t="e">
        <f>VLOOKUP(C8302,#REF!, 2,FALSE)</f>
        <v>#REF!</v>
      </c>
      <c r="BM8302" s="18" t="s">
        <v>13862</v>
      </c>
      <c r="BN8302" s="18" t="s">
        <v>626</v>
      </c>
      <c r="BO8302" s="18" t="s">
        <v>1024</v>
      </c>
      <c r="BU8302" s="18" t="s">
        <v>13862</v>
      </c>
      <c r="BV8302" s="18" t="s">
        <v>626</v>
      </c>
      <c r="BW8302" s="18" t="s">
        <v>1024</v>
      </c>
    </row>
    <row r="8303" spans="51:75" x14ac:dyDescent="0.3">
      <c r="AY8303" s="94" t="e">
        <f>VLOOKUP(C8303,#REF!, 2,FALSE)</f>
        <v>#REF!</v>
      </c>
      <c r="BM8303" s="18" t="s">
        <v>13863</v>
      </c>
      <c r="BN8303" s="18" t="s">
        <v>626</v>
      </c>
      <c r="BO8303" s="18" t="s">
        <v>13864</v>
      </c>
      <c r="BU8303" s="18" t="s">
        <v>13863</v>
      </c>
      <c r="BV8303" s="18" t="s">
        <v>626</v>
      </c>
      <c r="BW8303" s="18" t="s">
        <v>13864</v>
      </c>
    </row>
    <row r="8304" spans="51:75" x14ac:dyDescent="0.3">
      <c r="AY8304" s="94" t="e">
        <f>VLOOKUP(C8304,#REF!, 2,FALSE)</f>
        <v>#REF!</v>
      </c>
      <c r="BM8304" s="18" t="s">
        <v>13865</v>
      </c>
      <c r="BN8304" s="18" t="s">
        <v>2998</v>
      </c>
      <c r="BO8304" s="18" t="s">
        <v>807</v>
      </c>
      <c r="BU8304" s="18" t="s">
        <v>13865</v>
      </c>
      <c r="BV8304" s="18" t="s">
        <v>2998</v>
      </c>
      <c r="BW8304" s="18" t="s">
        <v>807</v>
      </c>
    </row>
    <row r="8305" spans="51:75" x14ac:dyDescent="0.3">
      <c r="AY8305" s="94" t="e">
        <f>VLOOKUP(C8305,#REF!, 2,FALSE)</f>
        <v>#REF!</v>
      </c>
      <c r="BM8305" s="18" t="s">
        <v>13866</v>
      </c>
      <c r="BN8305" s="18" t="s">
        <v>3047</v>
      </c>
      <c r="BO8305" s="18" t="s">
        <v>2998</v>
      </c>
      <c r="BU8305" s="18" t="s">
        <v>13866</v>
      </c>
      <c r="BV8305" s="18" t="s">
        <v>3047</v>
      </c>
      <c r="BW8305" s="18" t="s">
        <v>2998</v>
      </c>
    </row>
    <row r="8306" spans="51:75" x14ac:dyDescent="0.3">
      <c r="AY8306" s="94" t="e">
        <f>VLOOKUP(C8306,#REF!, 2,FALSE)</f>
        <v>#REF!</v>
      </c>
      <c r="BM8306" s="18" t="s">
        <v>13867</v>
      </c>
      <c r="BN8306" s="18" t="s">
        <v>631</v>
      </c>
      <c r="BO8306" s="18" t="s">
        <v>13868</v>
      </c>
      <c r="BU8306" s="18" t="s">
        <v>13867</v>
      </c>
      <c r="BV8306" s="18" t="s">
        <v>631</v>
      </c>
      <c r="BW8306" s="18" t="s">
        <v>13868</v>
      </c>
    </row>
    <row r="8307" spans="51:75" x14ac:dyDescent="0.3">
      <c r="AY8307" s="94" t="e">
        <f>VLOOKUP(C8307,#REF!, 2,FALSE)</f>
        <v>#REF!</v>
      </c>
      <c r="BM8307" s="18" t="s">
        <v>2428</v>
      </c>
      <c r="BN8307" s="18" t="s">
        <v>1015</v>
      </c>
      <c r="BO8307" s="18" t="s">
        <v>2998</v>
      </c>
      <c r="BU8307" s="18" t="s">
        <v>2428</v>
      </c>
      <c r="BV8307" s="18" t="s">
        <v>1015</v>
      </c>
      <c r="BW8307" s="18" t="s">
        <v>2998</v>
      </c>
    </row>
    <row r="8308" spans="51:75" x14ac:dyDescent="0.3">
      <c r="AY8308" s="94" t="e">
        <f>VLOOKUP(C8308,#REF!, 2,FALSE)</f>
        <v>#REF!</v>
      </c>
      <c r="BM8308" s="18" t="s">
        <v>2429</v>
      </c>
      <c r="BN8308" s="18" t="s">
        <v>1355</v>
      </c>
      <c r="BO8308" s="18" t="s">
        <v>13869</v>
      </c>
      <c r="BU8308" s="18" t="s">
        <v>2429</v>
      </c>
      <c r="BV8308" s="18" t="s">
        <v>1355</v>
      </c>
      <c r="BW8308" s="18" t="s">
        <v>13869</v>
      </c>
    </row>
    <row r="8309" spans="51:75" x14ac:dyDescent="0.3">
      <c r="AY8309" s="94" t="e">
        <f>VLOOKUP(C8309,#REF!, 2,FALSE)</f>
        <v>#REF!</v>
      </c>
      <c r="BM8309" s="18" t="s">
        <v>13870</v>
      </c>
      <c r="BN8309" s="18" t="s">
        <v>2998</v>
      </c>
      <c r="BO8309" s="18" t="s">
        <v>2998</v>
      </c>
      <c r="BU8309" s="18" t="s">
        <v>13870</v>
      </c>
      <c r="BV8309" s="18" t="s">
        <v>2998</v>
      </c>
      <c r="BW8309" s="18" t="s">
        <v>2998</v>
      </c>
    </row>
    <row r="8310" spans="51:75" x14ac:dyDescent="0.3">
      <c r="AY8310" s="94" t="e">
        <f>VLOOKUP(C8310,#REF!, 2,FALSE)</f>
        <v>#REF!</v>
      </c>
      <c r="BM8310" s="18" t="s">
        <v>13871</v>
      </c>
      <c r="BN8310" s="18" t="s">
        <v>2998</v>
      </c>
      <c r="BO8310" s="18" t="s">
        <v>2998</v>
      </c>
      <c r="BU8310" s="18" t="s">
        <v>13871</v>
      </c>
      <c r="BV8310" s="18" t="s">
        <v>2998</v>
      </c>
      <c r="BW8310" s="18" t="s">
        <v>2998</v>
      </c>
    </row>
    <row r="8311" spans="51:75" x14ac:dyDescent="0.3">
      <c r="AY8311" s="94" t="e">
        <f>VLOOKUP(C8311,#REF!, 2,FALSE)</f>
        <v>#REF!</v>
      </c>
      <c r="BM8311" s="18" t="s">
        <v>2430</v>
      </c>
      <c r="BN8311" s="18" t="s">
        <v>874</v>
      </c>
      <c r="BO8311" s="18" t="s">
        <v>13872</v>
      </c>
      <c r="BU8311" s="18" t="s">
        <v>2430</v>
      </c>
      <c r="BV8311" s="18" t="s">
        <v>874</v>
      </c>
      <c r="BW8311" s="18" t="s">
        <v>13872</v>
      </c>
    </row>
    <row r="8312" spans="51:75" x14ac:dyDescent="0.3">
      <c r="AY8312" s="94" t="e">
        <f>VLOOKUP(C8312,#REF!, 2,FALSE)</f>
        <v>#REF!</v>
      </c>
      <c r="BM8312" s="18" t="s">
        <v>210</v>
      </c>
      <c r="BN8312" s="18" t="s">
        <v>799</v>
      </c>
      <c r="BO8312" s="18" t="s">
        <v>13873</v>
      </c>
      <c r="BU8312" s="18" t="s">
        <v>210</v>
      </c>
      <c r="BV8312" s="18" t="s">
        <v>799</v>
      </c>
      <c r="BW8312" s="18" t="s">
        <v>13873</v>
      </c>
    </row>
    <row r="8313" spans="51:75" x14ac:dyDescent="0.3">
      <c r="AY8313" s="94" t="e">
        <f>VLOOKUP(C8313,#REF!, 2,FALSE)</f>
        <v>#REF!</v>
      </c>
      <c r="BM8313" s="18" t="s">
        <v>13874</v>
      </c>
      <c r="BN8313" s="18" t="s">
        <v>853</v>
      </c>
      <c r="BO8313" s="18" t="s">
        <v>10640</v>
      </c>
      <c r="BU8313" s="18" t="s">
        <v>13874</v>
      </c>
      <c r="BV8313" s="18" t="s">
        <v>853</v>
      </c>
      <c r="BW8313" s="18" t="s">
        <v>10640</v>
      </c>
    </row>
    <row r="8314" spans="51:75" x14ac:dyDescent="0.3">
      <c r="AY8314" s="94" t="e">
        <f>VLOOKUP(C8314,#REF!, 2,FALSE)</f>
        <v>#REF!</v>
      </c>
      <c r="BM8314" s="18" t="s">
        <v>13875</v>
      </c>
      <c r="BN8314" s="18" t="s">
        <v>2998</v>
      </c>
      <c r="BO8314" s="18" t="s">
        <v>629</v>
      </c>
      <c r="BU8314" s="18" t="s">
        <v>13875</v>
      </c>
      <c r="BV8314" s="18" t="s">
        <v>2998</v>
      </c>
      <c r="BW8314" s="18" t="s">
        <v>629</v>
      </c>
    </row>
    <row r="8315" spans="51:75" x14ac:dyDescent="0.3">
      <c r="AY8315" s="94" t="e">
        <f>VLOOKUP(C8315,#REF!, 2,FALSE)</f>
        <v>#REF!</v>
      </c>
      <c r="BM8315" s="18" t="s">
        <v>13876</v>
      </c>
      <c r="BN8315" s="18" t="s">
        <v>2998</v>
      </c>
      <c r="BO8315" s="18" t="s">
        <v>1461</v>
      </c>
      <c r="BU8315" s="18" t="s">
        <v>13876</v>
      </c>
      <c r="BV8315" s="18" t="s">
        <v>2998</v>
      </c>
      <c r="BW8315" s="18" t="s">
        <v>1461</v>
      </c>
    </row>
    <row r="8316" spans="51:75" x14ac:dyDescent="0.3">
      <c r="AY8316" s="94" t="e">
        <f>VLOOKUP(C8316,#REF!, 2,FALSE)</f>
        <v>#REF!</v>
      </c>
      <c r="BM8316" s="18" t="s">
        <v>2431</v>
      </c>
      <c r="BN8316" s="18" t="s">
        <v>2998</v>
      </c>
      <c r="BO8316" s="18" t="s">
        <v>5553</v>
      </c>
      <c r="BU8316" s="18" t="s">
        <v>2431</v>
      </c>
      <c r="BV8316" s="18" t="s">
        <v>2998</v>
      </c>
      <c r="BW8316" s="18" t="s">
        <v>5553</v>
      </c>
    </row>
    <row r="8317" spans="51:75" x14ac:dyDescent="0.3">
      <c r="AY8317" s="94" t="e">
        <f>VLOOKUP(C8317,#REF!, 2,FALSE)</f>
        <v>#REF!</v>
      </c>
      <c r="BM8317" s="18" t="s">
        <v>13877</v>
      </c>
      <c r="BN8317" s="18" t="s">
        <v>2998</v>
      </c>
      <c r="BO8317" s="18" t="s">
        <v>13878</v>
      </c>
      <c r="BU8317" s="18" t="s">
        <v>13877</v>
      </c>
      <c r="BV8317" s="18" t="s">
        <v>2998</v>
      </c>
      <c r="BW8317" s="18" t="s">
        <v>13878</v>
      </c>
    </row>
    <row r="8318" spans="51:75" x14ac:dyDescent="0.3">
      <c r="AY8318" s="94" t="e">
        <f>VLOOKUP(C8318,#REF!, 2,FALSE)</f>
        <v>#REF!</v>
      </c>
      <c r="BM8318" s="18" t="s">
        <v>13879</v>
      </c>
      <c r="BN8318" s="18" t="s">
        <v>2998</v>
      </c>
      <c r="BO8318" s="18" t="s">
        <v>13880</v>
      </c>
      <c r="BU8318" s="18" t="s">
        <v>13879</v>
      </c>
      <c r="BV8318" s="18" t="s">
        <v>2998</v>
      </c>
      <c r="BW8318" s="18" t="s">
        <v>13880</v>
      </c>
    </row>
    <row r="8319" spans="51:75" x14ac:dyDescent="0.3">
      <c r="AY8319" s="94" t="e">
        <f>VLOOKUP(C8319,#REF!, 2,FALSE)</f>
        <v>#REF!</v>
      </c>
      <c r="BM8319" s="18" t="s">
        <v>13881</v>
      </c>
      <c r="BN8319" s="18" t="s">
        <v>2998</v>
      </c>
      <c r="BO8319" s="18" t="s">
        <v>13882</v>
      </c>
      <c r="BU8319" s="18" t="s">
        <v>13881</v>
      </c>
      <c r="BV8319" s="18" t="s">
        <v>2998</v>
      </c>
      <c r="BW8319" s="18" t="s">
        <v>13882</v>
      </c>
    </row>
    <row r="8320" spans="51:75" x14ac:dyDescent="0.3">
      <c r="AY8320" s="94" t="e">
        <f>VLOOKUP(C8320,#REF!, 2,FALSE)</f>
        <v>#REF!</v>
      </c>
      <c r="BM8320" s="18" t="s">
        <v>13883</v>
      </c>
      <c r="BN8320" s="18" t="s">
        <v>2998</v>
      </c>
      <c r="BO8320" s="18" t="s">
        <v>3738</v>
      </c>
      <c r="BU8320" s="18" t="s">
        <v>13883</v>
      </c>
      <c r="BV8320" s="18" t="s">
        <v>2998</v>
      </c>
      <c r="BW8320" s="18" t="s">
        <v>3738</v>
      </c>
    </row>
    <row r="8321" spans="51:75" x14ac:dyDescent="0.3">
      <c r="AY8321" s="94" t="e">
        <f>VLOOKUP(C8321,#REF!, 2,FALSE)</f>
        <v>#REF!</v>
      </c>
      <c r="BM8321" s="18" t="s">
        <v>13884</v>
      </c>
      <c r="BN8321" s="18" t="s">
        <v>1152</v>
      </c>
      <c r="BO8321" s="18" t="s">
        <v>13885</v>
      </c>
      <c r="BU8321" s="18" t="s">
        <v>13884</v>
      </c>
      <c r="BV8321" s="18" t="s">
        <v>1152</v>
      </c>
      <c r="BW8321" s="18" t="s">
        <v>13885</v>
      </c>
    </row>
    <row r="8322" spans="51:75" x14ac:dyDescent="0.3">
      <c r="AY8322" s="94" t="e">
        <f>VLOOKUP(C8322,#REF!, 2,FALSE)</f>
        <v>#REF!</v>
      </c>
      <c r="BM8322" s="18" t="s">
        <v>13886</v>
      </c>
      <c r="BN8322" s="18" t="s">
        <v>1152</v>
      </c>
      <c r="BO8322" s="18" t="s">
        <v>10532</v>
      </c>
      <c r="BU8322" s="18" t="s">
        <v>13886</v>
      </c>
      <c r="BV8322" s="18" t="s">
        <v>1152</v>
      </c>
      <c r="BW8322" s="18" t="s">
        <v>10532</v>
      </c>
    </row>
    <row r="8323" spans="51:75" x14ac:dyDescent="0.3">
      <c r="AY8323" s="94" t="e">
        <f>VLOOKUP(C8323,#REF!, 2,FALSE)</f>
        <v>#REF!</v>
      </c>
      <c r="BM8323" s="18" t="s">
        <v>13887</v>
      </c>
      <c r="BN8323" s="18" t="s">
        <v>17081</v>
      </c>
      <c r="BO8323" s="18" t="s">
        <v>13888</v>
      </c>
      <c r="BU8323" s="18" t="s">
        <v>13887</v>
      </c>
      <c r="BV8323" s="18" t="s">
        <v>17081</v>
      </c>
      <c r="BW8323" s="18" t="s">
        <v>13888</v>
      </c>
    </row>
    <row r="8324" spans="51:75" x14ac:dyDescent="0.3">
      <c r="AY8324" s="94" t="e">
        <f>VLOOKUP(C8324,#REF!, 2,FALSE)</f>
        <v>#REF!</v>
      </c>
      <c r="BM8324" s="18" t="s">
        <v>13889</v>
      </c>
      <c r="BN8324" s="18" t="s">
        <v>815</v>
      </c>
      <c r="BO8324" s="18" t="s">
        <v>2998</v>
      </c>
      <c r="BU8324" s="18" t="s">
        <v>13889</v>
      </c>
      <c r="BV8324" s="18" t="s">
        <v>815</v>
      </c>
      <c r="BW8324" s="18" t="s">
        <v>2998</v>
      </c>
    </row>
    <row r="8325" spans="51:75" x14ac:dyDescent="0.3">
      <c r="AY8325" s="94" t="e">
        <f>VLOOKUP(C8325,#REF!, 2,FALSE)</f>
        <v>#REF!</v>
      </c>
      <c r="BM8325" s="18" t="s">
        <v>13890</v>
      </c>
      <c r="BN8325" s="18" t="s">
        <v>703</v>
      </c>
      <c r="BO8325" s="18" t="s">
        <v>13891</v>
      </c>
      <c r="BU8325" s="18" t="s">
        <v>13890</v>
      </c>
      <c r="BV8325" s="18" t="s">
        <v>703</v>
      </c>
      <c r="BW8325" s="18" t="s">
        <v>13891</v>
      </c>
    </row>
    <row r="8326" spans="51:75" x14ac:dyDescent="0.3">
      <c r="AY8326" s="94" t="e">
        <f>VLOOKUP(C8326,#REF!, 2,FALSE)</f>
        <v>#REF!</v>
      </c>
      <c r="BM8326" s="18" t="s">
        <v>2432</v>
      </c>
      <c r="BN8326" s="18" t="s">
        <v>1285</v>
      </c>
      <c r="BO8326" s="18" t="s">
        <v>7606</v>
      </c>
      <c r="BU8326" s="18" t="s">
        <v>2432</v>
      </c>
      <c r="BV8326" s="18" t="s">
        <v>1285</v>
      </c>
      <c r="BW8326" s="18" t="s">
        <v>7606</v>
      </c>
    </row>
    <row r="8327" spans="51:75" x14ac:dyDescent="0.3">
      <c r="AY8327" s="94" t="e">
        <f>VLOOKUP(C8327,#REF!, 2,FALSE)</f>
        <v>#REF!</v>
      </c>
      <c r="BM8327" s="18" t="s">
        <v>13892</v>
      </c>
      <c r="BN8327" s="18" t="s">
        <v>792</v>
      </c>
      <c r="BO8327" s="18" t="s">
        <v>8742</v>
      </c>
      <c r="BU8327" s="18" t="s">
        <v>13892</v>
      </c>
      <c r="BV8327" s="18" t="s">
        <v>792</v>
      </c>
      <c r="BW8327" s="18" t="s">
        <v>8742</v>
      </c>
    </row>
    <row r="8328" spans="51:75" x14ac:dyDescent="0.3">
      <c r="AY8328" s="94" t="e">
        <f>VLOOKUP(C8328,#REF!, 2,FALSE)</f>
        <v>#REF!</v>
      </c>
      <c r="BM8328" s="18" t="s">
        <v>13893</v>
      </c>
      <c r="BN8328" s="18" t="s">
        <v>668</v>
      </c>
      <c r="BO8328" s="18" t="s">
        <v>13894</v>
      </c>
      <c r="BU8328" s="18" t="s">
        <v>13893</v>
      </c>
      <c r="BV8328" s="18" t="s">
        <v>668</v>
      </c>
      <c r="BW8328" s="18" t="s">
        <v>13894</v>
      </c>
    </row>
    <row r="8329" spans="51:75" x14ac:dyDescent="0.3">
      <c r="AY8329" s="94" t="e">
        <f>VLOOKUP(C8329,#REF!, 2,FALSE)</f>
        <v>#REF!</v>
      </c>
      <c r="BM8329" s="18" t="s">
        <v>13895</v>
      </c>
      <c r="BN8329" s="18" t="s">
        <v>2998</v>
      </c>
      <c r="BO8329" s="18" t="s">
        <v>2998</v>
      </c>
      <c r="BU8329" s="18" t="s">
        <v>13895</v>
      </c>
      <c r="BV8329" s="18" t="s">
        <v>2998</v>
      </c>
      <c r="BW8329" s="18" t="s">
        <v>2998</v>
      </c>
    </row>
    <row r="8330" spans="51:75" x14ac:dyDescent="0.3">
      <c r="AY8330" s="94" t="e">
        <f>VLOOKUP(C8330,#REF!, 2,FALSE)</f>
        <v>#REF!</v>
      </c>
      <c r="BM8330" s="18" t="s">
        <v>13896</v>
      </c>
      <c r="BN8330" s="18" t="s">
        <v>3290</v>
      </c>
      <c r="BO8330" s="18" t="s">
        <v>13897</v>
      </c>
      <c r="BU8330" s="18" t="s">
        <v>13896</v>
      </c>
      <c r="BV8330" s="18" t="s">
        <v>3290</v>
      </c>
      <c r="BW8330" s="18" t="s">
        <v>13897</v>
      </c>
    </row>
    <row r="8331" spans="51:75" x14ac:dyDescent="0.3">
      <c r="AY8331" s="94" t="e">
        <f>VLOOKUP(C8331,#REF!, 2,FALSE)</f>
        <v>#REF!</v>
      </c>
      <c r="BM8331" s="18" t="s">
        <v>13898</v>
      </c>
      <c r="BN8331" s="18" t="s">
        <v>2998</v>
      </c>
      <c r="BO8331" s="18" t="s">
        <v>2998</v>
      </c>
      <c r="BU8331" s="18" t="s">
        <v>13898</v>
      </c>
      <c r="BV8331" s="18" t="s">
        <v>2998</v>
      </c>
      <c r="BW8331" s="18" t="s">
        <v>2998</v>
      </c>
    </row>
    <row r="8332" spans="51:75" x14ac:dyDescent="0.3">
      <c r="AY8332" s="94" t="e">
        <f>VLOOKUP(C8332,#REF!, 2,FALSE)</f>
        <v>#REF!</v>
      </c>
      <c r="BM8332" s="18" t="s">
        <v>13899</v>
      </c>
      <c r="BN8332" s="18" t="s">
        <v>1355</v>
      </c>
      <c r="BO8332" s="18" t="s">
        <v>4269</v>
      </c>
      <c r="BU8332" s="18" t="s">
        <v>13899</v>
      </c>
      <c r="BV8332" s="18" t="s">
        <v>1355</v>
      </c>
      <c r="BW8332" s="18" t="s">
        <v>4269</v>
      </c>
    </row>
    <row r="8333" spans="51:75" x14ac:dyDescent="0.3">
      <c r="AY8333" s="94" t="e">
        <f>VLOOKUP(C8333,#REF!, 2,FALSE)</f>
        <v>#REF!</v>
      </c>
      <c r="BM8333" s="18" t="s">
        <v>13900</v>
      </c>
      <c r="BN8333" s="18" t="s">
        <v>799</v>
      </c>
      <c r="BO8333" s="18" t="s">
        <v>13901</v>
      </c>
      <c r="BU8333" s="18" t="s">
        <v>13900</v>
      </c>
      <c r="BV8333" s="18" t="s">
        <v>799</v>
      </c>
      <c r="BW8333" s="18" t="s">
        <v>13901</v>
      </c>
    </row>
    <row r="8334" spans="51:75" x14ac:dyDescent="0.3">
      <c r="AY8334" s="94" t="e">
        <f>VLOOKUP(C8334,#REF!, 2,FALSE)</f>
        <v>#REF!</v>
      </c>
      <c r="BM8334" s="18" t="s">
        <v>13902</v>
      </c>
      <c r="BN8334" s="18" t="s">
        <v>2998</v>
      </c>
      <c r="BO8334" s="18" t="s">
        <v>2998</v>
      </c>
      <c r="BU8334" s="18" t="s">
        <v>13902</v>
      </c>
      <c r="BV8334" s="18" t="s">
        <v>2998</v>
      </c>
      <c r="BW8334" s="18" t="s">
        <v>2998</v>
      </c>
    </row>
    <row r="8335" spans="51:75" x14ac:dyDescent="0.3">
      <c r="AY8335" s="94" t="e">
        <f>VLOOKUP(C8335,#REF!, 2,FALSE)</f>
        <v>#REF!</v>
      </c>
      <c r="BM8335" s="18" t="s">
        <v>13903</v>
      </c>
      <c r="BN8335" s="18" t="s">
        <v>2998</v>
      </c>
      <c r="BO8335" s="18" t="s">
        <v>2998</v>
      </c>
      <c r="BU8335" s="18" t="s">
        <v>13903</v>
      </c>
      <c r="BV8335" s="18" t="s">
        <v>2998</v>
      </c>
      <c r="BW8335" s="18" t="s">
        <v>2998</v>
      </c>
    </row>
    <row r="8336" spans="51:75" x14ac:dyDescent="0.3">
      <c r="AY8336" s="94" t="e">
        <f>VLOOKUP(C8336,#REF!, 2,FALSE)</f>
        <v>#REF!</v>
      </c>
      <c r="BM8336" s="18" t="s">
        <v>13904</v>
      </c>
      <c r="BN8336" s="18" t="s">
        <v>2993</v>
      </c>
      <c r="BO8336" s="18" t="s">
        <v>13905</v>
      </c>
      <c r="BU8336" s="18" t="s">
        <v>13904</v>
      </c>
      <c r="BV8336" s="18" t="s">
        <v>2993</v>
      </c>
      <c r="BW8336" s="18" t="s">
        <v>13905</v>
      </c>
    </row>
    <row r="8337" spans="51:75" x14ac:dyDescent="0.3">
      <c r="AY8337" s="94" t="e">
        <f>VLOOKUP(C8337,#REF!, 2,FALSE)</f>
        <v>#REF!</v>
      </c>
      <c r="BM8337" s="18" t="s">
        <v>13906</v>
      </c>
      <c r="BN8337" s="18" t="s">
        <v>2998</v>
      </c>
      <c r="BO8337" s="18" t="s">
        <v>2312</v>
      </c>
      <c r="BU8337" s="18" t="s">
        <v>13906</v>
      </c>
      <c r="BV8337" s="18" t="s">
        <v>2998</v>
      </c>
      <c r="BW8337" s="18" t="s">
        <v>2312</v>
      </c>
    </row>
    <row r="8338" spans="51:75" x14ac:dyDescent="0.3">
      <c r="AY8338" s="94" t="e">
        <f>VLOOKUP(C8338,#REF!, 2,FALSE)</f>
        <v>#REF!</v>
      </c>
      <c r="BM8338" s="18" t="s">
        <v>13907</v>
      </c>
      <c r="BN8338" s="18" t="s">
        <v>2993</v>
      </c>
      <c r="BO8338" s="18" t="s">
        <v>3824</v>
      </c>
      <c r="BU8338" s="18" t="s">
        <v>13907</v>
      </c>
      <c r="BV8338" s="18" t="s">
        <v>2993</v>
      </c>
      <c r="BW8338" s="18" t="s">
        <v>3824</v>
      </c>
    </row>
    <row r="8339" spans="51:75" x14ac:dyDescent="0.3">
      <c r="AY8339" s="94" t="e">
        <f>VLOOKUP(C8339,#REF!, 2,FALSE)</f>
        <v>#REF!</v>
      </c>
      <c r="BM8339" s="18" t="s">
        <v>13908</v>
      </c>
      <c r="BN8339" s="18" t="s">
        <v>742</v>
      </c>
      <c r="BO8339" s="18" t="s">
        <v>2998</v>
      </c>
      <c r="BU8339" s="18" t="s">
        <v>13908</v>
      </c>
      <c r="BV8339" s="18" t="s">
        <v>742</v>
      </c>
      <c r="BW8339" s="18" t="s">
        <v>2998</v>
      </c>
    </row>
    <row r="8340" spans="51:75" x14ac:dyDescent="0.3">
      <c r="AY8340" s="94" t="e">
        <f>VLOOKUP(C8340,#REF!, 2,FALSE)</f>
        <v>#REF!</v>
      </c>
      <c r="BM8340" s="18" t="s">
        <v>13909</v>
      </c>
      <c r="BN8340" s="18" t="s">
        <v>3122</v>
      </c>
      <c r="BO8340" s="18" t="s">
        <v>1403</v>
      </c>
      <c r="BU8340" s="18" t="s">
        <v>13909</v>
      </c>
      <c r="BV8340" s="18" t="s">
        <v>3122</v>
      </c>
      <c r="BW8340" s="18" t="s">
        <v>1403</v>
      </c>
    </row>
    <row r="8341" spans="51:75" x14ac:dyDescent="0.3">
      <c r="AY8341" s="94" t="e">
        <f>VLOOKUP(C8341,#REF!, 2,FALSE)</f>
        <v>#REF!</v>
      </c>
      <c r="BM8341" s="18" t="s">
        <v>13910</v>
      </c>
      <c r="BN8341" s="18" t="s">
        <v>667</v>
      </c>
      <c r="BO8341" s="18" t="s">
        <v>13384</v>
      </c>
      <c r="BU8341" s="18" t="s">
        <v>13910</v>
      </c>
      <c r="BV8341" s="18" t="s">
        <v>667</v>
      </c>
      <c r="BW8341" s="18" t="s">
        <v>13384</v>
      </c>
    </row>
    <row r="8342" spans="51:75" x14ac:dyDescent="0.3">
      <c r="AY8342" s="94" t="e">
        <f>VLOOKUP(C8342,#REF!, 2,FALSE)</f>
        <v>#REF!</v>
      </c>
      <c r="BM8342" s="18" t="s">
        <v>13911</v>
      </c>
      <c r="BN8342" s="18" t="s">
        <v>2998</v>
      </c>
      <c r="BO8342" s="18" t="s">
        <v>13912</v>
      </c>
      <c r="BU8342" s="18" t="s">
        <v>13911</v>
      </c>
      <c r="BV8342" s="18" t="s">
        <v>2998</v>
      </c>
      <c r="BW8342" s="18" t="s">
        <v>13912</v>
      </c>
    </row>
    <row r="8343" spans="51:75" x14ac:dyDescent="0.3">
      <c r="AY8343" s="94" t="e">
        <f>VLOOKUP(C8343,#REF!, 2,FALSE)</f>
        <v>#REF!</v>
      </c>
      <c r="BM8343" s="18" t="s">
        <v>13913</v>
      </c>
      <c r="BN8343" s="18" t="s">
        <v>938</v>
      </c>
      <c r="BO8343" s="18" t="s">
        <v>2998</v>
      </c>
      <c r="BU8343" s="18" t="s">
        <v>13913</v>
      </c>
      <c r="BV8343" s="18" t="s">
        <v>938</v>
      </c>
      <c r="BW8343" s="18" t="s">
        <v>2998</v>
      </c>
    </row>
    <row r="8344" spans="51:75" x14ac:dyDescent="0.3">
      <c r="AY8344" s="94" t="e">
        <f>VLOOKUP(C8344,#REF!, 2,FALSE)</f>
        <v>#REF!</v>
      </c>
      <c r="BM8344" s="18" t="s">
        <v>13914</v>
      </c>
      <c r="BN8344" s="18" t="s">
        <v>2998</v>
      </c>
      <c r="BO8344" s="18" t="s">
        <v>2998</v>
      </c>
      <c r="BU8344" s="18" t="s">
        <v>13914</v>
      </c>
      <c r="BV8344" s="18" t="s">
        <v>2998</v>
      </c>
      <c r="BW8344" s="18" t="s">
        <v>2998</v>
      </c>
    </row>
    <row r="8345" spans="51:75" x14ac:dyDescent="0.3">
      <c r="AY8345" s="94" t="e">
        <f>VLOOKUP(C8345,#REF!, 2,FALSE)</f>
        <v>#REF!</v>
      </c>
      <c r="BM8345" s="18" t="s">
        <v>13915</v>
      </c>
      <c r="BN8345" s="18" t="s">
        <v>3290</v>
      </c>
      <c r="BO8345" s="18" t="s">
        <v>1402</v>
      </c>
      <c r="BU8345" s="18" t="s">
        <v>13915</v>
      </c>
      <c r="BV8345" s="18" t="s">
        <v>3290</v>
      </c>
      <c r="BW8345" s="18" t="s">
        <v>1402</v>
      </c>
    </row>
    <row r="8346" spans="51:75" x14ac:dyDescent="0.3">
      <c r="AY8346" s="94" t="e">
        <f>VLOOKUP(C8346,#REF!, 2,FALSE)</f>
        <v>#REF!</v>
      </c>
      <c r="BM8346" s="18" t="s">
        <v>13916</v>
      </c>
      <c r="BN8346" s="18" t="s">
        <v>3122</v>
      </c>
      <c r="BO8346" s="18" t="s">
        <v>2998</v>
      </c>
      <c r="BU8346" s="18" t="s">
        <v>13916</v>
      </c>
      <c r="BV8346" s="18" t="s">
        <v>3122</v>
      </c>
      <c r="BW8346" s="18" t="s">
        <v>2998</v>
      </c>
    </row>
    <row r="8347" spans="51:75" x14ac:dyDescent="0.3">
      <c r="AY8347" s="94" t="e">
        <f>VLOOKUP(C8347,#REF!, 2,FALSE)</f>
        <v>#REF!</v>
      </c>
      <c r="BM8347" s="18" t="s">
        <v>13917</v>
      </c>
      <c r="BN8347" s="18" t="s">
        <v>673</v>
      </c>
      <c r="BO8347" s="18" t="s">
        <v>2998</v>
      </c>
      <c r="BU8347" s="18" t="s">
        <v>13917</v>
      </c>
      <c r="BV8347" s="18" t="s">
        <v>673</v>
      </c>
      <c r="BW8347" s="18" t="s">
        <v>2998</v>
      </c>
    </row>
    <row r="8348" spans="51:75" x14ac:dyDescent="0.3">
      <c r="AY8348" s="94" t="e">
        <f>VLOOKUP(C8348,#REF!, 2,FALSE)</f>
        <v>#REF!</v>
      </c>
      <c r="BM8348" s="18" t="s">
        <v>13918</v>
      </c>
      <c r="BN8348" s="18" t="s">
        <v>2998</v>
      </c>
      <c r="BO8348" s="18" t="s">
        <v>2998</v>
      </c>
      <c r="BU8348" s="18" t="s">
        <v>13918</v>
      </c>
      <c r="BV8348" s="18" t="s">
        <v>2998</v>
      </c>
      <c r="BW8348" s="18" t="s">
        <v>2998</v>
      </c>
    </row>
    <row r="8349" spans="51:75" x14ac:dyDescent="0.3">
      <c r="AY8349" s="94" t="e">
        <f>VLOOKUP(C8349,#REF!, 2,FALSE)</f>
        <v>#REF!</v>
      </c>
      <c r="BM8349" s="18" t="s">
        <v>13919</v>
      </c>
      <c r="BN8349" s="18" t="s">
        <v>8165</v>
      </c>
      <c r="BO8349" s="18" t="s">
        <v>13920</v>
      </c>
      <c r="BU8349" s="18" t="s">
        <v>13919</v>
      </c>
      <c r="BV8349" s="18" t="s">
        <v>8165</v>
      </c>
      <c r="BW8349" s="18" t="s">
        <v>13920</v>
      </c>
    </row>
    <row r="8350" spans="51:75" x14ac:dyDescent="0.3">
      <c r="AY8350" s="94" t="e">
        <f>VLOOKUP(C8350,#REF!, 2,FALSE)</f>
        <v>#REF!</v>
      </c>
      <c r="BM8350" s="18" t="s">
        <v>13921</v>
      </c>
      <c r="BN8350" s="18" t="s">
        <v>17081</v>
      </c>
      <c r="BO8350" s="18" t="s">
        <v>1286</v>
      </c>
      <c r="BU8350" s="18" t="s">
        <v>13921</v>
      </c>
      <c r="BV8350" s="18" t="s">
        <v>17081</v>
      </c>
      <c r="BW8350" s="18" t="s">
        <v>1286</v>
      </c>
    </row>
    <row r="8351" spans="51:75" x14ac:dyDescent="0.3">
      <c r="AY8351" s="94" t="e">
        <f>VLOOKUP(C8351,#REF!, 2,FALSE)</f>
        <v>#REF!</v>
      </c>
      <c r="BM8351" s="18" t="s">
        <v>13922</v>
      </c>
      <c r="BN8351" s="18" t="s">
        <v>2998</v>
      </c>
      <c r="BO8351" s="18" t="s">
        <v>2312</v>
      </c>
      <c r="BU8351" s="18" t="s">
        <v>13922</v>
      </c>
      <c r="BV8351" s="18" t="s">
        <v>2998</v>
      </c>
      <c r="BW8351" s="18" t="s">
        <v>2312</v>
      </c>
    </row>
    <row r="8352" spans="51:75" x14ac:dyDescent="0.3">
      <c r="AY8352" s="94" t="e">
        <f>VLOOKUP(C8352,#REF!, 2,FALSE)</f>
        <v>#REF!</v>
      </c>
      <c r="BM8352" s="18" t="s">
        <v>13923</v>
      </c>
      <c r="BN8352" s="18" t="s">
        <v>669</v>
      </c>
      <c r="BO8352" s="18" t="s">
        <v>4290</v>
      </c>
      <c r="BU8352" s="18" t="s">
        <v>13923</v>
      </c>
      <c r="BV8352" s="18" t="s">
        <v>669</v>
      </c>
      <c r="BW8352" s="18" t="s">
        <v>4290</v>
      </c>
    </row>
    <row r="8353" spans="51:75" x14ac:dyDescent="0.3">
      <c r="AY8353" s="94" t="e">
        <f>VLOOKUP(C8353,#REF!, 2,FALSE)</f>
        <v>#REF!</v>
      </c>
      <c r="BM8353" s="18" t="s">
        <v>13924</v>
      </c>
      <c r="BN8353" s="18" t="s">
        <v>2998</v>
      </c>
      <c r="BO8353" s="18" t="s">
        <v>2832</v>
      </c>
      <c r="BU8353" s="18" t="s">
        <v>13924</v>
      </c>
      <c r="BV8353" s="18" t="s">
        <v>2998</v>
      </c>
      <c r="BW8353" s="18" t="s">
        <v>2832</v>
      </c>
    </row>
    <row r="8354" spans="51:75" x14ac:dyDescent="0.3">
      <c r="AY8354" s="94" t="e">
        <f>VLOOKUP(C8354,#REF!, 2,FALSE)</f>
        <v>#REF!</v>
      </c>
      <c r="BM8354" s="18" t="s">
        <v>13925</v>
      </c>
      <c r="BN8354" s="18" t="s">
        <v>2998</v>
      </c>
      <c r="BO8354" s="18" t="s">
        <v>1068</v>
      </c>
      <c r="BU8354" s="18" t="s">
        <v>13925</v>
      </c>
      <c r="BV8354" s="18" t="s">
        <v>2998</v>
      </c>
      <c r="BW8354" s="18" t="s">
        <v>1068</v>
      </c>
    </row>
    <row r="8355" spans="51:75" x14ac:dyDescent="0.3">
      <c r="AY8355" s="94" t="e">
        <f>VLOOKUP(C8355,#REF!, 2,FALSE)</f>
        <v>#REF!</v>
      </c>
      <c r="BM8355" s="18" t="s">
        <v>13926</v>
      </c>
      <c r="BN8355" s="18" t="s">
        <v>2998</v>
      </c>
      <c r="BO8355" s="18" t="s">
        <v>11455</v>
      </c>
      <c r="BU8355" s="18" t="s">
        <v>13926</v>
      </c>
      <c r="BV8355" s="18" t="s">
        <v>2998</v>
      </c>
      <c r="BW8355" s="18" t="s">
        <v>11455</v>
      </c>
    </row>
    <row r="8356" spans="51:75" x14ac:dyDescent="0.3">
      <c r="AY8356" s="94" t="e">
        <f>VLOOKUP(C8356,#REF!, 2,FALSE)</f>
        <v>#REF!</v>
      </c>
      <c r="BM8356" s="18" t="s">
        <v>13927</v>
      </c>
      <c r="BN8356" s="18" t="s">
        <v>3024</v>
      </c>
      <c r="BO8356" s="18" t="s">
        <v>2832</v>
      </c>
      <c r="BU8356" s="18" t="s">
        <v>13927</v>
      </c>
      <c r="BV8356" s="18" t="s">
        <v>3024</v>
      </c>
      <c r="BW8356" s="18" t="s">
        <v>2832</v>
      </c>
    </row>
    <row r="8357" spans="51:75" x14ac:dyDescent="0.3">
      <c r="AY8357" s="94" t="e">
        <f>VLOOKUP(C8357,#REF!, 2,FALSE)</f>
        <v>#REF!</v>
      </c>
      <c r="BM8357" s="18" t="s">
        <v>13928</v>
      </c>
      <c r="BN8357" s="18" t="s">
        <v>1152</v>
      </c>
      <c r="BO8357" s="18" t="s">
        <v>9144</v>
      </c>
      <c r="BU8357" s="18" t="s">
        <v>13928</v>
      </c>
      <c r="BV8357" s="18" t="s">
        <v>1152</v>
      </c>
      <c r="BW8357" s="18" t="s">
        <v>9144</v>
      </c>
    </row>
    <row r="8358" spans="51:75" x14ac:dyDescent="0.3">
      <c r="AY8358" s="94" t="e">
        <f>VLOOKUP(C8358,#REF!, 2,FALSE)</f>
        <v>#REF!</v>
      </c>
      <c r="BM8358" s="18" t="s">
        <v>13930</v>
      </c>
      <c r="BN8358" s="18" t="s">
        <v>668</v>
      </c>
      <c r="BO8358" s="18" t="s">
        <v>2206</v>
      </c>
      <c r="BU8358" s="18" t="s">
        <v>13930</v>
      </c>
      <c r="BV8358" s="18" t="s">
        <v>668</v>
      </c>
      <c r="BW8358" s="18" t="s">
        <v>2206</v>
      </c>
    </row>
    <row r="8359" spans="51:75" x14ac:dyDescent="0.3">
      <c r="AY8359" s="94" t="e">
        <f>VLOOKUP(C8359,#REF!, 2,FALSE)</f>
        <v>#REF!</v>
      </c>
      <c r="BM8359" s="18" t="s">
        <v>211</v>
      </c>
      <c r="BN8359" s="18" t="s">
        <v>2998</v>
      </c>
      <c r="BO8359" s="18" t="s">
        <v>1846</v>
      </c>
      <c r="BU8359" s="18" t="s">
        <v>211</v>
      </c>
      <c r="BV8359" s="18" t="s">
        <v>2998</v>
      </c>
      <c r="BW8359" s="18" t="s">
        <v>1846</v>
      </c>
    </row>
    <row r="8360" spans="51:75" x14ac:dyDescent="0.3">
      <c r="AY8360" s="94" t="e">
        <f>VLOOKUP(C8360,#REF!, 2,FALSE)</f>
        <v>#REF!</v>
      </c>
      <c r="BM8360" s="18" t="s">
        <v>13931</v>
      </c>
      <c r="BN8360" s="18" t="s">
        <v>2998</v>
      </c>
      <c r="BO8360" s="18" t="s">
        <v>13932</v>
      </c>
      <c r="BU8360" s="18" t="s">
        <v>13931</v>
      </c>
      <c r="BV8360" s="18" t="s">
        <v>2998</v>
      </c>
      <c r="BW8360" s="18" t="s">
        <v>13932</v>
      </c>
    </row>
    <row r="8361" spans="51:75" x14ac:dyDescent="0.3">
      <c r="AY8361" s="94" t="e">
        <f>VLOOKUP(C8361,#REF!, 2,FALSE)</f>
        <v>#REF!</v>
      </c>
      <c r="BM8361" s="18" t="s">
        <v>13933</v>
      </c>
      <c r="BN8361" s="18" t="s">
        <v>2998</v>
      </c>
      <c r="BO8361" s="18" t="s">
        <v>1207</v>
      </c>
      <c r="BU8361" s="18" t="s">
        <v>13933</v>
      </c>
      <c r="BV8361" s="18" t="s">
        <v>2998</v>
      </c>
      <c r="BW8361" s="18" t="s">
        <v>1207</v>
      </c>
    </row>
    <row r="8362" spans="51:75" x14ac:dyDescent="0.3">
      <c r="AY8362" s="94" t="e">
        <f>VLOOKUP(C8362,#REF!, 2,FALSE)</f>
        <v>#REF!</v>
      </c>
      <c r="BM8362" s="18" t="s">
        <v>13934</v>
      </c>
      <c r="BN8362" s="18" t="s">
        <v>2998</v>
      </c>
      <c r="BO8362" s="18" t="s">
        <v>13935</v>
      </c>
      <c r="BU8362" s="18" t="s">
        <v>13934</v>
      </c>
      <c r="BV8362" s="18" t="s">
        <v>2998</v>
      </c>
      <c r="BW8362" s="18" t="s">
        <v>13935</v>
      </c>
    </row>
    <row r="8363" spans="51:75" x14ac:dyDescent="0.3">
      <c r="AY8363" s="94" t="e">
        <f>VLOOKUP(C8363,#REF!, 2,FALSE)</f>
        <v>#REF!</v>
      </c>
      <c r="BM8363" s="18" t="s">
        <v>13936</v>
      </c>
      <c r="BN8363" s="18" t="s">
        <v>17083</v>
      </c>
      <c r="BO8363" s="18" t="s">
        <v>1010</v>
      </c>
      <c r="BU8363" s="18" t="s">
        <v>13936</v>
      </c>
      <c r="BV8363" s="18" t="s">
        <v>17083</v>
      </c>
      <c r="BW8363" s="18" t="s">
        <v>1010</v>
      </c>
    </row>
    <row r="8364" spans="51:75" x14ac:dyDescent="0.3">
      <c r="AY8364" s="94" t="e">
        <f>VLOOKUP(C8364,#REF!, 2,FALSE)</f>
        <v>#REF!</v>
      </c>
      <c r="BM8364" s="18" t="s">
        <v>13937</v>
      </c>
      <c r="BN8364" s="18" t="s">
        <v>2998</v>
      </c>
      <c r="BO8364" s="18" t="s">
        <v>971</v>
      </c>
      <c r="BU8364" s="18" t="s">
        <v>13937</v>
      </c>
      <c r="BV8364" s="18" t="s">
        <v>2998</v>
      </c>
      <c r="BW8364" s="18" t="s">
        <v>971</v>
      </c>
    </row>
    <row r="8365" spans="51:75" x14ac:dyDescent="0.3">
      <c r="AY8365" s="94" t="e">
        <f>VLOOKUP(C8365,#REF!, 2,FALSE)</f>
        <v>#REF!</v>
      </c>
      <c r="BM8365" s="18" t="s">
        <v>13938</v>
      </c>
      <c r="BN8365" s="18" t="s">
        <v>17081</v>
      </c>
      <c r="BO8365" s="18" t="s">
        <v>13939</v>
      </c>
      <c r="BU8365" s="18" t="s">
        <v>13938</v>
      </c>
      <c r="BV8365" s="18" t="s">
        <v>17081</v>
      </c>
      <c r="BW8365" s="18" t="s">
        <v>13939</v>
      </c>
    </row>
    <row r="8366" spans="51:75" x14ac:dyDescent="0.3">
      <c r="AY8366" s="94" t="e">
        <f>VLOOKUP(C8366,#REF!, 2,FALSE)</f>
        <v>#REF!</v>
      </c>
      <c r="BM8366" s="18" t="s">
        <v>209</v>
      </c>
      <c r="BN8366" s="18" t="s">
        <v>668</v>
      </c>
      <c r="BO8366" s="18" t="s">
        <v>925</v>
      </c>
      <c r="BU8366" s="18" t="s">
        <v>209</v>
      </c>
      <c r="BV8366" s="18" t="s">
        <v>668</v>
      </c>
      <c r="BW8366" s="18" t="s">
        <v>925</v>
      </c>
    </row>
    <row r="8367" spans="51:75" x14ac:dyDescent="0.3">
      <c r="AY8367" s="94" t="e">
        <f>VLOOKUP(C8367,#REF!, 2,FALSE)</f>
        <v>#REF!</v>
      </c>
      <c r="BM8367" s="18" t="s">
        <v>13940</v>
      </c>
      <c r="BN8367" s="18" t="s">
        <v>2998</v>
      </c>
      <c r="BO8367" s="18" t="s">
        <v>2998</v>
      </c>
      <c r="BU8367" s="18" t="s">
        <v>13940</v>
      </c>
      <c r="BV8367" s="18" t="s">
        <v>2998</v>
      </c>
      <c r="BW8367" s="18" t="s">
        <v>2998</v>
      </c>
    </row>
    <row r="8368" spans="51:75" x14ac:dyDescent="0.3">
      <c r="AY8368" s="94" t="e">
        <f>VLOOKUP(C8368,#REF!, 2,FALSE)</f>
        <v>#REF!</v>
      </c>
      <c r="BM8368" s="18" t="s">
        <v>13941</v>
      </c>
      <c r="BN8368" s="18" t="s">
        <v>621</v>
      </c>
      <c r="BO8368" s="18" t="s">
        <v>1139</v>
      </c>
      <c r="BU8368" s="18" t="s">
        <v>13941</v>
      </c>
      <c r="BV8368" s="18" t="s">
        <v>621</v>
      </c>
      <c r="BW8368" s="18" t="s">
        <v>1139</v>
      </c>
    </row>
    <row r="8369" spans="51:75" x14ac:dyDescent="0.3">
      <c r="AY8369" s="94" t="e">
        <f>VLOOKUP(C8369,#REF!, 2,FALSE)</f>
        <v>#REF!</v>
      </c>
      <c r="BM8369" s="18" t="s">
        <v>13942</v>
      </c>
      <c r="BN8369" s="18" t="s">
        <v>17081</v>
      </c>
      <c r="BO8369" s="18" t="s">
        <v>2075</v>
      </c>
      <c r="BU8369" s="18" t="s">
        <v>13942</v>
      </c>
      <c r="BV8369" s="18" t="s">
        <v>17081</v>
      </c>
      <c r="BW8369" s="18" t="s">
        <v>2075</v>
      </c>
    </row>
    <row r="8370" spans="51:75" x14ac:dyDescent="0.3">
      <c r="AY8370" s="94" t="e">
        <f>VLOOKUP(C8370,#REF!, 2,FALSE)</f>
        <v>#REF!</v>
      </c>
      <c r="BM8370" s="18" t="s">
        <v>13943</v>
      </c>
      <c r="BN8370" s="18" t="s">
        <v>17081</v>
      </c>
      <c r="BO8370" s="18" t="s">
        <v>2998</v>
      </c>
      <c r="BU8370" s="18" t="s">
        <v>13943</v>
      </c>
      <c r="BV8370" s="18" t="s">
        <v>17081</v>
      </c>
      <c r="BW8370" s="18" t="s">
        <v>2998</v>
      </c>
    </row>
    <row r="8371" spans="51:75" x14ac:dyDescent="0.3">
      <c r="AY8371" s="94" t="e">
        <f>VLOOKUP(C8371,#REF!, 2,FALSE)</f>
        <v>#REF!</v>
      </c>
      <c r="BM8371" s="18" t="s">
        <v>13944</v>
      </c>
      <c r="BN8371" s="18" t="s">
        <v>952</v>
      </c>
      <c r="BO8371" s="18" t="s">
        <v>1080</v>
      </c>
      <c r="BU8371" s="18" t="s">
        <v>13944</v>
      </c>
      <c r="BV8371" s="18" t="s">
        <v>952</v>
      </c>
      <c r="BW8371" s="18" t="s">
        <v>1080</v>
      </c>
    </row>
    <row r="8372" spans="51:75" x14ac:dyDescent="0.3">
      <c r="AY8372" s="94" t="e">
        <f>VLOOKUP(C8372,#REF!, 2,FALSE)</f>
        <v>#REF!</v>
      </c>
      <c r="BM8372" s="18" t="s">
        <v>2433</v>
      </c>
      <c r="BN8372" s="18" t="s">
        <v>643</v>
      </c>
      <c r="BO8372" s="18" t="s">
        <v>2998</v>
      </c>
      <c r="BU8372" s="18" t="s">
        <v>2433</v>
      </c>
      <c r="BV8372" s="18" t="s">
        <v>643</v>
      </c>
      <c r="BW8372" s="18" t="s">
        <v>2998</v>
      </c>
    </row>
    <row r="8373" spans="51:75" x14ac:dyDescent="0.3">
      <c r="AY8373" s="94" t="e">
        <f>VLOOKUP(C8373,#REF!, 2,FALSE)</f>
        <v>#REF!</v>
      </c>
      <c r="BM8373" s="18" t="s">
        <v>13945</v>
      </c>
      <c r="BN8373" s="18" t="s">
        <v>3109</v>
      </c>
      <c r="BO8373" s="18" t="s">
        <v>2998</v>
      </c>
      <c r="BU8373" s="18" t="s">
        <v>13945</v>
      </c>
      <c r="BV8373" s="18" t="s">
        <v>3109</v>
      </c>
      <c r="BW8373" s="18" t="s">
        <v>2998</v>
      </c>
    </row>
    <row r="8374" spans="51:75" x14ac:dyDescent="0.3">
      <c r="AY8374" s="94" t="e">
        <f>VLOOKUP(C8374,#REF!, 2,FALSE)</f>
        <v>#REF!</v>
      </c>
      <c r="BM8374" s="18" t="s">
        <v>13946</v>
      </c>
      <c r="BN8374" s="18" t="s">
        <v>17084</v>
      </c>
      <c r="BO8374" s="18" t="s">
        <v>1740</v>
      </c>
      <c r="BU8374" s="18" t="s">
        <v>13946</v>
      </c>
      <c r="BV8374" s="18" t="s">
        <v>17084</v>
      </c>
      <c r="BW8374" s="18" t="s">
        <v>1740</v>
      </c>
    </row>
    <row r="8375" spans="51:75" x14ac:dyDescent="0.3">
      <c r="AY8375" s="94" t="e">
        <f>VLOOKUP(C8375,#REF!, 2,FALSE)</f>
        <v>#REF!</v>
      </c>
      <c r="BM8375" s="18" t="s">
        <v>13947</v>
      </c>
      <c r="BN8375" s="18" t="s">
        <v>3047</v>
      </c>
      <c r="BO8375" s="18" t="s">
        <v>2998</v>
      </c>
      <c r="BU8375" s="18" t="s">
        <v>13947</v>
      </c>
      <c r="BV8375" s="18" t="s">
        <v>3047</v>
      </c>
      <c r="BW8375" s="18" t="s">
        <v>2998</v>
      </c>
    </row>
    <row r="8376" spans="51:75" x14ac:dyDescent="0.3">
      <c r="AY8376" s="94" t="e">
        <f>VLOOKUP(C8376,#REF!, 2,FALSE)</f>
        <v>#REF!</v>
      </c>
      <c r="BM8376" s="18" t="s">
        <v>2434</v>
      </c>
      <c r="BN8376" s="18" t="s">
        <v>618</v>
      </c>
      <c r="BO8376" s="18" t="s">
        <v>9297</v>
      </c>
      <c r="BU8376" s="18" t="s">
        <v>2434</v>
      </c>
      <c r="BV8376" s="18" t="s">
        <v>618</v>
      </c>
      <c r="BW8376" s="18" t="s">
        <v>9297</v>
      </c>
    </row>
    <row r="8377" spans="51:75" x14ac:dyDescent="0.3">
      <c r="AY8377" s="94" t="e">
        <f>VLOOKUP(C8377,#REF!, 2,FALSE)</f>
        <v>#REF!</v>
      </c>
      <c r="BM8377" s="18" t="s">
        <v>13948</v>
      </c>
      <c r="BN8377" s="18" t="s">
        <v>809</v>
      </c>
      <c r="BO8377" s="18" t="s">
        <v>6741</v>
      </c>
      <c r="BU8377" s="18" t="s">
        <v>13948</v>
      </c>
      <c r="BV8377" s="18" t="s">
        <v>809</v>
      </c>
      <c r="BW8377" s="18" t="s">
        <v>6741</v>
      </c>
    </row>
    <row r="8378" spans="51:75" x14ac:dyDescent="0.3">
      <c r="AY8378" s="94" t="e">
        <f>VLOOKUP(C8378,#REF!, 2,FALSE)</f>
        <v>#REF!</v>
      </c>
      <c r="BM8378" s="18" t="s">
        <v>13949</v>
      </c>
      <c r="BN8378" s="18" t="s">
        <v>809</v>
      </c>
      <c r="BO8378" s="18" t="s">
        <v>6741</v>
      </c>
      <c r="BU8378" s="18" t="s">
        <v>13949</v>
      </c>
      <c r="BV8378" s="18" t="s">
        <v>809</v>
      </c>
      <c r="BW8378" s="18" t="s">
        <v>6741</v>
      </c>
    </row>
    <row r="8379" spans="51:75" x14ac:dyDescent="0.3">
      <c r="AY8379" s="94" t="e">
        <f>VLOOKUP(C8379,#REF!, 2,FALSE)</f>
        <v>#REF!</v>
      </c>
      <c r="BM8379" s="18" t="s">
        <v>13950</v>
      </c>
      <c r="BN8379" s="18" t="s">
        <v>811</v>
      </c>
      <c r="BO8379" s="18" t="s">
        <v>9176</v>
      </c>
      <c r="BU8379" s="18" t="s">
        <v>13950</v>
      </c>
      <c r="BV8379" s="18" t="s">
        <v>811</v>
      </c>
      <c r="BW8379" s="18" t="s">
        <v>9176</v>
      </c>
    </row>
    <row r="8380" spans="51:75" x14ac:dyDescent="0.3">
      <c r="AY8380" s="94" t="e">
        <f>VLOOKUP(C8380,#REF!, 2,FALSE)</f>
        <v>#REF!</v>
      </c>
      <c r="BM8380" s="18" t="s">
        <v>13951</v>
      </c>
      <c r="BN8380" s="18" t="s">
        <v>2998</v>
      </c>
      <c r="BO8380" s="18" t="s">
        <v>1819</v>
      </c>
      <c r="BU8380" s="18" t="s">
        <v>13951</v>
      </c>
      <c r="BV8380" s="18" t="s">
        <v>2998</v>
      </c>
      <c r="BW8380" s="18" t="s">
        <v>1819</v>
      </c>
    </row>
    <row r="8381" spans="51:75" x14ac:dyDescent="0.3">
      <c r="AY8381" s="94" t="e">
        <f>VLOOKUP(C8381,#REF!, 2,FALSE)</f>
        <v>#REF!</v>
      </c>
      <c r="BM8381" s="18" t="s">
        <v>13952</v>
      </c>
      <c r="BN8381" s="18" t="s">
        <v>2998</v>
      </c>
      <c r="BO8381" s="18" t="s">
        <v>2998</v>
      </c>
      <c r="BU8381" s="18" t="s">
        <v>13952</v>
      </c>
      <c r="BV8381" s="18" t="s">
        <v>2998</v>
      </c>
      <c r="BW8381" s="18" t="s">
        <v>2998</v>
      </c>
    </row>
    <row r="8382" spans="51:75" x14ac:dyDescent="0.3">
      <c r="AY8382" s="94" t="e">
        <f>VLOOKUP(C8382,#REF!, 2,FALSE)</f>
        <v>#REF!</v>
      </c>
      <c r="BM8382" s="18" t="s">
        <v>13953</v>
      </c>
      <c r="BN8382" s="18" t="s">
        <v>2998</v>
      </c>
      <c r="BO8382" s="18" t="s">
        <v>8490</v>
      </c>
      <c r="BU8382" s="18" t="s">
        <v>13953</v>
      </c>
      <c r="BV8382" s="18" t="s">
        <v>2998</v>
      </c>
      <c r="BW8382" s="18" t="s">
        <v>8490</v>
      </c>
    </row>
    <row r="8383" spans="51:75" x14ac:dyDescent="0.3">
      <c r="AY8383" s="94" t="e">
        <f>VLOOKUP(C8383,#REF!, 2,FALSE)</f>
        <v>#REF!</v>
      </c>
      <c r="BM8383" s="18" t="s">
        <v>13954</v>
      </c>
      <c r="BN8383" s="18" t="s">
        <v>668</v>
      </c>
      <c r="BO8383" s="18" t="s">
        <v>2189</v>
      </c>
      <c r="BU8383" s="18" t="s">
        <v>13954</v>
      </c>
      <c r="BV8383" s="18" t="s">
        <v>668</v>
      </c>
      <c r="BW8383" s="18" t="s">
        <v>2189</v>
      </c>
    </row>
    <row r="8384" spans="51:75" x14ac:dyDescent="0.3">
      <c r="AY8384" s="94" t="e">
        <f>VLOOKUP(C8384,#REF!, 2,FALSE)</f>
        <v>#REF!</v>
      </c>
      <c r="BM8384" s="18" t="s">
        <v>2435</v>
      </c>
      <c r="BN8384" s="18" t="s">
        <v>618</v>
      </c>
      <c r="BO8384" s="18" t="s">
        <v>1819</v>
      </c>
      <c r="BU8384" s="18" t="s">
        <v>2435</v>
      </c>
      <c r="BV8384" s="18" t="s">
        <v>618</v>
      </c>
      <c r="BW8384" s="18" t="s">
        <v>1819</v>
      </c>
    </row>
    <row r="8385" spans="51:75" x14ac:dyDescent="0.3">
      <c r="AY8385" s="94" t="e">
        <f>VLOOKUP(C8385,#REF!, 2,FALSE)</f>
        <v>#REF!</v>
      </c>
      <c r="BM8385" s="18" t="s">
        <v>13955</v>
      </c>
      <c r="BN8385" s="18" t="s">
        <v>668</v>
      </c>
      <c r="BO8385" s="18" t="s">
        <v>1819</v>
      </c>
      <c r="BU8385" s="18" t="s">
        <v>13955</v>
      </c>
      <c r="BV8385" s="18" t="s">
        <v>668</v>
      </c>
      <c r="BW8385" s="18" t="s">
        <v>1819</v>
      </c>
    </row>
    <row r="8386" spans="51:75" x14ac:dyDescent="0.3">
      <c r="AY8386" s="94" t="e">
        <f>VLOOKUP(C8386,#REF!, 2,FALSE)</f>
        <v>#REF!</v>
      </c>
      <c r="BM8386" s="18" t="s">
        <v>13956</v>
      </c>
      <c r="BN8386" s="18" t="s">
        <v>809</v>
      </c>
      <c r="BO8386" s="18" t="s">
        <v>13957</v>
      </c>
      <c r="BU8386" s="18" t="s">
        <v>13956</v>
      </c>
      <c r="BV8386" s="18" t="s">
        <v>809</v>
      </c>
      <c r="BW8386" s="18" t="s">
        <v>13957</v>
      </c>
    </row>
    <row r="8387" spans="51:75" x14ac:dyDescent="0.3">
      <c r="AY8387" s="94" t="e">
        <f>VLOOKUP(C8387,#REF!, 2,FALSE)</f>
        <v>#REF!</v>
      </c>
      <c r="BM8387" s="18" t="s">
        <v>13958</v>
      </c>
      <c r="BN8387" s="18" t="s">
        <v>2998</v>
      </c>
      <c r="BO8387" s="18" t="s">
        <v>2998</v>
      </c>
      <c r="BU8387" s="18" t="s">
        <v>13958</v>
      </c>
      <c r="BV8387" s="18" t="s">
        <v>2998</v>
      </c>
      <c r="BW8387" s="18" t="s">
        <v>2998</v>
      </c>
    </row>
    <row r="8388" spans="51:75" x14ac:dyDescent="0.3">
      <c r="AY8388" s="94" t="e">
        <f>VLOOKUP(C8388,#REF!, 2,FALSE)</f>
        <v>#REF!</v>
      </c>
      <c r="BM8388" s="18" t="s">
        <v>13959</v>
      </c>
      <c r="BN8388" s="18" t="s">
        <v>642</v>
      </c>
      <c r="BO8388" s="18" t="s">
        <v>8501</v>
      </c>
      <c r="BU8388" s="18" t="s">
        <v>13959</v>
      </c>
      <c r="BV8388" s="18" t="s">
        <v>642</v>
      </c>
      <c r="BW8388" s="18" t="s">
        <v>8501</v>
      </c>
    </row>
    <row r="8389" spans="51:75" x14ac:dyDescent="0.3">
      <c r="AY8389" s="94" t="e">
        <f>VLOOKUP(C8389,#REF!, 2,FALSE)</f>
        <v>#REF!</v>
      </c>
      <c r="BM8389" s="18" t="s">
        <v>193</v>
      </c>
      <c r="BN8389" s="18" t="s">
        <v>636</v>
      </c>
      <c r="BO8389" s="18" t="s">
        <v>13960</v>
      </c>
      <c r="BU8389" s="18" t="s">
        <v>193</v>
      </c>
      <c r="BV8389" s="18" t="s">
        <v>636</v>
      </c>
      <c r="BW8389" s="18" t="s">
        <v>13960</v>
      </c>
    </row>
    <row r="8390" spans="51:75" x14ac:dyDescent="0.3">
      <c r="AY8390" s="94" t="e">
        <f>VLOOKUP(C8390,#REF!, 2,FALSE)</f>
        <v>#REF!</v>
      </c>
      <c r="BM8390" s="18" t="s">
        <v>194</v>
      </c>
      <c r="BN8390" s="18" t="s">
        <v>642</v>
      </c>
      <c r="BO8390" s="18" t="s">
        <v>8659</v>
      </c>
      <c r="BU8390" s="18" t="s">
        <v>194</v>
      </c>
      <c r="BV8390" s="18" t="s">
        <v>642</v>
      </c>
      <c r="BW8390" s="18" t="s">
        <v>8659</v>
      </c>
    </row>
    <row r="8391" spans="51:75" x14ac:dyDescent="0.3">
      <c r="AY8391" s="94" t="e">
        <f>VLOOKUP(C8391,#REF!, 2,FALSE)</f>
        <v>#REF!</v>
      </c>
      <c r="BM8391" s="18" t="s">
        <v>13961</v>
      </c>
      <c r="BN8391" s="18" t="s">
        <v>624</v>
      </c>
      <c r="BO8391" s="18" t="s">
        <v>3986</v>
      </c>
      <c r="BU8391" s="18" t="s">
        <v>13961</v>
      </c>
      <c r="BV8391" s="18" t="s">
        <v>624</v>
      </c>
      <c r="BW8391" s="18" t="s">
        <v>3986</v>
      </c>
    </row>
    <row r="8392" spans="51:75" x14ac:dyDescent="0.3">
      <c r="AY8392" s="94" t="e">
        <f>VLOOKUP(C8392,#REF!, 2,FALSE)</f>
        <v>#REF!</v>
      </c>
      <c r="BM8392" s="18" t="s">
        <v>13962</v>
      </c>
      <c r="BN8392" s="18" t="s">
        <v>642</v>
      </c>
      <c r="BO8392" s="18" t="s">
        <v>2954</v>
      </c>
      <c r="BU8392" s="18" t="s">
        <v>13962</v>
      </c>
      <c r="BV8392" s="18" t="s">
        <v>642</v>
      </c>
      <c r="BW8392" s="18" t="s">
        <v>2954</v>
      </c>
    </row>
    <row r="8393" spans="51:75" x14ac:dyDescent="0.3">
      <c r="AY8393" s="94" t="e">
        <f>VLOOKUP(C8393,#REF!, 2,FALSE)</f>
        <v>#REF!</v>
      </c>
      <c r="BM8393" s="18" t="s">
        <v>13963</v>
      </c>
      <c r="BN8393" s="18" t="s">
        <v>642</v>
      </c>
      <c r="BO8393" s="18" t="s">
        <v>4939</v>
      </c>
      <c r="BU8393" s="18" t="s">
        <v>13963</v>
      </c>
      <c r="BV8393" s="18" t="s">
        <v>642</v>
      </c>
      <c r="BW8393" s="18" t="s">
        <v>4939</v>
      </c>
    </row>
    <row r="8394" spans="51:75" x14ac:dyDescent="0.3">
      <c r="AY8394" s="94" t="e">
        <f>VLOOKUP(C8394,#REF!, 2,FALSE)</f>
        <v>#REF!</v>
      </c>
      <c r="BM8394" s="18" t="s">
        <v>13964</v>
      </c>
      <c r="BN8394" s="18" t="s">
        <v>618</v>
      </c>
      <c r="BO8394" s="18" t="s">
        <v>1173</v>
      </c>
      <c r="BU8394" s="18" t="s">
        <v>13964</v>
      </c>
      <c r="BV8394" s="18" t="s">
        <v>618</v>
      </c>
      <c r="BW8394" s="18" t="s">
        <v>1173</v>
      </c>
    </row>
    <row r="8395" spans="51:75" x14ac:dyDescent="0.3">
      <c r="AY8395" s="94" t="e">
        <f>VLOOKUP(C8395,#REF!, 2,FALSE)</f>
        <v>#REF!</v>
      </c>
      <c r="BM8395" s="18" t="s">
        <v>206</v>
      </c>
      <c r="BN8395" s="18" t="s">
        <v>3064</v>
      </c>
      <c r="BO8395" s="18" t="s">
        <v>4153</v>
      </c>
      <c r="BU8395" s="18" t="s">
        <v>206</v>
      </c>
      <c r="BV8395" s="18" t="s">
        <v>3064</v>
      </c>
      <c r="BW8395" s="18" t="s">
        <v>4153</v>
      </c>
    </row>
    <row r="8396" spans="51:75" x14ac:dyDescent="0.3">
      <c r="AY8396" s="94" t="e">
        <f>VLOOKUP(C8396,#REF!, 2,FALSE)</f>
        <v>#REF!</v>
      </c>
      <c r="BM8396" s="18" t="s">
        <v>13965</v>
      </c>
      <c r="BN8396" s="18" t="s">
        <v>668</v>
      </c>
      <c r="BO8396" s="18" t="s">
        <v>1075</v>
      </c>
      <c r="BU8396" s="18" t="s">
        <v>13965</v>
      </c>
      <c r="BV8396" s="18" t="s">
        <v>668</v>
      </c>
      <c r="BW8396" s="18" t="s">
        <v>1075</v>
      </c>
    </row>
    <row r="8397" spans="51:75" x14ac:dyDescent="0.3">
      <c r="AY8397" s="94" t="e">
        <f>VLOOKUP(C8397,#REF!, 2,FALSE)</f>
        <v>#REF!</v>
      </c>
      <c r="BM8397" s="18" t="s">
        <v>13966</v>
      </c>
      <c r="BN8397" s="18" t="s">
        <v>645</v>
      </c>
      <c r="BO8397" s="18" t="s">
        <v>4153</v>
      </c>
      <c r="BU8397" s="18" t="s">
        <v>13966</v>
      </c>
      <c r="BV8397" s="18" t="s">
        <v>645</v>
      </c>
      <c r="BW8397" s="18" t="s">
        <v>4153</v>
      </c>
    </row>
    <row r="8398" spans="51:75" x14ac:dyDescent="0.3">
      <c r="AY8398" s="94" t="e">
        <f>VLOOKUP(C8398,#REF!, 2,FALSE)</f>
        <v>#REF!</v>
      </c>
      <c r="BM8398" s="18" t="s">
        <v>13967</v>
      </c>
      <c r="BN8398" s="18" t="s">
        <v>940</v>
      </c>
      <c r="BO8398" s="18" t="s">
        <v>12860</v>
      </c>
      <c r="BU8398" s="18" t="s">
        <v>13967</v>
      </c>
      <c r="BV8398" s="18" t="s">
        <v>940</v>
      </c>
      <c r="BW8398" s="18" t="s">
        <v>12860</v>
      </c>
    </row>
    <row r="8399" spans="51:75" x14ac:dyDescent="0.3">
      <c r="AY8399" s="94" t="e">
        <f>VLOOKUP(C8399,#REF!, 2,FALSE)</f>
        <v>#REF!</v>
      </c>
      <c r="BM8399" s="18" t="s">
        <v>13968</v>
      </c>
      <c r="BN8399" s="18" t="s">
        <v>17081</v>
      </c>
      <c r="BO8399" s="18" t="s">
        <v>1076</v>
      </c>
      <c r="BU8399" s="18" t="s">
        <v>13968</v>
      </c>
      <c r="BV8399" s="18" t="s">
        <v>17081</v>
      </c>
      <c r="BW8399" s="18" t="s">
        <v>1076</v>
      </c>
    </row>
    <row r="8400" spans="51:75" x14ac:dyDescent="0.3">
      <c r="AY8400" s="94" t="e">
        <f>VLOOKUP(C8400,#REF!, 2,FALSE)</f>
        <v>#REF!</v>
      </c>
      <c r="BM8400" s="18" t="s">
        <v>13969</v>
      </c>
      <c r="BN8400" s="18" t="s">
        <v>17083</v>
      </c>
      <c r="BO8400" s="18" t="s">
        <v>1623</v>
      </c>
      <c r="BU8400" s="18" t="s">
        <v>13969</v>
      </c>
      <c r="BV8400" s="18" t="s">
        <v>17083</v>
      </c>
      <c r="BW8400" s="18" t="s">
        <v>1623</v>
      </c>
    </row>
    <row r="8401" spans="51:75" x14ac:dyDescent="0.3">
      <c r="AY8401" s="94" t="e">
        <f>VLOOKUP(C8401,#REF!, 2,FALSE)</f>
        <v>#REF!</v>
      </c>
      <c r="BM8401" s="18" t="s">
        <v>13970</v>
      </c>
      <c r="BN8401" s="18" t="s">
        <v>1282</v>
      </c>
      <c r="BO8401" s="18" t="s">
        <v>5105</v>
      </c>
      <c r="BU8401" s="18" t="s">
        <v>13970</v>
      </c>
      <c r="BV8401" s="18" t="s">
        <v>1282</v>
      </c>
      <c r="BW8401" s="18" t="s">
        <v>5105</v>
      </c>
    </row>
    <row r="8402" spans="51:75" x14ac:dyDescent="0.3">
      <c r="AY8402" s="94" t="e">
        <f>VLOOKUP(C8402,#REF!, 2,FALSE)</f>
        <v>#REF!</v>
      </c>
      <c r="BM8402" s="18" t="s">
        <v>13971</v>
      </c>
      <c r="BN8402" s="18" t="s">
        <v>669</v>
      </c>
      <c r="BO8402" s="18" t="s">
        <v>6391</v>
      </c>
      <c r="BU8402" s="18" t="s">
        <v>13971</v>
      </c>
      <c r="BV8402" s="18" t="s">
        <v>669</v>
      </c>
      <c r="BW8402" s="18" t="s">
        <v>6391</v>
      </c>
    </row>
    <row r="8403" spans="51:75" x14ac:dyDescent="0.3">
      <c r="AY8403" s="94" t="e">
        <f>VLOOKUP(C8403,#REF!, 2,FALSE)</f>
        <v>#REF!</v>
      </c>
      <c r="BM8403" s="18" t="s">
        <v>13972</v>
      </c>
      <c r="BN8403" s="18" t="s">
        <v>2998</v>
      </c>
      <c r="BO8403" s="18" t="s">
        <v>4515</v>
      </c>
      <c r="BU8403" s="18" t="s">
        <v>13972</v>
      </c>
      <c r="BV8403" s="18" t="s">
        <v>2998</v>
      </c>
      <c r="BW8403" s="18" t="s">
        <v>4515</v>
      </c>
    </row>
    <row r="8404" spans="51:75" x14ac:dyDescent="0.3">
      <c r="AY8404" s="94" t="e">
        <f>VLOOKUP(C8404,#REF!, 2,FALSE)</f>
        <v>#REF!</v>
      </c>
      <c r="BM8404" s="18" t="s">
        <v>13973</v>
      </c>
      <c r="BN8404" s="18" t="s">
        <v>958</v>
      </c>
      <c r="BO8404" s="18" t="s">
        <v>1759</v>
      </c>
      <c r="BU8404" s="18" t="s">
        <v>13973</v>
      </c>
      <c r="BV8404" s="18" t="s">
        <v>958</v>
      </c>
      <c r="BW8404" s="18" t="s">
        <v>1759</v>
      </c>
    </row>
    <row r="8405" spans="51:75" x14ac:dyDescent="0.3">
      <c r="AY8405" s="94" t="e">
        <f>VLOOKUP(C8405,#REF!, 2,FALSE)</f>
        <v>#REF!</v>
      </c>
      <c r="BM8405" s="18" t="s">
        <v>13974</v>
      </c>
      <c r="BN8405" s="18" t="s">
        <v>2998</v>
      </c>
      <c r="BO8405" s="18" t="s">
        <v>2998</v>
      </c>
      <c r="BU8405" s="18" t="s">
        <v>13974</v>
      </c>
      <c r="BV8405" s="18" t="s">
        <v>2998</v>
      </c>
      <c r="BW8405" s="18" t="s">
        <v>2998</v>
      </c>
    </row>
    <row r="8406" spans="51:75" x14ac:dyDescent="0.3">
      <c r="AY8406" s="94" t="e">
        <f>VLOOKUP(C8406,#REF!, 2,FALSE)</f>
        <v>#REF!</v>
      </c>
      <c r="BM8406" s="18" t="s">
        <v>13975</v>
      </c>
      <c r="BN8406" s="18" t="s">
        <v>3231</v>
      </c>
      <c r="BO8406" s="18" t="s">
        <v>5789</v>
      </c>
      <c r="BU8406" s="18" t="s">
        <v>13975</v>
      </c>
      <c r="BV8406" s="18" t="s">
        <v>3231</v>
      </c>
      <c r="BW8406" s="18" t="s">
        <v>5789</v>
      </c>
    </row>
    <row r="8407" spans="51:75" x14ac:dyDescent="0.3">
      <c r="AY8407" s="94" t="e">
        <f>VLOOKUP(C8407,#REF!, 2,FALSE)</f>
        <v>#REF!</v>
      </c>
      <c r="BM8407" s="18" t="s">
        <v>13976</v>
      </c>
      <c r="BN8407" s="18" t="s">
        <v>2998</v>
      </c>
      <c r="BO8407" s="18" t="s">
        <v>5173</v>
      </c>
      <c r="BU8407" s="18" t="s">
        <v>13976</v>
      </c>
      <c r="BV8407" s="18" t="s">
        <v>2998</v>
      </c>
      <c r="BW8407" s="18" t="s">
        <v>5173</v>
      </c>
    </row>
    <row r="8408" spans="51:75" x14ac:dyDescent="0.3">
      <c r="AY8408" s="94" t="e">
        <f>VLOOKUP(C8408,#REF!, 2,FALSE)</f>
        <v>#REF!</v>
      </c>
      <c r="BM8408" s="18" t="s">
        <v>13977</v>
      </c>
      <c r="BN8408" s="18" t="s">
        <v>3064</v>
      </c>
      <c r="BO8408" s="18" t="s">
        <v>9778</v>
      </c>
      <c r="BU8408" s="18" t="s">
        <v>13977</v>
      </c>
      <c r="BV8408" s="18" t="s">
        <v>3064</v>
      </c>
      <c r="BW8408" s="18" t="s">
        <v>9778</v>
      </c>
    </row>
    <row r="8409" spans="51:75" x14ac:dyDescent="0.3">
      <c r="AY8409" s="94" t="e">
        <f>VLOOKUP(C8409,#REF!, 2,FALSE)</f>
        <v>#REF!</v>
      </c>
      <c r="BM8409" s="18" t="s">
        <v>195</v>
      </c>
      <c r="BN8409" s="18" t="s">
        <v>2998</v>
      </c>
      <c r="BO8409" s="18" t="s">
        <v>2998</v>
      </c>
      <c r="BU8409" s="18" t="s">
        <v>195</v>
      </c>
      <c r="BV8409" s="18" t="s">
        <v>2998</v>
      </c>
      <c r="BW8409" s="18" t="s">
        <v>2998</v>
      </c>
    </row>
    <row r="8410" spans="51:75" x14ac:dyDescent="0.3">
      <c r="AY8410" s="94" t="e">
        <f>VLOOKUP(C8410,#REF!, 2,FALSE)</f>
        <v>#REF!</v>
      </c>
      <c r="BM8410" s="18" t="s">
        <v>13978</v>
      </c>
      <c r="BN8410" s="18" t="s">
        <v>2998</v>
      </c>
      <c r="BO8410" s="18" t="s">
        <v>2998</v>
      </c>
      <c r="BU8410" s="18" t="s">
        <v>13978</v>
      </c>
      <c r="BV8410" s="18" t="s">
        <v>2998</v>
      </c>
      <c r="BW8410" s="18" t="s">
        <v>2998</v>
      </c>
    </row>
    <row r="8411" spans="51:75" x14ac:dyDescent="0.3">
      <c r="AY8411" s="94" t="e">
        <f>VLOOKUP(C8411,#REF!, 2,FALSE)</f>
        <v>#REF!</v>
      </c>
      <c r="BM8411" s="18" t="s">
        <v>2436</v>
      </c>
      <c r="BN8411" s="18" t="s">
        <v>636</v>
      </c>
      <c r="BO8411" s="18" t="s">
        <v>13979</v>
      </c>
      <c r="BU8411" s="18" t="s">
        <v>2436</v>
      </c>
      <c r="BV8411" s="18" t="s">
        <v>636</v>
      </c>
      <c r="BW8411" s="18" t="s">
        <v>13979</v>
      </c>
    </row>
    <row r="8412" spans="51:75" x14ac:dyDescent="0.3">
      <c r="AY8412" s="94" t="e">
        <f>VLOOKUP(C8412,#REF!, 2,FALSE)</f>
        <v>#REF!</v>
      </c>
      <c r="BM8412" s="18" t="s">
        <v>13980</v>
      </c>
      <c r="BN8412" s="18" t="s">
        <v>3024</v>
      </c>
      <c r="BO8412" s="18" t="s">
        <v>13981</v>
      </c>
      <c r="BU8412" s="18" t="s">
        <v>13980</v>
      </c>
      <c r="BV8412" s="18" t="s">
        <v>3024</v>
      </c>
      <c r="BW8412" s="18" t="s">
        <v>13981</v>
      </c>
    </row>
    <row r="8413" spans="51:75" x14ac:dyDescent="0.3">
      <c r="AY8413" s="94" t="e">
        <f>VLOOKUP(C8413,#REF!, 2,FALSE)</f>
        <v>#REF!</v>
      </c>
      <c r="BM8413" s="18" t="s">
        <v>13982</v>
      </c>
      <c r="BN8413" s="18" t="s">
        <v>2998</v>
      </c>
      <c r="BO8413" s="18" t="s">
        <v>1399</v>
      </c>
      <c r="BU8413" s="18" t="s">
        <v>13982</v>
      </c>
      <c r="BV8413" s="18" t="s">
        <v>2998</v>
      </c>
      <c r="BW8413" s="18" t="s">
        <v>1399</v>
      </c>
    </row>
    <row r="8414" spans="51:75" x14ac:dyDescent="0.3">
      <c r="AY8414" s="94" t="e">
        <f>VLOOKUP(C8414,#REF!, 2,FALSE)</f>
        <v>#REF!</v>
      </c>
      <c r="BM8414" s="18" t="s">
        <v>13983</v>
      </c>
      <c r="BN8414" s="18" t="s">
        <v>17081</v>
      </c>
      <c r="BO8414" s="18" t="s">
        <v>1215</v>
      </c>
      <c r="BU8414" s="18" t="s">
        <v>13983</v>
      </c>
      <c r="BV8414" s="18" t="s">
        <v>17081</v>
      </c>
      <c r="BW8414" s="18" t="s">
        <v>1215</v>
      </c>
    </row>
    <row r="8415" spans="51:75" x14ac:dyDescent="0.3">
      <c r="AY8415" s="94" t="e">
        <f>VLOOKUP(C8415,#REF!, 2,FALSE)</f>
        <v>#REF!</v>
      </c>
      <c r="BM8415" s="18" t="s">
        <v>13984</v>
      </c>
      <c r="BN8415" s="18" t="s">
        <v>2998</v>
      </c>
      <c r="BO8415" s="18" t="s">
        <v>9621</v>
      </c>
      <c r="BU8415" s="18" t="s">
        <v>13984</v>
      </c>
      <c r="BV8415" s="18" t="s">
        <v>2998</v>
      </c>
      <c r="BW8415" s="18" t="s">
        <v>9621</v>
      </c>
    </row>
    <row r="8416" spans="51:75" x14ac:dyDescent="0.3">
      <c r="AY8416" s="94" t="e">
        <f>VLOOKUP(C8416,#REF!, 2,FALSE)</f>
        <v>#REF!</v>
      </c>
      <c r="BM8416" s="18" t="s">
        <v>13985</v>
      </c>
      <c r="BN8416" s="18" t="s">
        <v>2998</v>
      </c>
      <c r="BO8416" s="18" t="s">
        <v>8959</v>
      </c>
      <c r="BU8416" s="18" t="s">
        <v>13985</v>
      </c>
      <c r="BV8416" s="18" t="s">
        <v>2998</v>
      </c>
      <c r="BW8416" s="18" t="s">
        <v>8959</v>
      </c>
    </row>
    <row r="8417" spans="51:75" x14ac:dyDescent="0.3">
      <c r="AY8417" s="94" t="e">
        <f>VLOOKUP(C8417,#REF!, 2,FALSE)</f>
        <v>#REF!</v>
      </c>
      <c r="BM8417" s="18" t="s">
        <v>2448</v>
      </c>
      <c r="BN8417" s="18" t="s">
        <v>1021</v>
      </c>
      <c r="BO8417" s="18" t="s">
        <v>3982</v>
      </c>
      <c r="BU8417" s="18" t="s">
        <v>2448</v>
      </c>
      <c r="BV8417" s="18" t="s">
        <v>1021</v>
      </c>
      <c r="BW8417" s="18" t="s">
        <v>3982</v>
      </c>
    </row>
    <row r="8418" spans="51:75" x14ac:dyDescent="0.3">
      <c r="AY8418" s="94" t="e">
        <f>VLOOKUP(C8418,#REF!, 2,FALSE)</f>
        <v>#REF!</v>
      </c>
      <c r="BM8418" s="18" t="s">
        <v>213</v>
      </c>
      <c r="BN8418" s="18" t="s">
        <v>2998</v>
      </c>
      <c r="BO8418" s="18" t="s">
        <v>2406</v>
      </c>
      <c r="BU8418" s="18" t="s">
        <v>213</v>
      </c>
      <c r="BV8418" s="18" t="s">
        <v>2998</v>
      </c>
      <c r="BW8418" s="18" t="s">
        <v>2406</v>
      </c>
    </row>
    <row r="8419" spans="51:75" x14ac:dyDescent="0.3">
      <c r="AY8419" s="94" t="e">
        <f>VLOOKUP(C8419,#REF!, 2,FALSE)</f>
        <v>#REF!</v>
      </c>
      <c r="BM8419" s="18" t="s">
        <v>2449</v>
      </c>
      <c r="BN8419" s="18" t="s">
        <v>2998</v>
      </c>
      <c r="BO8419" s="18" t="s">
        <v>3268</v>
      </c>
      <c r="BU8419" s="18" t="s">
        <v>2449</v>
      </c>
      <c r="BV8419" s="18" t="s">
        <v>2998</v>
      </c>
      <c r="BW8419" s="18" t="s">
        <v>3268</v>
      </c>
    </row>
    <row r="8420" spans="51:75" x14ac:dyDescent="0.3">
      <c r="AY8420" s="94" t="e">
        <f>VLOOKUP(C8420,#REF!, 2,FALSE)</f>
        <v>#REF!</v>
      </c>
      <c r="BM8420" s="18" t="s">
        <v>13986</v>
      </c>
      <c r="BN8420" s="18" t="s">
        <v>3064</v>
      </c>
      <c r="BO8420" s="18" t="s">
        <v>13987</v>
      </c>
      <c r="BU8420" s="18" t="s">
        <v>13986</v>
      </c>
      <c r="BV8420" s="18" t="s">
        <v>3064</v>
      </c>
      <c r="BW8420" s="18" t="s">
        <v>13987</v>
      </c>
    </row>
    <row r="8421" spans="51:75" x14ac:dyDescent="0.3">
      <c r="AY8421" s="94" t="e">
        <f>VLOOKUP(C8421,#REF!, 2,FALSE)</f>
        <v>#REF!</v>
      </c>
      <c r="BM8421" s="18" t="s">
        <v>13988</v>
      </c>
      <c r="BN8421" s="18" t="s">
        <v>2998</v>
      </c>
      <c r="BO8421" s="18" t="s">
        <v>2998</v>
      </c>
      <c r="BU8421" s="18" t="s">
        <v>13988</v>
      </c>
      <c r="BV8421" s="18" t="s">
        <v>2998</v>
      </c>
      <c r="BW8421" s="18" t="s">
        <v>2998</v>
      </c>
    </row>
    <row r="8422" spans="51:75" x14ac:dyDescent="0.3">
      <c r="AY8422" s="94" t="e">
        <f>VLOOKUP(C8422,#REF!, 2,FALSE)</f>
        <v>#REF!</v>
      </c>
      <c r="BM8422" s="18" t="s">
        <v>197</v>
      </c>
      <c r="BN8422" s="18" t="s">
        <v>2998</v>
      </c>
      <c r="BO8422" s="18" t="s">
        <v>2831</v>
      </c>
      <c r="BU8422" s="18" t="s">
        <v>197</v>
      </c>
      <c r="BV8422" s="18" t="s">
        <v>2998</v>
      </c>
      <c r="BW8422" s="18" t="s">
        <v>2831</v>
      </c>
    </row>
    <row r="8423" spans="51:75" x14ac:dyDescent="0.3">
      <c r="AY8423" s="94" t="e">
        <f>VLOOKUP(C8423,#REF!, 2,FALSE)</f>
        <v>#REF!</v>
      </c>
      <c r="BM8423" s="18" t="s">
        <v>13989</v>
      </c>
      <c r="BN8423" s="18" t="s">
        <v>864</v>
      </c>
      <c r="BO8423" s="18" t="s">
        <v>727</v>
      </c>
      <c r="BU8423" s="18" t="s">
        <v>13989</v>
      </c>
      <c r="BV8423" s="18" t="s">
        <v>864</v>
      </c>
      <c r="BW8423" s="18" t="s">
        <v>727</v>
      </c>
    </row>
    <row r="8424" spans="51:75" x14ac:dyDescent="0.3">
      <c r="AY8424" s="94" t="e">
        <f>VLOOKUP(C8424,#REF!, 2,FALSE)</f>
        <v>#REF!</v>
      </c>
      <c r="BM8424" s="18" t="s">
        <v>13990</v>
      </c>
      <c r="BN8424" s="18" t="s">
        <v>2998</v>
      </c>
      <c r="BO8424" s="18" t="s">
        <v>930</v>
      </c>
      <c r="BU8424" s="18" t="s">
        <v>13990</v>
      </c>
      <c r="BV8424" s="18" t="s">
        <v>2998</v>
      </c>
      <c r="BW8424" s="18" t="s">
        <v>930</v>
      </c>
    </row>
    <row r="8425" spans="51:75" x14ac:dyDescent="0.3">
      <c r="AY8425" s="94" t="e">
        <f>VLOOKUP(C8425,#REF!, 2,FALSE)</f>
        <v>#REF!</v>
      </c>
      <c r="BM8425" s="18" t="s">
        <v>13991</v>
      </c>
      <c r="BN8425" s="18" t="s">
        <v>2998</v>
      </c>
      <c r="BO8425" s="18" t="s">
        <v>1016</v>
      </c>
      <c r="BU8425" s="18" t="s">
        <v>13991</v>
      </c>
      <c r="BV8425" s="18" t="s">
        <v>2998</v>
      </c>
      <c r="BW8425" s="18" t="s">
        <v>1016</v>
      </c>
    </row>
    <row r="8426" spans="51:75" x14ac:dyDescent="0.3">
      <c r="AY8426" s="94" t="e">
        <f>VLOOKUP(C8426,#REF!, 2,FALSE)</f>
        <v>#REF!</v>
      </c>
      <c r="BM8426" s="18" t="s">
        <v>2450</v>
      </c>
      <c r="BN8426" s="18" t="s">
        <v>17081</v>
      </c>
      <c r="BO8426" s="18" t="s">
        <v>13821</v>
      </c>
      <c r="BU8426" s="18" t="s">
        <v>2450</v>
      </c>
      <c r="BV8426" s="18" t="s">
        <v>17081</v>
      </c>
      <c r="BW8426" s="18" t="s">
        <v>13821</v>
      </c>
    </row>
    <row r="8427" spans="51:75" x14ac:dyDescent="0.3">
      <c r="AY8427" s="94" t="e">
        <f>VLOOKUP(C8427,#REF!, 2,FALSE)</f>
        <v>#REF!</v>
      </c>
      <c r="BM8427" s="18" t="s">
        <v>13992</v>
      </c>
      <c r="BN8427" s="18" t="s">
        <v>3064</v>
      </c>
      <c r="BO8427" s="18" t="s">
        <v>3603</v>
      </c>
      <c r="BU8427" s="18" t="s">
        <v>13992</v>
      </c>
      <c r="BV8427" s="18" t="s">
        <v>3064</v>
      </c>
      <c r="BW8427" s="18" t="s">
        <v>3603</v>
      </c>
    </row>
    <row r="8428" spans="51:75" x14ac:dyDescent="0.3">
      <c r="AY8428" s="94" t="e">
        <f>VLOOKUP(C8428,#REF!, 2,FALSE)</f>
        <v>#REF!</v>
      </c>
      <c r="BM8428" s="18" t="s">
        <v>13993</v>
      </c>
      <c r="BN8428" s="18" t="s">
        <v>2998</v>
      </c>
      <c r="BO8428" s="18" t="s">
        <v>13994</v>
      </c>
      <c r="BU8428" s="18" t="s">
        <v>13993</v>
      </c>
      <c r="BV8428" s="18" t="s">
        <v>2998</v>
      </c>
      <c r="BW8428" s="18" t="s">
        <v>13994</v>
      </c>
    </row>
    <row r="8429" spans="51:75" x14ac:dyDescent="0.3">
      <c r="AY8429" s="94" t="e">
        <f>VLOOKUP(C8429,#REF!, 2,FALSE)</f>
        <v>#REF!</v>
      </c>
      <c r="BM8429" s="18" t="s">
        <v>13995</v>
      </c>
      <c r="BN8429" s="18" t="s">
        <v>2998</v>
      </c>
      <c r="BO8429" s="18" t="s">
        <v>11226</v>
      </c>
      <c r="BU8429" s="18" t="s">
        <v>13995</v>
      </c>
      <c r="BV8429" s="18" t="s">
        <v>2998</v>
      </c>
      <c r="BW8429" s="18" t="s">
        <v>11226</v>
      </c>
    </row>
    <row r="8430" spans="51:75" x14ac:dyDescent="0.3">
      <c r="AY8430" s="94" t="e">
        <f>VLOOKUP(C8430,#REF!, 2,FALSE)</f>
        <v>#REF!</v>
      </c>
      <c r="BM8430" s="18" t="s">
        <v>13996</v>
      </c>
      <c r="BN8430" s="18" t="s">
        <v>2442</v>
      </c>
      <c r="BO8430" s="18" t="s">
        <v>13997</v>
      </c>
      <c r="BU8430" s="18" t="s">
        <v>13996</v>
      </c>
      <c r="BV8430" s="18" t="s">
        <v>2442</v>
      </c>
      <c r="BW8430" s="18" t="s">
        <v>13997</v>
      </c>
    </row>
    <row r="8431" spans="51:75" x14ac:dyDescent="0.3">
      <c r="AY8431" s="94" t="e">
        <f>VLOOKUP(C8431,#REF!, 2,FALSE)</f>
        <v>#REF!</v>
      </c>
      <c r="BM8431" s="18" t="s">
        <v>13998</v>
      </c>
      <c r="BN8431" s="18" t="s">
        <v>2998</v>
      </c>
      <c r="BO8431" s="18" t="s">
        <v>13023</v>
      </c>
      <c r="BU8431" s="18" t="s">
        <v>13998</v>
      </c>
      <c r="BV8431" s="18" t="s">
        <v>2998</v>
      </c>
      <c r="BW8431" s="18" t="s">
        <v>13023</v>
      </c>
    </row>
    <row r="8432" spans="51:75" x14ac:dyDescent="0.3">
      <c r="AY8432" s="94" t="e">
        <f>VLOOKUP(C8432,#REF!, 2,FALSE)</f>
        <v>#REF!</v>
      </c>
      <c r="BM8432" s="18" t="s">
        <v>2451</v>
      </c>
      <c r="BN8432" s="18" t="s">
        <v>645</v>
      </c>
      <c r="BO8432" s="18" t="s">
        <v>2025</v>
      </c>
      <c r="BU8432" s="18" t="s">
        <v>2451</v>
      </c>
      <c r="BV8432" s="18" t="s">
        <v>645</v>
      </c>
      <c r="BW8432" s="18" t="s">
        <v>2025</v>
      </c>
    </row>
    <row r="8433" spans="51:75" x14ac:dyDescent="0.3">
      <c r="AY8433" s="94" t="e">
        <f>VLOOKUP(C8433,#REF!, 2,FALSE)</f>
        <v>#REF!</v>
      </c>
      <c r="BM8433" s="18" t="s">
        <v>2452</v>
      </c>
      <c r="BN8433" s="18" t="s">
        <v>2998</v>
      </c>
      <c r="BO8433" s="18" t="s">
        <v>2324</v>
      </c>
      <c r="BU8433" s="18" t="s">
        <v>2452</v>
      </c>
      <c r="BV8433" s="18" t="s">
        <v>2998</v>
      </c>
      <c r="BW8433" s="18" t="s">
        <v>2324</v>
      </c>
    </row>
    <row r="8434" spans="51:75" x14ac:dyDescent="0.3">
      <c r="AY8434" s="94" t="e">
        <f>VLOOKUP(C8434,#REF!, 2,FALSE)</f>
        <v>#REF!</v>
      </c>
      <c r="BM8434" s="18" t="s">
        <v>13999</v>
      </c>
      <c r="BN8434" s="18" t="s">
        <v>2998</v>
      </c>
      <c r="BO8434" s="18" t="s">
        <v>2998</v>
      </c>
      <c r="BU8434" s="18" t="s">
        <v>13999</v>
      </c>
      <c r="BV8434" s="18" t="s">
        <v>2998</v>
      </c>
      <c r="BW8434" s="18" t="s">
        <v>2998</v>
      </c>
    </row>
    <row r="8435" spans="51:75" x14ac:dyDescent="0.3">
      <c r="AY8435" s="94" t="e">
        <f>VLOOKUP(C8435,#REF!, 2,FALSE)</f>
        <v>#REF!</v>
      </c>
      <c r="BM8435" s="18" t="s">
        <v>14000</v>
      </c>
      <c r="BN8435" s="18" t="s">
        <v>2998</v>
      </c>
      <c r="BO8435" s="18" t="s">
        <v>2998</v>
      </c>
      <c r="BU8435" s="18" t="s">
        <v>14000</v>
      </c>
      <c r="BV8435" s="18" t="s">
        <v>2998</v>
      </c>
      <c r="BW8435" s="18" t="s">
        <v>2998</v>
      </c>
    </row>
    <row r="8436" spans="51:75" x14ac:dyDescent="0.3">
      <c r="AY8436" s="94" t="e">
        <f>VLOOKUP(C8436,#REF!, 2,FALSE)</f>
        <v>#REF!</v>
      </c>
      <c r="BM8436" s="18" t="s">
        <v>14001</v>
      </c>
      <c r="BN8436" s="18" t="s">
        <v>2998</v>
      </c>
      <c r="BO8436" s="18" t="s">
        <v>2998</v>
      </c>
      <c r="BU8436" s="18" t="s">
        <v>14001</v>
      </c>
      <c r="BV8436" s="18" t="s">
        <v>2998</v>
      </c>
      <c r="BW8436" s="18" t="s">
        <v>2998</v>
      </c>
    </row>
    <row r="8437" spans="51:75" x14ac:dyDescent="0.3">
      <c r="AY8437" s="94" t="e">
        <f>VLOOKUP(C8437,#REF!, 2,FALSE)</f>
        <v>#REF!</v>
      </c>
      <c r="BM8437" s="18" t="s">
        <v>14002</v>
      </c>
      <c r="BN8437" s="18" t="s">
        <v>938</v>
      </c>
      <c r="BO8437" s="18" t="s">
        <v>2317</v>
      </c>
      <c r="BU8437" s="18" t="s">
        <v>14002</v>
      </c>
      <c r="BV8437" s="18" t="s">
        <v>938</v>
      </c>
      <c r="BW8437" s="18" t="s">
        <v>2317</v>
      </c>
    </row>
    <row r="8438" spans="51:75" x14ac:dyDescent="0.3">
      <c r="AY8438" s="94" t="e">
        <f>VLOOKUP(C8438,#REF!, 2,FALSE)</f>
        <v>#REF!</v>
      </c>
      <c r="BM8438" s="18" t="s">
        <v>14003</v>
      </c>
      <c r="BN8438" s="18" t="s">
        <v>874</v>
      </c>
      <c r="BO8438" s="18" t="s">
        <v>719</v>
      </c>
      <c r="BU8438" s="18" t="s">
        <v>14003</v>
      </c>
      <c r="BV8438" s="18" t="s">
        <v>874</v>
      </c>
      <c r="BW8438" s="18" t="s">
        <v>719</v>
      </c>
    </row>
    <row r="8439" spans="51:75" x14ac:dyDescent="0.3">
      <c r="AY8439" s="94" t="e">
        <f>VLOOKUP(C8439,#REF!, 2,FALSE)</f>
        <v>#REF!</v>
      </c>
      <c r="BM8439" s="18" t="s">
        <v>14004</v>
      </c>
      <c r="BN8439" s="18" t="s">
        <v>3290</v>
      </c>
      <c r="BO8439" s="18" t="s">
        <v>2111</v>
      </c>
      <c r="BU8439" s="18" t="s">
        <v>14004</v>
      </c>
      <c r="BV8439" s="18" t="s">
        <v>3290</v>
      </c>
      <c r="BW8439" s="18" t="s">
        <v>2111</v>
      </c>
    </row>
    <row r="8440" spans="51:75" x14ac:dyDescent="0.3">
      <c r="AY8440" s="94" t="e">
        <f>VLOOKUP(C8440,#REF!, 2,FALSE)</f>
        <v>#REF!</v>
      </c>
      <c r="BM8440" s="18" t="s">
        <v>14005</v>
      </c>
      <c r="BN8440" s="18" t="s">
        <v>3290</v>
      </c>
      <c r="BO8440" s="18" t="s">
        <v>701</v>
      </c>
      <c r="BU8440" s="18" t="s">
        <v>14005</v>
      </c>
      <c r="BV8440" s="18" t="s">
        <v>3290</v>
      </c>
      <c r="BW8440" s="18" t="s">
        <v>701</v>
      </c>
    </row>
    <row r="8441" spans="51:75" x14ac:dyDescent="0.3">
      <c r="AY8441" s="94" t="e">
        <f>VLOOKUP(C8441,#REF!, 2,FALSE)</f>
        <v>#REF!</v>
      </c>
      <c r="BM8441" s="18" t="s">
        <v>14006</v>
      </c>
      <c r="BN8441" s="18" t="s">
        <v>633</v>
      </c>
      <c r="BO8441" s="18" t="s">
        <v>2998</v>
      </c>
      <c r="BU8441" s="18" t="s">
        <v>14006</v>
      </c>
      <c r="BV8441" s="18" t="s">
        <v>633</v>
      </c>
      <c r="BW8441" s="18" t="s">
        <v>2998</v>
      </c>
    </row>
    <row r="8442" spans="51:75" x14ac:dyDescent="0.3">
      <c r="AY8442" s="94" t="e">
        <f>VLOOKUP(C8442,#REF!, 2,FALSE)</f>
        <v>#REF!</v>
      </c>
      <c r="BM8442" s="18" t="s">
        <v>14007</v>
      </c>
      <c r="BN8442" s="18" t="s">
        <v>17084</v>
      </c>
      <c r="BO8442" s="18" t="s">
        <v>2998</v>
      </c>
      <c r="BU8442" s="18" t="s">
        <v>14007</v>
      </c>
      <c r="BV8442" s="18" t="s">
        <v>17084</v>
      </c>
      <c r="BW8442" s="18" t="s">
        <v>2998</v>
      </c>
    </row>
    <row r="8443" spans="51:75" x14ac:dyDescent="0.3">
      <c r="AY8443" s="94" t="e">
        <f>VLOOKUP(C8443,#REF!, 2,FALSE)</f>
        <v>#REF!</v>
      </c>
      <c r="BM8443" s="18" t="s">
        <v>14008</v>
      </c>
      <c r="BN8443" s="18" t="s">
        <v>633</v>
      </c>
      <c r="BO8443" s="18" t="s">
        <v>2998</v>
      </c>
      <c r="BU8443" s="18" t="s">
        <v>14008</v>
      </c>
      <c r="BV8443" s="18" t="s">
        <v>633</v>
      </c>
      <c r="BW8443" s="18" t="s">
        <v>2998</v>
      </c>
    </row>
    <row r="8444" spans="51:75" x14ac:dyDescent="0.3">
      <c r="AY8444" s="94" t="e">
        <f>VLOOKUP(C8444,#REF!, 2,FALSE)</f>
        <v>#REF!</v>
      </c>
      <c r="BM8444" s="18" t="s">
        <v>14009</v>
      </c>
      <c r="BN8444" s="18" t="s">
        <v>645</v>
      </c>
      <c r="BO8444" s="18" t="s">
        <v>2998</v>
      </c>
      <c r="BU8444" s="18" t="s">
        <v>14009</v>
      </c>
      <c r="BV8444" s="18" t="s">
        <v>645</v>
      </c>
      <c r="BW8444" s="18" t="s">
        <v>2998</v>
      </c>
    </row>
    <row r="8445" spans="51:75" x14ac:dyDescent="0.3">
      <c r="AY8445" s="94" t="e">
        <f>VLOOKUP(C8445,#REF!, 2,FALSE)</f>
        <v>#REF!</v>
      </c>
      <c r="BM8445" s="18" t="s">
        <v>2453</v>
      </c>
      <c r="BN8445" s="18" t="s">
        <v>809</v>
      </c>
      <c r="BO8445" s="18" t="s">
        <v>14010</v>
      </c>
      <c r="BU8445" s="18" t="s">
        <v>2453</v>
      </c>
      <c r="BV8445" s="18" t="s">
        <v>809</v>
      </c>
      <c r="BW8445" s="18" t="s">
        <v>14010</v>
      </c>
    </row>
    <row r="8446" spans="51:75" x14ac:dyDescent="0.3">
      <c r="AY8446" s="94" t="e">
        <f>VLOOKUP(C8446,#REF!, 2,FALSE)</f>
        <v>#REF!</v>
      </c>
      <c r="BM8446" s="18" t="s">
        <v>14011</v>
      </c>
      <c r="BN8446" s="18" t="s">
        <v>809</v>
      </c>
      <c r="BO8446" s="18" t="s">
        <v>2998</v>
      </c>
      <c r="BU8446" s="18" t="s">
        <v>14011</v>
      </c>
      <c r="BV8446" s="18" t="s">
        <v>809</v>
      </c>
      <c r="BW8446" s="18" t="s">
        <v>2998</v>
      </c>
    </row>
    <row r="8447" spans="51:75" x14ac:dyDescent="0.3">
      <c r="AY8447" s="94" t="e">
        <f>VLOOKUP(C8447,#REF!, 2,FALSE)</f>
        <v>#REF!</v>
      </c>
      <c r="BM8447" s="18" t="s">
        <v>14012</v>
      </c>
      <c r="BN8447" s="18" t="s">
        <v>783</v>
      </c>
      <c r="BO8447" s="18" t="s">
        <v>2998</v>
      </c>
      <c r="BU8447" s="18" t="s">
        <v>14012</v>
      </c>
      <c r="BV8447" s="18" t="s">
        <v>783</v>
      </c>
      <c r="BW8447" s="18" t="s">
        <v>2998</v>
      </c>
    </row>
    <row r="8448" spans="51:75" x14ac:dyDescent="0.3">
      <c r="AY8448" s="94" t="e">
        <f>VLOOKUP(C8448,#REF!, 2,FALSE)</f>
        <v>#REF!</v>
      </c>
      <c r="BM8448" s="18" t="s">
        <v>2454</v>
      </c>
      <c r="BN8448" s="18" t="s">
        <v>17084</v>
      </c>
      <c r="BO8448" s="18" t="s">
        <v>2998</v>
      </c>
      <c r="BU8448" s="18" t="s">
        <v>2454</v>
      </c>
      <c r="BV8448" s="18" t="s">
        <v>17084</v>
      </c>
      <c r="BW8448" s="18" t="s">
        <v>2998</v>
      </c>
    </row>
    <row r="8449" spans="51:75" x14ac:dyDescent="0.3">
      <c r="AY8449" s="94" t="e">
        <f>VLOOKUP(C8449,#REF!, 2,FALSE)</f>
        <v>#REF!</v>
      </c>
      <c r="BM8449" s="18" t="s">
        <v>14013</v>
      </c>
      <c r="BN8449" s="18" t="s">
        <v>17084</v>
      </c>
      <c r="BO8449" s="18" t="s">
        <v>14014</v>
      </c>
      <c r="BU8449" s="18" t="s">
        <v>14013</v>
      </c>
      <c r="BV8449" s="18" t="s">
        <v>17084</v>
      </c>
      <c r="BW8449" s="18" t="s">
        <v>14014</v>
      </c>
    </row>
    <row r="8450" spans="51:75" x14ac:dyDescent="0.3">
      <c r="AY8450" s="94" t="e">
        <f>VLOOKUP(C8450,#REF!, 2,FALSE)</f>
        <v>#REF!</v>
      </c>
      <c r="BM8450" s="18" t="s">
        <v>2455</v>
      </c>
      <c r="BN8450" s="18" t="s">
        <v>853</v>
      </c>
      <c r="BO8450" s="18" t="s">
        <v>2998</v>
      </c>
      <c r="BU8450" s="18" t="s">
        <v>2455</v>
      </c>
      <c r="BV8450" s="18" t="s">
        <v>853</v>
      </c>
      <c r="BW8450" s="18" t="s">
        <v>2998</v>
      </c>
    </row>
    <row r="8451" spans="51:75" x14ac:dyDescent="0.3">
      <c r="AY8451" s="94" t="e">
        <f>VLOOKUP(C8451,#REF!, 2,FALSE)</f>
        <v>#REF!</v>
      </c>
      <c r="BM8451" s="18" t="s">
        <v>14015</v>
      </c>
      <c r="BN8451" s="18" t="s">
        <v>799</v>
      </c>
      <c r="BO8451" s="18" t="s">
        <v>2998</v>
      </c>
      <c r="BU8451" s="18" t="s">
        <v>14015</v>
      </c>
      <c r="BV8451" s="18" t="s">
        <v>799</v>
      </c>
      <c r="BW8451" s="18" t="s">
        <v>2998</v>
      </c>
    </row>
    <row r="8452" spans="51:75" x14ac:dyDescent="0.3">
      <c r="AY8452" s="94" t="e">
        <f>VLOOKUP(C8452,#REF!, 2,FALSE)</f>
        <v>#REF!</v>
      </c>
      <c r="BM8452" s="18" t="s">
        <v>14016</v>
      </c>
      <c r="BN8452" s="18" t="s">
        <v>1280</v>
      </c>
      <c r="BO8452" s="18" t="s">
        <v>2998</v>
      </c>
      <c r="BU8452" s="18" t="s">
        <v>14016</v>
      </c>
      <c r="BV8452" s="18" t="s">
        <v>1280</v>
      </c>
      <c r="BW8452" s="18" t="s">
        <v>2998</v>
      </c>
    </row>
    <row r="8453" spans="51:75" x14ac:dyDescent="0.3">
      <c r="AY8453" s="94" t="e">
        <f>VLOOKUP(C8453,#REF!, 2,FALSE)</f>
        <v>#REF!</v>
      </c>
      <c r="BM8453" s="18" t="s">
        <v>14017</v>
      </c>
      <c r="BN8453" s="18" t="s">
        <v>619</v>
      </c>
      <c r="BO8453" s="18" t="s">
        <v>2998</v>
      </c>
      <c r="BU8453" s="18" t="s">
        <v>14017</v>
      </c>
      <c r="BV8453" s="18" t="s">
        <v>619</v>
      </c>
      <c r="BW8453" s="18" t="s">
        <v>2998</v>
      </c>
    </row>
    <row r="8454" spans="51:75" x14ac:dyDescent="0.3">
      <c r="AY8454" s="94" t="e">
        <f>VLOOKUP(C8454,#REF!, 2,FALSE)</f>
        <v>#REF!</v>
      </c>
      <c r="BM8454" s="18" t="s">
        <v>14018</v>
      </c>
      <c r="BN8454" s="18" t="s">
        <v>624</v>
      </c>
      <c r="BO8454" s="18" t="s">
        <v>2998</v>
      </c>
      <c r="BU8454" s="18" t="s">
        <v>14018</v>
      </c>
      <c r="BV8454" s="18" t="s">
        <v>624</v>
      </c>
      <c r="BW8454" s="18" t="s">
        <v>2998</v>
      </c>
    </row>
    <row r="8455" spans="51:75" x14ac:dyDescent="0.3">
      <c r="AY8455" s="94" t="e">
        <f>VLOOKUP(C8455,#REF!, 2,FALSE)</f>
        <v>#REF!</v>
      </c>
      <c r="BM8455" s="18" t="s">
        <v>14019</v>
      </c>
      <c r="BN8455" s="18" t="s">
        <v>2998</v>
      </c>
      <c r="BO8455" s="18" t="s">
        <v>2998</v>
      </c>
      <c r="BU8455" s="18" t="s">
        <v>14019</v>
      </c>
      <c r="BV8455" s="18" t="s">
        <v>2998</v>
      </c>
      <c r="BW8455" s="18" t="s">
        <v>2998</v>
      </c>
    </row>
    <row r="8456" spans="51:75" x14ac:dyDescent="0.3">
      <c r="AY8456" s="94" t="e">
        <f>VLOOKUP(C8456,#REF!, 2,FALSE)</f>
        <v>#REF!</v>
      </c>
      <c r="BM8456" s="18" t="s">
        <v>14020</v>
      </c>
      <c r="BN8456" s="18" t="s">
        <v>17084</v>
      </c>
      <c r="BO8456" s="18" t="s">
        <v>2998</v>
      </c>
      <c r="BU8456" s="18" t="s">
        <v>14020</v>
      </c>
      <c r="BV8456" s="18" t="s">
        <v>17084</v>
      </c>
      <c r="BW8456" s="18" t="s">
        <v>2998</v>
      </c>
    </row>
    <row r="8457" spans="51:75" x14ac:dyDescent="0.3">
      <c r="AY8457" s="94" t="e">
        <f>VLOOKUP(C8457,#REF!, 2,FALSE)</f>
        <v>#REF!</v>
      </c>
      <c r="BM8457" s="18" t="s">
        <v>14021</v>
      </c>
      <c r="BN8457" s="18" t="s">
        <v>633</v>
      </c>
      <c r="BO8457" s="18" t="s">
        <v>2998</v>
      </c>
      <c r="BU8457" s="18" t="s">
        <v>14021</v>
      </c>
      <c r="BV8457" s="18" t="s">
        <v>633</v>
      </c>
      <c r="BW8457" s="18" t="s">
        <v>2998</v>
      </c>
    </row>
    <row r="8458" spans="51:75" x14ac:dyDescent="0.3">
      <c r="AY8458" s="94" t="e">
        <f>VLOOKUP(C8458,#REF!, 2,FALSE)</f>
        <v>#REF!</v>
      </c>
      <c r="BM8458" s="18" t="s">
        <v>2456</v>
      </c>
      <c r="BN8458" s="18" t="s">
        <v>814</v>
      </c>
      <c r="BO8458" s="18" t="s">
        <v>14022</v>
      </c>
      <c r="BU8458" s="18" t="s">
        <v>2456</v>
      </c>
      <c r="BV8458" s="18" t="s">
        <v>814</v>
      </c>
      <c r="BW8458" s="18" t="s">
        <v>14022</v>
      </c>
    </row>
    <row r="8459" spans="51:75" x14ac:dyDescent="0.3">
      <c r="AY8459" s="94" t="e">
        <f>VLOOKUP(C8459,#REF!, 2,FALSE)</f>
        <v>#REF!</v>
      </c>
      <c r="BM8459" s="18" t="s">
        <v>2457</v>
      </c>
      <c r="BN8459" s="18" t="s">
        <v>645</v>
      </c>
      <c r="BO8459" s="18" t="s">
        <v>2374</v>
      </c>
      <c r="BU8459" s="18" t="s">
        <v>2457</v>
      </c>
      <c r="BV8459" s="18" t="s">
        <v>645</v>
      </c>
      <c r="BW8459" s="18" t="s">
        <v>2374</v>
      </c>
    </row>
    <row r="8460" spans="51:75" x14ac:dyDescent="0.3">
      <c r="AY8460" s="94" t="e">
        <f>VLOOKUP(C8460,#REF!, 2,FALSE)</f>
        <v>#REF!</v>
      </c>
      <c r="BM8460" s="18" t="s">
        <v>14023</v>
      </c>
      <c r="BN8460" s="18" t="s">
        <v>667</v>
      </c>
      <c r="BO8460" s="18" t="s">
        <v>5605</v>
      </c>
      <c r="BU8460" s="18" t="s">
        <v>14023</v>
      </c>
      <c r="BV8460" s="18" t="s">
        <v>667</v>
      </c>
      <c r="BW8460" s="18" t="s">
        <v>5605</v>
      </c>
    </row>
    <row r="8461" spans="51:75" x14ac:dyDescent="0.3">
      <c r="AY8461" s="94" t="e">
        <f>VLOOKUP(C8461,#REF!, 2,FALSE)</f>
        <v>#REF!</v>
      </c>
      <c r="BM8461" s="18" t="s">
        <v>2458</v>
      </c>
      <c r="BN8461" s="18" t="s">
        <v>667</v>
      </c>
      <c r="BO8461" s="18" t="s">
        <v>2998</v>
      </c>
      <c r="BU8461" s="18" t="s">
        <v>2458</v>
      </c>
      <c r="BV8461" s="18" t="s">
        <v>667</v>
      </c>
      <c r="BW8461" s="18" t="s">
        <v>2998</v>
      </c>
    </row>
    <row r="8462" spans="51:75" x14ac:dyDescent="0.3">
      <c r="AY8462" s="94" t="e">
        <f>VLOOKUP(C8462,#REF!, 2,FALSE)</f>
        <v>#REF!</v>
      </c>
      <c r="BM8462" s="18" t="s">
        <v>14024</v>
      </c>
      <c r="BN8462" s="18" t="s">
        <v>2998</v>
      </c>
      <c r="BO8462" s="18" t="s">
        <v>2998</v>
      </c>
      <c r="BU8462" s="18" t="s">
        <v>14024</v>
      </c>
      <c r="BV8462" s="18" t="s">
        <v>2998</v>
      </c>
      <c r="BW8462" s="18" t="s">
        <v>2998</v>
      </c>
    </row>
    <row r="8463" spans="51:75" x14ac:dyDescent="0.3">
      <c r="AY8463" s="94" t="e">
        <f>VLOOKUP(C8463,#REF!, 2,FALSE)</f>
        <v>#REF!</v>
      </c>
      <c r="BM8463" s="18" t="s">
        <v>14025</v>
      </c>
      <c r="BN8463" s="18" t="s">
        <v>2998</v>
      </c>
      <c r="BO8463" s="18" t="s">
        <v>2998</v>
      </c>
      <c r="BU8463" s="18" t="s">
        <v>14025</v>
      </c>
      <c r="BV8463" s="18" t="s">
        <v>2998</v>
      </c>
      <c r="BW8463" s="18" t="s">
        <v>2998</v>
      </c>
    </row>
    <row r="8464" spans="51:75" x14ac:dyDescent="0.3">
      <c r="AY8464" s="94" t="e">
        <f>VLOOKUP(C8464,#REF!, 2,FALSE)</f>
        <v>#REF!</v>
      </c>
      <c r="BM8464" s="18" t="s">
        <v>14026</v>
      </c>
      <c r="BN8464" s="18" t="s">
        <v>2998</v>
      </c>
      <c r="BO8464" s="18" t="s">
        <v>2998</v>
      </c>
      <c r="BU8464" s="18" t="s">
        <v>14026</v>
      </c>
      <c r="BV8464" s="18" t="s">
        <v>2998</v>
      </c>
      <c r="BW8464" s="18" t="s">
        <v>2998</v>
      </c>
    </row>
    <row r="8465" spans="51:75" x14ac:dyDescent="0.3">
      <c r="AY8465" s="94" t="e">
        <f>VLOOKUP(C8465,#REF!, 2,FALSE)</f>
        <v>#REF!</v>
      </c>
      <c r="BM8465" s="18" t="s">
        <v>14027</v>
      </c>
      <c r="BN8465" s="18" t="s">
        <v>17081</v>
      </c>
      <c r="BO8465" s="18" t="s">
        <v>14028</v>
      </c>
      <c r="BU8465" s="18" t="s">
        <v>14027</v>
      </c>
      <c r="BV8465" s="18" t="s">
        <v>17081</v>
      </c>
      <c r="BW8465" s="18" t="s">
        <v>14028</v>
      </c>
    </row>
    <row r="8466" spans="51:75" x14ac:dyDescent="0.3">
      <c r="AY8466" s="94" t="e">
        <f>VLOOKUP(C8466,#REF!, 2,FALSE)</f>
        <v>#REF!</v>
      </c>
      <c r="BM8466" s="18" t="s">
        <v>14029</v>
      </c>
      <c r="BN8466" s="18" t="s">
        <v>618</v>
      </c>
      <c r="BO8466" s="18" t="s">
        <v>12502</v>
      </c>
      <c r="BU8466" s="18" t="s">
        <v>14029</v>
      </c>
      <c r="BV8466" s="18" t="s">
        <v>618</v>
      </c>
      <c r="BW8466" s="18" t="s">
        <v>12502</v>
      </c>
    </row>
    <row r="8467" spans="51:75" x14ac:dyDescent="0.3">
      <c r="AY8467" s="94" t="e">
        <f>VLOOKUP(C8467,#REF!, 2,FALSE)</f>
        <v>#REF!</v>
      </c>
      <c r="BM8467" s="18" t="s">
        <v>14030</v>
      </c>
      <c r="BN8467" s="18" t="s">
        <v>642</v>
      </c>
      <c r="BO8467" s="18" t="s">
        <v>1080</v>
      </c>
      <c r="BU8467" s="18" t="s">
        <v>14030</v>
      </c>
      <c r="BV8467" s="18" t="s">
        <v>642</v>
      </c>
      <c r="BW8467" s="18" t="s">
        <v>1080</v>
      </c>
    </row>
    <row r="8468" spans="51:75" x14ac:dyDescent="0.3">
      <c r="AY8468" s="94" t="e">
        <f>VLOOKUP(C8468,#REF!, 2,FALSE)</f>
        <v>#REF!</v>
      </c>
      <c r="BM8468" s="18" t="s">
        <v>14031</v>
      </c>
      <c r="BN8468" s="18" t="s">
        <v>709</v>
      </c>
      <c r="BO8468" s="18" t="s">
        <v>2998</v>
      </c>
      <c r="BU8468" s="18" t="s">
        <v>14031</v>
      </c>
      <c r="BV8468" s="18" t="s">
        <v>709</v>
      </c>
      <c r="BW8468" s="18" t="s">
        <v>2998</v>
      </c>
    </row>
    <row r="8469" spans="51:75" x14ac:dyDescent="0.3">
      <c r="AY8469" s="94" t="e">
        <f>VLOOKUP(C8469,#REF!, 2,FALSE)</f>
        <v>#REF!</v>
      </c>
      <c r="BM8469" s="18" t="s">
        <v>14032</v>
      </c>
      <c r="BN8469" s="18" t="s">
        <v>2998</v>
      </c>
      <c r="BO8469" s="18" t="s">
        <v>2998</v>
      </c>
      <c r="BU8469" s="18" t="s">
        <v>14032</v>
      </c>
      <c r="BV8469" s="18" t="s">
        <v>2998</v>
      </c>
      <c r="BW8469" s="18" t="s">
        <v>2998</v>
      </c>
    </row>
    <row r="8470" spans="51:75" x14ac:dyDescent="0.3">
      <c r="AY8470" s="94" t="e">
        <f>VLOOKUP(C8470,#REF!, 2,FALSE)</f>
        <v>#REF!</v>
      </c>
      <c r="BM8470" s="18" t="s">
        <v>14033</v>
      </c>
      <c r="BN8470" s="18" t="s">
        <v>3024</v>
      </c>
      <c r="BO8470" s="18" t="s">
        <v>6061</v>
      </c>
      <c r="BU8470" s="18" t="s">
        <v>14033</v>
      </c>
      <c r="BV8470" s="18" t="s">
        <v>3024</v>
      </c>
      <c r="BW8470" s="18" t="s">
        <v>6061</v>
      </c>
    </row>
    <row r="8471" spans="51:75" x14ac:dyDescent="0.3">
      <c r="AY8471" s="94" t="e">
        <f>VLOOKUP(C8471,#REF!, 2,FALSE)</f>
        <v>#REF!</v>
      </c>
      <c r="BM8471" s="18" t="s">
        <v>196</v>
      </c>
      <c r="BN8471" s="18" t="s">
        <v>705</v>
      </c>
      <c r="BO8471" s="18" t="s">
        <v>14034</v>
      </c>
      <c r="BU8471" s="18" t="s">
        <v>196</v>
      </c>
      <c r="BV8471" s="18" t="s">
        <v>705</v>
      </c>
      <c r="BW8471" s="18" t="s">
        <v>14034</v>
      </c>
    </row>
    <row r="8472" spans="51:75" x14ac:dyDescent="0.3">
      <c r="AY8472" s="94" t="e">
        <f>VLOOKUP(C8472,#REF!, 2,FALSE)</f>
        <v>#REF!</v>
      </c>
      <c r="BM8472" s="18" t="s">
        <v>14035</v>
      </c>
      <c r="BN8472" s="18" t="s">
        <v>729</v>
      </c>
      <c r="BO8472" s="18" t="s">
        <v>950</v>
      </c>
      <c r="BU8472" s="18" t="s">
        <v>14035</v>
      </c>
      <c r="BV8472" s="18" t="s">
        <v>729</v>
      </c>
      <c r="BW8472" s="18" t="s">
        <v>950</v>
      </c>
    </row>
    <row r="8473" spans="51:75" x14ac:dyDescent="0.3">
      <c r="AY8473" s="94" t="e">
        <f>VLOOKUP(C8473,#REF!, 2,FALSE)</f>
        <v>#REF!</v>
      </c>
      <c r="BM8473" s="18" t="s">
        <v>14036</v>
      </c>
      <c r="BN8473" s="18" t="s">
        <v>2903</v>
      </c>
      <c r="BO8473" s="18" t="s">
        <v>2998</v>
      </c>
      <c r="BU8473" s="18" t="s">
        <v>14036</v>
      </c>
      <c r="BV8473" s="18" t="s">
        <v>2903</v>
      </c>
      <c r="BW8473" s="18" t="s">
        <v>2998</v>
      </c>
    </row>
    <row r="8474" spans="51:75" x14ac:dyDescent="0.3">
      <c r="AY8474" s="94" t="e">
        <f>VLOOKUP(C8474,#REF!, 2,FALSE)</f>
        <v>#REF!</v>
      </c>
      <c r="BM8474" s="18" t="s">
        <v>14037</v>
      </c>
      <c r="BN8474" s="18" t="s">
        <v>1282</v>
      </c>
      <c r="BO8474" s="18" t="s">
        <v>2998</v>
      </c>
      <c r="BU8474" s="18" t="s">
        <v>14037</v>
      </c>
      <c r="BV8474" s="18" t="s">
        <v>1282</v>
      </c>
      <c r="BW8474" s="18" t="s">
        <v>2998</v>
      </c>
    </row>
    <row r="8475" spans="51:75" x14ac:dyDescent="0.3">
      <c r="AY8475" s="94" t="e">
        <f>VLOOKUP(C8475,#REF!, 2,FALSE)</f>
        <v>#REF!</v>
      </c>
      <c r="BM8475" s="18" t="s">
        <v>14038</v>
      </c>
      <c r="BN8475" s="18" t="s">
        <v>1152</v>
      </c>
      <c r="BO8475" s="18" t="s">
        <v>14039</v>
      </c>
      <c r="BU8475" s="18" t="s">
        <v>14038</v>
      </c>
      <c r="BV8475" s="18" t="s">
        <v>1152</v>
      </c>
      <c r="BW8475" s="18" t="s">
        <v>14039</v>
      </c>
    </row>
    <row r="8476" spans="51:75" x14ac:dyDescent="0.3">
      <c r="AY8476" s="94" t="e">
        <f>VLOOKUP(C8476,#REF!, 2,FALSE)</f>
        <v>#REF!</v>
      </c>
      <c r="BM8476" s="18" t="s">
        <v>14040</v>
      </c>
      <c r="BN8476" s="18" t="s">
        <v>17081</v>
      </c>
      <c r="BO8476" s="18" t="s">
        <v>14041</v>
      </c>
      <c r="BU8476" s="18" t="s">
        <v>14040</v>
      </c>
      <c r="BV8476" s="18" t="s">
        <v>17081</v>
      </c>
      <c r="BW8476" s="18" t="s">
        <v>14041</v>
      </c>
    </row>
    <row r="8477" spans="51:75" x14ac:dyDescent="0.3">
      <c r="AY8477" s="94" t="e">
        <f>VLOOKUP(C8477,#REF!, 2,FALSE)</f>
        <v>#REF!</v>
      </c>
      <c r="BM8477" s="18" t="s">
        <v>14042</v>
      </c>
      <c r="BN8477" s="18" t="s">
        <v>1458</v>
      </c>
      <c r="BO8477" s="18" t="s">
        <v>14043</v>
      </c>
      <c r="BU8477" s="18" t="s">
        <v>14042</v>
      </c>
      <c r="BV8477" s="18" t="s">
        <v>1458</v>
      </c>
      <c r="BW8477" s="18" t="s">
        <v>14043</v>
      </c>
    </row>
    <row r="8478" spans="51:75" x14ac:dyDescent="0.3">
      <c r="AY8478" s="94" t="e">
        <f>VLOOKUP(C8478,#REF!, 2,FALSE)</f>
        <v>#REF!</v>
      </c>
      <c r="BM8478" s="18" t="s">
        <v>14044</v>
      </c>
      <c r="BN8478" s="18" t="s">
        <v>2998</v>
      </c>
      <c r="BO8478" s="18" t="s">
        <v>10430</v>
      </c>
      <c r="BU8478" s="18" t="s">
        <v>14044</v>
      </c>
      <c r="BV8478" s="18" t="s">
        <v>2998</v>
      </c>
      <c r="BW8478" s="18" t="s">
        <v>10430</v>
      </c>
    </row>
    <row r="8479" spans="51:75" x14ac:dyDescent="0.3">
      <c r="AY8479" s="94" t="e">
        <f>VLOOKUP(C8479,#REF!, 2,FALSE)</f>
        <v>#REF!</v>
      </c>
      <c r="BM8479" s="18" t="s">
        <v>14045</v>
      </c>
      <c r="BN8479" s="18" t="s">
        <v>2998</v>
      </c>
      <c r="BO8479" s="18" t="s">
        <v>14047</v>
      </c>
      <c r="BU8479" s="18" t="s">
        <v>14045</v>
      </c>
      <c r="BV8479" s="18" t="s">
        <v>2998</v>
      </c>
      <c r="BW8479" s="18" t="s">
        <v>14047</v>
      </c>
    </row>
    <row r="8480" spans="51:75" x14ac:dyDescent="0.3">
      <c r="AY8480" s="94" t="e">
        <f>VLOOKUP(C8480,#REF!, 2,FALSE)</f>
        <v>#REF!</v>
      </c>
      <c r="BM8480" s="18" t="s">
        <v>14048</v>
      </c>
      <c r="BN8480" s="18" t="s">
        <v>2998</v>
      </c>
      <c r="BO8480" s="18" t="s">
        <v>1536</v>
      </c>
      <c r="BU8480" s="18" t="s">
        <v>14048</v>
      </c>
      <c r="BV8480" s="18" t="s">
        <v>2998</v>
      </c>
      <c r="BW8480" s="18" t="s">
        <v>1536</v>
      </c>
    </row>
    <row r="8481" spans="51:75" x14ac:dyDescent="0.3">
      <c r="AY8481" s="94" t="e">
        <f>VLOOKUP(C8481,#REF!, 2,FALSE)</f>
        <v>#REF!</v>
      </c>
      <c r="BM8481" s="18" t="s">
        <v>14049</v>
      </c>
      <c r="BN8481" s="18" t="s">
        <v>1006</v>
      </c>
      <c r="BO8481" s="18" t="s">
        <v>8469</v>
      </c>
      <c r="BU8481" s="18" t="s">
        <v>14049</v>
      </c>
      <c r="BV8481" s="18" t="s">
        <v>1006</v>
      </c>
      <c r="BW8481" s="18" t="s">
        <v>8469</v>
      </c>
    </row>
    <row r="8482" spans="51:75" x14ac:dyDescent="0.3">
      <c r="AY8482" s="94" t="e">
        <f>VLOOKUP(C8482,#REF!, 2,FALSE)</f>
        <v>#REF!</v>
      </c>
      <c r="BM8482" s="18" t="s">
        <v>14050</v>
      </c>
      <c r="BN8482" s="18" t="s">
        <v>822</v>
      </c>
      <c r="BO8482" s="18" t="s">
        <v>14051</v>
      </c>
      <c r="BU8482" s="18" t="s">
        <v>14050</v>
      </c>
      <c r="BV8482" s="18" t="s">
        <v>822</v>
      </c>
      <c r="BW8482" s="18" t="s">
        <v>14051</v>
      </c>
    </row>
    <row r="8483" spans="51:75" x14ac:dyDescent="0.3">
      <c r="AY8483" s="94" t="e">
        <f>VLOOKUP(C8483,#REF!, 2,FALSE)</f>
        <v>#REF!</v>
      </c>
      <c r="BM8483" s="18" t="s">
        <v>14052</v>
      </c>
      <c r="BN8483" s="18" t="s">
        <v>822</v>
      </c>
      <c r="BO8483" s="18" t="s">
        <v>4919</v>
      </c>
      <c r="BU8483" s="18" t="s">
        <v>14052</v>
      </c>
      <c r="BV8483" s="18" t="s">
        <v>822</v>
      </c>
      <c r="BW8483" s="18" t="s">
        <v>4919</v>
      </c>
    </row>
    <row r="8484" spans="51:75" x14ac:dyDescent="0.3">
      <c r="AY8484" s="94" t="e">
        <f>VLOOKUP(C8484,#REF!, 2,FALSE)</f>
        <v>#REF!</v>
      </c>
      <c r="BM8484" s="18" t="s">
        <v>14054</v>
      </c>
      <c r="BN8484" s="18" t="s">
        <v>17081</v>
      </c>
      <c r="BO8484" s="18" t="s">
        <v>4434</v>
      </c>
      <c r="BU8484" s="18" t="s">
        <v>14054</v>
      </c>
      <c r="BV8484" s="18" t="s">
        <v>17081</v>
      </c>
      <c r="BW8484" s="18" t="s">
        <v>4434</v>
      </c>
    </row>
    <row r="8485" spans="51:75" x14ac:dyDescent="0.3">
      <c r="AY8485" s="94" t="e">
        <f>VLOOKUP(C8485,#REF!, 2,FALSE)</f>
        <v>#REF!</v>
      </c>
      <c r="BM8485" s="18" t="s">
        <v>14055</v>
      </c>
      <c r="BN8485" s="18" t="s">
        <v>924</v>
      </c>
      <c r="BO8485" s="18" t="s">
        <v>1080</v>
      </c>
      <c r="BU8485" s="18" t="s">
        <v>14055</v>
      </c>
      <c r="BV8485" s="18" t="s">
        <v>924</v>
      </c>
      <c r="BW8485" s="18" t="s">
        <v>1080</v>
      </c>
    </row>
    <row r="8486" spans="51:75" x14ac:dyDescent="0.3">
      <c r="AY8486" s="94" t="e">
        <f>VLOOKUP(C8486,#REF!, 2,FALSE)</f>
        <v>#REF!</v>
      </c>
      <c r="BM8486" s="18" t="s">
        <v>14056</v>
      </c>
      <c r="BN8486" s="18" t="s">
        <v>624</v>
      </c>
      <c r="BO8486" s="18" t="s">
        <v>2998</v>
      </c>
      <c r="BU8486" s="18" t="s">
        <v>14056</v>
      </c>
      <c r="BV8486" s="18" t="s">
        <v>624</v>
      </c>
      <c r="BW8486" s="18" t="s">
        <v>2998</v>
      </c>
    </row>
    <row r="8487" spans="51:75" x14ac:dyDescent="0.3">
      <c r="AY8487" s="94" t="e">
        <f>VLOOKUP(C8487,#REF!, 2,FALSE)</f>
        <v>#REF!</v>
      </c>
      <c r="BM8487" s="18" t="s">
        <v>14057</v>
      </c>
      <c r="BN8487" s="18" t="s">
        <v>2998</v>
      </c>
      <c r="BO8487" s="18" t="s">
        <v>14058</v>
      </c>
      <c r="BU8487" s="18" t="s">
        <v>14057</v>
      </c>
      <c r="BV8487" s="18" t="s">
        <v>2998</v>
      </c>
      <c r="BW8487" s="18" t="s">
        <v>14058</v>
      </c>
    </row>
    <row r="8488" spans="51:75" x14ac:dyDescent="0.3">
      <c r="AY8488" s="94" t="e">
        <f>VLOOKUP(C8488,#REF!, 2,FALSE)</f>
        <v>#REF!</v>
      </c>
      <c r="BM8488" s="18" t="s">
        <v>14059</v>
      </c>
      <c r="BN8488" s="18" t="s">
        <v>2998</v>
      </c>
      <c r="BO8488" s="18" t="s">
        <v>7438</v>
      </c>
      <c r="BU8488" s="18" t="s">
        <v>14059</v>
      </c>
      <c r="BV8488" s="18" t="s">
        <v>2998</v>
      </c>
      <c r="BW8488" s="18" t="s">
        <v>7438</v>
      </c>
    </row>
    <row r="8489" spans="51:75" x14ac:dyDescent="0.3">
      <c r="AY8489" s="94" t="e">
        <f>VLOOKUP(C8489,#REF!, 2,FALSE)</f>
        <v>#REF!</v>
      </c>
      <c r="BM8489" s="18" t="s">
        <v>14060</v>
      </c>
      <c r="BN8489" s="18" t="s">
        <v>2998</v>
      </c>
      <c r="BO8489" s="18" t="s">
        <v>9087</v>
      </c>
      <c r="BU8489" s="18" t="s">
        <v>14060</v>
      </c>
      <c r="BV8489" s="18" t="s">
        <v>2998</v>
      </c>
      <c r="BW8489" s="18" t="s">
        <v>9087</v>
      </c>
    </row>
    <row r="8490" spans="51:75" x14ac:dyDescent="0.3">
      <c r="AY8490" s="94" t="e">
        <f>VLOOKUP(C8490,#REF!, 2,FALSE)</f>
        <v>#REF!</v>
      </c>
      <c r="BM8490" s="18" t="s">
        <v>14061</v>
      </c>
      <c r="BN8490" s="18" t="s">
        <v>1413</v>
      </c>
      <c r="BO8490" s="18" t="s">
        <v>8631</v>
      </c>
      <c r="BU8490" s="18" t="s">
        <v>14061</v>
      </c>
      <c r="BV8490" s="18" t="s">
        <v>1413</v>
      </c>
      <c r="BW8490" s="18" t="s">
        <v>8631</v>
      </c>
    </row>
    <row r="8491" spans="51:75" x14ac:dyDescent="0.3">
      <c r="AY8491" s="94" t="e">
        <f>VLOOKUP(C8491,#REF!, 2,FALSE)</f>
        <v>#REF!</v>
      </c>
      <c r="BM8491" s="18" t="s">
        <v>14062</v>
      </c>
      <c r="BN8491" s="18" t="s">
        <v>675</v>
      </c>
      <c r="BO8491" s="18" t="s">
        <v>14063</v>
      </c>
      <c r="BU8491" s="18" t="s">
        <v>14062</v>
      </c>
      <c r="BV8491" s="18" t="s">
        <v>675</v>
      </c>
      <c r="BW8491" s="18" t="s">
        <v>14063</v>
      </c>
    </row>
    <row r="8492" spans="51:75" x14ac:dyDescent="0.3">
      <c r="AY8492" s="94" t="e">
        <f>VLOOKUP(C8492,#REF!, 2,FALSE)</f>
        <v>#REF!</v>
      </c>
      <c r="BM8492" s="18" t="s">
        <v>14064</v>
      </c>
      <c r="BN8492" s="18" t="s">
        <v>668</v>
      </c>
      <c r="BO8492" s="18" t="s">
        <v>14065</v>
      </c>
      <c r="BU8492" s="18" t="s">
        <v>14064</v>
      </c>
      <c r="BV8492" s="18" t="s">
        <v>668</v>
      </c>
      <c r="BW8492" s="18" t="s">
        <v>14065</v>
      </c>
    </row>
    <row r="8493" spans="51:75" x14ac:dyDescent="0.3">
      <c r="AY8493" s="94" t="e">
        <f>VLOOKUP(C8493,#REF!, 2,FALSE)</f>
        <v>#REF!</v>
      </c>
      <c r="BM8493" s="18" t="s">
        <v>14066</v>
      </c>
      <c r="BN8493" s="18" t="s">
        <v>672</v>
      </c>
      <c r="BO8493" s="18" t="s">
        <v>14067</v>
      </c>
      <c r="BU8493" s="18" t="s">
        <v>14066</v>
      </c>
      <c r="BV8493" s="18" t="s">
        <v>672</v>
      </c>
      <c r="BW8493" s="18" t="s">
        <v>14067</v>
      </c>
    </row>
    <row r="8494" spans="51:75" x14ac:dyDescent="0.3">
      <c r="AY8494" s="94" t="e">
        <f>VLOOKUP(C8494,#REF!, 2,FALSE)</f>
        <v>#REF!</v>
      </c>
      <c r="BM8494" s="18" t="s">
        <v>14068</v>
      </c>
      <c r="BN8494" s="18" t="s">
        <v>1280</v>
      </c>
      <c r="BO8494" s="18" t="s">
        <v>1030</v>
      </c>
      <c r="BU8494" s="18" t="s">
        <v>14068</v>
      </c>
      <c r="BV8494" s="18" t="s">
        <v>1280</v>
      </c>
      <c r="BW8494" s="18" t="s">
        <v>1030</v>
      </c>
    </row>
    <row r="8495" spans="51:75" x14ac:dyDescent="0.3">
      <c r="AY8495" s="94" t="e">
        <f>VLOOKUP(C8495,#REF!, 2,FALSE)</f>
        <v>#REF!</v>
      </c>
      <c r="BM8495" s="18" t="s">
        <v>14069</v>
      </c>
      <c r="BN8495" s="18" t="s">
        <v>2998</v>
      </c>
      <c r="BO8495" s="18" t="s">
        <v>2998</v>
      </c>
      <c r="BU8495" s="18" t="s">
        <v>14069</v>
      </c>
      <c r="BV8495" s="18" t="s">
        <v>2998</v>
      </c>
      <c r="BW8495" s="18" t="s">
        <v>2998</v>
      </c>
    </row>
    <row r="8496" spans="51:75" x14ac:dyDescent="0.3">
      <c r="AY8496" s="94" t="e">
        <f>VLOOKUP(C8496,#REF!, 2,FALSE)</f>
        <v>#REF!</v>
      </c>
      <c r="BM8496" s="18" t="s">
        <v>14070</v>
      </c>
      <c r="BN8496" s="18" t="s">
        <v>3024</v>
      </c>
      <c r="BO8496" s="18" t="s">
        <v>2998</v>
      </c>
      <c r="BU8496" s="18" t="s">
        <v>14070</v>
      </c>
      <c r="BV8496" s="18" t="s">
        <v>3024</v>
      </c>
      <c r="BW8496" s="18" t="s">
        <v>2998</v>
      </c>
    </row>
    <row r="8497" spans="51:75" x14ac:dyDescent="0.3">
      <c r="AY8497" s="94" t="e">
        <f>VLOOKUP(C8497,#REF!, 2,FALSE)</f>
        <v>#REF!</v>
      </c>
      <c r="BM8497" s="18" t="s">
        <v>14071</v>
      </c>
      <c r="BN8497" s="18" t="s">
        <v>822</v>
      </c>
      <c r="BO8497" s="18" t="s">
        <v>14072</v>
      </c>
      <c r="BU8497" s="18" t="s">
        <v>14071</v>
      </c>
      <c r="BV8497" s="18" t="s">
        <v>822</v>
      </c>
      <c r="BW8497" s="18" t="s">
        <v>14072</v>
      </c>
    </row>
    <row r="8498" spans="51:75" x14ac:dyDescent="0.3">
      <c r="AY8498" s="94" t="e">
        <f>VLOOKUP(C8498,#REF!, 2,FALSE)</f>
        <v>#REF!</v>
      </c>
      <c r="BM8498" s="18" t="s">
        <v>14073</v>
      </c>
      <c r="BN8498" s="18" t="s">
        <v>1082</v>
      </c>
      <c r="BO8498" s="18" t="s">
        <v>3396</v>
      </c>
      <c r="BU8498" s="18" t="s">
        <v>14073</v>
      </c>
      <c r="BV8498" s="18" t="s">
        <v>1082</v>
      </c>
      <c r="BW8498" s="18" t="s">
        <v>3396</v>
      </c>
    </row>
    <row r="8499" spans="51:75" x14ac:dyDescent="0.3">
      <c r="AY8499" s="94" t="e">
        <f>VLOOKUP(C8499,#REF!, 2,FALSE)</f>
        <v>#REF!</v>
      </c>
      <c r="BM8499" s="18" t="s">
        <v>14074</v>
      </c>
      <c r="BN8499" s="18" t="s">
        <v>799</v>
      </c>
      <c r="BO8499" s="18" t="s">
        <v>2998</v>
      </c>
      <c r="BU8499" s="18" t="s">
        <v>14074</v>
      </c>
      <c r="BV8499" s="18" t="s">
        <v>799</v>
      </c>
      <c r="BW8499" s="18" t="s">
        <v>2998</v>
      </c>
    </row>
    <row r="8500" spans="51:75" x14ac:dyDescent="0.3">
      <c r="AY8500" s="94" t="e">
        <f>VLOOKUP(C8500,#REF!, 2,FALSE)</f>
        <v>#REF!</v>
      </c>
      <c r="BM8500" s="18" t="s">
        <v>14075</v>
      </c>
      <c r="BN8500" s="18" t="s">
        <v>3290</v>
      </c>
      <c r="BO8500" s="18" t="s">
        <v>14076</v>
      </c>
      <c r="BU8500" s="18" t="s">
        <v>14075</v>
      </c>
      <c r="BV8500" s="18" t="s">
        <v>3290</v>
      </c>
      <c r="BW8500" s="18" t="s">
        <v>14076</v>
      </c>
    </row>
    <row r="8501" spans="51:75" x14ac:dyDescent="0.3">
      <c r="AY8501" s="94" t="e">
        <f>VLOOKUP(C8501,#REF!, 2,FALSE)</f>
        <v>#REF!</v>
      </c>
      <c r="BM8501" s="18" t="s">
        <v>14077</v>
      </c>
      <c r="BN8501" s="18" t="s">
        <v>3290</v>
      </c>
      <c r="BO8501" s="18" t="s">
        <v>4894</v>
      </c>
      <c r="BU8501" s="18" t="s">
        <v>14077</v>
      </c>
      <c r="BV8501" s="18" t="s">
        <v>3290</v>
      </c>
      <c r="BW8501" s="18" t="s">
        <v>4894</v>
      </c>
    </row>
    <row r="8502" spans="51:75" x14ac:dyDescent="0.3">
      <c r="AY8502" s="94" t="e">
        <f>VLOOKUP(C8502,#REF!, 2,FALSE)</f>
        <v>#REF!</v>
      </c>
      <c r="BM8502" s="18" t="s">
        <v>14078</v>
      </c>
      <c r="BN8502" s="18" t="s">
        <v>2998</v>
      </c>
      <c r="BO8502" s="18" t="s">
        <v>11042</v>
      </c>
      <c r="BU8502" s="18" t="s">
        <v>14078</v>
      </c>
      <c r="BV8502" s="18" t="s">
        <v>2998</v>
      </c>
      <c r="BW8502" s="18" t="s">
        <v>11042</v>
      </c>
    </row>
    <row r="8503" spans="51:75" x14ac:dyDescent="0.3">
      <c r="AY8503" s="94" t="e">
        <f>VLOOKUP(C8503,#REF!, 2,FALSE)</f>
        <v>#REF!</v>
      </c>
      <c r="BM8503" s="18" t="s">
        <v>14079</v>
      </c>
      <c r="BN8503" s="18" t="s">
        <v>940</v>
      </c>
      <c r="BO8503" s="18" t="s">
        <v>1981</v>
      </c>
      <c r="BU8503" s="18" t="s">
        <v>14079</v>
      </c>
      <c r="BV8503" s="18" t="s">
        <v>940</v>
      </c>
      <c r="BW8503" s="18" t="s">
        <v>1981</v>
      </c>
    </row>
    <row r="8504" spans="51:75" x14ac:dyDescent="0.3">
      <c r="AY8504" s="94" t="e">
        <f>VLOOKUP(C8504,#REF!, 2,FALSE)</f>
        <v>#REF!</v>
      </c>
      <c r="BM8504" s="18" t="s">
        <v>14080</v>
      </c>
      <c r="BN8504" s="18" t="s">
        <v>2998</v>
      </c>
      <c r="BO8504" s="18" t="s">
        <v>2998</v>
      </c>
      <c r="BU8504" s="18" t="s">
        <v>14080</v>
      </c>
      <c r="BV8504" s="18" t="s">
        <v>2998</v>
      </c>
      <c r="BW8504" s="18" t="s">
        <v>2998</v>
      </c>
    </row>
    <row r="8505" spans="51:75" x14ac:dyDescent="0.3">
      <c r="AY8505" s="94" t="e">
        <f>VLOOKUP(C8505,#REF!, 2,FALSE)</f>
        <v>#REF!</v>
      </c>
      <c r="BM8505" s="18" t="s">
        <v>14081</v>
      </c>
      <c r="BN8505" s="18" t="s">
        <v>3064</v>
      </c>
      <c r="BO8505" s="18" t="s">
        <v>5475</v>
      </c>
      <c r="BU8505" s="18" t="s">
        <v>14081</v>
      </c>
      <c r="BV8505" s="18" t="s">
        <v>3064</v>
      </c>
      <c r="BW8505" s="18" t="s">
        <v>5475</v>
      </c>
    </row>
    <row r="8506" spans="51:75" x14ac:dyDescent="0.3">
      <c r="AY8506" s="94" t="e">
        <f>VLOOKUP(C8506,#REF!, 2,FALSE)</f>
        <v>#REF!</v>
      </c>
      <c r="BM8506" s="18" t="s">
        <v>14082</v>
      </c>
      <c r="BN8506" s="18" t="s">
        <v>2998</v>
      </c>
      <c r="BO8506" s="18" t="s">
        <v>2998</v>
      </c>
      <c r="BU8506" s="18" t="s">
        <v>14082</v>
      </c>
      <c r="BV8506" s="18" t="s">
        <v>2998</v>
      </c>
      <c r="BW8506" s="18" t="s">
        <v>2998</v>
      </c>
    </row>
    <row r="8507" spans="51:75" x14ac:dyDescent="0.3">
      <c r="AY8507" s="94" t="e">
        <f>VLOOKUP(C8507,#REF!, 2,FALSE)</f>
        <v>#REF!</v>
      </c>
      <c r="BM8507" s="18" t="s">
        <v>14083</v>
      </c>
      <c r="BN8507" s="18" t="s">
        <v>2998</v>
      </c>
      <c r="BO8507" s="18" t="s">
        <v>2998</v>
      </c>
      <c r="BU8507" s="18" t="s">
        <v>14083</v>
      </c>
      <c r="BV8507" s="18" t="s">
        <v>2998</v>
      </c>
      <c r="BW8507" s="18" t="s">
        <v>2998</v>
      </c>
    </row>
    <row r="8508" spans="51:75" x14ac:dyDescent="0.3">
      <c r="AY8508" s="94" t="e">
        <f>VLOOKUP(C8508,#REF!, 2,FALSE)</f>
        <v>#REF!</v>
      </c>
      <c r="BM8508" s="18" t="s">
        <v>14084</v>
      </c>
      <c r="BN8508" s="18" t="s">
        <v>663</v>
      </c>
      <c r="BO8508" s="18" t="s">
        <v>2109</v>
      </c>
      <c r="BU8508" s="18" t="s">
        <v>14084</v>
      </c>
      <c r="BV8508" s="18" t="s">
        <v>663</v>
      </c>
      <c r="BW8508" s="18" t="s">
        <v>2109</v>
      </c>
    </row>
    <row r="8509" spans="51:75" x14ac:dyDescent="0.3">
      <c r="AY8509" s="94" t="e">
        <f>VLOOKUP(C8509,#REF!, 2,FALSE)</f>
        <v>#REF!</v>
      </c>
      <c r="BM8509" s="18" t="s">
        <v>14085</v>
      </c>
      <c r="BN8509" s="18" t="s">
        <v>663</v>
      </c>
      <c r="BO8509" s="18" t="s">
        <v>1069</v>
      </c>
      <c r="BU8509" s="18" t="s">
        <v>14085</v>
      </c>
      <c r="BV8509" s="18" t="s">
        <v>663</v>
      </c>
      <c r="BW8509" s="18" t="s">
        <v>1069</v>
      </c>
    </row>
    <row r="8510" spans="51:75" x14ac:dyDescent="0.3">
      <c r="AY8510" s="94" t="e">
        <f>VLOOKUP(C8510,#REF!, 2,FALSE)</f>
        <v>#REF!</v>
      </c>
      <c r="BM8510" s="18" t="s">
        <v>188</v>
      </c>
      <c r="BN8510" s="18" t="s">
        <v>661</v>
      </c>
      <c r="BO8510" s="18" t="s">
        <v>4669</v>
      </c>
      <c r="BU8510" s="18" t="s">
        <v>188</v>
      </c>
      <c r="BV8510" s="18" t="s">
        <v>661</v>
      </c>
      <c r="BW8510" s="18" t="s">
        <v>4669</v>
      </c>
    </row>
    <row r="8511" spans="51:75" x14ac:dyDescent="0.3">
      <c r="AY8511" s="94" t="e">
        <f>VLOOKUP(C8511,#REF!, 2,FALSE)</f>
        <v>#REF!</v>
      </c>
      <c r="BM8511" s="18" t="s">
        <v>14086</v>
      </c>
      <c r="BN8511" s="18" t="s">
        <v>1458</v>
      </c>
      <c r="BO8511" s="18" t="s">
        <v>8597</v>
      </c>
      <c r="BU8511" s="18" t="s">
        <v>14086</v>
      </c>
      <c r="BV8511" s="18" t="s">
        <v>1458</v>
      </c>
      <c r="BW8511" s="18" t="s">
        <v>8597</v>
      </c>
    </row>
    <row r="8512" spans="51:75" x14ac:dyDescent="0.3">
      <c r="AY8512" s="94" t="e">
        <f>VLOOKUP(C8512,#REF!, 2,FALSE)</f>
        <v>#REF!</v>
      </c>
      <c r="BM8512" s="18" t="s">
        <v>14087</v>
      </c>
      <c r="BN8512" s="18" t="s">
        <v>2998</v>
      </c>
      <c r="BO8512" s="18" t="s">
        <v>8998</v>
      </c>
      <c r="BU8512" s="18" t="s">
        <v>14087</v>
      </c>
      <c r="BV8512" s="18" t="s">
        <v>2998</v>
      </c>
      <c r="BW8512" s="18" t="s">
        <v>8998</v>
      </c>
    </row>
    <row r="8513" spans="51:75" x14ac:dyDescent="0.3">
      <c r="AY8513" s="94" t="e">
        <f>VLOOKUP(C8513,#REF!, 2,FALSE)</f>
        <v>#REF!</v>
      </c>
      <c r="BM8513" s="18" t="s">
        <v>14088</v>
      </c>
      <c r="BN8513" s="18" t="s">
        <v>1854</v>
      </c>
      <c r="BO8513" s="18" t="s">
        <v>14089</v>
      </c>
      <c r="BU8513" s="18" t="s">
        <v>14088</v>
      </c>
      <c r="BV8513" s="18" t="s">
        <v>1854</v>
      </c>
      <c r="BW8513" s="18" t="s">
        <v>14089</v>
      </c>
    </row>
    <row r="8514" spans="51:75" x14ac:dyDescent="0.3">
      <c r="AY8514" s="94" t="e">
        <f>VLOOKUP(C8514,#REF!, 2,FALSE)</f>
        <v>#REF!</v>
      </c>
      <c r="BM8514" s="18" t="s">
        <v>14090</v>
      </c>
      <c r="BN8514" s="18" t="s">
        <v>668</v>
      </c>
      <c r="BO8514" s="18" t="s">
        <v>9325</v>
      </c>
      <c r="BU8514" s="18" t="s">
        <v>14090</v>
      </c>
      <c r="BV8514" s="18" t="s">
        <v>668</v>
      </c>
      <c r="BW8514" s="18" t="s">
        <v>9325</v>
      </c>
    </row>
    <row r="8515" spans="51:75" x14ac:dyDescent="0.3">
      <c r="AY8515" s="94" t="e">
        <f>VLOOKUP(C8515,#REF!, 2,FALSE)</f>
        <v>#REF!</v>
      </c>
      <c r="BM8515" s="18" t="s">
        <v>14091</v>
      </c>
      <c r="BN8515" s="18" t="s">
        <v>1413</v>
      </c>
      <c r="BO8515" s="18" t="s">
        <v>14092</v>
      </c>
      <c r="BU8515" s="18" t="s">
        <v>14091</v>
      </c>
      <c r="BV8515" s="18" t="s">
        <v>1413</v>
      </c>
      <c r="BW8515" s="18" t="s">
        <v>14092</v>
      </c>
    </row>
    <row r="8516" spans="51:75" x14ac:dyDescent="0.3">
      <c r="AY8516" s="94" t="e">
        <f>VLOOKUP(C8516,#REF!, 2,FALSE)</f>
        <v>#REF!</v>
      </c>
      <c r="BM8516" s="18" t="s">
        <v>14093</v>
      </c>
      <c r="BN8516" s="18" t="s">
        <v>853</v>
      </c>
      <c r="BO8516" s="18" t="s">
        <v>14094</v>
      </c>
      <c r="BU8516" s="18" t="s">
        <v>14093</v>
      </c>
      <c r="BV8516" s="18" t="s">
        <v>853</v>
      </c>
      <c r="BW8516" s="18" t="s">
        <v>14094</v>
      </c>
    </row>
    <row r="8517" spans="51:75" x14ac:dyDescent="0.3">
      <c r="AY8517" s="94" t="e">
        <f>VLOOKUP(C8517,#REF!, 2,FALSE)</f>
        <v>#REF!</v>
      </c>
      <c r="BM8517" s="18" t="s">
        <v>14095</v>
      </c>
      <c r="BN8517" s="18" t="s">
        <v>2998</v>
      </c>
      <c r="BO8517" s="18" t="s">
        <v>2998</v>
      </c>
      <c r="BU8517" s="18" t="s">
        <v>14095</v>
      </c>
      <c r="BV8517" s="18" t="s">
        <v>2998</v>
      </c>
      <c r="BW8517" s="18" t="s">
        <v>2998</v>
      </c>
    </row>
    <row r="8518" spans="51:75" x14ac:dyDescent="0.3">
      <c r="AY8518" s="94" t="e">
        <f>VLOOKUP(C8518,#REF!, 2,FALSE)</f>
        <v>#REF!</v>
      </c>
      <c r="BM8518" s="18" t="s">
        <v>14097</v>
      </c>
      <c r="BN8518" s="18" t="s">
        <v>2998</v>
      </c>
      <c r="BO8518" s="18" t="s">
        <v>2998</v>
      </c>
      <c r="BU8518" s="18" t="s">
        <v>14097</v>
      </c>
      <c r="BV8518" s="18" t="s">
        <v>2998</v>
      </c>
      <c r="BW8518" s="18" t="s">
        <v>2998</v>
      </c>
    </row>
    <row r="8519" spans="51:75" x14ac:dyDescent="0.3">
      <c r="AY8519" s="94" t="e">
        <f>VLOOKUP(C8519,#REF!, 2,FALSE)</f>
        <v>#REF!</v>
      </c>
      <c r="BM8519" s="18" t="s">
        <v>14098</v>
      </c>
      <c r="BN8519" s="18" t="s">
        <v>636</v>
      </c>
      <c r="BO8519" s="18" t="s">
        <v>2998</v>
      </c>
      <c r="BU8519" s="18" t="s">
        <v>14098</v>
      </c>
      <c r="BV8519" s="18" t="s">
        <v>636</v>
      </c>
      <c r="BW8519" s="18" t="s">
        <v>2998</v>
      </c>
    </row>
    <row r="8520" spans="51:75" x14ac:dyDescent="0.3">
      <c r="AY8520" s="94" t="e">
        <f>VLOOKUP(C8520,#REF!, 2,FALSE)</f>
        <v>#REF!</v>
      </c>
      <c r="BM8520" s="18" t="s">
        <v>14099</v>
      </c>
      <c r="BN8520" s="18" t="s">
        <v>2998</v>
      </c>
      <c r="BO8520" s="18" t="s">
        <v>14100</v>
      </c>
      <c r="BU8520" s="18" t="s">
        <v>14099</v>
      </c>
      <c r="BV8520" s="18" t="s">
        <v>2998</v>
      </c>
      <c r="BW8520" s="18" t="s">
        <v>14100</v>
      </c>
    </row>
    <row r="8521" spans="51:75" x14ac:dyDescent="0.3">
      <c r="AY8521" s="94" t="e">
        <f>VLOOKUP(C8521,#REF!, 2,FALSE)</f>
        <v>#REF!</v>
      </c>
      <c r="BM8521" s="18" t="s">
        <v>14101</v>
      </c>
      <c r="BN8521" s="18" t="s">
        <v>2998</v>
      </c>
      <c r="BO8521" s="18" t="s">
        <v>2998</v>
      </c>
      <c r="BU8521" s="18" t="s">
        <v>14101</v>
      </c>
      <c r="BV8521" s="18" t="s">
        <v>2998</v>
      </c>
      <c r="BW8521" s="18" t="s">
        <v>2998</v>
      </c>
    </row>
    <row r="8522" spans="51:75" x14ac:dyDescent="0.3">
      <c r="AY8522" s="94" t="e">
        <f>VLOOKUP(C8522,#REF!, 2,FALSE)</f>
        <v>#REF!</v>
      </c>
      <c r="BM8522" s="18" t="s">
        <v>14102</v>
      </c>
      <c r="BN8522" s="18" t="s">
        <v>2998</v>
      </c>
      <c r="BO8522" s="18" t="s">
        <v>14103</v>
      </c>
      <c r="BU8522" s="18" t="s">
        <v>14102</v>
      </c>
      <c r="BV8522" s="18" t="s">
        <v>2998</v>
      </c>
      <c r="BW8522" s="18" t="s">
        <v>14103</v>
      </c>
    </row>
    <row r="8523" spans="51:75" x14ac:dyDescent="0.3">
      <c r="AY8523" s="94" t="e">
        <f>VLOOKUP(C8523,#REF!, 2,FALSE)</f>
        <v>#REF!</v>
      </c>
      <c r="BM8523" s="18" t="s">
        <v>2462</v>
      </c>
      <c r="BN8523" s="18" t="s">
        <v>2465</v>
      </c>
      <c r="BO8523" s="18" t="s">
        <v>14104</v>
      </c>
      <c r="BU8523" s="18" t="s">
        <v>2462</v>
      </c>
      <c r="BV8523" s="18" t="s">
        <v>2465</v>
      </c>
      <c r="BW8523" s="18" t="s">
        <v>14104</v>
      </c>
    </row>
    <row r="8524" spans="51:75" x14ac:dyDescent="0.3">
      <c r="AY8524" s="94" t="e">
        <f>VLOOKUP(C8524,#REF!, 2,FALSE)</f>
        <v>#REF!</v>
      </c>
      <c r="BM8524" s="18" t="s">
        <v>2463</v>
      </c>
      <c r="BN8524" s="18" t="s">
        <v>2998</v>
      </c>
      <c r="BO8524" s="18" t="s">
        <v>8581</v>
      </c>
      <c r="BU8524" s="18" t="s">
        <v>2463</v>
      </c>
      <c r="BV8524" s="18" t="s">
        <v>2998</v>
      </c>
      <c r="BW8524" s="18" t="s">
        <v>8581</v>
      </c>
    </row>
    <row r="8525" spans="51:75" x14ac:dyDescent="0.3">
      <c r="AY8525" s="94" t="e">
        <f>VLOOKUP(C8525,#REF!, 2,FALSE)</f>
        <v>#REF!</v>
      </c>
      <c r="BM8525" s="18" t="s">
        <v>14106</v>
      </c>
      <c r="BN8525" s="18" t="s">
        <v>663</v>
      </c>
      <c r="BO8525" s="18" t="s">
        <v>12730</v>
      </c>
      <c r="BU8525" s="18" t="s">
        <v>14106</v>
      </c>
      <c r="BV8525" s="18" t="s">
        <v>663</v>
      </c>
      <c r="BW8525" s="18" t="s">
        <v>12730</v>
      </c>
    </row>
    <row r="8526" spans="51:75" x14ac:dyDescent="0.3">
      <c r="AY8526" s="94" t="e">
        <f>VLOOKUP(C8526,#REF!, 2,FALSE)</f>
        <v>#REF!</v>
      </c>
      <c r="BM8526" s="18" t="s">
        <v>14107</v>
      </c>
      <c r="BN8526" s="18" t="s">
        <v>790</v>
      </c>
      <c r="BO8526" s="18" t="s">
        <v>4511</v>
      </c>
      <c r="BU8526" s="18" t="s">
        <v>14107</v>
      </c>
      <c r="BV8526" s="18" t="s">
        <v>790</v>
      </c>
      <c r="BW8526" s="18" t="s">
        <v>4511</v>
      </c>
    </row>
    <row r="8527" spans="51:75" x14ac:dyDescent="0.3">
      <c r="AY8527" s="94" t="e">
        <f>VLOOKUP(C8527,#REF!, 2,FALSE)</f>
        <v>#REF!</v>
      </c>
      <c r="BM8527" s="18" t="s">
        <v>14108</v>
      </c>
      <c r="BN8527" s="18" t="s">
        <v>815</v>
      </c>
      <c r="BO8527" s="18" t="s">
        <v>2661</v>
      </c>
      <c r="BU8527" s="18" t="s">
        <v>14108</v>
      </c>
      <c r="BV8527" s="18" t="s">
        <v>815</v>
      </c>
      <c r="BW8527" s="18" t="s">
        <v>2661</v>
      </c>
    </row>
    <row r="8528" spans="51:75" x14ac:dyDescent="0.3">
      <c r="AY8528" s="94" t="e">
        <f>VLOOKUP(C8528,#REF!, 2,FALSE)</f>
        <v>#REF!</v>
      </c>
      <c r="BM8528" s="18" t="s">
        <v>14109</v>
      </c>
      <c r="BN8528" s="18" t="s">
        <v>2998</v>
      </c>
      <c r="BO8528" s="18" t="s">
        <v>3466</v>
      </c>
      <c r="BU8528" s="18" t="s">
        <v>14109</v>
      </c>
      <c r="BV8528" s="18" t="s">
        <v>2998</v>
      </c>
      <c r="BW8528" s="18" t="s">
        <v>3466</v>
      </c>
    </row>
    <row r="8529" spans="51:75" x14ac:dyDescent="0.3">
      <c r="AY8529" s="94" t="e">
        <f>VLOOKUP(C8529,#REF!, 2,FALSE)</f>
        <v>#REF!</v>
      </c>
      <c r="BM8529" s="18" t="s">
        <v>14110</v>
      </c>
      <c r="BN8529" s="18" t="s">
        <v>2998</v>
      </c>
      <c r="BO8529" s="18" t="s">
        <v>2998</v>
      </c>
      <c r="BU8529" s="18" t="s">
        <v>14110</v>
      </c>
      <c r="BV8529" s="18" t="s">
        <v>2998</v>
      </c>
      <c r="BW8529" s="18" t="s">
        <v>2998</v>
      </c>
    </row>
    <row r="8530" spans="51:75" x14ac:dyDescent="0.3">
      <c r="AY8530" s="94" t="e">
        <f>VLOOKUP(C8530,#REF!, 2,FALSE)</f>
        <v>#REF!</v>
      </c>
      <c r="BM8530" s="18" t="s">
        <v>14111</v>
      </c>
      <c r="BN8530" s="18" t="s">
        <v>14112</v>
      </c>
      <c r="BO8530" s="18" t="s">
        <v>1074</v>
      </c>
      <c r="BU8530" s="18" t="s">
        <v>14111</v>
      </c>
      <c r="BV8530" s="18" t="s">
        <v>14112</v>
      </c>
      <c r="BW8530" s="18" t="s">
        <v>1074</v>
      </c>
    </row>
    <row r="8531" spans="51:75" x14ac:dyDescent="0.3">
      <c r="AY8531" s="94" t="e">
        <f>VLOOKUP(C8531,#REF!, 2,FALSE)</f>
        <v>#REF!</v>
      </c>
      <c r="BM8531" s="18" t="s">
        <v>2467</v>
      </c>
      <c r="BN8531" s="18" t="s">
        <v>1282</v>
      </c>
      <c r="BO8531" s="18" t="s">
        <v>2952</v>
      </c>
      <c r="BU8531" s="18" t="s">
        <v>2467</v>
      </c>
      <c r="BV8531" s="18" t="s">
        <v>1282</v>
      </c>
      <c r="BW8531" s="18" t="s">
        <v>2952</v>
      </c>
    </row>
    <row r="8532" spans="51:75" x14ac:dyDescent="0.3">
      <c r="AY8532" s="94" t="e">
        <f>VLOOKUP(C8532,#REF!, 2,FALSE)</f>
        <v>#REF!</v>
      </c>
      <c r="BM8532" s="18" t="s">
        <v>14113</v>
      </c>
      <c r="BN8532" s="18" t="s">
        <v>17081</v>
      </c>
      <c r="BO8532" s="18" t="s">
        <v>4919</v>
      </c>
      <c r="BU8532" s="18" t="s">
        <v>14113</v>
      </c>
      <c r="BV8532" s="18" t="s">
        <v>17081</v>
      </c>
      <c r="BW8532" s="18" t="s">
        <v>4919</v>
      </c>
    </row>
    <row r="8533" spans="51:75" x14ac:dyDescent="0.3">
      <c r="AY8533" s="94" t="e">
        <f>VLOOKUP(C8533,#REF!, 2,FALSE)</f>
        <v>#REF!</v>
      </c>
      <c r="BM8533" s="18" t="s">
        <v>14114</v>
      </c>
      <c r="BN8533" s="18" t="s">
        <v>2998</v>
      </c>
      <c r="BO8533" s="18" t="s">
        <v>14115</v>
      </c>
      <c r="BU8533" s="18" t="s">
        <v>14114</v>
      </c>
      <c r="BV8533" s="18" t="s">
        <v>2998</v>
      </c>
      <c r="BW8533" s="18" t="s">
        <v>14115</v>
      </c>
    </row>
    <row r="8534" spans="51:75" x14ac:dyDescent="0.3">
      <c r="AY8534" s="94" t="e">
        <f>VLOOKUP(C8534,#REF!, 2,FALSE)</f>
        <v>#REF!</v>
      </c>
      <c r="BM8534" s="18" t="s">
        <v>14116</v>
      </c>
      <c r="BN8534" s="18" t="s">
        <v>790</v>
      </c>
      <c r="BO8534" s="18" t="s">
        <v>2998</v>
      </c>
      <c r="BU8534" s="18" t="s">
        <v>14116</v>
      </c>
      <c r="BV8534" s="18" t="s">
        <v>790</v>
      </c>
      <c r="BW8534" s="18" t="s">
        <v>2998</v>
      </c>
    </row>
    <row r="8535" spans="51:75" x14ac:dyDescent="0.3">
      <c r="AY8535" s="94" t="e">
        <f>VLOOKUP(C8535,#REF!, 2,FALSE)</f>
        <v>#REF!</v>
      </c>
      <c r="BM8535" s="18" t="s">
        <v>217</v>
      </c>
      <c r="BN8535" s="18" t="s">
        <v>799</v>
      </c>
      <c r="BO8535" s="18" t="s">
        <v>2998</v>
      </c>
      <c r="BU8535" s="18" t="s">
        <v>217</v>
      </c>
      <c r="BV8535" s="18" t="s">
        <v>799</v>
      </c>
      <c r="BW8535" s="18" t="s">
        <v>2998</v>
      </c>
    </row>
    <row r="8536" spans="51:75" x14ac:dyDescent="0.3">
      <c r="AY8536" s="94" t="e">
        <f>VLOOKUP(C8536,#REF!, 2,FALSE)</f>
        <v>#REF!</v>
      </c>
      <c r="BM8536" s="18" t="s">
        <v>14117</v>
      </c>
      <c r="BN8536" s="18" t="s">
        <v>1152</v>
      </c>
      <c r="BO8536" s="18" t="s">
        <v>2998</v>
      </c>
      <c r="BU8536" s="18" t="s">
        <v>14117</v>
      </c>
      <c r="BV8536" s="18" t="s">
        <v>1152</v>
      </c>
      <c r="BW8536" s="18" t="s">
        <v>2998</v>
      </c>
    </row>
    <row r="8537" spans="51:75" x14ac:dyDescent="0.3">
      <c r="AY8537" s="94" t="e">
        <f>VLOOKUP(C8537,#REF!, 2,FALSE)</f>
        <v>#REF!</v>
      </c>
      <c r="BM8537" s="18" t="s">
        <v>14118</v>
      </c>
      <c r="BN8537" s="18" t="s">
        <v>2998</v>
      </c>
      <c r="BO8537" s="18" t="s">
        <v>2998</v>
      </c>
      <c r="BU8537" s="18" t="s">
        <v>14118</v>
      </c>
      <c r="BV8537" s="18" t="s">
        <v>2998</v>
      </c>
      <c r="BW8537" s="18" t="s">
        <v>2998</v>
      </c>
    </row>
    <row r="8538" spans="51:75" x14ac:dyDescent="0.3">
      <c r="AY8538" s="94" t="e">
        <f>VLOOKUP(C8538,#REF!, 2,FALSE)</f>
        <v>#REF!</v>
      </c>
      <c r="BM8538" s="18" t="s">
        <v>14119</v>
      </c>
      <c r="BN8538" s="18" t="s">
        <v>1282</v>
      </c>
      <c r="BO8538" s="18" t="s">
        <v>14120</v>
      </c>
      <c r="BU8538" s="18" t="s">
        <v>14119</v>
      </c>
      <c r="BV8538" s="18" t="s">
        <v>1282</v>
      </c>
      <c r="BW8538" s="18" t="s">
        <v>14120</v>
      </c>
    </row>
    <row r="8539" spans="51:75" x14ac:dyDescent="0.3">
      <c r="AY8539" s="94" t="e">
        <f>VLOOKUP(C8539,#REF!, 2,FALSE)</f>
        <v>#REF!</v>
      </c>
      <c r="BM8539" s="18" t="s">
        <v>14121</v>
      </c>
      <c r="BN8539" s="18" t="s">
        <v>2998</v>
      </c>
      <c r="BO8539" s="18" t="s">
        <v>3549</v>
      </c>
      <c r="BU8539" s="18" t="s">
        <v>14121</v>
      </c>
      <c r="BV8539" s="18" t="s">
        <v>2998</v>
      </c>
      <c r="BW8539" s="18" t="s">
        <v>3549</v>
      </c>
    </row>
    <row r="8540" spans="51:75" x14ac:dyDescent="0.3">
      <c r="AY8540" s="94" t="e">
        <f>VLOOKUP(C8540,#REF!, 2,FALSE)</f>
        <v>#REF!</v>
      </c>
      <c r="BM8540" s="18" t="s">
        <v>14122</v>
      </c>
      <c r="BN8540" s="18" t="s">
        <v>1282</v>
      </c>
      <c r="BO8540" s="18" t="s">
        <v>2998</v>
      </c>
      <c r="BU8540" s="18" t="s">
        <v>14122</v>
      </c>
      <c r="BV8540" s="18" t="s">
        <v>1282</v>
      </c>
      <c r="BW8540" s="18" t="s">
        <v>2998</v>
      </c>
    </row>
    <row r="8541" spans="51:75" x14ac:dyDescent="0.3">
      <c r="AY8541" s="94" t="e">
        <f>VLOOKUP(C8541,#REF!, 2,FALSE)</f>
        <v>#REF!</v>
      </c>
      <c r="BM8541" s="18" t="s">
        <v>14123</v>
      </c>
      <c r="BN8541" s="18" t="s">
        <v>1355</v>
      </c>
      <c r="BO8541" s="18" t="s">
        <v>3470</v>
      </c>
      <c r="BU8541" s="18" t="s">
        <v>14123</v>
      </c>
      <c r="BV8541" s="18" t="s">
        <v>1355</v>
      </c>
      <c r="BW8541" s="18" t="s">
        <v>3470</v>
      </c>
    </row>
    <row r="8542" spans="51:75" x14ac:dyDescent="0.3">
      <c r="AY8542" s="94" t="e">
        <f>VLOOKUP(C8542,#REF!, 2,FALSE)</f>
        <v>#REF!</v>
      </c>
      <c r="BM8542" s="18" t="s">
        <v>14124</v>
      </c>
      <c r="BN8542" s="18" t="s">
        <v>3024</v>
      </c>
      <c r="BO8542" s="18" t="s">
        <v>14125</v>
      </c>
      <c r="BU8542" s="18" t="s">
        <v>14124</v>
      </c>
      <c r="BV8542" s="18" t="s">
        <v>3024</v>
      </c>
      <c r="BW8542" s="18" t="s">
        <v>14125</v>
      </c>
    </row>
    <row r="8543" spans="51:75" x14ac:dyDescent="0.3">
      <c r="AY8543" s="94" t="e">
        <f>VLOOKUP(C8543,#REF!, 2,FALSE)</f>
        <v>#REF!</v>
      </c>
      <c r="BM8543" s="18" t="s">
        <v>14126</v>
      </c>
      <c r="BN8543" s="18" t="s">
        <v>795</v>
      </c>
      <c r="BO8543" s="18" t="s">
        <v>14127</v>
      </c>
      <c r="BU8543" s="18" t="s">
        <v>14126</v>
      </c>
      <c r="BV8543" s="18" t="s">
        <v>795</v>
      </c>
      <c r="BW8543" s="18" t="s">
        <v>14127</v>
      </c>
    </row>
    <row r="8544" spans="51:75" x14ac:dyDescent="0.3">
      <c r="AY8544" s="94" t="e">
        <f>VLOOKUP(C8544,#REF!, 2,FALSE)</f>
        <v>#REF!</v>
      </c>
      <c r="BM8544" s="18" t="s">
        <v>2468</v>
      </c>
      <c r="BN8544" s="18" t="s">
        <v>2993</v>
      </c>
      <c r="BO8544" s="18" t="s">
        <v>14128</v>
      </c>
      <c r="BU8544" s="18" t="s">
        <v>2468</v>
      </c>
      <c r="BV8544" s="18" t="s">
        <v>2993</v>
      </c>
      <c r="BW8544" s="18" t="s">
        <v>14128</v>
      </c>
    </row>
    <row r="8545" spans="51:75" x14ac:dyDescent="0.3">
      <c r="AY8545" s="94" t="e">
        <f>VLOOKUP(C8545,#REF!, 2,FALSE)</f>
        <v>#REF!</v>
      </c>
      <c r="BM8545" s="18" t="s">
        <v>14129</v>
      </c>
      <c r="BN8545" s="18" t="s">
        <v>667</v>
      </c>
      <c r="BO8545" s="18" t="s">
        <v>5122</v>
      </c>
      <c r="BU8545" s="18" t="s">
        <v>14129</v>
      </c>
      <c r="BV8545" s="18" t="s">
        <v>667</v>
      </c>
      <c r="BW8545" s="18" t="s">
        <v>5122</v>
      </c>
    </row>
    <row r="8546" spans="51:75" x14ac:dyDescent="0.3">
      <c r="AY8546" s="94" t="e">
        <f>VLOOKUP(C8546,#REF!, 2,FALSE)</f>
        <v>#REF!</v>
      </c>
      <c r="BM8546" s="18" t="s">
        <v>2469</v>
      </c>
      <c r="BN8546" s="18" t="s">
        <v>1152</v>
      </c>
      <c r="BO8546" s="18" t="s">
        <v>2998</v>
      </c>
      <c r="BU8546" s="18" t="s">
        <v>2469</v>
      </c>
      <c r="BV8546" s="18" t="s">
        <v>1152</v>
      </c>
      <c r="BW8546" s="18" t="s">
        <v>2998</v>
      </c>
    </row>
    <row r="8547" spans="51:75" x14ac:dyDescent="0.3">
      <c r="AY8547" s="94" t="e">
        <f>VLOOKUP(C8547,#REF!, 2,FALSE)</f>
        <v>#REF!</v>
      </c>
      <c r="BM8547" s="18" t="s">
        <v>2470</v>
      </c>
      <c r="BN8547" s="18" t="s">
        <v>1458</v>
      </c>
      <c r="BO8547" s="18" t="s">
        <v>14130</v>
      </c>
      <c r="BU8547" s="18" t="s">
        <v>2470</v>
      </c>
      <c r="BV8547" s="18" t="s">
        <v>1458</v>
      </c>
      <c r="BW8547" s="18" t="s">
        <v>14130</v>
      </c>
    </row>
    <row r="8548" spans="51:75" x14ac:dyDescent="0.3">
      <c r="AY8548" s="94" t="e">
        <f>VLOOKUP(C8548,#REF!, 2,FALSE)</f>
        <v>#REF!</v>
      </c>
      <c r="BM8548" s="18" t="s">
        <v>14131</v>
      </c>
      <c r="BN8548" s="18" t="s">
        <v>3290</v>
      </c>
      <c r="BO8548" s="18" t="s">
        <v>1018</v>
      </c>
      <c r="BU8548" s="18" t="s">
        <v>14131</v>
      </c>
      <c r="BV8548" s="18" t="s">
        <v>3290</v>
      </c>
      <c r="BW8548" s="18" t="s">
        <v>1018</v>
      </c>
    </row>
    <row r="8549" spans="51:75" x14ac:dyDescent="0.3">
      <c r="AY8549" s="94" t="e">
        <f>VLOOKUP(C8549,#REF!, 2,FALSE)</f>
        <v>#REF!</v>
      </c>
      <c r="BM8549" s="18" t="s">
        <v>14132</v>
      </c>
      <c r="BN8549" s="18" t="s">
        <v>3021</v>
      </c>
      <c r="BO8549" s="18" t="s">
        <v>9510</v>
      </c>
      <c r="BU8549" s="18" t="s">
        <v>14132</v>
      </c>
      <c r="BV8549" s="18" t="s">
        <v>3021</v>
      </c>
      <c r="BW8549" s="18" t="s">
        <v>9510</v>
      </c>
    </row>
    <row r="8550" spans="51:75" x14ac:dyDescent="0.3">
      <c r="AY8550" s="94" t="e">
        <f>VLOOKUP(C8550,#REF!, 2,FALSE)</f>
        <v>#REF!</v>
      </c>
      <c r="BM8550" s="18" t="s">
        <v>14133</v>
      </c>
      <c r="BN8550" s="18" t="s">
        <v>954</v>
      </c>
      <c r="BO8550" s="18" t="s">
        <v>14134</v>
      </c>
      <c r="BU8550" s="18" t="s">
        <v>14133</v>
      </c>
      <c r="BV8550" s="18" t="s">
        <v>954</v>
      </c>
      <c r="BW8550" s="18" t="s">
        <v>14134</v>
      </c>
    </row>
    <row r="8551" spans="51:75" x14ac:dyDescent="0.3">
      <c r="AY8551" s="94" t="e">
        <f>VLOOKUP(C8551,#REF!, 2,FALSE)</f>
        <v>#REF!</v>
      </c>
      <c r="BM8551" s="18" t="s">
        <v>14135</v>
      </c>
      <c r="BN8551" s="18" t="s">
        <v>2998</v>
      </c>
      <c r="BO8551" s="18" t="s">
        <v>14136</v>
      </c>
      <c r="BU8551" s="18" t="s">
        <v>14135</v>
      </c>
      <c r="BV8551" s="18" t="s">
        <v>2998</v>
      </c>
      <c r="BW8551" s="18" t="s">
        <v>14136</v>
      </c>
    </row>
    <row r="8552" spans="51:75" x14ac:dyDescent="0.3">
      <c r="AY8552" s="94" t="e">
        <f>VLOOKUP(C8552,#REF!, 2,FALSE)</f>
        <v>#REF!</v>
      </c>
      <c r="BM8552" s="18" t="s">
        <v>14137</v>
      </c>
      <c r="BN8552" s="18" t="s">
        <v>2998</v>
      </c>
      <c r="BO8552" s="18" t="s">
        <v>14138</v>
      </c>
      <c r="BU8552" s="18" t="s">
        <v>14137</v>
      </c>
      <c r="BV8552" s="18" t="s">
        <v>2998</v>
      </c>
      <c r="BW8552" s="18" t="s">
        <v>14138</v>
      </c>
    </row>
    <row r="8553" spans="51:75" x14ac:dyDescent="0.3">
      <c r="AY8553" s="94" t="e">
        <f>VLOOKUP(C8553,#REF!, 2,FALSE)</f>
        <v>#REF!</v>
      </c>
      <c r="BM8553" s="18" t="s">
        <v>14139</v>
      </c>
      <c r="BN8553" s="18" t="s">
        <v>642</v>
      </c>
      <c r="BO8553" s="18" t="s">
        <v>2998</v>
      </c>
      <c r="BU8553" s="18" t="s">
        <v>14139</v>
      </c>
      <c r="BV8553" s="18" t="s">
        <v>642</v>
      </c>
      <c r="BW8553" s="18" t="s">
        <v>2998</v>
      </c>
    </row>
    <row r="8554" spans="51:75" x14ac:dyDescent="0.3">
      <c r="AY8554" s="94" t="e">
        <f>VLOOKUP(C8554,#REF!, 2,FALSE)</f>
        <v>#REF!</v>
      </c>
      <c r="BM8554" s="18" t="s">
        <v>14140</v>
      </c>
      <c r="BN8554" s="18" t="s">
        <v>618</v>
      </c>
      <c r="BO8554" s="18" t="s">
        <v>2998</v>
      </c>
      <c r="BU8554" s="18" t="s">
        <v>14140</v>
      </c>
      <c r="BV8554" s="18" t="s">
        <v>618</v>
      </c>
      <c r="BW8554" s="18" t="s">
        <v>2998</v>
      </c>
    </row>
    <row r="8555" spans="51:75" x14ac:dyDescent="0.3">
      <c r="AY8555" s="94" t="e">
        <f>VLOOKUP(C8555,#REF!, 2,FALSE)</f>
        <v>#REF!</v>
      </c>
      <c r="BM8555" s="18" t="s">
        <v>14141</v>
      </c>
      <c r="BN8555" s="18" t="s">
        <v>2998</v>
      </c>
      <c r="BO8555" s="18" t="s">
        <v>2998</v>
      </c>
      <c r="BU8555" s="18" t="s">
        <v>14141</v>
      </c>
      <c r="BV8555" s="18" t="s">
        <v>2998</v>
      </c>
      <c r="BW8555" s="18" t="s">
        <v>2998</v>
      </c>
    </row>
    <row r="8556" spans="51:75" x14ac:dyDescent="0.3">
      <c r="AY8556" s="94" t="e">
        <f>VLOOKUP(C8556,#REF!, 2,FALSE)</f>
        <v>#REF!</v>
      </c>
      <c r="BM8556" s="18" t="s">
        <v>14142</v>
      </c>
      <c r="BN8556" s="18" t="s">
        <v>2998</v>
      </c>
      <c r="BO8556" s="18" t="s">
        <v>10123</v>
      </c>
      <c r="BU8556" s="18" t="s">
        <v>14142</v>
      </c>
      <c r="BV8556" s="18" t="s">
        <v>2998</v>
      </c>
      <c r="BW8556" s="18" t="s">
        <v>10123</v>
      </c>
    </row>
    <row r="8557" spans="51:75" x14ac:dyDescent="0.3">
      <c r="AY8557" s="94" t="e">
        <f>VLOOKUP(C8557,#REF!, 2,FALSE)</f>
        <v>#REF!</v>
      </c>
      <c r="BM8557" s="18" t="s">
        <v>14143</v>
      </c>
      <c r="BN8557" s="18" t="s">
        <v>624</v>
      </c>
      <c r="BO8557" s="18" t="s">
        <v>14144</v>
      </c>
      <c r="BU8557" s="18" t="s">
        <v>14143</v>
      </c>
      <c r="BV8557" s="18" t="s">
        <v>624</v>
      </c>
      <c r="BW8557" s="18" t="s">
        <v>14144</v>
      </c>
    </row>
    <row r="8558" spans="51:75" x14ac:dyDescent="0.3">
      <c r="AY8558" s="94" t="e">
        <f>VLOOKUP(C8558,#REF!, 2,FALSE)</f>
        <v>#REF!</v>
      </c>
      <c r="BM8558" s="18" t="s">
        <v>14145</v>
      </c>
      <c r="BN8558" s="18" t="s">
        <v>1355</v>
      </c>
      <c r="BO8558" s="18" t="s">
        <v>6479</v>
      </c>
      <c r="BU8558" s="18" t="s">
        <v>14145</v>
      </c>
      <c r="BV8558" s="18" t="s">
        <v>1355</v>
      </c>
      <c r="BW8558" s="18" t="s">
        <v>6479</v>
      </c>
    </row>
    <row r="8559" spans="51:75" x14ac:dyDescent="0.3">
      <c r="AY8559" s="94" t="e">
        <f>VLOOKUP(C8559,#REF!, 2,FALSE)</f>
        <v>#REF!</v>
      </c>
      <c r="BM8559" s="18" t="s">
        <v>14146</v>
      </c>
      <c r="BN8559" s="18" t="s">
        <v>618</v>
      </c>
      <c r="BO8559" s="18" t="s">
        <v>14147</v>
      </c>
      <c r="BU8559" s="18" t="s">
        <v>14146</v>
      </c>
      <c r="BV8559" s="18" t="s">
        <v>618</v>
      </c>
      <c r="BW8559" s="18" t="s">
        <v>14147</v>
      </c>
    </row>
    <row r="8560" spans="51:75" x14ac:dyDescent="0.3">
      <c r="AY8560" s="94" t="e">
        <f>VLOOKUP(C8560,#REF!, 2,FALSE)</f>
        <v>#REF!</v>
      </c>
      <c r="BM8560" s="18" t="s">
        <v>14148</v>
      </c>
      <c r="BN8560" s="18" t="s">
        <v>3290</v>
      </c>
      <c r="BO8560" s="18" t="s">
        <v>6219</v>
      </c>
      <c r="BU8560" s="18" t="s">
        <v>14148</v>
      </c>
      <c r="BV8560" s="18" t="s">
        <v>3290</v>
      </c>
      <c r="BW8560" s="18" t="s">
        <v>6219</v>
      </c>
    </row>
    <row r="8561" spans="51:75" x14ac:dyDescent="0.3">
      <c r="AY8561" s="94" t="e">
        <f>VLOOKUP(C8561,#REF!, 2,FALSE)</f>
        <v>#REF!</v>
      </c>
      <c r="BM8561" s="18" t="s">
        <v>14149</v>
      </c>
      <c r="BN8561" s="18" t="s">
        <v>3064</v>
      </c>
      <c r="BO8561" s="18" t="s">
        <v>867</v>
      </c>
      <c r="BU8561" s="18" t="s">
        <v>14149</v>
      </c>
      <c r="BV8561" s="18" t="s">
        <v>3064</v>
      </c>
      <c r="BW8561" s="18" t="s">
        <v>867</v>
      </c>
    </row>
    <row r="8562" spans="51:75" x14ac:dyDescent="0.3">
      <c r="AY8562" s="94" t="e">
        <f>VLOOKUP(C8562,#REF!, 2,FALSE)</f>
        <v>#REF!</v>
      </c>
      <c r="BM8562" s="18" t="s">
        <v>215</v>
      </c>
      <c r="BN8562" s="18" t="s">
        <v>809</v>
      </c>
      <c r="BO8562" s="18" t="s">
        <v>3956</v>
      </c>
      <c r="BU8562" s="18" t="s">
        <v>215</v>
      </c>
      <c r="BV8562" s="18" t="s">
        <v>809</v>
      </c>
      <c r="BW8562" s="18" t="s">
        <v>3956</v>
      </c>
    </row>
    <row r="8563" spans="51:75" x14ac:dyDescent="0.3">
      <c r="AY8563" s="94" t="e">
        <f>VLOOKUP(C8563,#REF!, 2,FALSE)</f>
        <v>#REF!</v>
      </c>
      <c r="BM8563" s="18" t="s">
        <v>14150</v>
      </c>
      <c r="BN8563" s="18" t="s">
        <v>809</v>
      </c>
      <c r="BO8563" s="18" t="s">
        <v>704</v>
      </c>
      <c r="BU8563" s="18" t="s">
        <v>14150</v>
      </c>
      <c r="BV8563" s="18" t="s">
        <v>809</v>
      </c>
      <c r="BW8563" s="18" t="s">
        <v>704</v>
      </c>
    </row>
    <row r="8564" spans="51:75" x14ac:dyDescent="0.3">
      <c r="AY8564" s="94" t="e">
        <f>VLOOKUP(C8564,#REF!, 2,FALSE)</f>
        <v>#REF!</v>
      </c>
      <c r="BM8564" s="18" t="s">
        <v>14151</v>
      </c>
      <c r="BN8564" s="18" t="s">
        <v>2998</v>
      </c>
      <c r="BO8564" s="18" t="s">
        <v>2998</v>
      </c>
      <c r="BU8564" s="18" t="s">
        <v>14151</v>
      </c>
      <c r="BV8564" s="18" t="s">
        <v>2998</v>
      </c>
      <c r="BW8564" s="18" t="s">
        <v>2998</v>
      </c>
    </row>
    <row r="8565" spans="51:75" x14ac:dyDescent="0.3">
      <c r="AY8565" s="94" t="e">
        <f>VLOOKUP(C8565,#REF!, 2,FALSE)</f>
        <v>#REF!</v>
      </c>
      <c r="BM8565" s="18" t="s">
        <v>14152</v>
      </c>
      <c r="BN8565" s="18" t="s">
        <v>669</v>
      </c>
      <c r="BO8565" s="18" t="s">
        <v>14053</v>
      </c>
      <c r="BU8565" s="18" t="s">
        <v>14152</v>
      </c>
      <c r="BV8565" s="18" t="s">
        <v>669</v>
      </c>
      <c r="BW8565" s="18" t="s">
        <v>14053</v>
      </c>
    </row>
    <row r="8566" spans="51:75" x14ac:dyDescent="0.3">
      <c r="AY8566" s="94" t="e">
        <f>VLOOKUP(C8566,#REF!, 2,FALSE)</f>
        <v>#REF!</v>
      </c>
      <c r="BM8566" s="18" t="s">
        <v>14153</v>
      </c>
      <c r="BN8566" s="18" t="s">
        <v>3064</v>
      </c>
      <c r="BO8566" s="18" t="s">
        <v>4713</v>
      </c>
      <c r="BU8566" s="18" t="s">
        <v>14153</v>
      </c>
      <c r="BV8566" s="18" t="s">
        <v>3064</v>
      </c>
      <c r="BW8566" s="18" t="s">
        <v>4713</v>
      </c>
    </row>
    <row r="8567" spans="51:75" x14ac:dyDescent="0.3">
      <c r="AY8567" s="94" t="e">
        <f>VLOOKUP(C8567,#REF!, 2,FALSE)</f>
        <v>#REF!</v>
      </c>
      <c r="BM8567" s="18" t="s">
        <v>14154</v>
      </c>
      <c r="BN8567" s="18" t="s">
        <v>1355</v>
      </c>
      <c r="BO8567" s="18" t="s">
        <v>1176</v>
      </c>
      <c r="BU8567" s="18" t="s">
        <v>14154</v>
      </c>
      <c r="BV8567" s="18" t="s">
        <v>1355</v>
      </c>
      <c r="BW8567" s="18" t="s">
        <v>1176</v>
      </c>
    </row>
    <row r="8568" spans="51:75" x14ac:dyDescent="0.3">
      <c r="AY8568" s="94" t="e">
        <f>VLOOKUP(C8568,#REF!, 2,FALSE)</f>
        <v>#REF!</v>
      </c>
      <c r="BM8568" s="18" t="s">
        <v>14155</v>
      </c>
      <c r="BN8568" s="18" t="s">
        <v>2998</v>
      </c>
      <c r="BO8568" s="18" t="s">
        <v>14156</v>
      </c>
      <c r="BU8568" s="18" t="s">
        <v>14155</v>
      </c>
      <c r="BV8568" s="18" t="s">
        <v>2998</v>
      </c>
      <c r="BW8568" s="18" t="s">
        <v>14156</v>
      </c>
    </row>
    <row r="8569" spans="51:75" x14ac:dyDescent="0.3">
      <c r="AY8569" s="94" t="e">
        <f>VLOOKUP(C8569,#REF!, 2,FALSE)</f>
        <v>#REF!</v>
      </c>
      <c r="BM8569" s="18" t="s">
        <v>14157</v>
      </c>
      <c r="BN8569" s="18" t="s">
        <v>3290</v>
      </c>
      <c r="BO8569" s="18" t="s">
        <v>14158</v>
      </c>
      <c r="BU8569" s="18" t="s">
        <v>14157</v>
      </c>
      <c r="BV8569" s="18" t="s">
        <v>3290</v>
      </c>
      <c r="BW8569" s="18" t="s">
        <v>14158</v>
      </c>
    </row>
    <row r="8570" spans="51:75" x14ac:dyDescent="0.3">
      <c r="AY8570" s="94" t="e">
        <f>VLOOKUP(C8570,#REF!, 2,FALSE)</f>
        <v>#REF!</v>
      </c>
      <c r="BM8570" s="18" t="s">
        <v>14159</v>
      </c>
      <c r="BN8570" s="18" t="s">
        <v>792</v>
      </c>
      <c r="BO8570" s="18" t="s">
        <v>14160</v>
      </c>
      <c r="BU8570" s="18" t="s">
        <v>14159</v>
      </c>
      <c r="BV8570" s="18" t="s">
        <v>792</v>
      </c>
      <c r="BW8570" s="18" t="s">
        <v>14160</v>
      </c>
    </row>
    <row r="8571" spans="51:75" x14ac:dyDescent="0.3">
      <c r="AY8571" s="94" t="e">
        <f>VLOOKUP(C8571,#REF!, 2,FALSE)</f>
        <v>#REF!</v>
      </c>
      <c r="BM8571" s="18" t="s">
        <v>14161</v>
      </c>
      <c r="BN8571" s="18" t="s">
        <v>672</v>
      </c>
      <c r="BO8571" s="18" t="s">
        <v>14162</v>
      </c>
      <c r="BU8571" s="18" t="s">
        <v>14161</v>
      </c>
      <c r="BV8571" s="18" t="s">
        <v>672</v>
      </c>
      <c r="BW8571" s="18" t="s">
        <v>14162</v>
      </c>
    </row>
    <row r="8572" spans="51:75" x14ac:dyDescent="0.3">
      <c r="AY8572" s="94" t="e">
        <f>VLOOKUP(C8572,#REF!, 2,FALSE)</f>
        <v>#REF!</v>
      </c>
      <c r="BM8572" s="18" t="s">
        <v>14163</v>
      </c>
      <c r="BN8572" s="18" t="s">
        <v>3024</v>
      </c>
      <c r="BO8572" s="18" t="s">
        <v>1013</v>
      </c>
      <c r="BU8572" s="18" t="s">
        <v>14163</v>
      </c>
      <c r="BV8572" s="18" t="s">
        <v>3024</v>
      </c>
      <c r="BW8572" s="18" t="s">
        <v>1013</v>
      </c>
    </row>
    <row r="8573" spans="51:75" x14ac:dyDescent="0.3">
      <c r="AY8573" s="94" t="e">
        <f>VLOOKUP(C8573,#REF!, 2,FALSE)</f>
        <v>#REF!</v>
      </c>
      <c r="BM8573" s="18" t="s">
        <v>14164</v>
      </c>
      <c r="BN8573" s="18" t="s">
        <v>661</v>
      </c>
      <c r="BO8573" s="18" t="s">
        <v>12947</v>
      </c>
      <c r="BU8573" s="18" t="s">
        <v>14164</v>
      </c>
      <c r="BV8573" s="18" t="s">
        <v>661</v>
      </c>
      <c r="BW8573" s="18" t="s">
        <v>12947</v>
      </c>
    </row>
    <row r="8574" spans="51:75" x14ac:dyDescent="0.3">
      <c r="AY8574" s="94" t="e">
        <f>VLOOKUP(C8574,#REF!, 2,FALSE)</f>
        <v>#REF!</v>
      </c>
      <c r="BM8574" s="18" t="s">
        <v>14165</v>
      </c>
      <c r="BN8574" s="18" t="s">
        <v>1025</v>
      </c>
      <c r="BO8574" s="18" t="s">
        <v>14166</v>
      </c>
      <c r="BU8574" s="18" t="s">
        <v>14165</v>
      </c>
      <c r="BV8574" s="18" t="s">
        <v>1025</v>
      </c>
      <c r="BW8574" s="18" t="s">
        <v>14166</v>
      </c>
    </row>
    <row r="8575" spans="51:75" x14ac:dyDescent="0.3">
      <c r="AY8575" s="94" t="e">
        <f>VLOOKUP(C8575,#REF!, 2,FALSE)</f>
        <v>#REF!</v>
      </c>
      <c r="BM8575" s="18" t="s">
        <v>14167</v>
      </c>
      <c r="BN8575" s="18" t="s">
        <v>2998</v>
      </c>
      <c r="BO8575" s="18" t="s">
        <v>9268</v>
      </c>
      <c r="BU8575" s="18" t="s">
        <v>14167</v>
      </c>
      <c r="BV8575" s="18" t="s">
        <v>2998</v>
      </c>
      <c r="BW8575" s="18" t="s">
        <v>9268</v>
      </c>
    </row>
    <row r="8576" spans="51:75" x14ac:dyDescent="0.3">
      <c r="AY8576" s="94" t="e">
        <f>VLOOKUP(C8576,#REF!, 2,FALSE)</f>
        <v>#REF!</v>
      </c>
      <c r="BM8576" s="18" t="s">
        <v>14168</v>
      </c>
      <c r="BN8576" s="18" t="s">
        <v>2998</v>
      </c>
      <c r="BO8576" s="18" t="s">
        <v>7300</v>
      </c>
      <c r="BU8576" s="18" t="s">
        <v>14168</v>
      </c>
      <c r="BV8576" s="18" t="s">
        <v>2998</v>
      </c>
      <c r="BW8576" s="18" t="s">
        <v>7300</v>
      </c>
    </row>
    <row r="8577" spans="51:75" x14ac:dyDescent="0.3">
      <c r="AY8577" s="94" t="e">
        <f>VLOOKUP(C8577,#REF!, 2,FALSE)</f>
        <v>#REF!</v>
      </c>
      <c r="BM8577" s="18" t="s">
        <v>14169</v>
      </c>
      <c r="BN8577" s="18" t="s">
        <v>642</v>
      </c>
      <c r="BO8577" s="18" t="s">
        <v>14170</v>
      </c>
      <c r="BU8577" s="18" t="s">
        <v>14169</v>
      </c>
      <c r="BV8577" s="18" t="s">
        <v>642</v>
      </c>
      <c r="BW8577" s="18" t="s">
        <v>14170</v>
      </c>
    </row>
    <row r="8578" spans="51:75" x14ac:dyDescent="0.3">
      <c r="AY8578" s="94" t="e">
        <f>VLOOKUP(C8578,#REF!, 2,FALSE)</f>
        <v>#REF!</v>
      </c>
      <c r="BM8578" s="18" t="s">
        <v>14171</v>
      </c>
      <c r="BN8578" s="18" t="s">
        <v>954</v>
      </c>
      <c r="BO8578" s="18" t="s">
        <v>14172</v>
      </c>
      <c r="BU8578" s="18" t="s">
        <v>14171</v>
      </c>
      <c r="BV8578" s="18" t="s">
        <v>954</v>
      </c>
      <c r="BW8578" s="18" t="s">
        <v>14172</v>
      </c>
    </row>
    <row r="8579" spans="51:75" x14ac:dyDescent="0.3">
      <c r="AY8579" s="94" t="e">
        <f>VLOOKUP(C8579,#REF!, 2,FALSE)</f>
        <v>#REF!</v>
      </c>
      <c r="BM8579" s="18" t="s">
        <v>14173</v>
      </c>
      <c r="BN8579" s="18" t="s">
        <v>1282</v>
      </c>
      <c r="BO8579" s="18" t="s">
        <v>8963</v>
      </c>
      <c r="BU8579" s="18" t="s">
        <v>14173</v>
      </c>
      <c r="BV8579" s="18" t="s">
        <v>1282</v>
      </c>
      <c r="BW8579" s="18" t="s">
        <v>8963</v>
      </c>
    </row>
    <row r="8580" spans="51:75" x14ac:dyDescent="0.3">
      <c r="AY8580" s="94" t="e">
        <f>VLOOKUP(C8580,#REF!, 2,FALSE)</f>
        <v>#REF!</v>
      </c>
      <c r="BM8580" s="18" t="s">
        <v>14174</v>
      </c>
      <c r="BN8580" s="18" t="s">
        <v>790</v>
      </c>
      <c r="BO8580" s="18" t="s">
        <v>14175</v>
      </c>
      <c r="BU8580" s="18" t="s">
        <v>14174</v>
      </c>
      <c r="BV8580" s="18" t="s">
        <v>790</v>
      </c>
      <c r="BW8580" s="18" t="s">
        <v>14175</v>
      </c>
    </row>
    <row r="8581" spans="51:75" x14ac:dyDescent="0.3">
      <c r="AY8581" s="94" t="e">
        <f>VLOOKUP(C8581,#REF!, 2,FALSE)</f>
        <v>#REF!</v>
      </c>
      <c r="BM8581" s="18" t="s">
        <v>14176</v>
      </c>
      <c r="BN8581" s="18" t="s">
        <v>3024</v>
      </c>
      <c r="BO8581" s="18" t="s">
        <v>14177</v>
      </c>
      <c r="BU8581" s="18" t="s">
        <v>14176</v>
      </c>
      <c r="BV8581" s="18" t="s">
        <v>3024</v>
      </c>
      <c r="BW8581" s="18" t="s">
        <v>14177</v>
      </c>
    </row>
    <row r="8582" spans="51:75" x14ac:dyDescent="0.3">
      <c r="AY8582" s="94" t="e">
        <f>VLOOKUP(C8582,#REF!, 2,FALSE)</f>
        <v>#REF!</v>
      </c>
      <c r="BM8582" s="18" t="s">
        <v>2474</v>
      </c>
      <c r="BN8582" s="18" t="s">
        <v>1854</v>
      </c>
      <c r="BO8582" s="18" t="s">
        <v>923</v>
      </c>
      <c r="BU8582" s="18" t="s">
        <v>2474</v>
      </c>
      <c r="BV8582" s="18" t="s">
        <v>1854</v>
      </c>
      <c r="BW8582" s="18" t="s">
        <v>923</v>
      </c>
    </row>
    <row r="8583" spans="51:75" x14ac:dyDescent="0.3">
      <c r="AY8583" s="94" t="e">
        <f>VLOOKUP(C8583,#REF!, 2,FALSE)</f>
        <v>#REF!</v>
      </c>
      <c r="BM8583" s="18" t="s">
        <v>14178</v>
      </c>
      <c r="BN8583" s="18" t="s">
        <v>2998</v>
      </c>
      <c r="BO8583" s="18" t="s">
        <v>2998</v>
      </c>
      <c r="BU8583" s="18" t="s">
        <v>14178</v>
      </c>
      <c r="BV8583" s="18" t="s">
        <v>2998</v>
      </c>
      <c r="BW8583" s="18" t="s">
        <v>2998</v>
      </c>
    </row>
    <row r="8584" spans="51:75" x14ac:dyDescent="0.3">
      <c r="AY8584" s="94" t="e">
        <f>VLOOKUP(C8584,#REF!, 2,FALSE)</f>
        <v>#REF!</v>
      </c>
      <c r="BM8584" s="18" t="s">
        <v>2475</v>
      </c>
      <c r="BN8584" s="18" t="s">
        <v>1854</v>
      </c>
      <c r="BO8584" s="18" t="s">
        <v>2476</v>
      </c>
      <c r="BU8584" s="18" t="s">
        <v>2475</v>
      </c>
      <c r="BV8584" s="18" t="s">
        <v>1854</v>
      </c>
      <c r="BW8584" s="18" t="s">
        <v>2476</v>
      </c>
    </row>
    <row r="8585" spans="51:75" x14ac:dyDescent="0.3">
      <c r="AY8585" s="94" t="e">
        <f>VLOOKUP(C8585,#REF!, 2,FALSE)</f>
        <v>#REF!</v>
      </c>
      <c r="BM8585" s="18" t="s">
        <v>14179</v>
      </c>
      <c r="BN8585" s="18" t="s">
        <v>2998</v>
      </c>
      <c r="BO8585" s="18" t="s">
        <v>2998</v>
      </c>
      <c r="BU8585" s="18" t="s">
        <v>14179</v>
      </c>
      <c r="BV8585" s="18" t="s">
        <v>2998</v>
      </c>
      <c r="BW8585" s="18" t="s">
        <v>2998</v>
      </c>
    </row>
    <row r="8586" spans="51:75" x14ac:dyDescent="0.3">
      <c r="AY8586" s="94" t="e">
        <f>VLOOKUP(C8586,#REF!, 2,FALSE)</f>
        <v>#REF!</v>
      </c>
      <c r="BM8586" s="18" t="s">
        <v>14180</v>
      </c>
      <c r="BN8586" s="18" t="s">
        <v>672</v>
      </c>
      <c r="BO8586" s="18" t="s">
        <v>14181</v>
      </c>
      <c r="BU8586" s="18" t="s">
        <v>14180</v>
      </c>
      <c r="BV8586" s="18" t="s">
        <v>672</v>
      </c>
      <c r="BW8586" s="18" t="s">
        <v>14181</v>
      </c>
    </row>
    <row r="8587" spans="51:75" x14ac:dyDescent="0.3">
      <c r="AY8587" s="94" t="e">
        <f>VLOOKUP(C8587,#REF!, 2,FALSE)</f>
        <v>#REF!</v>
      </c>
      <c r="BM8587" s="18" t="s">
        <v>14182</v>
      </c>
      <c r="BN8587" s="18" t="s">
        <v>2998</v>
      </c>
      <c r="BO8587" s="18" t="s">
        <v>2998</v>
      </c>
      <c r="BU8587" s="18" t="s">
        <v>14182</v>
      </c>
      <c r="BV8587" s="18" t="s">
        <v>2998</v>
      </c>
      <c r="BW8587" s="18" t="s">
        <v>2998</v>
      </c>
    </row>
    <row r="8588" spans="51:75" x14ac:dyDescent="0.3">
      <c r="AY8588" s="94" t="e">
        <f>VLOOKUP(C8588,#REF!, 2,FALSE)</f>
        <v>#REF!</v>
      </c>
      <c r="BM8588" s="18" t="s">
        <v>14183</v>
      </c>
      <c r="BN8588" s="18" t="s">
        <v>1009</v>
      </c>
      <c r="BO8588" s="18" t="s">
        <v>14184</v>
      </c>
      <c r="BU8588" s="18" t="s">
        <v>14183</v>
      </c>
      <c r="BV8588" s="18" t="s">
        <v>1009</v>
      </c>
      <c r="BW8588" s="18" t="s">
        <v>14184</v>
      </c>
    </row>
    <row r="8589" spans="51:75" x14ac:dyDescent="0.3">
      <c r="AY8589" s="94" t="e">
        <f>VLOOKUP(C8589,#REF!, 2,FALSE)</f>
        <v>#REF!</v>
      </c>
      <c r="BM8589" s="18" t="s">
        <v>14185</v>
      </c>
      <c r="BN8589" s="18" t="s">
        <v>1009</v>
      </c>
      <c r="BO8589" s="18" t="s">
        <v>6325</v>
      </c>
      <c r="BU8589" s="18" t="s">
        <v>14185</v>
      </c>
      <c r="BV8589" s="18" t="s">
        <v>1009</v>
      </c>
      <c r="BW8589" s="18" t="s">
        <v>6325</v>
      </c>
    </row>
    <row r="8590" spans="51:75" x14ac:dyDescent="0.3">
      <c r="AY8590" s="94" t="e">
        <f>VLOOKUP(C8590,#REF!, 2,FALSE)</f>
        <v>#REF!</v>
      </c>
      <c r="BM8590" s="18" t="s">
        <v>2477</v>
      </c>
      <c r="BN8590" s="18" t="s">
        <v>2998</v>
      </c>
      <c r="BO8590" s="18" t="s">
        <v>9183</v>
      </c>
      <c r="BU8590" s="18" t="s">
        <v>2477</v>
      </c>
      <c r="BV8590" s="18" t="s">
        <v>2998</v>
      </c>
      <c r="BW8590" s="18" t="s">
        <v>9183</v>
      </c>
    </row>
    <row r="8591" spans="51:75" x14ac:dyDescent="0.3">
      <c r="AY8591" s="94" t="e">
        <f>VLOOKUP(C8591,#REF!, 2,FALSE)</f>
        <v>#REF!</v>
      </c>
      <c r="BM8591" s="18" t="s">
        <v>14186</v>
      </c>
      <c r="BN8591" s="18" t="s">
        <v>2993</v>
      </c>
      <c r="BO8591" s="18" t="s">
        <v>14187</v>
      </c>
      <c r="BU8591" s="18" t="s">
        <v>14186</v>
      </c>
      <c r="BV8591" s="18" t="s">
        <v>2993</v>
      </c>
      <c r="BW8591" s="18" t="s">
        <v>14187</v>
      </c>
    </row>
    <row r="8592" spans="51:75" x14ac:dyDescent="0.3">
      <c r="AY8592" s="94" t="e">
        <f>VLOOKUP(C8592,#REF!, 2,FALSE)</f>
        <v>#REF!</v>
      </c>
      <c r="BM8592" s="18" t="s">
        <v>14188</v>
      </c>
      <c r="BN8592" s="18" t="s">
        <v>2998</v>
      </c>
      <c r="BO8592" s="18" t="s">
        <v>14189</v>
      </c>
      <c r="BU8592" s="18" t="s">
        <v>14188</v>
      </c>
      <c r="BV8592" s="18" t="s">
        <v>2998</v>
      </c>
      <c r="BW8592" s="18" t="s">
        <v>14189</v>
      </c>
    </row>
    <row r="8593" spans="51:75" x14ac:dyDescent="0.3">
      <c r="AY8593" s="94" t="e">
        <f>VLOOKUP(C8593,#REF!, 2,FALSE)</f>
        <v>#REF!</v>
      </c>
      <c r="BM8593" s="18" t="s">
        <v>2478</v>
      </c>
      <c r="BN8593" s="18" t="s">
        <v>2998</v>
      </c>
      <c r="BO8593" s="18" t="s">
        <v>1350</v>
      </c>
      <c r="BU8593" s="18" t="s">
        <v>2478</v>
      </c>
      <c r="BV8593" s="18" t="s">
        <v>2998</v>
      </c>
      <c r="BW8593" s="18" t="s">
        <v>1350</v>
      </c>
    </row>
    <row r="8594" spans="51:75" x14ac:dyDescent="0.3">
      <c r="AY8594" s="94" t="e">
        <f>VLOOKUP(C8594,#REF!, 2,FALSE)</f>
        <v>#REF!</v>
      </c>
      <c r="BM8594" s="18" t="s">
        <v>14190</v>
      </c>
      <c r="BN8594" s="18" t="s">
        <v>809</v>
      </c>
      <c r="BO8594" s="18" t="s">
        <v>8308</v>
      </c>
      <c r="BU8594" s="18" t="s">
        <v>14190</v>
      </c>
      <c r="BV8594" s="18" t="s">
        <v>809</v>
      </c>
      <c r="BW8594" s="18" t="s">
        <v>8308</v>
      </c>
    </row>
    <row r="8595" spans="51:75" x14ac:dyDescent="0.3">
      <c r="AY8595" s="94" t="e">
        <f>VLOOKUP(C8595,#REF!, 2,FALSE)</f>
        <v>#REF!</v>
      </c>
      <c r="BM8595" s="18" t="s">
        <v>14191</v>
      </c>
      <c r="BN8595" s="18" t="s">
        <v>628</v>
      </c>
      <c r="BO8595" s="18" t="s">
        <v>7717</v>
      </c>
      <c r="BU8595" s="18" t="s">
        <v>14191</v>
      </c>
      <c r="BV8595" s="18" t="s">
        <v>628</v>
      </c>
      <c r="BW8595" s="18" t="s">
        <v>7717</v>
      </c>
    </row>
    <row r="8596" spans="51:75" x14ac:dyDescent="0.3">
      <c r="AY8596" s="94" t="e">
        <f>VLOOKUP(C8596,#REF!, 2,FALSE)</f>
        <v>#REF!</v>
      </c>
      <c r="BM8596" s="18" t="s">
        <v>14192</v>
      </c>
      <c r="BN8596" s="18" t="s">
        <v>17081</v>
      </c>
      <c r="BO8596" s="18" t="s">
        <v>2998</v>
      </c>
      <c r="BU8596" s="18" t="s">
        <v>14192</v>
      </c>
      <c r="BV8596" s="18" t="s">
        <v>17081</v>
      </c>
      <c r="BW8596" s="18" t="s">
        <v>2998</v>
      </c>
    </row>
    <row r="8597" spans="51:75" x14ac:dyDescent="0.3">
      <c r="AY8597" s="94" t="e">
        <f>VLOOKUP(C8597,#REF!, 2,FALSE)</f>
        <v>#REF!</v>
      </c>
      <c r="BM8597" s="18" t="s">
        <v>14193</v>
      </c>
      <c r="BN8597" s="18" t="s">
        <v>715</v>
      </c>
      <c r="BO8597" s="18" t="s">
        <v>2730</v>
      </c>
      <c r="BU8597" s="18" t="s">
        <v>14193</v>
      </c>
      <c r="BV8597" s="18" t="s">
        <v>715</v>
      </c>
      <c r="BW8597" s="18" t="s">
        <v>2730</v>
      </c>
    </row>
    <row r="8598" spans="51:75" x14ac:dyDescent="0.3">
      <c r="AY8598" s="94" t="e">
        <f>VLOOKUP(C8598,#REF!, 2,FALSE)</f>
        <v>#REF!</v>
      </c>
      <c r="BM8598" s="18" t="s">
        <v>14194</v>
      </c>
      <c r="BN8598" s="18" t="s">
        <v>1355</v>
      </c>
      <c r="BO8598" s="18" t="s">
        <v>6806</v>
      </c>
      <c r="BU8598" s="18" t="s">
        <v>14194</v>
      </c>
      <c r="BV8598" s="18" t="s">
        <v>1355</v>
      </c>
      <c r="BW8598" s="18" t="s">
        <v>6806</v>
      </c>
    </row>
    <row r="8599" spans="51:75" x14ac:dyDescent="0.3">
      <c r="AY8599" s="94" t="e">
        <f>VLOOKUP(C8599,#REF!, 2,FALSE)</f>
        <v>#REF!</v>
      </c>
      <c r="BM8599" s="18" t="s">
        <v>14195</v>
      </c>
      <c r="BN8599" s="18" t="s">
        <v>742</v>
      </c>
      <c r="BO8599" s="18" t="s">
        <v>2445</v>
      </c>
      <c r="BU8599" s="18" t="s">
        <v>14195</v>
      </c>
      <c r="BV8599" s="18" t="s">
        <v>742</v>
      </c>
      <c r="BW8599" s="18" t="s">
        <v>2445</v>
      </c>
    </row>
    <row r="8600" spans="51:75" x14ac:dyDescent="0.3">
      <c r="AY8600" s="94" t="e">
        <f>VLOOKUP(C8600,#REF!, 2,FALSE)</f>
        <v>#REF!</v>
      </c>
      <c r="BM8600" s="18" t="s">
        <v>14196</v>
      </c>
      <c r="BN8600" s="18" t="s">
        <v>643</v>
      </c>
      <c r="BO8600" s="18" t="s">
        <v>2998</v>
      </c>
      <c r="BU8600" s="18" t="s">
        <v>14196</v>
      </c>
      <c r="BV8600" s="18" t="s">
        <v>643</v>
      </c>
      <c r="BW8600" s="18" t="s">
        <v>2998</v>
      </c>
    </row>
    <row r="8601" spans="51:75" x14ac:dyDescent="0.3">
      <c r="AY8601" s="94" t="e">
        <f>VLOOKUP(C8601,#REF!, 2,FALSE)</f>
        <v>#REF!</v>
      </c>
      <c r="BM8601" s="18" t="s">
        <v>14197</v>
      </c>
      <c r="BN8601" s="18" t="s">
        <v>2998</v>
      </c>
      <c r="BO8601" s="18" t="s">
        <v>1083</v>
      </c>
      <c r="BU8601" s="18" t="s">
        <v>14197</v>
      </c>
      <c r="BV8601" s="18" t="s">
        <v>2998</v>
      </c>
      <c r="BW8601" s="18" t="s">
        <v>1083</v>
      </c>
    </row>
    <row r="8602" spans="51:75" x14ac:dyDescent="0.3">
      <c r="AY8602" s="94" t="e">
        <f>VLOOKUP(C8602,#REF!, 2,FALSE)</f>
        <v>#REF!</v>
      </c>
      <c r="BM8602" s="18" t="s">
        <v>14198</v>
      </c>
      <c r="BN8602" s="18" t="s">
        <v>2998</v>
      </c>
      <c r="BO8602" s="18" t="s">
        <v>14199</v>
      </c>
      <c r="BU8602" s="18" t="s">
        <v>14198</v>
      </c>
      <c r="BV8602" s="18" t="s">
        <v>2998</v>
      </c>
      <c r="BW8602" s="18" t="s">
        <v>14199</v>
      </c>
    </row>
    <row r="8603" spans="51:75" x14ac:dyDescent="0.3">
      <c r="AY8603" s="94" t="e">
        <f>VLOOKUP(C8603,#REF!, 2,FALSE)</f>
        <v>#REF!</v>
      </c>
      <c r="BM8603" s="18" t="s">
        <v>14200</v>
      </c>
      <c r="BN8603" s="18" t="s">
        <v>2998</v>
      </c>
      <c r="BO8603" s="18" t="s">
        <v>13444</v>
      </c>
      <c r="BU8603" s="18" t="s">
        <v>14200</v>
      </c>
      <c r="BV8603" s="18" t="s">
        <v>2998</v>
      </c>
      <c r="BW8603" s="18" t="s">
        <v>13444</v>
      </c>
    </row>
    <row r="8604" spans="51:75" x14ac:dyDescent="0.3">
      <c r="AY8604" s="94" t="e">
        <f>VLOOKUP(C8604,#REF!, 2,FALSE)</f>
        <v>#REF!</v>
      </c>
      <c r="BM8604" s="18" t="s">
        <v>14201</v>
      </c>
      <c r="BN8604" s="18" t="s">
        <v>2998</v>
      </c>
      <c r="BO8604" s="18" t="s">
        <v>1004</v>
      </c>
      <c r="BU8604" s="18" t="s">
        <v>14201</v>
      </c>
      <c r="BV8604" s="18" t="s">
        <v>2998</v>
      </c>
      <c r="BW8604" s="18" t="s">
        <v>1004</v>
      </c>
    </row>
    <row r="8605" spans="51:75" x14ac:dyDescent="0.3">
      <c r="AY8605" s="94" t="e">
        <f>VLOOKUP(C8605,#REF!, 2,FALSE)</f>
        <v>#REF!</v>
      </c>
      <c r="BM8605" s="18" t="s">
        <v>14202</v>
      </c>
      <c r="BN8605" s="18" t="s">
        <v>2998</v>
      </c>
      <c r="BO8605" s="18" t="s">
        <v>2998</v>
      </c>
      <c r="BU8605" s="18" t="s">
        <v>14202</v>
      </c>
      <c r="BV8605" s="18" t="s">
        <v>2998</v>
      </c>
      <c r="BW8605" s="18" t="s">
        <v>2998</v>
      </c>
    </row>
    <row r="8606" spans="51:75" x14ac:dyDescent="0.3">
      <c r="AY8606" s="94" t="e">
        <f>VLOOKUP(C8606,#REF!, 2,FALSE)</f>
        <v>#REF!</v>
      </c>
      <c r="BM8606" s="18" t="s">
        <v>14203</v>
      </c>
      <c r="BN8606" s="18" t="s">
        <v>2998</v>
      </c>
      <c r="BO8606" s="18" t="s">
        <v>2998</v>
      </c>
      <c r="BU8606" s="18" t="s">
        <v>14203</v>
      </c>
      <c r="BV8606" s="18" t="s">
        <v>2998</v>
      </c>
      <c r="BW8606" s="18" t="s">
        <v>2998</v>
      </c>
    </row>
    <row r="8607" spans="51:75" x14ac:dyDescent="0.3">
      <c r="AY8607" s="94" t="e">
        <f>VLOOKUP(C8607,#REF!, 2,FALSE)</f>
        <v>#REF!</v>
      </c>
      <c r="BM8607" s="18" t="s">
        <v>14204</v>
      </c>
      <c r="BN8607" s="18" t="s">
        <v>2998</v>
      </c>
      <c r="BO8607" s="18" t="s">
        <v>2082</v>
      </c>
      <c r="BU8607" s="18" t="s">
        <v>14204</v>
      </c>
      <c r="BV8607" s="18" t="s">
        <v>2998</v>
      </c>
      <c r="BW8607" s="18" t="s">
        <v>2082</v>
      </c>
    </row>
    <row r="8608" spans="51:75" x14ac:dyDescent="0.3">
      <c r="AY8608" s="94" t="e">
        <f>VLOOKUP(C8608,#REF!, 2,FALSE)</f>
        <v>#REF!</v>
      </c>
      <c r="BM8608" s="18" t="s">
        <v>14205</v>
      </c>
      <c r="BN8608" s="18" t="s">
        <v>3109</v>
      </c>
      <c r="BO8608" s="18" t="s">
        <v>1502</v>
      </c>
      <c r="BU8608" s="18" t="s">
        <v>14205</v>
      </c>
      <c r="BV8608" s="18" t="s">
        <v>3109</v>
      </c>
      <c r="BW8608" s="18" t="s">
        <v>1502</v>
      </c>
    </row>
    <row r="8609" spans="51:75" x14ac:dyDescent="0.3">
      <c r="AY8609" s="94" t="e">
        <f>VLOOKUP(C8609,#REF!, 2,FALSE)</f>
        <v>#REF!</v>
      </c>
      <c r="BM8609" s="18" t="s">
        <v>2479</v>
      </c>
      <c r="BN8609" s="18" t="s">
        <v>2998</v>
      </c>
      <c r="BO8609" s="18" t="s">
        <v>14206</v>
      </c>
      <c r="BU8609" s="18" t="s">
        <v>2479</v>
      </c>
      <c r="BV8609" s="18" t="s">
        <v>2998</v>
      </c>
      <c r="BW8609" s="18" t="s">
        <v>14206</v>
      </c>
    </row>
    <row r="8610" spans="51:75" x14ac:dyDescent="0.3">
      <c r="AY8610" s="94" t="e">
        <f>VLOOKUP(C8610,#REF!, 2,FALSE)</f>
        <v>#REF!</v>
      </c>
      <c r="BM8610" s="18" t="s">
        <v>14207</v>
      </c>
      <c r="BN8610" s="18" t="s">
        <v>2998</v>
      </c>
      <c r="BO8610" s="18" t="s">
        <v>1112</v>
      </c>
      <c r="BU8610" s="18" t="s">
        <v>14207</v>
      </c>
      <c r="BV8610" s="18" t="s">
        <v>2998</v>
      </c>
      <c r="BW8610" s="18" t="s">
        <v>1112</v>
      </c>
    </row>
    <row r="8611" spans="51:75" x14ac:dyDescent="0.3">
      <c r="AY8611" s="94" t="e">
        <f>VLOOKUP(C8611,#REF!, 2,FALSE)</f>
        <v>#REF!</v>
      </c>
      <c r="BM8611" s="18" t="s">
        <v>2480</v>
      </c>
      <c r="BN8611" s="18" t="s">
        <v>2998</v>
      </c>
      <c r="BO8611" s="18" t="s">
        <v>868</v>
      </c>
      <c r="BU8611" s="18" t="s">
        <v>2480</v>
      </c>
      <c r="BV8611" s="18" t="s">
        <v>2998</v>
      </c>
      <c r="BW8611" s="18" t="s">
        <v>868</v>
      </c>
    </row>
    <row r="8612" spans="51:75" x14ac:dyDescent="0.3">
      <c r="AY8612" s="94" t="e">
        <f>VLOOKUP(C8612,#REF!, 2,FALSE)</f>
        <v>#REF!</v>
      </c>
      <c r="BM8612" s="18" t="s">
        <v>14208</v>
      </c>
      <c r="BN8612" s="18" t="s">
        <v>2998</v>
      </c>
      <c r="BO8612" s="18" t="s">
        <v>12126</v>
      </c>
      <c r="BU8612" s="18" t="s">
        <v>14208</v>
      </c>
      <c r="BV8612" s="18" t="s">
        <v>2998</v>
      </c>
      <c r="BW8612" s="18" t="s">
        <v>12126</v>
      </c>
    </row>
    <row r="8613" spans="51:75" x14ac:dyDescent="0.3">
      <c r="AY8613" s="94" t="e">
        <f>VLOOKUP(C8613,#REF!, 2,FALSE)</f>
        <v>#REF!</v>
      </c>
      <c r="BM8613" s="18" t="s">
        <v>14209</v>
      </c>
      <c r="BN8613" s="18" t="s">
        <v>2998</v>
      </c>
      <c r="BO8613" s="18" t="s">
        <v>8376</v>
      </c>
      <c r="BU8613" s="18" t="s">
        <v>14209</v>
      </c>
      <c r="BV8613" s="18" t="s">
        <v>2998</v>
      </c>
      <c r="BW8613" s="18" t="s">
        <v>8376</v>
      </c>
    </row>
    <row r="8614" spans="51:75" x14ac:dyDescent="0.3">
      <c r="AY8614" s="94" t="e">
        <f>VLOOKUP(C8614,#REF!, 2,FALSE)</f>
        <v>#REF!</v>
      </c>
      <c r="BM8614" s="18" t="s">
        <v>14210</v>
      </c>
      <c r="BN8614" s="18" t="s">
        <v>2998</v>
      </c>
      <c r="BO8614" s="18" t="s">
        <v>2708</v>
      </c>
      <c r="BU8614" s="18" t="s">
        <v>14210</v>
      </c>
      <c r="BV8614" s="18" t="s">
        <v>2998</v>
      </c>
      <c r="BW8614" s="18" t="s">
        <v>2708</v>
      </c>
    </row>
    <row r="8615" spans="51:75" x14ac:dyDescent="0.3">
      <c r="AY8615" s="94" t="e">
        <f>VLOOKUP(C8615,#REF!, 2,FALSE)</f>
        <v>#REF!</v>
      </c>
      <c r="BM8615" s="18" t="s">
        <v>14211</v>
      </c>
      <c r="BN8615" s="18" t="s">
        <v>2998</v>
      </c>
      <c r="BO8615" s="18" t="s">
        <v>8036</v>
      </c>
      <c r="BU8615" s="18" t="s">
        <v>14211</v>
      </c>
      <c r="BV8615" s="18" t="s">
        <v>2998</v>
      </c>
      <c r="BW8615" s="18" t="s">
        <v>8036</v>
      </c>
    </row>
    <row r="8616" spans="51:75" x14ac:dyDescent="0.3">
      <c r="AY8616" s="94" t="e">
        <f>VLOOKUP(C8616,#REF!, 2,FALSE)</f>
        <v>#REF!</v>
      </c>
      <c r="BM8616" s="18" t="s">
        <v>14212</v>
      </c>
      <c r="BN8616" s="18" t="s">
        <v>2998</v>
      </c>
      <c r="BO8616" s="18" t="s">
        <v>6942</v>
      </c>
      <c r="BU8616" s="18" t="s">
        <v>14212</v>
      </c>
      <c r="BV8616" s="18" t="s">
        <v>2998</v>
      </c>
      <c r="BW8616" s="18" t="s">
        <v>6942</v>
      </c>
    </row>
    <row r="8617" spans="51:75" x14ac:dyDescent="0.3">
      <c r="AY8617" s="94" t="e">
        <f>VLOOKUP(C8617,#REF!, 2,FALSE)</f>
        <v>#REF!</v>
      </c>
      <c r="BM8617" s="18" t="s">
        <v>2481</v>
      </c>
      <c r="BN8617" s="18" t="s">
        <v>924</v>
      </c>
      <c r="BO8617" s="18" t="s">
        <v>12499</v>
      </c>
      <c r="BU8617" s="18" t="s">
        <v>2481</v>
      </c>
      <c r="BV8617" s="18" t="s">
        <v>924</v>
      </c>
      <c r="BW8617" s="18" t="s">
        <v>12499</v>
      </c>
    </row>
    <row r="8618" spans="51:75" x14ac:dyDescent="0.3">
      <c r="AY8618" s="94" t="e">
        <f>VLOOKUP(C8618,#REF!, 2,FALSE)</f>
        <v>#REF!</v>
      </c>
      <c r="BM8618" s="18" t="s">
        <v>14213</v>
      </c>
      <c r="BN8618" s="18" t="s">
        <v>2998</v>
      </c>
      <c r="BO8618" s="18" t="s">
        <v>2998</v>
      </c>
      <c r="BU8618" s="18" t="s">
        <v>14213</v>
      </c>
      <c r="BV8618" s="18" t="s">
        <v>2998</v>
      </c>
      <c r="BW8618" s="18" t="s">
        <v>2998</v>
      </c>
    </row>
    <row r="8619" spans="51:75" x14ac:dyDescent="0.3">
      <c r="AY8619" s="94" t="e">
        <f>VLOOKUP(C8619,#REF!, 2,FALSE)</f>
        <v>#REF!</v>
      </c>
      <c r="BM8619" s="18" t="s">
        <v>14214</v>
      </c>
      <c r="BN8619" s="18" t="s">
        <v>2998</v>
      </c>
      <c r="BO8619" s="18" t="s">
        <v>10400</v>
      </c>
      <c r="BU8619" s="18" t="s">
        <v>14214</v>
      </c>
      <c r="BV8619" s="18" t="s">
        <v>2998</v>
      </c>
      <c r="BW8619" s="18" t="s">
        <v>10400</v>
      </c>
    </row>
    <row r="8620" spans="51:75" x14ac:dyDescent="0.3">
      <c r="AY8620" s="94" t="e">
        <f>VLOOKUP(C8620,#REF!, 2,FALSE)</f>
        <v>#REF!</v>
      </c>
      <c r="BM8620" s="18" t="s">
        <v>14215</v>
      </c>
      <c r="BN8620" s="18" t="s">
        <v>1282</v>
      </c>
      <c r="BO8620" s="18" t="s">
        <v>14216</v>
      </c>
      <c r="BU8620" s="18" t="s">
        <v>14215</v>
      </c>
      <c r="BV8620" s="18" t="s">
        <v>1282</v>
      </c>
      <c r="BW8620" s="18" t="s">
        <v>14216</v>
      </c>
    </row>
    <row r="8621" spans="51:75" x14ac:dyDescent="0.3">
      <c r="AY8621" s="94" t="e">
        <f>VLOOKUP(C8621,#REF!, 2,FALSE)</f>
        <v>#REF!</v>
      </c>
      <c r="BM8621" s="18" t="s">
        <v>14217</v>
      </c>
      <c r="BN8621" s="18" t="s">
        <v>1355</v>
      </c>
      <c r="BO8621" s="18" t="s">
        <v>14218</v>
      </c>
      <c r="BU8621" s="18" t="s">
        <v>14217</v>
      </c>
      <c r="BV8621" s="18" t="s">
        <v>1355</v>
      </c>
      <c r="BW8621" s="18" t="s">
        <v>14218</v>
      </c>
    </row>
    <row r="8622" spans="51:75" x14ac:dyDescent="0.3">
      <c r="AY8622" s="94" t="e">
        <f>VLOOKUP(C8622,#REF!, 2,FALSE)</f>
        <v>#REF!</v>
      </c>
      <c r="BM8622" s="18" t="s">
        <v>14219</v>
      </c>
      <c r="BN8622" s="18" t="s">
        <v>2998</v>
      </c>
      <c r="BO8622" s="18" t="s">
        <v>2998</v>
      </c>
      <c r="BU8622" s="18" t="s">
        <v>14219</v>
      </c>
      <c r="BV8622" s="18" t="s">
        <v>2998</v>
      </c>
      <c r="BW8622" s="18" t="s">
        <v>2998</v>
      </c>
    </row>
    <row r="8623" spans="51:75" x14ac:dyDescent="0.3">
      <c r="AY8623" s="94" t="e">
        <f>VLOOKUP(C8623,#REF!, 2,FALSE)</f>
        <v>#REF!</v>
      </c>
      <c r="BM8623" s="18" t="s">
        <v>2482</v>
      </c>
      <c r="BN8623" s="18" t="s">
        <v>2998</v>
      </c>
      <c r="BO8623" s="18" t="s">
        <v>14220</v>
      </c>
      <c r="BU8623" s="18" t="s">
        <v>2482</v>
      </c>
      <c r="BV8623" s="18" t="s">
        <v>2998</v>
      </c>
      <c r="BW8623" s="18" t="s">
        <v>14220</v>
      </c>
    </row>
    <row r="8624" spans="51:75" x14ac:dyDescent="0.3">
      <c r="AY8624" s="94" t="e">
        <f>VLOOKUP(C8624,#REF!, 2,FALSE)</f>
        <v>#REF!</v>
      </c>
      <c r="BM8624" s="18" t="s">
        <v>14221</v>
      </c>
      <c r="BN8624" s="18" t="s">
        <v>1355</v>
      </c>
      <c r="BO8624" s="18" t="s">
        <v>1611</v>
      </c>
      <c r="BU8624" s="18" t="s">
        <v>14221</v>
      </c>
      <c r="BV8624" s="18" t="s">
        <v>1355</v>
      </c>
      <c r="BW8624" s="18" t="s">
        <v>1611</v>
      </c>
    </row>
    <row r="8625" spans="51:75" x14ac:dyDescent="0.3">
      <c r="AY8625" s="94" t="e">
        <f>VLOOKUP(C8625,#REF!, 2,FALSE)</f>
        <v>#REF!</v>
      </c>
      <c r="BM8625" s="18" t="s">
        <v>14222</v>
      </c>
      <c r="BN8625" s="18" t="s">
        <v>1015</v>
      </c>
      <c r="BO8625" s="18" t="s">
        <v>2998</v>
      </c>
      <c r="BU8625" s="18" t="s">
        <v>14222</v>
      </c>
      <c r="BV8625" s="18" t="s">
        <v>1015</v>
      </c>
      <c r="BW8625" s="18" t="s">
        <v>2998</v>
      </c>
    </row>
    <row r="8626" spans="51:75" x14ac:dyDescent="0.3">
      <c r="AY8626" s="94" t="e">
        <f>VLOOKUP(C8626,#REF!, 2,FALSE)</f>
        <v>#REF!</v>
      </c>
      <c r="BM8626" s="18" t="s">
        <v>2483</v>
      </c>
      <c r="BN8626" s="18" t="s">
        <v>1015</v>
      </c>
      <c r="BO8626" s="18" t="s">
        <v>8567</v>
      </c>
      <c r="BU8626" s="18" t="s">
        <v>2483</v>
      </c>
      <c r="BV8626" s="18" t="s">
        <v>1015</v>
      </c>
      <c r="BW8626" s="18" t="s">
        <v>8567</v>
      </c>
    </row>
    <row r="8627" spans="51:75" x14ac:dyDescent="0.3">
      <c r="AY8627" s="94" t="e">
        <f>VLOOKUP(C8627,#REF!, 2,FALSE)</f>
        <v>#REF!</v>
      </c>
      <c r="BM8627" s="18" t="s">
        <v>2484</v>
      </c>
      <c r="BN8627" s="18" t="s">
        <v>703</v>
      </c>
      <c r="BO8627" s="18" t="s">
        <v>2998</v>
      </c>
      <c r="BU8627" s="18" t="s">
        <v>2484</v>
      </c>
      <c r="BV8627" s="18" t="s">
        <v>703</v>
      </c>
      <c r="BW8627" s="18" t="s">
        <v>2998</v>
      </c>
    </row>
    <row r="8628" spans="51:75" x14ac:dyDescent="0.3">
      <c r="AY8628" s="94" t="e">
        <f>VLOOKUP(C8628,#REF!, 2,FALSE)</f>
        <v>#REF!</v>
      </c>
      <c r="BM8628" s="18" t="s">
        <v>216</v>
      </c>
      <c r="BN8628" s="18" t="s">
        <v>1015</v>
      </c>
      <c r="BO8628" s="18" t="s">
        <v>6794</v>
      </c>
      <c r="BU8628" s="18" t="s">
        <v>216</v>
      </c>
      <c r="BV8628" s="18" t="s">
        <v>1015</v>
      </c>
      <c r="BW8628" s="18" t="s">
        <v>6794</v>
      </c>
    </row>
    <row r="8629" spans="51:75" x14ac:dyDescent="0.3">
      <c r="AY8629" s="94" t="e">
        <f>VLOOKUP(C8629,#REF!, 2,FALSE)</f>
        <v>#REF!</v>
      </c>
      <c r="BM8629" s="18" t="s">
        <v>14223</v>
      </c>
      <c r="BN8629" s="18" t="s">
        <v>2998</v>
      </c>
      <c r="BO8629" s="18" t="s">
        <v>2998</v>
      </c>
      <c r="BU8629" s="18" t="s">
        <v>14223</v>
      </c>
      <c r="BV8629" s="18" t="s">
        <v>2998</v>
      </c>
      <c r="BW8629" s="18" t="s">
        <v>2998</v>
      </c>
    </row>
    <row r="8630" spans="51:75" x14ac:dyDescent="0.3">
      <c r="AY8630" s="94" t="e">
        <f>VLOOKUP(C8630,#REF!, 2,FALSE)</f>
        <v>#REF!</v>
      </c>
      <c r="BM8630" s="18" t="s">
        <v>14224</v>
      </c>
      <c r="BN8630" s="18" t="s">
        <v>938</v>
      </c>
      <c r="BO8630" s="18" t="s">
        <v>2998</v>
      </c>
      <c r="BU8630" s="18" t="s">
        <v>14224</v>
      </c>
      <c r="BV8630" s="18" t="s">
        <v>938</v>
      </c>
      <c r="BW8630" s="18" t="s">
        <v>2998</v>
      </c>
    </row>
    <row r="8631" spans="51:75" x14ac:dyDescent="0.3">
      <c r="AY8631" s="94" t="e">
        <f>VLOOKUP(C8631,#REF!, 2,FALSE)</f>
        <v>#REF!</v>
      </c>
      <c r="BM8631" s="18" t="s">
        <v>14225</v>
      </c>
      <c r="BN8631" s="18" t="s">
        <v>1532</v>
      </c>
      <c r="BO8631" s="18" t="s">
        <v>2998</v>
      </c>
      <c r="BU8631" s="18" t="s">
        <v>14225</v>
      </c>
      <c r="BV8631" s="18" t="s">
        <v>1532</v>
      </c>
      <c r="BW8631" s="18" t="s">
        <v>2998</v>
      </c>
    </row>
    <row r="8632" spans="51:75" x14ac:dyDescent="0.3">
      <c r="AY8632" s="94" t="e">
        <f>VLOOKUP(C8632,#REF!, 2,FALSE)</f>
        <v>#REF!</v>
      </c>
      <c r="BM8632" s="18" t="s">
        <v>14226</v>
      </c>
      <c r="BN8632" s="18" t="s">
        <v>2236</v>
      </c>
      <c r="BO8632" s="18" t="s">
        <v>2998</v>
      </c>
      <c r="BU8632" s="18" t="s">
        <v>14226</v>
      </c>
      <c r="BV8632" s="18" t="s">
        <v>2236</v>
      </c>
      <c r="BW8632" s="18" t="s">
        <v>2998</v>
      </c>
    </row>
    <row r="8633" spans="51:75" x14ac:dyDescent="0.3">
      <c r="AY8633" s="94" t="e">
        <f>VLOOKUP(C8633,#REF!, 2,FALSE)</f>
        <v>#REF!</v>
      </c>
      <c r="BM8633" s="18" t="s">
        <v>14227</v>
      </c>
      <c r="BN8633" s="18" t="s">
        <v>2236</v>
      </c>
      <c r="BO8633" s="18" t="s">
        <v>2998</v>
      </c>
      <c r="BU8633" s="18" t="s">
        <v>14227</v>
      </c>
      <c r="BV8633" s="18" t="s">
        <v>2236</v>
      </c>
      <c r="BW8633" s="18" t="s">
        <v>2998</v>
      </c>
    </row>
    <row r="8634" spans="51:75" x14ac:dyDescent="0.3">
      <c r="AY8634" s="94" t="e">
        <f>VLOOKUP(C8634,#REF!, 2,FALSE)</f>
        <v>#REF!</v>
      </c>
      <c r="BM8634" s="18" t="s">
        <v>2485</v>
      </c>
      <c r="BN8634" s="18" t="s">
        <v>2236</v>
      </c>
      <c r="BO8634" s="18" t="s">
        <v>2998</v>
      </c>
      <c r="BU8634" s="18" t="s">
        <v>2485</v>
      </c>
      <c r="BV8634" s="18" t="s">
        <v>2236</v>
      </c>
      <c r="BW8634" s="18" t="s">
        <v>2998</v>
      </c>
    </row>
    <row r="8635" spans="51:75" x14ac:dyDescent="0.3">
      <c r="AY8635" s="94" t="e">
        <f>VLOOKUP(C8635,#REF!, 2,FALSE)</f>
        <v>#REF!</v>
      </c>
      <c r="BM8635" s="18" t="s">
        <v>2486</v>
      </c>
      <c r="BN8635" s="18" t="s">
        <v>2998</v>
      </c>
      <c r="BO8635" s="18" t="s">
        <v>14228</v>
      </c>
      <c r="BU8635" s="18" t="s">
        <v>2486</v>
      </c>
      <c r="BV8635" s="18" t="s">
        <v>2998</v>
      </c>
      <c r="BW8635" s="18" t="s">
        <v>14228</v>
      </c>
    </row>
    <row r="8636" spans="51:75" x14ac:dyDescent="0.3">
      <c r="AY8636" s="94" t="e">
        <f>VLOOKUP(C8636,#REF!, 2,FALSE)</f>
        <v>#REF!</v>
      </c>
      <c r="BM8636" s="18" t="s">
        <v>14229</v>
      </c>
      <c r="BN8636" s="18" t="s">
        <v>1015</v>
      </c>
      <c r="BO8636" s="18" t="s">
        <v>14230</v>
      </c>
      <c r="BU8636" s="18" t="s">
        <v>14229</v>
      </c>
      <c r="BV8636" s="18" t="s">
        <v>1015</v>
      </c>
      <c r="BW8636" s="18" t="s">
        <v>14230</v>
      </c>
    </row>
    <row r="8637" spans="51:75" x14ac:dyDescent="0.3">
      <c r="AY8637" s="94" t="e">
        <f>VLOOKUP(C8637,#REF!, 2,FALSE)</f>
        <v>#REF!</v>
      </c>
      <c r="BM8637" s="18" t="s">
        <v>14231</v>
      </c>
      <c r="BN8637" s="18" t="s">
        <v>1458</v>
      </c>
      <c r="BO8637" s="18" t="s">
        <v>14232</v>
      </c>
      <c r="BU8637" s="18" t="s">
        <v>14231</v>
      </c>
      <c r="BV8637" s="18" t="s">
        <v>1458</v>
      </c>
      <c r="BW8637" s="18" t="s">
        <v>14232</v>
      </c>
    </row>
    <row r="8638" spans="51:75" x14ac:dyDescent="0.3">
      <c r="AY8638" s="94" t="e">
        <f>VLOOKUP(C8638,#REF!, 2,FALSE)</f>
        <v>#REF!</v>
      </c>
      <c r="BM8638" s="18" t="s">
        <v>14233</v>
      </c>
      <c r="BN8638" s="18" t="s">
        <v>2998</v>
      </c>
      <c r="BO8638" s="18" t="s">
        <v>2998</v>
      </c>
      <c r="BU8638" s="18" t="s">
        <v>14233</v>
      </c>
      <c r="BV8638" s="18" t="s">
        <v>2998</v>
      </c>
      <c r="BW8638" s="18" t="s">
        <v>2998</v>
      </c>
    </row>
    <row r="8639" spans="51:75" x14ac:dyDescent="0.3">
      <c r="AY8639" s="94" t="e">
        <f>VLOOKUP(C8639,#REF!, 2,FALSE)</f>
        <v>#REF!</v>
      </c>
      <c r="BM8639" s="18" t="s">
        <v>14234</v>
      </c>
      <c r="BN8639" s="18" t="s">
        <v>2998</v>
      </c>
      <c r="BO8639" s="18" t="s">
        <v>14235</v>
      </c>
      <c r="BU8639" s="18" t="s">
        <v>14234</v>
      </c>
      <c r="BV8639" s="18" t="s">
        <v>2998</v>
      </c>
      <c r="BW8639" s="18" t="s">
        <v>14235</v>
      </c>
    </row>
    <row r="8640" spans="51:75" x14ac:dyDescent="0.3">
      <c r="AY8640" s="94" t="e">
        <f>VLOOKUP(C8640,#REF!, 2,FALSE)</f>
        <v>#REF!</v>
      </c>
      <c r="BM8640" s="18" t="s">
        <v>200</v>
      </c>
      <c r="BN8640" s="18" t="s">
        <v>617</v>
      </c>
      <c r="BO8640" s="18" t="s">
        <v>2121</v>
      </c>
      <c r="BU8640" s="18" t="s">
        <v>200</v>
      </c>
      <c r="BV8640" s="18" t="s">
        <v>617</v>
      </c>
      <c r="BW8640" s="18" t="s">
        <v>2121</v>
      </c>
    </row>
    <row r="8641" spans="51:75" x14ac:dyDescent="0.3">
      <c r="AY8641" s="94" t="e">
        <f>VLOOKUP(C8641,#REF!, 2,FALSE)</f>
        <v>#REF!</v>
      </c>
      <c r="BM8641" s="18" t="s">
        <v>14236</v>
      </c>
      <c r="BN8641" s="18" t="s">
        <v>705</v>
      </c>
      <c r="BO8641" s="18" t="s">
        <v>14237</v>
      </c>
      <c r="BU8641" s="18" t="s">
        <v>14236</v>
      </c>
      <c r="BV8641" s="18" t="s">
        <v>705</v>
      </c>
      <c r="BW8641" s="18" t="s">
        <v>14237</v>
      </c>
    </row>
    <row r="8642" spans="51:75" x14ac:dyDescent="0.3">
      <c r="AY8642" s="94" t="e">
        <f>VLOOKUP(C8642,#REF!, 2,FALSE)</f>
        <v>#REF!</v>
      </c>
      <c r="BM8642" s="18" t="s">
        <v>14239</v>
      </c>
      <c r="BN8642" s="18" t="s">
        <v>617</v>
      </c>
      <c r="BO8642" s="18" t="s">
        <v>14240</v>
      </c>
      <c r="BU8642" s="18" t="s">
        <v>14239</v>
      </c>
      <c r="BV8642" s="18" t="s">
        <v>617</v>
      </c>
      <c r="BW8642" s="18" t="s">
        <v>14240</v>
      </c>
    </row>
    <row r="8643" spans="51:75" x14ac:dyDescent="0.3">
      <c r="AY8643" s="94" t="e">
        <f>VLOOKUP(C8643,#REF!, 2,FALSE)</f>
        <v>#REF!</v>
      </c>
      <c r="BM8643" s="18" t="s">
        <v>14241</v>
      </c>
      <c r="BN8643" s="18" t="s">
        <v>703</v>
      </c>
      <c r="BO8643" s="18" t="s">
        <v>14242</v>
      </c>
      <c r="BU8643" s="18" t="s">
        <v>14241</v>
      </c>
      <c r="BV8643" s="18" t="s">
        <v>703</v>
      </c>
      <c r="BW8643" s="18" t="s">
        <v>14242</v>
      </c>
    </row>
    <row r="8644" spans="51:75" x14ac:dyDescent="0.3">
      <c r="AY8644" s="94" t="e">
        <f>VLOOKUP(C8644,#REF!, 2,FALSE)</f>
        <v>#REF!</v>
      </c>
      <c r="BM8644" s="18" t="s">
        <v>14243</v>
      </c>
      <c r="BN8644" s="18" t="s">
        <v>954</v>
      </c>
      <c r="BO8644" s="18" t="s">
        <v>14244</v>
      </c>
      <c r="BU8644" s="18" t="s">
        <v>14243</v>
      </c>
      <c r="BV8644" s="18" t="s">
        <v>954</v>
      </c>
      <c r="BW8644" s="18" t="s">
        <v>14244</v>
      </c>
    </row>
    <row r="8645" spans="51:75" x14ac:dyDescent="0.3">
      <c r="AY8645" s="94" t="e">
        <f>VLOOKUP(C8645,#REF!, 2,FALSE)</f>
        <v>#REF!</v>
      </c>
      <c r="BM8645" s="18" t="s">
        <v>14245</v>
      </c>
      <c r="BN8645" s="18" t="s">
        <v>2998</v>
      </c>
      <c r="BO8645" s="18" t="s">
        <v>7975</v>
      </c>
      <c r="BU8645" s="18" t="s">
        <v>14245</v>
      </c>
      <c r="BV8645" s="18" t="s">
        <v>2998</v>
      </c>
      <c r="BW8645" s="18" t="s">
        <v>7975</v>
      </c>
    </row>
    <row r="8646" spans="51:75" x14ac:dyDescent="0.3">
      <c r="AY8646" s="94" t="e">
        <f>VLOOKUP(C8646,#REF!, 2,FALSE)</f>
        <v>#REF!</v>
      </c>
      <c r="BM8646" s="18" t="s">
        <v>14246</v>
      </c>
      <c r="BN8646" s="18" t="s">
        <v>2998</v>
      </c>
      <c r="BO8646" s="18" t="s">
        <v>14247</v>
      </c>
      <c r="BU8646" s="18" t="s">
        <v>14246</v>
      </c>
      <c r="BV8646" s="18" t="s">
        <v>2998</v>
      </c>
      <c r="BW8646" s="18" t="s">
        <v>14247</v>
      </c>
    </row>
    <row r="8647" spans="51:75" x14ac:dyDescent="0.3">
      <c r="AY8647" s="94" t="e">
        <f>VLOOKUP(C8647,#REF!, 2,FALSE)</f>
        <v>#REF!</v>
      </c>
      <c r="BM8647" s="18" t="s">
        <v>14248</v>
      </c>
      <c r="BN8647" s="18" t="s">
        <v>8165</v>
      </c>
      <c r="BO8647" s="18" t="s">
        <v>14249</v>
      </c>
      <c r="BU8647" s="18" t="s">
        <v>14248</v>
      </c>
      <c r="BV8647" s="18" t="s">
        <v>8165</v>
      </c>
      <c r="BW8647" s="18" t="s">
        <v>14249</v>
      </c>
    </row>
    <row r="8648" spans="51:75" x14ac:dyDescent="0.3">
      <c r="AY8648" s="94" t="e">
        <f>VLOOKUP(C8648,#REF!, 2,FALSE)</f>
        <v>#REF!</v>
      </c>
      <c r="BM8648" s="18" t="s">
        <v>14250</v>
      </c>
      <c r="BN8648" s="18" t="s">
        <v>938</v>
      </c>
      <c r="BO8648" s="18" t="s">
        <v>1671</v>
      </c>
      <c r="BU8648" s="18" t="s">
        <v>14250</v>
      </c>
      <c r="BV8648" s="18" t="s">
        <v>938</v>
      </c>
      <c r="BW8648" s="18" t="s">
        <v>1671</v>
      </c>
    </row>
    <row r="8649" spans="51:75" x14ac:dyDescent="0.3">
      <c r="AY8649" s="94" t="e">
        <f>VLOOKUP(C8649,#REF!, 2,FALSE)</f>
        <v>#REF!</v>
      </c>
      <c r="BM8649" s="18" t="s">
        <v>14251</v>
      </c>
      <c r="BN8649" s="18" t="s">
        <v>924</v>
      </c>
      <c r="BO8649" s="18" t="s">
        <v>14252</v>
      </c>
      <c r="BU8649" s="18" t="s">
        <v>14251</v>
      </c>
      <c r="BV8649" s="18" t="s">
        <v>924</v>
      </c>
      <c r="BW8649" s="18" t="s">
        <v>14252</v>
      </c>
    </row>
    <row r="8650" spans="51:75" x14ac:dyDescent="0.3">
      <c r="AY8650" s="94" t="e">
        <f>VLOOKUP(C8650,#REF!, 2,FALSE)</f>
        <v>#REF!</v>
      </c>
      <c r="BM8650" s="18" t="s">
        <v>2489</v>
      </c>
      <c r="BN8650" s="18" t="s">
        <v>715</v>
      </c>
      <c r="BO8650" s="18" t="s">
        <v>14253</v>
      </c>
      <c r="BU8650" s="18" t="s">
        <v>2489</v>
      </c>
      <c r="BV8650" s="18" t="s">
        <v>715</v>
      </c>
      <c r="BW8650" s="18" t="s">
        <v>14253</v>
      </c>
    </row>
    <row r="8651" spans="51:75" x14ac:dyDescent="0.3">
      <c r="AY8651" s="94" t="e">
        <f>VLOOKUP(C8651,#REF!, 2,FALSE)</f>
        <v>#REF!</v>
      </c>
      <c r="BM8651" s="18" t="s">
        <v>14254</v>
      </c>
      <c r="BN8651" s="18" t="s">
        <v>742</v>
      </c>
      <c r="BO8651" s="18" t="s">
        <v>14255</v>
      </c>
      <c r="BU8651" s="18" t="s">
        <v>14254</v>
      </c>
      <c r="BV8651" s="18" t="s">
        <v>742</v>
      </c>
      <c r="BW8651" s="18" t="s">
        <v>14255</v>
      </c>
    </row>
    <row r="8652" spans="51:75" x14ac:dyDescent="0.3">
      <c r="AY8652" s="94" t="e">
        <f>VLOOKUP(C8652,#REF!, 2,FALSE)</f>
        <v>#REF!</v>
      </c>
      <c r="BM8652" s="18" t="s">
        <v>14256</v>
      </c>
      <c r="BN8652" s="18" t="s">
        <v>667</v>
      </c>
      <c r="BO8652" s="18" t="s">
        <v>5613</v>
      </c>
      <c r="BU8652" s="18" t="s">
        <v>14256</v>
      </c>
      <c r="BV8652" s="18" t="s">
        <v>667</v>
      </c>
      <c r="BW8652" s="18" t="s">
        <v>5613</v>
      </c>
    </row>
    <row r="8653" spans="51:75" x14ac:dyDescent="0.3">
      <c r="AY8653" s="94" t="e">
        <f>VLOOKUP(C8653,#REF!, 2,FALSE)</f>
        <v>#REF!</v>
      </c>
      <c r="BM8653" s="18" t="s">
        <v>14257</v>
      </c>
      <c r="BN8653" s="18" t="s">
        <v>1282</v>
      </c>
      <c r="BO8653" s="18" t="s">
        <v>11125</v>
      </c>
      <c r="BU8653" s="18" t="s">
        <v>14257</v>
      </c>
      <c r="BV8653" s="18" t="s">
        <v>1282</v>
      </c>
      <c r="BW8653" s="18" t="s">
        <v>11125</v>
      </c>
    </row>
    <row r="8654" spans="51:75" x14ac:dyDescent="0.3">
      <c r="AY8654" s="94" t="e">
        <f>VLOOKUP(C8654,#REF!, 2,FALSE)</f>
        <v>#REF!</v>
      </c>
      <c r="BM8654" s="18" t="s">
        <v>14258</v>
      </c>
      <c r="BN8654" s="18" t="s">
        <v>935</v>
      </c>
      <c r="BO8654" s="18" t="s">
        <v>627</v>
      </c>
      <c r="BU8654" s="18" t="s">
        <v>14258</v>
      </c>
      <c r="BV8654" s="18" t="s">
        <v>935</v>
      </c>
      <c r="BW8654" s="18" t="s">
        <v>627</v>
      </c>
    </row>
    <row r="8655" spans="51:75" x14ac:dyDescent="0.3">
      <c r="AY8655" s="94" t="e">
        <f>VLOOKUP(C8655,#REF!, 2,FALSE)</f>
        <v>#REF!</v>
      </c>
      <c r="BM8655" s="18" t="s">
        <v>14259</v>
      </c>
      <c r="BN8655" s="18" t="s">
        <v>954</v>
      </c>
      <c r="BO8655" s="18" t="s">
        <v>14260</v>
      </c>
      <c r="BU8655" s="18" t="s">
        <v>14259</v>
      </c>
      <c r="BV8655" s="18" t="s">
        <v>954</v>
      </c>
      <c r="BW8655" s="18" t="s">
        <v>14260</v>
      </c>
    </row>
    <row r="8656" spans="51:75" x14ac:dyDescent="0.3">
      <c r="AY8656" s="94" t="e">
        <f>VLOOKUP(C8656,#REF!, 2,FALSE)</f>
        <v>#REF!</v>
      </c>
      <c r="BM8656" s="18" t="s">
        <v>14261</v>
      </c>
      <c r="BN8656" s="18" t="s">
        <v>2998</v>
      </c>
      <c r="BO8656" s="18" t="s">
        <v>5211</v>
      </c>
      <c r="BU8656" s="18" t="s">
        <v>14261</v>
      </c>
      <c r="BV8656" s="18" t="s">
        <v>2998</v>
      </c>
      <c r="BW8656" s="18" t="s">
        <v>5211</v>
      </c>
    </row>
    <row r="8657" spans="51:75" x14ac:dyDescent="0.3">
      <c r="AY8657" s="94" t="e">
        <f>VLOOKUP(C8657,#REF!, 2,FALSE)</f>
        <v>#REF!</v>
      </c>
      <c r="BM8657" s="18" t="s">
        <v>14262</v>
      </c>
      <c r="BN8657" s="18" t="s">
        <v>1282</v>
      </c>
      <c r="BO8657" s="18" t="s">
        <v>1739</v>
      </c>
      <c r="BU8657" s="18" t="s">
        <v>14262</v>
      </c>
      <c r="BV8657" s="18" t="s">
        <v>1282</v>
      </c>
      <c r="BW8657" s="18" t="s">
        <v>1739</v>
      </c>
    </row>
    <row r="8658" spans="51:75" x14ac:dyDescent="0.3">
      <c r="AY8658" s="94" t="e">
        <f>VLOOKUP(C8658,#REF!, 2,FALSE)</f>
        <v>#REF!</v>
      </c>
      <c r="BM8658" s="18" t="s">
        <v>14263</v>
      </c>
      <c r="BN8658" s="18" t="s">
        <v>668</v>
      </c>
      <c r="BO8658" s="18" t="s">
        <v>14264</v>
      </c>
      <c r="BU8658" s="18" t="s">
        <v>14263</v>
      </c>
      <c r="BV8658" s="18" t="s">
        <v>668</v>
      </c>
      <c r="BW8658" s="18" t="s">
        <v>14264</v>
      </c>
    </row>
    <row r="8659" spans="51:75" x14ac:dyDescent="0.3">
      <c r="AY8659" s="94" t="e">
        <f>VLOOKUP(C8659,#REF!, 2,FALSE)</f>
        <v>#REF!</v>
      </c>
      <c r="BM8659" s="18" t="s">
        <v>14265</v>
      </c>
      <c r="BN8659" s="18" t="s">
        <v>624</v>
      </c>
      <c r="BO8659" s="18" t="s">
        <v>2998</v>
      </c>
      <c r="BU8659" s="18" t="s">
        <v>14265</v>
      </c>
      <c r="BV8659" s="18" t="s">
        <v>624</v>
      </c>
      <c r="BW8659" s="18" t="s">
        <v>2998</v>
      </c>
    </row>
    <row r="8660" spans="51:75" x14ac:dyDescent="0.3">
      <c r="AY8660" s="94" t="e">
        <f>VLOOKUP(C8660,#REF!, 2,FALSE)</f>
        <v>#REF!</v>
      </c>
      <c r="BM8660" s="18" t="s">
        <v>14266</v>
      </c>
      <c r="BN8660" s="18" t="s">
        <v>2993</v>
      </c>
      <c r="BO8660" s="18" t="s">
        <v>14267</v>
      </c>
      <c r="BU8660" s="18" t="s">
        <v>14266</v>
      </c>
      <c r="BV8660" s="18" t="s">
        <v>2993</v>
      </c>
      <c r="BW8660" s="18" t="s">
        <v>14267</v>
      </c>
    </row>
    <row r="8661" spans="51:75" x14ac:dyDescent="0.3">
      <c r="AY8661" s="94" t="e">
        <f>VLOOKUP(C8661,#REF!, 2,FALSE)</f>
        <v>#REF!</v>
      </c>
      <c r="BM8661" s="18" t="s">
        <v>14268</v>
      </c>
      <c r="BN8661" s="18" t="s">
        <v>8045</v>
      </c>
      <c r="BO8661" s="18" t="s">
        <v>11205</v>
      </c>
      <c r="BU8661" s="18" t="s">
        <v>14268</v>
      </c>
      <c r="BV8661" s="18" t="s">
        <v>8045</v>
      </c>
      <c r="BW8661" s="18" t="s">
        <v>11205</v>
      </c>
    </row>
    <row r="8662" spans="51:75" x14ac:dyDescent="0.3">
      <c r="AY8662" s="94" t="e">
        <f>VLOOKUP(C8662,#REF!, 2,FALSE)</f>
        <v>#REF!</v>
      </c>
      <c r="BM8662" s="18" t="s">
        <v>14269</v>
      </c>
      <c r="BN8662" s="18" t="s">
        <v>624</v>
      </c>
      <c r="BO8662" s="18" t="s">
        <v>2998</v>
      </c>
      <c r="BU8662" s="18" t="s">
        <v>14269</v>
      </c>
      <c r="BV8662" s="18" t="s">
        <v>624</v>
      </c>
      <c r="BW8662" s="18" t="s">
        <v>2998</v>
      </c>
    </row>
    <row r="8663" spans="51:75" x14ac:dyDescent="0.3">
      <c r="AY8663" s="94" t="e">
        <f>VLOOKUP(C8663,#REF!, 2,FALSE)</f>
        <v>#REF!</v>
      </c>
      <c r="BM8663" s="18" t="s">
        <v>14270</v>
      </c>
      <c r="BN8663" s="18" t="s">
        <v>2998</v>
      </c>
      <c r="BO8663" s="18" t="s">
        <v>14271</v>
      </c>
      <c r="BU8663" s="18" t="s">
        <v>14270</v>
      </c>
      <c r="BV8663" s="18" t="s">
        <v>2998</v>
      </c>
      <c r="BW8663" s="18" t="s">
        <v>14271</v>
      </c>
    </row>
    <row r="8664" spans="51:75" x14ac:dyDescent="0.3">
      <c r="AY8664" s="94" t="e">
        <f>VLOOKUP(C8664,#REF!, 2,FALSE)</f>
        <v>#REF!</v>
      </c>
      <c r="BM8664" s="18" t="s">
        <v>14272</v>
      </c>
      <c r="BN8664" s="18" t="s">
        <v>2993</v>
      </c>
      <c r="BO8664" s="18" t="s">
        <v>971</v>
      </c>
      <c r="BU8664" s="18" t="s">
        <v>14272</v>
      </c>
      <c r="BV8664" s="18" t="s">
        <v>2993</v>
      </c>
      <c r="BW8664" s="18" t="s">
        <v>971</v>
      </c>
    </row>
    <row r="8665" spans="51:75" x14ac:dyDescent="0.3">
      <c r="AY8665" s="94" t="e">
        <f>VLOOKUP(C8665,#REF!, 2,FALSE)</f>
        <v>#REF!</v>
      </c>
      <c r="BM8665" s="18" t="s">
        <v>14273</v>
      </c>
      <c r="BN8665" s="18" t="s">
        <v>795</v>
      </c>
      <c r="BO8665" s="18" t="s">
        <v>14274</v>
      </c>
      <c r="BU8665" s="18" t="s">
        <v>14273</v>
      </c>
      <c r="BV8665" s="18" t="s">
        <v>795</v>
      </c>
      <c r="BW8665" s="18" t="s">
        <v>14274</v>
      </c>
    </row>
    <row r="8666" spans="51:75" x14ac:dyDescent="0.3">
      <c r="AY8666" s="94" t="e">
        <f>VLOOKUP(C8666,#REF!, 2,FALSE)</f>
        <v>#REF!</v>
      </c>
      <c r="BM8666" s="18" t="s">
        <v>14275</v>
      </c>
      <c r="BN8666" s="18" t="s">
        <v>2998</v>
      </c>
      <c r="BO8666" s="18" t="s">
        <v>14276</v>
      </c>
      <c r="BU8666" s="18" t="s">
        <v>14275</v>
      </c>
      <c r="BV8666" s="18" t="s">
        <v>2998</v>
      </c>
      <c r="BW8666" s="18" t="s">
        <v>14276</v>
      </c>
    </row>
    <row r="8667" spans="51:75" x14ac:dyDescent="0.3">
      <c r="AY8667" s="94" t="e">
        <f>VLOOKUP(C8667,#REF!, 2,FALSE)</f>
        <v>#REF!</v>
      </c>
      <c r="BM8667" s="18" t="s">
        <v>14277</v>
      </c>
      <c r="BN8667" s="18" t="s">
        <v>2998</v>
      </c>
      <c r="BO8667" s="18" t="s">
        <v>2998</v>
      </c>
      <c r="BU8667" s="18" t="s">
        <v>14277</v>
      </c>
      <c r="BV8667" s="18" t="s">
        <v>2998</v>
      </c>
      <c r="BW8667" s="18" t="s">
        <v>2998</v>
      </c>
    </row>
    <row r="8668" spans="51:75" x14ac:dyDescent="0.3">
      <c r="AY8668" s="94" t="e">
        <f>VLOOKUP(C8668,#REF!, 2,FALSE)</f>
        <v>#REF!</v>
      </c>
      <c r="BM8668" s="18" t="s">
        <v>2491</v>
      </c>
      <c r="BN8668" s="18" t="s">
        <v>2998</v>
      </c>
      <c r="BO8668" s="18" t="s">
        <v>2998</v>
      </c>
      <c r="BU8668" s="18" t="s">
        <v>2491</v>
      </c>
      <c r="BV8668" s="18" t="s">
        <v>2998</v>
      </c>
      <c r="BW8668" s="18" t="s">
        <v>2998</v>
      </c>
    </row>
    <row r="8669" spans="51:75" x14ac:dyDescent="0.3">
      <c r="AY8669" s="94" t="e">
        <f>VLOOKUP(C8669,#REF!, 2,FALSE)</f>
        <v>#REF!</v>
      </c>
      <c r="BM8669" s="18" t="s">
        <v>14278</v>
      </c>
      <c r="BN8669" s="18" t="s">
        <v>2998</v>
      </c>
      <c r="BO8669" s="18" t="s">
        <v>2998</v>
      </c>
      <c r="BU8669" s="18" t="s">
        <v>14278</v>
      </c>
      <c r="BV8669" s="18" t="s">
        <v>2998</v>
      </c>
      <c r="BW8669" s="18" t="s">
        <v>2998</v>
      </c>
    </row>
    <row r="8670" spans="51:75" x14ac:dyDescent="0.3">
      <c r="AY8670" s="94" t="e">
        <f>VLOOKUP(C8670,#REF!, 2,FALSE)</f>
        <v>#REF!</v>
      </c>
      <c r="BM8670" s="18" t="s">
        <v>14279</v>
      </c>
      <c r="BN8670" s="18" t="s">
        <v>2998</v>
      </c>
      <c r="BO8670" s="18" t="s">
        <v>2998</v>
      </c>
      <c r="BU8670" s="18" t="s">
        <v>14279</v>
      </c>
      <c r="BV8670" s="18" t="s">
        <v>2998</v>
      </c>
      <c r="BW8670" s="18" t="s">
        <v>2998</v>
      </c>
    </row>
    <row r="8671" spans="51:75" x14ac:dyDescent="0.3">
      <c r="AY8671" s="94" t="e">
        <f>VLOOKUP(C8671,#REF!, 2,FALSE)</f>
        <v>#REF!</v>
      </c>
      <c r="BM8671" s="18" t="s">
        <v>2493</v>
      </c>
      <c r="BN8671" s="18" t="s">
        <v>2998</v>
      </c>
      <c r="BO8671" s="18" t="s">
        <v>2895</v>
      </c>
      <c r="BU8671" s="18" t="s">
        <v>2493</v>
      </c>
      <c r="BV8671" s="18" t="s">
        <v>2998</v>
      </c>
      <c r="BW8671" s="18" t="s">
        <v>2895</v>
      </c>
    </row>
    <row r="8672" spans="51:75" x14ac:dyDescent="0.3">
      <c r="AY8672" s="94" t="e">
        <f>VLOOKUP(C8672,#REF!, 2,FALSE)</f>
        <v>#REF!</v>
      </c>
      <c r="BM8672" s="18" t="s">
        <v>2494</v>
      </c>
      <c r="BN8672" s="18" t="s">
        <v>1015</v>
      </c>
      <c r="BO8672" s="18" t="s">
        <v>2998</v>
      </c>
      <c r="BU8672" s="18" t="s">
        <v>2494</v>
      </c>
      <c r="BV8672" s="18" t="s">
        <v>1015</v>
      </c>
      <c r="BW8672" s="18" t="s">
        <v>2998</v>
      </c>
    </row>
    <row r="8673" spans="51:75" x14ac:dyDescent="0.3">
      <c r="AY8673" s="94" t="e">
        <f>VLOOKUP(C8673,#REF!, 2,FALSE)</f>
        <v>#REF!</v>
      </c>
      <c r="BM8673" s="18" t="s">
        <v>14280</v>
      </c>
      <c r="BN8673" s="18" t="s">
        <v>618</v>
      </c>
      <c r="BO8673" s="18" t="s">
        <v>1508</v>
      </c>
      <c r="BU8673" s="18" t="s">
        <v>14280</v>
      </c>
      <c r="BV8673" s="18" t="s">
        <v>618</v>
      </c>
      <c r="BW8673" s="18" t="s">
        <v>1508</v>
      </c>
    </row>
    <row r="8674" spans="51:75" x14ac:dyDescent="0.3">
      <c r="AY8674" s="94" t="e">
        <f>VLOOKUP(C8674,#REF!, 2,FALSE)</f>
        <v>#REF!</v>
      </c>
      <c r="BM8674" s="18" t="s">
        <v>14281</v>
      </c>
      <c r="BN8674" s="18" t="s">
        <v>2998</v>
      </c>
      <c r="BO8674" s="18" t="s">
        <v>2998</v>
      </c>
      <c r="BU8674" s="18" t="s">
        <v>14281</v>
      </c>
      <c r="BV8674" s="18" t="s">
        <v>2998</v>
      </c>
      <c r="BW8674" s="18" t="s">
        <v>2998</v>
      </c>
    </row>
    <row r="8675" spans="51:75" x14ac:dyDescent="0.3">
      <c r="AY8675" s="94" t="e">
        <f>VLOOKUP(C8675,#REF!, 2,FALSE)</f>
        <v>#REF!</v>
      </c>
      <c r="BM8675" s="18" t="s">
        <v>14282</v>
      </c>
      <c r="BN8675" s="18" t="s">
        <v>2998</v>
      </c>
      <c r="BO8675" s="18" t="s">
        <v>4587</v>
      </c>
      <c r="BU8675" s="18" t="s">
        <v>14282</v>
      </c>
      <c r="BV8675" s="18" t="s">
        <v>2998</v>
      </c>
      <c r="BW8675" s="18" t="s">
        <v>4587</v>
      </c>
    </row>
    <row r="8676" spans="51:75" x14ac:dyDescent="0.3">
      <c r="AY8676" s="94" t="e">
        <f>VLOOKUP(C8676,#REF!, 2,FALSE)</f>
        <v>#REF!</v>
      </c>
      <c r="BM8676" s="18" t="s">
        <v>14283</v>
      </c>
      <c r="BN8676" s="18" t="s">
        <v>2998</v>
      </c>
      <c r="BO8676" s="18" t="s">
        <v>2998</v>
      </c>
      <c r="BU8676" s="18" t="s">
        <v>14283</v>
      </c>
      <c r="BV8676" s="18" t="s">
        <v>2998</v>
      </c>
      <c r="BW8676" s="18" t="s">
        <v>2998</v>
      </c>
    </row>
    <row r="8677" spans="51:75" x14ac:dyDescent="0.3">
      <c r="AY8677" s="94" t="e">
        <f>VLOOKUP(C8677,#REF!, 2,FALSE)</f>
        <v>#REF!</v>
      </c>
      <c r="BM8677" s="18" t="s">
        <v>14284</v>
      </c>
      <c r="BN8677" s="18" t="s">
        <v>645</v>
      </c>
      <c r="BO8677" s="18" t="s">
        <v>6112</v>
      </c>
      <c r="BU8677" s="18" t="s">
        <v>14284</v>
      </c>
      <c r="BV8677" s="18" t="s">
        <v>645</v>
      </c>
      <c r="BW8677" s="18" t="s">
        <v>6112</v>
      </c>
    </row>
    <row r="8678" spans="51:75" x14ac:dyDescent="0.3">
      <c r="AY8678" s="94" t="e">
        <f>VLOOKUP(C8678,#REF!, 2,FALSE)</f>
        <v>#REF!</v>
      </c>
      <c r="BM8678" s="18" t="s">
        <v>186</v>
      </c>
      <c r="BN8678" s="18" t="s">
        <v>715</v>
      </c>
      <c r="BO8678" s="18" t="s">
        <v>12988</v>
      </c>
      <c r="BU8678" s="18" t="s">
        <v>186</v>
      </c>
      <c r="BV8678" s="18" t="s">
        <v>715</v>
      </c>
      <c r="BW8678" s="18" t="s">
        <v>12988</v>
      </c>
    </row>
    <row r="8679" spans="51:75" x14ac:dyDescent="0.3">
      <c r="AY8679" s="94" t="e">
        <f>VLOOKUP(C8679,#REF!, 2,FALSE)</f>
        <v>#REF!</v>
      </c>
      <c r="BM8679" s="18" t="s">
        <v>2495</v>
      </c>
      <c r="BN8679" s="18" t="s">
        <v>675</v>
      </c>
      <c r="BO8679" s="18" t="s">
        <v>666</v>
      </c>
      <c r="BU8679" s="18" t="s">
        <v>2495</v>
      </c>
      <c r="BV8679" s="18" t="s">
        <v>675</v>
      </c>
      <c r="BW8679" s="18" t="s">
        <v>666</v>
      </c>
    </row>
    <row r="8680" spans="51:75" x14ac:dyDescent="0.3">
      <c r="AY8680" s="94" t="e">
        <f>VLOOKUP(C8680,#REF!, 2,FALSE)</f>
        <v>#REF!</v>
      </c>
      <c r="BM8680" s="18" t="s">
        <v>14285</v>
      </c>
      <c r="BN8680" s="18" t="s">
        <v>2998</v>
      </c>
      <c r="BO8680" s="18" t="s">
        <v>2998</v>
      </c>
      <c r="BU8680" s="18" t="s">
        <v>14285</v>
      </c>
      <c r="BV8680" s="18" t="s">
        <v>2998</v>
      </c>
      <c r="BW8680" s="18" t="s">
        <v>2998</v>
      </c>
    </row>
    <row r="8681" spans="51:75" x14ac:dyDescent="0.3">
      <c r="AY8681" s="94" t="e">
        <f>VLOOKUP(C8681,#REF!, 2,FALSE)</f>
        <v>#REF!</v>
      </c>
      <c r="BM8681" s="18" t="s">
        <v>14286</v>
      </c>
      <c r="BN8681" s="18" t="s">
        <v>17081</v>
      </c>
      <c r="BO8681" s="18" t="s">
        <v>782</v>
      </c>
      <c r="BU8681" s="18" t="s">
        <v>14286</v>
      </c>
      <c r="BV8681" s="18" t="s">
        <v>17081</v>
      </c>
      <c r="BW8681" s="18" t="s">
        <v>782</v>
      </c>
    </row>
    <row r="8682" spans="51:75" x14ac:dyDescent="0.3">
      <c r="AY8682" s="94" t="e">
        <f>VLOOKUP(C8682,#REF!, 2,FALSE)</f>
        <v>#REF!</v>
      </c>
      <c r="BM8682" s="18" t="s">
        <v>14287</v>
      </c>
      <c r="BN8682" s="18" t="s">
        <v>809</v>
      </c>
      <c r="BO8682" s="18" t="s">
        <v>14288</v>
      </c>
      <c r="BU8682" s="18" t="s">
        <v>14287</v>
      </c>
      <c r="BV8682" s="18" t="s">
        <v>809</v>
      </c>
      <c r="BW8682" s="18" t="s">
        <v>14288</v>
      </c>
    </row>
    <row r="8683" spans="51:75" x14ac:dyDescent="0.3">
      <c r="AY8683" s="94" t="e">
        <f>VLOOKUP(C8683,#REF!, 2,FALSE)</f>
        <v>#REF!</v>
      </c>
      <c r="BM8683" s="18" t="s">
        <v>14289</v>
      </c>
      <c r="BN8683" s="18" t="s">
        <v>3064</v>
      </c>
      <c r="BO8683" s="18" t="s">
        <v>14290</v>
      </c>
      <c r="BU8683" s="18" t="s">
        <v>14289</v>
      </c>
      <c r="BV8683" s="18" t="s">
        <v>3064</v>
      </c>
      <c r="BW8683" s="18" t="s">
        <v>14290</v>
      </c>
    </row>
    <row r="8684" spans="51:75" x14ac:dyDescent="0.3">
      <c r="AY8684" s="94" t="e">
        <f>VLOOKUP(C8684,#REF!, 2,FALSE)</f>
        <v>#REF!</v>
      </c>
      <c r="BM8684" s="18" t="s">
        <v>14291</v>
      </c>
      <c r="BN8684" s="18" t="s">
        <v>668</v>
      </c>
      <c r="BO8684" s="18" t="s">
        <v>14292</v>
      </c>
      <c r="BU8684" s="18" t="s">
        <v>14291</v>
      </c>
      <c r="BV8684" s="18" t="s">
        <v>668</v>
      </c>
      <c r="BW8684" s="18" t="s">
        <v>14292</v>
      </c>
    </row>
    <row r="8685" spans="51:75" x14ac:dyDescent="0.3">
      <c r="AY8685" s="94" t="e">
        <f>VLOOKUP(C8685,#REF!, 2,FALSE)</f>
        <v>#REF!</v>
      </c>
      <c r="BM8685" s="18" t="s">
        <v>14293</v>
      </c>
      <c r="BN8685" s="18" t="s">
        <v>809</v>
      </c>
      <c r="BO8685" s="18" t="s">
        <v>14294</v>
      </c>
      <c r="BU8685" s="18" t="s">
        <v>14293</v>
      </c>
      <c r="BV8685" s="18" t="s">
        <v>809</v>
      </c>
      <c r="BW8685" s="18" t="s">
        <v>14294</v>
      </c>
    </row>
    <row r="8686" spans="51:75" x14ac:dyDescent="0.3">
      <c r="AY8686" s="94" t="e">
        <f>VLOOKUP(C8686,#REF!, 2,FALSE)</f>
        <v>#REF!</v>
      </c>
      <c r="BM8686" s="18" t="s">
        <v>14295</v>
      </c>
      <c r="BN8686" s="18" t="s">
        <v>3064</v>
      </c>
      <c r="BO8686" s="18" t="s">
        <v>2998</v>
      </c>
      <c r="BU8686" s="18" t="s">
        <v>14295</v>
      </c>
      <c r="BV8686" s="18" t="s">
        <v>3064</v>
      </c>
      <c r="BW8686" s="18" t="s">
        <v>2998</v>
      </c>
    </row>
    <row r="8687" spans="51:75" x14ac:dyDescent="0.3">
      <c r="AY8687" s="94" t="e">
        <f>VLOOKUP(C8687,#REF!, 2,FALSE)</f>
        <v>#REF!</v>
      </c>
      <c r="BM8687" s="18" t="s">
        <v>14296</v>
      </c>
      <c r="BN8687" s="18" t="s">
        <v>668</v>
      </c>
      <c r="BO8687" s="18" t="s">
        <v>14297</v>
      </c>
      <c r="BU8687" s="18" t="s">
        <v>14296</v>
      </c>
      <c r="BV8687" s="18" t="s">
        <v>668</v>
      </c>
      <c r="BW8687" s="18" t="s">
        <v>14297</v>
      </c>
    </row>
    <row r="8688" spans="51:75" x14ac:dyDescent="0.3">
      <c r="AY8688" s="94" t="e">
        <f>VLOOKUP(C8688,#REF!, 2,FALSE)</f>
        <v>#REF!</v>
      </c>
      <c r="BM8688" s="18" t="s">
        <v>14298</v>
      </c>
      <c r="BN8688" s="18" t="s">
        <v>2998</v>
      </c>
      <c r="BO8688" s="18" t="s">
        <v>2998</v>
      </c>
      <c r="BU8688" s="18" t="s">
        <v>14298</v>
      </c>
      <c r="BV8688" s="18" t="s">
        <v>2998</v>
      </c>
      <c r="BW8688" s="18" t="s">
        <v>2998</v>
      </c>
    </row>
    <row r="8689" spans="51:75" x14ac:dyDescent="0.3">
      <c r="AY8689" s="94" t="e">
        <f>VLOOKUP(C8689,#REF!, 2,FALSE)</f>
        <v>#REF!</v>
      </c>
      <c r="BM8689" s="18" t="s">
        <v>14299</v>
      </c>
      <c r="BN8689" s="18" t="s">
        <v>709</v>
      </c>
      <c r="BO8689" s="18" t="s">
        <v>4396</v>
      </c>
      <c r="BU8689" s="18" t="s">
        <v>14299</v>
      </c>
      <c r="BV8689" s="18" t="s">
        <v>709</v>
      </c>
      <c r="BW8689" s="18" t="s">
        <v>4396</v>
      </c>
    </row>
    <row r="8690" spans="51:75" x14ac:dyDescent="0.3">
      <c r="AY8690" s="94" t="e">
        <f>VLOOKUP(C8690,#REF!, 2,FALSE)</f>
        <v>#REF!</v>
      </c>
      <c r="BM8690" s="18" t="s">
        <v>14300</v>
      </c>
      <c r="BN8690" s="18" t="s">
        <v>645</v>
      </c>
      <c r="BO8690" s="18" t="s">
        <v>2763</v>
      </c>
      <c r="BU8690" s="18" t="s">
        <v>14300</v>
      </c>
      <c r="BV8690" s="18" t="s">
        <v>645</v>
      </c>
      <c r="BW8690" s="18" t="s">
        <v>2763</v>
      </c>
    </row>
    <row r="8691" spans="51:75" x14ac:dyDescent="0.3">
      <c r="AY8691" s="94" t="e">
        <f>VLOOKUP(C8691,#REF!, 2,FALSE)</f>
        <v>#REF!</v>
      </c>
      <c r="BM8691" s="18" t="s">
        <v>14301</v>
      </c>
      <c r="BN8691" s="18" t="s">
        <v>2998</v>
      </c>
      <c r="BO8691" s="18" t="s">
        <v>2998</v>
      </c>
      <c r="BU8691" s="18" t="s">
        <v>14301</v>
      </c>
      <c r="BV8691" s="18" t="s">
        <v>2998</v>
      </c>
      <c r="BW8691" s="18" t="s">
        <v>2998</v>
      </c>
    </row>
    <row r="8692" spans="51:75" x14ac:dyDescent="0.3">
      <c r="AY8692" s="94" t="e">
        <f>VLOOKUP(C8692,#REF!, 2,FALSE)</f>
        <v>#REF!</v>
      </c>
      <c r="BM8692" s="18" t="s">
        <v>187</v>
      </c>
      <c r="BN8692" s="18" t="s">
        <v>2998</v>
      </c>
      <c r="BO8692" s="18" t="s">
        <v>2998</v>
      </c>
      <c r="BU8692" s="18" t="s">
        <v>187</v>
      </c>
      <c r="BV8692" s="18" t="s">
        <v>2998</v>
      </c>
      <c r="BW8692" s="18" t="s">
        <v>2998</v>
      </c>
    </row>
    <row r="8693" spans="51:75" x14ac:dyDescent="0.3">
      <c r="AY8693" s="94" t="e">
        <f>VLOOKUP(C8693,#REF!, 2,FALSE)</f>
        <v>#REF!</v>
      </c>
      <c r="BM8693" s="18" t="s">
        <v>14302</v>
      </c>
      <c r="BN8693" s="18" t="s">
        <v>2998</v>
      </c>
      <c r="BO8693" s="18" t="s">
        <v>2998</v>
      </c>
      <c r="BU8693" s="18" t="s">
        <v>14302</v>
      </c>
      <c r="BV8693" s="18" t="s">
        <v>2998</v>
      </c>
      <c r="BW8693" s="18" t="s">
        <v>2998</v>
      </c>
    </row>
    <row r="8694" spans="51:75" x14ac:dyDescent="0.3">
      <c r="AY8694" s="94" t="e">
        <f>VLOOKUP(C8694,#REF!, 2,FALSE)</f>
        <v>#REF!</v>
      </c>
      <c r="BM8694" s="18" t="s">
        <v>14303</v>
      </c>
      <c r="BN8694" s="18" t="s">
        <v>2998</v>
      </c>
      <c r="BO8694" s="18" t="s">
        <v>2998</v>
      </c>
      <c r="BU8694" s="18" t="s">
        <v>14303</v>
      </c>
      <c r="BV8694" s="18" t="s">
        <v>2998</v>
      </c>
      <c r="BW8694" s="18" t="s">
        <v>2998</v>
      </c>
    </row>
    <row r="8695" spans="51:75" x14ac:dyDescent="0.3">
      <c r="AY8695" s="94" t="e">
        <f>VLOOKUP(C8695,#REF!, 2,FALSE)</f>
        <v>#REF!</v>
      </c>
      <c r="BM8695" s="18" t="s">
        <v>14304</v>
      </c>
      <c r="BN8695" s="18" t="s">
        <v>2998</v>
      </c>
      <c r="BO8695" s="18" t="s">
        <v>2998</v>
      </c>
      <c r="BU8695" s="18" t="s">
        <v>14304</v>
      </c>
      <c r="BV8695" s="18" t="s">
        <v>2998</v>
      </c>
      <c r="BW8695" s="18" t="s">
        <v>2998</v>
      </c>
    </row>
    <row r="8696" spans="51:75" x14ac:dyDescent="0.3">
      <c r="AY8696" s="94" t="e">
        <f>VLOOKUP(C8696,#REF!, 2,FALSE)</f>
        <v>#REF!</v>
      </c>
      <c r="BM8696" s="18" t="s">
        <v>14305</v>
      </c>
      <c r="BN8696" s="18" t="s">
        <v>2998</v>
      </c>
      <c r="BO8696" s="18" t="s">
        <v>2998</v>
      </c>
      <c r="BU8696" s="18" t="s">
        <v>14305</v>
      </c>
      <c r="BV8696" s="18" t="s">
        <v>2998</v>
      </c>
      <c r="BW8696" s="18" t="s">
        <v>2998</v>
      </c>
    </row>
    <row r="8697" spans="51:75" x14ac:dyDescent="0.3">
      <c r="AY8697" s="94" t="e">
        <f>VLOOKUP(C8697,#REF!, 2,FALSE)</f>
        <v>#REF!</v>
      </c>
      <c r="BM8697" s="18" t="s">
        <v>14306</v>
      </c>
      <c r="BN8697" s="18" t="s">
        <v>2998</v>
      </c>
      <c r="BO8697" s="18" t="s">
        <v>2998</v>
      </c>
      <c r="BU8697" s="18" t="s">
        <v>14306</v>
      </c>
      <c r="BV8697" s="18" t="s">
        <v>2998</v>
      </c>
      <c r="BW8697" s="18" t="s">
        <v>2998</v>
      </c>
    </row>
    <row r="8698" spans="51:75" x14ac:dyDescent="0.3">
      <c r="AY8698" s="94" t="e">
        <f>VLOOKUP(C8698,#REF!, 2,FALSE)</f>
        <v>#REF!</v>
      </c>
      <c r="BM8698" s="18" t="s">
        <v>2496</v>
      </c>
      <c r="BN8698" s="18" t="s">
        <v>669</v>
      </c>
      <c r="BO8698" s="18" t="s">
        <v>14307</v>
      </c>
      <c r="BU8698" s="18" t="s">
        <v>2496</v>
      </c>
      <c r="BV8698" s="18" t="s">
        <v>669</v>
      </c>
      <c r="BW8698" s="18" t="s">
        <v>14307</v>
      </c>
    </row>
    <row r="8699" spans="51:75" x14ac:dyDescent="0.3">
      <c r="AY8699" s="94" t="e">
        <f>VLOOKUP(C8699,#REF!, 2,FALSE)</f>
        <v>#REF!</v>
      </c>
      <c r="BM8699" s="18" t="s">
        <v>14308</v>
      </c>
      <c r="BN8699" s="18" t="s">
        <v>2998</v>
      </c>
      <c r="BO8699" s="18" t="s">
        <v>2998</v>
      </c>
      <c r="BU8699" s="18" t="s">
        <v>14308</v>
      </c>
      <c r="BV8699" s="18" t="s">
        <v>2998</v>
      </c>
      <c r="BW8699" s="18" t="s">
        <v>2998</v>
      </c>
    </row>
    <row r="8700" spans="51:75" x14ac:dyDescent="0.3">
      <c r="AY8700" s="94" t="e">
        <f>VLOOKUP(C8700,#REF!, 2,FALSE)</f>
        <v>#REF!</v>
      </c>
      <c r="BM8700" s="18" t="s">
        <v>14309</v>
      </c>
      <c r="BN8700" s="18" t="s">
        <v>783</v>
      </c>
      <c r="BO8700" s="18" t="s">
        <v>1916</v>
      </c>
      <c r="BU8700" s="18" t="s">
        <v>14309</v>
      </c>
      <c r="BV8700" s="18" t="s">
        <v>783</v>
      </c>
      <c r="BW8700" s="18" t="s">
        <v>1916</v>
      </c>
    </row>
    <row r="8701" spans="51:75" x14ac:dyDescent="0.3">
      <c r="AY8701" s="94" t="e">
        <f>VLOOKUP(C8701,#REF!, 2,FALSE)</f>
        <v>#REF!</v>
      </c>
      <c r="BM8701" s="18" t="s">
        <v>14310</v>
      </c>
      <c r="BN8701" s="18" t="s">
        <v>1292</v>
      </c>
      <c r="BO8701" s="18" t="s">
        <v>2998</v>
      </c>
      <c r="BU8701" s="18" t="s">
        <v>14310</v>
      </c>
      <c r="BV8701" s="18" t="s">
        <v>1292</v>
      </c>
      <c r="BW8701" s="18" t="s">
        <v>2998</v>
      </c>
    </row>
    <row r="8702" spans="51:75" x14ac:dyDescent="0.3">
      <c r="AY8702" s="94" t="e">
        <f>VLOOKUP(C8702,#REF!, 2,FALSE)</f>
        <v>#REF!</v>
      </c>
      <c r="BM8702" s="18" t="s">
        <v>14311</v>
      </c>
      <c r="BN8702" s="18" t="s">
        <v>709</v>
      </c>
      <c r="BO8702" s="18" t="s">
        <v>14312</v>
      </c>
      <c r="BU8702" s="18" t="s">
        <v>14311</v>
      </c>
      <c r="BV8702" s="18" t="s">
        <v>709</v>
      </c>
      <c r="BW8702" s="18" t="s">
        <v>14312</v>
      </c>
    </row>
    <row r="8703" spans="51:75" x14ac:dyDescent="0.3">
      <c r="AY8703" s="94" t="e">
        <f>VLOOKUP(C8703,#REF!, 2,FALSE)</f>
        <v>#REF!</v>
      </c>
      <c r="BM8703" s="18" t="s">
        <v>14313</v>
      </c>
      <c r="BN8703" s="18" t="s">
        <v>1458</v>
      </c>
      <c r="BO8703" s="18" t="s">
        <v>2998</v>
      </c>
      <c r="BU8703" s="18" t="s">
        <v>14313</v>
      </c>
      <c r="BV8703" s="18" t="s">
        <v>1458</v>
      </c>
      <c r="BW8703" s="18" t="s">
        <v>2998</v>
      </c>
    </row>
    <row r="8704" spans="51:75" x14ac:dyDescent="0.3">
      <c r="AY8704" s="94" t="e">
        <f>VLOOKUP(C8704,#REF!, 2,FALSE)</f>
        <v>#REF!</v>
      </c>
      <c r="BM8704" s="18" t="s">
        <v>14314</v>
      </c>
      <c r="BN8704" s="18" t="s">
        <v>924</v>
      </c>
      <c r="BO8704" s="18" t="s">
        <v>14315</v>
      </c>
      <c r="BU8704" s="18" t="s">
        <v>14314</v>
      </c>
      <c r="BV8704" s="18" t="s">
        <v>924</v>
      </c>
      <c r="BW8704" s="18" t="s">
        <v>14315</v>
      </c>
    </row>
    <row r="8705" spans="51:75" x14ac:dyDescent="0.3">
      <c r="AY8705" s="94" t="e">
        <f>VLOOKUP(C8705,#REF!, 2,FALSE)</f>
        <v>#REF!</v>
      </c>
      <c r="BM8705" s="18" t="s">
        <v>2497</v>
      </c>
      <c r="BN8705" s="18" t="s">
        <v>1458</v>
      </c>
      <c r="BO8705" s="18" t="s">
        <v>2760</v>
      </c>
      <c r="BU8705" s="18" t="s">
        <v>2497</v>
      </c>
      <c r="BV8705" s="18" t="s">
        <v>1458</v>
      </c>
      <c r="BW8705" s="18" t="s">
        <v>2760</v>
      </c>
    </row>
    <row r="8706" spans="51:75" x14ac:dyDescent="0.3">
      <c r="AY8706" s="94" t="e">
        <f>VLOOKUP(C8706,#REF!, 2,FALSE)</f>
        <v>#REF!</v>
      </c>
      <c r="BM8706" s="18" t="s">
        <v>14316</v>
      </c>
      <c r="BN8706" s="18" t="s">
        <v>1458</v>
      </c>
      <c r="BO8706" s="18" t="s">
        <v>14238</v>
      </c>
      <c r="BU8706" s="18" t="s">
        <v>14316</v>
      </c>
      <c r="BV8706" s="18" t="s">
        <v>1458</v>
      </c>
      <c r="BW8706" s="18" t="s">
        <v>14238</v>
      </c>
    </row>
    <row r="8707" spans="51:75" x14ac:dyDescent="0.3">
      <c r="AY8707" s="94" t="e">
        <f>VLOOKUP(C8707,#REF!, 2,FALSE)</f>
        <v>#REF!</v>
      </c>
      <c r="BM8707" s="18" t="s">
        <v>14318</v>
      </c>
      <c r="BN8707" s="18" t="s">
        <v>2998</v>
      </c>
      <c r="BO8707" s="18" t="s">
        <v>2998</v>
      </c>
      <c r="BU8707" s="18" t="s">
        <v>14318</v>
      </c>
      <c r="BV8707" s="18" t="s">
        <v>2998</v>
      </c>
      <c r="BW8707" s="18" t="s">
        <v>2998</v>
      </c>
    </row>
    <row r="8708" spans="51:75" x14ac:dyDescent="0.3">
      <c r="AY8708" s="94" t="e">
        <f>VLOOKUP(C8708,#REF!, 2,FALSE)</f>
        <v>#REF!</v>
      </c>
      <c r="BM8708" s="18" t="s">
        <v>14319</v>
      </c>
      <c r="BN8708" s="18" t="s">
        <v>645</v>
      </c>
      <c r="BO8708" s="18" t="s">
        <v>2998</v>
      </c>
      <c r="BU8708" s="18" t="s">
        <v>14319</v>
      </c>
      <c r="BV8708" s="18" t="s">
        <v>645</v>
      </c>
      <c r="BW8708" s="18" t="s">
        <v>2998</v>
      </c>
    </row>
    <row r="8709" spans="51:75" x14ac:dyDescent="0.3">
      <c r="AY8709" s="94" t="e">
        <f>VLOOKUP(C8709,#REF!, 2,FALSE)</f>
        <v>#REF!</v>
      </c>
      <c r="BM8709" s="18" t="s">
        <v>14320</v>
      </c>
      <c r="BN8709" s="18" t="s">
        <v>2998</v>
      </c>
      <c r="BO8709" s="18" t="s">
        <v>2998</v>
      </c>
      <c r="BU8709" s="18" t="s">
        <v>14320</v>
      </c>
      <c r="BV8709" s="18" t="s">
        <v>2998</v>
      </c>
      <c r="BW8709" s="18" t="s">
        <v>2998</v>
      </c>
    </row>
    <row r="8710" spans="51:75" x14ac:dyDescent="0.3">
      <c r="AY8710" s="94" t="e">
        <f>VLOOKUP(C8710,#REF!, 2,FALSE)</f>
        <v>#REF!</v>
      </c>
      <c r="BM8710" s="18" t="s">
        <v>14321</v>
      </c>
      <c r="BN8710" s="18" t="s">
        <v>617</v>
      </c>
      <c r="BO8710" s="18" t="s">
        <v>2998</v>
      </c>
      <c r="BU8710" s="18" t="s">
        <v>14321</v>
      </c>
      <c r="BV8710" s="18" t="s">
        <v>617</v>
      </c>
      <c r="BW8710" s="18" t="s">
        <v>2998</v>
      </c>
    </row>
    <row r="8711" spans="51:75" x14ac:dyDescent="0.3">
      <c r="AY8711" s="94" t="e">
        <f>VLOOKUP(C8711,#REF!, 2,FALSE)</f>
        <v>#REF!</v>
      </c>
      <c r="BM8711" s="18" t="s">
        <v>2498</v>
      </c>
      <c r="BN8711" s="18" t="s">
        <v>703</v>
      </c>
      <c r="BO8711" s="18" t="s">
        <v>14322</v>
      </c>
      <c r="BU8711" s="18" t="s">
        <v>2498</v>
      </c>
      <c r="BV8711" s="18" t="s">
        <v>703</v>
      </c>
      <c r="BW8711" s="18" t="s">
        <v>14322</v>
      </c>
    </row>
    <row r="8712" spans="51:75" x14ac:dyDescent="0.3">
      <c r="AY8712" s="94" t="e">
        <f>VLOOKUP(C8712,#REF!, 2,FALSE)</f>
        <v>#REF!</v>
      </c>
      <c r="BM8712" s="18" t="s">
        <v>14323</v>
      </c>
      <c r="BN8712" s="18" t="s">
        <v>2998</v>
      </c>
      <c r="BO8712" s="18" t="s">
        <v>2998</v>
      </c>
      <c r="BU8712" s="18" t="s">
        <v>14323</v>
      </c>
      <c r="BV8712" s="18" t="s">
        <v>2998</v>
      </c>
      <c r="BW8712" s="18" t="s">
        <v>2998</v>
      </c>
    </row>
    <row r="8713" spans="51:75" x14ac:dyDescent="0.3">
      <c r="AY8713" s="94" t="e">
        <f>VLOOKUP(C8713,#REF!, 2,FALSE)</f>
        <v>#REF!</v>
      </c>
      <c r="BM8713" s="18" t="s">
        <v>14324</v>
      </c>
      <c r="BN8713" s="18" t="s">
        <v>2998</v>
      </c>
      <c r="BO8713" s="18" t="s">
        <v>2998</v>
      </c>
      <c r="BU8713" s="18" t="s">
        <v>14324</v>
      </c>
      <c r="BV8713" s="18" t="s">
        <v>2998</v>
      </c>
      <c r="BW8713" s="18" t="s">
        <v>2998</v>
      </c>
    </row>
    <row r="8714" spans="51:75" x14ac:dyDescent="0.3">
      <c r="AY8714" s="94" t="e">
        <f>VLOOKUP(C8714,#REF!, 2,FALSE)</f>
        <v>#REF!</v>
      </c>
      <c r="BM8714" s="18" t="s">
        <v>2499</v>
      </c>
      <c r="BN8714" s="18" t="s">
        <v>1273</v>
      </c>
      <c r="BO8714" s="18" t="s">
        <v>9939</v>
      </c>
      <c r="BU8714" s="18" t="s">
        <v>2499</v>
      </c>
      <c r="BV8714" s="18" t="s">
        <v>1273</v>
      </c>
      <c r="BW8714" s="18" t="s">
        <v>9939</v>
      </c>
    </row>
    <row r="8715" spans="51:75" x14ac:dyDescent="0.3">
      <c r="AY8715" s="94" t="e">
        <f>VLOOKUP(C8715,#REF!, 2,FALSE)</f>
        <v>#REF!</v>
      </c>
      <c r="BM8715" s="18" t="s">
        <v>14325</v>
      </c>
      <c r="BN8715" s="18" t="s">
        <v>668</v>
      </c>
      <c r="BO8715" s="18" t="s">
        <v>14326</v>
      </c>
      <c r="BU8715" s="18" t="s">
        <v>14325</v>
      </c>
      <c r="BV8715" s="18" t="s">
        <v>668</v>
      </c>
      <c r="BW8715" s="18" t="s">
        <v>14326</v>
      </c>
    </row>
    <row r="8716" spans="51:75" x14ac:dyDescent="0.3">
      <c r="AY8716" s="94" t="e">
        <f>VLOOKUP(C8716,#REF!, 2,FALSE)</f>
        <v>#REF!</v>
      </c>
      <c r="BM8716" s="18" t="s">
        <v>14327</v>
      </c>
      <c r="BN8716" s="18" t="s">
        <v>636</v>
      </c>
      <c r="BO8716" s="18" t="s">
        <v>14328</v>
      </c>
      <c r="BU8716" s="18" t="s">
        <v>14327</v>
      </c>
      <c r="BV8716" s="18" t="s">
        <v>636</v>
      </c>
      <c r="BW8716" s="18" t="s">
        <v>14328</v>
      </c>
    </row>
    <row r="8717" spans="51:75" x14ac:dyDescent="0.3">
      <c r="AY8717" s="94" t="e">
        <f>VLOOKUP(C8717,#REF!, 2,FALSE)</f>
        <v>#REF!</v>
      </c>
      <c r="BM8717" s="18" t="s">
        <v>14329</v>
      </c>
      <c r="BN8717" s="18" t="s">
        <v>2998</v>
      </c>
      <c r="BO8717" s="18" t="s">
        <v>2998</v>
      </c>
      <c r="BU8717" s="18" t="s">
        <v>14329</v>
      </c>
      <c r="BV8717" s="18" t="s">
        <v>2998</v>
      </c>
      <c r="BW8717" s="18" t="s">
        <v>2998</v>
      </c>
    </row>
    <row r="8718" spans="51:75" x14ac:dyDescent="0.3">
      <c r="AY8718" s="94" t="e">
        <f>VLOOKUP(C8718,#REF!, 2,FALSE)</f>
        <v>#REF!</v>
      </c>
      <c r="BM8718" s="18" t="s">
        <v>14330</v>
      </c>
      <c r="BN8718" s="18" t="s">
        <v>645</v>
      </c>
      <c r="BO8718" s="18" t="s">
        <v>14331</v>
      </c>
      <c r="BU8718" s="18" t="s">
        <v>14330</v>
      </c>
      <c r="BV8718" s="18" t="s">
        <v>645</v>
      </c>
      <c r="BW8718" s="18" t="s">
        <v>14331</v>
      </c>
    </row>
    <row r="8719" spans="51:75" x14ac:dyDescent="0.3">
      <c r="AY8719" s="94" t="e">
        <f>VLOOKUP(C8719,#REF!, 2,FALSE)</f>
        <v>#REF!</v>
      </c>
      <c r="BM8719" s="18" t="s">
        <v>14332</v>
      </c>
      <c r="BN8719" s="18" t="s">
        <v>3290</v>
      </c>
      <c r="BO8719" s="18" t="s">
        <v>1398</v>
      </c>
      <c r="BU8719" s="18" t="s">
        <v>14332</v>
      </c>
      <c r="BV8719" s="18" t="s">
        <v>3290</v>
      </c>
      <c r="BW8719" s="18" t="s">
        <v>1398</v>
      </c>
    </row>
    <row r="8720" spans="51:75" x14ac:dyDescent="0.3">
      <c r="AY8720" s="94" t="e">
        <f>VLOOKUP(C8720,#REF!, 2,FALSE)</f>
        <v>#REF!</v>
      </c>
      <c r="BM8720" s="18" t="s">
        <v>14333</v>
      </c>
      <c r="BN8720" s="18" t="s">
        <v>3290</v>
      </c>
      <c r="BO8720" s="18" t="s">
        <v>14334</v>
      </c>
      <c r="BU8720" s="18" t="s">
        <v>14333</v>
      </c>
      <c r="BV8720" s="18" t="s">
        <v>3290</v>
      </c>
      <c r="BW8720" s="18" t="s">
        <v>14334</v>
      </c>
    </row>
    <row r="8721" spans="51:75" x14ac:dyDescent="0.3">
      <c r="AY8721" s="94" t="e">
        <f>VLOOKUP(C8721,#REF!, 2,FALSE)</f>
        <v>#REF!</v>
      </c>
      <c r="BM8721" s="18" t="s">
        <v>14335</v>
      </c>
      <c r="BN8721" s="18" t="s">
        <v>1152</v>
      </c>
      <c r="BO8721" s="18" t="s">
        <v>2106</v>
      </c>
      <c r="BU8721" s="18" t="s">
        <v>14335</v>
      </c>
      <c r="BV8721" s="18" t="s">
        <v>1152</v>
      </c>
      <c r="BW8721" s="18" t="s">
        <v>2106</v>
      </c>
    </row>
    <row r="8722" spans="51:75" x14ac:dyDescent="0.3">
      <c r="AY8722" s="94" t="e">
        <f>VLOOKUP(C8722,#REF!, 2,FALSE)</f>
        <v>#REF!</v>
      </c>
      <c r="BM8722" s="18" t="s">
        <v>2500</v>
      </c>
      <c r="BN8722" s="18" t="s">
        <v>1009</v>
      </c>
      <c r="BO8722" s="18" t="s">
        <v>14336</v>
      </c>
      <c r="BU8722" s="18" t="s">
        <v>2500</v>
      </c>
      <c r="BV8722" s="18" t="s">
        <v>1009</v>
      </c>
      <c r="BW8722" s="18" t="s">
        <v>14336</v>
      </c>
    </row>
    <row r="8723" spans="51:75" x14ac:dyDescent="0.3">
      <c r="AY8723" s="94" t="e">
        <f>VLOOKUP(C8723,#REF!, 2,FALSE)</f>
        <v>#REF!</v>
      </c>
      <c r="BM8723" s="18" t="s">
        <v>14337</v>
      </c>
      <c r="BN8723" s="18" t="s">
        <v>3231</v>
      </c>
      <c r="BO8723" s="18" t="s">
        <v>4099</v>
      </c>
      <c r="BU8723" s="18" t="s">
        <v>14337</v>
      </c>
      <c r="BV8723" s="18" t="s">
        <v>3231</v>
      </c>
      <c r="BW8723" s="18" t="s">
        <v>4099</v>
      </c>
    </row>
    <row r="8724" spans="51:75" x14ac:dyDescent="0.3">
      <c r="AY8724" s="94" t="e">
        <f>VLOOKUP(C8724,#REF!, 2,FALSE)</f>
        <v>#REF!</v>
      </c>
      <c r="BM8724" s="18" t="s">
        <v>14338</v>
      </c>
      <c r="BN8724" s="18" t="s">
        <v>3021</v>
      </c>
      <c r="BO8724" s="18" t="s">
        <v>8667</v>
      </c>
      <c r="BU8724" s="18" t="s">
        <v>14338</v>
      </c>
      <c r="BV8724" s="18" t="s">
        <v>3021</v>
      </c>
      <c r="BW8724" s="18" t="s">
        <v>8667</v>
      </c>
    </row>
    <row r="8725" spans="51:75" x14ac:dyDescent="0.3">
      <c r="AY8725" s="94" t="e">
        <f>VLOOKUP(C8725,#REF!, 2,FALSE)</f>
        <v>#REF!</v>
      </c>
      <c r="BM8725" s="18" t="s">
        <v>14339</v>
      </c>
      <c r="BN8725" s="18" t="s">
        <v>3290</v>
      </c>
      <c r="BO8725" s="18" t="s">
        <v>10430</v>
      </c>
      <c r="BU8725" s="18" t="s">
        <v>14339</v>
      </c>
      <c r="BV8725" s="18" t="s">
        <v>3290</v>
      </c>
      <c r="BW8725" s="18" t="s">
        <v>10430</v>
      </c>
    </row>
    <row r="8726" spans="51:75" x14ac:dyDescent="0.3">
      <c r="AY8726" s="94" t="e">
        <f>VLOOKUP(C8726,#REF!, 2,FALSE)</f>
        <v>#REF!</v>
      </c>
      <c r="BM8726" s="18" t="s">
        <v>14340</v>
      </c>
      <c r="BN8726" s="18" t="s">
        <v>2998</v>
      </c>
      <c r="BO8726" s="18" t="s">
        <v>5342</v>
      </c>
      <c r="BU8726" s="18" t="s">
        <v>14340</v>
      </c>
      <c r="BV8726" s="18" t="s">
        <v>2998</v>
      </c>
      <c r="BW8726" s="18" t="s">
        <v>5342</v>
      </c>
    </row>
    <row r="8727" spans="51:75" x14ac:dyDescent="0.3">
      <c r="AY8727" s="94" t="e">
        <f>VLOOKUP(C8727,#REF!, 2,FALSE)</f>
        <v>#REF!</v>
      </c>
      <c r="BM8727" s="18" t="s">
        <v>14341</v>
      </c>
      <c r="BN8727" s="18" t="s">
        <v>2998</v>
      </c>
      <c r="BO8727" s="18" t="s">
        <v>14342</v>
      </c>
      <c r="BU8727" s="18" t="s">
        <v>14341</v>
      </c>
      <c r="BV8727" s="18" t="s">
        <v>2998</v>
      </c>
      <c r="BW8727" s="18" t="s">
        <v>14342</v>
      </c>
    </row>
    <row r="8728" spans="51:75" x14ac:dyDescent="0.3">
      <c r="AY8728" s="94" t="e">
        <f>VLOOKUP(C8728,#REF!, 2,FALSE)</f>
        <v>#REF!</v>
      </c>
      <c r="BM8728" s="18" t="s">
        <v>14343</v>
      </c>
      <c r="BN8728" s="18" t="s">
        <v>2998</v>
      </c>
      <c r="BO8728" s="18" t="s">
        <v>13635</v>
      </c>
      <c r="BU8728" s="18" t="s">
        <v>14343</v>
      </c>
      <c r="BV8728" s="18" t="s">
        <v>2998</v>
      </c>
      <c r="BW8728" s="18" t="s">
        <v>13635</v>
      </c>
    </row>
    <row r="8729" spans="51:75" x14ac:dyDescent="0.3">
      <c r="AY8729" s="94" t="e">
        <f>VLOOKUP(C8729,#REF!, 2,FALSE)</f>
        <v>#REF!</v>
      </c>
      <c r="BM8729" s="18" t="s">
        <v>14344</v>
      </c>
      <c r="BN8729" s="18" t="s">
        <v>3290</v>
      </c>
      <c r="BO8729" s="18" t="s">
        <v>3590</v>
      </c>
      <c r="BU8729" s="18" t="s">
        <v>14344</v>
      </c>
      <c r="BV8729" s="18" t="s">
        <v>3290</v>
      </c>
      <c r="BW8729" s="18" t="s">
        <v>3590</v>
      </c>
    </row>
    <row r="8730" spans="51:75" x14ac:dyDescent="0.3">
      <c r="AY8730" s="94" t="e">
        <f>VLOOKUP(C8730,#REF!, 2,FALSE)</f>
        <v>#REF!</v>
      </c>
      <c r="BM8730" s="18" t="s">
        <v>14345</v>
      </c>
      <c r="BN8730" s="18" t="s">
        <v>2998</v>
      </c>
      <c r="BO8730" s="18" t="s">
        <v>2998</v>
      </c>
      <c r="BU8730" s="18" t="s">
        <v>14345</v>
      </c>
      <c r="BV8730" s="18" t="s">
        <v>2998</v>
      </c>
      <c r="BW8730" s="18" t="s">
        <v>2998</v>
      </c>
    </row>
    <row r="8731" spans="51:75" x14ac:dyDescent="0.3">
      <c r="AY8731" s="94" t="e">
        <f>VLOOKUP(C8731,#REF!, 2,FALSE)</f>
        <v>#REF!</v>
      </c>
      <c r="BM8731" s="18" t="s">
        <v>14346</v>
      </c>
      <c r="BN8731" s="18" t="s">
        <v>2998</v>
      </c>
      <c r="BO8731" s="18" t="s">
        <v>2998</v>
      </c>
      <c r="BU8731" s="18" t="s">
        <v>14346</v>
      </c>
      <c r="BV8731" s="18" t="s">
        <v>2998</v>
      </c>
      <c r="BW8731" s="18" t="s">
        <v>2998</v>
      </c>
    </row>
    <row r="8732" spans="51:75" x14ac:dyDescent="0.3">
      <c r="AY8732" s="94" t="e">
        <f>VLOOKUP(C8732,#REF!, 2,FALSE)</f>
        <v>#REF!</v>
      </c>
      <c r="BM8732" s="18" t="s">
        <v>14347</v>
      </c>
      <c r="BN8732" s="18" t="s">
        <v>1355</v>
      </c>
      <c r="BO8732" s="18" t="s">
        <v>2109</v>
      </c>
      <c r="BU8732" s="18" t="s">
        <v>14347</v>
      </c>
      <c r="BV8732" s="18" t="s">
        <v>1355</v>
      </c>
      <c r="BW8732" s="18" t="s">
        <v>2109</v>
      </c>
    </row>
    <row r="8733" spans="51:75" x14ac:dyDescent="0.3">
      <c r="AY8733" s="94" t="e">
        <f>VLOOKUP(C8733,#REF!, 2,FALSE)</f>
        <v>#REF!</v>
      </c>
      <c r="BM8733" s="18" t="s">
        <v>14348</v>
      </c>
      <c r="BN8733" s="18" t="s">
        <v>2998</v>
      </c>
      <c r="BO8733" s="18" t="s">
        <v>2998</v>
      </c>
      <c r="BU8733" s="18" t="s">
        <v>14348</v>
      </c>
      <c r="BV8733" s="18" t="s">
        <v>2998</v>
      </c>
      <c r="BW8733" s="18" t="s">
        <v>2998</v>
      </c>
    </row>
    <row r="8734" spans="51:75" x14ac:dyDescent="0.3">
      <c r="AY8734" s="94" t="e">
        <f>VLOOKUP(C8734,#REF!, 2,FALSE)</f>
        <v>#REF!</v>
      </c>
      <c r="BM8734" s="18" t="s">
        <v>14349</v>
      </c>
      <c r="BN8734" s="18" t="s">
        <v>2998</v>
      </c>
      <c r="BO8734" s="18" t="s">
        <v>2998</v>
      </c>
      <c r="BU8734" s="18" t="s">
        <v>14349</v>
      </c>
      <c r="BV8734" s="18" t="s">
        <v>2998</v>
      </c>
      <c r="BW8734" s="18" t="s">
        <v>2998</v>
      </c>
    </row>
    <row r="8735" spans="51:75" x14ac:dyDescent="0.3">
      <c r="AY8735" s="94" t="e">
        <f>VLOOKUP(C8735,#REF!, 2,FALSE)</f>
        <v>#REF!</v>
      </c>
      <c r="BM8735" s="18" t="s">
        <v>14350</v>
      </c>
      <c r="BN8735" s="18" t="s">
        <v>2998</v>
      </c>
      <c r="BO8735" s="18" t="s">
        <v>2998</v>
      </c>
      <c r="BU8735" s="18" t="s">
        <v>14350</v>
      </c>
      <c r="BV8735" s="18" t="s">
        <v>2998</v>
      </c>
      <c r="BW8735" s="18" t="s">
        <v>2998</v>
      </c>
    </row>
    <row r="8736" spans="51:75" x14ac:dyDescent="0.3">
      <c r="AY8736" s="94" t="e">
        <f>VLOOKUP(C8736,#REF!, 2,FALSE)</f>
        <v>#REF!</v>
      </c>
      <c r="BM8736" s="18" t="s">
        <v>2501</v>
      </c>
      <c r="BN8736" s="18" t="s">
        <v>713</v>
      </c>
      <c r="BO8736" s="18" t="s">
        <v>14351</v>
      </c>
      <c r="BU8736" s="18" t="s">
        <v>2501</v>
      </c>
      <c r="BV8736" s="18" t="s">
        <v>713</v>
      </c>
      <c r="BW8736" s="18" t="s">
        <v>14351</v>
      </c>
    </row>
    <row r="8737" spans="51:75" x14ac:dyDescent="0.3">
      <c r="AY8737" s="94" t="e">
        <f>VLOOKUP(C8737,#REF!, 2,FALSE)</f>
        <v>#REF!</v>
      </c>
      <c r="BM8737" s="18" t="s">
        <v>14352</v>
      </c>
      <c r="BN8737" s="18" t="s">
        <v>725</v>
      </c>
      <c r="BO8737" s="18" t="s">
        <v>14353</v>
      </c>
      <c r="BU8737" s="18" t="s">
        <v>14352</v>
      </c>
      <c r="BV8737" s="18" t="s">
        <v>725</v>
      </c>
      <c r="BW8737" s="18" t="s">
        <v>14353</v>
      </c>
    </row>
    <row r="8738" spans="51:75" x14ac:dyDescent="0.3">
      <c r="AY8738" s="94" t="e">
        <f>VLOOKUP(C8738,#REF!, 2,FALSE)</f>
        <v>#REF!</v>
      </c>
      <c r="BM8738" s="18" t="s">
        <v>14354</v>
      </c>
      <c r="BN8738" s="18" t="s">
        <v>2998</v>
      </c>
      <c r="BO8738" s="18" t="s">
        <v>2998</v>
      </c>
      <c r="BU8738" s="18" t="s">
        <v>14354</v>
      </c>
      <c r="BV8738" s="18" t="s">
        <v>2998</v>
      </c>
      <c r="BW8738" s="18" t="s">
        <v>2998</v>
      </c>
    </row>
    <row r="8739" spans="51:75" x14ac:dyDescent="0.3">
      <c r="AY8739" s="94" t="e">
        <f>VLOOKUP(C8739,#REF!, 2,FALSE)</f>
        <v>#REF!</v>
      </c>
      <c r="BM8739" s="18" t="s">
        <v>14355</v>
      </c>
      <c r="BN8739" s="18" t="s">
        <v>2998</v>
      </c>
      <c r="BO8739" s="18" t="s">
        <v>2998</v>
      </c>
      <c r="BU8739" s="18" t="s">
        <v>14355</v>
      </c>
      <c r="BV8739" s="18" t="s">
        <v>2998</v>
      </c>
      <c r="BW8739" s="18" t="s">
        <v>2998</v>
      </c>
    </row>
    <row r="8740" spans="51:75" x14ac:dyDescent="0.3">
      <c r="AY8740" s="94" t="e">
        <f>VLOOKUP(C8740,#REF!, 2,FALSE)</f>
        <v>#REF!</v>
      </c>
      <c r="BM8740" s="18" t="s">
        <v>14356</v>
      </c>
      <c r="BN8740" s="18" t="s">
        <v>2998</v>
      </c>
      <c r="BO8740" s="18" t="s">
        <v>2998</v>
      </c>
      <c r="BU8740" s="18" t="s">
        <v>14356</v>
      </c>
      <c r="BV8740" s="18" t="s">
        <v>2998</v>
      </c>
      <c r="BW8740" s="18" t="s">
        <v>2998</v>
      </c>
    </row>
    <row r="8741" spans="51:75" x14ac:dyDescent="0.3">
      <c r="AY8741" s="94" t="e">
        <f>VLOOKUP(C8741,#REF!, 2,FALSE)</f>
        <v>#REF!</v>
      </c>
      <c r="BM8741" s="18" t="s">
        <v>14357</v>
      </c>
      <c r="BN8741" s="18" t="s">
        <v>3290</v>
      </c>
      <c r="BO8741" s="18" t="s">
        <v>5191</v>
      </c>
      <c r="BU8741" s="18" t="s">
        <v>14357</v>
      </c>
      <c r="BV8741" s="18" t="s">
        <v>3290</v>
      </c>
      <c r="BW8741" s="18" t="s">
        <v>5191</v>
      </c>
    </row>
    <row r="8742" spans="51:75" x14ac:dyDescent="0.3">
      <c r="AY8742" s="94" t="e">
        <f>VLOOKUP(C8742,#REF!, 2,FALSE)</f>
        <v>#REF!</v>
      </c>
      <c r="BM8742" s="18" t="s">
        <v>189</v>
      </c>
      <c r="BN8742" s="18" t="s">
        <v>709</v>
      </c>
      <c r="BO8742" s="18" t="s">
        <v>2998</v>
      </c>
      <c r="BU8742" s="18" t="s">
        <v>189</v>
      </c>
      <c r="BV8742" s="18" t="s">
        <v>709</v>
      </c>
      <c r="BW8742" s="18" t="s">
        <v>2998</v>
      </c>
    </row>
    <row r="8743" spans="51:75" x14ac:dyDescent="0.3">
      <c r="AY8743" s="94" t="e">
        <f>VLOOKUP(C8743,#REF!, 2,FALSE)</f>
        <v>#REF!</v>
      </c>
      <c r="BM8743" s="18" t="s">
        <v>14358</v>
      </c>
      <c r="BN8743" s="18" t="s">
        <v>3024</v>
      </c>
      <c r="BO8743" s="18" t="s">
        <v>12348</v>
      </c>
      <c r="BU8743" s="18" t="s">
        <v>14358</v>
      </c>
      <c r="BV8743" s="18" t="s">
        <v>3024</v>
      </c>
      <c r="BW8743" s="18" t="s">
        <v>12348</v>
      </c>
    </row>
    <row r="8744" spans="51:75" x14ac:dyDescent="0.3">
      <c r="AY8744" s="94" t="e">
        <f>VLOOKUP(C8744,#REF!, 2,FALSE)</f>
        <v>#REF!</v>
      </c>
      <c r="BM8744" s="18" t="s">
        <v>14359</v>
      </c>
      <c r="BN8744" s="18" t="s">
        <v>792</v>
      </c>
      <c r="BO8744" s="18" t="s">
        <v>6502</v>
      </c>
      <c r="BU8744" s="18" t="s">
        <v>14359</v>
      </c>
      <c r="BV8744" s="18" t="s">
        <v>792</v>
      </c>
      <c r="BW8744" s="18" t="s">
        <v>6502</v>
      </c>
    </row>
    <row r="8745" spans="51:75" x14ac:dyDescent="0.3">
      <c r="AY8745" s="94" t="e">
        <f>VLOOKUP(C8745,#REF!, 2,FALSE)</f>
        <v>#REF!</v>
      </c>
      <c r="BM8745" s="18" t="s">
        <v>14360</v>
      </c>
      <c r="BN8745" s="18" t="s">
        <v>1355</v>
      </c>
      <c r="BO8745" s="18" t="s">
        <v>2114</v>
      </c>
      <c r="BU8745" s="18" t="s">
        <v>14360</v>
      </c>
      <c r="BV8745" s="18" t="s">
        <v>1355</v>
      </c>
      <c r="BW8745" s="18" t="s">
        <v>2114</v>
      </c>
    </row>
    <row r="8746" spans="51:75" x14ac:dyDescent="0.3">
      <c r="AY8746" s="94" t="e">
        <f>VLOOKUP(C8746,#REF!, 2,FALSE)</f>
        <v>#REF!</v>
      </c>
      <c r="BM8746" s="18" t="s">
        <v>14361</v>
      </c>
      <c r="BN8746" s="18" t="s">
        <v>2998</v>
      </c>
      <c r="BO8746" s="18" t="s">
        <v>14362</v>
      </c>
      <c r="BU8746" s="18" t="s">
        <v>14361</v>
      </c>
      <c r="BV8746" s="18" t="s">
        <v>2998</v>
      </c>
      <c r="BW8746" s="18" t="s">
        <v>14362</v>
      </c>
    </row>
    <row r="8747" spans="51:75" x14ac:dyDescent="0.3">
      <c r="AY8747" s="94" t="e">
        <f>VLOOKUP(C8747,#REF!, 2,FALSE)</f>
        <v>#REF!</v>
      </c>
      <c r="BM8747" s="18" t="s">
        <v>14363</v>
      </c>
      <c r="BN8747" s="18" t="s">
        <v>622</v>
      </c>
      <c r="BO8747" s="18" t="s">
        <v>1853</v>
      </c>
      <c r="BU8747" s="18" t="s">
        <v>14363</v>
      </c>
      <c r="BV8747" s="18" t="s">
        <v>622</v>
      </c>
      <c r="BW8747" s="18" t="s">
        <v>1853</v>
      </c>
    </row>
    <row r="8748" spans="51:75" x14ac:dyDescent="0.3">
      <c r="AY8748" s="94" t="e">
        <f>VLOOKUP(C8748,#REF!, 2,FALSE)</f>
        <v>#REF!</v>
      </c>
      <c r="BM8748" s="18" t="s">
        <v>14365</v>
      </c>
      <c r="BN8748" s="18" t="s">
        <v>822</v>
      </c>
      <c r="BO8748" s="18" t="s">
        <v>14366</v>
      </c>
      <c r="BU8748" s="18" t="s">
        <v>14365</v>
      </c>
      <c r="BV8748" s="18" t="s">
        <v>822</v>
      </c>
      <c r="BW8748" s="18" t="s">
        <v>14366</v>
      </c>
    </row>
    <row r="8749" spans="51:75" x14ac:dyDescent="0.3">
      <c r="AY8749" s="94" t="e">
        <f>VLOOKUP(C8749,#REF!, 2,FALSE)</f>
        <v>#REF!</v>
      </c>
      <c r="BM8749" s="18" t="s">
        <v>14367</v>
      </c>
      <c r="BN8749" s="18" t="s">
        <v>642</v>
      </c>
      <c r="BO8749" s="18" t="s">
        <v>14368</v>
      </c>
      <c r="BU8749" s="18" t="s">
        <v>14367</v>
      </c>
      <c r="BV8749" s="18" t="s">
        <v>642</v>
      </c>
      <c r="BW8749" s="18" t="s">
        <v>14368</v>
      </c>
    </row>
    <row r="8750" spans="51:75" x14ac:dyDescent="0.3">
      <c r="AY8750" s="94" t="e">
        <f>VLOOKUP(C8750,#REF!, 2,FALSE)</f>
        <v>#REF!</v>
      </c>
      <c r="BM8750" s="18" t="s">
        <v>14369</v>
      </c>
      <c r="BN8750" s="18" t="s">
        <v>1152</v>
      </c>
      <c r="BO8750" s="18" t="s">
        <v>14370</v>
      </c>
      <c r="BU8750" s="18" t="s">
        <v>14369</v>
      </c>
      <c r="BV8750" s="18" t="s">
        <v>1152</v>
      </c>
      <c r="BW8750" s="18" t="s">
        <v>14370</v>
      </c>
    </row>
    <row r="8751" spans="51:75" x14ac:dyDescent="0.3">
      <c r="AY8751" s="94" t="e">
        <f>VLOOKUP(C8751,#REF!, 2,FALSE)</f>
        <v>#REF!</v>
      </c>
      <c r="BM8751" s="18" t="s">
        <v>2502</v>
      </c>
      <c r="BN8751" s="18" t="s">
        <v>636</v>
      </c>
      <c r="BO8751" s="18" t="s">
        <v>14371</v>
      </c>
      <c r="BU8751" s="18" t="s">
        <v>2502</v>
      </c>
      <c r="BV8751" s="18" t="s">
        <v>636</v>
      </c>
      <c r="BW8751" s="18" t="s">
        <v>14371</v>
      </c>
    </row>
    <row r="8752" spans="51:75" x14ac:dyDescent="0.3">
      <c r="AY8752" s="94" t="e">
        <f>VLOOKUP(C8752,#REF!, 2,FALSE)</f>
        <v>#REF!</v>
      </c>
      <c r="BM8752" s="18" t="s">
        <v>2503</v>
      </c>
      <c r="BN8752" s="18" t="s">
        <v>2998</v>
      </c>
      <c r="BO8752" s="18" t="s">
        <v>14372</v>
      </c>
      <c r="BU8752" s="18" t="s">
        <v>2503</v>
      </c>
      <c r="BV8752" s="18" t="s">
        <v>2998</v>
      </c>
      <c r="BW8752" s="18" t="s">
        <v>14372</v>
      </c>
    </row>
    <row r="8753" spans="51:75" x14ac:dyDescent="0.3">
      <c r="AY8753" s="94" t="e">
        <f>VLOOKUP(C8753,#REF!, 2,FALSE)</f>
        <v>#REF!</v>
      </c>
      <c r="BM8753" s="18" t="s">
        <v>14373</v>
      </c>
      <c r="BN8753" s="18" t="s">
        <v>17081</v>
      </c>
      <c r="BO8753" s="18" t="s">
        <v>2998</v>
      </c>
      <c r="BU8753" s="18" t="s">
        <v>14373</v>
      </c>
      <c r="BV8753" s="18" t="s">
        <v>17081</v>
      </c>
      <c r="BW8753" s="18" t="s">
        <v>2998</v>
      </c>
    </row>
    <row r="8754" spans="51:75" x14ac:dyDescent="0.3">
      <c r="AY8754" s="94" t="e">
        <f>VLOOKUP(C8754,#REF!, 2,FALSE)</f>
        <v>#REF!</v>
      </c>
      <c r="BM8754" s="18" t="s">
        <v>14374</v>
      </c>
      <c r="BN8754" s="18" t="s">
        <v>2998</v>
      </c>
      <c r="BO8754" s="18" t="s">
        <v>1008</v>
      </c>
      <c r="BU8754" s="18" t="s">
        <v>14374</v>
      </c>
      <c r="BV8754" s="18" t="s">
        <v>2998</v>
      </c>
      <c r="BW8754" s="18" t="s">
        <v>1008</v>
      </c>
    </row>
    <row r="8755" spans="51:75" x14ac:dyDescent="0.3">
      <c r="AY8755" s="94" t="e">
        <f>VLOOKUP(C8755,#REF!, 2,FALSE)</f>
        <v>#REF!</v>
      </c>
      <c r="BM8755" s="18" t="s">
        <v>14375</v>
      </c>
      <c r="BN8755" s="18" t="s">
        <v>2998</v>
      </c>
      <c r="BO8755" s="18" t="s">
        <v>5001</v>
      </c>
      <c r="BU8755" s="18" t="s">
        <v>14375</v>
      </c>
      <c r="BV8755" s="18" t="s">
        <v>2998</v>
      </c>
      <c r="BW8755" s="18" t="s">
        <v>5001</v>
      </c>
    </row>
    <row r="8756" spans="51:75" x14ac:dyDescent="0.3">
      <c r="AY8756" s="94" t="e">
        <f>VLOOKUP(C8756,#REF!, 2,FALSE)</f>
        <v>#REF!</v>
      </c>
      <c r="BM8756" s="18" t="s">
        <v>14376</v>
      </c>
      <c r="BN8756" s="18" t="s">
        <v>809</v>
      </c>
      <c r="BO8756" s="18" t="s">
        <v>2137</v>
      </c>
      <c r="BU8756" s="18" t="s">
        <v>14376</v>
      </c>
      <c r="BV8756" s="18" t="s">
        <v>809</v>
      </c>
      <c r="BW8756" s="18" t="s">
        <v>2137</v>
      </c>
    </row>
    <row r="8757" spans="51:75" x14ac:dyDescent="0.3">
      <c r="AY8757" s="94" t="e">
        <f>VLOOKUP(C8757,#REF!, 2,FALSE)</f>
        <v>#REF!</v>
      </c>
      <c r="BM8757" s="18" t="s">
        <v>14377</v>
      </c>
      <c r="BN8757" s="18" t="s">
        <v>2998</v>
      </c>
      <c r="BO8757" s="18" t="s">
        <v>2998</v>
      </c>
      <c r="BU8757" s="18" t="s">
        <v>14377</v>
      </c>
      <c r="BV8757" s="18" t="s">
        <v>2998</v>
      </c>
      <c r="BW8757" s="18" t="s">
        <v>2998</v>
      </c>
    </row>
    <row r="8758" spans="51:75" x14ac:dyDescent="0.3">
      <c r="AY8758" s="94" t="e">
        <f>VLOOKUP(C8758,#REF!, 2,FALSE)</f>
        <v>#REF!</v>
      </c>
      <c r="BM8758" s="18" t="s">
        <v>14378</v>
      </c>
      <c r="BN8758" s="18" t="s">
        <v>624</v>
      </c>
      <c r="BO8758" s="18" t="s">
        <v>805</v>
      </c>
      <c r="BU8758" s="18" t="s">
        <v>14378</v>
      </c>
      <c r="BV8758" s="18" t="s">
        <v>624</v>
      </c>
      <c r="BW8758" s="18" t="s">
        <v>805</v>
      </c>
    </row>
    <row r="8759" spans="51:75" x14ac:dyDescent="0.3">
      <c r="AY8759" s="94" t="e">
        <f>VLOOKUP(C8759,#REF!, 2,FALSE)</f>
        <v>#REF!</v>
      </c>
      <c r="BM8759" s="18" t="s">
        <v>14379</v>
      </c>
      <c r="BN8759" s="18" t="s">
        <v>17081</v>
      </c>
      <c r="BO8759" s="18" t="s">
        <v>1008</v>
      </c>
      <c r="BU8759" s="18" t="s">
        <v>14379</v>
      </c>
      <c r="BV8759" s="18" t="s">
        <v>17081</v>
      </c>
      <c r="BW8759" s="18" t="s">
        <v>1008</v>
      </c>
    </row>
    <row r="8760" spans="51:75" x14ac:dyDescent="0.3">
      <c r="AY8760" s="94" t="e">
        <f>VLOOKUP(C8760,#REF!, 2,FALSE)</f>
        <v>#REF!</v>
      </c>
      <c r="BM8760" s="18" t="s">
        <v>14380</v>
      </c>
      <c r="BN8760" s="18" t="s">
        <v>2998</v>
      </c>
      <c r="BO8760" s="18" t="s">
        <v>2998</v>
      </c>
      <c r="BU8760" s="18" t="s">
        <v>14380</v>
      </c>
      <c r="BV8760" s="18" t="s">
        <v>2998</v>
      </c>
      <c r="BW8760" s="18" t="s">
        <v>2998</v>
      </c>
    </row>
    <row r="8761" spans="51:75" x14ac:dyDescent="0.3">
      <c r="AY8761" s="94" t="e">
        <f>VLOOKUP(C8761,#REF!, 2,FALSE)</f>
        <v>#REF!</v>
      </c>
      <c r="BM8761" s="18" t="s">
        <v>14381</v>
      </c>
      <c r="BN8761" s="18" t="s">
        <v>952</v>
      </c>
      <c r="BO8761" s="18" t="s">
        <v>2315</v>
      </c>
      <c r="BU8761" s="18" t="s">
        <v>14381</v>
      </c>
      <c r="BV8761" s="18" t="s">
        <v>952</v>
      </c>
      <c r="BW8761" s="18" t="s">
        <v>2315</v>
      </c>
    </row>
    <row r="8762" spans="51:75" x14ac:dyDescent="0.3">
      <c r="AY8762" s="94" t="e">
        <f>VLOOKUP(C8762,#REF!, 2,FALSE)</f>
        <v>#REF!</v>
      </c>
      <c r="BM8762" s="18" t="s">
        <v>14382</v>
      </c>
      <c r="BN8762" s="18" t="s">
        <v>3290</v>
      </c>
      <c r="BO8762" s="18" t="s">
        <v>6219</v>
      </c>
      <c r="BU8762" s="18" t="s">
        <v>14382</v>
      </c>
      <c r="BV8762" s="18" t="s">
        <v>3290</v>
      </c>
      <c r="BW8762" s="18" t="s">
        <v>6219</v>
      </c>
    </row>
    <row r="8763" spans="51:75" x14ac:dyDescent="0.3">
      <c r="AY8763" s="94" t="e">
        <f>VLOOKUP(C8763,#REF!, 2,FALSE)</f>
        <v>#REF!</v>
      </c>
      <c r="BM8763" s="18" t="s">
        <v>14383</v>
      </c>
      <c r="BN8763" s="18" t="s">
        <v>2998</v>
      </c>
      <c r="BO8763" s="18" t="s">
        <v>784</v>
      </c>
      <c r="BU8763" s="18" t="s">
        <v>14383</v>
      </c>
      <c r="BV8763" s="18" t="s">
        <v>2998</v>
      </c>
      <c r="BW8763" s="18" t="s">
        <v>784</v>
      </c>
    </row>
    <row r="8764" spans="51:75" x14ac:dyDescent="0.3">
      <c r="AY8764" s="94" t="e">
        <f>VLOOKUP(C8764,#REF!, 2,FALSE)</f>
        <v>#REF!</v>
      </c>
      <c r="BM8764" s="18" t="s">
        <v>14384</v>
      </c>
      <c r="BN8764" s="18" t="s">
        <v>924</v>
      </c>
      <c r="BO8764" s="18" t="s">
        <v>1403</v>
      </c>
      <c r="BU8764" s="18" t="s">
        <v>14384</v>
      </c>
      <c r="BV8764" s="18" t="s">
        <v>924</v>
      </c>
      <c r="BW8764" s="18" t="s">
        <v>1403</v>
      </c>
    </row>
    <row r="8765" spans="51:75" x14ac:dyDescent="0.3">
      <c r="AY8765" s="94" t="e">
        <f>VLOOKUP(C8765,#REF!, 2,FALSE)</f>
        <v>#REF!</v>
      </c>
      <c r="BM8765" s="18" t="s">
        <v>14385</v>
      </c>
      <c r="BN8765" s="18" t="s">
        <v>1006</v>
      </c>
      <c r="BO8765" s="18" t="s">
        <v>14386</v>
      </c>
      <c r="BU8765" s="18" t="s">
        <v>14385</v>
      </c>
      <c r="BV8765" s="18" t="s">
        <v>1006</v>
      </c>
      <c r="BW8765" s="18" t="s">
        <v>14386</v>
      </c>
    </row>
    <row r="8766" spans="51:75" x14ac:dyDescent="0.3">
      <c r="AY8766" s="94" t="e">
        <f>VLOOKUP(C8766,#REF!, 2,FALSE)</f>
        <v>#REF!</v>
      </c>
      <c r="BM8766" s="18" t="s">
        <v>2504</v>
      </c>
      <c r="BN8766" s="18" t="s">
        <v>642</v>
      </c>
      <c r="BO8766" s="18" t="s">
        <v>784</v>
      </c>
      <c r="BU8766" s="18" t="s">
        <v>2504</v>
      </c>
      <c r="BV8766" s="18" t="s">
        <v>642</v>
      </c>
      <c r="BW8766" s="18" t="s">
        <v>784</v>
      </c>
    </row>
    <row r="8767" spans="51:75" x14ac:dyDescent="0.3">
      <c r="AY8767" s="94" t="e">
        <f>VLOOKUP(C8767,#REF!, 2,FALSE)</f>
        <v>#REF!</v>
      </c>
      <c r="BM8767" s="18" t="s">
        <v>14387</v>
      </c>
      <c r="BN8767" s="18" t="s">
        <v>1458</v>
      </c>
      <c r="BO8767" s="18" t="s">
        <v>1288</v>
      </c>
      <c r="BU8767" s="18" t="s">
        <v>14387</v>
      </c>
      <c r="BV8767" s="18" t="s">
        <v>1458</v>
      </c>
      <c r="BW8767" s="18" t="s">
        <v>1288</v>
      </c>
    </row>
    <row r="8768" spans="51:75" x14ac:dyDescent="0.3">
      <c r="AY8768" s="94" t="e">
        <f>VLOOKUP(C8768,#REF!, 2,FALSE)</f>
        <v>#REF!</v>
      </c>
      <c r="BM8768" s="18" t="s">
        <v>14388</v>
      </c>
      <c r="BN8768" s="18" t="s">
        <v>787</v>
      </c>
      <c r="BO8768" s="18" t="s">
        <v>2998</v>
      </c>
      <c r="BU8768" s="18" t="s">
        <v>14388</v>
      </c>
      <c r="BV8768" s="18" t="s">
        <v>787</v>
      </c>
      <c r="BW8768" s="18" t="s">
        <v>2998</v>
      </c>
    </row>
    <row r="8769" spans="51:75" x14ac:dyDescent="0.3">
      <c r="AY8769" s="94" t="e">
        <f>VLOOKUP(C8769,#REF!, 2,FALSE)</f>
        <v>#REF!</v>
      </c>
      <c r="BM8769" s="18" t="s">
        <v>14389</v>
      </c>
      <c r="BN8769" s="18" t="s">
        <v>2998</v>
      </c>
      <c r="BO8769" s="18" t="s">
        <v>13064</v>
      </c>
      <c r="BU8769" s="18" t="s">
        <v>14389</v>
      </c>
      <c r="BV8769" s="18" t="s">
        <v>2998</v>
      </c>
      <c r="BW8769" s="18" t="s">
        <v>13064</v>
      </c>
    </row>
    <row r="8770" spans="51:75" x14ac:dyDescent="0.3">
      <c r="AY8770" s="94" t="e">
        <f>VLOOKUP(C8770,#REF!, 2,FALSE)</f>
        <v>#REF!</v>
      </c>
      <c r="BM8770" s="18" t="s">
        <v>14390</v>
      </c>
      <c r="BN8770" s="18" t="s">
        <v>1355</v>
      </c>
      <c r="BO8770" s="18" t="s">
        <v>736</v>
      </c>
      <c r="BU8770" s="18" t="s">
        <v>14390</v>
      </c>
      <c r="BV8770" s="18" t="s">
        <v>1355</v>
      </c>
      <c r="BW8770" s="18" t="s">
        <v>736</v>
      </c>
    </row>
    <row r="8771" spans="51:75" x14ac:dyDescent="0.3">
      <c r="AY8771" s="94" t="e">
        <f>VLOOKUP(C8771,#REF!, 2,FALSE)</f>
        <v>#REF!</v>
      </c>
      <c r="BM8771" s="18" t="s">
        <v>14391</v>
      </c>
      <c r="BN8771" s="18" t="s">
        <v>2998</v>
      </c>
      <c r="BO8771" s="18" t="s">
        <v>14392</v>
      </c>
      <c r="BU8771" s="18" t="s">
        <v>14391</v>
      </c>
      <c r="BV8771" s="18" t="s">
        <v>2998</v>
      </c>
      <c r="BW8771" s="18" t="s">
        <v>14392</v>
      </c>
    </row>
    <row r="8772" spans="51:75" x14ac:dyDescent="0.3">
      <c r="AY8772" s="94" t="e">
        <f>VLOOKUP(C8772,#REF!, 2,FALSE)</f>
        <v>#REF!</v>
      </c>
      <c r="BM8772" s="18" t="s">
        <v>14393</v>
      </c>
      <c r="BN8772" s="18" t="s">
        <v>2998</v>
      </c>
      <c r="BO8772" s="18" t="s">
        <v>3445</v>
      </c>
      <c r="BU8772" s="18" t="s">
        <v>14393</v>
      </c>
      <c r="BV8772" s="18" t="s">
        <v>2998</v>
      </c>
      <c r="BW8772" s="18" t="s">
        <v>3445</v>
      </c>
    </row>
    <row r="8773" spans="51:75" x14ac:dyDescent="0.3">
      <c r="AY8773" s="94" t="e">
        <f>VLOOKUP(C8773,#REF!, 2,FALSE)</f>
        <v>#REF!</v>
      </c>
      <c r="BM8773" s="18" t="s">
        <v>2505</v>
      </c>
      <c r="BN8773" s="18" t="s">
        <v>2998</v>
      </c>
      <c r="BO8773" s="18" t="s">
        <v>14394</v>
      </c>
      <c r="BU8773" s="18" t="s">
        <v>2505</v>
      </c>
      <c r="BV8773" s="18" t="s">
        <v>2998</v>
      </c>
      <c r="BW8773" s="18" t="s">
        <v>14394</v>
      </c>
    </row>
    <row r="8774" spans="51:75" x14ac:dyDescent="0.3">
      <c r="AY8774" s="94" t="e">
        <f>VLOOKUP(C8774,#REF!, 2,FALSE)</f>
        <v>#REF!</v>
      </c>
      <c r="BM8774" s="18" t="s">
        <v>14395</v>
      </c>
      <c r="BN8774" s="18" t="s">
        <v>2998</v>
      </c>
      <c r="BO8774" s="18" t="s">
        <v>4899</v>
      </c>
      <c r="BU8774" s="18" t="s">
        <v>14395</v>
      </c>
      <c r="BV8774" s="18" t="s">
        <v>2998</v>
      </c>
      <c r="BW8774" s="18" t="s">
        <v>4899</v>
      </c>
    </row>
    <row r="8775" spans="51:75" x14ac:dyDescent="0.3">
      <c r="AY8775" s="94" t="e">
        <f>VLOOKUP(C8775,#REF!, 2,FALSE)</f>
        <v>#REF!</v>
      </c>
      <c r="BM8775" s="18" t="s">
        <v>14396</v>
      </c>
      <c r="BN8775" s="18" t="s">
        <v>2998</v>
      </c>
      <c r="BO8775" s="18" t="s">
        <v>14397</v>
      </c>
      <c r="BU8775" s="18" t="s">
        <v>14396</v>
      </c>
      <c r="BV8775" s="18" t="s">
        <v>2998</v>
      </c>
      <c r="BW8775" s="18" t="s">
        <v>14397</v>
      </c>
    </row>
    <row r="8776" spans="51:75" x14ac:dyDescent="0.3">
      <c r="AY8776" s="94" t="e">
        <f>VLOOKUP(C8776,#REF!, 2,FALSE)</f>
        <v>#REF!</v>
      </c>
      <c r="BM8776" s="18" t="s">
        <v>14398</v>
      </c>
      <c r="BN8776" s="18" t="s">
        <v>2998</v>
      </c>
      <c r="BO8776" s="18" t="s">
        <v>2410</v>
      </c>
      <c r="BU8776" s="18" t="s">
        <v>14398</v>
      </c>
      <c r="BV8776" s="18" t="s">
        <v>2998</v>
      </c>
      <c r="BW8776" s="18" t="s">
        <v>2410</v>
      </c>
    </row>
    <row r="8777" spans="51:75" x14ac:dyDescent="0.3">
      <c r="AY8777" s="94" t="e">
        <f>VLOOKUP(C8777,#REF!, 2,FALSE)</f>
        <v>#REF!</v>
      </c>
      <c r="BM8777" s="18" t="s">
        <v>14399</v>
      </c>
      <c r="BN8777" s="18" t="s">
        <v>2998</v>
      </c>
      <c r="BO8777" s="18" t="s">
        <v>4352</v>
      </c>
      <c r="BU8777" s="18" t="s">
        <v>14399</v>
      </c>
      <c r="BV8777" s="18" t="s">
        <v>2998</v>
      </c>
      <c r="BW8777" s="18" t="s">
        <v>4352</v>
      </c>
    </row>
    <row r="8778" spans="51:75" x14ac:dyDescent="0.3">
      <c r="AY8778" s="94" t="e">
        <f>VLOOKUP(C8778,#REF!, 2,FALSE)</f>
        <v>#REF!</v>
      </c>
      <c r="BM8778" s="18" t="s">
        <v>14400</v>
      </c>
      <c r="BN8778" s="18" t="s">
        <v>2998</v>
      </c>
      <c r="BO8778" s="18" t="s">
        <v>8492</v>
      </c>
      <c r="BU8778" s="18" t="s">
        <v>14400</v>
      </c>
      <c r="BV8778" s="18" t="s">
        <v>2998</v>
      </c>
      <c r="BW8778" s="18" t="s">
        <v>8492</v>
      </c>
    </row>
    <row r="8779" spans="51:75" x14ac:dyDescent="0.3">
      <c r="AY8779" s="94" t="e">
        <f>VLOOKUP(C8779,#REF!, 2,FALSE)</f>
        <v>#REF!</v>
      </c>
      <c r="BM8779" s="18" t="s">
        <v>14401</v>
      </c>
      <c r="BN8779" s="18" t="s">
        <v>2998</v>
      </c>
      <c r="BO8779" s="18" t="s">
        <v>7168</v>
      </c>
      <c r="BU8779" s="18" t="s">
        <v>14401</v>
      </c>
      <c r="BV8779" s="18" t="s">
        <v>2998</v>
      </c>
      <c r="BW8779" s="18" t="s">
        <v>7168</v>
      </c>
    </row>
    <row r="8780" spans="51:75" x14ac:dyDescent="0.3">
      <c r="AY8780" s="94" t="e">
        <f>VLOOKUP(C8780,#REF!, 2,FALSE)</f>
        <v>#REF!</v>
      </c>
      <c r="BM8780" s="18" t="s">
        <v>2506</v>
      </c>
      <c r="BN8780" s="18" t="s">
        <v>2998</v>
      </c>
      <c r="BO8780" s="18" t="s">
        <v>2954</v>
      </c>
      <c r="BU8780" s="18" t="s">
        <v>2506</v>
      </c>
      <c r="BV8780" s="18" t="s">
        <v>2998</v>
      </c>
      <c r="BW8780" s="18" t="s">
        <v>2954</v>
      </c>
    </row>
    <row r="8781" spans="51:75" x14ac:dyDescent="0.3">
      <c r="AY8781" s="94" t="e">
        <f>VLOOKUP(C8781,#REF!, 2,FALSE)</f>
        <v>#REF!</v>
      </c>
      <c r="BM8781" s="18" t="s">
        <v>2507</v>
      </c>
      <c r="BN8781" s="18" t="s">
        <v>2998</v>
      </c>
      <c r="BO8781" s="18" t="s">
        <v>14402</v>
      </c>
      <c r="BU8781" s="18" t="s">
        <v>2507</v>
      </c>
      <c r="BV8781" s="18" t="s">
        <v>2998</v>
      </c>
      <c r="BW8781" s="18" t="s">
        <v>14402</v>
      </c>
    </row>
    <row r="8782" spans="51:75" x14ac:dyDescent="0.3">
      <c r="AY8782" s="94" t="e">
        <f>VLOOKUP(C8782,#REF!, 2,FALSE)</f>
        <v>#REF!</v>
      </c>
      <c r="BM8782" s="18" t="s">
        <v>14403</v>
      </c>
      <c r="BN8782" s="18" t="s">
        <v>2998</v>
      </c>
      <c r="BO8782" s="18" t="s">
        <v>14404</v>
      </c>
      <c r="BU8782" s="18" t="s">
        <v>14403</v>
      </c>
      <c r="BV8782" s="18" t="s">
        <v>2998</v>
      </c>
      <c r="BW8782" s="18" t="s">
        <v>14404</v>
      </c>
    </row>
    <row r="8783" spans="51:75" x14ac:dyDescent="0.3">
      <c r="AY8783" s="94" t="e">
        <f>VLOOKUP(C8783,#REF!, 2,FALSE)</f>
        <v>#REF!</v>
      </c>
      <c r="BM8783" s="18" t="s">
        <v>14405</v>
      </c>
      <c r="BN8783" s="18" t="s">
        <v>2998</v>
      </c>
      <c r="BO8783" s="18" t="s">
        <v>14406</v>
      </c>
      <c r="BU8783" s="18" t="s">
        <v>14405</v>
      </c>
      <c r="BV8783" s="18" t="s">
        <v>2998</v>
      </c>
      <c r="BW8783" s="18" t="s">
        <v>14406</v>
      </c>
    </row>
    <row r="8784" spans="51:75" x14ac:dyDescent="0.3">
      <c r="AY8784" s="94" t="e">
        <f>VLOOKUP(C8784,#REF!, 2,FALSE)</f>
        <v>#REF!</v>
      </c>
      <c r="BM8784" s="18" t="s">
        <v>14407</v>
      </c>
      <c r="BN8784" s="18" t="s">
        <v>2998</v>
      </c>
      <c r="BO8784" s="18" t="s">
        <v>8104</v>
      </c>
      <c r="BU8784" s="18" t="s">
        <v>14407</v>
      </c>
      <c r="BV8784" s="18" t="s">
        <v>2998</v>
      </c>
      <c r="BW8784" s="18" t="s">
        <v>8104</v>
      </c>
    </row>
    <row r="8785" spans="51:75" x14ac:dyDescent="0.3">
      <c r="AY8785" s="94" t="e">
        <f>VLOOKUP(C8785,#REF!, 2,FALSE)</f>
        <v>#REF!</v>
      </c>
      <c r="BM8785" s="18" t="s">
        <v>14408</v>
      </c>
      <c r="BN8785" s="18" t="s">
        <v>2998</v>
      </c>
      <c r="BO8785" s="18" t="s">
        <v>9113</v>
      </c>
      <c r="BU8785" s="18" t="s">
        <v>14408</v>
      </c>
      <c r="BV8785" s="18" t="s">
        <v>2998</v>
      </c>
      <c r="BW8785" s="18" t="s">
        <v>9113</v>
      </c>
    </row>
    <row r="8786" spans="51:75" x14ac:dyDescent="0.3">
      <c r="AY8786" s="94" t="e">
        <f>VLOOKUP(C8786,#REF!, 2,FALSE)</f>
        <v>#REF!</v>
      </c>
      <c r="BM8786" s="18" t="s">
        <v>14409</v>
      </c>
      <c r="BN8786" s="18" t="s">
        <v>2998</v>
      </c>
      <c r="BO8786" s="18" t="s">
        <v>9113</v>
      </c>
      <c r="BU8786" s="18" t="s">
        <v>14409</v>
      </c>
      <c r="BV8786" s="18" t="s">
        <v>2998</v>
      </c>
      <c r="BW8786" s="18" t="s">
        <v>9113</v>
      </c>
    </row>
    <row r="8787" spans="51:75" x14ac:dyDescent="0.3">
      <c r="AY8787" s="94" t="e">
        <f>VLOOKUP(C8787,#REF!, 2,FALSE)</f>
        <v>#REF!</v>
      </c>
      <c r="BM8787" s="18" t="s">
        <v>14410</v>
      </c>
      <c r="BN8787" s="18" t="s">
        <v>2998</v>
      </c>
      <c r="BO8787" s="18" t="s">
        <v>14411</v>
      </c>
      <c r="BU8787" s="18" t="s">
        <v>14410</v>
      </c>
      <c r="BV8787" s="18" t="s">
        <v>2998</v>
      </c>
      <c r="BW8787" s="18" t="s">
        <v>14411</v>
      </c>
    </row>
    <row r="8788" spans="51:75" x14ac:dyDescent="0.3">
      <c r="AY8788" s="94" t="e">
        <f>VLOOKUP(C8788,#REF!, 2,FALSE)</f>
        <v>#REF!</v>
      </c>
      <c r="BM8788" s="18" t="s">
        <v>14412</v>
      </c>
      <c r="BN8788" s="18" t="s">
        <v>2998</v>
      </c>
      <c r="BO8788" s="18" t="s">
        <v>7437</v>
      </c>
      <c r="BU8788" s="18" t="s">
        <v>14412</v>
      </c>
      <c r="BV8788" s="18" t="s">
        <v>2998</v>
      </c>
      <c r="BW8788" s="18" t="s">
        <v>7437</v>
      </c>
    </row>
    <row r="8789" spans="51:75" x14ac:dyDescent="0.3">
      <c r="AY8789" s="94" t="e">
        <f>VLOOKUP(C8789,#REF!, 2,FALSE)</f>
        <v>#REF!</v>
      </c>
      <c r="BM8789" s="18" t="s">
        <v>14413</v>
      </c>
      <c r="BN8789" s="18" t="s">
        <v>2998</v>
      </c>
      <c r="BO8789" s="18" t="s">
        <v>6289</v>
      </c>
      <c r="BU8789" s="18" t="s">
        <v>14413</v>
      </c>
      <c r="BV8789" s="18" t="s">
        <v>2998</v>
      </c>
      <c r="BW8789" s="18" t="s">
        <v>6289</v>
      </c>
    </row>
    <row r="8790" spans="51:75" x14ac:dyDescent="0.3">
      <c r="AY8790" s="94" t="e">
        <f>VLOOKUP(C8790,#REF!, 2,FALSE)</f>
        <v>#REF!</v>
      </c>
      <c r="BM8790" s="18" t="s">
        <v>14414</v>
      </c>
      <c r="BN8790" s="18" t="s">
        <v>1152</v>
      </c>
      <c r="BO8790" s="18" t="s">
        <v>2998</v>
      </c>
      <c r="BU8790" s="18" t="s">
        <v>14414</v>
      </c>
      <c r="BV8790" s="18" t="s">
        <v>1152</v>
      </c>
      <c r="BW8790" s="18" t="s">
        <v>2998</v>
      </c>
    </row>
    <row r="8791" spans="51:75" x14ac:dyDescent="0.3">
      <c r="AY8791" s="94" t="e">
        <f>VLOOKUP(C8791,#REF!, 2,FALSE)</f>
        <v>#REF!</v>
      </c>
      <c r="BM8791" s="18" t="s">
        <v>14415</v>
      </c>
      <c r="BN8791" s="18" t="s">
        <v>2998</v>
      </c>
      <c r="BO8791" s="18" t="s">
        <v>6872</v>
      </c>
      <c r="BU8791" s="18" t="s">
        <v>14415</v>
      </c>
      <c r="BV8791" s="18" t="s">
        <v>2998</v>
      </c>
      <c r="BW8791" s="18" t="s">
        <v>6872</v>
      </c>
    </row>
    <row r="8792" spans="51:75" x14ac:dyDescent="0.3">
      <c r="AY8792" s="94" t="e">
        <f>VLOOKUP(C8792,#REF!, 2,FALSE)</f>
        <v>#REF!</v>
      </c>
      <c r="BM8792" s="18" t="s">
        <v>2508</v>
      </c>
      <c r="BN8792" s="18" t="s">
        <v>1280</v>
      </c>
      <c r="BO8792" s="18" t="s">
        <v>737</v>
      </c>
      <c r="BU8792" s="18" t="s">
        <v>2508</v>
      </c>
      <c r="BV8792" s="18" t="s">
        <v>1280</v>
      </c>
      <c r="BW8792" s="18" t="s">
        <v>737</v>
      </c>
    </row>
    <row r="8793" spans="51:75" x14ac:dyDescent="0.3">
      <c r="AY8793" s="94" t="e">
        <f>VLOOKUP(C8793,#REF!, 2,FALSE)</f>
        <v>#REF!</v>
      </c>
      <c r="BM8793" s="18" t="s">
        <v>14416</v>
      </c>
      <c r="BN8793" s="18" t="s">
        <v>853</v>
      </c>
      <c r="BO8793" s="18" t="s">
        <v>14417</v>
      </c>
      <c r="BU8793" s="18" t="s">
        <v>14416</v>
      </c>
      <c r="BV8793" s="18" t="s">
        <v>853</v>
      </c>
      <c r="BW8793" s="18" t="s">
        <v>14417</v>
      </c>
    </row>
    <row r="8794" spans="51:75" x14ac:dyDescent="0.3">
      <c r="AY8794" s="94" t="e">
        <f>VLOOKUP(C8794,#REF!, 2,FALSE)</f>
        <v>#REF!</v>
      </c>
      <c r="BM8794" s="18" t="s">
        <v>14418</v>
      </c>
      <c r="BN8794" s="18" t="s">
        <v>2998</v>
      </c>
      <c r="BO8794" s="18" t="s">
        <v>14419</v>
      </c>
      <c r="BU8794" s="18" t="s">
        <v>14418</v>
      </c>
      <c r="BV8794" s="18" t="s">
        <v>2998</v>
      </c>
      <c r="BW8794" s="18" t="s">
        <v>14419</v>
      </c>
    </row>
    <row r="8795" spans="51:75" x14ac:dyDescent="0.3">
      <c r="AY8795" s="94" t="e">
        <f>VLOOKUP(C8795,#REF!, 2,FALSE)</f>
        <v>#REF!</v>
      </c>
      <c r="BM8795" s="18" t="s">
        <v>14420</v>
      </c>
      <c r="BN8795" s="18" t="s">
        <v>2998</v>
      </c>
      <c r="BO8795" s="18" t="s">
        <v>7264</v>
      </c>
      <c r="BU8795" s="18" t="s">
        <v>14420</v>
      </c>
      <c r="BV8795" s="18" t="s">
        <v>2998</v>
      </c>
      <c r="BW8795" s="18" t="s">
        <v>7264</v>
      </c>
    </row>
    <row r="8796" spans="51:75" x14ac:dyDescent="0.3">
      <c r="AY8796" s="94" t="e">
        <f>VLOOKUP(C8796,#REF!, 2,FALSE)</f>
        <v>#REF!</v>
      </c>
      <c r="BM8796" s="18" t="s">
        <v>14421</v>
      </c>
      <c r="BN8796" s="18" t="s">
        <v>2998</v>
      </c>
      <c r="BO8796" s="18" t="s">
        <v>2998</v>
      </c>
      <c r="BU8796" s="18" t="s">
        <v>14421</v>
      </c>
      <c r="BV8796" s="18" t="s">
        <v>2998</v>
      </c>
      <c r="BW8796" s="18" t="s">
        <v>2998</v>
      </c>
    </row>
    <row r="8797" spans="51:75" x14ac:dyDescent="0.3">
      <c r="AY8797" s="94" t="e">
        <f>VLOOKUP(C8797,#REF!, 2,FALSE)</f>
        <v>#REF!</v>
      </c>
      <c r="BM8797" s="18" t="s">
        <v>14422</v>
      </c>
      <c r="BN8797" s="18" t="s">
        <v>2998</v>
      </c>
      <c r="BO8797" s="18" t="s">
        <v>14423</v>
      </c>
      <c r="BU8797" s="18" t="s">
        <v>14422</v>
      </c>
      <c r="BV8797" s="18" t="s">
        <v>2998</v>
      </c>
      <c r="BW8797" s="18" t="s">
        <v>14423</v>
      </c>
    </row>
    <row r="8798" spans="51:75" x14ac:dyDescent="0.3">
      <c r="AY8798" s="94" t="e">
        <f>VLOOKUP(C8798,#REF!, 2,FALSE)</f>
        <v>#REF!</v>
      </c>
      <c r="BM8798" s="18" t="s">
        <v>14424</v>
      </c>
      <c r="BN8798" s="18" t="s">
        <v>2998</v>
      </c>
      <c r="BO8798" s="18" t="s">
        <v>11145</v>
      </c>
      <c r="BU8798" s="18" t="s">
        <v>14424</v>
      </c>
      <c r="BV8798" s="18" t="s">
        <v>2998</v>
      </c>
      <c r="BW8798" s="18" t="s">
        <v>11145</v>
      </c>
    </row>
    <row r="8799" spans="51:75" x14ac:dyDescent="0.3">
      <c r="AY8799" s="94" t="e">
        <f>VLOOKUP(C8799,#REF!, 2,FALSE)</f>
        <v>#REF!</v>
      </c>
      <c r="BM8799" s="18" t="s">
        <v>14425</v>
      </c>
      <c r="BN8799" s="18" t="s">
        <v>2998</v>
      </c>
      <c r="BO8799" s="18" t="s">
        <v>2998</v>
      </c>
      <c r="BU8799" s="18" t="s">
        <v>14425</v>
      </c>
      <c r="BV8799" s="18" t="s">
        <v>2998</v>
      </c>
      <c r="BW8799" s="18" t="s">
        <v>2998</v>
      </c>
    </row>
    <row r="8800" spans="51:75" x14ac:dyDescent="0.3">
      <c r="AY8800" s="94" t="e">
        <f>VLOOKUP(C8800,#REF!, 2,FALSE)</f>
        <v>#REF!</v>
      </c>
      <c r="BM8800" s="18" t="s">
        <v>14425</v>
      </c>
      <c r="BN8800" s="18" t="s">
        <v>2998</v>
      </c>
      <c r="BO8800" s="18" t="s">
        <v>2998</v>
      </c>
      <c r="BU8800" s="18" t="s">
        <v>14425</v>
      </c>
      <c r="BV8800" s="18" t="s">
        <v>2998</v>
      </c>
      <c r="BW8800" s="18" t="s">
        <v>2998</v>
      </c>
    </row>
    <row r="8801" spans="51:75" x14ac:dyDescent="0.3">
      <c r="AY8801" s="94" t="e">
        <f>VLOOKUP(C8801,#REF!, 2,FALSE)</f>
        <v>#REF!</v>
      </c>
      <c r="BM8801" s="18" t="s">
        <v>14426</v>
      </c>
      <c r="BN8801" s="18" t="s">
        <v>2998</v>
      </c>
      <c r="BO8801" s="18" t="s">
        <v>2998</v>
      </c>
      <c r="BU8801" s="18" t="s">
        <v>14426</v>
      </c>
      <c r="BV8801" s="18" t="s">
        <v>2998</v>
      </c>
      <c r="BW8801" s="18" t="s">
        <v>2998</v>
      </c>
    </row>
    <row r="8802" spans="51:75" x14ac:dyDescent="0.3">
      <c r="AY8802" s="94" t="e">
        <f>VLOOKUP(C8802,#REF!, 2,FALSE)</f>
        <v>#REF!</v>
      </c>
      <c r="BM8802" s="18" t="s">
        <v>14426</v>
      </c>
      <c r="BN8802" s="18" t="s">
        <v>2998</v>
      </c>
      <c r="BO8802" s="18" t="s">
        <v>2998</v>
      </c>
      <c r="BU8802" s="18" t="s">
        <v>14426</v>
      </c>
      <c r="BV8802" s="18" t="s">
        <v>2998</v>
      </c>
      <c r="BW8802" s="18" t="s">
        <v>2998</v>
      </c>
    </row>
    <row r="8803" spans="51:75" x14ac:dyDescent="0.3">
      <c r="AY8803" s="94" t="e">
        <f>VLOOKUP(C8803,#REF!, 2,FALSE)</f>
        <v>#REF!</v>
      </c>
      <c r="BM8803" s="18" t="s">
        <v>14427</v>
      </c>
      <c r="BN8803" s="18" t="s">
        <v>2998</v>
      </c>
      <c r="BO8803" s="18" t="s">
        <v>2998</v>
      </c>
      <c r="BU8803" s="18" t="s">
        <v>14427</v>
      </c>
      <c r="BV8803" s="18" t="s">
        <v>2998</v>
      </c>
      <c r="BW8803" s="18" t="s">
        <v>2998</v>
      </c>
    </row>
    <row r="8804" spans="51:75" x14ac:dyDescent="0.3">
      <c r="AY8804" s="94" t="e">
        <f>VLOOKUP(C8804,#REF!, 2,FALSE)</f>
        <v>#REF!</v>
      </c>
      <c r="BM8804" s="18" t="s">
        <v>14427</v>
      </c>
      <c r="BN8804" s="18" t="s">
        <v>2998</v>
      </c>
      <c r="BO8804" s="18" t="s">
        <v>2998</v>
      </c>
      <c r="BU8804" s="18" t="s">
        <v>14427</v>
      </c>
      <c r="BV8804" s="18" t="s">
        <v>2998</v>
      </c>
      <c r="BW8804" s="18" t="s">
        <v>2998</v>
      </c>
    </row>
    <row r="8805" spans="51:75" x14ac:dyDescent="0.3">
      <c r="AY8805" s="94" t="e">
        <f>VLOOKUP(C8805,#REF!, 2,FALSE)</f>
        <v>#REF!</v>
      </c>
      <c r="BM8805" s="18" t="s">
        <v>14428</v>
      </c>
      <c r="BN8805" s="18" t="s">
        <v>2998</v>
      </c>
      <c r="BO8805" s="18" t="s">
        <v>8933</v>
      </c>
      <c r="BU8805" s="18" t="s">
        <v>14428</v>
      </c>
      <c r="BV8805" s="18" t="s">
        <v>2998</v>
      </c>
      <c r="BW8805" s="18" t="s">
        <v>8933</v>
      </c>
    </row>
    <row r="8806" spans="51:75" x14ac:dyDescent="0.3">
      <c r="AY8806" s="94" t="e">
        <f>VLOOKUP(C8806,#REF!, 2,FALSE)</f>
        <v>#REF!</v>
      </c>
      <c r="BM8806" s="18" t="s">
        <v>14428</v>
      </c>
      <c r="BN8806" s="18" t="s">
        <v>2998</v>
      </c>
      <c r="BO8806" s="18" t="s">
        <v>8933</v>
      </c>
      <c r="BU8806" s="18" t="s">
        <v>14428</v>
      </c>
      <c r="BV8806" s="18" t="s">
        <v>2998</v>
      </c>
      <c r="BW8806" s="18" t="s">
        <v>8933</v>
      </c>
    </row>
    <row r="8807" spans="51:75" x14ac:dyDescent="0.3">
      <c r="AY8807" s="94" t="e">
        <f>VLOOKUP(C8807,#REF!, 2,FALSE)</f>
        <v>#REF!</v>
      </c>
      <c r="BM8807" s="18" t="s">
        <v>2509</v>
      </c>
      <c r="BN8807" s="18" t="s">
        <v>2998</v>
      </c>
      <c r="BO8807" s="18" t="s">
        <v>14429</v>
      </c>
      <c r="BU8807" s="18" t="s">
        <v>2509</v>
      </c>
      <c r="BV8807" s="18" t="s">
        <v>2998</v>
      </c>
      <c r="BW8807" s="18" t="s">
        <v>14429</v>
      </c>
    </row>
    <row r="8808" spans="51:75" x14ac:dyDescent="0.3">
      <c r="AY8808" s="94" t="e">
        <f>VLOOKUP(C8808,#REF!, 2,FALSE)</f>
        <v>#REF!</v>
      </c>
      <c r="BM8808" s="18" t="s">
        <v>2509</v>
      </c>
      <c r="BN8808" s="18" t="s">
        <v>2998</v>
      </c>
      <c r="BO8808" s="18" t="s">
        <v>14429</v>
      </c>
      <c r="BU8808" s="18" t="s">
        <v>2509</v>
      </c>
      <c r="BV8808" s="18" t="s">
        <v>2998</v>
      </c>
      <c r="BW8808" s="18" t="s">
        <v>14429</v>
      </c>
    </row>
    <row r="8809" spans="51:75" x14ac:dyDescent="0.3">
      <c r="AY8809" s="94" t="e">
        <f>VLOOKUP(C8809,#REF!, 2,FALSE)</f>
        <v>#REF!</v>
      </c>
      <c r="BM8809" s="18" t="s">
        <v>2510</v>
      </c>
      <c r="BN8809" s="18" t="s">
        <v>2998</v>
      </c>
      <c r="BO8809" s="18" t="s">
        <v>14430</v>
      </c>
      <c r="BU8809" s="18" t="s">
        <v>2510</v>
      </c>
      <c r="BV8809" s="18" t="s">
        <v>2998</v>
      </c>
      <c r="BW8809" s="18" t="s">
        <v>14430</v>
      </c>
    </row>
    <row r="8810" spans="51:75" x14ac:dyDescent="0.3">
      <c r="AY8810" s="94" t="e">
        <f>VLOOKUP(C8810,#REF!, 2,FALSE)</f>
        <v>#REF!</v>
      </c>
      <c r="BM8810" s="18" t="s">
        <v>2510</v>
      </c>
      <c r="BN8810" s="18" t="s">
        <v>2998</v>
      </c>
      <c r="BO8810" s="18" t="s">
        <v>14430</v>
      </c>
      <c r="BU8810" s="18" t="s">
        <v>2510</v>
      </c>
      <c r="BV8810" s="18" t="s">
        <v>2998</v>
      </c>
      <c r="BW8810" s="18" t="s">
        <v>14430</v>
      </c>
    </row>
    <row r="8811" spans="51:75" x14ac:dyDescent="0.3">
      <c r="AY8811" s="94" t="e">
        <f>VLOOKUP(C8811,#REF!, 2,FALSE)</f>
        <v>#REF!</v>
      </c>
      <c r="BM8811" s="18" t="s">
        <v>14431</v>
      </c>
      <c r="BN8811" s="18" t="s">
        <v>2998</v>
      </c>
      <c r="BO8811" s="18" t="s">
        <v>14432</v>
      </c>
      <c r="BU8811" s="18" t="s">
        <v>14431</v>
      </c>
      <c r="BV8811" s="18" t="s">
        <v>2998</v>
      </c>
      <c r="BW8811" s="18" t="s">
        <v>14432</v>
      </c>
    </row>
    <row r="8812" spans="51:75" x14ac:dyDescent="0.3">
      <c r="AY8812" s="94" t="e">
        <f>VLOOKUP(C8812,#REF!, 2,FALSE)</f>
        <v>#REF!</v>
      </c>
      <c r="BM8812" s="18" t="s">
        <v>14431</v>
      </c>
      <c r="BN8812" s="18" t="s">
        <v>2998</v>
      </c>
      <c r="BO8812" s="18" t="s">
        <v>14432</v>
      </c>
      <c r="BU8812" s="18" t="s">
        <v>14431</v>
      </c>
      <c r="BV8812" s="18" t="s">
        <v>2998</v>
      </c>
      <c r="BW8812" s="18" t="s">
        <v>14432</v>
      </c>
    </row>
    <row r="8813" spans="51:75" x14ac:dyDescent="0.3">
      <c r="AY8813" s="94" t="e">
        <f>VLOOKUP(C8813,#REF!, 2,FALSE)</f>
        <v>#REF!</v>
      </c>
      <c r="BM8813" s="18" t="s">
        <v>14433</v>
      </c>
      <c r="BN8813" s="18" t="s">
        <v>17081</v>
      </c>
      <c r="BO8813" s="18" t="s">
        <v>14434</v>
      </c>
      <c r="BU8813" s="18" t="s">
        <v>14433</v>
      </c>
      <c r="BV8813" s="18" t="s">
        <v>17081</v>
      </c>
      <c r="BW8813" s="18" t="s">
        <v>14434</v>
      </c>
    </row>
    <row r="8814" spans="51:75" x14ac:dyDescent="0.3">
      <c r="AY8814" s="94" t="e">
        <f>VLOOKUP(C8814,#REF!, 2,FALSE)</f>
        <v>#REF!</v>
      </c>
      <c r="BM8814" s="18" t="s">
        <v>14433</v>
      </c>
      <c r="BN8814" s="18" t="s">
        <v>17081</v>
      </c>
      <c r="BO8814" s="18" t="s">
        <v>14434</v>
      </c>
      <c r="BU8814" s="18" t="s">
        <v>14433</v>
      </c>
      <c r="BV8814" s="18" t="s">
        <v>17081</v>
      </c>
      <c r="BW8814" s="18" t="s">
        <v>14434</v>
      </c>
    </row>
    <row r="8815" spans="51:75" x14ac:dyDescent="0.3">
      <c r="AY8815" s="94" t="e">
        <f>VLOOKUP(C8815,#REF!, 2,FALSE)</f>
        <v>#REF!</v>
      </c>
      <c r="BM8815" s="18" t="s">
        <v>14435</v>
      </c>
      <c r="BN8815" s="18" t="s">
        <v>17081</v>
      </c>
      <c r="BO8815" s="18" t="s">
        <v>2889</v>
      </c>
      <c r="BU8815" s="18" t="s">
        <v>14435</v>
      </c>
      <c r="BV8815" s="18" t="s">
        <v>17081</v>
      </c>
      <c r="BW8815" s="18" t="s">
        <v>2889</v>
      </c>
    </row>
    <row r="8816" spans="51:75" x14ac:dyDescent="0.3">
      <c r="AY8816" s="94" t="e">
        <f>VLOOKUP(C8816,#REF!, 2,FALSE)</f>
        <v>#REF!</v>
      </c>
      <c r="BM8816" s="18" t="s">
        <v>14435</v>
      </c>
      <c r="BN8816" s="18" t="s">
        <v>17081</v>
      </c>
      <c r="BO8816" s="18" t="s">
        <v>2889</v>
      </c>
      <c r="BU8816" s="18" t="s">
        <v>14435</v>
      </c>
      <c r="BV8816" s="18" t="s">
        <v>17081</v>
      </c>
      <c r="BW8816" s="18" t="s">
        <v>2889</v>
      </c>
    </row>
    <row r="8817" spans="51:75" x14ac:dyDescent="0.3">
      <c r="AY8817" s="94" t="e">
        <f>VLOOKUP(C8817,#REF!, 2,FALSE)</f>
        <v>#REF!</v>
      </c>
      <c r="BM8817" s="18" t="s">
        <v>14436</v>
      </c>
      <c r="BN8817" s="18" t="s">
        <v>17081</v>
      </c>
      <c r="BO8817" s="18" t="s">
        <v>6424</v>
      </c>
      <c r="BU8817" s="18" t="s">
        <v>14436</v>
      </c>
      <c r="BV8817" s="18" t="s">
        <v>17081</v>
      </c>
      <c r="BW8817" s="18" t="s">
        <v>6424</v>
      </c>
    </row>
    <row r="8818" spans="51:75" x14ac:dyDescent="0.3">
      <c r="AY8818" s="94" t="e">
        <f>VLOOKUP(C8818,#REF!, 2,FALSE)</f>
        <v>#REF!</v>
      </c>
      <c r="BM8818" s="18" t="s">
        <v>14436</v>
      </c>
      <c r="BN8818" s="18" t="s">
        <v>17081</v>
      </c>
      <c r="BO8818" s="18" t="s">
        <v>6424</v>
      </c>
      <c r="BU8818" s="18" t="s">
        <v>14436</v>
      </c>
      <c r="BV8818" s="18" t="s">
        <v>17081</v>
      </c>
      <c r="BW8818" s="18" t="s">
        <v>6424</v>
      </c>
    </row>
    <row r="8819" spans="51:75" x14ac:dyDescent="0.3">
      <c r="AY8819" s="94" t="e">
        <f>VLOOKUP(C8819,#REF!, 2,FALSE)</f>
        <v>#REF!</v>
      </c>
      <c r="BM8819" s="18" t="s">
        <v>14437</v>
      </c>
      <c r="BN8819" s="18" t="s">
        <v>2998</v>
      </c>
      <c r="BO8819" s="18" t="s">
        <v>2998</v>
      </c>
      <c r="BU8819" s="18" t="s">
        <v>14437</v>
      </c>
      <c r="BV8819" s="18" t="s">
        <v>2998</v>
      </c>
      <c r="BW8819" s="18" t="s">
        <v>2998</v>
      </c>
    </row>
    <row r="8820" spans="51:75" x14ac:dyDescent="0.3">
      <c r="AY8820" s="94" t="e">
        <f>VLOOKUP(C8820,#REF!, 2,FALSE)</f>
        <v>#REF!</v>
      </c>
      <c r="BM8820" s="18" t="s">
        <v>14437</v>
      </c>
      <c r="BN8820" s="18" t="s">
        <v>2998</v>
      </c>
      <c r="BO8820" s="18" t="s">
        <v>2998</v>
      </c>
      <c r="BU8820" s="18" t="s">
        <v>14437</v>
      </c>
      <c r="BV8820" s="18" t="s">
        <v>2998</v>
      </c>
      <c r="BW8820" s="18" t="s">
        <v>2998</v>
      </c>
    </row>
    <row r="8821" spans="51:75" x14ac:dyDescent="0.3">
      <c r="AY8821" s="94" t="e">
        <f>VLOOKUP(C8821,#REF!, 2,FALSE)</f>
        <v>#REF!</v>
      </c>
      <c r="BM8821" s="18" t="s">
        <v>14438</v>
      </c>
      <c r="BN8821" s="18" t="s">
        <v>17081</v>
      </c>
      <c r="BO8821" s="18" t="s">
        <v>9302</v>
      </c>
      <c r="BU8821" s="18" t="s">
        <v>14438</v>
      </c>
      <c r="BV8821" s="18" t="s">
        <v>17081</v>
      </c>
      <c r="BW8821" s="18" t="s">
        <v>9302</v>
      </c>
    </row>
    <row r="8822" spans="51:75" x14ac:dyDescent="0.3">
      <c r="AY8822" s="94" t="e">
        <f>VLOOKUP(C8822,#REF!, 2,FALSE)</f>
        <v>#REF!</v>
      </c>
      <c r="BM8822" s="18" t="s">
        <v>14438</v>
      </c>
      <c r="BN8822" s="18" t="s">
        <v>17081</v>
      </c>
      <c r="BO8822" s="18" t="s">
        <v>9302</v>
      </c>
      <c r="BU8822" s="18" t="s">
        <v>14438</v>
      </c>
      <c r="BV8822" s="18" t="s">
        <v>17081</v>
      </c>
      <c r="BW8822" s="18" t="s">
        <v>9302</v>
      </c>
    </row>
    <row r="8823" spans="51:75" x14ac:dyDescent="0.3">
      <c r="AY8823" s="94" t="e">
        <f>VLOOKUP(C8823,#REF!, 2,FALSE)</f>
        <v>#REF!</v>
      </c>
      <c r="BM8823" s="18" t="s">
        <v>14439</v>
      </c>
      <c r="BN8823" s="18" t="s">
        <v>669</v>
      </c>
      <c r="BO8823" s="18" t="s">
        <v>2998</v>
      </c>
      <c r="BU8823" s="18" t="s">
        <v>14439</v>
      </c>
      <c r="BV8823" s="18" t="s">
        <v>669</v>
      </c>
      <c r="BW8823" s="18" t="s">
        <v>2998</v>
      </c>
    </row>
    <row r="8824" spans="51:75" x14ac:dyDescent="0.3">
      <c r="AY8824" s="94" t="e">
        <f>VLOOKUP(C8824,#REF!, 2,FALSE)</f>
        <v>#REF!</v>
      </c>
      <c r="BM8824" s="18" t="s">
        <v>14439</v>
      </c>
      <c r="BN8824" s="18" t="s">
        <v>669</v>
      </c>
      <c r="BO8824" s="18" t="s">
        <v>2998</v>
      </c>
      <c r="BU8824" s="18" t="s">
        <v>14439</v>
      </c>
      <c r="BV8824" s="18" t="s">
        <v>669</v>
      </c>
      <c r="BW8824" s="18" t="s">
        <v>2998</v>
      </c>
    </row>
    <row r="8825" spans="51:75" x14ac:dyDescent="0.3">
      <c r="AY8825" s="94" t="e">
        <f>VLOOKUP(C8825,#REF!, 2,FALSE)</f>
        <v>#REF!</v>
      </c>
      <c r="BM8825" s="18" t="s">
        <v>14440</v>
      </c>
      <c r="BN8825" s="18" t="s">
        <v>2998</v>
      </c>
      <c r="BO8825" s="18" t="s">
        <v>2998</v>
      </c>
      <c r="BU8825" s="18" t="s">
        <v>14440</v>
      </c>
      <c r="BV8825" s="18" t="s">
        <v>2998</v>
      </c>
      <c r="BW8825" s="18" t="s">
        <v>2998</v>
      </c>
    </row>
    <row r="8826" spans="51:75" x14ac:dyDescent="0.3">
      <c r="AY8826" s="94" t="e">
        <f>VLOOKUP(C8826,#REF!, 2,FALSE)</f>
        <v>#REF!</v>
      </c>
      <c r="BM8826" s="18" t="s">
        <v>14440</v>
      </c>
      <c r="BN8826" s="18" t="s">
        <v>2998</v>
      </c>
      <c r="BO8826" s="18" t="s">
        <v>2998</v>
      </c>
      <c r="BU8826" s="18" t="s">
        <v>14440</v>
      </c>
      <c r="BV8826" s="18" t="s">
        <v>2998</v>
      </c>
      <c r="BW8826" s="18" t="s">
        <v>2998</v>
      </c>
    </row>
    <row r="8827" spans="51:75" x14ac:dyDescent="0.3">
      <c r="AY8827" s="94" t="e">
        <f>VLOOKUP(C8827,#REF!, 2,FALSE)</f>
        <v>#REF!</v>
      </c>
      <c r="BM8827" s="18" t="s">
        <v>14441</v>
      </c>
      <c r="BN8827" s="18" t="s">
        <v>672</v>
      </c>
      <c r="BO8827" s="18" t="s">
        <v>2998</v>
      </c>
      <c r="BU8827" s="18" t="s">
        <v>14441</v>
      </c>
      <c r="BV8827" s="18" t="s">
        <v>672</v>
      </c>
      <c r="BW8827" s="18" t="s">
        <v>2998</v>
      </c>
    </row>
    <row r="8828" spans="51:75" x14ac:dyDescent="0.3">
      <c r="AY8828" s="94" t="e">
        <f>VLOOKUP(C8828,#REF!, 2,FALSE)</f>
        <v>#REF!</v>
      </c>
      <c r="BM8828" s="18" t="s">
        <v>14441</v>
      </c>
      <c r="BN8828" s="18" t="s">
        <v>672</v>
      </c>
      <c r="BO8828" s="18" t="s">
        <v>2998</v>
      </c>
      <c r="BU8828" s="18" t="s">
        <v>14441</v>
      </c>
      <c r="BV8828" s="18" t="s">
        <v>672</v>
      </c>
      <c r="BW8828" s="18" t="s">
        <v>2998</v>
      </c>
    </row>
    <row r="8829" spans="51:75" x14ac:dyDescent="0.3">
      <c r="AY8829" s="94" t="e">
        <f>VLOOKUP(C8829,#REF!, 2,FALSE)</f>
        <v>#REF!</v>
      </c>
      <c r="BM8829" s="18" t="s">
        <v>14442</v>
      </c>
      <c r="BN8829" s="18" t="s">
        <v>643</v>
      </c>
      <c r="BO8829" s="18" t="s">
        <v>2998</v>
      </c>
      <c r="BU8829" s="18" t="s">
        <v>14442</v>
      </c>
      <c r="BV8829" s="18" t="s">
        <v>643</v>
      </c>
      <c r="BW8829" s="18" t="s">
        <v>2998</v>
      </c>
    </row>
    <row r="8830" spans="51:75" x14ac:dyDescent="0.3">
      <c r="AY8830" s="94" t="e">
        <f>VLOOKUP(C8830,#REF!, 2,FALSE)</f>
        <v>#REF!</v>
      </c>
      <c r="BM8830" s="18" t="s">
        <v>14442</v>
      </c>
      <c r="BN8830" s="18" t="s">
        <v>643</v>
      </c>
      <c r="BO8830" s="18" t="s">
        <v>2998</v>
      </c>
      <c r="BU8830" s="18" t="s">
        <v>14442</v>
      </c>
      <c r="BV8830" s="18" t="s">
        <v>643</v>
      </c>
      <c r="BW8830" s="18" t="s">
        <v>2998</v>
      </c>
    </row>
    <row r="8831" spans="51:75" x14ac:dyDescent="0.3">
      <c r="AY8831" s="94" t="e">
        <f>VLOOKUP(C8831,#REF!, 2,FALSE)</f>
        <v>#REF!</v>
      </c>
      <c r="BM8831" s="18" t="s">
        <v>14443</v>
      </c>
      <c r="BN8831" s="18" t="s">
        <v>17081</v>
      </c>
      <c r="BO8831" s="18" t="s">
        <v>2998</v>
      </c>
      <c r="BU8831" s="18" t="s">
        <v>14443</v>
      </c>
      <c r="BV8831" s="18" t="s">
        <v>17081</v>
      </c>
      <c r="BW8831" s="18" t="s">
        <v>2998</v>
      </c>
    </row>
    <row r="8832" spans="51:75" x14ac:dyDescent="0.3">
      <c r="AY8832" s="94" t="e">
        <f>VLOOKUP(C8832,#REF!, 2,FALSE)</f>
        <v>#REF!</v>
      </c>
      <c r="BM8832" s="18" t="s">
        <v>14443</v>
      </c>
      <c r="BN8832" s="18" t="s">
        <v>17081</v>
      </c>
      <c r="BO8832" s="18" t="s">
        <v>2998</v>
      </c>
      <c r="BU8832" s="18" t="s">
        <v>14443</v>
      </c>
      <c r="BV8832" s="18" t="s">
        <v>17081</v>
      </c>
      <c r="BW8832" s="18" t="s">
        <v>2998</v>
      </c>
    </row>
    <row r="8833" spans="51:75" x14ac:dyDescent="0.3">
      <c r="AY8833" s="94" t="e">
        <f>VLOOKUP(C8833,#REF!, 2,FALSE)</f>
        <v>#REF!</v>
      </c>
      <c r="BM8833" s="18" t="s">
        <v>14444</v>
      </c>
      <c r="BN8833" s="18" t="s">
        <v>2998</v>
      </c>
      <c r="BO8833" s="18" t="s">
        <v>11400</v>
      </c>
      <c r="BU8833" s="18" t="s">
        <v>14444</v>
      </c>
      <c r="BV8833" s="18" t="s">
        <v>2998</v>
      </c>
      <c r="BW8833" s="18" t="s">
        <v>11400</v>
      </c>
    </row>
    <row r="8834" spans="51:75" x14ac:dyDescent="0.3">
      <c r="AY8834" s="94" t="e">
        <f>VLOOKUP(C8834,#REF!, 2,FALSE)</f>
        <v>#REF!</v>
      </c>
      <c r="BM8834" s="18" t="s">
        <v>14444</v>
      </c>
      <c r="BN8834" s="18" t="s">
        <v>2998</v>
      </c>
      <c r="BO8834" s="18" t="s">
        <v>11400</v>
      </c>
      <c r="BU8834" s="18" t="s">
        <v>14444</v>
      </c>
      <c r="BV8834" s="18" t="s">
        <v>2998</v>
      </c>
      <c r="BW8834" s="18" t="s">
        <v>11400</v>
      </c>
    </row>
    <row r="8835" spans="51:75" x14ac:dyDescent="0.3">
      <c r="AY8835" s="94" t="e">
        <f>VLOOKUP(C8835,#REF!, 2,FALSE)</f>
        <v>#REF!</v>
      </c>
      <c r="BM8835" s="18" t="s">
        <v>14445</v>
      </c>
      <c r="BN8835" s="18" t="s">
        <v>17081</v>
      </c>
      <c r="BO8835" s="18" t="s">
        <v>8637</v>
      </c>
      <c r="BU8835" s="18" t="s">
        <v>14445</v>
      </c>
      <c r="BV8835" s="18" t="s">
        <v>17081</v>
      </c>
      <c r="BW8835" s="18" t="s">
        <v>8637</v>
      </c>
    </row>
    <row r="8836" spans="51:75" x14ac:dyDescent="0.3">
      <c r="AY8836" s="94" t="e">
        <f>VLOOKUP(C8836,#REF!, 2,FALSE)</f>
        <v>#REF!</v>
      </c>
      <c r="BM8836" s="18" t="s">
        <v>14445</v>
      </c>
      <c r="BN8836" s="18" t="s">
        <v>17081</v>
      </c>
      <c r="BO8836" s="18" t="s">
        <v>8637</v>
      </c>
      <c r="BU8836" s="18" t="s">
        <v>14445</v>
      </c>
      <c r="BV8836" s="18" t="s">
        <v>17081</v>
      </c>
      <c r="BW8836" s="18" t="s">
        <v>8637</v>
      </c>
    </row>
    <row r="8837" spans="51:75" x14ac:dyDescent="0.3">
      <c r="AY8837" s="94" t="e">
        <f>VLOOKUP(C8837,#REF!, 2,FALSE)</f>
        <v>#REF!</v>
      </c>
      <c r="BM8837" s="18" t="s">
        <v>14446</v>
      </c>
      <c r="BN8837" s="18" t="s">
        <v>2998</v>
      </c>
      <c r="BO8837" s="18" t="s">
        <v>2998</v>
      </c>
      <c r="BU8837" s="18" t="s">
        <v>14446</v>
      </c>
      <c r="BV8837" s="18" t="s">
        <v>2998</v>
      </c>
      <c r="BW8837" s="18" t="s">
        <v>2998</v>
      </c>
    </row>
    <row r="8838" spans="51:75" x14ac:dyDescent="0.3">
      <c r="AY8838" s="94" t="e">
        <f>VLOOKUP(C8838,#REF!, 2,FALSE)</f>
        <v>#REF!</v>
      </c>
      <c r="BM8838" s="18" t="s">
        <v>14446</v>
      </c>
      <c r="BN8838" s="18" t="s">
        <v>2998</v>
      </c>
      <c r="BO8838" s="18" t="s">
        <v>2998</v>
      </c>
      <c r="BU8838" s="18" t="s">
        <v>14446</v>
      </c>
      <c r="BV8838" s="18" t="s">
        <v>2998</v>
      </c>
      <c r="BW8838" s="18" t="s">
        <v>2998</v>
      </c>
    </row>
    <row r="8839" spans="51:75" x14ac:dyDescent="0.3">
      <c r="AY8839" s="94" t="e">
        <f>VLOOKUP(C8839,#REF!, 2,FALSE)</f>
        <v>#REF!</v>
      </c>
      <c r="BM8839" s="18" t="s">
        <v>2516</v>
      </c>
      <c r="BN8839" s="18" t="s">
        <v>2998</v>
      </c>
      <c r="BO8839" s="18" t="s">
        <v>13869</v>
      </c>
      <c r="BU8839" s="18" t="s">
        <v>2516</v>
      </c>
      <c r="BV8839" s="18" t="s">
        <v>2998</v>
      </c>
      <c r="BW8839" s="18" t="s">
        <v>13869</v>
      </c>
    </row>
    <row r="8840" spans="51:75" x14ac:dyDescent="0.3">
      <c r="AY8840" s="94" t="e">
        <f>VLOOKUP(C8840,#REF!, 2,FALSE)</f>
        <v>#REF!</v>
      </c>
      <c r="BM8840" s="18" t="s">
        <v>2516</v>
      </c>
      <c r="BN8840" s="18" t="s">
        <v>2998</v>
      </c>
      <c r="BO8840" s="18" t="s">
        <v>13869</v>
      </c>
      <c r="BU8840" s="18" t="s">
        <v>2516</v>
      </c>
      <c r="BV8840" s="18" t="s">
        <v>2998</v>
      </c>
      <c r="BW8840" s="18" t="s">
        <v>13869</v>
      </c>
    </row>
    <row r="8841" spans="51:75" x14ac:dyDescent="0.3">
      <c r="AY8841" s="94" t="e">
        <f>VLOOKUP(C8841,#REF!, 2,FALSE)</f>
        <v>#REF!</v>
      </c>
      <c r="BM8841" s="18" t="s">
        <v>14447</v>
      </c>
      <c r="BN8841" s="18" t="s">
        <v>2998</v>
      </c>
      <c r="BO8841" s="18" t="s">
        <v>14448</v>
      </c>
      <c r="BU8841" s="18" t="s">
        <v>14447</v>
      </c>
      <c r="BV8841" s="18" t="s">
        <v>2998</v>
      </c>
      <c r="BW8841" s="18" t="s">
        <v>14448</v>
      </c>
    </row>
    <row r="8842" spans="51:75" x14ac:dyDescent="0.3">
      <c r="AY8842" s="94" t="e">
        <f>VLOOKUP(C8842,#REF!, 2,FALSE)</f>
        <v>#REF!</v>
      </c>
      <c r="BM8842" s="18" t="s">
        <v>14447</v>
      </c>
      <c r="BN8842" s="18" t="s">
        <v>2998</v>
      </c>
      <c r="BO8842" s="18" t="s">
        <v>14448</v>
      </c>
      <c r="BU8842" s="18" t="s">
        <v>14447</v>
      </c>
      <c r="BV8842" s="18" t="s">
        <v>2998</v>
      </c>
      <c r="BW8842" s="18" t="s">
        <v>14448</v>
      </c>
    </row>
    <row r="8843" spans="51:75" x14ac:dyDescent="0.3">
      <c r="AY8843" s="94" t="e">
        <f>VLOOKUP(C8843,#REF!, 2,FALSE)</f>
        <v>#REF!</v>
      </c>
      <c r="BM8843" s="18" t="s">
        <v>2517</v>
      </c>
      <c r="BN8843" s="18" t="s">
        <v>2998</v>
      </c>
      <c r="BO8843" s="18" t="s">
        <v>14449</v>
      </c>
      <c r="BU8843" s="18" t="s">
        <v>2517</v>
      </c>
      <c r="BV8843" s="18" t="s">
        <v>2998</v>
      </c>
      <c r="BW8843" s="18" t="s">
        <v>14449</v>
      </c>
    </row>
    <row r="8844" spans="51:75" x14ac:dyDescent="0.3">
      <c r="AY8844" s="94" t="e">
        <f>VLOOKUP(C8844,#REF!, 2,FALSE)</f>
        <v>#REF!</v>
      </c>
      <c r="BM8844" s="18" t="s">
        <v>2517</v>
      </c>
      <c r="BN8844" s="18" t="s">
        <v>2998</v>
      </c>
      <c r="BO8844" s="18" t="s">
        <v>14449</v>
      </c>
      <c r="BU8844" s="18" t="s">
        <v>2517</v>
      </c>
      <c r="BV8844" s="18" t="s">
        <v>2998</v>
      </c>
      <c r="BW8844" s="18" t="s">
        <v>14449</v>
      </c>
    </row>
    <row r="8845" spans="51:75" x14ac:dyDescent="0.3">
      <c r="AY8845" s="94" t="e">
        <f>VLOOKUP(C8845,#REF!, 2,FALSE)</f>
        <v>#REF!</v>
      </c>
      <c r="BM8845" s="18" t="s">
        <v>14450</v>
      </c>
      <c r="BN8845" s="18" t="s">
        <v>3290</v>
      </c>
      <c r="BO8845" s="18" t="s">
        <v>14451</v>
      </c>
      <c r="BU8845" s="18" t="s">
        <v>14450</v>
      </c>
      <c r="BV8845" s="18" t="s">
        <v>3290</v>
      </c>
      <c r="BW8845" s="18" t="s">
        <v>14451</v>
      </c>
    </row>
    <row r="8846" spans="51:75" x14ac:dyDescent="0.3">
      <c r="AY8846" s="94" t="e">
        <f>VLOOKUP(C8846,#REF!, 2,FALSE)</f>
        <v>#REF!</v>
      </c>
      <c r="BM8846" s="18" t="s">
        <v>14450</v>
      </c>
      <c r="BN8846" s="18" t="s">
        <v>3290</v>
      </c>
      <c r="BO8846" s="18" t="s">
        <v>14451</v>
      </c>
      <c r="BU8846" s="18" t="s">
        <v>14450</v>
      </c>
      <c r="BV8846" s="18" t="s">
        <v>3290</v>
      </c>
      <c r="BW8846" s="18" t="s">
        <v>14451</v>
      </c>
    </row>
    <row r="8847" spans="51:75" x14ac:dyDescent="0.3">
      <c r="AY8847" s="94" t="e">
        <f>VLOOKUP(C8847,#REF!, 2,FALSE)</f>
        <v>#REF!</v>
      </c>
      <c r="BM8847" s="18" t="s">
        <v>14452</v>
      </c>
      <c r="BN8847" s="18" t="s">
        <v>2998</v>
      </c>
      <c r="BO8847" s="18" t="s">
        <v>1215</v>
      </c>
      <c r="BU8847" s="18" t="s">
        <v>14452</v>
      </c>
      <c r="BV8847" s="18" t="s">
        <v>2998</v>
      </c>
      <c r="BW8847" s="18" t="s">
        <v>1215</v>
      </c>
    </row>
    <row r="8848" spans="51:75" x14ac:dyDescent="0.3">
      <c r="AY8848" s="94" t="e">
        <f>VLOOKUP(C8848,#REF!, 2,FALSE)</f>
        <v>#REF!</v>
      </c>
      <c r="BM8848" s="18" t="s">
        <v>14453</v>
      </c>
      <c r="BN8848" s="18" t="s">
        <v>815</v>
      </c>
      <c r="BO8848" s="18" t="s">
        <v>1504</v>
      </c>
      <c r="BU8848" s="18" t="s">
        <v>14453</v>
      </c>
      <c r="BV8848" s="18" t="s">
        <v>815</v>
      </c>
      <c r="BW8848" s="18" t="s">
        <v>1504</v>
      </c>
    </row>
    <row r="8849" spans="51:75" x14ac:dyDescent="0.3">
      <c r="AY8849" s="94" t="e">
        <f>VLOOKUP(C8849,#REF!, 2,FALSE)</f>
        <v>#REF!</v>
      </c>
      <c r="BM8849" s="18" t="s">
        <v>14454</v>
      </c>
      <c r="BN8849" s="18" t="s">
        <v>783</v>
      </c>
      <c r="BO8849" s="18" t="s">
        <v>1423</v>
      </c>
      <c r="BU8849" s="18" t="s">
        <v>14454</v>
      </c>
      <c r="BV8849" s="18" t="s">
        <v>783</v>
      </c>
      <c r="BW8849" s="18" t="s">
        <v>1423</v>
      </c>
    </row>
    <row r="8850" spans="51:75" x14ac:dyDescent="0.3">
      <c r="AY8850" s="94" t="e">
        <f>VLOOKUP(C8850,#REF!, 2,FALSE)</f>
        <v>#REF!</v>
      </c>
      <c r="BM8850" s="18" t="s">
        <v>14455</v>
      </c>
      <c r="BN8850" s="18" t="s">
        <v>1280</v>
      </c>
      <c r="BO8850" s="18" t="s">
        <v>1018</v>
      </c>
      <c r="BU8850" s="18" t="s">
        <v>14455</v>
      </c>
      <c r="BV8850" s="18" t="s">
        <v>1280</v>
      </c>
      <c r="BW8850" s="18" t="s">
        <v>1018</v>
      </c>
    </row>
    <row r="8851" spans="51:75" x14ac:dyDescent="0.3">
      <c r="AY8851" s="94" t="e">
        <f>VLOOKUP(C8851,#REF!, 2,FALSE)</f>
        <v>#REF!</v>
      </c>
      <c r="BM8851" s="18" t="s">
        <v>14456</v>
      </c>
      <c r="BN8851" s="18" t="s">
        <v>1280</v>
      </c>
      <c r="BO8851" s="18" t="s">
        <v>1423</v>
      </c>
      <c r="BU8851" s="18" t="s">
        <v>14456</v>
      </c>
      <c r="BV8851" s="18" t="s">
        <v>1280</v>
      </c>
      <c r="BW8851" s="18" t="s">
        <v>1423</v>
      </c>
    </row>
    <row r="8852" spans="51:75" x14ac:dyDescent="0.3">
      <c r="AY8852" s="94" t="e">
        <f>VLOOKUP(C8852,#REF!, 2,FALSE)</f>
        <v>#REF!</v>
      </c>
      <c r="BM8852" s="18" t="s">
        <v>14457</v>
      </c>
      <c r="BN8852" s="18" t="s">
        <v>747</v>
      </c>
      <c r="BO8852" s="18" t="s">
        <v>3996</v>
      </c>
      <c r="BU8852" s="18" t="s">
        <v>14457</v>
      </c>
      <c r="BV8852" s="18" t="s">
        <v>747</v>
      </c>
      <c r="BW8852" s="18" t="s">
        <v>3996</v>
      </c>
    </row>
    <row r="8853" spans="51:75" x14ac:dyDescent="0.3">
      <c r="AY8853" s="94" t="e">
        <f>VLOOKUP(C8853,#REF!, 2,FALSE)</f>
        <v>#REF!</v>
      </c>
      <c r="BM8853" s="18" t="s">
        <v>2518</v>
      </c>
      <c r="BN8853" s="18" t="s">
        <v>636</v>
      </c>
      <c r="BO8853" s="18" t="s">
        <v>8486</v>
      </c>
      <c r="BU8853" s="18" t="s">
        <v>2518</v>
      </c>
      <c r="BV8853" s="18" t="s">
        <v>636</v>
      </c>
      <c r="BW8853" s="18" t="s">
        <v>8486</v>
      </c>
    </row>
    <row r="8854" spans="51:75" x14ac:dyDescent="0.3">
      <c r="AY8854" s="94" t="e">
        <f>VLOOKUP(C8854,#REF!, 2,FALSE)</f>
        <v>#REF!</v>
      </c>
      <c r="BM8854" s="18" t="s">
        <v>2518</v>
      </c>
      <c r="BN8854" s="18" t="s">
        <v>636</v>
      </c>
      <c r="BO8854" s="18" t="s">
        <v>8486</v>
      </c>
      <c r="BU8854" s="18" t="s">
        <v>2518</v>
      </c>
      <c r="BV8854" s="18" t="s">
        <v>636</v>
      </c>
      <c r="BW8854" s="18" t="s">
        <v>8486</v>
      </c>
    </row>
    <row r="8855" spans="51:75" x14ac:dyDescent="0.3">
      <c r="AY8855" s="94" t="e">
        <f>VLOOKUP(C8855,#REF!, 2,FALSE)</f>
        <v>#REF!</v>
      </c>
      <c r="BM8855" s="18" t="s">
        <v>14458</v>
      </c>
      <c r="BN8855" s="18" t="s">
        <v>619</v>
      </c>
      <c r="BO8855" s="18" t="s">
        <v>9624</v>
      </c>
      <c r="BU8855" s="18" t="s">
        <v>14458</v>
      </c>
      <c r="BV8855" s="18" t="s">
        <v>619</v>
      </c>
      <c r="BW8855" s="18" t="s">
        <v>9624</v>
      </c>
    </row>
    <row r="8856" spans="51:75" x14ac:dyDescent="0.3">
      <c r="AY8856" s="94" t="e">
        <f>VLOOKUP(C8856,#REF!, 2,FALSE)</f>
        <v>#REF!</v>
      </c>
      <c r="BM8856" s="18" t="s">
        <v>14458</v>
      </c>
      <c r="BN8856" s="18" t="s">
        <v>619</v>
      </c>
      <c r="BO8856" s="18" t="s">
        <v>9624</v>
      </c>
      <c r="BU8856" s="18" t="s">
        <v>14458</v>
      </c>
      <c r="BV8856" s="18" t="s">
        <v>619</v>
      </c>
      <c r="BW8856" s="18" t="s">
        <v>9624</v>
      </c>
    </row>
    <row r="8857" spans="51:75" x14ac:dyDescent="0.3">
      <c r="AY8857" s="94" t="e">
        <f>VLOOKUP(C8857,#REF!, 2,FALSE)</f>
        <v>#REF!</v>
      </c>
      <c r="BM8857" s="18" t="s">
        <v>2519</v>
      </c>
      <c r="BN8857" s="18" t="s">
        <v>783</v>
      </c>
      <c r="BO8857" s="18" t="s">
        <v>2522</v>
      </c>
      <c r="BU8857" s="18" t="s">
        <v>2519</v>
      </c>
      <c r="BV8857" s="18" t="s">
        <v>783</v>
      </c>
      <c r="BW8857" s="18" t="s">
        <v>2522</v>
      </c>
    </row>
    <row r="8858" spans="51:75" x14ac:dyDescent="0.3">
      <c r="AY8858" s="94" t="e">
        <f>VLOOKUP(C8858,#REF!, 2,FALSE)</f>
        <v>#REF!</v>
      </c>
      <c r="BM8858" s="18" t="s">
        <v>2519</v>
      </c>
      <c r="BN8858" s="18" t="s">
        <v>783</v>
      </c>
      <c r="BO8858" s="18" t="s">
        <v>2522</v>
      </c>
      <c r="BU8858" s="18" t="s">
        <v>2519</v>
      </c>
      <c r="BV8858" s="18" t="s">
        <v>783</v>
      </c>
      <c r="BW8858" s="18" t="s">
        <v>2522</v>
      </c>
    </row>
    <row r="8859" spans="51:75" x14ac:dyDescent="0.3">
      <c r="AY8859" s="94" t="e">
        <f>VLOOKUP(C8859,#REF!, 2,FALSE)</f>
        <v>#REF!</v>
      </c>
      <c r="BM8859" s="18" t="s">
        <v>14459</v>
      </c>
      <c r="BN8859" s="18" t="s">
        <v>713</v>
      </c>
      <c r="BO8859" s="18" t="s">
        <v>3514</v>
      </c>
      <c r="BU8859" s="18" t="s">
        <v>14459</v>
      </c>
      <c r="BV8859" s="18" t="s">
        <v>713</v>
      </c>
      <c r="BW8859" s="18" t="s">
        <v>3514</v>
      </c>
    </row>
    <row r="8860" spans="51:75" x14ac:dyDescent="0.3">
      <c r="AY8860" s="94" t="e">
        <f>VLOOKUP(C8860,#REF!, 2,FALSE)</f>
        <v>#REF!</v>
      </c>
      <c r="BM8860" s="18" t="s">
        <v>14459</v>
      </c>
      <c r="BN8860" s="18" t="s">
        <v>713</v>
      </c>
      <c r="BO8860" s="18" t="s">
        <v>3514</v>
      </c>
      <c r="BU8860" s="18" t="s">
        <v>14459</v>
      </c>
      <c r="BV8860" s="18" t="s">
        <v>713</v>
      </c>
      <c r="BW8860" s="18" t="s">
        <v>3514</v>
      </c>
    </row>
    <row r="8861" spans="51:75" x14ac:dyDescent="0.3">
      <c r="AY8861" s="94" t="e">
        <f>VLOOKUP(C8861,#REF!, 2,FALSE)</f>
        <v>#REF!</v>
      </c>
      <c r="BM8861" s="18" t="s">
        <v>14460</v>
      </c>
      <c r="BN8861" s="18" t="s">
        <v>938</v>
      </c>
      <c r="BO8861" s="18" t="s">
        <v>9240</v>
      </c>
      <c r="BU8861" s="18" t="s">
        <v>14460</v>
      </c>
      <c r="BV8861" s="18" t="s">
        <v>938</v>
      </c>
      <c r="BW8861" s="18" t="s">
        <v>9240</v>
      </c>
    </row>
    <row r="8862" spans="51:75" x14ac:dyDescent="0.3">
      <c r="AY8862" s="94" t="e">
        <f>VLOOKUP(C8862,#REF!, 2,FALSE)</f>
        <v>#REF!</v>
      </c>
      <c r="BM8862" s="18" t="s">
        <v>14460</v>
      </c>
      <c r="BN8862" s="18" t="s">
        <v>938</v>
      </c>
      <c r="BO8862" s="18" t="s">
        <v>9240</v>
      </c>
      <c r="BU8862" s="18" t="s">
        <v>14460</v>
      </c>
      <c r="BV8862" s="18" t="s">
        <v>938</v>
      </c>
      <c r="BW8862" s="18" t="s">
        <v>9240</v>
      </c>
    </row>
    <row r="8863" spans="51:75" x14ac:dyDescent="0.3">
      <c r="AY8863" s="94" t="e">
        <f>VLOOKUP(C8863,#REF!, 2,FALSE)</f>
        <v>#REF!</v>
      </c>
      <c r="BM8863" s="18" t="s">
        <v>14461</v>
      </c>
      <c r="BN8863" s="18" t="s">
        <v>799</v>
      </c>
      <c r="BO8863" s="18" t="s">
        <v>1031</v>
      </c>
      <c r="BU8863" s="18" t="s">
        <v>14461</v>
      </c>
      <c r="BV8863" s="18" t="s">
        <v>799</v>
      </c>
      <c r="BW8863" s="18" t="s">
        <v>1031</v>
      </c>
    </row>
    <row r="8864" spans="51:75" x14ac:dyDescent="0.3">
      <c r="AY8864" s="94" t="e">
        <f>VLOOKUP(C8864,#REF!, 2,FALSE)</f>
        <v>#REF!</v>
      </c>
      <c r="BM8864" s="18" t="s">
        <v>14461</v>
      </c>
      <c r="BN8864" s="18" t="s">
        <v>799</v>
      </c>
      <c r="BO8864" s="18" t="s">
        <v>1031</v>
      </c>
      <c r="BU8864" s="18" t="s">
        <v>14461</v>
      </c>
      <c r="BV8864" s="18" t="s">
        <v>799</v>
      </c>
      <c r="BW8864" s="18" t="s">
        <v>1031</v>
      </c>
    </row>
    <row r="8865" spans="51:75" x14ac:dyDescent="0.3">
      <c r="AY8865" s="94" t="e">
        <f>VLOOKUP(C8865,#REF!, 2,FALSE)</f>
        <v>#REF!</v>
      </c>
      <c r="BM8865" s="18" t="s">
        <v>14462</v>
      </c>
      <c r="BN8865" s="18" t="s">
        <v>792</v>
      </c>
      <c r="BO8865" s="18" t="s">
        <v>10768</v>
      </c>
      <c r="BU8865" s="18" t="s">
        <v>14462</v>
      </c>
      <c r="BV8865" s="18" t="s">
        <v>792</v>
      </c>
      <c r="BW8865" s="18" t="s">
        <v>10768</v>
      </c>
    </row>
    <row r="8866" spans="51:75" x14ac:dyDescent="0.3">
      <c r="AY8866" s="94" t="e">
        <f>VLOOKUP(C8866,#REF!, 2,FALSE)</f>
        <v>#REF!</v>
      </c>
      <c r="BM8866" s="18" t="s">
        <v>14462</v>
      </c>
      <c r="BN8866" s="18" t="s">
        <v>792</v>
      </c>
      <c r="BO8866" s="18" t="s">
        <v>10768</v>
      </c>
      <c r="BU8866" s="18" t="s">
        <v>14462</v>
      </c>
      <c r="BV8866" s="18" t="s">
        <v>792</v>
      </c>
      <c r="BW8866" s="18" t="s">
        <v>10768</v>
      </c>
    </row>
    <row r="8867" spans="51:75" x14ac:dyDescent="0.3">
      <c r="AY8867" s="94" t="e">
        <f>VLOOKUP(C8867,#REF!, 2,FALSE)</f>
        <v>#REF!</v>
      </c>
      <c r="BM8867" s="18" t="s">
        <v>14463</v>
      </c>
      <c r="BN8867" s="18" t="s">
        <v>17083</v>
      </c>
      <c r="BO8867" s="18" t="s">
        <v>14464</v>
      </c>
      <c r="BU8867" s="18" t="s">
        <v>14463</v>
      </c>
      <c r="BV8867" s="18" t="s">
        <v>17083</v>
      </c>
      <c r="BW8867" s="18" t="s">
        <v>14464</v>
      </c>
    </row>
    <row r="8868" spans="51:75" x14ac:dyDescent="0.3">
      <c r="AY8868" s="94" t="e">
        <f>VLOOKUP(C8868,#REF!, 2,FALSE)</f>
        <v>#REF!</v>
      </c>
      <c r="BM8868" s="18" t="s">
        <v>14463</v>
      </c>
      <c r="BN8868" s="18" t="s">
        <v>17083</v>
      </c>
      <c r="BO8868" s="18" t="s">
        <v>14464</v>
      </c>
      <c r="BU8868" s="18" t="s">
        <v>14463</v>
      </c>
      <c r="BV8868" s="18" t="s">
        <v>17083</v>
      </c>
      <c r="BW8868" s="18" t="s">
        <v>14464</v>
      </c>
    </row>
    <row r="8869" spans="51:75" x14ac:dyDescent="0.3">
      <c r="AY8869" s="94" t="e">
        <f>VLOOKUP(C8869,#REF!, 2,FALSE)</f>
        <v>#REF!</v>
      </c>
      <c r="BM8869" s="18" t="s">
        <v>198</v>
      </c>
      <c r="BN8869" s="18" t="s">
        <v>783</v>
      </c>
      <c r="BO8869" s="18" t="s">
        <v>12817</v>
      </c>
      <c r="BU8869" s="18" t="s">
        <v>198</v>
      </c>
      <c r="BV8869" s="18" t="s">
        <v>783</v>
      </c>
      <c r="BW8869" s="18" t="s">
        <v>12817</v>
      </c>
    </row>
    <row r="8870" spans="51:75" x14ac:dyDescent="0.3">
      <c r="AY8870" s="94" t="e">
        <f>VLOOKUP(C8870,#REF!, 2,FALSE)</f>
        <v>#REF!</v>
      </c>
      <c r="BM8870" s="18" t="s">
        <v>198</v>
      </c>
      <c r="BN8870" s="18" t="s">
        <v>783</v>
      </c>
      <c r="BO8870" s="18" t="s">
        <v>12817</v>
      </c>
      <c r="BU8870" s="18" t="s">
        <v>198</v>
      </c>
      <c r="BV8870" s="18" t="s">
        <v>783</v>
      </c>
      <c r="BW8870" s="18" t="s">
        <v>12817</v>
      </c>
    </row>
    <row r="8871" spans="51:75" x14ac:dyDescent="0.3">
      <c r="AY8871" s="94" t="e">
        <f>VLOOKUP(C8871,#REF!, 2,FALSE)</f>
        <v>#REF!</v>
      </c>
      <c r="BM8871" s="18" t="s">
        <v>14465</v>
      </c>
      <c r="BN8871" s="18" t="s">
        <v>713</v>
      </c>
      <c r="BO8871" s="18" t="s">
        <v>3869</v>
      </c>
      <c r="BU8871" s="18" t="s">
        <v>14465</v>
      </c>
      <c r="BV8871" s="18" t="s">
        <v>713</v>
      </c>
      <c r="BW8871" s="18" t="s">
        <v>3869</v>
      </c>
    </row>
    <row r="8872" spans="51:75" x14ac:dyDescent="0.3">
      <c r="AY8872" s="94" t="e">
        <f>VLOOKUP(C8872,#REF!, 2,FALSE)</f>
        <v>#REF!</v>
      </c>
      <c r="BM8872" s="18" t="s">
        <v>14465</v>
      </c>
      <c r="BN8872" s="18" t="s">
        <v>713</v>
      </c>
      <c r="BO8872" s="18" t="s">
        <v>3869</v>
      </c>
      <c r="BU8872" s="18" t="s">
        <v>14465</v>
      </c>
      <c r="BV8872" s="18" t="s">
        <v>713</v>
      </c>
      <c r="BW8872" s="18" t="s">
        <v>3869</v>
      </c>
    </row>
    <row r="8873" spans="51:75" x14ac:dyDescent="0.3">
      <c r="AY8873" s="94" t="e">
        <f>VLOOKUP(C8873,#REF!, 2,FALSE)</f>
        <v>#REF!</v>
      </c>
      <c r="BM8873" s="18" t="s">
        <v>14466</v>
      </c>
      <c r="BN8873" s="18" t="s">
        <v>713</v>
      </c>
      <c r="BO8873" s="18" t="s">
        <v>14468</v>
      </c>
      <c r="BU8873" s="18" t="s">
        <v>14466</v>
      </c>
      <c r="BV8873" s="18" t="s">
        <v>713</v>
      </c>
      <c r="BW8873" s="18" t="s">
        <v>14468</v>
      </c>
    </row>
    <row r="8874" spans="51:75" x14ac:dyDescent="0.3">
      <c r="AY8874" s="94" t="e">
        <f>VLOOKUP(C8874,#REF!, 2,FALSE)</f>
        <v>#REF!</v>
      </c>
      <c r="BM8874" s="18" t="s">
        <v>14466</v>
      </c>
      <c r="BN8874" s="18" t="s">
        <v>713</v>
      </c>
      <c r="BO8874" s="18" t="s">
        <v>14468</v>
      </c>
      <c r="BU8874" s="18" t="s">
        <v>14466</v>
      </c>
      <c r="BV8874" s="18" t="s">
        <v>713</v>
      </c>
      <c r="BW8874" s="18" t="s">
        <v>14468</v>
      </c>
    </row>
    <row r="8875" spans="51:75" x14ac:dyDescent="0.3">
      <c r="AY8875" s="94" t="e">
        <f>VLOOKUP(C8875,#REF!, 2,FALSE)</f>
        <v>#REF!</v>
      </c>
      <c r="BM8875" s="18" t="s">
        <v>14469</v>
      </c>
      <c r="BN8875" s="18" t="s">
        <v>645</v>
      </c>
      <c r="BO8875" s="18" t="s">
        <v>1031</v>
      </c>
      <c r="BU8875" s="18" t="s">
        <v>14469</v>
      </c>
      <c r="BV8875" s="18" t="s">
        <v>645</v>
      </c>
      <c r="BW8875" s="18" t="s">
        <v>1031</v>
      </c>
    </row>
    <row r="8876" spans="51:75" x14ac:dyDescent="0.3">
      <c r="AY8876" s="94" t="e">
        <f>VLOOKUP(C8876,#REF!, 2,FALSE)</f>
        <v>#REF!</v>
      </c>
      <c r="BM8876" s="18" t="s">
        <v>14469</v>
      </c>
      <c r="BN8876" s="18" t="s">
        <v>645</v>
      </c>
      <c r="BO8876" s="18" t="s">
        <v>1031</v>
      </c>
      <c r="BU8876" s="18" t="s">
        <v>14469</v>
      </c>
      <c r="BV8876" s="18" t="s">
        <v>645</v>
      </c>
      <c r="BW8876" s="18" t="s">
        <v>1031</v>
      </c>
    </row>
    <row r="8877" spans="51:75" x14ac:dyDescent="0.3">
      <c r="AY8877" s="94" t="e">
        <f>VLOOKUP(C8877,#REF!, 2,FALSE)</f>
        <v>#REF!</v>
      </c>
      <c r="BM8877" s="18" t="s">
        <v>14470</v>
      </c>
      <c r="BN8877" s="18" t="s">
        <v>618</v>
      </c>
      <c r="BO8877" s="18" t="s">
        <v>14471</v>
      </c>
      <c r="BU8877" s="18" t="s">
        <v>14470</v>
      </c>
      <c r="BV8877" s="18" t="s">
        <v>618</v>
      </c>
      <c r="BW8877" s="18" t="s">
        <v>14471</v>
      </c>
    </row>
    <row r="8878" spans="51:75" x14ac:dyDescent="0.3">
      <c r="AY8878" s="94" t="e">
        <f>VLOOKUP(C8878,#REF!, 2,FALSE)</f>
        <v>#REF!</v>
      </c>
      <c r="BM8878" s="18" t="s">
        <v>14470</v>
      </c>
      <c r="BN8878" s="18" t="s">
        <v>618</v>
      </c>
      <c r="BO8878" s="18" t="s">
        <v>14471</v>
      </c>
      <c r="BU8878" s="18" t="s">
        <v>14470</v>
      </c>
      <c r="BV8878" s="18" t="s">
        <v>618</v>
      </c>
      <c r="BW8878" s="18" t="s">
        <v>14471</v>
      </c>
    </row>
    <row r="8879" spans="51:75" x14ac:dyDescent="0.3">
      <c r="AY8879" s="94" t="e">
        <f>VLOOKUP(C8879,#REF!, 2,FALSE)</f>
        <v>#REF!</v>
      </c>
      <c r="BM8879" s="18" t="s">
        <v>14472</v>
      </c>
      <c r="BN8879" s="18" t="s">
        <v>669</v>
      </c>
      <c r="BO8879" s="18" t="s">
        <v>14473</v>
      </c>
      <c r="BU8879" s="18" t="s">
        <v>14472</v>
      </c>
      <c r="BV8879" s="18" t="s">
        <v>669</v>
      </c>
      <c r="BW8879" s="18" t="s">
        <v>14473</v>
      </c>
    </row>
    <row r="8880" spans="51:75" x14ac:dyDescent="0.3">
      <c r="AY8880" s="94" t="e">
        <f>VLOOKUP(C8880,#REF!, 2,FALSE)</f>
        <v>#REF!</v>
      </c>
      <c r="BM8880" s="18" t="s">
        <v>14472</v>
      </c>
      <c r="BN8880" s="18" t="s">
        <v>669</v>
      </c>
      <c r="BO8880" s="18" t="s">
        <v>14473</v>
      </c>
      <c r="BU8880" s="18" t="s">
        <v>14472</v>
      </c>
      <c r="BV8880" s="18" t="s">
        <v>669</v>
      </c>
      <c r="BW8880" s="18" t="s">
        <v>14473</v>
      </c>
    </row>
    <row r="8881" spans="51:75" x14ac:dyDescent="0.3">
      <c r="AY8881" s="94" t="e">
        <f>VLOOKUP(C8881,#REF!, 2,FALSE)</f>
        <v>#REF!</v>
      </c>
      <c r="BM8881" s="18" t="s">
        <v>14474</v>
      </c>
      <c r="BN8881" s="18" t="s">
        <v>669</v>
      </c>
      <c r="BO8881" s="18" t="s">
        <v>10798</v>
      </c>
      <c r="BU8881" s="18" t="s">
        <v>14474</v>
      </c>
      <c r="BV8881" s="18" t="s">
        <v>669</v>
      </c>
      <c r="BW8881" s="18" t="s">
        <v>10798</v>
      </c>
    </row>
    <row r="8882" spans="51:75" x14ac:dyDescent="0.3">
      <c r="AY8882" s="94" t="e">
        <f>VLOOKUP(C8882,#REF!, 2,FALSE)</f>
        <v>#REF!</v>
      </c>
      <c r="BM8882" s="18" t="s">
        <v>14474</v>
      </c>
      <c r="BN8882" s="18" t="s">
        <v>669</v>
      </c>
      <c r="BO8882" s="18" t="s">
        <v>10798</v>
      </c>
      <c r="BU8882" s="18" t="s">
        <v>14474</v>
      </c>
      <c r="BV8882" s="18" t="s">
        <v>669</v>
      </c>
      <c r="BW8882" s="18" t="s">
        <v>10798</v>
      </c>
    </row>
    <row r="8883" spans="51:75" x14ac:dyDescent="0.3">
      <c r="AY8883" s="94" t="e">
        <f>VLOOKUP(C8883,#REF!, 2,FALSE)</f>
        <v>#REF!</v>
      </c>
      <c r="BM8883" s="18" t="s">
        <v>14475</v>
      </c>
      <c r="BN8883" s="18" t="s">
        <v>811</v>
      </c>
      <c r="BO8883" s="18" t="s">
        <v>9385</v>
      </c>
      <c r="BU8883" s="18" t="s">
        <v>14475</v>
      </c>
      <c r="BV8883" s="18" t="s">
        <v>811</v>
      </c>
      <c r="BW8883" s="18" t="s">
        <v>9385</v>
      </c>
    </row>
    <row r="8884" spans="51:75" x14ac:dyDescent="0.3">
      <c r="AY8884" s="94" t="e">
        <f>VLOOKUP(C8884,#REF!, 2,FALSE)</f>
        <v>#REF!</v>
      </c>
      <c r="BM8884" s="18" t="s">
        <v>14475</v>
      </c>
      <c r="BN8884" s="18" t="s">
        <v>811</v>
      </c>
      <c r="BO8884" s="18" t="s">
        <v>9385</v>
      </c>
      <c r="BU8884" s="18" t="s">
        <v>14475</v>
      </c>
      <c r="BV8884" s="18" t="s">
        <v>811</v>
      </c>
      <c r="BW8884" s="18" t="s">
        <v>9385</v>
      </c>
    </row>
    <row r="8885" spans="51:75" x14ac:dyDescent="0.3">
      <c r="AY8885" s="94" t="e">
        <f>VLOOKUP(C8885,#REF!, 2,FALSE)</f>
        <v>#REF!</v>
      </c>
      <c r="BM8885" s="18" t="s">
        <v>2520</v>
      </c>
      <c r="BN8885" s="18" t="s">
        <v>642</v>
      </c>
      <c r="BO8885" s="18" t="s">
        <v>1456</v>
      </c>
      <c r="BU8885" s="18" t="s">
        <v>2520</v>
      </c>
      <c r="BV8885" s="18" t="s">
        <v>642</v>
      </c>
      <c r="BW8885" s="18" t="s">
        <v>1456</v>
      </c>
    </row>
    <row r="8886" spans="51:75" x14ac:dyDescent="0.3">
      <c r="AY8886" s="94" t="e">
        <f>VLOOKUP(C8886,#REF!, 2,FALSE)</f>
        <v>#REF!</v>
      </c>
      <c r="BM8886" s="18" t="s">
        <v>2520</v>
      </c>
      <c r="BN8886" s="18" t="s">
        <v>642</v>
      </c>
      <c r="BO8886" s="18" t="s">
        <v>1456</v>
      </c>
      <c r="BU8886" s="18" t="s">
        <v>2520</v>
      </c>
      <c r="BV8886" s="18" t="s">
        <v>642</v>
      </c>
      <c r="BW8886" s="18" t="s">
        <v>1456</v>
      </c>
    </row>
    <row r="8887" spans="51:75" x14ac:dyDescent="0.3">
      <c r="AY8887" s="94" t="e">
        <f>VLOOKUP(C8887,#REF!, 2,FALSE)</f>
        <v>#REF!</v>
      </c>
      <c r="BM8887" s="18" t="s">
        <v>214</v>
      </c>
      <c r="BN8887" s="18" t="s">
        <v>2998</v>
      </c>
      <c r="BO8887" s="18" t="s">
        <v>2998</v>
      </c>
      <c r="BU8887" s="18" t="s">
        <v>214</v>
      </c>
      <c r="BV8887" s="18" t="s">
        <v>2998</v>
      </c>
      <c r="BW8887" s="18" t="s">
        <v>2998</v>
      </c>
    </row>
    <row r="8888" spans="51:75" x14ac:dyDescent="0.3">
      <c r="AY8888" s="94" t="e">
        <f>VLOOKUP(C8888,#REF!, 2,FALSE)</f>
        <v>#REF!</v>
      </c>
      <c r="BM8888" s="18" t="s">
        <v>214</v>
      </c>
      <c r="BN8888" s="18" t="s">
        <v>2998</v>
      </c>
      <c r="BO8888" s="18" t="s">
        <v>2998</v>
      </c>
      <c r="BU8888" s="18" t="s">
        <v>214</v>
      </c>
      <c r="BV8888" s="18" t="s">
        <v>2998</v>
      </c>
      <c r="BW8888" s="18" t="s">
        <v>2998</v>
      </c>
    </row>
    <row r="8889" spans="51:75" x14ac:dyDescent="0.3">
      <c r="AY8889" s="94" t="e">
        <f>VLOOKUP(C8889,#REF!, 2,FALSE)</f>
        <v>#REF!</v>
      </c>
      <c r="BM8889" s="18" t="s">
        <v>14476</v>
      </c>
      <c r="BN8889" s="18" t="s">
        <v>938</v>
      </c>
      <c r="BO8889" s="18" t="s">
        <v>1684</v>
      </c>
      <c r="BU8889" s="18" t="s">
        <v>14476</v>
      </c>
      <c r="BV8889" s="18" t="s">
        <v>938</v>
      </c>
      <c r="BW8889" s="18" t="s">
        <v>1684</v>
      </c>
    </row>
    <row r="8890" spans="51:75" x14ac:dyDescent="0.3">
      <c r="AY8890" s="94" t="e">
        <f>VLOOKUP(C8890,#REF!, 2,FALSE)</f>
        <v>#REF!</v>
      </c>
      <c r="BM8890" s="18" t="s">
        <v>14476</v>
      </c>
      <c r="BN8890" s="18" t="s">
        <v>938</v>
      </c>
      <c r="BO8890" s="18" t="s">
        <v>1684</v>
      </c>
      <c r="BU8890" s="18" t="s">
        <v>14476</v>
      </c>
      <c r="BV8890" s="18" t="s">
        <v>938</v>
      </c>
      <c r="BW8890" s="18" t="s">
        <v>1684</v>
      </c>
    </row>
    <row r="8891" spans="51:75" x14ac:dyDescent="0.3">
      <c r="AY8891" s="94" t="e">
        <f>VLOOKUP(C8891,#REF!, 2,FALSE)</f>
        <v>#REF!</v>
      </c>
      <c r="BM8891" s="18" t="s">
        <v>2525</v>
      </c>
      <c r="BN8891" s="18" t="s">
        <v>938</v>
      </c>
      <c r="BO8891" s="18" t="s">
        <v>4548</v>
      </c>
      <c r="BU8891" s="18" t="s">
        <v>2525</v>
      </c>
      <c r="BV8891" s="18" t="s">
        <v>938</v>
      </c>
      <c r="BW8891" s="18" t="s">
        <v>4548</v>
      </c>
    </row>
    <row r="8892" spans="51:75" x14ac:dyDescent="0.3">
      <c r="AY8892" s="94" t="e">
        <f>VLOOKUP(C8892,#REF!, 2,FALSE)</f>
        <v>#REF!</v>
      </c>
      <c r="BM8892" s="18" t="s">
        <v>2525</v>
      </c>
      <c r="BN8892" s="18" t="s">
        <v>938</v>
      </c>
      <c r="BO8892" s="18" t="s">
        <v>4548</v>
      </c>
      <c r="BU8892" s="18" t="s">
        <v>2525</v>
      </c>
      <c r="BV8892" s="18" t="s">
        <v>938</v>
      </c>
      <c r="BW8892" s="18" t="s">
        <v>4548</v>
      </c>
    </row>
    <row r="8893" spans="51:75" x14ac:dyDescent="0.3">
      <c r="AY8893" s="94" t="e">
        <f>VLOOKUP(C8893,#REF!, 2,FALSE)</f>
        <v>#REF!</v>
      </c>
      <c r="BM8893" s="18" t="s">
        <v>2526</v>
      </c>
      <c r="BN8893" s="18" t="s">
        <v>935</v>
      </c>
      <c r="BO8893" s="18" t="s">
        <v>4548</v>
      </c>
      <c r="BU8893" s="18" t="s">
        <v>2526</v>
      </c>
      <c r="BV8893" s="18" t="s">
        <v>935</v>
      </c>
      <c r="BW8893" s="18" t="s">
        <v>4548</v>
      </c>
    </row>
    <row r="8894" spans="51:75" x14ac:dyDescent="0.3">
      <c r="AY8894" s="94" t="e">
        <f>VLOOKUP(C8894,#REF!, 2,FALSE)</f>
        <v>#REF!</v>
      </c>
      <c r="BM8894" s="18" t="s">
        <v>2526</v>
      </c>
      <c r="BN8894" s="18" t="s">
        <v>935</v>
      </c>
      <c r="BO8894" s="18" t="s">
        <v>4548</v>
      </c>
      <c r="BU8894" s="18" t="s">
        <v>2526</v>
      </c>
      <c r="BV8894" s="18" t="s">
        <v>935</v>
      </c>
      <c r="BW8894" s="18" t="s">
        <v>4548</v>
      </c>
    </row>
    <row r="8895" spans="51:75" x14ac:dyDescent="0.3">
      <c r="AY8895" s="94" t="e">
        <f>VLOOKUP(C8895,#REF!, 2,FALSE)</f>
        <v>#REF!</v>
      </c>
      <c r="BM8895" s="18" t="s">
        <v>14477</v>
      </c>
      <c r="BN8895" s="18" t="s">
        <v>663</v>
      </c>
      <c r="BO8895" s="18" t="s">
        <v>13138</v>
      </c>
      <c r="BU8895" s="18" t="s">
        <v>14477</v>
      </c>
      <c r="BV8895" s="18" t="s">
        <v>663</v>
      </c>
      <c r="BW8895" s="18" t="s">
        <v>13138</v>
      </c>
    </row>
    <row r="8896" spans="51:75" x14ac:dyDescent="0.3">
      <c r="AY8896" s="94" t="e">
        <f>VLOOKUP(C8896,#REF!, 2,FALSE)</f>
        <v>#REF!</v>
      </c>
      <c r="BM8896" s="18" t="s">
        <v>14477</v>
      </c>
      <c r="BN8896" s="18" t="s">
        <v>663</v>
      </c>
      <c r="BO8896" s="18" t="s">
        <v>13138</v>
      </c>
      <c r="BU8896" s="18" t="s">
        <v>14477</v>
      </c>
      <c r="BV8896" s="18" t="s">
        <v>663</v>
      </c>
      <c r="BW8896" s="18" t="s">
        <v>13138</v>
      </c>
    </row>
    <row r="8897" spans="51:75" x14ac:dyDescent="0.3">
      <c r="AY8897" s="94" t="e">
        <f>VLOOKUP(C8897,#REF!, 2,FALSE)</f>
        <v>#REF!</v>
      </c>
      <c r="BM8897" s="18" t="s">
        <v>14478</v>
      </c>
      <c r="BN8897" s="18" t="s">
        <v>667</v>
      </c>
      <c r="BO8897" s="18" t="s">
        <v>1608</v>
      </c>
      <c r="BU8897" s="18" t="s">
        <v>14478</v>
      </c>
      <c r="BV8897" s="18" t="s">
        <v>667</v>
      </c>
      <c r="BW8897" s="18" t="s">
        <v>1608</v>
      </c>
    </row>
    <row r="8898" spans="51:75" x14ac:dyDescent="0.3">
      <c r="AY8898" s="94" t="e">
        <f>VLOOKUP(C8898,#REF!, 2,FALSE)</f>
        <v>#REF!</v>
      </c>
      <c r="BM8898" s="18" t="s">
        <v>14478</v>
      </c>
      <c r="BN8898" s="18" t="s">
        <v>667</v>
      </c>
      <c r="BO8898" s="18" t="s">
        <v>1608</v>
      </c>
      <c r="BU8898" s="18" t="s">
        <v>14478</v>
      </c>
      <c r="BV8898" s="18" t="s">
        <v>667</v>
      </c>
      <c r="BW8898" s="18" t="s">
        <v>1608</v>
      </c>
    </row>
    <row r="8899" spans="51:75" x14ac:dyDescent="0.3">
      <c r="AY8899" s="94" t="e">
        <f>VLOOKUP(C8899,#REF!, 2,FALSE)</f>
        <v>#REF!</v>
      </c>
      <c r="BM8899" s="18" t="s">
        <v>14479</v>
      </c>
      <c r="BN8899" s="18" t="s">
        <v>2998</v>
      </c>
      <c r="BO8899" s="18" t="s">
        <v>14480</v>
      </c>
      <c r="BU8899" s="18" t="s">
        <v>14479</v>
      </c>
      <c r="BV8899" s="18" t="s">
        <v>2998</v>
      </c>
      <c r="BW8899" s="18" t="s">
        <v>14480</v>
      </c>
    </row>
    <row r="8900" spans="51:75" x14ac:dyDescent="0.3">
      <c r="AY8900" s="94" t="e">
        <f>VLOOKUP(C8900,#REF!, 2,FALSE)</f>
        <v>#REF!</v>
      </c>
      <c r="BM8900" s="18" t="s">
        <v>14481</v>
      </c>
      <c r="BN8900" s="18" t="s">
        <v>2998</v>
      </c>
      <c r="BO8900" s="18" t="s">
        <v>14482</v>
      </c>
      <c r="BU8900" s="18" t="s">
        <v>14481</v>
      </c>
      <c r="BV8900" s="18" t="s">
        <v>2998</v>
      </c>
      <c r="BW8900" s="18" t="s">
        <v>14482</v>
      </c>
    </row>
    <row r="8901" spans="51:75" x14ac:dyDescent="0.3">
      <c r="AY8901" s="94" t="e">
        <f>VLOOKUP(C8901,#REF!, 2,FALSE)</f>
        <v>#REF!</v>
      </c>
      <c r="BM8901" s="18" t="s">
        <v>2527</v>
      </c>
      <c r="BN8901" s="18" t="s">
        <v>2998</v>
      </c>
      <c r="BO8901" s="18" t="s">
        <v>14483</v>
      </c>
      <c r="BU8901" s="18" t="s">
        <v>2527</v>
      </c>
      <c r="BV8901" s="18" t="s">
        <v>2998</v>
      </c>
      <c r="BW8901" s="18" t="s">
        <v>14483</v>
      </c>
    </row>
    <row r="8902" spans="51:75" x14ac:dyDescent="0.3">
      <c r="AY8902" s="94" t="e">
        <f>VLOOKUP(C8902,#REF!, 2,FALSE)</f>
        <v>#REF!</v>
      </c>
      <c r="BM8902" s="18" t="s">
        <v>14484</v>
      </c>
      <c r="BN8902" s="18" t="s">
        <v>2998</v>
      </c>
      <c r="BO8902" s="18" t="s">
        <v>1846</v>
      </c>
      <c r="BU8902" s="18" t="s">
        <v>14484</v>
      </c>
      <c r="BV8902" s="18" t="s">
        <v>2998</v>
      </c>
      <c r="BW8902" s="18" t="s">
        <v>1846</v>
      </c>
    </row>
    <row r="8903" spans="51:75" x14ac:dyDescent="0.3">
      <c r="AY8903" s="94" t="e">
        <f>VLOOKUP(C8903,#REF!, 2,FALSE)</f>
        <v>#REF!</v>
      </c>
      <c r="BM8903" s="18" t="s">
        <v>2528</v>
      </c>
      <c r="BN8903" s="18" t="s">
        <v>2998</v>
      </c>
      <c r="BO8903" s="18" t="s">
        <v>8962</v>
      </c>
      <c r="BU8903" s="18" t="s">
        <v>2528</v>
      </c>
      <c r="BV8903" s="18" t="s">
        <v>2998</v>
      </c>
      <c r="BW8903" s="18" t="s">
        <v>8962</v>
      </c>
    </row>
    <row r="8904" spans="51:75" x14ac:dyDescent="0.3">
      <c r="AY8904" s="94" t="e">
        <f>VLOOKUP(C8904,#REF!, 2,FALSE)</f>
        <v>#REF!</v>
      </c>
      <c r="BM8904" s="18" t="s">
        <v>2529</v>
      </c>
      <c r="BN8904" s="18" t="s">
        <v>2998</v>
      </c>
      <c r="BO8904" s="18" t="s">
        <v>14485</v>
      </c>
      <c r="BU8904" s="18" t="s">
        <v>2529</v>
      </c>
      <c r="BV8904" s="18" t="s">
        <v>2998</v>
      </c>
      <c r="BW8904" s="18" t="s">
        <v>14485</v>
      </c>
    </row>
    <row r="8905" spans="51:75" x14ac:dyDescent="0.3">
      <c r="AY8905" s="94" t="e">
        <f>VLOOKUP(C8905,#REF!, 2,FALSE)</f>
        <v>#REF!</v>
      </c>
      <c r="BM8905" s="18" t="s">
        <v>14486</v>
      </c>
      <c r="BN8905" s="18" t="s">
        <v>2998</v>
      </c>
      <c r="BO8905" s="18" t="s">
        <v>4806</v>
      </c>
      <c r="BU8905" s="18" t="s">
        <v>14486</v>
      </c>
      <c r="BV8905" s="18" t="s">
        <v>2998</v>
      </c>
      <c r="BW8905" s="18" t="s">
        <v>4806</v>
      </c>
    </row>
    <row r="8906" spans="51:75" x14ac:dyDescent="0.3">
      <c r="AY8906" s="94" t="e">
        <f>VLOOKUP(C8906,#REF!, 2,FALSE)</f>
        <v>#REF!</v>
      </c>
      <c r="BM8906" s="18" t="s">
        <v>14487</v>
      </c>
      <c r="BN8906" s="18" t="s">
        <v>2998</v>
      </c>
      <c r="BO8906" s="18" t="s">
        <v>14488</v>
      </c>
      <c r="BU8906" s="18" t="s">
        <v>14487</v>
      </c>
      <c r="BV8906" s="18" t="s">
        <v>2998</v>
      </c>
      <c r="BW8906" s="18" t="s">
        <v>14488</v>
      </c>
    </row>
    <row r="8907" spans="51:75" x14ac:dyDescent="0.3">
      <c r="AY8907" s="94" t="e">
        <f>VLOOKUP(C8907,#REF!, 2,FALSE)</f>
        <v>#REF!</v>
      </c>
      <c r="BM8907" s="18" t="s">
        <v>14487</v>
      </c>
      <c r="BN8907" s="18" t="s">
        <v>2998</v>
      </c>
      <c r="BO8907" s="18" t="s">
        <v>14488</v>
      </c>
      <c r="BU8907" s="18" t="s">
        <v>14487</v>
      </c>
      <c r="BV8907" s="18" t="s">
        <v>2998</v>
      </c>
      <c r="BW8907" s="18" t="s">
        <v>14488</v>
      </c>
    </row>
    <row r="8908" spans="51:75" x14ac:dyDescent="0.3">
      <c r="AY8908" s="94" t="e">
        <f>VLOOKUP(C8908,#REF!, 2,FALSE)</f>
        <v>#REF!</v>
      </c>
      <c r="BM8908" s="18" t="s">
        <v>2530</v>
      </c>
      <c r="BN8908" s="18" t="s">
        <v>1413</v>
      </c>
      <c r="BO8908" s="18" t="s">
        <v>7264</v>
      </c>
      <c r="BU8908" s="18" t="s">
        <v>2530</v>
      </c>
      <c r="BV8908" s="18" t="s">
        <v>1413</v>
      </c>
      <c r="BW8908" s="18" t="s">
        <v>7264</v>
      </c>
    </row>
    <row r="8909" spans="51:75" x14ac:dyDescent="0.3">
      <c r="AY8909" s="94" t="e">
        <f>VLOOKUP(C8909,#REF!, 2,FALSE)</f>
        <v>#REF!</v>
      </c>
      <c r="BM8909" s="18" t="s">
        <v>2530</v>
      </c>
      <c r="BN8909" s="18" t="s">
        <v>1413</v>
      </c>
      <c r="BO8909" s="18" t="s">
        <v>7264</v>
      </c>
      <c r="BU8909" s="18" t="s">
        <v>2530</v>
      </c>
      <c r="BV8909" s="18" t="s">
        <v>1413</v>
      </c>
      <c r="BW8909" s="18" t="s">
        <v>7264</v>
      </c>
    </row>
    <row r="8910" spans="51:75" x14ac:dyDescent="0.3">
      <c r="AY8910" s="94" t="e">
        <f>VLOOKUP(C8910,#REF!, 2,FALSE)</f>
        <v>#REF!</v>
      </c>
      <c r="BM8910" s="18" t="s">
        <v>2531</v>
      </c>
      <c r="BN8910" s="18" t="s">
        <v>2998</v>
      </c>
      <c r="BO8910" s="18" t="s">
        <v>14489</v>
      </c>
      <c r="BU8910" s="18" t="s">
        <v>2531</v>
      </c>
      <c r="BV8910" s="18" t="s">
        <v>2998</v>
      </c>
      <c r="BW8910" s="18" t="s">
        <v>14489</v>
      </c>
    </row>
    <row r="8911" spans="51:75" x14ac:dyDescent="0.3">
      <c r="AY8911" s="94" t="e">
        <f>VLOOKUP(C8911,#REF!, 2,FALSE)</f>
        <v>#REF!</v>
      </c>
      <c r="BM8911" s="18" t="s">
        <v>2531</v>
      </c>
      <c r="BN8911" s="18" t="s">
        <v>2998</v>
      </c>
      <c r="BO8911" s="18" t="s">
        <v>14489</v>
      </c>
      <c r="BU8911" s="18" t="s">
        <v>2531</v>
      </c>
      <c r="BV8911" s="18" t="s">
        <v>2998</v>
      </c>
      <c r="BW8911" s="18" t="s">
        <v>14489</v>
      </c>
    </row>
    <row r="8912" spans="51:75" x14ac:dyDescent="0.3">
      <c r="AY8912" s="94" t="e">
        <f>VLOOKUP(C8912,#REF!, 2,FALSE)</f>
        <v>#REF!</v>
      </c>
      <c r="BM8912" s="18" t="s">
        <v>14490</v>
      </c>
      <c r="BN8912" s="18" t="s">
        <v>809</v>
      </c>
      <c r="BO8912" s="18" t="s">
        <v>14491</v>
      </c>
      <c r="BU8912" s="18" t="s">
        <v>14490</v>
      </c>
      <c r="BV8912" s="18" t="s">
        <v>809</v>
      </c>
      <c r="BW8912" s="18" t="s">
        <v>14491</v>
      </c>
    </row>
    <row r="8913" spans="51:75" x14ac:dyDescent="0.3">
      <c r="AY8913" s="94" t="e">
        <f>VLOOKUP(C8913,#REF!, 2,FALSE)</f>
        <v>#REF!</v>
      </c>
      <c r="BM8913" s="18" t="s">
        <v>14490</v>
      </c>
      <c r="BN8913" s="18" t="s">
        <v>809</v>
      </c>
      <c r="BO8913" s="18" t="s">
        <v>14491</v>
      </c>
      <c r="BU8913" s="18" t="s">
        <v>14490</v>
      </c>
      <c r="BV8913" s="18" t="s">
        <v>809</v>
      </c>
      <c r="BW8913" s="18" t="s">
        <v>14491</v>
      </c>
    </row>
    <row r="8914" spans="51:75" x14ac:dyDescent="0.3">
      <c r="AY8914" s="94" t="e">
        <f>VLOOKUP(C8914,#REF!, 2,FALSE)</f>
        <v>#REF!</v>
      </c>
      <c r="BM8914" s="18" t="s">
        <v>14492</v>
      </c>
      <c r="BN8914" s="18" t="s">
        <v>668</v>
      </c>
      <c r="BO8914" s="18" t="s">
        <v>5201</v>
      </c>
      <c r="BU8914" s="18" t="s">
        <v>14492</v>
      </c>
      <c r="BV8914" s="18" t="s">
        <v>668</v>
      </c>
      <c r="BW8914" s="18" t="s">
        <v>5201</v>
      </c>
    </row>
    <row r="8915" spans="51:75" x14ac:dyDescent="0.3">
      <c r="AY8915" s="94" t="e">
        <f>VLOOKUP(C8915,#REF!, 2,FALSE)</f>
        <v>#REF!</v>
      </c>
      <c r="BM8915" s="18" t="s">
        <v>14492</v>
      </c>
      <c r="BN8915" s="18" t="s">
        <v>668</v>
      </c>
      <c r="BO8915" s="18" t="s">
        <v>5201</v>
      </c>
      <c r="BU8915" s="18" t="s">
        <v>14492</v>
      </c>
      <c r="BV8915" s="18" t="s">
        <v>668</v>
      </c>
      <c r="BW8915" s="18" t="s">
        <v>5201</v>
      </c>
    </row>
    <row r="8916" spans="51:75" x14ac:dyDescent="0.3">
      <c r="AY8916" s="94" t="e">
        <f>VLOOKUP(C8916,#REF!, 2,FALSE)</f>
        <v>#REF!</v>
      </c>
      <c r="BM8916" s="18" t="s">
        <v>14493</v>
      </c>
      <c r="BN8916" s="18" t="s">
        <v>17081</v>
      </c>
      <c r="BO8916" s="18" t="s">
        <v>14494</v>
      </c>
      <c r="BU8916" s="18" t="s">
        <v>14493</v>
      </c>
      <c r="BV8916" s="18" t="s">
        <v>17081</v>
      </c>
      <c r="BW8916" s="18" t="s">
        <v>14494</v>
      </c>
    </row>
    <row r="8917" spans="51:75" x14ac:dyDescent="0.3">
      <c r="AY8917" s="94" t="e">
        <f>VLOOKUP(C8917,#REF!, 2,FALSE)</f>
        <v>#REF!</v>
      </c>
      <c r="BM8917" s="18" t="s">
        <v>14493</v>
      </c>
      <c r="BN8917" s="18" t="s">
        <v>17081</v>
      </c>
      <c r="BO8917" s="18" t="s">
        <v>14494</v>
      </c>
      <c r="BU8917" s="18" t="s">
        <v>14493</v>
      </c>
      <c r="BV8917" s="18" t="s">
        <v>17081</v>
      </c>
      <c r="BW8917" s="18" t="s">
        <v>14494</v>
      </c>
    </row>
    <row r="8918" spans="51:75" x14ac:dyDescent="0.3">
      <c r="AY8918" s="94" t="e">
        <f>VLOOKUP(C8918,#REF!, 2,FALSE)</f>
        <v>#REF!</v>
      </c>
      <c r="BM8918" s="18" t="s">
        <v>14495</v>
      </c>
      <c r="BN8918" s="18" t="s">
        <v>618</v>
      </c>
      <c r="BO8918" s="18" t="s">
        <v>2998</v>
      </c>
      <c r="BU8918" s="18" t="s">
        <v>14495</v>
      </c>
      <c r="BV8918" s="18" t="s">
        <v>618</v>
      </c>
      <c r="BW8918" s="18" t="s">
        <v>2998</v>
      </c>
    </row>
    <row r="8919" spans="51:75" x14ac:dyDescent="0.3">
      <c r="AY8919" s="94" t="e">
        <f>VLOOKUP(C8919,#REF!, 2,FALSE)</f>
        <v>#REF!</v>
      </c>
      <c r="BM8919" s="18" t="s">
        <v>14495</v>
      </c>
      <c r="BN8919" s="18" t="s">
        <v>618</v>
      </c>
      <c r="BO8919" s="18" t="s">
        <v>2998</v>
      </c>
      <c r="BU8919" s="18" t="s">
        <v>14495</v>
      </c>
      <c r="BV8919" s="18" t="s">
        <v>618</v>
      </c>
      <c r="BW8919" s="18" t="s">
        <v>2998</v>
      </c>
    </row>
    <row r="8920" spans="51:75" x14ac:dyDescent="0.3">
      <c r="AY8920" s="94" t="e">
        <f>VLOOKUP(C8920,#REF!, 2,FALSE)</f>
        <v>#REF!</v>
      </c>
      <c r="BM8920" s="18" t="s">
        <v>14496</v>
      </c>
      <c r="BN8920" s="18" t="s">
        <v>17081</v>
      </c>
      <c r="BO8920" s="18" t="s">
        <v>8145</v>
      </c>
      <c r="BU8920" s="18" t="s">
        <v>14496</v>
      </c>
      <c r="BV8920" s="18" t="s">
        <v>17081</v>
      </c>
      <c r="BW8920" s="18" t="s">
        <v>8145</v>
      </c>
    </row>
    <row r="8921" spans="51:75" x14ac:dyDescent="0.3">
      <c r="AY8921" s="94" t="e">
        <f>VLOOKUP(C8921,#REF!, 2,FALSE)</f>
        <v>#REF!</v>
      </c>
      <c r="BM8921" s="18" t="s">
        <v>14496</v>
      </c>
      <c r="BN8921" s="18" t="s">
        <v>17081</v>
      </c>
      <c r="BO8921" s="18" t="s">
        <v>8145</v>
      </c>
      <c r="BU8921" s="18" t="s">
        <v>14496</v>
      </c>
      <c r="BV8921" s="18" t="s">
        <v>17081</v>
      </c>
      <c r="BW8921" s="18" t="s">
        <v>8145</v>
      </c>
    </row>
    <row r="8922" spans="51:75" x14ac:dyDescent="0.3">
      <c r="AY8922" s="94" t="e">
        <f>VLOOKUP(C8922,#REF!, 2,FALSE)</f>
        <v>#REF!</v>
      </c>
      <c r="BM8922" s="18" t="s">
        <v>14497</v>
      </c>
      <c r="BN8922" s="18" t="s">
        <v>17081</v>
      </c>
      <c r="BO8922" s="18" t="s">
        <v>14498</v>
      </c>
      <c r="BU8922" s="18" t="s">
        <v>14497</v>
      </c>
      <c r="BV8922" s="18" t="s">
        <v>17081</v>
      </c>
      <c r="BW8922" s="18" t="s">
        <v>14498</v>
      </c>
    </row>
    <row r="8923" spans="51:75" x14ac:dyDescent="0.3">
      <c r="AY8923" s="94" t="e">
        <f>VLOOKUP(C8923,#REF!, 2,FALSE)</f>
        <v>#REF!</v>
      </c>
      <c r="BM8923" s="18" t="s">
        <v>14497</v>
      </c>
      <c r="BN8923" s="18" t="s">
        <v>17081</v>
      </c>
      <c r="BO8923" s="18" t="s">
        <v>14498</v>
      </c>
      <c r="BU8923" s="18" t="s">
        <v>14497</v>
      </c>
      <c r="BV8923" s="18" t="s">
        <v>17081</v>
      </c>
      <c r="BW8923" s="18" t="s">
        <v>14498</v>
      </c>
    </row>
    <row r="8924" spans="51:75" x14ac:dyDescent="0.3">
      <c r="AY8924" s="94" t="e">
        <f>VLOOKUP(C8924,#REF!, 2,FALSE)</f>
        <v>#REF!</v>
      </c>
      <c r="BM8924" s="18" t="s">
        <v>14499</v>
      </c>
      <c r="BN8924" s="18" t="s">
        <v>17081</v>
      </c>
      <c r="BO8924" s="18" t="s">
        <v>14500</v>
      </c>
      <c r="BU8924" s="18" t="s">
        <v>14499</v>
      </c>
      <c r="BV8924" s="18" t="s">
        <v>17081</v>
      </c>
      <c r="BW8924" s="18" t="s">
        <v>14500</v>
      </c>
    </row>
    <row r="8925" spans="51:75" x14ac:dyDescent="0.3">
      <c r="AY8925" s="94" t="e">
        <f>VLOOKUP(C8925,#REF!, 2,FALSE)</f>
        <v>#REF!</v>
      </c>
      <c r="BM8925" s="18" t="s">
        <v>14499</v>
      </c>
      <c r="BN8925" s="18" t="s">
        <v>17081</v>
      </c>
      <c r="BO8925" s="18" t="s">
        <v>14500</v>
      </c>
      <c r="BU8925" s="18" t="s">
        <v>14499</v>
      </c>
      <c r="BV8925" s="18" t="s">
        <v>17081</v>
      </c>
      <c r="BW8925" s="18" t="s">
        <v>14500</v>
      </c>
    </row>
    <row r="8926" spans="51:75" x14ac:dyDescent="0.3">
      <c r="AY8926" s="94" t="e">
        <f>VLOOKUP(C8926,#REF!, 2,FALSE)</f>
        <v>#REF!</v>
      </c>
      <c r="BM8926" s="18" t="s">
        <v>14501</v>
      </c>
      <c r="BN8926" s="18" t="s">
        <v>1006</v>
      </c>
      <c r="BO8926" s="18" t="s">
        <v>2998</v>
      </c>
      <c r="BU8926" s="18" t="s">
        <v>14501</v>
      </c>
      <c r="BV8926" s="18" t="s">
        <v>1006</v>
      </c>
      <c r="BW8926" s="18" t="s">
        <v>2998</v>
      </c>
    </row>
    <row r="8927" spans="51:75" x14ac:dyDescent="0.3">
      <c r="AY8927" s="94" t="e">
        <f>VLOOKUP(C8927,#REF!, 2,FALSE)</f>
        <v>#REF!</v>
      </c>
      <c r="BM8927" s="18" t="s">
        <v>14501</v>
      </c>
      <c r="BN8927" s="18" t="s">
        <v>1006</v>
      </c>
      <c r="BO8927" s="18" t="s">
        <v>2998</v>
      </c>
      <c r="BU8927" s="18" t="s">
        <v>14501</v>
      </c>
      <c r="BV8927" s="18" t="s">
        <v>1006</v>
      </c>
      <c r="BW8927" s="18" t="s">
        <v>2998</v>
      </c>
    </row>
    <row r="8928" spans="51:75" x14ac:dyDescent="0.3">
      <c r="AY8928" s="94" t="e">
        <f>VLOOKUP(C8928,#REF!, 2,FALSE)</f>
        <v>#REF!</v>
      </c>
      <c r="BM8928" s="18" t="s">
        <v>14502</v>
      </c>
      <c r="BN8928" s="18" t="s">
        <v>17081</v>
      </c>
      <c r="BO8928" s="18" t="s">
        <v>4026</v>
      </c>
      <c r="BU8928" s="18" t="s">
        <v>14502</v>
      </c>
      <c r="BV8928" s="18" t="s">
        <v>17081</v>
      </c>
      <c r="BW8928" s="18" t="s">
        <v>4026</v>
      </c>
    </row>
    <row r="8929" spans="51:75" x14ac:dyDescent="0.3">
      <c r="AY8929" s="94" t="e">
        <f>VLOOKUP(C8929,#REF!, 2,FALSE)</f>
        <v>#REF!</v>
      </c>
      <c r="BM8929" s="18" t="s">
        <v>14502</v>
      </c>
      <c r="BN8929" s="18" t="s">
        <v>17081</v>
      </c>
      <c r="BO8929" s="18" t="s">
        <v>4026</v>
      </c>
      <c r="BU8929" s="18" t="s">
        <v>14502</v>
      </c>
      <c r="BV8929" s="18" t="s">
        <v>17081</v>
      </c>
      <c r="BW8929" s="18" t="s">
        <v>4026</v>
      </c>
    </row>
    <row r="8930" spans="51:75" x14ac:dyDescent="0.3">
      <c r="AY8930" s="94" t="e">
        <f>VLOOKUP(C8930,#REF!, 2,FALSE)</f>
        <v>#REF!</v>
      </c>
      <c r="BM8930" s="18" t="s">
        <v>14503</v>
      </c>
      <c r="BN8930" s="18" t="s">
        <v>17081</v>
      </c>
      <c r="BO8930" s="18" t="s">
        <v>14504</v>
      </c>
      <c r="BU8930" s="18" t="s">
        <v>14503</v>
      </c>
      <c r="BV8930" s="18" t="s">
        <v>17081</v>
      </c>
      <c r="BW8930" s="18" t="s">
        <v>14504</v>
      </c>
    </row>
    <row r="8931" spans="51:75" x14ac:dyDescent="0.3">
      <c r="AY8931" s="94" t="e">
        <f>VLOOKUP(C8931,#REF!, 2,FALSE)</f>
        <v>#REF!</v>
      </c>
      <c r="BM8931" s="18" t="s">
        <v>14503</v>
      </c>
      <c r="BN8931" s="18" t="s">
        <v>17081</v>
      </c>
      <c r="BO8931" s="18" t="s">
        <v>14504</v>
      </c>
      <c r="BU8931" s="18" t="s">
        <v>14503</v>
      </c>
      <c r="BV8931" s="18" t="s">
        <v>17081</v>
      </c>
      <c r="BW8931" s="18" t="s">
        <v>14504</v>
      </c>
    </row>
    <row r="8932" spans="51:75" x14ac:dyDescent="0.3">
      <c r="AY8932" s="94" t="e">
        <f>VLOOKUP(C8932,#REF!, 2,FALSE)</f>
        <v>#REF!</v>
      </c>
      <c r="BM8932" s="18" t="s">
        <v>14505</v>
      </c>
      <c r="BN8932" s="18" t="s">
        <v>1355</v>
      </c>
      <c r="BO8932" s="18" t="s">
        <v>2998</v>
      </c>
      <c r="BU8932" s="18" t="s">
        <v>14505</v>
      </c>
      <c r="BV8932" s="18" t="s">
        <v>1355</v>
      </c>
      <c r="BW8932" s="18" t="s">
        <v>2998</v>
      </c>
    </row>
    <row r="8933" spans="51:75" x14ac:dyDescent="0.3">
      <c r="AY8933" s="94" t="e">
        <f>VLOOKUP(C8933,#REF!, 2,FALSE)</f>
        <v>#REF!</v>
      </c>
      <c r="BM8933" s="18" t="s">
        <v>14505</v>
      </c>
      <c r="BN8933" s="18" t="s">
        <v>1355</v>
      </c>
      <c r="BO8933" s="18" t="s">
        <v>2998</v>
      </c>
      <c r="BU8933" s="18" t="s">
        <v>14505</v>
      </c>
      <c r="BV8933" s="18" t="s">
        <v>1355</v>
      </c>
      <c r="BW8933" s="18" t="s">
        <v>2998</v>
      </c>
    </row>
    <row r="8934" spans="51:75" x14ac:dyDescent="0.3">
      <c r="AY8934" s="94" t="e">
        <f>VLOOKUP(C8934,#REF!, 2,FALSE)</f>
        <v>#REF!</v>
      </c>
      <c r="BM8934" s="18" t="s">
        <v>14506</v>
      </c>
      <c r="BN8934" s="18" t="s">
        <v>2998</v>
      </c>
      <c r="BO8934" s="18" t="s">
        <v>7585</v>
      </c>
      <c r="BU8934" s="18" t="s">
        <v>14506</v>
      </c>
      <c r="BV8934" s="18" t="s">
        <v>2998</v>
      </c>
      <c r="BW8934" s="18" t="s">
        <v>7585</v>
      </c>
    </row>
    <row r="8935" spans="51:75" x14ac:dyDescent="0.3">
      <c r="AY8935" s="94" t="e">
        <f>VLOOKUP(C8935,#REF!, 2,FALSE)</f>
        <v>#REF!</v>
      </c>
      <c r="BM8935" s="18" t="s">
        <v>14506</v>
      </c>
      <c r="BN8935" s="18" t="s">
        <v>2998</v>
      </c>
      <c r="BO8935" s="18" t="s">
        <v>7585</v>
      </c>
      <c r="BU8935" s="18" t="s">
        <v>14506</v>
      </c>
      <c r="BV8935" s="18" t="s">
        <v>2998</v>
      </c>
      <c r="BW8935" s="18" t="s">
        <v>7585</v>
      </c>
    </row>
    <row r="8936" spans="51:75" x14ac:dyDescent="0.3">
      <c r="AY8936" s="94" t="e">
        <f>VLOOKUP(C8936,#REF!, 2,FALSE)</f>
        <v>#REF!</v>
      </c>
      <c r="BM8936" s="18" t="s">
        <v>218</v>
      </c>
      <c r="BN8936" s="18" t="s">
        <v>2998</v>
      </c>
      <c r="BO8936" s="18" t="s">
        <v>3637</v>
      </c>
      <c r="BU8936" s="18" t="s">
        <v>218</v>
      </c>
      <c r="BV8936" s="18" t="s">
        <v>2998</v>
      </c>
      <c r="BW8936" s="18" t="s">
        <v>3637</v>
      </c>
    </row>
    <row r="8937" spans="51:75" x14ac:dyDescent="0.3">
      <c r="AY8937" s="94" t="e">
        <f>VLOOKUP(C8937,#REF!, 2,FALSE)</f>
        <v>#REF!</v>
      </c>
      <c r="BM8937" s="18" t="s">
        <v>218</v>
      </c>
      <c r="BN8937" s="18" t="s">
        <v>2998</v>
      </c>
      <c r="BO8937" s="18" t="s">
        <v>3637</v>
      </c>
      <c r="BU8937" s="18" t="s">
        <v>218</v>
      </c>
      <c r="BV8937" s="18" t="s">
        <v>2998</v>
      </c>
      <c r="BW8937" s="18" t="s">
        <v>3637</v>
      </c>
    </row>
    <row r="8938" spans="51:75" x14ac:dyDescent="0.3">
      <c r="AY8938" s="94" t="e">
        <f>VLOOKUP(C8938,#REF!, 2,FALSE)</f>
        <v>#REF!</v>
      </c>
      <c r="BM8938" s="18" t="s">
        <v>14507</v>
      </c>
      <c r="BN8938" s="18" t="s">
        <v>952</v>
      </c>
      <c r="BO8938" s="18" t="s">
        <v>2998</v>
      </c>
      <c r="BU8938" s="18" t="s">
        <v>14507</v>
      </c>
      <c r="BV8938" s="18" t="s">
        <v>952</v>
      </c>
      <c r="BW8938" s="18" t="s">
        <v>2998</v>
      </c>
    </row>
    <row r="8939" spans="51:75" x14ac:dyDescent="0.3">
      <c r="AY8939" s="94" t="e">
        <f>VLOOKUP(C8939,#REF!, 2,FALSE)</f>
        <v>#REF!</v>
      </c>
      <c r="BM8939" s="18" t="s">
        <v>14507</v>
      </c>
      <c r="BN8939" s="18" t="s">
        <v>952</v>
      </c>
      <c r="BO8939" s="18" t="s">
        <v>2998</v>
      </c>
      <c r="BU8939" s="18" t="s">
        <v>14507</v>
      </c>
      <c r="BV8939" s="18" t="s">
        <v>952</v>
      </c>
      <c r="BW8939" s="18" t="s">
        <v>2998</v>
      </c>
    </row>
    <row r="8940" spans="51:75" x14ac:dyDescent="0.3">
      <c r="AY8940" s="94" t="e">
        <f>VLOOKUP(C8940,#REF!, 2,FALSE)</f>
        <v>#REF!</v>
      </c>
      <c r="BM8940" s="18" t="s">
        <v>14508</v>
      </c>
      <c r="BN8940" s="18" t="s">
        <v>2998</v>
      </c>
      <c r="BO8940" s="18" t="s">
        <v>2998</v>
      </c>
      <c r="BU8940" s="18" t="s">
        <v>14508</v>
      </c>
      <c r="BV8940" s="18" t="s">
        <v>2998</v>
      </c>
      <c r="BW8940" s="18" t="s">
        <v>2998</v>
      </c>
    </row>
    <row r="8941" spans="51:75" x14ac:dyDescent="0.3">
      <c r="AY8941" s="94" t="e">
        <f>VLOOKUP(C8941,#REF!, 2,FALSE)</f>
        <v>#REF!</v>
      </c>
      <c r="BM8941" s="18" t="s">
        <v>14508</v>
      </c>
      <c r="BN8941" s="18" t="s">
        <v>2998</v>
      </c>
      <c r="BO8941" s="18" t="s">
        <v>2998</v>
      </c>
      <c r="BU8941" s="18" t="s">
        <v>14508</v>
      </c>
      <c r="BV8941" s="18" t="s">
        <v>2998</v>
      </c>
      <c r="BW8941" s="18" t="s">
        <v>2998</v>
      </c>
    </row>
    <row r="8942" spans="51:75" x14ac:dyDescent="0.3">
      <c r="AY8942" s="94" t="e">
        <f>VLOOKUP(C8942,#REF!, 2,FALSE)</f>
        <v>#REF!</v>
      </c>
      <c r="BM8942" s="18" t="s">
        <v>14509</v>
      </c>
      <c r="BN8942" s="18" t="s">
        <v>2998</v>
      </c>
      <c r="BO8942" s="18" t="s">
        <v>2998</v>
      </c>
      <c r="BU8942" s="18" t="s">
        <v>14509</v>
      </c>
      <c r="BV8942" s="18" t="s">
        <v>2998</v>
      </c>
      <c r="BW8942" s="18" t="s">
        <v>2998</v>
      </c>
    </row>
    <row r="8943" spans="51:75" x14ac:dyDescent="0.3">
      <c r="AY8943" s="94" t="e">
        <f>VLOOKUP(C8943,#REF!, 2,FALSE)</f>
        <v>#REF!</v>
      </c>
      <c r="BM8943" s="18" t="s">
        <v>14509</v>
      </c>
      <c r="BN8943" s="18" t="s">
        <v>2998</v>
      </c>
      <c r="BO8943" s="18" t="s">
        <v>2998</v>
      </c>
      <c r="BU8943" s="18" t="s">
        <v>14509</v>
      </c>
      <c r="BV8943" s="18" t="s">
        <v>2998</v>
      </c>
      <c r="BW8943" s="18" t="s">
        <v>2998</v>
      </c>
    </row>
    <row r="8944" spans="51:75" x14ac:dyDescent="0.3">
      <c r="AY8944" s="94" t="e">
        <f>VLOOKUP(C8944,#REF!, 2,FALSE)</f>
        <v>#REF!</v>
      </c>
      <c r="BM8944" s="18" t="s">
        <v>14510</v>
      </c>
      <c r="BN8944" s="18" t="s">
        <v>2998</v>
      </c>
      <c r="BO8944" s="18" t="s">
        <v>3385</v>
      </c>
      <c r="BU8944" s="18" t="s">
        <v>14510</v>
      </c>
      <c r="BV8944" s="18" t="s">
        <v>2998</v>
      </c>
      <c r="BW8944" s="18" t="s">
        <v>3385</v>
      </c>
    </row>
    <row r="8945" spans="51:75" x14ac:dyDescent="0.3">
      <c r="AY8945" s="94" t="e">
        <f>VLOOKUP(C8945,#REF!, 2,FALSE)</f>
        <v>#REF!</v>
      </c>
      <c r="BM8945" s="18" t="s">
        <v>14510</v>
      </c>
      <c r="BN8945" s="18" t="s">
        <v>2998</v>
      </c>
      <c r="BO8945" s="18" t="s">
        <v>3385</v>
      </c>
      <c r="BU8945" s="18" t="s">
        <v>14510</v>
      </c>
      <c r="BV8945" s="18" t="s">
        <v>2998</v>
      </c>
      <c r="BW8945" s="18" t="s">
        <v>3385</v>
      </c>
    </row>
    <row r="8946" spans="51:75" x14ac:dyDescent="0.3">
      <c r="AY8946" s="94" t="e">
        <f>VLOOKUP(C8946,#REF!, 2,FALSE)</f>
        <v>#REF!</v>
      </c>
      <c r="BM8946" s="18" t="s">
        <v>14511</v>
      </c>
      <c r="BN8946" s="18" t="s">
        <v>2998</v>
      </c>
      <c r="BO8946" s="18" t="s">
        <v>4119</v>
      </c>
      <c r="BU8946" s="18" t="s">
        <v>14511</v>
      </c>
      <c r="BV8946" s="18" t="s">
        <v>2998</v>
      </c>
      <c r="BW8946" s="18" t="s">
        <v>4119</v>
      </c>
    </row>
    <row r="8947" spans="51:75" x14ac:dyDescent="0.3">
      <c r="AY8947" s="94" t="e">
        <f>VLOOKUP(C8947,#REF!, 2,FALSE)</f>
        <v>#REF!</v>
      </c>
      <c r="BM8947" s="18" t="s">
        <v>14511</v>
      </c>
      <c r="BN8947" s="18" t="s">
        <v>2998</v>
      </c>
      <c r="BO8947" s="18" t="s">
        <v>4119</v>
      </c>
      <c r="BU8947" s="18" t="s">
        <v>14511</v>
      </c>
      <c r="BV8947" s="18" t="s">
        <v>2998</v>
      </c>
      <c r="BW8947" s="18" t="s">
        <v>4119</v>
      </c>
    </row>
    <row r="8948" spans="51:75" x14ac:dyDescent="0.3">
      <c r="AY8948" s="94" t="e">
        <f>VLOOKUP(C8948,#REF!, 2,FALSE)</f>
        <v>#REF!</v>
      </c>
      <c r="BM8948" s="18" t="s">
        <v>14512</v>
      </c>
      <c r="BN8948" s="18" t="s">
        <v>3231</v>
      </c>
      <c r="BO8948" s="18" t="s">
        <v>2998</v>
      </c>
      <c r="BU8948" s="18" t="s">
        <v>14512</v>
      </c>
      <c r="BV8948" s="18" t="s">
        <v>3231</v>
      </c>
      <c r="BW8948" s="18" t="s">
        <v>2998</v>
      </c>
    </row>
    <row r="8949" spans="51:75" x14ac:dyDescent="0.3">
      <c r="AY8949" s="94" t="e">
        <f>VLOOKUP(C8949,#REF!, 2,FALSE)</f>
        <v>#REF!</v>
      </c>
      <c r="BM8949" s="18" t="s">
        <v>14513</v>
      </c>
      <c r="BN8949" s="18" t="s">
        <v>642</v>
      </c>
      <c r="BO8949" s="18" t="s">
        <v>2123</v>
      </c>
      <c r="BU8949" s="18" t="s">
        <v>14513</v>
      </c>
      <c r="BV8949" s="18" t="s">
        <v>642</v>
      </c>
      <c r="BW8949" s="18" t="s">
        <v>2123</v>
      </c>
    </row>
    <row r="8950" spans="51:75" x14ac:dyDescent="0.3">
      <c r="AY8950" s="94" t="e">
        <f>VLOOKUP(C8950,#REF!, 2,FALSE)</f>
        <v>#REF!</v>
      </c>
      <c r="BM8950" s="18" t="s">
        <v>14514</v>
      </c>
      <c r="BN8950" s="18" t="s">
        <v>2993</v>
      </c>
      <c r="BO8950" s="18" t="s">
        <v>4422</v>
      </c>
      <c r="BU8950" s="18" t="s">
        <v>14514</v>
      </c>
      <c r="BV8950" s="18" t="s">
        <v>2993</v>
      </c>
      <c r="BW8950" s="18" t="s">
        <v>4422</v>
      </c>
    </row>
    <row r="8951" spans="51:75" x14ac:dyDescent="0.3">
      <c r="AY8951" s="94" t="e">
        <f>VLOOKUP(C8951,#REF!, 2,FALSE)</f>
        <v>#REF!</v>
      </c>
      <c r="BM8951" s="18" t="s">
        <v>2532</v>
      </c>
      <c r="BN8951" s="18" t="s">
        <v>938</v>
      </c>
      <c r="BO8951" s="18" t="s">
        <v>2998</v>
      </c>
      <c r="BU8951" s="18" t="s">
        <v>2532</v>
      </c>
      <c r="BV8951" s="18" t="s">
        <v>938</v>
      </c>
      <c r="BW8951" s="18" t="s">
        <v>2998</v>
      </c>
    </row>
    <row r="8952" spans="51:75" x14ac:dyDescent="0.3">
      <c r="AY8952" s="94" t="e">
        <f>VLOOKUP(C8952,#REF!, 2,FALSE)</f>
        <v>#REF!</v>
      </c>
      <c r="BM8952" s="18" t="s">
        <v>14515</v>
      </c>
      <c r="BN8952" s="18" t="s">
        <v>3231</v>
      </c>
      <c r="BO8952" s="18" t="s">
        <v>2123</v>
      </c>
      <c r="BU8952" s="18" t="s">
        <v>14515</v>
      </c>
      <c r="BV8952" s="18" t="s">
        <v>3231</v>
      </c>
      <c r="BW8952" s="18" t="s">
        <v>2123</v>
      </c>
    </row>
    <row r="8953" spans="51:75" x14ac:dyDescent="0.3">
      <c r="AY8953" s="94" t="e">
        <f>VLOOKUP(C8953,#REF!, 2,FALSE)</f>
        <v>#REF!</v>
      </c>
      <c r="BM8953" s="18" t="s">
        <v>14516</v>
      </c>
      <c r="BN8953" s="18" t="s">
        <v>3231</v>
      </c>
      <c r="BO8953" s="18" t="s">
        <v>2998</v>
      </c>
      <c r="BU8953" s="18" t="s">
        <v>14516</v>
      </c>
      <c r="BV8953" s="18" t="s">
        <v>3231</v>
      </c>
      <c r="BW8953" s="18" t="s">
        <v>2998</v>
      </c>
    </row>
    <row r="8954" spans="51:75" x14ac:dyDescent="0.3">
      <c r="AY8954" s="94" t="e">
        <f>VLOOKUP(C8954,#REF!, 2,FALSE)</f>
        <v>#REF!</v>
      </c>
      <c r="BM8954" s="18" t="s">
        <v>14517</v>
      </c>
      <c r="BN8954" s="18" t="s">
        <v>815</v>
      </c>
      <c r="BO8954" s="18" t="s">
        <v>1970</v>
      </c>
      <c r="BU8954" s="18" t="s">
        <v>14517</v>
      </c>
      <c r="BV8954" s="18" t="s">
        <v>815</v>
      </c>
      <c r="BW8954" s="18" t="s">
        <v>1970</v>
      </c>
    </row>
    <row r="8955" spans="51:75" x14ac:dyDescent="0.3">
      <c r="AY8955" s="94" t="e">
        <f>VLOOKUP(C8955,#REF!, 2,FALSE)</f>
        <v>#REF!</v>
      </c>
      <c r="BM8955" s="18" t="s">
        <v>2533</v>
      </c>
      <c r="BN8955" s="18" t="s">
        <v>783</v>
      </c>
      <c r="BO8955" s="18" t="s">
        <v>2447</v>
      </c>
      <c r="BU8955" s="18" t="s">
        <v>2533</v>
      </c>
      <c r="BV8955" s="18" t="s">
        <v>783</v>
      </c>
      <c r="BW8955" s="18" t="s">
        <v>2447</v>
      </c>
    </row>
    <row r="8956" spans="51:75" x14ac:dyDescent="0.3">
      <c r="AY8956" s="94" t="e">
        <f>VLOOKUP(C8956,#REF!, 2,FALSE)</f>
        <v>#REF!</v>
      </c>
      <c r="BM8956" s="18" t="s">
        <v>2534</v>
      </c>
      <c r="BN8956" s="18" t="s">
        <v>935</v>
      </c>
      <c r="BO8956" s="18" t="s">
        <v>14364</v>
      </c>
      <c r="BU8956" s="18" t="s">
        <v>2534</v>
      </c>
      <c r="BV8956" s="18" t="s">
        <v>935</v>
      </c>
      <c r="BW8956" s="18" t="s">
        <v>14364</v>
      </c>
    </row>
    <row r="8957" spans="51:75" x14ac:dyDescent="0.3">
      <c r="AY8957" s="94" t="e">
        <f>VLOOKUP(C8957,#REF!, 2,FALSE)</f>
        <v>#REF!</v>
      </c>
      <c r="BM8957" s="18" t="s">
        <v>14518</v>
      </c>
      <c r="BN8957" s="18" t="s">
        <v>672</v>
      </c>
      <c r="BO8957" s="18" t="s">
        <v>14519</v>
      </c>
      <c r="BU8957" s="18" t="s">
        <v>14518</v>
      </c>
      <c r="BV8957" s="18" t="s">
        <v>672</v>
      </c>
      <c r="BW8957" s="18" t="s">
        <v>14519</v>
      </c>
    </row>
    <row r="8958" spans="51:75" x14ac:dyDescent="0.3">
      <c r="AY8958" s="94" t="e">
        <f>VLOOKUP(C8958,#REF!, 2,FALSE)</f>
        <v>#REF!</v>
      </c>
      <c r="BM8958" s="18" t="s">
        <v>14520</v>
      </c>
      <c r="BN8958" s="18" t="s">
        <v>667</v>
      </c>
      <c r="BO8958" s="18" t="s">
        <v>14521</v>
      </c>
      <c r="BU8958" s="18" t="s">
        <v>14520</v>
      </c>
      <c r="BV8958" s="18" t="s">
        <v>667</v>
      </c>
      <c r="BW8958" s="18" t="s">
        <v>14521</v>
      </c>
    </row>
    <row r="8959" spans="51:75" x14ac:dyDescent="0.3">
      <c r="AY8959" s="94" t="e">
        <f>VLOOKUP(C8959,#REF!, 2,FALSE)</f>
        <v>#REF!</v>
      </c>
      <c r="BM8959" s="18" t="s">
        <v>14522</v>
      </c>
      <c r="BN8959" s="18" t="s">
        <v>935</v>
      </c>
      <c r="BO8959" s="18" t="s">
        <v>2998</v>
      </c>
      <c r="BU8959" s="18" t="s">
        <v>14522</v>
      </c>
      <c r="BV8959" s="18" t="s">
        <v>935</v>
      </c>
      <c r="BW8959" s="18" t="s">
        <v>2998</v>
      </c>
    </row>
    <row r="8960" spans="51:75" x14ac:dyDescent="0.3">
      <c r="AY8960" s="94" t="e">
        <f>VLOOKUP(C8960,#REF!, 2,FALSE)</f>
        <v>#REF!</v>
      </c>
      <c r="BM8960" s="18" t="s">
        <v>14523</v>
      </c>
      <c r="BN8960" s="18" t="s">
        <v>790</v>
      </c>
      <c r="BO8960" s="18" t="s">
        <v>2998</v>
      </c>
      <c r="BU8960" s="18" t="s">
        <v>14523</v>
      </c>
      <c r="BV8960" s="18" t="s">
        <v>790</v>
      </c>
      <c r="BW8960" s="18" t="s">
        <v>2998</v>
      </c>
    </row>
    <row r="8961" spans="51:75" x14ac:dyDescent="0.3">
      <c r="AY8961" s="94" t="e">
        <f>VLOOKUP(C8961,#REF!, 2,FALSE)</f>
        <v>#REF!</v>
      </c>
      <c r="BM8961" s="18" t="s">
        <v>14524</v>
      </c>
      <c r="BN8961" s="18" t="s">
        <v>822</v>
      </c>
      <c r="BO8961" s="18" t="s">
        <v>2998</v>
      </c>
      <c r="BU8961" s="18" t="s">
        <v>14524</v>
      </c>
      <c r="BV8961" s="18" t="s">
        <v>822</v>
      </c>
      <c r="BW8961" s="18" t="s">
        <v>2998</v>
      </c>
    </row>
    <row r="8962" spans="51:75" x14ac:dyDescent="0.3">
      <c r="AY8962" s="94" t="e">
        <f>VLOOKUP(C8962,#REF!, 2,FALSE)</f>
        <v>#REF!</v>
      </c>
      <c r="BM8962" s="18" t="s">
        <v>2535</v>
      </c>
      <c r="BN8962" s="18" t="s">
        <v>1280</v>
      </c>
      <c r="BO8962" s="18" t="s">
        <v>2998</v>
      </c>
      <c r="BU8962" s="18" t="s">
        <v>2535</v>
      </c>
      <c r="BV8962" s="18" t="s">
        <v>1280</v>
      </c>
      <c r="BW8962" s="18" t="s">
        <v>2998</v>
      </c>
    </row>
    <row r="8963" spans="51:75" x14ac:dyDescent="0.3">
      <c r="AY8963" s="94" t="e">
        <f>VLOOKUP(C8963,#REF!, 2,FALSE)</f>
        <v>#REF!</v>
      </c>
      <c r="BM8963" s="18" t="s">
        <v>14525</v>
      </c>
      <c r="BN8963" s="18" t="s">
        <v>672</v>
      </c>
      <c r="BO8963" s="18" t="s">
        <v>2998</v>
      </c>
      <c r="BU8963" s="18" t="s">
        <v>14525</v>
      </c>
      <c r="BV8963" s="18" t="s">
        <v>672</v>
      </c>
      <c r="BW8963" s="18" t="s">
        <v>2998</v>
      </c>
    </row>
    <row r="8964" spans="51:75" x14ac:dyDescent="0.3">
      <c r="AY8964" s="94" t="e">
        <f>VLOOKUP(C8964,#REF!, 2,FALSE)</f>
        <v>#REF!</v>
      </c>
      <c r="BM8964" s="18" t="s">
        <v>14526</v>
      </c>
      <c r="BN8964" s="18" t="s">
        <v>672</v>
      </c>
      <c r="BO8964" s="18" t="s">
        <v>2998</v>
      </c>
      <c r="BU8964" s="18" t="s">
        <v>14526</v>
      </c>
      <c r="BV8964" s="18" t="s">
        <v>672</v>
      </c>
      <c r="BW8964" s="18" t="s">
        <v>2998</v>
      </c>
    </row>
    <row r="8965" spans="51:75" x14ac:dyDescent="0.3">
      <c r="AY8965" s="94" t="e">
        <f>VLOOKUP(C8965,#REF!, 2,FALSE)</f>
        <v>#REF!</v>
      </c>
      <c r="BM8965" s="18" t="s">
        <v>14527</v>
      </c>
      <c r="BN8965" s="18" t="s">
        <v>742</v>
      </c>
      <c r="BO8965" s="18" t="s">
        <v>2998</v>
      </c>
      <c r="BU8965" s="18" t="s">
        <v>14527</v>
      </c>
      <c r="BV8965" s="18" t="s">
        <v>742</v>
      </c>
      <c r="BW8965" s="18" t="s">
        <v>2998</v>
      </c>
    </row>
    <row r="8966" spans="51:75" x14ac:dyDescent="0.3">
      <c r="AY8966" s="94" t="e">
        <f>VLOOKUP(C8966,#REF!, 2,FALSE)</f>
        <v>#REF!</v>
      </c>
      <c r="BM8966" s="18" t="s">
        <v>14528</v>
      </c>
      <c r="BN8966" s="18" t="s">
        <v>661</v>
      </c>
      <c r="BO8966" s="18" t="s">
        <v>2998</v>
      </c>
      <c r="BU8966" s="18" t="s">
        <v>14528</v>
      </c>
      <c r="BV8966" s="18" t="s">
        <v>661</v>
      </c>
      <c r="BW8966" s="18" t="s">
        <v>2998</v>
      </c>
    </row>
    <row r="8967" spans="51:75" x14ac:dyDescent="0.3">
      <c r="AY8967" s="94" t="e">
        <f>VLOOKUP(C8967,#REF!, 2,FALSE)</f>
        <v>#REF!</v>
      </c>
      <c r="BM8967" s="18" t="s">
        <v>14529</v>
      </c>
      <c r="BN8967" s="18" t="s">
        <v>673</v>
      </c>
      <c r="BO8967" s="18" t="s">
        <v>2998</v>
      </c>
      <c r="BU8967" s="18" t="s">
        <v>14529</v>
      </c>
      <c r="BV8967" s="18" t="s">
        <v>673</v>
      </c>
      <c r="BW8967" s="18" t="s">
        <v>2998</v>
      </c>
    </row>
    <row r="8968" spans="51:75" x14ac:dyDescent="0.3">
      <c r="AY8968" s="94" t="e">
        <f>VLOOKUP(C8968,#REF!, 2,FALSE)</f>
        <v>#REF!</v>
      </c>
      <c r="BM8968" s="18" t="s">
        <v>14530</v>
      </c>
      <c r="BN8968" s="18" t="s">
        <v>664</v>
      </c>
      <c r="BO8968" s="18" t="s">
        <v>2998</v>
      </c>
      <c r="BU8968" s="18" t="s">
        <v>14530</v>
      </c>
      <c r="BV8968" s="18" t="s">
        <v>664</v>
      </c>
      <c r="BW8968" s="18" t="s">
        <v>2998</v>
      </c>
    </row>
    <row r="8969" spans="51:75" x14ac:dyDescent="0.3">
      <c r="AY8969" s="94" t="e">
        <f>VLOOKUP(C8969,#REF!, 2,FALSE)</f>
        <v>#REF!</v>
      </c>
      <c r="BM8969" s="18" t="s">
        <v>14531</v>
      </c>
      <c r="BN8969" s="18" t="s">
        <v>630</v>
      </c>
      <c r="BO8969" s="18" t="s">
        <v>8514</v>
      </c>
      <c r="BU8969" s="18" t="s">
        <v>14531</v>
      </c>
      <c r="BV8969" s="18" t="s">
        <v>630</v>
      </c>
      <c r="BW8969" s="18" t="s">
        <v>8514</v>
      </c>
    </row>
    <row r="8970" spans="51:75" x14ac:dyDescent="0.3">
      <c r="AY8970" s="94" t="e">
        <f>VLOOKUP(C8970,#REF!, 2,FALSE)</f>
        <v>#REF!</v>
      </c>
      <c r="BM8970" s="18" t="s">
        <v>236</v>
      </c>
      <c r="BN8970" s="18" t="s">
        <v>874</v>
      </c>
      <c r="BO8970" s="18" t="s">
        <v>14532</v>
      </c>
      <c r="BU8970" s="18" t="s">
        <v>236</v>
      </c>
      <c r="BV8970" s="18" t="s">
        <v>874</v>
      </c>
      <c r="BW8970" s="18" t="s">
        <v>14532</v>
      </c>
    </row>
    <row r="8971" spans="51:75" x14ac:dyDescent="0.3">
      <c r="AY8971" s="94" t="e">
        <f>VLOOKUP(C8971,#REF!, 2,FALSE)</f>
        <v>#REF!</v>
      </c>
      <c r="BM8971" s="18" t="s">
        <v>2536</v>
      </c>
      <c r="BN8971" s="18" t="s">
        <v>787</v>
      </c>
      <c r="BO8971" s="18" t="s">
        <v>2998</v>
      </c>
      <c r="BU8971" s="18" t="s">
        <v>2536</v>
      </c>
      <c r="BV8971" s="18" t="s">
        <v>787</v>
      </c>
      <c r="BW8971" s="18" t="s">
        <v>2998</v>
      </c>
    </row>
    <row r="8972" spans="51:75" x14ac:dyDescent="0.3">
      <c r="AY8972" s="94" t="e">
        <f>VLOOKUP(C8972,#REF!, 2,FALSE)</f>
        <v>#REF!</v>
      </c>
      <c r="BM8972" s="18" t="s">
        <v>14533</v>
      </c>
      <c r="BN8972" s="18" t="s">
        <v>822</v>
      </c>
      <c r="BO8972" s="18" t="s">
        <v>13848</v>
      </c>
      <c r="BU8972" s="18" t="s">
        <v>14533</v>
      </c>
      <c r="BV8972" s="18" t="s">
        <v>822</v>
      </c>
      <c r="BW8972" s="18" t="s">
        <v>13848</v>
      </c>
    </row>
    <row r="8973" spans="51:75" x14ac:dyDescent="0.3">
      <c r="AY8973" s="94" t="e">
        <f>VLOOKUP(C8973,#REF!, 2,FALSE)</f>
        <v>#REF!</v>
      </c>
      <c r="BM8973" s="18" t="s">
        <v>14534</v>
      </c>
      <c r="BN8973" s="18" t="s">
        <v>3021</v>
      </c>
      <c r="BO8973" s="18" t="s">
        <v>2998</v>
      </c>
      <c r="BU8973" s="18" t="s">
        <v>14534</v>
      </c>
      <c r="BV8973" s="18" t="s">
        <v>3021</v>
      </c>
      <c r="BW8973" s="18" t="s">
        <v>2998</v>
      </c>
    </row>
    <row r="8974" spans="51:75" x14ac:dyDescent="0.3">
      <c r="AY8974" s="94" t="e">
        <f>VLOOKUP(C8974,#REF!, 2,FALSE)</f>
        <v>#REF!</v>
      </c>
      <c r="BM8974" s="18" t="s">
        <v>2537</v>
      </c>
      <c r="BN8974" s="18" t="s">
        <v>938</v>
      </c>
      <c r="BO8974" s="18" t="s">
        <v>2998</v>
      </c>
      <c r="BU8974" s="18" t="s">
        <v>2537</v>
      </c>
      <c r="BV8974" s="18" t="s">
        <v>938</v>
      </c>
      <c r="BW8974" s="18" t="s">
        <v>2998</v>
      </c>
    </row>
    <row r="8975" spans="51:75" x14ac:dyDescent="0.3">
      <c r="AY8975" s="94" t="e">
        <f>VLOOKUP(C8975,#REF!, 2,FALSE)</f>
        <v>#REF!</v>
      </c>
      <c r="BM8975" s="18" t="s">
        <v>2538</v>
      </c>
      <c r="BN8975" s="18" t="s">
        <v>747</v>
      </c>
      <c r="BO8975" s="18" t="s">
        <v>2998</v>
      </c>
      <c r="BU8975" s="18" t="s">
        <v>2538</v>
      </c>
      <c r="BV8975" s="18" t="s">
        <v>747</v>
      </c>
      <c r="BW8975" s="18" t="s">
        <v>2998</v>
      </c>
    </row>
    <row r="8976" spans="51:75" x14ac:dyDescent="0.3">
      <c r="AY8976" s="94" t="e">
        <f>VLOOKUP(C8976,#REF!, 2,FALSE)</f>
        <v>#REF!</v>
      </c>
      <c r="BM8976" s="18" t="s">
        <v>14535</v>
      </c>
      <c r="BN8976" s="18" t="s">
        <v>787</v>
      </c>
      <c r="BO8976" s="18" t="s">
        <v>2998</v>
      </c>
      <c r="BU8976" s="18" t="s">
        <v>14535</v>
      </c>
      <c r="BV8976" s="18" t="s">
        <v>787</v>
      </c>
      <c r="BW8976" s="18" t="s">
        <v>2998</v>
      </c>
    </row>
    <row r="8977" spans="51:75" x14ac:dyDescent="0.3">
      <c r="AY8977" s="94" t="e">
        <f>VLOOKUP(C8977,#REF!, 2,FALSE)</f>
        <v>#REF!</v>
      </c>
      <c r="BM8977" s="18" t="s">
        <v>14536</v>
      </c>
      <c r="BN8977" s="18" t="s">
        <v>864</v>
      </c>
      <c r="BO8977" s="18" t="s">
        <v>2998</v>
      </c>
      <c r="BU8977" s="18" t="s">
        <v>14536</v>
      </c>
      <c r="BV8977" s="18" t="s">
        <v>864</v>
      </c>
      <c r="BW8977" s="18" t="s">
        <v>2998</v>
      </c>
    </row>
    <row r="8978" spans="51:75" x14ac:dyDescent="0.3">
      <c r="AY8978" s="94" t="e">
        <f>VLOOKUP(C8978,#REF!, 2,FALSE)</f>
        <v>#REF!</v>
      </c>
      <c r="BM8978" s="18" t="s">
        <v>14537</v>
      </c>
      <c r="BN8978" s="18" t="s">
        <v>626</v>
      </c>
      <c r="BO8978" s="18" t="s">
        <v>2998</v>
      </c>
      <c r="BU8978" s="18" t="s">
        <v>14537</v>
      </c>
      <c r="BV8978" s="18" t="s">
        <v>626</v>
      </c>
      <c r="BW8978" s="18" t="s">
        <v>2998</v>
      </c>
    </row>
    <row r="8979" spans="51:75" x14ac:dyDescent="0.3">
      <c r="AY8979" s="94" t="e">
        <f>VLOOKUP(C8979,#REF!, 2,FALSE)</f>
        <v>#REF!</v>
      </c>
      <c r="BM8979" s="18" t="s">
        <v>2539</v>
      </c>
      <c r="BN8979" s="18" t="s">
        <v>713</v>
      </c>
      <c r="BO8979" s="18" t="s">
        <v>2998</v>
      </c>
      <c r="BU8979" s="18" t="s">
        <v>2539</v>
      </c>
      <c r="BV8979" s="18" t="s">
        <v>713</v>
      </c>
      <c r="BW8979" s="18" t="s">
        <v>2998</v>
      </c>
    </row>
    <row r="8980" spans="51:75" x14ac:dyDescent="0.3">
      <c r="AY8980" s="94" t="e">
        <f>VLOOKUP(C8980,#REF!, 2,FALSE)</f>
        <v>#REF!</v>
      </c>
      <c r="BM8980" s="18" t="s">
        <v>14538</v>
      </c>
      <c r="BN8980" s="18" t="s">
        <v>643</v>
      </c>
      <c r="BO8980" s="18" t="s">
        <v>2998</v>
      </c>
      <c r="BU8980" s="18" t="s">
        <v>14538</v>
      </c>
      <c r="BV8980" s="18" t="s">
        <v>643</v>
      </c>
      <c r="BW8980" s="18" t="s">
        <v>2998</v>
      </c>
    </row>
    <row r="8981" spans="51:75" x14ac:dyDescent="0.3">
      <c r="AY8981" s="94" t="e">
        <f>VLOOKUP(C8981,#REF!, 2,FALSE)</f>
        <v>#REF!</v>
      </c>
      <c r="BM8981" s="18" t="s">
        <v>14539</v>
      </c>
      <c r="BN8981" s="18" t="s">
        <v>940</v>
      </c>
      <c r="BO8981" s="18" t="s">
        <v>2998</v>
      </c>
      <c r="BU8981" s="18" t="s">
        <v>14539</v>
      </c>
      <c r="BV8981" s="18" t="s">
        <v>940</v>
      </c>
      <c r="BW8981" s="18" t="s">
        <v>2998</v>
      </c>
    </row>
    <row r="8982" spans="51:75" x14ac:dyDescent="0.3">
      <c r="AY8982" s="94" t="e">
        <f>VLOOKUP(C8982,#REF!, 2,FALSE)</f>
        <v>#REF!</v>
      </c>
      <c r="BM8982" s="18" t="s">
        <v>14540</v>
      </c>
      <c r="BN8982" s="18" t="s">
        <v>3021</v>
      </c>
      <c r="BO8982" s="18" t="s">
        <v>2998</v>
      </c>
      <c r="BU8982" s="18" t="s">
        <v>14540</v>
      </c>
      <c r="BV8982" s="18" t="s">
        <v>3021</v>
      </c>
      <c r="BW8982" s="18" t="s">
        <v>2998</v>
      </c>
    </row>
    <row r="8983" spans="51:75" x14ac:dyDescent="0.3">
      <c r="AY8983" s="94" t="e">
        <f>VLOOKUP(C8983,#REF!, 2,FALSE)</f>
        <v>#REF!</v>
      </c>
      <c r="BM8983" s="18" t="s">
        <v>14541</v>
      </c>
      <c r="BN8983" s="18" t="s">
        <v>938</v>
      </c>
      <c r="BO8983" s="18" t="s">
        <v>2998</v>
      </c>
      <c r="BU8983" s="18" t="s">
        <v>14541</v>
      </c>
      <c r="BV8983" s="18" t="s">
        <v>938</v>
      </c>
      <c r="BW8983" s="18" t="s">
        <v>2998</v>
      </c>
    </row>
    <row r="8984" spans="51:75" x14ac:dyDescent="0.3">
      <c r="AY8984" s="94" t="e">
        <f>VLOOKUP(C8984,#REF!, 2,FALSE)</f>
        <v>#REF!</v>
      </c>
      <c r="BM8984" s="18" t="s">
        <v>14542</v>
      </c>
      <c r="BN8984" s="18" t="s">
        <v>795</v>
      </c>
      <c r="BO8984" s="18" t="s">
        <v>2998</v>
      </c>
      <c r="BU8984" s="18" t="s">
        <v>14542</v>
      </c>
      <c r="BV8984" s="18" t="s">
        <v>795</v>
      </c>
      <c r="BW8984" s="18" t="s">
        <v>2998</v>
      </c>
    </row>
    <row r="8985" spans="51:75" x14ac:dyDescent="0.3">
      <c r="AY8985" s="94" t="e">
        <f>VLOOKUP(C8985,#REF!, 2,FALSE)</f>
        <v>#REF!</v>
      </c>
      <c r="BM8985" s="18" t="s">
        <v>14543</v>
      </c>
      <c r="BN8985" s="18" t="s">
        <v>661</v>
      </c>
      <c r="BO8985" s="18" t="s">
        <v>2998</v>
      </c>
      <c r="BU8985" s="18" t="s">
        <v>14543</v>
      </c>
      <c r="BV8985" s="18" t="s">
        <v>661</v>
      </c>
      <c r="BW8985" s="18" t="s">
        <v>2998</v>
      </c>
    </row>
    <row r="8986" spans="51:75" x14ac:dyDescent="0.3">
      <c r="AY8986" s="94" t="e">
        <f>VLOOKUP(C8986,#REF!, 2,FALSE)</f>
        <v>#REF!</v>
      </c>
      <c r="BM8986" s="18" t="s">
        <v>14544</v>
      </c>
      <c r="BN8986" s="18" t="s">
        <v>935</v>
      </c>
      <c r="BO8986" s="18" t="s">
        <v>2998</v>
      </c>
      <c r="BU8986" s="18" t="s">
        <v>14544</v>
      </c>
      <c r="BV8986" s="18" t="s">
        <v>935</v>
      </c>
      <c r="BW8986" s="18" t="s">
        <v>2998</v>
      </c>
    </row>
    <row r="8987" spans="51:75" x14ac:dyDescent="0.3">
      <c r="AY8987" s="94" t="e">
        <f>VLOOKUP(C8987,#REF!, 2,FALSE)</f>
        <v>#REF!</v>
      </c>
      <c r="BM8987" s="18" t="s">
        <v>14545</v>
      </c>
      <c r="BN8987" s="18" t="s">
        <v>631</v>
      </c>
      <c r="BO8987" s="18" t="s">
        <v>2998</v>
      </c>
      <c r="BU8987" s="18" t="s">
        <v>14545</v>
      </c>
      <c r="BV8987" s="18" t="s">
        <v>631</v>
      </c>
      <c r="BW8987" s="18" t="s">
        <v>2998</v>
      </c>
    </row>
    <row r="8988" spans="51:75" x14ac:dyDescent="0.3">
      <c r="AY8988" s="94" t="e">
        <f>VLOOKUP(C8988,#REF!, 2,FALSE)</f>
        <v>#REF!</v>
      </c>
      <c r="BM8988" s="18" t="s">
        <v>14547</v>
      </c>
      <c r="BN8988" s="18" t="s">
        <v>2998</v>
      </c>
      <c r="BO8988" s="18" t="s">
        <v>2998</v>
      </c>
      <c r="BU8988" s="18" t="s">
        <v>14547</v>
      </c>
      <c r="BV8988" s="18" t="s">
        <v>2998</v>
      </c>
      <c r="BW8988" s="18" t="s">
        <v>2998</v>
      </c>
    </row>
    <row r="8989" spans="51:75" x14ac:dyDescent="0.3">
      <c r="AY8989" s="94" t="e">
        <f>VLOOKUP(C8989,#REF!, 2,FALSE)</f>
        <v>#REF!</v>
      </c>
      <c r="BM8989" s="18" t="s">
        <v>14548</v>
      </c>
      <c r="BN8989" s="18" t="s">
        <v>17081</v>
      </c>
      <c r="BO8989" s="18" t="s">
        <v>2998</v>
      </c>
      <c r="BU8989" s="18" t="s">
        <v>14548</v>
      </c>
      <c r="BV8989" s="18" t="s">
        <v>17081</v>
      </c>
      <c r="BW8989" s="18" t="s">
        <v>2998</v>
      </c>
    </row>
    <row r="8990" spans="51:75" x14ac:dyDescent="0.3">
      <c r="AY8990" s="94" t="e">
        <f>VLOOKUP(C8990,#REF!, 2,FALSE)</f>
        <v>#REF!</v>
      </c>
      <c r="BM8990" s="18" t="s">
        <v>14549</v>
      </c>
      <c r="BN8990" s="18" t="s">
        <v>3021</v>
      </c>
      <c r="BO8990" s="18" t="s">
        <v>2998</v>
      </c>
      <c r="BU8990" s="18" t="s">
        <v>14549</v>
      </c>
      <c r="BV8990" s="18" t="s">
        <v>3021</v>
      </c>
      <c r="BW8990" s="18" t="s">
        <v>2998</v>
      </c>
    </row>
    <row r="8991" spans="51:75" x14ac:dyDescent="0.3">
      <c r="AY8991" s="94" t="e">
        <f>VLOOKUP(C8991,#REF!, 2,FALSE)</f>
        <v>#REF!</v>
      </c>
      <c r="BM8991" s="18" t="s">
        <v>14550</v>
      </c>
      <c r="BN8991" s="18" t="s">
        <v>619</v>
      </c>
      <c r="BO8991" s="18" t="s">
        <v>2998</v>
      </c>
      <c r="BU8991" s="18" t="s">
        <v>14550</v>
      </c>
      <c r="BV8991" s="18" t="s">
        <v>619</v>
      </c>
      <c r="BW8991" s="18" t="s">
        <v>2998</v>
      </c>
    </row>
    <row r="8992" spans="51:75" x14ac:dyDescent="0.3">
      <c r="AY8992" s="94" t="e">
        <f>VLOOKUP(C8992,#REF!, 2,FALSE)</f>
        <v>#REF!</v>
      </c>
      <c r="BM8992" s="18" t="s">
        <v>248</v>
      </c>
      <c r="BN8992" s="18" t="s">
        <v>815</v>
      </c>
      <c r="BO8992" s="18" t="s">
        <v>11312</v>
      </c>
      <c r="BU8992" s="18" t="s">
        <v>248</v>
      </c>
      <c r="BV8992" s="18" t="s">
        <v>815</v>
      </c>
      <c r="BW8992" s="18" t="s">
        <v>11312</v>
      </c>
    </row>
    <row r="8993" spans="51:75" x14ac:dyDescent="0.3">
      <c r="AY8993" s="94" t="e">
        <f>VLOOKUP(C8993,#REF!, 2,FALSE)</f>
        <v>#REF!</v>
      </c>
      <c r="BM8993" s="18" t="s">
        <v>14551</v>
      </c>
      <c r="BN8993" s="18" t="s">
        <v>1025</v>
      </c>
      <c r="BO8993" s="18" t="s">
        <v>2998</v>
      </c>
      <c r="BU8993" s="18" t="s">
        <v>14551</v>
      </c>
      <c r="BV8993" s="18" t="s">
        <v>1025</v>
      </c>
      <c r="BW8993" s="18" t="s">
        <v>2998</v>
      </c>
    </row>
    <row r="8994" spans="51:75" x14ac:dyDescent="0.3">
      <c r="AY8994" s="94" t="e">
        <f>VLOOKUP(C8994,#REF!, 2,FALSE)</f>
        <v>#REF!</v>
      </c>
      <c r="BM8994" s="18" t="s">
        <v>14552</v>
      </c>
      <c r="BN8994" s="18" t="s">
        <v>815</v>
      </c>
      <c r="BO8994" s="18" t="s">
        <v>14553</v>
      </c>
      <c r="BU8994" s="18" t="s">
        <v>14552</v>
      </c>
      <c r="BV8994" s="18" t="s">
        <v>815</v>
      </c>
      <c r="BW8994" s="18" t="s">
        <v>14553</v>
      </c>
    </row>
    <row r="8995" spans="51:75" x14ac:dyDescent="0.3">
      <c r="AY8995" s="94" t="e">
        <f>VLOOKUP(C8995,#REF!, 2,FALSE)</f>
        <v>#REF!</v>
      </c>
      <c r="BM8995" s="18" t="s">
        <v>14554</v>
      </c>
      <c r="BN8995" s="18" t="s">
        <v>954</v>
      </c>
      <c r="BO8995" s="18" t="s">
        <v>14555</v>
      </c>
      <c r="BU8995" s="18" t="s">
        <v>14554</v>
      </c>
      <c r="BV8995" s="18" t="s">
        <v>954</v>
      </c>
      <c r="BW8995" s="18" t="s">
        <v>14555</v>
      </c>
    </row>
    <row r="8996" spans="51:75" x14ac:dyDescent="0.3">
      <c r="AY8996" s="94" t="e">
        <f>VLOOKUP(C8996,#REF!, 2,FALSE)</f>
        <v>#REF!</v>
      </c>
      <c r="BM8996" s="18" t="s">
        <v>250</v>
      </c>
      <c r="BN8996" s="18" t="s">
        <v>864</v>
      </c>
      <c r="BO8996" s="18" t="s">
        <v>8635</v>
      </c>
      <c r="BU8996" s="18" t="s">
        <v>250</v>
      </c>
      <c r="BV8996" s="18" t="s">
        <v>864</v>
      </c>
      <c r="BW8996" s="18" t="s">
        <v>8635</v>
      </c>
    </row>
    <row r="8997" spans="51:75" x14ac:dyDescent="0.3">
      <c r="AY8997" s="94" t="e">
        <f>VLOOKUP(C8997,#REF!, 2,FALSE)</f>
        <v>#REF!</v>
      </c>
      <c r="BM8997" s="18" t="s">
        <v>2540</v>
      </c>
      <c r="BN8997" s="18" t="s">
        <v>1280</v>
      </c>
      <c r="BO8997" s="18" t="s">
        <v>6907</v>
      </c>
      <c r="BU8997" s="18" t="s">
        <v>2540</v>
      </c>
      <c r="BV8997" s="18" t="s">
        <v>1280</v>
      </c>
      <c r="BW8997" s="18" t="s">
        <v>6907</v>
      </c>
    </row>
    <row r="8998" spans="51:75" x14ac:dyDescent="0.3">
      <c r="AY8998" s="94" t="e">
        <f>VLOOKUP(C8998,#REF!, 2,FALSE)</f>
        <v>#REF!</v>
      </c>
      <c r="BM8998" s="18" t="s">
        <v>14556</v>
      </c>
      <c r="BN8998" s="18" t="s">
        <v>815</v>
      </c>
      <c r="BO8998" s="18" t="s">
        <v>932</v>
      </c>
      <c r="BU8998" s="18" t="s">
        <v>14556</v>
      </c>
      <c r="BV8998" s="18" t="s">
        <v>815</v>
      </c>
      <c r="BW8998" s="18" t="s">
        <v>932</v>
      </c>
    </row>
    <row r="8999" spans="51:75" x14ac:dyDescent="0.3">
      <c r="AY8999" s="94" t="e">
        <f>VLOOKUP(C8999,#REF!, 2,FALSE)</f>
        <v>#REF!</v>
      </c>
      <c r="BM8999" s="18" t="s">
        <v>14557</v>
      </c>
      <c r="BN8999" s="18" t="s">
        <v>619</v>
      </c>
      <c r="BO8999" s="18" t="s">
        <v>11076</v>
      </c>
      <c r="BU8999" s="18" t="s">
        <v>14557</v>
      </c>
      <c r="BV8999" s="18" t="s">
        <v>619</v>
      </c>
      <c r="BW8999" s="18" t="s">
        <v>11076</v>
      </c>
    </row>
    <row r="9000" spans="51:75" x14ac:dyDescent="0.3">
      <c r="AY9000" s="94" t="e">
        <f>VLOOKUP(C9000,#REF!, 2,FALSE)</f>
        <v>#REF!</v>
      </c>
      <c r="BM9000" s="18" t="s">
        <v>14558</v>
      </c>
      <c r="BN9000" s="18" t="s">
        <v>619</v>
      </c>
      <c r="BO9000" s="18" t="s">
        <v>14559</v>
      </c>
      <c r="BU9000" s="18" t="s">
        <v>14558</v>
      </c>
      <c r="BV9000" s="18" t="s">
        <v>619</v>
      </c>
      <c r="BW9000" s="18" t="s">
        <v>14559</v>
      </c>
    </row>
    <row r="9001" spans="51:75" x14ac:dyDescent="0.3">
      <c r="AY9001" s="94" t="e">
        <f>VLOOKUP(C9001,#REF!, 2,FALSE)</f>
        <v>#REF!</v>
      </c>
      <c r="BM9001" s="18" t="s">
        <v>14560</v>
      </c>
      <c r="BN9001" s="18" t="s">
        <v>747</v>
      </c>
      <c r="BO9001" s="18" t="s">
        <v>3764</v>
      </c>
      <c r="BU9001" s="18" t="s">
        <v>14560</v>
      </c>
      <c r="BV9001" s="18" t="s">
        <v>747</v>
      </c>
      <c r="BW9001" s="18" t="s">
        <v>3764</v>
      </c>
    </row>
    <row r="9002" spans="51:75" x14ac:dyDescent="0.3">
      <c r="AY9002" s="94" t="e">
        <f>VLOOKUP(C9002,#REF!, 2,FALSE)</f>
        <v>#REF!</v>
      </c>
      <c r="BM9002" s="18" t="s">
        <v>14561</v>
      </c>
      <c r="BN9002" s="18" t="s">
        <v>1025</v>
      </c>
      <c r="BO9002" s="18" t="s">
        <v>970</v>
      </c>
      <c r="BU9002" s="18" t="s">
        <v>14561</v>
      </c>
      <c r="BV9002" s="18" t="s">
        <v>1025</v>
      </c>
      <c r="BW9002" s="18" t="s">
        <v>970</v>
      </c>
    </row>
    <row r="9003" spans="51:75" x14ac:dyDescent="0.3">
      <c r="AY9003" s="94" t="e">
        <f>VLOOKUP(C9003,#REF!, 2,FALSE)</f>
        <v>#REF!</v>
      </c>
      <c r="BM9003" s="18" t="s">
        <v>14563</v>
      </c>
      <c r="BN9003" s="18" t="s">
        <v>626</v>
      </c>
      <c r="BO9003" s="18" t="s">
        <v>14564</v>
      </c>
      <c r="BU9003" s="18" t="s">
        <v>14563</v>
      </c>
      <c r="BV9003" s="18" t="s">
        <v>626</v>
      </c>
      <c r="BW9003" s="18" t="s">
        <v>14564</v>
      </c>
    </row>
    <row r="9004" spans="51:75" x14ac:dyDescent="0.3">
      <c r="AY9004" s="94" t="e">
        <f>VLOOKUP(C9004,#REF!, 2,FALSE)</f>
        <v>#REF!</v>
      </c>
      <c r="BM9004" s="18" t="s">
        <v>14565</v>
      </c>
      <c r="BN9004" s="18" t="s">
        <v>2998</v>
      </c>
      <c r="BO9004" s="18" t="s">
        <v>14566</v>
      </c>
      <c r="BU9004" s="18" t="s">
        <v>14565</v>
      </c>
      <c r="BV9004" s="18" t="s">
        <v>2998</v>
      </c>
      <c r="BW9004" s="18" t="s">
        <v>14566</v>
      </c>
    </row>
    <row r="9005" spans="51:75" x14ac:dyDescent="0.3">
      <c r="AY9005" s="94" t="e">
        <f>VLOOKUP(C9005,#REF!, 2,FALSE)</f>
        <v>#REF!</v>
      </c>
      <c r="BM9005" s="18" t="s">
        <v>14567</v>
      </c>
      <c r="BN9005" s="18" t="s">
        <v>618</v>
      </c>
      <c r="BO9005" s="18" t="s">
        <v>7416</v>
      </c>
      <c r="BU9005" s="18" t="s">
        <v>14567</v>
      </c>
      <c r="BV9005" s="18" t="s">
        <v>618</v>
      </c>
      <c r="BW9005" s="18" t="s">
        <v>7416</v>
      </c>
    </row>
    <row r="9006" spans="51:75" x14ac:dyDescent="0.3">
      <c r="AY9006" s="94" t="e">
        <f>VLOOKUP(C9006,#REF!, 2,FALSE)</f>
        <v>#REF!</v>
      </c>
      <c r="BM9006" s="18" t="s">
        <v>2541</v>
      </c>
      <c r="BN9006" s="18" t="s">
        <v>17081</v>
      </c>
      <c r="BO9006" s="18" t="s">
        <v>7416</v>
      </c>
      <c r="BU9006" s="18" t="s">
        <v>2541</v>
      </c>
      <c r="BV9006" s="18" t="s">
        <v>17081</v>
      </c>
      <c r="BW9006" s="18" t="s">
        <v>7416</v>
      </c>
    </row>
    <row r="9007" spans="51:75" x14ac:dyDescent="0.3">
      <c r="AY9007" s="94" t="e">
        <f>VLOOKUP(C9007,#REF!, 2,FALSE)</f>
        <v>#REF!</v>
      </c>
      <c r="BM9007" s="18" t="s">
        <v>14568</v>
      </c>
      <c r="BN9007" s="18" t="s">
        <v>17081</v>
      </c>
      <c r="BO9007" s="18" t="s">
        <v>14569</v>
      </c>
      <c r="BU9007" s="18" t="s">
        <v>14568</v>
      </c>
      <c r="BV9007" s="18" t="s">
        <v>17081</v>
      </c>
      <c r="BW9007" s="18" t="s">
        <v>14569</v>
      </c>
    </row>
    <row r="9008" spans="51:75" x14ac:dyDescent="0.3">
      <c r="AY9008" s="94" t="e">
        <f>VLOOKUP(C9008,#REF!, 2,FALSE)</f>
        <v>#REF!</v>
      </c>
      <c r="BM9008" s="18" t="s">
        <v>14570</v>
      </c>
      <c r="BN9008" s="18" t="s">
        <v>17081</v>
      </c>
      <c r="BO9008" s="18" t="s">
        <v>14571</v>
      </c>
      <c r="BU9008" s="18" t="s">
        <v>14570</v>
      </c>
      <c r="BV9008" s="18" t="s">
        <v>17081</v>
      </c>
      <c r="BW9008" s="18" t="s">
        <v>14571</v>
      </c>
    </row>
    <row r="9009" spans="51:75" x14ac:dyDescent="0.3">
      <c r="AY9009" s="94" t="e">
        <f>VLOOKUP(C9009,#REF!, 2,FALSE)</f>
        <v>#REF!</v>
      </c>
      <c r="BM9009" s="18" t="s">
        <v>2542</v>
      </c>
      <c r="BN9009" s="18" t="s">
        <v>17081</v>
      </c>
      <c r="BO9009" s="18" t="s">
        <v>14572</v>
      </c>
      <c r="BU9009" s="18" t="s">
        <v>2542</v>
      </c>
      <c r="BV9009" s="18" t="s">
        <v>17081</v>
      </c>
      <c r="BW9009" s="18" t="s">
        <v>14572</v>
      </c>
    </row>
    <row r="9010" spans="51:75" x14ac:dyDescent="0.3">
      <c r="AY9010" s="94" t="e">
        <f>VLOOKUP(C9010,#REF!, 2,FALSE)</f>
        <v>#REF!</v>
      </c>
      <c r="BM9010" s="18" t="s">
        <v>14573</v>
      </c>
      <c r="BN9010" s="18" t="s">
        <v>17081</v>
      </c>
      <c r="BO9010" s="18" t="s">
        <v>14574</v>
      </c>
      <c r="BU9010" s="18" t="s">
        <v>14573</v>
      </c>
      <c r="BV9010" s="18" t="s">
        <v>17081</v>
      </c>
      <c r="BW9010" s="18" t="s">
        <v>14574</v>
      </c>
    </row>
    <row r="9011" spans="51:75" x14ac:dyDescent="0.3">
      <c r="AY9011" s="94" t="e">
        <f>VLOOKUP(C9011,#REF!, 2,FALSE)</f>
        <v>#REF!</v>
      </c>
      <c r="BM9011" s="18" t="s">
        <v>14575</v>
      </c>
      <c r="BN9011" s="18" t="s">
        <v>17081</v>
      </c>
      <c r="BO9011" s="18" t="s">
        <v>5346</v>
      </c>
      <c r="BU9011" s="18" t="s">
        <v>14575</v>
      </c>
      <c r="BV9011" s="18" t="s">
        <v>17081</v>
      </c>
      <c r="BW9011" s="18" t="s">
        <v>5346</v>
      </c>
    </row>
    <row r="9012" spans="51:75" x14ac:dyDescent="0.3">
      <c r="AY9012" s="94" t="e">
        <f>VLOOKUP(C9012,#REF!, 2,FALSE)</f>
        <v>#REF!</v>
      </c>
      <c r="BM9012" s="18" t="s">
        <v>14576</v>
      </c>
      <c r="BN9012" s="18" t="s">
        <v>17081</v>
      </c>
      <c r="BO9012" s="18" t="s">
        <v>5354</v>
      </c>
      <c r="BU9012" s="18" t="s">
        <v>14576</v>
      </c>
      <c r="BV9012" s="18" t="s">
        <v>17081</v>
      </c>
      <c r="BW9012" s="18" t="s">
        <v>5354</v>
      </c>
    </row>
    <row r="9013" spans="51:75" x14ac:dyDescent="0.3">
      <c r="AY9013" s="94" t="e">
        <f>VLOOKUP(C9013,#REF!, 2,FALSE)</f>
        <v>#REF!</v>
      </c>
      <c r="BM9013" s="18" t="s">
        <v>14577</v>
      </c>
      <c r="BN9013" s="18" t="s">
        <v>17081</v>
      </c>
      <c r="BO9013" s="18" t="s">
        <v>7452</v>
      </c>
      <c r="BU9013" s="18" t="s">
        <v>14577</v>
      </c>
      <c r="BV9013" s="18" t="s">
        <v>17081</v>
      </c>
      <c r="BW9013" s="18" t="s">
        <v>7452</v>
      </c>
    </row>
    <row r="9014" spans="51:75" x14ac:dyDescent="0.3">
      <c r="AY9014" s="94" t="e">
        <f>VLOOKUP(C9014,#REF!, 2,FALSE)</f>
        <v>#REF!</v>
      </c>
      <c r="BM9014" s="18" t="s">
        <v>14578</v>
      </c>
      <c r="BN9014" s="18" t="s">
        <v>2998</v>
      </c>
      <c r="BO9014" s="18" t="s">
        <v>2998</v>
      </c>
      <c r="BU9014" s="18" t="s">
        <v>14578</v>
      </c>
      <c r="BV9014" s="18" t="s">
        <v>2998</v>
      </c>
      <c r="BW9014" s="18" t="s">
        <v>2998</v>
      </c>
    </row>
    <row r="9015" spans="51:75" x14ac:dyDescent="0.3">
      <c r="AY9015" s="94" t="e">
        <f>VLOOKUP(C9015,#REF!, 2,FALSE)</f>
        <v>#REF!</v>
      </c>
      <c r="BM9015" s="18" t="s">
        <v>14579</v>
      </c>
      <c r="BN9015" s="18" t="s">
        <v>17081</v>
      </c>
      <c r="BO9015" s="18" t="s">
        <v>13188</v>
      </c>
      <c r="BU9015" s="18" t="s">
        <v>14579</v>
      </c>
      <c r="BV9015" s="18" t="s">
        <v>17081</v>
      </c>
      <c r="BW9015" s="18" t="s">
        <v>13188</v>
      </c>
    </row>
    <row r="9016" spans="51:75" x14ac:dyDescent="0.3">
      <c r="AY9016" s="94" t="e">
        <f>VLOOKUP(C9016,#REF!, 2,FALSE)</f>
        <v>#REF!</v>
      </c>
      <c r="BM9016" s="18" t="s">
        <v>2543</v>
      </c>
      <c r="BN9016" s="18" t="s">
        <v>952</v>
      </c>
      <c r="BO9016" s="18" t="s">
        <v>6885</v>
      </c>
      <c r="BU9016" s="18" t="s">
        <v>2543</v>
      </c>
      <c r="BV9016" s="18" t="s">
        <v>952</v>
      </c>
      <c r="BW9016" s="18" t="s">
        <v>6885</v>
      </c>
    </row>
    <row r="9017" spans="51:75" x14ac:dyDescent="0.3">
      <c r="AY9017" s="94" t="e">
        <f>VLOOKUP(C9017,#REF!, 2,FALSE)</f>
        <v>#REF!</v>
      </c>
      <c r="BM9017" s="18" t="s">
        <v>14580</v>
      </c>
      <c r="BN9017" s="18" t="s">
        <v>17081</v>
      </c>
      <c r="BO9017" s="18" t="s">
        <v>4106</v>
      </c>
      <c r="BU9017" s="18" t="s">
        <v>14580</v>
      </c>
      <c r="BV9017" s="18" t="s">
        <v>17081</v>
      </c>
      <c r="BW9017" s="18" t="s">
        <v>4106</v>
      </c>
    </row>
    <row r="9018" spans="51:75" x14ac:dyDescent="0.3">
      <c r="AY9018" s="94" t="e">
        <f>VLOOKUP(C9018,#REF!, 2,FALSE)</f>
        <v>#REF!</v>
      </c>
      <c r="BM9018" s="18" t="s">
        <v>14581</v>
      </c>
      <c r="BN9018" s="18" t="s">
        <v>17081</v>
      </c>
      <c r="BO9018" s="18" t="s">
        <v>12860</v>
      </c>
      <c r="BU9018" s="18" t="s">
        <v>14581</v>
      </c>
      <c r="BV9018" s="18" t="s">
        <v>17081</v>
      </c>
      <c r="BW9018" s="18" t="s">
        <v>12860</v>
      </c>
    </row>
    <row r="9019" spans="51:75" x14ac:dyDescent="0.3">
      <c r="AY9019" s="94" t="e">
        <f>VLOOKUP(C9019,#REF!, 2,FALSE)</f>
        <v>#REF!</v>
      </c>
      <c r="BM9019" s="18" t="s">
        <v>14582</v>
      </c>
      <c r="BN9019" s="18" t="s">
        <v>17081</v>
      </c>
      <c r="BO9019" s="18" t="s">
        <v>14583</v>
      </c>
      <c r="BU9019" s="18" t="s">
        <v>14582</v>
      </c>
      <c r="BV9019" s="18" t="s">
        <v>17081</v>
      </c>
      <c r="BW9019" s="18" t="s">
        <v>14583</v>
      </c>
    </row>
    <row r="9020" spans="51:75" x14ac:dyDescent="0.3">
      <c r="AY9020" s="94" t="e">
        <f>VLOOKUP(C9020,#REF!, 2,FALSE)</f>
        <v>#REF!</v>
      </c>
      <c r="BM9020" s="18" t="s">
        <v>14584</v>
      </c>
      <c r="BN9020" s="18" t="s">
        <v>17081</v>
      </c>
      <c r="BO9020" s="18" t="s">
        <v>12021</v>
      </c>
      <c r="BU9020" s="18" t="s">
        <v>14584</v>
      </c>
      <c r="BV9020" s="18" t="s">
        <v>17081</v>
      </c>
      <c r="BW9020" s="18" t="s">
        <v>12021</v>
      </c>
    </row>
    <row r="9021" spans="51:75" x14ac:dyDescent="0.3">
      <c r="AY9021" s="94" t="e">
        <f>VLOOKUP(C9021,#REF!, 2,FALSE)</f>
        <v>#REF!</v>
      </c>
      <c r="BM9021" s="18" t="s">
        <v>14585</v>
      </c>
      <c r="BN9021" s="18" t="s">
        <v>2998</v>
      </c>
      <c r="BO9021" s="18" t="s">
        <v>14586</v>
      </c>
      <c r="BU9021" s="18" t="s">
        <v>14585</v>
      </c>
      <c r="BV9021" s="18" t="s">
        <v>2998</v>
      </c>
      <c r="BW9021" s="18" t="s">
        <v>14586</v>
      </c>
    </row>
    <row r="9022" spans="51:75" x14ac:dyDescent="0.3">
      <c r="AY9022" s="94" t="e">
        <f>VLOOKUP(C9022,#REF!, 2,FALSE)</f>
        <v>#REF!</v>
      </c>
      <c r="BM9022" s="18" t="s">
        <v>14587</v>
      </c>
      <c r="BN9022" s="18" t="s">
        <v>2998</v>
      </c>
      <c r="BO9022" s="18" t="s">
        <v>14588</v>
      </c>
      <c r="BU9022" s="18" t="s">
        <v>14587</v>
      </c>
      <c r="BV9022" s="18" t="s">
        <v>2998</v>
      </c>
      <c r="BW9022" s="18" t="s">
        <v>14588</v>
      </c>
    </row>
    <row r="9023" spans="51:75" x14ac:dyDescent="0.3">
      <c r="AY9023" s="94" t="e">
        <f>VLOOKUP(C9023,#REF!, 2,FALSE)</f>
        <v>#REF!</v>
      </c>
      <c r="BM9023" s="18" t="s">
        <v>14589</v>
      </c>
      <c r="BN9023" s="18" t="s">
        <v>2998</v>
      </c>
      <c r="BO9023" s="18" t="s">
        <v>14590</v>
      </c>
      <c r="BU9023" s="18" t="s">
        <v>14589</v>
      </c>
      <c r="BV9023" s="18" t="s">
        <v>2998</v>
      </c>
      <c r="BW9023" s="18" t="s">
        <v>14590</v>
      </c>
    </row>
    <row r="9024" spans="51:75" x14ac:dyDescent="0.3">
      <c r="AY9024" s="94" t="e">
        <f>VLOOKUP(C9024,#REF!, 2,FALSE)</f>
        <v>#REF!</v>
      </c>
      <c r="BM9024" s="18" t="s">
        <v>14591</v>
      </c>
      <c r="BN9024" s="18" t="s">
        <v>2998</v>
      </c>
      <c r="BO9024" s="18" t="s">
        <v>3357</v>
      </c>
      <c r="BU9024" s="18" t="s">
        <v>14591</v>
      </c>
      <c r="BV9024" s="18" t="s">
        <v>2998</v>
      </c>
      <c r="BW9024" s="18" t="s">
        <v>3357</v>
      </c>
    </row>
    <row r="9025" spans="51:75" x14ac:dyDescent="0.3">
      <c r="AY9025" s="94" t="e">
        <f>VLOOKUP(C9025,#REF!, 2,FALSE)</f>
        <v>#REF!</v>
      </c>
      <c r="BM9025" s="18" t="s">
        <v>14592</v>
      </c>
      <c r="BN9025" s="18" t="s">
        <v>2998</v>
      </c>
      <c r="BO9025" s="18" t="s">
        <v>2806</v>
      </c>
      <c r="BU9025" s="18" t="s">
        <v>14592</v>
      </c>
      <c r="BV9025" s="18" t="s">
        <v>2998</v>
      </c>
      <c r="BW9025" s="18" t="s">
        <v>2806</v>
      </c>
    </row>
    <row r="9026" spans="51:75" x14ac:dyDescent="0.3">
      <c r="AY9026" s="94" t="e">
        <f>VLOOKUP(C9026,#REF!, 2,FALSE)</f>
        <v>#REF!</v>
      </c>
      <c r="BM9026" s="18" t="s">
        <v>14593</v>
      </c>
      <c r="BN9026" s="18" t="s">
        <v>2998</v>
      </c>
      <c r="BO9026" s="18" t="s">
        <v>13134</v>
      </c>
      <c r="BU9026" s="18" t="s">
        <v>14593</v>
      </c>
      <c r="BV9026" s="18" t="s">
        <v>2998</v>
      </c>
      <c r="BW9026" s="18" t="s">
        <v>13134</v>
      </c>
    </row>
    <row r="9027" spans="51:75" x14ac:dyDescent="0.3">
      <c r="AY9027" s="94" t="e">
        <f>VLOOKUP(C9027,#REF!, 2,FALSE)</f>
        <v>#REF!</v>
      </c>
      <c r="BM9027" s="18" t="s">
        <v>14594</v>
      </c>
      <c r="BN9027" s="18" t="s">
        <v>2998</v>
      </c>
      <c r="BO9027" s="18" t="s">
        <v>14595</v>
      </c>
      <c r="BU9027" s="18" t="s">
        <v>14594</v>
      </c>
      <c r="BV9027" s="18" t="s">
        <v>2998</v>
      </c>
      <c r="BW9027" s="18" t="s">
        <v>14595</v>
      </c>
    </row>
    <row r="9028" spans="51:75" x14ac:dyDescent="0.3">
      <c r="AY9028" s="94" t="e">
        <f>VLOOKUP(C9028,#REF!, 2,FALSE)</f>
        <v>#REF!</v>
      </c>
      <c r="BM9028" s="18" t="s">
        <v>14596</v>
      </c>
      <c r="BN9028" s="18" t="s">
        <v>2998</v>
      </c>
      <c r="BO9028" s="18" t="s">
        <v>14598</v>
      </c>
      <c r="BU9028" s="18" t="s">
        <v>14596</v>
      </c>
      <c r="BV9028" s="18" t="s">
        <v>2998</v>
      </c>
      <c r="BW9028" s="18" t="s">
        <v>14598</v>
      </c>
    </row>
    <row r="9029" spans="51:75" x14ac:dyDescent="0.3">
      <c r="AY9029" s="94" t="e">
        <f>VLOOKUP(C9029,#REF!, 2,FALSE)</f>
        <v>#REF!</v>
      </c>
      <c r="BM9029" s="18" t="s">
        <v>14599</v>
      </c>
      <c r="BN9029" s="18" t="s">
        <v>2998</v>
      </c>
      <c r="BO9029" s="18" t="s">
        <v>8227</v>
      </c>
      <c r="BU9029" s="18" t="s">
        <v>14599</v>
      </c>
      <c r="BV9029" s="18" t="s">
        <v>2998</v>
      </c>
      <c r="BW9029" s="18" t="s">
        <v>8227</v>
      </c>
    </row>
    <row r="9030" spans="51:75" x14ac:dyDescent="0.3">
      <c r="AY9030" s="94" t="e">
        <f>VLOOKUP(C9030,#REF!, 2,FALSE)</f>
        <v>#REF!</v>
      </c>
      <c r="BM9030" s="18" t="s">
        <v>14600</v>
      </c>
      <c r="BN9030" s="18" t="s">
        <v>2998</v>
      </c>
      <c r="BO9030" s="18" t="s">
        <v>2998</v>
      </c>
      <c r="BU9030" s="18" t="s">
        <v>14600</v>
      </c>
      <c r="BV9030" s="18" t="s">
        <v>2998</v>
      </c>
      <c r="BW9030" s="18" t="s">
        <v>2998</v>
      </c>
    </row>
    <row r="9031" spans="51:75" x14ac:dyDescent="0.3">
      <c r="AY9031" s="94" t="e">
        <f>VLOOKUP(C9031,#REF!, 2,FALSE)</f>
        <v>#REF!</v>
      </c>
      <c r="BM9031" s="18" t="s">
        <v>14601</v>
      </c>
      <c r="BN9031" s="18" t="s">
        <v>2998</v>
      </c>
      <c r="BO9031" s="18" t="s">
        <v>2998</v>
      </c>
      <c r="BU9031" s="18" t="s">
        <v>14601</v>
      </c>
      <c r="BV9031" s="18" t="s">
        <v>2998</v>
      </c>
      <c r="BW9031" s="18" t="s">
        <v>2998</v>
      </c>
    </row>
    <row r="9032" spans="51:75" x14ac:dyDescent="0.3">
      <c r="AY9032" s="94" t="e">
        <f>VLOOKUP(C9032,#REF!, 2,FALSE)</f>
        <v>#REF!</v>
      </c>
      <c r="BM9032" s="18" t="s">
        <v>14602</v>
      </c>
      <c r="BN9032" s="18" t="s">
        <v>2998</v>
      </c>
      <c r="BO9032" s="18" t="s">
        <v>3986</v>
      </c>
      <c r="BU9032" s="18" t="s">
        <v>14602</v>
      </c>
      <c r="BV9032" s="18" t="s">
        <v>2998</v>
      </c>
      <c r="BW9032" s="18" t="s">
        <v>3986</v>
      </c>
    </row>
    <row r="9033" spans="51:75" x14ac:dyDescent="0.3">
      <c r="AY9033" s="94" t="e">
        <f>VLOOKUP(C9033,#REF!, 2,FALSE)</f>
        <v>#REF!</v>
      </c>
      <c r="BM9033" s="18" t="s">
        <v>14603</v>
      </c>
      <c r="BN9033" s="18" t="s">
        <v>2998</v>
      </c>
      <c r="BO9033" s="18" t="s">
        <v>2998</v>
      </c>
      <c r="BU9033" s="18" t="s">
        <v>14603</v>
      </c>
      <c r="BV9033" s="18" t="s">
        <v>2998</v>
      </c>
      <c r="BW9033" s="18" t="s">
        <v>2998</v>
      </c>
    </row>
    <row r="9034" spans="51:75" x14ac:dyDescent="0.3">
      <c r="AY9034" s="94" t="e">
        <f>VLOOKUP(C9034,#REF!, 2,FALSE)</f>
        <v>#REF!</v>
      </c>
      <c r="BM9034" s="18" t="s">
        <v>14604</v>
      </c>
      <c r="BN9034" s="18" t="s">
        <v>2998</v>
      </c>
      <c r="BO9034" s="18" t="s">
        <v>6289</v>
      </c>
      <c r="BU9034" s="18" t="s">
        <v>14604</v>
      </c>
      <c r="BV9034" s="18" t="s">
        <v>2998</v>
      </c>
      <c r="BW9034" s="18" t="s">
        <v>6289</v>
      </c>
    </row>
    <row r="9035" spans="51:75" x14ac:dyDescent="0.3">
      <c r="AY9035" s="94" t="e">
        <f>VLOOKUP(C9035,#REF!, 2,FALSE)</f>
        <v>#REF!</v>
      </c>
      <c r="BM9035" s="18" t="s">
        <v>14605</v>
      </c>
      <c r="BN9035" s="18" t="s">
        <v>2998</v>
      </c>
      <c r="BO9035" s="18" t="s">
        <v>6289</v>
      </c>
      <c r="BU9035" s="18" t="s">
        <v>14605</v>
      </c>
      <c r="BV9035" s="18" t="s">
        <v>2998</v>
      </c>
      <c r="BW9035" s="18" t="s">
        <v>6289</v>
      </c>
    </row>
    <row r="9036" spans="51:75" x14ac:dyDescent="0.3">
      <c r="AY9036" s="94" t="e">
        <f>VLOOKUP(C9036,#REF!, 2,FALSE)</f>
        <v>#REF!</v>
      </c>
      <c r="BM9036" s="18" t="s">
        <v>14606</v>
      </c>
      <c r="BN9036" s="18" t="s">
        <v>2998</v>
      </c>
      <c r="BO9036" s="18" t="s">
        <v>782</v>
      </c>
      <c r="BU9036" s="18" t="s">
        <v>14606</v>
      </c>
      <c r="BV9036" s="18" t="s">
        <v>2998</v>
      </c>
      <c r="BW9036" s="18" t="s">
        <v>782</v>
      </c>
    </row>
    <row r="9037" spans="51:75" x14ac:dyDescent="0.3">
      <c r="AY9037" s="94" t="e">
        <f>VLOOKUP(C9037,#REF!, 2,FALSE)</f>
        <v>#REF!</v>
      </c>
      <c r="BM9037" s="18" t="s">
        <v>14607</v>
      </c>
      <c r="BN9037" s="18" t="s">
        <v>17081</v>
      </c>
      <c r="BO9037" s="18" t="s">
        <v>5967</v>
      </c>
      <c r="BU9037" s="18" t="s">
        <v>14607</v>
      </c>
      <c r="BV9037" s="18" t="s">
        <v>17081</v>
      </c>
      <c r="BW9037" s="18" t="s">
        <v>5967</v>
      </c>
    </row>
    <row r="9038" spans="51:75" x14ac:dyDescent="0.3">
      <c r="AY9038" s="94" t="e">
        <f>VLOOKUP(C9038,#REF!, 2,FALSE)</f>
        <v>#REF!</v>
      </c>
      <c r="BM9038" s="18" t="s">
        <v>14608</v>
      </c>
      <c r="BN9038" s="18" t="s">
        <v>17081</v>
      </c>
      <c r="BO9038" s="18" t="s">
        <v>4346</v>
      </c>
      <c r="BU9038" s="18" t="s">
        <v>14608</v>
      </c>
      <c r="BV9038" s="18" t="s">
        <v>17081</v>
      </c>
      <c r="BW9038" s="18" t="s">
        <v>4346</v>
      </c>
    </row>
    <row r="9039" spans="51:75" x14ac:dyDescent="0.3">
      <c r="AY9039" s="94" t="e">
        <f>VLOOKUP(C9039,#REF!, 2,FALSE)</f>
        <v>#REF!</v>
      </c>
      <c r="BM9039" s="18" t="s">
        <v>14609</v>
      </c>
      <c r="BN9039" s="18" t="s">
        <v>2998</v>
      </c>
      <c r="BO9039" s="18" t="s">
        <v>7005</v>
      </c>
      <c r="BU9039" s="18" t="s">
        <v>14609</v>
      </c>
      <c r="BV9039" s="18" t="s">
        <v>2998</v>
      </c>
      <c r="BW9039" s="18" t="s">
        <v>7005</v>
      </c>
    </row>
    <row r="9040" spans="51:75" x14ac:dyDescent="0.3">
      <c r="AY9040" s="94" t="e">
        <f>VLOOKUP(C9040,#REF!, 2,FALSE)</f>
        <v>#REF!</v>
      </c>
      <c r="BM9040" s="18" t="s">
        <v>14610</v>
      </c>
      <c r="BN9040" s="18" t="s">
        <v>17081</v>
      </c>
      <c r="BO9040" s="18" t="s">
        <v>14611</v>
      </c>
      <c r="BU9040" s="18" t="s">
        <v>14610</v>
      </c>
      <c r="BV9040" s="18" t="s">
        <v>17081</v>
      </c>
      <c r="BW9040" s="18" t="s">
        <v>14611</v>
      </c>
    </row>
    <row r="9041" spans="51:75" x14ac:dyDescent="0.3">
      <c r="AY9041" s="94" t="e">
        <f>VLOOKUP(C9041,#REF!, 2,FALSE)</f>
        <v>#REF!</v>
      </c>
      <c r="BM9041" s="18" t="s">
        <v>14612</v>
      </c>
      <c r="BN9041" s="18" t="s">
        <v>17081</v>
      </c>
      <c r="BO9041" s="18" t="s">
        <v>10670</v>
      </c>
      <c r="BU9041" s="18" t="s">
        <v>14612</v>
      </c>
      <c r="BV9041" s="18" t="s">
        <v>17081</v>
      </c>
      <c r="BW9041" s="18" t="s">
        <v>10670</v>
      </c>
    </row>
    <row r="9042" spans="51:75" x14ac:dyDescent="0.3">
      <c r="AY9042" s="94" t="e">
        <f>VLOOKUP(C9042,#REF!, 2,FALSE)</f>
        <v>#REF!</v>
      </c>
      <c r="BM9042" s="18" t="s">
        <v>14613</v>
      </c>
      <c r="BN9042" s="18" t="s">
        <v>17081</v>
      </c>
      <c r="BO9042" s="18" t="s">
        <v>14614</v>
      </c>
      <c r="BU9042" s="18" t="s">
        <v>14613</v>
      </c>
      <c r="BV9042" s="18" t="s">
        <v>17081</v>
      </c>
      <c r="BW9042" s="18" t="s">
        <v>14614</v>
      </c>
    </row>
    <row r="9043" spans="51:75" x14ac:dyDescent="0.3">
      <c r="AY9043" s="94" t="e">
        <f>VLOOKUP(C9043,#REF!, 2,FALSE)</f>
        <v>#REF!</v>
      </c>
      <c r="BM9043" s="18" t="s">
        <v>14615</v>
      </c>
      <c r="BN9043" s="18" t="s">
        <v>17081</v>
      </c>
      <c r="BO9043" s="18" t="s">
        <v>5272</v>
      </c>
      <c r="BU9043" s="18" t="s">
        <v>14615</v>
      </c>
      <c r="BV9043" s="18" t="s">
        <v>17081</v>
      </c>
      <c r="BW9043" s="18" t="s">
        <v>5272</v>
      </c>
    </row>
    <row r="9044" spans="51:75" x14ac:dyDescent="0.3">
      <c r="AY9044" s="94" t="e">
        <f>VLOOKUP(C9044,#REF!, 2,FALSE)</f>
        <v>#REF!</v>
      </c>
      <c r="BM9044" s="18" t="s">
        <v>14616</v>
      </c>
      <c r="BN9044" s="18" t="s">
        <v>17081</v>
      </c>
      <c r="BO9044" s="18" t="s">
        <v>10182</v>
      </c>
      <c r="BU9044" s="18" t="s">
        <v>14616</v>
      </c>
      <c r="BV9044" s="18" t="s">
        <v>17081</v>
      </c>
      <c r="BW9044" s="18" t="s">
        <v>10182</v>
      </c>
    </row>
    <row r="9045" spans="51:75" x14ac:dyDescent="0.3">
      <c r="AY9045" s="94" t="e">
        <f>VLOOKUP(C9045,#REF!, 2,FALSE)</f>
        <v>#REF!</v>
      </c>
      <c r="BM9045" s="18" t="s">
        <v>14617</v>
      </c>
      <c r="BN9045" s="18" t="s">
        <v>17081</v>
      </c>
      <c r="BO9045" s="18" t="s">
        <v>13234</v>
      </c>
      <c r="BU9045" s="18" t="s">
        <v>14617</v>
      </c>
      <c r="BV9045" s="18" t="s">
        <v>17081</v>
      </c>
      <c r="BW9045" s="18" t="s">
        <v>13234</v>
      </c>
    </row>
    <row r="9046" spans="51:75" x14ac:dyDescent="0.3">
      <c r="AY9046" s="94" t="e">
        <f>VLOOKUP(C9046,#REF!, 2,FALSE)</f>
        <v>#REF!</v>
      </c>
      <c r="BM9046" s="18" t="s">
        <v>14618</v>
      </c>
      <c r="BN9046" s="18" t="s">
        <v>815</v>
      </c>
      <c r="BO9046" s="18" t="s">
        <v>14619</v>
      </c>
      <c r="BU9046" s="18" t="s">
        <v>14618</v>
      </c>
      <c r="BV9046" s="18" t="s">
        <v>815</v>
      </c>
      <c r="BW9046" s="18" t="s">
        <v>14619</v>
      </c>
    </row>
    <row r="9047" spans="51:75" x14ac:dyDescent="0.3">
      <c r="AY9047" s="94" t="e">
        <f>VLOOKUP(C9047,#REF!, 2,FALSE)</f>
        <v>#REF!</v>
      </c>
      <c r="BM9047" s="18" t="s">
        <v>14620</v>
      </c>
      <c r="BN9047" s="18" t="s">
        <v>17081</v>
      </c>
      <c r="BO9047" s="18" t="s">
        <v>14621</v>
      </c>
      <c r="BU9047" s="18" t="s">
        <v>14620</v>
      </c>
      <c r="BV9047" s="18" t="s">
        <v>17081</v>
      </c>
      <c r="BW9047" s="18" t="s">
        <v>14621</v>
      </c>
    </row>
    <row r="9048" spans="51:75" x14ac:dyDescent="0.3">
      <c r="AY9048" s="94" t="e">
        <f>VLOOKUP(C9048,#REF!, 2,FALSE)</f>
        <v>#REF!</v>
      </c>
      <c r="BM9048" s="18" t="s">
        <v>14622</v>
      </c>
      <c r="BN9048" s="18" t="s">
        <v>17081</v>
      </c>
      <c r="BO9048" s="18" t="s">
        <v>782</v>
      </c>
      <c r="BU9048" s="18" t="s">
        <v>14622</v>
      </c>
      <c r="BV9048" s="18" t="s">
        <v>17081</v>
      </c>
      <c r="BW9048" s="18" t="s">
        <v>782</v>
      </c>
    </row>
    <row r="9049" spans="51:75" x14ac:dyDescent="0.3">
      <c r="AY9049" s="94" t="e">
        <f>VLOOKUP(C9049,#REF!, 2,FALSE)</f>
        <v>#REF!</v>
      </c>
      <c r="BM9049" s="18" t="s">
        <v>14623</v>
      </c>
      <c r="BN9049" s="18" t="s">
        <v>17081</v>
      </c>
      <c r="BO9049" s="18" t="s">
        <v>1805</v>
      </c>
      <c r="BU9049" s="18" t="s">
        <v>14623</v>
      </c>
      <c r="BV9049" s="18" t="s">
        <v>17081</v>
      </c>
      <c r="BW9049" s="18" t="s">
        <v>1805</v>
      </c>
    </row>
    <row r="9050" spans="51:75" x14ac:dyDescent="0.3">
      <c r="AY9050" s="94" t="e">
        <f>VLOOKUP(C9050,#REF!, 2,FALSE)</f>
        <v>#REF!</v>
      </c>
      <c r="BM9050" s="18" t="s">
        <v>14624</v>
      </c>
      <c r="BN9050" s="18" t="s">
        <v>17081</v>
      </c>
      <c r="BO9050" s="18" t="s">
        <v>2998</v>
      </c>
      <c r="BU9050" s="18" t="s">
        <v>14624</v>
      </c>
      <c r="BV9050" s="18" t="s">
        <v>17081</v>
      </c>
      <c r="BW9050" s="18" t="s">
        <v>2998</v>
      </c>
    </row>
    <row r="9051" spans="51:75" x14ac:dyDescent="0.3">
      <c r="AY9051" s="94" t="e">
        <f>VLOOKUP(C9051,#REF!, 2,FALSE)</f>
        <v>#REF!</v>
      </c>
      <c r="BM9051" s="18" t="s">
        <v>14625</v>
      </c>
      <c r="BN9051" s="18" t="s">
        <v>17081</v>
      </c>
      <c r="BO9051" s="18" t="s">
        <v>782</v>
      </c>
      <c r="BU9051" s="18" t="s">
        <v>14625</v>
      </c>
      <c r="BV9051" s="18" t="s">
        <v>17081</v>
      </c>
      <c r="BW9051" s="18" t="s">
        <v>782</v>
      </c>
    </row>
    <row r="9052" spans="51:75" x14ac:dyDescent="0.3">
      <c r="AY9052" s="94" t="e">
        <f>VLOOKUP(C9052,#REF!, 2,FALSE)</f>
        <v>#REF!</v>
      </c>
      <c r="BM9052" s="18" t="s">
        <v>2544</v>
      </c>
      <c r="BN9052" s="18" t="s">
        <v>17081</v>
      </c>
      <c r="BO9052" s="18" t="s">
        <v>14626</v>
      </c>
      <c r="BU9052" s="18" t="s">
        <v>2544</v>
      </c>
      <c r="BV9052" s="18" t="s">
        <v>17081</v>
      </c>
      <c r="BW9052" s="18" t="s">
        <v>14626</v>
      </c>
    </row>
    <row r="9053" spans="51:75" x14ac:dyDescent="0.3">
      <c r="AY9053" s="94" t="e">
        <f>VLOOKUP(C9053,#REF!, 2,FALSE)</f>
        <v>#REF!</v>
      </c>
      <c r="BM9053" s="18" t="s">
        <v>14627</v>
      </c>
      <c r="BN9053" s="18" t="s">
        <v>17081</v>
      </c>
      <c r="BO9053" s="18" t="s">
        <v>14628</v>
      </c>
      <c r="BU9053" s="18" t="s">
        <v>14627</v>
      </c>
      <c r="BV9053" s="18" t="s">
        <v>17081</v>
      </c>
      <c r="BW9053" s="18" t="s">
        <v>14628</v>
      </c>
    </row>
    <row r="9054" spans="51:75" x14ac:dyDescent="0.3">
      <c r="AY9054" s="94" t="e">
        <f>VLOOKUP(C9054,#REF!, 2,FALSE)</f>
        <v>#REF!</v>
      </c>
      <c r="BM9054" s="18" t="s">
        <v>14629</v>
      </c>
      <c r="BN9054" s="18" t="s">
        <v>17081</v>
      </c>
      <c r="BO9054" s="18" t="s">
        <v>14630</v>
      </c>
      <c r="BU9054" s="18" t="s">
        <v>14629</v>
      </c>
      <c r="BV9054" s="18" t="s">
        <v>17081</v>
      </c>
      <c r="BW9054" s="18" t="s">
        <v>14630</v>
      </c>
    </row>
    <row r="9055" spans="51:75" x14ac:dyDescent="0.3">
      <c r="AY9055" s="94" t="e">
        <f>VLOOKUP(C9055,#REF!, 2,FALSE)</f>
        <v>#REF!</v>
      </c>
      <c r="BM9055" s="18" t="s">
        <v>14631</v>
      </c>
      <c r="BN9055" s="18" t="s">
        <v>645</v>
      </c>
      <c r="BO9055" s="18" t="s">
        <v>782</v>
      </c>
      <c r="BU9055" s="18" t="s">
        <v>14631</v>
      </c>
      <c r="BV9055" s="18" t="s">
        <v>645</v>
      </c>
      <c r="BW9055" s="18" t="s">
        <v>782</v>
      </c>
    </row>
    <row r="9056" spans="51:75" x14ac:dyDescent="0.3">
      <c r="AY9056" s="94" t="e">
        <f>VLOOKUP(C9056,#REF!, 2,FALSE)</f>
        <v>#REF!</v>
      </c>
      <c r="BM9056" s="18" t="s">
        <v>14632</v>
      </c>
      <c r="BN9056" s="18" t="s">
        <v>17081</v>
      </c>
      <c r="BO9056" s="18" t="s">
        <v>14633</v>
      </c>
      <c r="BU9056" s="18" t="s">
        <v>14632</v>
      </c>
      <c r="BV9056" s="18" t="s">
        <v>17081</v>
      </c>
      <c r="BW9056" s="18" t="s">
        <v>14633</v>
      </c>
    </row>
    <row r="9057" spans="51:75" x14ac:dyDescent="0.3">
      <c r="AY9057" s="94" t="e">
        <f>VLOOKUP(C9057,#REF!, 2,FALSE)</f>
        <v>#REF!</v>
      </c>
      <c r="BM9057" s="18" t="s">
        <v>14634</v>
      </c>
      <c r="BN9057" s="18" t="s">
        <v>1355</v>
      </c>
      <c r="BO9057" s="18" t="s">
        <v>14635</v>
      </c>
      <c r="BU9057" s="18" t="s">
        <v>14634</v>
      </c>
      <c r="BV9057" s="18" t="s">
        <v>1355</v>
      </c>
      <c r="BW9057" s="18" t="s">
        <v>14635</v>
      </c>
    </row>
    <row r="9058" spans="51:75" x14ac:dyDescent="0.3">
      <c r="AY9058" s="94" t="e">
        <f>VLOOKUP(C9058,#REF!, 2,FALSE)</f>
        <v>#REF!</v>
      </c>
      <c r="BM9058" s="18" t="s">
        <v>14636</v>
      </c>
      <c r="BN9058" s="18" t="s">
        <v>17081</v>
      </c>
      <c r="BO9058" s="18" t="s">
        <v>7930</v>
      </c>
      <c r="BU9058" s="18" t="s">
        <v>14636</v>
      </c>
      <c r="BV9058" s="18" t="s">
        <v>17081</v>
      </c>
      <c r="BW9058" s="18" t="s">
        <v>7930</v>
      </c>
    </row>
    <row r="9059" spans="51:75" x14ac:dyDescent="0.3">
      <c r="AY9059" s="94" t="e">
        <f>VLOOKUP(C9059,#REF!, 2,FALSE)</f>
        <v>#REF!</v>
      </c>
      <c r="BM9059" s="18" t="s">
        <v>14637</v>
      </c>
      <c r="BN9059" s="18" t="s">
        <v>17081</v>
      </c>
      <c r="BO9059" s="18" t="s">
        <v>14638</v>
      </c>
      <c r="BU9059" s="18" t="s">
        <v>14637</v>
      </c>
      <c r="BV9059" s="18" t="s">
        <v>17081</v>
      </c>
      <c r="BW9059" s="18" t="s">
        <v>14638</v>
      </c>
    </row>
    <row r="9060" spans="51:75" x14ac:dyDescent="0.3">
      <c r="AY9060" s="94" t="e">
        <f>VLOOKUP(C9060,#REF!, 2,FALSE)</f>
        <v>#REF!</v>
      </c>
      <c r="BM9060" s="18" t="s">
        <v>14639</v>
      </c>
      <c r="BN9060" s="18" t="s">
        <v>940</v>
      </c>
      <c r="BO9060" s="18" t="s">
        <v>3143</v>
      </c>
      <c r="BU9060" s="18" t="s">
        <v>14639</v>
      </c>
      <c r="BV9060" s="18" t="s">
        <v>940</v>
      </c>
      <c r="BW9060" s="18" t="s">
        <v>3143</v>
      </c>
    </row>
    <row r="9061" spans="51:75" x14ac:dyDescent="0.3">
      <c r="AY9061" s="94" t="e">
        <f>VLOOKUP(C9061,#REF!, 2,FALSE)</f>
        <v>#REF!</v>
      </c>
      <c r="BM9061" s="18" t="s">
        <v>14640</v>
      </c>
      <c r="BN9061" s="18" t="s">
        <v>792</v>
      </c>
      <c r="BO9061" s="18" t="s">
        <v>3764</v>
      </c>
      <c r="BU9061" s="18" t="s">
        <v>14640</v>
      </c>
      <c r="BV9061" s="18" t="s">
        <v>792</v>
      </c>
      <c r="BW9061" s="18" t="s">
        <v>3764</v>
      </c>
    </row>
    <row r="9062" spans="51:75" x14ac:dyDescent="0.3">
      <c r="AY9062" s="94" t="e">
        <f>VLOOKUP(C9062,#REF!, 2,FALSE)</f>
        <v>#REF!</v>
      </c>
      <c r="BM9062" s="18" t="s">
        <v>14641</v>
      </c>
      <c r="BN9062" s="18" t="s">
        <v>3021</v>
      </c>
      <c r="BO9062" s="18" t="s">
        <v>14642</v>
      </c>
      <c r="BU9062" s="18" t="s">
        <v>14641</v>
      </c>
      <c r="BV9062" s="18" t="s">
        <v>3021</v>
      </c>
      <c r="BW9062" s="18" t="s">
        <v>14642</v>
      </c>
    </row>
    <row r="9063" spans="51:75" x14ac:dyDescent="0.3">
      <c r="AY9063" s="94" t="e">
        <f>VLOOKUP(C9063,#REF!, 2,FALSE)</f>
        <v>#REF!</v>
      </c>
      <c r="BM9063" s="18" t="s">
        <v>14643</v>
      </c>
      <c r="BN9063" s="18" t="s">
        <v>1152</v>
      </c>
      <c r="BO9063" s="18" t="s">
        <v>860</v>
      </c>
      <c r="BU9063" s="18" t="s">
        <v>14643</v>
      </c>
      <c r="BV9063" s="18" t="s">
        <v>1152</v>
      </c>
      <c r="BW9063" s="18" t="s">
        <v>860</v>
      </c>
    </row>
    <row r="9064" spans="51:75" x14ac:dyDescent="0.3">
      <c r="AY9064" s="94" t="e">
        <f>VLOOKUP(C9064,#REF!, 2,FALSE)</f>
        <v>#REF!</v>
      </c>
      <c r="BM9064" s="18" t="s">
        <v>14644</v>
      </c>
      <c r="BN9064" s="18" t="s">
        <v>3021</v>
      </c>
      <c r="BO9064" s="18" t="s">
        <v>14645</v>
      </c>
      <c r="BU9064" s="18" t="s">
        <v>14644</v>
      </c>
      <c r="BV9064" s="18" t="s">
        <v>3021</v>
      </c>
      <c r="BW9064" s="18" t="s">
        <v>14645</v>
      </c>
    </row>
    <row r="9065" spans="51:75" x14ac:dyDescent="0.3">
      <c r="AY9065" s="94" t="e">
        <f>VLOOKUP(C9065,#REF!, 2,FALSE)</f>
        <v>#REF!</v>
      </c>
      <c r="BM9065" s="18" t="s">
        <v>2545</v>
      </c>
      <c r="BN9065" s="18" t="s">
        <v>3109</v>
      </c>
      <c r="BO9065" s="18" t="s">
        <v>14646</v>
      </c>
      <c r="BU9065" s="18" t="s">
        <v>2545</v>
      </c>
      <c r="BV9065" s="18" t="s">
        <v>3109</v>
      </c>
      <c r="BW9065" s="18" t="s">
        <v>14646</v>
      </c>
    </row>
    <row r="9066" spans="51:75" x14ac:dyDescent="0.3">
      <c r="AY9066" s="94" t="e">
        <f>VLOOKUP(C9066,#REF!, 2,FALSE)</f>
        <v>#REF!</v>
      </c>
      <c r="BM9066" s="18" t="s">
        <v>14647</v>
      </c>
      <c r="BN9066" s="18" t="s">
        <v>1152</v>
      </c>
      <c r="BO9066" s="18" t="s">
        <v>14648</v>
      </c>
      <c r="BU9066" s="18" t="s">
        <v>14647</v>
      </c>
      <c r="BV9066" s="18" t="s">
        <v>1152</v>
      </c>
      <c r="BW9066" s="18" t="s">
        <v>14648</v>
      </c>
    </row>
    <row r="9067" spans="51:75" x14ac:dyDescent="0.3">
      <c r="AY9067" s="94" t="e">
        <f>VLOOKUP(C9067,#REF!, 2,FALSE)</f>
        <v>#REF!</v>
      </c>
      <c r="BM9067" s="18" t="s">
        <v>237</v>
      </c>
      <c r="BN9067" s="18" t="s">
        <v>3064</v>
      </c>
      <c r="BO9067" s="18" t="s">
        <v>14649</v>
      </c>
      <c r="BU9067" s="18" t="s">
        <v>237</v>
      </c>
      <c r="BV9067" s="18" t="s">
        <v>3064</v>
      </c>
      <c r="BW9067" s="18" t="s">
        <v>14649</v>
      </c>
    </row>
    <row r="9068" spans="51:75" x14ac:dyDescent="0.3">
      <c r="AY9068" s="94" t="e">
        <f>VLOOKUP(C9068,#REF!, 2,FALSE)</f>
        <v>#REF!</v>
      </c>
      <c r="BM9068" s="18" t="s">
        <v>14650</v>
      </c>
      <c r="BN9068" s="18" t="s">
        <v>2993</v>
      </c>
      <c r="BO9068" s="18" t="s">
        <v>14651</v>
      </c>
      <c r="BU9068" s="18" t="s">
        <v>14650</v>
      </c>
      <c r="BV9068" s="18" t="s">
        <v>2993</v>
      </c>
      <c r="BW9068" s="18" t="s">
        <v>14651</v>
      </c>
    </row>
    <row r="9069" spans="51:75" x14ac:dyDescent="0.3">
      <c r="AY9069" s="94" t="e">
        <f>VLOOKUP(C9069,#REF!, 2,FALSE)</f>
        <v>#REF!</v>
      </c>
      <c r="BM9069" s="18" t="s">
        <v>14652</v>
      </c>
      <c r="BN9069" s="18" t="s">
        <v>3290</v>
      </c>
      <c r="BO9069" s="18" t="s">
        <v>14653</v>
      </c>
      <c r="BU9069" s="18" t="s">
        <v>14652</v>
      </c>
      <c r="BV9069" s="18" t="s">
        <v>3290</v>
      </c>
      <c r="BW9069" s="18" t="s">
        <v>14653</v>
      </c>
    </row>
    <row r="9070" spans="51:75" x14ac:dyDescent="0.3">
      <c r="AY9070" s="94" t="e">
        <f>VLOOKUP(C9070,#REF!, 2,FALSE)</f>
        <v>#REF!</v>
      </c>
      <c r="BM9070" s="18" t="s">
        <v>14654</v>
      </c>
      <c r="BN9070" s="18" t="s">
        <v>3021</v>
      </c>
      <c r="BO9070" s="18" t="s">
        <v>4346</v>
      </c>
      <c r="BU9070" s="18" t="s">
        <v>14654</v>
      </c>
      <c r="BV9070" s="18" t="s">
        <v>3021</v>
      </c>
      <c r="BW9070" s="18" t="s">
        <v>4346</v>
      </c>
    </row>
    <row r="9071" spans="51:75" x14ac:dyDescent="0.3">
      <c r="AY9071" s="94" t="e">
        <f>VLOOKUP(C9071,#REF!, 2,FALSE)</f>
        <v>#REF!</v>
      </c>
      <c r="BM9071" s="18" t="s">
        <v>14655</v>
      </c>
      <c r="BN9071" s="18" t="s">
        <v>3109</v>
      </c>
      <c r="BO9071" s="18" t="s">
        <v>11225</v>
      </c>
      <c r="BU9071" s="18" t="s">
        <v>14655</v>
      </c>
      <c r="BV9071" s="18" t="s">
        <v>3109</v>
      </c>
      <c r="BW9071" s="18" t="s">
        <v>11225</v>
      </c>
    </row>
    <row r="9072" spans="51:75" x14ac:dyDescent="0.3">
      <c r="AY9072" s="94" t="e">
        <f>VLOOKUP(C9072,#REF!, 2,FALSE)</f>
        <v>#REF!</v>
      </c>
      <c r="BM9072" s="18" t="s">
        <v>14656</v>
      </c>
      <c r="BN9072" s="18" t="s">
        <v>3021</v>
      </c>
      <c r="BO9072" s="18" t="s">
        <v>2378</v>
      </c>
      <c r="BU9072" s="18" t="s">
        <v>14656</v>
      </c>
      <c r="BV9072" s="18" t="s">
        <v>3021</v>
      </c>
      <c r="BW9072" s="18" t="s">
        <v>2378</v>
      </c>
    </row>
    <row r="9073" spans="51:75" x14ac:dyDescent="0.3">
      <c r="AY9073" s="94" t="e">
        <f>VLOOKUP(C9073,#REF!, 2,FALSE)</f>
        <v>#REF!</v>
      </c>
      <c r="BM9073" s="18" t="s">
        <v>14657</v>
      </c>
      <c r="BN9073" s="18" t="s">
        <v>2993</v>
      </c>
      <c r="BO9073" s="18" t="s">
        <v>5436</v>
      </c>
      <c r="BU9073" s="18" t="s">
        <v>14657</v>
      </c>
      <c r="BV9073" s="18" t="s">
        <v>2993</v>
      </c>
      <c r="BW9073" s="18" t="s">
        <v>5436</v>
      </c>
    </row>
    <row r="9074" spans="51:75" x14ac:dyDescent="0.3">
      <c r="AY9074" s="94" t="e">
        <f>VLOOKUP(C9074,#REF!, 2,FALSE)</f>
        <v>#REF!</v>
      </c>
      <c r="BM9074" s="18" t="s">
        <v>14658</v>
      </c>
      <c r="BN9074" s="18" t="s">
        <v>636</v>
      </c>
      <c r="BO9074" s="18" t="s">
        <v>10493</v>
      </c>
      <c r="BU9074" s="18" t="s">
        <v>14658</v>
      </c>
      <c r="BV9074" s="18" t="s">
        <v>636</v>
      </c>
      <c r="BW9074" s="18" t="s">
        <v>10493</v>
      </c>
    </row>
    <row r="9075" spans="51:75" x14ac:dyDescent="0.3">
      <c r="AY9075" s="94" t="e">
        <f>VLOOKUP(C9075,#REF!, 2,FALSE)</f>
        <v>#REF!</v>
      </c>
      <c r="BM9075" s="18" t="s">
        <v>14659</v>
      </c>
      <c r="BN9075" s="18" t="s">
        <v>630</v>
      </c>
      <c r="BO9075" s="18" t="s">
        <v>928</v>
      </c>
      <c r="BU9075" s="18" t="s">
        <v>14659</v>
      </c>
      <c r="BV9075" s="18" t="s">
        <v>630</v>
      </c>
      <c r="BW9075" s="18" t="s">
        <v>928</v>
      </c>
    </row>
    <row r="9076" spans="51:75" x14ac:dyDescent="0.3">
      <c r="AY9076" s="94" t="e">
        <f>VLOOKUP(C9076,#REF!, 2,FALSE)</f>
        <v>#REF!</v>
      </c>
      <c r="BM9076" s="18" t="s">
        <v>14660</v>
      </c>
      <c r="BN9076" s="18" t="s">
        <v>624</v>
      </c>
      <c r="BO9076" s="18" t="s">
        <v>13217</v>
      </c>
      <c r="BU9076" s="18" t="s">
        <v>14660</v>
      </c>
      <c r="BV9076" s="18" t="s">
        <v>624</v>
      </c>
      <c r="BW9076" s="18" t="s">
        <v>13217</v>
      </c>
    </row>
    <row r="9077" spans="51:75" x14ac:dyDescent="0.3">
      <c r="AY9077" s="94" t="e">
        <f>VLOOKUP(C9077,#REF!, 2,FALSE)</f>
        <v>#REF!</v>
      </c>
      <c r="BM9077" s="18" t="s">
        <v>14662</v>
      </c>
      <c r="BN9077" s="18" t="s">
        <v>790</v>
      </c>
      <c r="BO9077" s="18" t="s">
        <v>2998</v>
      </c>
      <c r="BU9077" s="18" t="s">
        <v>14662</v>
      </c>
      <c r="BV9077" s="18" t="s">
        <v>790</v>
      </c>
      <c r="BW9077" s="18" t="s">
        <v>2998</v>
      </c>
    </row>
    <row r="9078" spans="51:75" x14ac:dyDescent="0.3">
      <c r="AY9078" s="94" t="e">
        <f>VLOOKUP(C9078,#REF!, 2,FALSE)</f>
        <v>#REF!</v>
      </c>
      <c r="BM9078" s="18" t="s">
        <v>14663</v>
      </c>
      <c r="BN9078" s="18" t="s">
        <v>673</v>
      </c>
      <c r="BO9078" s="18" t="s">
        <v>14664</v>
      </c>
      <c r="BU9078" s="18" t="s">
        <v>14663</v>
      </c>
      <c r="BV9078" s="18" t="s">
        <v>673</v>
      </c>
      <c r="BW9078" s="18" t="s">
        <v>14664</v>
      </c>
    </row>
    <row r="9079" spans="51:75" x14ac:dyDescent="0.3">
      <c r="AY9079" s="94" t="e">
        <f>VLOOKUP(C9079,#REF!, 2,FALSE)</f>
        <v>#REF!</v>
      </c>
      <c r="BM9079" s="18" t="s">
        <v>14665</v>
      </c>
      <c r="BN9079" s="18" t="s">
        <v>17081</v>
      </c>
      <c r="BO9079" s="18" t="s">
        <v>14666</v>
      </c>
      <c r="BU9079" s="18" t="s">
        <v>14665</v>
      </c>
      <c r="BV9079" s="18" t="s">
        <v>17081</v>
      </c>
      <c r="BW9079" s="18" t="s">
        <v>14666</v>
      </c>
    </row>
    <row r="9080" spans="51:75" x14ac:dyDescent="0.3">
      <c r="AY9080" s="94" t="e">
        <f>VLOOKUP(C9080,#REF!, 2,FALSE)</f>
        <v>#REF!</v>
      </c>
      <c r="BM9080" s="18" t="s">
        <v>14667</v>
      </c>
      <c r="BN9080" s="18" t="s">
        <v>2998</v>
      </c>
      <c r="BO9080" s="18" t="s">
        <v>2998</v>
      </c>
      <c r="BU9080" s="18" t="s">
        <v>14667</v>
      </c>
      <c r="BV9080" s="18" t="s">
        <v>2998</v>
      </c>
      <c r="BW9080" s="18" t="s">
        <v>2998</v>
      </c>
    </row>
    <row r="9081" spans="51:75" x14ac:dyDescent="0.3">
      <c r="AY9081" s="94" t="e">
        <f>VLOOKUP(C9081,#REF!, 2,FALSE)</f>
        <v>#REF!</v>
      </c>
      <c r="BM9081" s="18" t="s">
        <v>14668</v>
      </c>
      <c r="BN9081" s="18" t="s">
        <v>2998</v>
      </c>
      <c r="BO9081" s="18" t="s">
        <v>2998</v>
      </c>
      <c r="BU9081" s="18" t="s">
        <v>14668</v>
      </c>
      <c r="BV9081" s="18" t="s">
        <v>2998</v>
      </c>
      <c r="BW9081" s="18" t="s">
        <v>2998</v>
      </c>
    </row>
    <row r="9082" spans="51:75" x14ac:dyDescent="0.3">
      <c r="AY9082" s="94" t="e">
        <f>VLOOKUP(C9082,#REF!, 2,FALSE)</f>
        <v>#REF!</v>
      </c>
      <c r="BM9082" s="18" t="s">
        <v>14669</v>
      </c>
      <c r="BN9082" s="18" t="s">
        <v>2998</v>
      </c>
      <c r="BO9082" s="18" t="s">
        <v>2998</v>
      </c>
      <c r="BU9082" s="18" t="s">
        <v>14669</v>
      </c>
      <c r="BV9082" s="18" t="s">
        <v>2998</v>
      </c>
      <c r="BW9082" s="18" t="s">
        <v>2998</v>
      </c>
    </row>
    <row r="9083" spans="51:75" x14ac:dyDescent="0.3">
      <c r="AY9083" s="94" t="e">
        <f>VLOOKUP(C9083,#REF!, 2,FALSE)</f>
        <v>#REF!</v>
      </c>
      <c r="BM9083" s="18" t="s">
        <v>14670</v>
      </c>
      <c r="BN9083" s="18" t="s">
        <v>2998</v>
      </c>
      <c r="BO9083" s="18" t="s">
        <v>2998</v>
      </c>
      <c r="BU9083" s="18" t="s">
        <v>14670</v>
      </c>
      <c r="BV9083" s="18" t="s">
        <v>2998</v>
      </c>
      <c r="BW9083" s="18" t="s">
        <v>2998</v>
      </c>
    </row>
    <row r="9084" spans="51:75" x14ac:dyDescent="0.3">
      <c r="AY9084" s="94" t="e">
        <f>VLOOKUP(C9084,#REF!, 2,FALSE)</f>
        <v>#REF!</v>
      </c>
      <c r="BM9084" s="18" t="s">
        <v>14671</v>
      </c>
      <c r="BN9084" s="18" t="s">
        <v>672</v>
      </c>
      <c r="BO9084" s="18" t="s">
        <v>8318</v>
      </c>
      <c r="BU9084" s="18" t="s">
        <v>14671</v>
      </c>
      <c r="BV9084" s="18" t="s">
        <v>672</v>
      </c>
      <c r="BW9084" s="18" t="s">
        <v>8318</v>
      </c>
    </row>
    <row r="9085" spans="51:75" x14ac:dyDescent="0.3">
      <c r="AY9085" s="94" t="e">
        <f>VLOOKUP(C9085,#REF!, 2,FALSE)</f>
        <v>#REF!</v>
      </c>
      <c r="BM9085" s="18" t="s">
        <v>14672</v>
      </c>
      <c r="BN9085" s="18" t="s">
        <v>673</v>
      </c>
      <c r="BO9085" s="18" t="s">
        <v>3548</v>
      </c>
      <c r="BU9085" s="18" t="s">
        <v>14672</v>
      </c>
      <c r="BV9085" s="18" t="s">
        <v>673</v>
      </c>
      <c r="BW9085" s="18" t="s">
        <v>3548</v>
      </c>
    </row>
    <row r="9086" spans="51:75" x14ac:dyDescent="0.3">
      <c r="AY9086" s="94" t="e">
        <f>VLOOKUP(C9086,#REF!, 2,FALSE)</f>
        <v>#REF!</v>
      </c>
      <c r="BM9086" s="18" t="s">
        <v>14673</v>
      </c>
      <c r="BN9086" s="18" t="s">
        <v>874</v>
      </c>
      <c r="BO9086" s="18" t="s">
        <v>14674</v>
      </c>
      <c r="BU9086" s="18" t="s">
        <v>14673</v>
      </c>
      <c r="BV9086" s="18" t="s">
        <v>874</v>
      </c>
      <c r="BW9086" s="18" t="s">
        <v>14674</v>
      </c>
    </row>
    <row r="9087" spans="51:75" x14ac:dyDescent="0.3">
      <c r="AY9087" s="94" t="e">
        <f>VLOOKUP(C9087,#REF!, 2,FALSE)</f>
        <v>#REF!</v>
      </c>
      <c r="BM9087" s="18" t="s">
        <v>2546</v>
      </c>
      <c r="BN9087" s="18" t="s">
        <v>2993</v>
      </c>
      <c r="BO9087" s="18" t="s">
        <v>14675</v>
      </c>
      <c r="BU9087" s="18" t="s">
        <v>2546</v>
      </c>
      <c r="BV9087" s="18" t="s">
        <v>2993</v>
      </c>
      <c r="BW9087" s="18" t="s">
        <v>14675</v>
      </c>
    </row>
    <row r="9088" spans="51:75" x14ac:dyDescent="0.3">
      <c r="AY9088" s="94" t="e">
        <f>VLOOKUP(C9088,#REF!, 2,FALSE)</f>
        <v>#REF!</v>
      </c>
      <c r="BM9088" s="18" t="s">
        <v>14676</v>
      </c>
      <c r="BN9088" s="18" t="s">
        <v>3024</v>
      </c>
      <c r="BO9088" s="18" t="s">
        <v>2268</v>
      </c>
      <c r="BU9088" s="18" t="s">
        <v>14676</v>
      </c>
      <c r="BV9088" s="18" t="s">
        <v>3024</v>
      </c>
      <c r="BW9088" s="18" t="s">
        <v>2268</v>
      </c>
    </row>
    <row r="9089" spans="51:75" x14ac:dyDescent="0.3">
      <c r="AY9089" s="94" t="e">
        <f>VLOOKUP(C9089,#REF!, 2,FALSE)</f>
        <v>#REF!</v>
      </c>
      <c r="BM9089" s="18" t="s">
        <v>14677</v>
      </c>
      <c r="BN9089" s="18" t="s">
        <v>2998</v>
      </c>
      <c r="BO9089" s="18" t="s">
        <v>14678</v>
      </c>
      <c r="BU9089" s="18" t="s">
        <v>14677</v>
      </c>
      <c r="BV9089" s="18" t="s">
        <v>2998</v>
      </c>
      <c r="BW9089" s="18" t="s">
        <v>14678</v>
      </c>
    </row>
    <row r="9090" spans="51:75" x14ac:dyDescent="0.3">
      <c r="AY9090" s="94" t="e">
        <f>VLOOKUP(C9090,#REF!, 2,FALSE)</f>
        <v>#REF!</v>
      </c>
      <c r="BM9090" s="18" t="s">
        <v>14679</v>
      </c>
      <c r="BN9090" s="18" t="s">
        <v>940</v>
      </c>
      <c r="BO9090" s="18" t="s">
        <v>11369</v>
      </c>
      <c r="BU9090" s="18" t="s">
        <v>14679</v>
      </c>
      <c r="BV9090" s="18" t="s">
        <v>940</v>
      </c>
      <c r="BW9090" s="18" t="s">
        <v>11369</v>
      </c>
    </row>
    <row r="9091" spans="51:75" x14ac:dyDescent="0.3">
      <c r="AY9091" s="94" t="e">
        <f>VLOOKUP(C9091,#REF!, 2,FALSE)</f>
        <v>#REF!</v>
      </c>
      <c r="BM9091" s="18" t="s">
        <v>14680</v>
      </c>
      <c r="BN9091" s="18" t="s">
        <v>1280</v>
      </c>
      <c r="BO9091" s="18" t="s">
        <v>5413</v>
      </c>
      <c r="BU9091" s="18" t="s">
        <v>14680</v>
      </c>
      <c r="BV9091" s="18" t="s">
        <v>1280</v>
      </c>
      <c r="BW9091" s="18" t="s">
        <v>5413</v>
      </c>
    </row>
    <row r="9092" spans="51:75" x14ac:dyDescent="0.3">
      <c r="AY9092" s="94" t="e">
        <f>VLOOKUP(C9092,#REF!, 2,FALSE)</f>
        <v>#REF!</v>
      </c>
      <c r="BM9092" s="18" t="s">
        <v>2547</v>
      </c>
      <c r="BN9092" s="18" t="s">
        <v>3024</v>
      </c>
      <c r="BO9092" s="18" t="s">
        <v>8904</v>
      </c>
      <c r="BU9092" s="18" t="s">
        <v>2547</v>
      </c>
      <c r="BV9092" s="18" t="s">
        <v>3024</v>
      </c>
      <c r="BW9092" s="18" t="s">
        <v>8904</v>
      </c>
    </row>
    <row r="9093" spans="51:75" x14ac:dyDescent="0.3">
      <c r="AY9093" s="94" t="e">
        <f>VLOOKUP(C9093,#REF!, 2,FALSE)</f>
        <v>#REF!</v>
      </c>
      <c r="BM9093" s="18" t="s">
        <v>251</v>
      </c>
      <c r="BN9093" s="18" t="s">
        <v>1280</v>
      </c>
      <c r="BO9093" s="18" t="s">
        <v>2564</v>
      </c>
      <c r="BU9093" s="18" t="s">
        <v>251</v>
      </c>
      <c r="BV9093" s="18" t="s">
        <v>1280</v>
      </c>
      <c r="BW9093" s="18" t="s">
        <v>2564</v>
      </c>
    </row>
    <row r="9094" spans="51:75" x14ac:dyDescent="0.3">
      <c r="AY9094" s="94" t="e">
        <f>VLOOKUP(C9094,#REF!, 2,FALSE)</f>
        <v>#REF!</v>
      </c>
      <c r="BM9094" s="18" t="s">
        <v>228</v>
      </c>
      <c r="BN9094" s="18" t="s">
        <v>2998</v>
      </c>
      <c r="BO9094" s="18" t="s">
        <v>14681</v>
      </c>
      <c r="BU9094" s="18" t="s">
        <v>228</v>
      </c>
      <c r="BV9094" s="18" t="s">
        <v>2998</v>
      </c>
      <c r="BW9094" s="18" t="s">
        <v>14681</v>
      </c>
    </row>
    <row r="9095" spans="51:75" x14ac:dyDescent="0.3">
      <c r="AY9095" s="94" t="e">
        <f>VLOOKUP(C9095,#REF!, 2,FALSE)</f>
        <v>#REF!</v>
      </c>
      <c r="BM9095" s="18" t="s">
        <v>14682</v>
      </c>
      <c r="BN9095" s="18" t="s">
        <v>1152</v>
      </c>
      <c r="BO9095" s="18" t="s">
        <v>14683</v>
      </c>
      <c r="BU9095" s="18" t="s">
        <v>14682</v>
      </c>
      <c r="BV9095" s="18" t="s">
        <v>1152</v>
      </c>
      <c r="BW9095" s="18" t="s">
        <v>14683</v>
      </c>
    </row>
    <row r="9096" spans="51:75" x14ac:dyDescent="0.3">
      <c r="AY9096" s="94" t="e">
        <f>VLOOKUP(C9096,#REF!, 2,FALSE)</f>
        <v>#REF!</v>
      </c>
      <c r="BM9096" s="18" t="s">
        <v>14684</v>
      </c>
      <c r="BN9096" s="18" t="s">
        <v>667</v>
      </c>
      <c r="BO9096" s="18" t="s">
        <v>13429</v>
      </c>
      <c r="BU9096" s="18" t="s">
        <v>14684</v>
      </c>
      <c r="BV9096" s="18" t="s">
        <v>667</v>
      </c>
      <c r="BW9096" s="18" t="s">
        <v>13429</v>
      </c>
    </row>
    <row r="9097" spans="51:75" x14ac:dyDescent="0.3">
      <c r="AY9097" s="94" t="e">
        <f>VLOOKUP(C9097,#REF!, 2,FALSE)</f>
        <v>#REF!</v>
      </c>
      <c r="BM9097" s="18" t="s">
        <v>14685</v>
      </c>
      <c r="BN9097" s="18" t="s">
        <v>622</v>
      </c>
      <c r="BO9097" s="18" t="s">
        <v>719</v>
      </c>
      <c r="BU9097" s="18" t="s">
        <v>14685</v>
      </c>
      <c r="BV9097" s="18" t="s">
        <v>622</v>
      </c>
      <c r="BW9097" s="18" t="s">
        <v>719</v>
      </c>
    </row>
    <row r="9098" spans="51:75" x14ac:dyDescent="0.3">
      <c r="AY9098" s="94" t="e">
        <f>VLOOKUP(C9098,#REF!, 2,FALSE)</f>
        <v>#REF!</v>
      </c>
      <c r="BM9098" s="18" t="s">
        <v>14686</v>
      </c>
      <c r="BN9098" s="18" t="s">
        <v>619</v>
      </c>
      <c r="BO9098" s="18" t="s">
        <v>782</v>
      </c>
      <c r="BU9098" s="18" t="s">
        <v>14686</v>
      </c>
      <c r="BV9098" s="18" t="s">
        <v>619</v>
      </c>
      <c r="BW9098" s="18" t="s">
        <v>782</v>
      </c>
    </row>
    <row r="9099" spans="51:75" x14ac:dyDescent="0.3">
      <c r="AY9099" s="94" t="e">
        <f>VLOOKUP(C9099,#REF!, 2,FALSE)</f>
        <v>#REF!</v>
      </c>
      <c r="BM9099" s="18" t="s">
        <v>14687</v>
      </c>
      <c r="BN9099" s="18" t="s">
        <v>621</v>
      </c>
      <c r="BO9099" s="18" t="s">
        <v>14688</v>
      </c>
      <c r="BU9099" s="18" t="s">
        <v>14687</v>
      </c>
      <c r="BV9099" s="18" t="s">
        <v>621</v>
      </c>
      <c r="BW9099" s="18" t="s">
        <v>14688</v>
      </c>
    </row>
    <row r="9100" spans="51:75" x14ac:dyDescent="0.3">
      <c r="AY9100" s="94" t="e">
        <f>VLOOKUP(C9100,#REF!, 2,FALSE)</f>
        <v>#REF!</v>
      </c>
      <c r="BM9100" s="18" t="s">
        <v>14689</v>
      </c>
      <c r="BN9100" s="18" t="s">
        <v>874</v>
      </c>
      <c r="BO9100" s="18" t="s">
        <v>9955</v>
      </c>
      <c r="BU9100" s="18" t="s">
        <v>14689</v>
      </c>
      <c r="BV9100" s="18" t="s">
        <v>874</v>
      </c>
      <c r="BW9100" s="18" t="s">
        <v>9955</v>
      </c>
    </row>
    <row r="9101" spans="51:75" x14ac:dyDescent="0.3">
      <c r="AY9101" s="94" t="e">
        <f>VLOOKUP(C9101,#REF!, 2,FALSE)</f>
        <v>#REF!</v>
      </c>
      <c r="BM9101" s="18" t="s">
        <v>14690</v>
      </c>
      <c r="BN9101" s="18" t="s">
        <v>874</v>
      </c>
      <c r="BO9101" s="18" t="s">
        <v>5481</v>
      </c>
      <c r="BU9101" s="18" t="s">
        <v>14690</v>
      </c>
      <c r="BV9101" s="18" t="s">
        <v>874</v>
      </c>
      <c r="BW9101" s="18" t="s">
        <v>5481</v>
      </c>
    </row>
    <row r="9102" spans="51:75" x14ac:dyDescent="0.3">
      <c r="AY9102" s="94" t="e">
        <f>VLOOKUP(C9102,#REF!, 2,FALSE)</f>
        <v>#REF!</v>
      </c>
      <c r="BM9102" s="18" t="s">
        <v>14691</v>
      </c>
      <c r="BN9102" s="18" t="s">
        <v>619</v>
      </c>
      <c r="BO9102" s="18" t="s">
        <v>2998</v>
      </c>
      <c r="BU9102" s="18" t="s">
        <v>14691</v>
      </c>
      <c r="BV9102" s="18" t="s">
        <v>619</v>
      </c>
      <c r="BW9102" s="18" t="s">
        <v>2998</v>
      </c>
    </row>
    <row r="9103" spans="51:75" x14ac:dyDescent="0.3">
      <c r="AY9103" s="94" t="e">
        <f>VLOOKUP(C9103,#REF!, 2,FALSE)</f>
        <v>#REF!</v>
      </c>
      <c r="BM9103" s="18" t="s">
        <v>14692</v>
      </c>
      <c r="BN9103" s="18" t="s">
        <v>2998</v>
      </c>
      <c r="BO9103" s="18" t="s">
        <v>2998</v>
      </c>
      <c r="BU9103" s="18" t="s">
        <v>14692</v>
      </c>
      <c r="BV9103" s="18" t="s">
        <v>2998</v>
      </c>
      <c r="BW9103" s="18" t="s">
        <v>2998</v>
      </c>
    </row>
    <row r="9104" spans="51:75" x14ac:dyDescent="0.3">
      <c r="AY9104" s="94" t="e">
        <f>VLOOKUP(C9104,#REF!, 2,FALSE)</f>
        <v>#REF!</v>
      </c>
      <c r="BM9104" s="18" t="s">
        <v>14693</v>
      </c>
      <c r="BN9104" s="18" t="s">
        <v>2998</v>
      </c>
      <c r="BO9104" s="18" t="s">
        <v>2998</v>
      </c>
      <c r="BU9104" s="18" t="s">
        <v>14693</v>
      </c>
      <c r="BV9104" s="18" t="s">
        <v>2998</v>
      </c>
      <c r="BW9104" s="18" t="s">
        <v>2998</v>
      </c>
    </row>
    <row r="9105" spans="51:75" x14ac:dyDescent="0.3">
      <c r="AY9105" s="94" t="e">
        <f>VLOOKUP(C9105,#REF!, 2,FALSE)</f>
        <v>#REF!</v>
      </c>
      <c r="BM9105" s="18" t="s">
        <v>14694</v>
      </c>
      <c r="BN9105" s="18" t="s">
        <v>2998</v>
      </c>
      <c r="BO9105" s="18" t="s">
        <v>2998</v>
      </c>
      <c r="BU9105" s="18" t="s">
        <v>14694</v>
      </c>
      <c r="BV9105" s="18" t="s">
        <v>2998</v>
      </c>
      <c r="BW9105" s="18" t="s">
        <v>2998</v>
      </c>
    </row>
    <row r="9106" spans="51:75" x14ac:dyDescent="0.3">
      <c r="AY9106" s="94" t="e">
        <f>VLOOKUP(C9106,#REF!, 2,FALSE)</f>
        <v>#REF!</v>
      </c>
      <c r="BM9106" s="18" t="s">
        <v>14695</v>
      </c>
      <c r="BN9106" s="18" t="s">
        <v>2998</v>
      </c>
      <c r="BO9106" s="18" t="s">
        <v>2998</v>
      </c>
      <c r="BU9106" s="18" t="s">
        <v>14695</v>
      </c>
      <c r="BV9106" s="18" t="s">
        <v>2998</v>
      </c>
      <c r="BW9106" s="18" t="s">
        <v>2998</v>
      </c>
    </row>
    <row r="9107" spans="51:75" x14ac:dyDescent="0.3">
      <c r="AY9107" s="94" t="e">
        <f>VLOOKUP(C9107,#REF!, 2,FALSE)</f>
        <v>#REF!</v>
      </c>
      <c r="BM9107" s="18" t="s">
        <v>14696</v>
      </c>
      <c r="BN9107" s="18" t="s">
        <v>2998</v>
      </c>
      <c r="BO9107" s="18" t="s">
        <v>2998</v>
      </c>
      <c r="BU9107" s="18" t="s">
        <v>14696</v>
      </c>
      <c r="BV9107" s="18" t="s">
        <v>2998</v>
      </c>
      <c r="BW9107" s="18" t="s">
        <v>2998</v>
      </c>
    </row>
    <row r="9108" spans="51:75" x14ac:dyDescent="0.3">
      <c r="AY9108" s="94" t="e">
        <f>VLOOKUP(C9108,#REF!, 2,FALSE)</f>
        <v>#REF!</v>
      </c>
      <c r="BM9108" s="18" t="s">
        <v>14697</v>
      </c>
      <c r="BN9108" s="18" t="s">
        <v>2998</v>
      </c>
      <c r="BO9108" s="18" t="s">
        <v>2998</v>
      </c>
      <c r="BU9108" s="18" t="s">
        <v>14697</v>
      </c>
      <c r="BV9108" s="18" t="s">
        <v>2998</v>
      </c>
      <c r="BW9108" s="18" t="s">
        <v>2998</v>
      </c>
    </row>
    <row r="9109" spans="51:75" x14ac:dyDescent="0.3">
      <c r="AY9109" s="94" t="e">
        <f>VLOOKUP(C9109,#REF!, 2,FALSE)</f>
        <v>#REF!</v>
      </c>
      <c r="BM9109" s="18" t="s">
        <v>14698</v>
      </c>
      <c r="BN9109" s="18" t="s">
        <v>2998</v>
      </c>
      <c r="BO9109" s="18" t="s">
        <v>2998</v>
      </c>
      <c r="BU9109" s="18" t="s">
        <v>14698</v>
      </c>
      <c r="BV9109" s="18" t="s">
        <v>2998</v>
      </c>
      <c r="BW9109" s="18" t="s">
        <v>2998</v>
      </c>
    </row>
    <row r="9110" spans="51:75" x14ac:dyDescent="0.3">
      <c r="AY9110" s="94" t="e">
        <f>VLOOKUP(C9110,#REF!, 2,FALSE)</f>
        <v>#REF!</v>
      </c>
      <c r="BM9110" s="18" t="s">
        <v>14699</v>
      </c>
      <c r="BN9110" s="18" t="s">
        <v>2998</v>
      </c>
      <c r="BO9110" s="18" t="s">
        <v>2998</v>
      </c>
      <c r="BU9110" s="18" t="s">
        <v>14699</v>
      </c>
      <c r="BV9110" s="18" t="s">
        <v>2998</v>
      </c>
      <c r="BW9110" s="18" t="s">
        <v>2998</v>
      </c>
    </row>
    <row r="9111" spans="51:75" x14ac:dyDescent="0.3">
      <c r="AY9111" s="94" t="e">
        <f>VLOOKUP(C9111,#REF!, 2,FALSE)</f>
        <v>#REF!</v>
      </c>
      <c r="BM9111" s="18" t="s">
        <v>14700</v>
      </c>
      <c r="BN9111" s="18" t="s">
        <v>2998</v>
      </c>
      <c r="BO9111" s="18" t="s">
        <v>2998</v>
      </c>
      <c r="BU9111" s="18" t="s">
        <v>14700</v>
      </c>
      <c r="BV9111" s="18" t="s">
        <v>2998</v>
      </c>
      <c r="BW9111" s="18" t="s">
        <v>2998</v>
      </c>
    </row>
    <row r="9112" spans="51:75" x14ac:dyDescent="0.3">
      <c r="AY9112" s="94" t="e">
        <f>VLOOKUP(C9112,#REF!, 2,FALSE)</f>
        <v>#REF!</v>
      </c>
      <c r="BM9112" s="18" t="s">
        <v>14701</v>
      </c>
      <c r="BN9112" s="18" t="s">
        <v>2998</v>
      </c>
      <c r="BO9112" s="18" t="s">
        <v>2998</v>
      </c>
      <c r="BU9112" s="18" t="s">
        <v>14701</v>
      </c>
      <c r="BV9112" s="18" t="s">
        <v>2998</v>
      </c>
      <c r="BW9112" s="18" t="s">
        <v>2998</v>
      </c>
    </row>
    <row r="9113" spans="51:75" x14ac:dyDescent="0.3">
      <c r="AY9113" s="94" t="e">
        <f>VLOOKUP(C9113,#REF!, 2,FALSE)</f>
        <v>#REF!</v>
      </c>
      <c r="BM9113" s="18" t="s">
        <v>14702</v>
      </c>
      <c r="BN9113" s="18" t="s">
        <v>3024</v>
      </c>
      <c r="BO9113" s="18" t="s">
        <v>6502</v>
      </c>
      <c r="BU9113" s="18" t="s">
        <v>14702</v>
      </c>
      <c r="BV9113" s="18" t="s">
        <v>3024</v>
      </c>
      <c r="BW9113" s="18" t="s">
        <v>6502</v>
      </c>
    </row>
    <row r="9114" spans="51:75" x14ac:dyDescent="0.3">
      <c r="AY9114" s="94" t="e">
        <f>VLOOKUP(C9114,#REF!, 2,FALSE)</f>
        <v>#REF!</v>
      </c>
      <c r="BM9114" s="18" t="s">
        <v>14703</v>
      </c>
      <c r="BN9114" s="18" t="s">
        <v>17081</v>
      </c>
      <c r="BO9114" s="18" t="s">
        <v>14704</v>
      </c>
      <c r="BU9114" s="18" t="s">
        <v>14703</v>
      </c>
      <c r="BV9114" s="18" t="s">
        <v>17081</v>
      </c>
      <c r="BW9114" s="18" t="s">
        <v>14704</v>
      </c>
    </row>
    <row r="9115" spans="51:75" x14ac:dyDescent="0.3">
      <c r="AY9115" s="94" t="e">
        <f>VLOOKUP(C9115,#REF!, 2,FALSE)</f>
        <v>#REF!</v>
      </c>
      <c r="BM9115" s="18" t="s">
        <v>247</v>
      </c>
      <c r="BN9115" s="18" t="s">
        <v>1025</v>
      </c>
      <c r="BO9115" s="18" t="s">
        <v>10326</v>
      </c>
      <c r="BU9115" s="18" t="s">
        <v>247</v>
      </c>
      <c r="BV9115" s="18" t="s">
        <v>1025</v>
      </c>
      <c r="BW9115" s="18" t="s">
        <v>10326</v>
      </c>
    </row>
    <row r="9116" spans="51:75" x14ac:dyDescent="0.3">
      <c r="AY9116" s="94" t="e">
        <f>VLOOKUP(C9116,#REF!, 2,FALSE)</f>
        <v>#REF!</v>
      </c>
      <c r="BM9116" s="18" t="s">
        <v>14705</v>
      </c>
      <c r="BN9116" s="18" t="s">
        <v>3021</v>
      </c>
      <c r="BO9116" s="18" t="s">
        <v>11467</v>
      </c>
      <c r="BU9116" s="18" t="s">
        <v>14705</v>
      </c>
      <c r="BV9116" s="18" t="s">
        <v>3021</v>
      </c>
      <c r="BW9116" s="18" t="s">
        <v>11467</v>
      </c>
    </row>
    <row r="9117" spans="51:75" x14ac:dyDescent="0.3">
      <c r="AY9117" s="94" t="e">
        <f>VLOOKUP(C9117,#REF!, 2,FALSE)</f>
        <v>#REF!</v>
      </c>
      <c r="BM9117" s="18" t="s">
        <v>14706</v>
      </c>
      <c r="BN9117" s="18" t="s">
        <v>619</v>
      </c>
      <c r="BO9117" s="18" t="s">
        <v>14707</v>
      </c>
      <c r="BU9117" s="18" t="s">
        <v>14706</v>
      </c>
      <c r="BV9117" s="18" t="s">
        <v>619</v>
      </c>
      <c r="BW9117" s="18" t="s">
        <v>14707</v>
      </c>
    </row>
    <row r="9118" spans="51:75" x14ac:dyDescent="0.3">
      <c r="AY9118" s="94" t="e">
        <f>VLOOKUP(C9118,#REF!, 2,FALSE)</f>
        <v>#REF!</v>
      </c>
      <c r="BM9118" s="18" t="s">
        <v>2548</v>
      </c>
      <c r="BN9118" s="18" t="s">
        <v>874</v>
      </c>
      <c r="BO9118" s="18" t="s">
        <v>14708</v>
      </c>
      <c r="BU9118" s="18" t="s">
        <v>2548</v>
      </c>
      <c r="BV9118" s="18" t="s">
        <v>874</v>
      </c>
      <c r="BW9118" s="18" t="s">
        <v>14708</v>
      </c>
    </row>
    <row r="9119" spans="51:75" x14ac:dyDescent="0.3">
      <c r="AY9119" s="94" t="e">
        <f>VLOOKUP(C9119,#REF!, 2,FALSE)</f>
        <v>#REF!</v>
      </c>
      <c r="BM9119" s="18" t="s">
        <v>14709</v>
      </c>
      <c r="BN9119" s="18" t="s">
        <v>3024</v>
      </c>
      <c r="BO9119" s="18" t="s">
        <v>14710</v>
      </c>
      <c r="BU9119" s="18" t="s">
        <v>14709</v>
      </c>
      <c r="BV9119" s="18" t="s">
        <v>3024</v>
      </c>
      <c r="BW9119" s="18" t="s">
        <v>14710</v>
      </c>
    </row>
    <row r="9120" spans="51:75" x14ac:dyDescent="0.3">
      <c r="AY9120" s="94" t="e">
        <f>VLOOKUP(C9120,#REF!, 2,FALSE)</f>
        <v>#REF!</v>
      </c>
      <c r="BM9120" s="18" t="s">
        <v>14711</v>
      </c>
      <c r="BN9120" s="18" t="s">
        <v>3021</v>
      </c>
      <c r="BO9120" s="18" t="s">
        <v>1414</v>
      </c>
      <c r="BU9120" s="18" t="s">
        <v>14711</v>
      </c>
      <c r="BV9120" s="18" t="s">
        <v>3021</v>
      </c>
      <c r="BW9120" s="18" t="s">
        <v>1414</v>
      </c>
    </row>
    <row r="9121" spans="51:75" x14ac:dyDescent="0.3">
      <c r="AY9121" s="94" t="e">
        <f>VLOOKUP(C9121,#REF!, 2,FALSE)</f>
        <v>#REF!</v>
      </c>
      <c r="BM9121" s="18" t="s">
        <v>14712</v>
      </c>
      <c r="BN9121" s="18" t="s">
        <v>673</v>
      </c>
      <c r="BO9121" s="18" t="s">
        <v>14713</v>
      </c>
      <c r="BU9121" s="18" t="s">
        <v>14712</v>
      </c>
      <c r="BV9121" s="18" t="s">
        <v>673</v>
      </c>
      <c r="BW9121" s="18" t="s">
        <v>14713</v>
      </c>
    </row>
    <row r="9122" spans="51:75" x14ac:dyDescent="0.3">
      <c r="AY9122" s="94" t="e">
        <f>VLOOKUP(C9122,#REF!, 2,FALSE)</f>
        <v>#REF!</v>
      </c>
      <c r="BM9122" s="18" t="s">
        <v>2549</v>
      </c>
      <c r="BN9122" s="18" t="s">
        <v>17081</v>
      </c>
      <c r="BO9122" s="18" t="s">
        <v>14714</v>
      </c>
      <c r="BU9122" s="18" t="s">
        <v>2549</v>
      </c>
      <c r="BV9122" s="18" t="s">
        <v>17081</v>
      </c>
      <c r="BW9122" s="18" t="s">
        <v>14714</v>
      </c>
    </row>
    <row r="9123" spans="51:75" x14ac:dyDescent="0.3">
      <c r="AY9123" s="94" t="e">
        <f>VLOOKUP(C9123,#REF!, 2,FALSE)</f>
        <v>#REF!</v>
      </c>
      <c r="BM9123" s="18" t="s">
        <v>14715</v>
      </c>
      <c r="BN9123" s="18" t="s">
        <v>814</v>
      </c>
      <c r="BO9123" s="18" t="s">
        <v>3090</v>
      </c>
      <c r="BU9123" s="18" t="s">
        <v>14715</v>
      </c>
      <c r="BV9123" s="18" t="s">
        <v>814</v>
      </c>
      <c r="BW9123" s="18" t="s">
        <v>3090</v>
      </c>
    </row>
    <row r="9124" spans="51:75" x14ac:dyDescent="0.3">
      <c r="AY9124" s="94" t="e">
        <f>VLOOKUP(C9124,#REF!, 2,FALSE)</f>
        <v>#REF!</v>
      </c>
      <c r="BM9124" s="18" t="s">
        <v>14716</v>
      </c>
      <c r="BN9124" s="18" t="s">
        <v>2998</v>
      </c>
      <c r="BO9124" s="18" t="s">
        <v>11060</v>
      </c>
      <c r="BU9124" s="18" t="s">
        <v>14716</v>
      </c>
      <c r="BV9124" s="18" t="s">
        <v>2998</v>
      </c>
      <c r="BW9124" s="18" t="s">
        <v>11060</v>
      </c>
    </row>
    <row r="9125" spans="51:75" x14ac:dyDescent="0.3">
      <c r="AY9125" s="94" t="e">
        <f>VLOOKUP(C9125,#REF!, 2,FALSE)</f>
        <v>#REF!</v>
      </c>
      <c r="BM9125" s="18" t="s">
        <v>14717</v>
      </c>
      <c r="BN9125" s="18" t="s">
        <v>815</v>
      </c>
      <c r="BO9125" s="18" t="s">
        <v>14718</v>
      </c>
      <c r="BU9125" s="18" t="s">
        <v>14717</v>
      </c>
      <c r="BV9125" s="18" t="s">
        <v>815</v>
      </c>
      <c r="BW9125" s="18" t="s">
        <v>14718</v>
      </c>
    </row>
    <row r="9126" spans="51:75" x14ac:dyDescent="0.3">
      <c r="AY9126" s="94" t="e">
        <f>VLOOKUP(C9126,#REF!, 2,FALSE)</f>
        <v>#REF!</v>
      </c>
      <c r="BM9126" s="18" t="s">
        <v>14719</v>
      </c>
      <c r="BN9126" s="18" t="s">
        <v>940</v>
      </c>
      <c r="BO9126" s="18" t="s">
        <v>1701</v>
      </c>
      <c r="BU9126" s="18" t="s">
        <v>14719</v>
      </c>
      <c r="BV9126" s="18" t="s">
        <v>940</v>
      </c>
      <c r="BW9126" s="18" t="s">
        <v>1701</v>
      </c>
    </row>
    <row r="9127" spans="51:75" x14ac:dyDescent="0.3">
      <c r="AY9127" s="94" t="e">
        <f>VLOOKUP(C9127,#REF!, 2,FALSE)</f>
        <v>#REF!</v>
      </c>
      <c r="BM9127" s="18" t="s">
        <v>14720</v>
      </c>
      <c r="BN9127" s="18" t="s">
        <v>17081</v>
      </c>
      <c r="BO9127" s="18" t="s">
        <v>14721</v>
      </c>
      <c r="BU9127" s="18" t="s">
        <v>14720</v>
      </c>
      <c r="BV9127" s="18" t="s">
        <v>17081</v>
      </c>
      <c r="BW9127" s="18" t="s">
        <v>14721</v>
      </c>
    </row>
    <row r="9128" spans="51:75" x14ac:dyDescent="0.3">
      <c r="AY9128" s="94" t="e">
        <f>VLOOKUP(C9128,#REF!, 2,FALSE)</f>
        <v>#REF!</v>
      </c>
      <c r="BM9128" s="18" t="s">
        <v>14722</v>
      </c>
      <c r="BN9128" s="18" t="s">
        <v>3021</v>
      </c>
      <c r="BO9128" s="18" t="s">
        <v>11810</v>
      </c>
      <c r="BU9128" s="18" t="s">
        <v>14722</v>
      </c>
      <c r="BV9128" s="18" t="s">
        <v>3021</v>
      </c>
      <c r="BW9128" s="18" t="s">
        <v>11810</v>
      </c>
    </row>
    <row r="9129" spans="51:75" x14ac:dyDescent="0.3">
      <c r="AY9129" s="94" t="e">
        <f>VLOOKUP(C9129,#REF!, 2,FALSE)</f>
        <v>#REF!</v>
      </c>
      <c r="BM9129" s="18" t="s">
        <v>14723</v>
      </c>
      <c r="BN9129" s="18" t="s">
        <v>815</v>
      </c>
      <c r="BO9129" s="18" t="s">
        <v>4293</v>
      </c>
      <c r="BU9129" s="18" t="s">
        <v>14723</v>
      </c>
      <c r="BV9129" s="18" t="s">
        <v>815</v>
      </c>
      <c r="BW9129" s="18" t="s">
        <v>4293</v>
      </c>
    </row>
    <row r="9130" spans="51:75" x14ac:dyDescent="0.3">
      <c r="AY9130" s="94" t="e">
        <f>VLOOKUP(C9130,#REF!, 2,FALSE)</f>
        <v>#REF!</v>
      </c>
      <c r="BM9130" s="18" t="s">
        <v>14724</v>
      </c>
      <c r="BN9130" s="18" t="s">
        <v>3231</v>
      </c>
      <c r="BO9130" s="18" t="s">
        <v>782</v>
      </c>
      <c r="BU9130" s="18" t="s">
        <v>14724</v>
      </c>
      <c r="BV9130" s="18" t="s">
        <v>3231</v>
      </c>
      <c r="BW9130" s="18" t="s">
        <v>782</v>
      </c>
    </row>
    <row r="9131" spans="51:75" x14ac:dyDescent="0.3">
      <c r="AY9131" s="94" t="e">
        <f>VLOOKUP(C9131,#REF!, 2,FALSE)</f>
        <v>#REF!</v>
      </c>
      <c r="BM9131" s="18" t="s">
        <v>14725</v>
      </c>
      <c r="BN9131" s="18" t="s">
        <v>669</v>
      </c>
      <c r="BO9131" s="18" t="s">
        <v>14726</v>
      </c>
      <c r="BU9131" s="18" t="s">
        <v>14725</v>
      </c>
      <c r="BV9131" s="18" t="s">
        <v>669</v>
      </c>
      <c r="BW9131" s="18" t="s">
        <v>14726</v>
      </c>
    </row>
    <row r="9132" spans="51:75" x14ac:dyDescent="0.3">
      <c r="AY9132" s="94" t="e">
        <f>VLOOKUP(C9132,#REF!, 2,FALSE)</f>
        <v>#REF!</v>
      </c>
      <c r="BM9132" s="18" t="s">
        <v>14727</v>
      </c>
      <c r="BN9132" s="18" t="s">
        <v>3021</v>
      </c>
      <c r="BO9132" s="18" t="s">
        <v>2942</v>
      </c>
      <c r="BU9132" s="18" t="s">
        <v>14727</v>
      </c>
      <c r="BV9132" s="18" t="s">
        <v>3021</v>
      </c>
      <c r="BW9132" s="18" t="s">
        <v>2942</v>
      </c>
    </row>
    <row r="9133" spans="51:75" x14ac:dyDescent="0.3">
      <c r="AY9133" s="94" t="e">
        <f>VLOOKUP(C9133,#REF!, 2,FALSE)</f>
        <v>#REF!</v>
      </c>
      <c r="BM9133" s="18" t="s">
        <v>14728</v>
      </c>
      <c r="BN9133" s="18" t="s">
        <v>747</v>
      </c>
      <c r="BO9133" s="18" t="s">
        <v>4317</v>
      </c>
      <c r="BU9133" s="18" t="s">
        <v>14728</v>
      </c>
      <c r="BV9133" s="18" t="s">
        <v>747</v>
      </c>
      <c r="BW9133" s="18" t="s">
        <v>4317</v>
      </c>
    </row>
    <row r="9134" spans="51:75" x14ac:dyDescent="0.3">
      <c r="AY9134" s="94" t="e">
        <f>VLOOKUP(C9134,#REF!, 2,FALSE)</f>
        <v>#REF!</v>
      </c>
      <c r="BM9134" s="18" t="s">
        <v>14729</v>
      </c>
      <c r="BN9134" s="18" t="s">
        <v>17081</v>
      </c>
      <c r="BO9134" s="18" t="s">
        <v>8146</v>
      </c>
      <c r="BU9134" s="18" t="s">
        <v>14729</v>
      </c>
      <c r="BV9134" s="18" t="s">
        <v>17081</v>
      </c>
      <c r="BW9134" s="18" t="s">
        <v>8146</v>
      </c>
    </row>
    <row r="9135" spans="51:75" x14ac:dyDescent="0.3">
      <c r="AY9135" s="94" t="e">
        <f>VLOOKUP(C9135,#REF!, 2,FALSE)</f>
        <v>#REF!</v>
      </c>
      <c r="BM9135" s="18" t="s">
        <v>14730</v>
      </c>
      <c r="BN9135" s="18" t="s">
        <v>17081</v>
      </c>
      <c r="BO9135" s="18" t="s">
        <v>3977</v>
      </c>
      <c r="BU9135" s="18" t="s">
        <v>14730</v>
      </c>
      <c r="BV9135" s="18" t="s">
        <v>17081</v>
      </c>
      <c r="BW9135" s="18" t="s">
        <v>3977</v>
      </c>
    </row>
    <row r="9136" spans="51:75" x14ac:dyDescent="0.3">
      <c r="AY9136" s="94" t="e">
        <f>VLOOKUP(C9136,#REF!, 2,FALSE)</f>
        <v>#REF!</v>
      </c>
      <c r="BM9136" s="18" t="s">
        <v>14731</v>
      </c>
      <c r="BN9136" s="18" t="s">
        <v>3024</v>
      </c>
      <c r="BO9136" s="18" t="s">
        <v>4477</v>
      </c>
      <c r="BU9136" s="18" t="s">
        <v>14731</v>
      </c>
      <c r="BV9136" s="18" t="s">
        <v>3024</v>
      </c>
      <c r="BW9136" s="18" t="s">
        <v>4477</v>
      </c>
    </row>
    <row r="9137" spans="51:75" x14ac:dyDescent="0.3">
      <c r="AY9137" s="94" t="e">
        <f>VLOOKUP(C9137,#REF!, 2,FALSE)</f>
        <v>#REF!</v>
      </c>
      <c r="BM9137" s="18" t="s">
        <v>2550</v>
      </c>
      <c r="BN9137" s="18" t="s">
        <v>874</v>
      </c>
      <c r="BO9137" s="18" t="s">
        <v>14732</v>
      </c>
      <c r="BU9137" s="18" t="s">
        <v>2550</v>
      </c>
      <c r="BV9137" s="18" t="s">
        <v>874</v>
      </c>
      <c r="BW9137" s="18" t="s">
        <v>14732</v>
      </c>
    </row>
    <row r="9138" spans="51:75" x14ac:dyDescent="0.3">
      <c r="AY9138" s="94" t="e">
        <f>VLOOKUP(C9138,#REF!, 2,FALSE)</f>
        <v>#REF!</v>
      </c>
      <c r="BM9138" s="18" t="s">
        <v>14733</v>
      </c>
      <c r="BN9138" s="18" t="s">
        <v>935</v>
      </c>
      <c r="BO9138" s="18" t="s">
        <v>6527</v>
      </c>
      <c r="BU9138" s="18" t="s">
        <v>14733</v>
      </c>
      <c r="BV9138" s="18" t="s">
        <v>935</v>
      </c>
      <c r="BW9138" s="18" t="s">
        <v>6527</v>
      </c>
    </row>
    <row r="9139" spans="51:75" x14ac:dyDescent="0.3">
      <c r="AY9139" s="94" t="e">
        <f>VLOOKUP(C9139,#REF!, 2,FALSE)</f>
        <v>#REF!</v>
      </c>
      <c r="BM9139" s="18" t="s">
        <v>14734</v>
      </c>
      <c r="BN9139" s="18" t="s">
        <v>3021</v>
      </c>
      <c r="BO9139" s="18" t="s">
        <v>14735</v>
      </c>
      <c r="BU9139" s="18" t="s">
        <v>14734</v>
      </c>
      <c r="BV9139" s="18" t="s">
        <v>3021</v>
      </c>
      <c r="BW9139" s="18" t="s">
        <v>14735</v>
      </c>
    </row>
    <row r="9140" spans="51:75" x14ac:dyDescent="0.3">
      <c r="AY9140" s="94" t="e">
        <f>VLOOKUP(C9140,#REF!, 2,FALSE)</f>
        <v>#REF!</v>
      </c>
      <c r="BM9140" s="18" t="s">
        <v>2551</v>
      </c>
      <c r="BN9140" s="18" t="s">
        <v>874</v>
      </c>
      <c r="BO9140" s="18" t="s">
        <v>4898</v>
      </c>
      <c r="BU9140" s="18" t="s">
        <v>2551</v>
      </c>
      <c r="BV9140" s="18" t="s">
        <v>874</v>
      </c>
      <c r="BW9140" s="18" t="s">
        <v>4898</v>
      </c>
    </row>
    <row r="9141" spans="51:75" x14ac:dyDescent="0.3">
      <c r="AY9141" s="94" t="e">
        <f>VLOOKUP(C9141,#REF!, 2,FALSE)</f>
        <v>#REF!</v>
      </c>
      <c r="BM9141" s="18" t="s">
        <v>14736</v>
      </c>
      <c r="BN9141" s="18" t="s">
        <v>3021</v>
      </c>
      <c r="BO9141" s="18" t="s">
        <v>1029</v>
      </c>
      <c r="BU9141" s="18" t="s">
        <v>14736</v>
      </c>
      <c r="BV9141" s="18" t="s">
        <v>3021</v>
      </c>
      <c r="BW9141" s="18" t="s">
        <v>1029</v>
      </c>
    </row>
    <row r="9142" spans="51:75" x14ac:dyDescent="0.3">
      <c r="AY9142" s="94" t="e">
        <f>VLOOKUP(C9142,#REF!, 2,FALSE)</f>
        <v>#REF!</v>
      </c>
      <c r="BM9142" s="18" t="s">
        <v>14737</v>
      </c>
      <c r="BN9142" s="18" t="s">
        <v>3290</v>
      </c>
      <c r="BO9142" s="18" t="s">
        <v>3549</v>
      </c>
      <c r="BU9142" s="18" t="s">
        <v>14737</v>
      </c>
      <c r="BV9142" s="18" t="s">
        <v>3290</v>
      </c>
      <c r="BW9142" s="18" t="s">
        <v>3549</v>
      </c>
    </row>
    <row r="9143" spans="51:75" x14ac:dyDescent="0.3">
      <c r="AY9143" s="94" t="e">
        <f>VLOOKUP(C9143,#REF!, 2,FALSE)</f>
        <v>#REF!</v>
      </c>
      <c r="BM9143" s="18" t="s">
        <v>2552</v>
      </c>
      <c r="BN9143" s="18" t="s">
        <v>3290</v>
      </c>
      <c r="BO9143" s="18" t="s">
        <v>12396</v>
      </c>
      <c r="BU9143" s="18" t="s">
        <v>2552</v>
      </c>
      <c r="BV9143" s="18" t="s">
        <v>3290</v>
      </c>
      <c r="BW9143" s="18" t="s">
        <v>12396</v>
      </c>
    </row>
    <row r="9144" spans="51:75" x14ac:dyDescent="0.3">
      <c r="AY9144" s="94" t="e">
        <f>VLOOKUP(C9144,#REF!, 2,FALSE)</f>
        <v>#REF!</v>
      </c>
      <c r="BM9144" s="18" t="s">
        <v>14738</v>
      </c>
      <c r="BN9144" s="18" t="s">
        <v>938</v>
      </c>
      <c r="BO9144" s="18" t="s">
        <v>2998</v>
      </c>
      <c r="BU9144" s="18" t="s">
        <v>14738</v>
      </c>
      <c r="BV9144" s="18" t="s">
        <v>938</v>
      </c>
      <c r="BW9144" s="18" t="s">
        <v>2998</v>
      </c>
    </row>
    <row r="9145" spans="51:75" x14ac:dyDescent="0.3">
      <c r="AY9145" s="94" t="e">
        <f>VLOOKUP(C9145,#REF!, 2,FALSE)</f>
        <v>#REF!</v>
      </c>
      <c r="BM9145" s="18" t="s">
        <v>14739</v>
      </c>
      <c r="BN9145" s="18" t="s">
        <v>1280</v>
      </c>
      <c r="BO9145" s="18" t="s">
        <v>2998</v>
      </c>
      <c r="BU9145" s="18" t="s">
        <v>14739</v>
      </c>
      <c r="BV9145" s="18" t="s">
        <v>1280</v>
      </c>
      <c r="BW9145" s="18" t="s">
        <v>2998</v>
      </c>
    </row>
    <row r="9146" spans="51:75" x14ac:dyDescent="0.3">
      <c r="AY9146" s="94" t="e">
        <f>VLOOKUP(C9146,#REF!, 2,FALSE)</f>
        <v>#REF!</v>
      </c>
      <c r="BM9146" s="18" t="s">
        <v>14740</v>
      </c>
      <c r="BN9146" s="18" t="s">
        <v>2998</v>
      </c>
      <c r="BO9146" s="18" t="s">
        <v>2998</v>
      </c>
      <c r="BU9146" s="18" t="s">
        <v>14740</v>
      </c>
      <c r="BV9146" s="18" t="s">
        <v>2998</v>
      </c>
      <c r="BW9146" s="18" t="s">
        <v>2998</v>
      </c>
    </row>
    <row r="9147" spans="51:75" x14ac:dyDescent="0.3">
      <c r="AY9147" s="94" t="e">
        <f>VLOOKUP(C9147,#REF!, 2,FALSE)</f>
        <v>#REF!</v>
      </c>
      <c r="BM9147" s="18" t="s">
        <v>14741</v>
      </c>
      <c r="BN9147" s="18" t="s">
        <v>1355</v>
      </c>
      <c r="BO9147" s="18" t="s">
        <v>14742</v>
      </c>
      <c r="BU9147" s="18" t="s">
        <v>14741</v>
      </c>
      <c r="BV9147" s="18" t="s">
        <v>1355</v>
      </c>
      <c r="BW9147" s="18" t="s">
        <v>14742</v>
      </c>
    </row>
    <row r="9148" spans="51:75" x14ac:dyDescent="0.3">
      <c r="AY9148" s="94" t="e">
        <f>VLOOKUP(C9148,#REF!, 2,FALSE)</f>
        <v>#REF!</v>
      </c>
      <c r="BM9148" s="18" t="s">
        <v>14743</v>
      </c>
      <c r="BN9148" s="18" t="s">
        <v>795</v>
      </c>
      <c r="BO9148" s="18" t="s">
        <v>5443</v>
      </c>
      <c r="BU9148" s="18" t="s">
        <v>14743</v>
      </c>
      <c r="BV9148" s="18" t="s">
        <v>795</v>
      </c>
      <c r="BW9148" s="18" t="s">
        <v>5443</v>
      </c>
    </row>
    <row r="9149" spans="51:75" x14ac:dyDescent="0.3">
      <c r="AY9149" s="94" t="e">
        <f>VLOOKUP(C9149,#REF!, 2,FALSE)</f>
        <v>#REF!</v>
      </c>
      <c r="BM9149" s="18" t="s">
        <v>14744</v>
      </c>
      <c r="BN9149" s="18" t="s">
        <v>864</v>
      </c>
      <c r="BO9149" s="18" t="s">
        <v>14745</v>
      </c>
      <c r="BU9149" s="18" t="s">
        <v>14744</v>
      </c>
      <c r="BV9149" s="18" t="s">
        <v>864</v>
      </c>
      <c r="BW9149" s="18" t="s">
        <v>14745</v>
      </c>
    </row>
    <row r="9150" spans="51:75" x14ac:dyDescent="0.3">
      <c r="AY9150" s="94" t="e">
        <f>VLOOKUP(C9150,#REF!, 2,FALSE)</f>
        <v>#REF!</v>
      </c>
      <c r="BM9150" s="18" t="s">
        <v>14746</v>
      </c>
      <c r="BN9150" s="18" t="s">
        <v>1282</v>
      </c>
      <c r="BO9150" s="18" t="s">
        <v>1068</v>
      </c>
      <c r="BU9150" s="18" t="s">
        <v>14746</v>
      </c>
      <c r="BV9150" s="18" t="s">
        <v>1282</v>
      </c>
      <c r="BW9150" s="18" t="s">
        <v>1068</v>
      </c>
    </row>
    <row r="9151" spans="51:75" x14ac:dyDescent="0.3">
      <c r="AY9151" s="94" t="e">
        <f>VLOOKUP(C9151,#REF!, 2,FALSE)</f>
        <v>#REF!</v>
      </c>
      <c r="BM9151" s="18" t="s">
        <v>2553</v>
      </c>
      <c r="BN9151" s="18" t="s">
        <v>1025</v>
      </c>
      <c r="BO9151" s="18" t="s">
        <v>14747</v>
      </c>
      <c r="BU9151" s="18" t="s">
        <v>2553</v>
      </c>
      <c r="BV9151" s="18" t="s">
        <v>1025</v>
      </c>
      <c r="BW9151" s="18" t="s">
        <v>14747</v>
      </c>
    </row>
    <row r="9152" spans="51:75" x14ac:dyDescent="0.3">
      <c r="AY9152" s="94" t="e">
        <f>VLOOKUP(C9152,#REF!, 2,FALSE)</f>
        <v>#REF!</v>
      </c>
      <c r="BM9152" s="18" t="s">
        <v>14748</v>
      </c>
      <c r="BN9152" s="18" t="s">
        <v>3064</v>
      </c>
      <c r="BO9152" s="18" t="s">
        <v>14749</v>
      </c>
      <c r="BU9152" s="18" t="s">
        <v>14748</v>
      </c>
      <c r="BV9152" s="18" t="s">
        <v>3064</v>
      </c>
      <c r="BW9152" s="18" t="s">
        <v>14749</v>
      </c>
    </row>
    <row r="9153" spans="51:75" x14ac:dyDescent="0.3">
      <c r="AY9153" s="94" t="e">
        <f>VLOOKUP(C9153,#REF!, 2,FALSE)</f>
        <v>#REF!</v>
      </c>
      <c r="BM9153" s="18" t="s">
        <v>14750</v>
      </c>
      <c r="BN9153" s="18" t="s">
        <v>1355</v>
      </c>
      <c r="BO9153" s="18" t="s">
        <v>3869</v>
      </c>
      <c r="BU9153" s="18" t="s">
        <v>14750</v>
      </c>
      <c r="BV9153" s="18" t="s">
        <v>1355</v>
      </c>
      <c r="BW9153" s="18" t="s">
        <v>3869</v>
      </c>
    </row>
    <row r="9154" spans="51:75" x14ac:dyDescent="0.3">
      <c r="AY9154" s="94" t="e">
        <f>VLOOKUP(C9154,#REF!, 2,FALSE)</f>
        <v>#REF!</v>
      </c>
      <c r="BM9154" s="18" t="s">
        <v>14751</v>
      </c>
      <c r="BN9154" s="18" t="s">
        <v>1280</v>
      </c>
      <c r="BO9154" s="18" t="s">
        <v>14752</v>
      </c>
      <c r="BU9154" s="18" t="s">
        <v>14751</v>
      </c>
      <c r="BV9154" s="18" t="s">
        <v>1280</v>
      </c>
      <c r="BW9154" s="18" t="s">
        <v>14752</v>
      </c>
    </row>
    <row r="9155" spans="51:75" x14ac:dyDescent="0.3">
      <c r="AY9155" s="94" t="e">
        <f>VLOOKUP(C9155,#REF!, 2,FALSE)</f>
        <v>#REF!</v>
      </c>
      <c r="BM9155" s="18" t="s">
        <v>14754</v>
      </c>
      <c r="BN9155" s="18" t="s">
        <v>935</v>
      </c>
      <c r="BO9155" s="18" t="s">
        <v>6712</v>
      </c>
      <c r="BU9155" s="18" t="s">
        <v>14754</v>
      </c>
      <c r="BV9155" s="18" t="s">
        <v>935</v>
      </c>
      <c r="BW9155" s="18" t="s">
        <v>6712</v>
      </c>
    </row>
    <row r="9156" spans="51:75" x14ac:dyDescent="0.3">
      <c r="AY9156" s="94" t="e">
        <f>VLOOKUP(C9156,#REF!, 2,FALSE)</f>
        <v>#REF!</v>
      </c>
      <c r="BM9156" s="18" t="s">
        <v>14755</v>
      </c>
      <c r="BN9156" s="18" t="s">
        <v>795</v>
      </c>
      <c r="BO9156" s="18" t="s">
        <v>14756</v>
      </c>
      <c r="BU9156" s="18" t="s">
        <v>14755</v>
      </c>
      <c r="BV9156" s="18" t="s">
        <v>795</v>
      </c>
      <c r="BW9156" s="18" t="s">
        <v>14756</v>
      </c>
    </row>
    <row r="9157" spans="51:75" x14ac:dyDescent="0.3">
      <c r="AY9157" s="94" t="e">
        <f>VLOOKUP(C9157,#REF!, 2,FALSE)</f>
        <v>#REF!</v>
      </c>
      <c r="BM9157" s="18" t="s">
        <v>14757</v>
      </c>
      <c r="BN9157" s="18" t="s">
        <v>1025</v>
      </c>
      <c r="BO9157" s="18" t="s">
        <v>939</v>
      </c>
      <c r="BU9157" s="18" t="s">
        <v>14757</v>
      </c>
      <c r="BV9157" s="18" t="s">
        <v>1025</v>
      </c>
      <c r="BW9157" s="18" t="s">
        <v>939</v>
      </c>
    </row>
    <row r="9158" spans="51:75" x14ac:dyDescent="0.3">
      <c r="AY9158" s="94" t="e">
        <f>VLOOKUP(C9158,#REF!, 2,FALSE)</f>
        <v>#REF!</v>
      </c>
      <c r="BM9158" s="18" t="s">
        <v>14759</v>
      </c>
      <c r="BN9158" s="18" t="s">
        <v>622</v>
      </c>
      <c r="BO9158" s="18" t="s">
        <v>11935</v>
      </c>
      <c r="BU9158" s="18" t="s">
        <v>14759</v>
      </c>
      <c r="BV9158" s="18" t="s">
        <v>622</v>
      </c>
      <c r="BW9158" s="18" t="s">
        <v>11935</v>
      </c>
    </row>
    <row r="9159" spans="51:75" x14ac:dyDescent="0.3">
      <c r="AY9159" s="94" t="e">
        <f>VLOOKUP(C9159,#REF!, 2,FALSE)</f>
        <v>#REF!</v>
      </c>
      <c r="BM9159" s="18" t="s">
        <v>14760</v>
      </c>
      <c r="BN9159" s="18" t="s">
        <v>618</v>
      </c>
      <c r="BO9159" s="18" t="s">
        <v>3113</v>
      </c>
      <c r="BU9159" s="18" t="s">
        <v>14760</v>
      </c>
      <c r="BV9159" s="18" t="s">
        <v>618</v>
      </c>
      <c r="BW9159" s="18" t="s">
        <v>3113</v>
      </c>
    </row>
    <row r="9160" spans="51:75" x14ac:dyDescent="0.3">
      <c r="AY9160" s="94" t="e">
        <f>VLOOKUP(C9160,#REF!, 2,FALSE)</f>
        <v>#REF!</v>
      </c>
      <c r="BM9160" s="18" t="s">
        <v>2554</v>
      </c>
      <c r="BN9160" s="18" t="s">
        <v>940</v>
      </c>
      <c r="BO9160" s="18" t="s">
        <v>14761</v>
      </c>
      <c r="BU9160" s="18" t="s">
        <v>2554</v>
      </c>
      <c r="BV9160" s="18" t="s">
        <v>940</v>
      </c>
      <c r="BW9160" s="18" t="s">
        <v>14761</v>
      </c>
    </row>
    <row r="9161" spans="51:75" x14ac:dyDescent="0.3">
      <c r="AY9161" s="94" t="e">
        <f>VLOOKUP(C9161,#REF!, 2,FALSE)</f>
        <v>#REF!</v>
      </c>
      <c r="BM9161" s="18" t="s">
        <v>14763</v>
      </c>
      <c r="BN9161" s="18" t="s">
        <v>643</v>
      </c>
      <c r="BO9161" s="18" t="s">
        <v>1343</v>
      </c>
      <c r="BU9161" s="18" t="s">
        <v>14763</v>
      </c>
      <c r="BV9161" s="18" t="s">
        <v>643</v>
      </c>
      <c r="BW9161" s="18" t="s">
        <v>1343</v>
      </c>
    </row>
    <row r="9162" spans="51:75" x14ac:dyDescent="0.3">
      <c r="AY9162" s="94" t="e">
        <f>VLOOKUP(C9162,#REF!, 2,FALSE)</f>
        <v>#REF!</v>
      </c>
      <c r="BM9162" s="18" t="s">
        <v>14764</v>
      </c>
      <c r="BN9162" s="18" t="s">
        <v>673</v>
      </c>
      <c r="BO9162" s="18" t="s">
        <v>1343</v>
      </c>
      <c r="BU9162" s="18" t="s">
        <v>14764</v>
      </c>
      <c r="BV9162" s="18" t="s">
        <v>673</v>
      </c>
      <c r="BW9162" s="18" t="s">
        <v>1343</v>
      </c>
    </row>
    <row r="9163" spans="51:75" x14ac:dyDescent="0.3">
      <c r="AY9163" s="94" t="e">
        <f>VLOOKUP(C9163,#REF!, 2,FALSE)</f>
        <v>#REF!</v>
      </c>
      <c r="BM9163" s="18" t="s">
        <v>14765</v>
      </c>
      <c r="BN9163" s="18" t="s">
        <v>624</v>
      </c>
      <c r="BO9163" s="18" t="s">
        <v>1922</v>
      </c>
      <c r="BU9163" s="18" t="s">
        <v>14765</v>
      </c>
      <c r="BV9163" s="18" t="s">
        <v>624</v>
      </c>
      <c r="BW9163" s="18" t="s">
        <v>1922</v>
      </c>
    </row>
    <row r="9164" spans="51:75" x14ac:dyDescent="0.3">
      <c r="AY9164" s="94" t="e">
        <f>VLOOKUP(C9164,#REF!, 2,FALSE)</f>
        <v>#REF!</v>
      </c>
      <c r="BM9164" s="18" t="s">
        <v>14766</v>
      </c>
      <c r="BN9164" s="18" t="s">
        <v>624</v>
      </c>
      <c r="BO9164" s="18" t="s">
        <v>719</v>
      </c>
      <c r="BU9164" s="18" t="s">
        <v>14766</v>
      </c>
      <c r="BV9164" s="18" t="s">
        <v>624</v>
      </c>
      <c r="BW9164" s="18" t="s">
        <v>719</v>
      </c>
    </row>
    <row r="9165" spans="51:75" x14ac:dyDescent="0.3">
      <c r="AY9165" s="94" t="e">
        <f>VLOOKUP(C9165,#REF!, 2,FALSE)</f>
        <v>#REF!</v>
      </c>
      <c r="BM9165" s="18" t="s">
        <v>227</v>
      </c>
      <c r="BN9165" s="18" t="s">
        <v>669</v>
      </c>
      <c r="BO9165" s="18" t="s">
        <v>3983</v>
      </c>
      <c r="BU9165" s="18" t="s">
        <v>227</v>
      </c>
      <c r="BV9165" s="18" t="s">
        <v>669</v>
      </c>
      <c r="BW9165" s="18" t="s">
        <v>3983</v>
      </c>
    </row>
    <row r="9166" spans="51:75" x14ac:dyDescent="0.3">
      <c r="AY9166" s="94" t="e">
        <f>VLOOKUP(C9166,#REF!, 2,FALSE)</f>
        <v>#REF!</v>
      </c>
      <c r="BM9166" s="18" t="s">
        <v>243</v>
      </c>
      <c r="BN9166" s="18" t="s">
        <v>672</v>
      </c>
      <c r="BO9166" s="18" t="s">
        <v>7955</v>
      </c>
      <c r="BU9166" s="18" t="s">
        <v>243</v>
      </c>
      <c r="BV9166" s="18" t="s">
        <v>672</v>
      </c>
      <c r="BW9166" s="18" t="s">
        <v>7955</v>
      </c>
    </row>
    <row r="9167" spans="51:75" x14ac:dyDescent="0.3">
      <c r="AY9167" s="94" t="e">
        <f>VLOOKUP(C9167,#REF!, 2,FALSE)</f>
        <v>#REF!</v>
      </c>
      <c r="BM9167" s="18" t="s">
        <v>240</v>
      </c>
      <c r="BN9167" s="18" t="s">
        <v>747</v>
      </c>
      <c r="BO9167" s="18" t="s">
        <v>2388</v>
      </c>
      <c r="BU9167" s="18" t="s">
        <v>240</v>
      </c>
      <c r="BV9167" s="18" t="s">
        <v>747</v>
      </c>
      <c r="BW9167" s="18" t="s">
        <v>2388</v>
      </c>
    </row>
    <row r="9168" spans="51:75" x14ac:dyDescent="0.3">
      <c r="AY9168" s="94" t="e">
        <f>VLOOKUP(C9168,#REF!, 2,FALSE)</f>
        <v>#REF!</v>
      </c>
      <c r="BM9168" s="18" t="s">
        <v>2555</v>
      </c>
      <c r="BN9168" s="18" t="s">
        <v>1025</v>
      </c>
      <c r="BO9168" s="18" t="s">
        <v>859</v>
      </c>
      <c r="BU9168" s="18" t="s">
        <v>2555</v>
      </c>
      <c r="BV9168" s="18" t="s">
        <v>1025</v>
      </c>
      <c r="BW9168" s="18" t="s">
        <v>859</v>
      </c>
    </row>
    <row r="9169" spans="51:75" x14ac:dyDescent="0.3">
      <c r="AY9169" s="94" t="e">
        <f>VLOOKUP(C9169,#REF!, 2,FALSE)</f>
        <v>#REF!</v>
      </c>
      <c r="BM9169" s="18" t="s">
        <v>14767</v>
      </c>
      <c r="BN9169" s="18" t="s">
        <v>747</v>
      </c>
      <c r="BO9169" s="18" t="s">
        <v>859</v>
      </c>
      <c r="BU9169" s="18" t="s">
        <v>14767</v>
      </c>
      <c r="BV9169" s="18" t="s">
        <v>747</v>
      </c>
      <c r="BW9169" s="18" t="s">
        <v>859</v>
      </c>
    </row>
    <row r="9170" spans="51:75" x14ac:dyDescent="0.3">
      <c r="AY9170" s="94" t="e">
        <f>VLOOKUP(C9170,#REF!, 2,FALSE)</f>
        <v>#REF!</v>
      </c>
      <c r="BM9170" s="18" t="s">
        <v>14768</v>
      </c>
      <c r="BN9170" s="18" t="s">
        <v>626</v>
      </c>
      <c r="BO9170" s="18" t="s">
        <v>9519</v>
      </c>
      <c r="BU9170" s="18" t="s">
        <v>14768</v>
      </c>
      <c r="BV9170" s="18" t="s">
        <v>626</v>
      </c>
      <c r="BW9170" s="18" t="s">
        <v>9519</v>
      </c>
    </row>
    <row r="9171" spans="51:75" x14ac:dyDescent="0.3">
      <c r="AY9171" s="94" t="e">
        <f>VLOOKUP(C9171,#REF!, 2,FALSE)</f>
        <v>#REF!</v>
      </c>
      <c r="BM9171" s="18" t="s">
        <v>14769</v>
      </c>
      <c r="BN9171" s="18" t="s">
        <v>667</v>
      </c>
      <c r="BO9171" s="18" t="s">
        <v>2945</v>
      </c>
      <c r="BU9171" s="18" t="s">
        <v>14769</v>
      </c>
      <c r="BV9171" s="18" t="s">
        <v>667</v>
      </c>
      <c r="BW9171" s="18" t="s">
        <v>2945</v>
      </c>
    </row>
    <row r="9172" spans="51:75" x14ac:dyDescent="0.3">
      <c r="AY9172" s="94" t="e">
        <f>VLOOKUP(C9172,#REF!, 2,FALSE)</f>
        <v>#REF!</v>
      </c>
      <c r="BM9172" s="18" t="s">
        <v>14770</v>
      </c>
      <c r="BN9172" s="18" t="s">
        <v>853</v>
      </c>
      <c r="BO9172" s="18" t="s">
        <v>14771</v>
      </c>
      <c r="BU9172" s="18" t="s">
        <v>14770</v>
      </c>
      <c r="BV9172" s="18" t="s">
        <v>853</v>
      </c>
      <c r="BW9172" s="18" t="s">
        <v>14771</v>
      </c>
    </row>
    <row r="9173" spans="51:75" x14ac:dyDescent="0.3">
      <c r="AY9173" s="94" t="e">
        <f>VLOOKUP(C9173,#REF!, 2,FALSE)</f>
        <v>#REF!</v>
      </c>
      <c r="BM9173" s="18" t="s">
        <v>14772</v>
      </c>
      <c r="BN9173" s="18" t="s">
        <v>1025</v>
      </c>
      <c r="BO9173" s="18" t="s">
        <v>4443</v>
      </c>
      <c r="BU9173" s="18" t="s">
        <v>14772</v>
      </c>
      <c r="BV9173" s="18" t="s">
        <v>1025</v>
      </c>
      <c r="BW9173" s="18" t="s">
        <v>4443</v>
      </c>
    </row>
    <row r="9174" spans="51:75" x14ac:dyDescent="0.3">
      <c r="AY9174" s="94" t="e">
        <f>VLOOKUP(C9174,#REF!, 2,FALSE)</f>
        <v>#REF!</v>
      </c>
      <c r="BM9174" s="18" t="s">
        <v>2569</v>
      </c>
      <c r="BN9174" s="18" t="s">
        <v>713</v>
      </c>
      <c r="BO9174" s="18" t="s">
        <v>14773</v>
      </c>
      <c r="BU9174" s="18" t="s">
        <v>2569</v>
      </c>
      <c r="BV9174" s="18" t="s">
        <v>713</v>
      </c>
      <c r="BW9174" s="18" t="s">
        <v>14773</v>
      </c>
    </row>
    <row r="9175" spans="51:75" x14ac:dyDescent="0.3">
      <c r="AY9175" s="94" t="e">
        <f>VLOOKUP(C9175,#REF!, 2,FALSE)</f>
        <v>#REF!</v>
      </c>
      <c r="BM9175" s="18" t="s">
        <v>2570</v>
      </c>
      <c r="BN9175" s="18" t="s">
        <v>938</v>
      </c>
      <c r="BO9175" s="18" t="s">
        <v>4443</v>
      </c>
      <c r="BU9175" s="18" t="s">
        <v>2570</v>
      </c>
      <c r="BV9175" s="18" t="s">
        <v>938</v>
      </c>
      <c r="BW9175" s="18" t="s">
        <v>4443</v>
      </c>
    </row>
    <row r="9176" spans="51:75" x14ac:dyDescent="0.3">
      <c r="AY9176" s="94" t="e">
        <f>VLOOKUP(C9176,#REF!, 2,FALSE)</f>
        <v>#REF!</v>
      </c>
      <c r="BM9176" s="18" t="s">
        <v>14774</v>
      </c>
      <c r="BN9176" s="18" t="s">
        <v>626</v>
      </c>
      <c r="BO9176" s="18" t="s">
        <v>4674</v>
      </c>
      <c r="BU9176" s="18" t="s">
        <v>14774</v>
      </c>
      <c r="BV9176" s="18" t="s">
        <v>626</v>
      </c>
      <c r="BW9176" s="18" t="s">
        <v>4674</v>
      </c>
    </row>
    <row r="9177" spans="51:75" x14ac:dyDescent="0.3">
      <c r="AY9177" s="94" t="e">
        <f>VLOOKUP(C9177,#REF!, 2,FALSE)</f>
        <v>#REF!</v>
      </c>
      <c r="BM9177" s="18" t="s">
        <v>233</v>
      </c>
      <c r="BN9177" s="18" t="s">
        <v>792</v>
      </c>
      <c r="BO9177" s="18" t="s">
        <v>14775</v>
      </c>
      <c r="BU9177" s="18" t="s">
        <v>233</v>
      </c>
      <c r="BV9177" s="18" t="s">
        <v>792</v>
      </c>
      <c r="BW9177" s="18" t="s">
        <v>14775</v>
      </c>
    </row>
    <row r="9178" spans="51:75" x14ac:dyDescent="0.3">
      <c r="AY9178" s="94" t="e">
        <f>VLOOKUP(C9178,#REF!, 2,FALSE)</f>
        <v>#REF!</v>
      </c>
      <c r="BM9178" s="18" t="s">
        <v>14776</v>
      </c>
      <c r="BN9178" s="18" t="s">
        <v>787</v>
      </c>
      <c r="BO9178" s="18" t="s">
        <v>14777</v>
      </c>
      <c r="BU9178" s="18" t="s">
        <v>14776</v>
      </c>
      <c r="BV9178" s="18" t="s">
        <v>787</v>
      </c>
      <c r="BW9178" s="18" t="s">
        <v>14777</v>
      </c>
    </row>
    <row r="9179" spans="51:75" x14ac:dyDescent="0.3">
      <c r="AY9179" s="94" t="e">
        <f>VLOOKUP(C9179,#REF!, 2,FALSE)</f>
        <v>#REF!</v>
      </c>
      <c r="BM9179" s="18" t="s">
        <v>14778</v>
      </c>
      <c r="BN9179" s="18" t="s">
        <v>787</v>
      </c>
      <c r="BO9179" s="18" t="s">
        <v>2205</v>
      </c>
      <c r="BU9179" s="18" t="s">
        <v>14778</v>
      </c>
      <c r="BV9179" s="18" t="s">
        <v>787</v>
      </c>
      <c r="BW9179" s="18" t="s">
        <v>2205</v>
      </c>
    </row>
    <row r="9180" spans="51:75" x14ac:dyDescent="0.3">
      <c r="AY9180" s="94" t="e">
        <f>VLOOKUP(C9180,#REF!, 2,FALSE)</f>
        <v>#REF!</v>
      </c>
      <c r="BM9180" s="18" t="s">
        <v>14779</v>
      </c>
      <c r="BN9180" s="18" t="s">
        <v>787</v>
      </c>
      <c r="BO9180" s="18" t="s">
        <v>14780</v>
      </c>
      <c r="BU9180" s="18" t="s">
        <v>14779</v>
      </c>
      <c r="BV9180" s="18" t="s">
        <v>787</v>
      </c>
      <c r="BW9180" s="18" t="s">
        <v>14780</v>
      </c>
    </row>
    <row r="9181" spans="51:75" x14ac:dyDescent="0.3">
      <c r="AY9181" s="94" t="e">
        <f>VLOOKUP(C9181,#REF!, 2,FALSE)</f>
        <v>#REF!</v>
      </c>
      <c r="BM9181" s="18" t="s">
        <v>14781</v>
      </c>
      <c r="BN9181" s="18" t="s">
        <v>815</v>
      </c>
      <c r="BO9181" s="18" t="s">
        <v>9830</v>
      </c>
      <c r="BU9181" s="18" t="s">
        <v>14781</v>
      </c>
      <c r="BV9181" s="18" t="s">
        <v>815</v>
      </c>
      <c r="BW9181" s="18" t="s">
        <v>9830</v>
      </c>
    </row>
    <row r="9182" spans="51:75" x14ac:dyDescent="0.3">
      <c r="AY9182" s="94" t="e">
        <f>VLOOKUP(C9182,#REF!, 2,FALSE)</f>
        <v>#REF!</v>
      </c>
      <c r="BM9182" s="18" t="s">
        <v>14782</v>
      </c>
      <c r="BN9182" s="18" t="s">
        <v>619</v>
      </c>
      <c r="BO9182" s="18" t="s">
        <v>5726</v>
      </c>
      <c r="BU9182" s="18" t="s">
        <v>14782</v>
      </c>
      <c r="BV9182" s="18" t="s">
        <v>619</v>
      </c>
      <c r="BW9182" s="18" t="s">
        <v>5726</v>
      </c>
    </row>
    <row r="9183" spans="51:75" x14ac:dyDescent="0.3">
      <c r="AY9183" s="94" t="e">
        <f>VLOOKUP(C9183,#REF!, 2,FALSE)</f>
        <v>#REF!</v>
      </c>
      <c r="BM9183" s="18" t="s">
        <v>14783</v>
      </c>
      <c r="BN9183" s="18" t="s">
        <v>747</v>
      </c>
      <c r="BO9183" s="18" t="s">
        <v>14785</v>
      </c>
      <c r="BU9183" s="18" t="s">
        <v>14783</v>
      </c>
      <c r="BV9183" s="18" t="s">
        <v>747</v>
      </c>
      <c r="BW9183" s="18" t="s">
        <v>14785</v>
      </c>
    </row>
    <row r="9184" spans="51:75" x14ac:dyDescent="0.3">
      <c r="AY9184" s="94" t="e">
        <f>VLOOKUP(C9184,#REF!, 2,FALSE)</f>
        <v>#REF!</v>
      </c>
      <c r="BM9184" s="18" t="s">
        <v>14786</v>
      </c>
      <c r="BN9184" s="18" t="s">
        <v>747</v>
      </c>
      <c r="BO9184" s="18" t="s">
        <v>14787</v>
      </c>
      <c r="BU9184" s="18" t="s">
        <v>14786</v>
      </c>
      <c r="BV9184" s="18" t="s">
        <v>747</v>
      </c>
      <c r="BW9184" s="18" t="s">
        <v>14787</v>
      </c>
    </row>
    <row r="9185" spans="51:75" x14ac:dyDescent="0.3">
      <c r="AY9185" s="94" t="e">
        <f>VLOOKUP(C9185,#REF!, 2,FALSE)</f>
        <v>#REF!</v>
      </c>
      <c r="BM9185" s="18" t="s">
        <v>14788</v>
      </c>
      <c r="BN9185" s="18" t="s">
        <v>621</v>
      </c>
      <c r="BO9185" s="18" t="s">
        <v>1702</v>
      </c>
      <c r="BU9185" s="18" t="s">
        <v>14788</v>
      </c>
      <c r="BV9185" s="18" t="s">
        <v>621</v>
      </c>
      <c r="BW9185" s="18" t="s">
        <v>1702</v>
      </c>
    </row>
    <row r="9186" spans="51:75" x14ac:dyDescent="0.3">
      <c r="AY9186" s="94" t="e">
        <f>VLOOKUP(C9186,#REF!, 2,FALSE)</f>
        <v>#REF!</v>
      </c>
      <c r="BM9186" s="18" t="s">
        <v>14789</v>
      </c>
      <c r="BN9186" s="18" t="s">
        <v>3290</v>
      </c>
      <c r="BO9186" s="18" t="s">
        <v>14790</v>
      </c>
      <c r="BU9186" s="18" t="s">
        <v>14789</v>
      </c>
      <c r="BV9186" s="18" t="s">
        <v>3290</v>
      </c>
      <c r="BW9186" s="18" t="s">
        <v>14790</v>
      </c>
    </row>
    <row r="9187" spans="51:75" x14ac:dyDescent="0.3">
      <c r="AY9187" s="94" t="e">
        <f>VLOOKUP(C9187,#REF!, 2,FALSE)</f>
        <v>#REF!</v>
      </c>
      <c r="BM9187" s="18" t="s">
        <v>14791</v>
      </c>
      <c r="BN9187" s="18" t="s">
        <v>938</v>
      </c>
      <c r="BO9187" s="18" t="s">
        <v>8362</v>
      </c>
      <c r="BU9187" s="18" t="s">
        <v>14791</v>
      </c>
      <c r="BV9187" s="18" t="s">
        <v>938</v>
      </c>
      <c r="BW9187" s="18" t="s">
        <v>8362</v>
      </c>
    </row>
    <row r="9188" spans="51:75" x14ac:dyDescent="0.3">
      <c r="AY9188" s="94" t="e">
        <f>VLOOKUP(C9188,#REF!, 2,FALSE)</f>
        <v>#REF!</v>
      </c>
      <c r="BM9188" s="18" t="s">
        <v>2571</v>
      </c>
      <c r="BN9188" s="18" t="s">
        <v>1025</v>
      </c>
      <c r="BO9188" s="18" t="s">
        <v>2998</v>
      </c>
      <c r="BU9188" s="18" t="s">
        <v>2571</v>
      </c>
      <c r="BV9188" s="18" t="s">
        <v>1025</v>
      </c>
      <c r="BW9188" s="18" t="s">
        <v>2998</v>
      </c>
    </row>
    <row r="9189" spans="51:75" x14ac:dyDescent="0.3">
      <c r="AY9189" s="94" t="e">
        <f>VLOOKUP(C9189,#REF!, 2,FALSE)</f>
        <v>#REF!</v>
      </c>
      <c r="BM9189" s="18" t="s">
        <v>14792</v>
      </c>
      <c r="BN9189" s="18" t="s">
        <v>633</v>
      </c>
      <c r="BO9189" s="18" t="s">
        <v>4542</v>
      </c>
      <c r="BU9189" s="18" t="s">
        <v>14792</v>
      </c>
      <c r="BV9189" s="18" t="s">
        <v>633</v>
      </c>
      <c r="BW9189" s="18" t="s">
        <v>4542</v>
      </c>
    </row>
    <row r="9190" spans="51:75" x14ac:dyDescent="0.3">
      <c r="AY9190" s="94" t="e">
        <f>VLOOKUP(C9190,#REF!, 2,FALSE)</f>
        <v>#REF!</v>
      </c>
      <c r="BM9190" s="18" t="s">
        <v>14793</v>
      </c>
      <c r="BN9190" s="18" t="s">
        <v>3231</v>
      </c>
      <c r="BO9190" s="18" t="s">
        <v>14794</v>
      </c>
      <c r="BU9190" s="18" t="s">
        <v>14793</v>
      </c>
      <c r="BV9190" s="18" t="s">
        <v>3231</v>
      </c>
      <c r="BW9190" s="18" t="s">
        <v>14794</v>
      </c>
    </row>
    <row r="9191" spans="51:75" x14ac:dyDescent="0.3">
      <c r="AY9191" s="94" t="e">
        <f>VLOOKUP(C9191,#REF!, 2,FALSE)</f>
        <v>#REF!</v>
      </c>
      <c r="BM9191" s="18" t="s">
        <v>14795</v>
      </c>
      <c r="BN9191" s="18" t="s">
        <v>643</v>
      </c>
      <c r="BO9191" s="18" t="s">
        <v>14794</v>
      </c>
      <c r="BU9191" s="18" t="s">
        <v>14795</v>
      </c>
      <c r="BV9191" s="18" t="s">
        <v>643</v>
      </c>
      <c r="BW9191" s="18" t="s">
        <v>14794</v>
      </c>
    </row>
    <row r="9192" spans="51:75" x14ac:dyDescent="0.3">
      <c r="AY9192" s="94" t="e">
        <f>VLOOKUP(C9192,#REF!, 2,FALSE)</f>
        <v>#REF!</v>
      </c>
      <c r="BM9192" s="18" t="s">
        <v>2572</v>
      </c>
      <c r="BN9192" s="18" t="s">
        <v>935</v>
      </c>
      <c r="BO9192" s="18" t="s">
        <v>2998</v>
      </c>
      <c r="BU9192" s="18" t="s">
        <v>2572</v>
      </c>
      <c r="BV9192" s="18" t="s">
        <v>935</v>
      </c>
      <c r="BW9192" s="18" t="s">
        <v>2998</v>
      </c>
    </row>
    <row r="9193" spans="51:75" x14ac:dyDescent="0.3">
      <c r="AY9193" s="94" t="e">
        <f>VLOOKUP(C9193,#REF!, 2,FALSE)</f>
        <v>#REF!</v>
      </c>
      <c r="BM9193" s="18" t="s">
        <v>2573</v>
      </c>
      <c r="BN9193" s="18" t="s">
        <v>713</v>
      </c>
      <c r="BO9193" s="18" t="s">
        <v>14796</v>
      </c>
      <c r="BU9193" s="18" t="s">
        <v>2573</v>
      </c>
      <c r="BV9193" s="18" t="s">
        <v>713</v>
      </c>
      <c r="BW9193" s="18" t="s">
        <v>14796</v>
      </c>
    </row>
    <row r="9194" spans="51:75" x14ac:dyDescent="0.3">
      <c r="AY9194" s="94" t="e">
        <f>VLOOKUP(C9194,#REF!, 2,FALSE)</f>
        <v>#REF!</v>
      </c>
      <c r="BM9194" s="18" t="s">
        <v>14797</v>
      </c>
      <c r="BN9194" s="18" t="s">
        <v>621</v>
      </c>
      <c r="BO9194" s="18" t="s">
        <v>14798</v>
      </c>
      <c r="BU9194" s="18" t="s">
        <v>14797</v>
      </c>
      <c r="BV9194" s="18" t="s">
        <v>621</v>
      </c>
      <c r="BW9194" s="18" t="s">
        <v>14798</v>
      </c>
    </row>
    <row r="9195" spans="51:75" x14ac:dyDescent="0.3">
      <c r="AY9195" s="94" t="e">
        <f>VLOOKUP(C9195,#REF!, 2,FALSE)</f>
        <v>#REF!</v>
      </c>
      <c r="BM9195" s="18" t="s">
        <v>14799</v>
      </c>
      <c r="BN9195" s="18" t="s">
        <v>799</v>
      </c>
      <c r="BO9195" s="18" t="s">
        <v>1848</v>
      </c>
      <c r="BU9195" s="18" t="s">
        <v>14799</v>
      </c>
      <c r="BV9195" s="18" t="s">
        <v>799</v>
      </c>
      <c r="BW9195" s="18" t="s">
        <v>1848</v>
      </c>
    </row>
    <row r="9196" spans="51:75" x14ac:dyDescent="0.3">
      <c r="AY9196" s="94" t="e">
        <f>VLOOKUP(C9196,#REF!, 2,FALSE)</f>
        <v>#REF!</v>
      </c>
      <c r="BM9196" s="18" t="s">
        <v>14800</v>
      </c>
      <c r="BN9196" s="18" t="s">
        <v>2993</v>
      </c>
      <c r="BO9196" s="18" t="s">
        <v>2405</v>
      </c>
      <c r="BU9196" s="18" t="s">
        <v>14800</v>
      </c>
      <c r="BV9196" s="18" t="s">
        <v>2993</v>
      </c>
      <c r="BW9196" s="18" t="s">
        <v>2405</v>
      </c>
    </row>
    <row r="9197" spans="51:75" x14ac:dyDescent="0.3">
      <c r="AY9197" s="94" t="e">
        <f>VLOOKUP(C9197,#REF!, 2,FALSE)</f>
        <v>#REF!</v>
      </c>
      <c r="BM9197" s="18" t="s">
        <v>14801</v>
      </c>
      <c r="BN9197" s="18" t="s">
        <v>799</v>
      </c>
      <c r="BO9197" s="18" t="s">
        <v>14802</v>
      </c>
      <c r="BU9197" s="18" t="s">
        <v>14801</v>
      </c>
      <c r="BV9197" s="18" t="s">
        <v>799</v>
      </c>
      <c r="BW9197" s="18" t="s">
        <v>14802</v>
      </c>
    </row>
    <row r="9198" spans="51:75" x14ac:dyDescent="0.3">
      <c r="AY9198" s="94" t="e">
        <f>VLOOKUP(C9198,#REF!, 2,FALSE)</f>
        <v>#REF!</v>
      </c>
      <c r="BM9198" s="18" t="s">
        <v>14803</v>
      </c>
      <c r="BN9198" s="18" t="s">
        <v>3231</v>
      </c>
      <c r="BO9198" s="18" t="s">
        <v>625</v>
      </c>
      <c r="BU9198" s="18" t="s">
        <v>14803</v>
      </c>
      <c r="BV9198" s="18" t="s">
        <v>3231</v>
      </c>
      <c r="BW9198" s="18" t="s">
        <v>625</v>
      </c>
    </row>
    <row r="9199" spans="51:75" x14ac:dyDescent="0.3">
      <c r="AY9199" s="94" t="e">
        <f>VLOOKUP(C9199,#REF!, 2,FALSE)</f>
        <v>#REF!</v>
      </c>
      <c r="BM9199" s="18" t="s">
        <v>14804</v>
      </c>
      <c r="BN9199" s="18" t="s">
        <v>799</v>
      </c>
      <c r="BO9199" s="18" t="s">
        <v>14805</v>
      </c>
      <c r="BU9199" s="18" t="s">
        <v>14804</v>
      </c>
      <c r="BV9199" s="18" t="s">
        <v>799</v>
      </c>
      <c r="BW9199" s="18" t="s">
        <v>14805</v>
      </c>
    </row>
    <row r="9200" spans="51:75" x14ac:dyDescent="0.3">
      <c r="AY9200" s="94" t="e">
        <f>VLOOKUP(C9200,#REF!, 2,FALSE)</f>
        <v>#REF!</v>
      </c>
      <c r="BM9200" s="18" t="s">
        <v>2574</v>
      </c>
      <c r="BN9200" s="18" t="s">
        <v>725</v>
      </c>
      <c r="BO9200" s="18" t="s">
        <v>14806</v>
      </c>
      <c r="BU9200" s="18" t="s">
        <v>2574</v>
      </c>
      <c r="BV9200" s="18" t="s">
        <v>725</v>
      </c>
      <c r="BW9200" s="18" t="s">
        <v>14806</v>
      </c>
    </row>
    <row r="9201" spans="51:75" x14ac:dyDescent="0.3">
      <c r="AY9201" s="94" t="e">
        <f>VLOOKUP(C9201,#REF!, 2,FALSE)</f>
        <v>#REF!</v>
      </c>
      <c r="BM9201" s="18" t="s">
        <v>14807</v>
      </c>
      <c r="BN9201" s="18" t="s">
        <v>633</v>
      </c>
      <c r="BO9201" s="18" t="s">
        <v>14808</v>
      </c>
      <c r="BU9201" s="18" t="s">
        <v>14807</v>
      </c>
      <c r="BV9201" s="18" t="s">
        <v>633</v>
      </c>
      <c r="BW9201" s="18" t="s">
        <v>14808</v>
      </c>
    </row>
    <row r="9202" spans="51:75" x14ac:dyDescent="0.3">
      <c r="AY9202" s="94" t="e">
        <f>VLOOKUP(C9202,#REF!, 2,FALSE)</f>
        <v>#REF!</v>
      </c>
      <c r="BM9202" s="18" t="s">
        <v>14809</v>
      </c>
      <c r="BN9202" s="18" t="s">
        <v>1355</v>
      </c>
      <c r="BO9202" s="18" t="s">
        <v>14810</v>
      </c>
      <c r="BU9202" s="18" t="s">
        <v>14809</v>
      </c>
      <c r="BV9202" s="18" t="s">
        <v>1355</v>
      </c>
      <c r="BW9202" s="18" t="s">
        <v>14810</v>
      </c>
    </row>
    <row r="9203" spans="51:75" x14ac:dyDescent="0.3">
      <c r="AY9203" s="94" t="e">
        <f>VLOOKUP(C9203,#REF!, 2,FALSE)</f>
        <v>#REF!</v>
      </c>
      <c r="BM9203" s="18" t="s">
        <v>14811</v>
      </c>
      <c r="BN9203" s="18" t="s">
        <v>3064</v>
      </c>
      <c r="BO9203" s="18" t="s">
        <v>11351</v>
      </c>
      <c r="BU9203" s="18" t="s">
        <v>14811</v>
      </c>
      <c r="BV9203" s="18" t="s">
        <v>3064</v>
      </c>
      <c r="BW9203" s="18" t="s">
        <v>11351</v>
      </c>
    </row>
    <row r="9204" spans="51:75" x14ac:dyDescent="0.3">
      <c r="AY9204" s="94" t="e">
        <f>VLOOKUP(C9204,#REF!, 2,FALSE)</f>
        <v>#REF!</v>
      </c>
      <c r="BM9204" s="18" t="s">
        <v>14812</v>
      </c>
      <c r="BN9204" s="18" t="s">
        <v>1282</v>
      </c>
      <c r="BO9204" s="18" t="s">
        <v>14813</v>
      </c>
      <c r="BU9204" s="18" t="s">
        <v>14812</v>
      </c>
      <c r="BV9204" s="18" t="s">
        <v>1282</v>
      </c>
      <c r="BW9204" s="18" t="s">
        <v>14813</v>
      </c>
    </row>
    <row r="9205" spans="51:75" x14ac:dyDescent="0.3">
      <c r="AY9205" s="94" t="e">
        <f>VLOOKUP(C9205,#REF!, 2,FALSE)</f>
        <v>#REF!</v>
      </c>
      <c r="BM9205" s="18" t="s">
        <v>14814</v>
      </c>
      <c r="BN9205" s="18" t="s">
        <v>622</v>
      </c>
      <c r="BO9205" s="18" t="s">
        <v>7673</v>
      </c>
      <c r="BU9205" s="18" t="s">
        <v>14814</v>
      </c>
      <c r="BV9205" s="18" t="s">
        <v>622</v>
      </c>
      <c r="BW9205" s="18" t="s">
        <v>7673</v>
      </c>
    </row>
    <row r="9206" spans="51:75" x14ac:dyDescent="0.3">
      <c r="AY9206" s="94" t="e">
        <f>VLOOKUP(C9206,#REF!, 2,FALSE)</f>
        <v>#REF!</v>
      </c>
      <c r="BM9206" s="18" t="s">
        <v>14815</v>
      </c>
      <c r="BN9206" s="18" t="s">
        <v>3231</v>
      </c>
      <c r="BO9206" s="18" t="s">
        <v>11286</v>
      </c>
      <c r="BU9206" s="18" t="s">
        <v>14815</v>
      </c>
      <c r="BV9206" s="18" t="s">
        <v>3231</v>
      </c>
      <c r="BW9206" s="18" t="s">
        <v>11286</v>
      </c>
    </row>
    <row r="9207" spans="51:75" x14ac:dyDescent="0.3">
      <c r="AY9207" s="94" t="e">
        <f>VLOOKUP(C9207,#REF!, 2,FALSE)</f>
        <v>#REF!</v>
      </c>
      <c r="BM9207" s="18" t="s">
        <v>14816</v>
      </c>
      <c r="BN9207" s="18" t="s">
        <v>2998</v>
      </c>
      <c r="BO9207" s="18" t="s">
        <v>14817</v>
      </c>
      <c r="BU9207" s="18" t="s">
        <v>14816</v>
      </c>
      <c r="BV9207" s="18" t="s">
        <v>2998</v>
      </c>
      <c r="BW9207" s="18" t="s">
        <v>14817</v>
      </c>
    </row>
    <row r="9208" spans="51:75" x14ac:dyDescent="0.3">
      <c r="AY9208" s="94" t="e">
        <f>VLOOKUP(C9208,#REF!, 2,FALSE)</f>
        <v>#REF!</v>
      </c>
      <c r="BM9208" s="18" t="s">
        <v>14818</v>
      </c>
      <c r="BN9208" s="18" t="s">
        <v>2998</v>
      </c>
      <c r="BO9208" s="18" t="s">
        <v>2998</v>
      </c>
      <c r="BU9208" s="18" t="s">
        <v>14818</v>
      </c>
      <c r="BV9208" s="18" t="s">
        <v>2998</v>
      </c>
      <c r="BW9208" s="18" t="s">
        <v>2998</v>
      </c>
    </row>
    <row r="9209" spans="51:75" x14ac:dyDescent="0.3">
      <c r="AY9209" s="94" t="e">
        <f>VLOOKUP(C9209,#REF!, 2,FALSE)</f>
        <v>#REF!</v>
      </c>
      <c r="BM9209" s="18" t="s">
        <v>14819</v>
      </c>
      <c r="BN9209" s="18" t="s">
        <v>715</v>
      </c>
      <c r="BO9209" s="18" t="s">
        <v>14820</v>
      </c>
      <c r="BU9209" s="18" t="s">
        <v>14819</v>
      </c>
      <c r="BV9209" s="18" t="s">
        <v>715</v>
      </c>
      <c r="BW9209" s="18" t="s">
        <v>14820</v>
      </c>
    </row>
    <row r="9210" spans="51:75" x14ac:dyDescent="0.3">
      <c r="AY9210" s="94" t="e">
        <f>VLOOKUP(C9210,#REF!, 2,FALSE)</f>
        <v>#REF!</v>
      </c>
      <c r="BM9210" s="18" t="s">
        <v>14821</v>
      </c>
      <c r="BN9210" s="18" t="s">
        <v>2998</v>
      </c>
      <c r="BO9210" s="18" t="s">
        <v>2998</v>
      </c>
      <c r="BU9210" s="18" t="s">
        <v>14821</v>
      </c>
      <c r="BV9210" s="18" t="s">
        <v>2998</v>
      </c>
      <c r="BW9210" s="18" t="s">
        <v>2998</v>
      </c>
    </row>
    <row r="9211" spans="51:75" x14ac:dyDescent="0.3">
      <c r="AY9211" s="94" t="e">
        <f>VLOOKUP(C9211,#REF!, 2,FALSE)</f>
        <v>#REF!</v>
      </c>
      <c r="BM9211" s="18" t="s">
        <v>14822</v>
      </c>
      <c r="BN9211" s="18" t="s">
        <v>669</v>
      </c>
      <c r="BO9211" s="18" t="s">
        <v>2998</v>
      </c>
      <c r="BU9211" s="18" t="s">
        <v>14822</v>
      </c>
      <c r="BV9211" s="18" t="s">
        <v>669</v>
      </c>
      <c r="BW9211" s="18" t="s">
        <v>2998</v>
      </c>
    </row>
    <row r="9212" spans="51:75" x14ac:dyDescent="0.3">
      <c r="AY9212" s="94" t="e">
        <f>VLOOKUP(C9212,#REF!, 2,FALSE)</f>
        <v>#REF!</v>
      </c>
      <c r="BM9212" s="18" t="s">
        <v>14823</v>
      </c>
      <c r="BN9212" s="18" t="s">
        <v>621</v>
      </c>
      <c r="BO9212" s="18" t="s">
        <v>2998</v>
      </c>
      <c r="BU9212" s="18" t="s">
        <v>14823</v>
      </c>
      <c r="BV9212" s="18" t="s">
        <v>621</v>
      </c>
      <c r="BW9212" s="18" t="s">
        <v>2998</v>
      </c>
    </row>
    <row r="9213" spans="51:75" x14ac:dyDescent="0.3">
      <c r="AY9213" s="94" t="e">
        <f>VLOOKUP(C9213,#REF!, 2,FALSE)</f>
        <v>#REF!</v>
      </c>
      <c r="BM9213" s="18" t="s">
        <v>14824</v>
      </c>
      <c r="BN9213" s="18" t="s">
        <v>619</v>
      </c>
      <c r="BO9213" s="18" t="s">
        <v>14825</v>
      </c>
      <c r="BU9213" s="18" t="s">
        <v>14824</v>
      </c>
      <c r="BV9213" s="18" t="s">
        <v>619</v>
      </c>
      <c r="BW9213" s="18" t="s">
        <v>14825</v>
      </c>
    </row>
    <row r="9214" spans="51:75" x14ac:dyDescent="0.3">
      <c r="AY9214" s="94" t="e">
        <f>VLOOKUP(C9214,#REF!, 2,FALSE)</f>
        <v>#REF!</v>
      </c>
      <c r="BM9214" s="18" t="s">
        <v>225</v>
      </c>
      <c r="BN9214" s="18" t="s">
        <v>622</v>
      </c>
      <c r="BO9214" s="18" t="s">
        <v>2998</v>
      </c>
      <c r="BU9214" s="18" t="s">
        <v>225</v>
      </c>
      <c r="BV9214" s="18" t="s">
        <v>622</v>
      </c>
      <c r="BW9214" s="18" t="s">
        <v>2998</v>
      </c>
    </row>
    <row r="9215" spans="51:75" x14ac:dyDescent="0.3">
      <c r="AY9215" s="94" t="e">
        <f>VLOOKUP(C9215,#REF!, 2,FALSE)</f>
        <v>#REF!</v>
      </c>
      <c r="BM9215" s="18" t="s">
        <v>14826</v>
      </c>
      <c r="BN9215" s="18" t="s">
        <v>668</v>
      </c>
      <c r="BO9215" s="18" t="s">
        <v>1141</v>
      </c>
      <c r="BU9215" s="18" t="s">
        <v>14826</v>
      </c>
      <c r="BV9215" s="18" t="s">
        <v>668</v>
      </c>
      <c r="BW9215" s="18" t="s">
        <v>1141</v>
      </c>
    </row>
    <row r="9216" spans="51:75" x14ac:dyDescent="0.3">
      <c r="AY9216" s="94" t="e">
        <f>VLOOKUP(C9216,#REF!, 2,FALSE)</f>
        <v>#REF!</v>
      </c>
      <c r="BM9216" s="18" t="s">
        <v>14827</v>
      </c>
      <c r="BN9216" s="18" t="s">
        <v>621</v>
      </c>
      <c r="BO9216" s="18" t="s">
        <v>2998</v>
      </c>
      <c r="BU9216" s="18" t="s">
        <v>14827</v>
      </c>
      <c r="BV9216" s="18" t="s">
        <v>621</v>
      </c>
      <c r="BW9216" s="18" t="s">
        <v>2998</v>
      </c>
    </row>
    <row r="9217" spans="51:75" x14ac:dyDescent="0.3">
      <c r="AY9217" s="94" t="e">
        <f>VLOOKUP(C9217,#REF!, 2,FALSE)</f>
        <v>#REF!</v>
      </c>
      <c r="BM9217" s="18" t="s">
        <v>14828</v>
      </c>
      <c r="BN9217" s="18" t="s">
        <v>17081</v>
      </c>
      <c r="BO9217" s="18" t="s">
        <v>4185</v>
      </c>
      <c r="BU9217" s="18" t="s">
        <v>14828</v>
      </c>
      <c r="BV9217" s="18" t="s">
        <v>17081</v>
      </c>
      <c r="BW9217" s="18" t="s">
        <v>4185</v>
      </c>
    </row>
    <row r="9218" spans="51:75" x14ac:dyDescent="0.3">
      <c r="AY9218" s="94" t="e">
        <f>VLOOKUP(C9218,#REF!, 2,FALSE)</f>
        <v>#REF!</v>
      </c>
      <c r="BM9218" s="18" t="s">
        <v>14829</v>
      </c>
      <c r="BN9218" s="18" t="s">
        <v>787</v>
      </c>
      <c r="BO9218" s="18" t="s">
        <v>2998</v>
      </c>
      <c r="BU9218" s="18" t="s">
        <v>14829</v>
      </c>
      <c r="BV9218" s="18" t="s">
        <v>787</v>
      </c>
      <c r="BW9218" s="18" t="s">
        <v>2998</v>
      </c>
    </row>
    <row r="9219" spans="51:75" x14ac:dyDescent="0.3">
      <c r="AY9219" s="94" t="e">
        <f>VLOOKUP(C9219,#REF!, 2,FALSE)</f>
        <v>#REF!</v>
      </c>
      <c r="BM9219" s="18" t="s">
        <v>2575</v>
      </c>
      <c r="BN9219" s="18" t="s">
        <v>792</v>
      </c>
      <c r="BO9219" s="18" t="s">
        <v>2998</v>
      </c>
      <c r="BU9219" s="18" t="s">
        <v>2575</v>
      </c>
      <c r="BV9219" s="18" t="s">
        <v>792</v>
      </c>
      <c r="BW9219" s="18" t="s">
        <v>2998</v>
      </c>
    </row>
    <row r="9220" spans="51:75" x14ac:dyDescent="0.3">
      <c r="AY9220" s="94" t="e">
        <f>VLOOKUP(C9220,#REF!, 2,FALSE)</f>
        <v>#REF!</v>
      </c>
      <c r="BM9220" s="18" t="s">
        <v>2576</v>
      </c>
      <c r="BN9220" s="18" t="s">
        <v>713</v>
      </c>
      <c r="BO9220" s="18" t="s">
        <v>2998</v>
      </c>
      <c r="BU9220" s="18" t="s">
        <v>2576</v>
      </c>
      <c r="BV9220" s="18" t="s">
        <v>713</v>
      </c>
      <c r="BW9220" s="18" t="s">
        <v>2998</v>
      </c>
    </row>
    <row r="9221" spans="51:75" x14ac:dyDescent="0.3">
      <c r="AY9221" s="94" t="e">
        <f>VLOOKUP(C9221,#REF!, 2,FALSE)</f>
        <v>#REF!</v>
      </c>
      <c r="BM9221" s="18" t="s">
        <v>14830</v>
      </c>
      <c r="BN9221" s="18" t="s">
        <v>799</v>
      </c>
      <c r="BO9221" s="18" t="s">
        <v>2998</v>
      </c>
      <c r="BU9221" s="18" t="s">
        <v>14830</v>
      </c>
      <c r="BV9221" s="18" t="s">
        <v>799</v>
      </c>
      <c r="BW9221" s="18" t="s">
        <v>2998</v>
      </c>
    </row>
    <row r="9222" spans="51:75" x14ac:dyDescent="0.3">
      <c r="AY9222" s="94" t="e">
        <f>VLOOKUP(C9222,#REF!, 2,FALSE)</f>
        <v>#REF!</v>
      </c>
      <c r="BM9222" s="18" t="s">
        <v>2577</v>
      </c>
      <c r="BN9222" s="18" t="s">
        <v>636</v>
      </c>
      <c r="BO9222" s="18" t="s">
        <v>2998</v>
      </c>
      <c r="BU9222" s="18" t="s">
        <v>2577</v>
      </c>
      <c r="BV9222" s="18" t="s">
        <v>636</v>
      </c>
      <c r="BW9222" s="18" t="s">
        <v>2998</v>
      </c>
    </row>
    <row r="9223" spans="51:75" x14ac:dyDescent="0.3">
      <c r="AY9223" s="94" t="e">
        <f>VLOOKUP(C9223,#REF!, 2,FALSE)</f>
        <v>#REF!</v>
      </c>
      <c r="BM9223" s="18" t="s">
        <v>14831</v>
      </c>
      <c r="BN9223" s="18" t="s">
        <v>636</v>
      </c>
      <c r="BO9223" s="18" t="s">
        <v>2998</v>
      </c>
      <c r="BU9223" s="18" t="s">
        <v>14831</v>
      </c>
      <c r="BV9223" s="18" t="s">
        <v>636</v>
      </c>
      <c r="BW9223" s="18" t="s">
        <v>2998</v>
      </c>
    </row>
    <row r="9224" spans="51:75" x14ac:dyDescent="0.3">
      <c r="AY9224" s="94" t="e">
        <f>VLOOKUP(C9224,#REF!, 2,FALSE)</f>
        <v>#REF!</v>
      </c>
      <c r="BM9224" s="18" t="s">
        <v>14832</v>
      </c>
      <c r="BN9224" s="18" t="s">
        <v>787</v>
      </c>
      <c r="BO9224" s="18" t="s">
        <v>14833</v>
      </c>
      <c r="BU9224" s="18" t="s">
        <v>14832</v>
      </c>
      <c r="BV9224" s="18" t="s">
        <v>787</v>
      </c>
      <c r="BW9224" s="18" t="s">
        <v>14833</v>
      </c>
    </row>
    <row r="9225" spans="51:75" x14ac:dyDescent="0.3">
      <c r="AY9225" s="94" t="e">
        <f>VLOOKUP(C9225,#REF!, 2,FALSE)</f>
        <v>#REF!</v>
      </c>
      <c r="BM9225" s="18" t="s">
        <v>14834</v>
      </c>
      <c r="BN9225" s="18" t="s">
        <v>742</v>
      </c>
      <c r="BO9225" s="18" t="s">
        <v>14835</v>
      </c>
      <c r="BU9225" s="18" t="s">
        <v>14834</v>
      </c>
      <c r="BV9225" s="18" t="s">
        <v>742</v>
      </c>
      <c r="BW9225" s="18" t="s">
        <v>14835</v>
      </c>
    </row>
    <row r="9226" spans="51:75" x14ac:dyDescent="0.3">
      <c r="AY9226" s="94" t="e">
        <f>VLOOKUP(C9226,#REF!, 2,FALSE)</f>
        <v>#REF!</v>
      </c>
      <c r="BM9226" s="18" t="s">
        <v>14836</v>
      </c>
      <c r="BN9226" s="18" t="s">
        <v>2998</v>
      </c>
      <c r="BO9226" s="18" t="s">
        <v>2998</v>
      </c>
      <c r="BU9226" s="18" t="s">
        <v>14836</v>
      </c>
      <c r="BV9226" s="18" t="s">
        <v>2998</v>
      </c>
      <c r="BW9226" s="18" t="s">
        <v>2998</v>
      </c>
    </row>
    <row r="9227" spans="51:75" x14ac:dyDescent="0.3">
      <c r="AY9227" s="94" t="e">
        <f>VLOOKUP(C9227,#REF!, 2,FALSE)</f>
        <v>#REF!</v>
      </c>
      <c r="BM9227" s="18" t="s">
        <v>14837</v>
      </c>
      <c r="BN9227" s="18" t="s">
        <v>2998</v>
      </c>
      <c r="BO9227" s="18" t="s">
        <v>2998</v>
      </c>
      <c r="BU9227" s="18" t="s">
        <v>14837</v>
      </c>
      <c r="BV9227" s="18" t="s">
        <v>2998</v>
      </c>
      <c r="BW9227" s="18" t="s">
        <v>2998</v>
      </c>
    </row>
    <row r="9228" spans="51:75" x14ac:dyDescent="0.3">
      <c r="AY9228" s="94" t="e">
        <f>VLOOKUP(C9228,#REF!, 2,FALSE)</f>
        <v>#REF!</v>
      </c>
      <c r="BM9228" s="18" t="s">
        <v>14838</v>
      </c>
      <c r="BN9228" s="18" t="s">
        <v>2998</v>
      </c>
      <c r="BO9228" s="18" t="s">
        <v>2998</v>
      </c>
      <c r="BU9228" s="18" t="s">
        <v>14838</v>
      </c>
      <c r="BV9228" s="18" t="s">
        <v>2998</v>
      </c>
      <c r="BW9228" s="18" t="s">
        <v>2998</v>
      </c>
    </row>
    <row r="9229" spans="51:75" x14ac:dyDescent="0.3">
      <c r="AY9229" s="94" t="e">
        <f>VLOOKUP(C9229,#REF!, 2,FALSE)</f>
        <v>#REF!</v>
      </c>
      <c r="BM9229" s="18" t="s">
        <v>14839</v>
      </c>
      <c r="BN9229" s="18" t="s">
        <v>2998</v>
      </c>
      <c r="BO9229" s="18" t="s">
        <v>2998</v>
      </c>
      <c r="BU9229" s="18" t="s">
        <v>14839</v>
      </c>
      <c r="BV9229" s="18" t="s">
        <v>2998</v>
      </c>
      <c r="BW9229" s="18" t="s">
        <v>2998</v>
      </c>
    </row>
    <row r="9230" spans="51:75" x14ac:dyDescent="0.3">
      <c r="AY9230" s="94" t="e">
        <f>VLOOKUP(C9230,#REF!, 2,FALSE)</f>
        <v>#REF!</v>
      </c>
      <c r="BM9230" s="18" t="s">
        <v>2578</v>
      </c>
      <c r="BN9230" s="18" t="s">
        <v>792</v>
      </c>
      <c r="BO9230" s="18" t="s">
        <v>14840</v>
      </c>
      <c r="BU9230" s="18" t="s">
        <v>2578</v>
      </c>
      <c r="BV9230" s="18" t="s">
        <v>792</v>
      </c>
      <c r="BW9230" s="18" t="s">
        <v>14840</v>
      </c>
    </row>
    <row r="9231" spans="51:75" x14ac:dyDescent="0.3">
      <c r="AY9231" s="94" t="e">
        <f>VLOOKUP(C9231,#REF!, 2,FALSE)</f>
        <v>#REF!</v>
      </c>
      <c r="BM9231" s="18" t="s">
        <v>14841</v>
      </c>
      <c r="BN9231" s="18" t="s">
        <v>3290</v>
      </c>
      <c r="BO9231" s="18" t="s">
        <v>2998</v>
      </c>
      <c r="BU9231" s="18" t="s">
        <v>14841</v>
      </c>
      <c r="BV9231" s="18" t="s">
        <v>3290</v>
      </c>
      <c r="BW9231" s="18" t="s">
        <v>2998</v>
      </c>
    </row>
    <row r="9232" spans="51:75" x14ac:dyDescent="0.3">
      <c r="AY9232" s="94" t="e">
        <f>VLOOKUP(C9232,#REF!, 2,FALSE)</f>
        <v>#REF!</v>
      </c>
      <c r="BM9232" s="18" t="s">
        <v>14842</v>
      </c>
      <c r="BN9232" s="18" t="s">
        <v>2993</v>
      </c>
      <c r="BO9232" s="18" t="s">
        <v>14843</v>
      </c>
      <c r="BU9232" s="18" t="s">
        <v>14842</v>
      </c>
      <c r="BV9232" s="18" t="s">
        <v>2993</v>
      </c>
      <c r="BW9232" s="18" t="s">
        <v>14843</v>
      </c>
    </row>
    <row r="9233" spans="51:75" x14ac:dyDescent="0.3">
      <c r="AY9233" s="94" t="e">
        <f>VLOOKUP(C9233,#REF!, 2,FALSE)</f>
        <v>#REF!</v>
      </c>
      <c r="BM9233" s="18" t="s">
        <v>2579</v>
      </c>
      <c r="BN9233" s="18" t="s">
        <v>935</v>
      </c>
      <c r="BO9233" s="18" t="s">
        <v>2998</v>
      </c>
      <c r="BU9233" s="18" t="s">
        <v>2579</v>
      </c>
      <c r="BV9233" s="18" t="s">
        <v>935</v>
      </c>
      <c r="BW9233" s="18" t="s">
        <v>2998</v>
      </c>
    </row>
    <row r="9234" spans="51:75" x14ac:dyDescent="0.3">
      <c r="AY9234" s="94" t="e">
        <f>VLOOKUP(C9234,#REF!, 2,FALSE)</f>
        <v>#REF!</v>
      </c>
      <c r="BM9234" s="18" t="s">
        <v>2580</v>
      </c>
      <c r="BN9234" s="18" t="s">
        <v>624</v>
      </c>
      <c r="BO9234" s="18" t="s">
        <v>7846</v>
      </c>
      <c r="BU9234" s="18" t="s">
        <v>2580</v>
      </c>
      <c r="BV9234" s="18" t="s">
        <v>624</v>
      </c>
      <c r="BW9234" s="18" t="s">
        <v>7846</v>
      </c>
    </row>
    <row r="9235" spans="51:75" x14ac:dyDescent="0.3">
      <c r="AY9235" s="94" t="e">
        <f>VLOOKUP(C9235,#REF!, 2,FALSE)</f>
        <v>#REF!</v>
      </c>
      <c r="BM9235" s="18" t="s">
        <v>14844</v>
      </c>
      <c r="BN9235" s="18" t="s">
        <v>624</v>
      </c>
      <c r="BO9235" s="18" t="s">
        <v>2998</v>
      </c>
      <c r="BU9235" s="18" t="s">
        <v>14844</v>
      </c>
      <c r="BV9235" s="18" t="s">
        <v>624</v>
      </c>
      <c r="BW9235" s="18" t="s">
        <v>2998</v>
      </c>
    </row>
    <row r="9236" spans="51:75" x14ac:dyDescent="0.3">
      <c r="AY9236" s="94" t="e">
        <f>VLOOKUP(C9236,#REF!, 2,FALSE)</f>
        <v>#REF!</v>
      </c>
      <c r="BM9236" s="18" t="s">
        <v>14845</v>
      </c>
      <c r="BN9236" s="18" t="s">
        <v>667</v>
      </c>
      <c r="BO9236" s="18" t="s">
        <v>14846</v>
      </c>
      <c r="BU9236" s="18" t="s">
        <v>14845</v>
      </c>
      <c r="BV9236" s="18" t="s">
        <v>667</v>
      </c>
      <c r="BW9236" s="18" t="s">
        <v>14846</v>
      </c>
    </row>
    <row r="9237" spans="51:75" x14ac:dyDescent="0.3">
      <c r="AY9237" s="94" t="e">
        <f>VLOOKUP(C9237,#REF!, 2,FALSE)</f>
        <v>#REF!</v>
      </c>
      <c r="BM9237" s="18" t="s">
        <v>14847</v>
      </c>
      <c r="BN9237" s="18" t="s">
        <v>2998</v>
      </c>
      <c r="BO9237" s="18" t="s">
        <v>2998</v>
      </c>
      <c r="BU9237" s="18" t="s">
        <v>14847</v>
      </c>
      <c r="BV9237" s="18" t="s">
        <v>2998</v>
      </c>
      <c r="BW9237" s="18" t="s">
        <v>2998</v>
      </c>
    </row>
    <row r="9238" spans="51:75" x14ac:dyDescent="0.3">
      <c r="AY9238" s="94" t="e">
        <f>VLOOKUP(C9238,#REF!, 2,FALSE)</f>
        <v>#REF!</v>
      </c>
      <c r="BM9238" s="18" t="s">
        <v>14848</v>
      </c>
      <c r="BN9238" s="18" t="s">
        <v>626</v>
      </c>
      <c r="BO9238" s="18" t="s">
        <v>2998</v>
      </c>
      <c r="BU9238" s="18" t="s">
        <v>14848</v>
      </c>
      <c r="BV9238" s="18" t="s">
        <v>626</v>
      </c>
      <c r="BW9238" s="18" t="s">
        <v>2998</v>
      </c>
    </row>
    <row r="9239" spans="51:75" x14ac:dyDescent="0.3">
      <c r="AY9239" s="94" t="e">
        <f>VLOOKUP(C9239,#REF!, 2,FALSE)</f>
        <v>#REF!</v>
      </c>
      <c r="BM9239" s="18" t="s">
        <v>14849</v>
      </c>
      <c r="BN9239" s="18" t="s">
        <v>667</v>
      </c>
      <c r="BO9239" s="18" t="s">
        <v>2998</v>
      </c>
      <c r="BU9239" s="18" t="s">
        <v>14849</v>
      </c>
      <c r="BV9239" s="18" t="s">
        <v>667</v>
      </c>
      <c r="BW9239" s="18" t="s">
        <v>2998</v>
      </c>
    </row>
    <row r="9240" spans="51:75" x14ac:dyDescent="0.3">
      <c r="AY9240" s="94" t="e">
        <f>VLOOKUP(C9240,#REF!, 2,FALSE)</f>
        <v>#REF!</v>
      </c>
      <c r="BM9240" s="18" t="s">
        <v>14850</v>
      </c>
      <c r="BN9240" s="18" t="s">
        <v>673</v>
      </c>
      <c r="BO9240" s="18" t="s">
        <v>2998</v>
      </c>
      <c r="BU9240" s="18" t="s">
        <v>14850</v>
      </c>
      <c r="BV9240" s="18" t="s">
        <v>673</v>
      </c>
      <c r="BW9240" s="18" t="s">
        <v>2998</v>
      </c>
    </row>
    <row r="9241" spans="51:75" x14ac:dyDescent="0.3">
      <c r="AY9241" s="94" t="e">
        <f>VLOOKUP(C9241,#REF!, 2,FALSE)</f>
        <v>#REF!</v>
      </c>
      <c r="BM9241" s="18" t="s">
        <v>14851</v>
      </c>
      <c r="BN9241" s="18" t="s">
        <v>861</v>
      </c>
      <c r="BO9241" s="18" t="s">
        <v>14852</v>
      </c>
      <c r="BU9241" s="18" t="s">
        <v>14851</v>
      </c>
      <c r="BV9241" s="18" t="s">
        <v>861</v>
      </c>
      <c r="BW9241" s="18" t="s">
        <v>14852</v>
      </c>
    </row>
    <row r="9242" spans="51:75" x14ac:dyDescent="0.3">
      <c r="AY9242" s="94" t="e">
        <f>VLOOKUP(C9242,#REF!, 2,FALSE)</f>
        <v>#REF!</v>
      </c>
      <c r="BM9242" s="18" t="s">
        <v>14853</v>
      </c>
      <c r="BN9242" s="18" t="s">
        <v>790</v>
      </c>
      <c r="BO9242" s="18" t="s">
        <v>2998</v>
      </c>
      <c r="BU9242" s="18" t="s">
        <v>14853</v>
      </c>
      <c r="BV9242" s="18" t="s">
        <v>790</v>
      </c>
      <c r="BW9242" s="18" t="s">
        <v>2998</v>
      </c>
    </row>
    <row r="9243" spans="51:75" x14ac:dyDescent="0.3">
      <c r="AY9243" s="94" t="e">
        <f>VLOOKUP(C9243,#REF!, 2,FALSE)</f>
        <v>#REF!</v>
      </c>
      <c r="BM9243" s="18" t="s">
        <v>14854</v>
      </c>
      <c r="BN9243" s="18" t="s">
        <v>747</v>
      </c>
      <c r="BO9243" s="18" t="s">
        <v>2998</v>
      </c>
      <c r="BU9243" s="18" t="s">
        <v>14854</v>
      </c>
      <c r="BV9243" s="18" t="s">
        <v>747</v>
      </c>
      <c r="BW9243" s="18" t="s">
        <v>2998</v>
      </c>
    </row>
    <row r="9244" spans="51:75" x14ac:dyDescent="0.3">
      <c r="AY9244" s="94" t="e">
        <f>VLOOKUP(C9244,#REF!, 2,FALSE)</f>
        <v>#REF!</v>
      </c>
      <c r="BM9244" s="18" t="s">
        <v>14855</v>
      </c>
      <c r="BN9244" s="18" t="s">
        <v>799</v>
      </c>
      <c r="BO9244" s="18" t="s">
        <v>4488</v>
      </c>
      <c r="BU9244" s="18" t="s">
        <v>14855</v>
      </c>
      <c r="BV9244" s="18" t="s">
        <v>799</v>
      </c>
      <c r="BW9244" s="18" t="s">
        <v>4488</v>
      </c>
    </row>
    <row r="9245" spans="51:75" x14ac:dyDescent="0.3">
      <c r="AY9245" s="94" t="e">
        <f>VLOOKUP(C9245,#REF!, 2,FALSE)</f>
        <v>#REF!</v>
      </c>
      <c r="BM9245" s="18" t="s">
        <v>14856</v>
      </c>
      <c r="BN9245" s="18" t="s">
        <v>2998</v>
      </c>
      <c r="BO9245" s="18" t="s">
        <v>14857</v>
      </c>
      <c r="BU9245" s="18" t="s">
        <v>14856</v>
      </c>
      <c r="BV9245" s="18" t="s">
        <v>2998</v>
      </c>
      <c r="BW9245" s="18" t="s">
        <v>14857</v>
      </c>
    </row>
    <row r="9246" spans="51:75" x14ac:dyDescent="0.3">
      <c r="AY9246" s="94" t="e">
        <f>VLOOKUP(C9246,#REF!, 2,FALSE)</f>
        <v>#REF!</v>
      </c>
      <c r="BM9246" s="18" t="s">
        <v>14858</v>
      </c>
      <c r="BN9246" s="18" t="s">
        <v>2998</v>
      </c>
      <c r="BO9246" s="18" t="s">
        <v>1568</v>
      </c>
      <c r="BU9246" s="18" t="s">
        <v>14858</v>
      </c>
      <c r="BV9246" s="18" t="s">
        <v>2998</v>
      </c>
      <c r="BW9246" s="18" t="s">
        <v>1568</v>
      </c>
    </row>
    <row r="9247" spans="51:75" x14ac:dyDescent="0.3">
      <c r="AY9247" s="94" t="e">
        <f>VLOOKUP(C9247,#REF!, 2,FALSE)</f>
        <v>#REF!</v>
      </c>
      <c r="BM9247" s="18" t="s">
        <v>14859</v>
      </c>
      <c r="BN9247" s="18" t="s">
        <v>853</v>
      </c>
      <c r="BO9247" s="18" t="s">
        <v>3033</v>
      </c>
      <c r="BU9247" s="18" t="s">
        <v>14859</v>
      </c>
      <c r="BV9247" s="18" t="s">
        <v>853</v>
      </c>
      <c r="BW9247" s="18" t="s">
        <v>3033</v>
      </c>
    </row>
    <row r="9248" spans="51:75" x14ac:dyDescent="0.3">
      <c r="AY9248" s="94" t="e">
        <f>VLOOKUP(C9248,#REF!, 2,FALSE)</f>
        <v>#REF!</v>
      </c>
      <c r="BM9248" s="18" t="s">
        <v>14860</v>
      </c>
      <c r="BN9248" s="18" t="s">
        <v>2998</v>
      </c>
      <c r="BO9248" s="18" t="s">
        <v>14861</v>
      </c>
      <c r="BU9248" s="18" t="s">
        <v>14860</v>
      </c>
      <c r="BV9248" s="18" t="s">
        <v>2998</v>
      </c>
      <c r="BW9248" s="18" t="s">
        <v>14861</v>
      </c>
    </row>
    <row r="9249" spans="51:75" x14ac:dyDescent="0.3">
      <c r="AY9249" s="94" t="e">
        <f>VLOOKUP(C9249,#REF!, 2,FALSE)</f>
        <v>#REF!</v>
      </c>
      <c r="BM9249" s="18" t="s">
        <v>14863</v>
      </c>
      <c r="BN9249" s="18" t="s">
        <v>2998</v>
      </c>
      <c r="BO9249" s="18" t="s">
        <v>11364</v>
      </c>
      <c r="BU9249" s="18" t="s">
        <v>14863</v>
      </c>
      <c r="BV9249" s="18" t="s">
        <v>2998</v>
      </c>
      <c r="BW9249" s="18" t="s">
        <v>11364</v>
      </c>
    </row>
    <row r="9250" spans="51:75" x14ac:dyDescent="0.3">
      <c r="AY9250" s="94" t="e">
        <f>VLOOKUP(C9250,#REF!, 2,FALSE)</f>
        <v>#REF!</v>
      </c>
      <c r="BM9250" s="18" t="s">
        <v>14864</v>
      </c>
      <c r="BN9250" s="18" t="s">
        <v>2998</v>
      </c>
      <c r="BO9250" s="18" t="s">
        <v>14865</v>
      </c>
      <c r="BU9250" s="18" t="s">
        <v>14864</v>
      </c>
      <c r="BV9250" s="18" t="s">
        <v>2998</v>
      </c>
      <c r="BW9250" s="18" t="s">
        <v>14865</v>
      </c>
    </row>
    <row r="9251" spans="51:75" x14ac:dyDescent="0.3">
      <c r="AY9251" s="94" t="e">
        <f>VLOOKUP(C9251,#REF!, 2,FALSE)</f>
        <v>#REF!</v>
      </c>
      <c r="BM9251" s="18" t="s">
        <v>242</v>
      </c>
      <c r="BN9251" s="18" t="s">
        <v>2998</v>
      </c>
      <c r="BO9251" s="18" t="s">
        <v>14866</v>
      </c>
      <c r="BU9251" s="18" t="s">
        <v>242</v>
      </c>
      <c r="BV9251" s="18" t="s">
        <v>2998</v>
      </c>
      <c r="BW9251" s="18" t="s">
        <v>14866</v>
      </c>
    </row>
    <row r="9252" spans="51:75" x14ac:dyDescent="0.3">
      <c r="AY9252" s="94" t="e">
        <f>VLOOKUP(C9252,#REF!, 2,FALSE)</f>
        <v>#REF!</v>
      </c>
      <c r="BM9252" s="18" t="s">
        <v>14867</v>
      </c>
      <c r="BN9252" s="18" t="s">
        <v>2998</v>
      </c>
      <c r="BO9252" s="18" t="s">
        <v>2998</v>
      </c>
      <c r="BU9252" s="18" t="s">
        <v>14867</v>
      </c>
      <c r="BV9252" s="18" t="s">
        <v>2998</v>
      </c>
      <c r="BW9252" s="18" t="s">
        <v>2998</v>
      </c>
    </row>
    <row r="9253" spans="51:75" x14ac:dyDescent="0.3">
      <c r="AY9253" s="94" t="e">
        <f>VLOOKUP(C9253,#REF!, 2,FALSE)</f>
        <v>#REF!</v>
      </c>
      <c r="BM9253" s="18" t="s">
        <v>14869</v>
      </c>
      <c r="BN9253" s="18" t="s">
        <v>940</v>
      </c>
      <c r="BO9253" s="18" t="s">
        <v>8274</v>
      </c>
      <c r="BU9253" s="18" t="s">
        <v>14869</v>
      </c>
      <c r="BV9253" s="18" t="s">
        <v>940</v>
      </c>
      <c r="BW9253" s="18" t="s">
        <v>8274</v>
      </c>
    </row>
    <row r="9254" spans="51:75" x14ac:dyDescent="0.3">
      <c r="AY9254" s="94" t="e">
        <f>VLOOKUP(C9254,#REF!, 2,FALSE)</f>
        <v>#REF!</v>
      </c>
      <c r="BM9254" s="18" t="s">
        <v>14870</v>
      </c>
      <c r="BN9254" s="18" t="s">
        <v>940</v>
      </c>
      <c r="BO9254" s="18" t="s">
        <v>3097</v>
      </c>
      <c r="BU9254" s="18" t="s">
        <v>14870</v>
      </c>
      <c r="BV9254" s="18" t="s">
        <v>940</v>
      </c>
      <c r="BW9254" s="18" t="s">
        <v>3097</v>
      </c>
    </row>
    <row r="9255" spans="51:75" x14ac:dyDescent="0.3">
      <c r="AY9255" s="94" t="e">
        <f>VLOOKUP(C9255,#REF!, 2,FALSE)</f>
        <v>#REF!</v>
      </c>
      <c r="BM9255" s="18" t="s">
        <v>2583</v>
      </c>
      <c r="BN9255" s="18" t="s">
        <v>3024</v>
      </c>
      <c r="BO9255" s="18" t="s">
        <v>14871</v>
      </c>
      <c r="BU9255" s="18" t="s">
        <v>2583</v>
      </c>
      <c r="BV9255" s="18" t="s">
        <v>3024</v>
      </c>
      <c r="BW9255" s="18" t="s">
        <v>14871</v>
      </c>
    </row>
    <row r="9256" spans="51:75" x14ac:dyDescent="0.3">
      <c r="AY9256" s="94" t="e">
        <f>VLOOKUP(C9256,#REF!, 2,FALSE)</f>
        <v>#REF!</v>
      </c>
      <c r="BM9256" s="18" t="s">
        <v>14872</v>
      </c>
      <c r="BN9256" s="18" t="s">
        <v>3290</v>
      </c>
      <c r="BO9256" s="18" t="s">
        <v>2998</v>
      </c>
      <c r="BU9256" s="18" t="s">
        <v>14872</v>
      </c>
      <c r="BV9256" s="18" t="s">
        <v>3290</v>
      </c>
      <c r="BW9256" s="18" t="s">
        <v>2998</v>
      </c>
    </row>
    <row r="9257" spans="51:75" x14ac:dyDescent="0.3">
      <c r="AY9257" s="94" t="e">
        <f>VLOOKUP(C9257,#REF!, 2,FALSE)</f>
        <v>#REF!</v>
      </c>
      <c r="BM9257" s="18" t="s">
        <v>14873</v>
      </c>
      <c r="BN9257" s="18" t="s">
        <v>2998</v>
      </c>
      <c r="BO9257" s="18" t="s">
        <v>2998</v>
      </c>
      <c r="BU9257" s="18" t="s">
        <v>14873</v>
      </c>
      <c r="BV9257" s="18" t="s">
        <v>2998</v>
      </c>
      <c r="BW9257" s="18" t="s">
        <v>2998</v>
      </c>
    </row>
    <row r="9258" spans="51:75" x14ac:dyDescent="0.3">
      <c r="AY9258" s="94" t="e">
        <f>VLOOKUP(C9258,#REF!, 2,FALSE)</f>
        <v>#REF!</v>
      </c>
      <c r="BM9258" s="18" t="s">
        <v>14874</v>
      </c>
      <c r="BN9258" s="18" t="s">
        <v>2998</v>
      </c>
      <c r="BO9258" s="18" t="s">
        <v>2998</v>
      </c>
      <c r="BU9258" s="18" t="s">
        <v>14874</v>
      </c>
      <c r="BV9258" s="18" t="s">
        <v>2998</v>
      </c>
      <c r="BW9258" s="18" t="s">
        <v>2998</v>
      </c>
    </row>
    <row r="9259" spans="51:75" x14ac:dyDescent="0.3">
      <c r="AY9259" s="94" t="e">
        <f>VLOOKUP(C9259,#REF!, 2,FALSE)</f>
        <v>#REF!</v>
      </c>
      <c r="BM9259" s="18" t="s">
        <v>14875</v>
      </c>
      <c r="BN9259" s="18" t="s">
        <v>667</v>
      </c>
      <c r="BO9259" s="18" t="s">
        <v>2998</v>
      </c>
      <c r="BU9259" s="18" t="s">
        <v>14875</v>
      </c>
      <c r="BV9259" s="18" t="s">
        <v>667</v>
      </c>
      <c r="BW9259" s="18" t="s">
        <v>2998</v>
      </c>
    </row>
    <row r="9260" spans="51:75" x14ac:dyDescent="0.3">
      <c r="AY9260" s="94" t="e">
        <f>VLOOKUP(C9260,#REF!, 2,FALSE)</f>
        <v>#REF!</v>
      </c>
      <c r="BM9260" s="18" t="s">
        <v>14876</v>
      </c>
      <c r="BN9260" s="18" t="s">
        <v>2998</v>
      </c>
      <c r="BO9260" s="18" t="s">
        <v>14877</v>
      </c>
      <c r="BU9260" s="18" t="s">
        <v>14876</v>
      </c>
      <c r="BV9260" s="18" t="s">
        <v>2998</v>
      </c>
      <c r="BW9260" s="18" t="s">
        <v>14877</v>
      </c>
    </row>
    <row r="9261" spans="51:75" x14ac:dyDescent="0.3">
      <c r="AY9261" s="94" t="e">
        <f>VLOOKUP(C9261,#REF!, 2,FALSE)</f>
        <v>#REF!</v>
      </c>
      <c r="BM9261" s="18" t="s">
        <v>14878</v>
      </c>
      <c r="BN9261" s="18" t="s">
        <v>2998</v>
      </c>
      <c r="BO9261" s="18" t="s">
        <v>14586</v>
      </c>
      <c r="BU9261" s="18" t="s">
        <v>14878</v>
      </c>
      <c r="BV9261" s="18" t="s">
        <v>2998</v>
      </c>
      <c r="BW9261" s="18" t="s">
        <v>14586</v>
      </c>
    </row>
    <row r="9262" spans="51:75" x14ac:dyDescent="0.3">
      <c r="AY9262" s="94" t="e">
        <f>VLOOKUP(C9262,#REF!, 2,FALSE)</f>
        <v>#REF!</v>
      </c>
      <c r="BM9262" s="18" t="s">
        <v>14879</v>
      </c>
      <c r="BN9262" s="18" t="s">
        <v>2998</v>
      </c>
      <c r="BO9262" s="18" t="s">
        <v>14880</v>
      </c>
      <c r="BU9262" s="18" t="s">
        <v>14879</v>
      </c>
      <c r="BV9262" s="18" t="s">
        <v>2998</v>
      </c>
      <c r="BW9262" s="18" t="s">
        <v>14880</v>
      </c>
    </row>
    <row r="9263" spans="51:75" x14ac:dyDescent="0.3">
      <c r="AY9263" s="94" t="e">
        <f>VLOOKUP(C9263,#REF!, 2,FALSE)</f>
        <v>#REF!</v>
      </c>
      <c r="BM9263" s="18" t="s">
        <v>14881</v>
      </c>
      <c r="BN9263" s="18" t="s">
        <v>1025</v>
      </c>
      <c r="BO9263" s="18" t="s">
        <v>2998</v>
      </c>
      <c r="BU9263" s="18" t="s">
        <v>14881</v>
      </c>
      <c r="BV9263" s="18" t="s">
        <v>1025</v>
      </c>
      <c r="BW9263" s="18" t="s">
        <v>2998</v>
      </c>
    </row>
    <row r="9264" spans="51:75" x14ac:dyDescent="0.3">
      <c r="AY9264" s="94" t="e">
        <f>VLOOKUP(C9264,#REF!, 2,FALSE)</f>
        <v>#REF!</v>
      </c>
      <c r="BM9264" s="18" t="s">
        <v>14882</v>
      </c>
      <c r="BN9264" s="18" t="s">
        <v>2998</v>
      </c>
      <c r="BO9264" s="18" t="s">
        <v>14883</v>
      </c>
      <c r="BU9264" s="18" t="s">
        <v>14882</v>
      </c>
      <c r="BV9264" s="18" t="s">
        <v>2998</v>
      </c>
      <c r="BW9264" s="18" t="s">
        <v>14883</v>
      </c>
    </row>
    <row r="9265" spans="51:75" x14ac:dyDescent="0.3">
      <c r="AY9265" s="94" t="e">
        <f>VLOOKUP(C9265,#REF!, 2,FALSE)</f>
        <v>#REF!</v>
      </c>
      <c r="BM9265" s="18" t="s">
        <v>2584</v>
      </c>
      <c r="BN9265" s="18" t="s">
        <v>940</v>
      </c>
      <c r="BO9265" s="18" t="s">
        <v>2998</v>
      </c>
      <c r="BU9265" s="18" t="s">
        <v>2584</v>
      </c>
      <c r="BV9265" s="18" t="s">
        <v>940</v>
      </c>
      <c r="BW9265" s="18" t="s">
        <v>2998</v>
      </c>
    </row>
    <row r="9266" spans="51:75" x14ac:dyDescent="0.3">
      <c r="AY9266" s="94" t="e">
        <f>VLOOKUP(C9266,#REF!, 2,FALSE)</f>
        <v>#REF!</v>
      </c>
      <c r="BM9266" s="18" t="s">
        <v>14884</v>
      </c>
      <c r="BN9266" s="18" t="s">
        <v>1285</v>
      </c>
      <c r="BO9266" s="18" t="s">
        <v>14885</v>
      </c>
      <c r="BU9266" s="18" t="s">
        <v>14884</v>
      </c>
      <c r="BV9266" s="18" t="s">
        <v>1285</v>
      </c>
      <c r="BW9266" s="18" t="s">
        <v>14885</v>
      </c>
    </row>
    <row r="9267" spans="51:75" x14ac:dyDescent="0.3">
      <c r="AY9267" s="94" t="e">
        <f>VLOOKUP(C9267,#REF!, 2,FALSE)</f>
        <v>#REF!</v>
      </c>
      <c r="BM9267" s="18" t="s">
        <v>14886</v>
      </c>
      <c r="BN9267" s="18" t="s">
        <v>747</v>
      </c>
      <c r="BO9267" s="18" t="s">
        <v>2998</v>
      </c>
      <c r="BU9267" s="18" t="s">
        <v>14886</v>
      </c>
      <c r="BV9267" s="18" t="s">
        <v>747</v>
      </c>
      <c r="BW9267" s="18" t="s">
        <v>2998</v>
      </c>
    </row>
    <row r="9268" spans="51:75" x14ac:dyDescent="0.3">
      <c r="AY9268" s="94" t="e">
        <f>VLOOKUP(C9268,#REF!, 2,FALSE)</f>
        <v>#REF!</v>
      </c>
      <c r="BM9268" s="18" t="s">
        <v>14887</v>
      </c>
      <c r="BN9268" s="18" t="s">
        <v>864</v>
      </c>
      <c r="BO9268" s="18" t="s">
        <v>2998</v>
      </c>
      <c r="BU9268" s="18" t="s">
        <v>14887</v>
      </c>
      <c r="BV9268" s="18" t="s">
        <v>864</v>
      </c>
      <c r="BW9268" s="18" t="s">
        <v>2998</v>
      </c>
    </row>
    <row r="9269" spans="51:75" x14ac:dyDescent="0.3">
      <c r="AY9269" s="94" t="e">
        <f>VLOOKUP(C9269,#REF!, 2,FALSE)</f>
        <v>#REF!</v>
      </c>
      <c r="BM9269" s="18" t="s">
        <v>14888</v>
      </c>
      <c r="BN9269" s="18" t="s">
        <v>2998</v>
      </c>
      <c r="BO9269" s="18" t="s">
        <v>2998</v>
      </c>
      <c r="BU9269" s="18" t="s">
        <v>14888</v>
      </c>
      <c r="BV9269" s="18" t="s">
        <v>2998</v>
      </c>
      <c r="BW9269" s="18" t="s">
        <v>2998</v>
      </c>
    </row>
    <row r="9270" spans="51:75" x14ac:dyDescent="0.3">
      <c r="AY9270" s="94" t="e">
        <f>VLOOKUP(C9270,#REF!, 2,FALSE)</f>
        <v>#REF!</v>
      </c>
      <c r="BM9270" s="18" t="s">
        <v>14889</v>
      </c>
      <c r="BN9270" s="18" t="s">
        <v>3024</v>
      </c>
      <c r="BO9270" s="18" t="s">
        <v>2998</v>
      </c>
      <c r="BU9270" s="18" t="s">
        <v>14889</v>
      </c>
      <c r="BV9270" s="18" t="s">
        <v>3024</v>
      </c>
      <c r="BW9270" s="18" t="s">
        <v>2998</v>
      </c>
    </row>
    <row r="9271" spans="51:75" x14ac:dyDescent="0.3">
      <c r="AY9271" s="94" t="e">
        <f>VLOOKUP(C9271,#REF!, 2,FALSE)</f>
        <v>#REF!</v>
      </c>
      <c r="BM9271" s="18" t="s">
        <v>14890</v>
      </c>
      <c r="BN9271" s="18" t="s">
        <v>3290</v>
      </c>
      <c r="BO9271" s="18" t="s">
        <v>2998</v>
      </c>
      <c r="BU9271" s="18" t="s">
        <v>14890</v>
      </c>
      <c r="BV9271" s="18" t="s">
        <v>3290</v>
      </c>
      <c r="BW9271" s="18" t="s">
        <v>2998</v>
      </c>
    </row>
    <row r="9272" spans="51:75" x14ac:dyDescent="0.3">
      <c r="AY9272" s="94" t="e">
        <f>VLOOKUP(C9272,#REF!, 2,FALSE)</f>
        <v>#REF!</v>
      </c>
      <c r="BM9272" s="18" t="s">
        <v>241</v>
      </c>
      <c r="BN9272" s="18" t="s">
        <v>864</v>
      </c>
      <c r="BO9272" s="18" t="s">
        <v>2998</v>
      </c>
      <c r="BU9272" s="18" t="s">
        <v>241</v>
      </c>
      <c r="BV9272" s="18" t="s">
        <v>864</v>
      </c>
      <c r="BW9272" s="18" t="s">
        <v>2998</v>
      </c>
    </row>
    <row r="9273" spans="51:75" x14ac:dyDescent="0.3">
      <c r="AY9273" s="94" t="e">
        <f>VLOOKUP(C9273,#REF!, 2,FALSE)</f>
        <v>#REF!</v>
      </c>
      <c r="BM9273" s="18" t="s">
        <v>14891</v>
      </c>
      <c r="BN9273" s="18" t="s">
        <v>3024</v>
      </c>
      <c r="BO9273" s="18" t="s">
        <v>2998</v>
      </c>
      <c r="BU9273" s="18" t="s">
        <v>14891</v>
      </c>
      <c r="BV9273" s="18" t="s">
        <v>3024</v>
      </c>
      <c r="BW9273" s="18" t="s">
        <v>2998</v>
      </c>
    </row>
    <row r="9274" spans="51:75" x14ac:dyDescent="0.3">
      <c r="AY9274" s="94" t="e">
        <f>VLOOKUP(C9274,#REF!, 2,FALSE)</f>
        <v>#REF!</v>
      </c>
      <c r="BM9274" s="18" t="s">
        <v>14892</v>
      </c>
      <c r="BN9274" s="18" t="s">
        <v>2998</v>
      </c>
      <c r="BO9274" s="18" t="s">
        <v>2998</v>
      </c>
      <c r="BU9274" s="18" t="s">
        <v>14892</v>
      </c>
      <c r="BV9274" s="18" t="s">
        <v>2998</v>
      </c>
      <c r="BW9274" s="18" t="s">
        <v>2998</v>
      </c>
    </row>
    <row r="9275" spans="51:75" x14ac:dyDescent="0.3">
      <c r="AY9275" s="94" t="e">
        <f>VLOOKUP(C9275,#REF!, 2,FALSE)</f>
        <v>#REF!</v>
      </c>
      <c r="BM9275" s="18" t="s">
        <v>14893</v>
      </c>
      <c r="BN9275" s="18" t="s">
        <v>17089</v>
      </c>
      <c r="BO9275" s="18" t="s">
        <v>14894</v>
      </c>
      <c r="BU9275" s="18" t="s">
        <v>14893</v>
      </c>
      <c r="BV9275" s="18" t="s">
        <v>17089</v>
      </c>
      <c r="BW9275" s="18" t="s">
        <v>14894</v>
      </c>
    </row>
    <row r="9276" spans="51:75" x14ac:dyDescent="0.3">
      <c r="AY9276" s="94" t="e">
        <f>VLOOKUP(C9276,#REF!, 2,FALSE)</f>
        <v>#REF!</v>
      </c>
      <c r="BM9276" s="18" t="s">
        <v>14895</v>
      </c>
      <c r="BN9276" s="18" t="s">
        <v>2998</v>
      </c>
      <c r="BO9276" s="18" t="s">
        <v>3922</v>
      </c>
      <c r="BU9276" s="18" t="s">
        <v>14895</v>
      </c>
      <c r="BV9276" s="18" t="s">
        <v>2998</v>
      </c>
      <c r="BW9276" s="18" t="s">
        <v>3922</v>
      </c>
    </row>
    <row r="9277" spans="51:75" x14ac:dyDescent="0.3">
      <c r="AY9277" s="94" t="e">
        <f>VLOOKUP(C9277,#REF!, 2,FALSE)</f>
        <v>#REF!</v>
      </c>
      <c r="BM9277" s="18" t="s">
        <v>14896</v>
      </c>
      <c r="BN9277" s="18" t="s">
        <v>2998</v>
      </c>
      <c r="BO9277" s="18" t="s">
        <v>1225</v>
      </c>
      <c r="BU9277" s="18" t="s">
        <v>14896</v>
      </c>
      <c r="BV9277" s="18" t="s">
        <v>2998</v>
      </c>
      <c r="BW9277" s="18" t="s">
        <v>1225</v>
      </c>
    </row>
    <row r="9278" spans="51:75" x14ac:dyDescent="0.3">
      <c r="AY9278" s="94" t="e">
        <f>VLOOKUP(C9278,#REF!, 2,FALSE)</f>
        <v>#REF!</v>
      </c>
      <c r="BM9278" s="18" t="s">
        <v>14897</v>
      </c>
      <c r="BN9278" s="18" t="s">
        <v>2998</v>
      </c>
      <c r="BO9278" s="18" t="s">
        <v>2998</v>
      </c>
      <c r="BU9278" s="18" t="s">
        <v>14897</v>
      </c>
      <c r="BV9278" s="18" t="s">
        <v>2998</v>
      </c>
      <c r="BW9278" s="18" t="s">
        <v>2998</v>
      </c>
    </row>
    <row r="9279" spans="51:75" x14ac:dyDescent="0.3">
      <c r="AY9279" s="94" t="e">
        <f>VLOOKUP(C9279,#REF!, 2,FALSE)</f>
        <v>#REF!</v>
      </c>
      <c r="BM9279" s="18" t="s">
        <v>14898</v>
      </c>
      <c r="BN9279" s="18" t="s">
        <v>2998</v>
      </c>
      <c r="BO9279" s="18" t="s">
        <v>2998</v>
      </c>
      <c r="BU9279" s="18" t="s">
        <v>14898</v>
      </c>
      <c r="BV9279" s="18" t="s">
        <v>2998</v>
      </c>
      <c r="BW9279" s="18" t="s">
        <v>2998</v>
      </c>
    </row>
    <row r="9280" spans="51:75" x14ac:dyDescent="0.3">
      <c r="AY9280" s="94" t="e">
        <f>VLOOKUP(C9280,#REF!, 2,FALSE)</f>
        <v>#REF!</v>
      </c>
      <c r="BM9280" s="18" t="s">
        <v>14899</v>
      </c>
      <c r="BN9280" s="18" t="s">
        <v>2998</v>
      </c>
      <c r="BO9280" s="18" t="s">
        <v>2998</v>
      </c>
      <c r="BU9280" s="18" t="s">
        <v>14899</v>
      </c>
      <c r="BV9280" s="18" t="s">
        <v>2998</v>
      </c>
      <c r="BW9280" s="18" t="s">
        <v>2998</v>
      </c>
    </row>
    <row r="9281" spans="51:75" x14ac:dyDescent="0.3">
      <c r="AY9281" s="94" t="e">
        <f>VLOOKUP(C9281,#REF!, 2,FALSE)</f>
        <v>#REF!</v>
      </c>
      <c r="BM9281" s="18" t="s">
        <v>14900</v>
      </c>
      <c r="BN9281" s="18" t="s">
        <v>2998</v>
      </c>
      <c r="BO9281" s="18" t="s">
        <v>2998</v>
      </c>
      <c r="BU9281" s="18" t="s">
        <v>14900</v>
      </c>
      <c r="BV9281" s="18" t="s">
        <v>2998</v>
      </c>
      <c r="BW9281" s="18" t="s">
        <v>2998</v>
      </c>
    </row>
    <row r="9282" spans="51:75" x14ac:dyDescent="0.3">
      <c r="AY9282" s="94" t="e">
        <f>VLOOKUP(C9282,#REF!, 2,FALSE)</f>
        <v>#REF!</v>
      </c>
      <c r="BM9282" s="18" t="s">
        <v>14901</v>
      </c>
      <c r="BN9282" s="18" t="s">
        <v>2998</v>
      </c>
      <c r="BO9282" s="18" t="s">
        <v>2998</v>
      </c>
      <c r="BU9282" s="18" t="s">
        <v>14901</v>
      </c>
      <c r="BV9282" s="18" t="s">
        <v>2998</v>
      </c>
      <c r="BW9282" s="18" t="s">
        <v>2998</v>
      </c>
    </row>
    <row r="9283" spans="51:75" x14ac:dyDescent="0.3">
      <c r="AY9283" s="94" t="e">
        <f>VLOOKUP(C9283,#REF!, 2,FALSE)</f>
        <v>#REF!</v>
      </c>
      <c r="BM9283" s="18" t="s">
        <v>2585</v>
      </c>
      <c r="BN9283" s="18" t="s">
        <v>1025</v>
      </c>
      <c r="BO9283" s="18" t="s">
        <v>2998</v>
      </c>
      <c r="BU9283" s="18" t="s">
        <v>2585</v>
      </c>
      <c r="BV9283" s="18" t="s">
        <v>1025</v>
      </c>
      <c r="BW9283" s="18" t="s">
        <v>2998</v>
      </c>
    </row>
    <row r="9284" spans="51:75" x14ac:dyDescent="0.3">
      <c r="AY9284" s="94" t="e">
        <f>VLOOKUP(C9284,#REF!, 2,FALSE)</f>
        <v>#REF!</v>
      </c>
      <c r="BM9284" s="18" t="s">
        <v>2586</v>
      </c>
      <c r="BN9284" s="18" t="s">
        <v>2998</v>
      </c>
      <c r="BO9284" s="18" t="s">
        <v>14902</v>
      </c>
      <c r="BU9284" s="18" t="s">
        <v>2586</v>
      </c>
      <c r="BV9284" s="18" t="s">
        <v>2998</v>
      </c>
      <c r="BW9284" s="18" t="s">
        <v>14902</v>
      </c>
    </row>
    <row r="9285" spans="51:75" x14ac:dyDescent="0.3">
      <c r="AY9285" s="94" t="e">
        <f>VLOOKUP(C9285,#REF!, 2,FALSE)</f>
        <v>#REF!</v>
      </c>
      <c r="BM9285" s="18" t="s">
        <v>14903</v>
      </c>
      <c r="BN9285" s="18" t="s">
        <v>2998</v>
      </c>
      <c r="BO9285" s="18" t="s">
        <v>14904</v>
      </c>
      <c r="BU9285" s="18" t="s">
        <v>14903</v>
      </c>
      <c r="BV9285" s="18" t="s">
        <v>2998</v>
      </c>
      <c r="BW9285" s="18" t="s">
        <v>14904</v>
      </c>
    </row>
    <row r="9286" spans="51:75" x14ac:dyDescent="0.3">
      <c r="AY9286" s="94" t="e">
        <f>VLOOKUP(C9286,#REF!, 2,FALSE)</f>
        <v>#REF!</v>
      </c>
      <c r="BM9286" s="18" t="s">
        <v>245</v>
      </c>
      <c r="BN9286" s="18" t="s">
        <v>2998</v>
      </c>
      <c r="BO9286" s="18" t="s">
        <v>727</v>
      </c>
      <c r="BU9286" s="18" t="s">
        <v>245</v>
      </c>
      <c r="BV9286" s="18" t="s">
        <v>2998</v>
      </c>
      <c r="BW9286" s="18" t="s">
        <v>727</v>
      </c>
    </row>
    <row r="9287" spans="51:75" x14ac:dyDescent="0.3">
      <c r="AY9287" s="94" t="e">
        <f>VLOOKUP(C9287,#REF!, 2,FALSE)</f>
        <v>#REF!</v>
      </c>
      <c r="BM9287" s="18" t="s">
        <v>2587</v>
      </c>
      <c r="BN9287" s="18" t="s">
        <v>938</v>
      </c>
      <c r="BO9287" s="18" t="s">
        <v>2998</v>
      </c>
      <c r="BU9287" s="18" t="s">
        <v>2587</v>
      </c>
      <c r="BV9287" s="18" t="s">
        <v>938</v>
      </c>
      <c r="BW9287" s="18" t="s">
        <v>2998</v>
      </c>
    </row>
    <row r="9288" spans="51:75" x14ac:dyDescent="0.3">
      <c r="AY9288" s="94" t="e">
        <f>VLOOKUP(C9288,#REF!, 2,FALSE)</f>
        <v>#REF!</v>
      </c>
      <c r="BM9288" s="18" t="s">
        <v>14905</v>
      </c>
      <c r="BN9288" s="18" t="s">
        <v>2998</v>
      </c>
      <c r="BO9288" s="18" t="s">
        <v>2998</v>
      </c>
      <c r="BU9288" s="18" t="s">
        <v>14905</v>
      </c>
      <c r="BV9288" s="18" t="s">
        <v>2998</v>
      </c>
      <c r="BW9288" s="18" t="s">
        <v>2998</v>
      </c>
    </row>
    <row r="9289" spans="51:75" x14ac:dyDescent="0.3">
      <c r="AY9289" s="94" t="e">
        <f>VLOOKUP(C9289,#REF!, 2,FALSE)</f>
        <v>#REF!</v>
      </c>
      <c r="BM9289" s="18" t="s">
        <v>14906</v>
      </c>
      <c r="BN9289" s="18" t="s">
        <v>2998</v>
      </c>
      <c r="BO9289" s="18" t="s">
        <v>2998</v>
      </c>
      <c r="BU9289" s="18" t="s">
        <v>14906</v>
      </c>
      <c r="BV9289" s="18" t="s">
        <v>2998</v>
      </c>
      <c r="BW9289" s="18" t="s">
        <v>2998</v>
      </c>
    </row>
    <row r="9290" spans="51:75" x14ac:dyDescent="0.3">
      <c r="AY9290" s="94" t="e">
        <f>VLOOKUP(C9290,#REF!, 2,FALSE)</f>
        <v>#REF!</v>
      </c>
      <c r="BM9290" s="18" t="s">
        <v>14907</v>
      </c>
      <c r="BN9290" s="18" t="s">
        <v>809</v>
      </c>
      <c r="BO9290" s="18" t="s">
        <v>2998</v>
      </c>
      <c r="BU9290" s="18" t="s">
        <v>14907</v>
      </c>
      <c r="BV9290" s="18" t="s">
        <v>809</v>
      </c>
      <c r="BW9290" s="18" t="s">
        <v>2998</v>
      </c>
    </row>
    <row r="9291" spans="51:75" x14ac:dyDescent="0.3">
      <c r="AY9291" s="94" t="e">
        <f>VLOOKUP(C9291,#REF!, 2,FALSE)</f>
        <v>#REF!</v>
      </c>
      <c r="BM9291" s="18" t="s">
        <v>14908</v>
      </c>
      <c r="BN9291" s="18" t="s">
        <v>799</v>
      </c>
      <c r="BO9291" s="18" t="s">
        <v>14909</v>
      </c>
      <c r="BU9291" s="18" t="s">
        <v>14908</v>
      </c>
      <c r="BV9291" s="18" t="s">
        <v>799</v>
      </c>
      <c r="BW9291" s="18" t="s">
        <v>14909</v>
      </c>
    </row>
    <row r="9292" spans="51:75" x14ac:dyDescent="0.3">
      <c r="AY9292" s="94" t="e">
        <f>VLOOKUP(C9292,#REF!, 2,FALSE)</f>
        <v>#REF!</v>
      </c>
      <c r="BM9292" s="18" t="s">
        <v>2588</v>
      </c>
      <c r="BN9292" s="18" t="s">
        <v>3290</v>
      </c>
      <c r="BO9292" s="18" t="s">
        <v>14910</v>
      </c>
      <c r="BU9292" s="18" t="s">
        <v>2588</v>
      </c>
      <c r="BV9292" s="18" t="s">
        <v>3290</v>
      </c>
      <c r="BW9292" s="18" t="s">
        <v>14910</v>
      </c>
    </row>
    <row r="9293" spans="51:75" x14ac:dyDescent="0.3">
      <c r="AY9293" s="94" t="e">
        <f>VLOOKUP(C9293,#REF!, 2,FALSE)</f>
        <v>#REF!</v>
      </c>
      <c r="BM9293" s="18" t="s">
        <v>14911</v>
      </c>
      <c r="BN9293" s="18" t="s">
        <v>715</v>
      </c>
      <c r="BO9293" s="18" t="s">
        <v>2998</v>
      </c>
      <c r="BU9293" s="18" t="s">
        <v>14911</v>
      </c>
      <c r="BV9293" s="18" t="s">
        <v>715</v>
      </c>
      <c r="BW9293" s="18" t="s">
        <v>2998</v>
      </c>
    </row>
    <row r="9294" spans="51:75" x14ac:dyDescent="0.3">
      <c r="AY9294" s="94" t="e">
        <f>VLOOKUP(C9294,#REF!, 2,FALSE)</f>
        <v>#REF!</v>
      </c>
      <c r="BM9294" s="18" t="s">
        <v>14912</v>
      </c>
      <c r="BN9294" s="18" t="s">
        <v>787</v>
      </c>
      <c r="BO9294" s="18" t="s">
        <v>2998</v>
      </c>
      <c r="BU9294" s="18" t="s">
        <v>14912</v>
      </c>
      <c r="BV9294" s="18" t="s">
        <v>787</v>
      </c>
      <c r="BW9294" s="18" t="s">
        <v>2998</v>
      </c>
    </row>
    <row r="9295" spans="51:75" x14ac:dyDescent="0.3">
      <c r="AY9295" s="94" t="e">
        <f>VLOOKUP(C9295,#REF!, 2,FALSE)</f>
        <v>#REF!</v>
      </c>
      <c r="BM9295" s="18" t="s">
        <v>14913</v>
      </c>
      <c r="BN9295" s="18" t="s">
        <v>815</v>
      </c>
      <c r="BO9295" s="18" t="s">
        <v>2998</v>
      </c>
      <c r="BU9295" s="18" t="s">
        <v>14913</v>
      </c>
      <c r="BV9295" s="18" t="s">
        <v>815</v>
      </c>
      <c r="BW9295" s="18" t="s">
        <v>2998</v>
      </c>
    </row>
    <row r="9296" spans="51:75" x14ac:dyDescent="0.3">
      <c r="AY9296" s="94" t="e">
        <f>VLOOKUP(C9296,#REF!, 2,FALSE)</f>
        <v>#REF!</v>
      </c>
      <c r="BM9296" s="18" t="s">
        <v>14914</v>
      </c>
      <c r="BN9296" s="18" t="s">
        <v>619</v>
      </c>
      <c r="BO9296" s="18" t="s">
        <v>2998</v>
      </c>
      <c r="BU9296" s="18" t="s">
        <v>14914</v>
      </c>
      <c r="BV9296" s="18" t="s">
        <v>619</v>
      </c>
      <c r="BW9296" s="18" t="s">
        <v>2998</v>
      </c>
    </row>
    <row r="9297" spans="51:75" x14ac:dyDescent="0.3">
      <c r="AY9297" s="94" t="e">
        <f>VLOOKUP(C9297,#REF!, 2,FALSE)</f>
        <v>#REF!</v>
      </c>
      <c r="BM9297" s="18" t="s">
        <v>14915</v>
      </c>
      <c r="BN9297" s="18" t="s">
        <v>2998</v>
      </c>
      <c r="BO9297" s="18" t="s">
        <v>2998</v>
      </c>
      <c r="BU9297" s="18" t="s">
        <v>14915</v>
      </c>
      <c r="BV9297" s="18" t="s">
        <v>2998</v>
      </c>
      <c r="BW9297" s="18" t="s">
        <v>2998</v>
      </c>
    </row>
    <row r="9298" spans="51:75" x14ac:dyDescent="0.3">
      <c r="AY9298" s="94" t="e">
        <f>VLOOKUP(C9298,#REF!, 2,FALSE)</f>
        <v>#REF!</v>
      </c>
      <c r="BM9298" s="18" t="s">
        <v>14916</v>
      </c>
      <c r="BN9298" s="18" t="s">
        <v>2998</v>
      </c>
      <c r="BO9298" s="18" t="s">
        <v>2998</v>
      </c>
      <c r="BU9298" s="18" t="s">
        <v>14916</v>
      </c>
      <c r="BV9298" s="18" t="s">
        <v>2998</v>
      </c>
      <c r="BW9298" s="18" t="s">
        <v>2998</v>
      </c>
    </row>
    <row r="9299" spans="51:75" x14ac:dyDescent="0.3">
      <c r="AY9299" s="94" t="e">
        <f>VLOOKUP(C9299,#REF!, 2,FALSE)</f>
        <v>#REF!</v>
      </c>
      <c r="BM9299" s="18" t="s">
        <v>14917</v>
      </c>
      <c r="BN9299" s="18" t="s">
        <v>715</v>
      </c>
      <c r="BO9299" s="18" t="s">
        <v>14918</v>
      </c>
      <c r="BU9299" s="18" t="s">
        <v>14917</v>
      </c>
      <c r="BV9299" s="18" t="s">
        <v>715</v>
      </c>
      <c r="BW9299" s="18" t="s">
        <v>14918</v>
      </c>
    </row>
    <row r="9300" spans="51:75" x14ac:dyDescent="0.3">
      <c r="AY9300" s="94" t="e">
        <f>VLOOKUP(C9300,#REF!, 2,FALSE)</f>
        <v>#REF!</v>
      </c>
      <c r="BM9300" s="18" t="s">
        <v>14919</v>
      </c>
      <c r="BN9300" s="18" t="s">
        <v>713</v>
      </c>
      <c r="BO9300" s="18" t="s">
        <v>2998</v>
      </c>
      <c r="BU9300" s="18" t="s">
        <v>14919</v>
      </c>
      <c r="BV9300" s="18" t="s">
        <v>713</v>
      </c>
      <c r="BW9300" s="18" t="s">
        <v>2998</v>
      </c>
    </row>
    <row r="9301" spans="51:75" x14ac:dyDescent="0.3">
      <c r="AY9301" s="94" t="e">
        <f>VLOOKUP(C9301,#REF!, 2,FALSE)</f>
        <v>#REF!</v>
      </c>
      <c r="BM9301" s="18" t="s">
        <v>14920</v>
      </c>
      <c r="BN9301" s="18" t="s">
        <v>1282</v>
      </c>
      <c r="BO9301" s="18" t="s">
        <v>14921</v>
      </c>
      <c r="BU9301" s="18" t="s">
        <v>14920</v>
      </c>
      <c r="BV9301" s="18" t="s">
        <v>1282</v>
      </c>
      <c r="BW9301" s="18" t="s">
        <v>14921</v>
      </c>
    </row>
    <row r="9302" spans="51:75" x14ac:dyDescent="0.3">
      <c r="AY9302" s="94" t="e">
        <f>VLOOKUP(C9302,#REF!, 2,FALSE)</f>
        <v>#REF!</v>
      </c>
      <c r="BM9302" s="18" t="s">
        <v>14922</v>
      </c>
      <c r="BN9302" s="18" t="s">
        <v>799</v>
      </c>
      <c r="BO9302" s="18" t="s">
        <v>14923</v>
      </c>
      <c r="BU9302" s="18" t="s">
        <v>14922</v>
      </c>
      <c r="BV9302" s="18" t="s">
        <v>799</v>
      </c>
      <c r="BW9302" s="18" t="s">
        <v>14923</v>
      </c>
    </row>
    <row r="9303" spans="51:75" x14ac:dyDescent="0.3">
      <c r="AY9303" s="94" t="e">
        <f>VLOOKUP(C9303,#REF!, 2,FALSE)</f>
        <v>#REF!</v>
      </c>
      <c r="BM9303" s="18" t="s">
        <v>14924</v>
      </c>
      <c r="BN9303" s="18" t="s">
        <v>864</v>
      </c>
      <c r="BO9303" s="18" t="s">
        <v>2998</v>
      </c>
      <c r="BU9303" s="18" t="s">
        <v>14924</v>
      </c>
      <c r="BV9303" s="18" t="s">
        <v>864</v>
      </c>
      <c r="BW9303" s="18" t="s">
        <v>2998</v>
      </c>
    </row>
    <row r="9304" spans="51:75" x14ac:dyDescent="0.3">
      <c r="AY9304" s="94" t="e">
        <f>VLOOKUP(C9304,#REF!, 2,FALSE)</f>
        <v>#REF!</v>
      </c>
      <c r="BM9304" s="18" t="s">
        <v>14925</v>
      </c>
      <c r="BN9304" s="18" t="s">
        <v>1152</v>
      </c>
      <c r="BO9304" s="18" t="s">
        <v>14926</v>
      </c>
      <c r="BU9304" s="18" t="s">
        <v>14925</v>
      </c>
      <c r="BV9304" s="18" t="s">
        <v>1152</v>
      </c>
      <c r="BW9304" s="18" t="s">
        <v>14926</v>
      </c>
    </row>
    <row r="9305" spans="51:75" x14ac:dyDescent="0.3">
      <c r="AY9305" s="94" t="e">
        <f>VLOOKUP(C9305,#REF!, 2,FALSE)</f>
        <v>#REF!</v>
      </c>
      <c r="BM9305" s="18" t="s">
        <v>246</v>
      </c>
      <c r="BN9305" s="18" t="s">
        <v>619</v>
      </c>
      <c r="BO9305" s="18" t="s">
        <v>2998</v>
      </c>
      <c r="BU9305" s="18" t="s">
        <v>246</v>
      </c>
      <c r="BV9305" s="18" t="s">
        <v>619</v>
      </c>
      <c r="BW9305" s="18" t="s">
        <v>2998</v>
      </c>
    </row>
    <row r="9306" spans="51:75" x14ac:dyDescent="0.3">
      <c r="AY9306" s="94" t="e">
        <f>VLOOKUP(C9306,#REF!, 2,FALSE)</f>
        <v>#REF!</v>
      </c>
      <c r="BM9306" s="18" t="s">
        <v>14927</v>
      </c>
      <c r="BN9306" s="18" t="s">
        <v>1355</v>
      </c>
      <c r="BO9306" s="18" t="s">
        <v>14928</v>
      </c>
      <c r="BU9306" s="18" t="s">
        <v>14927</v>
      </c>
      <c r="BV9306" s="18" t="s">
        <v>1355</v>
      </c>
      <c r="BW9306" s="18" t="s">
        <v>14928</v>
      </c>
    </row>
    <row r="9307" spans="51:75" x14ac:dyDescent="0.3">
      <c r="AY9307" s="94" t="e">
        <f>VLOOKUP(C9307,#REF!, 2,FALSE)</f>
        <v>#REF!</v>
      </c>
      <c r="BM9307" s="18" t="s">
        <v>14929</v>
      </c>
      <c r="BN9307" s="18" t="s">
        <v>1355</v>
      </c>
      <c r="BO9307" s="18" t="s">
        <v>14930</v>
      </c>
      <c r="BU9307" s="18" t="s">
        <v>14929</v>
      </c>
      <c r="BV9307" s="18" t="s">
        <v>1355</v>
      </c>
      <c r="BW9307" s="18" t="s">
        <v>14930</v>
      </c>
    </row>
    <row r="9308" spans="51:75" x14ac:dyDescent="0.3">
      <c r="AY9308" s="94" t="e">
        <f>VLOOKUP(C9308,#REF!, 2,FALSE)</f>
        <v>#REF!</v>
      </c>
      <c r="BM9308" s="18" t="s">
        <v>226</v>
      </c>
      <c r="BN9308" s="18" t="s">
        <v>642</v>
      </c>
      <c r="BO9308" s="18" t="s">
        <v>2998</v>
      </c>
      <c r="BU9308" s="18" t="s">
        <v>226</v>
      </c>
      <c r="BV9308" s="18" t="s">
        <v>642</v>
      </c>
      <c r="BW9308" s="18" t="s">
        <v>2998</v>
      </c>
    </row>
    <row r="9309" spans="51:75" x14ac:dyDescent="0.3">
      <c r="AY9309" s="94" t="e">
        <f>VLOOKUP(C9309,#REF!, 2,FALSE)</f>
        <v>#REF!</v>
      </c>
      <c r="BM9309" s="18" t="s">
        <v>14931</v>
      </c>
      <c r="BN9309" s="18" t="s">
        <v>624</v>
      </c>
      <c r="BO9309" s="18" t="s">
        <v>2998</v>
      </c>
      <c r="BU9309" s="18" t="s">
        <v>14931</v>
      </c>
      <c r="BV9309" s="18" t="s">
        <v>624</v>
      </c>
      <c r="BW9309" s="18" t="s">
        <v>2998</v>
      </c>
    </row>
    <row r="9310" spans="51:75" x14ac:dyDescent="0.3">
      <c r="AY9310" s="94" t="e">
        <f>VLOOKUP(C9310,#REF!, 2,FALSE)</f>
        <v>#REF!</v>
      </c>
      <c r="BM9310" s="18" t="s">
        <v>14932</v>
      </c>
      <c r="BN9310" s="18" t="s">
        <v>642</v>
      </c>
      <c r="BO9310" s="18" t="s">
        <v>2998</v>
      </c>
      <c r="BU9310" s="18" t="s">
        <v>14932</v>
      </c>
      <c r="BV9310" s="18" t="s">
        <v>642</v>
      </c>
      <c r="BW9310" s="18" t="s">
        <v>2998</v>
      </c>
    </row>
    <row r="9311" spans="51:75" x14ac:dyDescent="0.3">
      <c r="AY9311" s="94" t="e">
        <f>VLOOKUP(C9311,#REF!, 2,FALSE)</f>
        <v>#REF!</v>
      </c>
      <c r="BM9311" s="18" t="s">
        <v>14933</v>
      </c>
      <c r="BN9311" s="18" t="s">
        <v>624</v>
      </c>
      <c r="BO9311" s="18" t="s">
        <v>2998</v>
      </c>
      <c r="BU9311" s="18" t="s">
        <v>14933</v>
      </c>
      <c r="BV9311" s="18" t="s">
        <v>624</v>
      </c>
      <c r="BW9311" s="18" t="s">
        <v>2998</v>
      </c>
    </row>
    <row r="9312" spans="51:75" x14ac:dyDescent="0.3">
      <c r="AY9312" s="94" t="e">
        <f>VLOOKUP(C9312,#REF!, 2,FALSE)</f>
        <v>#REF!</v>
      </c>
      <c r="BM9312" s="18" t="s">
        <v>14934</v>
      </c>
      <c r="BN9312" s="18" t="s">
        <v>622</v>
      </c>
      <c r="BO9312" s="18" t="s">
        <v>2998</v>
      </c>
      <c r="BU9312" s="18" t="s">
        <v>14934</v>
      </c>
      <c r="BV9312" s="18" t="s">
        <v>622</v>
      </c>
      <c r="BW9312" s="18" t="s">
        <v>2998</v>
      </c>
    </row>
    <row r="9313" spans="51:75" x14ac:dyDescent="0.3">
      <c r="AY9313" s="94" t="e">
        <f>VLOOKUP(C9313,#REF!, 2,FALSE)</f>
        <v>#REF!</v>
      </c>
      <c r="BM9313" s="18" t="s">
        <v>14935</v>
      </c>
      <c r="BN9313" s="18" t="s">
        <v>669</v>
      </c>
      <c r="BO9313" s="18" t="s">
        <v>2998</v>
      </c>
      <c r="BU9313" s="18" t="s">
        <v>14935</v>
      </c>
      <c r="BV9313" s="18" t="s">
        <v>669</v>
      </c>
      <c r="BW9313" s="18" t="s">
        <v>2998</v>
      </c>
    </row>
    <row r="9314" spans="51:75" x14ac:dyDescent="0.3">
      <c r="AY9314" s="94" t="e">
        <f>VLOOKUP(C9314,#REF!, 2,FALSE)</f>
        <v>#REF!</v>
      </c>
      <c r="BM9314" s="18" t="s">
        <v>14936</v>
      </c>
      <c r="BN9314" s="18" t="s">
        <v>669</v>
      </c>
      <c r="BO9314" s="18" t="s">
        <v>2998</v>
      </c>
      <c r="BU9314" s="18" t="s">
        <v>14936</v>
      </c>
      <c r="BV9314" s="18" t="s">
        <v>669</v>
      </c>
      <c r="BW9314" s="18" t="s">
        <v>2998</v>
      </c>
    </row>
    <row r="9315" spans="51:75" x14ac:dyDescent="0.3">
      <c r="AY9315" s="94" t="e">
        <f>VLOOKUP(C9315,#REF!, 2,FALSE)</f>
        <v>#REF!</v>
      </c>
      <c r="BM9315" s="18" t="s">
        <v>2592</v>
      </c>
      <c r="BN9315" s="18" t="s">
        <v>792</v>
      </c>
      <c r="BO9315" s="18" t="s">
        <v>782</v>
      </c>
      <c r="BU9315" s="18" t="s">
        <v>2592</v>
      </c>
      <c r="BV9315" s="18" t="s">
        <v>792</v>
      </c>
      <c r="BW9315" s="18" t="s">
        <v>782</v>
      </c>
    </row>
    <row r="9316" spans="51:75" x14ac:dyDescent="0.3">
      <c r="AY9316" s="94" t="e">
        <f>VLOOKUP(C9316,#REF!, 2,FALSE)</f>
        <v>#REF!</v>
      </c>
      <c r="BM9316" s="18" t="s">
        <v>14937</v>
      </c>
      <c r="BN9316" s="18" t="s">
        <v>622</v>
      </c>
      <c r="BO9316" s="18" t="s">
        <v>1284</v>
      </c>
      <c r="BU9316" s="18" t="s">
        <v>14937</v>
      </c>
      <c r="BV9316" s="18" t="s">
        <v>622</v>
      </c>
      <c r="BW9316" s="18" t="s">
        <v>1284</v>
      </c>
    </row>
    <row r="9317" spans="51:75" x14ac:dyDescent="0.3">
      <c r="AY9317" s="94" t="e">
        <f>VLOOKUP(C9317,#REF!, 2,FALSE)</f>
        <v>#REF!</v>
      </c>
      <c r="BM9317" s="18" t="s">
        <v>14938</v>
      </c>
      <c r="BN9317" s="18" t="s">
        <v>790</v>
      </c>
      <c r="BO9317" s="18" t="s">
        <v>1846</v>
      </c>
      <c r="BU9317" s="18" t="s">
        <v>14938</v>
      </c>
      <c r="BV9317" s="18" t="s">
        <v>790</v>
      </c>
      <c r="BW9317" s="18" t="s">
        <v>1846</v>
      </c>
    </row>
    <row r="9318" spans="51:75" x14ac:dyDescent="0.3">
      <c r="AY9318" s="94" t="e">
        <f>VLOOKUP(C9318,#REF!, 2,FALSE)</f>
        <v>#REF!</v>
      </c>
      <c r="BM9318" s="18" t="s">
        <v>2593</v>
      </c>
      <c r="BN9318" s="18" t="s">
        <v>1280</v>
      </c>
      <c r="BO9318" s="18" t="s">
        <v>2998</v>
      </c>
      <c r="BU9318" s="18" t="s">
        <v>2593</v>
      </c>
      <c r="BV9318" s="18" t="s">
        <v>1280</v>
      </c>
      <c r="BW9318" s="18" t="s">
        <v>2998</v>
      </c>
    </row>
    <row r="9319" spans="51:75" x14ac:dyDescent="0.3">
      <c r="AY9319" s="94" t="e">
        <f>VLOOKUP(C9319,#REF!, 2,FALSE)</f>
        <v>#REF!</v>
      </c>
      <c r="BM9319" s="18" t="s">
        <v>2594</v>
      </c>
      <c r="BN9319" s="18" t="s">
        <v>1280</v>
      </c>
      <c r="BO9319" s="18" t="s">
        <v>2998</v>
      </c>
      <c r="BU9319" s="18" t="s">
        <v>2594</v>
      </c>
      <c r="BV9319" s="18" t="s">
        <v>1280</v>
      </c>
      <c r="BW9319" s="18" t="s">
        <v>2998</v>
      </c>
    </row>
    <row r="9320" spans="51:75" x14ac:dyDescent="0.3">
      <c r="AY9320" s="94" t="e">
        <f>VLOOKUP(C9320,#REF!, 2,FALSE)</f>
        <v>#REF!</v>
      </c>
      <c r="BM9320" s="18" t="s">
        <v>244</v>
      </c>
      <c r="BN9320" s="18" t="s">
        <v>787</v>
      </c>
      <c r="BO9320" s="18" t="s">
        <v>14939</v>
      </c>
      <c r="BU9320" s="18" t="s">
        <v>244</v>
      </c>
      <c r="BV9320" s="18" t="s">
        <v>787</v>
      </c>
      <c r="BW9320" s="18" t="s">
        <v>14939</v>
      </c>
    </row>
    <row r="9321" spans="51:75" x14ac:dyDescent="0.3">
      <c r="AY9321" s="94" t="e">
        <f>VLOOKUP(C9321,#REF!, 2,FALSE)</f>
        <v>#REF!</v>
      </c>
      <c r="BM9321" s="18" t="s">
        <v>14940</v>
      </c>
      <c r="BN9321" s="18" t="s">
        <v>642</v>
      </c>
      <c r="BO9321" s="18" t="s">
        <v>2998</v>
      </c>
      <c r="BU9321" s="18" t="s">
        <v>14940</v>
      </c>
      <c r="BV9321" s="18" t="s">
        <v>642</v>
      </c>
      <c r="BW9321" s="18" t="s">
        <v>2998</v>
      </c>
    </row>
    <row r="9322" spans="51:75" x14ac:dyDescent="0.3">
      <c r="AY9322" s="94" t="e">
        <f>VLOOKUP(C9322,#REF!, 2,FALSE)</f>
        <v>#REF!</v>
      </c>
      <c r="BM9322" s="18" t="s">
        <v>14941</v>
      </c>
      <c r="BN9322" s="18" t="s">
        <v>645</v>
      </c>
      <c r="BO9322" s="18" t="s">
        <v>14942</v>
      </c>
      <c r="BU9322" s="18" t="s">
        <v>14941</v>
      </c>
      <c r="BV9322" s="18" t="s">
        <v>645</v>
      </c>
      <c r="BW9322" s="18" t="s">
        <v>14942</v>
      </c>
    </row>
    <row r="9323" spans="51:75" x14ac:dyDescent="0.3">
      <c r="AY9323" s="94" t="e">
        <f>VLOOKUP(C9323,#REF!, 2,FALSE)</f>
        <v>#REF!</v>
      </c>
      <c r="BM9323" s="18" t="s">
        <v>2595</v>
      </c>
      <c r="BN9323" s="18" t="s">
        <v>3290</v>
      </c>
      <c r="BO9323" s="18" t="s">
        <v>782</v>
      </c>
      <c r="BU9323" s="18" t="s">
        <v>2595</v>
      </c>
      <c r="BV9323" s="18" t="s">
        <v>3290</v>
      </c>
      <c r="BW9323" s="18" t="s">
        <v>782</v>
      </c>
    </row>
    <row r="9324" spans="51:75" x14ac:dyDescent="0.3">
      <c r="AY9324" s="94" t="e">
        <f>VLOOKUP(C9324,#REF!, 2,FALSE)</f>
        <v>#REF!</v>
      </c>
      <c r="BM9324" s="18" t="s">
        <v>14943</v>
      </c>
      <c r="BN9324" s="18" t="s">
        <v>1025</v>
      </c>
      <c r="BO9324" s="18" t="s">
        <v>1564</v>
      </c>
      <c r="BU9324" s="18" t="s">
        <v>14943</v>
      </c>
      <c r="BV9324" s="18" t="s">
        <v>1025</v>
      </c>
      <c r="BW9324" s="18" t="s">
        <v>1564</v>
      </c>
    </row>
    <row r="9325" spans="51:75" x14ac:dyDescent="0.3">
      <c r="AY9325" s="94" t="e">
        <f>VLOOKUP(C9325,#REF!, 2,FALSE)</f>
        <v>#REF!</v>
      </c>
      <c r="BM9325" s="18" t="s">
        <v>14944</v>
      </c>
      <c r="BN9325" s="18" t="s">
        <v>747</v>
      </c>
      <c r="BO9325" s="18" t="s">
        <v>2998</v>
      </c>
      <c r="BU9325" s="18" t="s">
        <v>14944</v>
      </c>
      <c r="BV9325" s="18" t="s">
        <v>747</v>
      </c>
      <c r="BW9325" s="18" t="s">
        <v>2998</v>
      </c>
    </row>
    <row r="9326" spans="51:75" x14ac:dyDescent="0.3">
      <c r="AY9326" s="94" t="e">
        <f>VLOOKUP(C9326,#REF!, 2,FALSE)</f>
        <v>#REF!</v>
      </c>
      <c r="BM9326" s="18" t="s">
        <v>2596</v>
      </c>
      <c r="BN9326" s="18" t="s">
        <v>1019</v>
      </c>
      <c r="BO9326" s="18" t="s">
        <v>12122</v>
      </c>
      <c r="BU9326" s="18" t="s">
        <v>2596</v>
      </c>
      <c r="BV9326" s="18" t="s">
        <v>1019</v>
      </c>
      <c r="BW9326" s="18" t="s">
        <v>12122</v>
      </c>
    </row>
    <row r="9327" spans="51:75" x14ac:dyDescent="0.3">
      <c r="AY9327" s="94" t="e">
        <f>VLOOKUP(C9327,#REF!, 2,FALSE)</f>
        <v>#REF!</v>
      </c>
      <c r="BM9327" s="18" t="s">
        <v>14945</v>
      </c>
      <c r="BN9327" s="18" t="s">
        <v>624</v>
      </c>
      <c r="BO9327" s="18" t="s">
        <v>13367</v>
      </c>
      <c r="BU9327" s="18" t="s">
        <v>14945</v>
      </c>
      <c r="BV9327" s="18" t="s">
        <v>624</v>
      </c>
      <c r="BW9327" s="18" t="s">
        <v>13367</v>
      </c>
    </row>
    <row r="9328" spans="51:75" x14ac:dyDescent="0.3">
      <c r="AY9328" s="94" t="e">
        <f>VLOOKUP(C9328,#REF!, 2,FALSE)</f>
        <v>#REF!</v>
      </c>
      <c r="BM9328" s="18" t="s">
        <v>14946</v>
      </c>
      <c r="BN9328" s="18" t="s">
        <v>792</v>
      </c>
      <c r="BO9328" s="18" t="s">
        <v>14947</v>
      </c>
      <c r="BU9328" s="18" t="s">
        <v>14946</v>
      </c>
      <c r="BV9328" s="18" t="s">
        <v>792</v>
      </c>
      <c r="BW9328" s="18" t="s">
        <v>14947</v>
      </c>
    </row>
    <row r="9329" spans="51:75" x14ac:dyDescent="0.3">
      <c r="AY9329" s="94" t="e">
        <f>VLOOKUP(C9329,#REF!, 2,FALSE)</f>
        <v>#REF!</v>
      </c>
      <c r="BM9329" s="18" t="s">
        <v>14948</v>
      </c>
      <c r="BN9329" s="18" t="s">
        <v>621</v>
      </c>
      <c r="BO9329" s="18" t="s">
        <v>14949</v>
      </c>
      <c r="BU9329" s="18" t="s">
        <v>14948</v>
      </c>
      <c r="BV9329" s="18" t="s">
        <v>621</v>
      </c>
      <c r="BW9329" s="18" t="s">
        <v>14949</v>
      </c>
    </row>
    <row r="9330" spans="51:75" x14ac:dyDescent="0.3">
      <c r="AY9330" s="94" t="e">
        <f>VLOOKUP(C9330,#REF!, 2,FALSE)</f>
        <v>#REF!</v>
      </c>
      <c r="BM9330" s="18" t="s">
        <v>14950</v>
      </c>
      <c r="BN9330" s="18" t="s">
        <v>642</v>
      </c>
      <c r="BO9330" s="18" t="s">
        <v>14951</v>
      </c>
      <c r="BU9330" s="18" t="s">
        <v>14950</v>
      </c>
      <c r="BV9330" s="18" t="s">
        <v>642</v>
      </c>
      <c r="BW9330" s="18" t="s">
        <v>14951</v>
      </c>
    </row>
    <row r="9331" spans="51:75" x14ac:dyDescent="0.3">
      <c r="AY9331" s="94" t="e">
        <f>VLOOKUP(C9331,#REF!, 2,FALSE)</f>
        <v>#REF!</v>
      </c>
      <c r="BM9331" s="18" t="s">
        <v>14952</v>
      </c>
      <c r="BN9331" s="18" t="s">
        <v>3231</v>
      </c>
      <c r="BO9331" s="18" t="s">
        <v>14953</v>
      </c>
      <c r="BU9331" s="18" t="s">
        <v>14952</v>
      </c>
      <c r="BV9331" s="18" t="s">
        <v>3231</v>
      </c>
      <c r="BW9331" s="18" t="s">
        <v>14953</v>
      </c>
    </row>
    <row r="9332" spans="51:75" x14ac:dyDescent="0.3">
      <c r="AY9332" s="94" t="e">
        <f>VLOOKUP(C9332,#REF!, 2,FALSE)</f>
        <v>#REF!</v>
      </c>
      <c r="BM9332" s="18" t="s">
        <v>14954</v>
      </c>
      <c r="BN9332" s="18" t="s">
        <v>3231</v>
      </c>
      <c r="BO9332" s="18" t="s">
        <v>6709</v>
      </c>
      <c r="BU9332" s="18" t="s">
        <v>14954</v>
      </c>
      <c r="BV9332" s="18" t="s">
        <v>3231</v>
      </c>
      <c r="BW9332" s="18" t="s">
        <v>6709</v>
      </c>
    </row>
    <row r="9333" spans="51:75" x14ac:dyDescent="0.3">
      <c r="AY9333" s="94" t="e">
        <f>VLOOKUP(C9333,#REF!, 2,FALSE)</f>
        <v>#REF!</v>
      </c>
      <c r="BM9333" s="18" t="s">
        <v>234</v>
      </c>
      <c r="BN9333" s="18" t="s">
        <v>622</v>
      </c>
      <c r="BO9333" s="18" t="s">
        <v>14955</v>
      </c>
      <c r="BU9333" s="18" t="s">
        <v>234</v>
      </c>
      <c r="BV9333" s="18" t="s">
        <v>622</v>
      </c>
      <c r="BW9333" s="18" t="s">
        <v>14955</v>
      </c>
    </row>
    <row r="9334" spans="51:75" x14ac:dyDescent="0.3">
      <c r="AY9334" s="94" t="e">
        <f>VLOOKUP(C9334,#REF!, 2,FALSE)</f>
        <v>#REF!</v>
      </c>
      <c r="BM9334" s="18" t="s">
        <v>14956</v>
      </c>
      <c r="BN9334" s="18" t="s">
        <v>645</v>
      </c>
      <c r="BO9334" s="18" t="s">
        <v>4580</v>
      </c>
      <c r="BU9334" s="18" t="s">
        <v>14956</v>
      </c>
      <c r="BV9334" s="18" t="s">
        <v>645</v>
      </c>
      <c r="BW9334" s="18" t="s">
        <v>4580</v>
      </c>
    </row>
    <row r="9335" spans="51:75" x14ac:dyDescent="0.3">
      <c r="AY9335" s="94" t="e">
        <f>VLOOKUP(C9335,#REF!, 2,FALSE)</f>
        <v>#REF!</v>
      </c>
      <c r="BM9335" s="18" t="s">
        <v>14957</v>
      </c>
      <c r="BN9335" s="18" t="s">
        <v>864</v>
      </c>
      <c r="BO9335" s="18" t="s">
        <v>2204</v>
      </c>
      <c r="BU9335" s="18" t="s">
        <v>14957</v>
      </c>
      <c r="BV9335" s="18" t="s">
        <v>864</v>
      </c>
      <c r="BW9335" s="18" t="s">
        <v>2204</v>
      </c>
    </row>
    <row r="9336" spans="51:75" x14ac:dyDescent="0.3">
      <c r="AY9336" s="94" t="e">
        <f>VLOOKUP(C9336,#REF!, 2,FALSE)</f>
        <v>#REF!</v>
      </c>
      <c r="BM9336" s="18" t="s">
        <v>14958</v>
      </c>
      <c r="BN9336" s="18" t="s">
        <v>1355</v>
      </c>
      <c r="BO9336" s="18" t="s">
        <v>9534</v>
      </c>
      <c r="BU9336" s="18" t="s">
        <v>14958</v>
      </c>
      <c r="BV9336" s="18" t="s">
        <v>1355</v>
      </c>
      <c r="BW9336" s="18" t="s">
        <v>9534</v>
      </c>
    </row>
    <row r="9337" spans="51:75" x14ac:dyDescent="0.3">
      <c r="AY9337" s="94" t="e">
        <f>VLOOKUP(C9337,#REF!, 2,FALSE)</f>
        <v>#REF!</v>
      </c>
      <c r="BM9337" s="18" t="s">
        <v>14959</v>
      </c>
      <c r="BN9337" s="18" t="s">
        <v>864</v>
      </c>
      <c r="BO9337" s="18" t="s">
        <v>1982</v>
      </c>
      <c r="BU9337" s="18" t="s">
        <v>14959</v>
      </c>
      <c r="BV9337" s="18" t="s">
        <v>864</v>
      </c>
      <c r="BW9337" s="18" t="s">
        <v>1982</v>
      </c>
    </row>
    <row r="9338" spans="51:75" x14ac:dyDescent="0.3">
      <c r="AY9338" s="94" t="e">
        <f>VLOOKUP(C9338,#REF!, 2,FALSE)</f>
        <v>#REF!</v>
      </c>
      <c r="BM9338" s="18" t="s">
        <v>14960</v>
      </c>
      <c r="BN9338" s="18" t="s">
        <v>3064</v>
      </c>
      <c r="BO9338" s="18" t="s">
        <v>14961</v>
      </c>
      <c r="BU9338" s="18" t="s">
        <v>14960</v>
      </c>
      <c r="BV9338" s="18" t="s">
        <v>3064</v>
      </c>
      <c r="BW9338" s="18" t="s">
        <v>14961</v>
      </c>
    </row>
    <row r="9339" spans="51:75" x14ac:dyDescent="0.3">
      <c r="AY9339" s="94" t="e">
        <f>VLOOKUP(C9339,#REF!, 2,FALSE)</f>
        <v>#REF!</v>
      </c>
      <c r="BM9339" s="18" t="s">
        <v>14962</v>
      </c>
      <c r="BN9339" s="18" t="s">
        <v>3231</v>
      </c>
      <c r="BO9339" s="18" t="s">
        <v>9512</v>
      </c>
      <c r="BU9339" s="18" t="s">
        <v>14962</v>
      </c>
      <c r="BV9339" s="18" t="s">
        <v>3231</v>
      </c>
      <c r="BW9339" s="18" t="s">
        <v>9512</v>
      </c>
    </row>
    <row r="9340" spans="51:75" x14ac:dyDescent="0.3">
      <c r="AY9340" s="94" t="e">
        <f>VLOOKUP(C9340,#REF!, 2,FALSE)</f>
        <v>#REF!</v>
      </c>
      <c r="BM9340" s="18" t="s">
        <v>14963</v>
      </c>
      <c r="BN9340" s="18" t="s">
        <v>935</v>
      </c>
      <c r="BO9340" s="18" t="s">
        <v>14964</v>
      </c>
      <c r="BU9340" s="18" t="s">
        <v>14963</v>
      </c>
      <c r="BV9340" s="18" t="s">
        <v>935</v>
      </c>
      <c r="BW9340" s="18" t="s">
        <v>14964</v>
      </c>
    </row>
    <row r="9341" spans="51:75" x14ac:dyDescent="0.3">
      <c r="AY9341" s="94" t="e">
        <f>VLOOKUP(C9341,#REF!, 2,FALSE)</f>
        <v>#REF!</v>
      </c>
      <c r="BM9341" s="18" t="s">
        <v>14965</v>
      </c>
      <c r="BN9341" s="18" t="s">
        <v>809</v>
      </c>
      <c r="BO9341" s="18" t="s">
        <v>14966</v>
      </c>
      <c r="BU9341" s="18" t="s">
        <v>14965</v>
      </c>
      <c r="BV9341" s="18" t="s">
        <v>809</v>
      </c>
      <c r="BW9341" s="18" t="s">
        <v>14966</v>
      </c>
    </row>
    <row r="9342" spans="51:75" x14ac:dyDescent="0.3">
      <c r="AY9342" s="94" t="e">
        <f>VLOOKUP(C9342,#REF!, 2,FALSE)</f>
        <v>#REF!</v>
      </c>
      <c r="BM9342" s="18" t="s">
        <v>2597</v>
      </c>
      <c r="BN9342" s="18" t="s">
        <v>938</v>
      </c>
      <c r="BO9342" s="18" t="s">
        <v>14967</v>
      </c>
      <c r="BU9342" s="18" t="s">
        <v>2597</v>
      </c>
      <c r="BV9342" s="18" t="s">
        <v>938</v>
      </c>
      <c r="BW9342" s="18" t="s">
        <v>14967</v>
      </c>
    </row>
    <row r="9343" spans="51:75" x14ac:dyDescent="0.3">
      <c r="AY9343" s="94" t="e">
        <f>VLOOKUP(C9343,#REF!, 2,FALSE)</f>
        <v>#REF!</v>
      </c>
      <c r="BM9343" s="18" t="s">
        <v>14968</v>
      </c>
      <c r="BN9343" s="18" t="s">
        <v>3064</v>
      </c>
      <c r="BO9343" s="18" t="s">
        <v>3377</v>
      </c>
      <c r="BU9343" s="18" t="s">
        <v>14968</v>
      </c>
      <c r="BV9343" s="18" t="s">
        <v>3064</v>
      </c>
      <c r="BW9343" s="18" t="s">
        <v>3377</v>
      </c>
    </row>
    <row r="9344" spans="51:75" x14ac:dyDescent="0.3">
      <c r="AY9344" s="94" t="e">
        <f>VLOOKUP(C9344,#REF!, 2,FALSE)</f>
        <v>#REF!</v>
      </c>
      <c r="BM9344" s="18" t="s">
        <v>2598</v>
      </c>
      <c r="BN9344" s="18" t="s">
        <v>809</v>
      </c>
      <c r="BO9344" s="18" t="s">
        <v>1345</v>
      </c>
      <c r="BU9344" s="18" t="s">
        <v>2598</v>
      </c>
      <c r="BV9344" s="18" t="s">
        <v>809</v>
      </c>
      <c r="BW9344" s="18" t="s">
        <v>1345</v>
      </c>
    </row>
    <row r="9345" spans="51:75" x14ac:dyDescent="0.3">
      <c r="AY9345" s="94" t="e">
        <f>VLOOKUP(C9345,#REF!, 2,FALSE)</f>
        <v>#REF!</v>
      </c>
      <c r="BM9345" s="18" t="s">
        <v>14969</v>
      </c>
      <c r="BN9345" s="18" t="s">
        <v>672</v>
      </c>
      <c r="BO9345" s="18" t="s">
        <v>14970</v>
      </c>
      <c r="BU9345" s="18" t="s">
        <v>14969</v>
      </c>
      <c r="BV9345" s="18" t="s">
        <v>672</v>
      </c>
      <c r="BW9345" s="18" t="s">
        <v>14970</v>
      </c>
    </row>
    <row r="9346" spans="51:75" x14ac:dyDescent="0.3">
      <c r="AY9346" s="94" t="e">
        <f>VLOOKUP(C9346,#REF!, 2,FALSE)</f>
        <v>#REF!</v>
      </c>
      <c r="BM9346" s="18" t="s">
        <v>14971</v>
      </c>
      <c r="BN9346" s="18" t="s">
        <v>2998</v>
      </c>
      <c r="BO9346" s="18" t="s">
        <v>13072</v>
      </c>
      <c r="BU9346" s="18" t="s">
        <v>14971</v>
      </c>
      <c r="BV9346" s="18" t="s">
        <v>2998</v>
      </c>
      <c r="BW9346" s="18" t="s">
        <v>13072</v>
      </c>
    </row>
    <row r="9347" spans="51:75" x14ac:dyDescent="0.3">
      <c r="AY9347" s="94" t="e">
        <f>VLOOKUP(C9347,#REF!, 2,FALSE)</f>
        <v>#REF!</v>
      </c>
      <c r="BM9347" s="18" t="s">
        <v>14972</v>
      </c>
      <c r="BN9347" s="18" t="s">
        <v>17081</v>
      </c>
      <c r="BO9347" s="18" t="s">
        <v>14973</v>
      </c>
      <c r="BU9347" s="18" t="s">
        <v>14972</v>
      </c>
      <c r="BV9347" s="18" t="s">
        <v>17081</v>
      </c>
      <c r="BW9347" s="18" t="s">
        <v>14973</v>
      </c>
    </row>
    <row r="9348" spans="51:75" x14ac:dyDescent="0.3">
      <c r="AY9348" s="94" t="e">
        <f>VLOOKUP(C9348,#REF!, 2,FALSE)</f>
        <v>#REF!</v>
      </c>
      <c r="BM9348" s="18" t="s">
        <v>14974</v>
      </c>
      <c r="BN9348" s="18" t="s">
        <v>2998</v>
      </c>
      <c r="BO9348" s="18" t="s">
        <v>14975</v>
      </c>
      <c r="BU9348" s="18" t="s">
        <v>14974</v>
      </c>
      <c r="BV9348" s="18" t="s">
        <v>2998</v>
      </c>
      <c r="BW9348" s="18" t="s">
        <v>14975</v>
      </c>
    </row>
    <row r="9349" spans="51:75" x14ac:dyDescent="0.3">
      <c r="AY9349" s="94" t="e">
        <f>VLOOKUP(C9349,#REF!, 2,FALSE)</f>
        <v>#REF!</v>
      </c>
      <c r="BM9349" s="18" t="s">
        <v>14976</v>
      </c>
      <c r="BN9349" s="18" t="s">
        <v>3064</v>
      </c>
      <c r="BO9349" s="18" t="s">
        <v>8007</v>
      </c>
      <c r="BU9349" s="18" t="s">
        <v>14976</v>
      </c>
      <c r="BV9349" s="18" t="s">
        <v>3064</v>
      </c>
      <c r="BW9349" s="18" t="s">
        <v>8007</v>
      </c>
    </row>
    <row r="9350" spans="51:75" x14ac:dyDescent="0.3">
      <c r="AY9350" s="94" t="e">
        <f>VLOOKUP(C9350,#REF!, 2,FALSE)</f>
        <v>#REF!</v>
      </c>
      <c r="BM9350" s="18" t="s">
        <v>14977</v>
      </c>
      <c r="BN9350" s="18" t="s">
        <v>3024</v>
      </c>
      <c r="BO9350" s="18" t="s">
        <v>14978</v>
      </c>
      <c r="BU9350" s="18" t="s">
        <v>14977</v>
      </c>
      <c r="BV9350" s="18" t="s">
        <v>3024</v>
      </c>
      <c r="BW9350" s="18" t="s">
        <v>14978</v>
      </c>
    </row>
    <row r="9351" spans="51:75" x14ac:dyDescent="0.3">
      <c r="AY9351" s="94" t="e">
        <f>VLOOKUP(C9351,#REF!, 2,FALSE)</f>
        <v>#REF!</v>
      </c>
      <c r="BM9351" s="18" t="s">
        <v>14979</v>
      </c>
      <c r="BN9351" s="18" t="s">
        <v>17081</v>
      </c>
      <c r="BO9351" s="18" t="s">
        <v>12109</v>
      </c>
      <c r="BU9351" s="18" t="s">
        <v>14979</v>
      </c>
      <c r="BV9351" s="18" t="s">
        <v>17081</v>
      </c>
      <c r="BW9351" s="18" t="s">
        <v>12109</v>
      </c>
    </row>
    <row r="9352" spans="51:75" x14ac:dyDescent="0.3">
      <c r="AY9352" s="94" t="e">
        <f>VLOOKUP(C9352,#REF!, 2,FALSE)</f>
        <v>#REF!</v>
      </c>
      <c r="BM9352" s="18" t="s">
        <v>14980</v>
      </c>
      <c r="BN9352" s="18" t="s">
        <v>17081</v>
      </c>
      <c r="BO9352" s="18" t="s">
        <v>14981</v>
      </c>
      <c r="BU9352" s="18" t="s">
        <v>14980</v>
      </c>
      <c r="BV9352" s="18" t="s">
        <v>17081</v>
      </c>
      <c r="BW9352" s="18" t="s">
        <v>14981</v>
      </c>
    </row>
    <row r="9353" spans="51:75" x14ac:dyDescent="0.3">
      <c r="AY9353" s="94" t="e">
        <f>VLOOKUP(C9353,#REF!, 2,FALSE)</f>
        <v>#REF!</v>
      </c>
      <c r="BM9353" s="18" t="s">
        <v>14982</v>
      </c>
      <c r="BN9353" s="18" t="s">
        <v>17081</v>
      </c>
      <c r="BO9353" s="18" t="s">
        <v>8007</v>
      </c>
      <c r="BU9353" s="18" t="s">
        <v>14982</v>
      </c>
      <c r="BV9353" s="18" t="s">
        <v>17081</v>
      </c>
      <c r="BW9353" s="18" t="s">
        <v>8007</v>
      </c>
    </row>
    <row r="9354" spans="51:75" x14ac:dyDescent="0.3">
      <c r="AY9354" s="94" t="e">
        <f>VLOOKUP(C9354,#REF!, 2,FALSE)</f>
        <v>#REF!</v>
      </c>
      <c r="BM9354" s="18" t="s">
        <v>14984</v>
      </c>
      <c r="BN9354" s="18" t="s">
        <v>2998</v>
      </c>
      <c r="BO9354" s="18" t="s">
        <v>14985</v>
      </c>
      <c r="BU9354" s="18" t="s">
        <v>14984</v>
      </c>
      <c r="BV9354" s="18" t="s">
        <v>2998</v>
      </c>
      <c r="BW9354" s="18" t="s">
        <v>14985</v>
      </c>
    </row>
    <row r="9355" spans="51:75" x14ac:dyDescent="0.3">
      <c r="AY9355" s="94" t="e">
        <f>VLOOKUP(C9355,#REF!, 2,FALSE)</f>
        <v>#REF!</v>
      </c>
      <c r="BM9355" s="18" t="s">
        <v>2599</v>
      </c>
      <c r="BN9355" s="18" t="s">
        <v>2998</v>
      </c>
      <c r="BO9355" s="18" t="s">
        <v>3669</v>
      </c>
      <c r="BU9355" s="18" t="s">
        <v>2599</v>
      </c>
      <c r="BV9355" s="18" t="s">
        <v>2998</v>
      </c>
      <c r="BW9355" s="18" t="s">
        <v>3669</v>
      </c>
    </row>
    <row r="9356" spans="51:75" x14ac:dyDescent="0.3">
      <c r="AY9356" s="94" t="e">
        <f>VLOOKUP(C9356,#REF!, 2,FALSE)</f>
        <v>#REF!</v>
      </c>
      <c r="BM9356" s="18" t="s">
        <v>14986</v>
      </c>
      <c r="BN9356" s="18" t="s">
        <v>17081</v>
      </c>
      <c r="BO9356" s="18" t="s">
        <v>14987</v>
      </c>
      <c r="BU9356" s="18" t="s">
        <v>14986</v>
      </c>
      <c r="BV9356" s="18" t="s">
        <v>17081</v>
      </c>
      <c r="BW9356" s="18" t="s">
        <v>14987</v>
      </c>
    </row>
    <row r="9357" spans="51:75" x14ac:dyDescent="0.3">
      <c r="AY9357" s="94" t="e">
        <f>VLOOKUP(C9357,#REF!, 2,FALSE)</f>
        <v>#REF!</v>
      </c>
      <c r="BM9357" s="18" t="s">
        <v>2600</v>
      </c>
      <c r="BN9357" s="18" t="s">
        <v>17081</v>
      </c>
      <c r="BO9357" s="18" t="s">
        <v>4563</v>
      </c>
      <c r="BU9357" s="18" t="s">
        <v>2600</v>
      </c>
      <c r="BV9357" s="18" t="s">
        <v>17081</v>
      </c>
      <c r="BW9357" s="18" t="s">
        <v>4563</v>
      </c>
    </row>
    <row r="9358" spans="51:75" x14ac:dyDescent="0.3">
      <c r="AY9358" s="94" t="e">
        <f>VLOOKUP(C9358,#REF!, 2,FALSE)</f>
        <v>#REF!</v>
      </c>
      <c r="BM9358" s="18" t="s">
        <v>14988</v>
      </c>
      <c r="BN9358" s="18" t="s">
        <v>792</v>
      </c>
      <c r="BO9358" s="18" t="s">
        <v>14989</v>
      </c>
      <c r="BU9358" s="18" t="s">
        <v>14988</v>
      </c>
      <c r="BV9358" s="18" t="s">
        <v>792</v>
      </c>
      <c r="BW9358" s="18" t="s">
        <v>14989</v>
      </c>
    </row>
    <row r="9359" spans="51:75" x14ac:dyDescent="0.3">
      <c r="AY9359" s="94" t="e">
        <f>VLOOKUP(C9359,#REF!, 2,FALSE)</f>
        <v>#REF!</v>
      </c>
      <c r="BM9359" s="18" t="s">
        <v>14990</v>
      </c>
      <c r="BN9359" s="18" t="s">
        <v>17081</v>
      </c>
      <c r="BO9359" s="18" t="s">
        <v>14991</v>
      </c>
      <c r="BU9359" s="18" t="s">
        <v>14990</v>
      </c>
      <c r="BV9359" s="18" t="s">
        <v>17081</v>
      </c>
      <c r="BW9359" s="18" t="s">
        <v>14991</v>
      </c>
    </row>
    <row r="9360" spans="51:75" x14ac:dyDescent="0.3">
      <c r="AY9360" s="94" t="e">
        <f>VLOOKUP(C9360,#REF!, 2,FALSE)</f>
        <v>#REF!</v>
      </c>
      <c r="BM9360" s="18" t="s">
        <v>14992</v>
      </c>
      <c r="BN9360" s="18" t="s">
        <v>3231</v>
      </c>
      <c r="BO9360" s="18" t="s">
        <v>14993</v>
      </c>
      <c r="BU9360" s="18" t="s">
        <v>14992</v>
      </c>
      <c r="BV9360" s="18" t="s">
        <v>3231</v>
      </c>
      <c r="BW9360" s="18" t="s">
        <v>14993</v>
      </c>
    </row>
    <row r="9361" spans="51:75" x14ac:dyDescent="0.3">
      <c r="AY9361" s="94" t="e">
        <f>VLOOKUP(C9361,#REF!, 2,FALSE)</f>
        <v>#REF!</v>
      </c>
      <c r="BM9361" s="18" t="s">
        <v>14994</v>
      </c>
      <c r="BN9361" s="18" t="s">
        <v>2998</v>
      </c>
      <c r="BO9361" s="18" t="s">
        <v>14995</v>
      </c>
      <c r="BU9361" s="18" t="s">
        <v>14994</v>
      </c>
      <c r="BV9361" s="18" t="s">
        <v>2998</v>
      </c>
      <c r="BW9361" s="18" t="s">
        <v>14995</v>
      </c>
    </row>
    <row r="9362" spans="51:75" x14ac:dyDescent="0.3">
      <c r="AY9362" s="94" t="e">
        <f>VLOOKUP(C9362,#REF!, 2,FALSE)</f>
        <v>#REF!</v>
      </c>
      <c r="BM9362" s="18" t="s">
        <v>14996</v>
      </c>
      <c r="BN9362" s="18" t="s">
        <v>809</v>
      </c>
      <c r="BO9362" s="18" t="s">
        <v>14868</v>
      </c>
      <c r="BU9362" s="18" t="s">
        <v>14996</v>
      </c>
      <c r="BV9362" s="18" t="s">
        <v>809</v>
      </c>
      <c r="BW9362" s="18" t="s">
        <v>14868</v>
      </c>
    </row>
    <row r="9363" spans="51:75" x14ac:dyDescent="0.3">
      <c r="AY9363" s="94" t="e">
        <f>VLOOKUP(C9363,#REF!, 2,FALSE)</f>
        <v>#REF!</v>
      </c>
      <c r="BM9363" s="18" t="s">
        <v>14997</v>
      </c>
      <c r="BN9363" s="18" t="s">
        <v>1152</v>
      </c>
      <c r="BO9363" s="18" t="s">
        <v>14998</v>
      </c>
      <c r="BU9363" s="18" t="s">
        <v>14997</v>
      </c>
      <c r="BV9363" s="18" t="s">
        <v>1152</v>
      </c>
      <c r="BW9363" s="18" t="s">
        <v>14998</v>
      </c>
    </row>
    <row r="9364" spans="51:75" x14ac:dyDescent="0.3">
      <c r="AY9364" s="94" t="e">
        <f>VLOOKUP(C9364,#REF!, 2,FALSE)</f>
        <v>#REF!</v>
      </c>
      <c r="BM9364" s="18" t="s">
        <v>14999</v>
      </c>
      <c r="BN9364" s="18" t="s">
        <v>1355</v>
      </c>
      <c r="BO9364" s="18" t="s">
        <v>9115</v>
      </c>
      <c r="BU9364" s="18" t="s">
        <v>14999</v>
      </c>
      <c r="BV9364" s="18" t="s">
        <v>1355</v>
      </c>
      <c r="BW9364" s="18" t="s">
        <v>9115</v>
      </c>
    </row>
    <row r="9365" spans="51:75" x14ac:dyDescent="0.3">
      <c r="AY9365" s="94" t="e">
        <f>VLOOKUP(C9365,#REF!, 2,FALSE)</f>
        <v>#REF!</v>
      </c>
      <c r="BM9365" s="18" t="s">
        <v>15000</v>
      </c>
      <c r="BN9365" s="18" t="s">
        <v>672</v>
      </c>
      <c r="BO9365" s="18" t="s">
        <v>15001</v>
      </c>
      <c r="BU9365" s="18" t="s">
        <v>15000</v>
      </c>
      <c r="BV9365" s="18" t="s">
        <v>672</v>
      </c>
      <c r="BW9365" s="18" t="s">
        <v>15001</v>
      </c>
    </row>
    <row r="9366" spans="51:75" x14ac:dyDescent="0.3">
      <c r="AY9366" s="94" t="e">
        <f>VLOOKUP(C9366,#REF!, 2,FALSE)</f>
        <v>#REF!</v>
      </c>
      <c r="BM9366" s="18" t="s">
        <v>2601</v>
      </c>
      <c r="BN9366" s="18" t="s">
        <v>799</v>
      </c>
      <c r="BO9366" s="18" t="s">
        <v>15002</v>
      </c>
      <c r="BU9366" s="18" t="s">
        <v>2601</v>
      </c>
      <c r="BV9366" s="18" t="s">
        <v>799</v>
      </c>
      <c r="BW9366" s="18" t="s">
        <v>15002</v>
      </c>
    </row>
    <row r="9367" spans="51:75" x14ac:dyDescent="0.3">
      <c r="AY9367" s="94" t="e">
        <f>VLOOKUP(C9367,#REF!, 2,FALSE)</f>
        <v>#REF!</v>
      </c>
      <c r="BM9367" s="18" t="s">
        <v>15003</v>
      </c>
      <c r="BN9367" s="18" t="s">
        <v>940</v>
      </c>
      <c r="BO9367" s="18" t="s">
        <v>15004</v>
      </c>
      <c r="BU9367" s="18" t="s">
        <v>15003</v>
      </c>
      <c r="BV9367" s="18" t="s">
        <v>940</v>
      </c>
      <c r="BW9367" s="18" t="s">
        <v>15004</v>
      </c>
    </row>
    <row r="9368" spans="51:75" x14ac:dyDescent="0.3">
      <c r="AY9368" s="94" t="e">
        <f>VLOOKUP(C9368,#REF!, 2,FALSE)</f>
        <v>#REF!</v>
      </c>
      <c r="BM9368" s="18" t="s">
        <v>2602</v>
      </c>
      <c r="BN9368" s="18" t="s">
        <v>790</v>
      </c>
      <c r="BO9368" s="18" t="s">
        <v>15005</v>
      </c>
      <c r="BU9368" s="18" t="s">
        <v>2602</v>
      </c>
      <c r="BV9368" s="18" t="s">
        <v>790</v>
      </c>
      <c r="BW9368" s="18" t="s">
        <v>15005</v>
      </c>
    </row>
    <row r="9369" spans="51:75" x14ac:dyDescent="0.3">
      <c r="AY9369" s="94" t="e">
        <f>VLOOKUP(C9369,#REF!, 2,FALSE)</f>
        <v>#REF!</v>
      </c>
      <c r="BM9369" s="18" t="s">
        <v>15006</v>
      </c>
      <c r="BN9369" s="18" t="s">
        <v>3024</v>
      </c>
      <c r="BO9369" s="18" t="s">
        <v>9343</v>
      </c>
      <c r="BU9369" s="18" t="s">
        <v>15006</v>
      </c>
      <c r="BV9369" s="18" t="s">
        <v>3024</v>
      </c>
      <c r="BW9369" s="18" t="s">
        <v>9343</v>
      </c>
    </row>
    <row r="9370" spans="51:75" x14ac:dyDescent="0.3">
      <c r="AY9370" s="94" t="e">
        <f>VLOOKUP(C9370,#REF!, 2,FALSE)</f>
        <v>#REF!</v>
      </c>
      <c r="BM9370" s="18" t="s">
        <v>15007</v>
      </c>
      <c r="BN9370" s="18" t="s">
        <v>3290</v>
      </c>
      <c r="BO9370" s="18" t="s">
        <v>15008</v>
      </c>
      <c r="BU9370" s="18" t="s">
        <v>15007</v>
      </c>
      <c r="BV9370" s="18" t="s">
        <v>3290</v>
      </c>
      <c r="BW9370" s="18" t="s">
        <v>15008</v>
      </c>
    </row>
    <row r="9371" spans="51:75" x14ac:dyDescent="0.3">
      <c r="AY9371" s="94" t="e">
        <f>VLOOKUP(C9371,#REF!, 2,FALSE)</f>
        <v>#REF!</v>
      </c>
      <c r="BM9371" s="18" t="s">
        <v>15009</v>
      </c>
      <c r="BN9371" s="18" t="s">
        <v>3231</v>
      </c>
      <c r="BO9371" s="18" t="s">
        <v>15010</v>
      </c>
      <c r="BU9371" s="18" t="s">
        <v>15009</v>
      </c>
      <c r="BV9371" s="18" t="s">
        <v>3231</v>
      </c>
      <c r="BW9371" s="18" t="s">
        <v>15010</v>
      </c>
    </row>
    <row r="9372" spans="51:75" x14ac:dyDescent="0.3">
      <c r="AY9372" s="94" t="e">
        <f>VLOOKUP(C9372,#REF!, 2,FALSE)</f>
        <v>#REF!</v>
      </c>
      <c r="BM9372" s="18" t="s">
        <v>2603</v>
      </c>
      <c r="BN9372" s="18" t="s">
        <v>17083</v>
      </c>
      <c r="BO9372" s="18" t="s">
        <v>9526</v>
      </c>
      <c r="BU9372" s="18" t="s">
        <v>2603</v>
      </c>
      <c r="BV9372" s="18" t="s">
        <v>17083</v>
      </c>
      <c r="BW9372" s="18" t="s">
        <v>9526</v>
      </c>
    </row>
    <row r="9373" spans="51:75" x14ac:dyDescent="0.3">
      <c r="AY9373" s="94" t="e">
        <f>VLOOKUP(C9373,#REF!, 2,FALSE)</f>
        <v>#REF!</v>
      </c>
      <c r="BM9373" s="18" t="s">
        <v>15011</v>
      </c>
      <c r="BN9373" s="18" t="s">
        <v>2998</v>
      </c>
      <c r="BO9373" s="18" t="s">
        <v>15012</v>
      </c>
      <c r="BU9373" s="18" t="s">
        <v>15011</v>
      </c>
      <c r="BV9373" s="18" t="s">
        <v>2998</v>
      </c>
      <c r="BW9373" s="18" t="s">
        <v>15012</v>
      </c>
    </row>
    <row r="9374" spans="51:75" x14ac:dyDescent="0.3">
      <c r="AY9374" s="94" t="e">
        <f>VLOOKUP(C9374,#REF!, 2,FALSE)</f>
        <v>#REF!</v>
      </c>
      <c r="BM9374" s="18" t="s">
        <v>15013</v>
      </c>
      <c r="BN9374" s="18" t="s">
        <v>3231</v>
      </c>
      <c r="BO9374" s="18" t="s">
        <v>15014</v>
      </c>
      <c r="BU9374" s="18" t="s">
        <v>15013</v>
      </c>
      <c r="BV9374" s="18" t="s">
        <v>3231</v>
      </c>
      <c r="BW9374" s="18" t="s">
        <v>15014</v>
      </c>
    </row>
    <row r="9375" spans="51:75" x14ac:dyDescent="0.3">
      <c r="AY9375" s="94" t="e">
        <f>VLOOKUP(C9375,#REF!, 2,FALSE)</f>
        <v>#REF!</v>
      </c>
      <c r="BM9375" s="18" t="s">
        <v>15015</v>
      </c>
      <c r="BN9375" s="18" t="s">
        <v>17081</v>
      </c>
      <c r="BO9375" s="18" t="s">
        <v>15016</v>
      </c>
      <c r="BU9375" s="18" t="s">
        <v>15015</v>
      </c>
      <c r="BV9375" s="18" t="s">
        <v>17081</v>
      </c>
      <c r="BW9375" s="18" t="s">
        <v>15016</v>
      </c>
    </row>
    <row r="9376" spans="51:75" x14ac:dyDescent="0.3">
      <c r="AY9376" s="94" t="e">
        <f>VLOOKUP(C9376,#REF!, 2,FALSE)</f>
        <v>#REF!</v>
      </c>
      <c r="BM9376" s="18" t="s">
        <v>15017</v>
      </c>
      <c r="BN9376" s="18" t="s">
        <v>3024</v>
      </c>
      <c r="BO9376" s="18" t="s">
        <v>11881</v>
      </c>
      <c r="BU9376" s="18" t="s">
        <v>15017</v>
      </c>
      <c r="BV9376" s="18" t="s">
        <v>3024</v>
      </c>
      <c r="BW9376" s="18" t="s">
        <v>11881</v>
      </c>
    </row>
    <row r="9377" spans="51:75" x14ac:dyDescent="0.3">
      <c r="AY9377" s="94" t="e">
        <f>VLOOKUP(C9377,#REF!, 2,FALSE)</f>
        <v>#REF!</v>
      </c>
      <c r="BM9377" s="18" t="s">
        <v>15018</v>
      </c>
      <c r="BN9377" s="18" t="s">
        <v>17081</v>
      </c>
      <c r="BO9377" s="18" t="s">
        <v>9586</v>
      </c>
      <c r="BU9377" s="18" t="s">
        <v>15018</v>
      </c>
      <c r="BV9377" s="18" t="s">
        <v>17081</v>
      </c>
      <c r="BW9377" s="18" t="s">
        <v>9586</v>
      </c>
    </row>
    <row r="9378" spans="51:75" x14ac:dyDescent="0.3">
      <c r="AY9378" s="94" t="e">
        <f>VLOOKUP(C9378,#REF!, 2,FALSE)</f>
        <v>#REF!</v>
      </c>
      <c r="BM9378" s="18" t="s">
        <v>15019</v>
      </c>
      <c r="BN9378" s="18" t="s">
        <v>3024</v>
      </c>
      <c r="BO9378" s="18" t="s">
        <v>12784</v>
      </c>
      <c r="BU9378" s="18" t="s">
        <v>15019</v>
      </c>
      <c r="BV9378" s="18" t="s">
        <v>3024</v>
      </c>
      <c r="BW9378" s="18" t="s">
        <v>12784</v>
      </c>
    </row>
    <row r="9379" spans="51:75" x14ac:dyDescent="0.3">
      <c r="AY9379" s="94" t="e">
        <f>VLOOKUP(C9379,#REF!, 2,FALSE)</f>
        <v>#REF!</v>
      </c>
      <c r="BM9379" s="18" t="s">
        <v>15020</v>
      </c>
      <c r="BN9379" s="18" t="s">
        <v>636</v>
      </c>
      <c r="BO9379" s="18" t="s">
        <v>7596</v>
      </c>
      <c r="BU9379" s="18" t="s">
        <v>15020</v>
      </c>
      <c r="BV9379" s="18" t="s">
        <v>636</v>
      </c>
      <c r="BW9379" s="18" t="s">
        <v>7596</v>
      </c>
    </row>
    <row r="9380" spans="51:75" x14ac:dyDescent="0.3">
      <c r="AY9380" s="94" t="e">
        <f>VLOOKUP(C9380,#REF!, 2,FALSE)</f>
        <v>#REF!</v>
      </c>
      <c r="BM9380" s="18" t="s">
        <v>15021</v>
      </c>
      <c r="BN9380" s="18" t="s">
        <v>17081</v>
      </c>
      <c r="BO9380" s="18" t="s">
        <v>13003</v>
      </c>
      <c r="BU9380" s="18" t="s">
        <v>15021</v>
      </c>
      <c r="BV9380" s="18" t="s">
        <v>17081</v>
      </c>
      <c r="BW9380" s="18" t="s">
        <v>13003</v>
      </c>
    </row>
    <row r="9381" spans="51:75" x14ac:dyDescent="0.3">
      <c r="AY9381" s="94" t="e">
        <f>VLOOKUP(C9381,#REF!, 2,FALSE)</f>
        <v>#REF!</v>
      </c>
      <c r="BM9381" s="18" t="s">
        <v>15022</v>
      </c>
      <c r="BN9381" s="18" t="s">
        <v>17081</v>
      </c>
      <c r="BO9381" s="18" t="s">
        <v>15023</v>
      </c>
      <c r="BU9381" s="18" t="s">
        <v>15022</v>
      </c>
      <c r="BV9381" s="18" t="s">
        <v>17081</v>
      </c>
      <c r="BW9381" s="18" t="s">
        <v>15023</v>
      </c>
    </row>
    <row r="9382" spans="51:75" x14ac:dyDescent="0.3">
      <c r="AY9382" s="94" t="e">
        <f>VLOOKUP(C9382,#REF!, 2,FALSE)</f>
        <v>#REF!</v>
      </c>
      <c r="BM9382" s="18" t="s">
        <v>15024</v>
      </c>
      <c r="BN9382" s="18" t="s">
        <v>3021</v>
      </c>
      <c r="BO9382" s="18" t="s">
        <v>15025</v>
      </c>
      <c r="BU9382" s="18" t="s">
        <v>15024</v>
      </c>
      <c r="BV9382" s="18" t="s">
        <v>3021</v>
      </c>
      <c r="BW9382" s="18" t="s">
        <v>15025</v>
      </c>
    </row>
    <row r="9383" spans="51:75" x14ac:dyDescent="0.3">
      <c r="AY9383" s="94" t="e">
        <f>VLOOKUP(C9383,#REF!, 2,FALSE)</f>
        <v>#REF!</v>
      </c>
      <c r="BM9383" s="18" t="s">
        <v>15026</v>
      </c>
      <c r="BN9383" s="18" t="s">
        <v>3290</v>
      </c>
      <c r="BO9383" s="18" t="s">
        <v>15027</v>
      </c>
      <c r="BU9383" s="18" t="s">
        <v>15026</v>
      </c>
      <c r="BV9383" s="18" t="s">
        <v>3290</v>
      </c>
      <c r="BW9383" s="18" t="s">
        <v>15027</v>
      </c>
    </row>
    <row r="9384" spans="51:75" x14ac:dyDescent="0.3">
      <c r="AY9384" s="94" t="e">
        <f>VLOOKUP(C9384,#REF!, 2,FALSE)</f>
        <v>#REF!</v>
      </c>
      <c r="BM9384" s="18" t="s">
        <v>15028</v>
      </c>
      <c r="BN9384" s="18" t="s">
        <v>3024</v>
      </c>
      <c r="BO9384" s="18" t="s">
        <v>2654</v>
      </c>
      <c r="BU9384" s="18" t="s">
        <v>15028</v>
      </c>
      <c r="BV9384" s="18" t="s">
        <v>3024</v>
      </c>
      <c r="BW9384" s="18" t="s">
        <v>2654</v>
      </c>
    </row>
    <row r="9385" spans="51:75" x14ac:dyDescent="0.3">
      <c r="AY9385" s="94" t="e">
        <f>VLOOKUP(C9385,#REF!, 2,FALSE)</f>
        <v>#REF!</v>
      </c>
      <c r="BM9385" s="18" t="s">
        <v>2604</v>
      </c>
      <c r="BN9385" s="18" t="s">
        <v>799</v>
      </c>
      <c r="BO9385" s="18" t="s">
        <v>1789</v>
      </c>
      <c r="BU9385" s="18" t="s">
        <v>2604</v>
      </c>
      <c r="BV9385" s="18" t="s">
        <v>799</v>
      </c>
      <c r="BW9385" s="18" t="s">
        <v>1789</v>
      </c>
    </row>
    <row r="9386" spans="51:75" x14ac:dyDescent="0.3">
      <c r="AY9386" s="94" t="e">
        <f>VLOOKUP(C9386,#REF!, 2,FALSE)</f>
        <v>#REF!</v>
      </c>
      <c r="BM9386" s="18" t="s">
        <v>238</v>
      </c>
      <c r="BN9386" s="18" t="s">
        <v>3064</v>
      </c>
      <c r="BO9386" s="18" t="s">
        <v>15029</v>
      </c>
      <c r="BU9386" s="18" t="s">
        <v>238</v>
      </c>
      <c r="BV9386" s="18" t="s">
        <v>3064</v>
      </c>
      <c r="BW9386" s="18" t="s">
        <v>15029</v>
      </c>
    </row>
    <row r="9387" spans="51:75" x14ac:dyDescent="0.3">
      <c r="AY9387" s="94" t="e">
        <f>VLOOKUP(C9387,#REF!, 2,FALSE)</f>
        <v>#REF!</v>
      </c>
      <c r="BM9387" s="18" t="s">
        <v>15030</v>
      </c>
      <c r="BN9387" s="18" t="s">
        <v>17081</v>
      </c>
      <c r="BO9387" s="18" t="s">
        <v>1925</v>
      </c>
      <c r="BU9387" s="18" t="s">
        <v>15030</v>
      </c>
      <c r="BV9387" s="18" t="s">
        <v>17081</v>
      </c>
      <c r="BW9387" s="18" t="s">
        <v>1925</v>
      </c>
    </row>
    <row r="9388" spans="51:75" x14ac:dyDescent="0.3">
      <c r="AY9388" s="94" t="e">
        <f>VLOOKUP(C9388,#REF!, 2,FALSE)</f>
        <v>#REF!</v>
      </c>
      <c r="BM9388" s="18" t="s">
        <v>2605</v>
      </c>
      <c r="BN9388" s="18" t="s">
        <v>3024</v>
      </c>
      <c r="BO9388" s="18" t="s">
        <v>15031</v>
      </c>
      <c r="BU9388" s="18" t="s">
        <v>2605</v>
      </c>
      <c r="BV9388" s="18" t="s">
        <v>3024</v>
      </c>
      <c r="BW9388" s="18" t="s">
        <v>15031</v>
      </c>
    </row>
    <row r="9389" spans="51:75" x14ac:dyDescent="0.3">
      <c r="AY9389" s="94" t="e">
        <f>VLOOKUP(C9389,#REF!, 2,FALSE)</f>
        <v>#REF!</v>
      </c>
      <c r="BM9389" s="18" t="s">
        <v>15032</v>
      </c>
      <c r="BN9389" s="18" t="s">
        <v>3231</v>
      </c>
      <c r="BO9389" s="18" t="s">
        <v>1211</v>
      </c>
      <c r="BU9389" s="18" t="s">
        <v>15032</v>
      </c>
      <c r="BV9389" s="18" t="s">
        <v>3231</v>
      </c>
      <c r="BW9389" s="18" t="s">
        <v>1211</v>
      </c>
    </row>
    <row r="9390" spans="51:75" x14ac:dyDescent="0.3">
      <c r="AY9390" s="94" t="e">
        <f>VLOOKUP(C9390,#REF!, 2,FALSE)</f>
        <v>#REF!</v>
      </c>
      <c r="BM9390" s="18" t="s">
        <v>15033</v>
      </c>
      <c r="BN9390" s="18" t="s">
        <v>1152</v>
      </c>
      <c r="BO9390" s="18" t="s">
        <v>15034</v>
      </c>
      <c r="BU9390" s="18" t="s">
        <v>15033</v>
      </c>
      <c r="BV9390" s="18" t="s">
        <v>1152</v>
      </c>
      <c r="BW9390" s="18" t="s">
        <v>15034</v>
      </c>
    </row>
    <row r="9391" spans="51:75" x14ac:dyDescent="0.3">
      <c r="AY9391" s="94" t="e">
        <f>VLOOKUP(C9391,#REF!, 2,FALSE)</f>
        <v>#REF!</v>
      </c>
      <c r="BM9391" s="18" t="s">
        <v>15035</v>
      </c>
      <c r="BN9391" s="18" t="s">
        <v>17081</v>
      </c>
      <c r="BO9391" s="18" t="s">
        <v>7666</v>
      </c>
      <c r="BU9391" s="18" t="s">
        <v>15035</v>
      </c>
      <c r="BV9391" s="18" t="s">
        <v>17081</v>
      </c>
      <c r="BW9391" s="18" t="s">
        <v>7666</v>
      </c>
    </row>
    <row r="9392" spans="51:75" x14ac:dyDescent="0.3">
      <c r="AY9392" s="94" t="e">
        <f>VLOOKUP(C9392,#REF!, 2,FALSE)</f>
        <v>#REF!</v>
      </c>
      <c r="BM9392" s="18" t="s">
        <v>15036</v>
      </c>
      <c r="BN9392" s="18" t="s">
        <v>3064</v>
      </c>
      <c r="BO9392" s="18" t="s">
        <v>15037</v>
      </c>
      <c r="BU9392" s="18" t="s">
        <v>15036</v>
      </c>
      <c r="BV9392" s="18" t="s">
        <v>3064</v>
      </c>
      <c r="BW9392" s="18" t="s">
        <v>15037</v>
      </c>
    </row>
    <row r="9393" spans="51:75" x14ac:dyDescent="0.3">
      <c r="AY9393" s="94" t="e">
        <f>VLOOKUP(C9393,#REF!, 2,FALSE)</f>
        <v>#REF!</v>
      </c>
      <c r="BM9393" s="18" t="s">
        <v>15038</v>
      </c>
      <c r="BN9393" s="18" t="s">
        <v>3024</v>
      </c>
      <c r="BO9393" s="18" t="s">
        <v>15039</v>
      </c>
      <c r="BU9393" s="18" t="s">
        <v>15038</v>
      </c>
      <c r="BV9393" s="18" t="s">
        <v>3024</v>
      </c>
      <c r="BW9393" s="18" t="s">
        <v>15039</v>
      </c>
    </row>
    <row r="9394" spans="51:75" x14ac:dyDescent="0.3">
      <c r="AY9394" s="94" t="e">
        <f>VLOOKUP(C9394,#REF!, 2,FALSE)</f>
        <v>#REF!</v>
      </c>
      <c r="BM9394" s="18" t="s">
        <v>15040</v>
      </c>
      <c r="BN9394" s="18" t="s">
        <v>3290</v>
      </c>
      <c r="BO9394" s="18" t="s">
        <v>15041</v>
      </c>
      <c r="BU9394" s="18" t="s">
        <v>15040</v>
      </c>
      <c r="BV9394" s="18" t="s">
        <v>3290</v>
      </c>
      <c r="BW9394" s="18" t="s">
        <v>15041</v>
      </c>
    </row>
    <row r="9395" spans="51:75" x14ac:dyDescent="0.3">
      <c r="AY9395" s="94" t="e">
        <f>VLOOKUP(C9395,#REF!, 2,FALSE)</f>
        <v>#REF!</v>
      </c>
      <c r="BM9395" s="18" t="s">
        <v>232</v>
      </c>
      <c r="BN9395" s="18" t="s">
        <v>3290</v>
      </c>
      <c r="BO9395" s="18" t="s">
        <v>15042</v>
      </c>
      <c r="BU9395" s="18" t="s">
        <v>232</v>
      </c>
      <c r="BV9395" s="18" t="s">
        <v>3290</v>
      </c>
      <c r="BW9395" s="18" t="s">
        <v>15042</v>
      </c>
    </row>
    <row r="9396" spans="51:75" x14ac:dyDescent="0.3">
      <c r="AY9396" s="94" t="e">
        <f>VLOOKUP(C9396,#REF!, 2,FALSE)</f>
        <v>#REF!</v>
      </c>
      <c r="BM9396" s="18" t="s">
        <v>2606</v>
      </c>
      <c r="BN9396" s="18" t="s">
        <v>17081</v>
      </c>
      <c r="BO9396" s="18" t="s">
        <v>15043</v>
      </c>
      <c r="BU9396" s="18" t="s">
        <v>2606</v>
      </c>
      <c r="BV9396" s="18" t="s">
        <v>17081</v>
      </c>
      <c r="BW9396" s="18" t="s">
        <v>15043</v>
      </c>
    </row>
    <row r="9397" spans="51:75" x14ac:dyDescent="0.3">
      <c r="AY9397" s="94" t="e">
        <f>VLOOKUP(C9397,#REF!, 2,FALSE)</f>
        <v>#REF!</v>
      </c>
      <c r="BM9397" s="18" t="s">
        <v>2607</v>
      </c>
      <c r="BN9397" s="18" t="s">
        <v>17081</v>
      </c>
      <c r="BO9397" s="18" t="s">
        <v>1977</v>
      </c>
      <c r="BU9397" s="18" t="s">
        <v>2607</v>
      </c>
      <c r="BV9397" s="18" t="s">
        <v>17081</v>
      </c>
      <c r="BW9397" s="18" t="s">
        <v>1977</v>
      </c>
    </row>
    <row r="9398" spans="51:75" x14ac:dyDescent="0.3">
      <c r="AY9398" s="94" t="e">
        <f>VLOOKUP(C9398,#REF!, 2,FALSE)</f>
        <v>#REF!</v>
      </c>
      <c r="BM9398" s="18" t="s">
        <v>15044</v>
      </c>
      <c r="BN9398" s="18" t="s">
        <v>3290</v>
      </c>
      <c r="BO9398" s="18" t="s">
        <v>15045</v>
      </c>
      <c r="BU9398" s="18" t="s">
        <v>15044</v>
      </c>
      <c r="BV9398" s="18" t="s">
        <v>3290</v>
      </c>
      <c r="BW9398" s="18" t="s">
        <v>15045</v>
      </c>
    </row>
    <row r="9399" spans="51:75" x14ac:dyDescent="0.3">
      <c r="AY9399" s="94" t="e">
        <f>VLOOKUP(C9399,#REF!, 2,FALSE)</f>
        <v>#REF!</v>
      </c>
      <c r="BM9399" s="18" t="s">
        <v>252</v>
      </c>
      <c r="BN9399" s="18" t="s">
        <v>3290</v>
      </c>
      <c r="BO9399" s="18" t="s">
        <v>15046</v>
      </c>
      <c r="BU9399" s="18" t="s">
        <v>252</v>
      </c>
      <c r="BV9399" s="18" t="s">
        <v>3290</v>
      </c>
      <c r="BW9399" s="18" t="s">
        <v>15046</v>
      </c>
    </row>
    <row r="9400" spans="51:75" x14ac:dyDescent="0.3">
      <c r="AY9400" s="94" t="e">
        <f>VLOOKUP(C9400,#REF!, 2,FALSE)</f>
        <v>#REF!</v>
      </c>
      <c r="BM9400" s="18" t="s">
        <v>15047</v>
      </c>
      <c r="BN9400" s="18" t="s">
        <v>2993</v>
      </c>
      <c r="BO9400" s="18" t="s">
        <v>2324</v>
      </c>
      <c r="BU9400" s="18" t="s">
        <v>15047</v>
      </c>
      <c r="BV9400" s="18" t="s">
        <v>2993</v>
      </c>
      <c r="BW9400" s="18" t="s">
        <v>2324</v>
      </c>
    </row>
    <row r="9401" spans="51:75" x14ac:dyDescent="0.3">
      <c r="AY9401" s="94" t="e">
        <f>VLOOKUP(C9401,#REF!, 2,FALSE)</f>
        <v>#REF!</v>
      </c>
      <c r="BM9401" s="18" t="s">
        <v>2608</v>
      </c>
      <c r="BN9401" s="18" t="s">
        <v>3290</v>
      </c>
      <c r="BO9401" s="18" t="s">
        <v>2323</v>
      </c>
      <c r="BU9401" s="18" t="s">
        <v>2608</v>
      </c>
      <c r="BV9401" s="18" t="s">
        <v>3290</v>
      </c>
      <c r="BW9401" s="18" t="s">
        <v>2323</v>
      </c>
    </row>
    <row r="9402" spans="51:75" x14ac:dyDescent="0.3">
      <c r="AY9402" s="94" t="e">
        <f>VLOOKUP(C9402,#REF!, 2,FALSE)</f>
        <v>#REF!</v>
      </c>
      <c r="BM9402" s="18" t="s">
        <v>15048</v>
      </c>
      <c r="BN9402" s="18" t="s">
        <v>1355</v>
      </c>
      <c r="BO9402" s="18" t="s">
        <v>15049</v>
      </c>
      <c r="BU9402" s="18" t="s">
        <v>15048</v>
      </c>
      <c r="BV9402" s="18" t="s">
        <v>1355</v>
      </c>
      <c r="BW9402" s="18" t="s">
        <v>15049</v>
      </c>
    </row>
    <row r="9403" spans="51:75" x14ac:dyDescent="0.3">
      <c r="AY9403" s="94" t="e">
        <f>VLOOKUP(C9403,#REF!, 2,FALSE)</f>
        <v>#REF!</v>
      </c>
      <c r="BM9403" s="18" t="s">
        <v>15050</v>
      </c>
      <c r="BN9403" s="18" t="s">
        <v>3064</v>
      </c>
      <c r="BO9403" s="18" t="s">
        <v>15045</v>
      </c>
      <c r="BU9403" s="18" t="s">
        <v>15050</v>
      </c>
      <c r="BV9403" s="18" t="s">
        <v>3064</v>
      </c>
      <c r="BW9403" s="18" t="s">
        <v>15045</v>
      </c>
    </row>
    <row r="9404" spans="51:75" x14ac:dyDescent="0.3">
      <c r="AY9404" s="94" t="e">
        <f>VLOOKUP(C9404,#REF!, 2,FALSE)</f>
        <v>#REF!</v>
      </c>
      <c r="BM9404" s="18" t="s">
        <v>15051</v>
      </c>
      <c r="BN9404" s="18" t="s">
        <v>17081</v>
      </c>
      <c r="BO9404" s="18" t="s">
        <v>15052</v>
      </c>
      <c r="BU9404" s="18" t="s">
        <v>15051</v>
      </c>
      <c r="BV9404" s="18" t="s">
        <v>17081</v>
      </c>
      <c r="BW9404" s="18" t="s">
        <v>15052</v>
      </c>
    </row>
    <row r="9405" spans="51:75" x14ac:dyDescent="0.3">
      <c r="AY9405" s="94" t="e">
        <f>VLOOKUP(C9405,#REF!, 2,FALSE)</f>
        <v>#REF!</v>
      </c>
      <c r="BM9405" s="18" t="s">
        <v>15053</v>
      </c>
      <c r="BN9405" s="18" t="s">
        <v>2993</v>
      </c>
      <c r="BO9405" s="18" t="s">
        <v>15045</v>
      </c>
      <c r="BU9405" s="18" t="s">
        <v>15053</v>
      </c>
      <c r="BV9405" s="18" t="s">
        <v>2993</v>
      </c>
      <c r="BW9405" s="18" t="s">
        <v>15045</v>
      </c>
    </row>
    <row r="9406" spans="51:75" x14ac:dyDescent="0.3">
      <c r="AY9406" s="94" t="e">
        <f>VLOOKUP(C9406,#REF!, 2,FALSE)</f>
        <v>#REF!</v>
      </c>
      <c r="BM9406" s="18" t="s">
        <v>15054</v>
      </c>
      <c r="BN9406" s="18" t="s">
        <v>1282</v>
      </c>
      <c r="BO9406" s="18" t="s">
        <v>15055</v>
      </c>
      <c r="BU9406" s="18" t="s">
        <v>15054</v>
      </c>
      <c r="BV9406" s="18" t="s">
        <v>1282</v>
      </c>
      <c r="BW9406" s="18" t="s">
        <v>15055</v>
      </c>
    </row>
    <row r="9407" spans="51:75" x14ac:dyDescent="0.3">
      <c r="AY9407" s="94" t="e">
        <f>VLOOKUP(C9407,#REF!, 2,FALSE)</f>
        <v>#REF!</v>
      </c>
      <c r="BM9407" s="18" t="s">
        <v>2612</v>
      </c>
      <c r="BN9407" s="18" t="s">
        <v>3290</v>
      </c>
      <c r="BO9407" s="18" t="s">
        <v>15056</v>
      </c>
      <c r="BU9407" s="18" t="s">
        <v>2612</v>
      </c>
      <c r="BV9407" s="18" t="s">
        <v>3290</v>
      </c>
      <c r="BW9407" s="18" t="s">
        <v>15056</v>
      </c>
    </row>
    <row r="9408" spans="51:75" x14ac:dyDescent="0.3">
      <c r="AY9408" s="94" t="e">
        <f>VLOOKUP(C9408,#REF!, 2,FALSE)</f>
        <v>#REF!</v>
      </c>
      <c r="BM9408" s="18" t="s">
        <v>15057</v>
      </c>
      <c r="BN9408" s="18" t="s">
        <v>1282</v>
      </c>
      <c r="BO9408" s="18" t="s">
        <v>15058</v>
      </c>
      <c r="BU9408" s="18" t="s">
        <v>15057</v>
      </c>
      <c r="BV9408" s="18" t="s">
        <v>1282</v>
      </c>
      <c r="BW9408" s="18" t="s">
        <v>15058</v>
      </c>
    </row>
    <row r="9409" spans="51:75" x14ac:dyDescent="0.3">
      <c r="AY9409" s="94" t="e">
        <f>VLOOKUP(C9409,#REF!, 2,FALSE)</f>
        <v>#REF!</v>
      </c>
      <c r="BM9409" s="18" t="s">
        <v>15059</v>
      </c>
      <c r="BN9409" s="18" t="s">
        <v>3024</v>
      </c>
      <c r="BO9409" s="18" t="s">
        <v>15060</v>
      </c>
      <c r="BU9409" s="18" t="s">
        <v>15059</v>
      </c>
      <c r="BV9409" s="18" t="s">
        <v>3024</v>
      </c>
      <c r="BW9409" s="18" t="s">
        <v>15060</v>
      </c>
    </row>
    <row r="9410" spans="51:75" x14ac:dyDescent="0.3">
      <c r="AY9410" s="94" t="e">
        <f>VLOOKUP(C9410,#REF!, 2,FALSE)</f>
        <v>#REF!</v>
      </c>
      <c r="BM9410" s="18" t="s">
        <v>15061</v>
      </c>
      <c r="BN9410" s="18" t="s">
        <v>3290</v>
      </c>
      <c r="BO9410" s="18" t="s">
        <v>15062</v>
      </c>
      <c r="BU9410" s="18" t="s">
        <v>15061</v>
      </c>
      <c r="BV9410" s="18" t="s">
        <v>3290</v>
      </c>
      <c r="BW9410" s="18" t="s">
        <v>15062</v>
      </c>
    </row>
    <row r="9411" spans="51:75" x14ac:dyDescent="0.3">
      <c r="AY9411" s="94" t="e">
        <f>VLOOKUP(C9411,#REF!, 2,FALSE)</f>
        <v>#REF!</v>
      </c>
      <c r="BM9411" s="18" t="s">
        <v>15063</v>
      </c>
      <c r="BN9411" s="18" t="s">
        <v>3290</v>
      </c>
      <c r="BO9411" s="18" t="s">
        <v>11004</v>
      </c>
      <c r="BU9411" s="18" t="s">
        <v>15063</v>
      </c>
      <c r="BV9411" s="18" t="s">
        <v>3290</v>
      </c>
      <c r="BW9411" s="18" t="s">
        <v>11004</v>
      </c>
    </row>
    <row r="9412" spans="51:75" x14ac:dyDescent="0.3">
      <c r="AY9412" s="94" t="e">
        <f>VLOOKUP(C9412,#REF!, 2,FALSE)</f>
        <v>#REF!</v>
      </c>
      <c r="BM9412" s="18" t="s">
        <v>15064</v>
      </c>
      <c r="BN9412" s="18" t="s">
        <v>17081</v>
      </c>
      <c r="BO9412" s="18" t="s">
        <v>15065</v>
      </c>
      <c r="BU9412" s="18" t="s">
        <v>15064</v>
      </c>
      <c r="BV9412" s="18" t="s">
        <v>17081</v>
      </c>
      <c r="BW9412" s="18" t="s">
        <v>15065</v>
      </c>
    </row>
    <row r="9413" spans="51:75" x14ac:dyDescent="0.3">
      <c r="AY9413" s="94" t="e">
        <f>VLOOKUP(C9413,#REF!, 2,FALSE)</f>
        <v>#REF!</v>
      </c>
      <c r="BM9413" s="18" t="s">
        <v>15066</v>
      </c>
      <c r="BN9413" s="18" t="s">
        <v>667</v>
      </c>
      <c r="BO9413" s="18" t="s">
        <v>15067</v>
      </c>
      <c r="BU9413" s="18" t="s">
        <v>15066</v>
      </c>
      <c r="BV9413" s="18" t="s">
        <v>667</v>
      </c>
      <c r="BW9413" s="18" t="s">
        <v>15067</v>
      </c>
    </row>
    <row r="9414" spans="51:75" x14ac:dyDescent="0.3">
      <c r="AY9414" s="94" t="e">
        <f>VLOOKUP(C9414,#REF!, 2,FALSE)</f>
        <v>#REF!</v>
      </c>
      <c r="BM9414" s="18" t="s">
        <v>15068</v>
      </c>
      <c r="BN9414" s="18" t="s">
        <v>1152</v>
      </c>
      <c r="BO9414" s="18" t="s">
        <v>2710</v>
      </c>
      <c r="BU9414" s="18" t="s">
        <v>15068</v>
      </c>
      <c r="BV9414" s="18" t="s">
        <v>1152</v>
      </c>
      <c r="BW9414" s="18" t="s">
        <v>2710</v>
      </c>
    </row>
    <row r="9415" spans="51:75" x14ac:dyDescent="0.3">
      <c r="AY9415" s="94" t="e">
        <f>VLOOKUP(C9415,#REF!, 2,FALSE)</f>
        <v>#REF!</v>
      </c>
      <c r="BM9415" s="18" t="s">
        <v>15069</v>
      </c>
      <c r="BN9415" s="18" t="s">
        <v>2998</v>
      </c>
      <c r="BO9415" s="18" t="s">
        <v>2998</v>
      </c>
      <c r="BU9415" s="18" t="s">
        <v>15069</v>
      </c>
      <c r="BV9415" s="18" t="s">
        <v>2998</v>
      </c>
      <c r="BW9415" s="18" t="s">
        <v>2998</v>
      </c>
    </row>
    <row r="9416" spans="51:75" x14ac:dyDescent="0.3">
      <c r="AY9416" s="94" t="e">
        <f>VLOOKUP(C9416,#REF!, 2,FALSE)</f>
        <v>#REF!</v>
      </c>
      <c r="BM9416" s="18" t="s">
        <v>15070</v>
      </c>
      <c r="BN9416" s="18" t="s">
        <v>17081</v>
      </c>
      <c r="BO9416" s="18" t="s">
        <v>10470</v>
      </c>
      <c r="BU9416" s="18" t="s">
        <v>15070</v>
      </c>
      <c r="BV9416" s="18" t="s">
        <v>17081</v>
      </c>
      <c r="BW9416" s="18" t="s">
        <v>10470</v>
      </c>
    </row>
    <row r="9417" spans="51:75" x14ac:dyDescent="0.3">
      <c r="AY9417" s="94" t="e">
        <f>VLOOKUP(C9417,#REF!, 2,FALSE)</f>
        <v>#REF!</v>
      </c>
      <c r="BM9417" s="18" t="s">
        <v>15071</v>
      </c>
      <c r="BN9417" s="18" t="s">
        <v>1355</v>
      </c>
      <c r="BO9417" s="18" t="s">
        <v>15072</v>
      </c>
      <c r="BU9417" s="18" t="s">
        <v>15071</v>
      </c>
      <c r="BV9417" s="18" t="s">
        <v>1355</v>
      </c>
      <c r="BW9417" s="18" t="s">
        <v>15072</v>
      </c>
    </row>
    <row r="9418" spans="51:75" x14ac:dyDescent="0.3">
      <c r="AY9418" s="94" t="e">
        <f>VLOOKUP(C9418,#REF!, 2,FALSE)</f>
        <v>#REF!</v>
      </c>
      <c r="BM9418" s="18" t="s">
        <v>2613</v>
      </c>
      <c r="BN9418" s="18" t="s">
        <v>3290</v>
      </c>
      <c r="BO9418" s="18" t="s">
        <v>15073</v>
      </c>
      <c r="BU9418" s="18" t="s">
        <v>2613</v>
      </c>
      <c r="BV9418" s="18" t="s">
        <v>3290</v>
      </c>
      <c r="BW9418" s="18" t="s">
        <v>15073</v>
      </c>
    </row>
    <row r="9419" spans="51:75" x14ac:dyDescent="0.3">
      <c r="AY9419" s="94" t="e">
        <f>VLOOKUP(C9419,#REF!, 2,FALSE)</f>
        <v>#REF!</v>
      </c>
      <c r="BM9419" s="18" t="s">
        <v>15074</v>
      </c>
      <c r="BN9419" s="18" t="s">
        <v>3290</v>
      </c>
      <c r="BO9419" s="18" t="s">
        <v>15075</v>
      </c>
      <c r="BU9419" s="18" t="s">
        <v>15074</v>
      </c>
      <c r="BV9419" s="18" t="s">
        <v>3290</v>
      </c>
      <c r="BW9419" s="18" t="s">
        <v>15075</v>
      </c>
    </row>
    <row r="9420" spans="51:75" x14ac:dyDescent="0.3">
      <c r="AY9420" s="94" t="e">
        <f>VLOOKUP(C9420,#REF!, 2,FALSE)</f>
        <v>#REF!</v>
      </c>
      <c r="BM9420" s="18" t="s">
        <v>15076</v>
      </c>
      <c r="BN9420" s="18" t="s">
        <v>2998</v>
      </c>
      <c r="BO9420" s="18" t="s">
        <v>2998</v>
      </c>
      <c r="BU9420" s="18" t="s">
        <v>15076</v>
      </c>
      <c r="BV9420" s="18" t="s">
        <v>2998</v>
      </c>
      <c r="BW9420" s="18" t="s">
        <v>2998</v>
      </c>
    </row>
    <row r="9421" spans="51:75" x14ac:dyDescent="0.3">
      <c r="AY9421" s="94" t="e">
        <f>VLOOKUP(C9421,#REF!, 2,FALSE)</f>
        <v>#REF!</v>
      </c>
      <c r="BM9421" s="18" t="s">
        <v>15077</v>
      </c>
      <c r="BN9421" s="18" t="s">
        <v>3290</v>
      </c>
      <c r="BO9421" s="18" t="s">
        <v>3750</v>
      </c>
      <c r="BU9421" s="18" t="s">
        <v>15077</v>
      </c>
      <c r="BV9421" s="18" t="s">
        <v>3290</v>
      </c>
      <c r="BW9421" s="18" t="s">
        <v>3750</v>
      </c>
    </row>
    <row r="9422" spans="51:75" x14ac:dyDescent="0.3">
      <c r="AY9422" s="94" t="e">
        <f>VLOOKUP(C9422,#REF!, 2,FALSE)</f>
        <v>#REF!</v>
      </c>
      <c r="BM9422" s="18" t="s">
        <v>15078</v>
      </c>
      <c r="BN9422" s="18" t="s">
        <v>3231</v>
      </c>
      <c r="BO9422" s="18" t="s">
        <v>9796</v>
      </c>
      <c r="BU9422" s="18" t="s">
        <v>15078</v>
      </c>
      <c r="BV9422" s="18" t="s">
        <v>3231</v>
      </c>
      <c r="BW9422" s="18" t="s">
        <v>9796</v>
      </c>
    </row>
    <row r="9423" spans="51:75" x14ac:dyDescent="0.3">
      <c r="AY9423" s="94" t="e">
        <f>VLOOKUP(C9423,#REF!, 2,FALSE)</f>
        <v>#REF!</v>
      </c>
      <c r="BM9423" s="18" t="s">
        <v>15079</v>
      </c>
      <c r="BN9423" s="18" t="s">
        <v>3290</v>
      </c>
      <c r="BO9423" s="18" t="s">
        <v>15080</v>
      </c>
      <c r="BU9423" s="18" t="s">
        <v>15079</v>
      </c>
      <c r="BV9423" s="18" t="s">
        <v>3290</v>
      </c>
      <c r="BW9423" s="18" t="s">
        <v>15080</v>
      </c>
    </row>
    <row r="9424" spans="51:75" x14ac:dyDescent="0.3">
      <c r="AY9424" s="94" t="e">
        <f>VLOOKUP(C9424,#REF!, 2,FALSE)</f>
        <v>#REF!</v>
      </c>
      <c r="BM9424" s="18" t="s">
        <v>15081</v>
      </c>
      <c r="BN9424" s="18" t="s">
        <v>17081</v>
      </c>
      <c r="BO9424" s="18" t="s">
        <v>13254</v>
      </c>
      <c r="BU9424" s="18" t="s">
        <v>15081</v>
      </c>
      <c r="BV9424" s="18" t="s">
        <v>17081</v>
      </c>
      <c r="BW9424" s="18" t="s">
        <v>13254</v>
      </c>
    </row>
    <row r="9425" spans="51:75" x14ac:dyDescent="0.3">
      <c r="AY9425" s="94" t="e">
        <f>VLOOKUP(C9425,#REF!, 2,FALSE)</f>
        <v>#REF!</v>
      </c>
      <c r="BM9425" s="18" t="s">
        <v>2614</v>
      </c>
      <c r="BN9425" s="18" t="s">
        <v>952</v>
      </c>
      <c r="BO9425" s="18" t="s">
        <v>3526</v>
      </c>
      <c r="BU9425" s="18" t="s">
        <v>2614</v>
      </c>
      <c r="BV9425" s="18" t="s">
        <v>952</v>
      </c>
      <c r="BW9425" s="18" t="s">
        <v>3526</v>
      </c>
    </row>
    <row r="9426" spans="51:75" x14ac:dyDescent="0.3">
      <c r="AY9426" s="94" t="e">
        <f>VLOOKUP(C9426,#REF!, 2,FALSE)</f>
        <v>#REF!</v>
      </c>
      <c r="BM9426" s="18" t="s">
        <v>15082</v>
      </c>
      <c r="BN9426" s="18" t="s">
        <v>3290</v>
      </c>
      <c r="BO9426" s="18" t="s">
        <v>15083</v>
      </c>
      <c r="BU9426" s="18" t="s">
        <v>15082</v>
      </c>
      <c r="BV9426" s="18" t="s">
        <v>3290</v>
      </c>
      <c r="BW9426" s="18" t="s">
        <v>15083</v>
      </c>
    </row>
    <row r="9427" spans="51:75" x14ac:dyDescent="0.3">
      <c r="AY9427" s="94" t="e">
        <f>VLOOKUP(C9427,#REF!, 2,FALSE)</f>
        <v>#REF!</v>
      </c>
      <c r="BM9427" s="18" t="s">
        <v>15084</v>
      </c>
      <c r="BN9427" s="18" t="s">
        <v>3231</v>
      </c>
      <c r="BO9427" s="18" t="s">
        <v>15085</v>
      </c>
      <c r="BU9427" s="18" t="s">
        <v>15084</v>
      </c>
      <c r="BV9427" s="18" t="s">
        <v>3231</v>
      </c>
      <c r="BW9427" s="18" t="s">
        <v>15085</v>
      </c>
    </row>
    <row r="9428" spans="51:75" x14ac:dyDescent="0.3">
      <c r="AY9428" s="94" t="e">
        <f>VLOOKUP(C9428,#REF!, 2,FALSE)</f>
        <v>#REF!</v>
      </c>
      <c r="BM9428" s="18" t="s">
        <v>15086</v>
      </c>
      <c r="BN9428" s="18" t="s">
        <v>633</v>
      </c>
      <c r="BO9428" s="18" t="s">
        <v>15087</v>
      </c>
      <c r="BU9428" s="18" t="s">
        <v>15086</v>
      </c>
      <c r="BV9428" s="18" t="s">
        <v>633</v>
      </c>
      <c r="BW9428" s="18" t="s">
        <v>15087</v>
      </c>
    </row>
    <row r="9429" spans="51:75" x14ac:dyDescent="0.3">
      <c r="AY9429" s="94" t="e">
        <f>VLOOKUP(C9429,#REF!, 2,FALSE)</f>
        <v>#REF!</v>
      </c>
      <c r="BM9429" s="18" t="s">
        <v>15088</v>
      </c>
      <c r="BN9429" s="18" t="s">
        <v>3024</v>
      </c>
      <c r="BO9429" s="18" t="s">
        <v>2375</v>
      </c>
      <c r="BU9429" s="18" t="s">
        <v>15088</v>
      </c>
      <c r="BV9429" s="18" t="s">
        <v>3024</v>
      </c>
      <c r="BW9429" s="18" t="s">
        <v>2375</v>
      </c>
    </row>
    <row r="9430" spans="51:75" x14ac:dyDescent="0.3">
      <c r="AY9430" s="94" t="e">
        <f>VLOOKUP(C9430,#REF!, 2,FALSE)</f>
        <v>#REF!</v>
      </c>
      <c r="BM9430" s="18" t="s">
        <v>2615</v>
      </c>
      <c r="BN9430" s="18" t="s">
        <v>17081</v>
      </c>
      <c r="BO9430" s="18" t="s">
        <v>4408</v>
      </c>
      <c r="BU9430" s="18" t="s">
        <v>2615</v>
      </c>
      <c r="BV9430" s="18" t="s">
        <v>17081</v>
      </c>
      <c r="BW9430" s="18" t="s">
        <v>4408</v>
      </c>
    </row>
    <row r="9431" spans="51:75" x14ac:dyDescent="0.3">
      <c r="AY9431" s="94" t="e">
        <f>VLOOKUP(C9431,#REF!, 2,FALSE)</f>
        <v>#REF!</v>
      </c>
      <c r="BM9431" s="18" t="s">
        <v>15089</v>
      </c>
      <c r="BN9431" s="18" t="s">
        <v>3231</v>
      </c>
      <c r="BO9431" s="18" t="s">
        <v>15090</v>
      </c>
      <c r="BU9431" s="18" t="s">
        <v>15089</v>
      </c>
      <c r="BV9431" s="18" t="s">
        <v>3231</v>
      </c>
      <c r="BW9431" s="18" t="s">
        <v>15090</v>
      </c>
    </row>
    <row r="9432" spans="51:75" x14ac:dyDescent="0.3">
      <c r="AY9432" s="94" t="e">
        <f>VLOOKUP(C9432,#REF!, 2,FALSE)</f>
        <v>#REF!</v>
      </c>
      <c r="BM9432" s="18" t="s">
        <v>15091</v>
      </c>
      <c r="BN9432" s="18" t="s">
        <v>792</v>
      </c>
      <c r="BO9432" s="18" t="s">
        <v>15092</v>
      </c>
      <c r="BU9432" s="18" t="s">
        <v>15091</v>
      </c>
      <c r="BV9432" s="18" t="s">
        <v>792</v>
      </c>
      <c r="BW9432" s="18" t="s">
        <v>15092</v>
      </c>
    </row>
    <row r="9433" spans="51:75" x14ac:dyDescent="0.3">
      <c r="AY9433" s="94" t="e">
        <f>VLOOKUP(C9433,#REF!, 2,FALSE)</f>
        <v>#REF!</v>
      </c>
      <c r="BM9433" s="18" t="s">
        <v>2616</v>
      </c>
      <c r="BN9433" s="18" t="s">
        <v>2998</v>
      </c>
      <c r="BO9433" s="18" t="s">
        <v>15093</v>
      </c>
      <c r="BU9433" s="18" t="s">
        <v>2616</v>
      </c>
      <c r="BV9433" s="18" t="s">
        <v>2998</v>
      </c>
      <c r="BW9433" s="18" t="s">
        <v>15093</v>
      </c>
    </row>
    <row r="9434" spans="51:75" x14ac:dyDescent="0.3">
      <c r="AY9434" s="94" t="e">
        <f>VLOOKUP(C9434,#REF!, 2,FALSE)</f>
        <v>#REF!</v>
      </c>
      <c r="BM9434" s="18" t="s">
        <v>2617</v>
      </c>
      <c r="BN9434" s="18" t="s">
        <v>940</v>
      </c>
      <c r="BO9434" s="18" t="s">
        <v>7996</v>
      </c>
      <c r="BU9434" s="18" t="s">
        <v>2617</v>
      </c>
      <c r="BV9434" s="18" t="s">
        <v>940</v>
      </c>
      <c r="BW9434" s="18" t="s">
        <v>7996</v>
      </c>
    </row>
    <row r="9435" spans="51:75" x14ac:dyDescent="0.3">
      <c r="AY9435" s="94" t="e">
        <f>VLOOKUP(C9435,#REF!, 2,FALSE)</f>
        <v>#REF!</v>
      </c>
      <c r="BM9435" s="18" t="s">
        <v>15094</v>
      </c>
      <c r="BN9435" s="18" t="s">
        <v>3024</v>
      </c>
      <c r="BO9435" s="18" t="s">
        <v>8443</v>
      </c>
      <c r="BU9435" s="18" t="s">
        <v>15094</v>
      </c>
      <c r="BV9435" s="18" t="s">
        <v>3024</v>
      </c>
      <c r="BW9435" s="18" t="s">
        <v>8443</v>
      </c>
    </row>
    <row r="9436" spans="51:75" x14ac:dyDescent="0.3">
      <c r="AY9436" s="94" t="e">
        <f>VLOOKUP(C9436,#REF!, 2,FALSE)</f>
        <v>#REF!</v>
      </c>
      <c r="BM9436" s="18" t="s">
        <v>15095</v>
      </c>
      <c r="BN9436" s="18" t="s">
        <v>622</v>
      </c>
      <c r="BO9436" s="18" t="s">
        <v>15096</v>
      </c>
      <c r="BU9436" s="18" t="s">
        <v>15095</v>
      </c>
      <c r="BV9436" s="18" t="s">
        <v>622</v>
      </c>
      <c r="BW9436" s="18" t="s">
        <v>15096</v>
      </c>
    </row>
    <row r="9437" spans="51:75" x14ac:dyDescent="0.3">
      <c r="AY9437" s="94" t="e">
        <f>VLOOKUP(C9437,#REF!, 2,FALSE)</f>
        <v>#REF!</v>
      </c>
      <c r="BM9437" s="18" t="s">
        <v>15097</v>
      </c>
      <c r="BN9437" s="18" t="s">
        <v>675</v>
      </c>
      <c r="BO9437" s="18" t="s">
        <v>15098</v>
      </c>
      <c r="BU9437" s="18" t="s">
        <v>15097</v>
      </c>
      <c r="BV9437" s="18" t="s">
        <v>675</v>
      </c>
      <c r="BW9437" s="18" t="s">
        <v>15098</v>
      </c>
    </row>
    <row r="9438" spans="51:75" x14ac:dyDescent="0.3">
      <c r="AY9438" s="94" t="e">
        <f>VLOOKUP(C9438,#REF!, 2,FALSE)</f>
        <v>#REF!</v>
      </c>
      <c r="BM9438" s="18" t="s">
        <v>15099</v>
      </c>
      <c r="BN9438" s="18" t="s">
        <v>2998</v>
      </c>
      <c r="BO9438" s="18" t="s">
        <v>15100</v>
      </c>
      <c r="BU9438" s="18" t="s">
        <v>15099</v>
      </c>
      <c r="BV9438" s="18" t="s">
        <v>2998</v>
      </c>
      <c r="BW9438" s="18" t="s">
        <v>15100</v>
      </c>
    </row>
    <row r="9439" spans="51:75" x14ac:dyDescent="0.3">
      <c r="AY9439" s="94" t="e">
        <f>VLOOKUP(C9439,#REF!, 2,FALSE)</f>
        <v>#REF!</v>
      </c>
      <c r="BM9439" s="18" t="s">
        <v>15101</v>
      </c>
      <c r="BN9439" s="18" t="s">
        <v>2993</v>
      </c>
      <c r="BO9439" s="18" t="s">
        <v>15102</v>
      </c>
      <c r="BU9439" s="18" t="s">
        <v>15101</v>
      </c>
      <c r="BV9439" s="18" t="s">
        <v>2993</v>
      </c>
      <c r="BW9439" s="18" t="s">
        <v>15102</v>
      </c>
    </row>
    <row r="9440" spans="51:75" x14ac:dyDescent="0.3">
      <c r="AY9440" s="94" t="e">
        <f>VLOOKUP(C9440,#REF!, 2,FALSE)</f>
        <v>#REF!</v>
      </c>
      <c r="BM9440" s="18" t="s">
        <v>15103</v>
      </c>
      <c r="BN9440" s="18" t="s">
        <v>2998</v>
      </c>
      <c r="BO9440" s="18" t="s">
        <v>15104</v>
      </c>
      <c r="BU9440" s="18" t="s">
        <v>15103</v>
      </c>
      <c r="BV9440" s="18" t="s">
        <v>2998</v>
      </c>
      <c r="BW9440" s="18" t="s">
        <v>15104</v>
      </c>
    </row>
    <row r="9441" spans="51:75" x14ac:dyDescent="0.3">
      <c r="AY9441" s="94" t="e">
        <f>VLOOKUP(C9441,#REF!, 2,FALSE)</f>
        <v>#REF!</v>
      </c>
      <c r="BM9441" s="18" t="s">
        <v>15105</v>
      </c>
      <c r="BN9441" s="18" t="s">
        <v>747</v>
      </c>
      <c r="BO9441" s="18" t="s">
        <v>15106</v>
      </c>
      <c r="BU9441" s="18" t="s">
        <v>15105</v>
      </c>
      <c r="BV9441" s="18" t="s">
        <v>747</v>
      </c>
      <c r="BW9441" s="18" t="s">
        <v>15106</v>
      </c>
    </row>
    <row r="9442" spans="51:75" x14ac:dyDescent="0.3">
      <c r="AY9442" s="94" t="e">
        <f>VLOOKUP(C9442,#REF!, 2,FALSE)</f>
        <v>#REF!</v>
      </c>
      <c r="BM9442" s="18" t="s">
        <v>15107</v>
      </c>
      <c r="BN9442" s="18" t="s">
        <v>1282</v>
      </c>
      <c r="BO9442" s="18" t="s">
        <v>15108</v>
      </c>
      <c r="BU9442" s="18" t="s">
        <v>15107</v>
      </c>
      <c r="BV9442" s="18" t="s">
        <v>1282</v>
      </c>
      <c r="BW9442" s="18" t="s">
        <v>15108</v>
      </c>
    </row>
    <row r="9443" spans="51:75" x14ac:dyDescent="0.3">
      <c r="AY9443" s="94" t="e">
        <f>VLOOKUP(C9443,#REF!, 2,FALSE)</f>
        <v>#REF!</v>
      </c>
      <c r="BM9443" s="18" t="s">
        <v>15109</v>
      </c>
      <c r="BN9443" s="18" t="s">
        <v>1282</v>
      </c>
      <c r="BO9443" s="18" t="s">
        <v>15110</v>
      </c>
      <c r="BU9443" s="18" t="s">
        <v>15109</v>
      </c>
      <c r="BV9443" s="18" t="s">
        <v>1282</v>
      </c>
      <c r="BW9443" s="18" t="s">
        <v>15110</v>
      </c>
    </row>
    <row r="9444" spans="51:75" x14ac:dyDescent="0.3">
      <c r="AY9444" s="94" t="e">
        <f>VLOOKUP(C9444,#REF!, 2,FALSE)</f>
        <v>#REF!</v>
      </c>
      <c r="BM9444" s="18" t="s">
        <v>2618</v>
      </c>
      <c r="BN9444" s="18" t="s">
        <v>2998</v>
      </c>
      <c r="BO9444" s="18" t="s">
        <v>6613</v>
      </c>
      <c r="BU9444" s="18" t="s">
        <v>2618</v>
      </c>
      <c r="BV9444" s="18" t="s">
        <v>2998</v>
      </c>
      <c r="BW9444" s="18" t="s">
        <v>6613</v>
      </c>
    </row>
    <row r="9445" spans="51:75" x14ac:dyDescent="0.3">
      <c r="AY9445" s="94" t="e">
        <f>VLOOKUP(C9445,#REF!, 2,FALSE)</f>
        <v>#REF!</v>
      </c>
      <c r="BM9445" s="18" t="s">
        <v>229</v>
      </c>
      <c r="BN9445" s="18" t="s">
        <v>1355</v>
      </c>
      <c r="BO9445" s="18" t="s">
        <v>6267</v>
      </c>
      <c r="BU9445" s="18" t="s">
        <v>229</v>
      </c>
      <c r="BV9445" s="18" t="s">
        <v>1355</v>
      </c>
      <c r="BW9445" s="18" t="s">
        <v>6267</v>
      </c>
    </row>
    <row r="9446" spans="51:75" x14ac:dyDescent="0.3">
      <c r="AY9446" s="94" t="e">
        <f>VLOOKUP(C9446,#REF!, 2,FALSE)</f>
        <v>#REF!</v>
      </c>
      <c r="BM9446" s="18" t="s">
        <v>15111</v>
      </c>
      <c r="BN9446" s="18" t="s">
        <v>3231</v>
      </c>
      <c r="BO9446" s="18" t="s">
        <v>1174</v>
      </c>
      <c r="BU9446" s="18" t="s">
        <v>15111</v>
      </c>
      <c r="BV9446" s="18" t="s">
        <v>3231</v>
      </c>
      <c r="BW9446" s="18" t="s">
        <v>1174</v>
      </c>
    </row>
    <row r="9447" spans="51:75" x14ac:dyDescent="0.3">
      <c r="AY9447" s="94" t="e">
        <f>VLOOKUP(C9447,#REF!, 2,FALSE)</f>
        <v>#REF!</v>
      </c>
      <c r="BM9447" s="18" t="s">
        <v>15112</v>
      </c>
      <c r="BN9447" s="18" t="s">
        <v>17081</v>
      </c>
      <c r="BO9447" s="18" t="s">
        <v>4164</v>
      </c>
      <c r="BU9447" s="18" t="s">
        <v>15112</v>
      </c>
      <c r="BV9447" s="18" t="s">
        <v>17081</v>
      </c>
      <c r="BW9447" s="18" t="s">
        <v>4164</v>
      </c>
    </row>
    <row r="9448" spans="51:75" x14ac:dyDescent="0.3">
      <c r="AY9448" s="94" t="e">
        <f>VLOOKUP(C9448,#REF!, 2,FALSE)</f>
        <v>#REF!</v>
      </c>
      <c r="BM9448" s="18" t="s">
        <v>15113</v>
      </c>
      <c r="BN9448" s="18" t="s">
        <v>853</v>
      </c>
      <c r="BO9448" s="18" t="s">
        <v>15114</v>
      </c>
      <c r="BU9448" s="18" t="s">
        <v>15113</v>
      </c>
      <c r="BV9448" s="18" t="s">
        <v>853</v>
      </c>
      <c r="BW9448" s="18" t="s">
        <v>15114</v>
      </c>
    </row>
    <row r="9449" spans="51:75" x14ac:dyDescent="0.3">
      <c r="AY9449" s="94" t="e">
        <f>VLOOKUP(C9449,#REF!, 2,FALSE)</f>
        <v>#REF!</v>
      </c>
      <c r="BM9449" s="18" t="s">
        <v>15115</v>
      </c>
      <c r="BN9449" s="18" t="s">
        <v>2998</v>
      </c>
      <c r="BO9449" s="18" t="s">
        <v>2998</v>
      </c>
      <c r="BU9449" s="18" t="s">
        <v>15115</v>
      </c>
      <c r="BV9449" s="18" t="s">
        <v>2998</v>
      </c>
      <c r="BW9449" s="18" t="s">
        <v>2998</v>
      </c>
    </row>
    <row r="9450" spans="51:75" x14ac:dyDescent="0.3">
      <c r="AY9450" s="94" t="e">
        <f>VLOOKUP(C9450,#REF!, 2,FALSE)</f>
        <v>#REF!</v>
      </c>
      <c r="BM9450" s="18" t="s">
        <v>2619</v>
      </c>
      <c r="BN9450" s="18" t="s">
        <v>1355</v>
      </c>
      <c r="BO9450" s="18" t="s">
        <v>1702</v>
      </c>
      <c r="BU9450" s="18" t="s">
        <v>2619</v>
      </c>
      <c r="BV9450" s="18" t="s">
        <v>1355</v>
      </c>
      <c r="BW9450" s="18" t="s">
        <v>1702</v>
      </c>
    </row>
    <row r="9451" spans="51:75" x14ac:dyDescent="0.3">
      <c r="AY9451" s="94" t="e">
        <f>VLOOKUP(C9451,#REF!, 2,FALSE)</f>
        <v>#REF!</v>
      </c>
      <c r="BM9451" s="18" t="s">
        <v>253</v>
      </c>
      <c r="BN9451" s="18" t="s">
        <v>1152</v>
      </c>
      <c r="BO9451" s="18" t="s">
        <v>15116</v>
      </c>
      <c r="BU9451" s="18" t="s">
        <v>253</v>
      </c>
      <c r="BV9451" s="18" t="s">
        <v>1152</v>
      </c>
      <c r="BW9451" s="18" t="s">
        <v>15116</v>
      </c>
    </row>
    <row r="9452" spans="51:75" x14ac:dyDescent="0.3">
      <c r="AY9452" s="94" t="e">
        <f>VLOOKUP(C9452,#REF!, 2,FALSE)</f>
        <v>#REF!</v>
      </c>
      <c r="BM9452" s="18" t="s">
        <v>15117</v>
      </c>
      <c r="BN9452" s="18" t="s">
        <v>17081</v>
      </c>
      <c r="BO9452" s="18" t="s">
        <v>3982</v>
      </c>
      <c r="BU9452" s="18" t="s">
        <v>15117</v>
      </c>
      <c r="BV9452" s="18" t="s">
        <v>17081</v>
      </c>
      <c r="BW9452" s="18" t="s">
        <v>3982</v>
      </c>
    </row>
    <row r="9453" spans="51:75" x14ac:dyDescent="0.3">
      <c r="AY9453" s="94" t="e">
        <f>VLOOKUP(C9453,#REF!, 2,FALSE)</f>
        <v>#REF!</v>
      </c>
      <c r="BM9453" s="18" t="s">
        <v>255</v>
      </c>
      <c r="BN9453" s="18" t="s">
        <v>17081</v>
      </c>
      <c r="BO9453" s="18" t="s">
        <v>1682</v>
      </c>
      <c r="BU9453" s="18" t="s">
        <v>255</v>
      </c>
      <c r="BV9453" s="18" t="s">
        <v>17081</v>
      </c>
      <c r="BW9453" s="18" t="s">
        <v>1682</v>
      </c>
    </row>
    <row r="9454" spans="51:75" x14ac:dyDescent="0.3">
      <c r="AY9454" s="94" t="e">
        <f>VLOOKUP(C9454,#REF!, 2,FALSE)</f>
        <v>#REF!</v>
      </c>
      <c r="BM9454" s="18" t="s">
        <v>15118</v>
      </c>
      <c r="BN9454" s="18" t="s">
        <v>645</v>
      </c>
      <c r="BO9454" s="18" t="s">
        <v>15119</v>
      </c>
      <c r="BU9454" s="18" t="s">
        <v>15118</v>
      </c>
      <c r="BV9454" s="18" t="s">
        <v>645</v>
      </c>
      <c r="BW9454" s="18" t="s">
        <v>15119</v>
      </c>
    </row>
    <row r="9455" spans="51:75" x14ac:dyDescent="0.3">
      <c r="AY9455" s="94" t="e">
        <f>VLOOKUP(C9455,#REF!, 2,FALSE)</f>
        <v>#REF!</v>
      </c>
      <c r="BM9455" s="18" t="s">
        <v>254</v>
      </c>
      <c r="BN9455" s="18" t="s">
        <v>642</v>
      </c>
      <c r="BO9455" s="18" t="s">
        <v>6613</v>
      </c>
      <c r="BU9455" s="18" t="s">
        <v>254</v>
      </c>
      <c r="BV9455" s="18" t="s">
        <v>642</v>
      </c>
      <c r="BW9455" s="18" t="s">
        <v>6613</v>
      </c>
    </row>
    <row r="9456" spans="51:75" x14ac:dyDescent="0.3">
      <c r="AY9456" s="94" t="e">
        <f>VLOOKUP(C9456,#REF!, 2,FALSE)</f>
        <v>#REF!</v>
      </c>
      <c r="BM9456" s="18" t="s">
        <v>15120</v>
      </c>
      <c r="BN9456" s="18" t="s">
        <v>2998</v>
      </c>
      <c r="BO9456" s="18" t="s">
        <v>10341</v>
      </c>
      <c r="BU9456" s="18" t="s">
        <v>15120</v>
      </c>
      <c r="BV9456" s="18" t="s">
        <v>2998</v>
      </c>
      <c r="BW9456" s="18" t="s">
        <v>10341</v>
      </c>
    </row>
    <row r="9457" spans="51:75" x14ac:dyDescent="0.3">
      <c r="AY9457" s="94" t="e">
        <f>VLOOKUP(C9457,#REF!, 2,FALSE)</f>
        <v>#REF!</v>
      </c>
      <c r="BM9457" s="18" t="s">
        <v>15121</v>
      </c>
      <c r="BN9457" s="18" t="s">
        <v>669</v>
      </c>
      <c r="BO9457" s="18" t="s">
        <v>2998</v>
      </c>
      <c r="BU9457" s="18" t="s">
        <v>15121</v>
      </c>
      <c r="BV9457" s="18" t="s">
        <v>669</v>
      </c>
      <c r="BW9457" s="18" t="s">
        <v>2998</v>
      </c>
    </row>
    <row r="9458" spans="51:75" x14ac:dyDescent="0.3">
      <c r="AY9458" s="94" t="e">
        <f>VLOOKUP(C9458,#REF!, 2,FALSE)</f>
        <v>#REF!</v>
      </c>
      <c r="BM9458" s="18" t="s">
        <v>15122</v>
      </c>
      <c r="BN9458" s="18" t="s">
        <v>3064</v>
      </c>
      <c r="BO9458" s="18" t="s">
        <v>2946</v>
      </c>
      <c r="BU9458" s="18" t="s">
        <v>15122</v>
      </c>
      <c r="BV9458" s="18" t="s">
        <v>3064</v>
      </c>
      <c r="BW9458" s="18" t="s">
        <v>2946</v>
      </c>
    </row>
    <row r="9459" spans="51:75" x14ac:dyDescent="0.3">
      <c r="AY9459" s="94" t="e">
        <f>VLOOKUP(C9459,#REF!, 2,FALSE)</f>
        <v>#REF!</v>
      </c>
      <c r="BM9459" s="18" t="s">
        <v>230</v>
      </c>
      <c r="BN9459" s="18" t="s">
        <v>3064</v>
      </c>
      <c r="BO9459" s="18" t="s">
        <v>671</v>
      </c>
      <c r="BU9459" s="18" t="s">
        <v>230</v>
      </c>
      <c r="BV9459" s="18" t="s">
        <v>3064</v>
      </c>
      <c r="BW9459" s="18" t="s">
        <v>671</v>
      </c>
    </row>
    <row r="9460" spans="51:75" x14ac:dyDescent="0.3">
      <c r="AY9460" s="94" t="e">
        <f>VLOOKUP(C9460,#REF!, 2,FALSE)</f>
        <v>#REF!</v>
      </c>
      <c r="BM9460" s="18" t="s">
        <v>15123</v>
      </c>
      <c r="BN9460" s="18" t="s">
        <v>861</v>
      </c>
      <c r="BO9460" s="18" t="s">
        <v>2187</v>
      </c>
      <c r="BU9460" s="18" t="s">
        <v>15123</v>
      </c>
      <c r="BV9460" s="18" t="s">
        <v>861</v>
      </c>
      <c r="BW9460" s="18" t="s">
        <v>2187</v>
      </c>
    </row>
    <row r="9461" spans="51:75" x14ac:dyDescent="0.3">
      <c r="AY9461" s="94" t="e">
        <f>VLOOKUP(C9461,#REF!, 2,FALSE)</f>
        <v>#REF!</v>
      </c>
      <c r="BM9461" s="18" t="s">
        <v>2620</v>
      </c>
      <c r="BN9461" s="18" t="s">
        <v>811</v>
      </c>
      <c r="BO9461" s="18" t="s">
        <v>4170</v>
      </c>
      <c r="BU9461" s="18" t="s">
        <v>2620</v>
      </c>
      <c r="BV9461" s="18" t="s">
        <v>811</v>
      </c>
      <c r="BW9461" s="18" t="s">
        <v>4170</v>
      </c>
    </row>
    <row r="9462" spans="51:75" x14ac:dyDescent="0.3">
      <c r="AY9462" s="94" t="e">
        <f>VLOOKUP(C9462,#REF!, 2,FALSE)</f>
        <v>#REF!</v>
      </c>
      <c r="BM9462" s="18" t="s">
        <v>15124</v>
      </c>
      <c r="BN9462" s="18" t="s">
        <v>3024</v>
      </c>
      <c r="BO9462" s="18" t="s">
        <v>15125</v>
      </c>
      <c r="BU9462" s="18" t="s">
        <v>15124</v>
      </c>
      <c r="BV9462" s="18" t="s">
        <v>3024</v>
      </c>
      <c r="BW9462" s="18" t="s">
        <v>15125</v>
      </c>
    </row>
    <row r="9463" spans="51:75" x14ac:dyDescent="0.3">
      <c r="AY9463" s="94" t="e">
        <f>VLOOKUP(C9463,#REF!, 2,FALSE)</f>
        <v>#REF!</v>
      </c>
      <c r="BM9463" s="18" t="s">
        <v>15126</v>
      </c>
      <c r="BN9463" s="18" t="s">
        <v>621</v>
      </c>
      <c r="BO9463" s="18" t="s">
        <v>1603</v>
      </c>
      <c r="BU9463" s="18" t="s">
        <v>15126</v>
      </c>
      <c r="BV9463" s="18" t="s">
        <v>621</v>
      </c>
      <c r="BW9463" s="18" t="s">
        <v>1603</v>
      </c>
    </row>
    <row r="9464" spans="51:75" x14ac:dyDescent="0.3">
      <c r="AY9464" s="94" t="e">
        <f>VLOOKUP(C9464,#REF!, 2,FALSE)</f>
        <v>#REF!</v>
      </c>
      <c r="BM9464" s="18" t="s">
        <v>15128</v>
      </c>
      <c r="BN9464" s="18" t="s">
        <v>3024</v>
      </c>
      <c r="BO9464" s="18" t="s">
        <v>3549</v>
      </c>
      <c r="BU9464" s="18" t="s">
        <v>15128</v>
      </c>
      <c r="BV9464" s="18" t="s">
        <v>3024</v>
      </c>
      <c r="BW9464" s="18" t="s">
        <v>3549</v>
      </c>
    </row>
    <row r="9465" spans="51:75" x14ac:dyDescent="0.3">
      <c r="AY9465" s="94" t="e">
        <f>VLOOKUP(C9465,#REF!, 2,FALSE)</f>
        <v>#REF!</v>
      </c>
      <c r="BM9465" s="18" t="s">
        <v>2621</v>
      </c>
      <c r="BN9465" s="18" t="s">
        <v>3231</v>
      </c>
      <c r="BO9465" s="18" t="s">
        <v>15129</v>
      </c>
      <c r="BU9465" s="18" t="s">
        <v>2621</v>
      </c>
      <c r="BV9465" s="18" t="s">
        <v>3231</v>
      </c>
      <c r="BW9465" s="18" t="s">
        <v>15129</v>
      </c>
    </row>
    <row r="9466" spans="51:75" x14ac:dyDescent="0.3">
      <c r="AY9466" s="94" t="e">
        <f>VLOOKUP(C9466,#REF!, 2,FALSE)</f>
        <v>#REF!</v>
      </c>
      <c r="BM9466" s="18" t="s">
        <v>15131</v>
      </c>
      <c r="BN9466" s="18" t="s">
        <v>645</v>
      </c>
      <c r="BO9466" s="18" t="s">
        <v>3019</v>
      </c>
      <c r="BU9466" s="18" t="s">
        <v>15131</v>
      </c>
      <c r="BV9466" s="18" t="s">
        <v>645</v>
      </c>
      <c r="BW9466" s="18" t="s">
        <v>3019</v>
      </c>
    </row>
    <row r="9467" spans="51:75" x14ac:dyDescent="0.3">
      <c r="AY9467" s="94" t="e">
        <f>VLOOKUP(C9467,#REF!, 2,FALSE)</f>
        <v>#REF!</v>
      </c>
      <c r="BM9467" s="18" t="s">
        <v>15132</v>
      </c>
      <c r="BN9467" s="18" t="s">
        <v>645</v>
      </c>
      <c r="BO9467" s="18" t="s">
        <v>4594</v>
      </c>
      <c r="BU9467" s="18" t="s">
        <v>15132</v>
      </c>
      <c r="BV9467" s="18" t="s">
        <v>645</v>
      </c>
      <c r="BW9467" s="18" t="s">
        <v>4594</v>
      </c>
    </row>
    <row r="9468" spans="51:75" x14ac:dyDescent="0.3">
      <c r="AY9468" s="94" t="e">
        <f>VLOOKUP(C9468,#REF!, 2,FALSE)</f>
        <v>#REF!</v>
      </c>
      <c r="BM9468" s="18" t="s">
        <v>15133</v>
      </c>
      <c r="BN9468" s="18" t="s">
        <v>1152</v>
      </c>
      <c r="BO9468" s="18" t="s">
        <v>3161</v>
      </c>
      <c r="BU9468" s="18" t="s">
        <v>15133</v>
      </c>
      <c r="BV9468" s="18" t="s">
        <v>1152</v>
      </c>
      <c r="BW9468" s="18" t="s">
        <v>3161</v>
      </c>
    </row>
    <row r="9469" spans="51:75" x14ac:dyDescent="0.3">
      <c r="AY9469" s="94" t="e">
        <f>VLOOKUP(C9469,#REF!, 2,FALSE)</f>
        <v>#REF!</v>
      </c>
      <c r="BM9469" s="18" t="s">
        <v>15134</v>
      </c>
      <c r="BN9469" s="18" t="s">
        <v>2998</v>
      </c>
      <c r="BO9469" s="18" t="s">
        <v>4889</v>
      </c>
      <c r="BU9469" s="18" t="s">
        <v>15134</v>
      </c>
      <c r="BV9469" s="18" t="s">
        <v>2998</v>
      </c>
      <c r="BW9469" s="18" t="s">
        <v>4889</v>
      </c>
    </row>
    <row r="9470" spans="51:75" x14ac:dyDescent="0.3">
      <c r="AY9470" s="94" t="e">
        <f>VLOOKUP(C9470,#REF!, 2,FALSE)</f>
        <v>#REF!</v>
      </c>
      <c r="BM9470" s="18" t="s">
        <v>15135</v>
      </c>
      <c r="BN9470" s="18" t="s">
        <v>1152</v>
      </c>
      <c r="BO9470" s="18" t="s">
        <v>1625</v>
      </c>
      <c r="BU9470" s="18" t="s">
        <v>15135</v>
      </c>
      <c r="BV9470" s="18" t="s">
        <v>1152</v>
      </c>
      <c r="BW9470" s="18" t="s">
        <v>1625</v>
      </c>
    </row>
    <row r="9471" spans="51:75" x14ac:dyDescent="0.3">
      <c r="AY9471" s="94" t="e">
        <f>VLOOKUP(C9471,#REF!, 2,FALSE)</f>
        <v>#REF!</v>
      </c>
      <c r="BM9471" s="18" t="s">
        <v>15136</v>
      </c>
      <c r="BN9471" s="18" t="s">
        <v>3231</v>
      </c>
      <c r="BO9471" s="18" t="s">
        <v>15137</v>
      </c>
      <c r="BU9471" s="18" t="s">
        <v>15136</v>
      </c>
      <c r="BV9471" s="18" t="s">
        <v>3231</v>
      </c>
      <c r="BW9471" s="18" t="s">
        <v>15137</v>
      </c>
    </row>
    <row r="9472" spans="51:75" x14ac:dyDescent="0.3">
      <c r="AY9472" s="94" t="e">
        <f>VLOOKUP(C9472,#REF!, 2,FALSE)</f>
        <v>#REF!</v>
      </c>
      <c r="BM9472" s="18" t="s">
        <v>2622</v>
      </c>
      <c r="BN9472" s="18" t="s">
        <v>2998</v>
      </c>
      <c r="BO9472" s="18" t="s">
        <v>15138</v>
      </c>
      <c r="BU9472" s="18" t="s">
        <v>2622</v>
      </c>
      <c r="BV9472" s="18" t="s">
        <v>2998</v>
      </c>
      <c r="BW9472" s="18" t="s">
        <v>15138</v>
      </c>
    </row>
    <row r="9473" spans="51:75" x14ac:dyDescent="0.3">
      <c r="AY9473" s="94" t="e">
        <f>VLOOKUP(C9473,#REF!, 2,FALSE)</f>
        <v>#REF!</v>
      </c>
      <c r="BM9473" s="18" t="s">
        <v>2623</v>
      </c>
      <c r="BN9473" s="18" t="s">
        <v>2998</v>
      </c>
      <c r="BO9473" s="18" t="s">
        <v>15139</v>
      </c>
      <c r="BU9473" s="18" t="s">
        <v>2623</v>
      </c>
      <c r="BV9473" s="18" t="s">
        <v>2998</v>
      </c>
      <c r="BW9473" s="18" t="s">
        <v>15139</v>
      </c>
    </row>
    <row r="9474" spans="51:75" x14ac:dyDescent="0.3">
      <c r="AY9474" s="94" t="e">
        <f>VLOOKUP(C9474,#REF!, 2,FALSE)</f>
        <v>#REF!</v>
      </c>
      <c r="BM9474" s="18" t="s">
        <v>15140</v>
      </c>
      <c r="BN9474" s="18" t="s">
        <v>2993</v>
      </c>
      <c r="BO9474" s="18" t="s">
        <v>7526</v>
      </c>
      <c r="BU9474" s="18" t="s">
        <v>15140</v>
      </c>
      <c r="BV9474" s="18" t="s">
        <v>2993</v>
      </c>
      <c r="BW9474" s="18" t="s">
        <v>7526</v>
      </c>
    </row>
    <row r="9475" spans="51:75" x14ac:dyDescent="0.3">
      <c r="AY9475" s="94" t="e">
        <f>VLOOKUP(C9475,#REF!, 2,FALSE)</f>
        <v>#REF!</v>
      </c>
      <c r="BM9475" s="18" t="s">
        <v>2624</v>
      </c>
      <c r="BN9475" s="18" t="s">
        <v>2998</v>
      </c>
      <c r="BO9475" s="18" t="s">
        <v>15138</v>
      </c>
      <c r="BU9475" s="18" t="s">
        <v>2624</v>
      </c>
      <c r="BV9475" s="18" t="s">
        <v>2998</v>
      </c>
      <c r="BW9475" s="18" t="s">
        <v>15138</v>
      </c>
    </row>
    <row r="9476" spans="51:75" x14ac:dyDescent="0.3">
      <c r="AY9476" s="94" t="e">
        <f>VLOOKUP(C9476,#REF!, 2,FALSE)</f>
        <v>#REF!</v>
      </c>
      <c r="BM9476" s="18" t="s">
        <v>15141</v>
      </c>
      <c r="BN9476" s="18" t="s">
        <v>3290</v>
      </c>
      <c r="BO9476" s="18" t="s">
        <v>15142</v>
      </c>
      <c r="BU9476" s="18" t="s">
        <v>15141</v>
      </c>
      <c r="BV9476" s="18" t="s">
        <v>3290</v>
      </c>
      <c r="BW9476" s="18" t="s">
        <v>15142</v>
      </c>
    </row>
    <row r="9477" spans="51:75" x14ac:dyDescent="0.3">
      <c r="AY9477" s="94" t="e">
        <f>VLOOKUP(C9477,#REF!, 2,FALSE)</f>
        <v>#REF!</v>
      </c>
      <c r="BM9477" s="18" t="s">
        <v>15143</v>
      </c>
      <c r="BN9477" s="18" t="s">
        <v>2998</v>
      </c>
      <c r="BO9477" s="18" t="s">
        <v>9879</v>
      </c>
      <c r="BU9477" s="18" t="s">
        <v>15143</v>
      </c>
      <c r="BV9477" s="18" t="s">
        <v>2998</v>
      </c>
      <c r="BW9477" s="18" t="s">
        <v>9879</v>
      </c>
    </row>
    <row r="9478" spans="51:75" x14ac:dyDescent="0.3">
      <c r="AY9478" s="94" t="e">
        <f>VLOOKUP(C9478,#REF!, 2,FALSE)</f>
        <v>#REF!</v>
      </c>
      <c r="BM9478" s="18" t="s">
        <v>15144</v>
      </c>
      <c r="BN9478" s="18" t="s">
        <v>673</v>
      </c>
      <c r="BO9478" s="18" t="s">
        <v>15139</v>
      </c>
      <c r="BU9478" s="18" t="s">
        <v>15144</v>
      </c>
      <c r="BV9478" s="18" t="s">
        <v>673</v>
      </c>
      <c r="BW9478" s="18" t="s">
        <v>15139</v>
      </c>
    </row>
    <row r="9479" spans="51:75" x14ac:dyDescent="0.3">
      <c r="AY9479" s="94" t="e">
        <f>VLOOKUP(C9479,#REF!, 2,FALSE)</f>
        <v>#REF!</v>
      </c>
      <c r="BM9479" s="18" t="s">
        <v>15145</v>
      </c>
      <c r="BN9479" s="18" t="s">
        <v>2998</v>
      </c>
      <c r="BO9479" s="18" t="s">
        <v>15146</v>
      </c>
      <c r="BU9479" s="18" t="s">
        <v>15145</v>
      </c>
      <c r="BV9479" s="18" t="s">
        <v>2998</v>
      </c>
      <c r="BW9479" s="18" t="s">
        <v>15146</v>
      </c>
    </row>
    <row r="9480" spans="51:75" x14ac:dyDescent="0.3">
      <c r="AY9480" s="94" t="e">
        <f>VLOOKUP(C9480,#REF!, 2,FALSE)</f>
        <v>#REF!</v>
      </c>
      <c r="BM9480" s="18" t="s">
        <v>15147</v>
      </c>
      <c r="BN9480" s="18" t="s">
        <v>938</v>
      </c>
      <c r="BO9480" s="18" t="s">
        <v>15148</v>
      </c>
      <c r="BU9480" s="18" t="s">
        <v>15147</v>
      </c>
      <c r="BV9480" s="18" t="s">
        <v>938</v>
      </c>
      <c r="BW9480" s="18" t="s">
        <v>15148</v>
      </c>
    </row>
    <row r="9481" spans="51:75" x14ac:dyDescent="0.3">
      <c r="AY9481" s="94" t="e">
        <f>VLOOKUP(C9481,#REF!, 2,FALSE)</f>
        <v>#REF!</v>
      </c>
      <c r="BM9481" s="18" t="s">
        <v>2625</v>
      </c>
      <c r="BN9481" s="18" t="s">
        <v>940</v>
      </c>
      <c r="BO9481" s="18" t="s">
        <v>15149</v>
      </c>
      <c r="BU9481" s="18" t="s">
        <v>2625</v>
      </c>
      <c r="BV9481" s="18" t="s">
        <v>940</v>
      </c>
      <c r="BW9481" s="18" t="s">
        <v>15149</v>
      </c>
    </row>
    <row r="9482" spans="51:75" x14ac:dyDescent="0.3">
      <c r="AY9482" s="94" t="e">
        <f>VLOOKUP(C9482,#REF!, 2,FALSE)</f>
        <v>#REF!</v>
      </c>
      <c r="BM9482" s="18" t="s">
        <v>15150</v>
      </c>
      <c r="BN9482" s="18" t="s">
        <v>2998</v>
      </c>
      <c r="BO9482" s="18" t="s">
        <v>8512</v>
      </c>
      <c r="BU9482" s="18" t="s">
        <v>15150</v>
      </c>
      <c r="BV9482" s="18" t="s">
        <v>2998</v>
      </c>
      <c r="BW9482" s="18" t="s">
        <v>8512</v>
      </c>
    </row>
    <row r="9483" spans="51:75" x14ac:dyDescent="0.3">
      <c r="AY9483" s="94" t="e">
        <f>VLOOKUP(C9483,#REF!, 2,FALSE)</f>
        <v>#REF!</v>
      </c>
      <c r="BM9483" s="18" t="s">
        <v>239</v>
      </c>
      <c r="BN9483" s="18" t="s">
        <v>2998</v>
      </c>
      <c r="BO9483" s="18" t="s">
        <v>15151</v>
      </c>
      <c r="BU9483" s="18" t="s">
        <v>239</v>
      </c>
      <c r="BV9483" s="18" t="s">
        <v>2998</v>
      </c>
      <c r="BW9483" s="18" t="s">
        <v>15151</v>
      </c>
    </row>
    <row r="9484" spans="51:75" x14ac:dyDescent="0.3">
      <c r="AY9484" s="94" t="e">
        <f>VLOOKUP(C9484,#REF!, 2,FALSE)</f>
        <v>#REF!</v>
      </c>
      <c r="BM9484" s="18" t="s">
        <v>231</v>
      </c>
      <c r="BN9484" s="18" t="s">
        <v>636</v>
      </c>
      <c r="BO9484" s="18" t="s">
        <v>9127</v>
      </c>
      <c r="BU9484" s="18" t="s">
        <v>231</v>
      </c>
      <c r="BV9484" s="18" t="s">
        <v>636</v>
      </c>
      <c r="BW9484" s="18" t="s">
        <v>9127</v>
      </c>
    </row>
    <row r="9485" spans="51:75" x14ac:dyDescent="0.3">
      <c r="AY9485" s="94" t="e">
        <f>VLOOKUP(C9485,#REF!, 2,FALSE)</f>
        <v>#REF!</v>
      </c>
      <c r="BM9485" s="18" t="s">
        <v>15152</v>
      </c>
      <c r="BN9485" s="18" t="s">
        <v>2998</v>
      </c>
      <c r="BO9485" s="18" t="s">
        <v>10078</v>
      </c>
      <c r="BU9485" s="18" t="s">
        <v>15152</v>
      </c>
      <c r="BV9485" s="18" t="s">
        <v>2998</v>
      </c>
      <c r="BW9485" s="18" t="s">
        <v>10078</v>
      </c>
    </row>
    <row r="9486" spans="51:75" x14ac:dyDescent="0.3">
      <c r="AY9486" s="94" t="e">
        <f>VLOOKUP(C9486,#REF!, 2,FALSE)</f>
        <v>#REF!</v>
      </c>
      <c r="BM9486" s="18" t="s">
        <v>15153</v>
      </c>
      <c r="BN9486" s="18" t="s">
        <v>715</v>
      </c>
      <c r="BO9486" s="18" t="s">
        <v>15154</v>
      </c>
      <c r="BU9486" s="18" t="s">
        <v>15153</v>
      </c>
      <c r="BV9486" s="18" t="s">
        <v>715</v>
      </c>
      <c r="BW9486" s="18" t="s">
        <v>15154</v>
      </c>
    </row>
    <row r="9487" spans="51:75" x14ac:dyDescent="0.3">
      <c r="AY9487" s="94" t="e">
        <f>VLOOKUP(C9487,#REF!, 2,FALSE)</f>
        <v>#REF!</v>
      </c>
      <c r="BM9487" s="18" t="s">
        <v>2626</v>
      </c>
      <c r="BN9487" s="18" t="s">
        <v>2998</v>
      </c>
      <c r="BO9487" s="18" t="s">
        <v>6942</v>
      </c>
      <c r="BU9487" s="18" t="s">
        <v>2626</v>
      </c>
      <c r="BV9487" s="18" t="s">
        <v>2998</v>
      </c>
      <c r="BW9487" s="18" t="s">
        <v>6942</v>
      </c>
    </row>
    <row r="9488" spans="51:75" x14ac:dyDescent="0.3">
      <c r="AY9488" s="94" t="e">
        <f>VLOOKUP(C9488,#REF!, 2,FALSE)</f>
        <v>#REF!</v>
      </c>
      <c r="BM9488" s="18" t="s">
        <v>15155</v>
      </c>
      <c r="BN9488" s="18" t="s">
        <v>2998</v>
      </c>
      <c r="BO9488" s="18" t="s">
        <v>15156</v>
      </c>
      <c r="BU9488" s="18" t="s">
        <v>15155</v>
      </c>
      <c r="BV9488" s="18" t="s">
        <v>2998</v>
      </c>
      <c r="BW9488" s="18" t="s">
        <v>15156</v>
      </c>
    </row>
    <row r="9489" spans="51:75" x14ac:dyDescent="0.3">
      <c r="AY9489" s="94" t="e">
        <f>VLOOKUP(C9489,#REF!, 2,FALSE)</f>
        <v>#REF!</v>
      </c>
      <c r="BM9489" s="18" t="s">
        <v>15157</v>
      </c>
      <c r="BN9489" s="18" t="s">
        <v>2998</v>
      </c>
      <c r="BO9489" s="18" t="s">
        <v>1624</v>
      </c>
      <c r="BU9489" s="18" t="s">
        <v>15157</v>
      </c>
      <c r="BV9489" s="18" t="s">
        <v>2998</v>
      </c>
      <c r="BW9489" s="18" t="s">
        <v>1624</v>
      </c>
    </row>
    <row r="9490" spans="51:75" x14ac:dyDescent="0.3">
      <c r="AY9490" s="94" t="e">
        <f>VLOOKUP(C9490,#REF!, 2,FALSE)</f>
        <v>#REF!</v>
      </c>
      <c r="BM9490" s="18" t="s">
        <v>256</v>
      </c>
      <c r="BN9490" s="18" t="s">
        <v>663</v>
      </c>
      <c r="BO9490" s="18" t="s">
        <v>15158</v>
      </c>
      <c r="BU9490" s="18" t="s">
        <v>256</v>
      </c>
      <c r="BV9490" s="18" t="s">
        <v>663</v>
      </c>
      <c r="BW9490" s="18" t="s">
        <v>15158</v>
      </c>
    </row>
    <row r="9491" spans="51:75" x14ac:dyDescent="0.3">
      <c r="AY9491" s="94" t="e">
        <f>VLOOKUP(C9491,#REF!, 2,FALSE)</f>
        <v>#REF!</v>
      </c>
      <c r="BM9491" s="18" t="s">
        <v>15159</v>
      </c>
      <c r="BN9491" s="18" t="s">
        <v>2998</v>
      </c>
      <c r="BO9491" s="18" t="s">
        <v>7619</v>
      </c>
      <c r="BU9491" s="18" t="s">
        <v>15159</v>
      </c>
      <c r="BV9491" s="18" t="s">
        <v>2998</v>
      </c>
      <c r="BW9491" s="18" t="s">
        <v>7619</v>
      </c>
    </row>
    <row r="9492" spans="51:75" x14ac:dyDescent="0.3">
      <c r="AY9492" s="94" t="e">
        <f>VLOOKUP(C9492,#REF!, 2,FALSE)</f>
        <v>#REF!</v>
      </c>
      <c r="BM9492" s="18" t="s">
        <v>15160</v>
      </c>
      <c r="BN9492" s="18" t="s">
        <v>2998</v>
      </c>
      <c r="BO9492" s="18" t="s">
        <v>15161</v>
      </c>
      <c r="BU9492" s="18" t="s">
        <v>15160</v>
      </c>
      <c r="BV9492" s="18" t="s">
        <v>2998</v>
      </c>
      <c r="BW9492" s="18" t="s">
        <v>15161</v>
      </c>
    </row>
    <row r="9493" spans="51:75" x14ac:dyDescent="0.3">
      <c r="AY9493" s="94" t="e">
        <f>VLOOKUP(C9493,#REF!, 2,FALSE)</f>
        <v>#REF!</v>
      </c>
      <c r="BM9493" s="18" t="s">
        <v>15162</v>
      </c>
      <c r="BN9493" s="18" t="s">
        <v>2998</v>
      </c>
      <c r="BO9493" s="18" t="s">
        <v>15163</v>
      </c>
      <c r="BU9493" s="18" t="s">
        <v>15162</v>
      </c>
      <c r="BV9493" s="18" t="s">
        <v>2998</v>
      </c>
      <c r="BW9493" s="18" t="s">
        <v>15163</v>
      </c>
    </row>
    <row r="9494" spans="51:75" x14ac:dyDescent="0.3">
      <c r="AY9494" s="94" t="e">
        <f>VLOOKUP(C9494,#REF!, 2,FALSE)</f>
        <v>#REF!</v>
      </c>
      <c r="BM9494" s="18" t="s">
        <v>15164</v>
      </c>
      <c r="BN9494" s="18" t="s">
        <v>2998</v>
      </c>
      <c r="BO9494" s="18" t="s">
        <v>2998</v>
      </c>
      <c r="BU9494" s="18" t="s">
        <v>15164</v>
      </c>
      <c r="BV9494" s="18" t="s">
        <v>2998</v>
      </c>
      <c r="BW9494" s="18" t="s">
        <v>2998</v>
      </c>
    </row>
    <row r="9495" spans="51:75" x14ac:dyDescent="0.3">
      <c r="AY9495" s="94" t="e">
        <f>VLOOKUP(C9495,#REF!, 2,FALSE)</f>
        <v>#REF!</v>
      </c>
      <c r="BM9495" s="18" t="s">
        <v>15165</v>
      </c>
      <c r="BN9495" s="18" t="s">
        <v>633</v>
      </c>
      <c r="BO9495" s="18" t="s">
        <v>15166</v>
      </c>
      <c r="BU9495" s="18" t="s">
        <v>15165</v>
      </c>
      <c r="BV9495" s="18" t="s">
        <v>633</v>
      </c>
      <c r="BW9495" s="18" t="s">
        <v>15166</v>
      </c>
    </row>
    <row r="9496" spans="51:75" x14ac:dyDescent="0.3">
      <c r="AY9496" s="94" t="e">
        <f>VLOOKUP(C9496,#REF!, 2,FALSE)</f>
        <v>#REF!</v>
      </c>
      <c r="BM9496" s="18" t="s">
        <v>15167</v>
      </c>
      <c r="BN9496" s="18" t="s">
        <v>2998</v>
      </c>
      <c r="BO9496" s="18" t="s">
        <v>1673</v>
      </c>
      <c r="BU9496" s="18" t="s">
        <v>15167</v>
      </c>
      <c r="BV9496" s="18" t="s">
        <v>2998</v>
      </c>
      <c r="BW9496" s="18" t="s">
        <v>1673</v>
      </c>
    </row>
    <row r="9497" spans="51:75" x14ac:dyDescent="0.3">
      <c r="AY9497" s="94" t="e">
        <f>VLOOKUP(C9497,#REF!, 2,FALSE)</f>
        <v>#REF!</v>
      </c>
      <c r="BM9497" s="18" t="s">
        <v>15168</v>
      </c>
      <c r="BN9497" s="18" t="s">
        <v>645</v>
      </c>
      <c r="BO9497" s="18" t="s">
        <v>802</v>
      </c>
      <c r="BU9497" s="18" t="s">
        <v>15168</v>
      </c>
      <c r="BV9497" s="18" t="s">
        <v>645</v>
      </c>
      <c r="BW9497" s="18" t="s">
        <v>802</v>
      </c>
    </row>
    <row r="9498" spans="51:75" x14ac:dyDescent="0.3">
      <c r="AY9498" s="94" t="e">
        <f>VLOOKUP(C9498,#REF!, 2,FALSE)</f>
        <v>#REF!</v>
      </c>
      <c r="BM9498" s="18" t="s">
        <v>15169</v>
      </c>
      <c r="BN9498" s="18" t="s">
        <v>17081</v>
      </c>
      <c r="BO9498" s="18" t="s">
        <v>9545</v>
      </c>
      <c r="BU9498" s="18" t="s">
        <v>15169</v>
      </c>
      <c r="BV9498" s="18" t="s">
        <v>17081</v>
      </c>
      <c r="BW9498" s="18" t="s">
        <v>9545</v>
      </c>
    </row>
    <row r="9499" spans="51:75" x14ac:dyDescent="0.3">
      <c r="AY9499" s="94" t="e">
        <f>VLOOKUP(C9499,#REF!, 2,FALSE)</f>
        <v>#REF!</v>
      </c>
      <c r="BM9499" s="18" t="s">
        <v>15170</v>
      </c>
      <c r="BN9499" s="18" t="s">
        <v>2998</v>
      </c>
      <c r="BO9499" s="18" t="s">
        <v>15171</v>
      </c>
      <c r="BU9499" s="18" t="s">
        <v>15170</v>
      </c>
      <c r="BV9499" s="18" t="s">
        <v>2998</v>
      </c>
      <c r="BW9499" s="18" t="s">
        <v>15171</v>
      </c>
    </row>
    <row r="9500" spans="51:75" x14ac:dyDescent="0.3">
      <c r="AY9500" s="94" t="e">
        <f>VLOOKUP(C9500,#REF!, 2,FALSE)</f>
        <v>#REF!</v>
      </c>
      <c r="BM9500" s="18" t="s">
        <v>15172</v>
      </c>
      <c r="BN9500" s="18" t="s">
        <v>675</v>
      </c>
      <c r="BO9500" s="18" t="s">
        <v>15173</v>
      </c>
      <c r="BU9500" s="18" t="s">
        <v>15172</v>
      </c>
      <c r="BV9500" s="18" t="s">
        <v>675</v>
      </c>
      <c r="BW9500" s="18" t="s">
        <v>15173</v>
      </c>
    </row>
    <row r="9501" spans="51:75" x14ac:dyDescent="0.3">
      <c r="AY9501" s="94" t="e">
        <f>VLOOKUP(C9501,#REF!, 2,FALSE)</f>
        <v>#REF!</v>
      </c>
      <c r="BM9501" s="18" t="s">
        <v>15174</v>
      </c>
      <c r="BN9501" s="18" t="s">
        <v>2998</v>
      </c>
      <c r="BO9501" s="18" t="s">
        <v>10215</v>
      </c>
      <c r="BU9501" s="18" t="s">
        <v>15174</v>
      </c>
      <c r="BV9501" s="18" t="s">
        <v>2998</v>
      </c>
      <c r="BW9501" s="18" t="s">
        <v>10215</v>
      </c>
    </row>
    <row r="9502" spans="51:75" x14ac:dyDescent="0.3">
      <c r="AY9502" s="94" t="e">
        <f>VLOOKUP(C9502,#REF!, 2,FALSE)</f>
        <v>#REF!</v>
      </c>
      <c r="BM9502" s="18" t="s">
        <v>15175</v>
      </c>
      <c r="BN9502" s="18" t="s">
        <v>809</v>
      </c>
      <c r="BO9502" s="18" t="s">
        <v>10411</v>
      </c>
      <c r="BU9502" s="18" t="s">
        <v>15175</v>
      </c>
      <c r="BV9502" s="18" t="s">
        <v>809</v>
      </c>
      <c r="BW9502" s="18" t="s">
        <v>10411</v>
      </c>
    </row>
    <row r="9503" spans="51:75" x14ac:dyDescent="0.3">
      <c r="AY9503" s="94" t="e">
        <f>VLOOKUP(C9503,#REF!, 2,FALSE)</f>
        <v>#REF!</v>
      </c>
      <c r="BM9503" s="18" t="s">
        <v>15176</v>
      </c>
      <c r="BN9503" s="18" t="s">
        <v>2998</v>
      </c>
      <c r="BO9503" s="18" t="s">
        <v>5153</v>
      </c>
      <c r="BU9503" s="18" t="s">
        <v>15176</v>
      </c>
      <c r="BV9503" s="18" t="s">
        <v>2998</v>
      </c>
      <c r="BW9503" s="18" t="s">
        <v>5153</v>
      </c>
    </row>
    <row r="9504" spans="51:75" x14ac:dyDescent="0.3">
      <c r="AY9504" s="94" t="e">
        <f>VLOOKUP(C9504,#REF!, 2,FALSE)</f>
        <v>#REF!</v>
      </c>
      <c r="BM9504" s="18" t="s">
        <v>15177</v>
      </c>
      <c r="BN9504" s="18" t="s">
        <v>815</v>
      </c>
      <c r="BO9504" s="18" t="s">
        <v>4673</v>
      </c>
      <c r="BU9504" s="18" t="s">
        <v>15177</v>
      </c>
      <c r="BV9504" s="18" t="s">
        <v>815</v>
      </c>
      <c r="BW9504" s="18" t="s">
        <v>4673</v>
      </c>
    </row>
    <row r="9505" spans="51:75" x14ac:dyDescent="0.3">
      <c r="AY9505" s="94" t="e">
        <f>VLOOKUP(C9505,#REF!, 2,FALSE)</f>
        <v>#REF!</v>
      </c>
      <c r="BM9505" s="18" t="s">
        <v>15178</v>
      </c>
      <c r="BN9505" s="18" t="s">
        <v>864</v>
      </c>
      <c r="BO9505" s="18" t="s">
        <v>1433</v>
      </c>
      <c r="BU9505" s="18" t="s">
        <v>15178</v>
      </c>
      <c r="BV9505" s="18" t="s">
        <v>864</v>
      </c>
      <c r="BW9505" s="18" t="s">
        <v>1433</v>
      </c>
    </row>
    <row r="9506" spans="51:75" x14ac:dyDescent="0.3">
      <c r="AY9506" s="94" t="e">
        <f>VLOOKUP(C9506,#REF!, 2,FALSE)</f>
        <v>#REF!</v>
      </c>
      <c r="BM9506" s="18" t="s">
        <v>15179</v>
      </c>
      <c r="BN9506" s="18" t="s">
        <v>864</v>
      </c>
      <c r="BO9506" s="18" t="s">
        <v>14562</v>
      </c>
      <c r="BU9506" s="18" t="s">
        <v>15179</v>
      </c>
      <c r="BV9506" s="18" t="s">
        <v>864</v>
      </c>
      <c r="BW9506" s="18" t="s">
        <v>14562</v>
      </c>
    </row>
    <row r="9507" spans="51:75" x14ac:dyDescent="0.3">
      <c r="AY9507" s="94" t="e">
        <f>VLOOKUP(C9507,#REF!, 2,FALSE)</f>
        <v>#REF!</v>
      </c>
      <c r="BM9507" s="18" t="s">
        <v>15180</v>
      </c>
      <c r="BN9507" s="18" t="s">
        <v>864</v>
      </c>
      <c r="BO9507" s="18" t="s">
        <v>15181</v>
      </c>
      <c r="BU9507" s="18" t="s">
        <v>15180</v>
      </c>
      <c r="BV9507" s="18" t="s">
        <v>864</v>
      </c>
      <c r="BW9507" s="18" t="s">
        <v>15181</v>
      </c>
    </row>
    <row r="9508" spans="51:75" x14ac:dyDescent="0.3">
      <c r="AY9508" s="94" t="e">
        <f>VLOOKUP(C9508,#REF!, 2,FALSE)</f>
        <v>#REF!</v>
      </c>
      <c r="BM9508" s="18" t="s">
        <v>2627</v>
      </c>
      <c r="BN9508" s="18" t="s">
        <v>713</v>
      </c>
      <c r="BO9508" s="18" t="s">
        <v>4496</v>
      </c>
      <c r="BU9508" s="18" t="s">
        <v>2627</v>
      </c>
      <c r="BV9508" s="18" t="s">
        <v>713</v>
      </c>
      <c r="BW9508" s="18" t="s">
        <v>4496</v>
      </c>
    </row>
    <row r="9509" spans="51:75" x14ac:dyDescent="0.3">
      <c r="AY9509" s="94" t="e">
        <f>VLOOKUP(C9509,#REF!, 2,FALSE)</f>
        <v>#REF!</v>
      </c>
      <c r="BM9509" s="18" t="s">
        <v>15182</v>
      </c>
      <c r="BN9509" s="18" t="s">
        <v>619</v>
      </c>
      <c r="BO9509" s="18" t="s">
        <v>4062</v>
      </c>
      <c r="BU9509" s="18" t="s">
        <v>15182</v>
      </c>
      <c r="BV9509" s="18" t="s">
        <v>619</v>
      </c>
      <c r="BW9509" s="18" t="s">
        <v>4062</v>
      </c>
    </row>
    <row r="9510" spans="51:75" x14ac:dyDescent="0.3">
      <c r="AY9510" s="94" t="e">
        <f>VLOOKUP(C9510,#REF!, 2,FALSE)</f>
        <v>#REF!</v>
      </c>
      <c r="BM9510" s="18" t="s">
        <v>15183</v>
      </c>
      <c r="BN9510" s="18" t="s">
        <v>1025</v>
      </c>
      <c r="BO9510" s="18" t="s">
        <v>3411</v>
      </c>
      <c r="BU9510" s="18" t="s">
        <v>15183</v>
      </c>
      <c r="BV9510" s="18" t="s">
        <v>1025</v>
      </c>
      <c r="BW9510" s="18" t="s">
        <v>3411</v>
      </c>
    </row>
    <row r="9511" spans="51:75" x14ac:dyDescent="0.3">
      <c r="AY9511" s="94" t="e">
        <f>VLOOKUP(C9511,#REF!, 2,FALSE)</f>
        <v>#REF!</v>
      </c>
      <c r="BM9511" s="18" t="s">
        <v>15184</v>
      </c>
      <c r="BN9511" s="18" t="s">
        <v>1025</v>
      </c>
      <c r="BO9511" s="18" t="s">
        <v>12502</v>
      </c>
      <c r="BU9511" s="18" t="s">
        <v>15184</v>
      </c>
      <c r="BV9511" s="18" t="s">
        <v>1025</v>
      </c>
      <c r="BW9511" s="18" t="s">
        <v>12502</v>
      </c>
    </row>
    <row r="9512" spans="51:75" x14ac:dyDescent="0.3">
      <c r="AY9512" s="94" t="e">
        <f>VLOOKUP(C9512,#REF!, 2,FALSE)</f>
        <v>#REF!</v>
      </c>
      <c r="BM9512" s="18" t="s">
        <v>2628</v>
      </c>
      <c r="BN9512" s="18" t="s">
        <v>619</v>
      </c>
      <c r="BO9512" s="18" t="s">
        <v>15185</v>
      </c>
      <c r="BU9512" s="18" t="s">
        <v>2628</v>
      </c>
      <c r="BV9512" s="18" t="s">
        <v>619</v>
      </c>
      <c r="BW9512" s="18" t="s">
        <v>15185</v>
      </c>
    </row>
    <row r="9513" spans="51:75" x14ac:dyDescent="0.3">
      <c r="AY9513" s="94" t="e">
        <f>VLOOKUP(C9513,#REF!, 2,FALSE)</f>
        <v>#REF!</v>
      </c>
      <c r="BM9513" s="18" t="s">
        <v>2629</v>
      </c>
      <c r="BN9513" s="18" t="s">
        <v>1025</v>
      </c>
      <c r="BO9513" s="18" t="s">
        <v>15186</v>
      </c>
      <c r="BU9513" s="18" t="s">
        <v>2629</v>
      </c>
      <c r="BV9513" s="18" t="s">
        <v>1025</v>
      </c>
      <c r="BW9513" s="18" t="s">
        <v>15186</v>
      </c>
    </row>
    <row r="9514" spans="51:75" x14ac:dyDescent="0.3">
      <c r="AY9514" s="94" t="e">
        <f>VLOOKUP(C9514,#REF!, 2,FALSE)</f>
        <v>#REF!</v>
      </c>
      <c r="BM9514" s="18" t="s">
        <v>15187</v>
      </c>
      <c r="BN9514" s="18" t="s">
        <v>747</v>
      </c>
      <c r="BO9514" s="18" t="s">
        <v>15188</v>
      </c>
      <c r="BU9514" s="18" t="s">
        <v>15187</v>
      </c>
      <c r="BV9514" s="18" t="s">
        <v>747</v>
      </c>
      <c r="BW9514" s="18" t="s">
        <v>15188</v>
      </c>
    </row>
    <row r="9515" spans="51:75" x14ac:dyDescent="0.3">
      <c r="AY9515" s="94" t="e">
        <f>VLOOKUP(C9515,#REF!, 2,FALSE)</f>
        <v>#REF!</v>
      </c>
      <c r="BM9515" s="18" t="s">
        <v>15189</v>
      </c>
      <c r="BN9515" s="18" t="s">
        <v>713</v>
      </c>
      <c r="BO9515" s="18" t="s">
        <v>10897</v>
      </c>
      <c r="BU9515" s="18" t="s">
        <v>15189</v>
      </c>
      <c r="BV9515" s="18" t="s">
        <v>713</v>
      </c>
      <c r="BW9515" s="18" t="s">
        <v>10897</v>
      </c>
    </row>
    <row r="9516" spans="51:75" x14ac:dyDescent="0.3">
      <c r="AY9516" s="94" t="e">
        <f>VLOOKUP(C9516,#REF!, 2,FALSE)</f>
        <v>#REF!</v>
      </c>
      <c r="BM9516" s="18" t="s">
        <v>15190</v>
      </c>
      <c r="BN9516" s="18" t="s">
        <v>790</v>
      </c>
      <c r="BO9516" s="18" t="s">
        <v>6553</v>
      </c>
      <c r="BU9516" s="18" t="s">
        <v>15190</v>
      </c>
      <c r="BV9516" s="18" t="s">
        <v>790</v>
      </c>
      <c r="BW9516" s="18" t="s">
        <v>6553</v>
      </c>
    </row>
    <row r="9517" spans="51:75" x14ac:dyDescent="0.3">
      <c r="AY9517" s="94" t="e">
        <f>VLOOKUP(C9517,#REF!, 2,FALSE)</f>
        <v>#REF!</v>
      </c>
      <c r="BM9517" s="18" t="s">
        <v>15191</v>
      </c>
      <c r="BN9517" s="18" t="s">
        <v>713</v>
      </c>
      <c r="BO9517" s="18" t="s">
        <v>15192</v>
      </c>
      <c r="BU9517" s="18" t="s">
        <v>15191</v>
      </c>
      <c r="BV9517" s="18" t="s">
        <v>713</v>
      </c>
      <c r="BW9517" s="18" t="s">
        <v>15192</v>
      </c>
    </row>
    <row r="9518" spans="51:75" x14ac:dyDescent="0.3">
      <c r="AY9518" s="94" t="e">
        <f>VLOOKUP(C9518,#REF!, 2,FALSE)</f>
        <v>#REF!</v>
      </c>
      <c r="BM9518" s="18" t="s">
        <v>15193</v>
      </c>
      <c r="BN9518" s="18" t="s">
        <v>783</v>
      </c>
      <c r="BO9518" s="18" t="s">
        <v>5010</v>
      </c>
      <c r="BU9518" s="18" t="s">
        <v>15193</v>
      </c>
      <c r="BV9518" s="18" t="s">
        <v>783</v>
      </c>
      <c r="BW9518" s="18" t="s">
        <v>5010</v>
      </c>
    </row>
    <row r="9519" spans="51:75" x14ac:dyDescent="0.3">
      <c r="AY9519" s="94" t="e">
        <f>VLOOKUP(C9519,#REF!, 2,FALSE)</f>
        <v>#REF!</v>
      </c>
      <c r="BM9519" s="18" t="s">
        <v>2630</v>
      </c>
      <c r="BN9519" s="18" t="s">
        <v>713</v>
      </c>
      <c r="BO9519" s="18" t="s">
        <v>15194</v>
      </c>
      <c r="BU9519" s="18" t="s">
        <v>2630</v>
      </c>
      <c r="BV9519" s="18" t="s">
        <v>713</v>
      </c>
      <c r="BW9519" s="18" t="s">
        <v>15194</v>
      </c>
    </row>
    <row r="9520" spans="51:75" x14ac:dyDescent="0.3">
      <c r="AY9520" s="94" t="e">
        <f>VLOOKUP(C9520,#REF!, 2,FALSE)</f>
        <v>#REF!</v>
      </c>
      <c r="BM9520" s="18" t="s">
        <v>2631</v>
      </c>
      <c r="BN9520" s="18" t="s">
        <v>713</v>
      </c>
      <c r="BO9520" s="18" t="s">
        <v>15195</v>
      </c>
      <c r="BU9520" s="18" t="s">
        <v>2631</v>
      </c>
      <c r="BV9520" s="18" t="s">
        <v>713</v>
      </c>
      <c r="BW9520" s="18" t="s">
        <v>15195</v>
      </c>
    </row>
    <row r="9521" spans="51:75" x14ac:dyDescent="0.3">
      <c r="AY9521" s="94" t="e">
        <f>VLOOKUP(C9521,#REF!, 2,FALSE)</f>
        <v>#REF!</v>
      </c>
      <c r="BM9521" s="18" t="s">
        <v>2632</v>
      </c>
      <c r="BN9521" s="18" t="s">
        <v>713</v>
      </c>
      <c r="BO9521" s="18" t="s">
        <v>15196</v>
      </c>
      <c r="BU9521" s="18" t="s">
        <v>2632</v>
      </c>
      <c r="BV9521" s="18" t="s">
        <v>713</v>
      </c>
      <c r="BW9521" s="18" t="s">
        <v>15196</v>
      </c>
    </row>
    <row r="9522" spans="51:75" x14ac:dyDescent="0.3">
      <c r="AY9522" s="94" t="e">
        <f>VLOOKUP(C9522,#REF!, 2,FALSE)</f>
        <v>#REF!</v>
      </c>
      <c r="BM9522" s="18" t="s">
        <v>2633</v>
      </c>
      <c r="BN9522" s="18" t="s">
        <v>940</v>
      </c>
      <c r="BO9522" s="18" t="s">
        <v>5615</v>
      </c>
      <c r="BU9522" s="18" t="s">
        <v>2633</v>
      </c>
      <c r="BV9522" s="18" t="s">
        <v>940</v>
      </c>
      <c r="BW9522" s="18" t="s">
        <v>5615</v>
      </c>
    </row>
    <row r="9523" spans="51:75" x14ac:dyDescent="0.3">
      <c r="AY9523" s="94" t="e">
        <f>VLOOKUP(C9523,#REF!, 2,FALSE)</f>
        <v>#REF!</v>
      </c>
      <c r="BM9523" s="18" t="s">
        <v>2634</v>
      </c>
      <c r="BN9523" s="18" t="s">
        <v>938</v>
      </c>
      <c r="BO9523" s="18" t="s">
        <v>10862</v>
      </c>
      <c r="BU9523" s="18" t="s">
        <v>2634</v>
      </c>
      <c r="BV9523" s="18" t="s">
        <v>938</v>
      </c>
      <c r="BW9523" s="18" t="s">
        <v>10862</v>
      </c>
    </row>
    <row r="9524" spans="51:75" x14ac:dyDescent="0.3">
      <c r="AY9524" s="94" t="e">
        <f>VLOOKUP(C9524,#REF!, 2,FALSE)</f>
        <v>#REF!</v>
      </c>
      <c r="BM9524" s="18" t="s">
        <v>2635</v>
      </c>
      <c r="BN9524" s="18" t="s">
        <v>1280</v>
      </c>
      <c r="BO9524" s="18" t="s">
        <v>6595</v>
      </c>
      <c r="BU9524" s="18" t="s">
        <v>2635</v>
      </c>
      <c r="BV9524" s="18" t="s">
        <v>1280</v>
      </c>
      <c r="BW9524" s="18" t="s">
        <v>6595</v>
      </c>
    </row>
    <row r="9525" spans="51:75" x14ac:dyDescent="0.3">
      <c r="AY9525" s="94" t="e">
        <f>VLOOKUP(C9525,#REF!, 2,FALSE)</f>
        <v>#REF!</v>
      </c>
      <c r="BM9525" s="18" t="s">
        <v>15197</v>
      </c>
      <c r="BN9525" s="18" t="s">
        <v>643</v>
      </c>
      <c r="BO9525" s="18" t="s">
        <v>15198</v>
      </c>
      <c r="BU9525" s="18" t="s">
        <v>15197</v>
      </c>
      <c r="BV9525" s="18" t="s">
        <v>643</v>
      </c>
      <c r="BW9525" s="18" t="s">
        <v>15198</v>
      </c>
    </row>
    <row r="9526" spans="51:75" x14ac:dyDescent="0.3">
      <c r="AY9526" s="94" t="e">
        <f>VLOOKUP(C9526,#REF!, 2,FALSE)</f>
        <v>#REF!</v>
      </c>
      <c r="BM9526" s="18" t="s">
        <v>15199</v>
      </c>
      <c r="BN9526" s="18" t="s">
        <v>790</v>
      </c>
      <c r="BO9526" s="18" t="s">
        <v>15181</v>
      </c>
      <c r="BU9526" s="18" t="s">
        <v>15199</v>
      </c>
      <c r="BV9526" s="18" t="s">
        <v>790</v>
      </c>
      <c r="BW9526" s="18" t="s">
        <v>15181</v>
      </c>
    </row>
    <row r="9527" spans="51:75" x14ac:dyDescent="0.3">
      <c r="AY9527" s="94" t="e">
        <f>VLOOKUP(C9527,#REF!, 2,FALSE)</f>
        <v>#REF!</v>
      </c>
      <c r="BM9527" s="18" t="s">
        <v>321</v>
      </c>
      <c r="BN9527" s="18" t="s">
        <v>935</v>
      </c>
      <c r="BO9527" s="18" t="s">
        <v>15200</v>
      </c>
      <c r="BU9527" s="18" t="s">
        <v>321</v>
      </c>
      <c r="BV9527" s="18" t="s">
        <v>935</v>
      </c>
      <c r="BW9527" s="18" t="s">
        <v>15200</v>
      </c>
    </row>
    <row r="9528" spans="51:75" x14ac:dyDescent="0.3">
      <c r="AY9528" s="94" t="e">
        <f>VLOOKUP(C9528,#REF!, 2,FALSE)</f>
        <v>#REF!</v>
      </c>
      <c r="BM9528" s="18" t="s">
        <v>15201</v>
      </c>
      <c r="BN9528" s="18" t="s">
        <v>935</v>
      </c>
      <c r="BO9528" s="18" t="s">
        <v>15202</v>
      </c>
      <c r="BU9528" s="18" t="s">
        <v>15201</v>
      </c>
      <c r="BV9528" s="18" t="s">
        <v>935</v>
      </c>
      <c r="BW9528" s="18" t="s">
        <v>15202</v>
      </c>
    </row>
    <row r="9529" spans="51:75" x14ac:dyDescent="0.3">
      <c r="AY9529" s="94" t="e">
        <f>VLOOKUP(C9529,#REF!, 2,FALSE)</f>
        <v>#REF!</v>
      </c>
      <c r="BM9529" s="18" t="s">
        <v>15203</v>
      </c>
      <c r="BN9529" s="18" t="s">
        <v>626</v>
      </c>
      <c r="BO9529" s="18" t="s">
        <v>15198</v>
      </c>
      <c r="BU9529" s="18" t="s">
        <v>15203</v>
      </c>
      <c r="BV9529" s="18" t="s">
        <v>626</v>
      </c>
      <c r="BW9529" s="18" t="s">
        <v>15198</v>
      </c>
    </row>
    <row r="9530" spans="51:75" x14ac:dyDescent="0.3">
      <c r="AY9530" s="94" t="e">
        <f>VLOOKUP(C9530,#REF!, 2,FALSE)</f>
        <v>#REF!</v>
      </c>
      <c r="BM9530" s="18" t="s">
        <v>323</v>
      </c>
      <c r="BN9530" s="18" t="s">
        <v>1280</v>
      </c>
      <c r="BO9530" s="18" t="s">
        <v>4511</v>
      </c>
      <c r="BU9530" s="18" t="s">
        <v>323</v>
      </c>
      <c r="BV9530" s="18" t="s">
        <v>1280</v>
      </c>
      <c r="BW9530" s="18" t="s">
        <v>4511</v>
      </c>
    </row>
    <row r="9531" spans="51:75" x14ac:dyDescent="0.3">
      <c r="AY9531" s="94" t="e">
        <f>VLOOKUP(C9531,#REF!, 2,FALSE)</f>
        <v>#REF!</v>
      </c>
      <c r="BM9531" s="18" t="s">
        <v>317</v>
      </c>
      <c r="BN9531" s="18" t="s">
        <v>709</v>
      </c>
      <c r="BO9531" s="18" t="s">
        <v>15198</v>
      </c>
      <c r="BU9531" s="18" t="s">
        <v>317</v>
      </c>
      <c r="BV9531" s="18" t="s">
        <v>709</v>
      </c>
      <c r="BW9531" s="18" t="s">
        <v>15198</v>
      </c>
    </row>
    <row r="9532" spans="51:75" x14ac:dyDescent="0.3">
      <c r="AY9532" s="94" t="e">
        <f>VLOOKUP(C9532,#REF!, 2,FALSE)</f>
        <v>#REF!</v>
      </c>
      <c r="BM9532" s="18" t="s">
        <v>15204</v>
      </c>
      <c r="BN9532" s="18" t="s">
        <v>938</v>
      </c>
      <c r="BO9532" s="18" t="s">
        <v>14317</v>
      </c>
      <c r="BU9532" s="18" t="s">
        <v>15204</v>
      </c>
      <c r="BV9532" s="18" t="s">
        <v>938</v>
      </c>
      <c r="BW9532" s="18" t="s">
        <v>14317</v>
      </c>
    </row>
    <row r="9533" spans="51:75" x14ac:dyDescent="0.3">
      <c r="AY9533" s="94" t="e">
        <f>VLOOKUP(C9533,#REF!, 2,FALSE)</f>
        <v>#REF!</v>
      </c>
      <c r="BM9533" s="18" t="s">
        <v>322</v>
      </c>
      <c r="BN9533" s="18" t="s">
        <v>940</v>
      </c>
      <c r="BO9533" s="18" t="s">
        <v>15205</v>
      </c>
      <c r="BU9533" s="18" t="s">
        <v>322</v>
      </c>
      <c r="BV9533" s="18" t="s">
        <v>940</v>
      </c>
      <c r="BW9533" s="18" t="s">
        <v>15205</v>
      </c>
    </row>
    <row r="9534" spans="51:75" x14ac:dyDescent="0.3">
      <c r="AY9534" s="94" t="e">
        <f>VLOOKUP(C9534,#REF!, 2,FALSE)</f>
        <v>#REF!</v>
      </c>
      <c r="BM9534" s="18" t="s">
        <v>15206</v>
      </c>
      <c r="BN9534" s="18" t="s">
        <v>940</v>
      </c>
      <c r="BO9534" s="18" t="s">
        <v>15195</v>
      </c>
      <c r="BU9534" s="18" t="s">
        <v>15206</v>
      </c>
      <c r="BV9534" s="18" t="s">
        <v>940</v>
      </c>
      <c r="BW9534" s="18" t="s">
        <v>15195</v>
      </c>
    </row>
    <row r="9535" spans="51:75" x14ac:dyDescent="0.3">
      <c r="AY9535" s="94" t="e">
        <f>VLOOKUP(C9535,#REF!, 2,FALSE)</f>
        <v>#REF!</v>
      </c>
      <c r="BM9535" s="18" t="s">
        <v>2636</v>
      </c>
      <c r="BN9535" s="18" t="s">
        <v>787</v>
      </c>
      <c r="BO9535" s="18" t="s">
        <v>15207</v>
      </c>
      <c r="BU9535" s="18" t="s">
        <v>2636</v>
      </c>
      <c r="BV9535" s="18" t="s">
        <v>787</v>
      </c>
      <c r="BW9535" s="18" t="s">
        <v>15207</v>
      </c>
    </row>
    <row r="9536" spans="51:75" x14ac:dyDescent="0.3">
      <c r="AY9536" s="94" t="e">
        <f>VLOOKUP(C9536,#REF!, 2,FALSE)</f>
        <v>#REF!</v>
      </c>
      <c r="BM9536" s="18" t="s">
        <v>2637</v>
      </c>
      <c r="BN9536" s="18" t="s">
        <v>787</v>
      </c>
      <c r="BO9536" s="18" t="s">
        <v>3771</v>
      </c>
      <c r="BU9536" s="18" t="s">
        <v>2637</v>
      </c>
      <c r="BV9536" s="18" t="s">
        <v>787</v>
      </c>
      <c r="BW9536" s="18" t="s">
        <v>3771</v>
      </c>
    </row>
    <row r="9537" spans="51:75" x14ac:dyDescent="0.3">
      <c r="AY9537" s="94" t="e">
        <f>VLOOKUP(C9537,#REF!, 2,FALSE)</f>
        <v>#REF!</v>
      </c>
      <c r="BM9537" s="18" t="s">
        <v>15208</v>
      </c>
      <c r="BN9537" s="18" t="s">
        <v>815</v>
      </c>
      <c r="BO9537" s="18" t="s">
        <v>1920</v>
      </c>
      <c r="BU9537" s="18" t="s">
        <v>15208</v>
      </c>
      <c r="BV9537" s="18" t="s">
        <v>815</v>
      </c>
      <c r="BW9537" s="18" t="s">
        <v>1920</v>
      </c>
    </row>
    <row r="9538" spans="51:75" x14ac:dyDescent="0.3">
      <c r="AY9538" s="94" t="e">
        <f>VLOOKUP(C9538,#REF!, 2,FALSE)</f>
        <v>#REF!</v>
      </c>
      <c r="BM9538" s="18" t="s">
        <v>2638</v>
      </c>
      <c r="BN9538" s="18" t="s">
        <v>790</v>
      </c>
      <c r="BO9538" s="18" t="s">
        <v>6606</v>
      </c>
      <c r="BU9538" s="18" t="s">
        <v>2638</v>
      </c>
      <c r="BV9538" s="18" t="s">
        <v>790</v>
      </c>
      <c r="BW9538" s="18" t="s">
        <v>6606</v>
      </c>
    </row>
    <row r="9539" spans="51:75" x14ac:dyDescent="0.3">
      <c r="AY9539" s="94" t="e">
        <f>VLOOKUP(C9539,#REF!, 2,FALSE)</f>
        <v>#REF!</v>
      </c>
      <c r="BM9539" s="18" t="s">
        <v>15209</v>
      </c>
      <c r="BN9539" s="18" t="s">
        <v>1025</v>
      </c>
      <c r="BO9539" s="18" t="s">
        <v>6492</v>
      </c>
      <c r="BU9539" s="18" t="s">
        <v>15209</v>
      </c>
      <c r="BV9539" s="18" t="s">
        <v>1025</v>
      </c>
      <c r="BW9539" s="18" t="s">
        <v>6492</v>
      </c>
    </row>
    <row r="9540" spans="51:75" x14ac:dyDescent="0.3">
      <c r="AY9540" s="94" t="e">
        <f>VLOOKUP(C9540,#REF!, 2,FALSE)</f>
        <v>#REF!</v>
      </c>
      <c r="BM9540" s="18" t="s">
        <v>15210</v>
      </c>
      <c r="BN9540" s="18" t="s">
        <v>815</v>
      </c>
      <c r="BO9540" s="18" t="s">
        <v>8742</v>
      </c>
      <c r="BU9540" s="18" t="s">
        <v>15210</v>
      </c>
      <c r="BV9540" s="18" t="s">
        <v>815</v>
      </c>
      <c r="BW9540" s="18" t="s">
        <v>8742</v>
      </c>
    </row>
    <row r="9541" spans="51:75" x14ac:dyDescent="0.3">
      <c r="AY9541" s="94" t="e">
        <f>VLOOKUP(C9541,#REF!, 2,FALSE)</f>
        <v>#REF!</v>
      </c>
      <c r="BM9541" s="18" t="s">
        <v>15211</v>
      </c>
      <c r="BN9541" s="18" t="s">
        <v>3021</v>
      </c>
      <c r="BO9541" s="18" t="s">
        <v>13929</v>
      </c>
      <c r="BU9541" s="18" t="s">
        <v>15211</v>
      </c>
      <c r="BV9541" s="18" t="s">
        <v>3021</v>
      </c>
      <c r="BW9541" s="18" t="s">
        <v>13929</v>
      </c>
    </row>
    <row r="9542" spans="51:75" x14ac:dyDescent="0.3">
      <c r="AY9542" s="94" t="e">
        <f>VLOOKUP(C9542,#REF!, 2,FALSE)</f>
        <v>#REF!</v>
      </c>
      <c r="BM9542" s="18" t="s">
        <v>15212</v>
      </c>
      <c r="BN9542" s="18" t="s">
        <v>3024</v>
      </c>
      <c r="BO9542" s="18" t="s">
        <v>2943</v>
      </c>
      <c r="BU9542" s="18" t="s">
        <v>15212</v>
      </c>
      <c r="BV9542" s="18" t="s">
        <v>3024</v>
      </c>
      <c r="BW9542" s="18" t="s">
        <v>2943</v>
      </c>
    </row>
    <row r="9543" spans="51:75" x14ac:dyDescent="0.3">
      <c r="AY9543" s="94" t="e">
        <f>VLOOKUP(C9543,#REF!, 2,FALSE)</f>
        <v>#REF!</v>
      </c>
      <c r="BM9543" s="18" t="s">
        <v>15213</v>
      </c>
      <c r="BN9543" s="18" t="s">
        <v>673</v>
      </c>
      <c r="BO9543" s="18" t="s">
        <v>4590</v>
      </c>
      <c r="BU9543" s="18" t="s">
        <v>15213</v>
      </c>
      <c r="BV9543" s="18" t="s">
        <v>673</v>
      </c>
      <c r="BW9543" s="18" t="s">
        <v>4590</v>
      </c>
    </row>
    <row r="9544" spans="51:75" x14ac:dyDescent="0.3">
      <c r="AY9544" s="94" t="e">
        <f>VLOOKUP(C9544,#REF!, 2,FALSE)</f>
        <v>#REF!</v>
      </c>
      <c r="BM9544" s="18" t="s">
        <v>15214</v>
      </c>
      <c r="BN9544" s="18" t="s">
        <v>667</v>
      </c>
      <c r="BO9544" s="18" t="s">
        <v>14762</v>
      </c>
      <c r="BU9544" s="18" t="s">
        <v>15214</v>
      </c>
      <c r="BV9544" s="18" t="s">
        <v>667</v>
      </c>
      <c r="BW9544" s="18" t="s">
        <v>14762</v>
      </c>
    </row>
    <row r="9545" spans="51:75" x14ac:dyDescent="0.3">
      <c r="AY9545" s="94" t="e">
        <f>VLOOKUP(C9545,#REF!, 2,FALSE)</f>
        <v>#REF!</v>
      </c>
      <c r="BM9545" s="18" t="s">
        <v>15215</v>
      </c>
      <c r="BN9545" s="18" t="s">
        <v>667</v>
      </c>
      <c r="BO9545" s="18" t="s">
        <v>14983</v>
      </c>
      <c r="BU9545" s="18" t="s">
        <v>15215</v>
      </c>
      <c r="BV9545" s="18" t="s">
        <v>667</v>
      </c>
      <c r="BW9545" s="18" t="s">
        <v>14983</v>
      </c>
    </row>
    <row r="9546" spans="51:75" x14ac:dyDescent="0.3">
      <c r="AY9546" s="94" t="e">
        <f>VLOOKUP(C9546,#REF!, 2,FALSE)</f>
        <v>#REF!</v>
      </c>
      <c r="BM9546" s="18" t="s">
        <v>15216</v>
      </c>
      <c r="BN9546" s="18" t="s">
        <v>663</v>
      </c>
      <c r="BO9546" s="18" t="s">
        <v>5363</v>
      </c>
      <c r="BU9546" s="18" t="s">
        <v>15216</v>
      </c>
      <c r="BV9546" s="18" t="s">
        <v>663</v>
      </c>
      <c r="BW9546" s="18" t="s">
        <v>5363</v>
      </c>
    </row>
    <row r="9547" spans="51:75" x14ac:dyDescent="0.3">
      <c r="AY9547" s="94" t="e">
        <f>VLOOKUP(C9547,#REF!, 2,FALSE)</f>
        <v>#REF!</v>
      </c>
      <c r="BM9547" s="18" t="s">
        <v>15217</v>
      </c>
      <c r="BN9547" s="18" t="s">
        <v>3231</v>
      </c>
      <c r="BO9547" s="18" t="s">
        <v>2998</v>
      </c>
      <c r="BU9547" s="18" t="s">
        <v>15217</v>
      </c>
      <c r="BV9547" s="18" t="s">
        <v>3231</v>
      </c>
      <c r="BW9547" s="18" t="s">
        <v>2998</v>
      </c>
    </row>
    <row r="9548" spans="51:75" x14ac:dyDescent="0.3">
      <c r="AY9548" s="94" t="e">
        <f>VLOOKUP(C9548,#REF!, 2,FALSE)</f>
        <v>#REF!</v>
      </c>
      <c r="BM9548" s="18" t="s">
        <v>15218</v>
      </c>
      <c r="BN9548" s="18" t="s">
        <v>667</v>
      </c>
      <c r="BO9548" s="18" t="s">
        <v>12344</v>
      </c>
      <c r="BU9548" s="18" t="s">
        <v>15218</v>
      </c>
      <c r="BV9548" s="18" t="s">
        <v>667</v>
      </c>
      <c r="BW9548" s="18" t="s">
        <v>12344</v>
      </c>
    </row>
    <row r="9549" spans="51:75" x14ac:dyDescent="0.3">
      <c r="AY9549" s="94" t="e">
        <f>VLOOKUP(C9549,#REF!, 2,FALSE)</f>
        <v>#REF!</v>
      </c>
      <c r="BM9549" s="18" t="s">
        <v>15219</v>
      </c>
      <c r="BN9549" s="18" t="s">
        <v>667</v>
      </c>
      <c r="BO9549" s="18" t="s">
        <v>15220</v>
      </c>
      <c r="BU9549" s="18" t="s">
        <v>15219</v>
      </c>
      <c r="BV9549" s="18" t="s">
        <v>667</v>
      </c>
      <c r="BW9549" s="18" t="s">
        <v>15220</v>
      </c>
    </row>
    <row r="9550" spans="51:75" x14ac:dyDescent="0.3">
      <c r="AY9550" s="94" t="e">
        <f>VLOOKUP(C9550,#REF!, 2,FALSE)</f>
        <v>#REF!</v>
      </c>
      <c r="BM9550" s="18" t="s">
        <v>325</v>
      </c>
      <c r="BN9550" s="18" t="s">
        <v>3024</v>
      </c>
      <c r="BO9550" s="18" t="s">
        <v>15221</v>
      </c>
      <c r="BU9550" s="18" t="s">
        <v>325</v>
      </c>
      <c r="BV9550" s="18" t="s">
        <v>3024</v>
      </c>
      <c r="BW9550" s="18" t="s">
        <v>15221</v>
      </c>
    </row>
    <row r="9551" spans="51:75" x14ac:dyDescent="0.3">
      <c r="AY9551" s="94" t="e">
        <f>VLOOKUP(C9551,#REF!, 2,FALSE)</f>
        <v>#REF!</v>
      </c>
      <c r="BM9551" s="18" t="s">
        <v>15222</v>
      </c>
      <c r="BN9551" s="18" t="s">
        <v>3024</v>
      </c>
      <c r="BO9551" s="18" t="s">
        <v>15223</v>
      </c>
      <c r="BU9551" s="18" t="s">
        <v>15222</v>
      </c>
      <c r="BV9551" s="18" t="s">
        <v>3024</v>
      </c>
      <c r="BW9551" s="18" t="s">
        <v>15223</v>
      </c>
    </row>
    <row r="9552" spans="51:75" x14ac:dyDescent="0.3">
      <c r="AY9552" s="94" t="e">
        <f>VLOOKUP(C9552,#REF!, 2,FALSE)</f>
        <v>#REF!</v>
      </c>
      <c r="BM9552" s="18" t="s">
        <v>319</v>
      </c>
      <c r="BN9552" s="18" t="s">
        <v>715</v>
      </c>
      <c r="BO9552" s="18" t="s">
        <v>15224</v>
      </c>
      <c r="BU9552" s="18" t="s">
        <v>319</v>
      </c>
      <c r="BV9552" s="18" t="s">
        <v>715</v>
      </c>
      <c r="BW9552" s="18" t="s">
        <v>15224</v>
      </c>
    </row>
    <row r="9553" spans="51:75" x14ac:dyDescent="0.3">
      <c r="AY9553" s="94" t="e">
        <f>VLOOKUP(C9553,#REF!, 2,FALSE)</f>
        <v>#REF!</v>
      </c>
      <c r="BM9553" s="18" t="s">
        <v>15225</v>
      </c>
      <c r="BN9553" s="18" t="s">
        <v>940</v>
      </c>
      <c r="BO9553" s="18" t="s">
        <v>15226</v>
      </c>
      <c r="BU9553" s="18" t="s">
        <v>15225</v>
      </c>
      <c r="BV9553" s="18" t="s">
        <v>940</v>
      </c>
      <c r="BW9553" s="18" t="s">
        <v>15226</v>
      </c>
    </row>
    <row r="9554" spans="51:75" x14ac:dyDescent="0.3">
      <c r="AY9554" s="94" t="e">
        <f>VLOOKUP(C9554,#REF!, 2,FALSE)</f>
        <v>#REF!</v>
      </c>
      <c r="BM9554" s="18" t="s">
        <v>15227</v>
      </c>
      <c r="BN9554" s="18" t="s">
        <v>626</v>
      </c>
      <c r="BO9554" s="18" t="s">
        <v>15220</v>
      </c>
      <c r="BU9554" s="18" t="s">
        <v>15227</v>
      </c>
      <c r="BV9554" s="18" t="s">
        <v>626</v>
      </c>
      <c r="BW9554" s="18" t="s">
        <v>15220</v>
      </c>
    </row>
    <row r="9555" spans="51:75" x14ac:dyDescent="0.3">
      <c r="AY9555" s="94" t="e">
        <f>VLOOKUP(C9555,#REF!, 2,FALSE)</f>
        <v>#REF!</v>
      </c>
      <c r="BM9555" s="18" t="s">
        <v>15228</v>
      </c>
      <c r="BN9555" s="18" t="s">
        <v>3024</v>
      </c>
      <c r="BO9555" s="18" t="s">
        <v>7688</v>
      </c>
      <c r="BU9555" s="18" t="s">
        <v>15228</v>
      </c>
      <c r="BV9555" s="18" t="s">
        <v>3024</v>
      </c>
      <c r="BW9555" s="18" t="s">
        <v>7688</v>
      </c>
    </row>
    <row r="9556" spans="51:75" x14ac:dyDescent="0.3">
      <c r="AY9556" s="94" t="e">
        <f>VLOOKUP(C9556,#REF!, 2,FALSE)</f>
        <v>#REF!</v>
      </c>
      <c r="BM9556" s="18" t="s">
        <v>15229</v>
      </c>
      <c r="BN9556" s="18" t="s">
        <v>2993</v>
      </c>
      <c r="BO9556" s="18" t="s">
        <v>13929</v>
      </c>
      <c r="BU9556" s="18" t="s">
        <v>15229</v>
      </c>
      <c r="BV9556" s="18" t="s">
        <v>2993</v>
      </c>
      <c r="BW9556" s="18" t="s">
        <v>13929</v>
      </c>
    </row>
    <row r="9557" spans="51:75" x14ac:dyDescent="0.3">
      <c r="AY9557" s="94" t="e">
        <f>VLOOKUP(C9557,#REF!, 2,FALSE)</f>
        <v>#REF!</v>
      </c>
      <c r="BM9557" s="18" t="s">
        <v>15230</v>
      </c>
      <c r="BN9557" s="18" t="s">
        <v>643</v>
      </c>
      <c r="BO9557" s="18" t="s">
        <v>3822</v>
      </c>
      <c r="BU9557" s="18" t="s">
        <v>15230</v>
      </c>
      <c r="BV9557" s="18" t="s">
        <v>643</v>
      </c>
      <c r="BW9557" s="18" t="s">
        <v>3822</v>
      </c>
    </row>
    <row r="9558" spans="51:75" x14ac:dyDescent="0.3">
      <c r="AY9558" s="94" t="e">
        <f>VLOOKUP(C9558,#REF!, 2,FALSE)</f>
        <v>#REF!</v>
      </c>
      <c r="BM9558" s="18" t="s">
        <v>15231</v>
      </c>
      <c r="BN9558" s="18" t="s">
        <v>795</v>
      </c>
      <c r="BO9558" s="18" t="s">
        <v>5128</v>
      </c>
      <c r="BU9558" s="18" t="s">
        <v>15231</v>
      </c>
      <c r="BV9558" s="18" t="s">
        <v>795</v>
      </c>
      <c r="BW9558" s="18" t="s">
        <v>5128</v>
      </c>
    </row>
    <row r="9559" spans="51:75" x14ac:dyDescent="0.3">
      <c r="AY9559" s="94" t="e">
        <f>VLOOKUP(C9559,#REF!, 2,FALSE)</f>
        <v>#REF!</v>
      </c>
      <c r="BM9559" s="18" t="s">
        <v>324</v>
      </c>
      <c r="BN9559" s="18" t="s">
        <v>1082</v>
      </c>
      <c r="BO9559" s="18" t="s">
        <v>15232</v>
      </c>
      <c r="BU9559" s="18" t="s">
        <v>324</v>
      </c>
      <c r="BV9559" s="18" t="s">
        <v>1082</v>
      </c>
      <c r="BW9559" s="18" t="s">
        <v>15232</v>
      </c>
    </row>
    <row r="9560" spans="51:75" x14ac:dyDescent="0.3">
      <c r="AY9560" s="94" t="e">
        <f>VLOOKUP(C9560,#REF!, 2,FALSE)</f>
        <v>#REF!</v>
      </c>
      <c r="BM9560" s="18" t="s">
        <v>15233</v>
      </c>
      <c r="BN9560" s="18" t="s">
        <v>709</v>
      </c>
      <c r="BO9560" s="18" t="s">
        <v>15234</v>
      </c>
      <c r="BU9560" s="18" t="s">
        <v>15233</v>
      </c>
      <c r="BV9560" s="18" t="s">
        <v>709</v>
      </c>
      <c r="BW9560" s="18" t="s">
        <v>15234</v>
      </c>
    </row>
    <row r="9561" spans="51:75" x14ac:dyDescent="0.3">
      <c r="AY9561" s="94" t="e">
        <f>VLOOKUP(C9561,#REF!, 2,FALSE)</f>
        <v>#REF!</v>
      </c>
      <c r="BM9561" s="18" t="s">
        <v>15235</v>
      </c>
      <c r="BN9561" s="18" t="s">
        <v>729</v>
      </c>
      <c r="BO9561" s="18" t="s">
        <v>5154</v>
      </c>
      <c r="BU9561" s="18" t="s">
        <v>15235</v>
      </c>
      <c r="BV9561" s="18" t="s">
        <v>729</v>
      </c>
      <c r="BW9561" s="18" t="s">
        <v>5154</v>
      </c>
    </row>
    <row r="9562" spans="51:75" x14ac:dyDescent="0.3">
      <c r="AY9562" s="94" t="e">
        <f>VLOOKUP(C9562,#REF!, 2,FALSE)</f>
        <v>#REF!</v>
      </c>
      <c r="BM9562" s="18" t="s">
        <v>320</v>
      </c>
      <c r="BN9562" s="18" t="s">
        <v>628</v>
      </c>
      <c r="BO9562" s="18" t="s">
        <v>15236</v>
      </c>
      <c r="BU9562" s="18" t="s">
        <v>320</v>
      </c>
      <c r="BV9562" s="18" t="s">
        <v>628</v>
      </c>
      <c r="BW9562" s="18" t="s">
        <v>15236</v>
      </c>
    </row>
    <row r="9563" spans="51:75" x14ac:dyDescent="0.3">
      <c r="AY9563" s="94" t="e">
        <f>VLOOKUP(C9563,#REF!, 2,FALSE)</f>
        <v>#REF!</v>
      </c>
      <c r="BM9563" s="18" t="s">
        <v>15237</v>
      </c>
      <c r="BN9563" s="18" t="s">
        <v>938</v>
      </c>
      <c r="BO9563" s="18" t="s">
        <v>15226</v>
      </c>
      <c r="BU9563" s="18" t="s">
        <v>15237</v>
      </c>
      <c r="BV9563" s="18" t="s">
        <v>938</v>
      </c>
      <c r="BW9563" s="18" t="s">
        <v>15226</v>
      </c>
    </row>
    <row r="9564" spans="51:75" x14ac:dyDescent="0.3">
      <c r="AY9564" s="94" t="e">
        <f>VLOOKUP(C9564,#REF!, 2,FALSE)</f>
        <v>#REF!</v>
      </c>
      <c r="BM9564" s="18" t="s">
        <v>15238</v>
      </c>
      <c r="BN9564" s="18" t="s">
        <v>729</v>
      </c>
      <c r="BO9564" s="18" t="s">
        <v>15239</v>
      </c>
      <c r="BU9564" s="18" t="s">
        <v>15238</v>
      </c>
      <c r="BV9564" s="18" t="s">
        <v>729</v>
      </c>
      <c r="BW9564" s="18" t="s">
        <v>15239</v>
      </c>
    </row>
    <row r="9565" spans="51:75" x14ac:dyDescent="0.3">
      <c r="AY9565" s="94" t="e">
        <f>VLOOKUP(C9565,#REF!, 2,FALSE)</f>
        <v>#REF!</v>
      </c>
      <c r="BM9565" s="18" t="s">
        <v>15240</v>
      </c>
      <c r="BN9565" s="18" t="s">
        <v>630</v>
      </c>
      <c r="BO9565" s="18" t="s">
        <v>15241</v>
      </c>
      <c r="BU9565" s="18" t="s">
        <v>15240</v>
      </c>
      <c r="BV9565" s="18" t="s">
        <v>630</v>
      </c>
      <c r="BW9565" s="18" t="s">
        <v>15241</v>
      </c>
    </row>
    <row r="9566" spans="51:75" x14ac:dyDescent="0.3">
      <c r="AY9566" s="94" t="e">
        <f>VLOOKUP(C9566,#REF!, 2,FALSE)</f>
        <v>#REF!</v>
      </c>
      <c r="BM9566" s="18" t="s">
        <v>15242</v>
      </c>
      <c r="BN9566" s="18" t="s">
        <v>630</v>
      </c>
      <c r="BO9566" s="18" t="s">
        <v>15243</v>
      </c>
      <c r="BU9566" s="18" t="s">
        <v>15242</v>
      </c>
      <c r="BV9566" s="18" t="s">
        <v>630</v>
      </c>
      <c r="BW9566" s="18" t="s">
        <v>15243</v>
      </c>
    </row>
    <row r="9567" spans="51:75" x14ac:dyDescent="0.3">
      <c r="AY9567" s="94" t="e">
        <f>VLOOKUP(C9567,#REF!, 2,FALSE)</f>
        <v>#REF!</v>
      </c>
      <c r="BM9567" s="18" t="s">
        <v>15244</v>
      </c>
      <c r="BN9567" s="18" t="s">
        <v>633</v>
      </c>
      <c r="BO9567" s="18" t="s">
        <v>15245</v>
      </c>
      <c r="BU9567" s="18" t="s">
        <v>15244</v>
      </c>
      <c r="BV9567" s="18" t="s">
        <v>633</v>
      </c>
      <c r="BW9567" s="18" t="s">
        <v>15245</v>
      </c>
    </row>
    <row r="9568" spans="51:75" x14ac:dyDescent="0.3">
      <c r="AY9568" s="94" t="e">
        <f>VLOOKUP(C9568,#REF!, 2,FALSE)</f>
        <v>#REF!</v>
      </c>
      <c r="BM9568" s="18" t="s">
        <v>318</v>
      </c>
      <c r="BN9568" s="18" t="s">
        <v>664</v>
      </c>
      <c r="BO9568" s="18" t="s">
        <v>12537</v>
      </c>
      <c r="BU9568" s="18" t="s">
        <v>318</v>
      </c>
      <c r="BV9568" s="18" t="s">
        <v>664</v>
      </c>
      <c r="BW9568" s="18" t="s">
        <v>12537</v>
      </c>
    </row>
    <row r="9569" spans="51:75" x14ac:dyDescent="0.3">
      <c r="AY9569" s="94" t="e">
        <f>VLOOKUP(C9569,#REF!, 2,FALSE)</f>
        <v>#REF!</v>
      </c>
      <c r="BM9569" s="18" t="s">
        <v>15246</v>
      </c>
      <c r="BN9569" s="18" t="s">
        <v>643</v>
      </c>
      <c r="BO9569" s="18" t="s">
        <v>5186</v>
      </c>
      <c r="BU9569" s="18" t="s">
        <v>15246</v>
      </c>
      <c r="BV9569" s="18" t="s">
        <v>643</v>
      </c>
      <c r="BW9569" s="18" t="s">
        <v>5186</v>
      </c>
    </row>
    <row r="9570" spans="51:75" x14ac:dyDescent="0.3">
      <c r="AY9570" s="94" t="e">
        <f>VLOOKUP(C9570,#REF!, 2,FALSE)</f>
        <v>#REF!</v>
      </c>
      <c r="BM9570" s="18" t="s">
        <v>15247</v>
      </c>
      <c r="BN9570" s="18" t="s">
        <v>938</v>
      </c>
      <c r="BO9570" s="18" t="s">
        <v>4822</v>
      </c>
      <c r="BU9570" s="18" t="s">
        <v>15247</v>
      </c>
      <c r="BV9570" s="18" t="s">
        <v>938</v>
      </c>
      <c r="BW9570" s="18" t="s">
        <v>4822</v>
      </c>
    </row>
    <row r="9571" spans="51:75" x14ac:dyDescent="0.3">
      <c r="AY9571" s="94" t="e">
        <f>VLOOKUP(C9571,#REF!, 2,FALSE)</f>
        <v>#REF!</v>
      </c>
      <c r="BM9571" s="18" t="s">
        <v>15248</v>
      </c>
      <c r="BN9571" s="18" t="s">
        <v>795</v>
      </c>
      <c r="BO9571" s="18" t="s">
        <v>15181</v>
      </c>
      <c r="BU9571" s="18" t="s">
        <v>15248</v>
      </c>
      <c r="BV9571" s="18" t="s">
        <v>795</v>
      </c>
      <c r="BW9571" s="18" t="s">
        <v>15181</v>
      </c>
    </row>
    <row r="9572" spans="51:75" x14ac:dyDescent="0.3">
      <c r="AY9572" s="94" t="e">
        <f>VLOOKUP(C9572,#REF!, 2,FALSE)</f>
        <v>#REF!</v>
      </c>
      <c r="BM9572" s="18" t="s">
        <v>15249</v>
      </c>
      <c r="BN9572" s="18" t="s">
        <v>626</v>
      </c>
      <c r="BO9572" s="18" t="s">
        <v>8996</v>
      </c>
      <c r="BU9572" s="18" t="s">
        <v>15249</v>
      </c>
      <c r="BV9572" s="18" t="s">
        <v>626</v>
      </c>
      <c r="BW9572" s="18" t="s">
        <v>8996</v>
      </c>
    </row>
    <row r="9573" spans="51:75" x14ac:dyDescent="0.3">
      <c r="AY9573" s="94" t="e">
        <f>VLOOKUP(C9573,#REF!, 2,FALSE)</f>
        <v>#REF!</v>
      </c>
      <c r="BM9573" s="18" t="s">
        <v>15250</v>
      </c>
      <c r="BN9573" s="18" t="s">
        <v>742</v>
      </c>
      <c r="BO9573" s="18" t="s">
        <v>11408</v>
      </c>
      <c r="BU9573" s="18" t="s">
        <v>15250</v>
      </c>
      <c r="BV9573" s="18" t="s">
        <v>742</v>
      </c>
      <c r="BW9573" s="18" t="s">
        <v>11408</v>
      </c>
    </row>
    <row r="9574" spans="51:75" x14ac:dyDescent="0.3">
      <c r="AY9574" s="94" t="e">
        <f>VLOOKUP(C9574,#REF!, 2,FALSE)</f>
        <v>#REF!</v>
      </c>
      <c r="BM9574" s="18" t="s">
        <v>15251</v>
      </c>
      <c r="BN9574" s="18" t="s">
        <v>2998</v>
      </c>
      <c r="BO9574" s="18" t="s">
        <v>2998</v>
      </c>
      <c r="BU9574" s="18" t="s">
        <v>15251</v>
      </c>
      <c r="BV9574" s="18" t="s">
        <v>2998</v>
      </c>
      <c r="BW9574" s="18" t="s">
        <v>2998</v>
      </c>
    </row>
    <row r="9575" spans="51:75" x14ac:dyDescent="0.3">
      <c r="AY9575" s="94" t="e">
        <f>VLOOKUP(C9575,#REF!, 2,FALSE)</f>
        <v>#REF!</v>
      </c>
      <c r="BM9575" s="18" t="s">
        <v>15252</v>
      </c>
      <c r="BN9575" s="18" t="s">
        <v>2998</v>
      </c>
      <c r="BO9575" s="18" t="s">
        <v>2998</v>
      </c>
      <c r="BU9575" s="18" t="s">
        <v>15252</v>
      </c>
      <c r="BV9575" s="18" t="s">
        <v>2998</v>
      </c>
      <c r="BW9575" s="18" t="s">
        <v>2998</v>
      </c>
    </row>
    <row r="9576" spans="51:75" x14ac:dyDescent="0.3">
      <c r="AY9576" s="94" t="e">
        <f>VLOOKUP(C9576,#REF!, 2,FALSE)</f>
        <v>#REF!</v>
      </c>
      <c r="BM9576" s="18" t="s">
        <v>15253</v>
      </c>
      <c r="BN9576" s="18" t="s">
        <v>783</v>
      </c>
      <c r="BO9576" s="18" t="s">
        <v>15130</v>
      </c>
      <c r="BU9576" s="18" t="s">
        <v>15253</v>
      </c>
      <c r="BV9576" s="18" t="s">
        <v>783</v>
      </c>
      <c r="BW9576" s="18" t="s">
        <v>15130</v>
      </c>
    </row>
    <row r="9577" spans="51:75" x14ac:dyDescent="0.3">
      <c r="AY9577" s="94" t="e">
        <f>VLOOKUP(C9577,#REF!, 2,FALSE)</f>
        <v>#REF!</v>
      </c>
      <c r="BM9577" s="18" t="s">
        <v>15254</v>
      </c>
      <c r="BN9577" s="18" t="s">
        <v>938</v>
      </c>
      <c r="BO9577" s="18" t="s">
        <v>6469</v>
      </c>
      <c r="BU9577" s="18" t="s">
        <v>15254</v>
      </c>
      <c r="BV9577" s="18" t="s">
        <v>938</v>
      </c>
      <c r="BW9577" s="18" t="s">
        <v>6469</v>
      </c>
    </row>
    <row r="9578" spans="51:75" x14ac:dyDescent="0.3">
      <c r="AY9578" s="94" t="e">
        <f>VLOOKUP(C9578,#REF!, 2,FALSE)</f>
        <v>#REF!</v>
      </c>
      <c r="BM9578" s="18" t="s">
        <v>15255</v>
      </c>
      <c r="BN9578" s="18" t="s">
        <v>1280</v>
      </c>
      <c r="BO9578" s="18" t="s">
        <v>6469</v>
      </c>
      <c r="BU9578" s="18" t="s">
        <v>15255</v>
      </c>
      <c r="BV9578" s="18" t="s">
        <v>1280</v>
      </c>
      <c r="BW9578" s="18" t="s">
        <v>6469</v>
      </c>
    </row>
    <row r="9579" spans="51:75" x14ac:dyDescent="0.3">
      <c r="AY9579" s="94" t="e">
        <f>VLOOKUP(C9579,#REF!, 2,FALSE)</f>
        <v>#REF!</v>
      </c>
      <c r="BM9579" s="18" t="s">
        <v>2639</v>
      </c>
      <c r="BN9579" s="18" t="s">
        <v>935</v>
      </c>
      <c r="BO9579" s="18" t="s">
        <v>2662</v>
      </c>
      <c r="BU9579" s="18" t="s">
        <v>2639</v>
      </c>
      <c r="BV9579" s="18" t="s">
        <v>935</v>
      </c>
      <c r="BW9579" s="18" t="s">
        <v>2662</v>
      </c>
    </row>
    <row r="9580" spans="51:75" x14ac:dyDescent="0.3">
      <c r="AY9580" s="94" t="e">
        <f>VLOOKUP(C9580,#REF!, 2,FALSE)</f>
        <v>#REF!</v>
      </c>
      <c r="BM9580" s="18" t="s">
        <v>15256</v>
      </c>
      <c r="BN9580" s="18" t="s">
        <v>3231</v>
      </c>
      <c r="BO9580" s="18" t="s">
        <v>2998</v>
      </c>
      <c r="BU9580" s="18" t="s">
        <v>15256</v>
      </c>
      <c r="BV9580" s="18" t="s">
        <v>3231</v>
      </c>
      <c r="BW9580" s="18" t="s">
        <v>2998</v>
      </c>
    </row>
    <row r="9581" spans="51:75" x14ac:dyDescent="0.3">
      <c r="AY9581" s="94" t="e">
        <f>VLOOKUP(C9581,#REF!, 2,FALSE)</f>
        <v>#REF!</v>
      </c>
      <c r="BM9581" s="18" t="s">
        <v>15257</v>
      </c>
      <c r="BN9581" s="18" t="s">
        <v>3231</v>
      </c>
      <c r="BO9581" s="18" t="s">
        <v>2998</v>
      </c>
      <c r="BU9581" s="18" t="s">
        <v>15257</v>
      </c>
      <c r="BV9581" s="18" t="s">
        <v>3231</v>
      </c>
      <c r="BW9581" s="18" t="s">
        <v>2998</v>
      </c>
    </row>
    <row r="9582" spans="51:75" x14ac:dyDescent="0.3">
      <c r="AY9582" s="94" t="e">
        <f>VLOOKUP(C9582,#REF!, 2,FALSE)</f>
        <v>#REF!</v>
      </c>
      <c r="BM9582" s="18" t="s">
        <v>15258</v>
      </c>
      <c r="BN9582" s="18" t="s">
        <v>3231</v>
      </c>
      <c r="BO9582" s="18" t="s">
        <v>2998</v>
      </c>
      <c r="BU9582" s="18" t="s">
        <v>15258</v>
      </c>
      <c r="BV9582" s="18" t="s">
        <v>3231</v>
      </c>
      <c r="BW9582" s="18" t="s">
        <v>2998</v>
      </c>
    </row>
    <row r="9583" spans="51:75" x14ac:dyDescent="0.3">
      <c r="AY9583" s="94" t="e">
        <f>VLOOKUP(C9583,#REF!, 2,FALSE)</f>
        <v>#REF!</v>
      </c>
      <c r="BM9583" s="18" t="s">
        <v>15259</v>
      </c>
      <c r="BN9583" s="18" t="s">
        <v>3231</v>
      </c>
      <c r="BO9583" s="18" t="s">
        <v>2998</v>
      </c>
      <c r="BU9583" s="18" t="s">
        <v>15259</v>
      </c>
      <c r="BV9583" s="18" t="s">
        <v>3231</v>
      </c>
      <c r="BW9583" s="18" t="s">
        <v>2998</v>
      </c>
    </row>
    <row r="9584" spans="51:75" x14ac:dyDescent="0.3">
      <c r="AY9584" s="94" t="e">
        <f>VLOOKUP(C9584,#REF!, 2,FALSE)</f>
        <v>#REF!</v>
      </c>
      <c r="BM9584" s="18" t="s">
        <v>15260</v>
      </c>
      <c r="BN9584" s="18" t="s">
        <v>1355</v>
      </c>
      <c r="BO9584" s="18" t="s">
        <v>2998</v>
      </c>
      <c r="BU9584" s="18" t="s">
        <v>15260</v>
      </c>
      <c r="BV9584" s="18" t="s">
        <v>1355</v>
      </c>
      <c r="BW9584" s="18" t="s">
        <v>2998</v>
      </c>
    </row>
    <row r="9585" spans="51:75" x14ac:dyDescent="0.3">
      <c r="AY9585" s="94" t="e">
        <f>VLOOKUP(C9585,#REF!, 2,FALSE)</f>
        <v>#REF!</v>
      </c>
      <c r="BM9585" s="18" t="s">
        <v>2640</v>
      </c>
      <c r="BN9585" s="18" t="s">
        <v>3064</v>
      </c>
      <c r="BO9585" s="18" t="s">
        <v>782</v>
      </c>
      <c r="BU9585" s="18" t="s">
        <v>2640</v>
      </c>
      <c r="BV9585" s="18" t="s">
        <v>3064</v>
      </c>
      <c r="BW9585" s="18" t="s">
        <v>782</v>
      </c>
    </row>
    <row r="9586" spans="51:75" x14ac:dyDescent="0.3">
      <c r="AY9586" s="94" t="e">
        <f>VLOOKUP(C9586,#REF!, 2,FALSE)</f>
        <v>#REF!</v>
      </c>
      <c r="BM9586" s="18" t="s">
        <v>15261</v>
      </c>
      <c r="BN9586" s="18" t="s">
        <v>790</v>
      </c>
      <c r="BO9586" s="18" t="s">
        <v>2998</v>
      </c>
      <c r="BU9586" s="18" t="s">
        <v>15261</v>
      </c>
      <c r="BV9586" s="18" t="s">
        <v>790</v>
      </c>
      <c r="BW9586" s="18" t="s">
        <v>2998</v>
      </c>
    </row>
    <row r="9587" spans="51:75" x14ac:dyDescent="0.3">
      <c r="AY9587" s="94" t="e">
        <f>VLOOKUP(C9587,#REF!, 2,FALSE)</f>
        <v>#REF!</v>
      </c>
      <c r="BM9587" s="18" t="s">
        <v>15262</v>
      </c>
      <c r="BN9587" s="18" t="s">
        <v>1355</v>
      </c>
      <c r="BO9587" s="18" t="s">
        <v>2998</v>
      </c>
      <c r="BU9587" s="18" t="s">
        <v>15262</v>
      </c>
      <c r="BV9587" s="18" t="s">
        <v>1355</v>
      </c>
      <c r="BW9587" s="18" t="s">
        <v>2998</v>
      </c>
    </row>
    <row r="9588" spans="51:75" x14ac:dyDescent="0.3">
      <c r="AY9588" s="94" t="e">
        <f>VLOOKUP(C9588,#REF!, 2,FALSE)</f>
        <v>#REF!</v>
      </c>
      <c r="BM9588" s="18" t="s">
        <v>15264</v>
      </c>
      <c r="BN9588" s="18" t="s">
        <v>1355</v>
      </c>
      <c r="BO9588" s="18" t="s">
        <v>2998</v>
      </c>
      <c r="BU9588" s="18" t="s">
        <v>15264</v>
      </c>
      <c r="BV9588" s="18" t="s">
        <v>1355</v>
      </c>
      <c r="BW9588" s="18" t="s">
        <v>2998</v>
      </c>
    </row>
    <row r="9589" spans="51:75" x14ac:dyDescent="0.3">
      <c r="AY9589" s="94" t="e">
        <f>VLOOKUP(C9589,#REF!, 2,FALSE)</f>
        <v>#REF!</v>
      </c>
      <c r="BM9589" s="18" t="s">
        <v>15265</v>
      </c>
      <c r="BN9589" s="18" t="s">
        <v>1282</v>
      </c>
      <c r="BO9589" s="18" t="s">
        <v>2998</v>
      </c>
      <c r="BU9589" s="18" t="s">
        <v>15265</v>
      </c>
      <c r="BV9589" s="18" t="s">
        <v>1282</v>
      </c>
      <c r="BW9589" s="18" t="s">
        <v>2998</v>
      </c>
    </row>
    <row r="9590" spans="51:75" x14ac:dyDescent="0.3">
      <c r="AY9590" s="94" t="e">
        <f>VLOOKUP(C9590,#REF!, 2,FALSE)</f>
        <v>#REF!</v>
      </c>
      <c r="BM9590" s="18" t="s">
        <v>2641</v>
      </c>
      <c r="BN9590" s="18" t="s">
        <v>1282</v>
      </c>
      <c r="BO9590" s="18" t="s">
        <v>2998</v>
      </c>
      <c r="BU9590" s="18" t="s">
        <v>2641</v>
      </c>
      <c r="BV9590" s="18" t="s">
        <v>1282</v>
      </c>
      <c r="BW9590" s="18" t="s">
        <v>2998</v>
      </c>
    </row>
    <row r="9591" spans="51:75" x14ac:dyDescent="0.3">
      <c r="AY9591" s="94" t="e">
        <f>VLOOKUP(C9591,#REF!, 2,FALSE)</f>
        <v>#REF!</v>
      </c>
      <c r="BM9591" s="18" t="s">
        <v>15266</v>
      </c>
      <c r="BN9591" s="18" t="s">
        <v>1355</v>
      </c>
      <c r="BO9591" s="18" t="s">
        <v>2998</v>
      </c>
      <c r="BU9591" s="18" t="s">
        <v>15266</v>
      </c>
      <c r="BV9591" s="18" t="s">
        <v>1355</v>
      </c>
      <c r="BW9591" s="18" t="s">
        <v>2998</v>
      </c>
    </row>
    <row r="9592" spans="51:75" x14ac:dyDescent="0.3">
      <c r="AY9592" s="94" t="e">
        <f>VLOOKUP(C9592,#REF!, 2,FALSE)</f>
        <v>#REF!</v>
      </c>
      <c r="BM9592" s="18" t="s">
        <v>15267</v>
      </c>
      <c r="BN9592" s="18" t="s">
        <v>783</v>
      </c>
      <c r="BO9592" s="18" t="s">
        <v>2998</v>
      </c>
      <c r="BU9592" s="18" t="s">
        <v>15267</v>
      </c>
      <c r="BV9592" s="18" t="s">
        <v>783</v>
      </c>
      <c r="BW9592" s="18" t="s">
        <v>2998</v>
      </c>
    </row>
    <row r="9593" spans="51:75" x14ac:dyDescent="0.3">
      <c r="AY9593" s="94" t="e">
        <f>VLOOKUP(C9593,#REF!, 2,FALSE)</f>
        <v>#REF!</v>
      </c>
      <c r="BM9593" s="18" t="s">
        <v>15268</v>
      </c>
      <c r="BN9593" s="18" t="s">
        <v>1355</v>
      </c>
      <c r="BO9593" s="18" t="s">
        <v>2998</v>
      </c>
      <c r="BU9593" s="18" t="s">
        <v>15268</v>
      </c>
      <c r="BV9593" s="18" t="s">
        <v>1355</v>
      </c>
      <c r="BW9593" s="18" t="s">
        <v>2998</v>
      </c>
    </row>
    <row r="9594" spans="51:75" x14ac:dyDescent="0.3">
      <c r="AY9594" s="94" t="e">
        <f>VLOOKUP(C9594,#REF!, 2,FALSE)</f>
        <v>#REF!</v>
      </c>
      <c r="BM9594" s="18" t="s">
        <v>367</v>
      </c>
      <c r="BN9594" s="18" t="s">
        <v>3064</v>
      </c>
      <c r="BO9594" s="18" t="s">
        <v>2998</v>
      </c>
      <c r="BU9594" s="18" t="s">
        <v>367</v>
      </c>
      <c r="BV9594" s="18" t="s">
        <v>3064</v>
      </c>
      <c r="BW9594" s="18" t="s">
        <v>2998</v>
      </c>
    </row>
    <row r="9595" spans="51:75" x14ac:dyDescent="0.3">
      <c r="AY9595" s="94" t="e">
        <f>VLOOKUP(C9595,#REF!, 2,FALSE)</f>
        <v>#REF!</v>
      </c>
      <c r="BM9595" s="18" t="s">
        <v>2642</v>
      </c>
      <c r="BN9595" s="18" t="s">
        <v>1355</v>
      </c>
      <c r="BO9595" s="18" t="s">
        <v>2998</v>
      </c>
      <c r="BU9595" s="18" t="s">
        <v>2642</v>
      </c>
      <c r="BV9595" s="18" t="s">
        <v>1355</v>
      </c>
      <c r="BW9595" s="18" t="s">
        <v>2998</v>
      </c>
    </row>
    <row r="9596" spans="51:75" x14ac:dyDescent="0.3">
      <c r="AY9596" s="94" t="e">
        <f>VLOOKUP(C9596,#REF!, 2,FALSE)</f>
        <v>#REF!</v>
      </c>
      <c r="BM9596" s="18" t="s">
        <v>15269</v>
      </c>
      <c r="BN9596" s="18" t="s">
        <v>3064</v>
      </c>
      <c r="BO9596" s="18" t="s">
        <v>3456</v>
      </c>
      <c r="BU9596" s="18" t="s">
        <v>15269</v>
      </c>
      <c r="BV9596" s="18" t="s">
        <v>3064</v>
      </c>
      <c r="BW9596" s="18" t="s">
        <v>3456</v>
      </c>
    </row>
    <row r="9597" spans="51:75" x14ac:dyDescent="0.3">
      <c r="AY9597" s="94" t="e">
        <f>VLOOKUP(C9597,#REF!, 2,FALSE)</f>
        <v>#REF!</v>
      </c>
      <c r="BM9597" s="18" t="s">
        <v>15270</v>
      </c>
      <c r="BN9597" s="18" t="s">
        <v>3064</v>
      </c>
      <c r="BO9597" s="18" t="s">
        <v>10097</v>
      </c>
      <c r="BU9597" s="18" t="s">
        <v>15270</v>
      </c>
      <c r="BV9597" s="18" t="s">
        <v>3064</v>
      </c>
      <c r="BW9597" s="18" t="s">
        <v>10097</v>
      </c>
    </row>
    <row r="9598" spans="51:75" x14ac:dyDescent="0.3">
      <c r="AY9598" s="94" t="e">
        <f>VLOOKUP(C9598,#REF!, 2,FALSE)</f>
        <v>#REF!</v>
      </c>
      <c r="BM9598" s="18" t="s">
        <v>2643</v>
      </c>
      <c r="BN9598" s="18" t="s">
        <v>3231</v>
      </c>
      <c r="BO9598" s="18" t="s">
        <v>2998</v>
      </c>
      <c r="BU9598" s="18" t="s">
        <v>2643</v>
      </c>
      <c r="BV9598" s="18" t="s">
        <v>3231</v>
      </c>
      <c r="BW9598" s="18" t="s">
        <v>2998</v>
      </c>
    </row>
    <row r="9599" spans="51:75" x14ac:dyDescent="0.3">
      <c r="AY9599" s="94" t="e">
        <f>VLOOKUP(C9599,#REF!, 2,FALSE)</f>
        <v>#REF!</v>
      </c>
      <c r="BM9599" s="18" t="s">
        <v>2644</v>
      </c>
      <c r="BN9599" s="18" t="s">
        <v>3231</v>
      </c>
      <c r="BO9599" s="18" t="s">
        <v>2998</v>
      </c>
      <c r="BU9599" s="18" t="s">
        <v>2644</v>
      </c>
      <c r="BV9599" s="18" t="s">
        <v>3231</v>
      </c>
      <c r="BW9599" s="18" t="s">
        <v>2998</v>
      </c>
    </row>
    <row r="9600" spans="51:75" x14ac:dyDescent="0.3">
      <c r="AY9600" s="94" t="e">
        <f>VLOOKUP(C9600,#REF!, 2,FALSE)</f>
        <v>#REF!</v>
      </c>
      <c r="BM9600" s="18" t="s">
        <v>15271</v>
      </c>
      <c r="BN9600" s="18" t="s">
        <v>618</v>
      </c>
      <c r="BO9600" s="18" t="s">
        <v>2998</v>
      </c>
      <c r="BU9600" s="18" t="s">
        <v>15271</v>
      </c>
      <c r="BV9600" s="18" t="s">
        <v>618</v>
      </c>
      <c r="BW9600" s="18" t="s">
        <v>2998</v>
      </c>
    </row>
    <row r="9601" spans="51:75" x14ac:dyDescent="0.3">
      <c r="AY9601" s="94" t="e">
        <f>VLOOKUP(C9601,#REF!, 2,FALSE)</f>
        <v>#REF!</v>
      </c>
      <c r="BM9601" s="18" t="s">
        <v>15272</v>
      </c>
      <c r="BN9601" s="18" t="s">
        <v>2993</v>
      </c>
      <c r="BO9601" s="18" t="s">
        <v>1551</v>
      </c>
      <c r="BU9601" s="18" t="s">
        <v>15272</v>
      </c>
      <c r="BV9601" s="18" t="s">
        <v>2993</v>
      </c>
      <c r="BW9601" s="18" t="s">
        <v>1551</v>
      </c>
    </row>
    <row r="9602" spans="51:75" x14ac:dyDescent="0.3">
      <c r="AY9602" s="94" t="e">
        <f>VLOOKUP(C9602,#REF!, 2,FALSE)</f>
        <v>#REF!</v>
      </c>
      <c r="BM9602" s="18" t="s">
        <v>15273</v>
      </c>
      <c r="BN9602" s="18" t="s">
        <v>3064</v>
      </c>
      <c r="BO9602" s="18" t="s">
        <v>2998</v>
      </c>
      <c r="BU9602" s="18" t="s">
        <v>15273</v>
      </c>
      <c r="BV9602" s="18" t="s">
        <v>3064</v>
      </c>
      <c r="BW9602" s="18" t="s">
        <v>2998</v>
      </c>
    </row>
    <row r="9603" spans="51:75" x14ac:dyDescent="0.3">
      <c r="AY9603" s="94" t="e">
        <f>VLOOKUP(C9603,#REF!, 2,FALSE)</f>
        <v>#REF!</v>
      </c>
      <c r="BM9603" s="18" t="s">
        <v>15274</v>
      </c>
      <c r="BN9603" s="18" t="s">
        <v>3064</v>
      </c>
      <c r="BO9603" s="18" t="s">
        <v>2998</v>
      </c>
      <c r="BU9603" s="18" t="s">
        <v>15274</v>
      </c>
      <c r="BV9603" s="18" t="s">
        <v>3064</v>
      </c>
      <c r="BW9603" s="18" t="s">
        <v>2998</v>
      </c>
    </row>
    <row r="9604" spans="51:75" x14ac:dyDescent="0.3">
      <c r="AY9604" s="94" t="e">
        <f>VLOOKUP(C9604,#REF!, 2,FALSE)</f>
        <v>#REF!</v>
      </c>
      <c r="BM9604" s="18" t="s">
        <v>15275</v>
      </c>
      <c r="BN9604" s="18" t="s">
        <v>3109</v>
      </c>
      <c r="BO9604" s="18" t="s">
        <v>2998</v>
      </c>
      <c r="BU9604" s="18" t="s">
        <v>15275</v>
      </c>
      <c r="BV9604" s="18" t="s">
        <v>3109</v>
      </c>
      <c r="BW9604" s="18" t="s">
        <v>2998</v>
      </c>
    </row>
    <row r="9605" spans="51:75" x14ac:dyDescent="0.3">
      <c r="AY9605" s="94" t="e">
        <f>VLOOKUP(C9605,#REF!, 2,FALSE)</f>
        <v>#REF!</v>
      </c>
      <c r="BM9605" s="18" t="s">
        <v>15276</v>
      </c>
      <c r="BN9605" s="18" t="s">
        <v>3024</v>
      </c>
      <c r="BO9605" s="18" t="s">
        <v>2904</v>
      </c>
      <c r="BU9605" s="18" t="s">
        <v>15276</v>
      </c>
      <c r="BV9605" s="18" t="s">
        <v>3024</v>
      </c>
      <c r="BW9605" s="18" t="s">
        <v>2904</v>
      </c>
    </row>
    <row r="9606" spans="51:75" x14ac:dyDescent="0.3">
      <c r="AY9606" s="94" t="e">
        <f>VLOOKUP(C9606,#REF!, 2,FALSE)</f>
        <v>#REF!</v>
      </c>
      <c r="BM9606" s="18" t="s">
        <v>15277</v>
      </c>
      <c r="BN9606" s="18" t="s">
        <v>3064</v>
      </c>
      <c r="BO9606" s="18" t="s">
        <v>2998</v>
      </c>
      <c r="BU9606" s="18" t="s">
        <v>15277</v>
      </c>
      <c r="BV9606" s="18" t="s">
        <v>3064</v>
      </c>
      <c r="BW9606" s="18" t="s">
        <v>2998</v>
      </c>
    </row>
    <row r="9607" spans="51:75" x14ac:dyDescent="0.3">
      <c r="AY9607" s="94" t="e">
        <f>VLOOKUP(C9607,#REF!, 2,FALSE)</f>
        <v>#REF!</v>
      </c>
      <c r="BM9607" s="18" t="s">
        <v>15278</v>
      </c>
      <c r="BN9607" s="18" t="s">
        <v>3064</v>
      </c>
      <c r="BO9607" s="18" t="s">
        <v>2998</v>
      </c>
      <c r="BU9607" s="18" t="s">
        <v>15278</v>
      </c>
      <c r="BV9607" s="18" t="s">
        <v>3064</v>
      </c>
      <c r="BW9607" s="18" t="s">
        <v>2998</v>
      </c>
    </row>
    <row r="9608" spans="51:75" x14ac:dyDescent="0.3">
      <c r="AY9608" s="94" t="e">
        <f>VLOOKUP(C9608,#REF!, 2,FALSE)</f>
        <v>#REF!</v>
      </c>
      <c r="BM9608" s="18" t="s">
        <v>15279</v>
      </c>
      <c r="BN9608" s="18" t="s">
        <v>1152</v>
      </c>
      <c r="BO9608" s="18" t="s">
        <v>15280</v>
      </c>
      <c r="BU9608" s="18" t="s">
        <v>15279</v>
      </c>
      <c r="BV9608" s="18" t="s">
        <v>1152</v>
      </c>
      <c r="BW9608" s="18" t="s">
        <v>15280</v>
      </c>
    </row>
    <row r="9609" spans="51:75" x14ac:dyDescent="0.3">
      <c r="AY9609" s="94" t="e">
        <f>VLOOKUP(C9609,#REF!, 2,FALSE)</f>
        <v>#REF!</v>
      </c>
      <c r="BM9609" s="18" t="s">
        <v>15281</v>
      </c>
      <c r="BN9609" s="18" t="s">
        <v>1355</v>
      </c>
      <c r="BO9609" s="18" t="s">
        <v>15282</v>
      </c>
      <c r="BU9609" s="18" t="s">
        <v>15281</v>
      </c>
      <c r="BV9609" s="18" t="s">
        <v>1355</v>
      </c>
      <c r="BW9609" s="18" t="s">
        <v>15282</v>
      </c>
    </row>
    <row r="9610" spans="51:75" x14ac:dyDescent="0.3">
      <c r="AY9610" s="94" t="e">
        <f>VLOOKUP(C9610,#REF!, 2,FALSE)</f>
        <v>#REF!</v>
      </c>
      <c r="BM9610" s="18" t="s">
        <v>15283</v>
      </c>
      <c r="BN9610" s="18" t="s">
        <v>1355</v>
      </c>
      <c r="BO9610" s="18" t="s">
        <v>10166</v>
      </c>
      <c r="BU9610" s="18" t="s">
        <v>15283</v>
      </c>
      <c r="BV9610" s="18" t="s">
        <v>1355</v>
      </c>
      <c r="BW9610" s="18" t="s">
        <v>10166</v>
      </c>
    </row>
    <row r="9611" spans="51:75" x14ac:dyDescent="0.3">
      <c r="AY9611" s="94" t="e">
        <f>VLOOKUP(C9611,#REF!, 2,FALSE)</f>
        <v>#REF!</v>
      </c>
      <c r="BM9611" s="18" t="s">
        <v>15284</v>
      </c>
      <c r="BN9611" s="18" t="s">
        <v>1152</v>
      </c>
      <c r="BO9611" s="18" t="s">
        <v>9718</v>
      </c>
      <c r="BU9611" s="18" t="s">
        <v>15284</v>
      </c>
      <c r="BV9611" s="18" t="s">
        <v>1152</v>
      </c>
      <c r="BW9611" s="18" t="s">
        <v>9718</v>
      </c>
    </row>
    <row r="9612" spans="51:75" x14ac:dyDescent="0.3">
      <c r="AY9612" s="94" t="e">
        <f>VLOOKUP(C9612,#REF!, 2,FALSE)</f>
        <v>#REF!</v>
      </c>
      <c r="BM9612" s="18" t="s">
        <v>2645</v>
      </c>
      <c r="BN9612" s="18" t="s">
        <v>3064</v>
      </c>
      <c r="BO9612" s="18" t="s">
        <v>2706</v>
      </c>
      <c r="BU9612" s="18" t="s">
        <v>2645</v>
      </c>
      <c r="BV9612" s="18" t="s">
        <v>3064</v>
      </c>
      <c r="BW9612" s="18" t="s">
        <v>2706</v>
      </c>
    </row>
    <row r="9613" spans="51:75" x14ac:dyDescent="0.3">
      <c r="AY9613" s="94" t="e">
        <f>VLOOKUP(C9613,#REF!, 2,FALSE)</f>
        <v>#REF!</v>
      </c>
      <c r="BM9613" s="18" t="s">
        <v>2646</v>
      </c>
      <c r="BN9613" s="18" t="s">
        <v>2993</v>
      </c>
      <c r="BO9613" s="18" t="s">
        <v>15286</v>
      </c>
      <c r="BU9613" s="18" t="s">
        <v>2646</v>
      </c>
      <c r="BV9613" s="18" t="s">
        <v>2993</v>
      </c>
      <c r="BW9613" s="18" t="s">
        <v>15286</v>
      </c>
    </row>
    <row r="9614" spans="51:75" x14ac:dyDescent="0.3">
      <c r="AY9614" s="94" t="e">
        <f>VLOOKUP(C9614,#REF!, 2,FALSE)</f>
        <v>#REF!</v>
      </c>
      <c r="BM9614" s="18" t="s">
        <v>15287</v>
      </c>
      <c r="BN9614" s="18" t="s">
        <v>3064</v>
      </c>
      <c r="BO9614" s="18" t="s">
        <v>8227</v>
      </c>
      <c r="BU9614" s="18" t="s">
        <v>15287</v>
      </c>
      <c r="BV9614" s="18" t="s">
        <v>3064</v>
      </c>
      <c r="BW9614" s="18" t="s">
        <v>8227</v>
      </c>
    </row>
    <row r="9615" spans="51:75" x14ac:dyDescent="0.3">
      <c r="AY9615" s="94" t="e">
        <f>VLOOKUP(C9615,#REF!, 2,FALSE)</f>
        <v>#REF!</v>
      </c>
      <c r="BM9615" s="18" t="s">
        <v>15288</v>
      </c>
      <c r="BN9615" s="18" t="s">
        <v>3231</v>
      </c>
      <c r="BO9615" s="18" t="s">
        <v>9586</v>
      </c>
      <c r="BU9615" s="18" t="s">
        <v>15288</v>
      </c>
      <c r="BV9615" s="18" t="s">
        <v>3231</v>
      </c>
      <c r="BW9615" s="18" t="s">
        <v>9586</v>
      </c>
    </row>
    <row r="9616" spans="51:75" x14ac:dyDescent="0.3">
      <c r="AY9616" s="94" t="e">
        <f>VLOOKUP(C9616,#REF!, 2,FALSE)</f>
        <v>#REF!</v>
      </c>
      <c r="BM9616" s="18" t="s">
        <v>15289</v>
      </c>
      <c r="BN9616" s="18" t="s">
        <v>664</v>
      </c>
      <c r="BO9616" s="18" t="s">
        <v>15290</v>
      </c>
      <c r="BU9616" s="18" t="s">
        <v>15289</v>
      </c>
      <c r="BV9616" s="18" t="s">
        <v>664</v>
      </c>
      <c r="BW9616" s="18" t="s">
        <v>15290</v>
      </c>
    </row>
    <row r="9617" spans="51:75" x14ac:dyDescent="0.3">
      <c r="AY9617" s="94" t="e">
        <f>VLOOKUP(C9617,#REF!, 2,FALSE)</f>
        <v>#REF!</v>
      </c>
      <c r="BM9617" s="18" t="s">
        <v>2647</v>
      </c>
      <c r="BN9617" s="18" t="s">
        <v>3231</v>
      </c>
      <c r="BO9617" s="18" t="s">
        <v>7205</v>
      </c>
      <c r="BU9617" s="18" t="s">
        <v>2647</v>
      </c>
      <c r="BV9617" s="18" t="s">
        <v>3231</v>
      </c>
      <c r="BW9617" s="18" t="s">
        <v>7205</v>
      </c>
    </row>
    <row r="9618" spans="51:75" x14ac:dyDescent="0.3">
      <c r="AY9618" s="94" t="e">
        <f>VLOOKUP(C9618,#REF!, 2,FALSE)</f>
        <v>#REF!</v>
      </c>
      <c r="BM9618" s="18" t="s">
        <v>15291</v>
      </c>
      <c r="BN9618" s="18" t="s">
        <v>783</v>
      </c>
      <c r="BO9618" s="18" t="s">
        <v>15292</v>
      </c>
      <c r="BU9618" s="18" t="s">
        <v>15291</v>
      </c>
      <c r="BV9618" s="18" t="s">
        <v>783</v>
      </c>
      <c r="BW9618" s="18" t="s">
        <v>15292</v>
      </c>
    </row>
    <row r="9619" spans="51:75" x14ac:dyDescent="0.3">
      <c r="AY9619" s="94" t="e">
        <f>VLOOKUP(C9619,#REF!, 2,FALSE)</f>
        <v>#REF!</v>
      </c>
      <c r="BM9619" s="18" t="s">
        <v>15293</v>
      </c>
      <c r="BN9619" s="18" t="s">
        <v>790</v>
      </c>
      <c r="BO9619" s="18" t="s">
        <v>2904</v>
      </c>
      <c r="BU9619" s="18" t="s">
        <v>15293</v>
      </c>
      <c r="BV9619" s="18" t="s">
        <v>790</v>
      </c>
      <c r="BW9619" s="18" t="s">
        <v>2904</v>
      </c>
    </row>
    <row r="9620" spans="51:75" x14ac:dyDescent="0.3">
      <c r="AY9620" s="94" t="e">
        <f>VLOOKUP(C9620,#REF!, 2,FALSE)</f>
        <v>#REF!</v>
      </c>
      <c r="BM9620" s="18" t="s">
        <v>15294</v>
      </c>
      <c r="BN9620" s="18" t="s">
        <v>938</v>
      </c>
      <c r="BO9620" s="18" t="s">
        <v>4850</v>
      </c>
      <c r="BU9620" s="18" t="s">
        <v>15294</v>
      </c>
      <c r="BV9620" s="18" t="s">
        <v>938</v>
      </c>
      <c r="BW9620" s="18" t="s">
        <v>4850</v>
      </c>
    </row>
    <row r="9621" spans="51:75" x14ac:dyDescent="0.3">
      <c r="AY9621" s="94" t="e">
        <f>VLOOKUP(C9621,#REF!, 2,FALSE)</f>
        <v>#REF!</v>
      </c>
      <c r="BM9621" s="18" t="s">
        <v>15295</v>
      </c>
      <c r="BN9621" s="18" t="s">
        <v>1355</v>
      </c>
      <c r="BO9621" s="18" t="s">
        <v>3272</v>
      </c>
      <c r="BU9621" s="18" t="s">
        <v>15295</v>
      </c>
      <c r="BV9621" s="18" t="s">
        <v>1355</v>
      </c>
      <c r="BW9621" s="18" t="s">
        <v>3272</v>
      </c>
    </row>
    <row r="9622" spans="51:75" x14ac:dyDescent="0.3">
      <c r="AY9622" s="94" t="e">
        <f>VLOOKUP(C9622,#REF!, 2,FALSE)</f>
        <v>#REF!</v>
      </c>
      <c r="BM9622" s="18" t="s">
        <v>15296</v>
      </c>
      <c r="BN9622" s="18" t="s">
        <v>3231</v>
      </c>
      <c r="BO9622" s="18" t="s">
        <v>946</v>
      </c>
      <c r="BU9622" s="18" t="s">
        <v>15296</v>
      </c>
      <c r="BV9622" s="18" t="s">
        <v>3231</v>
      </c>
      <c r="BW9622" s="18" t="s">
        <v>946</v>
      </c>
    </row>
    <row r="9623" spans="51:75" x14ac:dyDescent="0.3">
      <c r="AY9623" s="94" t="e">
        <f>VLOOKUP(C9623,#REF!, 2,FALSE)</f>
        <v>#REF!</v>
      </c>
      <c r="BM9623" s="18" t="s">
        <v>15297</v>
      </c>
      <c r="BN9623" s="18" t="s">
        <v>3231</v>
      </c>
      <c r="BO9623" s="18" t="s">
        <v>15298</v>
      </c>
      <c r="BU9623" s="18" t="s">
        <v>15297</v>
      </c>
      <c r="BV9623" s="18" t="s">
        <v>3231</v>
      </c>
      <c r="BW9623" s="18" t="s">
        <v>15298</v>
      </c>
    </row>
    <row r="9624" spans="51:75" x14ac:dyDescent="0.3">
      <c r="AY9624" s="94" t="e">
        <f>VLOOKUP(C9624,#REF!, 2,FALSE)</f>
        <v>#REF!</v>
      </c>
      <c r="BM9624" s="18" t="s">
        <v>15299</v>
      </c>
      <c r="BN9624" s="18" t="s">
        <v>1282</v>
      </c>
      <c r="BO9624" s="18" t="s">
        <v>15300</v>
      </c>
      <c r="BU9624" s="18" t="s">
        <v>15299</v>
      </c>
      <c r="BV9624" s="18" t="s">
        <v>1282</v>
      </c>
      <c r="BW9624" s="18" t="s">
        <v>15300</v>
      </c>
    </row>
    <row r="9625" spans="51:75" x14ac:dyDescent="0.3">
      <c r="AY9625" s="94" t="e">
        <f>VLOOKUP(C9625,#REF!, 2,FALSE)</f>
        <v>#REF!</v>
      </c>
      <c r="BM9625" s="18" t="s">
        <v>15301</v>
      </c>
      <c r="BN9625" s="18" t="s">
        <v>3064</v>
      </c>
      <c r="BO9625" s="18" t="s">
        <v>15302</v>
      </c>
      <c r="BU9625" s="18" t="s">
        <v>15301</v>
      </c>
      <c r="BV9625" s="18" t="s">
        <v>3064</v>
      </c>
      <c r="BW9625" s="18" t="s">
        <v>15302</v>
      </c>
    </row>
    <row r="9626" spans="51:75" x14ac:dyDescent="0.3">
      <c r="AY9626" s="94" t="e">
        <f>VLOOKUP(C9626,#REF!, 2,FALSE)</f>
        <v>#REF!</v>
      </c>
      <c r="BM9626" s="18" t="s">
        <v>15303</v>
      </c>
      <c r="BN9626" s="18" t="s">
        <v>3064</v>
      </c>
      <c r="BO9626" s="18" t="s">
        <v>4600</v>
      </c>
      <c r="BU9626" s="18" t="s">
        <v>15303</v>
      </c>
      <c r="BV9626" s="18" t="s">
        <v>3064</v>
      </c>
      <c r="BW9626" s="18" t="s">
        <v>4600</v>
      </c>
    </row>
    <row r="9627" spans="51:75" x14ac:dyDescent="0.3">
      <c r="AY9627" s="94" t="e">
        <f>VLOOKUP(C9627,#REF!, 2,FALSE)</f>
        <v>#REF!</v>
      </c>
      <c r="BM9627" s="18" t="s">
        <v>15304</v>
      </c>
      <c r="BN9627" s="18" t="s">
        <v>1355</v>
      </c>
      <c r="BO9627" s="18" t="s">
        <v>3074</v>
      </c>
      <c r="BU9627" s="18" t="s">
        <v>15304</v>
      </c>
      <c r="BV9627" s="18" t="s">
        <v>1355</v>
      </c>
      <c r="BW9627" s="18" t="s">
        <v>3074</v>
      </c>
    </row>
    <row r="9628" spans="51:75" x14ac:dyDescent="0.3">
      <c r="AY9628" s="94" t="e">
        <f>VLOOKUP(C9628,#REF!, 2,FALSE)</f>
        <v>#REF!</v>
      </c>
      <c r="BM9628" s="18" t="s">
        <v>2648</v>
      </c>
      <c r="BN9628" s="18" t="s">
        <v>1355</v>
      </c>
      <c r="BO9628" s="18" t="s">
        <v>9586</v>
      </c>
      <c r="BU9628" s="18" t="s">
        <v>2648</v>
      </c>
      <c r="BV9628" s="18" t="s">
        <v>1355</v>
      </c>
      <c r="BW9628" s="18" t="s">
        <v>9586</v>
      </c>
    </row>
    <row r="9629" spans="51:75" x14ac:dyDescent="0.3">
      <c r="AY9629" s="94" t="e">
        <f>VLOOKUP(C9629,#REF!, 2,FALSE)</f>
        <v>#REF!</v>
      </c>
      <c r="BM9629" s="18" t="s">
        <v>15305</v>
      </c>
      <c r="BN9629" s="18" t="s">
        <v>3064</v>
      </c>
      <c r="BO9629" s="18" t="s">
        <v>15306</v>
      </c>
      <c r="BU9629" s="18" t="s">
        <v>15305</v>
      </c>
      <c r="BV9629" s="18" t="s">
        <v>3064</v>
      </c>
      <c r="BW9629" s="18" t="s">
        <v>15306</v>
      </c>
    </row>
    <row r="9630" spans="51:75" x14ac:dyDescent="0.3">
      <c r="AY9630" s="94" t="e">
        <f>VLOOKUP(C9630,#REF!, 2,FALSE)</f>
        <v>#REF!</v>
      </c>
      <c r="BM9630" s="18" t="s">
        <v>15307</v>
      </c>
      <c r="BN9630" s="18" t="s">
        <v>3231</v>
      </c>
      <c r="BO9630" s="18" t="s">
        <v>15308</v>
      </c>
      <c r="BU9630" s="18" t="s">
        <v>15307</v>
      </c>
      <c r="BV9630" s="18" t="s">
        <v>3231</v>
      </c>
      <c r="BW9630" s="18" t="s">
        <v>15308</v>
      </c>
    </row>
    <row r="9631" spans="51:75" x14ac:dyDescent="0.3">
      <c r="AY9631" s="94" t="e">
        <f>VLOOKUP(C9631,#REF!, 2,FALSE)</f>
        <v>#REF!</v>
      </c>
      <c r="BM9631" s="18" t="s">
        <v>15309</v>
      </c>
      <c r="BN9631" s="18" t="s">
        <v>1355</v>
      </c>
      <c r="BO9631" s="18" t="s">
        <v>8983</v>
      </c>
      <c r="BU9631" s="18" t="s">
        <v>15309</v>
      </c>
      <c r="BV9631" s="18" t="s">
        <v>1355</v>
      </c>
      <c r="BW9631" s="18" t="s">
        <v>8983</v>
      </c>
    </row>
    <row r="9632" spans="51:75" x14ac:dyDescent="0.3">
      <c r="AY9632" s="94" t="e">
        <f>VLOOKUP(C9632,#REF!, 2,FALSE)</f>
        <v>#REF!</v>
      </c>
      <c r="BM9632" s="18" t="s">
        <v>15310</v>
      </c>
      <c r="BN9632" s="18" t="s">
        <v>3231</v>
      </c>
      <c r="BO9632" s="18" t="s">
        <v>11278</v>
      </c>
      <c r="BU9632" s="18" t="s">
        <v>15310</v>
      </c>
      <c r="BV9632" s="18" t="s">
        <v>3231</v>
      </c>
      <c r="BW9632" s="18" t="s">
        <v>11278</v>
      </c>
    </row>
    <row r="9633" spans="51:75" x14ac:dyDescent="0.3">
      <c r="AY9633" s="94" t="e">
        <f>VLOOKUP(C9633,#REF!, 2,FALSE)</f>
        <v>#REF!</v>
      </c>
      <c r="BM9633" s="18" t="s">
        <v>15311</v>
      </c>
      <c r="BN9633" s="18" t="s">
        <v>1355</v>
      </c>
      <c r="BO9633" s="18" t="s">
        <v>2511</v>
      </c>
      <c r="BU9633" s="18" t="s">
        <v>15311</v>
      </c>
      <c r="BV9633" s="18" t="s">
        <v>1355</v>
      </c>
      <c r="BW9633" s="18" t="s">
        <v>2511</v>
      </c>
    </row>
    <row r="9634" spans="51:75" x14ac:dyDescent="0.3">
      <c r="AY9634" s="94" t="e">
        <f>VLOOKUP(C9634,#REF!, 2,FALSE)</f>
        <v>#REF!</v>
      </c>
      <c r="BM9634" s="18" t="s">
        <v>15312</v>
      </c>
      <c r="BN9634" s="18" t="s">
        <v>1355</v>
      </c>
      <c r="BO9634" s="18" t="s">
        <v>11021</v>
      </c>
      <c r="BU9634" s="18" t="s">
        <v>15312</v>
      </c>
      <c r="BV9634" s="18" t="s">
        <v>1355</v>
      </c>
      <c r="BW9634" s="18" t="s">
        <v>11021</v>
      </c>
    </row>
    <row r="9635" spans="51:75" x14ac:dyDescent="0.3">
      <c r="AY9635" s="94" t="e">
        <f>VLOOKUP(C9635,#REF!, 2,FALSE)</f>
        <v>#REF!</v>
      </c>
      <c r="BM9635" s="18" t="s">
        <v>15313</v>
      </c>
      <c r="BN9635" s="18" t="s">
        <v>3231</v>
      </c>
      <c r="BO9635" s="18" t="s">
        <v>15314</v>
      </c>
      <c r="BU9635" s="18" t="s">
        <v>15313</v>
      </c>
      <c r="BV9635" s="18" t="s">
        <v>3231</v>
      </c>
      <c r="BW9635" s="18" t="s">
        <v>15314</v>
      </c>
    </row>
    <row r="9636" spans="51:75" x14ac:dyDescent="0.3">
      <c r="AY9636" s="94" t="e">
        <f>VLOOKUP(C9636,#REF!, 2,FALSE)</f>
        <v>#REF!</v>
      </c>
      <c r="BM9636" s="18" t="s">
        <v>15315</v>
      </c>
      <c r="BN9636" s="18" t="s">
        <v>1355</v>
      </c>
      <c r="BO9636" s="18" t="s">
        <v>8947</v>
      </c>
      <c r="BU9636" s="18" t="s">
        <v>15315</v>
      </c>
      <c r="BV9636" s="18" t="s">
        <v>1355</v>
      </c>
      <c r="BW9636" s="18" t="s">
        <v>8947</v>
      </c>
    </row>
    <row r="9637" spans="51:75" x14ac:dyDescent="0.3">
      <c r="AY9637" s="94" t="e">
        <f>VLOOKUP(C9637,#REF!, 2,FALSE)</f>
        <v>#REF!</v>
      </c>
      <c r="BM9637" s="18" t="s">
        <v>15316</v>
      </c>
      <c r="BN9637" s="18" t="s">
        <v>3231</v>
      </c>
      <c r="BO9637" s="18" t="s">
        <v>4921</v>
      </c>
      <c r="BU9637" s="18" t="s">
        <v>15316</v>
      </c>
      <c r="BV9637" s="18" t="s">
        <v>3231</v>
      </c>
      <c r="BW9637" s="18" t="s">
        <v>4921</v>
      </c>
    </row>
    <row r="9638" spans="51:75" x14ac:dyDescent="0.3">
      <c r="AY9638" s="94" t="e">
        <f>VLOOKUP(C9638,#REF!, 2,FALSE)</f>
        <v>#REF!</v>
      </c>
      <c r="BM9638" s="18" t="s">
        <v>2649</v>
      </c>
      <c r="BN9638" s="18" t="s">
        <v>3231</v>
      </c>
      <c r="BO9638" s="18" t="s">
        <v>2950</v>
      </c>
      <c r="BU9638" s="18" t="s">
        <v>2649</v>
      </c>
      <c r="BV9638" s="18" t="s">
        <v>3231</v>
      </c>
      <c r="BW9638" s="18" t="s">
        <v>2950</v>
      </c>
    </row>
    <row r="9639" spans="51:75" x14ac:dyDescent="0.3">
      <c r="AY9639" s="94" t="e">
        <f>VLOOKUP(C9639,#REF!, 2,FALSE)</f>
        <v>#REF!</v>
      </c>
      <c r="BM9639" s="18" t="s">
        <v>15317</v>
      </c>
      <c r="BN9639" s="18" t="s">
        <v>664</v>
      </c>
      <c r="BO9639" s="18" t="s">
        <v>9655</v>
      </c>
      <c r="BU9639" s="18" t="s">
        <v>15317</v>
      </c>
      <c r="BV9639" s="18" t="s">
        <v>664</v>
      </c>
      <c r="BW9639" s="18" t="s">
        <v>9655</v>
      </c>
    </row>
    <row r="9640" spans="51:75" x14ac:dyDescent="0.3">
      <c r="AY9640" s="94" t="e">
        <f>VLOOKUP(C9640,#REF!, 2,FALSE)</f>
        <v>#REF!</v>
      </c>
      <c r="BM9640" s="18" t="s">
        <v>15318</v>
      </c>
      <c r="BN9640" s="18" t="s">
        <v>673</v>
      </c>
      <c r="BO9640" s="18" t="s">
        <v>736</v>
      </c>
      <c r="BU9640" s="18" t="s">
        <v>15318</v>
      </c>
      <c r="BV9640" s="18" t="s">
        <v>673</v>
      </c>
      <c r="BW9640" s="18" t="s">
        <v>736</v>
      </c>
    </row>
    <row r="9641" spans="51:75" x14ac:dyDescent="0.3">
      <c r="AY9641" s="94" t="e">
        <f>VLOOKUP(C9641,#REF!, 2,FALSE)</f>
        <v>#REF!</v>
      </c>
      <c r="BM9641" s="18" t="s">
        <v>15319</v>
      </c>
      <c r="BN9641" s="18" t="s">
        <v>940</v>
      </c>
      <c r="BO9641" s="18" t="s">
        <v>1414</v>
      </c>
      <c r="BU9641" s="18" t="s">
        <v>15319</v>
      </c>
      <c r="BV9641" s="18" t="s">
        <v>940</v>
      </c>
      <c r="BW9641" s="18" t="s">
        <v>1414</v>
      </c>
    </row>
    <row r="9642" spans="51:75" x14ac:dyDescent="0.3">
      <c r="AY9642" s="94" t="e">
        <f>VLOOKUP(C9642,#REF!, 2,FALSE)</f>
        <v>#REF!</v>
      </c>
      <c r="BM9642" s="18" t="s">
        <v>15320</v>
      </c>
      <c r="BN9642" s="18" t="s">
        <v>3231</v>
      </c>
      <c r="BO9642" s="18" t="s">
        <v>15321</v>
      </c>
      <c r="BU9642" s="18" t="s">
        <v>15320</v>
      </c>
      <c r="BV9642" s="18" t="s">
        <v>3231</v>
      </c>
      <c r="BW9642" s="18" t="s">
        <v>15321</v>
      </c>
    </row>
    <row r="9643" spans="51:75" x14ac:dyDescent="0.3">
      <c r="AY9643" s="94" t="e">
        <f>VLOOKUP(C9643,#REF!, 2,FALSE)</f>
        <v>#REF!</v>
      </c>
      <c r="BM9643" s="18" t="s">
        <v>2650</v>
      </c>
      <c r="BN9643" s="18" t="s">
        <v>675</v>
      </c>
      <c r="BO9643" s="18" t="s">
        <v>2661</v>
      </c>
      <c r="BU9643" s="18" t="s">
        <v>2650</v>
      </c>
      <c r="BV9643" s="18" t="s">
        <v>675</v>
      </c>
      <c r="BW9643" s="18" t="s">
        <v>2661</v>
      </c>
    </row>
    <row r="9644" spans="51:75" x14ac:dyDescent="0.3">
      <c r="AY9644" s="94" t="e">
        <f>VLOOKUP(C9644,#REF!, 2,FALSE)</f>
        <v>#REF!</v>
      </c>
      <c r="BM9644" s="18" t="s">
        <v>2651</v>
      </c>
      <c r="BN9644" s="18" t="s">
        <v>715</v>
      </c>
      <c r="BO9644" s="18" t="s">
        <v>1081</v>
      </c>
      <c r="BU9644" s="18" t="s">
        <v>2651</v>
      </c>
      <c r="BV9644" s="18" t="s">
        <v>715</v>
      </c>
      <c r="BW9644" s="18" t="s">
        <v>1081</v>
      </c>
    </row>
    <row r="9645" spans="51:75" x14ac:dyDescent="0.3">
      <c r="AY9645" s="94" t="e">
        <f>VLOOKUP(C9645,#REF!, 2,FALSE)</f>
        <v>#REF!</v>
      </c>
      <c r="BM9645" s="18" t="s">
        <v>15322</v>
      </c>
      <c r="BN9645" s="18" t="s">
        <v>3231</v>
      </c>
      <c r="BO9645" s="18" t="s">
        <v>7596</v>
      </c>
      <c r="BU9645" s="18" t="s">
        <v>15322</v>
      </c>
      <c r="BV9645" s="18" t="s">
        <v>3231</v>
      </c>
      <c r="BW9645" s="18" t="s">
        <v>7596</v>
      </c>
    </row>
    <row r="9646" spans="51:75" x14ac:dyDescent="0.3">
      <c r="AY9646" s="94" t="e">
        <f>VLOOKUP(C9646,#REF!, 2,FALSE)</f>
        <v>#REF!</v>
      </c>
      <c r="BM9646" s="18" t="s">
        <v>15323</v>
      </c>
      <c r="BN9646" s="18" t="s">
        <v>815</v>
      </c>
      <c r="BO9646" s="18" t="s">
        <v>2205</v>
      </c>
      <c r="BU9646" s="18" t="s">
        <v>15323</v>
      </c>
      <c r="BV9646" s="18" t="s">
        <v>815</v>
      </c>
      <c r="BW9646" s="18" t="s">
        <v>2205</v>
      </c>
    </row>
    <row r="9647" spans="51:75" x14ac:dyDescent="0.3">
      <c r="AY9647" s="94" t="e">
        <f>VLOOKUP(C9647,#REF!, 2,FALSE)</f>
        <v>#REF!</v>
      </c>
      <c r="BM9647" s="18" t="s">
        <v>15324</v>
      </c>
      <c r="BN9647" s="18" t="s">
        <v>667</v>
      </c>
      <c r="BO9647" s="18" t="s">
        <v>1072</v>
      </c>
      <c r="BU9647" s="18" t="s">
        <v>15324</v>
      </c>
      <c r="BV9647" s="18" t="s">
        <v>667</v>
      </c>
      <c r="BW9647" s="18" t="s">
        <v>1072</v>
      </c>
    </row>
    <row r="9648" spans="51:75" x14ac:dyDescent="0.3">
      <c r="AY9648" s="94" t="e">
        <f>VLOOKUP(C9648,#REF!, 2,FALSE)</f>
        <v>#REF!</v>
      </c>
      <c r="BM9648" s="18" t="s">
        <v>2671</v>
      </c>
      <c r="BN9648" s="18" t="s">
        <v>3231</v>
      </c>
      <c r="BO9648" s="18" t="s">
        <v>1275</v>
      </c>
      <c r="BU9648" s="18" t="s">
        <v>2671</v>
      </c>
      <c r="BV9648" s="18" t="s">
        <v>3231</v>
      </c>
      <c r="BW9648" s="18" t="s">
        <v>1275</v>
      </c>
    </row>
    <row r="9649" spans="51:75" x14ac:dyDescent="0.3">
      <c r="AY9649" s="94" t="e">
        <f>VLOOKUP(C9649,#REF!, 2,FALSE)</f>
        <v>#REF!</v>
      </c>
      <c r="BM9649" s="18" t="s">
        <v>15325</v>
      </c>
      <c r="BN9649" s="18" t="s">
        <v>3064</v>
      </c>
      <c r="BO9649" s="18" t="s">
        <v>1675</v>
      </c>
      <c r="BU9649" s="18" t="s">
        <v>15325</v>
      </c>
      <c r="BV9649" s="18" t="s">
        <v>3064</v>
      </c>
      <c r="BW9649" s="18" t="s">
        <v>1675</v>
      </c>
    </row>
    <row r="9650" spans="51:75" x14ac:dyDescent="0.3">
      <c r="AY9650" s="94" t="e">
        <f>VLOOKUP(C9650,#REF!, 2,FALSE)</f>
        <v>#REF!</v>
      </c>
      <c r="BM9650" s="18" t="s">
        <v>2672</v>
      </c>
      <c r="BN9650" s="18" t="s">
        <v>1355</v>
      </c>
      <c r="BO9650" s="18" t="s">
        <v>5249</v>
      </c>
      <c r="BU9650" s="18" t="s">
        <v>2672</v>
      </c>
      <c r="BV9650" s="18" t="s">
        <v>1355</v>
      </c>
      <c r="BW9650" s="18" t="s">
        <v>5249</v>
      </c>
    </row>
    <row r="9651" spans="51:75" x14ac:dyDescent="0.3">
      <c r="AY9651" s="94" t="e">
        <f>VLOOKUP(C9651,#REF!, 2,FALSE)</f>
        <v>#REF!</v>
      </c>
      <c r="BM9651" s="18" t="s">
        <v>15326</v>
      </c>
      <c r="BN9651" s="18" t="s">
        <v>1355</v>
      </c>
      <c r="BO9651" s="18" t="s">
        <v>726</v>
      </c>
      <c r="BU9651" s="18" t="s">
        <v>15326</v>
      </c>
      <c r="BV9651" s="18" t="s">
        <v>1355</v>
      </c>
      <c r="BW9651" s="18" t="s">
        <v>726</v>
      </c>
    </row>
    <row r="9652" spans="51:75" x14ac:dyDescent="0.3">
      <c r="AY9652" s="94" t="e">
        <f>VLOOKUP(C9652,#REF!, 2,FALSE)</f>
        <v>#REF!</v>
      </c>
      <c r="BM9652" s="18" t="s">
        <v>15327</v>
      </c>
      <c r="BN9652" s="18" t="s">
        <v>1355</v>
      </c>
      <c r="BO9652" s="18" t="s">
        <v>7477</v>
      </c>
      <c r="BU9652" s="18" t="s">
        <v>15327</v>
      </c>
      <c r="BV9652" s="18" t="s">
        <v>1355</v>
      </c>
      <c r="BW9652" s="18" t="s">
        <v>7477</v>
      </c>
    </row>
    <row r="9653" spans="51:75" x14ac:dyDescent="0.3">
      <c r="AY9653" s="94" t="e">
        <f>VLOOKUP(C9653,#REF!, 2,FALSE)</f>
        <v>#REF!</v>
      </c>
      <c r="BM9653" s="18" t="s">
        <v>15328</v>
      </c>
      <c r="BN9653" s="18" t="s">
        <v>1355</v>
      </c>
      <c r="BO9653" s="18" t="s">
        <v>1867</v>
      </c>
      <c r="BU9653" s="18" t="s">
        <v>15328</v>
      </c>
      <c r="BV9653" s="18" t="s">
        <v>1355</v>
      </c>
      <c r="BW9653" s="18" t="s">
        <v>1867</v>
      </c>
    </row>
    <row r="9654" spans="51:75" x14ac:dyDescent="0.3">
      <c r="AY9654" s="94" t="e">
        <f>VLOOKUP(C9654,#REF!, 2,FALSE)</f>
        <v>#REF!</v>
      </c>
      <c r="BM9654" s="18" t="s">
        <v>15329</v>
      </c>
      <c r="BN9654" s="18" t="s">
        <v>3231</v>
      </c>
      <c r="BO9654" s="18" t="s">
        <v>15330</v>
      </c>
      <c r="BU9654" s="18" t="s">
        <v>15329</v>
      </c>
      <c r="BV9654" s="18" t="s">
        <v>3231</v>
      </c>
      <c r="BW9654" s="18" t="s">
        <v>15330</v>
      </c>
    </row>
    <row r="9655" spans="51:75" x14ac:dyDescent="0.3">
      <c r="AY9655" s="94" t="e">
        <f>VLOOKUP(C9655,#REF!, 2,FALSE)</f>
        <v>#REF!</v>
      </c>
      <c r="BM9655" s="18" t="s">
        <v>2673</v>
      </c>
      <c r="BN9655" s="18" t="s">
        <v>3231</v>
      </c>
      <c r="BO9655" s="18" t="s">
        <v>2067</v>
      </c>
      <c r="BU9655" s="18" t="s">
        <v>2673</v>
      </c>
      <c r="BV9655" s="18" t="s">
        <v>3231</v>
      </c>
      <c r="BW9655" s="18" t="s">
        <v>2067</v>
      </c>
    </row>
    <row r="9656" spans="51:75" x14ac:dyDescent="0.3">
      <c r="AY9656" s="94" t="e">
        <f>VLOOKUP(C9656,#REF!, 2,FALSE)</f>
        <v>#REF!</v>
      </c>
      <c r="BM9656" s="18" t="s">
        <v>15331</v>
      </c>
      <c r="BN9656" s="18" t="s">
        <v>3064</v>
      </c>
      <c r="BO9656" s="18" t="s">
        <v>2610</v>
      </c>
      <c r="BU9656" s="18" t="s">
        <v>15331</v>
      </c>
      <c r="BV9656" s="18" t="s">
        <v>3064</v>
      </c>
      <c r="BW9656" s="18" t="s">
        <v>2610</v>
      </c>
    </row>
    <row r="9657" spans="51:75" x14ac:dyDescent="0.3">
      <c r="AY9657" s="94" t="e">
        <f>VLOOKUP(C9657,#REF!, 2,FALSE)</f>
        <v>#REF!</v>
      </c>
      <c r="BM9657" s="18" t="s">
        <v>15332</v>
      </c>
      <c r="BN9657" s="18" t="s">
        <v>2993</v>
      </c>
      <c r="BO9657" s="18" t="s">
        <v>9621</v>
      </c>
      <c r="BU9657" s="18" t="s">
        <v>15332</v>
      </c>
      <c r="BV9657" s="18" t="s">
        <v>2993</v>
      </c>
      <c r="BW9657" s="18" t="s">
        <v>9621</v>
      </c>
    </row>
    <row r="9658" spans="51:75" x14ac:dyDescent="0.3">
      <c r="AY9658" s="94" t="e">
        <f>VLOOKUP(C9658,#REF!, 2,FALSE)</f>
        <v>#REF!</v>
      </c>
      <c r="BM9658" s="18" t="s">
        <v>15333</v>
      </c>
      <c r="BN9658" s="18" t="s">
        <v>1282</v>
      </c>
      <c r="BO9658" s="18" t="s">
        <v>6859</v>
      </c>
      <c r="BU9658" s="18" t="s">
        <v>15333</v>
      </c>
      <c r="BV9658" s="18" t="s">
        <v>1282</v>
      </c>
      <c r="BW9658" s="18" t="s">
        <v>6859</v>
      </c>
    </row>
    <row r="9659" spans="51:75" x14ac:dyDescent="0.3">
      <c r="AY9659" s="94" t="e">
        <f>VLOOKUP(C9659,#REF!, 2,FALSE)</f>
        <v>#REF!</v>
      </c>
      <c r="BM9659" s="18" t="s">
        <v>15334</v>
      </c>
      <c r="BN9659" s="18" t="s">
        <v>795</v>
      </c>
      <c r="BO9659" s="18" t="s">
        <v>9768</v>
      </c>
      <c r="BU9659" s="18" t="s">
        <v>15334</v>
      </c>
      <c r="BV9659" s="18" t="s">
        <v>795</v>
      </c>
      <c r="BW9659" s="18" t="s">
        <v>9768</v>
      </c>
    </row>
    <row r="9660" spans="51:75" x14ac:dyDescent="0.3">
      <c r="AY9660" s="94" t="e">
        <f>VLOOKUP(C9660,#REF!, 2,FALSE)</f>
        <v>#REF!</v>
      </c>
      <c r="BM9660" s="18" t="s">
        <v>15335</v>
      </c>
      <c r="BN9660" s="18" t="s">
        <v>643</v>
      </c>
      <c r="BO9660" s="18" t="s">
        <v>1760</v>
      </c>
      <c r="BU9660" s="18" t="s">
        <v>15335</v>
      </c>
      <c r="BV9660" s="18" t="s">
        <v>643</v>
      </c>
      <c r="BW9660" s="18" t="s">
        <v>1760</v>
      </c>
    </row>
    <row r="9661" spans="51:75" x14ac:dyDescent="0.3">
      <c r="AY9661" s="94" t="e">
        <f>VLOOKUP(C9661,#REF!, 2,FALSE)</f>
        <v>#REF!</v>
      </c>
      <c r="BM9661" s="18" t="s">
        <v>15336</v>
      </c>
      <c r="BN9661" s="18" t="s">
        <v>643</v>
      </c>
      <c r="BO9661" s="18" t="s">
        <v>2761</v>
      </c>
      <c r="BU9661" s="18" t="s">
        <v>15336</v>
      </c>
      <c r="BV9661" s="18" t="s">
        <v>643</v>
      </c>
      <c r="BW9661" s="18" t="s">
        <v>2761</v>
      </c>
    </row>
    <row r="9662" spans="51:75" x14ac:dyDescent="0.3">
      <c r="AY9662" s="94" t="e">
        <f>VLOOKUP(C9662,#REF!, 2,FALSE)</f>
        <v>#REF!</v>
      </c>
      <c r="BM9662" s="18" t="s">
        <v>15337</v>
      </c>
      <c r="BN9662" s="18" t="s">
        <v>673</v>
      </c>
      <c r="BO9662" s="18" t="s">
        <v>6479</v>
      </c>
      <c r="BU9662" s="18" t="s">
        <v>15337</v>
      </c>
      <c r="BV9662" s="18" t="s">
        <v>673</v>
      </c>
      <c r="BW9662" s="18" t="s">
        <v>6479</v>
      </c>
    </row>
    <row r="9663" spans="51:75" x14ac:dyDescent="0.3">
      <c r="AY9663" s="94" t="e">
        <f>VLOOKUP(C9663,#REF!, 2,FALSE)</f>
        <v>#REF!</v>
      </c>
      <c r="BM9663" s="18" t="s">
        <v>15338</v>
      </c>
      <c r="BN9663" s="18" t="s">
        <v>673</v>
      </c>
      <c r="BO9663" s="18" t="s">
        <v>15339</v>
      </c>
      <c r="BU9663" s="18" t="s">
        <v>15338</v>
      </c>
      <c r="BV9663" s="18" t="s">
        <v>673</v>
      </c>
      <c r="BW9663" s="18" t="s">
        <v>15339</v>
      </c>
    </row>
    <row r="9664" spans="51:75" x14ac:dyDescent="0.3">
      <c r="AY9664" s="94" t="e">
        <f>VLOOKUP(C9664,#REF!, 2,FALSE)</f>
        <v>#REF!</v>
      </c>
      <c r="BM9664" s="18" t="s">
        <v>15340</v>
      </c>
      <c r="BN9664" s="18" t="s">
        <v>3064</v>
      </c>
      <c r="BO9664" s="18" t="s">
        <v>3919</v>
      </c>
      <c r="BU9664" s="18" t="s">
        <v>15340</v>
      </c>
      <c r="BV9664" s="18" t="s">
        <v>3064</v>
      </c>
      <c r="BW9664" s="18" t="s">
        <v>3919</v>
      </c>
    </row>
    <row r="9665" spans="51:75" x14ac:dyDescent="0.3">
      <c r="AY9665" s="94" t="e">
        <f>VLOOKUP(C9665,#REF!, 2,FALSE)</f>
        <v>#REF!</v>
      </c>
      <c r="BM9665" s="18" t="s">
        <v>15341</v>
      </c>
      <c r="BN9665" s="18" t="s">
        <v>1355</v>
      </c>
      <c r="BO9665" s="18" t="s">
        <v>1758</v>
      </c>
      <c r="BU9665" s="18" t="s">
        <v>15341</v>
      </c>
      <c r="BV9665" s="18" t="s">
        <v>1355</v>
      </c>
      <c r="BW9665" s="18" t="s">
        <v>1758</v>
      </c>
    </row>
    <row r="9666" spans="51:75" x14ac:dyDescent="0.3">
      <c r="AY9666" s="94" t="e">
        <f>VLOOKUP(C9666,#REF!, 2,FALSE)</f>
        <v>#REF!</v>
      </c>
      <c r="BM9666" s="18" t="s">
        <v>2674</v>
      </c>
      <c r="BN9666" s="18" t="s">
        <v>3231</v>
      </c>
      <c r="BO9666" s="18" t="s">
        <v>8673</v>
      </c>
      <c r="BU9666" s="18" t="s">
        <v>2674</v>
      </c>
      <c r="BV9666" s="18" t="s">
        <v>3231</v>
      </c>
      <c r="BW9666" s="18" t="s">
        <v>8673</v>
      </c>
    </row>
    <row r="9667" spans="51:75" x14ac:dyDescent="0.3">
      <c r="AY9667" s="94" t="e">
        <f>VLOOKUP(C9667,#REF!, 2,FALSE)</f>
        <v>#REF!</v>
      </c>
      <c r="BM9667" s="18" t="s">
        <v>15342</v>
      </c>
      <c r="BN9667" s="18" t="s">
        <v>1355</v>
      </c>
      <c r="BO9667" s="18" t="s">
        <v>7740</v>
      </c>
      <c r="BU9667" s="18" t="s">
        <v>15342</v>
      </c>
      <c r="BV9667" s="18" t="s">
        <v>1355</v>
      </c>
      <c r="BW9667" s="18" t="s">
        <v>7740</v>
      </c>
    </row>
    <row r="9668" spans="51:75" x14ac:dyDescent="0.3">
      <c r="AY9668" s="94" t="e">
        <f>VLOOKUP(C9668,#REF!, 2,FALSE)</f>
        <v>#REF!</v>
      </c>
      <c r="BM9668" s="18" t="s">
        <v>2675</v>
      </c>
      <c r="BN9668" s="18" t="s">
        <v>3064</v>
      </c>
      <c r="BO9668" s="18" t="s">
        <v>5240</v>
      </c>
      <c r="BU9668" s="18" t="s">
        <v>2675</v>
      </c>
      <c r="BV9668" s="18" t="s">
        <v>3064</v>
      </c>
      <c r="BW9668" s="18" t="s">
        <v>5240</v>
      </c>
    </row>
    <row r="9669" spans="51:75" x14ac:dyDescent="0.3">
      <c r="AY9669" s="94" t="e">
        <f>VLOOKUP(C9669,#REF!, 2,FALSE)</f>
        <v>#REF!</v>
      </c>
      <c r="BM9669" s="18" t="s">
        <v>15343</v>
      </c>
      <c r="BN9669" s="18" t="s">
        <v>792</v>
      </c>
      <c r="BO9669" s="18" t="s">
        <v>15344</v>
      </c>
      <c r="BU9669" s="18" t="s">
        <v>15343</v>
      </c>
      <c r="BV9669" s="18" t="s">
        <v>792</v>
      </c>
      <c r="BW9669" s="18" t="s">
        <v>15344</v>
      </c>
    </row>
    <row r="9670" spans="51:75" x14ac:dyDescent="0.3">
      <c r="AY9670" s="94" t="e">
        <f>VLOOKUP(C9670,#REF!, 2,FALSE)</f>
        <v>#REF!</v>
      </c>
      <c r="BM9670" s="18" t="s">
        <v>2676</v>
      </c>
      <c r="BN9670" s="18" t="s">
        <v>3231</v>
      </c>
      <c r="BO9670" s="18" t="s">
        <v>5889</v>
      </c>
      <c r="BU9670" s="18" t="s">
        <v>2676</v>
      </c>
      <c r="BV9670" s="18" t="s">
        <v>3231</v>
      </c>
      <c r="BW9670" s="18" t="s">
        <v>5889</v>
      </c>
    </row>
    <row r="9671" spans="51:75" x14ac:dyDescent="0.3">
      <c r="AY9671" s="94" t="e">
        <f>VLOOKUP(C9671,#REF!, 2,FALSE)</f>
        <v>#REF!</v>
      </c>
      <c r="BM9671" s="18" t="s">
        <v>15345</v>
      </c>
      <c r="BN9671" s="18" t="s">
        <v>675</v>
      </c>
      <c r="BO9671" s="18" t="s">
        <v>3454</v>
      </c>
      <c r="BU9671" s="18" t="s">
        <v>15345</v>
      </c>
      <c r="BV9671" s="18" t="s">
        <v>675</v>
      </c>
      <c r="BW9671" s="18" t="s">
        <v>3454</v>
      </c>
    </row>
    <row r="9672" spans="51:75" x14ac:dyDescent="0.3">
      <c r="AY9672" s="94" t="e">
        <f>VLOOKUP(C9672,#REF!, 2,FALSE)</f>
        <v>#REF!</v>
      </c>
      <c r="BM9672" s="18" t="s">
        <v>15346</v>
      </c>
      <c r="BN9672" s="18" t="s">
        <v>1282</v>
      </c>
      <c r="BO9672" s="18" t="s">
        <v>10877</v>
      </c>
      <c r="BU9672" s="18" t="s">
        <v>15346</v>
      </c>
      <c r="BV9672" s="18" t="s">
        <v>1282</v>
      </c>
      <c r="BW9672" s="18" t="s">
        <v>10877</v>
      </c>
    </row>
    <row r="9673" spans="51:75" x14ac:dyDescent="0.3">
      <c r="AY9673" s="94" t="e">
        <f>VLOOKUP(C9673,#REF!, 2,FALSE)</f>
        <v>#REF!</v>
      </c>
      <c r="BM9673" s="18" t="s">
        <v>15347</v>
      </c>
      <c r="BN9673" s="18" t="s">
        <v>2993</v>
      </c>
      <c r="BO9673" s="18" t="s">
        <v>2513</v>
      </c>
      <c r="BU9673" s="18" t="s">
        <v>15347</v>
      </c>
      <c r="BV9673" s="18" t="s">
        <v>2993</v>
      </c>
      <c r="BW9673" s="18" t="s">
        <v>2513</v>
      </c>
    </row>
    <row r="9674" spans="51:75" x14ac:dyDescent="0.3">
      <c r="AY9674" s="94" t="e">
        <f>VLOOKUP(C9674,#REF!, 2,FALSE)</f>
        <v>#REF!</v>
      </c>
      <c r="BM9674" s="18" t="s">
        <v>15348</v>
      </c>
      <c r="BN9674" s="18" t="s">
        <v>1355</v>
      </c>
      <c r="BO9674" s="18" t="s">
        <v>3788</v>
      </c>
      <c r="BU9674" s="18" t="s">
        <v>15348</v>
      </c>
      <c r="BV9674" s="18" t="s">
        <v>1355</v>
      </c>
      <c r="BW9674" s="18" t="s">
        <v>3788</v>
      </c>
    </row>
    <row r="9675" spans="51:75" x14ac:dyDescent="0.3">
      <c r="AY9675" s="94" t="e">
        <f>VLOOKUP(C9675,#REF!, 2,FALSE)</f>
        <v>#REF!</v>
      </c>
      <c r="BM9675" s="18" t="s">
        <v>15349</v>
      </c>
      <c r="BN9675" s="18" t="s">
        <v>2998</v>
      </c>
      <c r="BO9675" s="18" t="s">
        <v>2106</v>
      </c>
      <c r="BU9675" s="18" t="s">
        <v>15349</v>
      </c>
      <c r="BV9675" s="18" t="s">
        <v>2998</v>
      </c>
      <c r="BW9675" s="18" t="s">
        <v>2106</v>
      </c>
    </row>
    <row r="9676" spans="51:75" x14ac:dyDescent="0.3">
      <c r="AY9676" s="94" t="e">
        <f>VLOOKUP(C9676,#REF!, 2,FALSE)</f>
        <v>#REF!</v>
      </c>
      <c r="BM9676" s="18" t="s">
        <v>15350</v>
      </c>
      <c r="BN9676" s="18" t="s">
        <v>2998</v>
      </c>
      <c r="BO9676" s="18" t="s">
        <v>2998</v>
      </c>
      <c r="BU9676" s="18" t="s">
        <v>15350</v>
      </c>
      <c r="BV9676" s="18" t="s">
        <v>2998</v>
      </c>
      <c r="BW9676" s="18" t="s">
        <v>2998</v>
      </c>
    </row>
    <row r="9677" spans="51:75" x14ac:dyDescent="0.3">
      <c r="AY9677" s="94" t="e">
        <f>VLOOKUP(C9677,#REF!, 2,FALSE)</f>
        <v>#REF!</v>
      </c>
      <c r="BM9677" s="18" t="s">
        <v>15351</v>
      </c>
      <c r="BN9677" s="18" t="s">
        <v>1282</v>
      </c>
      <c r="BO9677" s="18" t="s">
        <v>1609</v>
      </c>
      <c r="BU9677" s="18" t="s">
        <v>15351</v>
      </c>
      <c r="BV9677" s="18" t="s">
        <v>1282</v>
      </c>
      <c r="BW9677" s="18" t="s">
        <v>1609</v>
      </c>
    </row>
    <row r="9678" spans="51:75" x14ac:dyDescent="0.3">
      <c r="AY9678" s="94" t="e">
        <f>VLOOKUP(C9678,#REF!, 2,FALSE)</f>
        <v>#REF!</v>
      </c>
      <c r="BM9678" s="18" t="s">
        <v>15352</v>
      </c>
      <c r="BN9678" s="18" t="s">
        <v>1355</v>
      </c>
      <c r="BO9678" s="18" t="s">
        <v>7596</v>
      </c>
      <c r="BU9678" s="18" t="s">
        <v>15352</v>
      </c>
      <c r="BV9678" s="18" t="s">
        <v>1355</v>
      </c>
      <c r="BW9678" s="18" t="s">
        <v>7596</v>
      </c>
    </row>
    <row r="9679" spans="51:75" x14ac:dyDescent="0.3">
      <c r="AY9679" s="94" t="e">
        <f>VLOOKUP(C9679,#REF!, 2,FALSE)</f>
        <v>#REF!</v>
      </c>
      <c r="BM9679" s="18" t="s">
        <v>15353</v>
      </c>
      <c r="BN9679" s="18" t="s">
        <v>940</v>
      </c>
      <c r="BO9679" s="18" t="s">
        <v>15354</v>
      </c>
      <c r="BU9679" s="18" t="s">
        <v>15353</v>
      </c>
      <c r="BV9679" s="18" t="s">
        <v>940</v>
      </c>
      <c r="BW9679" s="18" t="s">
        <v>15354</v>
      </c>
    </row>
    <row r="9680" spans="51:75" x14ac:dyDescent="0.3">
      <c r="AY9680" s="94" t="e">
        <f>VLOOKUP(C9680,#REF!, 2,FALSE)</f>
        <v>#REF!</v>
      </c>
      <c r="BM9680" s="18" t="s">
        <v>15355</v>
      </c>
      <c r="BN9680" s="18" t="s">
        <v>1355</v>
      </c>
      <c r="BO9680" s="18" t="s">
        <v>7649</v>
      </c>
      <c r="BU9680" s="18" t="s">
        <v>15355</v>
      </c>
      <c r="BV9680" s="18" t="s">
        <v>1355</v>
      </c>
      <c r="BW9680" s="18" t="s">
        <v>7649</v>
      </c>
    </row>
    <row r="9681" spans="51:75" x14ac:dyDescent="0.3">
      <c r="AY9681" s="94" t="e">
        <f>VLOOKUP(C9681,#REF!, 2,FALSE)</f>
        <v>#REF!</v>
      </c>
      <c r="BM9681" s="18" t="s">
        <v>15356</v>
      </c>
      <c r="BN9681" s="18" t="s">
        <v>1355</v>
      </c>
      <c r="BO9681" s="18" t="s">
        <v>7217</v>
      </c>
      <c r="BU9681" s="18" t="s">
        <v>15356</v>
      </c>
      <c r="BV9681" s="18" t="s">
        <v>1355</v>
      </c>
      <c r="BW9681" s="18" t="s">
        <v>7217</v>
      </c>
    </row>
    <row r="9682" spans="51:75" x14ac:dyDescent="0.3">
      <c r="AY9682" s="94" t="e">
        <f>VLOOKUP(C9682,#REF!, 2,FALSE)</f>
        <v>#REF!</v>
      </c>
      <c r="BM9682" s="18" t="s">
        <v>2677</v>
      </c>
      <c r="BN9682" s="18" t="s">
        <v>3231</v>
      </c>
      <c r="BO9682" s="18" t="s">
        <v>15357</v>
      </c>
      <c r="BU9682" s="18" t="s">
        <v>2677</v>
      </c>
      <c r="BV9682" s="18" t="s">
        <v>3231</v>
      </c>
      <c r="BW9682" s="18" t="s">
        <v>15357</v>
      </c>
    </row>
    <row r="9683" spans="51:75" x14ac:dyDescent="0.3">
      <c r="AY9683" s="94" t="e">
        <f>VLOOKUP(C9683,#REF!, 2,FALSE)</f>
        <v>#REF!</v>
      </c>
      <c r="BM9683" s="18" t="s">
        <v>2678</v>
      </c>
      <c r="BN9683" s="18" t="s">
        <v>3231</v>
      </c>
      <c r="BO9683" s="18" t="s">
        <v>15357</v>
      </c>
      <c r="BU9683" s="18" t="s">
        <v>2678</v>
      </c>
      <c r="BV9683" s="18" t="s">
        <v>3231</v>
      </c>
      <c r="BW9683" s="18" t="s">
        <v>15357</v>
      </c>
    </row>
    <row r="9684" spans="51:75" x14ac:dyDescent="0.3">
      <c r="AY9684" s="94" t="e">
        <f>VLOOKUP(C9684,#REF!, 2,FALSE)</f>
        <v>#REF!</v>
      </c>
      <c r="BM9684" s="18" t="s">
        <v>15358</v>
      </c>
      <c r="BN9684" s="18" t="s">
        <v>3064</v>
      </c>
      <c r="BO9684" s="18" t="s">
        <v>946</v>
      </c>
      <c r="BU9684" s="18" t="s">
        <v>15358</v>
      </c>
      <c r="BV9684" s="18" t="s">
        <v>3064</v>
      </c>
      <c r="BW9684" s="18" t="s">
        <v>946</v>
      </c>
    </row>
    <row r="9685" spans="51:75" x14ac:dyDescent="0.3">
      <c r="AY9685" s="94" t="e">
        <f>VLOOKUP(C9685,#REF!, 2,FALSE)</f>
        <v>#REF!</v>
      </c>
      <c r="BM9685" s="18" t="s">
        <v>15359</v>
      </c>
      <c r="BN9685" s="18" t="s">
        <v>672</v>
      </c>
      <c r="BO9685" s="18" t="s">
        <v>2998</v>
      </c>
      <c r="BU9685" s="18" t="s">
        <v>15359</v>
      </c>
      <c r="BV9685" s="18" t="s">
        <v>672</v>
      </c>
      <c r="BW9685" s="18" t="s">
        <v>2998</v>
      </c>
    </row>
    <row r="9686" spans="51:75" x14ac:dyDescent="0.3">
      <c r="AY9686" s="94" t="e">
        <f>VLOOKUP(C9686,#REF!, 2,FALSE)</f>
        <v>#REF!</v>
      </c>
      <c r="BM9686" s="18" t="s">
        <v>15360</v>
      </c>
      <c r="BN9686" s="18" t="s">
        <v>792</v>
      </c>
      <c r="BO9686" s="18" t="s">
        <v>2998</v>
      </c>
      <c r="BU9686" s="18" t="s">
        <v>15360</v>
      </c>
      <c r="BV9686" s="18" t="s">
        <v>792</v>
      </c>
      <c r="BW9686" s="18" t="s">
        <v>2998</v>
      </c>
    </row>
    <row r="9687" spans="51:75" x14ac:dyDescent="0.3">
      <c r="AY9687" s="94" t="e">
        <f>VLOOKUP(C9687,#REF!, 2,FALSE)</f>
        <v>#REF!</v>
      </c>
      <c r="BM9687" s="18" t="s">
        <v>15361</v>
      </c>
      <c r="BN9687" s="18" t="s">
        <v>713</v>
      </c>
      <c r="BO9687" s="18" t="s">
        <v>8950</v>
      </c>
      <c r="BU9687" s="18" t="s">
        <v>15361</v>
      </c>
      <c r="BV9687" s="18" t="s">
        <v>713</v>
      </c>
      <c r="BW9687" s="18" t="s">
        <v>8950</v>
      </c>
    </row>
    <row r="9688" spans="51:75" x14ac:dyDescent="0.3">
      <c r="AY9688" s="94" t="e">
        <f>VLOOKUP(C9688,#REF!, 2,FALSE)</f>
        <v>#REF!</v>
      </c>
      <c r="BM9688" s="18" t="s">
        <v>2679</v>
      </c>
      <c r="BN9688" s="18" t="s">
        <v>3064</v>
      </c>
      <c r="BO9688" s="18" t="s">
        <v>2998</v>
      </c>
      <c r="BU9688" s="18" t="s">
        <v>2679</v>
      </c>
      <c r="BV9688" s="18" t="s">
        <v>3064</v>
      </c>
      <c r="BW9688" s="18" t="s">
        <v>2998</v>
      </c>
    </row>
    <row r="9689" spans="51:75" x14ac:dyDescent="0.3">
      <c r="AY9689" s="94" t="e">
        <f>VLOOKUP(C9689,#REF!, 2,FALSE)</f>
        <v>#REF!</v>
      </c>
      <c r="BM9689" s="18" t="s">
        <v>15362</v>
      </c>
      <c r="BN9689" s="18" t="s">
        <v>747</v>
      </c>
      <c r="BO9689" s="18" t="s">
        <v>2998</v>
      </c>
      <c r="BU9689" s="18" t="s">
        <v>15362</v>
      </c>
      <c r="BV9689" s="18" t="s">
        <v>747</v>
      </c>
      <c r="BW9689" s="18" t="s">
        <v>2998</v>
      </c>
    </row>
    <row r="9690" spans="51:75" x14ac:dyDescent="0.3">
      <c r="AY9690" s="94" t="e">
        <f>VLOOKUP(C9690,#REF!, 2,FALSE)</f>
        <v>#REF!</v>
      </c>
      <c r="BM9690" s="18" t="s">
        <v>371</v>
      </c>
      <c r="BN9690" s="18" t="s">
        <v>713</v>
      </c>
      <c r="BO9690" s="18" t="s">
        <v>2998</v>
      </c>
      <c r="BU9690" s="18" t="s">
        <v>371</v>
      </c>
      <c r="BV9690" s="18" t="s">
        <v>713</v>
      </c>
      <c r="BW9690" s="18" t="s">
        <v>2998</v>
      </c>
    </row>
    <row r="9691" spans="51:75" x14ac:dyDescent="0.3">
      <c r="AY9691" s="94" t="e">
        <f>VLOOKUP(C9691,#REF!, 2,FALSE)</f>
        <v>#REF!</v>
      </c>
      <c r="BM9691" s="18" t="s">
        <v>15363</v>
      </c>
      <c r="BN9691" s="18" t="s">
        <v>940</v>
      </c>
      <c r="BO9691" s="18" t="s">
        <v>2998</v>
      </c>
      <c r="BU9691" s="18" t="s">
        <v>15363</v>
      </c>
      <c r="BV9691" s="18" t="s">
        <v>940</v>
      </c>
      <c r="BW9691" s="18" t="s">
        <v>2998</v>
      </c>
    </row>
    <row r="9692" spans="51:75" x14ac:dyDescent="0.3">
      <c r="AY9692" s="94" t="e">
        <f>VLOOKUP(C9692,#REF!, 2,FALSE)</f>
        <v>#REF!</v>
      </c>
      <c r="BM9692" s="18" t="s">
        <v>15365</v>
      </c>
      <c r="BN9692" s="18" t="s">
        <v>3064</v>
      </c>
      <c r="BO9692" s="18" t="s">
        <v>2998</v>
      </c>
      <c r="BU9692" s="18" t="s">
        <v>15365</v>
      </c>
      <c r="BV9692" s="18" t="s">
        <v>3064</v>
      </c>
      <c r="BW9692" s="18" t="s">
        <v>2998</v>
      </c>
    </row>
    <row r="9693" spans="51:75" x14ac:dyDescent="0.3">
      <c r="AY9693" s="94" t="e">
        <f>VLOOKUP(C9693,#REF!, 2,FALSE)</f>
        <v>#REF!</v>
      </c>
      <c r="BM9693" s="18" t="s">
        <v>15366</v>
      </c>
      <c r="BN9693" s="18" t="s">
        <v>3109</v>
      </c>
      <c r="BO9693" s="18" t="s">
        <v>2998</v>
      </c>
      <c r="BU9693" s="18" t="s">
        <v>15366</v>
      </c>
      <c r="BV9693" s="18" t="s">
        <v>3109</v>
      </c>
      <c r="BW9693" s="18" t="s">
        <v>2998</v>
      </c>
    </row>
    <row r="9694" spans="51:75" x14ac:dyDescent="0.3">
      <c r="AY9694" s="94" t="e">
        <f>VLOOKUP(C9694,#REF!, 2,FALSE)</f>
        <v>#REF!</v>
      </c>
      <c r="BM9694" s="18" t="s">
        <v>15367</v>
      </c>
      <c r="BN9694" s="18" t="s">
        <v>795</v>
      </c>
      <c r="BO9694" s="18" t="s">
        <v>2998</v>
      </c>
      <c r="BU9694" s="18" t="s">
        <v>15367</v>
      </c>
      <c r="BV9694" s="18" t="s">
        <v>795</v>
      </c>
      <c r="BW9694" s="18" t="s">
        <v>2998</v>
      </c>
    </row>
    <row r="9695" spans="51:75" x14ac:dyDescent="0.3">
      <c r="AY9695" s="94" t="e">
        <f>VLOOKUP(C9695,#REF!, 2,FALSE)</f>
        <v>#REF!</v>
      </c>
      <c r="BM9695" s="18" t="s">
        <v>15368</v>
      </c>
      <c r="BN9695" s="18" t="s">
        <v>626</v>
      </c>
      <c r="BO9695" s="18" t="s">
        <v>2998</v>
      </c>
      <c r="BU9695" s="18" t="s">
        <v>15368</v>
      </c>
      <c r="BV9695" s="18" t="s">
        <v>626</v>
      </c>
      <c r="BW9695" s="18" t="s">
        <v>2998</v>
      </c>
    </row>
    <row r="9696" spans="51:75" x14ac:dyDescent="0.3">
      <c r="AY9696" s="94" t="e">
        <f>VLOOKUP(C9696,#REF!, 2,FALSE)</f>
        <v>#REF!</v>
      </c>
      <c r="BM9696" s="18" t="s">
        <v>15369</v>
      </c>
      <c r="BN9696" s="18" t="s">
        <v>3064</v>
      </c>
      <c r="BO9696" s="18" t="s">
        <v>2998</v>
      </c>
      <c r="BU9696" s="18" t="s">
        <v>15369</v>
      </c>
      <c r="BV9696" s="18" t="s">
        <v>3064</v>
      </c>
      <c r="BW9696" s="18" t="s">
        <v>2998</v>
      </c>
    </row>
    <row r="9697" spans="51:75" x14ac:dyDescent="0.3">
      <c r="AY9697" s="94" t="e">
        <f>VLOOKUP(C9697,#REF!, 2,FALSE)</f>
        <v>#REF!</v>
      </c>
      <c r="BM9697" s="18" t="s">
        <v>15370</v>
      </c>
      <c r="BN9697" s="18" t="s">
        <v>799</v>
      </c>
      <c r="BO9697" s="18" t="s">
        <v>9076</v>
      </c>
      <c r="BU9697" s="18" t="s">
        <v>15370</v>
      </c>
      <c r="BV9697" s="18" t="s">
        <v>799</v>
      </c>
      <c r="BW9697" s="18" t="s">
        <v>9076</v>
      </c>
    </row>
    <row r="9698" spans="51:75" x14ac:dyDescent="0.3">
      <c r="AY9698" s="94" t="e">
        <f>VLOOKUP(C9698,#REF!, 2,FALSE)</f>
        <v>#REF!</v>
      </c>
      <c r="BM9698" s="18" t="s">
        <v>15371</v>
      </c>
      <c r="BN9698" s="18" t="s">
        <v>3064</v>
      </c>
      <c r="BO9698" s="18" t="s">
        <v>2998</v>
      </c>
      <c r="BU9698" s="18" t="s">
        <v>15371</v>
      </c>
      <c r="BV9698" s="18" t="s">
        <v>3064</v>
      </c>
      <c r="BW9698" s="18" t="s">
        <v>2998</v>
      </c>
    </row>
    <row r="9699" spans="51:75" x14ac:dyDescent="0.3">
      <c r="AY9699" s="94" t="e">
        <f>VLOOKUP(C9699,#REF!, 2,FALSE)</f>
        <v>#REF!</v>
      </c>
      <c r="BM9699" s="18" t="s">
        <v>15373</v>
      </c>
      <c r="BN9699" s="18" t="s">
        <v>1280</v>
      </c>
      <c r="BO9699" s="18" t="s">
        <v>2998</v>
      </c>
      <c r="BU9699" s="18" t="s">
        <v>15373</v>
      </c>
      <c r="BV9699" s="18" t="s">
        <v>1280</v>
      </c>
      <c r="BW9699" s="18" t="s">
        <v>2998</v>
      </c>
    </row>
    <row r="9700" spans="51:75" x14ac:dyDescent="0.3">
      <c r="AY9700" s="94" t="e">
        <f>VLOOKUP(C9700,#REF!, 2,FALSE)</f>
        <v>#REF!</v>
      </c>
      <c r="BM9700" s="18" t="s">
        <v>15374</v>
      </c>
      <c r="BN9700" s="18" t="s">
        <v>864</v>
      </c>
      <c r="BO9700" s="18" t="s">
        <v>7726</v>
      </c>
      <c r="BU9700" s="18" t="s">
        <v>15374</v>
      </c>
      <c r="BV9700" s="18" t="s">
        <v>864</v>
      </c>
      <c r="BW9700" s="18" t="s">
        <v>7726</v>
      </c>
    </row>
    <row r="9701" spans="51:75" x14ac:dyDescent="0.3">
      <c r="AY9701" s="94" t="e">
        <f>VLOOKUP(C9701,#REF!, 2,FALSE)</f>
        <v>#REF!</v>
      </c>
      <c r="BM9701" s="18" t="s">
        <v>15375</v>
      </c>
      <c r="BN9701" s="18" t="s">
        <v>3109</v>
      </c>
      <c r="BO9701" s="18" t="s">
        <v>15376</v>
      </c>
      <c r="BU9701" s="18" t="s">
        <v>15375</v>
      </c>
      <c r="BV9701" s="18" t="s">
        <v>3109</v>
      </c>
      <c r="BW9701" s="18" t="s">
        <v>15376</v>
      </c>
    </row>
    <row r="9702" spans="51:75" x14ac:dyDescent="0.3">
      <c r="AY9702" s="94" t="e">
        <f>VLOOKUP(C9702,#REF!, 2,FALSE)</f>
        <v>#REF!</v>
      </c>
      <c r="BM9702" s="18" t="s">
        <v>15377</v>
      </c>
      <c r="BN9702" s="18" t="s">
        <v>3290</v>
      </c>
      <c r="BO9702" s="18" t="s">
        <v>1609</v>
      </c>
      <c r="BU9702" s="18" t="s">
        <v>15377</v>
      </c>
      <c r="BV9702" s="18" t="s">
        <v>3290</v>
      </c>
      <c r="BW9702" s="18" t="s">
        <v>1609</v>
      </c>
    </row>
    <row r="9703" spans="51:75" x14ac:dyDescent="0.3">
      <c r="AY9703" s="94" t="e">
        <f>VLOOKUP(C9703,#REF!, 2,FALSE)</f>
        <v>#REF!</v>
      </c>
      <c r="BM9703" s="18" t="s">
        <v>2680</v>
      </c>
      <c r="BN9703" s="18" t="s">
        <v>2993</v>
      </c>
      <c r="BO9703" s="18" t="s">
        <v>1503</v>
      </c>
      <c r="BU9703" s="18" t="s">
        <v>2680</v>
      </c>
      <c r="BV9703" s="18" t="s">
        <v>2993</v>
      </c>
      <c r="BW9703" s="18" t="s">
        <v>1503</v>
      </c>
    </row>
    <row r="9704" spans="51:75" x14ac:dyDescent="0.3">
      <c r="AY9704" s="94" t="e">
        <f>VLOOKUP(C9704,#REF!, 2,FALSE)</f>
        <v>#REF!</v>
      </c>
      <c r="BM9704" s="18" t="s">
        <v>15378</v>
      </c>
      <c r="BN9704" s="18" t="s">
        <v>1355</v>
      </c>
      <c r="BO9704" s="18" t="s">
        <v>2998</v>
      </c>
      <c r="BU9704" s="18" t="s">
        <v>15378</v>
      </c>
      <c r="BV9704" s="18" t="s">
        <v>1355</v>
      </c>
      <c r="BW9704" s="18" t="s">
        <v>2998</v>
      </c>
    </row>
    <row r="9705" spans="51:75" x14ac:dyDescent="0.3">
      <c r="AY9705" s="94" t="e">
        <f>VLOOKUP(C9705,#REF!, 2,FALSE)</f>
        <v>#REF!</v>
      </c>
      <c r="BM9705" s="18" t="s">
        <v>15379</v>
      </c>
      <c r="BN9705" s="18" t="s">
        <v>783</v>
      </c>
      <c r="BO9705" s="18" t="s">
        <v>8818</v>
      </c>
      <c r="BU9705" s="18" t="s">
        <v>15379</v>
      </c>
      <c r="BV9705" s="18" t="s">
        <v>783</v>
      </c>
      <c r="BW9705" s="18" t="s">
        <v>8818</v>
      </c>
    </row>
    <row r="9706" spans="51:75" x14ac:dyDescent="0.3">
      <c r="AY9706" s="94" t="e">
        <f>VLOOKUP(C9706,#REF!, 2,FALSE)</f>
        <v>#REF!</v>
      </c>
      <c r="BM9706" s="18" t="s">
        <v>2681</v>
      </c>
      <c r="BN9706" s="18" t="s">
        <v>3064</v>
      </c>
      <c r="BO9706" s="18" t="s">
        <v>2998</v>
      </c>
      <c r="BU9706" s="18" t="s">
        <v>2681</v>
      </c>
      <c r="BV9706" s="18" t="s">
        <v>3064</v>
      </c>
      <c r="BW9706" s="18" t="s">
        <v>2998</v>
      </c>
    </row>
    <row r="9707" spans="51:75" x14ac:dyDescent="0.3">
      <c r="AY9707" s="94" t="e">
        <f>VLOOKUP(C9707,#REF!, 2,FALSE)</f>
        <v>#REF!</v>
      </c>
      <c r="BM9707" s="18" t="s">
        <v>15380</v>
      </c>
      <c r="BN9707" s="18" t="s">
        <v>1355</v>
      </c>
      <c r="BO9707" s="18" t="s">
        <v>2998</v>
      </c>
      <c r="BU9707" s="18" t="s">
        <v>15380</v>
      </c>
      <c r="BV9707" s="18" t="s">
        <v>1355</v>
      </c>
      <c r="BW9707" s="18" t="s">
        <v>2998</v>
      </c>
    </row>
    <row r="9708" spans="51:75" x14ac:dyDescent="0.3">
      <c r="AY9708" s="94" t="e">
        <f>VLOOKUP(C9708,#REF!, 2,FALSE)</f>
        <v>#REF!</v>
      </c>
      <c r="BM9708" s="18" t="s">
        <v>366</v>
      </c>
      <c r="BN9708" s="18" t="s">
        <v>1355</v>
      </c>
      <c r="BO9708" s="18" t="s">
        <v>2998</v>
      </c>
      <c r="BU9708" s="18" t="s">
        <v>366</v>
      </c>
      <c r="BV9708" s="18" t="s">
        <v>1355</v>
      </c>
      <c r="BW9708" s="18" t="s">
        <v>2998</v>
      </c>
    </row>
    <row r="9709" spans="51:75" x14ac:dyDescent="0.3">
      <c r="AY9709" s="94" t="e">
        <f>VLOOKUP(C9709,#REF!, 2,FALSE)</f>
        <v>#REF!</v>
      </c>
      <c r="BM9709" s="18" t="s">
        <v>15381</v>
      </c>
      <c r="BN9709" s="18" t="s">
        <v>3109</v>
      </c>
      <c r="BO9709" s="18" t="s">
        <v>2989</v>
      </c>
      <c r="BU9709" s="18" t="s">
        <v>15381</v>
      </c>
      <c r="BV9709" s="18" t="s">
        <v>3109</v>
      </c>
      <c r="BW9709" s="18" t="s">
        <v>2989</v>
      </c>
    </row>
    <row r="9710" spans="51:75" x14ac:dyDescent="0.3">
      <c r="AY9710" s="94" t="e">
        <f>VLOOKUP(C9710,#REF!, 2,FALSE)</f>
        <v>#REF!</v>
      </c>
      <c r="BM9710" s="18" t="s">
        <v>15382</v>
      </c>
      <c r="BN9710" s="18" t="s">
        <v>624</v>
      </c>
      <c r="BO9710" s="18" t="s">
        <v>2998</v>
      </c>
      <c r="BU9710" s="18" t="s">
        <v>15382</v>
      </c>
      <c r="BV9710" s="18" t="s">
        <v>624</v>
      </c>
      <c r="BW9710" s="18" t="s">
        <v>2998</v>
      </c>
    </row>
    <row r="9711" spans="51:75" x14ac:dyDescent="0.3">
      <c r="AY9711" s="94" t="e">
        <f>VLOOKUP(C9711,#REF!, 2,FALSE)</f>
        <v>#REF!</v>
      </c>
      <c r="BM9711" s="18" t="s">
        <v>15383</v>
      </c>
      <c r="BN9711" s="18" t="s">
        <v>3109</v>
      </c>
      <c r="BO9711" s="18" t="s">
        <v>2900</v>
      </c>
      <c r="BU9711" s="18" t="s">
        <v>15383</v>
      </c>
      <c r="BV9711" s="18" t="s">
        <v>3109</v>
      </c>
      <c r="BW9711" s="18" t="s">
        <v>2900</v>
      </c>
    </row>
    <row r="9712" spans="51:75" x14ac:dyDescent="0.3">
      <c r="AY9712" s="94" t="e">
        <f>VLOOKUP(C9712,#REF!, 2,FALSE)</f>
        <v>#REF!</v>
      </c>
      <c r="BM9712" s="18" t="s">
        <v>15384</v>
      </c>
      <c r="BN9712" s="18" t="s">
        <v>3064</v>
      </c>
      <c r="BO9712" s="18" t="s">
        <v>5505</v>
      </c>
      <c r="BU9712" s="18" t="s">
        <v>15384</v>
      </c>
      <c r="BV9712" s="18" t="s">
        <v>3064</v>
      </c>
      <c r="BW9712" s="18" t="s">
        <v>5505</v>
      </c>
    </row>
    <row r="9713" spans="51:75" x14ac:dyDescent="0.3">
      <c r="AY9713" s="94" t="e">
        <f>VLOOKUP(C9713,#REF!, 2,FALSE)</f>
        <v>#REF!</v>
      </c>
      <c r="BM9713" s="18" t="s">
        <v>15385</v>
      </c>
      <c r="BN9713" s="18" t="s">
        <v>3064</v>
      </c>
      <c r="BO9713" s="18" t="s">
        <v>2274</v>
      </c>
      <c r="BU9713" s="18" t="s">
        <v>15385</v>
      </c>
      <c r="BV9713" s="18" t="s">
        <v>3064</v>
      </c>
      <c r="BW9713" s="18" t="s">
        <v>2274</v>
      </c>
    </row>
    <row r="9714" spans="51:75" x14ac:dyDescent="0.3">
      <c r="AY9714" s="94" t="e">
        <f>VLOOKUP(C9714,#REF!, 2,FALSE)</f>
        <v>#REF!</v>
      </c>
      <c r="BM9714" s="18" t="s">
        <v>15386</v>
      </c>
      <c r="BN9714" s="18" t="s">
        <v>3290</v>
      </c>
      <c r="BO9714" s="18" t="s">
        <v>9551</v>
      </c>
      <c r="BU9714" s="18" t="s">
        <v>15386</v>
      </c>
      <c r="BV9714" s="18" t="s">
        <v>3290</v>
      </c>
      <c r="BW9714" s="18" t="s">
        <v>9551</v>
      </c>
    </row>
    <row r="9715" spans="51:75" x14ac:dyDescent="0.3">
      <c r="AY9715" s="94" t="e">
        <f>VLOOKUP(C9715,#REF!, 2,FALSE)</f>
        <v>#REF!</v>
      </c>
      <c r="BM9715" s="18" t="s">
        <v>15387</v>
      </c>
      <c r="BN9715" s="18" t="s">
        <v>3064</v>
      </c>
      <c r="BO9715" s="18" t="s">
        <v>9551</v>
      </c>
      <c r="BU9715" s="18" t="s">
        <v>15387</v>
      </c>
      <c r="BV9715" s="18" t="s">
        <v>3064</v>
      </c>
      <c r="BW9715" s="18" t="s">
        <v>9551</v>
      </c>
    </row>
    <row r="9716" spans="51:75" x14ac:dyDescent="0.3">
      <c r="AY9716" s="94" t="e">
        <f>VLOOKUP(C9716,#REF!, 2,FALSE)</f>
        <v>#REF!</v>
      </c>
      <c r="BM9716" s="18" t="s">
        <v>15388</v>
      </c>
      <c r="BN9716" s="18" t="s">
        <v>3231</v>
      </c>
      <c r="BO9716" s="18" t="s">
        <v>1290</v>
      </c>
      <c r="BU9716" s="18" t="s">
        <v>15388</v>
      </c>
      <c r="BV9716" s="18" t="s">
        <v>3231</v>
      </c>
      <c r="BW9716" s="18" t="s">
        <v>1290</v>
      </c>
    </row>
    <row r="9717" spans="51:75" x14ac:dyDescent="0.3">
      <c r="AY9717" s="94" t="e">
        <f>VLOOKUP(C9717,#REF!, 2,FALSE)</f>
        <v>#REF!</v>
      </c>
      <c r="BM9717" s="18" t="s">
        <v>15389</v>
      </c>
      <c r="BN9717" s="18" t="s">
        <v>1282</v>
      </c>
      <c r="BO9717" s="18" t="s">
        <v>782</v>
      </c>
      <c r="BU9717" s="18" t="s">
        <v>15389</v>
      </c>
      <c r="BV9717" s="18" t="s">
        <v>1282</v>
      </c>
      <c r="BW9717" s="18" t="s">
        <v>782</v>
      </c>
    </row>
    <row r="9718" spans="51:75" x14ac:dyDescent="0.3">
      <c r="AY9718" s="94" t="e">
        <f>VLOOKUP(C9718,#REF!, 2,FALSE)</f>
        <v>#REF!</v>
      </c>
      <c r="BM9718" s="18" t="s">
        <v>15390</v>
      </c>
      <c r="BN9718" s="18" t="s">
        <v>1282</v>
      </c>
      <c r="BO9718" s="18" t="s">
        <v>15391</v>
      </c>
      <c r="BU9718" s="18" t="s">
        <v>15390</v>
      </c>
      <c r="BV9718" s="18" t="s">
        <v>1282</v>
      </c>
      <c r="BW9718" s="18" t="s">
        <v>15391</v>
      </c>
    </row>
    <row r="9719" spans="51:75" x14ac:dyDescent="0.3">
      <c r="AY9719" s="94" t="e">
        <f>VLOOKUP(C9719,#REF!, 2,FALSE)</f>
        <v>#REF!</v>
      </c>
      <c r="BM9719" s="18" t="s">
        <v>15392</v>
      </c>
      <c r="BN9719" s="18" t="s">
        <v>1355</v>
      </c>
      <c r="BO9719" s="18" t="s">
        <v>3875</v>
      </c>
      <c r="BU9719" s="18" t="s">
        <v>15392</v>
      </c>
      <c r="BV9719" s="18" t="s">
        <v>1355</v>
      </c>
      <c r="BW9719" s="18" t="s">
        <v>3875</v>
      </c>
    </row>
    <row r="9720" spans="51:75" x14ac:dyDescent="0.3">
      <c r="AY9720" s="94" t="e">
        <f>VLOOKUP(C9720,#REF!, 2,FALSE)</f>
        <v>#REF!</v>
      </c>
      <c r="BM9720" s="18" t="s">
        <v>15394</v>
      </c>
      <c r="BN9720" s="18" t="s">
        <v>2993</v>
      </c>
      <c r="BO9720" s="18" t="s">
        <v>1515</v>
      </c>
      <c r="BU9720" s="18" t="s">
        <v>15394</v>
      </c>
      <c r="BV9720" s="18" t="s">
        <v>2993</v>
      </c>
      <c r="BW9720" s="18" t="s">
        <v>1515</v>
      </c>
    </row>
    <row r="9721" spans="51:75" x14ac:dyDescent="0.3">
      <c r="AY9721" s="94" t="e">
        <f>VLOOKUP(C9721,#REF!, 2,FALSE)</f>
        <v>#REF!</v>
      </c>
      <c r="BM9721" s="18" t="s">
        <v>15395</v>
      </c>
      <c r="BN9721" s="18" t="s">
        <v>2993</v>
      </c>
      <c r="BO9721" s="18" t="s">
        <v>1626</v>
      </c>
      <c r="BU9721" s="18" t="s">
        <v>15395</v>
      </c>
      <c r="BV9721" s="18" t="s">
        <v>2993</v>
      </c>
      <c r="BW9721" s="18" t="s">
        <v>1626</v>
      </c>
    </row>
    <row r="9722" spans="51:75" x14ac:dyDescent="0.3">
      <c r="AY9722" s="94" t="e">
        <f>VLOOKUP(C9722,#REF!, 2,FALSE)</f>
        <v>#REF!</v>
      </c>
      <c r="BM9722" s="18" t="s">
        <v>2682</v>
      </c>
      <c r="BN9722" s="18" t="s">
        <v>3231</v>
      </c>
      <c r="BO9722" s="18" t="s">
        <v>4094</v>
      </c>
      <c r="BU9722" s="18" t="s">
        <v>2682</v>
      </c>
      <c r="BV9722" s="18" t="s">
        <v>3231</v>
      </c>
      <c r="BW9722" s="18" t="s">
        <v>4094</v>
      </c>
    </row>
    <row r="9723" spans="51:75" x14ac:dyDescent="0.3">
      <c r="AY9723" s="94" t="e">
        <f>VLOOKUP(C9723,#REF!, 2,FALSE)</f>
        <v>#REF!</v>
      </c>
      <c r="BM9723" s="18" t="s">
        <v>2683</v>
      </c>
      <c r="BN9723" s="18" t="s">
        <v>1355</v>
      </c>
      <c r="BO9723" s="18" t="s">
        <v>3266</v>
      </c>
      <c r="BU9723" s="18" t="s">
        <v>2683</v>
      </c>
      <c r="BV9723" s="18" t="s">
        <v>1355</v>
      </c>
      <c r="BW9723" s="18" t="s">
        <v>3266</v>
      </c>
    </row>
    <row r="9724" spans="51:75" x14ac:dyDescent="0.3">
      <c r="AY9724" s="94" t="e">
        <f>VLOOKUP(C9724,#REF!, 2,FALSE)</f>
        <v>#REF!</v>
      </c>
      <c r="BM9724" s="18" t="s">
        <v>15396</v>
      </c>
      <c r="BN9724" s="18" t="s">
        <v>3064</v>
      </c>
      <c r="BO9724" s="18" t="s">
        <v>11845</v>
      </c>
      <c r="BU9724" s="18" t="s">
        <v>15396</v>
      </c>
      <c r="BV9724" s="18" t="s">
        <v>3064</v>
      </c>
      <c r="BW9724" s="18" t="s">
        <v>11845</v>
      </c>
    </row>
    <row r="9725" spans="51:75" x14ac:dyDescent="0.3">
      <c r="AY9725" s="94" t="e">
        <f>VLOOKUP(C9725,#REF!, 2,FALSE)</f>
        <v>#REF!</v>
      </c>
      <c r="BM9725" s="18" t="s">
        <v>15398</v>
      </c>
      <c r="BN9725" s="18" t="s">
        <v>3064</v>
      </c>
      <c r="BO9725" s="18" t="s">
        <v>1629</v>
      </c>
      <c r="BU9725" s="18" t="s">
        <v>15398</v>
      </c>
      <c r="BV9725" s="18" t="s">
        <v>3064</v>
      </c>
      <c r="BW9725" s="18" t="s">
        <v>1629</v>
      </c>
    </row>
    <row r="9726" spans="51:75" x14ac:dyDescent="0.3">
      <c r="AY9726" s="94" t="e">
        <f>VLOOKUP(C9726,#REF!, 2,FALSE)</f>
        <v>#REF!</v>
      </c>
      <c r="BM9726" s="18" t="s">
        <v>15399</v>
      </c>
      <c r="BN9726" s="18" t="s">
        <v>1282</v>
      </c>
      <c r="BO9726" s="18" t="s">
        <v>8452</v>
      </c>
      <c r="BU9726" s="18" t="s">
        <v>15399</v>
      </c>
      <c r="BV9726" s="18" t="s">
        <v>1282</v>
      </c>
      <c r="BW9726" s="18" t="s">
        <v>8452</v>
      </c>
    </row>
    <row r="9727" spans="51:75" x14ac:dyDescent="0.3">
      <c r="AY9727" s="94" t="e">
        <f>VLOOKUP(C9727,#REF!, 2,FALSE)</f>
        <v>#REF!</v>
      </c>
      <c r="BM9727" s="18" t="s">
        <v>15400</v>
      </c>
      <c r="BN9727" s="18" t="s">
        <v>1282</v>
      </c>
      <c r="BO9727" s="18" t="s">
        <v>9119</v>
      </c>
      <c r="BU9727" s="18" t="s">
        <v>15400</v>
      </c>
      <c r="BV9727" s="18" t="s">
        <v>1282</v>
      </c>
      <c r="BW9727" s="18" t="s">
        <v>9119</v>
      </c>
    </row>
    <row r="9728" spans="51:75" x14ac:dyDescent="0.3">
      <c r="AY9728" s="94" t="e">
        <f>VLOOKUP(C9728,#REF!, 2,FALSE)</f>
        <v>#REF!</v>
      </c>
      <c r="BM9728" s="18" t="s">
        <v>15401</v>
      </c>
      <c r="BN9728" s="18" t="s">
        <v>3290</v>
      </c>
      <c r="BO9728" s="18" t="s">
        <v>2998</v>
      </c>
      <c r="BU9728" s="18" t="s">
        <v>15401</v>
      </c>
      <c r="BV9728" s="18" t="s">
        <v>3290</v>
      </c>
      <c r="BW9728" s="18" t="s">
        <v>2998</v>
      </c>
    </row>
    <row r="9729" spans="51:75" x14ac:dyDescent="0.3">
      <c r="AY9729" s="94" t="e">
        <f>VLOOKUP(C9729,#REF!, 2,FALSE)</f>
        <v>#REF!</v>
      </c>
      <c r="BM9729" s="18" t="s">
        <v>15402</v>
      </c>
      <c r="BN9729" s="18" t="s">
        <v>1355</v>
      </c>
      <c r="BO9729" s="18" t="s">
        <v>2998</v>
      </c>
      <c r="BU9729" s="18" t="s">
        <v>15402</v>
      </c>
      <c r="BV9729" s="18" t="s">
        <v>1355</v>
      </c>
      <c r="BW9729" s="18" t="s">
        <v>2998</v>
      </c>
    </row>
    <row r="9730" spans="51:75" x14ac:dyDescent="0.3">
      <c r="AY9730" s="94" t="e">
        <f>VLOOKUP(C9730,#REF!, 2,FALSE)</f>
        <v>#REF!</v>
      </c>
      <c r="BM9730" s="18" t="s">
        <v>370</v>
      </c>
      <c r="BN9730" s="18" t="s">
        <v>663</v>
      </c>
      <c r="BO9730" s="18" t="s">
        <v>2998</v>
      </c>
      <c r="BU9730" s="18" t="s">
        <v>370</v>
      </c>
      <c r="BV9730" s="18" t="s">
        <v>663</v>
      </c>
      <c r="BW9730" s="18" t="s">
        <v>2998</v>
      </c>
    </row>
    <row r="9731" spans="51:75" x14ac:dyDescent="0.3">
      <c r="AY9731" s="94" t="e">
        <f>VLOOKUP(C9731,#REF!, 2,FALSE)</f>
        <v>#REF!</v>
      </c>
      <c r="BM9731" s="18" t="s">
        <v>2684</v>
      </c>
      <c r="BN9731" s="18" t="s">
        <v>715</v>
      </c>
      <c r="BO9731" s="18" t="s">
        <v>2998</v>
      </c>
      <c r="BU9731" s="18" t="s">
        <v>2684</v>
      </c>
      <c r="BV9731" s="18" t="s">
        <v>715</v>
      </c>
      <c r="BW9731" s="18" t="s">
        <v>2998</v>
      </c>
    </row>
    <row r="9732" spans="51:75" x14ac:dyDescent="0.3">
      <c r="AY9732" s="94" t="e">
        <f>VLOOKUP(C9732,#REF!, 2,FALSE)</f>
        <v>#REF!</v>
      </c>
      <c r="BM9732" s="18" t="s">
        <v>15403</v>
      </c>
      <c r="BN9732" s="18" t="s">
        <v>3024</v>
      </c>
      <c r="BO9732" s="18" t="s">
        <v>15404</v>
      </c>
      <c r="BU9732" s="18" t="s">
        <v>15403</v>
      </c>
      <c r="BV9732" s="18" t="s">
        <v>3024</v>
      </c>
      <c r="BW9732" s="18" t="s">
        <v>15404</v>
      </c>
    </row>
    <row r="9733" spans="51:75" x14ac:dyDescent="0.3">
      <c r="AY9733" s="94" t="e">
        <f>VLOOKUP(C9733,#REF!, 2,FALSE)</f>
        <v>#REF!</v>
      </c>
      <c r="BM9733" s="18" t="s">
        <v>15405</v>
      </c>
      <c r="BN9733" s="18" t="s">
        <v>3290</v>
      </c>
      <c r="BO9733" s="18" t="s">
        <v>10833</v>
      </c>
      <c r="BU9733" s="18" t="s">
        <v>15405</v>
      </c>
      <c r="BV9733" s="18" t="s">
        <v>3290</v>
      </c>
      <c r="BW9733" s="18" t="s">
        <v>10833</v>
      </c>
    </row>
    <row r="9734" spans="51:75" x14ac:dyDescent="0.3">
      <c r="AY9734" s="94" t="e">
        <f>VLOOKUP(C9734,#REF!, 2,FALSE)</f>
        <v>#REF!</v>
      </c>
      <c r="BM9734" s="18" t="s">
        <v>15406</v>
      </c>
      <c r="BN9734" s="18" t="s">
        <v>3231</v>
      </c>
      <c r="BO9734" s="18" t="s">
        <v>5505</v>
      </c>
      <c r="BU9734" s="18" t="s">
        <v>15406</v>
      </c>
      <c r="BV9734" s="18" t="s">
        <v>3231</v>
      </c>
      <c r="BW9734" s="18" t="s">
        <v>5505</v>
      </c>
    </row>
    <row r="9735" spans="51:75" x14ac:dyDescent="0.3">
      <c r="AY9735" s="94" t="e">
        <f>VLOOKUP(C9735,#REF!, 2,FALSE)</f>
        <v>#REF!</v>
      </c>
      <c r="BM9735" s="18" t="s">
        <v>15407</v>
      </c>
      <c r="BN9735" s="18" t="s">
        <v>1282</v>
      </c>
      <c r="BO9735" s="18" t="s">
        <v>15408</v>
      </c>
      <c r="BU9735" s="18" t="s">
        <v>15407</v>
      </c>
      <c r="BV9735" s="18" t="s">
        <v>1282</v>
      </c>
      <c r="BW9735" s="18" t="s">
        <v>15408</v>
      </c>
    </row>
    <row r="9736" spans="51:75" x14ac:dyDescent="0.3">
      <c r="AY9736" s="94" t="e">
        <f>VLOOKUP(C9736,#REF!, 2,FALSE)</f>
        <v>#REF!</v>
      </c>
      <c r="BM9736" s="18" t="s">
        <v>15409</v>
      </c>
      <c r="BN9736" s="18" t="s">
        <v>3231</v>
      </c>
      <c r="BO9736" s="18" t="s">
        <v>4147</v>
      </c>
      <c r="BU9736" s="18" t="s">
        <v>15409</v>
      </c>
      <c r="BV9736" s="18" t="s">
        <v>3231</v>
      </c>
      <c r="BW9736" s="18" t="s">
        <v>4147</v>
      </c>
    </row>
    <row r="9737" spans="51:75" x14ac:dyDescent="0.3">
      <c r="AY9737" s="94" t="e">
        <f>VLOOKUP(C9737,#REF!, 2,FALSE)</f>
        <v>#REF!</v>
      </c>
      <c r="BM9737" s="18" t="s">
        <v>15410</v>
      </c>
      <c r="BN9737" s="18" t="s">
        <v>1355</v>
      </c>
      <c r="BO9737" s="18" t="s">
        <v>5505</v>
      </c>
      <c r="BU9737" s="18" t="s">
        <v>15410</v>
      </c>
      <c r="BV9737" s="18" t="s">
        <v>1355</v>
      </c>
      <c r="BW9737" s="18" t="s">
        <v>5505</v>
      </c>
    </row>
    <row r="9738" spans="51:75" x14ac:dyDescent="0.3">
      <c r="AY9738" s="94" t="e">
        <f>VLOOKUP(C9738,#REF!, 2,FALSE)</f>
        <v>#REF!</v>
      </c>
      <c r="BM9738" s="18" t="s">
        <v>2685</v>
      </c>
      <c r="BN9738" s="18" t="s">
        <v>1355</v>
      </c>
      <c r="BO9738" s="18" t="s">
        <v>788</v>
      </c>
      <c r="BU9738" s="18" t="s">
        <v>2685</v>
      </c>
      <c r="BV9738" s="18" t="s">
        <v>1355</v>
      </c>
      <c r="BW9738" s="18" t="s">
        <v>788</v>
      </c>
    </row>
    <row r="9739" spans="51:75" x14ac:dyDescent="0.3">
      <c r="AY9739" s="94" t="e">
        <f>VLOOKUP(C9739,#REF!, 2,FALSE)</f>
        <v>#REF!</v>
      </c>
      <c r="BM9739" s="18" t="s">
        <v>2686</v>
      </c>
      <c r="BN9739" s="18" t="s">
        <v>1355</v>
      </c>
      <c r="BO9739" s="18" t="s">
        <v>3549</v>
      </c>
      <c r="BU9739" s="18" t="s">
        <v>2686</v>
      </c>
      <c r="BV9739" s="18" t="s">
        <v>1355</v>
      </c>
      <c r="BW9739" s="18" t="s">
        <v>3549</v>
      </c>
    </row>
    <row r="9740" spans="51:75" x14ac:dyDescent="0.3">
      <c r="AY9740" s="94" t="e">
        <f>VLOOKUP(C9740,#REF!, 2,FALSE)</f>
        <v>#REF!</v>
      </c>
      <c r="BM9740" s="18" t="s">
        <v>15411</v>
      </c>
      <c r="BN9740" s="18" t="s">
        <v>1355</v>
      </c>
      <c r="BO9740" s="18" t="s">
        <v>5485</v>
      </c>
      <c r="BU9740" s="18" t="s">
        <v>15411</v>
      </c>
      <c r="BV9740" s="18" t="s">
        <v>1355</v>
      </c>
      <c r="BW9740" s="18" t="s">
        <v>5485</v>
      </c>
    </row>
    <row r="9741" spans="51:75" x14ac:dyDescent="0.3">
      <c r="AY9741" s="94" t="e">
        <f>VLOOKUP(C9741,#REF!, 2,FALSE)</f>
        <v>#REF!</v>
      </c>
      <c r="BM9741" s="18" t="s">
        <v>15412</v>
      </c>
      <c r="BN9741" s="18" t="s">
        <v>783</v>
      </c>
      <c r="BO9741" s="18" t="s">
        <v>2998</v>
      </c>
      <c r="BU9741" s="18" t="s">
        <v>15412</v>
      </c>
      <c r="BV9741" s="18" t="s">
        <v>783</v>
      </c>
      <c r="BW9741" s="18" t="s">
        <v>2998</v>
      </c>
    </row>
    <row r="9742" spans="51:75" x14ac:dyDescent="0.3">
      <c r="AY9742" s="94" t="e">
        <f>VLOOKUP(C9742,#REF!, 2,FALSE)</f>
        <v>#REF!</v>
      </c>
      <c r="BM9742" s="18" t="s">
        <v>15413</v>
      </c>
      <c r="BN9742" s="18" t="s">
        <v>2993</v>
      </c>
      <c r="BO9742" s="18" t="s">
        <v>2998</v>
      </c>
      <c r="BU9742" s="18" t="s">
        <v>15413</v>
      </c>
      <c r="BV9742" s="18" t="s">
        <v>2993</v>
      </c>
      <c r="BW9742" s="18" t="s">
        <v>2998</v>
      </c>
    </row>
    <row r="9743" spans="51:75" x14ac:dyDescent="0.3">
      <c r="AY9743" s="94" t="e">
        <f>VLOOKUP(C9743,#REF!, 2,FALSE)</f>
        <v>#REF!</v>
      </c>
      <c r="BM9743" s="18" t="s">
        <v>15414</v>
      </c>
      <c r="BN9743" s="18" t="s">
        <v>3024</v>
      </c>
      <c r="BO9743" s="18" t="s">
        <v>2998</v>
      </c>
      <c r="BU9743" s="18" t="s">
        <v>15414</v>
      </c>
      <c r="BV9743" s="18" t="s">
        <v>3024</v>
      </c>
      <c r="BW9743" s="18" t="s">
        <v>2998</v>
      </c>
    </row>
    <row r="9744" spans="51:75" x14ac:dyDescent="0.3">
      <c r="AY9744" s="94" t="e">
        <f>VLOOKUP(C9744,#REF!, 2,FALSE)</f>
        <v>#REF!</v>
      </c>
      <c r="BM9744" s="18" t="s">
        <v>15415</v>
      </c>
      <c r="BN9744" s="18" t="s">
        <v>3021</v>
      </c>
      <c r="BO9744" s="18" t="s">
        <v>15416</v>
      </c>
      <c r="BU9744" s="18" t="s">
        <v>15415</v>
      </c>
      <c r="BV9744" s="18" t="s">
        <v>3021</v>
      </c>
      <c r="BW9744" s="18" t="s">
        <v>15416</v>
      </c>
    </row>
    <row r="9745" spans="51:75" x14ac:dyDescent="0.3">
      <c r="AY9745" s="94" t="e">
        <f>VLOOKUP(C9745,#REF!, 2,FALSE)</f>
        <v>#REF!</v>
      </c>
      <c r="BM9745" s="18" t="s">
        <v>2687</v>
      </c>
      <c r="BN9745" s="18" t="s">
        <v>673</v>
      </c>
      <c r="BO9745" s="18" t="s">
        <v>2713</v>
      </c>
      <c r="BU9745" s="18" t="s">
        <v>2687</v>
      </c>
      <c r="BV9745" s="18" t="s">
        <v>673</v>
      </c>
      <c r="BW9745" s="18" t="s">
        <v>2713</v>
      </c>
    </row>
    <row r="9746" spans="51:75" x14ac:dyDescent="0.3">
      <c r="AY9746" s="94" t="e">
        <f>VLOOKUP(C9746,#REF!, 2,FALSE)</f>
        <v>#REF!</v>
      </c>
      <c r="BM9746" s="18" t="s">
        <v>287</v>
      </c>
      <c r="BN9746" s="18" t="s">
        <v>631</v>
      </c>
      <c r="BO9746" s="18" t="s">
        <v>15417</v>
      </c>
      <c r="BU9746" s="18" t="s">
        <v>287</v>
      </c>
      <c r="BV9746" s="18" t="s">
        <v>631</v>
      </c>
      <c r="BW9746" s="18" t="s">
        <v>15417</v>
      </c>
    </row>
    <row r="9747" spans="51:75" x14ac:dyDescent="0.3">
      <c r="AY9747" s="94" t="e">
        <f>VLOOKUP(C9747,#REF!, 2,FALSE)</f>
        <v>#REF!</v>
      </c>
      <c r="BM9747" s="18" t="s">
        <v>2688</v>
      </c>
      <c r="BN9747" s="18" t="s">
        <v>1285</v>
      </c>
      <c r="BO9747" s="18" t="s">
        <v>15418</v>
      </c>
      <c r="BU9747" s="18" t="s">
        <v>2688</v>
      </c>
      <c r="BV9747" s="18" t="s">
        <v>1285</v>
      </c>
      <c r="BW9747" s="18" t="s">
        <v>15418</v>
      </c>
    </row>
    <row r="9748" spans="51:75" x14ac:dyDescent="0.3">
      <c r="AY9748" s="94" t="e">
        <f>VLOOKUP(C9748,#REF!, 2,FALSE)</f>
        <v>#REF!</v>
      </c>
      <c r="BM9748" s="18" t="s">
        <v>2689</v>
      </c>
      <c r="BN9748" s="18" t="s">
        <v>874</v>
      </c>
      <c r="BO9748" s="18" t="s">
        <v>15419</v>
      </c>
      <c r="BU9748" s="18" t="s">
        <v>2689</v>
      </c>
      <c r="BV9748" s="18" t="s">
        <v>874</v>
      </c>
      <c r="BW9748" s="18" t="s">
        <v>15419</v>
      </c>
    </row>
    <row r="9749" spans="51:75" x14ac:dyDescent="0.3">
      <c r="AY9749" s="94" t="e">
        <f>VLOOKUP(C9749,#REF!, 2,FALSE)</f>
        <v>#REF!</v>
      </c>
      <c r="BM9749" s="18" t="s">
        <v>2690</v>
      </c>
      <c r="BN9749" s="18" t="s">
        <v>631</v>
      </c>
      <c r="BO9749" s="18" t="s">
        <v>15420</v>
      </c>
      <c r="BU9749" s="18" t="s">
        <v>2690</v>
      </c>
      <c r="BV9749" s="18" t="s">
        <v>631</v>
      </c>
      <c r="BW9749" s="18" t="s">
        <v>15420</v>
      </c>
    </row>
    <row r="9750" spans="51:75" x14ac:dyDescent="0.3">
      <c r="AY9750" s="94" t="e">
        <f>VLOOKUP(C9750,#REF!, 2,FALSE)</f>
        <v>#REF!</v>
      </c>
      <c r="BM9750" s="18" t="s">
        <v>15421</v>
      </c>
      <c r="BN9750" s="18" t="s">
        <v>17097</v>
      </c>
      <c r="BO9750" s="18" t="s">
        <v>15422</v>
      </c>
      <c r="BU9750" s="18" t="s">
        <v>15421</v>
      </c>
      <c r="BV9750" s="18" t="s">
        <v>17097</v>
      </c>
      <c r="BW9750" s="18" t="s">
        <v>15422</v>
      </c>
    </row>
    <row r="9751" spans="51:75" x14ac:dyDescent="0.3">
      <c r="AY9751" s="94" t="e">
        <f>VLOOKUP(C9751,#REF!, 2,FALSE)</f>
        <v>#REF!</v>
      </c>
      <c r="BM9751" s="18" t="s">
        <v>15423</v>
      </c>
      <c r="BN9751" s="18" t="s">
        <v>17098</v>
      </c>
      <c r="BO9751" s="18" t="s">
        <v>2076</v>
      </c>
      <c r="BU9751" s="18" t="s">
        <v>15423</v>
      </c>
      <c r="BV9751" s="18" t="s">
        <v>17098</v>
      </c>
      <c r="BW9751" s="18" t="s">
        <v>2076</v>
      </c>
    </row>
    <row r="9752" spans="51:75" x14ac:dyDescent="0.3">
      <c r="AY9752" s="94" t="e">
        <f>VLOOKUP(C9752,#REF!, 2,FALSE)</f>
        <v>#REF!</v>
      </c>
      <c r="BM9752" s="18" t="s">
        <v>15424</v>
      </c>
      <c r="BN9752" s="18" t="s">
        <v>673</v>
      </c>
      <c r="BO9752" s="18" t="s">
        <v>15425</v>
      </c>
      <c r="BU9752" s="18" t="s">
        <v>15424</v>
      </c>
      <c r="BV9752" s="18" t="s">
        <v>673</v>
      </c>
      <c r="BW9752" s="18" t="s">
        <v>15425</v>
      </c>
    </row>
    <row r="9753" spans="51:75" x14ac:dyDescent="0.3">
      <c r="AY9753" s="94" t="e">
        <f>VLOOKUP(C9753,#REF!, 2,FALSE)</f>
        <v>#REF!</v>
      </c>
      <c r="BM9753" s="18" t="s">
        <v>15426</v>
      </c>
      <c r="BN9753" s="18" t="s">
        <v>3021</v>
      </c>
      <c r="BO9753" s="18" t="s">
        <v>2998</v>
      </c>
      <c r="BU9753" s="18" t="s">
        <v>15426</v>
      </c>
      <c r="BV9753" s="18" t="s">
        <v>3021</v>
      </c>
      <c r="BW9753" s="18" t="s">
        <v>2998</v>
      </c>
    </row>
    <row r="9754" spans="51:75" x14ac:dyDescent="0.3">
      <c r="AY9754" s="94" t="e">
        <f>VLOOKUP(C9754,#REF!, 2,FALSE)</f>
        <v>#REF!</v>
      </c>
      <c r="BM9754" s="18" t="s">
        <v>279</v>
      </c>
      <c r="BN9754" s="18" t="s">
        <v>3021</v>
      </c>
      <c r="BO9754" s="18" t="s">
        <v>13878</v>
      </c>
      <c r="BU9754" s="18" t="s">
        <v>279</v>
      </c>
      <c r="BV9754" s="18" t="s">
        <v>3021</v>
      </c>
      <c r="BW9754" s="18" t="s">
        <v>13878</v>
      </c>
    </row>
    <row r="9755" spans="51:75" x14ac:dyDescent="0.3">
      <c r="AY9755" s="94" t="e">
        <f>VLOOKUP(C9755,#REF!, 2,FALSE)</f>
        <v>#REF!</v>
      </c>
      <c r="BM9755" s="18" t="s">
        <v>15427</v>
      </c>
      <c r="BN9755" s="18" t="s">
        <v>2998</v>
      </c>
      <c r="BO9755" s="18" t="s">
        <v>2998</v>
      </c>
      <c r="BU9755" s="18" t="s">
        <v>15427</v>
      </c>
      <c r="BV9755" s="18" t="s">
        <v>2998</v>
      </c>
      <c r="BW9755" s="18" t="s">
        <v>2998</v>
      </c>
    </row>
    <row r="9756" spans="51:75" x14ac:dyDescent="0.3">
      <c r="AY9756" s="94" t="e">
        <f>VLOOKUP(C9756,#REF!, 2,FALSE)</f>
        <v>#REF!</v>
      </c>
      <c r="BM9756" s="18" t="s">
        <v>15428</v>
      </c>
      <c r="BN9756" s="18" t="s">
        <v>725</v>
      </c>
      <c r="BO9756" s="18" t="s">
        <v>14546</v>
      </c>
      <c r="BU9756" s="18" t="s">
        <v>15428</v>
      </c>
      <c r="BV9756" s="18" t="s">
        <v>725</v>
      </c>
      <c r="BW9756" s="18" t="s">
        <v>14546</v>
      </c>
    </row>
    <row r="9757" spans="51:75" x14ac:dyDescent="0.3">
      <c r="AY9757" s="94" t="e">
        <f>VLOOKUP(C9757,#REF!, 2,FALSE)</f>
        <v>#REF!</v>
      </c>
      <c r="BM9757" s="18" t="s">
        <v>2691</v>
      </c>
      <c r="BN9757" s="18" t="s">
        <v>3231</v>
      </c>
      <c r="BO9757" s="18" t="s">
        <v>15429</v>
      </c>
      <c r="BU9757" s="18" t="s">
        <v>2691</v>
      </c>
      <c r="BV9757" s="18" t="s">
        <v>3231</v>
      </c>
      <c r="BW9757" s="18" t="s">
        <v>15429</v>
      </c>
    </row>
    <row r="9758" spans="51:75" x14ac:dyDescent="0.3">
      <c r="AY9758" s="94" t="e">
        <f>VLOOKUP(C9758,#REF!, 2,FALSE)</f>
        <v>#REF!</v>
      </c>
      <c r="BM9758" s="18" t="s">
        <v>2692</v>
      </c>
      <c r="BN9758" s="18" t="s">
        <v>3231</v>
      </c>
      <c r="BO9758" s="18" t="s">
        <v>15430</v>
      </c>
      <c r="BU9758" s="18" t="s">
        <v>2692</v>
      </c>
      <c r="BV9758" s="18" t="s">
        <v>3231</v>
      </c>
      <c r="BW9758" s="18" t="s">
        <v>15430</v>
      </c>
    </row>
    <row r="9759" spans="51:75" x14ac:dyDescent="0.3">
      <c r="AY9759" s="94" t="e">
        <f>VLOOKUP(C9759,#REF!, 2,FALSE)</f>
        <v>#REF!</v>
      </c>
      <c r="BM9759" s="18" t="s">
        <v>15431</v>
      </c>
      <c r="BN9759" s="18" t="s">
        <v>3290</v>
      </c>
      <c r="BO9759" s="18" t="s">
        <v>2998</v>
      </c>
      <c r="BU9759" s="18" t="s">
        <v>15431</v>
      </c>
      <c r="BV9759" s="18" t="s">
        <v>3290</v>
      </c>
      <c r="BW9759" s="18" t="s">
        <v>2998</v>
      </c>
    </row>
    <row r="9760" spans="51:75" x14ac:dyDescent="0.3">
      <c r="AY9760" s="94" t="e">
        <f>VLOOKUP(C9760,#REF!, 2,FALSE)</f>
        <v>#REF!</v>
      </c>
      <c r="BM9760" s="18" t="s">
        <v>2693</v>
      </c>
      <c r="BN9760" s="18" t="s">
        <v>725</v>
      </c>
      <c r="BO9760" s="18" t="s">
        <v>14597</v>
      </c>
      <c r="BU9760" s="18" t="s">
        <v>2693</v>
      </c>
      <c r="BV9760" s="18" t="s">
        <v>725</v>
      </c>
      <c r="BW9760" s="18" t="s">
        <v>14597</v>
      </c>
    </row>
    <row r="9761" spans="51:75" x14ac:dyDescent="0.3">
      <c r="AY9761" s="94" t="e">
        <f>VLOOKUP(C9761,#REF!, 2,FALSE)</f>
        <v>#REF!</v>
      </c>
      <c r="BM9761" s="18" t="s">
        <v>15432</v>
      </c>
      <c r="BN9761" s="18" t="s">
        <v>3109</v>
      </c>
      <c r="BO9761" s="18" t="s">
        <v>15433</v>
      </c>
      <c r="BU9761" s="18" t="s">
        <v>15432</v>
      </c>
      <c r="BV9761" s="18" t="s">
        <v>3109</v>
      </c>
      <c r="BW9761" s="18" t="s">
        <v>15433</v>
      </c>
    </row>
    <row r="9762" spans="51:75" x14ac:dyDescent="0.3">
      <c r="AY9762" s="94" t="e">
        <f>VLOOKUP(C9762,#REF!, 2,FALSE)</f>
        <v>#REF!</v>
      </c>
      <c r="BM9762" s="18" t="s">
        <v>15434</v>
      </c>
      <c r="BN9762" s="18" t="s">
        <v>3024</v>
      </c>
      <c r="BO9762" s="18" t="s">
        <v>2998</v>
      </c>
      <c r="BU9762" s="18" t="s">
        <v>15434</v>
      </c>
      <c r="BV9762" s="18" t="s">
        <v>3024</v>
      </c>
      <c r="BW9762" s="18" t="s">
        <v>2998</v>
      </c>
    </row>
    <row r="9763" spans="51:75" x14ac:dyDescent="0.3">
      <c r="AY9763" s="94" t="e">
        <f>VLOOKUP(C9763,#REF!, 2,FALSE)</f>
        <v>#REF!</v>
      </c>
      <c r="BM9763" s="18" t="s">
        <v>15435</v>
      </c>
      <c r="BN9763" s="18" t="s">
        <v>3024</v>
      </c>
      <c r="BO9763" s="18" t="s">
        <v>2998</v>
      </c>
      <c r="BU9763" s="18" t="s">
        <v>15435</v>
      </c>
      <c r="BV9763" s="18" t="s">
        <v>3024</v>
      </c>
      <c r="BW9763" s="18" t="s">
        <v>2998</v>
      </c>
    </row>
    <row r="9764" spans="51:75" x14ac:dyDescent="0.3">
      <c r="AY9764" s="94" t="e">
        <f>VLOOKUP(C9764,#REF!, 2,FALSE)</f>
        <v>#REF!</v>
      </c>
      <c r="BM9764" s="18" t="s">
        <v>15436</v>
      </c>
      <c r="BN9764" s="18" t="s">
        <v>667</v>
      </c>
      <c r="BO9764" s="18" t="s">
        <v>11278</v>
      </c>
      <c r="BU9764" s="18" t="s">
        <v>15436</v>
      </c>
      <c r="BV9764" s="18" t="s">
        <v>667</v>
      </c>
      <c r="BW9764" s="18" t="s">
        <v>11278</v>
      </c>
    </row>
    <row r="9765" spans="51:75" x14ac:dyDescent="0.3">
      <c r="AY9765" s="94" t="e">
        <f>VLOOKUP(C9765,#REF!, 2,FALSE)</f>
        <v>#REF!</v>
      </c>
      <c r="BM9765" s="18" t="s">
        <v>15437</v>
      </c>
      <c r="BN9765" s="18" t="s">
        <v>2993</v>
      </c>
      <c r="BO9765" s="18" t="s">
        <v>2998</v>
      </c>
      <c r="BU9765" s="18" t="s">
        <v>15437</v>
      </c>
      <c r="BV9765" s="18" t="s">
        <v>2993</v>
      </c>
      <c r="BW9765" s="18" t="s">
        <v>2998</v>
      </c>
    </row>
    <row r="9766" spans="51:75" x14ac:dyDescent="0.3">
      <c r="AY9766" s="94" t="e">
        <f>VLOOKUP(C9766,#REF!, 2,FALSE)</f>
        <v>#REF!</v>
      </c>
      <c r="BM9766" s="18" t="s">
        <v>15438</v>
      </c>
      <c r="BN9766" s="18" t="s">
        <v>861</v>
      </c>
      <c r="BO9766" s="18" t="s">
        <v>858</v>
      </c>
      <c r="BU9766" s="18" t="s">
        <v>15438</v>
      </c>
      <c r="BV9766" s="18" t="s">
        <v>861</v>
      </c>
      <c r="BW9766" s="18" t="s">
        <v>858</v>
      </c>
    </row>
    <row r="9767" spans="51:75" x14ac:dyDescent="0.3">
      <c r="AY9767" s="94" t="e">
        <f>VLOOKUP(C9767,#REF!, 2,FALSE)</f>
        <v>#REF!</v>
      </c>
      <c r="BM9767" s="18" t="s">
        <v>15439</v>
      </c>
      <c r="BN9767" s="18" t="s">
        <v>1152</v>
      </c>
      <c r="BO9767" s="18" t="s">
        <v>2998</v>
      </c>
      <c r="BU9767" s="18" t="s">
        <v>15439</v>
      </c>
      <c r="BV9767" s="18" t="s">
        <v>1152</v>
      </c>
      <c r="BW9767" s="18" t="s">
        <v>2998</v>
      </c>
    </row>
    <row r="9768" spans="51:75" x14ac:dyDescent="0.3">
      <c r="AY9768" s="94" t="e">
        <f>VLOOKUP(C9768,#REF!, 2,FALSE)</f>
        <v>#REF!</v>
      </c>
      <c r="BM9768" s="18" t="s">
        <v>15440</v>
      </c>
      <c r="BN9768" s="18" t="s">
        <v>822</v>
      </c>
      <c r="BO9768" s="18" t="s">
        <v>15441</v>
      </c>
      <c r="BU9768" s="18" t="s">
        <v>15440</v>
      </c>
      <c r="BV9768" s="18" t="s">
        <v>822</v>
      </c>
      <c r="BW9768" s="18" t="s">
        <v>15441</v>
      </c>
    </row>
    <row r="9769" spans="51:75" x14ac:dyDescent="0.3">
      <c r="AY9769" s="94" t="e">
        <f>VLOOKUP(C9769,#REF!, 2,FALSE)</f>
        <v>#REF!</v>
      </c>
      <c r="BM9769" s="18" t="s">
        <v>15442</v>
      </c>
      <c r="BN9769" s="18" t="s">
        <v>822</v>
      </c>
      <c r="BO9769" s="18" t="s">
        <v>15441</v>
      </c>
      <c r="BU9769" s="18" t="s">
        <v>15442</v>
      </c>
      <c r="BV9769" s="18" t="s">
        <v>822</v>
      </c>
      <c r="BW9769" s="18" t="s">
        <v>15441</v>
      </c>
    </row>
    <row r="9770" spans="51:75" x14ac:dyDescent="0.3">
      <c r="AY9770" s="94" t="e">
        <f>VLOOKUP(C9770,#REF!, 2,FALSE)</f>
        <v>#REF!</v>
      </c>
      <c r="BM9770" s="18" t="s">
        <v>15443</v>
      </c>
      <c r="BN9770" s="18" t="s">
        <v>3290</v>
      </c>
      <c r="BO9770" s="18" t="s">
        <v>2998</v>
      </c>
      <c r="BU9770" s="18" t="s">
        <v>15443</v>
      </c>
      <c r="BV9770" s="18" t="s">
        <v>3290</v>
      </c>
      <c r="BW9770" s="18" t="s">
        <v>2998</v>
      </c>
    </row>
    <row r="9771" spans="51:75" x14ac:dyDescent="0.3">
      <c r="AY9771" s="94" t="e">
        <f>VLOOKUP(C9771,#REF!, 2,FALSE)</f>
        <v>#REF!</v>
      </c>
      <c r="BM9771" s="18" t="s">
        <v>15444</v>
      </c>
      <c r="BN9771" s="18" t="s">
        <v>864</v>
      </c>
      <c r="BO9771" s="18" t="s">
        <v>15445</v>
      </c>
      <c r="BU9771" s="18" t="s">
        <v>15444</v>
      </c>
      <c r="BV9771" s="18" t="s">
        <v>864</v>
      </c>
      <c r="BW9771" s="18" t="s">
        <v>15445</v>
      </c>
    </row>
    <row r="9772" spans="51:75" x14ac:dyDescent="0.3">
      <c r="AY9772" s="94" t="e">
        <f>VLOOKUP(C9772,#REF!, 2,FALSE)</f>
        <v>#REF!</v>
      </c>
      <c r="BM9772" s="18" t="s">
        <v>15446</v>
      </c>
      <c r="BN9772" s="18" t="s">
        <v>2993</v>
      </c>
      <c r="BO9772" s="18" t="s">
        <v>2998</v>
      </c>
      <c r="BU9772" s="18" t="s">
        <v>15446</v>
      </c>
      <c r="BV9772" s="18" t="s">
        <v>2993</v>
      </c>
      <c r="BW9772" s="18" t="s">
        <v>2998</v>
      </c>
    </row>
    <row r="9773" spans="51:75" x14ac:dyDescent="0.3">
      <c r="AY9773" s="94" t="e">
        <f>VLOOKUP(C9773,#REF!, 2,FALSE)</f>
        <v>#REF!</v>
      </c>
      <c r="BM9773" s="18" t="s">
        <v>15447</v>
      </c>
      <c r="BN9773" s="18" t="s">
        <v>3024</v>
      </c>
      <c r="BO9773" s="18" t="s">
        <v>2998</v>
      </c>
      <c r="BU9773" s="18" t="s">
        <v>15447</v>
      </c>
      <c r="BV9773" s="18" t="s">
        <v>3024</v>
      </c>
      <c r="BW9773" s="18" t="s">
        <v>2998</v>
      </c>
    </row>
    <row r="9774" spans="51:75" x14ac:dyDescent="0.3">
      <c r="AY9774" s="94" t="e">
        <f>VLOOKUP(C9774,#REF!, 2,FALSE)</f>
        <v>#REF!</v>
      </c>
      <c r="BM9774" s="18" t="s">
        <v>15448</v>
      </c>
      <c r="BN9774" s="18" t="s">
        <v>3021</v>
      </c>
      <c r="BO9774" s="18" t="s">
        <v>782</v>
      </c>
      <c r="BU9774" s="18" t="s">
        <v>15448</v>
      </c>
      <c r="BV9774" s="18" t="s">
        <v>3021</v>
      </c>
      <c r="BW9774" s="18" t="s">
        <v>782</v>
      </c>
    </row>
    <row r="9775" spans="51:75" x14ac:dyDescent="0.3">
      <c r="AY9775" s="94" t="e">
        <f>VLOOKUP(C9775,#REF!, 2,FALSE)</f>
        <v>#REF!</v>
      </c>
      <c r="BM9775" s="18" t="s">
        <v>15449</v>
      </c>
      <c r="BN9775" s="18" t="s">
        <v>1285</v>
      </c>
      <c r="BO9775" s="18" t="s">
        <v>15450</v>
      </c>
      <c r="BU9775" s="18" t="s">
        <v>15449</v>
      </c>
      <c r="BV9775" s="18" t="s">
        <v>1285</v>
      </c>
      <c r="BW9775" s="18" t="s">
        <v>15450</v>
      </c>
    </row>
    <row r="9776" spans="51:75" x14ac:dyDescent="0.3">
      <c r="AY9776" s="94" t="e">
        <f>VLOOKUP(C9776,#REF!, 2,FALSE)</f>
        <v>#REF!</v>
      </c>
      <c r="BM9776" s="18" t="s">
        <v>2694</v>
      </c>
      <c r="BN9776" s="18" t="s">
        <v>645</v>
      </c>
      <c r="BO9776" s="18" t="s">
        <v>15451</v>
      </c>
      <c r="BU9776" s="18" t="s">
        <v>2694</v>
      </c>
      <c r="BV9776" s="18" t="s">
        <v>645</v>
      </c>
      <c r="BW9776" s="18" t="s">
        <v>15451</v>
      </c>
    </row>
    <row r="9777" spans="51:75" x14ac:dyDescent="0.3">
      <c r="AY9777" s="94" t="e">
        <f>VLOOKUP(C9777,#REF!, 2,FALSE)</f>
        <v>#REF!</v>
      </c>
      <c r="BM9777" s="18" t="s">
        <v>2695</v>
      </c>
      <c r="BN9777" s="18" t="s">
        <v>3290</v>
      </c>
      <c r="BO9777" s="18" t="s">
        <v>2998</v>
      </c>
      <c r="BU9777" s="18" t="s">
        <v>2695</v>
      </c>
      <c r="BV9777" s="18" t="s">
        <v>3290</v>
      </c>
      <c r="BW9777" s="18" t="s">
        <v>2998</v>
      </c>
    </row>
    <row r="9778" spans="51:75" x14ac:dyDescent="0.3">
      <c r="AY9778" s="94" t="e">
        <f>VLOOKUP(C9778,#REF!, 2,FALSE)</f>
        <v>#REF!</v>
      </c>
      <c r="BM9778" s="18" t="s">
        <v>15452</v>
      </c>
      <c r="BN9778" s="18" t="s">
        <v>17081</v>
      </c>
      <c r="BO9778" s="18" t="s">
        <v>15453</v>
      </c>
      <c r="BU9778" s="18" t="s">
        <v>15452</v>
      </c>
      <c r="BV9778" s="18" t="s">
        <v>17081</v>
      </c>
      <c r="BW9778" s="18" t="s">
        <v>15453</v>
      </c>
    </row>
    <row r="9779" spans="51:75" x14ac:dyDescent="0.3">
      <c r="AY9779" s="94" t="e">
        <f>VLOOKUP(C9779,#REF!, 2,FALSE)</f>
        <v>#REF!</v>
      </c>
      <c r="BM9779" s="18" t="s">
        <v>15454</v>
      </c>
      <c r="BN9779" s="18" t="s">
        <v>1152</v>
      </c>
      <c r="BO9779" s="18" t="s">
        <v>2998</v>
      </c>
      <c r="BU9779" s="18" t="s">
        <v>15454</v>
      </c>
      <c r="BV9779" s="18" t="s">
        <v>1152</v>
      </c>
      <c r="BW9779" s="18" t="s">
        <v>2998</v>
      </c>
    </row>
    <row r="9780" spans="51:75" x14ac:dyDescent="0.3">
      <c r="AY9780" s="94" t="e">
        <f>VLOOKUP(C9780,#REF!, 2,FALSE)</f>
        <v>#REF!</v>
      </c>
      <c r="BM9780" s="18" t="s">
        <v>15455</v>
      </c>
      <c r="BN9780" s="18" t="s">
        <v>3021</v>
      </c>
      <c r="BO9780" s="18" t="s">
        <v>7170</v>
      </c>
      <c r="BU9780" s="18" t="s">
        <v>15455</v>
      </c>
      <c r="BV9780" s="18" t="s">
        <v>3021</v>
      </c>
      <c r="BW9780" s="18" t="s">
        <v>7170</v>
      </c>
    </row>
    <row r="9781" spans="51:75" x14ac:dyDescent="0.3">
      <c r="AY9781" s="94" t="e">
        <f>VLOOKUP(C9781,#REF!, 2,FALSE)</f>
        <v>#REF!</v>
      </c>
      <c r="BM9781" s="18" t="s">
        <v>15456</v>
      </c>
      <c r="BN9781" s="18" t="s">
        <v>2998</v>
      </c>
      <c r="BO9781" s="18" t="s">
        <v>2998</v>
      </c>
      <c r="BU9781" s="18" t="s">
        <v>15456</v>
      </c>
      <c r="BV9781" s="18" t="s">
        <v>2998</v>
      </c>
      <c r="BW9781" s="18" t="s">
        <v>2998</v>
      </c>
    </row>
    <row r="9782" spans="51:75" x14ac:dyDescent="0.3">
      <c r="AY9782" s="94" t="e">
        <f>VLOOKUP(C9782,#REF!, 2,FALSE)</f>
        <v>#REF!</v>
      </c>
      <c r="BM9782" s="18" t="s">
        <v>15457</v>
      </c>
      <c r="BN9782" s="18" t="s">
        <v>2998</v>
      </c>
      <c r="BO9782" s="18" t="s">
        <v>2998</v>
      </c>
      <c r="BU9782" s="18" t="s">
        <v>15457</v>
      </c>
      <c r="BV9782" s="18" t="s">
        <v>2998</v>
      </c>
      <c r="BW9782" s="18" t="s">
        <v>2998</v>
      </c>
    </row>
    <row r="9783" spans="51:75" x14ac:dyDescent="0.3">
      <c r="AY9783" s="94" t="e">
        <f>VLOOKUP(C9783,#REF!, 2,FALSE)</f>
        <v>#REF!</v>
      </c>
      <c r="BM9783" s="18" t="s">
        <v>15458</v>
      </c>
      <c r="BN9783" s="18" t="s">
        <v>17081</v>
      </c>
      <c r="BO9783" s="18" t="s">
        <v>2998</v>
      </c>
      <c r="BU9783" s="18" t="s">
        <v>15458</v>
      </c>
      <c r="BV9783" s="18" t="s">
        <v>17081</v>
      </c>
      <c r="BW9783" s="18" t="s">
        <v>2998</v>
      </c>
    </row>
    <row r="9784" spans="51:75" x14ac:dyDescent="0.3">
      <c r="AY9784" s="94" t="e">
        <f>VLOOKUP(C9784,#REF!, 2,FALSE)</f>
        <v>#REF!</v>
      </c>
      <c r="BM9784" s="18" t="s">
        <v>15459</v>
      </c>
      <c r="BN9784" s="18" t="s">
        <v>2993</v>
      </c>
      <c r="BO9784" s="18" t="s">
        <v>15460</v>
      </c>
      <c r="BU9784" s="18" t="s">
        <v>15459</v>
      </c>
      <c r="BV9784" s="18" t="s">
        <v>2993</v>
      </c>
      <c r="BW9784" s="18" t="s">
        <v>15460</v>
      </c>
    </row>
    <row r="9785" spans="51:75" x14ac:dyDescent="0.3">
      <c r="AY9785" s="94" t="e">
        <f>VLOOKUP(C9785,#REF!, 2,FALSE)</f>
        <v>#REF!</v>
      </c>
      <c r="BM9785" s="18" t="s">
        <v>15461</v>
      </c>
      <c r="BN9785" s="18" t="s">
        <v>3064</v>
      </c>
      <c r="BO9785" s="18" t="s">
        <v>15462</v>
      </c>
      <c r="BU9785" s="18" t="s">
        <v>15461</v>
      </c>
      <c r="BV9785" s="18" t="s">
        <v>3064</v>
      </c>
      <c r="BW9785" s="18" t="s">
        <v>15462</v>
      </c>
    </row>
    <row r="9786" spans="51:75" x14ac:dyDescent="0.3">
      <c r="AY9786" s="94" t="e">
        <f>VLOOKUP(C9786,#REF!, 2,FALSE)</f>
        <v>#REF!</v>
      </c>
      <c r="BM9786" s="18" t="s">
        <v>15463</v>
      </c>
      <c r="BN9786" s="18" t="s">
        <v>3064</v>
      </c>
      <c r="BO9786" s="18" t="s">
        <v>15464</v>
      </c>
      <c r="BU9786" s="18" t="s">
        <v>15463</v>
      </c>
      <c r="BV9786" s="18" t="s">
        <v>3064</v>
      </c>
      <c r="BW9786" s="18" t="s">
        <v>15464</v>
      </c>
    </row>
    <row r="9787" spans="51:75" x14ac:dyDescent="0.3">
      <c r="AY9787" s="94" t="e">
        <f>VLOOKUP(C9787,#REF!, 2,FALSE)</f>
        <v>#REF!</v>
      </c>
      <c r="BM9787" s="18" t="s">
        <v>2696</v>
      </c>
      <c r="BN9787" s="18" t="s">
        <v>3290</v>
      </c>
      <c r="BO9787" s="18" t="s">
        <v>2998</v>
      </c>
      <c r="BU9787" s="18" t="s">
        <v>2696</v>
      </c>
      <c r="BV9787" s="18" t="s">
        <v>3290</v>
      </c>
      <c r="BW9787" s="18" t="s">
        <v>2998</v>
      </c>
    </row>
    <row r="9788" spans="51:75" x14ac:dyDescent="0.3">
      <c r="AY9788" s="94" t="e">
        <f>VLOOKUP(C9788,#REF!, 2,FALSE)</f>
        <v>#REF!</v>
      </c>
      <c r="BM9788" s="18" t="s">
        <v>15465</v>
      </c>
      <c r="BN9788" s="18" t="s">
        <v>1285</v>
      </c>
      <c r="BO9788" s="18" t="s">
        <v>15466</v>
      </c>
      <c r="BU9788" s="18" t="s">
        <v>15465</v>
      </c>
      <c r="BV9788" s="18" t="s">
        <v>1285</v>
      </c>
      <c r="BW9788" s="18" t="s">
        <v>15466</v>
      </c>
    </row>
    <row r="9789" spans="51:75" x14ac:dyDescent="0.3">
      <c r="AY9789" s="94" t="e">
        <f>VLOOKUP(C9789,#REF!, 2,FALSE)</f>
        <v>#REF!</v>
      </c>
      <c r="BM9789" s="18" t="s">
        <v>15467</v>
      </c>
      <c r="BN9789" s="18" t="s">
        <v>17089</v>
      </c>
      <c r="BO9789" s="18" t="s">
        <v>7987</v>
      </c>
      <c r="BU9789" s="18" t="s">
        <v>15467</v>
      </c>
      <c r="BV9789" s="18" t="s">
        <v>17089</v>
      </c>
      <c r="BW9789" s="18" t="s">
        <v>7987</v>
      </c>
    </row>
    <row r="9790" spans="51:75" x14ac:dyDescent="0.3">
      <c r="AY9790" s="94" t="e">
        <f>VLOOKUP(C9790,#REF!, 2,FALSE)</f>
        <v>#REF!</v>
      </c>
      <c r="BM9790" s="18" t="s">
        <v>15468</v>
      </c>
      <c r="BN9790" s="18" t="s">
        <v>3290</v>
      </c>
      <c r="BO9790" s="18" t="s">
        <v>2998</v>
      </c>
      <c r="BU9790" s="18" t="s">
        <v>15468</v>
      </c>
      <c r="BV9790" s="18" t="s">
        <v>3290</v>
      </c>
      <c r="BW9790" s="18" t="s">
        <v>2998</v>
      </c>
    </row>
    <row r="9791" spans="51:75" x14ac:dyDescent="0.3">
      <c r="AY9791" s="94" t="e">
        <f>VLOOKUP(C9791,#REF!, 2,FALSE)</f>
        <v>#REF!</v>
      </c>
      <c r="BM9791" s="18" t="s">
        <v>15469</v>
      </c>
      <c r="BN9791" s="18" t="s">
        <v>3290</v>
      </c>
      <c r="BO9791" s="18" t="s">
        <v>2998</v>
      </c>
      <c r="BU9791" s="18" t="s">
        <v>15469</v>
      </c>
      <c r="BV9791" s="18" t="s">
        <v>3290</v>
      </c>
      <c r="BW9791" s="18" t="s">
        <v>2998</v>
      </c>
    </row>
    <row r="9792" spans="51:75" x14ac:dyDescent="0.3">
      <c r="AY9792" s="94" t="e">
        <f>VLOOKUP(C9792,#REF!, 2,FALSE)</f>
        <v>#REF!</v>
      </c>
      <c r="BM9792" s="18" t="s">
        <v>15470</v>
      </c>
      <c r="BN9792" s="18" t="s">
        <v>633</v>
      </c>
      <c r="BO9792" s="18" t="s">
        <v>15471</v>
      </c>
      <c r="BU9792" s="18" t="s">
        <v>15470</v>
      </c>
      <c r="BV9792" s="18" t="s">
        <v>633</v>
      </c>
      <c r="BW9792" s="18" t="s">
        <v>15471</v>
      </c>
    </row>
    <row r="9793" spans="51:75" x14ac:dyDescent="0.3">
      <c r="AY9793" s="94" t="e">
        <f>VLOOKUP(C9793,#REF!, 2,FALSE)</f>
        <v>#REF!</v>
      </c>
      <c r="BM9793" s="18" t="s">
        <v>15472</v>
      </c>
      <c r="BN9793" s="18" t="s">
        <v>1152</v>
      </c>
      <c r="BO9793" s="18" t="s">
        <v>2998</v>
      </c>
      <c r="BU9793" s="18" t="s">
        <v>15472</v>
      </c>
      <c r="BV9793" s="18" t="s">
        <v>1152</v>
      </c>
      <c r="BW9793" s="18" t="s">
        <v>2998</v>
      </c>
    </row>
    <row r="9794" spans="51:75" x14ac:dyDescent="0.3">
      <c r="AY9794" s="94" t="e">
        <f>VLOOKUP(C9794,#REF!, 2,FALSE)</f>
        <v>#REF!</v>
      </c>
      <c r="BM9794" s="18" t="s">
        <v>268</v>
      </c>
      <c r="BN9794" s="18" t="s">
        <v>1285</v>
      </c>
      <c r="BO9794" s="18" t="s">
        <v>15473</v>
      </c>
      <c r="BU9794" s="18" t="s">
        <v>268</v>
      </c>
      <c r="BV9794" s="18" t="s">
        <v>1285</v>
      </c>
      <c r="BW9794" s="18" t="s">
        <v>15473</v>
      </c>
    </row>
    <row r="9795" spans="51:75" x14ac:dyDescent="0.3">
      <c r="AY9795" s="94" t="e">
        <f>VLOOKUP(C9795,#REF!, 2,FALSE)</f>
        <v>#REF!</v>
      </c>
      <c r="BM9795" s="18" t="s">
        <v>15474</v>
      </c>
      <c r="BN9795" s="18" t="s">
        <v>3290</v>
      </c>
      <c r="BO9795" s="18" t="s">
        <v>2998</v>
      </c>
      <c r="BU9795" s="18" t="s">
        <v>15474</v>
      </c>
      <c r="BV9795" s="18" t="s">
        <v>3290</v>
      </c>
      <c r="BW9795" s="18" t="s">
        <v>2998</v>
      </c>
    </row>
    <row r="9796" spans="51:75" x14ac:dyDescent="0.3">
      <c r="AY9796" s="94" t="e">
        <f>VLOOKUP(C9796,#REF!, 2,FALSE)</f>
        <v>#REF!</v>
      </c>
      <c r="BM9796" s="18" t="s">
        <v>15475</v>
      </c>
      <c r="BN9796" s="18" t="s">
        <v>3290</v>
      </c>
      <c r="BO9796" s="18" t="s">
        <v>15476</v>
      </c>
      <c r="BU9796" s="18" t="s">
        <v>15475</v>
      </c>
      <c r="BV9796" s="18" t="s">
        <v>3290</v>
      </c>
      <c r="BW9796" s="18" t="s">
        <v>15476</v>
      </c>
    </row>
    <row r="9797" spans="51:75" x14ac:dyDescent="0.3">
      <c r="AY9797" s="94" t="e">
        <f>VLOOKUP(C9797,#REF!, 2,FALSE)</f>
        <v>#REF!</v>
      </c>
      <c r="BM9797" s="18" t="s">
        <v>15477</v>
      </c>
      <c r="BN9797" s="18" t="s">
        <v>1282</v>
      </c>
      <c r="BO9797" s="18" t="s">
        <v>1097</v>
      </c>
      <c r="BU9797" s="18" t="s">
        <v>15477</v>
      </c>
      <c r="BV9797" s="18" t="s">
        <v>1282</v>
      </c>
      <c r="BW9797" s="18" t="s">
        <v>1097</v>
      </c>
    </row>
    <row r="9798" spans="51:75" x14ac:dyDescent="0.3">
      <c r="AY9798" s="94" t="e">
        <f>VLOOKUP(C9798,#REF!, 2,FALSE)</f>
        <v>#REF!</v>
      </c>
      <c r="BM9798" s="18" t="s">
        <v>15478</v>
      </c>
      <c r="BN9798" s="18" t="s">
        <v>3290</v>
      </c>
      <c r="BO9798" s="18" t="s">
        <v>2998</v>
      </c>
      <c r="BU9798" s="18" t="s">
        <v>15478</v>
      </c>
      <c r="BV9798" s="18" t="s">
        <v>3290</v>
      </c>
      <c r="BW9798" s="18" t="s">
        <v>2998</v>
      </c>
    </row>
    <row r="9799" spans="51:75" x14ac:dyDescent="0.3">
      <c r="AY9799" s="94" t="e">
        <f>VLOOKUP(C9799,#REF!, 2,FALSE)</f>
        <v>#REF!</v>
      </c>
      <c r="BM9799" s="18" t="s">
        <v>15479</v>
      </c>
      <c r="BN9799" s="18" t="s">
        <v>3021</v>
      </c>
      <c r="BO9799" s="18" t="s">
        <v>15480</v>
      </c>
      <c r="BU9799" s="18" t="s">
        <v>15479</v>
      </c>
      <c r="BV9799" s="18" t="s">
        <v>3021</v>
      </c>
      <c r="BW9799" s="18" t="s">
        <v>15480</v>
      </c>
    </row>
    <row r="9800" spans="51:75" x14ac:dyDescent="0.3">
      <c r="AY9800" s="94" t="e">
        <f>VLOOKUP(C9800,#REF!, 2,FALSE)</f>
        <v>#REF!</v>
      </c>
      <c r="BM9800" s="18" t="s">
        <v>15481</v>
      </c>
      <c r="BN9800" s="18" t="s">
        <v>3021</v>
      </c>
      <c r="BO9800" s="18" t="s">
        <v>15482</v>
      </c>
      <c r="BU9800" s="18" t="s">
        <v>15481</v>
      </c>
      <c r="BV9800" s="18" t="s">
        <v>3021</v>
      </c>
      <c r="BW9800" s="18" t="s">
        <v>15482</v>
      </c>
    </row>
    <row r="9801" spans="51:75" x14ac:dyDescent="0.3">
      <c r="AY9801" s="94" t="e">
        <f>VLOOKUP(C9801,#REF!, 2,FALSE)</f>
        <v>#REF!</v>
      </c>
      <c r="BM9801" s="18" t="s">
        <v>15483</v>
      </c>
      <c r="BN9801" s="18" t="s">
        <v>2993</v>
      </c>
      <c r="BO9801" s="18" t="s">
        <v>2998</v>
      </c>
      <c r="BU9801" s="18" t="s">
        <v>15483</v>
      </c>
      <c r="BV9801" s="18" t="s">
        <v>2993</v>
      </c>
      <c r="BW9801" s="18" t="s">
        <v>2998</v>
      </c>
    </row>
    <row r="9802" spans="51:75" x14ac:dyDescent="0.3">
      <c r="AY9802" s="94" t="e">
        <f>VLOOKUP(C9802,#REF!, 2,FALSE)</f>
        <v>#REF!</v>
      </c>
      <c r="BM9802" s="18" t="s">
        <v>15484</v>
      </c>
      <c r="BN9802" s="18" t="s">
        <v>17092</v>
      </c>
      <c r="BO9802" s="18" t="s">
        <v>8730</v>
      </c>
      <c r="BU9802" s="18" t="s">
        <v>15484</v>
      </c>
      <c r="BV9802" s="18" t="s">
        <v>17092</v>
      </c>
      <c r="BW9802" s="18" t="s">
        <v>8730</v>
      </c>
    </row>
    <row r="9803" spans="51:75" x14ac:dyDescent="0.3">
      <c r="AY9803" s="94" t="e">
        <f>VLOOKUP(C9803,#REF!, 2,FALSE)</f>
        <v>#REF!</v>
      </c>
      <c r="BM9803" s="18" t="s">
        <v>15485</v>
      </c>
      <c r="BN9803" s="18" t="s">
        <v>17081</v>
      </c>
      <c r="BO9803" s="18" t="s">
        <v>5505</v>
      </c>
      <c r="BU9803" s="18" t="s">
        <v>15485</v>
      </c>
      <c r="BV9803" s="18" t="s">
        <v>17081</v>
      </c>
      <c r="BW9803" s="18" t="s">
        <v>5505</v>
      </c>
    </row>
    <row r="9804" spans="51:75" x14ac:dyDescent="0.3">
      <c r="AY9804" s="94" t="e">
        <f>VLOOKUP(C9804,#REF!, 2,FALSE)</f>
        <v>#REF!</v>
      </c>
      <c r="BM9804" s="18" t="s">
        <v>15486</v>
      </c>
      <c r="BN9804" s="18" t="s">
        <v>17092</v>
      </c>
      <c r="BO9804" s="18" t="s">
        <v>15487</v>
      </c>
      <c r="BU9804" s="18" t="s">
        <v>15486</v>
      </c>
      <c r="BV9804" s="18" t="s">
        <v>17092</v>
      </c>
      <c r="BW9804" s="18" t="s">
        <v>15487</v>
      </c>
    </row>
    <row r="9805" spans="51:75" x14ac:dyDescent="0.3">
      <c r="AY9805" s="94" t="e">
        <f>VLOOKUP(C9805,#REF!, 2,FALSE)</f>
        <v>#REF!</v>
      </c>
      <c r="BM9805" s="18" t="s">
        <v>15488</v>
      </c>
      <c r="BN9805" s="18" t="s">
        <v>2998</v>
      </c>
      <c r="BO9805" s="18" t="s">
        <v>5098</v>
      </c>
      <c r="BU9805" s="18" t="s">
        <v>15488</v>
      </c>
      <c r="BV9805" s="18" t="s">
        <v>2998</v>
      </c>
      <c r="BW9805" s="18" t="s">
        <v>5098</v>
      </c>
    </row>
    <row r="9806" spans="51:75" x14ac:dyDescent="0.3">
      <c r="AY9806" s="94" t="e">
        <f>VLOOKUP(C9806,#REF!, 2,FALSE)</f>
        <v>#REF!</v>
      </c>
      <c r="BM9806" s="18" t="s">
        <v>15489</v>
      </c>
      <c r="BN9806" s="18" t="s">
        <v>2998</v>
      </c>
      <c r="BO9806" s="18" t="s">
        <v>2998</v>
      </c>
      <c r="BU9806" s="18" t="s">
        <v>15489</v>
      </c>
      <c r="BV9806" s="18" t="s">
        <v>2998</v>
      </c>
      <c r="BW9806" s="18" t="s">
        <v>2998</v>
      </c>
    </row>
    <row r="9807" spans="51:75" x14ac:dyDescent="0.3">
      <c r="AY9807" s="94" t="e">
        <f>VLOOKUP(C9807,#REF!, 2,FALSE)</f>
        <v>#REF!</v>
      </c>
      <c r="BM9807" s="18" t="s">
        <v>15490</v>
      </c>
      <c r="BN9807" s="18" t="s">
        <v>2998</v>
      </c>
      <c r="BO9807" s="18" t="s">
        <v>2998</v>
      </c>
      <c r="BU9807" s="18" t="s">
        <v>15490</v>
      </c>
      <c r="BV9807" s="18" t="s">
        <v>2998</v>
      </c>
      <c r="BW9807" s="18" t="s">
        <v>2998</v>
      </c>
    </row>
    <row r="9808" spans="51:75" x14ac:dyDescent="0.3">
      <c r="AY9808" s="94" t="e">
        <f>VLOOKUP(C9808,#REF!, 2,FALSE)</f>
        <v>#REF!</v>
      </c>
      <c r="BM9808" s="18" t="s">
        <v>15491</v>
      </c>
      <c r="BN9808" s="18" t="s">
        <v>705</v>
      </c>
      <c r="BO9808" s="18" t="s">
        <v>2998</v>
      </c>
      <c r="BU9808" s="18" t="s">
        <v>15491</v>
      </c>
      <c r="BV9808" s="18" t="s">
        <v>705</v>
      </c>
      <c r="BW9808" s="18" t="s">
        <v>2998</v>
      </c>
    </row>
    <row r="9809" spans="51:75" x14ac:dyDescent="0.3">
      <c r="AY9809" s="94" t="e">
        <f>VLOOKUP(C9809,#REF!, 2,FALSE)</f>
        <v>#REF!</v>
      </c>
      <c r="BM9809" s="18" t="s">
        <v>15492</v>
      </c>
      <c r="BN9809" s="18" t="s">
        <v>2998</v>
      </c>
      <c r="BO9809" s="18" t="s">
        <v>2951</v>
      </c>
      <c r="BU9809" s="18" t="s">
        <v>15492</v>
      </c>
      <c r="BV9809" s="18" t="s">
        <v>2998</v>
      </c>
      <c r="BW9809" s="18" t="s">
        <v>2951</v>
      </c>
    </row>
    <row r="9810" spans="51:75" x14ac:dyDescent="0.3">
      <c r="AY9810" s="94" t="e">
        <f>VLOOKUP(C9810,#REF!, 2,FALSE)</f>
        <v>#REF!</v>
      </c>
      <c r="BM9810" s="18" t="s">
        <v>15493</v>
      </c>
      <c r="BN9810" s="18" t="s">
        <v>3290</v>
      </c>
      <c r="BO9810" s="18" t="s">
        <v>7546</v>
      </c>
      <c r="BU9810" s="18" t="s">
        <v>15493</v>
      </c>
      <c r="BV9810" s="18" t="s">
        <v>3290</v>
      </c>
      <c r="BW9810" s="18" t="s">
        <v>7546</v>
      </c>
    </row>
    <row r="9811" spans="51:75" x14ac:dyDescent="0.3">
      <c r="AY9811" s="94" t="e">
        <f>VLOOKUP(C9811,#REF!, 2,FALSE)</f>
        <v>#REF!</v>
      </c>
      <c r="BM9811" s="18" t="s">
        <v>15494</v>
      </c>
      <c r="BN9811" s="18" t="s">
        <v>3021</v>
      </c>
      <c r="BO9811" s="18" t="s">
        <v>2188</v>
      </c>
      <c r="BU9811" s="18" t="s">
        <v>15494</v>
      </c>
      <c r="BV9811" s="18" t="s">
        <v>3021</v>
      </c>
      <c r="BW9811" s="18" t="s">
        <v>2188</v>
      </c>
    </row>
    <row r="9812" spans="51:75" x14ac:dyDescent="0.3">
      <c r="AY9812" s="94" t="e">
        <f>VLOOKUP(C9812,#REF!, 2,FALSE)</f>
        <v>#REF!</v>
      </c>
      <c r="BM9812" s="18" t="s">
        <v>15495</v>
      </c>
      <c r="BN9812" s="18" t="s">
        <v>673</v>
      </c>
      <c r="BO9812" s="18" t="s">
        <v>15496</v>
      </c>
      <c r="BU9812" s="18" t="s">
        <v>15495</v>
      </c>
      <c r="BV9812" s="18" t="s">
        <v>673</v>
      </c>
      <c r="BW9812" s="18" t="s">
        <v>15496</v>
      </c>
    </row>
    <row r="9813" spans="51:75" x14ac:dyDescent="0.3">
      <c r="AY9813" s="94" t="e">
        <f>VLOOKUP(C9813,#REF!, 2,FALSE)</f>
        <v>#REF!</v>
      </c>
      <c r="BM9813" s="18" t="s">
        <v>15497</v>
      </c>
      <c r="BN9813" s="18" t="s">
        <v>3290</v>
      </c>
      <c r="BO9813" s="18" t="s">
        <v>2998</v>
      </c>
      <c r="BU9813" s="18" t="s">
        <v>15497</v>
      </c>
      <c r="BV9813" s="18" t="s">
        <v>3290</v>
      </c>
      <c r="BW9813" s="18" t="s">
        <v>2998</v>
      </c>
    </row>
    <row r="9814" spans="51:75" x14ac:dyDescent="0.3">
      <c r="AY9814" s="94" t="e">
        <f>VLOOKUP(C9814,#REF!, 2,FALSE)</f>
        <v>#REF!</v>
      </c>
      <c r="BM9814" s="18" t="s">
        <v>15498</v>
      </c>
      <c r="BN9814" s="18" t="s">
        <v>3024</v>
      </c>
      <c r="BO9814" s="18" t="s">
        <v>2998</v>
      </c>
      <c r="BU9814" s="18" t="s">
        <v>15498</v>
      </c>
      <c r="BV9814" s="18" t="s">
        <v>3024</v>
      </c>
      <c r="BW9814" s="18" t="s">
        <v>2998</v>
      </c>
    </row>
    <row r="9815" spans="51:75" x14ac:dyDescent="0.3">
      <c r="AY9815" s="94" t="e">
        <f>VLOOKUP(C9815,#REF!, 2,FALSE)</f>
        <v>#REF!</v>
      </c>
      <c r="BM9815" s="18" t="s">
        <v>2697</v>
      </c>
      <c r="BN9815" s="18" t="s">
        <v>1355</v>
      </c>
      <c r="BO9815" s="18" t="s">
        <v>15499</v>
      </c>
      <c r="BU9815" s="18" t="s">
        <v>2697</v>
      </c>
      <c r="BV9815" s="18" t="s">
        <v>1355</v>
      </c>
      <c r="BW9815" s="18" t="s">
        <v>15499</v>
      </c>
    </row>
    <row r="9816" spans="51:75" x14ac:dyDescent="0.3">
      <c r="AY9816" s="94" t="e">
        <f>VLOOKUP(C9816,#REF!, 2,FALSE)</f>
        <v>#REF!</v>
      </c>
      <c r="BM9816" s="18" t="s">
        <v>15500</v>
      </c>
      <c r="BN9816" s="18" t="s">
        <v>938</v>
      </c>
      <c r="BO9816" s="18" t="s">
        <v>2998</v>
      </c>
      <c r="BU9816" s="18" t="s">
        <v>15500</v>
      </c>
      <c r="BV9816" s="18" t="s">
        <v>938</v>
      </c>
      <c r="BW9816" s="18" t="s">
        <v>2998</v>
      </c>
    </row>
    <row r="9817" spans="51:75" x14ac:dyDescent="0.3">
      <c r="AY9817" s="94" t="e">
        <f>VLOOKUP(C9817,#REF!, 2,FALSE)</f>
        <v>#REF!</v>
      </c>
      <c r="BM9817" s="18" t="s">
        <v>15501</v>
      </c>
      <c r="BN9817" s="18" t="s">
        <v>3024</v>
      </c>
      <c r="BO9817" s="18" t="s">
        <v>2998</v>
      </c>
      <c r="BU9817" s="18" t="s">
        <v>15501</v>
      </c>
      <c r="BV9817" s="18" t="s">
        <v>3024</v>
      </c>
      <c r="BW9817" s="18" t="s">
        <v>2998</v>
      </c>
    </row>
    <row r="9818" spans="51:75" x14ac:dyDescent="0.3">
      <c r="AY9818" s="94" t="e">
        <f>VLOOKUP(C9818,#REF!, 2,FALSE)</f>
        <v>#REF!</v>
      </c>
      <c r="BM9818" s="18" t="s">
        <v>15502</v>
      </c>
      <c r="BN9818" s="18" t="s">
        <v>3024</v>
      </c>
      <c r="BO9818" s="18" t="s">
        <v>2998</v>
      </c>
      <c r="BU9818" s="18" t="s">
        <v>15502</v>
      </c>
      <c r="BV9818" s="18" t="s">
        <v>3024</v>
      </c>
      <c r="BW9818" s="18" t="s">
        <v>2998</v>
      </c>
    </row>
    <row r="9819" spans="51:75" x14ac:dyDescent="0.3">
      <c r="AY9819" s="94" t="e">
        <f>VLOOKUP(C9819,#REF!, 2,FALSE)</f>
        <v>#REF!</v>
      </c>
      <c r="BM9819" s="18" t="s">
        <v>15503</v>
      </c>
      <c r="BN9819" s="18" t="s">
        <v>17081</v>
      </c>
      <c r="BO9819" s="18" t="s">
        <v>15504</v>
      </c>
      <c r="BU9819" s="18" t="s">
        <v>15503</v>
      </c>
      <c r="BV9819" s="18" t="s">
        <v>17081</v>
      </c>
      <c r="BW9819" s="18" t="s">
        <v>15504</v>
      </c>
    </row>
    <row r="9820" spans="51:75" x14ac:dyDescent="0.3">
      <c r="AY9820" s="94" t="e">
        <f>VLOOKUP(C9820,#REF!, 2,FALSE)</f>
        <v>#REF!</v>
      </c>
      <c r="BM9820" s="18" t="s">
        <v>15505</v>
      </c>
      <c r="BN9820" s="18" t="s">
        <v>864</v>
      </c>
      <c r="BO9820" s="18" t="s">
        <v>15506</v>
      </c>
      <c r="BU9820" s="18" t="s">
        <v>15505</v>
      </c>
      <c r="BV9820" s="18" t="s">
        <v>864</v>
      </c>
      <c r="BW9820" s="18" t="s">
        <v>15506</v>
      </c>
    </row>
    <row r="9821" spans="51:75" x14ac:dyDescent="0.3">
      <c r="AY9821" s="94" t="e">
        <f>VLOOKUP(C9821,#REF!, 2,FALSE)</f>
        <v>#REF!</v>
      </c>
      <c r="BM9821" s="18" t="s">
        <v>15507</v>
      </c>
      <c r="BN9821" s="18" t="s">
        <v>3290</v>
      </c>
      <c r="BO9821" s="18" t="s">
        <v>2998</v>
      </c>
      <c r="BU9821" s="18" t="s">
        <v>15507</v>
      </c>
      <c r="BV9821" s="18" t="s">
        <v>3290</v>
      </c>
      <c r="BW9821" s="18" t="s">
        <v>2998</v>
      </c>
    </row>
    <row r="9822" spans="51:75" x14ac:dyDescent="0.3">
      <c r="AY9822" s="94" t="e">
        <f>VLOOKUP(C9822,#REF!, 2,FALSE)</f>
        <v>#REF!</v>
      </c>
      <c r="BM9822" s="18" t="s">
        <v>15508</v>
      </c>
      <c r="BN9822" s="18" t="s">
        <v>3290</v>
      </c>
      <c r="BO9822" s="18" t="s">
        <v>15509</v>
      </c>
      <c r="BU9822" s="18" t="s">
        <v>15508</v>
      </c>
      <c r="BV9822" s="18" t="s">
        <v>3290</v>
      </c>
      <c r="BW9822" s="18" t="s">
        <v>15509</v>
      </c>
    </row>
    <row r="9823" spans="51:75" x14ac:dyDescent="0.3">
      <c r="AY9823" s="94" t="e">
        <f>VLOOKUP(C9823,#REF!, 2,FALSE)</f>
        <v>#REF!</v>
      </c>
      <c r="BM9823" s="18" t="s">
        <v>15510</v>
      </c>
      <c r="BN9823" s="18" t="s">
        <v>3024</v>
      </c>
      <c r="BO9823" s="18" t="s">
        <v>2998</v>
      </c>
      <c r="BU9823" s="18" t="s">
        <v>15510</v>
      </c>
      <c r="BV9823" s="18" t="s">
        <v>3024</v>
      </c>
      <c r="BW9823" s="18" t="s">
        <v>2998</v>
      </c>
    </row>
    <row r="9824" spans="51:75" x14ac:dyDescent="0.3">
      <c r="AY9824" s="94" t="e">
        <f>VLOOKUP(C9824,#REF!, 2,FALSE)</f>
        <v>#REF!</v>
      </c>
      <c r="BM9824" s="18" t="s">
        <v>15511</v>
      </c>
      <c r="BN9824" s="18" t="s">
        <v>1282</v>
      </c>
      <c r="BO9824" s="18" t="s">
        <v>2998</v>
      </c>
      <c r="BU9824" s="18" t="s">
        <v>15511</v>
      </c>
      <c r="BV9824" s="18" t="s">
        <v>1282</v>
      </c>
      <c r="BW9824" s="18" t="s">
        <v>2998</v>
      </c>
    </row>
    <row r="9825" spans="51:75" x14ac:dyDescent="0.3">
      <c r="AY9825" s="94" t="e">
        <f>VLOOKUP(C9825,#REF!, 2,FALSE)</f>
        <v>#REF!</v>
      </c>
      <c r="BM9825" s="18" t="s">
        <v>15512</v>
      </c>
      <c r="BN9825" s="18" t="s">
        <v>3024</v>
      </c>
      <c r="BO9825" s="18" t="s">
        <v>2998</v>
      </c>
      <c r="BU9825" s="18" t="s">
        <v>15512</v>
      </c>
      <c r="BV9825" s="18" t="s">
        <v>3024</v>
      </c>
      <c r="BW9825" s="18" t="s">
        <v>2998</v>
      </c>
    </row>
    <row r="9826" spans="51:75" x14ac:dyDescent="0.3">
      <c r="AY9826" s="94" t="e">
        <f>VLOOKUP(C9826,#REF!, 2,FALSE)</f>
        <v>#REF!</v>
      </c>
      <c r="BM9826" s="18" t="s">
        <v>15513</v>
      </c>
      <c r="BN9826" s="18" t="s">
        <v>1355</v>
      </c>
      <c r="BO9826" s="18" t="s">
        <v>2998</v>
      </c>
      <c r="BU9826" s="18" t="s">
        <v>15513</v>
      </c>
      <c r="BV9826" s="18" t="s">
        <v>1355</v>
      </c>
      <c r="BW9826" s="18" t="s">
        <v>2998</v>
      </c>
    </row>
    <row r="9827" spans="51:75" x14ac:dyDescent="0.3">
      <c r="AY9827" s="94" t="e">
        <f>VLOOKUP(C9827,#REF!, 2,FALSE)</f>
        <v>#REF!</v>
      </c>
      <c r="BM9827" s="18" t="s">
        <v>15514</v>
      </c>
      <c r="BN9827" s="18" t="s">
        <v>2993</v>
      </c>
      <c r="BO9827" s="18" t="s">
        <v>2998</v>
      </c>
      <c r="BU9827" s="18" t="s">
        <v>15514</v>
      </c>
      <c r="BV9827" s="18" t="s">
        <v>2993</v>
      </c>
      <c r="BW9827" s="18" t="s">
        <v>2998</v>
      </c>
    </row>
    <row r="9828" spans="51:75" x14ac:dyDescent="0.3">
      <c r="AY9828" s="94" t="e">
        <f>VLOOKUP(C9828,#REF!, 2,FALSE)</f>
        <v>#REF!</v>
      </c>
      <c r="BM9828" s="18" t="s">
        <v>2698</v>
      </c>
      <c r="BN9828" s="18" t="s">
        <v>17083</v>
      </c>
      <c r="BO9828" s="18" t="s">
        <v>2560</v>
      </c>
      <c r="BU9828" s="18" t="s">
        <v>2698</v>
      </c>
      <c r="BV9828" s="18" t="s">
        <v>17083</v>
      </c>
      <c r="BW9828" s="18" t="s">
        <v>2560</v>
      </c>
    </row>
    <row r="9829" spans="51:75" x14ac:dyDescent="0.3">
      <c r="AY9829" s="94" t="e">
        <f>VLOOKUP(C9829,#REF!, 2,FALSE)</f>
        <v>#REF!</v>
      </c>
      <c r="BM9829" s="18" t="s">
        <v>2699</v>
      </c>
      <c r="BN9829" s="18" t="s">
        <v>3231</v>
      </c>
      <c r="BO9829" s="18" t="s">
        <v>2998</v>
      </c>
      <c r="BU9829" s="18" t="s">
        <v>2699</v>
      </c>
      <c r="BV9829" s="18" t="s">
        <v>3231</v>
      </c>
      <c r="BW9829" s="18" t="s">
        <v>2998</v>
      </c>
    </row>
    <row r="9830" spans="51:75" x14ac:dyDescent="0.3">
      <c r="AY9830" s="94" t="e">
        <f>VLOOKUP(C9830,#REF!, 2,FALSE)</f>
        <v>#REF!</v>
      </c>
      <c r="BM9830" s="18" t="s">
        <v>15516</v>
      </c>
      <c r="BN9830" s="18" t="s">
        <v>1355</v>
      </c>
      <c r="BO9830" s="18" t="s">
        <v>15517</v>
      </c>
      <c r="BU9830" s="18" t="s">
        <v>15516</v>
      </c>
      <c r="BV9830" s="18" t="s">
        <v>1355</v>
      </c>
      <c r="BW9830" s="18" t="s">
        <v>15517</v>
      </c>
    </row>
    <row r="9831" spans="51:75" x14ac:dyDescent="0.3">
      <c r="AY9831" s="94" t="e">
        <f>VLOOKUP(C9831,#REF!, 2,FALSE)</f>
        <v>#REF!</v>
      </c>
      <c r="BM9831" s="18" t="s">
        <v>15518</v>
      </c>
      <c r="BN9831" s="18" t="s">
        <v>3290</v>
      </c>
      <c r="BO9831" s="18" t="s">
        <v>2998</v>
      </c>
      <c r="BU9831" s="18" t="s">
        <v>15518</v>
      </c>
      <c r="BV9831" s="18" t="s">
        <v>3290</v>
      </c>
      <c r="BW9831" s="18" t="s">
        <v>2998</v>
      </c>
    </row>
    <row r="9832" spans="51:75" x14ac:dyDescent="0.3">
      <c r="AY9832" s="94" t="e">
        <f>VLOOKUP(C9832,#REF!, 2,FALSE)</f>
        <v>#REF!</v>
      </c>
      <c r="BM9832" s="18" t="s">
        <v>15519</v>
      </c>
      <c r="BN9832" s="18" t="s">
        <v>3024</v>
      </c>
      <c r="BO9832" s="18" t="s">
        <v>15520</v>
      </c>
      <c r="BU9832" s="18" t="s">
        <v>15519</v>
      </c>
      <c r="BV9832" s="18" t="s">
        <v>3024</v>
      </c>
      <c r="BW9832" s="18" t="s">
        <v>15520</v>
      </c>
    </row>
    <row r="9833" spans="51:75" x14ac:dyDescent="0.3">
      <c r="AY9833" s="94" t="e">
        <f>VLOOKUP(C9833,#REF!, 2,FALSE)</f>
        <v>#REF!</v>
      </c>
      <c r="BM9833" s="18" t="s">
        <v>15521</v>
      </c>
      <c r="BN9833" s="18" t="s">
        <v>2993</v>
      </c>
      <c r="BO9833" s="18" t="s">
        <v>2998</v>
      </c>
      <c r="BU9833" s="18" t="s">
        <v>15521</v>
      </c>
      <c r="BV9833" s="18" t="s">
        <v>2993</v>
      </c>
      <c r="BW9833" s="18" t="s">
        <v>2998</v>
      </c>
    </row>
    <row r="9834" spans="51:75" x14ac:dyDescent="0.3">
      <c r="AY9834" s="94" t="e">
        <f>VLOOKUP(C9834,#REF!, 2,FALSE)</f>
        <v>#REF!</v>
      </c>
      <c r="BM9834" s="18" t="s">
        <v>15522</v>
      </c>
      <c r="BN9834" s="18" t="s">
        <v>622</v>
      </c>
      <c r="BO9834" s="18" t="s">
        <v>15523</v>
      </c>
      <c r="BU9834" s="18" t="s">
        <v>15522</v>
      </c>
      <c r="BV9834" s="18" t="s">
        <v>622</v>
      </c>
      <c r="BW9834" s="18" t="s">
        <v>15523</v>
      </c>
    </row>
    <row r="9835" spans="51:75" x14ac:dyDescent="0.3">
      <c r="AY9835" s="94" t="e">
        <f>VLOOKUP(C9835,#REF!, 2,FALSE)</f>
        <v>#REF!</v>
      </c>
      <c r="BM9835" s="18" t="s">
        <v>15524</v>
      </c>
      <c r="BN9835" s="18" t="s">
        <v>3109</v>
      </c>
      <c r="BO9835" s="18" t="s">
        <v>2998</v>
      </c>
      <c r="BU9835" s="18" t="s">
        <v>15524</v>
      </c>
      <c r="BV9835" s="18" t="s">
        <v>3109</v>
      </c>
      <c r="BW9835" s="18" t="s">
        <v>2998</v>
      </c>
    </row>
    <row r="9836" spans="51:75" x14ac:dyDescent="0.3">
      <c r="AY9836" s="94" t="e">
        <f>VLOOKUP(C9836,#REF!, 2,FALSE)</f>
        <v>#REF!</v>
      </c>
      <c r="BM9836" s="18" t="s">
        <v>15525</v>
      </c>
      <c r="BN9836" s="18" t="s">
        <v>3024</v>
      </c>
      <c r="BO9836" s="18" t="s">
        <v>2998</v>
      </c>
      <c r="BU9836" s="18" t="s">
        <v>15525</v>
      </c>
      <c r="BV9836" s="18" t="s">
        <v>3024</v>
      </c>
      <c r="BW9836" s="18" t="s">
        <v>2998</v>
      </c>
    </row>
    <row r="9837" spans="51:75" x14ac:dyDescent="0.3">
      <c r="AY9837" s="94" t="e">
        <f>VLOOKUP(C9837,#REF!, 2,FALSE)</f>
        <v>#REF!</v>
      </c>
      <c r="BM9837" s="18" t="s">
        <v>15526</v>
      </c>
      <c r="BN9837" s="18" t="s">
        <v>3290</v>
      </c>
      <c r="BO9837" s="18" t="s">
        <v>2998</v>
      </c>
      <c r="BU9837" s="18" t="s">
        <v>15526</v>
      </c>
      <c r="BV9837" s="18" t="s">
        <v>3290</v>
      </c>
      <c r="BW9837" s="18" t="s">
        <v>2998</v>
      </c>
    </row>
    <row r="9838" spans="51:75" x14ac:dyDescent="0.3">
      <c r="AY9838" s="94" t="e">
        <f>VLOOKUP(C9838,#REF!, 2,FALSE)</f>
        <v>#REF!</v>
      </c>
      <c r="BM9838" s="18" t="s">
        <v>15527</v>
      </c>
      <c r="BN9838" s="18" t="s">
        <v>1355</v>
      </c>
      <c r="BO9838" s="18" t="s">
        <v>2998</v>
      </c>
      <c r="BU9838" s="18" t="s">
        <v>15527</v>
      </c>
      <c r="BV9838" s="18" t="s">
        <v>1355</v>
      </c>
      <c r="BW9838" s="18" t="s">
        <v>2998</v>
      </c>
    </row>
    <row r="9839" spans="51:75" x14ac:dyDescent="0.3">
      <c r="AY9839" s="94" t="e">
        <f>VLOOKUP(C9839,#REF!, 2,FALSE)</f>
        <v>#REF!</v>
      </c>
      <c r="BM9839" s="18" t="s">
        <v>15528</v>
      </c>
      <c r="BN9839" s="18" t="s">
        <v>3024</v>
      </c>
      <c r="BO9839" s="18" t="s">
        <v>2998</v>
      </c>
      <c r="BU9839" s="18" t="s">
        <v>15528</v>
      </c>
      <c r="BV9839" s="18" t="s">
        <v>3024</v>
      </c>
      <c r="BW9839" s="18" t="s">
        <v>2998</v>
      </c>
    </row>
    <row r="9840" spans="51:75" x14ac:dyDescent="0.3">
      <c r="AY9840" s="94" t="e">
        <f>VLOOKUP(C9840,#REF!, 2,FALSE)</f>
        <v>#REF!</v>
      </c>
      <c r="BM9840" s="18" t="s">
        <v>15529</v>
      </c>
      <c r="BN9840" s="18" t="s">
        <v>3109</v>
      </c>
      <c r="BO9840" s="18" t="s">
        <v>13342</v>
      </c>
      <c r="BU9840" s="18" t="s">
        <v>15529</v>
      </c>
      <c r="BV9840" s="18" t="s">
        <v>3109</v>
      </c>
      <c r="BW9840" s="18" t="s">
        <v>13342</v>
      </c>
    </row>
    <row r="9841" spans="51:75" x14ac:dyDescent="0.3">
      <c r="AY9841" s="94" t="e">
        <f>VLOOKUP(C9841,#REF!, 2,FALSE)</f>
        <v>#REF!</v>
      </c>
      <c r="BM9841" s="18" t="s">
        <v>15530</v>
      </c>
      <c r="BN9841" s="18" t="s">
        <v>630</v>
      </c>
      <c r="BO9841" s="18" t="s">
        <v>8470</v>
      </c>
      <c r="BU9841" s="18" t="s">
        <v>15530</v>
      </c>
      <c r="BV9841" s="18" t="s">
        <v>630</v>
      </c>
      <c r="BW9841" s="18" t="s">
        <v>8470</v>
      </c>
    </row>
    <row r="9842" spans="51:75" x14ac:dyDescent="0.3">
      <c r="AY9842" s="94" t="e">
        <f>VLOOKUP(C9842,#REF!, 2,FALSE)</f>
        <v>#REF!</v>
      </c>
      <c r="BM9842" s="18" t="s">
        <v>267</v>
      </c>
      <c r="BN9842" s="18" t="s">
        <v>630</v>
      </c>
      <c r="BO9842" s="18" t="s">
        <v>11551</v>
      </c>
      <c r="BU9842" s="18" t="s">
        <v>267</v>
      </c>
      <c r="BV9842" s="18" t="s">
        <v>630</v>
      </c>
      <c r="BW9842" s="18" t="s">
        <v>11551</v>
      </c>
    </row>
    <row r="9843" spans="51:75" x14ac:dyDescent="0.3">
      <c r="AY9843" s="94" t="e">
        <f>VLOOKUP(C9843,#REF!, 2,FALSE)</f>
        <v>#REF!</v>
      </c>
      <c r="BM9843" s="18" t="s">
        <v>15531</v>
      </c>
      <c r="BN9843" s="18" t="s">
        <v>3290</v>
      </c>
      <c r="BO9843" s="18" t="s">
        <v>2998</v>
      </c>
      <c r="BU9843" s="18" t="s">
        <v>15531</v>
      </c>
      <c r="BV9843" s="18" t="s">
        <v>3290</v>
      </c>
      <c r="BW9843" s="18" t="s">
        <v>2998</v>
      </c>
    </row>
    <row r="9844" spans="51:75" x14ac:dyDescent="0.3">
      <c r="AY9844" s="94" t="e">
        <f>VLOOKUP(C9844,#REF!, 2,FALSE)</f>
        <v>#REF!</v>
      </c>
      <c r="BM9844" s="18" t="s">
        <v>15532</v>
      </c>
      <c r="BN9844" s="18" t="s">
        <v>725</v>
      </c>
      <c r="BO9844" s="18" t="s">
        <v>15533</v>
      </c>
      <c r="BU9844" s="18" t="s">
        <v>15532</v>
      </c>
      <c r="BV9844" s="18" t="s">
        <v>725</v>
      </c>
      <c r="BW9844" s="18" t="s">
        <v>15533</v>
      </c>
    </row>
    <row r="9845" spans="51:75" x14ac:dyDescent="0.3">
      <c r="AY9845" s="94" t="e">
        <f>VLOOKUP(C9845,#REF!, 2,FALSE)</f>
        <v>#REF!</v>
      </c>
      <c r="BM9845" s="18" t="s">
        <v>15534</v>
      </c>
      <c r="BN9845" s="18" t="s">
        <v>1355</v>
      </c>
      <c r="BO9845" s="18" t="s">
        <v>15535</v>
      </c>
      <c r="BU9845" s="18" t="s">
        <v>15534</v>
      </c>
      <c r="BV9845" s="18" t="s">
        <v>1355</v>
      </c>
      <c r="BW9845" s="18" t="s">
        <v>15535</v>
      </c>
    </row>
    <row r="9846" spans="51:75" x14ac:dyDescent="0.3">
      <c r="AY9846" s="94" t="e">
        <f>VLOOKUP(C9846,#REF!, 2,FALSE)</f>
        <v>#REF!</v>
      </c>
      <c r="BM9846" s="18" t="s">
        <v>15536</v>
      </c>
      <c r="BN9846" s="18" t="s">
        <v>1355</v>
      </c>
      <c r="BO9846" s="18" t="s">
        <v>15537</v>
      </c>
      <c r="BU9846" s="18" t="s">
        <v>15536</v>
      </c>
      <c r="BV9846" s="18" t="s">
        <v>1355</v>
      </c>
      <c r="BW9846" s="18" t="s">
        <v>15537</v>
      </c>
    </row>
    <row r="9847" spans="51:75" x14ac:dyDescent="0.3">
      <c r="AY9847" s="94" t="e">
        <f>VLOOKUP(C9847,#REF!, 2,FALSE)</f>
        <v>#REF!</v>
      </c>
      <c r="BM9847" s="18" t="s">
        <v>15538</v>
      </c>
      <c r="BN9847" s="18" t="s">
        <v>725</v>
      </c>
      <c r="BO9847" s="18" t="s">
        <v>5721</v>
      </c>
      <c r="BU9847" s="18" t="s">
        <v>15538</v>
      </c>
      <c r="BV9847" s="18" t="s">
        <v>725</v>
      </c>
      <c r="BW9847" s="18" t="s">
        <v>5721</v>
      </c>
    </row>
    <row r="9848" spans="51:75" x14ac:dyDescent="0.3">
      <c r="AY9848" s="94" t="e">
        <f>VLOOKUP(C9848,#REF!, 2,FALSE)</f>
        <v>#REF!</v>
      </c>
      <c r="BM9848" s="18" t="s">
        <v>15539</v>
      </c>
      <c r="BN9848" s="18" t="s">
        <v>3024</v>
      </c>
      <c r="BO9848" s="18" t="s">
        <v>15540</v>
      </c>
      <c r="BU9848" s="18" t="s">
        <v>15539</v>
      </c>
      <c r="BV9848" s="18" t="s">
        <v>3024</v>
      </c>
      <c r="BW9848" s="18" t="s">
        <v>15540</v>
      </c>
    </row>
    <row r="9849" spans="51:75" x14ac:dyDescent="0.3">
      <c r="AY9849" s="94" t="e">
        <f>VLOOKUP(C9849,#REF!, 2,FALSE)</f>
        <v>#REF!</v>
      </c>
      <c r="BM9849" s="18" t="s">
        <v>15541</v>
      </c>
      <c r="BN9849" s="18" t="s">
        <v>3021</v>
      </c>
      <c r="BO9849" s="18" t="s">
        <v>15542</v>
      </c>
      <c r="BU9849" s="18" t="s">
        <v>15541</v>
      </c>
      <c r="BV9849" s="18" t="s">
        <v>3021</v>
      </c>
      <c r="BW9849" s="18" t="s">
        <v>15542</v>
      </c>
    </row>
    <row r="9850" spans="51:75" x14ac:dyDescent="0.3">
      <c r="AY9850" s="94" t="e">
        <f>VLOOKUP(C9850,#REF!, 2,FALSE)</f>
        <v>#REF!</v>
      </c>
      <c r="BM9850" s="18" t="s">
        <v>15543</v>
      </c>
      <c r="BN9850" s="18" t="s">
        <v>3021</v>
      </c>
      <c r="BO9850" s="18" t="s">
        <v>3907</v>
      </c>
      <c r="BU9850" s="18" t="s">
        <v>15543</v>
      </c>
      <c r="BV9850" s="18" t="s">
        <v>3021</v>
      </c>
      <c r="BW9850" s="18" t="s">
        <v>3907</v>
      </c>
    </row>
    <row r="9851" spans="51:75" x14ac:dyDescent="0.3">
      <c r="AY9851" s="94" t="e">
        <f>VLOOKUP(C9851,#REF!, 2,FALSE)</f>
        <v>#REF!</v>
      </c>
      <c r="BM9851" s="18" t="s">
        <v>2700</v>
      </c>
      <c r="BN9851" s="18" t="s">
        <v>3024</v>
      </c>
      <c r="BO9851" s="18" t="s">
        <v>739</v>
      </c>
      <c r="BU9851" s="18" t="s">
        <v>2700</v>
      </c>
      <c r="BV9851" s="18" t="s">
        <v>3024</v>
      </c>
      <c r="BW9851" s="18" t="s">
        <v>739</v>
      </c>
    </row>
    <row r="9852" spans="51:75" x14ac:dyDescent="0.3">
      <c r="AY9852" s="94" t="e">
        <f>VLOOKUP(C9852,#REF!, 2,FALSE)</f>
        <v>#REF!</v>
      </c>
      <c r="BM9852" s="18" t="s">
        <v>15544</v>
      </c>
      <c r="BN9852" s="18" t="s">
        <v>3024</v>
      </c>
      <c r="BO9852" s="18" t="s">
        <v>6475</v>
      </c>
      <c r="BU9852" s="18" t="s">
        <v>15544</v>
      </c>
      <c r="BV9852" s="18" t="s">
        <v>3024</v>
      </c>
      <c r="BW9852" s="18" t="s">
        <v>6475</v>
      </c>
    </row>
    <row r="9853" spans="51:75" x14ac:dyDescent="0.3">
      <c r="AY9853" s="94" t="e">
        <f>VLOOKUP(C9853,#REF!, 2,FALSE)</f>
        <v>#REF!</v>
      </c>
      <c r="BM9853" s="18" t="s">
        <v>2701</v>
      </c>
      <c r="BN9853" s="18" t="s">
        <v>725</v>
      </c>
      <c r="BO9853" s="18" t="s">
        <v>4185</v>
      </c>
      <c r="BU9853" s="18" t="s">
        <v>2701</v>
      </c>
      <c r="BV9853" s="18" t="s">
        <v>725</v>
      </c>
      <c r="BW9853" s="18" t="s">
        <v>4185</v>
      </c>
    </row>
    <row r="9854" spans="51:75" x14ac:dyDescent="0.3">
      <c r="AY9854" s="94" t="e">
        <f>VLOOKUP(C9854,#REF!, 2,FALSE)</f>
        <v>#REF!</v>
      </c>
      <c r="BM9854" s="18" t="s">
        <v>2702</v>
      </c>
      <c r="BN9854" s="18" t="s">
        <v>874</v>
      </c>
      <c r="BO9854" s="18" t="s">
        <v>15545</v>
      </c>
      <c r="BU9854" s="18" t="s">
        <v>2702</v>
      </c>
      <c r="BV9854" s="18" t="s">
        <v>874</v>
      </c>
      <c r="BW9854" s="18" t="s">
        <v>15545</v>
      </c>
    </row>
    <row r="9855" spans="51:75" x14ac:dyDescent="0.3">
      <c r="AY9855" s="94" t="e">
        <f>VLOOKUP(C9855,#REF!, 2,FALSE)</f>
        <v>#REF!</v>
      </c>
      <c r="BM9855" s="18" t="s">
        <v>15546</v>
      </c>
      <c r="BN9855" s="18" t="s">
        <v>1152</v>
      </c>
      <c r="BO9855" s="18" t="s">
        <v>9208</v>
      </c>
      <c r="BU9855" s="18" t="s">
        <v>15546</v>
      </c>
      <c r="BV9855" s="18" t="s">
        <v>1152</v>
      </c>
      <c r="BW9855" s="18" t="s">
        <v>9208</v>
      </c>
    </row>
    <row r="9856" spans="51:75" x14ac:dyDescent="0.3">
      <c r="AY9856" s="94" t="e">
        <f>VLOOKUP(C9856,#REF!, 2,FALSE)</f>
        <v>#REF!</v>
      </c>
      <c r="BM9856" s="18" t="s">
        <v>15547</v>
      </c>
      <c r="BN9856" s="18" t="s">
        <v>3290</v>
      </c>
      <c r="BO9856" s="18" t="s">
        <v>10885</v>
      </c>
      <c r="BU9856" s="18" t="s">
        <v>15547</v>
      </c>
      <c r="BV9856" s="18" t="s">
        <v>3290</v>
      </c>
      <c r="BW9856" s="18" t="s">
        <v>10885</v>
      </c>
    </row>
    <row r="9857" spans="51:75" x14ac:dyDescent="0.3">
      <c r="AY9857" s="94" t="e">
        <f>VLOOKUP(C9857,#REF!, 2,FALSE)</f>
        <v>#REF!</v>
      </c>
      <c r="BM9857" s="18" t="s">
        <v>15548</v>
      </c>
      <c r="BN9857" s="18" t="s">
        <v>3064</v>
      </c>
      <c r="BO9857" s="18" t="s">
        <v>2998</v>
      </c>
      <c r="BU9857" s="18" t="s">
        <v>15548</v>
      </c>
      <c r="BV9857" s="18" t="s">
        <v>3064</v>
      </c>
      <c r="BW9857" s="18" t="s">
        <v>2998</v>
      </c>
    </row>
    <row r="9858" spans="51:75" x14ac:dyDescent="0.3">
      <c r="AY9858" s="94" t="e">
        <f>VLOOKUP(C9858,#REF!, 2,FALSE)</f>
        <v>#REF!</v>
      </c>
      <c r="BM9858" s="18" t="s">
        <v>15549</v>
      </c>
      <c r="BN9858" s="18" t="s">
        <v>3021</v>
      </c>
      <c r="BO9858" s="18" t="s">
        <v>15550</v>
      </c>
      <c r="BU9858" s="18" t="s">
        <v>15549</v>
      </c>
      <c r="BV9858" s="18" t="s">
        <v>3021</v>
      </c>
      <c r="BW9858" s="18" t="s">
        <v>15550</v>
      </c>
    </row>
    <row r="9859" spans="51:75" x14ac:dyDescent="0.3">
      <c r="AY9859" s="94" t="e">
        <f>VLOOKUP(C9859,#REF!, 2,FALSE)</f>
        <v>#REF!</v>
      </c>
      <c r="BM9859" s="18" t="s">
        <v>15551</v>
      </c>
      <c r="BN9859" s="18" t="s">
        <v>3109</v>
      </c>
      <c r="BO9859" s="18" t="s">
        <v>2998</v>
      </c>
      <c r="BU9859" s="18" t="s">
        <v>15551</v>
      </c>
      <c r="BV9859" s="18" t="s">
        <v>3109</v>
      </c>
      <c r="BW9859" s="18" t="s">
        <v>2998</v>
      </c>
    </row>
    <row r="9860" spans="51:75" x14ac:dyDescent="0.3">
      <c r="AY9860" s="94" t="e">
        <f>VLOOKUP(C9860,#REF!, 2,FALSE)</f>
        <v>#REF!</v>
      </c>
      <c r="BM9860" s="18" t="s">
        <v>15552</v>
      </c>
      <c r="BN9860" s="18" t="s">
        <v>3021</v>
      </c>
      <c r="BO9860" s="18" t="s">
        <v>15553</v>
      </c>
      <c r="BU9860" s="18" t="s">
        <v>15552</v>
      </c>
      <c r="BV9860" s="18" t="s">
        <v>3021</v>
      </c>
      <c r="BW9860" s="18" t="s">
        <v>15553</v>
      </c>
    </row>
    <row r="9861" spans="51:75" x14ac:dyDescent="0.3">
      <c r="AY9861" s="94" t="e">
        <f>VLOOKUP(C9861,#REF!, 2,FALSE)</f>
        <v>#REF!</v>
      </c>
      <c r="BM9861" s="18" t="s">
        <v>15554</v>
      </c>
      <c r="BN9861" s="18" t="s">
        <v>3122</v>
      </c>
      <c r="BO9861" s="18" t="s">
        <v>15555</v>
      </c>
      <c r="BU9861" s="18" t="s">
        <v>15554</v>
      </c>
      <c r="BV9861" s="18" t="s">
        <v>3122</v>
      </c>
      <c r="BW9861" s="18" t="s">
        <v>15555</v>
      </c>
    </row>
    <row r="9862" spans="51:75" x14ac:dyDescent="0.3">
      <c r="AY9862" s="94" t="e">
        <f>VLOOKUP(C9862,#REF!, 2,FALSE)</f>
        <v>#REF!</v>
      </c>
      <c r="BM9862" s="18" t="s">
        <v>15556</v>
      </c>
      <c r="BN9862" s="18" t="s">
        <v>1355</v>
      </c>
      <c r="BO9862" s="18" t="s">
        <v>15557</v>
      </c>
      <c r="BU9862" s="18" t="s">
        <v>15556</v>
      </c>
      <c r="BV9862" s="18" t="s">
        <v>1355</v>
      </c>
      <c r="BW9862" s="18" t="s">
        <v>15557</v>
      </c>
    </row>
    <row r="9863" spans="51:75" x14ac:dyDescent="0.3">
      <c r="AY9863" s="94" t="e">
        <f>VLOOKUP(C9863,#REF!, 2,FALSE)</f>
        <v>#REF!</v>
      </c>
      <c r="BM9863" s="18" t="s">
        <v>15558</v>
      </c>
      <c r="BN9863" s="18" t="s">
        <v>3122</v>
      </c>
      <c r="BO9863" s="18" t="s">
        <v>14758</v>
      </c>
      <c r="BU9863" s="18" t="s">
        <v>15558</v>
      </c>
      <c r="BV9863" s="18" t="s">
        <v>3122</v>
      </c>
      <c r="BW9863" s="18" t="s">
        <v>14758</v>
      </c>
    </row>
    <row r="9864" spans="51:75" x14ac:dyDescent="0.3">
      <c r="AY9864" s="94" t="e">
        <f>VLOOKUP(C9864,#REF!, 2,FALSE)</f>
        <v>#REF!</v>
      </c>
      <c r="BM9864" s="18" t="s">
        <v>15559</v>
      </c>
      <c r="BN9864" s="18" t="s">
        <v>3290</v>
      </c>
      <c r="BO9864" s="18" t="s">
        <v>4225</v>
      </c>
      <c r="BU9864" s="18" t="s">
        <v>15559</v>
      </c>
      <c r="BV9864" s="18" t="s">
        <v>3290</v>
      </c>
      <c r="BW9864" s="18" t="s">
        <v>4225</v>
      </c>
    </row>
    <row r="9865" spans="51:75" x14ac:dyDescent="0.3">
      <c r="AY9865" s="94" t="e">
        <f>VLOOKUP(C9865,#REF!, 2,FALSE)</f>
        <v>#REF!</v>
      </c>
      <c r="BM9865" s="18" t="s">
        <v>2703</v>
      </c>
      <c r="BN9865" s="18" t="s">
        <v>3024</v>
      </c>
      <c r="BO9865" s="18" t="s">
        <v>15560</v>
      </c>
      <c r="BU9865" s="18" t="s">
        <v>2703</v>
      </c>
      <c r="BV9865" s="18" t="s">
        <v>3024</v>
      </c>
      <c r="BW9865" s="18" t="s">
        <v>15560</v>
      </c>
    </row>
    <row r="9866" spans="51:75" x14ac:dyDescent="0.3">
      <c r="AY9866" s="94" t="e">
        <f>VLOOKUP(C9866,#REF!, 2,FALSE)</f>
        <v>#REF!</v>
      </c>
      <c r="BM9866" s="18" t="s">
        <v>2704</v>
      </c>
      <c r="BN9866" s="18" t="s">
        <v>3122</v>
      </c>
      <c r="BO9866" s="18" t="s">
        <v>15561</v>
      </c>
      <c r="BU9866" s="18" t="s">
        <v>2704</v>
      </c>
      <c r="BV9866" s="18" t="s">
        <v>3122</v>
      </c>
      <c r="BW9866" s="18" t="s">
        <v>15561</v>
      </c>
    </row>
    <row r="9867" spans="51:75" x14ac:dyDescent="0.3">
      <c r="AY9867" s="94" t="e">
        <f>VLOOKUP(C9867,#REF!, 2,FALSE)</f>
        <v>#REF!</v>
      </c>
      <c r="BM9867" s="18" t="s">
        <v>15562</v>
      </c>
      <c r="BN9867" s="18" t="s">
        <v>713</v>
      </c>
      <c r="BO9867" s="18" t="s">
        <v>15563</v>
      </c>
      <c r="BU9867" s="18" t="s">
        <v>15562</v>
      </c>
      <c r="BV9867" s="18" t="s">
        <v>713</v>
      </c>
      <c r="BW9867" s="18" t="s">
        <v>15563</v>
      </c>
    </row>
    <row r="9868" spans="51:75" x14ac:dyDescent="0.3">
      <c r="AY9868" s="94" t="e">
        <f>VLOOKUP(C9868,#REF!, 2,FALSE)</f>
        <v>#REF!</v>
      </c>
      <c r="BM9868" s="18" t="s">
        <v>15564</v>
      </c>
      <c r="BN9868" s="18" t="s">
        <v>672</v>
      </c>
      <c r="BO9868" s="18" t="s">
        <v>2998</v>
      </c>
      <c r="BU9868" s="18" t="s">
        <v>15564</v>
      </c>
      <c r="BV9868" s="18" t="s">
        <v>672</v>
      </c>
      <c r="BW9868" s="18" t="s">
        <v>2998</v>
      </c>
    </row>
    <row r="9869" spans="51:75" x14ac:dyDescent="0.3">
      <c r="AY9869" s="94" t="e">
        <f>VLOOKUP(C9869,#REF!, 2,FALSE)</f>
        <v>#REF!</v>
      </c>
      <c r="BM9869" s="18" t="s">
        <v>15565</v>
      </c>
      <c r="BN9869" s="18" t="s">
        <v>1355</v>
      </c>
      <c r="BO9869" s="18" t="s">
        <v>4850</v>
      </c>
      <c r="BU9869" s="18" t="s">
        <v>15565</v>
      </c>
      <c r="BV9869" s="18" t="s">
        <v>1355</v>
      </c>
      <c r="BW9869" s="18" t="s">
        <v>4850</v>
      </c>
    </row>
    <row r="9870" spans="51:75" x14ac:dyDescent="0.3">
      <c r="AY9870" s="94" t="e">
        <f>VLOOKUP(C9870,#REF!, 2,FALSE)</f>
        <v>#REF!</v>
      </c>
      <c r="BM9870" s="18" t="s">
        <v>15566</v>
      </c>
      <c r="BN9870" s="18" t="s">
        <v>633</v>
      </c>
      <c r="BO9870" s="18" t="s">
        <v>8117</v>
      </c>
      <c r="BU9870" s="18" t="s">
        <v>15566</v>
      </c>
      <c r="BV9870" s="18" t="s">
        <v>633</v>
      </c>
      <c r="BW9870" s="18" t="s">
        <v>8117</v>
      </c>
    </row>
    <row r="9871" spans="51:75" x14ac:dyDescent="0.3">
      <c r="AY9871" s="94" t="e">
        <f>VLOOKUP(C9871,#REF!, 2,FALSE)</f>
        <v>#REF!</v>
      </c>
      <c r="BM9871" s="18" t="s">
        <v>15567</v>
      </c>
      <c r="BN9871" s="18" t="s">
        <v>17092</v>
      </c>
      <c r="BO9871" s="18" t="s">
        <v>3956</v>
      </c>
      <c r="BU9871" s="18" t="s">
        <v>15567</v>
      </c>
      <c r="BV9871" s="18" t="s">
        <v>17092</v>
      </c>
      <c r="BW9871" s="18" t="s">
        <v>3956</v>
      </c>
    </row>
    <row r="9872" spans="51:75" x14ac:dyDescent="0.3">
      <c r="AY9872" s="94" t="e">
        <f>VLOOKUP(C9872,#REF!, 2,FALSE)</f>
        <v>#REF!</v>
      </c>
      <c r="BM9872" s="18" t="s">
        <v>15568</v>
      </c>
      <c r="BN9872" s="18" t="s">
        <v>3290</v>
      </c>
      <c r="BO9872" s="18" t="s">
        <v>13297</v>
      </c>
      <c r="BU9872" s="18" t="s">
        <v>15568</v>
      </c>
      <c r="BV9872" s="18" t="s">
        <v>3290</v>
      </c>
      <c r="BW9872" s="18" t="s">
        <v>13297</v>
      </c>
    </row>
    <row r="9873" spans="51:75" x14ac:dyDescent="0.3">
      <c r="AY9873" s="94" t="e">
        <f>VLOOKUP(C9873,#REF!, 2,FALSE)</f>
        <v>#REF!</v>
      </c>
      <c r="BM9873" s="18" t="s">
        <v>15569</v>
      </c>
      <c r="BN9873" s="18" t="s">
        <v>725</v>
      </c>
      <c r="BO9873" s="18" t="s">
        <v>15570</v>
      </c>
      <c r="BU9873" s="18" t="s">
        <v>15569</v>
      </c>
      <c r="BV9873" s="18" t="s">
        <v>725</v>
      </c>
      <c r="BW9873" s="18" t="s">
        <v>15570</v>
      </c>
    </row>
    <row r="9874" spans="51:75" x14ac:dyDescent="0.3">
      <c r="AY9874" s="94" t="e">
        <f>VLOOKUP(C9874,#REF!, 2,FALSE)</f>
        <v>#REF!</v>
      </c>
      <c r="BM9874" s="18" t="s">
        <v>15571</v>
      </c>
      <c r="BN9874" s="18" t="s">
        <v>725</v>
      </c>
      <c r="BO9874" s="18" t="s">
        <v>11071</v>
      </c>
      <c r="BU9874" s="18" t="s">
        <v>15571</v>
      </c>
      <c r="BV9874" s="18" t="s">
        <v>725</v>
      </c>
      <c r="BW9874" s="18" t="s">
        <v>11071</v>
      </c>
    </row>
    <row r="9875" spans="51:75" x14ac:dyDescent="0.3">
      <c r="AY9875" s="94" t="e">
        <f>VLOOKUP(C9875,#REF!, 2,FALSE)</f>
        <v>#REF!</v>
      </c>
      <c r="BM9875" s="18" t="s">
        <v>15572</v>
      </c>
      <c r="BN9875" s="18" t="s">
        <v>17092</v>
      </c>
      <c r="BO9875" s="18" t="s">
        <v>15573</v>
      </c>
      <c r="BU9875" s="18" t="s">
        <v>15572</v>
      </c>
      <c r="BV9875" s="18" t="s">
        <v>17092</v>
      </c>
      <c r="BW9875" s="18" t="s">
        <v>15573</v>
      </c>
    </row>
    <row r="9876" spans="51:75" x14ac:dyDescent="0.3">
      <c r="AY9876" s="94" t="e">
        <f>VLOOKUP(C9876,#REF!, 2,FALSE)</f>
        <v>#REF!</v>
      </c>
      <c r="BM9876" s="18" t="s">
        <v>15574</v>
      </c>
      <c r="BN9876" s="18" t="s">
        <v>631</v>
      </c>
      <c r="BO9876" s="18" t="s">
        <v>7746</v>
      </c>
      <c r="BU9876" s="18" t="s">
        <v>15574</v>
      </c>
      <c r="BV9876" s="18" t="s">
        <v>631</v>
      </c>
      <c r="BW9876" s="18" t="s">
        <v>7746</v>
      </c>
    </row>
    <row r="9877" spans="51:75" x14ac:dyDescent="0.3">
      <c r="AY9877" s="94" t="e">
        <f>VLOOKUP(C9877,#REF!, 2,FALSE)</f>
        <v>#REF!</v>
      </c>
      <c r="BM9877" s="18" t="s">
        <v>2716</v>
      </c>
      <c r="BN9877" s="18" t="s">
        <v>1285</v>
      </c>
      <c r="BO9877" s="18" t="s">
        <v>8303</v>
      </c>
      <c r="BU9877" s="18" t="s">
        <v>2716</v>
      </c>
      <c r="BV9877" s="18" t="s">
        <v>1285</v>
      </c>
      <c r="BW9877" s="18" t="s">
        <v>8303</v>
      </c>
    </row>
    <row r="9878" spans="51:75" x14ac:dyDescent="0.3">
      <c r="AY9878" s="94" t="e">
        <f>VLOOKUP(C9878,#REF!, 2,FALSE)</f>
        <v>#REF!</v>
      </c>
      <c r="BM9878" s="18" t="s">
        <v>15575</v>
      </c>
      <c r="BN9878" s="18" t="s">
        <v>2998</v>
      </c>
      <c r="BO9878" s="18" t="s">
        <v>11297</v>
      </c>
      <c r="BU9878" s="18" t="s">
        <v>15575</v>
      </c>
      <c r="BV9878" s="18" t="s">
        <v>2998</v>
      </c>
      <c r="BW9878" s="18" t="s">
        <v>11297</v>
      </c>
    </row>
    <row r="9879" spans="51:75" x14ac:dyDescent="0.3">
      <c r="AY9879" s="94" t="e">
        <f>VLOOKUP(C9879,#REF!, 2,FALSE)</f>
        <v>#REF!</v>
      </c>
      <c r="BM9879" s="18" t="s">
        <v>15576</v>
      </c>
      <c r="BN9879" s="18" t="s">
        <v>631</v>
      </c>
      <c r="BO9879" s="18" t="s">
        <v>15577</v>
      </c>
      <c r="BU9879" s="18" t="s">
        <v>15576</v>
      </c>
      <c r="BV9879" s="18" t="s">
        <v>631</v>
      </c>
      <c r="BW9879" s="18" t="s">
        <v>15577</v>
      </c>
    </row>
    <row r="9880" spans="51:75" x14ac:dyDescent="0.3">
      <c r="AY9880" s="94" t="e">
        <f>VLOOKUP(C9880,#REF!, 2,FALSE)</f>
        <v>#REF!</v>
      </c>
      <c r="BM9880" s="18" t="s">
        <v>15578</v>
      </c>
      <c r="BN9880" s="18" t="s">
        <v>631</v>
      </c>
      <c r="BO9880" s="18" t="s">
        <v>7470</v>
      </c>
      <c r="BU9880" s="18" t="s">
        <v>15578</v>
      </c>
      <c r="BV9880" s="18" t="s">
        <v>631</v>
      </c>
      <c r="BW9880" s="18" t="s">
        <v>7470</v>
      </c>
    </row>
    <row r="9881" spans="51:75" x14ac:dyDescent="0.3">
      <c r="AY9881" s="94" t="e">
        <f>VLOOKUP(C9881,#REF!, 2,FALSE)</f>
        <v>#REF!</v>
      </c>
      <c r="BM9881" s="18" t="s">
        <v>15579</v>
      </c>
      <c r="BN9881" s="18" t="s">
        <v>633</v>
      </c>
      <c r="BO9881" s="18" t="s">
        <v>4864</v>
      </c>
      <c r="BU9881" s="18" t="s">
        <v>15579</v>
      </c>
      <c r="BV9881" s="18" t="s">
        <v>633</v>
      </c>
      <c r="BW9881" s="18" t="s">
        <v>4864</v>
      </c>
    </row>
    <row r="9882" spans="51:75" x14ac:dyDescent="0.3">
      <c r="AY9882" s="94" t="e">
        <f>VLOOKUP(C9882,#REF!, 2,FALSE)</f>
        <v>#REF!</v>
      </c>
      <c r="BM9882" s="18" t="s">
        <v>15580</v>
      </c>
      <c r="BN9882" s="18" t="s">
        <v>631</v>
      </c>
      <c r="BO9882" s="18" t="s">
        <v>15581</v>
      </c>
      <c r="BU9882" s="18" t="s">
        <v>15580</v>
      </c>
      <c r="BV9882" s="18" t="s">
        <v>631</v>
      </c>
      <c r="BW9882" s="18" t="s">
        <v>15581</v>
      </c>
    </row>
    <row r="9883" spans="51:75" x14ac:dyDescent="0.3">
      <c r="AY9883" s="94" t="e">
        <f>VLOOKUP(C9883,#REF!, 2,FALSE)</f>
        <v>#REF!</v>
      </c>
      <c r="BM9883" s="18" t="s">
        <v>15582</v>
      </c>
      <c r="BN9883" s="18" t="s">
        <v>3024</v>
      </c>
      <c r="BO9883" s="18" t="s">
        <v>15583</v>
      </c>
      <c r="BU9883" s="18" t="s">
        <v>15582</v>
      </c>
      <c r="BV9883" s="18" t="s">
        <v>3024</v>
      </c>
      <c r="BW9883" s="18" t="s">
        <v>15583</v>
      </c>
    </row>
    <row r="9884" spans="51:75" x14ac:dyDescent="0.3">
      <c r="AY9884" s="94" t="e">
        <f>VLOOKUP(C9884,#REF!, 2,FALSE)</f>
        <v>#REF!</v>
      </c>
      <c r="BM9884" s="18" t="s">
        <v>15584</v>
      </c>
      <c r="BN9884" s="18" t="s">
        <v>3290</v>
      </c>
      <c r="BO9884" s="18" t="s">
        <v>4187</v>
      </c>
      <c r="BU9884" s="18" t="s">
        <v>15584</v>
      </c>
      <c r="BV9884" s="18" t="s">
        <v>3290</v>
      </c>
      <c r="BW9884" s="18" t="s">
        <v>4187</v>
      </c>
    </row>
    <row r="9885" spans="51:75" x14ac:dyDescent="0.3">
      <c r="AY9885" s="94" t="e">
        <f>VLOOKUP(C9885,#REF!, 2,FALSE)</f>
        <v>#REF!</v>
      </c>
      <c r="BM9885" s="18" t="s">
        <v>15585</v>
      </c>
      <c r="BN9885" s="18" t="s">
        <v>631</v>
      </c>
      <c r="BO9885" s="18" t="s">
        <v>15586</v>
      </c>
      <c r="BU9885" s="18" t="s">
        <v>15585</v>
      </c>
      <c r="BV9885" s="18" t="s">
        <v>631</v>
      </c>
      <c r="BW9885" s="18" t="s">
        <v>15586</v>
      </c>
    </row>
    <row r="9886" spans="51:75" x14ac:dyDescent="0.3">
      <c r="AY9886" s="94" t="e">
        <f>VLOOKUP(C9886,#REF!, 2,FALSE)</f>
        <v>#REF!</v>
      </c>
      <c r="BM9886" s="18" t="s">
        <v>15587</v>
      </c>
      <c r="BN9886" s="18" t="s">
        <v>17092</v>
      </c>
      <c r="BO9886" s="18" t="s">
        <v>721</v>
      </c>
      <c r="BU9886" s="18" t="s">
        <v>15587</v>
      </c>
      <c r="BV9886" s="18" t="s">
        <v>17092</v>
      </c>
      <c r="BW9886" s="18" t="s">
        <v>721</v>
      </c>
    </row>
    <row r="9887" spans="51:75" x14ac:dyDescent="0.3">
      <c r="AY9887" s="94" t="e">
        <f>VLOOKUP(C9887,#REF!, 2,FALSE)</f>
        <v>#REF!</v>
      </c>
      <c r="BM9887" s="18" t="s">
        <v>15588</v>
      </c>
      <c r="BN9887" s="18" t="s">
        <v>1152</v>
      </c>
      <c r="BO9887" s="18" t="s">
        <v>3140</v>
      </c>
      <c r="BU9887" s="18" t="s">
        <v>15588</v>
      </c>
      <c r="BV9887" s="18" t="s">
        <v>1152</v>
      </c>
      <c r="BW9887" s="18" t="s">
        <v>3140</v>
      </c>
    </row>
    <row r="9888" spans="51:75" x14ac:dyDescent="0.3">
      <c r="AY9888" s="94" t="e">
        <f>VLOOKUP(C9888,#REF!, 2,FALSE)</f>
        <v>#REF!</v>
      </c>
      <c r="BM9888" s="18" t="s">
        <v>15589</v>
      </c>
      <c r="BN9888" s="18" t="s">
        <v>2998</v>
      </c>
      <c r="BO9888" s="18" t="s">
        <v>2998</v>
      </c>
      <c r="BU9888" s="18" t="s">
        <v>15589</v>
      </c>
      <c r="BV9888" s="18" t="s">
        <v>2998</v>
      </c>
      <c r="BW9888" s="18" t="s">
        <v>2998</v>
      </c>
    </row>
    <row r="9889" spans="51:75" x14ac:dyDescent="0.3">
      <c r="AY9889" s="94" t="e">
        <f>VLOOKUP(C9889,#REF!, 2,FALSE)</f>
        <v>#REF!</v>
      </c>
      <c r="BM9889" s="18" t="s">
        <v>15590</v>
      </c>
      <c r="BN9889" s="18" t="s">
        <v>3109</v>
      </c>
      <c r="BO9889" s="18" t="s">
        <v>2998</v>
      </c>
      <c r="BU9889" s="18" t="s">
        <v>15590</v>
      </c>
      <c r="BV9889" s="18" t="s">
        <v>3109</v>
      </c>
      <c r="BW9889" s="18" t="s">
        <v>2998</v>
      </c>
    </row>
    <row r="9890" spans="51:75" x14ac:dyDescent="0.3">
      <c r="AY9890" s="94" t="e">
        <f>VLOOKUP(C9890,#REF!, 2,FALSE)</f>
        <v>#REF!</v>
      </c>
      <c r="BM9890" s="18" t="s">
        <v>15591</v>
      </c>
      <c r="BN9890" s="18" t="s">
        <v>17081</v>
      </c>
      <c r="BO9890" s="18" t="s">
        <v>2998</v>
      </c>
      <c r="BU9890" s="18" t="s">
        <v>15591</v>
      </c>
      <c r="BV9890" s="18" t="s">
        <v>17081</v>
      </c>
      <c r="BW9890" s="18" t="s">
        <v>2998</v>
      </c>
    </row>
    <row r="9891" spans="51:75" x14ac:dyDescent="0.3">
      <c r="AY9891" s="94" t="e">
        <f>VLOOKUP(C9891,#REF!, 2,FALSE)</f>
        <v>#REF!</v>
      </c>
      <c r="BM9891" s="18" t="s">
        <v>15592</v>
      </c>
      <c r="BN9891" s="18" t="s">
        <v>1152</v>
      </c>
      <c r="BO9891" s="18" t="s">
        <v>2998</v>
      </c>
      <c r="BU9891" s="18" t="s">
        <v>15592</v>
      </c>
      <c r="BV9891" s="18" t="s">
        <v>1152</v>
      </c>
      <c r="BW9891" s="18" t="s">
        <v>2998</v>
      </c>
    </row>
    <row r="9892" spans="51:75" x14ac:dyDescent="0.3">
      <c r="AY9892" s="94" t="e">
        <f>VLOOKUP(C9892,#REF!, 2,FALSE)</f>
        <v>#REF!</v>
      </c>
      <c r="BM9892" s="18" t="s">
        <v>15593</v>
      </c>
      <c r="BN9892" s="18" t="s">
        <v>17081</v>
      </c>
      <c r="BO9892" s="18" t="s">
        <v>2998</v>
      </c>
      <c r="BU9892" s="18" t="s">
        <v>15593</v>
      </c>
      <c r="BV9892" s="18" t="s">
        <v>17081</v>
      </c>
      <c r="BW9892" s="18" t="s">
        <v>2998</v>
      </c>
    </row>
    <row r="9893" spans="51:75" x14ac:dyDescent="0.3">
      <c r="AY9893" s="94" t="e">
        <f>VLOOKUP(C9893,#REF!, 2,FALSE)</f>
        <v>#REF!</v>
      </c>
      <c r="BM9893" s="18" t="s">
        <v>15594</v>
      </c>
      <c r="BN9893" s="18" t="s">
        <v>2998</v>
      </c>
      <c r="BO9893" s="18" t="s">
        <v>8562</v>
      </c>
      <c r="BU9893" s="18" t="s">
        <v>15594</v>
      </c>
      <c r="BV9893" s="18" t="s">
        <v>2998</v>
      </c>
      <c r="BW9893" s="18" t="s">
        <v>8562</v>
      </c>
    </row>
    <row r="9894" spans="51:75" x14ac:dyDescent="0.3">
      <c r="AY9894" s="94" t="e">
        <f>VLOOKUP(C9894,#REF!, 2,FALSE)</f>
        <v>#REF!</v>
      </c>
      <c r="BM9894" s="18" t="s">
        <v>15595</v>
      </c>
      <c r="BN9894" s="18" t="s">
        <v>1355</v>
      </c>
      <c r="BO9894" s="18" t="s">
        <v>2998</v>
      </c>
      <c r="BU9894" s="18" t="s">
        <v>15595</v>
      </c>
      <c r="BV9894" s="18" t="s">
        <v>1355</v>
      </c>
      <c r="BW9894" s="18" t="s">
        <v>2998</v>
      </c>
    </row>
    <row r="9895" spans="51:75" x14ac:dyDescent="0.3">
      <c r="AY9895" s="94" t="e">
        <f>VLOOKUP(C9895,#REF!, 2,FALSE)</f>
        <v>#REF!</v>
      </c>
      <c r="BM9895" s="18" t="s">
        <v>15596</v>
      </c>
      <c r="BN9895" s="18" t="s">
        <v>1355</v>
      </c>
      <c r="BO9895" s="18" t="s">
        <v>1031</v>
      </c>
      <c r="BU9895" s="18" t="s">
        <v>15596</v>
      </c>
      <c r="BV9895" s="18" t="s">
        <v>1355</v>
      </c>
      <c r="BW9895" s="18" t="s">
        <v>1031</v>
      </c>
    </row>
    <row r="9896" spans="51:75" x14ac:dyDescent="0.3">
      <c r="AY9896" s="94" t="e">
        <f>VLOOKUP(C9896,#REF!, 2,FALSE)</f>
        <v>#REF!</v>
      </c>
      <c r="BM9896" s="18" t="s">
        <v>15597</v>
      </c>
      <c r="BN9896" s="18" t="s">
        <v>3064</v>
      </c>
      <c r="BO9896" s="18" t="s">
        <v>2998</v>
      </c>
      <c r="BU9896" s="18" t="s">
        <v>15597</v>
      </c>
      <c r="BV9896" s="18" t="s">
        <v>3064</v>
      </c>
      <c r="BW9896" s="18" t="s">
        <v>2998</v>
      </c>
    </row>
    <row r="9897" spans="51:75" x14ac:dyDescent="0.3">
      <c r="AY9897" s="94" t="e">
        <f>VLOOKUP(C9897,#REF!, 2,FALSE)</f>
        <v>#REF!</v>
      </c>
      <c r="BM9897" s="18" t="s">
        <v>15598</v>
      </c>
      <c r="BN9897" s="18" t="s">
        <v>1355</v>
      </c>
      <c r="BO9897" s="18" t="s">
        <v>2900</v>
      </c>
      <c r="BU9897" s="18" t="s">
        <v>15598</v>
      </c>
      <c r="BV9897" s="18" t="s">
        <v>1355</v>
      </c>
      <c r="BW9897" s="18" t="s">
        <v>2900</v>
      </c>
    </row>
    <row r="9898" spans="51:75" x14ac:dyDescent="0.3">
      <c r="AY9898" s="94" t="e">
        <f>VLOOKUP(C9898,#REF!, 2,FALSE)</f>
        <v>#REF!</v>
      </c>
      <c r="BM9898" s="18" t="s">
        <v>15599</v>
      </c>
      <c r="BN9898" s="18" t="s">
        <v>1282</v>
      </c>
      <c r="BO9898" s="18" t="s">
        <v>4813</v>
      </c>
      <c r="BU9898" s="18" t="s">
        <v>15599</v>
      </c>
      <c r="BV9898" s="18" t="s">
        <v>1282</v>
      </c>
      <c r="BW9898" s="18" t="s">
        <v>4813</v>
      </c>
    </row>
    <row r="9899" spans="51:75" x14ac:dyDescent="0.3">
      <c r="AY9899" s="94" t="e">
        <f>VLOOKUP(C9899,#REF!, 2,FALSE)</f>
        <v>#REF!</v>
      </c>
      <c r="BM9899" s="18" t="s">
        <v>15600</v>
      </c>
      <c r="BN9899" s="18" t="s">
        <v>2993</v>
      </c>
      <c r="BO9899" s="18" t="s">
        <v>4583</v>
      </c>
      <c r="BU9899" s="18" t="s">
        <v>15600</v>
      </c>
      <c r="BV9899" s="18" t="s">
        <v>2993</v>
      </c>
      <c r="BW9899" s="18" t="s">
        <v>4583</v>
      </c>
    </row>
    <row r="9900" spans="51:75" x14ac:dyDescent="0.3">
      <c r="AY9900" s="94" t="e">
        <f>VLOOKUP(C9900,#REF!, 2,FALSE)</f>
        <v>#REF!</v>
      </c>
      <c r="BM9900" s="18" t="s">
        <v>15601</v>
      </c>
      <c r="BN9900" s="18" t="s">
        <v>669</v>
      </c>
      <c r="BO9900" s="18" t="s">
        <v>2998</v>
      </c>
      <c r="BU9900" s="18" t="s">
        <v>15601</v>
      </c>
      <c r="BV9900" s="18" t="s">
        <v>669</v>
      </c>
      <c r="BW9900" s="18" t="s">
        <v>2998</v>
      </c>
    </row>
    <row r="9901" spans="51:75" x14ac:dyDescent="0.3">
      <c r="AY9901" s="94" t="e">
        <f>VLOOKUP(C9901,#REF!, 2,FALSE)</f>
        <v>#REF!</v>
      </c>
      <c r="BM9901" s="18" t="s">
        <v>272</v>
      </c>
      <c r="BN9901" s="18" t="s">
        <v>17081</v>
      </c>
      <c r="BO9901" s="18" t="s">
        <v>2998</v>
      </c>
      <c r="BU9901" s="18" t="s">
        <v>272</v>
      </c>
      <c r="BV9901" s="18" t="s">
        <v>17081</v>
      </c>
      <c r="BW9901" s="18" t="s">
        <v>2998</v>
      </c>
    </row>
    <row r="9902" spans="51:75" x14ac:dyDescent="0.3">
      <c r="AY9902" s="94" t="e">
        <f>VLOOKUP(C9902,#REF!, 2,FALSE)</f>
        <v>#REF!</v>
      </c>
      <c r="BM9902" s="18" t="s">
        <v>273</v>
      </c>
      <c r="BN9902" s="18" t="s">
        <v>17081</v>
      </c>
      <c r="BO9902" s="18" t="s">
        <v>2998</v>
      </c>
      <c r="BU9902" s="18" t="s">
        <v>273</v>
      </c>
      <c r="BV9902" s="18" t="s">
        <v>17081</v>
      </c>
      <c r="BW9902" s="18" t="s">
        <v>2998</v>
      </c>
    </row>
    <row r="9903" spans="51:75" x14ac:dyDescent="0.3">
      <c r="AY9903" s="94" t="e">
        <f>VLOOKUP(C9903,#REF!, 2,FALSE)</f>
        <v>#REF!</v>
      </c>
      <c r="BM9903" s="18" t="s">
        <v>281</v>
      </c>
      <c r="BN9903" s="18" t="s">
        <v>17081</v>
      </c>
      <c r="BO9903" s="18" t="s">
        <v>2998</v>
      </c>
      <c r="BU9903" s="18" t="s">
        <v>281</v>
      </c>
      <c r="BV9903" s="18" t="s">
        <v>17081</v>
      </c>
      <c r="BW9903" s="18" t="s">
        <v>2998</v>
      </c>
    </row>
    <row r="9904" spans="51:75" x14ac:dyDescent="0.3">
      <c r="AY9904" s="94" t="e">
        <f>VLOOKUP(C9904,#REF!, 2,FALSE)</f>
        <v>#REF!</v>
      </c>
      <c r="BM9904" s="18" t="s">
        <v>15602</v>
      </c>
      <c r="BN9904" s="18" t="s">
        <v>17081</v>
      </c>
      <c r="BO9904" s="18" t="s">
        <v>2998</v>
      </c>
      <c r="BU9904" s="18" t="s">
        <v>15602</v>
      </c>
      <c r="BV9904" s="18" t="s">
        <v>17081</v>
      </c>
      <c r="BW9904" s="18" t="s">
        <v>2998</v>
      </c>
    </row>
    <row r="9905" spans="51:75" x14ac:dyDescent="0.3">
      <c r="AY9905" s="94" t="e">
        <f>VLOOKUP(C9905,#REF!, 2,FALSE)</f>
        <v>#REF!</v>
      </c>
      <c r="BM9905" s="18" t="s">
        <v>2717</v>
      </c>
      <c r="BN9905" s="18" t="s">
        <v>672</v>
      </c>
      <c r="BO9905" s="18" t="s">
        <v>2986</v>
      </c>
      <c r="BU9905" s="18" t="s">
        <v>2717</v>
      </c>
      <c r="BV9905" s="18" t="s">
        <v>672</v>
      </c>
      <c r="BW9905" s="18" t="s">
        <v>2986</v>
      </c>
    </row>
    <row r="9906" spans="51:75" x14ac:dyDescent="0.3">
      <c r="AY9906" s="94" t="e">
        <f>VLOOKUP(C9906,#REF!, 2,FALSE)</f>
        <v>#REF!</v>
      </c>
      <c r="BM9906" s="18" t="s">
        <v>15603</v>
      </c>
      <c r="BN9906" s="18" t="s">
        <v>3290</v>
      </c>
      <c r="BO9906" s="18" t="s">
        <v>2998</v>
      </c>
      <c r="BU9906" s="18" t="s">
        <v>15603</v>
      </c>
      <c r="BV9906" s="18" t="s">
        <v>3290</v>
      </c>
      <c r="BW9906" s="18" t="s">
        <v>2998</v>
      </c>
    </row>
    <row r="9907" spans="51:75" x14ac:dyDescent="0.3">
      <c r="AY9907" s="94" t="e">
        <f>VLOOKUP(C9907,#REF!, 2,FALSE)</f>
        <v>#REF!</v>
      </c>
      <c r="BM9907" s="18" t="s">
        <v>15604</v>
      </c>
      <c r="BN9907" s="18" t="s">
        <v>3024</v>
      </c>
      <c r="BO9907" s="18" t="s">
        <v>2998</v>
      </c>
      <c r="BU9907" s="18" t="s">
        <v>15604</v>
      </c>
      <c r="BV9907" s="18" t="s">
        <v>3024</v>
      </c>
      <c r="BW9907" s="18" t="s">
        <v>2998</v>
      </c>
    </row>
    <row r="9908" spans="51:75" x14ac:dyDescent="0.3">
      <c r="AY9908" s="94" t="e">
        <f>VLOOKUP(C9908,#REF!, 2,FALSE)</f>
        <v>#REF!</v>
      </c>
      <c r="BM9908" s="18" t="s">
        <v>15605</v>
      </c>
      <c r="BN9908" s="18" t="s">
        <v>822</v>
      </c>
      <c r="BO9908" s="18" t="s">
        <v>2998</v>
      </c>
      <c r="BU9908" s="18" t="s">
        <v>15605</v>
      </c>
      <c r="BV9908" s="18" t="s">
        <v>822</v>
      </c>
      <c r="BW9908" s="18" t="s">
        <v>2998</v>
      </c>
    </row>
    <row r="9909" spans="51:75" x14ac:dyDescent="0.3">
      <c r="AY9909" s="94" t="e">
        <f>VLOOKUP(C9909,#REF!, 2,FALSE)</f>
        <v>#REF!</v>
      </c>
      <c r="BM9909" s="18" t="s">
        <v>15606</v>
      </c>
      <c r="BN9909" s="18" t="s">
        <v>787</v>
      </c>
      <c r="BO9909" s="18" t="s">
        <v>2998</v>
      </c>
      <c r="BU9909" s="18" t="s">
        <v>15606</v>
      </c>
      <c r="BV9909" s="18" t="s">
        <v>787</v>
      </c>
      <c r="BW9909" s="18" t="s">
        <v>2998</v>
      </c>
    </row>
    <row r="9910" spans="51:75" x14ac:dyDescent="0.3">
      <c r="AY9910" s="94" t="e">
        <f>VLOOKUP(C9910,#REF!, 2,FALSE)</f>
        <v>#REF!</v>
      </c>
      <c r="BM9910" s="18" t="s">
        <v>15607</v>
      </c>
      <c r="BN9910" s="18" t="s">
        <v>864</v>
      </c>
      <c r="BO9910" s="18" t="s">
        <v>2998</v>
      </c>
      <c r="BU9910" s="18" t="s">
        <v>15607</v>
      </c>
      <c r="BV9910" s="18" t="s">
        <v>864</v>
      </c>
      <c r="BW9910" s="18" t="s">
        <v>2998</v>
      </c>
    </row>
    <row r="9911" spans="51:75" x14ac:dyDescent="0.3">
      <c r="AY9911" s="94" t="e">
        <f>VLOOKUP(C9911,#REF!, 2,FALSE)</f>
        <v>#REF!</v>
      </c>
      <c r="BM9911" s="18" t="s">
        <v>15608</v>
      </c>
      <c r="BN9911" s="18" t="s">
        <v>1152</v>
      </c>
      <c r="BO9911" s="18" t="s">
        <v>2998</v>
      </c>
      <c r="BU9911" s="18" t="s">
        <v>15608</v>
      </c>
      <c r="BV9911" s="18" t="s">
        <v>1152</v>
      </c>
      <c r="BW9911" s="18" t="s">
        <v>2998</v>
      </c>
    </row>
    <row r="9912" spans="51:75" x14ac:dyDescent="0.3">
      <c r="AY9912" s="94" t="e">
        <f>VLOOKUP(C9912,#REF!, 2,FALSE)</f>
        <v>#REF!</v>
      </c>
      <c r="BM9912" s="18" t="s">
        <v>15609</v>
      </c>
      <c r="BN9912" s="18" t="s">
        <v>1355</v>
      </c>
      <c r="BO9912" s="18" t="s">
        <v>2998</v>
      </c>
      <c r="BU9912" s="18" t="s">
        <v>15609</v>
      </c>
      <c r="BV9912" s="18" t="s">
        <v>1355</v>
      </c>
      <c r="BW9912" s="18" t="s">
        <v>2998</v>
      </c>
    </row>
    <row r="9913" spans="51:75" x14ac:dyDescent="0.3">
      <c r="AY9913" s="94" t="e">
        <f>VLOOKUP(C9913,#REF!, 2,FALSE)</f>
        <v>#REF!</v>
      </c>
      <c r="BM9913" s="18" t="s">
        <v>15610</v>
      </c>
      <c r="BN9913" s="18" t="s">
        <v>729</v>
      </c>
      <c r="BO9913" s="18" t="s">
        <v>2998</v>
      </c>
      <c r="BU9913" s="18" t="s">
        <v>15610</v>
      </c>
      <c r="BV9913" s="18" t="s">
        <v>729</v>
      </c>
      <c r="BW9913" s="18" t="s">
        <v>2998</v>
      </c>
    </row>
    <row r="9914" spans="51:75" x14ac:dyDescent="0.3">
      <c r="AY9914" s="94" t="e">
        <f>VLOOKUP(C9914,#REF!, 2,FALSE)</f>
        <v>#REF!</v>
      </c>
      <c r="BM9914" s="18" t="s">
        <v>15611</v>
      </c>
      <c r="BN9914" s="18" t="s">
        <v>3024</v>
      </c>
      <c r="BO9914" s="18" t="s">
        <v>9870</v>
      </c>
      <c r="BU9914" s="18" t="s">
        <v>15611</v>
      </c>
      <c r="BV9914" s="18" t="s">
        <v>3024</v>
      </c>
      <c r="BW9914" s="18" t="s">
        <v>9870</v>
      </c>
    </row>
    <row r="9915" spans="51:75" x14ac:dyDescent="0.3">
      <c r="AY9915" s="94" t="e">
        <f>VLOOKUP(C9915,#REF!, 2,FALSE)</f>
        <v>#REF!</v>
      </c>
      <c r="BM9915" s="18" t="s">
        <v>15612</v>
      </c>
      <c r="BN9915" s="18" t="s">
        <v>1152</v>
      </c>
      <c r="BO9915" s="18" t="s">
        <v>2998</v>
      </c>
      <c r="BU9915" s="18" t="s">
        <v>15612</v>
      </c>
      <c r="BV9915" s="18" t="s">
        <v>1152</v>
      </c>
      <c r="BW9915" s="18" t="s">
        <v>2998</v>
      </c>
    </row>
    <row r="9916" spans="51:75" x14ac:dyDescent="0.3">
      <c r="AY9916" s="94" t="e">
        <f>VLOOKUP(C9916,#REF!, 2,FALSE)</f>
        <v>#REF!</v>
      </c>
      <c r="BM9916" s="18" t="s">
        <v>15613</v>
      </c>
      <c r="BN9916" s="18" t="s">
        <v>3231</v>
      </c>
      <c r="BO9916" s="18" t="s">
        <v>1391</v>
      </c>
      <c r="BU9916" s="18" t="s">
        <v>15613</v>
      </c>
      <c r="BV9916" s="18" t="s">
        <v>3231</v>
      </c>
      <c r="BW9916" s="18" t="s">
        <v>1391</v>
      </c>
    </row>
    <row r="9917" spans="51:75" x14ac:dyDescent="0.3">
      <c r="AY9917" s="94" t="e">
        <f>VLOOKUP(C9917,#REF!, 2,FALSE)</f>
        <v>#REF!</v>
      </c>
      <c r="BM9917" s="18" t="s">
        <v>15614</v>
      </c>
      <c r="BN9917" s="18" t="s">
        <v>3064</v>
      </c>
      <c r="BO9917" s="18" t="s">
        <v>8798</v>
      </c>
      <c r="BU9917" s="18" t="s">
        <v>15614</v>
      </c>
      <c r="BV9917" s="18" t="s">
        <v>3064</v>
      </c>
      <c r="BW9917" s="18" t="s">
        <v>8798</v>
      </c>
    </row>
    <row r="9918" spans="51:75" x14ac:dyDescent="0.3">
      <c r="AY9918" s="94" t="e">
        <f>VLOOKUP(C9918,#REF!, 2,FALSE)</f>
        <v>#REF!</v>
      </c>
      <c r="BM9918" s="18" t="s">
        <v>15615</v>
      </c>
      <c r="BN9918" s="18" t="s">
        <v>3064</v>
      </c>
      <c r="BO9918" s="18" t="s">
        <v>9078</v>
      </c>
      <c r="BU9918" s="18" t="s">
        <v>15615</v>
      </c>
      <c r="BV9918" s="18" t="s">
        <v>3064</v>
      </c>
      <c r="BW9918" s="18" t="s">
        <v>9078</v>
      </c>
    </row>
    <row r="9919" spans="51:75" x14ac:dyDescent="0.3">
      <c r="AY9919" s="94" t="e">
        <f>VLOOKUP(C9919,#REF!, 2,FALSE)</f>
        <v>#REF!</v>
      </c>
      <c r="BM9919" s="18" t="s">
        <v>15616</v>
      </c>
      <c r="BN9919" s="18" t="s">
        <v>3064</v>
      </c>
      <c r="BO9919" s="18" t="s">
        <v>7603</v>
      </c>
      <c r="BU9919" s="18" t="s">
        <v>15616</v>
      </c>
      <c r="BV9919" s="18" t="s">
        <v>3064</v>
      </c>
      <c r="BW9919" s="18" t="s">
        <v>7603</v>
      </c>
    </row>
    <row r="9920" spans="51:75" x14ac:dyDescent="0.3">
      <c r="AY9920" s="94" t="e">
        <f>VLOOKUP(C9920,#REF!, 2,FALSE)</f>
        <v>#REF!</v>
      </c>
      <c r="BM9920" s="18" t="s">
        <v>15617</v>
      </c>
      <c r="BN9920" s="18" t="s">
        <v>3231</v>
      </c>
      <c r="BO9920" s="18" t="s">
        <v>10304</v>
      </c>
      <c r="BU9920" s="18" t="s">
        <v>15617</v>
      </c>
      <c r="BV9920" s="18" t="s">
        <v>3231</v>
      </c>
      <c r="BW9920" s="18" t="s">
        <v>10304</v>
      </c>
    </row>
    <row r="9921" spans="51:75" x14ac:dyDescent="0.3">
      <c r="AY9921" s="94" t="e">
        <f>VLOOKUP(C9921,#REF!, 2,FALSE)</f>
        <v>#REF!</v>
      </c>
      <c r="BM9921" s="18" t="s">
        <v>15619</v>
      </c>
      <c r="BN9921" s="18" t="s">
        <v>2998</v>
      </c>
      <c r="BO9921" s="18" t="s">
        <v>15621</v>
      </c>
      <c r="BU9921" s="18" t="s">
        <v>15619</v>
      </c>
      <c r="BV9921" s="18" t="s">
        <v>2998</v>
      </c>
      <c r="BW9921" s="18" t="s">
        <v>15621</v>
      </c>
    </row>
    <row r="9922" spans="51:75" x14ac:dyDescent="0.3">
      <c r="AY9922" s="94" t="e">
        <f>VLOOKUP(C9922,#REF!, 2,FALSE)</f>
        <v>#REF!</v>
      </c>
      <c r="BM9922" s="18" t="s">
        <v>15622</v>
      </c>
      <c r="BN9922" s="18" t="s">
        <v>667</v>
      </c>
      <c r="BO9922" s="18" t="s">
        <v>2998</v>
      </c>
      <c r="BU9922" s="18" t="s">
        <v>15622</v>
      </c>
      <c r="BV9922" s="18" t="s">
        <v>667</v>
      </c>
      <c r="BW9922" s="18" t="s">
        <v>2998</v>
      </c>
    </row>
    <row r="9923" spans="51:75" x14ac:dyDescent="0.3">
      <c r="AY9923" s="94" t="e">
        <f>VLOOKUP(C9923,#REF!, 2,FALSE)</f>
        <v>#REF!</v>
      </c>
      <c r="BM9923" s="18" t="s">
        <v>2720</v>
      </c>
      <c r="BN9923" s="18" t="s">
        <v>631</v>
      </c>
      <c r="BO9923" s="18" t="s">
        <v>2998</v>
      </c>
      <c r="BU9923" s="18" t="s">
        <v>2720</v>
      </c>
      <c r="BV9923" s="18" t="s">
        <v>631</v>
      </c>
      <c r="BW9923" s="18" t="s">
        <v>2998</v>
      </c>
    </row>
    <row r="9924" spans="51:75" x14ac:dyDescent="0.3">
      <c r="AY9924" s="94" t="e">
        <f>VLOOKUP(C9924,#REF!, 2,FALSE)</f>
        <v>#REF!</v>
      </c>
      <c r="BM9924" s="18" t="s">
        <v>275</v>
      </c>
      <c r="BN9924" s="18" t="s">
        <v>17081</v>
      </c>
      <c r="BO9924" s="18" t="s">
        <v>2998</v>
      </c>
      <c r="BU9924" s="18" t="s">
        <v>275</v>
      </c>
      <c r="BV9924" s="18" t="s">
        <v>17081</v>
      </c>
      <c r="BW9924" s="18" t="s">
        <v>2998</v>
      </c>
    </row>
    <row r="9925" spans="51:75" x14ac:dyDescent="0.3">
      <c r="AY9925" s="94" t="e">
        <f>VLOOKUP(C9925,#REF!, 2,FALSE)</f>
        <v>#REF!</v>
      </c>
      <c r="BM9925" s="18" t="s">
        <v>15623</v>
      </c>
      <c r="BN9925" s="18" t="s">
        <v>1152</v>
      </c>
      <c r="BO9925" s="18" t="s">
        <v>2998</v>
      </c>
      <c r="BU9925" s="18" t="s">
        <v>15623</v>
      </c>
      <c r="BV9925" s="18" t="s">
        <v>1152</v>
      </c>
      <c r="BW9925" s="18" t="s">
        <v>2998</v>
      </c>
    </row>
    <row r="9926" spans="51:75" x14ac:dyDescent="0.3">
      <c r="AY9926" s="94" t="e">
        <f>VLOOKUP(C9926,#REF!, 2,FALSE)</f>
        <v>#REF!</v>
      </c>
      <c r="BM9926" s="18" t="s">
        <v>15624</v>
      </c>
      <c r="BN9926" s="18" t="s">
        <v>3064</v>
      </c>
      <c r="BO9926" s="18" t="s">
        <v>782</v>
      </c>
      <c r="BU9926" s="18" t="s">
        <v>15624</v>
      </c>
      <c r="BV9926" s="18" t="s">
        <v>3064</v>
      </c>
      <c r="BW9926" s="18" t="s">
        <v>782</v>
      </c>
    </row>
    <row r="9927" spans="51:75" x14ac:dyDescent="0.3">
      <c r="AY9927" s="94" t="e">
        <f>VLOOKUP(C9927,#REF!, 2,FALSE)</f>
        <v>#REF!</v>
      </c>
      <c r="BM9927" s="18" t="s">
        <v>15625</v>
      </c>
      <c r="BN9927" s="18" t="s">
        <v>1355</v>
      </c>
      <c r="BO9927" s="18" t="s">
        <v>782</v>
      </c>
      <c r="BU9927" s="18" t="s">
        <v>15625</v>
      </c>
      <c r="BV9927" s="18" t="s">
        <v>1355</v>
      </c>
      <c r="BW9927" s="18" t="s">
        <v>782</v>
      </c>
    </row>
    <row r="9928" spans="51:75" x14ac:dyDescent="0.3">
      <c r="AY9928" s="94" t="e">
        <f>VLOOKUP(C9928,#REF!, 2,FALSE)</f>
        <v>#REF!</v>
      </c>
      <c r="BM9928" s="18" t="s">
        <v>15626</v>
      </c>
      <c r="BN9928" s="18" t="s">
        <v>2993</v>
      </c>
      <c r="BO9928" s="18" t="s">
        <v>782</v>
      </c>
      <c r="BU9928" s="18" t="s">
        <v>15626</v>
      </c>
      <c r="BV9928" s="18" t="s">
        <v>2993</v>
      </c>
      <c r="BW9928" s="18" t="s">
        <v>782</v>
      </c>
    </row>
    <row r="9929" spans="51:75" x14ac:dyDescent="0.3">
      <c r="AY9929" s="94" t="e">
        <f>VLOOKUP(C9929,#REF!, 2,FALSE)</f>
        <v>#REF!</v>
      </c>
      <c r="BM9929" s="18" t="s">
        <v>15627</v>
      </c>
      <c r="BN9929" s="18" t="s">
        <v>2993</v>
      </c>
      <c r="BO9929" s="18" t="s">
        <v>782</v>
      </c>
      <c r="BU9929" s="18" t="s">
        <v>15627</v>
      </c>
      <c r="BV9929" s="18" t="s">
        <v>2993</v>
      </c>
      <c r="BW9929" s="18" t="s">
        <v>782</v>
      </c>
    </row>
    <row r="9930" spans="51:75" x14ac:dyDescent="0.3">
      <c r="AY9930" s="94" t="e">
        <f>VLOOKUP(C9930,#REF!, 2,FALSE)</f>
        <v>#REF!</v>
      </c>
      <c r="BM9930" s="18" t="s">
        <v>15628</v>
      </c>
      <c r="BN9930" s="18" t="s">
        <v>3290</v>
      </c>
      <c r="BO9930" s="18" t="s">
        <v>15629</v>
      </c>
      <c r="BU9930" s="18" t="s">
        <v>15628</v>
      </c>
      <c r="BV9930" s="18" t="s">
        <v>3290</v>
      </c>
      <c r="BW9930" s="18" t="s">
        <v>15629</v>
      </c>
    </row>
    <row r="9931" spans="51:75" x14ac:dyDescent="0.3">
      <c r="AY9931" s="94" t="e">
        <f>VLOOKUP(C9931,#REF!, 2,FALSE)</f>
        <v>#REF!</v>
      </c>
      <c r="BM9931" s="18" t="s">
        <v>15630</v>
      </c>
      <c r="BN9931" s="18" t="s">
        <v>3024</v>
      </c>
      <c r="BO9931" s="18" t="s">
        <v>15631</v>
      </c>
      <c r="BU9931" s="18" t="s">
        <v>15630</v>
      </c>
      <c r="BV9931" s="18" t="s">
        <v>3024</v>
      </c>
      <c r="BW9931" s="18" t="s">
        <v>15631</v>
      </c>
    </row>
    <row r="9932" spans="51:75" x14ac:dyDescent="0.3">
      <c r="AY9932" s="94" t="e">
        <f>VLOOKUP(C9932,#REF!, 2,FALSE)</f>
        <v>#REF!</v>
      </c>
      <c r="BM9932" s="18" t="s">
        <v>15632</v>
      </c>
      <c r="BN9932" s="18" t="s">
        <v>3021</v>
      </c>
      <c r="BO9932" s="18" t="s">
        <v>15633</v>
      </c>
      <c r="BU9932" s="18" t="s">
        <v>15632</v>
      </c>
      <c r="BV9932" s="18" t="s">
        <v>3021</v>
      </c>
      <c r="BW9932" s="18" t="s">
        <v>15633</v>
      </c>
    </row>
    <row r="9933" spans="51:75" x14ac:dyDescent="0.3">
      <c r="AY9933" s="94" t="e">
        <f>VLOOKUP(C9933,#REF!, 2,FALSE)</f>
        <v>#REF!</v>
      </c>
      <c r="BM9933" s="18" t="s">
        <v>15634</v>
      </c>
      <c r="BN9933" s="18" t="s">
        <v>3024</v>
      </c>
      <c r="BO9933" s="18" t="s">
        <v>15635</v>
      </c>
      <c r="BU9933" s="18" t="s">
        <v>15634</v>
      </c>
      <c r="BV9933" s="18" t="s">
        <v>3024</v>
      </c>
      <c r="BW9933" s="18" t="s">
        <v>15635</v>
      </c>
    </row>
    <row r="9934" spans="51:75" x14ac:dyDescent="0.3">
      <c r="AY9934" s="94" t="e">
        <f>VLOOKUP(C9934,#REF!, 2,FALSE)</f>
        <v>#REF!</v>
      </c>
      <c r="BM9934" s="18" t="s">
        <v>15636</v>
      </c>
      <c r="BN9934" s="18" t="s">
        <v>1152</v>
      </c>
      <c r="BO9934" s="18" t="s">
        <v>15637</v>
      </c>
      <c r="BU9934" s="18" t="s">
        <v>15636</v>
      </c>
      <c r="BV9934" s="18" t="s">
        <v>1152</v>
      </c>
      <c r="BW9934" s="18" t="s">
        <v>15637</v>
      </c>
    </row>
    <row r="9935" spans="51:75" x14ac:dyDescent="0.3">
      <c r="AY9935" s="94" t="e">
        <f>VLOOKUP(C9935,#REF!, 2,FALSE)</f>
        <v>#REF!</v>
      </c>
      <c r="BM9935" s="18" t="s">
        <v>2721</v>
      </c>
      <c r="BN9935" s="18" t="s">
        <v>3064</v>
      </c>
      <c r="BO9935" s="18" t="s">
        <v>782</v>
      </c>
      <c r="BU9935" s="18" t="s">
        <v>2721</v>
      </c>
      <c r="BV9935" s="18" t="s">
        <v>3064</v>
      </c>
      <c r="BW9935" s="18" t="s">
        <v>782</v>
      </c>
    </row>
    <row r="9936" spans="51:75" x14ac:dyDescent="0.3">
      <c r="AY9936" s="94" t="e">
        <f>VLOOKUP(C9936,#REF!, 2,FALSE)</f>
        <v>#REF!</v>
      </c>
      <c r="BM9936" s="18" t="s">
        <v>15638</v>
      </c>
      <c r="BN9936" s="18" t="s">
        <v>1152</v>
      </c>
      <c r="BO9936" s="18" t="s">
        <v>15639</v>
      </c>
      <c r="BU9936" s="18" t="s">
        <v>15638</v>
      </c>
      <c r="BV9936" s="18" t="s">
        <v>1152</v>
      </c>
      <c r="BW9936" s="18" t="s">
        <v>15639</v>
      </c>
    </row>
    <row r="9937" spans="51:75" x14ac:dyDescent="0.3">
      <c r="AY9937" s="94" t="e">
        <f>VLOOKUP(C9937,#REF!, 2,FALSE)</f>
        <v>#REF!</v>
      </c>
      <c r="BM9937" s="18" t="s">
        <v>15640</v>
      </c>
      <c r="BN9937" s="18" t="s">
        <v>1152</v>
      </c>
      <c r="BO9937" s="18" t="s">
        <v>782</v>
      </c>
      <c r="BU9937" s="18" t="s">
        <v>15640</v>
      </c>
      <c r="BV9937" s="18" t="s">
        <v>1152</v>
      </c>
      <c r="BW9937" s="18" t="s">
        <v>782</v>
      </c>
    </row>
    <row r="9938" spans="51:75" x14ac:dyDescent="0.3">
      <c r="AY9938" s="94" t="e">
        <f>VLOOKUP(C9938,#REF!, 2,FALSE)</f>
        <v>#REF!</v>
      </c>
      <c r="BM9938" s="18" t="s">
        <v>15641</v>
      </c>
      <c r="BN9938" s="18" t="s">
        <v>2998</v>
      </c>
      <c r="BO9938" s="18" t="s">
        <v>7079</v>
      </c>
      <c r="BU9938" s="18" t="s">
        <v>15641</v>
      </c>
      <c r="BV9938" s="18" t="s">
        <v>2998</v>
      </c>
      <c r="BW9938" s="18" t="s">
        <v>7079</v>
      </c>
    </row>
    <row r="9939" spans="51:75" x14ac:dyDescent="0.3">
      <c r="AY9939" s="94" t="e">
        <f>VLOOKUP(C9939,#REF!, 2,FALSE)</f>
        <v>#REF!</v>
      </c>
      <c r="BM9939" s="18" t="s">
        <v>274</v>
      </c>
      <c r="BN9939" s="18" t="s">
        <v>2998</v>
      </c>
      <c r="BO9939" s="18" t="s">
        <v>13872</v>
      </c>
      <c r="BU9939" s="18" t="s">
        <v>274</v>
      </c>
      <c r="BV9939" s="18" t="s">
        <v>2998</v>
      </c>
      <c r="BW9939" s="18" t="s">
        <v>13872</v>
      </c>
    </row>
    <row r="9940" spans="51:75" x14ac:dyDescent="0.3">
      <c r="AY9940" s="94" t="e">
        <f>VLOOKUP(C9940,#REF!, 2,FALSE)</f>
        <v>#REF!</v>
      </c>
      <c r="BM9940" s="18" t="s">
        <v>15642</v>
      </c>
      <c r="BN9940" s="18" t="s">
        <v>3109</v>
      </c>
      <c r="BO9940" s="18" t="s">
        <v>1504</v>
      </c>
      <c r="BU9940" s="18" t="s">
        <v>15642</v>
      </c>
      <c r="BV9940" s="18" t="s">
        <v>3109</v>
      </c>
      <c r="BW9940" s="18" t="s">
        <v>1504</v>
      </c>
    </row>
    <row r="9941" spans="51:75" x14ac:dyDescent="0.3">
      <c r="AY9941" s="94" t="e">
        <f>VLOOKUP(C9941,#REF!, 2,FALSE)</f>
        <v>#REF!</v>
      </c>
      <c r="BM9941" s="18" t="s">
        <v>15643</v>
      </c>
      <c r="BN9941" s="18" t="s">
        <v>2993</v>
      </c>
      <c r="BO9941" s="18" t="s">
        <v>782</v>
      </c>
      <c r="BU9941" s="18" t="s">
        <v>15643</v>
      </c>
      <c r="BV9941" s="18" t="s">
        <v>2993</v>
      </c>
      <c r="BW9941" s="18" t="s">
        <v>782</v>
      </c>
    </row>
    <row r="9942" spans="51:75" x14ac:dyDescent="0.3">
      <c r="AY9942" s="94" t="e">
        <f>VLOOKUP(C9942,#REF!, 2,FALSE)</f>
        <v>#REF!</v>
      </c>
      <c r="BM9942" s="18" t="s">
        <v>15644</v>
      </c>
      <c r="BN9942" s="18" t="s">
        <v>2993</v>
      </c>
      <c r="BO9942" s="18" t="s">
        <v>782</v>
      </c>
      <c r="BU9942" s="18" t="s">
        <v>15644</v>
      </c>
      <c r="BV9942" s="18" t="s">
        <v>2993</v>
      </c>
      <c r="BW9942" s="18" t="s">
        <v>782</v>
      </c>
    </row>
    <row r="9943" spans="51:75" x14ac:dyDescent="0.3">
      <c r="AY9943" s="94" t="e">
        <f>VLOOKUP(C9943,#REF!, 2,FALSE)</f>
        <v>#REF!</v>
      </c>
      <c r="BM9943" s="18" t="s">
        <v>15645</v>
      </c>
      <c r="BN9943" s="18" t="s">
        <v>2998</v>
      </c>
      <c r="BO9943" s="18" t="s">
        <v>9855</v>
      </c>
      <c r="BU9943" s="18" t="s">
        <v>15645</v>
      </c>
      <c r="BV9943" s="18" t="s">
        <v>2998</v>
      </c>
      <c r="BW9943" s="18" t="s">
        <v>9855</v>
      </c>
    </row>
    <row r="9944" spans="51:75" x14ac:dyDescent="0.3">
      <c r="AY9944" s="94" t="e">
        <f>VLOOKUP(C9944,#REF!, 2,FALSE)</f>
        <v>#REF!</v>
      </c>
      <c r="BM9944" s="18" t="s">
        <v>2722</v>
      </c>
      <c r="BN9944" s="18" t="s">
        <v>17081</v>
      </c>
      <c r="BO9944" s="18" t="s">
        <v>15646</v>
      </c>
      <c r="BU9944" s="18" t="s">
        <v>2722</v>
      </c>
      <c r="BV9944" s="18" t="s">
        <v>17081</v>
      </c>
      <c r="BW9944" s="18" t="s">
        <v>15646</v>
      </c>
    </row>
    <row r="9945" spans="51:75" x14ac:dyDescent="0.3">
      <c r="AY9945" s="94" t="e">
        <f>VLOOKUP(C9945,#REF!, 2,FALSE)</f>
        <v>#REF!</v>
      </c>
      <c r="BM9945" s="18" t="s">
        <v>15647</v>
      </c>
      <c r="BN9945" s="18" t="s">
        <v>2993</v>
      </c>
      <c r="BO9945" s="18" t="s">
        <v>15646</v>
      </c>
      <c r="BU9945" s="18" t="s">
        <v>15647</v>
      </c>
      <c r="BV9945" s="18" t="s">
        <v>2993</v>
      </c>
      <c r="BW9945" s="18" t="s">
        <v>15646</v>
      </c>
    </row>
    <row r="9946" spans="51:75" x14ac:dyDescent="0.3">
      <c r="AY9946" s="94" t="e">
        <f>VLOOKUP(C9946,#REF!, 2,FALSE)</f>
        <v>#REF!</v>
      </c>
      <c r="BM9946" s="18" t="s">
        <v>15648</v>
      </c>
      <c r="BN9946" s="18" t="s">
        <v>2993</v>
      </c>
      <c r="BO9946" s="18" t="s">
        <v>15649</v>
      </c>
      <c r="BU9946" s="18" t="s">
        <v>15648</v>
      </c>
      <c r="BV9946" s="18" t="s">
        <v>2993</v>
      </c>
      <c r="BW9946" s="18" t="s">
        <v>15649</v>
      </c>
    </row>
    <row r="9947" spans="51:75" x14ac:dyDescent="0.3">
      <c r="AY9947" s="94" t="e">
        <f>VLOOKUP(C9947,#REF!, 2,FALSE)</f>
        <v>#REF!</v>
      </c>
      <c r="BM9947" s="18" t="s">
        <v>15650</v>
      </c>
      <c r="BN9947" s="18" t="s">
        <v>2993</v>
      </c>
      <c r="BO9947" s="18" t="s">
        <v>5533</v>
      </c>
      <c r="BU9947" s="18" t="s">
        <v>15650</v>
      </c>
      <c r="BV9947" s="18" t="s">
        <v>2993</v>
      </c>
      <c r="BW9947" s="18" t="s">
        <v>5533</v>
      </c>
    </row>
    <row r="9948" spans="51:75" x14ac:dyDescent="0.3">
      <c r="AY9948" s="94" t="e">
        <f>VLOOKUP(C9948,#REF!, 2,FALSE)</f>
        <v>#REF!</v>
      </c>
      <c r="BM9948" s="18" t="s">
        <v>15652</v>
      </c>
      <c r="BN9948" s="18" t="s">
        <v>2993</v>
      </c>
      <c r="BO9948" s="18" t="s">
        <v>15653</v>
      </c>
      <c r="BU9948" s="18" t="s">
        <v>15652</v>
      </c>
      <c r="BV9948" s="18" t="s">
        <v>2993</v>
      </c>
      <c r="BW9948" s="18" t="s">
        <v>15653</v>
      </c>
    </row>
    <row r="9949" spans="51:75" x14ac:dyDescent="0.3">
      <c r="AY9949" s="94" t="e">
        <f>VLOOKUP(C9949,#REF!, 2,FALSE)</f>
        <v>#REF!</v>
      </c>
      <c r="BM9949" s="18" t="s">
        <v>15654</v>
      </c>
      <c r="BN9949" s="18" t="s">
        <v>1152</v>
      </c>
      <c r="BO9949" s="18" t="s">
        <v>2998</v>
      </c>
      <c r="BU9949" s="18" t="s">
        <v>15654</v>
      </c>
      <c r="BV9949" s="18" t="s">
        <v>1152</v>
      </c>
      <c r="BW9949" s="18" t="s">
        <v>2998</v>
      </c>
    </row>
    <row r="9950" spans="51:75" x14ac:dyDescent="0.3">
      <c r="AY9950" s="94" t="e">
        <f>VLOOKUP(C9950,#REF!, 2,FALSE)</f>
        <v>#REF!</v>
      </c>
      <c r="BM9950" s="18" t="s">
        <v>15655</v>
      </c>
      <c r="BN9950" s="18" t="s">
        <v>715</v>
      </c>
      <c r="BO9950" s="18" t="s">
        <v>15656</v>
      </c>
      <c r="BU9950" s="18" t="s">
        <v>15655</v>
      </c>
      <c r="BV9950" s="18" t="s">
        <v>715</v>
      </c>
      <c r="BW9950" s="18" t="s">
        <v>15656</v>
      </c>
    </row>
    <row r="9951" spans="51:75" x14ac:dyDescent="0.3">
      <c r="AY9951" s="94" t="e">
        <f>VLOOKUP(C9951,#REF!, 2,FALSE)</f>
        <v>#REF!</v>
      </c>
      <c r="BM9951" s="18" t="s">
        <v>15657</v>
      </c>
      <c r="BN9951" s="18" t="s">
        <v>715</v>
      </c>
      <c r="BO9951" s="18" t="s">
        <v>2083</v>
      </c>
      <c r="BU9951" s="18" t="s">
        <v>15657</v>
      </c>
      <c r="BV9951" s="18" t="s">
        <v>715</v>
      </c>
      <c r="BW9951" s="18" t="s">
        <v>2083</v>
      </c>
    </row>
    <row r="9952" spans="51:75" x14ac:dyDescent="0.3">
      <c r="AY9952" s="94" t="e">
        <f>VLOOKUP(C9952,#REF!, 2,FALSE)</f>
        <v>#REF!</v>
      </c>
      <c r="BM9952" s="18" t="s">
        <v>15658</v>
      </c>
      <c r="BN9952" s="18" t="s">
        <v>3105</v>
      </c>
      <c r="BO9952" s="18" t="s">
        <v>2083</v>
      </c>
      <c r="BU9952" s="18" t="s">
        <v>15658</v>
      </c>
      <c r="BV9952" s="18" t="s">
        <v>3105</v>
      </c>
      <c r="BW9952" s="18" t="s">
        <v>2083</v>
      </c>
    </row>
    <row r="9953" spans="51:75" x14ac:dyDescent="0.3">
      <c r="AY9953" s="94" t="e">
        <f>VLOOKUP(C9953,#REF!, 2,FALSE)</f>
        <v>#REF!</v>
      </c>
      <c r="BM9953" s="18" t="s">
        <v>2723</v>
      </c>
      <c r="BN9953" s="18" t="s">
        <v>1025</v>
      </c>
      <c r="BO9953" s="18" t="s">
        <v>15659</v>
      </c>
      <c r="BU9953" s="18" t="s">
        <v>2723</v>
      </c>
      <c r="BV9953" s="18" t="s">
        <v>1025</v>
      </c>
      <c r="BW9953" s="18" t="s">
        <v>15659</v>
      </c>
    </row>
    <row r="9954" spans="51:75" x14ac:dyDescent="0.3">
      <c r="AY9954" s="94" t="e">
        <f>VLOOKUP(C9954,#REF!, 2,FALSE)</f>
        <v>#REF!</v>
      </c>
      <c r="BM9954" s="18" t="s">
        <v>258</v>
      </c>
      <c r="BN9954" s="18" t="s">
        <v>2998</v>
      </c>
      <c r="BO9954" s="18" t="s">
        <v>2998</v>
      </c>
      <c r="BU9954" s="18" t="s">
        <v>258</v>
      </c>
      <c r="BV9954" s="18" t="s">
        <v>2998</v>
      </c>
      <c r="BW9954" s="18" t="s">
        <v>2998</v>
      </c>
    </row>
    <row r="9955" spans="51:75" x14ac:dyDescent="0.3">
      <c r="AY9955" s="94" t="e">
        <f>VLOOKUP(C9955,#REF!, 2,FALSE)</f>
        <v>#REF!</v>
      </c>
      <c r="BM9955" s="18" t="s">
        <v>15660</v>
      </c>
      <c r="BN9955" s="18" t="s">
        <v>742</v>
      </c>
      <c r="BO9955" s="18" t="s">
        <v>2998</v>
      </c>
      <c r="BU9955" s="18" t="s">
        <v>15660</v>
      </c>
      <c r="BV9955" s="18" t="s">
        <v>742</v>
      </c>
      <c r="BW9955" s="18" t="s">
        <v>2998</v>
      </c>
    </row>
    <row r="9956" spans="51:75" x14ac:dyDescent="0.3">
      <c r="AY9956" s="94" t="e">
        <f>VLOOKUP(C9956,#REF!, 2,FALSE)</f>
        <v>#REF!</v>
      </c>
      <c r="BM9956" s="18" t="s">
        <v>15661</v>
      </c>
      <c r="BN9956" s="18" t="s">
        <v>795</v>
      </c>
      <c r="BO9956" s="18" t="s">
        <v>2998</v>
      </c>
      <c r="BU9956" s="18" t="s">
        <v>15661</v>
      </c>
      <c r="BV9956" s="18" t="s">
        <v>795</v>
      </c>
      <c r="BW9956" s="18" t="s">
        <v>2998</v>
      </c>
    </row>
    <row r="9957" spans="51:75" x14ac:dyDescent="0.3">
      <c r="AY9957" s="94" t="e">
        <f>VLOOKUP(C9957,#REF!, 2,FALSE)</f>
        <v>#REF!</v>
      </c>
      <c r="BM9957" s="18" t="s">
        <v>15662</v>
      </c>
      <c r="BN9957" s="18" t="s">
        <v>1082</v>
      </c>
      <c r="BO9957" s="18" t="s">
        <v>2998</v>
      </c>
      <c r="BU9957" s="18" t="s">
        <v>15662</v>
      </c>
      <c r="BV9957" s="18" t="s">
        <v>1082</v>
      </c>
      <c r="BW9957" s="18" t="s">
        <v>2998</v>
      </c>
    </row>
    <row r="9958" spans="51:75" x14ac:dyDescent="0.3">
      <c r="AY9958" s="94" t="e">
        <f>VLOOKUP(C9958,#REF!, 2,FALSE)</f>
        <v>#REF!</v>
      </c>
      <c r="BM9958" s="18" t="s">
        <v>15663</v>
      </c>
      <c r="BN9958" s="18" t="s">
        <v>792</v>
      </c>
      <c r="BO9958" s="18" t="s">
        <v>15664</v>
      </c>
      <c r="BU9958" s="18" t="s">
        <v>15663</v>
      </c>
      <c r="BV9958" s="18" t="s">
        <v>792</v>
      </c>
      <c r="BW9958" s="18" t="s">
        <v>15664</v>
      </c>
    </row>
    <row r="9959" spans="51:75" x14ac:dyDescent="0.3">
      <c r="AY9959" s="94" t="e">
        <f>VLOOKUP(C9959,#REF!, 2,FALSE)</f>
        <v>#REF!</v>
      </c>
      <c r="BM9959" s="18" t="s">
        <v>15665</v>
      </c>
      <c r="BN9959" s="18" t="s">
        <v>2998</v>
      </c>
      <c r="BO9959" s="18" t="s">
        <v>15666</v>
      </c>
      <c r="BU9959" s="18" t="s">
        <v>15665</v>
      </c>
      <c r="BV9959" s="18" t="s">
        <v>2998</v>
      </c>
      <c r="BW9959" s="18" t="s">
        <v>15666</v>
      </c>
    </row>
    <row r="9960" spans="51:75" x14ac:dyDescent="0.3">
      <c r="AY9960" s="94" t="e">
        <f>VLOOKUP(C9960,#REF!, 2,FALSE)</f>
        <v>#REF!</v>
      </c>
      <c r="BM9960" s="18" t="s">
        <v>15667</v>
      </c>
      <c r="BN9960" s="18" t="s">
        <v>795</v>
      </c>
      <c r="BO9960" s="18" t="s">
        <v>782</v>
      </c>
      <c r="BU9960" s="18" t="s">
        <v>15667</v>
      </c>
      <c r="BV9960" s="18" t="s">
        <v>795</v>
      </c>
      <c r="BW9960" s="18" t="s">
        <v>782</v>
      </c>
    </row>
    <row r="9961" spans="51:75" x14ac:dyDescent="0.3">
      <c r="AY9961" s="94" t="e">
        <f>VLOOKUP(C9961,#REF!, 2,FALSE)</f>
        <v>#REF!</v>
      </c>
      <c r="BM9961" s="18" t="s">
        <v>15668</v>
      </c>
      <c r="BN9961" s="18" t="s">
        <v>2998</v>
      </c>
      <c r="BO9961" s="18" t="s">
        <v>15669</v>
      </c>
      <c r="BU9961" s="18" t="s">
        <v>15668</v>
      </c>
      <c r="BV9961" s="18" t="s">
        <v>2998</v>
      </c>
      <c r="BW9961" s="18" t="s">
        <v>15669</v>
      </c>
    </row>
    <row r="9962" spans="51:75" x14ac:dyDescent="0.3">
      <c r="AY9962" s="94" t="e">
        <f>VLOOKUP(C9962,#REF!, 2,FALSE)</f>
        <v>#REF!</v>
      </c>
      <c r="BM9962" s="18" t="s">
        <v>15670</v>
      </c>
      <c r="BN9962" s="18" t="s">
        <v>795</v>
      </c>
      <c r="BO9962" s="18" t="s">
        <v>782</v>
      </c>
      <c r="BU9962" s="18" t="s">
        <v>15670</v>
      </c>
      <c r="BV9962" s="18" t="s">
        <v>795</v>
      </c>
      <c r="BW9962" s="18" t="s">
        <v>782</v>
      </c>
    </row>
    <row r="9963" spans="51:75" x14ac:dyDescent="0.3">
      <c r="AY9963" s="94" t="e">
        <f>VLOOKUP(C9963,#REF!, 2,FALSE)</f>
        <v>#REF!</v>
      </c>
      <c r="BM9963" s="18" t="s">
        <v>278</v>
      </c>
      <c r="BN9963" s="18" t="s">
        <v>2998</v>
      </c>
      <c r="BO9963" s="18" t="s">
        <v>2998</v>
      </c>
      <c r="BU9963" s="18" t="s">
        <v>278</v>
      </c>
      <c r="BV9963" s="18" t="s">
        <v>2998</v>
      </c>
      <c r="BW9963" s="18" t="s">
        <v>2998</v>
      </c>
    </row>
    <row r="9964" spans="51:75" x14ac:dyDescent="0.3">
      <c r="AY9964" s="94" t="e">
        <f>VLOOKUP(C9964,#REF!, 2,FALSE)</f>
        <v>#REF!</v>
      </c>
      <c r="BM9964" s="18" t="s">
        <v>286</v>
      </c>
      <c r="BN9964" s="18" t="s">
        <v>2998</v>
      </c>
      <c r="BO9964" s="18" t="s">
        <v>2998</v>
      </c>
      <c r="BU9964" s="18" t="s">
        <v>286</v>
      </c>
      <c r="BV9964" s="18" t="s">
        <v>2998</v>
      </c>
      <c r="BW9964" s="18" t="s">
        <v>2998</v>
      </c>
    </row>
    <row r="9965" spans="51:75" x14ac:dyDescent="0.3">
      <c r="AY9965" s="94" t="e">
        <f>VLOOKUP(C9965,#REF!, 2,FALSE)</f>
        <v>#REF!</v>
      </c>
      <c r="BM9965" s="18" t="s">
        <v>15671</v>
      </c>
      <c r="BN9965" s="18" t="s">
        <v>3024</v>
      </c>
      <c r="BO9965" s="18" t="s">
        <v>2998</v>
      </c>
      <c r="BU9965" s="18" t="s">
        <v>15671</v>
      </c>
      <c r="BV9965" s="18" t="s">
        <v>3024</v>
      </c>
      <c r="BW9965" s="18" t="s">
        <v>2998</v>
      </c>
    </row>
    <row r="9966" spans="51:75" x14ac:dyDescent="0.3">
      <c r="AY9966" s="94" t="e">
        <f>VLOOKUP(C9966,#REF!, 2,FALSE)</f>
        <v>#REF!</v>
      </c>
      <c r="BM9966" s="18" t="s">
        <v>2724</v>
      </c>
      <c r="BN9966" s="18" t="s">
        <v>631</v>
      </c>
      <c r="BO9966" s="18" t="s">
        <v>3115</v>
      </c>
      <c r="BU9966" s="18" t="s">
        <v>2724</v>
      </c>
      <c r="BV9966" s="18" t="s">
        <v>631</v>
      </c>
      <c r="BW9966" s="18" t="s">
        <v>3115</v>
      </c>
    </row>
    <row r="9967" spans="51:75" x14ac:dyDescent="0.3">
      <c r="AY9967" s="94" t="e">
        <f>VLOOKUP(C9967,#REF!, 2,FALSE)</f>
        <v>#REF!</v>
      </c>
      <c r="BM9967" s="18" t="s">
        <v>15672</v>
      </c>
      <c r="BN9967" s="18" t="s">
        <v>17099</v>
      </c>
      <c r="BO9967" s="18" t="s">
        <v>782</v>
      </c>
      <c r="BU9967" s="18" t="s">
        <v>15672</v>
      </c>
      <c r="BV9967" s="18" t="s">
        <v>17099</v>
      </c>
      <c r="BW9967" s="18" t="s">
        <v>782</v>
      </c>
    </row>
    <row r="9968" spans="51:75" x14ac:dyDescent="0.3">
      <c r="AY9968" s="94" t="e">
        <f>VLOOKUP(C9968,#REF!, 2,FALSE)</f>
        <v>#REF!</v>
      </c>
      <c r="BM9968" s="18" t="s">
        <v>15673</v>
      </c>
      <c r="BN9968" s="18" t="s">
        <v>17081</v>
      </c>
      <c r="BO9968" s="18" t="s">
        <v>2998</v>
      </c>
      <c r="BU9968" s="18" t="s">
        <v>15673</v>
      </c>
      <c r="BV9968" s="18" t="s">
        <v>17081</v>
      </c>
      <c r="BW9968" s="18" t="s">
        <v>2998</v>
      </c>
    </row>
    <row r="9969" spans="51:75" x14ac:dyDescent="0.3">
      <c r="AY9969" s="94" t="e">
        <f>VLOOKUP(C9969,#REF!, 2,FALSE)</f>
        <v>#REF!</v>
      </c>
      <c r="BM9969" s="18" t="s">
        <v>15674</v>
      </c>
      <c r="BN9969" s="18" t="s">
        <v>2998</v>
      </c>
      <c r="BO9969" s="18" t="s">
        <v>2998</v>
      </c>
      <c r="BU9969" s="18" t="s">
        <v>15674</v>
      </c>
      <c r="BV9969" s="18" t="s">
        <v>2998</v>
      </c>
      <c r="BW9969" s="18" t="s">
        <v>2998</v>
      </c>
    </row>
    <row r="9970" spans="51:75" x14ac:dyDescent="0.3">
      <c r="AY9970" s="94" t="e">
        <f>VLOOKUP(C9970,#REF!, 2,FALSE)</f>
        <v>#REF!</v>
      </c>
      <c r="BM9970" s="18" t="s">
        <v>15675</v>
      </c>
      <c r="BN9970" s="18" t="s">
        <v>17100</v>
      </c>
      <c r="BO9970" s="18" t="s">
        <v>7612</v>
      </c>
      <c r="BU9970" s="18" t="s">
        <v>15675</v>
      </c>
      <c r="BV9970" s="18" t="s">
        <v>17100</v>
      </c>
      <c r="BW9970" s="18" t="s">
        <v>7612</v>
      </c>
    </row>
    <row r="9971" spans="51:75" x14ac:dyDescent="0.3">
      <c r="AY9971" s="94" t="e">
        <f>VLOOKUP(C9971,#REF!, 2,FALSE)</f>
        <v>#REF!</v>
      </c>
      <c r="BM9971" s="18" t="s">
        <v>2725</v>
      </c>
      <c r="BN9971" s="18" t="s">
        <v>631</v>
      </c>
      <c r="BO9971" s="18" t="s">
        <v>2734</v>
      </c>
      <c r="BU9971" s="18" t="s">
        <v>2725</v>
      </c>
      <c r="BV9971" s="18" t="s">
        <v>631</v>
      </c>
      <c r="BW9971" s="18" t="s">
        <v>2734</v>
      </c>
    </row>
    <row r="9972" spans="51:75" x14ac:dyDescent="0.3">
      <c r="AY9972" s="94" t="e">
        <f>VLOOKUP(C9972,#REF!, 2,FALSE)</f>
        <v>#REF!</v>
      </c>
      <c r="BM9972" s="18" t="s">
        <v>15676</v>
      </c>
      <c r="BN9972" s="18" t="s">
        <v>1355</v>
      </c>
      <c r="BO9972" s="18" t="s">
        <v>2998</v>
      </c>
      <c r="BU9972" s="18" t="s">
        <v>15676</v>
      </c>
      <c r="BV9972" s="18" t="s">
        <v>1355</v>
      </c>
      <c r="BW9972" s="18" t="s">
        <v>2998</v>
      </c>
    </row>
    <row r="9973" spans="51:75" x14ac:dyDescent="0.3">
      <c r="AY9973" s="94" t="e">
        <f>VLOOKUP(C9973,#REF!, 2,FALSE)</f>
        <v>#REF!</v>
      </c>
      <c r="BM9973" s="18" t="s">
        <v>15677</v>
      </c>
      <c r="BN9973" s="18" t="s">
        <v>2998</v>
      </c>
      <c r="BO9973" s="18" t="s">
        <v>15678</v>
      </c>
      <c r="BU9973" s="18" t="s">
        <v>15677</v>
      </c>
      <c r="BV9973" s="18" t="s">
        <v>2998</v>
      </c>
      <c r="BW9973" s="18" t="s">
        <v>15678</v>
      </c>
    </row>
    <row r="9974" spans="51:75" x14ac:dyDescent="0.3">
      <c r="AY9974" s="94" t="e">
        <f>VLOOKUP(C9974,#REF!, 2,FALSE)</f>
        <v>#REF!</v>
      </c>
      <c r="BM9974" s="18" t="s">
        <v>15679</v>
      </c>
      <c r="BN9974" s="18" t="s">
        <v>2998</v>
      </c>
      <c r="BO9974" s="18" t="s">
        <v>2998</v>
      </c>
      <c r="BU9974" s="18" t="s">
        <v>15679</v>
      </c>
      <c r="BV9974" s="18" t="s">
        <v>2998</v>
      </c>
      <c r="BW9974" s="18" t="s">
        <v>2998</v>
      </c>
    </row>
    <row r="9975" spans="51:75" x14ac:dyDescent="0.3">
      <c r="AY9975" s="94" t="e">
        <f>VLOOKUP(C9975,#REF!, 2,FALSE)</f>
        <v>#REF!</v>
      </c>
      <c r="BM9975" s="18" t="s">
        <v>15680</v>
      </c>
      <c r="BN9975" s="18" t="s">
        <v>2998</v>
      </c>
      <c r="BO9975" s="18" t="s">
        <v>2998</v>
      </c>
      <c r="BU9975" s="18" t="s">
        <v>15680</v>
      </c>
      <c r="BV9975" s="18" t="s">
        <v>2998</v>
      </c>
      <c r="BW9975" s="18" t="s">
        <v>2998</v>
      </c>
    </row>
    <row r="9976" spans="51:75" x14ac:dyDescent="0.3">
      <c r="AY9976" s="94" t="e">
        <f>VLOOKUP(C9976,#REF!, 2,FALSE)</f>
        <v>#REF!</v>
      </c>
      <c r="BM9976" s="18" t="s">
        <v>15681</v>
      </c>
      <c r="BN9976" s="18" t="s">
        <v>2998</v>
      </c>
      <c r="BO9976" s="18" t="s">
        <v>2998</v>
      </c>
      <c r="BU9976" s="18" t="s">
        <v>15681</v>
      </c>
      <c r="BV9976" s="18" t="s">
        <v>2998</v>
      </c>
      <c r="BW9976" s="18" t="s">
        <v>2998</v>
      </c>
    </row>
    <row r="9977" spans="51:75" x14ac:dyDescent="0.3">
      <c r="AY9977" s="94" t="e">
        <f>VLOOKUP(C9977,#REF!, 2,FALSE)</f>
        <v>#REF!</v>
      </c>
      <c r="BM9977" s="18" t="s">
        <v>15682</v>
      </c>
      <c r="BN9977" s="18" t="s">
        <v>17081</v>
      </c>
      <c r="BO9977" s="18" t="s">
        <v>15683</v>
      </c>
      <c r="BU9977" s="18" t="s">
        <v>15682</v>
      </c>
      <c r="BV9977" s="18" t="s">
        <v>17081</v>
      </c>
      <c r="BW9977" s="18" t="s">
        <v>15683</v>
      </c>
    </row>
    <row r="9978" spans="51:75" x14ac:dyDescent="0.3">
      <c r="AY9978" s="94" t="e">
        <f>VLOOKUP(C9978,#REF!, 2,FALSE)</f>
        <v>#REF!</v>
      </c>
      <c r="BM9978" s="18" t="s">
        <v>15684</v>
      </c>
      <c r="BN9978" s="18" t="s">
        <v>2998</v>
      </c>
      <c r="BO9978" s="18" t="s">
        <v>2998</v>
      </c>
      <c r="BU9978" s="18" t="s">
        <v>15684</v>
      </c>
      <c r="BV9978" s="18" t="s">
        <v>2998</v>
      </c>
      <c r="BW9978" s="18" t="s">
        <v>2998</v>
      </c>
    </row>
    <row r="9979" spans="51:75" x14ac:dyDescent="0.3">
      <c r="AY9979" s="94" t="e">
        <f>VLOOKUP(C9979,#REF!, 2,FALSE)</f>
        <v>#REF!</v>
      </c>
      <c r="BM9979" s="18" t="s">
        <v>15685</v>
      </c>
      <c r="BN9979" s="18" t="s">
        <v>2998</v>
      </c>
      <c r="BO9979" s="18" t="s">
        <v>15686</v>
      </c>
      <c r="BU9979" s="18" t="s">
        <v>15685</v>
      </c>
      <c r="BV9979" s="18" t="s">
        <v>2998</v>
      </c>
      <c r="BW9979" s="18" t="s">
        <v>15686</v>
      </c>
    </row>
    <row r="9980" spans="51:75" x14ac:dyDescent="0.3">
      <c r="AY9980" s="94" t="e">
        <f>VLOOKUP(C9980,#REF!, 2,FALSE)</f>
        <v>#REF!</v>
      </c>
      <c r="BM9980" s="18" t="s">
        <v>15687</v>
      </c>
      <c r="BN9980" s="18" t="s">
        <v>2998</v>
      </c>
      <c r="BO9980" s="18" t="s">
        <v>2998</v>
      </c>
      <c r="BU9980" s="18" t="s">
        <v>15687</v>
      </c>
      <c r="BV9980" s="18" t="s">
        <v>2998</v>
      </c>
      <c r="BW9980" s="18" t="s">
        <v>2998</v>
      </c>
    </row>
    <row r="9981" spans="51:75" x14ac:dyDescent="0.3">
      <c r="AY9981" s="94" t="e">
        <f>VLOOKUP(C9981,#REF!, 2,FALSE)</f>
        <v>#REF!</v>
      </c>
      <c r="BM9981" s="18" t="s">
        <v>15688</v>
      </c>
      <c r="BN9981" s="18" t="s">
        <v>17081</v>
      </c>
      <c r="BO9981" s="18" t="s">
        <v>14096</v>
      </c>
      <c r="BU9981" s="18" t="s">
        <v>15688</v>
      </c>
      <c r="BV9981" s="18" t="s">
        <v>17081</v>
      </c>
      <c r="BW9981" s="18" t="s">
        <v>14096</v>
      </c>
    </row>
    <row r="9982" spans="51:75" x14ac:dyDescent="0.3">
      <c r="AY9982" s="94" t="e">
        <f>VLOOKUP(C9982,#REF!, 2,FALSE)</f>
        <v>#REF!</v>
      </c>
      <c r="BM9982" s="18" t="s">
        <v>15689</v>
      </c>
      <c r="BN9982" s="18" t="s">
        <v>2998</v>
      </c>
      <c r="BO9982" s="18" t="s">
        <v>2998</v>
      </c>
      <c r="BU9982" s="18" t="s">
        <v>15689</v>
      </c>
      <c r="BV9982" s="18" t="s">
        <v>2998</v>
      </c>
      <c r="BW9982" s="18" t="s">
        <v>2998</v>
      </c>
    </row>
    <row r="9983" spans="51:75" x14ac:dyDescent="0.3">
      <c r="AY9983" s="94" t="e">
        <f>VLOOKUP(C9983,#REF!, 2,FALSE)</f>
        <v>#REF!</v>
      </c>
      <c r="BM9983" s="18" t="s">
        <v>15690</v>
      </c>
      <c r="BN9983" s="18" t="s">
        <v>2998</v>
      </c>
      <c r="BO9983" s="18" t="s">
        <v>3463</v>
      </c>
      <c r="BU9983" s="18" t="s">
        <v>15690</v>
      </c>
      <c r="BV9983" s="18" t="s">
        <v>2998</v>
      </c>
      <c r="BW9983" s="18" t="s">
        <v>3463</v>
      </c>
    </row>
    <row r="9984" spans="51:75" x14ac:dyDescent="0.3">
      <c r="AY9984" s="94" t="e">
        <f>VLOOKUP(C9984,#REF!, 2,FALSE)</f>
        <v>#REF!</v>
      </c>
      <c r="BM9984" s="18" t="s">
        <v>15691</v>
      </c>
      <c r="BN9984" s="18" t="s">
        <v>2998</v>
      </c>
      <c r="BO9984" s="18" t="s">
        <v>2998</v>
      </c>
      <c r="BU9984" s="18" t="s">
        <v>15691</v>
      </c>
      <c r="BV9984" s="18" t="s">
        <v>2998</v>
      </c>
      <c r="BW9984" s="18" t="s">
        <v>2998</v>
      </c>
    </row>
    <row r="9985" spans="51:75" x14ac:dyDescent="0.3">
      <c r="AY9985" s="94" t="e">
        <f>VLOOKUP(C9985,#REF!, 2,FALSE)</f>
        <v>#REF!</v>
      </c>
      <c r="BM9985" s="18" t="s">
        <v>2726</v>
      </c>
      <c r="BN9985" s="18" t="s">
        <v>2998</v>
      </c>
      <c r="BO9985" s="18" t="s">
        <v>2998</v>
      </c>
      <c r="BU9985" s="18" t="s">
        <v>2726</v>
      </c>
      <c r="BV9985" s="18" t="s">
        <v>2998</v>
      </c>
      <c r="BW9985" s="18" t="s">
        <v>2998</v>
      </c>
    </row>
    <row r="9986" spans="51:75" x14ac:dyDescent="0.3">
      <c r="AY9986" s="94" t="e">
        <f>VLOOKUP(C9986,#REF!, 2,FALSE)</f>
        <v>#REF!</v>
      </c>
      <c r="BM9986" s="18" t="s">
        <v>15692</v>
      </c>
      <c r="BN9986" s="18" t="s">
        <v>2998</v>
      </c>
      <c r="BO9986" s="18" t="s">
        <v>2998</v>
      </c>
      <c r="BU9986" s="18" t="s">
        <v>15692</v>
      </c>
      <c r="BV9986" s="18" t="s">
        <v>2998</v>
      </c>
      <c r="BW9986" s="18" t="s">
        <v>2998</v>
      </c>
    </row>
    <row r="9987" spans="51:75" x14ac:dyDescent="0.3">
      <c r="AY9987" s="94" t="e">
        <f>VLOOKUP(C9987,#REF!, 2,FALSE)</f>
        <v>#REF!</v>
      </c>
      <c r="BM9987" s="18" t="s">
        <v>15693</v>
      </c>
      <c r="BN9987" s="18" t="s">
        <v>2998</v>
      </c>
      <c r="BO9987" s="18" t="s">
        <v>2998</v>
      </c>
      <c r="BU9987" s="18" t="s">
        <v>15693</v>
      </c>
      <c r="BV9987" s="18" t="s">
        <v>2998</v>
      </c>
      <c r="BW9987" s="18" t="s">
        <v>2998</v>
      </c>
    </row>
    <row r="9988" spans="51:75" x14ac:dyDescent="0.3">
      <c r="AY9988" s="94" t="e">
        <f>VLOOKUP(C9988,#REF!, 2,FALSE)</f>
        <v>#REF!</v>
      </c>
      <c r="BM9988" s="18" t="s">
        <v>15694</v>
      </c>
      <c r="BN9988" s="18" t="s">
        <v>2998</v>
      </c>
      <c r="BO9988" s="18" t="s">
        <v>2998</v>
      </c>
      <c r="BU9988" s="18" t="s">
        <v>15694</v>
      </c>
      <c r="BV9988" s="18" t="s">
        <v>2998</v>
      </c>
      <c r="BW9988" s="18" t="s">
        <v>2998</v>
      </c>
    </row>
    <row r="9989" spans="51:75" x14ac:dyDescent="0.3">
      <c r="AY9989" s="94" t="e">
        <f>VLOOKUP(C9989,#REF!, 2,FALSE)</f>
        <v>#REF!</v>
      </c>
      <c r="BM9989" s="18" t="s">
        <v>15695</v>
      </c>
      <c r="BN9989" s="18" t="s">
        <v>2998</v>
      </c>
      <c r="BO9989" s="18" t="s">
        <v>4087</v>
      </c>
      <c r="BU9989" s="18" t="s">
        <v>15695</v>
      </c>
      <c r="BV9989" s="18" t="s">
        <v>2998</v>
      </c>
      <c r="BW9989" s="18" t="s">
        <v>4087</v>
      </c>
    </row>
    <row r="9990" spans="51:75" x14ac:dyDescent="0.3">
      <c r="AY9990" s="94" t="e">
        <f>VLOOKUP(C9990,#REF!, 2,FALSE)</f>
        <v>#REF!</v>
      </c>
      <c r="BM9990" s="18" t="s">
        <v>15696</v>
      </c>
      <c r="BN9990" s="18" t="s">
        <v>809</v>
      </c>
      <c r="BO9990" s="18" t="s">
        <v>782</v>
      </c>
      <c r="BU9990" s="18" t="s">
        <v>15696</v>
      </c>
      <c r="BV9990" s="18" t="s">
        <v>809</v>
      </c>
      <c r="BW9990" s="18" t="s">
        <v>782</v>
      </c>
    </row>
    <row r="9991" spans="51:75" x14ac:dyDescent="0.3">
      <c r="AY9991" s="94" t="e">
        <f>VLOOKUP(C9991,#REF!, 2,FALSE)</f>
        <v>#REF!</v>
      </c>
      <c r="BM9991" s="18" t="s">
        <v>15697</v>
      </c>
      <c r="BN9991" s="18" t="s">
        <v>853</v>
      </c>
      <c r="BO9991" s="18" t="s">
        <v>782</v>
      </c>
      <c r="BU9991" s="18" t="s">
        <v>15697</v>
      </c>
      <c r="BV9991" s="18" t="s">
        <v>853</v>
      </c>
      <c r="BW9991" s="18" t="s">
        <v>782</v>
      </c>
    </row>
    <row r="9992" spans="51:75" x14ac:dyDescent="0.3">
      <c r="AY9992" s="94" t="e">
        <f>VLOOKUP(C9992,#REF!, 2,FALSE)</f>
        <v>#REF!</v>
      </c>
      <c r="BM9992" s="18" t="s">
        <v>15698</v>
      </c>
      <c r="BN9992" s="18" t="s">
        <v>2998</v>
      </c>
      <c r="BO9992" s="18" t="s">
        <v>2998</v>
      </c>
      <c r="BU9992" s="18" t="s">
        <v>15698</v>
      </c>
      <c r="BV9992" s="18" t="s">
        <v>2998</v>
      </c>
      <c r="BW9992" s="18" t="s">
        <v>2998</v>
      </c>
    </row>
    <row r="9993" spans="51:75" x14ac:dyDescent="0.3">
      <c r="AY9993" s="94" t="e">
        <f>VLOOKUP(C9993,#REF!, 2,FALSE)</f>
        <v>#REF!</v>
      </c>
      <c r="BM9993" s="18" t="s">
        <v>15699</v>
      </c>
      <c r="BN9993" s="18" t="s">
        <v>2998</v>
      </c>
      <c r="BO9993" s="18" t="s">
        <v>2998</v>
      </c>
      <c r="BU9993" s="18" t="s">
        <v>15699</v>
      </c>
      <c r="BV9993" s="18" t="s">
        <v>2998</v>
      </c>
      <c r="BW9993" s="18" t="s">
        <v>2998</v>
      </c>
    </row>
    <row r="9994" spans="51:75" x14ac:dyDescent="0.3">
      <c r="AY9994" s="94" t="e">
        <f>VLOOKUP(C9994,#REF!, 2,FALSE)</f>
        <v>#REF!</v>
      </c>
      <c r="BM9994" s="18" t="s">
        <v>15700</v>
      </c>
      <c r="BN9994" s="18" t="s">
        <v>2998</v>
      </c>
      <c r="BO9994" s="18" t="s">
        <v>2998</v>
      </c>
      <c r="BU9994" s="18" t="s">
        <v>15700</v>
      </c>
      <c r="BV9994" s="18" t="s">
        <v>2998</v>
      </c>
      <c r="BW9994" s="18" t="s">
        <v>2998</v>
      </c>
    </row>
    <row r="9995" spans="51:75" x14ac:dyDescent="0.3">
      <c r="AY9995" s="94" t="e">
        <f>VLOOKUP(C9995,#REF!, 2,FALSE)</f>
        <v>#REF!</v>
      </c>
      <c r="BM9995" s="18" t="s">
        <v>15701</v>
      </c>
      <c r="BN9995" s="18" t="s">
        <v>1355</v>
      </c>
      <c r="BO9995" s="18" t="s">
        <v>7173</v>
      </c>
      <c r="BU9995" s="18" t="s">
        <v>15701</v>
      </c>
      <c r="BV9995" s="18" t="s">
        <v>1355</v>
      </c>
      <c r="BW9995" s="18" t="s">
        <v>7173</v>
      </c>
    </row>
    <row r="9996" spans="51:75" x14ac:dyDescent="0.3">
      <c r="AY9996" s="94" t="e">
        <f>VLOOKUP(C9996,#REF!, 2,FALSE)</f>
        <v>#REF!</v>
      </c>
      <c r="BM9996" s="18" t="s">
        <v>15702</v>
      </c>
      <c r="BN9996" s="18" t="s">
        <v>1355</v>
      </c>
      <c r="BO9996" s="18" t="s">
        <v>7550</v>
      </c>
      <c r="BU9996" s="18" t="s">
        <v>15702</v>
      </c>
      <c r="BV9996" s="18" t="s">
        <v>1355</v>
      </c>
      <c r="BW9996" s="18" t="s">
        <v>7550</v>
      </c>
    </row>
    <row r="9997" spans="51:75" x14ac:dyDescent="0.3">
      <c r="AY9997" s="94" t="e">
        <f>VLOOKUP(C9997,#REF!, 2,FALSE)</f>
        <v>#REF!</v>
      </c>
      <c r="BM9997" s="18" t="s">
        <v>15703</v>
      </c>
      <c r="BN9997" s="18" t="s">
        <v>1355</v>
      </c>
      <c r="BO9997" s="18" t="s">
        <v>15704</v>
      </c>
      <c r="BU9997" s="18" t="s">
        <v>15703</v>
      </c>
      <c r="BV9997" s="18" t="s">
        <v>1355</v>
      </c>
      <c r="BW9997" s="18" t="s">
        <v>15704</v>
      </c>
    </row>
    <row r="9998" spans="51:75" x14ac:dyDescent="0.3">
      <c r="AY9998" s="94" t="e">
        <f>VLOOKUP(C9998,#REF!, 2,FALSE)</f>
        <v>#REF!</v>
      </c>
      <c r="BM9998" s="18" t="s">
        <v>15705</v>
      </c>
      <c r="BN9998" s="18" t="s">
        <v>3064</v>
      </c>
      <c r="BO9998" s="18" t="s">
        <v>1513</v>
      </c>
      <c r="BU9998" s="18" t="s">
        <v>15705</v>
      </c>
      <c r="BV9998" s="18" t="s">
        <v>3064</v>
      </c>
      <c r="BW9998" s="18" t="s">
        <v>1513</v>
      </c>
    </row>
    <row r="9999" spans="51:75" x14ac:dyDescent="0.3">
      <c r="AY9999" s="94" t="e">
        <f>VLOOKUP(C9999,#REF!, 2,FALSE)</f>
        <v>#REF!</v>
      </c>
      <c r="BM9999" s="18" t="s">
        <v>15706</v>
      </c>
      <c r="BN9999" s="18" t="s">
        <v>2993</v>
      </c>
      <c r="BO9999" s="18" t="s">
        <v>2998</v>
      </c>
      <c r="BU9999" s="18" t="s">
        <v>15706</v>
      </c>
      <c r="BV9999" s="18" t="s">
        <v>2993</v>
      </c>
      <c r="BW9999" s="18" t="s">
        <v>2998</v>
      </c>
    </row>
    <row r="10000" spans="51:75" x14ac:dyDescent="0.3">
      <c r="AY10000" s="94" t="e">
        <f>VLOOKUP(C10000,#REF!, 2,FALSE)</f>
        <v>#REF!</v>
      </c>
      <c r="BM10000" s="18" t="s">
        <v>15707</v>
      </c>
      <c r="BN10000" s="18" t="s">
        <v>2998</v>
      </c>
      <c r="BO10000" s="18" t="s">
        <v>15708</v>
      </c>
      <c r="BU10000" s="18" t="s">
        <v>15707</v>
      </c>
      <c r="BV10000" s="18" t="s">
        <v>2998</v>
      </c>
      <c r="BW10000" s="18" t="s">
        <v>15708</v>
      </c>
    </row>
    <row r="10001" spans="51:75" x14ac:dyDescent="0.3">
      <c r="AY10001" s="94" t="e">
        <f>VLOOKUP(C10001,#REF!, 2,FALSE)</f>
        <v>#REF!</v>
      </c>
      <c r="BM10001" s="18" t="s">
        <v>15709</v>
      </c>
      <c r="BN10001" s="18" t="s">
        <v>795</v>
      </c>
      <c r="BO10001" s="18" t="s">
        <v>782</v>
      </c>
      <c r="BU10001" s="18" t="s">
        <v>15709</v>
      </c>
      <c r="BV10001" s="18" t="s">
        <v>795</v>
      </c>
      <c r="BW10001" s="18" t="s">
        <v>782</v>
      </c>
    </row>
    <row r="10002" spans="51:75" x14ac:dyDescent="0.3">
      <c r="AY10002" s="94" t="e">
        <f>VLOOKUP(C10002,#REF!, 2,FALSE)</f>
        <v>#REF!</v>
      </c>
      <c r="BM10002" s="18" t="s">
        <v>15710</v>
      </c>
      <c r="BN10002" s="18" t="s">
        <v>17101</v>
      </c>
      <c r="BO10002" s="18" t="s">
        <v>782</v>
      </c>
      <c r="BU10002" s="18" t="s">
        <v>15710</v>
      </c>
      <c r="BV10002" s="18" t="s">
        <v>17101</v>
      </c>
      <c r="BW10002" s="18" t="s">
        <v>782</v>
      </c>
    </row>
    <row r="10003" spans="51:75" x14ac:dyDescent="0.3">
      <c r="AY10003" s="94" t="e">
        <f>VLOOKUP(C10003,#REF!, 2,FALSE)</f>
        <v>#REF!</v>
      </c>
      <c r="BM10003" s="18" t="s">
        <v>15711</v>
      </c>
      <c r="BN10003" s="18" t="s">
        <v>2998</v>
      </c>
      <c r="BO10003" s="18" t="s">
        <v>2998</v>
      </c>
      <c r="BU10003" s="18" t="s">
        <v>15711</v>
      </c>
      <c r="BV10003" s="18" t="s">
        <v>2998</v>
      </c>
      <c r="BW10003" s="18" t="s">
        <v>2998</v>
      </c>
    </row>
    <row r="10004" spans="51:75" x14ac:dyDescent="0.3">
      <c r="AY10004" s="94" t="e">
        <f>VLOOKUP(C10004,#REF!, 2,FALSE)</f>
        <v>#REF!</v>
      </c>
      <c r="BM10004" s="18" t="s">
        <v>15712</v>
      </c>
      <c r="BN10004" s="18" t="s">
        <v>2998</v>
      </c>
      <c r="BO10004" s="18" t="s">
        <v>782</v>
      </c>
      <c r="BU10004" s="18" t="s">
        <v>15712</v>
      </c>
      <c r="BV10004" s="18" t="s">
        <v>2998</v>
      </c>
      <c r="BW10004" s="18" t="s">
        <v>782</v>
      </c>
    </row>
    <row r="10005" spans="51:75" x14ac:dyDescent="0.3">
      <c r="AY10005" s="94" t="e">
        <f>VLOOKUP(C10005,#REF!, 2,FALSE)</f>
        <v>#REF!</v>
      </c>
      <c r="BM10005" s="18" t="s">
        <v>15713</v>
      </c>
      <c r="BN10005" s="18" t="s">
        <v>618</v>
      </c>
      <c r="BO10005" s="18" t="s">
        <v>782</v>
      </c>
      <c r="BU10005" s="18" t="s">
        <v>15713</v>
      </c>
      <c r="BV10005" s="18" t="s">
        <v>618</v>
      </c>
      <c r="BW10005" s="18" t="s">
        <v>782</v>
      </c>
    </row>
    <row r="10006" spans="51:75" x14ac:dyDescent="0.3">
      <c r="AY10006" s="94" t="e">
        <f>VLOOKUP(C10006,#REF!, 2,FALSE)</f>
        <v>#REF!</v>
      </c>
      <c r="BM10006" s="18" t="s">
        <v>15714</v>
      </c>
      <c r="BN10006" s="18" t="s">
        <v>861</v>
      </c>
      <c r="BO10006" s="18" t="s">
        <v>3957</v>
      </c>
      <c r="BU10006" s="18" t="s">
        <v>15714</v>
      </c>
      <c r="BV10006" s="18" t="s">
        <v>861</v>
      </c>
      <c r="BW10006" s="18" t="s">
        <v>3957</v>
      </c>
    </row>
    <row r="10007" spans="51:75" x14ac:dyDescent="0.3">
      <c r="AY10007" s="94" t="e">
        <f>VLOOKUP(C10007,#REF!, 2,FALSE)</f>
        <v>#REF!</v>
      </c>
      <c r="BM10007" s="18" t="s">
        <v>15715</v>
      </c>
      <c r="BN10007" s="18" t="s">
        <v>2998</v>
      </c>
      <c r="BO10007" s="18" t="s">
        <v>15716</v>
      </c>
      <c r="BU10007" s="18" t="s">
        <v>15715</v>
      </c>
      <c r="BV10007" s="18" t="s">
        <v>2998</v>
      </c>
      <c r="BW10007" s="18" t="s">
        <v>15716</v>
      </c>
    </row>
    <row r="10008" spans="51:75" x14ac:dyDescent="0.3">
      <c r="AY10008" s="94" t="e">
        <f>VLOOKUP(C10008,#REF!, 2,FALSE)</f>
        <v>#REF!</v>
      </c>
      <c r="BM10008" s="18" t="s">
        <v>15717</v>
      </c>
      <c r="BN10008" s="18" t="s">
        <v>809</v>
      </c>
      <c r="BO10008" s="18" t="s">
        <v>782</v>
      </c>
      <c r="BU10008" s="18" t="s">
        <v>15717</v>
      </c>
      <c r="BV10008" s="18" t="s">
        <v>809</v>
      </c>
      <c r="BW10008" s="18" t="s">
        <v>782</v>
      </c>
    </row>
    <row r="10009" spans="51:75" x14ac:dyDescent="0.3">
      <c r="AY10009" s="94" t="e">
        <f>VLOOKUP(C10009,#REF!, 2,FALSE)</f>
        <v>#REF!</v>
      </c>
      <c r="BM10009" s="18" t="s">
        <v>2727</v>
      </c>
      <c r="BN10009" s="18" t="s">
        <v>3024</v>
      </c>
      <c r="BO10009" s="18" t="s">
        <v>2998</v>
      </c>
      <c r="BU10009" s="18" t="s">
        <v>2727</v>
      </c>
      <c r="BV10009" s="18" t="s">
        <v>3024</v>
      </c>
      <c r="BW10009" s="18" t="s">
        <v>2998</v>
      </c>
    </row>
    <row r="10010" spans="51:75" x14ac:dyDescent="0.3">
      <c r="AY10010" s="94" t="e">
        <f>VLOOKUP(C10010,#REF!, 2,FALSE)</f>
        <v>#REF!</v>
      </c>
      <c r="BM10010" s="18" t="s">
        <v>15718</v>
      </c>
      <c r="BN10010" s="18" t="s">
        <v>3024</v>
      </c>
      <c r="BO10010" s="18" t="s">
        <v>2998</v>
      </c>
      <c r="BU10010" s="18" t="s">
        <v>15718</v>
      </c>
      <c r="BV10010" s="18" t="s">
        <v>3024</v>
      </c>
      <c r="BW10010" s="18" t="s">
        <v>2998</v>
      </c>
    </row>
    <row r="10011" spans="51:75" x14ac:dyDescent="0.3">
      <c r="AY10011" s="94" t="e">
        <f>VLOOKUP(C10011,#REF!, 2,FALSE)</f>
        <v>#REF!</v>
      </c>
      <c r="BM10011" s="18" t="s">
        <v>2728</v>
      </c>
      <c r="BN10011" s="18" t="s">
        <v>3024</v>
      </c>
      <c r="BO10011" s="18" t="s">
        <v>2998</v>
      </c>
      <c r="BU10011" s="18" t="s">
        <v>2728</v>
      </c>
      <c r="BV10011" s="18" t="s">
        <v>3024</v>
      </c>
      <c r="BW10011" s="18" t="s">
        <v>2998</v>
      </c>
    </row>
    <row r="10012" spans="51:75" x14ac:dyDescent="0.3">
      <c r="AY10012" s="94" t="e">
        <f>VLOOKUP(C10012,#REF!, 2,FALSE)</f>
        <v>#REF!</v>
      </c>
      <c r="BM10012" s="18" t="s">
        <v>15719</v>
      </c>
      <c r="BN10012" s="18" t="s">
        <v>2998</v>
      </c>
      <c r="BO10012" s="18" t="s">
        <v>782</v>
      </c>
      <c r="BU10012" s="18" t="s">
        <v>15719</v>
      </c>
      <c r="BV10012" s="18" t="s">
        <v>2998</v>
      </c>
      <c r="BW10012" s="18" t="s">
        <v>782</v>
      </c>
    </row>
    <row r="10013" spans="51:75" x14ac:dyDescent="0.3">
      <c r="AY10013" s="94" t="e">
        <f>VLOOKUP(C10013,#REF!, 2,FALSE)</f>
        <v>#REF!</v>
      </c>
      <c r="BM10013" s="18" t="s">
        <v>15720</v>
      </c>
      <c r="BN10013" s="18" t="s">
        <v>2998</v>
      </c>
      <c r="BO10013" s="18" t="s">
        <v>782</v>
      </c>
      <c r="BU10013" s="18" t="s">
        <v>15720</v>
      </c>
      <c r="BV10013" s="18" t="s">
        <v>2998</v>
      </c>
      <c r="BW10013" s="18" t="s">
        <v>782</v>
      </c>
    </row>
    <row r="10014" spans="51:75" x14ac:dyDescent="0.3">
      <c r="AY10014" s="94" t="e">
        <f>VLOOKUP(C10014,#REF!, 2,FALSE)</f>
        <v>#REF!</v>
      </c>
      <c r="BM10014" s="18" t="s">
        <v>285</v>
      </c>
      <c r="BN10014" s="18" t="s">
        <v>17081</v>
      </c>
      <c r="BO10014" s="18" t="s">
        <v>2998</v>
      </c>
      <c r="BU10014" s="18" t="s">
        <v>285</v>
      </c>
      <c r="BV10014" s="18" t="s">
        <v>17081</v>
      </c>
      <c r="BW10014" s="18" t="s">
        <v>2998</v>
      </c>
    </row>
    <row r="10015" spans="51:75" x14ac:dyDescent="0.3">
      <c r="AY10015" s="94" t="e">
        <f>VLOOKUP(C10015,#REF!, 2,FALSE)</f>
        <v>#REF!</v>
      </c>
      <c r="BM10015" s="18" t="s">
        <v>15721</v>
      </c>
      <c r="BN10015" s="18" t="s">
        <v>2998</v>
      </c>
      <c r="BO10015" s="18" t="s">
        <v>5144</v>
      </c>
      <c r="BU10015" s="18" t="s">
        <v>15721</v>
      </c>
      <c r="BV10015" s="18" t="s">
        <v>2998</v>
      </c>
      <c r="BW10015" s="18" t="s">
        <v>5144</v>
      </c>
    </row>
    <row r="10016" spans="51:75" x14ac:dyDescent="0.3">
      <c r="AY10016" s="94" t="e">
        <f>VLOOKUP(C10016,#REF!, 2,FALSE)</f>
        <v>#REF!</v>
      </c>
      <c r="BM10016" s="18" t="s">
        <v>15722</v>
      </c>
      <c r="BN10016" s="18" t="s">
        <v>17081</v>
      </c>
      <c r="BO10016" s="18" t="s">
        <v>2998</v>
      </c>
      <c r="BU10016" s="18" t="s">
        <v>15722</v>
      </c>
      <c r="BV10016" s="18" t="s">
        <v>17081</v>
      </c>
      <c r="BW10016" s="18" t="s">
        <v>2998</v>
      </c>
    </row>
    <row r="10017" spans="51:75" x14ac:dyDescent="0.3">
      <c r="AY10017" s="94" t="e">
        <f>VLOOKUP(C10017,#REF!, 2,FALSE)</f>
        <v>#REF!</v>
      </c>
      <c r="BM10017" s="18" t="s">
        <v>15723</v>
      </c>
      <c r="BN10017" s="18" t="s">
        <v>17081</v>
      </c>
      <c r="BO10017" s="18" t="s">
        <v>2998</v>
      </c>
      <c r="BU10017" s="18" t="s">
        <v>15723</v>
      </c>
      <c r="BV10017" s="18" t="s">
        <v>17081</v>
      </c>
      <c r="BW10017" s="18" t="s">
        <v>2998</v>
      </c>
    </row>
    <row r="10018" spans="51:75" x14ac:dyDescent="0.3">
      <c r="AY10018" s="94" t="e">
        <f>VLOOKUP(C10018,#REF!, 2,FALSE)</f>
        <v>#REF!</v>
      </c>
      <c r="BM10018" s="18" t="s">
        <v>15724</v>
      </c>
      <c r="BN10018" s="18" t="s">
        <v>3024</v>
      </c>
      <c r="BO10018" s="18" t="s">
        <v>2998</v>
      </c>
      <c r="BU10018" s="18" t="s">
        <v>15724</v>
      </c>
      <c r="BV10018" s="18" t="s">
        <v>3024</v>
      </c>
      <c r="BW10018" s="18" t="s">
        <v>2998</v>
      </c>
    </row>
    <row r="10019" spans="51:75" x14ac:dyDescent="0.3">
      <c r="AY10019" s="94" t="e">
        <f>VLOOKUP(C10019,#REF!, 2,FALSE)</f>
        <v>#REF!</v>
      </c>
      <c r="BM10019" s="18" t="s">
        <v>15725</v>
      </c>
      <c r="BN10019" s="18" t="s">
        <v>1282</v>
      </c>
      <c r="BO10019" s="18" t="s">
        <v>2998</v>
      </c>
      <c r="BU10019" s="18" t="s">
        <v>15725</v>
      </c>
      <c r="BV10019" s="18" t="s">
        <v>1282</v>
      </c>
      <c r="BW10019" s="18" t="s">
        <v>2998</v>
      </c>
    </row>
    <row r="10020" spans="51:75" x14ac:dyDescent="0.3">
      <c r="AY10020" s="94" t="e">
        <f>VLOOKUP(C10020,#REF!, 2,FALSE)</f>
        <v>#REF!</v>
      </c>
      <c r="BM10020" s="18" t="s">
        <v>15726</v>
      </c>
      <c r="BN10020" s="18" t="s">
        <v>2993</v>
      </c>
      <c r="BO10020" s="18" t="s">
        <v>2998</v>
      </c>
      <c r="BU10020" s="18" t="s">
        <v>15726</v>
      </c>
      <c r="BV10020" s="18" t="s">
        <v>2993</v>
      </c>
      <c r="BW10020" s="18" t="s">
        <v>2998</v>
      </c>
    </row>
    <row r="10021" spans="51:75" x14ac:dyDescent="0.3">
      <c r="AY10021" s="94" t="e">
        <f>VLOOKUP(C10021,#REF!, 2,FALSE)</f>
        <v>#REF!</v>
      </c>
      <c r="BM10021" s="18" t="s">
        <v>2729</v>
      </c>
      <c r="BN10021" s="18" t="s">
        <v>2998</v>
      </c>
      <c r="BO10021" s="18" t="s">
        <v>2998</v>
      </c>
      <c r="BU10021" s="18" t="s">
        <v>2729</v>
      </c>
      <c r="BV10021" s="18" t="s">
        <v>2998</v>
      </c>
      <c r="BW10021" s="18" t="s">
        <v>2998</v>
      </c>
    </row>
    <row r="10022" spans="51:75" x14ac:dyDescent="0.3">
      <c r="AY10022" s="94" t="e">
        <f>VLOOKUP(C10022,#REF!, 2,FALSE)</f>
        <v>#REF!</v>
      </c>
      <c r="BM10022" s="18" t="s">
        <v>15727</v>
      </c>
      <c r="BN10022" s="18" t="s">
        <v>17081</v>
      </c>
      <c r="BO10022" s="18" t="s">
        <v>2998</v>
      </c>
      <c r="BU10022" s="18" t="s">
        <v>15727</v>
      </c>
      <c r="BV10022" s="18" t="s">
        <v>17081</v>
      </c>
      <c r="BW10022" s="18" t="s">
        <v>2998</v>
      </c>
    </row>
    <row r="10023" spans="51:75" x14ac:dyDescent="0.3">
      <c r="AY10023" s="94" t="e">
        <f>VLOOKUP(C10023,#REF!, 2,FALSE)</f>
        <v>#REF!</v>
      </c>
      <c r="BM10023" s="18" t="s">
        <v>15728</v>
      </c>
      <c r="BN10023" s="18" t="s">
        <v>3024</v>
      </c>
      <c r="BO10023" s="18" t="s">
        <v>2998</v>
      </c>
      <c r="BU10023" s="18" t="s">
        <v>15728</v>
      </c>
      <c r="BV10023" s="18" t="s">
        <v>3024</v>
      </c>
      <c r="BW10023" s="18" t="s">
        <v>2998</v>
      </c>
    </row>
    <row r="10024" spans="51:75" x14ac:dyDescent="0.3">
      <c r="AY10024" s="94" t="e">
        <f>VLOOKUP(C10024,#REF!, 2,FALSE)</f>
        <v>#REF!</v>
      </c>
      <c r="BM10024" s="18" t="s">
        <v>15730</v>
      </c>
      <c r="BN10024" s="18" t="s">
        <v>2993</v>
      </c>
      <c r="BO10024" s="18" t="s">
        <v>2998</v>
      </c>
      <c r="BU10024" s="18" t="s">
        <v>15730</v>
      </c>
      <c r="BV10024" s="18" t="s">
        <v>2993</v>
      </c>
      <c r="BW10024" s="18" t="s">
        <v>2998</v>
      </c>
    </row>
    <row r="10025" spans="51:75" x14ac:dyDescent="0.3">
      <c r="AY10025" s="94" t="e">
        <f>VLOOKUP(C10025,#REF!, 2,FALSE)</f>
        <v>#REF!</v>
      </c>
      <c r="BM10025" s="18" t="s">
        <v>15731</v>
      </c>
      <c r="BN10025" s="18" t="s">
        <v>938</v>
      </c>
      <c r="BO10025" s="18" t="s">
        <v>2998</v>
      </c>
      <c r="BU10025" s="18" t="s">
        <v>15731</v>
      </c>
      <c r="BV10025" s="18" t="s">
        <v>938</v>
      </c>
      <c r="BW10025" s="18" t="s">
        <v>2998</v>
      </c>
    </row>
    <row r="10026" spans="51:75" x14ac:dyDescent="0.3">
      <c r="AY10026" s="94" t="e">
        <f>VLOOKUP(C10026,#REF!, 2,FALSE)</f>
        <v>#REF!</v>
      </c>
      <c r="BM10026" s="18" t="s">
        <v>15732</v>
      </c>
      <c r="BN10026" s="18" t="s">
        <v>2998</v>
      </c>
      <c r="BO10026" s="18" t="s">
        <v>2998</v>
      </c>
      <c r="BU10026" s="18" t="s">
        <v>15732</v>
      </c>
      <c r="BV10026" s="18" t="s">
        <v>2998</v>
      </c>
      <c r="BW10026" s="18" t="s">
        <v>2998</v>
      </c>
    </row>
    <row r="10027" spans="51:75" x14ac:dyDescent="0.3">
      <c r="AY10027" s="94" t="e">
        <f>VLOOKUP(C10027,#REF!, 2,FALSE)</f>
        <v>#REF!</v>
      </c>
      <c r="BM10027" s="18" t="s">
        <v>15733</v>
      </c>
      <c r="BN10027" s="18" t="s">
        <v>3021</v>
      </c>
      <c r="BO10027" s="18" t="s">
        <v>782</v>
      </c>
      <c r="BU10027" s="18" t="s">
        <v>15733</v>
      </c>
      <c r="BV10027" s="18" t="s">
        <v>3021</v>
      </c>
      <c r="BW10027" s="18" t="s">
        <v>782</v>
      </c>
    </row>
    <row r="10028" spans="51:75" x14ac:dyDescent="0.3">
      <c r="AY10028" s="94" t="e">
        <f>VLOOKUP(C10028,#REF!, 2,FALSE)</f>
        <v>#REF!</v>
      </c>
      <c r="BM10028" s="18" t="s">
        <v>15734</v>
      </c>
      <c r="BN10028" s="18" t="s">
        <v>2998</v>
      </c>
      <c r="BO10028" s="18" t="s">
        <v>2998</v>
      </c>
      <c r="BU10028" s="18" t="s">
        <v>15734</v>
      </c>
      <c r="BV10028" s="18" t="s">
        <v>2998</v>
      </c>
      <c r="BW10028" s="18" t="s">
        <v>2998</v>
      </c>
    </row>
    <row r="10029" spans="51:75" x14ac:dyDescent="0.3">
      <c r="AY10029" s="94" t="e">
        <f>VLOOKUP(C10029,#REF!, 2,FALSE)</f>
        <v>#REF!</v>
      </c>
      <c r="BM10029" s="18" t="s">
        <v>15735</v>
      </c>
      <c r="BN10029" s="18" t="s">
        <v>2998</v>
      </c>
      <c r="BO10029" s="18" t="s">
        <v>2998</v>
      </c>
      <c r="BU10029" s="18" t="s">
        <v>15735</v>
      </c>
      <c r="BV10029" s="18" t="s">
        <v>2998</v>
      </c>
      <c r="BW10029" s="18" t="s">
        <v>2998</v>
      </c>
    </row>
    <row r="10030" spans="51:75" x14ac:dyDescent="0.3">
      <c r="AY10030" s="94" t="e">
        <f>VLOOKUP(C10030,#REF!, 2,FALSE)</f>
        <v>#REF!</v>
      </c>
      <c r="BM10030" s="18" t="s">
        <v>15736</v>
      </c>
      <c r="BN10030" s="18" t="s">
        <v>2998</v>
      </c>
      <c r="BO10030" s="18" t="s">
        <v>2998</v>
      </c>
      <c r="BU10030" s="18" t="s">
        <v>15736</v>
      </c>
      <c r="BV10030" s="18" t="s">
        <v>2998</v>
      </c>
      <c r="BW10030" s="18" t="s">
        <v>2998</v>
      </c>
    </row>
    <row r="10031" spans="51:75" x14ac:dyDescent="0.3">
      <c r="AY10031" s="94" t="e">
        <f>VLOOKUP(C10031,#REF!, 2,FALSE)</f>
        <v>#REF!</v>
      </c>
      <c r="BM10031" s="18" t="s">
        <v>15737</v>
      </c>
      <c r="BN10031" s="18" t="s">
        <v>799</v>
      </c>
      <c r="BO10031" s="18" t="s">
        <v>719</v>
      </c>
      <c r="BU10031" s="18" t="s">
        <v>15737</v>
      </c>
      <c r="BV10031" s="18" t="s">
        <v>799</v>
      </c>
      <c r="BW10031" s="18" t="s">
        <v>719</v>
      </c>
    </row>
    <row r="10032" spans="51:75" x14ac:dyDescent="0.3">
      <c r="AY10032" s="94" t="e">
        <f>VLOOKUP(C10032,#REF!, 2,FALSE)</f>
        <v>#REF!</v>
      </c>
      <c r="BM10032" s="18" t="s">
        <v>15738</v>
      </c>
      <c r="BN10032" s="18" t="s">
        <v>1355</v>
      </c>
      <c r="BO10032" s="18" t="s">
        <v>2998</v>
      </c>
      <c r="BU10032" s="18" t="s">
        <v>15738</v>
      </c>
      <c r="BV10032" s="18" t="s">
        <v>1355</v>
      </c>
      <c r="BW10032" s="18" t="s">
        <v>2998</v>
      </c>
    </row>
    <row r="10033" spans="51:75" x14ac:dyDescent="0.3">
      <c r="AY10033" s="94" t="e">
        <f>VLOOKUP(C10033,#REF!, 2,FALSE)</f>
        <v>#REF!</v>
      </c>
      <c r="BM10033" s="18" t="s">
        <v>15739</v>
      </c>
      <c r="BN10033" s="18" t="s">
        <v>747</v>
      </c>
      <c r="BO10033" s="18" t="s">
        <v>15740</v>
      </c>
      <c r="BU10033" s="18" t="s">
        <v>15739</v>
      </c>
      <c r="BV10033" s="18" t="s">
        <v>747</v>
      </c>
      <c r="BW10033" s="18" t="s">
        <v>15740</v>
      </c>
    </row>
    <row r="10034" spans="51:75" x14ac:dyDescent="0.3">
      <c r="AY10034" s="94" t="e">
        <f>VLOOKUP(C10034,#REF!, 2,FALSE)</f>
        <v>#REF!</v>
      </c>
      <c r="BM10034" s="18" t="s">
        <v>15741</v>
      </c>
      <c r="BN10034" s="18" t="s">
        <v>619</v>
      </c>
      <c r="BO10034" s="18" t="s">
        <v>2488</v>
      </c>
      <c r="BU10034" s="18" t="s">
        <v>15741</v>
      </c>
      <c r="BV10034" s="18" t="s">
        <v>619</v>
      </c>
      <c r="BW10034" s="18" t="s">
        <v>2488</v>
      </c>
    </row>
    <row r="10035" spans="51:75" x14ac:dyDescent="0.3">
      <c r="AY10035" s="94" t="e">
        <f>VLOOKUP(C10035,#REF!, 2,FALSE)</f>
        <v>#REF!</v>
      </c>
      <c r="BM10035" s="18" t="s">
        <v>15742</v>
      </c>
      <c r="BN10035" s="18" t="s">
        <v>17081</v>
      </c>
      <c r="BO10035" s="18" t="s">
        <v>9714</v>
      </c>
      <c r="BU10035" s="18" t="s">
        <v>15742</v>
      </c>
      <c r="BV10035" s="18" t="s">
        <v>17081</v>
      </c>
      <c r="BW10035" s="18" t="s">
        <v>9714</v>
      </c>
    </row>
    <row r="10036" spans="51:75" x14ac:dyDescent="0.3">
      <c r="AY10036" s="94" t="e">
        <f>VLOOKUP(C10036,#REF!, 2,FALSE)</f>
        <v>#REF!</v>
      </c>
      <c r="BM10036" s="18" t="s">
        <v>15743</v>
      </c>
      <c r="BN10036" s="18" t="s">
        <v>2998</v>
      </c>
      <c r="BO10036" s="18" t="s">
        <v>15744</v>
      </c>
      <c r="BU10036" s="18" t="s">
        <v>15743</v>
      </c>
      <c r="BV10036" s="18" t="s">
        <v>2998</v>
      </c>
      <c r="BW10036" s="18" t="s">
        <v>15744</v>
      </c>
    </row>
    <row r="10037" spans="51:75" x14ac:dyDescent="0.3">
      <c r="AY10037" s="94" t="e">
        <f>VLOOKUP(C10037,#REF!, 2,FALSE)</f>
        <v>#REF!</v>
      </c>
      <c r="BM10037" s="18" t="s">
        <v>2735</v>
      </c>
      <c r="BN10037" s="18" t="s">
        <v>631</v>
      </c>
      <c r="BO10037" s="18" t="s">
        <v>15745</v>
      </c>
      <c r="BU10037" s="18" t="s">
        <v>2735</v>
      </c>
      <c r="BV10037" s="18" t="s">
        <v>631</v>
      </c>
      <c r="BW10037" s="18" t="s">
        <v>15745</v>
      </c>
    </row>
    <row r="10038" spans="51:75" x14ac:dyDescent="0.3">
      <c r="AY10038" s="94" t="e">
        <f>VLOOKUP(C10038,#REF!, 2,FALSE)</f>
        <v>#REF!</v>
      </c>
      <c r="BM10038" s="18" t="s">
        <v>264</v>
      </c>
      <c r="BN10038" s="18" t="s">
        <v>1285</v>
      </c>
      <c r="BO10038" s="18" t="s">
        <v>15746</v>
      </c>
      <c r="BU10038" s="18" t="s">
        <v>264</v>
      </c>
      <c r="BV10038" s="18" t="s">
        <v>1285</v>
      </c>
      <c r="BW10038" s="18" t="s">
        <v>15746</v>
      </c>
    </row>
    <row r="10039" spans="51:75" x14ac:dyDescent="0.3">
      <c r="AY10039" s="94" t="e">
        <f>VLOOKUP(C10039,#REF!, 2,FALSE)</f>
        <v>#REF!</v>
      </c>
      <c r="BM10039" s="18" t="s">
        <v>2736</v>
      </c>
      <c r="BN10039" s="18" t="s">
        <v>2998</v>
      </c>
      <c r="BO10039" s="18" t="s">
        <v>15747</v>
      </c>
      <c r="BU10039" s="18" t="s">
        <v>2736</v>
      </c>
      <c r="BV10039" s="18" t="s">
        <v>2998</v>
      </c>
      <c r="BW10039" s="18" t="s">
        <v>15747</v>
      </c>
    </row>
    <row r="10040" spans="51:75" x14ac:dyDescent="0.3">
      <c r="AY10040" s="94" t="e">
        <f>VLOOKUP(C10040,#REF!, 2,FALSE)</f>
        <v>#REF!</v>
      </c>
      <c r="BM10040" s="18" t="s">
        <v>15748</v>
      </c>
      <c r="BN10040" s="18" t="s">
        <v>1355</v>
      </c>
      <c r="BO10040" s="18" t="s">
        <v>3350</v>
      </c>
      <c r="BU10040" s="18" t="s">
        <v>15748</v>
      </c>
      <c r="BV10040" s="18" t="s">
        <v>1355</v>
      </c>
      <c r="BW10040" s="18" t="s">
        <v>3350</v>
      </c>
    </row>
    <row r="10041" spans="51:75" x14ac:dyDescent="0.3">
      <c r="AY10041" s="94" t="e">
        <f>VLOOKUP(C10041,#REF!, 2,FALSE)</f>
        <v>#REF!</v>
      </c>
      <c r="BM10041" s="18" t="s">
        <v>15749</v>
      </c>
      <c r="BN10041" s="18" t="s">
        <v>3024</v>
      </c>
      <c r="BO10041" s="18" t="s">
        <v>15750</v>
      </c>
      <c r="BU10041" s="18" t="s">
        <v>15749</v>
      </c>
      <c r="BV10041" s="18" t="s">
        <v>3024</v>
      </c>
      <c r="BW10041" s="18" t="s">
        <v>15750</v>
      </c>
    </row>
    <row r="10042" spans="51:75" x14ac:dyDescent="0.3">
      <c r="AY10042" s="94" t="e">
        <f>VLOOKUP(C10042,#REF!, 2,FALSE)</f>
        <v>#REF!</v>
      </c>
      <c r="BM10042" s="18" t="s">
        <v>15751</v>
      </c>
      <c r="BN10042" s="18" t="s">
        <v>3024</v>
      </c>
      <c r="BO10042" s="18" t="s">
        <v>2561</v>
      </c>
      <c r="BU10042" s="18" t="s">
        <v>15751</v>
      </c>
      <c r="BV10042" s="18" t="s">
        <v>3024</v>
      </c>
      <c r="BW10042" s="18" t="s">
        <v>2561</v>
      </c>
    </row>
    <row r="10043" spans="51:75" x14ac:dyDescent="0.3">
      <c r="AY10043" s="94" t="e">
        <f>VLOOKUP(C10043,#REF!, 2,FALSE)</f>
        <v>#REF!</v>
      </c>
      <c r="BM10043" s="18" t="s">
        <v>15752</v>
      </c>
      <c r="BN10043" s="18" t="s">
        <v>790</v>
      </c>
      <c r="BO10043" s="18" t="s">
        <v>15753</v>
      </c>
      <c r="BU10043" s="18" t="s">
        <v>15752</v>
      </c>
      <c r="BV10043" s="18" t="s">
        <v>790</v>
      </c>
      <c r="BW10043" s="18" t="s">
        <v>15753</v>
      </c>
    </row>
    <row r="10044" spans="51:75" x14ac:dyDescent="0.3">
      <c r="AY10044" s="94" t="e">
        <f>VLOOKUP(C10044,#REF!, 2,FALSE)</f>
        <v>#REF!</v>
      </c>
      <c r="BM10044" s="18" t="s">
        <v>15754</v>
      </c>
      <c r="BN10044" s="18" t="s">
        <v>2998</v>
      </c>
      <c r="BO10044" s="18" t="s">
        <v>2998</v>
      </c>
      <c r="BU10044" s="18" t="s">
        <v>15754</v>
      </c>
      <c r="BV10044" s="18" t="s">
        <v>2998</v>
      </c>
      <c r="BW10044" s="18" t="s">
        <v>2998</v>
      </c>
    </row>
    <row r="10045" spans="51:75" x14ac:dyDescent="0.3">
      <c r="AY10045" s="94" t="e">
        <f>VLOOKUP(C10045,#REF!, 2,FALSE)</f>
        <v>#REF!</v>
      </c>
      <c r="BM10045" s="18" t="s">
        <v>15755</v>
      </c>
      <c r="BN10045" s="18" t="s">
        <v>17081</v>
      </c>
      <c r="BO10045" s="18" t="s">
        <v>8952</v>
      </c>
      <c r="BU10045" s="18" t="s">
        <v>15755</v>
      </c>
      <c r="BV10045" s="18" t="s">
        <v>17081</v>
      </c>
      <c r="BW10045" s="18" t="s">
        <v>8952</v>
      </c>
    </row>
    <row r="10046" spans="51:75" x14ac:dyDescent="0.3">
      <c r="AY10046" s="94" t="e">
        <f>VLOOKUP(C10046,#REF!, 2,FALSE)</f>
        <v>#REF!</v>
      </c>
      <c r="BM10046" s="18" t="s">
        <v>2737</v>
      </c>
      <c r="BN10046" s="18" t="s">
        <v>2998</v>
      </c>
      <c r="BO10046" s="18" t="s">
        <v>2998</v>
      </c>
      <c r="BU10046" s="18" t="s">
        <v>2737</v>
      </c>
      <c r="BV10046" s="18" t="s">
        <v>2998</v>
      </c>
      <c r="BW10046" s="18" t="s">
        <v>2998</v>
      </c>
    </row>
    <row r="10047" spans="51:75" x14ac:dyDescent="0.3">
      <c r="AY10047" s="94" t="e">
        <f>VLOOKUP(C10047,#REF!, 2,FALSE)</f>
        <v>#REF!</v>
      </c>
      <c r="BM10047" s="18" t="s">
        <v>15756</v>
      </c>
      <c r="BN10047" s="18" t="s">
        <v>3290</v>
      </c>
      <c r="BO10047" s="18" t="s">
        <v>4850</v>
      </c>
      <c r="BU10047" s="18" t="s">
        <v>15756</v>
      </c>
      <c r="BV10047" s="18" t="s">
        <v>3290</v>
      </c>
      <c r="BW10047" s="18" t="s">
        <v>4850</v>
      </c>
    </row>
    <row r="10048" spans="51:75" x14ac:dyDescent="0.3">
      <c r="AY10048" s="94" t="e">
        <f>VLOOKUP(C10048,#REF!, 2,FALSE)</f>
        <v>#REF!</v>
      </c>
      <c r="BM10048" s="18" t="s">
        <v>15757</v>
      </c>
      <c r="BN10048" s="18" t="s">
        <v>2998</v>
      </c>
      <c r="BO10048" s="18" t="s">
        <v>2998</v>
      </c>
      <c r="BU10048" s="18" t="s">
        <v>15757</v>
      </c>
      <c r="BV10048" s="18" t="s">
        <v>2998</v>
      </c>
      <c r="BW10048" s="18" t="s">
        <v>2998</v>
      </c>
    </row>
    <row r="10049" spans="51:75" x14ac:dyDescent="0.3">
      <c r="AY10049" s="94" t="e">
        <f>VLOOKUP(C10049,#REF!, 2,FALSE)</f>
        <v>#REF!</v>
      </c>
      <c r="BM10049" s="18" t="s">
        <v>15758</v>
      </c>
      <c r="BN10049" s="18" t="s">
        <v>633</v>
      </c>
      <c r="BO10049" s="18" t="s">
        <v>15759</v>
      </c>
      <c r="BU10049" s="18" t="s">
        <v>15758</v>
      </c>
      <c r="BV10049" s="18" t="s">
        <v>633</v>
      </c>
      <c r="BW10049" s="18" t="s">
        <v>15759</v>
      </c>
    </row>
    <row r="10050" spans="51:75" x14ac:dyDescent="0.3">
      <c r="AY10050" s="94" t="e">
        <f>VLOOKUP(C10050,#REF!, 2,FALSE)</f>
        <v>#REF!</v>
      </c>
      <c r="BM10050" s="18" t="s">
        <v>265</v>
      </c>
      <c r="BN10050" s="18" t="s">
        <v>2998</v>
      </c>
      <c r="BO10050" s="18" t="s">
        <v>2998</v>
      </c>
      <c r="BU10050" s="18" t="s">
        <v>265</v>
      </c>
      <c r="BV10050" s="18" t="s">
        <v>2998</v>
      </c>
      <c r="BW10050" s="18" t="s">
        <v>2998</v>
      </c>
    </row>
    <row r="10051" spans="51:75" x14ac:dyDescent="0.3">
      <c r="AY10051" s="94" t="e">
        <f>VLOOKUP(C10051,#REF!, 2,FALSE)</f>
        <v>#REF!</v>
      </c>
      <c r="BM10051" s="18" t="s">
        <v>15760</v>
      </c>
      <c r="BN10051" s="18" t="s">
        <v>2998</v>
      </c>
      <c r="BO10051" s="18" t="s">
        <v>2998</v>
      </c>
      <c r="BU10051" s="18" t="s">
        <v>15760</v>
      </c>
      <c r="BV10051" s="18" t="s">
        <v>2998</v>
      </c>
      <c r="BW10051" s="18" t="s">
        <v>2998</v>
      </c>
    </row>
    <row r="10052" spans="51:75" x14ac:dyDescent="0.3">
      <c r="AY10052" s="94" t="e">
        <f>VLOOKUP(C10052,#REF!, 2,FALSE)</f>
        <v>#REF!</v>
      </c>
      <c r="BM10052" s="18" t="s">
        <v>15761</v>
      </c>
      <c r="BN10052" s="18" t="s">
        <v>1285</v>
      </c>
      <c r="BO10052" s="18" t="s">
        <v>3665</v>
      </c>
      <c r="BU10052" s="18" t="s">
        <v>15761</v>
      </c>
      <c r="BV10052" s="18" t="s">
        <v>1285</v>
      </c>
      <c r="BW10052" s="18" t="s">
        <v>3665</v>
      </c>
    </row>
    <row r="10053" spans="51:75" x14ac:dyDescent="0.3">
      <c r="AY10053" s="94" t="e">
        <f>VLOOKUP(C10053,#REF!, 2,FALSE)</f>
        <v>#REF!</v>
      </c>
      <c r="BM10053" s="18" t="s">
        <v>15762</v>
      </c>
      <c r="BN10053" s="18" t="s">
        <v>1285</v>
      </c>
      <c r="BO10053" s="18" t="s">
        <v>15263</v>
      </c>
      <c r="BU10053" s="18" t="s">
        <v>15762</v>
      </c>
      <c r="BV10053" s="18" t="s">
        <v>1285</v>
      </c>
      <c r="BW10053" s="18" t="s">
        <v>15263</v>
      </c>
    </row>
    <row r="10054" spans="51:75" x14ac:dyDescent="0.3">
      <c r="AY10054" s="94" t="e">
        <f>VLOOKUP(C10054,#REF!, 2,FALSE)</f>
        <v>#REF!</v>
      </c>
      <c r="BM10054" s="18" t="s">
        <v>15763</v>
      </c>
      <c r="BN10054" s="18" t="s">
        <v>624</v>
      </c>
      <c r="BO10054" s="18" t="s">
        <v>782</v>
      </c>
      <c r="BU10054" s="18" t="s">
        <v>15763</v>
      </c>
      <c r="BV10054" s="18" t="s">
        <v>624</v>
      </c>
      <c r="BW10054" s="18" t="s">
        <v>782</v>
      </c>
    </row>
    <row r="10055" spans="51:75" x14ac:dyDescent="0.3">
      <c r="AY10055" s="94" t="e">
        <f>VLOOKUP(C10055,#REF!, 2,FALSE)</f>
        <v>#REF!</v>
      </c>
      <c r="BM10055" s="18" t="s">
        <v>15764</v>
      </c>
      <c r="BN10055" s="18" t="s">
        <v>3024</v>
      </c>
      <c r="BO10055" s="18" t="s">
        <v>15765</v>
      </c>
      <c r="BU10055" s="18" t="s">
        <v>15764</v>
      </c>
      <c r="BV10055" s="18" t="s">
        <v>3024</v>
      </c>
      <c r="BW10055" s="18" t="s">
        <v>15765</v>
      </c>
    </row>
    <row r="10056" spans="51:75" x14ac:dyDescent="0.3">
      <c r="AY10056" s="94" t="e">
        <f>VLOOKUP(C10056,#REF!, 2,FALSE)</f>
        <v>#REF!</v>
      </c>
      <c r="BM10056" s="18" t="s">
        <v>15766</v>
      </c>
      <c r="BN10056" s="18" t="s">
        <v>1282</v>
      </c>
      <c r="BO10056" s="18" t="s">
        <v>2998</v>
      </c>
      <c r="BU10056" s="18" t="s">
        <v>15766</v>
      </c>
      <c r="BV10056" s="18" t="s">
        <v>1282</v>
      </c>
      <c r="BW10056" s="18" t="s">
        <v>2998</v>
      </c>
    </row>
    <row r="10057" spans="51:75" x14ac:dyDescent="0.3">
      <c r="AY10057" s="94" t="e">
        <f>VLOOKUP(C10057,#REF!, 2,FALSE)</f>
        <v>#REF!</v>
      </c>
      <c r="BM10057" s="18" t="s">
        <v>15767</v>
      </c>
      <c r="BN10057" s="18" t="s">
        <v>3290</v>
      </c>
      <c r="BO10057" s="18" t="s">
        <v>2998</v>
      </c>
      <c r="BU10057" s="18" t="s">
        <v>15767</v>
      </c>
      <c r="BV10057" s="18" t="s">
        <v>3290</v>
      </c>
      <c r="BW10057" s="18" t="s">
        <v>2998</v>
      </c>
    </row>
    <row r="10058" spans="51:75" x14ac:dyDescent="0.3">
      <c r="AY10058" s="94" t="e">
        <f>VLOOKUP(C10058,#REF!, 2,FALSE)</f>
        <v>#REF!</v>
      </c>
      <c r="BM10058" s="18" t="s">
        <v>15768</v>
      </c>
      <c r="BN10058" s="18" t="s">
        <v>1285</v>
      </c>
      <c r="BO10058" s="18" t="s">
        <v>15769</v>
      </c>
      <c r="BU10058" s="18" t="s">
        <v>15768</v>
      </c>
      <c r="BV10058" s="18" t="s">
        <v>1285</v>
      </c>
      <c r="BW10058" s="18" t="s">
        <v>15769</v>
      </c>
    </row>
    <row r="10059" spans="51:75" x14ac:dyDescent="0.3">
      <c r="AY10059" s="94" t="e">
        <f>VLOOKUP(C10059,#REF!, 2,FALSE)</f>
        <v>#REF!</v>
      </c>
      <c r="BM10059" s="18" t="s">
        <v>15770</v>
      </c>
      <c r="BN10059" s="18" t="s">
        <v>2998</v>
      </c>
      <c r="BO10059" s="18" t="s">
        <v>2998</v>
      </c>
      <c r="BU10059" s="18" t="s">
        <v>15770</v>
      </c>
      <c r="BV10059" s="18" t="s">
        <v>2998</v>
      </c>
      <c r="BW10059" s="18" t="s">
        <v>2998</v>
      </c>
    </row>
    <row r="10060" spans="51:75" x14ac:dyDescent="0.3">
      <c r="AY10060" s="94" t="e">
        <f>VLOOKUP(C10060,#REF!, 2,FALSE)</f>
        <v>#REF!</v>
      </c>
      <c r="BM10060" s="18" t="s">
        <v>15771</v>
      </c>
      <c r="BN10060" s="18" t="s">
        <v>799</v>
      </c>
      <c r="BO10060" s="18" t="s">
        <v>2409</v>
      </c>
      <c r="BU10060" s="18" t="s">
        <v>15771</v>
      </c>
      <c r="BV10060" s="18" t="s">
        <v>799</v>
      </c>
      <c r="BW10060" s="18" t="s">
        <v>2409</v>
      </c>
    </row>
    <row r="10061" spans="51:75" x14ac:dyDescent="0.3">
      <c r="AY10061" s="94" t="e">
        <f>VLOOKUP(C10061,#REF!, 2,FALSE)</f>
        <v>#REF!</v>
      </c>
      <c r="BM10061" s="18" t="s">
        <v>15772</v>
      </c>
      <c r="BN10061" s="18" t="s">
        <v>2998</v>
      </c>
      <c r="BO10061" s="18" t="s">
        <v>2998</v>
      </c>
      <c r="BU10061" s="18" t="s">
        <v>15772</v>
      </c>
      <c r="BV10061" s="18" t="s">
        <v>2998</v>
      </c>
      <c r="BW10061" s="18" t="s">
        <v>2998</v>
      </c>
    </row>
    <row r="10062" spans="51:75" x14ac:dyDescent="0.3">
      <c r="AY10062" s="94" t="e">
        <f>VLOOKUP(C10062,#REF!, 2,FALSE)</f>
        <v>#REF!</v>
      </c>
      <c r="BM10062" s="18" t="s">
        <v>15773</v>
      </c>
      <c r="BN10062" s="18" t="s">
        <v>668</v>
      </c>
      <c r="BO10062" s="18" t="s">
        <v>782</v>
      </c>
      <c r="BU10062" s="18" t="s">
        <v>15773</v>
      </c>
      <c r="BV10062" s="18" t="s">
        <v>668</v>
      </c>
      <c r="BW10062" s="18" t="s">
        <v>782</v>
      </c>
    </row>
    <row r="10063" spans="51:75" x14ac:dyDescent="0.3">
      <c r="AY10063" s="94" t="e">
        <f>VLOOKUP(C10063,#REF!, 2,FALSE)</f>
        <v>#REF!</v>
      </c>
      <c r="BM10063" s="18" t="s">
        <v>15774</v>
      </c>
      <c r="BN10063" s="18" t="s">
        <v>2998</v>
      </c>
      <c r="BO10063" s="18" t="s">
        <v>2998</v>
      </c>
      <c r="BU10063" s="18" t="s">
        <v>15774</v>
      </c>
      <c r="BV10063" s="18" t="s">
        <v>2998</v>
      </c>
      <c r="BW10063" s="18" t="s">
        <v>2998</v>
      </c>
    </row>
    <row r="10064" spans="51:75" x14ac:dyDescent="0.3">
      <c r="AY10064" s="94" t="e">
        <f>VLOOKUP(C10064,#REF!, 2,FALSE)</f>
        <v>#REF!</v>
      </c>
      <c r="BM10064" s="18" t="s">
        <v>15775</v>
      </c>
      <c r="BN10064" s="18" t="s">
        <v>2998</v>
      </c>
      <c r="BO10064" s="18" t="s">
        <v>2998</v>
      </c>
      <c r="BU10064" s="18" t="s">
        <v>15775</v>
      </c>
      <c r="BV10064" s="18" t="s">
        <v>2998</v>
      </c>
      <c r="BW10064" s="18" t="s">
        <v>2998</v>
      </c>
    </row>
    <row r="10065" spans="51:75" x14ac:dyDescent="0.3">
      <c r="AY10065" s="94" t="e">
        <f>VLOOKUP(C10065,#REF!, 2,FALSE)</f>
        <v>#REF!</v>
      </c>
      <c r="BM10065" s="18" t="s">
        <v>15776</v>
      </c>
      <c r="BN10065" s="18" t="s">
        <v>2998</v>
      </c>
      <c r="BO10065" s="18" t="s">
        <v>15777</v>
      </c>
      <c r="BU10065" s="18" t="s">
        <v>15776</v>
      </c>
      <c r="BV10065" s="18" t="s">
        <v>2998</v>
      </c>
      <c r="BW10065" s="18" t="s">
        <v>15777</v>
      </c>
    </row>
    <row r="10066" spans="51:75" x14ac:dyDescent="0.3">
      <c r="AY10066" s="94" t="e">
        <f>VLOOKUP(C10066,#REF!, 2,FALSE)</f>
        <v>#REF!</v>
      </c>
      <c r="BM10066" s="18" t="s">
        <v>15778</v>
      </c>
      <c r="BN10066" s="18" t="s">
        <v>3024</v>
      </c>
      <c r="BO10066" s="18" t="s">
        <v>2998</v>
      </c>
      <c r="BU10066" s="18" t="s">
        <v>15778</v>
      </c>
      <c r="BV10066" s="18" t="s">
        <v>3024</v>
      </c>
      <c r="BW10066" s="18" t="s">
        <v>2998</v>
      </c>
    </row>
    <row r="10067" spans="51:75" x14ac:dyDescent="0.3">
      <c r="AY10067" s="94" t="e">
        <f>VLOOKUP(C10067,#REF!, 2,FALSE)</f>
        <v>#REF!</v>
      </c>
      <c r="BM10067" s="18" t="s">
        <v>15779</v>
      </c>
      <c r="BN10067" s="18" t="s">
        <v>2993</v>
      </c>
      <c r="BO10067" s="18" t="s">
        <v>2590</v>
      </c>
      <c r="BU10067" s="18" t="s">
        <v>15779</v>
      </c>
      <c r="BV10067" s="18" t="s">
        <v>2993</v>
      </c>
      <c r="BW10067" s="18" t="s">
        <v>2590</v>
      </c>
    </row>
    <row r="10068" spans="51:75" x14ac:dyDescent="0.3">
      <c r="AY10068" s="94" t="e">
        <f>VLOOKUP(C10068,#REF!, 2,FALSE)</f>
        <v>#REF!</v>
      </c>
      <c r="BM10068" s="18" t="s">
        <v>15780</v>
      </c>
      <c r="BN10068" s="18" t="s">
        <v>669</v>
      </c>
      <c r="BO10068" s="18" t="s">
        <v>7989</v>
      </c>
      <c r="BU10068" s="18" t="s">
        <v>15780</v>
      </c>
      <c r="BV10068" s="18" t="s">
        <v>669</v>
      </c>
      <c r="BW10068" s="18" t="s">
        <v>7989</v>
      </c>
    </row>
    <row r="10069" spans="51:75" x14ac:dyDescent="0.3">
      <c r="AY10069" s="94" t="e">
        <f>VLOOKUP(C10069,#REF!, 2,FALSE)</f>
        <v>#REF!</v>
      </c>
      <c r="BM10069" s="18" t="s">
        <v>15781</v>
      </c>
      <c r="BN10069" s="18" t="s">
        <v>809</v>
      </c>
      <c r="BO10069" s="18" t="s">
        <v>782</v>
      </c>
      <c r="BU10069" s="18" t="s">
        <v>15781</v>
      </c>
      <c r="BV10069" s="18" t="s">
        <v>809</v>
      </c>
      <c r="BW10069" s="18" t="s">
        <v>782</v>
      </c>
    </row>
    <row r="10070" spans="51:75" x14ac:dyDescent="0.3">
      <c r="AY10070" s="94" t="e">
        <f>VLOOKUP(C10070,#REF!, 2,FALSE)</f>
        <v>#REF!</v>
      </c>
      <c r="BM10070" s="18" t="s">
        <v>2738</v>
      </c>
      <c r="BN10070" s="18" t="s">
        <v>2998</v>
      </c>
      <c r="BO10070" s="18" t="s">
        <v>1224</v>
      </c>
      <c r="BU10070" s="18" t="s">
        <v>2738</v>
      </c>
      <c r="BV10070" s="18" t="s">
        <v>2998</v>
      </c>
      <c r="BW10070" s="18" t="s">
        <v>1224</v>
      </c>
    </row>
    <row r="10071" spans="51:75" x14ac:dyDescent="0.3">
      <c r="AY10071" s="94" t="e">
        <f>VLOOKUP(C10071,#REF!, 2,FALSE)</f>
        <v>#REF!</v>
      </c>
      <c r="BM10071" s="18" t="s">
        <v>15782</v>
      </c>
      <c r="BN10071" s="18" t="s">
        <v>2993</v>
      </c>
      <c r="BO10071" s="18" t="s">
        <v>15783</v>
      </c>
      <c r="BU10071" s="18" t="s">
        <v>15782</v>
      </c>
      <c r="BV10071" s="18" t="s">
        <v>2993</v>
      </c>
      <c r="BW10071" s="18" t="s">
        <v>15783</v>
      </c>
    </row>
    <row r="10072" spans="51:75" x14ac:dyDescent="0.3">
      <c r="AY10072" s="94" t="e">
        <f>VLOOKUP(C10072,#REF!, 2,FALSE)</f>
        <v>#REF!</v>
      </c>
      <c r="BM10072" s="18" t="s">
        <v>2739</v>
      </c>
      <c r="BN10072" s="18" t="s">
        <v>795</v>
      </c>
      <c r="BO10072" s="18" t="s">
        <v>782</v>
      </c>
      <c r="BU10072" s="18" t="s">
        <v>2739</v>
      </c>
      <c r="BV10072" s="18" t="s">
        <v>795</v>
      </c>
      <c r="BW10072" s="18" t="s">
        <v>782</v>
      </c>
    </row>
    <row r="10073" spans="51:75" x14ac:dyDescent="0.3">
      <c r="AY10073" s="94" t="e">
        <f>VLOOKUP(C10073,#REF!, 2,FALSE)</f>
        <v>#REF!</v>
      </c>
      <c r="BM10073" s="18" t="s">
        <v>15784</v>
      </c>
      <c r="BN10073" s="18" t="s">
        <v>17081</v>
      </c>
      <c r="BO10073" s="18" t="s">
        <v>15785</v>
      </c>
      <c r="BU10073" s="18" t="s">
        <v>15784</v>
      </c>
      <c r="BV10073" s="18" t="s">
        <v>17081</v>
      </c>
      <c r="BW10073" s="18" t="s">
        <v>15785</v>
      </c>
    </row>
    <row r="10074" spans="51:75" x14ac:dyDescent="0.3">
      <c r="AY10074" s="94" t="e">
        <f>VLOOKUP(C10074,#REF!, 2,FALSE)</f>
        <v>#REF!</v>
      </c>
      <c r="BM10074" s="18" t="s">
        <v>277</v>
      </c>
      <c r="BN10074" s="18" t="s">
        <v>2998</v>
      </c>
      <c r="BO10074" s="18" t="s">
        <v>2998</v>
      </c>
      <c r="BU10074" s="18" t="s">
        <v>277</v>
      </c>
      <c r="BV10074" s="18" t="s">
        <v>2998</v>
      </c>
      <c r="BW10074" s="18" t="s">
        <v>2998</v>
      </c>
    </row>
    <row r="10075" spans="51:75" x14ac:dyDescent="0.3">
      <c r="AY10075" s="94" t="e">
        <f>VLOOKUP(C10075,#REF!, 2,FALSE)</f>
        <v>#REF!</v>
      </c>
      <c r="BM10075" s="18" t="s">
        <v>15786</v>
      </c>
      <c r="BN10075" s="18" t="s">
        <v>17081</v>
      </c>
      <c r="BO10075" s="18" t="s">
        <v>1012</v>
      </c>
      <c r="BU10075" s="18" t="s">
        <v>15786</v>
      </c>
      <c r="BV10075" s="18" t="s">
        <v>17081</v>
      </c>
      <c r="BW10075" s="18" t="s">
        <v>1012</v>
      </c>
    </row>
    <row r="10076" spans="51:75" x14ac:dyDescent="0.3">
      <c r="AY10076" s="94" t="e">
        <f>VLOOKUP(C10076,#REF!, 2,FALSE)</f>
        <v>#REF!</v>
      </c>
      <c r="BM10076" s="18" t="s">
        <v>15787</v>
      </c>
      <c r="BN10076" s="18" t="s">
        <v>2998</v>
      </c>
      <c r="BO10076" s="18" t="s">
        <v>2998</v>
      </c>
      <c r="BU10076" s="18" t="s">
        <v>15787</v>
      </c>
      <c r="BV10076" s="18" t="s">
        <v>2998</v>
      </c>
      <c r="BW10076" s="18" t="s">
        <v>2998</v>
      </c>
    </row>
    <row r="10077" spans="51:75" x14ac:dyDescent="0.3">
      <c r="AY10077" s="94" t="e">
        <f>VLOOKUP(C10077,#REF!, 2,FALSE)</f>
        <v>#REF!</v>
      </c>
      <c r="BM10077" s="18" t="s">
        <v>15788</v>
      </c>
      <c r="BN10077" s="18" t="s">
        <v>958</v>
      </c>
      <c r="BO10077" s="18" t="s">
        <v>782</v>
      </c>
      <c r="BU10077" s="18" t="s">
        <v>15788</v>
      </c>
      <c r="BV10077" s="18" t="s">
        <v>958</v>
      </c>
      <c r="BW10077" s="18" t="s">
        <v>782</v>
      </c>
    </row>
    <row r="10078" spans="51:75" x14ac:dyDescent="0.3">
      <c r="AY10078" s="94" t="e">
        <f>VLOOKUP(C10078,#REF!, 2,FALSE)</f>
        <v>#REF!</v>
      </c>
      <c r="BM10078" s="18" t="s">
        <v>15789</v>
      </c>
      <c r="BN10078" s="18" t="s">
        <v>2998</v>
      </c>
      <c r="BO10078" s="18" t="s">
        <v>2998</v>
      </c>
      <c r="BU10078" s="18" t="s">
        <v>15789</v>
      </c>
      <c r="BV10078" s="18" t="s">
        <v>2998</v>
      </c>
      <c r="BW10078" s="18" t="s">
        <v>2998</v>
      </c>
    </row>
    <row r="10079" spans="51:75" x14ac:dyDescent="0.3">
      <c r="AY10079" s="94" t="e">
        <f>VLOOKUP(C10079,#REF!, 2,FALSE)</f>
        <v>#REF!</v>
      </c>
      <c r="BM10079" s="18" t="s">
        <v>15790</v>
      </c>
      <c r="BN10079" s="18" t="s">
        <v>2998</v>
      </c>
      <c r="BO10079" s="18" t="s">
        <v>2998</v>
      </c>
      <c r="BU10079" s="18" t="s">
        <v>15790</v>
      </c>
      <c r="BV10079" s="18" t="s">
        <v>2998</v>
      </c>
      <c r="BW10079" s="18" t="s">
        <v>2998</v>
      </c>
    </row>
    <row r="10080" spans="51:75" x14ac:dyDescent="0.3">
      <c r="AY10080" s="94" t="e">
        <f>VLOOKUP(C10080,#REF!, 2,FALSE)</f>
        <v>#REF!</v>
      </c>
      <c r="BM10080" s="18" t="s">
        <v>15791</v>
      </c>
      <c r="BN10080" s="18" t="s">
        <v>2998</v>
      </c>
      <c r="BO10080" s="18" t="s">
        <v>2998</v>
      </c>
      <c r="BU10080" s="18" t="s">
        <v>15791</v>
      </c>
      <c r="BV10080" s="18" t="s">
        <v>2998</v>
      </c>
      <c r="BW10080" s="18" t="s">
        <v>2998</v>
      </c>
    </row>
    <row r="10081" spans="51:75" x14ac:dyDescent="0.3">
      <c r="AY10081" s="94" t="e">
        <f>VLOOKUP(C10081,#REF!, 2,FALSE)</f>
        <v>#REF!</v>
      </c>
      <c r="BM10081" s="18" t="s">
        <v>15792</v>
      </c>
      <c r="BN10081" s="18" t="s">
        <v>643</v>
      </c>
      <c r="BO10081" s="18" t="s">
        <v>7294</v>
      </c>
      <c r="BU10081" s="18" t="s">
        <v>15792</v>
      </c>
      <c r="BV10081" s="18" t="s">
        <v>643</v>
      </c>
      <c r="BW10081" s="18" t="s">
        <v>7294</v>
      </c>
    </row>
    <row r="10082" spans="51:75" x14ac:dyDescent="0.3">
      <c r="AY10082" s="94" t="e">
        <f>VLOOKUP(C10082,#REF!, 2,FALSE)</f>
        <v>#REF!</v>
      </c>
      <c r="BM10082" s="18" t="s">
        <v>15793</v>
      </c>
      <c r="BN10082" s="18" t="s">
        <v>643</v>
      </c>
      <c r="BO10082" s="18" t="s">
        <v>15794</v>
      </c>
      <c r="BU10082" s="18" t="s">
        <v>15793</v>
      </c>
      <c r="BV10082" s="18" t="s">
        <v>643</v>
      </c>
      <c r="BW10082" s="18" t="s">
        <v>15794</v>
      </c>
    </row>
    <row r="10083" spans="51:75" x14ac:dyDescent="0.3">
      <c r="AY10083" s="94" t="e">
        <f>VLOOKUP(C10083,#REF!, 2,FALSE)</f>
        <v>#REF!</v>
      </c>
      <c r="BM10083" s="18" t="s">
        <v>15795</v>
      </c>
      <c r="BN10083" s="18" t="s">
        <v>938</v>
      </c>
      <c r="BO10083" s="18" t="s">
        <v>7910</v>
      </c>
      <c r="BU10083" s="18" t="s">
        <v>15795</v>
      </c>
      <c r="BV10083" s="18" t="s">
        <v>938</v>
      </c>
      <c r="BW10083" s="18" t="s">
        <v>7910</v>
      </c>
    </row>
    <row r="10084" spans="51:75" x14ac:dyDescent="0.3">
      <c r="AY10084" s="94" t="e">
        <f>VLOOKUP(C10084,#REF!, 2,FALSE)</f>
        <v>#REF!</v>
      </c>
      <c r="BM10084" s="18" t="s">
        <v>15796</v>
      </c>
      <c r="BN10084" s="18" t="s">
        <v>17081</v>
      </c>
      <c r="BO10084" s="18" t="s">
        <v>6916</v>
      </c>
      <c r="BU10084" s="18" t="s">
        <v>15796</v>
      </c>
      <c r="BV10084" s="18" t="s">
        <v>17081</v>
      </c>
      <c r="BW10084" s="18" t="s">
        <v>6916</v>
      </c>
    </row>
    <row r="10085" spans="51:75" x14ac:dyDescent="0.3">
      <c r="AY10085" s="94" t="e">
        <f>VLOOKUP(C10085,#REF!, 2,FALSE)</f>
        <v>#REF!</v>
      </c>
      <c r="BM10085" s="18" t="s">
        <v>15797</v>
      </c>
      <c r="BN10085" s="18" t="s">
        <v>938</v>
      </c>
      <c r="BO10085" s="18" t="s">
        <v>7478</v>
      </c>
      <c r="BU10085" s="18" t="s">
        <v>15797</v>
      </c>
      <c r="BV10085" s="18" t="s">
        <v>938</v>
      </c>
      <c r="BW10085" s="18" t="s">
        <v>7478</v>
      </c>
    </row>
    <row r="10086" spans="51:75" x14ac:dyDescent="0.3">
      <c r="AY10086" s="94" t="e">
        <f>VLOOKUP(C10086,#REF!, 2,FALSE)</f>
        <v>#REF!</v>
      </c>
      <c r="BM10086" s="18" t="s">
        <v>15798</v>
      </c>
      <c r="BN10086" s="18" t="s">
        <v>1280</v>
      </c>
      <c r="BO10086" s="18" t="s">
        <v>7478</v>
      </c>
      <c r="BU10086" s="18" t="s">
        <v>15798</v>
      </c>
      <c r="BV10086" s="18" t="s">
        <v>1280</v>
      </c>
      <c r="BW10086" s="18" t="s">
        <v>7478</v>
      </c>
    </row>
    <row r="10087" spans="51:75" x14ac:dyDescent="0.3">
      <c r="AY10087" s="94" t="e">
        <f>VLOOKUP(C10087,#REF!, 2,FALSE)</f>
        <v>#REF!</v>
      </c>
      <c r="BM10087" s="18" t="s">
        <v>15800</v>
      </c>
      <c r="BN10087" s="18" t="s">
        <v>1152</v>
      </c>
      <c r="BO10087" s="18" t="s">
        <v>9883</v>
      </c>
      <c r="BU10087" s="18" t="s">
        <v>15800</v>
      </c>
      <c r="BV10087" s="18" t="s">
        <v>1152</v>
      </c>
      <c r="BW10087" s="18" t="s">
        <v>9883</v>
      </c>
    </row>
    <row r="10088" spans="51:75" x14ac:dyDescent="0.3">
      <c r="AY10088" s="94" t="e">
        <f>VLOOKUP(C10088,#REF!, 2,FALSE)</f>
        <v>#REF!</v>
      </c>
      <c r="BM10088" s="18" t="s">
        <v>15801</v>
      </c>
      <c r="BN10088" s="18" t="s">
        <v>3064</v>
      </c>
      <c r="BO10088" s="18" t="s">
        <v>2998</v>
      </c>
      <c r="BU10088" s="18" t="s">
        <v>15801</v>
      </c>
      <c r="BV10088" s="18" t="s">
        <v>3064</v>
      </c>
      <c r="BW10088" s="18" t="s">
        <v>2998</v>
      </c>
    </row>
    <row r="10089" spans="51:75" x14ac:dyDescent="0.3">
      <c r="AY10089" s="94" t="e">
        <f>VLOOKUP(C10089,#REF!, 2,FALSE)</f>
        <v>#REF!</v>
      </c>
      <c r="BM10089" s="18" t="s">
        <v>15802</v>
      </c>
      <c r="BN10089" s="18" t="s">
        <v>747</v>
      </c>
      <c r="BO10089" s="18" t="s">
        <v>2998</v>
      </c>
      <c r="BU10089" s="18" t="s">
        <v>15802</v>
      </c>
      <c r="BV10089" s="18" t="s">
        <v>747</v>
      </c>
      <c r="BW10089" s="18" t="s">
        <v>2998</v>
      </c>
    </row>
    <row r="10090" spans="51:75" x14ac:dyDescent="0.3">
      <c r="AY10090" s="94" t="e">
        <f>VLOOKUP(C10090,#REF!, 2,FALSE)</f>
        <v>#REF!</v>
      </c>
      <c r="BM10090" s="18" t="s">
        <v>15803</v>
      </c>
      <c r="BN10090" s="18" t="s">
        <v>2993</v>
      </c>
      <c r="BO10090" s="18" t="s">
        <v>2998</v>
      </c>
      <c r="BU10090" s="18" t="s">
        <v>15803</v>
      </c>
      <c r="BV10090" s="18" t="s">
        <v>2993</v>
      </c>
      <c r="BW10090" s="18" t="s">
        <v>2998</v>
      </c>
    </row>
    <row r="10091" spans="51:75" x14ac:dyDescent="0.3">
      <c r="AY10091" s="94" t="e">
        <f>VLOOKUP(C10091,#REF!, 2,FALSE)</f>
        <v>#REF!</v>
      </c>
      <c r="BM10091" s="18" t="s">
        <v>15804</v>
      </c>
      <c r="BN10091" s="18" t="s">
        <v>2993</v>
      </c>
      <c r="BO10091" s="18" t="s">
        <v>2998</v>
      </c>
      <c r="BU10091" s="18" t="s">
        <v>15804</v>
      </c>
      <c r="BV10091" s="18" t="s">
        <v>2993</v>
      </c>
      <c r="BW10091" s="18" t="s">
        <v>2998</v>
      </c>
    </row>
    <row r="10092" spans="51:75" x14ac:dyDescent="0.3">
      <c r="AY10092" s="94" t="e">
        <f>VLOOKUP(C10092,#REF!, 2,FALSE)</f>
        <v>#REF!</v>
      </c>
      <c r="BM10092" s="18" t="s">
        <v>15805</v>
      </c>
      <c r="BN10092" s="18" t="s">
        <v>874</v>
      </c>
      <c r="BO10092" s="18" t="s">
        <v>2998</v>
      </c>
      <c r="BU10092" s="18" t="s">
        <v>15805</v>
      </c>
      <c r="BV10092" s="18" t="s">
        <v>874</v>
      </c>
      <c r="BW10092" s="18" t="s">
        <v>2998</v>
      </c>
    </row>
    <row r="10093" spans="51:75" x14ac:dyDescent="0.3">
      <c r="AY10093" s="94" t="e">
        <f>VLOOKUP(C10093,#REF!, 2,FALSE)</f>
        <v>#REF!</v>
      </c>
      <c r="BM10093" s="18" t="s">
        <v>2740</v>
      </c>
      <c r="BN10093" s="18" t="s">
        <v>643</v>
      </c>
      <c r="BO10093" s="18" t="s">
        <v>2998</v>
      </c>
      <c r="BU10093" s="18" t="s">
        <v>2740</v>
      </c>
      <c r="BV10093" s="18" t="s">
        <v>643</v>
      </c>
      <c r="BW10093" s="18" t="s">
        <v>2998</v>
      </c>
    </row>
    <row r="10094" spans="51:75" x14ac:dyDescent="0.3">
      <c r="AY10094" s="94" t="e">
        <f>VLOOKUP(C10094,#REF!, 2,FALSE)</f>
        <v>#REF!</v>
      </c>
      <c r="BM10094" s="18" t="s">
        <v>15806</v>
      </c>
      <c r="BN10094" s="18" t="s">
        <v>1282</v>
      </c>
      <c r="BO10094" s="18" t="s">
        <v>2998</v>
      </c>
      <c r="BU10094" s="18" t="s">
        <v>15806</v>
      </c>
      <c r="BV10094" s="18" t="s">
        <v>1282</v>
      </c>
      <c r="BW10094" s="18" t="s">
        <v>2998</v>
      </c>
    </row>
    <row r="10095" spans="51:75" x14ac:dyDescent="0.3">
      <c r="AY10095" s="94" t="e">
        <f>VLOOKUP(C10095,#REF!, 2,FALSE)</f>
        <v>#REF!</v>
      </c>
      <c r="BM10095" s="18" t="s">
        <v>15807</v>
      </c>
      <c r="BN10095" s="18" t="s">
        <v>3024</v>
      </c>
      <c r="BO10095" s="18" t="s">
        <v>2998</v>
      </c>
      <c r="BU10095" s="18" t="s">
        <v>15807</v>
      </c>
      <c r="BV10095" s="18" t="s">
        <v>3024</v>
      </c>
      <c r="BW10095" s="18" t="s">
        <v>2998</v>
      </c>
    </row>
    <row r="10096" spans="51:75" x14ac:dyDescent="0.3">
      <c r="AY10096" s="94" t="e">
        <f>VLOOKUP(C10096,#REF!, 2,FALSE)</f>
        <v>#REF!</v>
      </c>
      <c r="BM10096" s="18" t="s">
        <v>15808</v>
      </c>
      <c r="BN10096" s="18" t="s">
        <v>799</v>
      </c>
      <c r="BO10096" s="18" t="s">
        <v>2998</v>
      </c>
      <c r="BU10096" s="18" t="s">
        <v>15808</v>
      </c>
      <c r="BV10096" s="18" t="s">
        <v>799</v>
      </c>
      <c r="BW10096" s="18" t="s">
        <v>2998</v>
      </c>
    </row>
    <row r="10097" spans="51:75" x14ac:dyDescent="0.3">
      <c r="AY10097" s="94" t="e">
        <f>VLOOKUP(C10097,#REF!, 2,FALSE)</f>
        <v>#REF!</v>
      </c>
      <c r="BM10097" s="18" t="s">
        <v>15809</v>
      </c>
      <c r="BN10097" s="18" t="s">
        <v>3024</v>
      </c>
      <c r="BO10097" s="18" t="s">
        <v>2998</v>
      </c>
      <c r="BU10097" s="18" t="s">
        <v>15809</v>
      </c>
      <c r="BV10097" s="18" t="s">
        <v>3024</v>
      </c>
      <c r="BW10097" s="18" t="s">
        <v>2998</v>
      </c>
    </row>
    <row r="10098" spans="51:75" x14ac:dyDescent="0.3">
      <c r="AY10098" s="94" t="e">
        <f>VLOOKUP(C10098,#REF!, 2,FALSE)</f>
        <v>#REF!</v>
      </c>
      <c r="BM10098" s="18" t="s">
        <v>15810</v>
      </c>
      <c r="BN10098" s="18" t="s">
        <v>3064</v>
      </c>
      <c r="BO10098" s="18" t="s">
        <v>2998</v>
      </c>
      <c r="BU10098" s="18" t="s">
        <v>15810</v>
      </c>
      <c r="BV10098" s="18" t="s">
        <v>3064</v>
      </c>
      <c r="BW10098" s="18" t="s">
        <v>2998</v>
      </c>
    </row>
    <row r="10099" spans="51:75" x14ac:dyDescent="0.3">
      <c r="AY10099" s="94" t="e">
        <f>VLOOKUP(C10099,#REF!, 2,FALSE)</f>
        <v>#REF!</v>
      </c>
      <c r="BM10099" s="18" t="s">
        <v>15811</v>
      </c>
      <c r="BN10099" s="18" t="s">
        <v>874</v>
      </c>
      <c r="BO10099" s="18" t="s">
        <v>2998</v>
      </c>
      <c r="BU10099" s="18" t="s">
        <v>15811</v>
      </c>
      <c r="BV10099" s="18" t="s">
        <v>874</v>
      </c>
      <c r="BW10099" s="18" t="s">
        <v>2998</v>
      </c>
    </row>
    <row r="10100" spans="51:75" x14ac:dyDescent="0.3">
      <c r="AY10100" s="94" t="e">
        <f>VLOOKUP(C10100,#REF!, 2,FALSE)</f>
        <v>#REF!</v>
      </c>
      <c r="BM10100" s="18" t="s">
        <v>15812</v>
      </c>
      <c r="BN10100" s="18" t="s">
        <v>636</v>
      </c>
      <c r="BO10100" s="18" t="s">
        <v>2998</v>
      </c>
      <c r="BU10100" s="18" t="s">
        <v>15812</v>
      </c>
      <c r="BV10100" s="18" t="s">
        <v>636</v>
      </c>
      <c r="BW10100" s="18" t="s">
        <v>2998</v>
      </c>
    </row>
    <row r="10101" spans="51:75" x14ac:dyDescent="0.3">
      <c r="AY10101" s="94" t="e">
        <f>VLOOKUP(C10101,#REF!, 2,FALSE)</f>
        <v>#REF!</v>
      </c>
      <c r="BM10101" s="18" t="s">
        <v>2741</v>
      </c>
      <c r="BN10101" s="18" t="s">
        <v>3231</v>
      </c>
      <c r="BO10101" s="18" t="s">
        <v>2998</v>
      </c>
      <c r="BU10101" s="18" t="s">
        <v>2741</v>
      </c>
      <c r="BV10101" s="18" t="s">
        <v>3231</v>
      </c>
      <c r="BW10101" s="18" t="s">
        <v>2998</v>
      </c>
    </row>
    <row r="10102" spans="51:75" x14ac:dyDescent="0.3">
      <c r="AY10102" s="94" t="e">
        <f>VLOOKUP(C10102,#REF!, 2,FALSE)</f>
        <v>#REF!</v>
      </c>
      <c r="BM10102" s="18" t="s">
        <v>15813</v>
      </c>
      <c r="BN10102" s="18" t="s">
        <v>3024</v>
      </c>
      <c r="BO10102" s="18" t="s">
        <v>2998</v>
      </c>
      <c r="BU10102" s="18" t="s">
        <v>15813</v>
      </c>
      <c r="BV10102" s="18" t="s">
        <v>3024</v>
      </c>
      <c r="BW10102" s="18" t="s">
        <v>2998</v>
      </c>
    </row>
    <row r="10103" spans="51:75" x14ac:dyDescent="0.3">
      <c r="AY10103" s="94" t="e">
        <f>VLOOKUP(C10103,#REF!, 2,FALSE)</f>
        <v>#REF!</v>
      </c>
      <c r="BM10103" s="18" t="s">
        <v>2742</v>
      </c>
      <c r="BN10103" s="18" t="s">
        <v>3231</v>
      </c>
      <c r="BO10103" s="18" t="s">
        <v>2998</v>
      </c>
      <c r="BU10103" s="18" t="s">
        <v>2742</v>
      </c>
      <c r="BV10103" s="18" t="s">
        <v>3231</v>
      </c>
      <c r="BW10103" s="18" t="s">
        <v>2998</v>
      </c>
    </row>
    <row r="10104" spans="51:75" x14ac:dyDescent="0.3">
      <c r="AY10104" s="94" t="e">
        <f>VLOOKUP(C10104,#REF!, 2,FALSE)</f>
        <v>#REF!</v>
      </c>
      <c r="BM10104" s="18" t="s">
        <v>2743</v>
      </c>
      <c r="BN10104" s="18" t="s">
        <v>645</v>
      </c>
      <c r="BO10104" s="18" t="s">
        <v>2998</v>
      </c>
      <c r="BU10104" s="18" t="s">
        <v>2743</v>
      </c>
      <c r="BV10104" s="18" t="s">
        <v>645</v>
      </c>
      <c r="BW10104" s="18" t="s">
        <v>2998</v>
      </c>
    </row>
    <row r="10105" spans="51:75" x14ac:dyDescent="0.3">
      <c r="AY10105" s="94" t="e">
        <f>VLOOKUP(C10105,#REF!, 2,FALSE)</f>
        <v>#REF!</v>
      </c>
      <c r="BM10105" s="18" t="s">
        <v>2744</v>
      </c>
      <c r="BN10105" s="18" t="s">
        <v>626</v>
      </c>
      <c r="BO10105" s="18" t="s">
        <v>2998</v>
      </c>
      <c r="BU10105" s="18" t="s">
        <v>2744</v>
      </c>
      <c r="BV10105" s="18" t="s">
        <v>626</v>
      </c>
      <c r="BW10105" s="18" t="s">
        <v>2998</v>
      </c>
    </row>
    <row r="10106" spans="51:75" x14ac:dyDescent="0.3">
      <c r="AY10106" s="94" t="e">
        <f>VLOOKUP(C10106,#REF!, 2,FALSE)</f>
        <v>#REF!</v>
      </c>
      <c r="BM10106" s="18" t="s">
        <v>15814</v>
      </c>
      <c r="BN10106" s="18" t="s">
        <v>3024</v>
      </c>
      <c r="BO10106" s="18" t="s">
        <v>2998</v>
      </c>
      <c r="BU10106" s="18" t="s">
        <v>15814</v>
      </c>
      <c r="BV10106" s="18" t="s">
        <v>3024</v>
      </c>
      <c r="BW10106" s="18" t="s">
        <v>2998</v>
      </c>
    </row>
    <row r="10107" spans="51:75" x14ac:dyDescent="0.3">
      <c r="AY10107" s="94" t="e">
        <f>VLOOKUP(C10107,#REF!, 2,FALSE)</f>
        <v>#REF!</v>
      </c>
      <c r="BM10107" s="18" t="s">
        <v>284</v>
      </c>
      <c r="BN10107" s="18" t="s">
        <v>667</v>
      </c>
      <c r="BO10107" s="18" t="s">
        <v>2998</v>
      </c>
      <c r="BU10107" s="18" t="s">
        <v>284</v>
      </c>
      <c r="BV10107" s="18" t="s">
        <v>667</v>
      </c>
      <c r="BW10107" s="18" t="s">
        <v>2998</v>
      </c>
    </row>
    <row r="10108" spans="51:75" x14ac:dyDescent="0.3">
      <c r="AY10108" s="94" t="e">
        <f>VLOOKUP(C10108,#REF!, 2,FALSE)</f>
        <v>#REF!</v>
      </c>
      <c r="BM10108" s="18" t="s">
        <v>15815</v>
      </c>
      <c r="BN10108" s="18" t="s">
        <v>938</v>
      </c>
      <c r="BO10108" s="18" t="s">
        <v>2998</v>
      </c>
      <c r="BU10108" s="18" t="s">
        <v>15815</v>
      </c>
      <c r="BV10108" s="18" t="s">
        <v>938</v>
      </c>
      <c r="BW10108" s="18" t="s">
        <v>2998</v>
      </c>
    </row>
    <row r="10109" spans="51:75" x14ac:dyDescent="0.3">
      <c r="AY10109" s="94" t="e">
        <f>VLOOKUP(C10109,#REF!, 2,FALSE)</f>
        <v>#REF!</v>
      </c>
      <c r="BM10109" s="18" t="s">
        <v>15816</v>
      </c>
      <c r="BN10109" s="18" t="s">
        <v>938</v>
      </c>
      <c r="BO10109" s="18" t="s">
        <v>2998</v>
      </c>
      <c r="BU10109" s="18" t="s">
        <v>15816</v>
      </c>
      <c r="BV10109" s="18" t="s">
        <v>938</v>
      </c>
      <c r="BW10109" s="18" t="s">
        <v>2998</v>
      </c>
    </row>
    <row r="10110" spans="51:75" x14ac:dyDescent="0.3">
      <c r="AY10110" s="94" t="e">
        <f>VLOOKUP(C10110,#REF!, 2,FALSE)</f>
        <v>#REF!</v>
      </c>
      <c r="BM10110" s="18" t="s">
        <v>15817</v>
      </c>
      <c r="BN10110" s="18" t="s">
        <v>790</v>
      </c>
      <c r="BO10110" s="18" t="s">
        <v>2998</v>
      </c>
      <c r="BU10110" s="18" t="s">
        <v>15817</v>
      </c>
      <c r="BV10110" s="18" t="s">
        <v>790</v>
      </c>
      <c r="BW10110" s="18" t="s">
        <v>2998</v>
      </c>
    </row>
    <row r="10111" spans="51:75" x14ac:dyDescent="0.3">
      <c r="AY10111" s="94" t="e">
        <f>VLOOKUP(C10111,#REF!, 2,FALSE)</f>
        <v>#REF!</v>
      </c>
      <c r="BM10111" s="18" t="s">
        <v>15818</v>
      </c>
      <c r="BN10111" s="18" t="s">
        <v>815</v>
      </c>
      <c r="BO10111" s="18" t="s">
        <v>2998</v>
      </c>
      <c r="BU10111" s="18" t="s">
        <v>15818</v>
      </c>
      <c r="BV10111" s="18" t="s">
        <v>815</v>
      </c>
      <c r="BW10111" s="18" t="s">
        <v>2998</v>
      </c>
    </row>
    <row r="10112" spans="51:75" x14ac:dyDescent="0.3">
      <c r="AY10112" s="94" t="e">
        <f>VLOOKUP(C10112,#REF!, 2,FALSE)</f>
        <v>#REF!</v>
      </c>
      <c r="BM10112" s="18" t="s">
        <v>15819</v>
      </c>
      <c r="BN10112" s="18" t="s">
        <v>1355</v>
      </c>
      <c r="BO10112" s="18" t="s">
        <v>2998</v>
      </c>
      <c r="BU10112" s="18" t="s">
        <v>15819</v>
      </c>
      <c r="BV10112" s="18" t="s">
        <v>1355</v>
      </c>
      <c r="BW10112" s="18" t="s">
        <v>2998</v>
      </c>
    </row>
    <row r="10113" spans="51:75" x14ac:dyDescent="0.3">
      <c r="AY10113" s="94" t="e">
        <f>VLOOKUP(C10113,#REF!, 2,FALSE)</f>
        <v>#REF!</v>
      </c>
      <c r="BM10113" s="18" t="s">
        <v>15820</v>
      </c>
      <c r="BN10113" s="18" t="s">
        <v>3231</v>
      </c>
      <c r="BO10113" s="18" t="s">
        <v>2998</v>
      </c>
      <c r="BU10113" s="18" t="s">
        <v>15820</v>
      </c>
      <c r="BV10113" s="18" t="s">
        <v>3231</v>
      </c>
      <c r="BW10113" s="18" t="s">
        <v>2998</v>
      </c>
    </row>
    <row r="10114" spans="51:75" x14ac:dyDescent="0.3">
      <c r="AY10114" s="94" t="e">
        <f>VLOOKUP(C10114,#REF!, 2,FALSE)</f>
        <v>#REF!</v>
      </c>
      <c r="BM10114" s="18" t="s">
        <v>15821</v>
      </c>
      <c r="BN10114" s="18" t="s">
        <v>1006</v>
      </c>
      <c r="BO10114" s="18" t="s">
        <v>2998</v>
      </c>
      <c r="BU10114" s="18" t="s">
        <v>15821</v>
      </c>
      <c r="BV10114" s="18" t="s">
        <v>1006</v>
      </c>
      <c r="BW10114" s="18" t="s">
        <v>2998</v>
      </c>
    </row>
    <row r="10115" spans="51:75" x14ac:dyDescent="0.3">
      <c r="AY10115" s="94" t="e">
        <f>VLOOKUP(C10115,#REF!, 2,FALSE)</f>
        <v>#REF!</v>
      </c>
      <c r="BM10115" s="18" t="s">
        <v>15822</v>
      </c>
      <c r="BN10115" s="18" t="s">
        <v>3024</v>
      </c>
      <c r="BO10115" s="18" t="s">
        <v>2998</v>
      </c>
      <c r="BU10115" s="18" t="s">
        <v>15822</v>
      </c>
      <c r="BV10115" s="18" t="s">
        <v>3024</v>
      </c>
      <c r="BW10115" s="18" t="s">
        <v>2998</v>
      </c>
    </row>
    <row r="10116" spans="51:75" x14ac:dyDescent="0.3">
      <c r="AY10116" s="94" t="e">
        <f>VLOOKUP(C10116,#REF!, 2,FALSE)</f>
        <v>#REF!</v>
      </c>
      <c r="BM10116" s="18" t="s">
        <v>15823</v>
      </c>
      <c r="BN10116" s="18" t="s">
        <v>799</v>
      </c>
      <c r="BO10116" s="18" t="s">
        <v>2998</v>
      </c>
      <c r="BU10116" s="18" t="s">
        <v>15823</v>
      </c>
      <c r="BV10116" s="18" t="s">
        <v>799</v>
      </c>
      <c r="BW10116" s="18" t="s">
        <v>2998</v>
      </c>
    </row>
    <row r="10117" spans="51:75" x14ac:dyDescent="0.3">
      <c r="AY10117" s="94" t="e">
        <f>VLOOKUP(C10117,#REF!, 2,FALSE)</f>
        <v>#REF!</v>
      </c>
      <c r="BM10117" s="18" t="s">
        <v>15824</v>
      </c>
      <c r="BN10117" s="18" t="s">
        <v>633</v>
      </c>
      <c r="BO10117" s="18" t="s">
        <v>2998</v>
      </c>
      <c r="BU10117" s="18" t="s">
        <v>15824</v>
      </c>
      <c r="BV10117" s="18" t="s">
        <v>633</v>
      </c>
      <c r="BW10117" s="18" t="s">
        <v>2998</v>
      </c>
    </row>
    <row r="10118" spans="51:75" x14ac:dyDescent="0.3">
      <c r="AY10118" s="94" t="e">
        <f>VLOOKUP(C10118,#REF!, 2,FALSE)</f>
        <v>#REF!</v>
      </c>
      <c r="BM10118" s="18" t="s">
        <v>15825</v>
      </c>
      <c r="BN10118" s="18" t="s">
        <v>3290</v>
      </c>
      <c r="BO10118" s="18" t="s">
        <v>2998</v>
      </c>
      <c r="BU10118" s="18" t="s">
        <v>15825</v>
      </c>
      <c r="BV10118" s="18" t="s">
        <v>3290</v>
      </c>
      <c r="BW10118" s="18" t="s">
        <v>2998</v>
      </c>
    </row>
    <row r="10119" spans="51:75" x14ac:dyDescent="0.3">
      <c r="AY10119" s="94" t="e">
        <f>VLOOKUP(C10119,#REF!, 2,FALSE)</f>
        <v>#REF!</v>
      </c>
      <c r="BM10119" s="18" t="s">
        <v>15826</v>
      </c>
      <c r="BN10119" s="18" t="s">
        <v>809</v>
      </c>
      <c r="BO10119" s="18" t="s">
        <v>2998</v>
      </c>
      <c r="BU10119" s="18" t="s">
        <v>15826</v>
      </c>
      <c r="BV10119" s="18" t="s">
        <v>809</v>
      </c>
      <c r="BW10119" s="18" t="s">
        <v>2998</v>
      </c>
    </row>
    <row r="10120" spans="51:75" x14ac:dyDescent="0.3">
      <c r="AY10120" s="94" t="e">
        <f>VLOOKUP(C10120,#REF!, 2,FALSE)</f>
        <v>#REF!</v>
      </c>
      <c r="BM10120" s="18" t="s">
        <v>15827</v>
      </c>
      <c r="BN10120" s="18" t="s">
        <v>626</v>
      </c>
      <c r="BO10120" s="18" t="s">
        <v>2998</v>
      </c>
      <c r="BU10120" s="18" t="s">
        <v>15827</v>
      </c>
      <c r="BV10120" s="18" t="s">
        <v>626</v>
      </c>
      <c r="BW10120" s="18" t="s">
        <v>2998</v>
      </c>
    </row>
    <row r="10121" spans="51:75" x14ac:dyDescent="0.3">
      <c r="AY10121" s="94" t="e">
        <f>VLOOKUP(C10121,#REF!, 2,FALSE)</f>
        <v>#REF!</v>
      </c>
      <c r="BM10121" s="18" t="s">
        <v>15828</v>
      </c>
      <c r="BN10121" s="18" t="s">
        <v>3024</v>
      </c>
      <c r="BO10121" s="18" t="s">
        <v>2998</v>
      </c>
      <c r="BU10121" s="18" t="s">
        <v>15828</v>
      </c>
      <c r="BV10121" s="18" t="s">
        <v>3024</v>
      </c>
      <c r="BW10121" s="18" t="s">
        <v>2998</v>
      </c>
    </row>
    <row r="10122" spans="51:75" x14ac:dyDescent="0.3">
      <c r="AY10122" s="94" t="e">
        <f>VLOOKUP(C10122,#REF!, 2,FALSE)</f>
        <v>#REF!</v>
      </c>
      <c r="BM10122" s="18" t="s">
        <v>2745</v>
      </c>
      <c r="BN10122" s="18" t="s">
        <v>643</v>
      </c>
      <c r="BO10122" s="18" t="s">
        <v>2998</v>
      </c>
      <c r="BU10122" s="18" t="s">
        <v>2745</v>
      </c>
      <c r="BV10122" s="18" t="s">
        <v>643</v>
      </c>
      <c r="BW10122" s="18" t="s">
        <v>2998</v>
      </c>
    </row>
    <row r="10123" spans="51:75" x14ac:dyDescent="0.3">
      <c r="AY10123" s="94" t="e">
        <f>VLOOKUP(C10123,#REF!, 2,FALSE)</f>
        <v>#REF!</v>
      </c>
      <c r="BM10123" s="18" t="s">
        <v>2746</v>
      </c>
      <c r="BN10123" s="18" t="s">
        <v>643</v>
      </c>
      <c r="BO10123" s="18" t="s">
        <v>2998</v>
      </c>
      <c r="BU10123" s="18" t="s">
        <v>2746</v>
      </c>
      <c r="BV10123" s="18" t="s">
        <v>643</v>
      </c>
      <c r="BW10123" s="18" t="s">
        <v>2998</v>
      </c>
    </row>
    <row r="10124" spans="51:75" x14ac:dyDescent="0.3">
      <c r="AY10124" s="94" t="e">
        <f>VLOOKUP(C10124,#REF!, 2,FALSE)</f>
        <v>#REF!</v>
      </c>
      <c r="BM10124" s="18" t="s">
        <v>15829</v>
      </c>
      <c r="BN10124" s="18" t="s">
        <v>747</v>
      </c>
      <c r="BO10124" s="18" t="s">
        <v>2998</v>
      </c>
      <c r="BU10124" s="18" t="s">
        <v>15829</v>
      </c>
      <c r="BV10124" s="18" t="s">
        <v>747</v>
      </c>
      <c r="BW10124" s="18" t="s">
        <v>2998</v>
      </c>
    </row>
    <row r="10125" spans="51:75" x14ac:dyDescent="0.3">
      <c r="AY10125" s="94" t="e">
        <f>VLOOKUP(C10125,#REF!, 2,FALSE)</f>
        <v>#REF!</v>
      </c>
      <c r="BM10125" s="18" t="s">
        <v>15830</v>
      </c>
      <c r="BN10125" s="18" t="s">
        <v>664</v>
      </c>
      <c r="BO10125" s="18" t="s">
        <v>2998</v>
      </c>
      <c r="BU10125" s="18" t="s">
        <v>15830</v>
      </c>
      <c r="BV10125" s="18" t="s">
        <v>664</v>
      </c>
      <c r="BW10125" s="18" t="s">
        <v>2998</v>
      </c>
    </row>
    <row r="10126" spans="51:75" x14ac:dyDescent="0.3">
      <c r="AY10126" s="94" t="e">
        <f>VLOOKUP(C10126,#REF!, 2,FALSE)</f>
        <v>#REF!</v>
      </c>
      <c r="BM10126" s="18" t="s">
        <v>262</v>
      </c>
      <c r="BN10126" s="18" t="s">
        <v>747</v>
      </c>
      <c r="BO10126" s="18" t="s">
        <v>2998</v>
      </c>
      <c r="BU10126" s="18" t="s">
        <v>262</v>
      </c>
      <c r="BV10126" s="18" t="s">
        <v>747</v>
      </c>
      <c r="BW10126" s="18" t="s">
        <v>2998</v>
      </c>
    </row>
    <row r="10127" spans="51:75" x14ac:dyDescent="0.3">
      <c r="AY10127" s="94" t="e">
        <f>VLOOKUP(C10127,#REF!, 2,FALSE)</f>
        <v>#REF!</v>
      </c>
      <c r="BM10127" s="18" t="s">
        <v>15832</v>
      </c>
      <c r="BN10127" s="18" t="s">
        <v>940</v>
      </c>
      <c r="BO10127" s="18" t="s">
        <v>2998</v>
      </c>
      <c r="BU10127" s="18" t="s">
        <v>15832</v>
      </c>
      <c r="BV10127" s="18" t="s">
        <v>940</v>
      </c>
      <c r="BW10127" s="18" t="s">
        <v>2998</v>
      </c>
    </row>
    <row r="10128" spans="51:75" x14ac:dyDescent="0.3">
      <c r="AY10128" s="94" t="e">
        <f>VLOOKUP(C10128,#REF!, 2,FALSE)</f>
        <v>#REF!</v>
      </c>
      <c r="BM10128" s="18" t="s">
        <v>15833</v>
      </c>
      <c r="BN10128" s="18" t="s">
        <v>645</v>
      </c>
      <c r="BO10128" s="18" t="s">
        <v>2998</v>
      </c>
      <c r="BU10128" s="18" t="s">
        <v>15833</v>
      </c>
      <c r="BV10128" s="18" t="s">
        <v>645</v>
      </c>
      <c r="BW10128" s="18" t="s">
        <v>2998</v>
      </c>
    </row>
    <row r="10129" spans="51:75" x14ac:dyDescent="0.3">
      <c r="AY10129" s="94" t="e">
        <f>VLOOKUP(C10129,#REF!, 2,FALSE)</f>
        <v>#REF!</v>
      </c>
      <c r="BM10129" s="18" t="s">
        <v>15834</v>
      </c>
      <c r="BN10129" s="18" t="s">
        <v>853</v>
      </c>
      <c r="BO10129" s="18" t="s">
        <v>2998</v>
      </c>
      <c r="BU10129" s="18" t="s">
        <v>15834</v>
      </c>
      <c r="BV10129" s="18" t="s">
        <v>853</v>
      </c>
      <c r="BW10129" s="18" t="s">
        <v>2998</v>
      </c>
    </row>
    <row r="10130" spans="51:75" x14ac:dyDescent="0.3">
      <c r="AY10130" s="94" t="e">
        <f>VLOOKUP(C10130,#REF!, 2,FALSE)</f>
        <v>#REF!</v>
      </c>
      <c r="BM10130" s="18" t="s">
        <v>15835</v>
      </c>
      <c r="BN10130" s="18" t="s">
        <v>642</v>
      </c>
      <c r="BO10130" s="18" t="s">
        <v>2998</v>
      </c>
      <c r="BU10130" s="18" t="s">
        <v>15835</v>
      </c>
      <c r="BV10130" s="18" t="s">
        <v>642</v>
      </c>
      <c r="BW10130" s="18" t="s">
        <v>2998</v>
      </c>
    </row>
    <row r="10131" spans="51:75" x14ac:dyDescent="0.3">
      <c r="AY10131" s="94" t="e">
        <f>VLOOKUP(C10131,#REF!, 2,FALSE)</f>
        <v>#REF!</v>
      </c>
      <c r="BM10131" s="18" t="s">
        <v>15836</v>
      </c>
      <c r="BN10131" s="18" t="s">
        <v>621</v>
      </c>
      <c r="BO10131" s="18" t="s">
        <v>2998</v>
      </c>
      <c r="BU10131" s="18" t="s">
        <v>15836</v>
      </c>
      <c r="BV10131" s="18" t="s">
        <v>621</v>
      </c>
      <c r="BW10131" s="18" t="s">
        <v>2998</v>
      </c>
    </row>
    <row r="10132" spans="51:75" x14ac:dyDescent="0.3">
      <c r="AY10132" s="94" t="e">
        <f>VLOOKUP(C10132,#REF!, 2,FALSE)</f>
        <v>#REF!</v>
      </c>
      <c r="BM10132" s="18" t="s">
        <v>15837</v>
      </c>
      <c r="BN10132" s="18" t="s">
        <v>799</v>
      </c>
      <c r="BO10132" s="18" t="s">
        <v>2998</v>
      </c>
      <c r="BU10132" s="18" t="s">
        <v>15837</v>
      </c>
      <c r="BV10132" s="18" t="s">
        <v>799</v>
      </c>
      <c r="BW10132" s="18" t="s">
        <v>2998</v>
      </c>
    </row>
    <row r="10133" spans="51:75" x14ac:dyDescent="0.3">
      <c r="AY10133" s="94" t="e">
        <f>VLOOKUP(C10133,#REF!, 2,FALSE)</f>
        <v>#REF!</v>
      </c>
      <c r="BM10133" s="18" t="s">
        <v>15838</v>
      </c>
      <c r="BN10133" s="18" t="s">
        <v>792</v>
      </c>
      <c r="BO10133" s="18" t="s">
        <v>2998</v>
      </c>
      <c r="BU10133" s="18" t="s">
        <v>15838</v>
      </c>
      <c r="BV10133" s="18" t="s">
        <v>792</v>
      </c>
      <c r="BW10133" s="18" t="s">
        <v>2998</v>
      </c>
    </row>
    <row r="10134" spans="51:75" x14ac:dyDescent="0.3">
      <c r="AY10134" s="94" t="e">
        <f>VLOOKUP(C10134,#REF!, 2,FALSE)</f>
        <v>#REF!</v>
      </c>
      <c r="BM10134" s="18" t="s">
        <v>15839</v>
      </c>
      <c r="BN10134" s="18" t="s">
        <v>790</v>
      </c>
      <c r="BO10134" s="18" t="s">
        <v>2998</v>
      </c>
      <c r="BU10134" s="18" t="s">
        <v>15839</v>
      </c>
      <c r="BV10134" s="18" t="s">
        <v>790</v>
      </c>
      <c r="BW10134" s="18" t="s">
        <v>2998</v>
      </c>
    </row>
    <row r="10135" spans="51:75" x14ac:dyDescent="0.3">
      <c r="AY10135" s="94" t="e">
        <f>VLOOKUP(C10135,#REF!, 2,FALSE)</f>
        <v>#REF!</v>
      </c>
      <c r="BM10135" s="18" t="s">
        <v>15840</v>
      </c>
      <c r="BN10135" s="18" t="s">
        <v>642</v>
      </c>
      <c r="BO10135" s="18" t="s">
        <v>2998</v>
      </c>
      <c r="BU10135" s="18" t="s">
        <v>15840</v>
      </c>
      <c r="BV10135" s="18" t="s">
        <v>642</v>
      </c>
      <c r="BW10135" s="18" t="s">
        <v>2998</v>
      </c>
    </row>
    <row r="10136" spans="51:75" x14ac:dyDescent="0.3">
      <c r="AY10136" s="94" t="e">
        <f>VLOOKUP(C10136,#REF!, 2,FALSE)</f>
        <v>#REF!</v>
      </c>
      <c r="BM10136" s="18" t="s">
        <v>15841</v>
      </c>
      <c r="BN10136" s="18" t="s">
        <v>624</v>
      </c>
      <c r="BO10136" s="18" t="s">
        <v>14434</v>
      </c>
      <c r="BU10136" s="18" t="s">
        <v>15841</v>
      </c>
      <c r="BV10136" s="18" t="s">
        <v>624</v>
      </c>
      <c r="BW10136" s="18" t="s">
        <v>14434</v>
      </c>
    </row>
    <row r="10137" spans="51:75" x14ac:dyDescent="0.3">
      <c r="AY10137" s="94" t="e">
        <f>VLOOKUP(C10137,#REF!, 2,FALSE)</f>
        <v>#REF!</v>
      </c>
      <c r="BM10137" s="18" t="s">
        <v>276</v>
      </c>
      <c r="BN10137" s="18" t="s">
        <v>633</v>
      </c>
      <c r="BO10137" s="18" t="s">
        <v>2998</v>
      </c>
      <c r="BU10137" s="18" t="s">
        <v>276</v>
      </c>
      <c r="BV10137" s="18" t="s">
        <v>633</v>
      </c>
      <c r="BW10137" s="18" t="s">
        <v>2998</v>
      </c>
    </row>
    <row r="10138" spans="51:75" x14ac:dyDescent="0.3">
      <c r="AY10138" s="94" t="e">
        <f>VLOOKUP(C10138,#REF!, 2,FALSE)</f>
        <v>#REF!</v>
      </c>
      <c r="BM10138" s="18" t="s">
        <v>15842</v>
      </c>
      <c r="BN10138" s="18" t="s">
        <v>622</v>
      </c>
      <c r="BO10138" s="18" t="s">
        <v>2998</v>
      </c>
      <c r="BU10138" s="18" t="s">
        <v>15842</v>
      </c>
      <c r="BV10138" s="18" t="s">
        <v>622</v>
      </c>
      <c r="BW10138" s="18" t="s">
        <v>2998</v>
      </c>
    </row>
    <row r="10139" spans="51:75" x14ac:dyDescent="0.3">
      <c r="AY10139" s="94" t="e">
        <f>VLOOKUP(C10139,#REF!, 2,FALSE)</f>
        <v>#REF!</v>
      </c>
      <c r="BM10139" s="18" t="s">
        <v>2747</v>
      </c>
      <c r="BN10139" s="18" t="s">
        <v>633</v>
      </c>
      <c r="BO10139" s="18" t="s">
        <v>2998</v>
      </c>
      <c r="BU10139" s="18" t="s">
        <v>2747</v>
      </c>
      <c r="BV10139" s="18" t="s">
        <v>633</v>
      </c>
      <c r="BW10139" s="18" t="s">
        <v>2998</v>
      </c>
    </row>
    <row r="10140" spans="51:75" x14ac:dyDescent="0.3">
      <c r="AY10140" s="94" t="e">
        <f>VLOOKUP(C10140,#REF!, 2,FALSE)</f>
        <v>#REF!</v>
      </c>
      <c r="BM10140" s="18" t="s">
        <v>15843</v>
      </c>
      <c r="BN10140" s="18" t="s">
        <v>669</v>
      </c>
      <c r="BO10140" s="18" t="s">
        <v>2998</v>
      </c>
      <c r="BU10140" s="18" t="s">
        <v>15843</v>
      </c>
      <c r="BV10140" s="18" t="s">
        <v>669</v>
      </c>
      <c r="BW10140" s="18" t="s">
        <v>2998</v>
      </c>
    </row>
    <row r="10141" spans="51:75" x14ac:dyDescent="0.3">
      <c r="AY10141" s="94" t="e">
        <f>VLOOKUP(C10141,#REF!, 2,FALSE)</f>
        <v>#REF!</v>
      </c>
      <c r="BM10141" s="18" t="s">
        <v>2748</v>
      </c>
      <c r="BN10141" s="18" t="s">
        <v>669</v>
      </c>
      <c r="BO10141" s="18" t="s">
        <v>2998</v>
      </c>
      <c r="BU10141" s="18" t="s">
        <v>2748</v>
      </c>
      <c r="BV10141" s="18" t="s">
        <v>669</v>
      </c>
      <c r="BW10141" s="18" t="s">
        <v>2998</v>
      </c>
    </row>
    <row r="10142" spans="51:75" x14ac:dyDescent="0.3">
      <c r="AY10142" s="94" t="e">
        <f>VLOOKUP(C10142,#REF!, 2,FALSE)</f>
        <v>#REF!</v>
      </c>
      <c r="BM10142" s="18" t="s">
        <v>15844</v>
      </c>
      <c r="BN10142" s="18" t="s">
        <v>874</v>
      </c>
      <c r="BO10142" s="18" t="s">
        <v>2998</v>
      </c>
      <c r="BU10142" s="18" t="s">
        <v>15844</v>
      </c>
      <c r="BV10142" s="18" t="s">
        <v>874</v>
      </c>
      <c r="BW10142" s="18" t="s">
        <v>2998</v>
      </c>
    </row>
    <row r="10143" spans="51:75" x14ac:dyDescent="0.3">
      <c r="AY10143" s="94" t="e">
        <f>VLOOKUP(C10143,#REF!, 2,FALSE)</f>
        <v>#REF!</v>
      </c>
      <c r="BM10143" s="18" t="s">
        <v>15845</v>
      </c>
      <c r="BN10143" s="18" t="s">
        <v>3024</v>
      </c>
      <c r="BO10143" s="18" t="s">
        <v>2998</v>
      </c>
      <c r="BU10143" s="18" t="s">
        <v>15845</v>
      </c>
      <c r="BV10143" s="18" t="s">
        <v>3024</v>
      </c>
      <c r="BW10143" s="18" t="s">
        <v>2998</v>
      </c>
    </row>
    <row r="10144" spans="51:75" x14ac:dyDescent="0.3">
      <c r="AY10144" s="94" t="e">
        <f>VLOOKUP(C10144,#REF!, 2,FALSE)</f>
        <v>#REF!</v>
      </c>
      <c r="BM10144" s="18" t="s">
        <v>15846</v>
      </c>
      <c r="BN10144" s="18" t="s">
        <v>940</v>
      </c>
      <c r="BO10144" s="18" t="s">
        <v>2998</v>
      </c>
      <c r="BU10144" s="18" t="s">
        <v>15846</v>
      </c>
      <c r="BV10144" s="18" t="s">
        <v>940</v>
      </c>
      <c r="BW10144" s="18" t="s">
        <v>2998</v>
      </c>
    </row>
    <row r="10145" spans="51:75" x14ac:dyDescent="0.3">
      <c r="AY10145" s="94" t="e">
        <f>VLOOKUP(C10145,#REF!, 2,FALSE)</f>
        <v>#REF!</v>
      </c>
      <c r="BM10145" s="18" t="s">
        <v>15847</v>
      </c>
      <c r="BN10145" s="18" t="s">
        <v>799</v>
      </c>
      <c r="BO10145" s="18" t="s">
        <v>2998</v>
      </c>
      <c r="BU10145" s="18" t="s">
        <v>15847</v>
      </c>
      <c r="BV10145" s="18" t="s">
        <v>799</v>
      </c>
      <c r="BW10145" s="18" t="s">
        <v>2998</v>
      </c>
    </row>
    <row r="10146" spans="51:75" x14ac:dyDescent="0.3">
      <c r="AY10146" s="94" t="e">
        <f>VLOOKUP(C10146,#REF!, 2,FALSE)</f>
        <v>#REF!</v>
      </c>
      <c r="BM10146" s="18" t="s">
        <v>15848</v>
      </c>
      <c r="BN10146" s="18" t="s">
        <v>1282</v>
      </c>
      <c r="BO10146" s="18" t="s">
        <v>2998</v>
      </c>
      <c r="BU10146" s="18" t="s">
        <v>15848</v>
      </c>
      <c r="BV10146" s="18" t="s">
        <v>1282</v>
      </c>
      <c r="BW10146" s="18" t="s">
        <v>2998</v>
      </c>
    </row>
    <row r="10147" spans="51:75" x14ac:dyDescent="0.3">
      <c r="AY10147" s="94" t="e">
        <f>VLOOKUP(C10147,#REF!, 2,FALSE)</f>
        <v>#REF!</v>
      </c>
      <c r="BM10147" s="18" t="s">
        <v>15849</v>
      </c>
      <c r="BN10147" s="18" t="s">
        <v>3024</v>
      </c>
      <c r="BO10147" s="18" t="s">
        <v>2998</v>
      </c>
      <c r="BU10147" s="18" t="s">
        <v>15849</v>
      </c>
      <c r="BV10147" s="18" t="s">
        <v>3024</v>
      </c>
      <c r="BW10147" s="18" t="s">
        <v>2998</v>
      </c>
    </row>
    <row r="10148" spans="51:75" x14ac:dyDescent="0.3">
      <c r="AY10148" s="94" t="e">
        <f>VLOOKUP(C10148,#REF!, 2,FALSE)</f>
        <v>#REF!</v>
      </c>
      <c r="BM10148" s="18" t="s">
        <v>15850</v>
      </c>
      <c r="BN10148" s="18" t="s">
        <v>935</v>
      </c>
      <c r="BO10148" s="18" t="s">
        <v>2998</v>
      </c>
      <c r="BU10148" s="18" t="s">
        <v>15850</v>
      </c>
      <c r="BV10148" s="18" t="s">
        <v>935</v>
      </c>
      <c r="BW10148" s="18" t="s">
        <v>2998</v>
      </c>
    </row>
    <row r="10149" spans="51:75" x14ac:dyDescent="0.3">
      <c r="AY10149" s="94" t="e">
        <f>VLOOKUP(C10149,#REF!, 2,FALSE)</f>
        <v>#REF!</v>
      </c>
      <c r="BM10149" s="18" t="s">
        <v>15851</v>
      </c>
      <c r="BN10149" s="18" t="s">
        <v>787</v>
      </c>
      <c r="BO10149" s="18" t="s">
        <v>2998</v>
      </c>
      <c r="BU10149" s="18" t="s">
        <v>15851</v>
      </c>
      <c r="BV10149" s="18" t="s">
        <v>787</v>
      </c>
      <c r="BW10149" s="18" t="s">
        <v>2998</v>
      </c>
    </row>
    <row r="10150" spans="51:75" x14ac:dyDescent="0.3">
      <c r="AY10150" s="94" t="e">
        <f>VLOOKUP(C10150,#REF!, 2,FALSE)</f>
        <v>#REF!</v>
      </c>
      <c r="BM10150" s="18" t="s">
        <v>15852</v>
      </c>
      <c r="BN10150" s="18" t="s">
        <v>815</v>
      </c>
      <c r="BO10150" s="18" t="s">
        <v>2998</v>
      </c>
      <c r="BU10150" s="18" t="s">
        <v>15852</v>
      </c>
      <c r="BV10150" s="18" t="s">
        <v>815</v>
      </c>
      <c r="BW10150" s="18" t="s">
        <v>2998</v>
      </c>
    </row>
    <row r="10151" spans="51:75" x14ac:dyDescent="0.3">
      <c r="AY10151" s="94" t="e">
        <f>VLOOKUP(C10151,#REF!, 2,FALSE)</f>
        <v>#REF!</v>
      </c>
      <c r="BM10151" s="18" t="s">
        <v>2749</v>
      </c>
      <c r="BN10151" s="18" t="s">
        <v>673</v>
      </c>
      <c r="BO10151" s="18" t="s">
        <v>2998</v>
      </c>
      <c r="BU10151" s="18" t="s">
        <v>2749</v>
      </c>
      <c r="BV10151" s="18" t="s">
        <v>673</v>
      </c>
      <c r="BW10151" s="18" t="s">
        <v>2998</v>
      </c>
    </row>
    <row r="10152" spans="51:75" x14ac:dyDescent="0.3">
      <c r="AY10152" s="94" t="e">
        <f>VLOOKUP(C10152,#REF!, 2,FALSE)</f>
        <v>#REF!</v>
      </c>
      <c r="BM10152" s="18" t="s">
        <v>15853</v>
      </c>
      <c r="BN10152" s="18" t="s">
        <v>673</v>
      </c>
      <c r="BO10152" s="18" t="s">
        <v>2998</v>
      </c>
      <c r="BU10152" s="18" t="s">
        <v>15853</v>
      </c>
      <c r="BV10152" s="18" t="s">
        <v>673</v>
      </c>
      <c r="BW10152" s="18" t="s">
        <v>2998</v>
      </c>
    </row>
    <row r="10153" spans="51:75" x14ac:dyDescent="0.3">
      <c r="AY10153" s="94" t="e">
        <f>VLOOKUP(C10153,#REF!, 2,FALSE)</f>
        <v>#REF!</v>
      </c>
      <c r="BM10153" s="18" t="s">
        <v>15854</v>
      </c>
      <c r="BN10153" s="18" t="s">
        <v>664</v>
      </c>
      <c r="BO10153" s="18" t="s">
        <v>2998</v>
      </c>
      <c r="BU10153" s="18" t="s">
        <v>15854</v>
      </c>
      <c r="BV10153" s="18" t="s">
        <v>664</v>
      </c>
      <c r="BW10153" s="18" t="s">
        <v>2998</v>
      </c>
    </row>
    <row r="10154" spans="51:75" x14ac:dyDescent="0.3">
      <c r="AY10154" s="94" t="e">
        <f>VLOOKUP(C10154,#REF!, 2,FALSE)</f>
        <v>#REF!</v>
      </c>
      <c r="BM10154" s="18" t="s">
        <v>2750</v>
      </c>
      <c r="BN10154" s="18" t="s">
        <v>673</v>
      </c>
      <c r="BO10154" s="18" t="s">
        <v>2998</v>
      </c>
      <c r="BU10154" s="18" t="s">
        <v>2750</v>
      </c>
      <c r="BV10154" s="18" t="s">
        <v>673</v>
      </c>
      <c r="BW10154" s="18" t="s">
        <v>2998</v>
      </c>
    </row>
    <row r="10155" spans="51:75" x14ac:dyDescent="0.3">
      <c r="AY10155" s="94" t="e">
        <f>VLOOKUP(C10155,#REF!, 2,FALSE)</f>
        <v>#REF!</v>
      </c>
      <c r="BM10155" s="18" t="s">
        <v>15855</v>
      </c>
      <c r="BN10155" s="18" t="s">
        <v>792</v>
      </c>
      <c r="BO10155" s="18" t="s">
        <v>2998</v>
      </c>
      <c r="BU10155" s="18" t="s">
        <v>15855</v>
      </c>
      <c r="BV10155" s="18" t="s">
        <v>792</v>
      </c>
      <c r="BW10155" s="18" t="s">
        <v>2998</v>
      </c>
    </row>
    <row r="10156" spans="51:75" x14ac:dyDescent="0.3">
      <c r="AY10156" s="94" t="e">
        <f>VLOOKUP(C10156,#REF!, 2,FALSE)</f>
        <v>#REF!</v>
      </c>
      <c r="BM10156" s="18" t="s">
        <v>15856</v>
      </c>
      <c r="BN10156" s="18" t="s">
        <v>668</v>
      </c>
      <c r="BO10156" s="18" t="s">
        <v>2998</v>
      </c>
      <c r="BU10156" s="18" t="s">
        <v>15856</v>
      </c>
      <c r="BV10156" s="18" t="s">
        <v>668</v>
      </c>
      <c r="BW10156" s="18" t="s">
        <v>2998</v>
      </c>
    </row>
    <row r="10157" spans="51:75" x14ac:dyDescent="0.3">
      <c r="AY10157" s="94" t="e">
        <f>VLOOKUP(C10157,#REF!, 2,FALSE)</f>
        <v>#REF!</v>
      </c>
      <c r="BM10157" s="18" t="s">
        <v>15857</v>
      </c>
      <c r="BN10157" s="18" t="s">
        <v>3021</v>
      </c>
      <c r="BO10157" s="18" t="s">
        <v>2998</v>
      </c>
      <c r="BU10157" s="18" t="s">
        <v>15857</v>
      </c>
      <c r="BV10157" s="18" t="s">
        <v>3021</v>
      </c>
      <c r="BW10157" s="18" t="s">
        <v>2998</v>
      </c>
    </row>
    <row r="10158" spans="51:75" x14ac:dyDescent="0.3">
      <c r="AY10158" s="94" t="e">
        <f>VLOOKUP(C10158,#REF!, 2,FALSE)</f>
        <v>#REF!</v>
      </c>
      <c r="BM10158" s="18" t="s">
        <v>15858</v>
      </c>
      <c r="BN10158" s="18" t="s">
        <v>822</v>
      </c>
      <c r="BO10158" s="18" t="s">
        <v>2998</v>
      </c>
      <c r="BU10158" s="18" t="s">
        <v>15858</v>
      </c>
      <c r="BV10158" s="18" t="s">
        <v>822</v>
      </c>
      <c r="BW10158" s="18" t="s">
        <v>2998</v>
      </c>
    </row>
    <row r="10159" spans="51:75" x14ac:dyDescent="0.3">
      <c r="AY10159" s="94" t="e">
        <f>VLOOKUP(C10159,#REF!, 2,FALSE)</f>
        <v>#REF!</v>
      </c>
      <c r="BM10159" s="18" t="s">
        <v>15859</v>
      </c>
      <c r="BN10159" s="18" t="s">
        <v>790</v>
      </c>
      <c r="BO10159" s="18" t="s">
        <v>2998</v>
      </c>
      <c r="BU10159" s="18" t="s">
        <v>15859</v>
      </c>
      <c r="BV10159" s="18" t="s">
        <v>790</v>
      </c>
      <c r="BW10159" s="18" t="s">
        <v>2998</v>
      </c>
    </row>
    <row r="10160" spans="51:75" x14ac:dyDescent="0.3">
      <c r="AY10160" s="94" t="e">
        <f>VLOOKUP(C10160,#REF!, 2,FALSE)</f>
        <v>#REF!</v>
      </c>
      <c r="BM10160" s="18" t="s">
        <v>15860</v>
      </c>
      <c r="BN10160" s="18" t="s">
        <v>3021</v>
      </c>
      <c r="BO10160" s="18" t="s">
        <v>2998</v>
      </c>
      <c r="BU10160" s="18" t="s">
        <v>15860</v>
      </c>
      <c r="BV10160" s="18" t="s">
        <v>3021</v>
      </c>
      <c r="BW10160" s="18" t="s">
        <v>2998</v>
      </c>
    </row>
    <row r="10161" spans="51:75" x14ac:dyDescent="0.3">
      <c r="AY10161" s="94" t="e">
        <f>VLOOKUP(C10161,#REF!, 2,FALSE)</f>
        <v>#REF!</v>
      </c>
      <c r="BM10161" s="18" t="s">
        <v>15861</v>
      </c>
      <c r="BN10161" s="18" t="s">
        <v>822</v>
      </c>
      <c r="BO10161" s="18" t="s">
        <v>2998</v>
      </c>
      <c r="BU10161" s="18" t="s">
        <v>15861</v>
      </c>
      <c r="BV10161" s="18" t="s">
        <v>822</v>
      </c>
      <c r="BW10161" s="18" t="s">
        <v>2998</v>
      </c>
    </row>
    <row r="10162" spans="51:75" x14ac:dyDescent="0.3">
      <c r="AY10162" s="94" t="e">
        <f>VLOOKUP(C10162,#REF!, 2,FALSE)</f>
        <v>#REF!</v>
      </c>
      <c r="BM10162" s="18" t="s">
        <v>15862</v>
      </c>
      <c r="BN10162" s="18" t="s">
        <v>3290</v>
      </c>
      <c r="BO10162" s="18" t="s">
        <v>2998</v>
      </c>
      <c r="BU10162" s="18" t="s">
        <v>15862</v>
      </c>
      <c r="BV10162" s="18" t="s">
        <v>3290</v>
      </c>
      <c r="BW10162" s="18" t="s">
        <v>2998</v>
      </c>
    </row>
    <row r="10163" spans="51:75" x14ac:dyDescent="0.3">
      <c r="AY10163" s="94" t="e">
        <f>VLOOKUP(C10163,#REF!, 2,FALSE)</f>
        <v>#REF!</v>
      </c>
      <c r="BM10163" s="18" t="s">
        <v>15863</v>
      </c>
      <c r="BN10163" s="18" t="s">
        <v>864</v>
      </c>
      <c r="BO10163" s="18" t="s">
        <v>2998</v>
      </c>
      <c r="BU10163" s="18" t="s">
        <v>15863</v>
      </c>
      <c r="BV10163" s="18" t="s">
        <v>864</v>
      </c>
      <c r="BW10163" s="18" t="s">
        <v>2998</v>
      </c>
    </row>
    <row r="10164" spans="51:75" x14ac:dyDescent="0.3">
      <c r="AY10164" s="94" t="e">
        <f>VLOOKUP(C10164,#REF!, 2,FALSE)</f>
        <v>#REF!</v>
      </c>
      <c r="BM10164" s="18" t="s">
        <v>15864</v>
      </c>
      <c r="BN10164" s="18" t="s">
        <v>3024</v>
      </c>
      <c r="BO10164" s="18" t="s">
        <v>2998</v>
      </c>
      <c r="BU10164" s="18" t="s">
        <v>15864</v>
      </c>
      <c r="BV10164" s="18" t="s">
        <v>3024</v>
      </c>
      <c r="BW10164" s="18" t="s">
        <v>2998</v>
      </c>
    </row>
    <row r="10165" spans="51:75" x14ac:dyDescent="0.3">
      <c r="AY10165" s="94" t="e">
        <f>VLOOKUP(C10165,#REF!, 2,FALSE)</f>
        <v>#REF!</v>
      </c>
      <c r="BM10165" s="18" t="s">
        <v>15865</v>
      </c>
      <c r="BN10165" s="18" t="s">
        <v>795</v>
      </c>
      <c r="BO10165" s="18" t="s">
        <v>2998</v>
      </c>
      <c r="BU10165" s="18" t="s">
        <v>15865</v>
      </c>
      <c r="BV10165" s="18" t="s">
        <v>795</v>
      </c>
      <c r="BW10165" s="18" t="s">
        <v>2998</v>
      </c>
    </row>
    <row r="10166" spans="51:75" x14ac:dyDescent="0.3">
      <c r="AY10166" s="94" t="e">
        <f>VLOOKUP(C10166,#REF!, 2,FALSE)</f>
        <v>#REF!</v>
      </c>
      <c r="BM10166" s="18" t="s">
        <v>15866</v>
      </c>
      <c r="BN10166" s="18" t="s">
        <v>3290</v>
      </c>
      <c r="BO10166" s="18" t="s">
        <v>2998</v>
      </c>
      <c r="BU10166" s="18" t="s">
        <v>15866</v>
      </c>
      <c r="BV10166" s="18" t="s">
        <v>3290</v>
      </c>
      <c r="BW10166" s="18" t="s">
        <v>2998</v>
      </c>
    </row>
    <row r="10167" spans="51:75" x14ac:dyDescent="0.3">
      <c r="AY10167" s="94" t="e">
        <f>VLOOKUP(C10167,#REF!, 2,FALSE)</f>
        <v>#REF!</v>
      </c>
      <c r="BM10167" s="18" t="s">
        <v>2751</v>
      </c>
      <c r="BN10167" s="18" t="s">
        <v>795</v>
      </c>
      <c r="BO10167" s="18" t="s">
        <v>2998</v>
      </c>
      <c r="BU10167" s="18" t="s">
        <v>2751</v>
      </c>
      <c r="BV10167" s="18" t="s">
        <v>795</v>
      </c>
      <c r="BW10167" s="18" t="s">
        <v>2998</v>
      </c>
    </row>
    <row r="10168" spans="51:75" x14ac:dyDescent="0.3">
      <c r="AY10168" s="94" t="e">
        <f>VLOOKUP(C10168,#REF!, 2,FALSE)</f>
        <v>#REF!</v>
      </c>
      <c r="BM10168" s="18" t="s">
        <v>2752</v>
      </c>
      <c r="BN10168" s="18" t="s">
        <v>673</v>
      </c>
      <c r="BO10168" s="18" t="s">
        <v>2998</v>
      </c>
      <c r="BU10168" s="18" t="s">
        <v>2752</v>
      </c>
      <c r="BV10168" s="18" t="s">
        <v>673</v>
      </c>
      <c r="BW10168" s="18" t="s">
        <v>2998</v>
      </c>
    </row>
    <row r="10169" spans="51:75" x14ac:dyDescent="0.3">
      <c r="AY10169" s="94" t="e">
        <f>VLOOKUP(C10169,#REF!, 2,FALSE)</f>
        <v>#REF!</v>
      </c>
      <c r="BM10169" s="18" t="s">
        <v>2753</v>
      </c>
      <c r="BN10169" s="18" t="s">
        <v>673</v>
      </c>
      <c r="BO10169" s="18" t="s">
        <v>2998</v>
      </c>
      <c r="BU10169" s="18" t="s">
        <v>2753</v>
      </c>
      <c r="BV10169" s="18" t="s">
        <v>673</v>
      </c>
      <c r="BW10169" s="18" t="s">
        <v>2998</v>
      </c>
    </row>
    <row r="10170" spans="51:75" x14ac:dyDescent="0.3">
      <c r="AY10170" s="94" t="e">
        <f>VLOOKUP(C10170,#REF!, 2,FALSE)</f>
        <v>#REF!</v>
      </c>
      <c r="BM10170" s="18" t="s">
        <v>2754</v>
      </c>
      <c r="BN10170" s="18" t="s">
        <v>667</v>
      </c>
      <c r="BO10170" s="18" t="s">
        <v>2998</v>
      </c>
      <c r="BU10170" s="18" t="s">
        <v>2754</v>
      </c>
      <c r="BV10170" s="18" t="s">
        <v>667</v>
      </c>
      <c r="BW10170" s="18" t="s">
        <v>2998</v>
      </c>
    </row>
    <row r="10171" spans="51:75" x14ac:dyDescent="0.3">
      <c r="AY10171" s="94" t="e">
        <f>VLOOKUP(C10171,#REF!, 2,FALSE)</f>
        <v>#REF!</v>
      </c>
      <c r="BM10171" s="18" t="s">
        <v>15867</v>
      </c>
      <c r="BN10171" s="18" t="s">
        <v>3021</v>
      </c>
      <c r="BO10171" s="18" t="s">
        <v>2998</v>
      </c>
      <c r="BU10171" s="18" t="s">
        <v>15867</v>
      </c>
      <c r="BV10171" s="18" t="s">
        <v>3021</v>
      </c>
      <c r="BW10171" s="18" t="s">
        <v>2998</v>
      </c>
    </row>
    <row r="10172" spans="51:75" x14ac:dyDescent="0.3">
      <c r="AY10172" s="94" t="e">
        <f>VLOOKUP(C10172,#REF!, 2,FALSE)</f>
        <v>#REF!</v>
      </c>
      <c r="BM10172" s="18" t="s">
        <v>15868</v>
      </c>
      <c r="BN10172" s="18" t="s">
        <v>1152</v>
      </c>
      <c r="BO10172" s="18" t="s">
        <v>3530</v>
      </c>
      <c r="BU10172" s="18" t="s">
        <v>15868</v>
      </c>
      <c r="BV10172" s="18" t="s">
        <v>1152</v>
      </c>
      <c r="BW10172" s="18" t="s">
        <v>3530</v>
      </c>
    </row>
    <row r="10173" spans="51:75" x14ac:dyDescent="0.3">
      <c r="AY10173" s="94" t="e">
        <f>VLOOKUP(C10173,#REF!, 2,FALSE)</f>
        <v>#REF!</v>
      </c>
      <c r="BM10173" s="18" t="s">
        <v>15869</v>
      </c>
      <c r="BN10173" s="18" t="s">
        <v>783</v>
      </c>
      <c r="BO10173" s="18" t="s">
        <v>2998</v>
      </c>
      <c r="BU10173" s="18" t="s">
        <v>15869</v>
      </c>
      <c r="BV10173" s="18" t="s">
        <v>783</v>
      </c>
      <c r="BW10173" s="18" t="s">
        <v>2998</v>
      </c>
    </row>
    <row r="10174" spans="51:75" x14ac:dyDescent="0.3">
      <c r="AY10174" s="94" t="e">
        <f>VLOOKUP(C10174,#REF!, 2,FALSE)</f>
        <v>#REF!</v>
      </c>
      <c r="BM10174" s="18" t="s">
        <v>15870</v>
      </c>
      <c r="BN10174" s="18" t="s">
        <v>747</v>
      </c>
      <c r="BO10174" s="18" t="s">
        <v>2998</v>
      </c>
      <c r="BU10174" s="18" t="s">
        <v>15870</v>
      </c>
      <c r="BV10174" s="18" t="s">
        <v>747</v>
      </c>
      <c r="BW10174" s="18" t="s">
        <v>2998</v>
      </c>
    </row>
    <row r="10175" spans="51:75" x14ac:dyDescent="0.3">
      <c r="AY10175" s="94" t="e">
        <f>VLOOKUP(C10175,#REF!, 2,FALSE)</f>
        <v>#REF!</v>
      </c>
      <c r="BM10175" s="18" t="s">
        <v>15871</v>
      </c>
      <c r="BN10175" s="18" t="s">
        <v>787</v>
      </c>
      <c r="BO10175" s="18" t="s">
        <v>2998</v>
      </c>
      <c r="BU10175" s="18" t="s">
        <v>15871</v>
      </c>
      <c r="BV10175" s="18" t="s">
        <v>787</v>
      </c>
      <c r="BW10175" s="18" t="s">
        <v>2998</v>
      </c>
    </row>
    <row r="10176" spans="51:75" x14ac:dyDescent="0.3">
      <c r="AY10176" s="94" t="e">
        <f>VLOOKUP(C10176,#REF!, 2,FALSE)</f>
        <v>#REF!</v>
      </c>
      <c r="BM10176" s="18" t="s">
        <v>15872</v>
      </c>
      <c r="BN10176" s="18" t="s">
        <v>713</v>
      </c>
      <c r="BO10176" s="18" t="s">
        <v>2998</v>
      </c>
      <c r="BU10176" s="18" t="s">
        <v>15872</v>
      </c>
      <c r="BV10176" s="18" t="s">
        <v>713</v>
      </c>
      <c r="BW10176" s="18" t="s">
        <v>2998</v>
      </c>
    </row>
    <row r="10177" spans="51:75" x14ac:dyDescent="0.3">
      <c r="AY10177" s="94" t="e">
        <f>VLOOKUP(C10177,#REF!, 2,FALSE)</f>
        <v>#REF!</v>
      </c>
      <c r="BM10177" s="18" t="s">
        <v>15873</v>
      </c>
      <c r="BN10177" s="18" t="s">
        <v>713</v>
      </c>
      <c r="BO10177" s="18" t="s">
        <v>2998</v>
      </c>
      <c r="BU10177" s="18" t="s">
        <v>15873</v>
      </c>
      <c r="BV10177" s="18" t="s">
        <v>713</v>
      </c>
      <c r="BW10177" s="18" t="s">
        <v>2998</v>
      </c>
    </row>
    <row r="10178" spans="51:75" x14ac:dyDescent="0.3">
      <c r="AY10178" s="94" t="e">
        <f>VLOOKUP(C10178,#REF!, 2,FALSE)</f>
        <v>#REF!</v>
      </c>
      <c r="BM10178" s="18" t="s">
        <v>15874</v>
      </c>
      <c r="BN10178" s="18" t="s">
        <v>940</v>
      </c>
      <c r="BO10178" s="18" t="s">
        <v>2998</v>
      </c>
      <c r="BU10178" s="18" t="s">
        <v>15874</v>
      </c>
      <c r="BV10178" s="18" t="s">
        <v>940</v>
      </c>
      <c r="BW10178" s="18" t="s">
        <v>2998</v>
      </c>
    </row>
    <row r="10179" spans="51:75" x14ac:dyDescent="0.3">
      <c r="AY10179" s="94" t="e">
        <f>VLOOKUP(C10179,#REF!, 2,FALSE)</f>
        <v>#REF!</v>
      </c>
      <c r="BM10179" s="18" t="s">
        <v>15875</v>
      </c>
      <c r="BN10179" s="18" t="s">
        <v>940</v>
      </c>
      <c r="BO10179" s="18" t="s">
        <v>2998</v>
      </c>
      <c r="BU10179" s="18" t="s">
        <v>15875</v>
      </c>
      <c r="BV10179" s="18" t="s">
        <v>940</v>
      </c>
      <c r="BW10179" s="18" t="s">
        <v>2998</v>
      </c>
    </row>
    <row r="10180" spans="51:75" x14ac:dyDescent="0.3">
      <c r="AY10180" s="94" t="e">
        <f>VLOOKUP(C10180,#REF!, 2,FALSE)</f>
        <v>#REF!</v>
      </c>
      <c r="BM10180" s="18" t="s">
        <v>15876</v>
      </c>
      <c r="BN10180" s="18" t="s">
        <v>874</v>
      </c>
      <c r="BO10180" s="18" t="s">
        <v>782</v>
      </c>
      <c r="BU10180" s="18" t="s">
        <v>15876</v>
      </c>
      <c r="BV10180" s="18" t="s">
        <v>874</v>
      </c>
      <c r="BW10180" s="18" t="s">
        <v>782</v>
      </c>
    </row>
    <row r="10181" spans="51:75" x14ac:dyDescent="0.3">
      <c r="AY10181" s="94" t="e">
        <f>VLOOKUP(C10181,#REF!, 2,FALSE)</f>
        <v>#REF!</v>
      </c>
      <c r="BM10181" s="18" t="s">
        <v>15877</v>
      </c>
      <c r="BN10181" s="18" t="s">
        <v>874</v>
      </c>
      <c r="BO10181" s="18" t="s">
        <v>782</v>
      </c>
      <c r="BU10181" s="18" t="s">
        <v>15877</v>
      </c>
      <c r="BV10181" s="18" t="s">
        <v>874</v>
      </c>
      <c r="BW10181" s="18" t="s">
        <v>782</v>
      </c>
    </row>
    <row r="10182" spans="51:75" x14ac:dyDescent="0.3">
      <c r="AY10182" s="94" t="e">
        <f>VLOOKUP(C10182,#REF!, 2,FALSE)</f>
        <v>#REF!</v>
      </c>
      <c r="BM10182" s="18" t="s">
        <v>15878</v>
      </c>
      <c r="BN10182" s="18" t="s">
        <v>874</v>
      </c>
      <c r="BO10182" s="18" t="s">
        <v>782</v>
      </c>
      <c r="BU10182" s="18" t="s">
        <v>15878</v>
      </c>
      <c r="BV10182" s="18" t="s">
        <v>874</v>
      </c>
      <c r="BW10182" s="18" t="s">
        <v>782</v>
      </c>
    </row>
    <row r="10183" spans="51:75" x14ac:dyDescent="0.3">
      <c r="AY10183" s="94" t="e">
        <f>VLOOKUP(C10183,#REF!, 2,FALSE)</f>
        <v>#REF!</v>
      </c>
      <c r="BM10183" s="18" t="s">
        <v>15879</v>
      </c>
      <c r="BN10183" s="18" t="s">
        <v>874</v>
      </c>
      <c r="BO10183" s="18" t="s">
        <v>782</v>
      </c>
      <c r="BU10183" s="18" t="s">
        <v>15879</v>
      </c>
      <c r="BV10183" s="18" t="s">
        <v>874</v>
      </c>
      <c r="BW10183" s="18" t="s">
        <v>782</v>
      </c>
    </row>
    <row r="10184" spans="51:75" x14ac:dyDescent="0.3">
      <c r="AY10184" s="94" t="e">
        <f>VLOOKUP(C10184,#REF!, 2,FALSE)</f>
        <v>#REF!</v>
      </c>
      <c r="BM10184" s="18" t="s">
        <v>15880</v>
      </c>
      <c r="BN10184" s="18" t="s">
        <v>1152</v>
      </c>
      <c r="BO10184" s="18" t="s">
        <v>782</v>
      </c>
      <c r="BU10184" s="18" t="s">
        <v>15880</v>
      </c>
      <c r="BV10184" s="18" t="s">
        <v>1152</v>
      </c>
      <c r="BW10184" s="18" t="s">
        <v>782</v>
      </c>
    </row>
    <row r="10185" spans="51:75" x14ac:dyDescent="0.3">
      <c r="AY10185" s="94" t="e">
        <f>VLOOKUP(C10185,#REF!, 2,FALSE)</f>
        <v>#REF!</v>
      </c>
      <c r="BM10185" s="18" t="s">
        <v>15881</v>
      </c>
      <c r="BN10185" s="18" t="s">
        <v>3290</v>
      </c>
      <c r="BO10185" s="18" t="s">
        <v>2998</v>
      </c>
      <c r="BU10185" s="18" t="s">
        <v>15881</v>
      </c>
      <c r="BV10185" s="18" t="s">
        <v>3290</v>
      </c>
      <c r="BW10185" s="18" t="s">
        <v>2998</v>
      </c>
    </row>
    <row r="10186" spans="51:75" x14ac:dyDescent="0.3">
      <c r="AY10186" s="94" t="e">
        <f>VLOOKUP(C10186,#REF!, 2,FALSE)</f>
        <v>#REF!</v>
      </c>
      <c r="BM10186" s="18" t="s">
        <v>15882</v>
      </c>
      <c r="BN10186" s="18" t="s">
        <v>874</v>
      </c>
      <c r="BO10186" s="18" t="s">
        <v>7000</v>
      </c>
      <c r="BU10186" s="18" t="s">
        <v>15882</v>
      </c>
      <c r="BV10186" s="18" t="s">
        <v>874</v>
      </c>
      <c r="BW10186" s="18" t="s">
        <v>7000</v>
      </c>
    </row>
    <row r="10187" spans="51:75" x14ac:dyDescent="0.3">
      <c r="AY10187" s="94" t="e">
        <f>VLOOKUP(C10187,#REF!, 2,FALSE)</f>
        <v>#REF!</v>
      </c>
      <c r="BM10187" s="18" t="s">
        <v>15883</v>
      </c>
      <c r="BN10187" s="18" t="s">
        <v>864</v>
      </c>
      <c r="BO10187" s="18" t="s">
        <v>782</v>
      </c>
      <c r="BU10187" s="18" t="s">
        <v>15883</v>
      </c>
      <c r="BV10187" s="18" t="s">
        <v>864</v>
      </c>
      <c r="BW10187" s="18" t="s">
        <v>782</v>
      </c>
    </row>
    <row r="10188" spans="51:75" x14ac:dyDescent="0.3">
      <c r="AY10188" s="94" t="e">
        <f>VLOOKUP(C10188,#REF!, 2,FALSE)</f>
        <v>#REF!</v>
      </c>
      <c r="BM10188" s="18" t="s">
        <v>15884</v>
      </c>
      <c r="BN10188" s="18" t="s">
        <v>3290</v>
      </c>
      <c r="BO10188" s="18" t="s">
        <v>2998</v>
      </c>
      <c r="BU10188" s="18" t="s">
        <v>15884</v>
      </c>
      <c r="BV10188" s="18" t="s">
        <v>3290</v>
      </c>
      <c r="BW10188" s="18" t="s">
        <v>2998</v>
      </c>
    </row>
    <row r="10189" spans="51:75" x14ac:dyDescent="0.3">
      <c r="AY10189" s="94" t="e">
        <f>VLOOKUP(C10189,#REF!, 2,FALSE)</f>
        <v>#REF!</v>
      </c>
      <c r="BM10189" s="18" t="s">
        <v>2755</v>
      </c>
      <c r="BN10189" s="18" t="s">
        <v>673</v>
      </c>
      <c r="BO10189" s="18" t="s">
        <v>782</v>
      </c>
      <c r="BU10189" s="18" t="s">
        <v>2755</v>
      </c>
      <c r="BV10189" s="18" t="s">
        <v>673</v>
      </c>
      <c r="BW10189" s="18" t="s">
        <v>782</v>
      </c>
    </row>
    <row r="10190" spans="51:75" x14ac:dyDescent="0.3">
      <c r="AY10190" s="94" t="e">
        <f>VLOOKUP(C10190,#REF!, 2,FALSE)</f>
        <v>#REF!</v>
      </c>
      <c r="BM10190" s="18" t="s">
        <v>15885</v>
      </c>
      <c r="BN10190" s="18" t="s">
        <v>3021</v>
      </c>
      <c r="BO10190" s="18" t="s">
        <v>3385</v>
      </c>
      <c r="BU10190" s="18" t="s">
        <v>15885</v>
      </c>
      <c r="BV10190" s="18" t="s">
        <v>3021</v>
      </c>
      <c r="BW10190" s="18" t="s">
        <v>3385</v>
      </c>
    </row>
    <row r="10191" spans="51:75" x14ac:dyDescent="0.3">
      <c r="AY10191" s="94" t="e">
        <f>VLOOKUP(C10191,#REF!, 2,FALSE)</f>
        <v>#REF!</v>
      </c>
      <c r="BM10191" s="18" t="s">
        <v>282</v>
      </c>
      <c r="BN10191" s="18" t="s">
        <v>815</v>
      </c>
      <c r="BO10191" s="18" t="s">
        <v>15886</v>
      </c>
      <c r="BU10191" s="18" t="s">
        <v>282</v>
      </c>
      <c r="BV10191" s="18" t="s">
        <v>815</v>
      </c>
      <c r="BW10191" s="18" t="s">
        <v>15886</v>
      </c>
    </row>
    <row r="10192" spans="51:75" x14ac:dyDescent="0.3">
      <c r="AY10192" s="94" t="e">
        <f>VLOOKUP(C10192,#REF!, 2,FALSE)</f>
        <v>#REF!</v>
      </c>
      <c r="BM10192" s="18" t="s">
        <v>15887</v>
      </c>
      <c r="BN10192" s="18" t="s">
        <v>1025</v>
      </c>
      <c r="BO10192" s="18" t="s">
        <v>1276</v>
      </c>
      <c r="BU10192" s="18" t="s">
        <v>15887</v>
      </c>
      <c r="BV10192" s="18" t="s">
        <v>1025</v>
      </c>
      <c r="BW10192" s="18" t="s">
        <v>1276</v>
      </c>
    </row>
    <row r="10193" spans="51:75" x14ac:dyDescent="0.3">
      <c r="AY10193" s="94" t="e">
        <f>VLOOKUP(C10193,#REF!, 2,FALSE)</f>
        <v>#REF!</v>
      </c>
      <c r="BM10193" s="18" t="s">
        <v>15888</v>
      </c>
      <c r="BN10193" s="18" t="s">
        <v>940</v>
      </c>
      <c r="BO10193" s="18" t="s">
        <v>1410</v>
      </c>
      <c r="BU10193" s="18" t="s">
        <v>15888</v>
      </c>
      <c r="BV10193" s="18" t="s">
        <v>940</v>
      </c>
      <c r="BW10193" s="18" t="s">
        <v>1410</v>
      </c>
    </row>
    <row r="10194" spans="51:75" x14ac:dyDescent="0.3">
      <c r="AY10194" s="94" t="e">
        <f>VLOOKUP(C10194,#REF!, 2,FALSE)</f>
        <v>#REF!</v>
      </c>
      <c r="BM10194" s="18" t="s">
        <v>15889</v>
      </c>
      <c r="BN10194" s="18" t="s">
        <v>17089</v>
      </c>
      <c r="BO10194" s="18" t="s">
        <v>1018</v>
      </c>
      <c r="BU10194" s="18" t="s">
        <v>15889</v>
      </c>
      <c r="BV10194" s="18" t="s">
        <v>17089</v>
      </c>
      <c r="BW10194" s="18" t="s">
        <v>1018</v>
      </c>
    </row>
    <row r="10195" spans="51:75" x14ac:dyDescent="0.3">
      <c r="AY10195" s="94" t="e">
        <f>VLOOKUP(C10195,#REF!, 2,FALSE)</f>
        <v>#REF!</v>
      </c>
      <c r="BM10195" s="18" t="s">
        <v>260</v>
      </c>
      <c r="BN10195" s="18" t="s">
        <v>1355</v>
      </c>
      <c r="BO10195" s="18" t="s">
        <v>15890</v>
      </c>
      <c r="BU10195" s="18" t="s">
        <v>260</v>
      </c>
      <c r="BV10195" s="18" t="s">
        <v>1355</v>
      </c>
      <c r="BW10195" s="18" t="s">
        <v>15890</v>
      </c>
    </row>
    <row r="10196" spans="51:75" x14ac:dyDescent="0.3">
      <c r="AY10196" s="94" t="e">
        <f>VLOOKUP(C10196,#REF!, 2,FALSE)</f>
        <v>#REF!</v>
      </c>
      <c r="BM10196" s="18" t="s">
        <v>2756</v>
      </c>
      <c r="BN10196" s="18" t="s">
        <v>1355</v>
      </c>
      <c r="BO10196" s="18" t="s">
        <v>15891</v>
      </c>
      <c r="BU10196" s="18" t="s">
        <v>2756</v>
      </c>
      <c r="BV10196" s="18" t="s">
        <v>1355</v>
      </c>
      <c r="BW10196" s="18" t="s">
        <v>15891</v>
      </c>
    </row>
    <row r="10197" spans="51:75" x14ac:dyDescent="0.3">
      <c r="AY10197" s="94" t="e">
        <f>VLOOKUP(C10197,#REF!, 2,FALSE)</f>
        <v>#REF!</v>
      </c>
      <c r="BM10197" s="18" t="s">
        <v>283</v>
      </c>
      <c r="BN10197" s="18" t="s">
        <v>1355</v>
      </c>
      <c r="BO10197" s="18" t="s">
        <v>15892</v>
      </c>
      <c r="BU10197" s="18" t="s">
        <v>283</v>
      </c>
      <c r="BV10197" s="18" t="s">
        <v>1355</v>
      </c>
      <c r="BW10197" s="18" t="s">
        <v>15892</v>
      </c>
    </row>
    <row r="10198" spans="51:75" x14ac:dyDescent="0.3">
      <c r="AY10198" s="94" t="e">
        <f>VLOOKUP(C10198,#REF!, 2,FALSE)</f>
        <v>#REF!</v>
      </c>
      <c r="BM10198" s="18" t="s">
        <v>15893</v>
      </c>
      <c r="BN10198" s="18" t="s">
        <v>3064</v>
      </c>
      <c r="BO10198" s="18" t="s">
        <v>9642</v>
      </c>
      <c r="BU10198" s="18" t="s">
        <v>15893</v>
      </c>
      <c r="BV10198" s="18" t="s">
        <v>3064</v>
      </c>
      <c r="BW10198" s="18" t="s">
        <v>9642</v>
      </c>
    </row>
    <row r="10199" spans="51:75" x14ac:dyDescent="0.3">
      <c r="AY10199" s="94" t="e">
        <f>VLOOKUP(C10199,#REF!, 2,FALSE)</f>
        <v>#REF!</v>
      </c>
      <c r="BM10199" s="18" t="s">
        <v>15894</v>
      </c>
      <c r="BN10199" s="18" t="s">
        <v>3064</v>
      </c>
      <c r="BO10199" s="18" t="s">
        <v>15895</v>
      </c>
      <c r="BU10199" s="18" t="s">
        <v>15894</v>
      </c>
      <c r="BV10199" s="18" t="s">
        <v>3064</v>
      </c>
      <c r="BW10199" s="18" t="s">
        <v>15895</v>
      </c>
    </row>
    <row r="10200" spans="51:75" x14ac:dyDescent="0.3">
      <c r="AY10200" s="94" t="e">
        <f>VLOOKUP(C10200,#REF!, 2,FALSE)</f>
        <v>#REF!</v>
      </c>
      <c r="BM10200" s="18" t="s">
        <v>15896</v>
      </c>
      <c r="BN10200" s="18" t="s">
        <v>1355</v>
      </c>
      <c r="BO10200" s="18" t="s">
        <v>15897</v>
      </c>
      <c r="BU10200" s="18" t="s">
        <v>15896</v>
      </c>
      <c r="BV10200" s="18" t="s">
        <v>1355</v>
      </c>
      <c r="BW10200" s="18" t="s">
        <v>15897</v>
      </c>
    </row>
    <row r="10201" spans="51:75" x14ac:dyDescent="0.3">
      <c r="AY10201" s="94" t="e">
        <f>VLOOKUP(C10201,#REF!, 2,FALSE)</f>
        <v>#REF!</v>
      </c>
      <c r="BM10201" s="18" t="s">
        <v>15898</v>
      </c>
      <c r="BN10201" s="18" t="s">
        <v>3064</v>
      </c>
      <c r="BO10201" s="18" t="s">
        <v>15895</v>
      </c>
      <c r="BU10201" s="18" t="s">
        <v>15898</v>
      </c>
      <c r="BV10201" s="18" t="s">
        <v>3064</v>
      </c>
      <c r="BW10201" s="18" t="s">
        <v>15895</v>
      </c>
    </row>
    <row r="10202" spans="51:75" x14ac:dyDescent="0.3">
      <c r="AY10202" s="94" t="e">
        <f>VLOOKUP(C10202,#REF!, 2,FALSE)</f>
        <v>#REF!</v>
      </c>
      <c r="BM10202" s="18" t="s">
        <v>15899</v>
      </c>
      <c r="BN10202" s="18" t="s">
        <v>3064</v>
      </c>
      <c r="BO10202" s="18" t="s">
        <v>3874</v>
      </c>
      <c r="BU10202" s="18" t="s">
        <v>15899</v>
      </c>
      <c r="BV10202" s="18" t="s">
        <v>3064</v>
      </c>
      <c r="BW10202" s="18" t="s">
        <v>3874</v>
      </c>
    </row>
    <row r="10203" spans="51:75" x14ac:dyDescent="0.3">
      <c r="AY10203" s="94" t="e">
        <f>VLOOKUP(C10203,#REF!, 2,FALSE)</f>
        <v>#REF!</v>
      </c>
      <c r="BM10203" s="18" t="s">
        <v>15900</v>
      </c>
      <c r="BN10203" s="18" t="s">
        <v>1355</v>
      </c>
      <c r="BO10203" s="18" t="s">
        <v>4552</v>
      </c>
      <c r="BU10203" s="18" t="s">
        <v>15900</v>
      </c>
      <c r="BV10203" s="18" t="s">
        <v>1355</v>
      </c>
      <c r="BW10203" s="18" t="s">
        <v>4552</v>
      </c>
    </row>
    <row r="10204" spans="51:75" x14ac:dyDescent="0.3">
      <c r="AY10204" s="94" t="e">
        <f>VLOOKUP(C10204,#REF!, 2,FALSE)</f>
        <v>#REF!</v>
      </c>
      <c r="BM10204" s="18" t="s">
        <v>15901</v>
      </c>
      <c r="BN10204" s="18" t="s">
        <v>1355</v>
      </c>
      <c r="BO10204" s="18" t="s">
        <v>1687</v>
      </c>
      <c r="BU10204" s="18" t="s">
        <v>15901</v>
      </c>
      <c r="BV10204" s="18" t="s">
        <v>1355</v>
      </c>
      <c r="BW10204" s="18" t="s">
        <v>1687</v>
      </c>
    </row>
    <row r="10205" spans="51:75" x14ac:dyDescent="0.3">
      <c r="AY10205" s="94" t="e">
        <f>VLOOKUP(C10205,#REF!, 2,FALSE)</f>
        <v>#REF!</v>
      </c>
      <c r="BM10205" s="18" t="s">
        <v>15902</v>
      </c>
      <c r="BN10205" s="18" t="s">
        <v>1355</v>
      </c>
      <c r="BO10205" s="18" t="s">
        <v>8849</v>
      </c>
      <c r="BU10205" s="18" t="s">
        <v>15902</v>
      </c>
      <c r="BV10205" s="18" t="s">
        <v>1355</v>
      </c>
      <c r="BW10205" s="18" t="s">
        <v>8849</v>
      </c>
    </row>
    <row r="10206" spans="51:75" x14ac:dyDescent="0.3">
      <c r="AY10206" s="94" t="e">
        <f>VLOOKUP(C10206,#REF!, 2,FALSE)</f>
        <v>#REF!</v>
      </c>
      <c r="BM10206" s="18" t="s">
        <v>15903</v>
      </c>
      <c r="BN10206" s="18" t="s">
        <v>1282</v>
      </c>
      <c r="BO10206" s="18" t="s">
        <v>8849</v>
      </c>
      <c r="BU10206" s="18" t="s">
        <v>15903</v>
      </c>
      <c r="BV10206" s="18" t="s">
        <v>1282</v>
      </c>
      <c r="BW10206" s="18" t="s">
        <v>8849</v>
      </c>
    </row>
    <row r="10207" spans="51:75" x14ac:dyDescent="0.3">
      <c r="AY10207" s="94" t="e">
        <f>VLOOKUP(C10207,#REF!, 2,FALSE)</f>
        <v>#REF!</v>
      </c>
      <c r="BM10207" s="18" t="s">
        <v>15904</v>
      </c>
      <c r="BN10207" s="18" t="s">
        <v>1282</v>
      </c>
      <c r="BO10207" s="18" t="s">
        <v>5450</v>
      </c>
      <c r="BU10207" s="18" t="s">
        <v>15904</v>
      </c>
      <c r="BV10207" s="18" t="s">
        <v>1282</v>
      </c>
      <c r="BW10207" s="18" t="s">
        <v>5450</v>
      </c>
    </row>
    <row r="10208" spans="51:75" x14ac:dyDescent="0.3">
      <c r="AY10208" s="94" t="e">
        <f>VLOOKUP(C10208,#REF!, 2,FALSE)</f>
        <v>#REF!</v>
      </c>
      <c r="BM10208" s="18" t="s">
        <v>15905</v>
      </c>
      <c r="BN10208" s="18" t="s">
        <v>1355</v>
      </c>
      <c r="BO10208" s="18" t="s">
        <v>13864</v>
      </c>
      <c r="BU10208" s="18" t="s">
        <v>15905</v>
      </c>
      <c r="BV10208" s="18" t="s">
        <v>1355</v>
      </c>
      <c r="BW10208" s="18" t="s">
        <v>13864</v>
      </c>
    </row>
    <row r="10209" spans="51:75" x14ac:dyDescent="0.3">
      <c r="AY10209" s="94" t="e">
        <f>VLOOKUP(C10209,#REF!, 2,FALSE)</f>
        <v>#REF!</v>
      </c>
      <c r="BM10209" s="18" t="s">
        <v>15907</v>
      </c>
      <c r="BN10209" s="18" t="s">
        <v>2993</v>
      </c>
      <c r="BO10209" s="18" t="s">
        <v>8988</v>
      </c>
      <c r="BU10209" s="18" t="s">
        <v>15907</v>
      </c>
      <c r="BV10209" s="18" t="s">
        <v>2993</v>
      </c>
      <c r="BW10209" s="18" t="s">
        <v>8988</v>
      </c>
    </row>
    <row r="10210" spans="51:75" x14ac:dyDescent="0.3">
      <c r="AY10210" s="94" t="e">
        <f>VLOOKUP(C10210,#REF!, 2,FALSE)</f>
        <v>#REF!</v>
      </c>
      <c r="BM10210" s="18" t="s">
        <v>15908</v>
      </c>
      <c r="BN10210" s="18" t="s">
        <v>2993</v>
      </c>
      <c r="BO10210" s="18" t="s">
        <v>15895</v>
      </c>
      <c r="BU10210" s="18" t="s">
        <v>15908</v>
      </c>
      <c r="BV10210" s="18" t="s">
        <v>2993</v>
      </c>
      <c r="BW10210" s="18" t="s">
        <v>15895</v>
      </c>
    </row>
    <row r="10211" spans="51:75" x14ac:dyDescent="0.3">
      <c r="AY10211" s="94" t="e">
        <f>VLOOKUP(C10211,#REF!, 2,FALSE)</f>
        <v>#REF!</v>
      </c>
      <c r="BM10211" s="18" t="s">
        <v>15909</v>
      </c>
      <c r="BN10211" s="18" t="s">
        <v>2998</v>
      </c>
      <c r="BO10211" s="18" t="s">
        <v>2998</v>
      </c>
      <c r="BU10211" s="18" t="s">
        <v>15909</v>
      </c>
      <c r="BV10211" s="18" t="s">
        <v>2998</v>
      </c>
      <c r="BW10211" s="18" t="s">
        <v>2998</v>
      </c>
    </row>
    <row r="10212" spans="51:75" x14ac:dyDescent="0.3">
      <c r="AY10212" s="94" t="e">
        <f>VLOOKUP(C10212,#REF!, 2,FALSE)</f>
        <v>#REF!</v>
      </c>
      <c r="BM10212" s="18" t="s">
        <v>15910</v>
      </c>
      <c r="BN10212" s="18" t="s">
        <v>2993</v>
      </c>
      <c r="BO10212" s="18" t="s">
        <v>15911</v>
      </c>
      <c r="BU10212" s="18" t="s">
        <v>15910</v>
      </c>
      <c r="BV10212" s="18" t="s">
        <v>2993</v>
      </c>
      <c r="BW10212" s="18" t="s">
        <v>15911</v>
      </c>
    </row>
    <row r="10213" spans="51:75" x14ac:dyDescent="0.3">
      <c r="AY10213" s="94" t="e">
        <f>VLOOKUP(C10213,#REF!, 2,FALSE)</f>
        <v>#REF!</v>
      </c>
      <c r="BM10213" s="18" t="s">
        <v>57</v>
      </c>
      <c r="BN10213" s="18" t="s">
        <v>642</v>
      </c>
      <c r="BO10213" s="18" t="s">
        <v>782</v>
      </c>
      <c r="BU10213" s="18" t="s">
        <v>57</v>
      </c>
      <c r="BV10213" s="18" t="s">
        <v>642</v>
      </c>
      <c r="BW10213" s="18" t="s">
        <v>782</v>
      </c>
    </row>
    <row r="10214" spans="51:75" x14ac:dyDescent="0.3">
      <c r="AY10214" s="94" t="e">
        <f>VLOOKUP(C10214,#REF!, 2,FALSE)</f>
        <v>#REF!</v>
      </c>
      <c r="BM10214" s="18" t="s">
        <v>15912</v>
      </c>
      <c r="BN10214" s="18" t="s">
        <v>17081</v>
      </c>
      <c r="BO10214" s="18" t="s">
        <v>2998</v>
      </c>
      <c r="BU10214" s="18" t="s">
        <v>15912</v>
      </c>
      <c r="BV10214" s="18" t="s">
        <v>17081</v>
      </c>
      <c r="BW10214" s="18" t="s">
        <v>2998</v>
      </c>
    </row>
    <row r="10215" spans="51:75" x14ac:dyDescent="0.3">
      <c r="AY10215" s="94" t="e">
        <f>VLOOKUP(C10215,#REF!, 2,FALSE)</f>
        <v>#REF!</v>
      </c>
      <c r="BM10215" s="18" t="s">
        <v>15913</v>
      </c>
      <c r="BN10215" s="18" t="s">
        <v>3064</v>
      </c>
      <c r="BO10215" s="18" t="s">
        <v>15285</v>
      </c>
      <c r="BU10215" s="18" t="s">
        <v>15913</v>
      </c>
      <c r="BV10215" s="18" t="s">
        <v>3064</v>
      </c>
      <c r="BW10215" s="18" t="s">
        <v>15285</v>
      </c>
    </row>
    <row r="10216" spans="51:75" x14ac:dyDescent="0.3">
      <c r="AY10216" s="94" t="e">
        <f>VLOOKUP(C10216,#REF!, 2,FALSE)</f>
        <v>#REF!</v>
      </c>
      <c r="BM10216" s="18" t="s">
        <v>15914</v>
      </c>
      <c r="BN10216" s="18" t="s">
        <v>3109</v>
      </c>
      <c r="BO10216" s="18" t="s">
        <v>3978</v>
      </c>
      <c r="BU10216" s="18" t="s">
        <v>15914</v>
      </c>
      <c r="BV10216" s="18" t="s">
        <v>3109</v>
      </c>
      <c r="BW10216" s="18" t="s">
        <v>3978</v>
      </c>
    </row>
    <row r="10217" spans="51:75" x14ac:dyDescent="0.3">
      <c r="AY10217" s="94" t="e">
        <f>VLOOKUP(C10217,#REF!, 2,FALSE)</f>
        <v>#REF!</v>
      </c>
      <c r="BM10217" s="18" t="s">
        <v>15915</v>
      </c>
      <c r="BN10217" s="18" t="s">
        <v>2993</v>
      </c>
      <c r="BO10217" s="18" t="s">
        <v>15916</v>
      </c>
      <c r="BU10217" s="18" t="s">
        <v>15915</v>
      </c>
      <c r="BV10217" s="18" t="s">
        <v>2993</v>
      </c>
      <c r="BW10217" s="18" t="s">
        <v>15916</v>
      </c>
    </row>
    <row r="10218" spans="51:75" x14ac:dyDescent="0.3">
      <c r="AY10218" s="94" t="e">
        <f>VLOOKUP(C10218,#REF!, 2,FALSE)</f>
        <v>#REF!</v>
      </c>
      <c r="BM10218" s="18" t="s">
        <v>15917</v>
      </c>
      <c r="BN10218" s="18" t="s">
        <v>3024</v>
      </c>
      <c r="BO10218" s="18" t="s">
        <v>15918</v>
      </c>
      <c r="BU10218" s="18" t="s">
        <v>15917</v>
      </c>
      <c r="BV10218" s="18" t="s">
        <v>3024</v>
      </c>
      <c r="BW10218" s="18" t="s">
        <v>15918</v>
      </c>
    </row>
    <row r="10219" spans="51:75" x14ac:dyDescent="0.3">
      <c r="AY10219" s="94" t="e">
        <f>VLOOKUP(C10219,#REF!, 2,FALSE)</f>
        <v>#REF!</v>
      </c>
      <c r="BM10219" s="18" t="s">
        <v>15919</v>
      </c>
      <c r="BN10219" s="18" t="s">
        <v>17081</v>
      </c>
      <c r="BO10219" s="18" t="s">
        <v>2998</v>
      </c>
      <c r="BU10219" s="18" t="s">
        <v>15919</v>
      </c>
      <c r="BV10219" s="18" t="s">
        <v>17081</v>
      </c>
      <c r="BW10219" s="18" t="s">
        <v>2998</v>
      </c>
    </row>
    <row r="10220" spans="51:75" x14ac:dyDescent="0.3">
      <c r="AY10220" s="94" t="e">
        <f>VLOOKUP(C10220,#REF!, 2,FALSE)</f>
        <v>#REF!</v>
      </c>
      <c r="BM10220" s="18" t="s">
        <v>15920</v>
      </c>
      <c r="BN10220" s="18" t="s">
        <v>17081</v>
      </c>
      <c r="BO10220" s="18" t="s">
        <v>2998</v>
      </c>
      <c r="BU10220" s="18" t="s">
        <v>15920</v>
      </c>
      <c r="BV10220" s="18" t="s">
        <v>17081</v>
      </c>
      <c r="BW10220" s="18" t="s">
        <v>2998</v>
      </c>
    </row>
    <row r="10221" spans="51:75" x14ac:dyDescent="0.3">
      <c r="AY10221" s="94" t="e">
        <f>VLOOKUP(C10221,#REF!, 2,FALSE)</f>
        <v>#REF!</v>
      </c>
      <c r="BM10221" s="18" t="s">
        <v>15921</v>
      </c>
      <c r="BN10221" s="18" t="s">
        <v>17081</v>
      </c>
      <c r="BO10221" s="18" t="s">
        <v>2998</v>
      </c>
      <c r="BU10221" s="18" t="s">
        <v>15921</v>
      </c>
      <c r="BV10221" s="18" t="s">
        <v>17081</v>
      </c>
      <c r="BW10221" s="18" t="s">
        <v>2998</v>
      </c>
    </row>
    <row r="10222" spans="51:75" x14ac:dyDescent="0.3">
      <c r="AY10222" s="94" t="e">
        <f>VLOOKUP(C10222,#REF!, 2,FALSE)</f>
        <v>#REF!</v>
      </c>
      <c r="BM10222" s="18" t="s">
        <v>15922</v>
      </c>
      <c r="BN10222" s="18" t="s">
        <v>1355</v>
      </c>
      <c r="BO10222" s="18" t="s">
        <v>15923</v>
      </c>
      <c r="BU10222" s="18" t="s">
        <v>15922</v>
      </c>
      <c r="BV10222" s="18" t="s">
        <v>1355</v>
      </c>
      <c r="BW10222" s="18" t="s">
        <v>15923</v>
      </c>
    </row>
    <row r="10223" spans="51:75" x14ac:dyDescent="0.3">
      <c r="AY10223" s="94" t="e">
        <f>VLOOKUP(C10223,#REF!, 2,FALSE)</f>
        <v>#REF!</v>
      </c>
      <c r="BM10223" s="18" t="s">
        <v>15924</v>
      </c>
      <c r="BN10223" s="18" t="s">
        <v>17081</v>
      </c>
      <c r="BO10223" s="18" t="s">
        <v>782</v>
      </c>
      <c r="BU10223" s="18" t="s">
        <v>15924</v>
      </c>
      <c r="BV10223" s="18" t="s">
        <v>17081</v>
      </c>
      <c r="BW10223" s="18" t="s">
        <v>782</v>
      </c>
    </row>
    <row r="10224" spans="51:75" x14ac:dyDescent="0.3">
      <c r="AY10224" s="94" t="e">
        <f>VLOOKUP(C10224,#REF!, 2,FALSE)</f>
        <v>#REF!</v>
      </c>
      <c r="BM10224" s="18" t="s">
        <v>15925</v>
      </c>
      <c r="BN10224" s="18" t="s">
        <v>17081</v>
      </c>
      <c r="BO10224" s="18" t="s">
        <v>2998</v>
      </c>
      <c r="BU10224" s="18" t="s">
        <v>15925</v>
      </c>
      <c r="BV10224" s="18" t="s">
        <v>17081</v>
      </c>
      <c r="BW10224" s="18" t="s">
        <v>2998</v>
      </c>
    </row>
    <row r="10225" spans="51:75" x14ac:dyDescent="0.3">
      <c r="AY10225" s="94" t="e">
        <f>VLOOKUP(C10225,#REF!, 2,FALSE)</f>
        <v>#REF!</v>
      </c>
      <c r="BM10225" s="18" t="s">
        <v>15926</v>
      </c>
      <c r="BN10225" s="18" t="s">
        <v>17081</v>
      </c>
      <c r="BO10225" s="18" t="s">
        <v>2998</v>
      </c>
      <c r="BU10225" s="18" t="s">
        <v>15926</v>
      </c>
      <c r="BV10225" s="18" t="s">
        <v>17081</v>
      </c>
      <c r="BW10225" s="18" t="s">
        <v>2998</v>
      </c>
    </row>
    <row r="10226" spans="51:75" x14ac:dyDescent="0.3">
      <c r="AY10226" s="94" t="e">
        <f>VLOOKUP(C10226,#REF!, 2,FALSE)</f>
        <v>#REF!</v>
      </c>
      <c r="BM10226" s="18" t="s">
        <v>15927</v>
      </c>
      <c r="BN10226" s="18" t="s">
        <v>3122</v>
      </c>
      <c r="BO10226" s="18" t="s">
        <v>782</v>
      </c>
      <c r="BU10226" s="18" t="s">
        <v>15927</v>
      </c>
      <c r="BV10226" s="18" t="s">
        <v>3122</v>
      </c>
      <c r="BW10226" s="18" t="s">
        <v>782</v>
      </c>
    </row>
    <row r="10227" spans="51:75" x14ac:dyDescent="0.3">
      <c r="AY10227" s="94" t="e">
        <f>VLOOKUP(C10227,#REF!, 2,FALSE)</f>
        <v>#REF!</v>
      </c>
      <c r="BM10227" s="18" t="s">
        <v>15928</v>
      </c>
      <c r="BN10227" s="18" t="s">
        <v>17081</v>
      </c>
      <c r="BO10227" s="18" t="s">
        <v>2998</v>
      </c>
      <c r="BU10227" s="18" t="s">
        <v>15928</v>
      </c>
      <c r="BV10227" s="18" t="s">
        <v>17081</v>
      </c>
      <c r="BW10227" s="18" t="s">
        <v>2998</v>
      </c>
    </row>
    <row r="10228" spans="51:75" x14ac:dyDescent="0.3">
      <c r="AY10228" s="94" t="e">
        <f>VLOOKUP(C10228,#REF!, 2,FALSE)</f>
        <v>#REF!</v>
      </c>
      <c r="BM10228" s="18" t="s">
        <v>15929</v>
      </c>
      <c r="BN10228" s="18" t="s">
        <v>1152</v>
      </c>
      <c r="BO10228" s="18" t="s">
        <v>15930</v>
      </c>
      <c r="BU10228" s="18" t="s">
        <v>15929</v>
      </c>
      <c r="BV10228" s="18" t="s">
        <v>1152</v>
      </c>
      <c r="BW10228" s="18" t="s">
        <v>15930</v>
      </c>
    </row>
    <row r="10229" spans="51:75" x14ac:dyDescent="0.3">
      <c r="AY10229" s="94" t="e">
        <f>VLOOKUP(C10229,#REF!, 2,FALSE)</f>
        <v>#REF!</v>
      </c>
      <c r="BM10229" s="18" t="s">
        <v>15931</v>
      </c>
      <c r="BN10229" s="18" t="s">
        <v>17081</v>
      </c>
      <c r="BO10229" s="18" t="s">
        <v>9978</v>
      </c>
      <c r="BU10229" s="18" t="s">
        <v>15931</v>
      </c>
      <c r="BV10229" s="18" t="s">
        <v>17081</v>
      </c>
      <c r="BW10229" s="18" t="s">
        <v>9978</v>
      </c>
    </row>
    <row r="10230" spans="51:75" x14ac:dyDescent="0.3">
      <c r="AY10230" s="94" t="e">
        <f>VLOOKUP(C10230,#REF!, 2,FALSE)</f>
        <v>#REF!</v>
      </c>
      <c r="BM10230" s="18" t="s">
        <v>15933</v>
      </c>
      <c r="BN10230" s="18" t="s">
        <v>17081</v>
      </c>
      <c r="BO10230" s="18" t="s">
        <v>2998</v>
      </c>
      <c r="BU10230" s="18" t="s">
        <v>15933</v>
      </c>
      <c r="BV10230" s="18" t="s">
        <v>17081</v>
      </c>
      <c r="BW10230" s="18" t="s">
        <v>2998</v>
      </c>
    </row>
    <row r="10231" spans="51:75" x14ac:dyDescent="0.3">
      <c r="AY10231" s="94" t="e">
        <f>VLOOKUP(C10231,#REF!, 2,FALSE)</f>
        <v>#REF!</v>
      </c>
      <c r="BM10231" s="18" t="s">
        <v>15934</v>
      </c>
      <c r="BN10231" s="18" t="s">
        <v>1355</v>
      </c>
      <c r="BO10231" s="18" t="s">
        <v>2998</v>
      </c>
      <c r="BU10231" s="18" t="s">
        <v>15934</v>
      </c>
      <c r="BV10231" s="18" t="s">
        <v>1355</v>
      </c>
      <c r="BW10231" s="18" t="s">
        <v>2998</v>
      </c>
    </row>
    <row r="10232" spans="51:75" x14ac:dyDescent="0.3">
      <c r="AY10232" s="94" t="e">
        <f>VLOOKUP(C10232,#REF!, 2,FALSE)</f>
        <v>#REF!</v>
      </c>
      <c r="BM10232" s="18" t="s">
        <v>15935</v>
      </c>
      <c r="BN10232" s="18" t="s">
        <v>3024</v>
      </c>
      <c r="BO10232" s="18" t="s">
        <v>15936</v>
      </c>
      <c r="BU10232" s="18" t="s">
        <v>15935</v>
      </c>
      <c r="BV10232" s="18" t="s">
        <v>3024</v>
      </c>
      <c r="BW10232" s="18" t="s">
        <v>15936</v>
      </c>
    </row>
    <row r="10233" spans="51:75" x14ac:dyDescent="0.3">
      <c r="AY10233" s="94" t="e">
        <f>VLOOKUP(C10233,#REF!, 2,FALSE)</f>
        <v>#REF!</v>
      </c>
      <c r="BM10233" s="18" t="s">
        <v>65</v>
      </c>
      <c r="BN10233" s="18" t="s">
        <v>3290</v>
      </c>
      <c r="BO10233" s="18" t="s">
        <v>15937</v>
      </c>
      <c r="BU10233" s="18" t="s">
        <v>65</v>
      </c>
      <c r="BV10233" s="18" t="s">
        <v>3290</v>
      </c>
      <c r="BW10233" s="18" t="s">
        <v>15937</v>
      </c>
    </row>
    <row r="10234" spans="51:75" x14ac:dyDescent="0.3">
      <c r="AY10234" s="94" t="e">
        <f>VLOOKUP(C10234,#REF!, 2,FALSE)</f>
        <v>#REF!</v>
      </c>
      <c r="BM10234" s="18" t="s">
        <v>15938</v>
      </c>
      <c r="BN10234" s="18" t="s">
        <v>747</v>
      </c>
      <c r="BO10234" s="18" t="s">
        <v>15939</v>
      </c>
      <c r="BU10234" s="18" t="s">
        <v>15938</v>
      </c>
      <c r="BV10234" s="18" t="s">
        <v>747</v>
      </c>
      <c r="BW10234" s="18" t="s">
        <v>15939</v>
      </c>
    </row>
    <row r="10235" spans="51:75" x14ac:dyDescent="0.3">
      <c r="AY10235" s="94" t="e">
        <f>VLOOKUP(C10235,#REF!, 2,FALSE)</f>
        <v>#REF!</v>
      </c>
      <c r="BM10235" s="18" t="s">
        <v>15940</v>
      </c>
      <c r="BN10235" s="18" t="s">
        <v>1355</v>
      </c>
      <c r="BO10235" s="18" t="s">
        <v>14633</v>
      </c>
      <c r="BU10235" s="18" t="s">
        <v>15940</v>
      </c>
      <c r="BV10235" s="18" t="s">
        <v>1355</v>
      </c>
      <c r="BW10235" s="18" t="s">
        <v>14633</v>
      </c>
    </row>
    <row r="10236" spans="51:75" x14ac:dyDescent="0.3">
      <c r="AY10236" s="94" t="e">
        <f>VLOOKUP(C10236,#REF!, 2,FALSE)</f>
        <v>#REF!</v>
      </c>
      <c r="BM10236" s="18" t="s">
        <v>15941</v>
      </c>
      <c r="BN10236" s="18" t="s">
        <v>3021</v>
      </c>
      <c r="BO10236" s="18" t="s">
        <v>15942</v>
      </c>
      <c r="BU10236" s="18" t="s">
        <v>15941</v>
      </c>
      <c r="BV10236" s="18" t="s">
        <v>3021</v>
      </c>
      <c r="BW10236" s="18" t="s">
        <v>15942</v>
      </c>
    </row>
    <row r="10237" spans="51:75" x14ac:dyDescent="0.3">
      <c r="AY10237" s="94" t="e">
        <f>VLOOKUP(C10237,#REF!, 2,FALSE)</f>
        <v>#REF!</v>
      </c>
      <c r="BM10237" s="18" t="s">
        <v>15943</v>
      </c>
      <c r="BN10237" s="18" t="s">
        <v>1355</v>
      </c>
      <c r="BO10237" s="18" t="s">
        <v>15944</v>
      </c>
      <c r="BU10237" s="18" t="s">
        <v>15943</v>
      </c>
      <c r="BV10237" s="18" t="s">
        <v>1355</v>
      </c>
      <c r="BW10237" s="18" t="s">
        <v>15944</v>
      </c>
    </row>
    <row r="10238" spans="51:75" x14ac:dyDescent="0.3">
      <c r="AY10238" s="94" t="e">
        <f>VLOOKUP(C10238,#REF!, 2,FALSE)</f>
        <v>#REF!</v>
      </c>
      <c r="BM10238" s="18" t="s">
        <v>15945</v>
      </c>
      <c r="BN10238" s="18" t="s">
        <v>3021</v>
      </c>
      <c r="BO10238" s="18" t="s">
        <v>15946</v>
      </c>
      <c r="BU10238" s="18" t="s">
        <v>15945</v>
      </c>
      <c r="BV10238" s="18" t="s">
        <v>3021</v>
      </c>
      <c r="BW10238" s="18" t="s">
        <v>15946</v>
      </c>
    </row>
    <row r="10239" spans="51:75" x14ac:dyDescent="0.3">
      <c r="AY10239" s="94" t="e">
        <f>VLOOKUP(C10239,#REF!, 2,FALSE)</f>
        <v>#REF!</v>
      </c>
      <c r="BM10239" s="18" t="s">
        <v>15947</v>
      </c>
      <c r="BN10239" s="18" t="s">
        <v>783</v>
      </c>
      <c r="BO10239" s="18" t="s">
        <v>15948</v>
      </c>
      <c r="BU10239" s="18" t="s">
        <v>15947</v>
      </c>
      <c r="BV10239" s="18" t="s">
        <v>783</v>
      </c>
      <c r="BW10239" s="18" t="s">
        <v>15948</v>
      </c>
    </row>
    <row r="10240" spans="51:75" x14ac:dyDescent="0.3">
      <c r="AY10240" s="94" t="e">
        <f>VLOOKUP(C10240,#REF!, 2,FALSE)</f>
        <v>#REF!</v>
      </c>
      <c r="BM10240" s="18" t="s">
        <v>2757</v>
      </c>
      <c r="BN10240" s="18" t="s">
        <v>3021</v>
      </c>
      <c r="BO10240" s="18" t="s">
        <v>15949</v>
      </c>
      <c r="BU10240" s="18" t="s">
        <v>2757</v>
      </c>
      <c r="BV10240" s="18" t="s">
        <v>3021</v>
      </c>
      <c r="BW10240" s="18" t="s">
        <v>15949</v>
      </c>
    </row>
    <row r="10241" spans="51:75" x14ac:dyDescent="0.3">
      <c r="AY10241" s="94" t="e">
        <f>VLOOKUP(C10241,#REF!, 2,FALSE)</f>
        <v>#REF!</v>
      </c>
      <c r="BM10241" s="18" t="s">
        <v>2758</v>
      </c>
      <c r="BN10241" s="18" t="s">
        <v>3021</v>
      </c>
      <c r="BO10241" s="18" t="s">
        <v>15008</v>
      </c>
      <c r="BU10241" s="18" t="s">
        <v>2758</v>
      </c>
      <c r="BV10241" s="18" t="s">
        <v>3021</v>
      </c>
      <c r="BW10241" s="18" t="s">
        <v>15008</v>
      </c>
    </row>
    <row r="10242" spans="51:75" x14ac:dyDescent="0.3">
      <c r="AY10242" s="94" t="e">
        <f>VLOOKUP(C10242,#REF!, 2,FALSE)</f>
        <v>#REF!</v>
      </c>
      <c r="BM10242" s="18" t="s">
        <v>2759</v>
      </c>
      <c r="BN10242" s="18" t="s">
        <v>3290</v>
      </c>
      <c r="BO10242" s="18" t="s">
        <v>15950</v>
      </c>
      <c r="BU10242" s="18" t="s">
        <v>2759</v>
      </c>
      <c r="BV10242" s="18" t="s">
        <v>3290</v>
      </c>
      <c r="BW10242" s="18" t="s">
        <v>15950</v>
      </c>
    </row>
    <row r="10243" spans="51:75" x14ac:dyDescent="0.3">
      <c r="AY10243" s="94" t="e">
        <f>VLOOKUP(C10243,#REF!, 2,FALSE)</f>
        <v>#REF!</v>
      </c>
      <c r="BM10243" s="18" t="s">
        <v>15951</v>
      </c>
      <c r="BN10243" s="18" t="s">
        <v>822</v>
      </c>
      <c r="BO10243" s="18" t="s">
        <v>15952</v>
      </c>
      <c r="BU10243" s="18" t="s">
        <v>15951</v>
      </c>
      <c r="BV10243" s="18" t="s">
        <v>822</v>
      </c>
      <c r="BW10243" s="18" t="s">
        <v>15952</v>
      </c>
    </row>
    <row r="10244" spans="51:75" x14ac:dyDescent="0.3">
      <c r="AY10244" s="94" t="e">
        <f>VLOOKUP(C10244,#REF!, 2,FALSE)</f>
        <v>#REF!</v>
      </c>
      <c r="BM10244" s="18" t="s">
        <v>15953</v>
      </c>
      <c r="BN10244" s="18" t="s">
        <v>1355</v>
      </c>
      <c r="BO10244" s="18" t="s">
        <v>7668</v>
      </c>
      <c r="BU10244" s="18" t="s">
        <v>15953</v>
      </c>
      <c r="BV10244" s="18" t="s">
        <v>1355</v>
      </c>
      <c r="BW10244" s="18" t="s">
        <v>7668</v>
      </c>
    </row>
    <row r="10245" spans="51:75" x14ac:dyDescent="0.3">
      <c r="AY10245" s="94" t="e">
        <f>VLOOKUP(C10245,#REF!, 2,FALSE)</f>
        <v>#REF!</v>
      </c>
      <c r="BM10245" s="18" t="s">
        <v>15954</v>
      </c>
      <c r="BN10245" s="18" t="s">
        <v>958</v>
      </c>
      <c r="BO10245" s="18" t="s">
        <v>782</v>
      </c>
      <c r="BU10245" s="18" t="s">
        <v>15954</v>
      </c>
      <c r="BV10245" s="18" t="s">
        <v>958</v>
      </c>
      <c r="BW10245" s="18" t="s">
        <v>782</v>
      </c>
    </row>
    <row r="10246" spans="51:75" x14ac:dyDescent="0.3">
      <c r="AY10246" s="94" t="e">
        <f>VLOOKUP(C10246,#REF!, 2,FALSE)</f>
        <v>#REF!</v>
      </c>
      <c r="BM10246" s="18" t="s">
        <v>15955</v>
      </c>
      <c r="BN10246" s="18" t="s">
        <v>17081</v>
      </c>
      <c r="BO10246" s="18" t="s">
        <v>782</v>
      </c>
      <c r="BU10246" s="18" t="s">
        <v>15955</v>
      </c>
      <c r="BV10246" s="18" t="s">
        <v>17081</v>
      </c>
      <c r="BW10246" s="18" t="s">
        <v>782</v>
      </c>
    </row>
    <row r="10247" spans="51:75" x14ac:dyDescent="0.3">
      <c r="AY10247" s="94" t="e">
        <f>VLOOKUP(C10247,#REF!, 2,FALSE)</f>
        <v>#REF!</v>
      </c>
      <c r="BM10247" s="18" t="s">
        <v>15956</v>
      </c>
      <c r="BN10247" s="18" t="s">
        <v>809</v>
      </c>
      <c r="BO10247" s="18" t="s">
        <v>4320</v>
      </c>
      <c r="BU10247" s="18" t="s">
        <v>15956</v>
      </c>
      <c r="BV10247" s="18" t="s">
        <v>809</v>
      </c>
      <c r="BW10247" s="18" t="s">
        <v>4320</v>
      </c>
    </row>
    <row r="10248" spans="51:75" x14ac:dyDescent="0.3">
      <c r="AY10248" s="94" t="e">
        <f>VLOOKUP(C10248,#REF!, 2,FALSE)</f>
        <v>#REF!</v>
      </c>
      <c r="BM10248" s="18" t="s">
        <v>15957</v>
      </c>
      <c r="BN10248" s="18" t="s">
        <v>3231</v>
      </c>
      <c r="BO10248" s="18" t="s">
        <v>15958</v>
      </c>
      <c r="BU10248" s="18" t="s">
        <v>15957</v>
      </c>
      <c r="BV10248" s="18" t="s">
        <v>3231</v>
      </c>
      <c r="BW10248" s="18" t="s">
        <v>15958</v>
      </c>
    </row>
    <row r="10249" spans="51:75" x14ac:dyDescent="0.3">
      <c r="AY10249" s="94" t="e">
        <f>VLOOKUP(C10249,#REF!, 2,FALSE)</f>
        <v>#REF!</v>
      </c>
      <c r="BM10249" s="18" t="s">
        <v>2771</v>
      </c>
      <c r="BN10249" s="18" t="s">
        <v>1280</v>
      </c>
      <c r="BO10249" s="18" t="s">
        <v>782</v>
      </c>
      <c r="BU10249" s="18" t="s">
        <v>2771</v>
      </c>
      <c r="BV10249" s="18" t="s">
        <v>1280</v>
      </c>
      <c r="BW10249" s="18" t="s">
        <v>782</v>
      </c>
    </row>
    <row r="10250" spans="51:75" x14ac:dyDescent="0.3">
      <c r="AY10250" s="94" t="e">
        <f>VLOOKUP(C10250,#REF!, 2,FALSE)</f>
        <v>#REF!</v>
      </c>
      <c r="BM10250" s="18" t="s">
        <v>15959</v>
      </c>
      <c r="BN10250" s="18" t="s">
        <v>617</v>
      </c>
      <c r="BO10250" s="18" t="s">
        <v>15960</v>
      </c>
      <c r="BU10250" s="18" t="s">
        <v>15959</v>
      </c>
      <c r="BV10250" s="18" t="s">
        <v>617</v>
      </c>
      <c r="BW10250" s="18" t="s">
        <v>15960</v>
      </c>
    </row>
    <row r="10251" spans="51:75" x14ac:dyDescent="0.3">
      <c r="AY10251" s="94" t="e">
        <f>VLOOKUP(C10251,#REF!, 2,FALSE)</f>
        <v>#REF!</v>
      </c>
      <c r="BM10251" s="18" t="s">
        <v>15961</v>
      </c>
      <c r="BN10251" s="18" t="s">
        <v>3024</v>
      </c>
      <c r="BO10251" s="18" t="s">
        <v>782</v>
      </c>
      <c r="BU10251" s="18" t="s">
        <v>15961</v>
      </c>
      <c r="BV10251" s="18" t="s">
        <v>3024</v>
      </c>
      <c r="BW10251" s="18" t="s">
        <v>782</v>
      </c>
    </row>
    <row r="10252" spans="51:75" x14ac:dyDescent="0.3">
      <c r="AY10252" s="94" t="e">
        <f>VLOOKUP(C10252,#REF!, 2,FALSE)</f>
        <v>#REF!</v>
      </c>
      <c r="BM10252" s="18" t="s">
        <v>15962</v>
      </c>
      <c r="BN10252" s="18" t="s">
        <v>2998</v>
      </c>
      <c r="BO10252" s="18" t="s">
        <v>8238</v>
      </c>
      <c r="BU10252" s="18" t="s">
        <v>15962</v>
      </c>
      <c r="BV10252" s="18" t="s">
        <v>2998</v>
      </c>
      <c r="BW10252" s="18" t="s">
        <v>8238</v>
      </c>
    </row>
    <row r="10253" spans="51:75" x14ac:dyDescent="0.3">
      <c r="AY10253" s="94" t="e">
        <f>VLOOKUP(C10253,#REF!, 2,FALSE)</f>
        <v>#REF!</v>
      </c>
      <c r="BM10253" s="18" t="s">
        <v>15963</v>
      </c>
      <c r="BN10253" s="18" t="s">
        <v>17081</v>
      </c>
      <c r="BO10253" s="18" t="s">
        <v>782</v>
      </c>
      <c r="BU10253" s="18" t="s">
        <v>15963</v>
      </c>
      <c r="BV10253" s="18" t="s">
        <v>17081</v>
      </c>
      <c r="BW10253" s="18" t="s">
        <v>782</v>
      </c>
    </row>
    <row r="10254" spans="51:75" x14ac:dyDescent="0.3">
      <c r="AY10254" s="94" t="e">
        <f>VLOOKUP(C10254,#REF!, 2,FALSE)</f>
        <v>#REF!</v>
      </c>
      <c r="BM10254" s="18" t="s">
        <v>15964</v>
      </c>
      <c r="BN10254" s="18" t="s">
        <v>2993</v>
      </c>
      <c r="BO10254" s="18" t="s">
        <v>15965</v>
      </c>
      <c r="BU10254" s="18" t="s">
        <v>15964</v>
      </c>
      <c r="BV10254" s="18" t="s">
        <v>2993</v>
      </c>
      <c r="BW10254" s="18" t="s">
        <v>15965</v>
      </c>
    </row>
    <row r="10255" spans="51:75" x14ac:dyDescent="0.3">
      <c r="AY10255" s="94" t="e">
        <f>VLOOKUP(C10255,#REF!, 2,FALSE)</f>
        <v>#REF!</v>
      </c>
      <c r="BM10255" s="18" t="s">
        <v>15966</v>
      </c>
      <c r="BN10255" s="18" t="s">
        <v>17081</v>
      </c>
      <c r="BO10255" s="18" t="s">
        <v>623</v>
      </c>
      <c r="BU10255" s="18" t="s">
        <v>15966</v>
      </c>
      <c r="BV10255" s="18" t="s">
        <v>17081</v>
      </c>
      <c r="BW10255" s="18" t="s">
        <v>623</v>
      </c>
    </row>
    <row r="10256" spans="51:75" x14ac:dyDescent="0.3">
      <c r="AY10256" s="94" t="e">
        <f>VLOOKUP(C10256,#REF!, 2,FALSE)</f>
        <v>#REF!</v>
      </c>
      <c r="BM10256" s="18" t="s">
        <v>15967</v>
      </c>
      <c r="BN10256" s="18" t="s">
        <v>17081</v>
      </c>
      <c r="BO10256" s="18" t="s">
        <v>11284</v>
      </c>
      <c r="BU10256" s="18" t="s">
        <v>15967</v>
      </c>
      <c r="BV10256" s="18" t="s">
        <v>17081</v>
      </c>
      <c r="BW10256" s="18" t="s">
        <v>11284</v>
      </c>
    </row>
    <row r="10257" spans="51:75" x14ac:dyDescent="0.3">
      <c r="AY10257" s="94" t="e">
        <f>VLOOKUP(C10257,#REF!, 2,FALSE)</f>
        <v>#REF!</v>
      </c>
      <c r="BM10257" s="18" t="s">
        <v>15968</v>
      </c>
      <c r="BN10257" s="18" t="s">
        <v>1355</v>
      </c>
      <c r="BO10257" s="18" t="s">
        <v>15969</v>
      </c>
      <c r="BU10257" s="18" t="s">
        <v>15968</v>
      </c>
      <c r="BV10257" s="18" t="s">
        <v>1355</v>
      </c>
      <c r="BW10257" s="18" t="s">
        <v>15969</v>
      </c>
    </row>
    <row r="10258" spans="51:75" x14ac:dyDescent="0.3">
      <c r="AY10258" s="94" t="e">
        <f>VLOOKUP(C10258,#REF!, 2,FALSE)</f>
        <v>#REF!</v>
      </c>
      <c r="BM10258" s="18" t="s">
        <v>15970</v>
      </c>
      <c r="BN10258" s="18" t="s">
        <v>1355</v>
      </c>
      <c r="BO10258" s="18" t="s">
        <v>2998</v>
      </c>
      <c r="BU10258" s="18" t="s">
        <v>15970</v>
      </c>
      <c r="BV10258" s="18" t="s">
        <v>1355</v>
      </c>
      <c r="BW10258" s="18" t="s">
        <v>2998</v>
      </c>
    </row>
    <row r="10259" spans="51:75" x14ac:dyDescent="0.3">
      <c r="AY10259" s="94" t="e">
        <f>VLOOKUP(C10259,#REF!, 2,FALSE)</f>
        <v>#REF!</v>
      </c>
      <c r="BM10259" s="18" t="s">
        <v>15971</v>
      </c>
      <c r="BN10259" s="18" t="s">
        <v>1355</v>
      </c>
      <c r="BO10259" s="18" t="s">
        <v>2998</v>
      </c>
      <c r="BU10259" s="18" t="s">
        <v>15971</v>
      </c>
      <c r="BV10259" s="18" t="s">
        <v>1355</v>
      </c>
      <c r="BW10259" s="18" t="s">
        <v>2998</v>
      </c>
    </row>
    <row r="10260" spans="51:75" x14ac:dyDescent="0.3">
      <c r="AY10260" s="94" t="e">
        <f>VLOOKUP(C10260,#REF!, 2,FALSE)</f>
        <v>#REF!</v>
      </c>
      <c r="BM10260" s="18" t="s">
        <v>15972</v>
      </c>
      <c r="BN10260" s="18" t="s">
        <v>17081</v>
      </c>
      <c r="BO10260" s="18" t="s">
        <v>1502</v>
      </c>
      <c r="BU10260" s="18" t="s">
        <v>15972</v>
      </c>
      <c r="BV10260" s="18" t="s">
        <v>17081</v>
      </c>
      <c r="BW10260" s="18" t="s">
        <v>1502</v>
      </c>
    </row>
    <row r="10261" spans="51:75" x14ac:dyDescent="0.3">
      <c r="AY10261" s="94" t="e">
        <f>VLOOKUP(C10261,#REF!, 2,FALSE)</f>
        <v>#REF!</v>
      </c>
      <c r="BM10261" s="18" t="s">
        <v>15973</v>
      </c>
      <c r="BN10261" s="18" t="s">
        <v>792</v>
      </c>
      <c r="BO10261" s="18" t="s">
        <v>15974</v>
      </c>
      <c r="BU10261" s="18" t="s">
        <v>15973</v>
      </c>
      <c r="BV10261" s="18" t="s">
        <v>792</v>
      </c>
      <c r="BW10261" s="18" t="s">
        <v>15974</v>
      </c>
    </row>
    <row r="10262" spans="51:75" x14ac:dyDescent="0.3">
      <c r="AY10262" s="94" t="e">
        <f>VLOOKUP(C10262,#REF!, 2,FALSE)</f>
        <v>#REF!</v>
      </c>
      <c r="BM10262" s="18" t="s">
        <v>15975</v>
      </c>
      <c r="BN10262" s="18" t="s">
        <v>17081</v>
      </c>
      <c r="BO10262" s="18" t="s">
        <v>15969</v>
      </c>
      <c r="BU10262" s="18" t="s">
        <v>15975</v>
      </c>
      <c r="BV10262" s="18" t="s">
        <v>17081</v>
      </c>
      <c r="BW10262" s="18" t="s">
        <v>15969</v>
      </c>
    </row>
    <row r="10263" spans="51:75" x14ac:dyDescent="0.3">
      <c r="AY10263" s="94" t="e">
        <f>VLOOKUP(C10263,#REF!, 2,FALSE)</f>
        <v>#REF!</v>
      </c>
      <c r="BM10263" s="18" t="s">
        <v>15976</v>
      </c>
      <c r="BN10263" s="18" t="s">
        <v>864</v>
      </c>
      <c r="BO10263" s="18" t="s">
        <v>2589</v>
      </c>
      <c r="BU10263" s="18" t="s">
        <v>15976</v>
      </c>
      <c r="BV10263" s="18" t="s">
        <v>864</v>
      </c>
      <c r="BW10263" s="18" t="s">
        <v>2589</v>
      </c>
    </row>
    <row r="10264" spans="51:75" x14ac:dyDescent="0.3">
      <c r="AY10264" s="94" t="e">
        <f>VLOOKUP(C10264,#REF!, 2,FALSE)</f>
        <v>#REF!</v>
      </c>
      <c r="BM10264" s="18" t="s">
        <v>15977</v>
      </c>
      <c r="BN10264" s="18" t="s">
        <v>3290</v>
      </c>
      <c r="BO10264" s="18" t="s">
        <v>2998</v>
      </c>
      <c r="BU10264" s="18" t="s">
        <v>15977</v>
      </c>
      <c r="BV10264" s="18" t="s">
        <v>3290</v>
      </c>
      <c r="BW10264" s="18" t="s">
        <v>2998</v>
      </c>
    </row>
    <row r="10265" spans="51:75" x14ac:dyDescent="0.3">
      <c r="AY10265" s="94" t="e">
        <f>VLOOKUP(C10265,#REF!, 2,FALSE)</f>
        <v>#REF!</v>
      </c>
      <c r="BM10265" s="18" t="s">
        <v>15978</v>
      </c>
      <c r="BN10265" s="18" t="s">
        <v>17081</v>
      </c>
      <c r="BO10265" s="18" t="s">
        <v>5437</v>
      </c>
      <c r="BU10265" s="18" t="s">
        <v>15978</v>
      </c>
      <c r="BV10265" s="18" t="s">
        <v>17081</v>
      </c>
      <c r="BW10265" s="18" t="s">
        <v>5437</v>
      </c>
    </row>
    <row r="10266" spans="51:75" x14ac:dyDescent="0.3">
      <c r="AY10266" s="94" t="e">
        <f>VLOOKUP(C10266,#REF!, 2,FALSE)</f>
        <v>#REF!</v>
      </c>
      <c r="BM10266" s="18" t="s">
        <v>15979</v>
      </c>
      <c r="BN10266" s="18" t="s">
        <v>822</v>
      </c>
      <c r="BO10266" s="18" t="s">
        <v>10218</v>
      </c>
      <c r="BU10266" s="18" t="s">
        <v>15979</v>
      </c>
      <c r="BV10266" s="18" t="s">
        <v>822</v>
      </c>
      <c r="BW10266" s="18" t="s">
        <v>10218</v>
      </c>
    </row>
    <row r="10267" spans="51:75" x14ac:dyDescent="0.3">
      <c r="AY10267" s="94" t="e">
        <f>VLOOKUP(C10267,#REF!, 2,FALSE)</f>
        <v>#REF!</v>
      </c>
      <c r="BM10267" s="18" t="s">
        <v>15980</v>
      </c>
      <c r="BN10267" s="18" t="s">
        <v>17081</v>
      </c>
      <c r="BO10267" s="18" t="s">
        <v>812</v>
      </c>
      <c r="BU10267" s="18" t="s">
        <v>15980</v>
      </c>
      <c r="BV10267" s="18" t="s">
        <v>17081</v>
      </c>
      <c r="BW10267" s="18" t="s">
        <v>812</v>
      </c>
    </row>
    <row r="10268" spans="51:75" x14ac:dyDescent="0.3">
      <c r="AY10268" s="94" t="e">
        <f>VLOOKUP(C10268,#REF!, 2,FALSE)</f>
        <v>#REF!</v>
      </c>
      <c r="BM10268" s="18" t="s">
        <v>15981</v>
      </c>
      <c r="BN10268" s="18" t="s">
        <v>17081</v>
      </c>
      <c r="BO10268" s="18" t="s">
        <v>15982</v>
      </c>
      <c r="BU10268" s="18" t="s">
        <v>15981</v>
      </c>
      <c r="BV10268" s="18" t="s">
        <v>17081</v>
      </c>
      <c r="BW10268" s="18" t="s">
        <v>15982</v>
      </c>
    </row>
    <row r="10269" spans="51:75" x14ac:dyDescent="0.3">
      <c r="AY10269" s="94" t="e">
        <f>VLOOKUP(C10269,#REF!, 2,FALSE)</f>
        <v>#REF!</v>
      </c>
      <c r="BM10269" s="18" t="s">
        <v>15983</v>
      </c>
      <c r="BN10269" s="18" t="s">
        <v>792</v>
      </c>
      <c r="BO10269" s="18" t="s">
        <v>2999</v>
      </c>
      <c r="BU10269" s="18" t="s">
        <v>15983</v>
      </c>
      <c r="BV10269" s="18" t="s">
        <v>792</v>
      </c>
      <c r="BW10269" s="18" t="s">
        <v>2999</v>
      </c>
    </row>
    <row r="10270" spans="51:75" x14ac:dyDescent="0.3">
      <c r="AY10270" s="94" t="e">
        <f>VLOOKUP(C10270,#REF!, 2,FALSE)</f>
        <v>#REF!</v>
      </c>
      <c r="BM10270" s="18" t="s">
        <v>15984</v>
      </c>
      <c r="BN10270" s="18" t="s">
        <v>643</v>
      </c>
      <c r="BO10270" s="18" t="s">
        <v>4898</v>
      </c>
      <c r="BU10270" s="18" t="s">
        <v>15984</v>
      </c>
      <c r="BV10270" s="18" t="s">
        <v>643</v>
      </c>
      <c r="BW10270" s="18" t="s">
        <v>4898</v>
      </c>
    </row>
    <row r="10271" spans="51:75" x14ac:dyDescent="0.3">
      <c r="AY10271" s="94" t="e">
        <f>VLOOKUP(C10271,#REF!, 2,FALSE)</f>
        <v>#REF!</v>
      </c>
      <c r="BM10271" s="18" t="s">
        <v>15985</v>
      </c>
      <c r="BN10271" s="18" t="s">
        <v>1355</v>
      </c>
      <c r="BO10271" s="18" t="s">
        <v>8950</v>
      </c>
      <c r="BU10271" s="18" t="s">
        <v>15985</v>
      </c>
      <c r="BV10271" s="18" t="s">
        <v>1355</v>
      </c>
      <c r="BW10271" s="18" t="s">
        <v>8950</v>
      </c>
    </row>
    <row r="10272" spans="51:75" x14ac:dyDescent="0.3">
      <c r="AY10272" s="94" t="e">
        <f>VLOOKUP(C10272,#REF!, 2,FALSE)</f>
        <v>#REF!</v>
      </c>
      <c r="BM10272" s="18" t="s">
        <v>15986</v>
      </c>
      <c r="BN10272" s="18" t="s">
        <v>874</v>
      </c>
      <c r="BO10272" s="18" t="s">
        <v>2471</v>
      </c>
      <c r="BU10272" s="18" t="s">
        <v>15986</v>
      </c>
      <c r="BV10272" s="18" t="s">
        <v>874</v>
      </c>
      <c r="BW10272" s="18" t="s">
        <v>2471</v>
      </c>
    </row>
    <row r="10273" spans="51:75" x14ac:dyDescent="0.3">
      <c r="AY10273" s="94" t="e">
        <f>VLOOKUP(C10273,#REF!, 2,FALSE)</f>
        <v>#REF!</v>
      </c>
      <c r="BM10273" s="18" t="s">
        <v>15987</v>
      </c>
      <c r="BN10273" s="18" t="s">
        <v>17081</v>
      </c>
      <c r="BO10273" s="18" t="s">
        <v>15988</v>
      </c>
      <c r="BU10273" s="18" t="s">
        <v>15987</v>
      </c>
      <c r="BV10273" s="18" t="s">
        <v>17081</v>
      </c>
      <c r="BW10273" s="18" t="s">
        <v>15988</v>
      </c>
    </row>
    <row r="10274" spans="51:75" x14ac:dyDescent="0.3">
      <c r="AY10274" s="94" t="e">
        <f>VLOOKUP(C10274,#REF!, 2,FALSE)</f>
        <v>#REF!</v>
      </c>
      <c r="BM10274" s="18" t="s">
        <v>2772</v>
      </c>
      <c r="BN10274" s="18" t="s">
        <v>17081</v>
      </c>
      <c r="BO10274" s="18" t="s">
        <v>15989</v>
      </c>
      <c r="BU10274" s="18" t="s">
        <v>2772</v>
      </c>
      <c r="BV10274" s="18" t="s">
        <v>17081</v>
      </c>
      <c r="BW10274" s="18" t="s">
        <v>15989</v>
      </c>
    </row>
    <row r="10275" spans="51:75" x14ac:dyDescent="0.3">
      <c r="AY10275" s="94" t="e">
        <f>VLOOKUP(C10275,#REF!, 2,FALSE)</f>
        <v>#REF!</v>
      </c>
      <c r="BM10275" s="18" t="s">
        <v>15990</v>
      </c>
      <c r="BN10275" s="18" t="s">
        <v>643</v>
      </c>
      <c r="BO10275" s="18" t="s">
        <v>4898</v>
      </c>
      <c r="BU10275" s="18" t="s">
        <v>15990</v>
      </c>
      <c r="BV10275" s="18" t="s">
        <v>643</v>
      </c>
      <c r="BW10275" s="18" t="s">
        <v>4898</v>
      </c>
    </row>
    <row r="10276" spans="51:75" x14ac:dyDescent="0.3">
      <c r="AY10276" s="94" t="e">
        <f>VLOOKUP(C10276,#REF!, 2,FALSE)</f>
        <v>#REF!</v>
      </c>
      <c r="BM10276" s="18" t="s">
        <v>15991</v>
      </c>
      <c r="BN10276" s="18" t="s">
        <v>645</v>
      </c>
      <c r="BO10276" s="18" t="s">
        <v>869</v>
      </c>
      <c r="BU10276" s="18" t="s">
        <v>15991</v>
      </c>
      <c r="BV10276" s="18" t="s">
        <v>645</v>
      </c>
      <c r="BW10276" s="18" t="s">
        <v>869</v>
      </c>
    </row>
    <row r="10277" spans="51:75" x14ac:dyDescent="0.3">
      <c r="AY10277" s="94" t="e">
        <f>VLOOKUP(C10277,#REF!, 2,FALSE)</f>
        <v>#REF!</v>
      </c>
      <c r="BM10277" s="18" t="s">
        <v>15992</v>
      </c>
      <c r="BN10277" s="18" t="s">
        <v>669</v>
      </c>
      <c r="BO10277" s="18" t="s">
        <v>15993</v>
      </c>
      <c r="BU10277" s="18" t="s">
        <v>15992</v>
      </c>
      <c r="BV10277" s="18" t="s">
        <v>669</v>
      </c>
      <c r="BW10277" s="18" t="s">
        <v>15993</v>
      </c>
    </row>
    <row r="10278" spans="51:75" x14ac:dyDescent="0.3">
      <c r="AY10278" s="94" t="e">
        <f>VLOOKUP(C10278,#REF!, 2,FALSE)</f>
        <v>#REF!</v>
      </c>
      <c r="BM10278" s="18" t="s">
        <v>15994</v>
      </c>
      <c r="BN10278" s="18" t="s">
        <v>938</v>
      </c>
      <c r="BO10278" s="18" t="s">
        <v>11650</v>
      </c>
      <c r="BU10278" s="18" t="s">
        <v>15994</v>
      </c>
      <c r="BV10278" s="18" t="s">
        <v>938</v>
      </c>
      <c r="BW10278" s="18" t="s">
        <v>11650</v>
      </c>
    </row>
    <row r="10279" spans="51:75" x14ac:dyDescent="0.3">
      <c r="AY10279" s="94" t="e">
        <f>VLOOKUP(C10279,#REF!, 2,FALSE)</f>
        <v>#REF!</v>
      </c>
      <c r="BM10279" s="18" t="s">
        <v>15995</v>
      </c>
      <c r="BN10279" s="18" t="s">
        <v>713</v>
      </c>
      <c r="BO10279" s="18" t="s">
        <v>782</v>
      </c>
      <c r="BU10279" s="18" t="s">
        <v>15995</v>
      </c>
      <c r="BV10279" s="18" t="s">
        <v>713</v>
      </c>
      <c r="BW10279" s="18" t="s">
        <v>782</v>
      </c>
    </row>
    <row r="10280" spans="51:75" x14ac:dyDescent="0.3">
      <c r="AY10280" s="94" t="e">
        <f>VLOOKUP(C10280,#REF!, 2,FALSE)</f>
        <v>#REF!</v>
      </c>
      <c r="BM10280" s="18" t="s">
        <v>61</v>
      </c>
      <c r="BN10280" s="18" t="s">
        <v>1355</v>
      </c>
      <c r="BO10280" s="18" t="s">
        <v>8060</v>
      </c>
      <c r="BU10280" s="18" t="s">
        <v>61</v>
      </c>
      <c r="BV10280" s="18" t="s">
        <v>1355</v>
      </c>
      <c r="BW10280" s="18" t="s">
        <v>8060</v>
      </c>
    </row>
    <row r="10281" spans="51:75" x14ac:dyDescent="0.3">
      <c r="AY10281" s="94" t="e">
        <f>VLOOKUP(C10281,#REF!, 2,FALSE)</f>
        <v>#REF!</v>
      </c>
      <c r="BM10281" s="18" t="s">
        <v>15996</v>
      </c>
      <c r="BN10281" s="18" t="s">
        <v>628</v>
      </c>
      <c r="BO10281" s="18" t="s">
        <v>13676</v>
      </c>
      <c r="BU10281" s="18" t="s">
        <v>15996</v>
      </c>
      <c r="BV10281" s="18" t="s">
        <v>628</v>
      </c>
      <c r="BW10281" s="18" t="s">
        <v>13676</v>
      </c>
    </row>
    <row r="10282" spans="51:75" x14ac:dyDescent="0.3">
      <c r="AY10282" s="94" t="e">
        <f>VLOOKUP(C10282,#REF!, 2,FALSE)</f>
        <v>#REF!</v>
      </c>
      <c r="BM10282" s="18" t="s">
        <v>15997</v>
      </c>
      <c r="BN10282" s="18" t="s">
        <v>1152</v>
      </c>
      <c r="BO10282" s="18" t="s">
        <v>15998</v>
      </c>
      <c r="BU10282" s="18" t="s">
        <v>15997</v>
      </c>
      <c r="BV10282" s="18" t="s">
        <v>1152</v>
      </c>
      <c r="BW10282" s="18" t="s">
        <v>15998</v>
      </c>
    </row>
    <row r="10283" spans="51:75" x14ac:dyDescent="0.3">
      <c r="AY10283" s="94" t="e">
        <f>VLOOKUP(C10283,#REF!, 2,FALSE)</f>
        <v>#REF!</v>
      </c>
      <c r="BM10283" s="18" t="s">
        <v>15999</v>
      </c>
      <c r="BN10283" s="18" t="s">
        <v>631</v>
      </c>
      <c r="BO10283" s="18" t="s">
        <v>16000</v>
      </c>
      <c r="BU10283" s="18" t="s">
        <v>15999</v>
      </c>
      <c r="BV10283" s="18" t="s">
        <v>631</v>
      </c>
      <c r="BW10283" s="18" t="s">
        <v>16000</v>
      </c>
    </row>
    <row r="10284" spans="51:75" x14ac:dyDescent="0.3">
      <c r="AY10284" s="94" t="e">
        <f>VLOOKUP(C10284,#REF!, 2,FALSE)</f>
        <v>#REF!</v>
      </c>
      <c r="BM10284" s="18" t="s">
        <v>16001</v>
      </c>
      <c r="BN10284" s="18" t="s">
        <v>668</v>
      </c>
      <c r="BO10284" s="18" t="s">
        <v>7912</v>
      </c>
      <c r="BU10284" s="18" t="s">
        <v>16001</v>
      </c>
      <c r="BV10284" s="18" t="s">
        <v>668</v>
      </c>
      <c r="BW10284" s="18" t="s">
        <v>7912</v>
      </c>
    </row>
    <row r="10285" spans="51:75" x14ac:dyDescent="0.3">
      <c r="AY10285" s="94" t="e">
        <f>VLOOKUP(C10285,#REF!, 2,FALSE)</f>
        <v>#REF!</v>
      </c>
      <c r="BM10285" s="18" t="s">
        <v>16002</v>
      </c>
      <c r="BN10285" s="18" t="s">
        <v>17081</v>
      </c>
      <c r="BO10285" s="18" t="s">
        <v>782</v>
      </c>
      <c r="BU10285" s="18" t="s">
        <v>16002</v>
      </c>
      <c r="BV10285" s="18" t="s">
        <v>17081</v>
      </c>
      <c r="BW10285" s="18" t="s">
        <v>782</v>
      </c>
    </row>
    <row r="10286" spans="51:75" x14ac:dyDescent="0.3">
      <c r="AY10286" s="94" t="e">
        <f>VLOOKUP(C10286,#REF!, 2,FALSE)</f>
        <v>#REF!</v>
      </c>
      <c r="BM10286" s="18" t="s">
        <v>16003</v>
      </c>
      <c r="BN10286" s="18" t="s">
        <v>17081</v>
      </c>
      <c r="BO10286" s="18" t="s">
        <v>16004</v>
      </c>
      <c r="BU10286" s="18" t="s">
        <v>16003</v>
      </c>
      <c r="BV10286" s="18" t="s">
        <v>17081</v>
      </c>
      <c r="BW10286" s="18" t="s">
        <v>16004</v>
      </c>
    </row>
    <row r="10287" spans="51:75" x14ac:dyDescent="0.3">
      <c r="AY10287" s="94" t="e">
        <f>VLOOKUP(C10287,#REF!, 2,FALSE)</f>
        <v>#REF!</v>
      </c>
      <c r="BM10287" s="18" t="s">
        <v>16005</v>
      </c>
      <c r="BN10287" s="18" t="s">
        <v>17081</v>
      </c>
      <c r="BO10287" s="18" t="s">
        <v>782</v>
      </c>
      <c r="BU10287" s="18" t="s">
        <v>16005</v>
      </c>
      <c r="BV10287" s="18" t="s">
        <v>17081</v>
      </c>
      <c r="BW10287" s="18" t="s">
        <v>782</v>
      </c>
    </row>
    <row r="10288" spans="51:75" x14ac:dyDescent="0.3">
      <c r="AY10288" s="94" t="e">
        <f>VLOOKUP(C10288,#REF!, 2,FALSE)</f>
        <v>#REF!</v>
      </c>
      <c r="BM10288" s="18" t="s">
        <v>16006</v>
      </c>
      <c r="BN10288" s="18" t="s">
        <v>2993</v>
      </c>
      <c r="BO10288" s="18" t="s">
        <v>3894</v>
      </c>
      <c r="BU10288" s="18" t="s">
        <v>16006</v>
      </c>
      <c r="BV10288" s="18" t="s">
        <v>2993</v>
      </c>
      <c r="BW10288" s="18" t="s">
        <v>3894</v>
      </c>
    </row>
    <row r="10289" spans="51:75" x14ac:dyDescent="0.3">
      <c r="AY10289" s="94" t="e">
        <f>VLOOKUP(C10289,#REF!, 2,FALSE)</f>
        <v>#REF!</v>
      </c>
      <c r="BM10289" s="18" t="s">
        <v>16007</v>
      </c>
      <c r="BN10289" s="18" t="s">
        <v>2993</v>
      </c>
      <c r="BO10289" s="18" t="s">
        <v>16008</v>
      </c>
      <c r="BU10289" s="18" t="s">
        <v>16007</v>
      </c>
      <c r="BV10289" s="18" t="s">
        <v>2993</v>
      </c>
      <c r="BW10289" s="18" t="s">
        <v>16008</v>
      </c>
    </row>
    <row r="10290" spans="51:75" x14ac:dyDescent="0.3">
      <c r="AY10290" s="94" t="e">
        <f>VLOOKUP(C10290,#REF!, 2,FALSE)</f>
        <v>#REF!</v>
      </c>
      <c r="BM10290" s="18" t="s">
        <v>16009</v>
      </c>
      <c r="BN10290" s="18" t="s">
        <v>3290</v>
      </c>
      <c r="BO10290" s="18" t="s">
        <v>2998</v>
      </c>
      <c r="BU10290" s="18" t="s">
        <v>16009</v>
      </c>
      <c r="BV10290" s="18" t="s">
        <v>3290</v>
      </c>
      <c r="BW10290" s="18" t="s">
        <v>2998</v>
      </c>
    </row>
    <row r="10291" spans="51:75" x14ac:dyDescent="0.3">
      <c r="AY10291" s="94" t="e">
        <f>VLOOKUP(C10291,#REF!, 2,FALSE)</f>
        <v>#REF!</v>
      </c>
      <c r="BM10291" s="18" t="s">
        <v>16010</v>
      </c>
      <c r="BN10291" s="18" t="s">
        <v>673</v>
      </c>
      <c r="BO10291" s="18" t="s">
        <v>16011</v>
      </c>
      <c r="BU10291" s="18" t="s">
        <v>16010</v>
      </c>
      <c r="BV10291" s="18" t="s">
        <v>673</v>
      </c>
      <c r="BW10291" s="18" t="s">
        <v>16011</v>
      </c>
    </row>
    <row r="10292" spans="51:75" x14ac:dyDescent="0.3">
      <c r="AY10292" s="94" t="e">
        <f>VLOOKUP(C10292,#REF!, 2,FALSE)</f>
        <v>#REF!</v>
      </c>
      <c r="BM10292" s="18" t="s">
        <v>16012</v>
      </c>
      <c r="BN10292" s="18" t="s">
        <v>3290</v>
      </c>
      <c r="BO10292" s="18" t="s">
        <v>2998</v>
      </c>
      <c r="BU10292" s="18" t="s">
        <v>16012</v>
      </c>
      <c r="BV10292" s="18" t="s">
        <v>3290</v>
      </c>
      <c r="BW10292" s="18" t="s">
        <v>2998</v>
      </c>
    </row>
    <row r="10293" spans="51:75" x14ac:dyDescent="0.3">
      <c r="AY10293" s="94" t="e">
        <f>VLOOKUP(C10293,#REF!, 2,FALSE)</f>
        <v>#REF!</v>
      </c>
      <c r="BM10293" s="18" t="s">
        <v>16013</v>
      </c>
      <c r="BN10293" s="18" t="s">
        <v>3231</v>
      </c>
      <c r="BO10293" s="18" t="s">
        <v>16014</v>
      </c>
      <c r="BU10293" s="18" t="s">
        <v>16013</v>
      </c>
      <c r="BV10293" s="18" t="s">
        <v>3231</v>
      </c>
      <c r="BW10293" s="18" t="s">
        <v>16014</v>
      </c>
    </row>
    <row r="10294" spans="51:75" x14ac:dyDescent="0.3">
      <c r="AY10294" s="94" t="e">
        <f>VLOOKUP(C10294,#REF!, 2,FALSE)</f>
        <v>#REF!</v>
      </c>
      <c r="BM10294" s="18" t="s">
        <v>60</v>
      </c>
      <c r="BN10294" s="18" t="s">
        <v>3290</v>
      </c>
      <c r="BO10294" s="18" t="s">
        <v>16015</v>
      </c>
      <c r="BU10294" s="18" t="s">
        <v>60</v>
      </c>
      <c r="BV10294" s="18" t="s">
        <v>3290</v>
      </c>
      <c r="BW10294" s="18" t="s">
        <v>16015</v>
      </c>
    </row>
    <row r="10295" spans="51:75" x14ac:dyDescent="0.3">
      <c r="AY10295" s="94" t="e">
        <f>VLOOKUP(C10295,#REF!, 2,FALSE)</f>
        <v>#REF!</v>
      </c>
      <c r="BM10295" s="18" t="s">
        <v>16016</v>
      </c>
      <c r="BN10295" s="18" t="s">
        <v>17081</v>
      </c>
      <c r="BO10295" s="18" t="s">
        <v>2998</v>
      </c>
      <c r="BU10295" s="18" t="s">
        <v>16016</v>
      </c>
      <c r="BV10295" s="18" t="s">
        <v>17081</v>
      </c>
      <c r="BW10295" s="18" t="s">
        <v>2998</v>
      </c>
    </row>
    <row r="10296" spans="51:75" x14ac:dyDescent="0.3">
      <c r="AY10296" s="94" t="e">
        <f>VLOOKUP(C10296,#REF!, 2,FALSE)</f>
        <v>#REF!</v>
      </c>
      <c r="BM10296" s="18" t="s">
        <v>16017</v>
      </c>
      <c r="BN10296" s="18" t="s">
        <v>3231</v>
      </c>
      <c r="BO10296" s="18" t="s">
        <v>15372</v>
      </c>
      <c r="BU10296" s="18" t="s">
        <v>16017</v>
      </c>
      <c r="BV10296" s="18" t="s">
        <v>3231</v>
      </c>
      <c r="BW10296" s="18" t="s">
        <v>15372</v>
      </c>
    </row>
    <row r="10297" spans="51:75" x14ac:dyDescent="0.3">
      <c r="AY10297" s="94" t="e">
        <f>VLOOKUP(C10297,#REF!, 2,FALSE)</f>
        <v>#REF!</v>
      </c>
      <c r="BM10297" s="18" t="s">
        <v>16018</v>
      </c>
      <c r="BN10297" s="18" t="s">
        <v>17081</v>
      </c>
      <c r="BO10297" s="18" t="s">
        <v>2998</v>
      </c>
      <c r="BU10297" s="18" t="s">
        <v>16018</v>
      </c>
      <c r="BV10297" s="18" t="s">
        <v>17081</v>
      </c>
      <c r="BW10297" s="18" t="s">
        <v>2998</v>
      </c>
    </row>
    <row r="10298" spans="51:75" x14ac:dyDescent="0.3">
      <c r="AY10298" s="94" t="e">
        <f>VLOOKUP(C10298,#REF!, 2,FALSE)</f>
        <v>#REF!</v>
      </c>
      <c r="BM10298" s="18" t="s">
        <v>16019</v>
      </c>
      <c r="BN10298" s="18" t="s">
        <v>792</v>
      </c>
      <c r="BO10298" s="18" t="s">
        <v>4650</v>
      </c>
      <c r="BU10298" s="18" t="s">
        <v>16019</v>
      </c>
      <c r="BV10298" s="18" t="s">
        <v>792</v>
      </c>
      <c r="BW10298" s="18" t="s">
        <v>4650</v>
      </c>
    </row>
    <row r="10299" spans="51:75" x14ac:dyDescent="0.3">
      <c r="AY10299" s="94" t="e">
        <f>VLOOKUP(C10299,#REF!, 2,FALSE)</f>
        <v>#REF!</v>
      </c>
      <c r="BM10299" s="18" t="s">
        <v>16020</v>
      </c>
      <c r="BN10299" s="18" t="s">
        <v>787</v>
      </c>
      <c r="BO10299" s="18" t="s">
        <v>1290</v>
      </c>
      <c r="BU10299" s="18" t="s">
        <v>16020</v>
      </c>
      <c r="BV10299" s="18" t="s">
        <v>787</v>
      </c>
      <c r="BW10299" s="18" t="s">
        <v>1290</v>
      </c>
    </row>
    <row r="10300" spans="51:75" x14ac:dyDescent="0.3">
      <c r="AY10300" s="94" t="e">
        <f>VLOOKUP(C10300,#REF!, 2,FALSE)</f>
        <v>#REF!</v>
      </c>
      <c r="BM10300" s="18" t="s">
        <v>16021</v>
      </c>
      <c r="BN10300" s="18" t="s">
        <v>1025</v>
      </c>
      <c r="BO10300" s="18" t="s">
        <v>9011</v>
      </c>
      <c r="BU10300" s="18" t="s">
        <v>16021</v>
      </c>
      <c r="BV10300" s="18" t="s">
        <v>1025</v>
      </c>
      <c r="BW10300" s="18" t="s">
        <v>9011</v>
      </c>
    </row>
    <row r="10301" spans="51:75" x14ac:dyDescent="0.3">
      <c r="AY10301" s="94" t="e">
        <f>VLOOKUP(C10301,#REF!, 2,FALSE)</f>
        <v>#REF!</v>
      </c>
      <c r="BM10301" s="18" t="s">
        <v>16022</v>
      </c>
      <c r="BN10301" s="18" t="s">
        <v>2998</v>
      </c>
      <c r="BO10301" s="18" t="s">
        <v>2998</v>
      </c>
      <c r="BU10301" s="18" t="s">
        <v>16022</v>
      </c>
      <c r="BV10301" s="18" t="s">
        <v>2998</v>
      </c>
      <c r="BW10301" s="18" t="s">
        <v>2998</v>
      </c>
    </row>
    <row r="10302" spans="51:75" x14ac:dyDescent="0.3">
      <c r="AY10302" s="94" t="e">
        <f>VLOOKUP(C10302,#REF!, 2,FALSE)</f>
        <v>#REF!</v>
      </c>
      <c r="BM10302" s="18" t="s">
        <v>16023</v>
      </c>
      <c r="BN10302" s="18" t="s">
        <v>940</v>
      </c>
      <c r="BO10302" s="18" t="s">
        <v>16024</v>
      </c>
      <c r="BU10302" s="18" t="s">
        <v>16023</v>
      </c>
      <c r="BV10302" s="18" t="s">
        <v>940</v>
      </c>
      <c r="BW10302" s="18" t="s">
        <v>16024</v>
      </c>
    </row>
    <row r="10303" spans="51:75" x14ac:dyDescent="0.3">
      <c r="AY10303" s="94" t="e">
        <f>VLOOKUP(C10303,#REF!, 2,FALSE)</f>
        <v>#REF!</v>
      </c>
      <c r="BM10303" s="18" t="s">
        <v>16025</v>
      </c>
      <c r="BN10303" s="18" t="s">
        <v>1355</v>
      </c>
      <c r="BO10303" s="18" t="s">
        <v>9087</v>
      </c>
      <c r="BU10303" s="18" t="s">
        <v>16025</v>
      </c>
      <c r="BV10303" s="18" t="s">
        <v>1355</v>
      </c>
      <c r="BW10303" s="18" t="s">
        <v>9087</v>
      </c>
    </row>
    <row r="10304" spans="51:75" x14ac:dyDescent="0.3">
      <c r="AY10304" s="94" t="e">
        <f>VLOOKUP(C10304,#REF!, 2,FALSE)</f>
        <v>#REF!</v>
      </c>
      <c r="BM10304" s="18" t="s">
        <v>16026</v>
      </c>
      <c r="BN10304" s="18" t="s">
        <v>3024</v>
      </c>
      <c r="BO10304" s="18" t="s">
        <v>6396</v>
      </c>
      <c r="BU10304" s="18" t="s">
        <v>16026</v>
      </c>
      <c r="BV10304" s="18" t="s">
        <v>3024</v>
      </c>
      <c r="BW10304" s="18" t="s">
        <v>6396</v>
      </c>
    </row>
    <row r="10305" spans="51:75" x14ac:dyDescent="0.3">
      <c r="AY10305" s="94" t="e">
        <f>VLOOKUP(C10305,#REF!, 2,FALSE)</f>
        <v>#REF!</v>
      </c>
      <c r="BM10305" s="18" t="s">
        <v>16027</v>
      </c>
      <c r="BN10305" s="18" t="s">
        <v>664</v>
      </c>
      <c r="BO10305" s="18" t="s">
        <v>16028</v>
      </c>
      <c r="BU10305" s="18" t="s">
        <v>16027</v>
      </c>
      <c r="BV10305" s="18" t="s">
        <v>664</v>
      </c>
      <c r="BW10305" s="18" t="s">
        <v>16028</v>
      </c>
    </row>
    <row r="10306" spans="51:75" x14ac:dyDescent="0.3">
      <c r="AY10306" s="94" t="e">
        <f>VLOOKUP(C10306,#REF!, 2,FALSE)</f>
        <v>#REF!</v>
      </c>
      <c r="BM10306" s="18" t="s">
        <v>16029</v>
      </c>
      <c r="BN10306" s="18" t="s">
        <v>1355</v>
      </c>
      <c r="BO10306" s="18" t="s">
        <v>5207</v>
      </c>
      <c r="BU10306" s="18" t="s">
        <v>16029</v>
      </c>
      <c r="BV10306" s="18" t="s">
        <v>1355</v>
      </c>
      <c r="BW10306" s="18" t="s">
        <v>5207</v>
      </c>
    </row>
    <row r="10307" spans="51:75" x14ac:dyDescent="0.3">
      <c r="AY10307" s="94" t="e">
        <f>VLOOKUP(C10307,#REF!, 2,FALSE)</f>
        <v>#REF!</v>
      </c>
      <c r="BM10307" s="18" t="s">
        <v>16030</v>
      </c>
      <c r="BN10307" s="18" t="s">
        <v>3290</v>
      </c>
      <c r="BO10307" s="18" t="s">
        <v>16031</v>
      </c>
      <c r="BU10307" s="18" t="s">
        <v>16030</v>
      </c>
      <c r="BV10307" s="18" t="s">
        <v>3290</v>
      </c>
      <c r="BW10307" s="18" t="s">
        <v>16031</v>
      </c>
    </row>
    <row r="10308" spans="51:75" x14ac:dyDescent="0.3">
      <c r="AY10308" s="94" t="e">
        <f>VLOOKUP(C10308,#REF!, 2,FALSE)</f>
        <v>#REF!</v>
      </c>
      <c r="BM10308" s="18" t="s">
        <v>16032</v>
      </c>
      <c r="BN10308" s="18" t="s">
        <v>3290</v>
      </c>
      <c r="BO10308" s="18" t="s">
        <v>8762</v>
      </c>
      <c r="BU10308" s="18" t="s">
        <v>16032</v>
      </c>
      <c r="BV10308" s="18" t="s">
        <v>3290</v>
      </c>
      <c r="BW10308" s="18" t="s">
        <v>8762</v>
      </c>
    </row>
    <row r="10309" spans="51:75" x14ac:dyDescent="0.3">
      <c r="AY10309" s="94" t="e">
        <f>VLOOKUP(C10309,#REF!, 2,FALSE)</f>
        <v>#REF!</v>
      </c>
      <c r="BM10309" s="18" t="s">
        <v>2773</v>
      </c>
      <c r="BN10309" s="18" t="s">
        <v>3064</v>
      </c>
      <c r="BO10309" s="18" t="s">
        <v>16033</v>
      </c>
      <c r="BU10309" s="18" t="s">
        <v>2773</v>
      </c>
      <c r="BV10309" s="18" t="s">
        <v>3064</v>
      </c>
      <c r="BW10309" s="18" t="s">
        <v>16033</v>
      </c>
    </row>
    <row r="10310" spans="51:75" x14ac:dyDescent="0.3">
      <c r="AY10310" s="94" t="e">
        <f>VLOOKUP(C10310,#REF!, 2,FALSE)</f>
        <v>#REF!</v>
      </c>
      <c r="BM10310" s="18" t="s">
        <v>16034</v>
      </c>
      <c r="BN10310" s="18" t="s">
        <v>3021</v>
      </c>
      <c r="BO10310" s="18" t="s">
        <v>11090</v>
      </c>
      <c r="BU10310" s="18" t="s">
        <v>16034</v>
      </c>
      <c r="BV10310" s="18" t="s">
        <v>3021</v>
      </c>
      <c r="BW10310" s="18" t="s">
        <v>11090</v>
      </c>
    </row>
    <row r="10311" spans="51:75" x14ac:dyDescent="0.3">
      <c r="AY10311" s="94" t="e">
        <f>VLOOKUP(C10311,#REF!, 2,FALSE)</f>
        <v>#REF!</v>
      </c>
      <c r="BM10311" s="18" t="s">
        <v>16035</v>
      </c>
      <c r="BN10311" s="18" t="s">
        <v>3290</v>
      </c>
      <c r="BO10311" s="18" t="s">
        <v>11476</v>
      </c>
      <c r="BU10311" s="18" t="s">
        <v>16035</v>
      </c>
      <c r="BV10311" s="18" t="s">
        <v>3290</v>
      </c>
      <c r="BW10311" s="18" t="s">
        <v>11476</v>
      </c>
    </row>
    <row r="10312" spans="51:75" x14ac:dyDescent="0.3">
      <c r="AY10312" s="94" t="e">
        <f>VLOOKUP(C10312,#REF!, 2,FALSE)</f>
        <v>#REF!</v>
      </c>
      <c r="BM10312" s="18" t="s">
        <v>16036</v>
      </c>
      <c r="BN10312" s="18" t="s">
        <v>3231</v>
      </c>
      <c r="BO10312" s="18" t="s">
        <v>2998</v>
      </c>
      <c r="BU10312" s="18" t="s">
        <v>16036</v>
      </c>
      <c r="BV10312" s="18" t="s">
        <v>3231</v>
      </c>
      <c r="BW10312" s="18" t="s">
        <v>2998</v>
      </c>
    </row>
    <row r="10313" spans="51:75" x14ac:dyDescent="0.3">
      <c r="AY10313" s="94" t="e">
        <f>VLOOKUP(C10313,#REF!, 2,FALSE)</f>
        <v>#REF!</v>
      </c>
      <c r="BM10313" s="18" t="s">
        <v>16037</v>
      </c>
      <c r="BN10313" s="18" t="s">
        <v>17081</v>
      </c>
      <c r="BO10313" s="18" t="s">
        <v>16038</v>
      </c>
      <c r="BU10313" s="18" t="s">
        <v>16037</v>
      </c>
      <c r="BV10313" s="18" t="s">
        <v>17081</v>
      </c>
      <c r="BW10313" s="18" t="s">
        <v>16038</v>
      </c>
    </row>
    <row r="10314" spans="51:75" x14ac:dyDescent="0.3">
      <c r="AY10314" s="94" t="e">
        <f>VLOOKUP(C10314,#REF!, 2,FALSE)</f>
        <v>#REF!</v>
      </c>
      <c r="BM10314" s="18" t="s">
        <v>16039</v>
      </c>
      <c r="BN10314" s="18" t="s">
        <v>17081</v>
      </c>
      <c r="BO10314" s="18" t="s">
        <v>728</v>
      </c>
      <c r="BU10314" s="18" t="s">
        <v>16039</v>
      </c>
      <c r="BV10314" s="18" t="s">
        <v>17081</v>
      </c>
      <c r="BW10314" s="18" t="s">
        <v>728</v>
      </c>
    </row>
    <row r="10315" spans="51:75" x14ac:dyDescent="0.3">
      <c r="AY10315" s="94" t="e">
        <f>VLOOKUP(C10315,#REF!, 2,FALSE)</f>
        <v>#REF!</v>
      </c>
      <c r="BM10315" s="18" t="s">
        <v>16040</v>
      </c>
      <c r="BN10315" s="18" t="s">
        <v>17081</v>
      </c>
      <c r="BO10315" s="18" t="s">
        <v>9951</v>
      </c>
      <c r="BU10315" s="18" t="s">
        <v>16040</v>
      </c>
      <c r="BV10315" s="18" t="s">
        <v>17081</v>
      </c>
      <c r="BW10315" s="18" t="s">
        <v>9951</v>
      </c>
    </row>
    <row r="10316" spans="51:75" x14ac:dyDescent="0.3">
      <c r="AY10316" s="94" t="e">
        <f>VLOOKUP(C10316,#REF!, 2,FALSE)</f>
        <v>#REF!</v>
      </c>
      <c r="BM10316" s="18" t="s">
        <v>16041</v>
      </c>
      <c r="BN10316" s="18" t="s">
        <v>17081</v>
      </c>
      <c r="BO10316" s="18" t="s">
        <v>16042</v>
      </c>
      <c r="BU10316" s="18" t="s">
        <v>16041</v>
      </c>
      <c r="BV10316" s="18" t="s">
        <v>17081</v>
      </c>
      <c r="BW10316" s="18" t="s">
        <v>16042</v>
      </c>
    </row>
    <row r="10317" spans="51:75" x14ac:dyDescent="0.3">
      <c r="AY10317" s="94" t="e">
        <f>VLOOKUP(C10317,#REF!, 2,FALSE)</f>
        <v>#REF!</v>
      </c>
      <c r="BM10317" s="18" t="s">
        <v>16043</v>
      </c>
      <c r="BN10317" s="18" t="s">
        <v>17081</v>
      </c>
      <c r="BO10317" s="18" t="s">
        <v>782</v>
      </c>
      <c r="BU10317" s="18" t="s">
        <v>16043</v>
      </c>
      <c r="BV10317" s="18" t="s">
        <v>17081</v>
      </c>
      <c r="BW10317" s="18" t="s">
        <v>782</v>
      </c>
    </row>
    <row r="10318" spans="51:75" x14ac:dyDescent="0.3">
      <c r="AY10318" s="94" t="e">
        <f>VLOOKUP(C10318,#REF!, 2,FALSE)</f>
        <v>#REF!</v>
      </c>
      <c r="BM10318" s="18" t="s">
        <v>16044</v>
      </c>
      <c r="BN10318" s="18" t="s">
        <v>2993</v>
      </c>
      <c r="BO10318" s="18" t="s">
        <v>15937</v>
      </c>
      <c r="BU10318" s="18" t="s">
        <v>16044</v>
      </c>
      <c r="BV10318" s="18" t="s">
        <v>2993</v>
      </c>
      <c r="BW10318" s="18" t="s">
        <v>15937</v>
      </c>
    </row>
    <row r="10319" spans="51:75" x14ac:dyDescent="0.3">
      <c r="AY10319" s="94" t="e">
        <f>VLOOKUP(C10319,#REF!, 2,FALSE)</f>
        <v>#REF!</v>
      </c>
      <c r="BM10319" s="18" t="s">
        <v>16045</v>
      </c>
      <c r="BN10319" s="18" t="s">
        <v>1355</v>
      </c>
      <c r="BO10319" s="18" t="s">
        <v>3119</v>
      </c>
      <c r="BU10319" s="18" t="s">
        <v>16045</v>
      </c>
      <c r="BV10319" s="18" t="s">
        <v>1355</v>
      </c>
      <c r="BW10319" s="18" t="s">
        <v>3119</v>
      </c>
    </row>
    <row r="10320" spans="51:75" x14ac:dyDescent="0.3">
      <c r="AY10320" s="94" t="e">
        <f>VLOOKUP(C10320,#REF!, 2,FALSE)</f>
        <v>#REF!</v>
      </c>
      <c r="BM10320" s="18" t="s">
        <v>16046</v>
      </c>
      <c r="BN10320" s="18" t="s">
        <v>17081</v>
      </c>
      <c r="BO10320" s="18" t="s">
        <v>2998</v>
      </c>
      <c r="BU10320" s="18" t="s">
        <v>16046</v>
      </c>
      <c r="BV10320" s="18" t="s">
        <v>17081</v>
      </c>
      <c r="BW10320" s="18" t="s">
        <v>2998</v>
      </c>
    </row>
    <row r="10321" spans="51:75" x14ac:dyDescent="0.3">
      <c r="AY10321" s="94" t="e">
        <f>VLOOKUP(C10321,#REF!, 2,FALSE)</f>
        <v>#REF!</v>
      </c>
      <c r="BM10321" s="18" t="s">
        <v>16047</v>
      </c>
      <c r="BN10321" s="18" t="s">
        <v>17081</v>
      </c>
      <c r="BO10321" s="18" t="s">
        <v>1819</v>
      </c>
      <c r="BU10321" s="18" t="s">
        <v>16047</v>
      </c>
      <c r="BV10321" s="18" t="s">
        <v>17081</v>
      </c>
      <c r="BW10321" s="18" t="s">
        <v>1819</v>
      </c>
    </row>
    <row r="10322" spans="51:75" x14ac:dyDescent="0.3">
      <c r="AY10322" s="94" t="e">
        <f>VLOOKUP(C10322,#REF!, 2,FALSE)</f>
        <v>#REF!</v>
      </c>
      <c r="BM10322" s="18" t="s">
        <v>16048</v>
      </c>
      <c r="BN10322" s="18" t="s">
        <v>17081</v>
      </c>
      <c r="BO10322" s="18" t="s">
        <v>4575</v>
      </c>
      <c r="BU10322" s="18" t="s">
        <v>16048</v>
      </c>
      <c r="BV10322" s="18" t="s">
        <v>17081</v>
      </c>
      <c r="BW10322" s="18" t="s">
        <v>4575</v>
      </c>
    </row>
    <row r="10323" spans="51:75" x14ac:dyDescent="0.3">
      <c r="AY10323" s="94" t="e">
        <f>VLOOKUP(C10323,#REF!, 2,FALSE)</f>
        <v>#REF!</v>
      </c>
      <c r="BM10323" s="18" t="s">
        <v>2774</v>
      </c>
      <c r="BN10323" s="18" t="s">
        <v>1282</v>
      </c>
      <c r="BO10323" s="18" t="s">
        <v>16049</v>
      </c>
      <c r="BU10323" s="18" t="s">
        <v>2774</v>
      </c>
      <c r="BV10323" s="18" t="s">
        <v>1282</v>
      </c>
      <c r="BW10323" s="18" t="s">
        <v>16049</v>
      </c>
    </row>
    <row r="10324" spans="51:75" x14ac:dyDescent="0.3">
      <c r="AY10324" s="94" t="e">
        <f>VLOOKUP(C10324,#REF!, 2,FALSE)</f>
        <v>#REF!</v>
      </c>
      <c r="BM10324" s="18" t="s">
        <v>2775</v>
      </c>
      <c r="BN10324" s="18" t="s">
        <v>645</v>
      </c>
      <c r="BO10324" s="18" t="s">
        <v>12372</v>
      </c>
      <c r="BU10324" s="18" t="s">
        <v>2775</v>
      </c>
      <c r="BV10324" s="18" t="s">
        <v>645</v>
      </c>
      <c r="BW10324" s="18" t="s">
        <v>12372</v>
      </c>
    </row>
    <row r="10325" spans="51:75" x14ac:dyDescent="0.3">
      <c r="AY10325" s="94" t="e">
        <f>VLOOKUP(C10325,#REF!, 2,FALSE)</f>
        <v>#REF!</v>
      </c>
      <c r="BM10325" s="18" t="s">
        <v>16050</v>
      </c>
      <c r="BN10325" s="18" t="s">
        <v>2998</v>
      </c>
      <c r="BO10325" s="18" t="s">
        <v>2473</v>
      </c>
      <c r="BU10325" s="18" t="s">
        <v>16050</v>
      </c>
      <c r="BV10325" s="18" t="s">
        <v>2998</v>
      </c>
      <c r="BW10325" s="18" t="s">
        <v>2473</v>
      </c>
    </row>
    <row r="10326" spans="51:75" x14ac:dyDescent="0.3">
      <c r="AY10326" s="94" t="e">
        <f>VLOOKUP(C10326,#REF!, 2,FALSE)</f>
        <v>#REF!</v>
      </c>
      <c r="BM10326" s="18" t="s">
        <v>66</v>
      </c>
      <c r="BN10326" s="18" t="s">
        <v>17081</v>
      </c>
      <c r="BO10326" s="18" t="s">
        <v>12611</v>
      </c>
      <c r="BU10326" s="18" t="s">
        <v>66</v>
      </c>
      <c r="BV10326" s="18" t="s">
        <v>17081</v>
      </c>
      <c r="BW10326" s="18" t="s">
        <v>12611</v>
      </c>
    </row>
    <row r="10327" spans="51:75" x14ac:dyDescent="0.3">
      <c r="AY10327" s="94" t="e">
        <f>VLOOKUP(C10327,#REF!, 2,FALSE)</f>
        <v>#REF!</v>
      </c>
      <c r="BM10327" s="18" t="s">
        <v>16051</v>
      </c>
      <c r="BN10327" s="18" t="s">
        <v>621</v>
      </c>
      <c r="BO10327" s="18" t="s">
        <v>7964</v>
      </c>
      <c r="BU10327" s="18" t="s">
        <v>16051</v>
      </c>
      <c r="BV10327" s="18" t="s">
        <v>621</v>
      </c>
      <c r="BW10327" s="18" t="s">
        <v>7964</v>
      </c>
    </row>
    <row r="10328" spans="51:75" x14ac:dyDescent="0.3">
      <c r="AY10328" s="94" t="e">
        <f>VLOOKUP(C10328,#REF!, 2,FALSE)</f>
        <v>#REF!</v>
      </c>
      <c r="BM10328" s="18" t="s">
        <v>16052</v>
      </c>
      <c r="BN10328" s="18" t="s">
        <v>2998</v>
      </c>
      <c r="BO10328" s="18" t="s">
        <v>13549</v>
      </c>
      <c r="BU10328" s="18" t="s">
        <v>16052</v>
      </c>
      <c r="BV10328" s="18" t="s">
        <v>2998</v>
      </c>
      <c r="BW10328" s="18" t="s">
        <v>13549</v>
      </c>
    </row>
    <row r="10329" spans="51:75" x14ac:dyDescent="0.3">
      <c r="AY10329" s="94" t="e">
        <f>VLOOKUP(C10329,#REF!, 2,FALSE)</f>
        <v>#REF!</v>
      </c>
      <c r="BM10329" s="18" t="s">
        <v>58</v>
      </c>
      <c r="BN10329" s="18" t="s">
        <v>2998</v>
      </c>
      <c r="BO10329" s="18" t="s">
        <v>9847</v>
      </c>
      <c r="BU10329" s="18" t="s">
        <v>58</v>
      </c>
      <c r="BV10329" s="18" t="s">
        <v>2998</v>
      </c>
      <c r="BW10329" s="18" t="s">
        <v>9847</v>
      </c>
    </row>
    <row r="10330" spans="51:75" x14ac:dyDescent="0.3">
      <c r="AY10330" s="94" t="e">
        <f>VLOOKUP(C10330,#REF!, 2,FALSE)</f>
        <v>#REF!</v>
      </c>
      <c r="BM10330" s="18" t="s">
        <v>16053</v>
      </c>
      <c r="BN10330" s="18" t="s">
        <v>636</v>
      </c>
      <c r="BO10330" s="18" t="s">
        <v>16054</v>
      </c>
      <c r="BU10330" s="18" t="s">
        <v>16053</v>
      </c>
      <c r="BV10330" s="18" t="s">
        <v>636</v>
      </c>
      <c r="BW10330" s="18" t="s">
        <v>16054</v>
      </c>
    </row>
    <row r="10331" spans="51:75" x14ac:dyDescent="0.3">
      <c r="AY10331" s="94" t="e">
        <f>VLOOKUP(C10331,#REF!, 2,FALSE)</f>
        <v>#REF!</v>
      </c>
      <c r="BM10331" s="18" t="s">
        <v>16055</v>
      </c>
      <c r="BN10331" s="18" t="s">
        <v>672</v>
      </c>
      <c r="BO10331" s="18" t="s">
        <v>2656</v>
      </c>
      <c r="BU10331" s="18" t="s">
        <v>16055</v>
      </c>
      <c r="BV10331" s="18" t="s">
        <v>672</v>
      </c>
      <c r="BW10331" s="18" t="s">
        <v>2656</v>
      </c>
    </row>
    <row r="10332" spans="51:75" x14ac:dyDescent="0.3">
      <c r="AY10332" s="94" t="e">
        <f>VLOOKUP(C10332,#REF!, 2,FALSE)</f>
        <v>#REF!</v>
      </c>
      <c r="BM10332" s="18" t="s">
        <v>16056</v>
      </c>
      <c r="BN10332" s="18" t="s">
        <v>2998</v>
      </c>
      <c r="BO10332" s="18" t="s">
        <v>15127</v>
      </c>
      <c r="BU10332" s="18" t="s">
        <v>16056</v>
      </c>
      <c r="BV10332" s="18" t="s">
        <v>2998</v>
      </c>
      <c r="BW10332" s="18" t="s">
        <v>15127</v>
      </c>
    </row>
    <row r="10333" spans="51:75" x14ac:dyDescent="0.3">
      <c r="AY10333" s="94" t="e">
        <f>VLOOKUP(C10333,#REF!, 2,FALSE)</f>
        <v>#REF!</v>
      </c>
      <c r="BM10333" s="18" t="s">
        <v>16057</v>
      </c>
      <c r="BN10333" s="18" t="s">
        <v>2998</v>
      </c>
      <c r="BO10333" s="18" t="s">
        <v>717</v>
      </c>
      <c r="BU10333" s="18" t="s">
        <v>16057</v>
      </c>
      <c r="BV10333" s="18" t="s">
        <v>2998</v>
      </c>
      <c r="BW10333" s="18" t="s">
        <v>717</v>
      </c>
    </row>
    <row r="10334" spans="51:75" x14ac:dyDescent="0.3">
      <c r="AY10334" s="94" t="e">
        <f>VLOOKUP(C10334,#REF!, 2,FALSE)</f>
        <v>#REF!</v>
      </c>
      <c r="BM10334" s="18" t="s">
        <v>16058</v>
      </c>
      <c r="BN10334" s="18" t="s">
        <v>2998</v>
      </c>
      <c r="BO10334" s="18" t="s">
        <v>8762</v>
      </c>
      <c r="BU10334" s="18" t="s">
        <v>16058</v>
      </c>
      <c r="BV10334" s="18" t="s">
        <v>2998</v>
      </c>
      <c r="BW10334" s="18" t="s">
        <v>8762</v>
      </c>
    </row>
    <row r="10335" spans="51:75" x14ac:dyDescent="0.3">
      <c r="AY10335" s="94" t="e">
        <f>VLOOKUP(C10335,#REF!, 2,FALSE)</f>
        <v>#REF!</v>
      </c>
      <c r="BM10335" s="18" t="s">
        <v>16059</v>
      </c>
      <c r="BN10335" s="18" t="s">
        <v>3290</v>
      </c>
      <c r="BO10335" s="18" t="s">
        <v>16060</v>
      </c>
      <c r="BU10335" s="18" t="s">
        <v>16059</v>
      </c>
      <c r="BV10335" s="18" t="s">
        <v>3290</v>
      </c>
      <c r="BW10335" s="18" t="s">
        <v>16060</v>
      </c>
    </row>
    <row r="10336" spans="51:75" x14ac:dyDescent="0.3">
      <c r="AY10336" s="94" t="e">
        <f>VLOOKUP(C10336,#REF!, 2,FALSE)</f>
        <v>#REF!</v>
      </c>
      <c r="BM10336" s="18" t="s">
        <v>16061</v>
      </c>
      <c r="BN10336" s="18" t="s">
        <v>17081</v>
      </c>
      <c r="BO10336" s="18" t="s">
        <v>6615</v>
      </c>
      <c r="BU10336" s="18" t="s">
        <v>16061</v>
      </c>
      <c r="BV10336" s="18" t="s">
        <v>17081</v>
      </c>
      <c r="BW10336" s="18" t="s">
        <v>6615</v>
      </c>
    </row>
    <row r="10337" spans="51:75" x14ac:dyDescent="0.3">
      <c r="AY10337" s="94" t="e">
        <f>VLOOKUP(C10337,#REF!, 2,FALSE)</f>
        <v>#REF!</v>
      </c>
      <c r="BM10337" s="18" t="s">
        <v>16062</v>
      </c>
      <c r="BN10337" s="18" t="s">
        <v>2998</v>
      </c>
      <c r="BO10337" s="18" t="s">
        <v>10840</v>
      </c>
      <c r="BU10337" s="18" t="s">
        <v>16062</v>
      </c>
      <c r="BV10337" s="18" t="s">
        <v>2998</v>
      </c>
      <c r="BW10337" s="18" t="s">
        <v>10840</v>
      </c>
    </row>
    <row r="10338" spans="51:75" x14ac:dyDescent="0.3">
      <c r="AY10338" s="94" t="e">
        <f>VLOOKUP(C10338,#REF!, 2,FALSE)</f>
        <v>#REF!</v>
      </c>
      <c r="BM10338" s="18" t="s">
        <v>16063</v>
      </c>
      <c r="BN10338" s="18" t="s">
        <v>669</v>
      </c>
      <c r="BO10338" s="18" t="s">
        <v>5741</v>
      </c>
      <c r="BU10338" s="18" t="s">
        <v>16063</v>
      </c>
      <c r="BV10338" s="18" t="s">
        <v>669</v>
      </c>
      <c r="BW10338" s="18" t="s">
        <v>5741</v>
      </c>
    </row>
    <row r="10339" spans="51:75" x14ac:dyDescent="0.3">
      <c r="AY10339" s="94" t="e">
        <f>VLOOKUP(C10339,#REF!, 2,FALSE)</f>
        <v>#REF!</v>
      </c>
      <c r="BM10339" s="18" t="s">
        <v>16064</v>
      </c>
      <c r="BN10339" s="18" t="s">
        <v>17081</v>
      </c>
      <c r="BO10339" s="18" t="s">
        <v>16065</v>
      </c>
      <c r="BU10339" s="18" t="s">
        <v>16064</v>
      </c>
      <c r="BV10339" s="18" t="s">
        <v>17081</v>
      </c>
      <c r="BW10339" s="18" t="s">
        <v>16065</v>
      </c>
    </row>
    <row r="10340" spans="51:75" x14ac:dyDescent="0.3">
      <c r="AY10340" s="94" t="e">
        <f>VLOOKUP(C10340,#REF!, 2,FALSE)</f>
        <v>#REF!</v>
      </c>
      <c r="BM10340" s="18" t="s">
        <v>16066</v>
      </c>
      <c r="BN10340" s="18" t="s">
        <v>17081</v>
      </c>
      <c r="BO10340" s="18" t="s">
        <v>2998</v>
      </c>
      <c r="BU10340" s="18" t="s">
        <v>16066</v>
      </c>
      <c r="BV10340" s="18" t="s">
        <v>17081</v>
      </c>
      <c r="BW10340" s="18" t="s">
        <v>2998</v>
      </c>
    </row>
    <row r="10341" spans="51:75" x14ac:dyDescent="0.3">
      <c r="AY10341" s="94" t="e">
        <f>VLOOKUP(C10341,#REF!, 2,FALSE)</f>
        <v>#REF!</v>
      </c>
      <c r="BM10341" s="18" t="s">
        <v>16067</v>
      </c>
      <c r="BN10341" s="18" t="s">
        <v>17081</v>
      </c>
      <c r="BO10341" s="18" t="s">
        <v>782</v>
      </c>
      <c r="BU10341" s="18" t="s">
        <v>16067</v>
      </c>
      <c r="BV10341" s="18" t="s">
        <v>17081</v>
      </c>
      <c r="BW10341" s="18" t="s">
        <v>782</v>
      </c>
    </row>
    <row r="10342" spans="51:75" x14ac:dyDescent="0.3">
      <c r="AY10342" s="94" t="e">
        <f>VLOOKUP(C10342,#REF!, 2,FALSE)</f>
        <v>#REF!</v>
      </c>
      <c r="BM10342" s="18" t="s">
        <v>16068</v>
      </c>
      <c r="BN10342" s="18" t="s">
        <v>17081</v>
      </c>
      <c r="BO10342" s="18" t="s">
        <v>782</v>
      </c>
      <c r="BU10342" s="18" t="s">
        <v>16068</v>
      </c>
      <c r="BV10342" s="18" t="s">
        <v>17081</v>
      </c>
      <c r="BW10342" s="18" t="s">
        <v>782</v>
      </c>
    </row>
    <row r="10343" spans="51:75" x14ac:dyDescent="0.3">
      <c r="AY10343" s="94" t="e">
        <f>VLOOKUP(C10343,#REF!, 2,FALSE)</f>
        <v>#REF!</v>
      </c>
      <c r="BM10343" s="18" t="s">
        <v>16069</v>
      </c>
      <c r="BN10343" s="18" t="s">
        <v>17081</v>
      </c>
      <c r="BO10343" s="18" t="s">
        <v>4684</v>
      </c>
      <c r="BU10343" s="18" t="s">
        <v>16069</v>
      </c>
      <c r="BV10343" s="18" t="s">
        <v>17081</v>
      </c>
      <c r="BW10343" s="18" t="s">
        <v>4684</v>
      </c>
    </row>
    <row r="10344" spans="51:75" x14ac:dyDescent="0.3">
      <c r="AY10344" s="94" t="e">
        <f>VLOOKUP(C10344,#REF!, 2,FALSE)</f>
        <v>#REF!</v>
      </c>
      <c r="BM10344" s="18" t="s">
        <v>16070</v>
      </c>
      <c r="BN10344" s="18" t="s">
        <v>2998</v>
      </c>
      <c r="BO10344" s="18" t="s">
        <v>2998</v>
      </c>
      <c r="BU10344" s="18" t="s">
        <v>16070</v>
      </c>
      <c r="BV10344" s="18" t="s">
        <v>2998</v>
      </c>
      <c r="BW10344" s="18" t="s">
        <v>2998</v>
      </c>
    </row>
    <row r="10345" spans="51:75" x14ac:dyDescent="0.3">
      <c r="AY10345" s="94" t="e">
        <f>VLOOKUP(C10345,#REF!, 2,FALSE)</f>
        <v>#REF!</v>
      </c>
      <c r="BM10345" s="18" t="s">
        <v>16071</v>
      </c>
      <c r="BN10345" s="18" t="s">
        <v>2998</v>
      </c>
      <c r="BO10345" s="18" t="s">
        <v>2998</v>
      </c>
      <c r="BU10345" s="18" t="s">
        <v>16071</v>
      </c>
      <c r="BV10345" s="18" t="s">
        <v>2998</v>
      </c>
      <c r="BW10345" s="18" t="s">
        <v>2998</v>
      </c>
    </row>
    <row r="10346" spans="51:75" x14ac:dyDescent="0.3">
      <c r="AY10346" s="94" t="e">
        <f>VLOOKUP(C10346,#REF!, 2,FALSE)</f>
        <v>#REF!</v>
      </c>
      <c r="BM10346" s="18" t="s">
        <v>16072</v>
      </c>
      <c r="BN10346" s="18" t="s">
        <v>853</v>
      </c>
      <c r="BO10346" s="18" t="s">
        <v>16073</v>
      </c>
      <c r="BU10346" s="18" t="s">
        <v>16072</v>
      </c>
      <c r="BV10346" s="18" t="s">
        <v>853</v>
      </c>
      <c r="BW10346" s="18" t="s">
        <v>16073</v>
      </c>
    </row>
    <row r="10347" spans="51:75" x14ac:dyDescent="0.3">
      <c r="AY10347" s="94" t="e">
        <f>VLOOKUP(C10347,#REF!, 2,FALSE)</f>
        <v>#REF!</v>
      </c>
      <c r="BM10347" s="18" t="s">
        <v>16074</v>
      </c>
      <c r="BN10347" s="18" t="s">
        <v>628</v>
      </c>
      <c r="BO10347" s="18" t="s">
        <v>16075</v>
      </c>
      <c r="BU10347" s="18" t="s">
        <v>16074</v>
      </c>
      <c r="BV10347" s="18" t="s">
        <v>628</v>
      </c>
      <c r="BW10347" s="18" t="s">
        <v>16075</v>
      </c>
    </row>
    <row r="10348" spans="51:75" x14ac:dyDescent="0.3">
      <c r="AY10348" s="94" t="e">
        <f>VLOOKUP(C10348,#REF!, 2,FALSE)</f>
        <v>#REF!</v>
      </c>
      <c r="BM10348" s="18" t="s">
        <v>16076</v>
      </c>
      <c r="BN10348" s="18" t="s">
        <v>3290</v>
      </c>
      <c r="BO10348" s="18" t="s">
        <v>4321</v>
      </c>
      <c r="BU10348" s="18" t="s">
        <v>16076</v>
      </c>
      <c r="BV10348" s="18" t="s">
        <v>3290</v>
      </c>
      <c r="BW10348" s="18" t="s">
        <v>4321</v>
      </c>
    </row>
    <row r="10349" spans="51:75" x14ac:dyDescent="0.3">
      <c r="AY10349" s="94" t="e">
        <f>VLOOKUP(C10349,#REF!, 2,FALSE)</f>
        <v>#REF!</v>
      </c>
      <c r="BM10349" s="18" t="s">
        <v>16077</v>
      </c>
      <c r="BN10349" s="18" t="s">
        <v>3021</v>
      </c>
      <c r="BO10349" s="18" t="s">
        <v>16078</v>
      </c>
      <c r="BU10349" s="18" t="s">
        <v>16077</v>
      </c>
      <c r="BV10349" s="18" t="s">
        <v>3021</v>
      </c>
      <c r="BW10349" s="18" t="s">
        <v>16078</v>
      </c>
    </row>
    <row r="10350" spans="51:75" x14ac:dyDescent="0.3">
      <c r="AY10350" s="94" t="e">
        <f>VLOOKUP(C10350,#REF!, 2,FALSE)</f>
        <v>#REF!</v>
      </c>
      <c r="BM10350" s="18" t="s">
        <v>16079</v>
      </c>
      <c r="BN10350" s="18" t="s">
        <v>17081</v>
      </c>
      <c r="BO10350" s="18" t="s">
        <v>782</v>
      </c>
      <c r="BU10350" s="18" t="s">
        <v>16079</v>
      </c>
      <c r="BV10350" s="18" t="s">
        <v>17081</v>
      </c>
      <c r="BW10350" s="18" t="s">
        <v>782</v>
      </c>
    </row>
    <row r="10351" spans="51:75" x14ac:dyDescent="0.3">
      <c r="AY10351" s="94" t="e">
        <f>VLOOKUP(C10351,#REF!, 2,FALSE)</f>
        <v>#REF!</v>
      </c>
      <c r="BM10351" s="18" t="s">
        <v>16080</v>
      </c>
      <c r="BN10351" s="18" t="s">
        <v>17081</v>
      </c>
      <c r="BO10351" s="18" t="s">
        <v>12953</v>
      </c>
      <c r="BU10351" s="18" t="s">
        <v>16080</v>
      </c>
      <c r="BV10351" s="18" t="s">
        <v>17081</v>
      </c>
      <c r="BW10351" s="18" t="s">
        <v>12953</v>
      </c>
    </row>
    <row r="10352" spans="51:75" x14ac:dyDescent="0.3">
      <c r="AY10352" s="94" t="e">
        <f>VLOOKUP(C10352,#REF!, 2,FALSE)</f>
        <v>#REF!</v>
      </c>
      <c r="BM10352" s="18" t="s">
        <v>16081</v>
      </c>
      <c r="BN10352" s="18" t="s">
        <v>1282</v>
      </c>
      <c r="BO10352" s="18" t="s">
        <v>7009</v>
      </c>
      <c r="BU10352" s="18" t="s">
        <v>16081</v>
      </c>
      <c r="BV10352" s="18" t="s">
        <v>1282</v>
      </c>
      <c r="BW10352" s="18" t="s">
        <v>7009</v>
      </c>
    </row>
    <row r="10353" spans="51:75" x14ac:dyDescent="0.3">
      <c r="AY10353" s="94" t="e">
        <f>VLOOKUP(C10353,#REF!, 2,FALSE)</f>
        <v>#REF!</v>
      </c>
      <c r="BM10353" s="18" t="s">
        <v>2776</v>
      </c>
      <c r="BN10353" s="18" t="s">
        <v>861</v>
      </c>
      <c r="BO10353" s="18" t="s">
        <v>4275</v>
      </c>
      <c r="BU10353" s="18" t="s">
        <v>2776</v>
      </c>
      <c r="BV10353" s="18" t="s">
        <v>861</v>
      </c>
      <c r="BW10353" s="18" t="s">
        <v>4275</v>
      </c>
    </row>
    <row r="10354" spans="51:75" x14ac:dyDescent="0.3">
      <c r="AY10354" s="94" t="e">
        <f>VLOOKUP(C10354,#REF!, 2,FALSE)</f>
        <v>#REF!</v>
      </c>
      <c r="BM10354" s="18" t="s">
        <v>16082</v>
      </c>
      <c r="BN10354" s="18" t="s">
        <v>3024</v>
      </c>
      <c r="BO10354" s="18" t="s">
        <v>4321</v>
      </c>
      <c r="BU10354" s="18" t="s">
        <v>16082</v>
      </c>
      <c r="BV10354" s="18" t="s">
        <v>3024</v>
      </c>
      <c r="BW10354" s="18" t="s">
        <v>4321</v>
      </c>
    </row>
    <row r="10355" spans="51:75" x14ac:dyDescent="0.3">
      <c r="AY10355" s="94" t="e">
        <f>VLOOKUP(C10355,#REF!, 2,FALSE)</f>
        <v>#REF!</v>
      </c>
      <c r="BM10355" s="18" t="s">
        <v>2777</v>
      </c>
      <c r="BN10355" s="18" t="s">
        <v>938</v>
      </c>
      <c r="BO10355" s="18" t="s">
        <v>12140</v>
      </c>
      <c r="BU10355" s="18" t="s">
        <v>2777</v>
      </c>
      <c r="BV10355" s="18" t="s">
        <v>938</v>
      </c>
      <c r="BW10355" s="18" t="s">
        <v>12140</v>
      </c>
    </row>
    <row r="10356" spans="51:75" x14ac:dyDescent="0.3">
      <c r="AY10356" s="94" t="e">
        <f>VLOOKUP(C10356,#REF!, 2,FALSE)</f>
        <v>#REF!</v>
      </c>
      <c r="BM10356" s="18" t="s">
        <v>16083</v>
      </c>
      <c r="BN10356" s="18" t="s">
        <v>795</v>
      </c>
      <c r="BO10356" s="18" t="s">
        <v>3452</v>
      </c>
      <c r="BU10356" s="18" t="s">
        <v>16083</v>
      </c>
      <c r="BV10356" s="18" t="s">
        <v>795</v>
      </c>
      <c r="BW10356" s="18" t="s">
        <v>3452</v>
      </c>
    </row>
    <row r="10357" spans="51:75" x14ac:dyDescent="0.3">
      <c r="AY10357" s="94" t="e">
        <f>VLOOKUP(C10357,#REF!, 2,FALSE)</f>
        <v>#REF!</v>
      </c>
      <c r="BM10357" s="18" t="s">
        <v>16084</v>
      </c>
      <c r="BN10357" s="18" t="s">
        <v>643</v>
      </c>
      <c r="BO10357" s="18" t="s">
        <v>16085</v>
      </c>
      <c r="BU10357" s="18" t="s">
        <v>16084</v>
      </c>
      <c r="BV10357" s="18" t="s">
        <v>643</v>
      </c>
      <c r="BW10357" s="18" t="s">
        <v>16085</v>
      </c>
    </row>
    <row r="10358" spans="51:75" x14ac:dyDescent="0.3">
      <c r="AY10358" s="94" t="e">
        <f>VLOOKUP(C10358,#REF!, 2,FALSE)</f>
        <v>#REF!</v>
      </c>
      <c r="BM10358" s="18" t="s">
        <v>16086</v>
      </c>
      <c r="BN10358" s="18" t="s">
        <v>667</v>
      </c>
      <c r="BO10358" s="18" t="s">
        <v>16087</v>
      </c>
      <c r="BU10358" s="18" t="s">
        <v>16086</v>
      </c>
      <c r="BV10358" s="18" t="s">
        <v>667</v>
      </c>
      <c r="BW10358" s="18" t="s">
        <v>16087</v>
      </c>
    </row>
    <row r="10359" spans="51:75" x14ac:dyDescent="0.3">
      <c r="AY10359" s="94" t="e">
        <f>VLOOKUP(C10359,#REF!, 2,FALSE)</f>
        <v>#REF!</v>
      </c>
      <c r="BM10359" s="18" t="s">
        <v>16088</v>
      </c>
      <c r="BN10359" s="18" t="s">
        <v>790</v>
      </c>
      <c r="BO10359" s="18" t="s">
        <v>16089</v>
      </c>
      <c r="BU10359" s="18" t="s">
        <v>16088</v>
      </c>
      <c r="BV10359" s="18" t="s">
        <v>790</v>
      </c>
      <c r="BW10359" s="18" t="s">
        <v>16089</v>
      </c>
    </row>
    <row r="10360" spans="51:75" x14ac:dyDescent="0.3">
      <c r="AY10360" s="94" t="e">
        <f>VLOOKUP(C10360,#REF!, 2,FALSE)</f>
        <v>#REF!</v>
      </c>
      <c r="BM10360" s="18" t="s">
        <v>16090</v>
      </c>
      <c r="BN10360" s="18" t="s">
        <v>1025</v>
      </c>
      <c r="BO10360" s="18" t="s">
        <v>6065</v>
      </c>
      <c r="BU10360" s="18" t="s">
        <v>16090</v>
      </c>
      <c r="BV10360" s="18" t="s">
        <v>1025</v>
      </c>
      <c r="BW10360" s="18" t="s">
        <v>6065</v>
      </c>
    </row>
    <row r="10361" spans="51:75" x14ac:dyDescent="0.3">
      <c r="AY10361" s="94" t="e">
        <f>VLOOKUP(C10361,#REF!, 2,FALSE)</f>
        <v>#REF!</v>
      </c>
      <c r="BM10361" s="18" t="s">
        <v>16091</v>
      </c>
      <c r="BN10361" s="18" t="s">
        <v>2993</v>
      </c>
      <c r="BO10361" s="18" t="s">
        <v>16092</v>
      </c>
      <c r="BU10361" s="18" t="s">
        <v>16091</v>
      </c>
      <c r="BV10361" s="18" t="s">
        <v>2993</v>
      </c>
      <c r="BW10361" s="18" t="s">
        <v>16092</v>
      </c>
    </row>
    <row r="10362" spans="51:75" x14ac:dyDescent="0.3">
      <c r="AY10362" s="94" t="e">
        <f>VLOOKUP(C10362,#REF!, 2,FALSE)</f>
        <v>#REF!</v>
      </c>
      <c r="BM10362" s="18" t="s">
        <v>16093</v>
      </c>
      <c r="BN10362" s="18" t="s">
        <v>619</v>
      </c>
      <c r="BO10362" s="18" t="s">
        <v>15393</v>
      </c>
      <c r="BU10362" s="18" t="s">
        <v>16093</v>
      </c>
      <c r="BV10362" s="18" t="s">
        <v>619</v>
      </c>
      <c r="BW10362" s="18" t="s">
        <v>15393</v>
      </c>
    </row>
    <row r="10363" spans="51:75" x14ac:dyDescent="0.3">
      <c r="AY10363" s="94" t="e">
        <f>VLOOKUP(C10363,#REF!, 2,FALSE)</f>
        <v>#REF!</v>
      </c>
      <c r="BM10363" s="18" t="s">
        <v>16094</v>
      </c>
      <c r="BN10363" s="18" t="s">
        <v>17081</v>
      </c>
      <c r="BO10363" s="18" t="s">
        <v>4815</v>
      </c>
      <c r="BU10363" s="18" t="s">
        <v>16094</v>
      </c>
      <c r="BV10363" s="18" t="s">
        <v>17081</v>
      </c>
      <c r="BW10363" s="18" t="s">
        <v>4815</v>
      </c>
    </row>
    <row r="10364" spans="51:75" x14ac:dyDescent="0.3">
      <c r="AY10364" s="94" t="e">
        <f>VLOOKUP(C10364,#REF!, 2,FALSE)</f>
        <v>#REF!</v>
      </c>
      <c r="BM10364" s="18" t="s">
        <v>16095</v>
      </c>
      <c r="BN10364" s="18" t="s">
        <v>17081</v>
      </c>
      <c r="BO10364" s="18" t="s">
        <v>15651</v>
      </c>
      <c r="BU10364" s="18" t="s">
        <v>16095</v>
      </c>
      <c r="BV10364" s="18" t="s">
        <v>17081</v>
      </c>
      <c r="BW10364" s="18" t="s">
        <v>15651</v>
      </c>
    </row>
    <row r="10365" spans="51:75" x14ac:dyDescent="0.3">
      <c r="AY10365" s="94" t="e">
        <f>VLOOKUP(C10365,#REF!, 2,FALSE)</f>
        <v>#REF!</v>
      </c>
      <c r="BM10365" s="18" t="s">
        <v>16096</v>
      </c>
      <c r="BN10365" s="18" t="s">
        <v>747</v>
      </c>
      <c r="BO10365" s="18" t="s">
        <v>3797</v>
      </c>
      <c r="BU10365" s="18" t="s">
        <v>16096</v>
      </c>
      <c r="BV10365" s="18" t="s">
        <v>747</v>
      </c>
      <c r="BW10365" s="18" t="s">
        <v>3797</v>
      </c>
    </row>
    <row r="10366" spans="51:75" x14ac:dyDescent="0.3">
      <c r="AY10366" s="94" t="e">
        <f>VLOOKUP(C10366,#REF!, 2,FALSE)</f>
        <v>#REF!</v>
      </c>
      <c r="BM10366" s="18" t="s">
        <v>16097</v>
      </c>
      <c r="BN10366" s="18" t="s">
        <v>2998</v>
      </c>
      <c r="BO10366" s="18" t="s">
        <v>2998</v>
      </c>
      <c r="BU10366" s="18" t="s">
        <v>16097</v>
      </c>
      <c r="BV10366" s="18" t="s">
        <v>2998</v>
      </c>
      <c r="BW10366" s="18" t="s">
        <v>2998</v>
      </c>
    </row>
    <row r="10367" spans="51:75" x14ac:dyDescent="0.3">
      <c r="AY10367" s="94" t="e">
        <f>VLOOKUP(C10367,#REF!, 2,FALSE)</f>
        <v>#REF!</v>
      </c>
      <c r="BM10367" s="18" t="s">
        <v>16098</v>
      </c>
      <c r="BN10367" s="18" t="s">
        <v>2998</v>
      </c>
      <c r="BO10367" s="18" t="s">
        <v>2998</v>
      </c>
      <c r="BU10367" s="18" t="s">
        <v>16098</v>
      </c>
      <c r="BV10367" s="18" t="s">
        <v>2998</v>
      </c>
      <c r="BW10367" s="18" t="s">
        <v>2998</v>
      </c>
    </row>
    <row r="10368" spans="51:75" x14ac:dyDescent="0.3">
      <c r="AY10368" s="94" t="e">
        <f>VLOOKUP(C10368,#REF!, 2,FALSE)</f>
        <v>#REF!</v>
      </c>
      <c r="BM10368" s="18" t="s">
        <v>16099</v>
      </c>
      <c r="BN10368" s="18" t="s">
        <v>2998</v>
      </c>
      <c r="BO10368" s="18" t="s">
        <v>2998</v>
      </c>
      <c r="BU10368" s="18" t="s">
        <v>16099</v>
      </c>
      <c r="BV10368" s="18" t="s">
        <v>2998</v>
      </c>
      <c r="BW10368" s="18" t="s">
        <v>2998</v>
      </c>
    </row>
    <row r="10369" spans="51:75" x14ac:dyDescent="0.3">
      <c r="AY10369" s="94" t="e">
        <f>VLOOKUP(C10369,#REF!, 2,FALSE)</f>
        <v>#REF!</v>
      </c>
      <c r="BM10369" s="18" t="s">
        <v>16100</v>
      </c>
      <c r="BN10369" s="18" t="s">
        <v>3064</v>
      </c>
      <c r="BO10369" s="18" t="s">
        <v>16101</v>
      </c>
      <c r="BU10369" s="18" t="s">
        <v>16100</v>
      </c>
      <c r="BV10369" s="18" t="s">
        <v>3064</v>
      </c>
      <c r="BW10369" s="18" t="s">
        <v>16101</v>
      </c>
    </row>
    <row r="10370" spans="51:75" x14ac:dyDescent="0.3">
      <c r="AY10370" s="94" t="e">
        <f>VLOOKUP(C10370,#REF!, 2,FALSE)</f>
        <v>#REF!</v>
      </c>
      <c r="BM10370" s="18" t="s">
        <v>16102</v>
      </c>
      <c r="BN10370" s="18" t="s">
        <v>2998</v>
      </c>
      <c r="BO10370" s="18" t="s">
        <v>2998</v>
      </c>
      <c r="BU10370" s="18" t="s">
        <v>16102</v>
      </c>
      <c r="BV10370" s="18" t="s">
        <v>2998</v>
      </c>
      <c r="BW10370" s="18" t="s">
        <v>2998</v>
      </c>
    </row>
    <row r="10371" spans="51:75" x14ac:dyDescent="0.3">
      <c r="AY10371" s="94" t="e">
        <f>VLOOKUP(C10371,#REF!, 2,FALSE)</f>
        <v>#REF!</v>
      </c>
      <c r="BM10371" s="18" t="s">
        <v>16103</v>
      </c>
      <c r="BN10371" s="18" t="s">
        <v>2998</v>
      </c>
      <c r="BO10371" s="18" t="s">
        <v>16104</v>
      </c>
      <c r="BU10371" s="18" t="s">
        <v>16103</v>
      </c>
      <c r="BV10371" s="18" t="s">
        <v>2998</v>
      </c>
      <c r="BW10371" s="18" t="s">
        <v>16104</v>
      </c>
    </row>
    <row r="10372" spans="51:75" x14ac:dyDescent="0.3">
      <c r="AY10372" s="94" t="e">
        <f>VLOOKUP(C10372,#REF!, 2,FALSE)</f>
        <v>#REF!</v>
      </c>
      <c r="BM10372" s="18" t="s">
        <v>16105</v>
      </c>
      <c r="BN10372" s="18" t="s">
        <v>2998</v>
      </c>
      <c r="BO10372" s="18" t="s">
        <v>2998</v>
      </c>
      <c r="BU10372" s="18" t="s">
        <v>16105</v>
      </c>
      <c r="BV10372" s="18" t="s">
        <v>2998</v>
      </c>
      <c r="BW10372" s="18" t="s">
        <v>2998</v>
      </c>
    </row>
    <row r="10373" spans="51:75" x14ac:dyDescent="0.3">
      <c r="AY10373" s="94" t="e">
        <f>VLOOKUP(C10373,#REF!, 2,FALSE)</f>
        <v>#REF!</v>
      </c>
      <c r="BM10373" s="18" t="s">
        <v>16106</v>
      </c>
      <c r="BN10373" s="18" t="s">
        <v>675</v>
      </c>
      <c r="BO10373" s="18" t="s">
        <v>3385</v>
      </c>
      <c r="BU10373" s="18" t="s">
        <v>16106</v>
      </c>
      <c r="BV10373" s="18" t="s">
        <v>675</v>
      </c>
      <c r="BW10373" s="18" t="s">
        <v>3385</v>
      </c>
    </row>
    <row r="10374" spans="51:75" x14ac:dyDescent="0.3">
      <c r="AY10374" s="94" t="e">
        <f>VLOOKUP(C10374,#REF!, 2,FALSE)</f>
        <v>#REF!</v>
      </c>
      <c r="BM10374" s="18" t="s">
        <v>16107</v>
      </c>
      <c r="BN10374" s="18" t="s">
        <v>669</v>
      </c>
      <c r="BO10374" s="18" t="s">
        <v>12601</v>
      </c>
      <c r="BU10374" s="18" t="s">
        <v>16107</v>
      </c>
      <c r="BV10374" s="18" t="s">
        <v>669</v>
      </c>
      <c r="BW10374" s="18" t="s">
        <v>12601</v>
      </c>
    </row>
    <row r="10375" spans="51:75" x14ac:dyDescent="0.3">
      <c r="AY10375" s="94" t="e">
        <f>VLOOKUP(C10375,#REF!, 2,FALSE)</f>
        <v>#REF!</v>
      </c>
      <c r="BM10375" s="18" t="s">
        <v>16108</v>
      </c>
      <c r="BN10375" s="18" t="s">
        <v>664</v>
      </c>
      <c r="BO10375" s="18" t="s">
        <v>8905</v>
      </c>
      <c r="BU10375" s="18" t="s">
        <v>16108</v>
      </c>
      <c r="BV10375" s="18" t="s">
        <v>664</v>
      </c>
      <c r="BW10375" s="18" t="s">
        <v>8905</v>
      </c>
    </row>
    <row r="10376" spans="51:75" x14ac:dyDescent="0.3">
      <c r="AY10376" s="94" t="e">
        <f>VLOOKUP(C10376,#REF!, 2,FALSE)</f>
        <v>#REF!</v>
      </c>
      <c r="BM10376" s="18" t="s">
        <v>16109</v>
      </c>
      <c r="BN10376" s="18" t="s">
        <v>17081</v>
      </c>
      <c r="BO10376" s="18" t="s">
        <v>4024</v>
      </c>
      <c r="BU10376" s="18" t="s">
        <v>16109</v>
      </c>
      <c r="BV10376" s="18" t="s">
        <v>17081</v>
      </c>
      <c r="BW10376" s="18" t="s">
        <v>4024</v>
      </c>
    </row>
    <row r="10377" spans="51:75" x14ac:dyDescent="0.3">
      <c r="AY10377" s="94" t="e">
        <f>VLOOKUP(C10377,#REF!, 2,FALSE)</f>
        <v>#REF!</v>
      </c>
      <c r="BM10377" s="18" t="s">
        <v>16110</v>
      </c>
      <c r="BN10377" s="18" t="s">
        <v>17081</v>
      </c>
      <c r="BO10377" s="18" t="s">
        <v>1084</v>
      </c>
      <c r="BU10377" s="18" t="s">
        <v>16110</v>
      </c>
      <c r="BV10377" s="18" t="s">
        <v>17081</v>
      </c>
      <c r="BW10377" s="18" t="s">
        <v>1084</v>
      </c>
    </row>
    <row r="10378" spans="51:75" x14ac:dyDescent="0.3">
      <c r="AY10378" s="94" t="e">
        <f>VLOOKUP(C10378,#REF!, 2,FALSE)</f>
        <v>#REF!</v>
      </c>
      <c r="BM10378" s="18" t="s">
        <v>16111</v>
      </c>
      <c r="BN10378" s="18" t="s">
        <v>1025</v>
      </c>
      <c r="BO10378" s="18" t="s">
        <v>15008</v>
      </c>
      <c r="BU10378" s="18" t="s">
        <v>16111</v>
      </c>
      <c r="BV10378" s="18" t="s">
        <v>1025</v>
      </c>
      <c r="BW10378" s="18" t="s">
        <v>15008</v>
      </c>
    </row>
    <row r="10379" spans="51:75" x14ac:dyDescent="0.3">
      <c r="AY10379" s="94" t="e">
        <f>VLOOKUP(C10379,#REF!, 2,FALSE)</f>
        <v>#REF!</v>
      </c>
      <c r="BM10379" s="18" t="s">
        <v>67</v>
      </c>
      <c r="BN10379" s="18" t="s">
        <v>17081</v>
      </c>
      <c r="BO10379" s="18" t="s">
        <v>8176</v>
      </c>
      <c r="BU10379" s="18" t="s">
        <v>67</v>
      </c>
      <c r="BV10379" s="18" t="s">
        <v>17081</v>
      </c>
      <c r="BW10379" s="18" t="s">
        <v>8176</v>
      </c>
    </row>
    <row r="10380" spans="51:75" x14ac:dyDescent="0.3">
      <c r="AY10380" s="94" t="e">
        <f>VLOOKUP(C10380,#REF!, 2,FALSE)</f>
        <v>#REF!</v>
      </c>
      <c r="BM10380" s="18" t="s">
        <v>16112</v>
      </c>
      <c r="BN10380" s="18" t="s">
        <v>672</v>
      </c>
      <c r="BO10380" s="18" t="s">
        <v>16113</v>
      </c>
      <c r="BU10380" s="18" t="s">
        <v>16112</v>
      </c>
      <c r="BV10380" s="18" t="s">
        <v>672</v>
      </c>
      <c r="BW10380" s="18" t="s">
        <v>16113</v>
      </c>
    </row>
    <row r="10381" spans="51:75" x14ac:dyDescent="0.3">
      <c r="AY10381" s="94" t="e">
        <f>VLOOKUP(C10381,#REF!, 2,FALSE)</f>
        <v>#REF!</v>
      </c>
      <c r="BM10381" s="18" t="s">
        <v>16114</v>
      </c>
      <c r="BN10381" s="18" t="s">
        <v>17081</v>
      </c>
      <c r="BO10381" s="18" t="s">
        <v>8689</v>
      </c>
      <c r="BU10381" s="18" t="s">
        <v>16114</v>
      </c>
      <c r="BV10381" s="18" t="s">
        <v>17081</v>
      </c>
      <c r="BW10381" s="18" t="s">
        <v>8689</v>
      </c>
    </row>
    <row r="10382" spans="51:75" x14ac:dyDescent="0.3">
      <c r="AY10382" s="94" t="e">
        <f>VLOOKUP(C10382,#REF!, 2,FALSE)</f>
        <v>#REF!</v>
      </c>
      <c r="BM10382" s="18" t="s">
        <v>2778</v>
      </c>
      <c r="BN10382" s="18" t="s">
        <v>3021</v>
      </c>
      <c r="BO10382" s="18" t="s">
        <v>10742</v>
      </c>
      <c r="BU10382" s="18" t="s">
        <v>2778</v>
      </c>
      <c r="BV10382" s="18" t="s">
        <v>3021</v>
      </c>
      <c r="BW10382" s="18" t="s">
        <v>10742</v>
      </c>
    </row>
    <row r="10383" spans="51:75" x14ac:dyDescent="0.3">
      <c r="AY10383" s="94" t="e">
        <f>VLOOKUP(C10383,#REF!, 2,FALSE)</f>
        <v>#REF!</v>
      </c>
      <c r="BM10383" s="18" t="s">
        <v>16115</v>
      </c>
      <c r="BN10383" s="18" t="s">
        <v>3021</v>
      </c>
      <c r="BO10383" s="18" t="s">
        <v>4870</v>
      </c>
      <c r="BU10383" s="18" t="s">
        <v>16115</v>
      </c>
      <c r="BV10383" s="18" t="s">
        <v>3021</v>
      </c>
      <c r="BW10383" s="18" t="s">
        <v>4870</v>
      </c>
    </row>
    <row r="10384" spans="51:75" x14ac:dyDescent="0.3">
      <c r="AY10384" s="94" t="e">
        <f>VLOOKUP(C10384,#REF!, 2,FALSE)</f>
        <v>#REF!</v>
      </c>
      <c r="BM10384" s="18" t="s">
        <v>16116</v>
      </c>
      <c r="BN10384" s="18" t="s">
        <v>17081</v>
      </c>
      <c r="BO10384" s="18" t="s">
        <v>3196</v>
      </c>
      <c r="BU10384" s="18" t="s">
        <v>16116</v>
      </c>
      <c r="BV10384" s="18" t="s">
        <v>17081</v>
      </c>
      <c r="BW10384" s="18" t="s">
        <v>3196</v>
      </c>
    </row>
    <row r="10385" spans="51:75" x14ac:dyDescent="0.3">
      <c r="AY10385" s="94" t="e">
        <f>VLOOKUP(C10385,#REF!, 2,FALSE)</f>
        <v>#REF!</v>
      </c>
      <c r="BM10385" s="18" t="s">
        <v>16117</v>
      </c>
      <c r="BN10385" s="18" t="s">
        <v>17081</v>
      </c>
      <c r="BO10385" s="18" t="s">
        <v>6389</v>
      </c>
      <c r="BU10385" s="18" t="s">
        <v>16117</v>
      </c>
      <c r="BV10385" s="18" t="s">
        <v>17081</v>
      </c>
      <c r="BW10385" s="18" t="s">
        <v>6389</v>
      </c>
    </row>
    <row r="10386" spans="51:75" x14ac:dyDescent="0.3">
      <c r="AY10386" s="94" t="e">
        <f>VLOOKUP(C10386,#REF!, 2,FALSE)</f>
        <v>#REF!</v>
      </c>
      <c r="BM10386" s="18" t="s">
        <v>2780</v>
      </c>
      <c r="BN10386" s="18" t="s">
        <v>17081</v>
      </c>
      <c r="BO10386" s="18" t="s">
        <v>12671</v>
      </c>
      <c r="BU10386" s="18" t="s">
        <v>2780</v>
      </c>
      <c r="BV10386" s="18" t="s">
        <v>17081</v>
      </c>
      <c r="BW10386" s="18" t="s">
        <v>12671</v>
      </c>
    </row>
    <row r="10387" spans="51:75" x14ac:dyDescent="0.3">
      <c r="AY10387" s="94" t="e">
        <f>VLOOKUP(C10387,#REF!, 2,FALSE)</f>
        <v>#REF!</v>
      </c>
      <c r="BM10387" s="18" t="s">
        <v>16118</v>
      </c>
      <c r="BN10387" s="18" t="s">
        <v>17081</v>
      </c>
      <c r="BO10387" s="18" t="s">
        <v>16119</v>
      </c>
      <c r="BU10387" s="18" t="s">
        <v>16118</v>
      </c>
      <c r="BV10387" s="18" t="s">
        <v>17081</v>
      </c>
      <c r="BW10387" s="18" t="s">
        <v>16119</v>
      </c>
    </row>
    <row r="10388" spans="51:75" x14ac:dyDescent="0.3">
      <c r="AY10388" s="94" t="e">
        <f>VLOOKUP(C10388,#REF!, 2,FALSE)</f>
        <v>#REF!</v>
      </c>
      <c r="BM10388" s="18" t="s">
        <v>16120</v>
      </c>
      <c r="BN10388" s="18" t="s">
        <v>17081</v>
      </c>
      <c r="BO10388" s="18" t="s">
        <v>12722</v>
      </c>
      <c r="BU10388" s="18" t="s">
        <v>16120</v>
      </c>
      <c r="BV10388" s="18" t="s">
        <v>17081</v>
      </c>
      <c r="BW10388" s="18" t="s">
        <v>12722</v>
      </c>
    </row>
    <row r="10389" spans="51:75" x14ac:dyDescent="0.3">
      <c r="AY10389" s="94" t="e">
        <f>VLOOKUP(C10389,#REF!, 2,FALSE)</f>
        <v>#REF!</v>
      </c>
      <c r="BM10389" s="18" t="s">
        <v>16121</v>
      </c>
      <c r="BN10389" s="18" t="s">
        <v>621</v>
      </c>
      <c r="BO10389" s="18" t="s">
        <v>14105</v>
      </c>
      <c r="BU10389" s="18" t="s">
        <v>16121</v>
      </c>
      <c r="BV10389" s="18" t="s">
        <v>621</v>
      </c>
      <c r="BW10389" s="18" t="s">
        <v>14105</v>
      </c>
    </row>
    <row r="10390" spans="51:75" x14ac:dyDescent="0.3">
      <c r="AY10390" s="94" t="e">
        <f>VLOOKUP(C10390,#REF!, 2,FALSE)</f>
        <v>#REF!</v>
      </c>
      <c r="BM10390" s="18" t="s">
        <v>16122</v>
      </c>
      <c r="BN10390" s="18" t="s">
        <v>17081</v>
      </c>
      <c r="BO10390" s="18" t="s">
        <v>9363</v>
      </c>
      <c r="BU10390" s="18" t="s">
        <v>16122</v>
      </c>
      <c r="BV10390" s="18" t="s">
        <v>17081</v>
      </c>
      <c r="BW10390" s="18" t="s">
        <v>9363</v>
      </c>
    </row>
    <row r="10391" spans="51:75" x14ac:dyDescent="0.3">
      <c r="AY10391" s="94" t="e">
        <f>VLOOKUP(C10391,#REF!, 2,FALSE)</f>
        <v>#REF!</v>
      </c>
      <c r="BM10391" s="18" t="s">
        <v>16123</v>
      </c>
      <c r="BN10391" s="18" t="s">
        <v>17081</v>
      </c>
      <c r="BO10391" s="18" t="s">
        <v>4136</v>
      </c>
      <c r="BU10391" s="18" t="s">
        <v>16123</v>
      </c>
      <c r="BV10391" s="18" t="s">
        <v>17081</v>
      </c>
      <c r="BW10391" s="18" t="s">
        <v>4136</v>
      </c>
    </row>
    <row r="10392" spans="51:75" x14ac:dyDescent="0.3">
      <c r="AY10392" s="94" t="e">
        <f>VLOOKUP(C10392,#REF!, 2,FALSE)</f>
        <v>#REF!</v>
      </c>
      <c r="BM10392" s="18" t="s">
        <v>16124</v>
      </c>
      <c r="BN10392" s="18" t="s">
        <v>17081</v>
      </c>
      <c r="BO10392" s="18" t="s">
        <v>9773</v>
      </c>
      <c r="BU10392" s="18" t="s">
        <v>16124</v>
      </c>
      <c r="BV10392" s="18" t="s">
        <v>17081</v>
      </c>
      <c r="BW10392" s="18" t="s">
        <v>9773</v>
      </c>
    </row>
    <row r="10393" spans="51:75" x14ac:dyDescent="0.3">
      <c r="AY10393" s="94" t="e">
        <f>VLOOKUP(C10393,#REF!, 2,FALSE)</f>
        <v>#REF!</v>
      </c>
      <c r="BM10393" s="18" t="s">
        <v>2781</v>
      </c>
      <c r="BN10393" s="18" t="s">
        <v>2998</v>
      </c>
      <c r="BO10393" s="18" t="s">
        <v>9265</v>
      </c>
      <c r="BU10393" s="18" t="s">
        <v>2781</v>
      </c>
      <c r="BV10393" s="18" t="s">
        <v>2998</v>
      </c>
      <c r="BW10393" s="18" t="s">
        <v>9265</v>
      </c>
    </row>
    <row r="10394" spans="51:75" x14ac:dyDescent="0.3">
      <c r="AY10394" s="94" t="e">
        <f>VLOOKUP(C10394,#REF!, 2,FALSE)</f>
        <v>#REF!</v>
      </c>
      <c r="BM10394" s="18" t="s">
        <v>16125</v>
      </c>
      <c r="BN10394" s="18" t="s">
        <v>3021</v>
      </c>
      <c r="BO10394" s="18" t="s">
        <v>1751</v>
      </c>
      <c r="BU10394" s="18" t="s">
        <v>16125</v>
      </c>
      <c r="BV10394" s="18" t="s">
        <v>3021</v>
      </c>
      <c r="BW10394" s="18" t="s">
        <v>1751</v>
      </c>
    </row>
    <row r="10395" spans="51:75" x14ac:dyDescent="0.3">
      <c r="AY10395" s="94" t="e">
        <f>VLOOKUP(C10395,#REF!, 2,FALSE)</f>
        <v>#REF!</v>
      </c>
      <c r="BM10395" s="18" t="s">
        <v>2782</v>
      </c>
      <c r="BN10395" s="18" t="s">
        <v>783</v>
      </c>
      <c r="BO10395" s="18" t="s">
        <v>16126</v>
      </c>
      <c r="BU10395" s="18" t="s">
        <v>2782</v>
      </c>
      <c r="BV10395" s="18" t="s">
        <v>783</v>
      </c>
      <c r="BW10395" s="18" t="s">
        <v>16126</v>
      </c>
    </row>
    <row r="10396" spans="51:75" x14ac:dyDescent="0.3">
      <c r="AY10396" s="94" t="e">
        <f>VLOOKUP(C10396,#REF!, 2,FALSE)</f>
        <v>#REF!</v>
      </c>
      <c r="BM10396" s="18" t="s">
        <v>16127</v>
      </c>
      <c r="BN10396" s="18" t="s">
        <v>949</v>
      </c>
      <c r="BO10396" s="18" t="s">
        <v>10400</v>
      </c>
      <c r="BU10396" s="18" t="s">
        <v>16127</v>
      </c>
      <c r="BV10396" s="18" t="s">
        <v>949</v>
      </c>
      <c r="BW10396" s="18" t="s">
        <v>10400</v>
      </c>
    </row>
    <row r="10397" spans="51:75" x14ac:dyDescent="0.3">
      <c r="AY10397" s="94" t="e">
        <f>VLOOKUP(C10397,#REF!, 2,FALSE)</f>
        <v>#REF!</v>
      </c>
      <c r="BM10397" s="18" t="s">
        <v>16128</v>
      </c>
      <c r="BN10397" s="18" t="s">
        <v>709</v>
      </c>
      <c r="BO10397" s="18" t="s">
        <v>1411</v>
      </c>
      <c r="BU10397" s="18" t="s">
        <v>16128</v>
      </c>
      <c r="BV10397" s="18" t="s">
        <v>709</v>
      </c>
      <c r="BW10397" s="18" t="s">
        <v>1411</v>
      </c>
    </row>
    <row r="10398" spans="51:75" x14ac:dyDescent="0.3">
      <c r="AY10398" s="94" t="e">
        <f>VLOOKUP(C10398,#REF!, 2,FALSE)</f>
        <v>#REF!</v>
      </c>
      <c r="BM10398" s="18" t="s">
        <v>2783</v>
      </c>
      <c r="BN10398" s="18" t="s">
        <v>795</v>
      </c>
      <c r="BO10398" s="18" t="s">
        <v>16129</v>
      </c>
      <c r="BU10398" s="18" t="s">
        <v>2783</v>
      </c>
      <c r="BV10398" s="18" t="s">
        <v>795</v>
      </c>
      <c r="BW10398" s="18" t="s">
        <v>16129</v>
      </c>
    </row>
    <row r="10399" spans="51:75" x14ac:dyDescent="0.3">
      <c r="AY10399" s="94" t="e">
        <f>VLOOKUP(C10399,#REF!, 2,FALSE)</f>
        <v>#REF!</v>
      </c>
      <c r="BM10399" s="18" t="s">
        <v>16130</v>
      </c>
      <c r="BN10399" s="18" t="s">
        <v>3024</v>
      </c>
      <c r="BO10399" s="18" t="s">
        <v>1076</v>
      </c>
      <c r="BU10399" s="18" t="s">
        <v>16130</v>
      </c>
      <c r="BV10399" s="18" t="s">
        <v>3024</v>
      </c>
      <c r="BW10399" s="18" t="s">
        <v>1076</v>
      </c>
    </row>
    <row r="10400" spans="51:75" x14ac:dyDescent="0.3">
      <c r="AY10400" s="94" t="e">
        <f>VLOOKUP(C10400,#REF!, 2,FALSE)</f>
        <v>#REF!</v>
      </c>
      <c r="BM10400" s="18" t="s">
        <v>16131</v>
      </c>
      <c r="BN10400" s="18" t="s">
        <v>17081</v>
      </c>
      <c r="BO10400" s="18" t="s">
        <v>1922</v>
      </c>
      <c r="BU10400" s="18" t="s">
        <v>16131</v>
      </c>
      <c r="BV10400" s="18" t="s">
        <v>17081</v>
      </c>
      <c r="BW10400" s="18" t="s">
        <v>1922</v>
      </c>
    </row>
    <row r="10401" spans="51:75" x14ac:dyDescent="0.3">
      <c r="AY10401" s="94" t="e">
        <f>VLOOKUP(C10401,#REF!, 2,FALSE)</f>
        <v>#REF!</v>
      </c>
      <c r="BM10401" s="18" t="s">
        <v>16132</v>
      </c>
      <c r="BN10401" s="18" t="s">
        <v>742</v>
      </c>
      <c r="BO10401" s="18" t="s">
        <v>9398</v>
      </c>
      <c r="BU10401" s="18" t="s">
        <v>16132</v>
      </c>
      <c r="BV10401" s="18" t="s">
        <v>742</v>
      </c>
      <c r="BW10401" s="18" t="s">
        <v>9398</v>
      </c>
    </row>
    <row r="10402" spans="51:75" x14ac:dyDescent="0.3">
      <c r="AY10402" s="94" t="e">
        <f>VLOOKUP(C10402,#REF!, 2,FALSE)</f>
        <v>#REF!</v>
      </c>
      <c r="BM10402" s="18" t="s">
        <v>16133</v>
      </c>
      <c r="BN10402" s="18" t="s">
        <v>2998</v>
      </c>
      <c r="BO10402" s="18" t="s">
        <v>2998</v>
      </c>
      <c r="BU10402" s="18" t="s">
        <v>16133</v>
      </c>
      <c r="BV10402" s="18" t="s">
        <v>2998</v>
      </c>
      <c r="BW10402" s="18" t="s">
        <v>2998</v>
      </c>
    </row>
    <row r="10403" spans="51:75" x14ac:dyDescent="0.3">
      <c r="AY10403" s="94" t="e">
        <f>VLOOKUP(C10403,#REF!, 2,FALSE)</f>
        <v>#REF!</v>
      </c>
      <c r="BM10403" s="18" t="s">
        <v>16134</v>
      </c>
      <c r="BN10403" s="18" t="s">
        <v>2998</v>
      </c>
      <c r="BO10403" s="18" t="s">
        <v>2998</v>
      </c>
      <c r="BU10403" s="18" t="s">
        <v>16134</v>
      </c>
      <c r="BV10403" s="18" t="s">
        <v>2998</v>
      </c>
      <c r="BW10403" s="18" t="s">
        <v>2998</v>
      </c>
    </row>
    <row r="10404" spans="51:75" x14ac:dyDescent="0.3">
      <c r="AY10404" s="94" t="e">
        <f>VLOOKUP(C10404,#REF!, 2,FALSE)</f>
        <v>#REF!</v>
      </c>
      <c r="BM10404" s="18" t="s">
        <v>16135</v>
      </c>
      <c r="BN10404" s="18" t="s">
        <v>2998</v>
      </c>
      <c r="BO10404" s="18" t="s">
        <v>2998</v>
      </c>
      <c r="BU10404" s="18" t="s">
        <v>16135</v>
      </c>
      <c r="BV10404" s="18" t="s">
        <v>2998</v>
      </c>
      <c r="BW10404" s="18" t="s">
        <v>2998</v>
      </c>
    </row>
    <row r="10405" spans="51:75" x14ac:dyDescent="0.3">
      <c r="AY10405" s="94" t="e">
        <f>VLOOKUP(C10405,#REF!, 2,FALSE)</f>
        <v>#REF!</v>
      </c>
      <c r="BM10405" s="18" t="s">
        <v>16136</v>
      </c>
      <c r="BN10405" s="18" t="s">
        <v>2998</v>
      </c>
      <c r="BO10405" s="18" t="s">
        <v>2998</v>
      </c>
      <c r="BU10405" s="18" t="s">
        <v>16136</v>
      </c>
      <c r="BV10405" s="18" t="s">
        <v>2998</v>
      </c>
      <c r="BW10405" s="18" t="s">
        <v>2998</v>
      </c>
    </row>
    <row r="10406" spans="51:75" x14ac:dyDescent="0.3">
      <c r="AY10406" s="94" t="e">
        <f>VLOOKUP(C10406,#REF!, 2,FALSE)</f>
        <v>#REF!</v>
      </c>
      <c r="BM10406" s="18" t="s">
        <v>16137</v>
      </c>
      <c r="BN10406" s="18" t="s">
        <v>17081</v>
      </c>
      <c r="BO10406" s="18" t="s">
        <v>2077</v>
      </c>
      <c r="BU10406" s="18" t="s">
        <v>16137</v>
      </c>
      <c r="BV10406" s="18" t="s">
        <v>17081</v>
      </c>
      <c r="BW10406" s="18" t="s">
        <v>2077</v>
      </c>
    </row>
    <row r="10407" spans="51:75" x14ac:dyDescent="0.3">
      <c r="AY10407" s="94" t="e">
        <f>VLOOKUP(C10407,#REF!, 2,FALSE)</f>
        <v>#REF!</v>
      </c>
      <c r="BM10407" s="18" t="s">
        <v>16138</v>
      </c>
      <c r="BN10407" s="18" t="s">
        <v>853</v>
      </c>
      <c r="BO10407" s="18" t="s">
        <v>722</v>
      </c>
      <c r="BU10407" s="18" t="s">
        <v>16138</v>
      </c>
      <c r="BV10407" s="18" t="s">
        <v>853</v>
      </c>
      <c r="BW10407" s="18" t="s">
        <v>722</v>
      </c>
    </row>
    <row r="10408" spans="51:75" x14ac:dyDescent="0.3">
      <c r="AY10408" s="94" t="e">
        <f>VLOOKUP(C10408,#REF!, 2,FALSE)</f>
        <v>#REF!</v>
      </c>
      <c r="BM10408" s="18" t="s">
        <v>16139</v>
      </c>
      <c r="BN10408" s="18" t="s">
        <v>17081</v>
      </c>
      <c r="BO10408" s="18" t="s">
        <v>1520</v>
      </c>
      <c r="BU10408" s="18" t="s">
        <v>16139</v>
      </c>
      <c r="BV10408" s="18" t="s">
        <v>17081</v>
      </c>
      <c r="BW10408" s="18" t="s">
        <v>1520</v>
      </c>
    </row>
    <row r="10409" spans="51:75" x14ac:dyDescent="0.3">
      <c r="AY10409" s="94" t="e">
        <f>VLOOKUP(C10409,#REF!, 2,FALSE)</f>
        <v>#REF!</v>
      </c>
      <c r="BM10409" s="18" t="s">
        <v>2785</v>
      </c>
      <c r="BN10409" s="18" t="s">
        <v>17081</v>
      </c>
      <c r="BO10409" s="18" t="s">
        <v>2387</v>
      </c>
      <c r="BU10409" s="18" t="s">
        <v>2785</v>
      </c>
      <c r="BV10409" s="18" t="s">
        <v>17081</v>
      </c>
      <c r="BW10409" s="18" t="s">
        <v>2387</v>
      </c>
    </row>
    <row r="10410" spans="51:75" x14ac:dyDescent="0.3">
      <c r="AY10410" s="94" t="e">
        <f>VLOOKUP(C10410,#REF!, 2,FALSE)</f>
        <v>#REF!</v>
      </c>
      <c r="BM10410" s="18" t="s">
        <v>16140</v>
      </c>
      <c r="BN10410" s="18" t="s">
        <v>17081</v>
      </c>
      <c r="BO10410" s="18" t="s">
        <v>3919</v>
      </c>
      <c r="BU10410" s="18" t="s">
        <v>16140</v>
      </c>
      <c r="BV10410" s="18" t="s">
        <v>17081</v>
      </c>
      <c r="BW10410" s="18" t="s">
        <v>3919</v>
      </c>
    </row>
    <row r="10411" spans="51:75" x14ac:dyDescent="0.3">
      <c r="AY10411" s="94" t="e">
        <f>VLOOKUP(C10411,#REF!, 2,FALSE)</f>
        <v>#REF!</v>
      </c>
      <c r="BM10411" s="18" t="s">
        <v>16141</v>
      </c>
      <c r="BN10411" s="18" t="s">
        <v>3024</v>
      </c>
      <c r="BO10411" s="18" t="s">
        <v>1059</v>
      </c>
      <c r="BU10411" s="18" t="s">
        <v>16141</v>
      </c>
      <c r="BV10411" s="18" t="s">
        <v>3024</v>
      </c>
      <c r="BW10411" s="18" t="s">
        <v>1059</v>
      </c>
    </row>
    <row r="10412" spans="51:75" x14ac:dyDescent="0.3">
      <c r="AY10412" s="94" t="e">
        <f>VLOOKUP(C10412,#REF!, 2,FALSE)</f>
        <v>#REF!</v>
      </c>
      <c r="BM10412" s="18" t="s">
        <v>2786</v>
      </c>
      <c r="BN10412" s="18" t="s">
        <v>17081</v>
      </c>
      <c r="BO10412" s="18" t="s">
        <v>1399</v>
      </c>
      <c r="BU10412" s="18" t="s">
        <v>2786</v>
      </c>
      <c r="BV10412" s="18" t="s">
        <v>17081</v>
      </c>
      <c r="BW10412" s="18" t="s">
        <v>1399</v>
      </c>
    </row>
    <row r="10413" spans="51:75" x14ac:dyDescent="0.3">
      <c r="AY10413" s="94" t="e">
        <f>VLOOKUP(C10413,#REF!, 2,FALSE)</f>
        <v>#REF!</v>
      </c>
      <c r="BM10413" s="18" t="s">
        <v>16142</v>
      </c>
      <c r="BN10413" s="18" t="s">
        <v>742</v>
      </c>
      <c r="BO10413" s="18" t="s">
        <v>16143</v>
      </c>
      <c r="BU10413" s="18" t="s">
        <v>16142</v>
      </c>
      <c r="BV10413" s="18" t="s">
        <v>742</v>
      </c>
      <c r="BW10413" s="18" t="s">
        <v>16143</v>
      </c>
    </row>
    <row r="10414" spans="51:75" x14ac:dyDescent="0.3">
      <c r="AY10414" s="94" t="e">
        <f>VLOOKUP(C10414,#REF!, 2,FALSE)</f>
        <v>#REF!</v>
      </c>
      <c r="BM10414" s="18" t="s">
        <v>16144</v>
      </c>
      <c r="BN10414" s="18" t="s">
        <v>799</v>
      </c>
      <c r="BO10414" s="18" t="s">
        <v>16145</v>
      </c>
      <c r="BU10414" s="18" t="s">
        <v>16144</v>
      </c>
      <c r="BV10414" s="18" t="s">
        <v>799</v>
      </c>
      <c r="BW10414" s="18" t="s">
        <v>16145</v>
      </c>
    </row>
    <row r="10415" spans="51:75" x14ac:dyDescent="0.3">
      <c r="AY10415" s="94" t="e">
        <f>VLOOKUP(C10415,#REF!, 2,FALSE)</f>
        <v>#REF!</v>
      </c>
      <c r="BM10415" s="18" t="s">
        <v>16146</v>
      </c>
      <c r="BN10415" s="18" t="s">
        <v>2998</v>
      </c>
      <c r="BO10415" s="18" t="s">
        <v>2998</v>
      </c>
      <c r="BU10415" s="18" t="s">
        <v>16146</v>
      </c>
      <c r="BV10415" s="18" t="s">
        <v>2998</v>
      </c>
      <c r="BW10415" s="18" t="s">
        <v>2998</v>
      </c>
    </row>
    <row r="10416" spans="51:75" x14ac:dyDescent="0.3">
      <c r="AY10416" s="94" t="e">
        <f>VLOOKUP(C10416,#REF!, 2,FALSE)</f>
        <v>#REF!</v>
      </c>
      <c r="BM10416" s="18" t="s">
        <v>16147</v>
      </c>
      <c r="BN10416" s="18" t="s">
        <v>938</v>
      </c>
      <c r="BO10416" s="18" t="s">
        <v>16148</v>
      </c>
      <c r="BU10416" s="18" t="s">
        <v>16147</v>
      </c>
      <c r="BV10416" s="18" t="s">
        <v>938</v>
      </c>
      <c r="BW10416" s="18" t="s">
        <v>16148</v>
      </c>
    </row>
    <row r="10417" spans="51:75" x14ac:dyDescent="0.3">
      <c r="AY10417" s="94" t="e">
        <f>VLOOKUP(C10417,#REF!, 2,FALSE)</f>
        <v>#REF!</v>
      </c>
      <c r="BM10417" s="18" t="s">
        <v>16149</v>
      </c>
      <c r="BN10417" s="18" t="s">
        <v>3021</v>
      </c>
      <c r="BO10417" s="18" t="s">
        <v>16150</v>
      </c>
      <c r="BU10417" s="18" t="s">
        <v>16149</v>
      </c>
      <c r="BV10417" s="18" t="s">
        <v>3021</v>
      </c>
      <c r="BW10417" s="18" t="s">
        <v>16150</v>
      </c>
    </row>
    <row r="10418" spans="51:75" x14ac:dyDescent="0.3">
      <c r="AY10418" s="94" t="e">
        <f>VLOOKUP(C10418,#REF!, 2,FALSE)</f>
        <v>#REF!</v>
      </c>
      <c r="BM10418" s="18" t="s">
        <v>16151</v>
      </c>
      <c r="BN10418" s="18" t="s">
        <v>3064</v>
      </c>
      <c r="BO10418" s="18" t="s">
        <v>16152</v>
      </c>
      <c r="BU10418" s="18" t="s">
        <v>16151</v>
      </c>
      <c r="BV10418" s="18" t="s">
        <v>3064</v>
      </c>
      <c r="BW10418" s="18" t="s">
        <v>16152</v>
      </c>
    </row>
    <row r="10419" spans="51:75" x14ac:dyDescent="0.3">
      <c r="AY10419" s="94" t="e">
        <f>VLOOKUP(C10419,#REF!, 2,FALSE)</f>
        <v>#REF!</v>
      </c>
      <c r="BM10419" s="18" t="s">
        <v>16153</v>
      </c>
      <c r="BN10419" s="18" t="s">
        <v>621</v>
      </c>
      <c r="BO10419" s="18" t="s">
        <v>16145</v>
      </c>
      <c r="BU10419" s="18" t="s">
        <v>16153</v>
      </c>
      <c r="BV10419" s="18" t="s">
        <v>621</v>
      </c>
      <c r="BW10419" s="18" t="s">
        <v>16145</v>
      </c>
    </row>
    <row r="10420" spans="51:75" x14ac:dyDescent="0.3">
      <c r="AY10420" s="94" t="e">
        <f>VLOOKUP(C10420,#REF!, 2,FALSE)</f>
        <v>#REF!</v>
      </c>
      <c r="BM10420" s="18" t="s">
        <v>16154</v>
      </c>
      <c r="BN10420" s="18" t="s">
        <v>622</v>
      </c>
      <c r="BO10420" s="18" t="s">
        <v>16155</v>
      </c>
      <c r="BU10420" s="18" t="s">
        <v>16154</v>
      </c>
      <c r="BV10420" s="18" t="s">
        <v>622</v>
      </c>
      <c r="BW10420" s="18" t="s">
        <v>16155</v>
      </c>
    </row>
    <row r="10421" spans="51:75" x14ac:dyDescent="0.3">
      <c r="AY10421" s="94" t="e">
        <f>VLOOKUP(C10421,#REF!, 2,FALSE)</f>
        <v>#REF!</v>
      </c>
      <c r="BM10421" s="18" t="s">
        <v>2787</v>
      </c>
      <c r="BN10421" s="18" t="s">
        <v>853</v>
      </c>
      <c r="BO10421" s="18" t="s">
        <v>16156</v>
      </c>
      <c r="BU10421" s="18" t="s">
        <v>2787</v>
      </c>
      <c r="BV10421" s="18" t="s">
        <v>853</v>
      </c>
      <c r="BW10421" s="18" t="s">
        <v>16156</v>
      </c>
    </row>
    <row r="10422" spans="51:75" x14ac:dyDescent="0.3">
      <c r="AY10422" s="94" t="e">
        <f>VLOOKUP(C10422,#REF!, 2,FALSE)</f>
        <v>#REF!</v>
      </c>
      <c r="BM10422" s="18" t="s">
        <v>16157</v>
      </c>
      <c r="BN10422" s="18" t="s">
        <v>2998</v>
      </c>
      <c r="BO10422" s="18" t="s">
        <v>2998</v>
      </c>
      <c r="BU10422" s="18" t="s">
        <v>16157</v>
      </c>
      <c r="BV10422" s="18" t="s">
        <v>2998</v>
      </c>
      <c r="BW10422" s="18" t="s">
        <v>2998</v>
      </c>
    </row>
    <row r="10423" spans="51:75" x14ac:dyDescent="0.3">
      <c r="AY10423" s="94" t="e">
        <f>VLOOKUP(C10423,#REF!, 2,FALSE)</f>
        <v>#REF!</v>
      </c>
      <c r="BM10423" s="18" t="s">
        <v>16158</v>
      </c>
      <c r="BN10423" s="18" t="s">
        <v>2998</v>
      </c>
      <c r="BO10423" s="18" t="s">
        <v>2998</v>
      </c>
      <c r="BU10423" s="18" t="s">
        <v>16158</v>
      </c>
      <c r="BV10423" s="18" t="s">
        <v>2998</v>
      </c>
      <c r="BW10423" s="18" t="s">
        <v>2998</v>
      </c>
    </row>
    <row r="10424" spans="51:75" x14ac:dyDescent="0.3">
      <c r="AY10424" s="94" t="e">
        <f>VLOOKUP(C10424,#REF!, 2,FALSE)</f>
        <v>#REF!</v>
      </c>
      <c r="BM10424" s="18" t="s">
        <v>16159</v>
      </c>
      <c r="BN10424" s="18" t="s">
        <v>2998</v>
      </c>
      <c r="BO10424" s="18" t="s">
        <v>2998</v>
      </c>
      <c r="BU10424" s="18" t="s">
        <v>16159</v>
      </c>
      <c r="BV10424" s="18" t="s">
        <v>2998</v>
      </c>
      <c r="BW10424" s="18" t="s">
        <v>2998</v>
      </c>
    </row>
    <row r="10425" spans="51:75" x14ac:dyDescent="0.3">
      <c r="AY10425" s="94" t="e">
        <f>VLOOKUP(C10425,#REF!, 2,FALSE)</f>
        <v>#REF!</v>
      </c>
      <c r="BM10425" s="18" t="s">
        <v>16160</v>
      </c>
      <c r="BN10425" s="18" t="s">
        <v>2998</v>
      </c>
      <c r="BO10425" s="18" t="s">
        <v>2998</v>
      </c>
      <c r="BU10425" s="18" t="s">
        <v>16160</v>
      </c>
      <c r="BV10425" s="18" t="s">
        <v>2998</v>
      </c>
      <c r="BW10425" s="18" t="s">
        <v>2998</v>
      </c>
    </row>
    <row r="10426" spans="51:75" x14ac:dyDescent="0.3">
      <c r="AY10426" s="94" t="e">
        <f>VLOOKUP(C10426,#REF!, 2,FALSE)</f>
        <v>#REF!</v>
      </c>
      <c r="BM10426" s="18" t="s">
        <v>2789</v>
      </c>
      <c r="BN10426" s="18" t="s">
        <v>792</v>
      </c>
      <c r="BO10426" s="18" t="s">
        <v>12346</v>
      </c>
      <c r="BU10426" s="18" t="s">
        <v>2789</v>
      </c>
      <c r="BV10426" s="18" t="s">
        <v>792</v>
      </c>
      <c r="BW10426" s="18" t="s">
        <v>12346</v>
      </c>
    </row>
    <row r="10427" spans="51:75" x14ac:dyDescent="0.3">
      <c r="AY10427" s="94" t="e">
        <f>VLOOKUP(C10427,#REF!, 2,FALSE)</f>
        <v>#REF!</v>
      </c>
      <c r="BM10427" s="18" t="s">
        <v>16161</v>
      </c>
      <c r="BN10427" s="18" t="s">
        <v>3024</v>
      </c>
      <c r="BO10427" s="18" t="s">
        <v>16162</v>
      </c>
      <c r="BU10427" s="18" t="s">
        <v>16161</v>
      </c>
      <c r="BV10427" s="18" t="s">
        <v>3024</v>
      </c>
      <c r="BW10427" s="18" t="s">
        <v>16162</v>
      </c>
    </row>
    <row r="10428" spans="51:75" x14ac:dyDescent="0.3">
      <c r="AY10428" s="94" t="e">
        <f>VLOOKUP(C10428,#REF!, 2,FALSE)</f>
        <v>#REF!</v>
      </c>
      <c r="BM10428" s="18" t="s">
        <v>16163</v>
      </c>
      <c r="BN10428" s="18" t="s">
        <v>672</v>
      </c>
      <c r="BO10428" s="18" t="s">
        <v>782</v>
      </c>
      <c r="BU10428" s="18" t="s">
        <v>16163</v>
      </c>
      <c r="BV10428" s="18" t="s">
        <v>672</v>
      </c>
      <c r="BW10428" s="18" t="s">
        <v>782</v>
      </c>
    </row>
    <row r="10429" spans="51:75" x14ac:dyDescent="0.3">
      <c r="AY10429" s="94" t="e">
        <f>VLOOKUP(C10429,#REF!, 2,FALSE)</f>
        <v>#REF!</v>
      </c>
      <c r="BM10429" s="18" t="s">
        <v>16164</v>
      </c>
      <c r="BN10429" s="18" t="s">
        <v>3024</v>
      </c>
      <c r="BO10429" s="18" t="s">
        <v>11303</v>
      </c>
      <c r="BU10429" s="18" t="s">
        <v>16164</v>
      </c>
      <c r="BV10429" s="18" t="s">
        <v>3024</v>
      </c>
      <c r="BW10429" s="18" t="s">
        <v>11303</v>
      </c>
    </row>
    <row r="10430" spans="51:75" x14ac:dyDescent="0.3">
      <c r="AY10430" s="94" t="e">
        <f>VLOOKUP(C10430,#REF!, 2,FALSE)</f>
        <v>#REF!</v>
      </c>
      <c r="BM10430" s="18" t="s">
        <v>16165</v>
      </c>
      <c r="BN10430" s="18" t="s">
        <v>783</v>
      </c>
      <c r="BO10430" s="18" t="s">
        <v>782</v>
      </c>
      <c r="BU10430" s="18" t="s">
        <v>16165</v>
      </c>
      <c r="BV10430" s="18" t="s">
        <v>783</v>
      </c>
      <c r="BW10430" s="18" t="s">
        <v>782</v>
      </c>
    </row>
    <row r="10431" spans="51:75" x14ac:dyDescent="0.3">
      <c r="AY10431" s="94" t="e">
        <f>VLOOKUP(C10431,#REF!, 2,FALSE)</f>
        <v>#REF!</v>
      </c>
      <c r="BM10431" s="18" t="s">
        <v>16166</v>
      </c>
      <c r="BN10431" s="18" t="s">
        <v>672</v>
      </c>
      <c r="BO10431" s="18" t="s">
        <v>782</v>
      </c>
      <c r="BU10431" s="18" t="s">
        <v>16166</v>
      </c>
      <c r="BV10431" s="18" t="s">
        <v>672</v>
      </c>
      <c r="BW10431" s="18" t="s">
        <v>782</v>
      </c>
    </row>
    <row r="10432" spans="51:75" x14ac:dyDescent="0.3">
      <c r="AY10432" s="94" t="e">
        <f>VLOOKUP(C10432,#REF!, 2,FALSE)</f>
        <v>#REF!</v>
      </c>
      <c r="BM10432" s="18" t="s">
        <v>16167</v>
      </c>
      <c r="BN10432" s="18" t="s">
        <v>17081</v>
      </c>
      <c r="BO10432" s="18" t="s">
        <v>782</v>
      </c>
      <c r="BU10432" s="18" t="s">
        <v>16167</v>
      </c>
      <c r="BV10432" s="18" t="s">
        <v>17081</v>
      </c>
      <c r="BW10432" s="18" t="s">
        <v>782</v>
      </c>
    </row>
    <row r="10433" spans="51:75" x14ac:dyDescent="0.3">
      <c r="AY10433" s="94" t="e">
        <f>VLOOKUP(C10433,#REF!, 2,FALSE)</f>
        <v>#REF!</v>
      </c>
      <c r="BM10433" s="18" t="s">
        <v>16168</v>
      </c>
      <c r="BN10433" s="18" t="s">
        <v>3064</v>
      </c>
      <c r="BO10433" s="18" t="s">
        <v>3357</v>
      </c>
      <c r="BU10433" s="18" t="s">
        <v>16168</v>
      </c>
      <c r="BV10433" s="18" t="s">
        <v>3064</v>
      </c>
      <c r="BW10433" s="18" t="s">
        <v>3357</v>
      </c>
    </row>
    <row r="10434" spans="51:75" x14ac:dyDescent="0.3">
      <c r="AY10434" s="94" t="e">
        <f>VLOOKUP(C10434,#REF!, 2,FALSE)</f>
        <v>#REF!</v>
      </c>
      <c r="BM10434" s="18" t="s">
        <v>16169</v>
      </c>
      <c r="BN10434" s="18" t="s">
        <v>3064</v>
      </c>
      <c r="BO10434" s="18" t="s">
        <v>14710</v>
      </c>
      <c r="BU10434" s="18" t="s">
        <v>16169</v>
      </c>
      <c r="BV10434" s="18" t="s">
        <v>3064</v>
      </c>
      <c r="BW10434" s="18" t="s">
        <v>14710</v>
      </c>
    </row>
    <row r="10435" spans="51:75" x14ac:dyDescent="0.3">
      <c r="AY10435" s="94" t="e">
        <f>VLOOKUP(C10435,#REF!, 2,FALSE)</f>
        <v>#REF!</v>
      </c>
      <c r="BM10435" s="18" t="s">
        <v>16170</v>
      </c>
      <c r="BN10435" s="18" t="s">
        <v>3024</v>
      </c>
      <c r="BO10435" s="18" t="s">
        <v>16171</v>
      </c>
      <c r="BU10435" s="18" t="s">
        <v>16170</v>
      </c>
      <c r="BV10435" s="18" t="s">
        <v>3024</v>
      </c>
      <c r="BW10435" s="18" t="s">
        <v>16171</v>
      </c>
    </row>
    <row r="10436" spans="51:75" x14ac:dyDescent="0.3">
      <c r="AY10436" s="94" t="e">
        <f>VLOOKUP(C10436,#REF!, 2,FALSE)</f>
        <v>#REF!</v>
      </c>
      <c r="BM10436" s="18" t="s">
        <v>16172</v>
      </c>
      <c r="BN10436" s="18" t="s">
        <v>3064</v>
      </c>
      <c r="BO10436" s="18" t="s">
        <v>10217</v>
      </c>
      <c r="BU10436" s="18" t="s">
        <v>16172</v>
      </c>
      <c r="BV10436" s="18" t="s">
        <v>3064</v>
      </c>
      <c r="BW10436" s="18" t="s">
        <v>10217</v>
      </c>
    </row>
    <row r="10437" spans="51:75" x14ac:dyDescent="0.3">
      <c r="AY10437" s="94" t="e">
        <f>VLOOKUP(C10437,#REF!, 2,FALSE)</f>
        <v>#REF!</v>
      </c>
      <c r="BM10437" s="18" t="s">
        <v>16174</v>
      </c>
      <c r="BN10437" s="18" t="s">
        <v>3290</v>
      </c>
      <c r="BO10437" s="18" t="s">
        <v>16175</v>
      </c>
      <c r="BU10437" s="18" t="s">
        <v>16174</v>
      </c>
      <c r="BV10437" s="18" t="s">
        <v>3290</v>
      </c>
      <c r="BW10437" s="18" t="s">
        <v>16175</v>
      </c>
    </row>
    <row r="10438" spans="51:75" x14ac:dyDescent="0.3">
      <c r="AY10438" s="94" t="e">
        <f>VLOOKUP(C10438,#REF!, 2,FALSE)</f>
        <v>#REF!</v>
      </c>
      <c r="BM10438" s="18" t="s">
        <v>16176</v>
      </c>
      <c r="BN10438" s="18" t="s">
        <v>3290</v>
      </c>
      <c r="BO10438" s="18" t="s">
        <v>9464</v>
      </c>
      <c r="BU10438" s="18" t="s">
        <v>16176</v>
      </c>
      <c r="BV10438" s="18" t="s">
        <v>3290</v>
      </c>
      <c r="BW10438" s="18" t="s">
        <v>9464</v>
      </c>
    </row>
    <row r="10439" spans="51:75" x14ac:dyDescent="0.3">
      <c r="AY10439" s="94" t="e">
        <f>VLOOKUP(C10439,#REF!, 2,FALSE)</f>
        <v>#REF!</v>
      </c>
      <c r="BM10439" s="18" t="s">
        <v>16177</v>
      </c>
      <c r="BN10439" s="18" t="s">
        <v>3064</v>
      </c>
      <c r="BO10439" s="18" t="s">
        <v>11252</v>
      </c>
      <c r="BU10439" s="18" t="s">
        <v>16177</v>
      </c>
      <c r="BV10439" s="18" t="s">
        <v>3064</v>
      </c>
      <c r="BW10439" s="18" t="s">
        <v>11252</v>
      </c>
    </row>
    <row r="10440" spans="51:75" x14ac:dyDescent="0.3">
      <c r="AY10440" s="94" t="e">
        <f>VLOOKUP(C10440,#REF!, 2,FALSE)</f>
        <v>#REF!</v>
      </c>
      <c r="BM10440" s="18" t="s">
        <v>16178</v>
      </c>
      <c r="BN10440" s="18" t="s">
        <v>864</v>
      </c>
      <c r="BO10440" s="18" t="s">
        <v>868</v>
      </c>
      <c r="BU10440" s="18" t="s">
        <v>16178</v>
      </c>
      <c r="BV10440" s="18" t="s">
        <v>864</v>
      </c>
      <c r="BW10440" s="18" t="s">
        <v>868</v>
      </c>
    </row>
    <row r="10441" spans="51:75" x14ac:dyDescent="0.3">
      <c r="AY10441" s="94" t="e">
        <f>VLOOKUP(C10441,#REF!, 2,FALSE)</f>
        <v>#REF!</v>
      </c>
      <c r="BM10441" s="18" t="s">
        <v>16179</v>
      </c>
      <c r="BN10441" s="18" t="s">
        <v>619</v>
      </c>
      <c r="BO10441" s="18" t="s">
        <v>3182</v>
      </c>
      <c r="BU10441" s="18" t="s">
        <v>16179</v>
      </c>
      <c r="BV10441" s="18" t="s">
        <v>619</v>
      </c>
      <c r="BW10441" s="18" t="s">
        <v>3182</v>
      </c>
    </row>
    <row r="10442" spans="51:75" x14ac:dyDescent="0.3">
      <c r="AY10442" s="94" t="e">
        <f>VLOOKUP(C10442,#REF!, 2,FALSE)</f>
        <v>#REF!</v>
      </c>
      <c r="BM10442" s="18" t="s">
        <v>16180</v>
      </c>
      <c r="BN10442" s="18" t="s">
        <v>1025</v>
      </c>
      <c r="BO10442" s="18" t="s">
        <v>3153</v>
      </c>
      <c r="BU10442" s="18" t="s">
        <v>16180</v>
      </c>
      <c r="BV10442" s="18" t="s">
        <v>1025</v>
      </c>
      <c r="BW10442" s="18" t="s">
        <v>3153</v>
      </c>
    </row>
    <row r="10443" spans="51:75" x14ac:dyDescent="0.3">
      <c r="AY10443" s="94" t="e">
        <f>VLOOKUP(C10443,#REF!, 2,FALSE)</f>
        <v>#REF!</v>
      </c>
      <c r="BM10443" s="18" t="s">
        <v>2790</v>
      </c>
      <c r="BN10443" s="18" t="s">
        <v>1280</v>
      </c>
      <c r="BO10443" s="18" t="s">
        <v>5155</v>
      </c>
      <c r="BU10443" s="18" t="s">
        <v>2790</v>
      </c>
      <c r="BV10443" s="18" t="s">
        <v>1280</v>
      </c>
      <c r="BW10443" s="18" t="s">
        <v>5155</v>
      </c>
    </row>
    <row r="10444" spans="51:75" x14ac:dyDescent="0.3">
      <c r="AY10444" s="94" t="e">
        <f>VLOOKUP(C10444,#REF!, 2,FALSE)</f>
        <v>#REF!</v>
      </c>
      <c r="BM10444" s="18" t="s">
        <v>16181</v>
      </c>
      <c r="BN10444" s="18" t="s">
        <v>2993</v>
      </c>
      <c r="BO10444" s="18" t="s">
        <v>3567</v>
      </c>
      <c r="BU10444" s="18" t="s">
        <v>16181</v>
      </c>
      <c r="BV10444" s="18" t="s">
        <v>2993</v>
      </c>
      <c r="BW10444" s="18" t="s">
        <v>3567</v>
      </c>
    </row>
    <row r="10445" spans="51:75" x14ac:dyDescent="0.3">
      <c r="AY10445" s="94" t="e">
        <f>VLOOKUP(C10445,#REF!, 2,FALSE)</f>
        <v>#REF!</v>
      </c>
      <c r="BM10445" s="18" t="s">
        <v>16182</v>
      </c>
      <c r="BN10445" s="18" t="s">
        <v>1152</v>
      </c>
      <c r="BO10445" s="18" t="s">
        <v>5155</v>
      </c>
      <c r="BU10445" s="18" t="s">
        <v>16182</v>
      </c>
      <c r="BV10445" s="18" t="s">
        <v>1152</v>
      </c>
      <c r="BW10445" s="18" t="s">
        <v>5155</v>
      </c>
    </row>
    <row r="10446" spans="51:75" x14ac:dyDescent="0.3">
      <c r="AY10446" s="94" t="e">
        <f>VLOOKUP(C10446,#REF!, 2,FALSE)</f>
        <v>#REF!</v>
      </c>
      <c r="BM10446" s="18" t="s">
        <v>62</v>
      </c>
      <c r="BN10446" s="18" t="s">
        <v>642</v>
      </c>
      <c r="BO10446" s="18" t="s">
        <v>9971</v>
      </c>
      <c r="BU10446" s="18" t="s">
        <v>62</v>
      </c>
      <c r="BV10446" s="18" t="s">
        <v>642</v>
      </c>
      <c r="BW10446" s="18" t="s">
        <v>9971</v>
      </c>
    </row>
    <row r="10447" spans="51:75" x14ac:dyDescent="0.3">
      <c r="AY10447" s="94" t="e">
        <f>VLOOKUP(C10447,#REF!, 2,FALSE)</f>
        <v>#REF!</v>
      </c>
      <c r="BM10447" s="18" t="s">
        <v>16183</v>
      </c>
      <c r="BN10447" s="18" t="s">
        <v>642</v>
      </c>
      <c r="BO10447" s="18" t="s">
        <v>1206</v>
      </c>
      <c r="BU10447" s="18" t="s">
        <v>16183</v>
      </c>
      <c r="BV10447" s="18" t="s">
        <v>642</v>
      </c>
      <c r="BW10447" s="18" t="s">
        <v>1206</v>
      </c>
    </row>
    <row r="10448" spans="51:75" x14ac:dyDescent="0.3">
      <c r="AY10448" s="94" t="e">
        <f>VLOOKUP(C10448,#REF!, 2,FALSE)</f>
        <v>#REF!</v>
      </c>
      <c r="BM10448" s="18" t="s">
        <v>16184</v>
      </c>
      <c r="BN10448" s="18" t="s">
        <v>853</v>
      </c>
      <c r="BO10448" s="18" t="s">
        <v>5407</v>
      </c>
      <c r="BU10448" s="18" t="s">
        <v>16184</v>
      </c>
      <c r="BV10448" s="18" t="s">
        <v>853</v>
      </c>
      <c r="BW10448" s="18" t="s">
        <v>5407</v>
      </c>
    </row>
    <row r="10449" spans="51:75" x14ac:dyDescent="0.3">
      <c r="AY10449" s="94" t="e">
        <f>VLOOKUP(C10449,#REF!, 2,FALSE)</f>
        <v>#REF!</v>
      </c>
      <c r="BM10449" s="18" t="s">
        <v>16185</v>
      </c>
      <c r="BN10449" s="18" t="s">
        <v>799</v>
      </c>
      <c r="BO10449" s="18" t="s">
        <v>1606</v>
      </c>
      <c r="BU10449" s="18" t="s">
        <v>16185</v>
      </c>
      <c r="BV10449" s="18" t="s">
        <v>799</v>
      </c>
      <c r="BW10449" s="18" t="s">
        <v>1606</v>
      </c>
    </row>
    <row r="10450" spans="51:75" x14ac:dyDescent="0.3">
      <c r="AY10450" s="94" t="e">
        <f>VLOOKUP(C10450,#REF!, 2,FALSE)</f>
        <v>#REF!</v>
      </c>
      <c r="BM10450" s="18" t="s">
        <v>16186</v>
      </c>
      <c r="BN10450" s="18" t="s">
        <v>3290</v>
      </c>
      <c r="BO10450" s="18" t="s">
        <v>2706</v>
      </c>
      <c r="BU10450" s="18" t="s">
        <v>16186</v>
      </c>
      <c r="BV10450" s="18" t="s">
        <v>3290</v>
      </c>
      <c r="BW10450" s="18" t="s">
        <v>2706</v>
      </c>
    </row>
    <row r="10451" spans="51:75" x14ac:dyDescent="0.3">
      <c r="AY10451" s="94" t="e">
        <f>VLOOKUP(C10451,#REF!, 2,FALSE)</f>
        <v>#REF!</v>
      </c>
      <c r="BM10451" s="18" t="s">
        <v>16187</v>
      </c>
      <c r="BN10451" s="18" t="s">
        <v>17081</v>
      </c>
      <c r="BO10451" s="18" t="s">
        <v>782</v>
      </c>
      <c r="BU10451" s="18" t="s">
        <v>16187</v>
      </c>
      <c r="BV10451" s="18" t="s">
        <v>17081</v>
      </c>
      <c r="BW10451" s="18" t="s">
        <v>782</v>
      </c>
    </row>
    <row r="10452" spans="51:75" x14ac:dyDescent="0.3">
      <c r="AY10452" s="94" t="e">
        <f>VLOOKUP(C10452,#REF!, 2,FALSE)</f>
        <v>#REF!</v>
      </c>
      <c r="BM10452" s="18" t="s">
        <v>16188</v>
      </c>
      <c r="BN10452" s="18" t="s">
        <v>673</v>
      </c>
      <c r="BO10452" s="18" t="s">
        <v>782</v>
      </c>
      <c r="BU10452" s="18" t="s">
        <v>16188</v>
      </c>
      <c r="BV10452" s="18" t="s">
        <v>673</v>
      </c>
      <c r="BW10452" s="18" t="s">
        <v>782</v>
      </c>
    </row>
    <row r="10453" spans="51:75" x14ac:dyDescent="0.3">
      <c r="AY10453" s="94" t="e">
        <f>VLOOKUP(C10453,#REF!, 2,FALSE)</f>
        <v>#REF!</v>
      </c>
      <c r="BM10453" s="18" t="s">
        <v>16189</v>
      </c>
      <c r="BN10453" s="18" t="s">
        <v>3021</v>
      </c>
      <c r="BO10453" s="18" t="s">
        <v>782</v>
      </c>
      <c r="BU10453" s="18" t="s">
        <v>16189</v>
      </c>
      <c r="BV10453" s="18" t="s">
        <v>3021</v>
      </c>
      <c r="BW10453" s="18" t="s">
        <v>782</v>
      </c>
    </row>
    <row r="10454" spans="51:75" x14ac:dyDescent="0.3">
      <c r="AY10454" s="94" t="e">
        <f>VLOOKUP(C10454,#REF!, 2,FALSE)</f>
        <v>#REF!</v>
      </c>
      <c r="BM10454" s="18" t="s">
        <v>68</v>
      </c>
      <c r="BN10454" s="18" t="s">
        <v>17081</v>
      </c>
      <c r="BO10454" s="18" t="s">
        <v>782</v>
      </c>
      <c r="BU10454" s="18" t="s">
        <v>68</v>
      </c>
      <c r="BV10454" s="18" t="s">
        <v>17081</v>
      </c>
      <c r="BW10454" s="18" t="s">
        <v>782</v>
      </c>
    </row>
    <row r="10455" spans="51:75" x14ac:dyDescent="0.3">
      <c r="AY10455" s="94" t="e">
        <f>VLOOKUP(C10455,#REF!, 2,FALSE)</f>
        <v>#REF!</v>
      </c>
      <c r="BM10455" s="18" t="s">
        <v>16190</v>
      </c>
      <c r="BN10455" s="18" t="s">
        <v>17081</v>
      </c>
      <c r="BO10455" s="18" t="s">
        <v>782</v>
      </c>
      <c r="BU10455" s="18" t="s">
        <v>16190</v>
      </c>
      <c r="BV10455" s="18" t="s">
        <v>17081</v>
      </c>
      <c r="BW10455" s="18" t="s">
        <v>782</v>
      </c>
    </row>
    <row r="10456" spans="51:75" x14ac:dyDescent="0.3">
      <c r="AY10456" s="94" t="e">
        <f>VLOOKUP(C10456,#REF!, 2,FALSE)</f>
        <v>#REF!</v>
      </c>
      <c r="BM10456" s="18" t="s">
        <v>16192</v>
      </c>
      <c r="BN10456" s="18" t="s">
        <v>17081</v>
      </c>
      <c r="BO10456" s="18" t="s">
        <v>782</v>
      </c>
      <c r="BU10456" s="18" t="s">
        <v>16192</v>
      </c>
      <c r="BV10456" s="18" t="s">
        <v>17081</v>
      </c>
      <c r="BW10456" s="18" t="s">
        <v>782</v>
      </c>
    </row>
    <row r="10457" spans="51:75" x14ac:dyDescent="0.3">
      <c r="AY10457" s="94" t="e">
        <f>VLOOKUP(C10457,#REF!, 2,FALSE)</f>
        <v>#REF!</v>
      </c>
      <c r="BM10457" s="18" t="s">
        <v>16193</v>
      </c>
      <c r="BN10457" s="18" t="s">
        <v>17081</v>
      </c>
      <c r="BO10457" s="18" t="s">
        <v>782</v>
      </c>
      <c r="BU10457" s="18" t="s">
        <v>16193</v>
      </c>
      <c r="BV10457" s="18" t="s">
        <v>17081</v>
      </c>
      <c r="BW10457" s="18" t="s">
        <v>782</v>
      </c>
    </row>
    <row r="10458" spans="51:75" x14ac:dyDescent="0.3">
      <c r="AY10458" s="94" t="e">
        <f>VLOOKUP(C10458,#REF!, 2,FALSE)</f>
        <v>#REF!</v>
      </c>
      <c r="BM10458" s="18" t="s">
        <v>16194</v>
      </c>
      <c r="BN10458" s="18" t="s">
        <v>3122</v>
      </c>
      <c r="BO10458" s="18" t="s">
        <v>782</v>
      </c>
      <c r="BU10458" s="18" t="s">
        <v>16194</v>
      </c>
      <c r="BV10458" s="18" t="s">
        <v>3122</v>
      </c>
      <c r="BW10458" s="18" t="s">
        <v>782</v>
      </c>
    </row>
    <row r="10459" spans="51:75" x14ac:dyDescent="0.3">
      <c r="AY10459" s="94" t="e">
        <f>VLOOKUP(C10459,#REF!, 2,FALSE)</f>
        <v>#REF!</v>
      </c>
      <c r="BM10459" s="18" t="s">
        <v>16195</v>
      </c>
      <c r="BN10459" s="18" t="s">
        <v>622</v>
      </c>
      <c r="BO10459" s="18" t="s">
        <v>16175</v>
      </c>
      <c r="BU10459" s="18" t="s">
        <v>16195</v>
      </c>
      <c r="BV10459" s="18" t="s">
        <v>622</v>
      </c>
      <c r="BW10459" s="18" t="s">
        <v>16175</v>
      </c>
    </row>
    <row r="10460" spans="51:75" x14ac:dyDescent="0.3">
      <c r="AY10460" s="94" t="e">
        <f>VLOOKUP(C10460,#REF!, 2,FALSE)</f>
        <v>#REF!</v>
      </c>
      <c r="BM10460" s="18" t="s">
        <v>16196</v>
      </c>
      <c r="BN10460" s="18" t="s">
        <v>667</v>
      </c>
      <c r="BO10460" s="18" t="s">
        <v>4872</v>
      </c>
      <c r="BU10460" s="18" t="s">
        <v>16196</v>
      </c>
      <c r="BV10460" s="18" t="s">
        <v>667</v>
      </c>
      <c r="BW10460" s="18" t="s">
        <v>4872</v>
      </c>
    </row>
    <row r="10461" spans="51:75" x14ac:dyDescent="0.3">
      <c r="AY10461" s="94" t="e">
        <f>VLOOKUP(C10461,#REF!, 2,FALSE)</f>
        <v>#REF!</v>
      </c>
      <c r="BM10461" s="18" t="s">
        <v>16197</v>
      </c>
      <c r="BN10461" s="18" t="s">
        <v>642</v>
      </c>
      <c r="BO10461" s="18" t="s">
        <v>8369</v>
      </c>
      <c r="BU10461" s="18" t="s">
        <v>16197</v>
      </c>
      <c r="BV10461" s="18" t="s">
        <v>642</v>
      </c>
      <c r="BW10461" s="18" t="s">
        <v>8369</v>
      </c>
    </row>
    <row r="10462" spans="51:75" x14ac:dyDescent="0.3">
      <c r="AY10462" s="94" t="e">
        <f>VLOOKUP(C10462,#REF!, 2,FALSE)</f>
        <v>#REF!</v>
      </c>
      <c r="BM10462" s="18" t="s">
        <v>2791</v>
      </c>
      <c r="BN10462" s="18" t="s">
        <v>661</v>
      </c>
      <c r="BO10462" s="18" t="s">
        <v>12339</v>
      </c>
      <c r="BU10462" s="18" t="s">
        <v>2791</v>
      </c>
      <c r="BV10462" s="18" t="s">
        <v>661</v>
      </c>
      <c r="BW10462" s="18" t="s">
        <v>12339</v>
      </c>
    </row>
    <row r="10463" spans="51:75" x14ac:dyDescent="0.3">
      <c r="AY10463" s="94" t="e">
        <f>VLOOKUP(C10463,#REF!, 2,FALSE)</f>
        <v>#REF!</v>
      </c>
      <c r="BM10463" s="18" t="s">
        <v>2792</v>
      </c>
      <c r="BN10463" s="18" t="s">
        <v>3021</v>
      </c>
      <c r="BO10463" s="18" t="s">
        <v>16198</v>
      </c>
      <c r="BU10463" s="18" t="s">
        <v>2792</v>
      </c>
      <c r="BV10463" s="18" t="s">
        <v>3021</v>
      </c>
      <c r="BW10463" s="18" t="s">
        <v>16198</v>
      </c>
    </row>
    <row r="10464" spans="51:75" x14ac:dyDescent="0.3">
      <c r="AY10464" s="94" t="e">
        <f>VLOOKUP(C10464,#REF!, 2,FALSE)</f>
        <v>#REF!</v>
      </c>
      <c r="BM10464" s="18" t="s">
        <v>16199</v>
      </c>
      <c r="BN10464" s="18" t="s">
        <v>790</v>
      </c>
      <c r="BO10464" s="18" t="s">
        <v>800</v>
      </c>
      <c r="BU10464" s="18" t="s">
        <v>16199</v>
      </c>
      <c r="BV10464" s="18" t="s">
        <v>790</v>
      </c>
      <c r="BW10464" s="18" t="s">
        <v>800</v>
      </c>
    </row>
    <row r="10465" spans="51:75" x14ac:dyDescent="0.3">
      <c r="AY10465" s="94" t="e">
        <f>VLOOKUP(C10465,#REF!, 2,FALSE)</f>
        <v>#REF!</v>
      </c>
      <c r="BM10465" s="18" t="s">
        <v>64</v>
      </c>
      <c r="BN10465" s="18" t="s">
        <v>17081</v>
      </c>
      <c r="BO10465" s="18" t="s">
        <v>16200</v>
      </c>
      <c r="BU10465" s="18" t="s">
        <v>64</v>
      </c>
      <c r="BV10465" s="18" t="s">
        <v>17081</v>
      </c>
      <c r="BW10465" s="18" t="s">
        <v>16200</v>
      </c>
    </row>
    <row r="10466" spans="51:75" x14ac:dyDescent="0.3">
      <c r="AY10466" s="94" t="e">
        <f>VLOOKUP(C10466,#REF!, 2,FALSE)</f>
        <v>#REF!</v>
      </c>
      <c r="BM10466" s="18" t="s">
        <v>16201</v>
      </c>
      <c r="BN10466" s="18" t="s">
        <v>661</v>
      </c>
      <c r="BO10466" s="18" t="s">
        <v>8236</v>
      </c>
      <c r="BU10466" s="18" t="s">
        <v>16201</v>
      </c>
      <c r="BV10466" s="18" t="s">
        <v>661</v>
      </c>
      <c r="BW10466" s="18" t="s">
        <v>8236</v>
      </c>
    </row>
    <row r="10467" spans="51:75" x14ac:dyDescent="0.3">
      <c r="AY10467" s="94" t="e">
        <f>VLOOKUP(C10467,#REF!, 2,FALSE)</f>
        <v>#REF!</v>
      </c>
      <c r="BM10467" s="18" t="s">
        <v>2793</v>
      </c>
      <c r="BN10467" s="18" t="s">
        <v>624</v>
      </c>
      <c r="BO10467" s="18" t="s">
        <v>8790</v>
      </c>
      <c r="BU10467" s="18" t="s">
        <v>2793</v>
      </c>
      <c r="BV10467" s="18" t="s">
        <v>624</v>
      </c>
      <c r="BW10467" s="18" t="s">
        <v>8790</v>
      </c>
    </row>
    <row r="10468" spans="51:75" x14ac:dyDescent="0.3">
      <c r="AY10468" s="94" t="e">
        <f>VLOOKUP(C10468,#REF!, 2,FALSE)</f>
        <v>#REF!</v>
      </c>
      <c r="BM10468" s="18" t="s">
        <v>2794</v>
      </c>
      <c r="BN10468" s="18" t="s">
        <v>624</v>
      </c>
      <c r="BO10468" s="18" t="s">
        <v>8369</v>
      </c>
      <c r="BU10468" s="18" t="s">
        <v>2794</v>
      </c>
      <c r="BV10468" s="18" t="s">
        <v>624</v>
      </c>
      <c r="BW10468" s="18" t="s">
        <v>8369</v>
      </c>
    </row>
    <row r="10469" spans="51:75" x14ac:dyDescent="0.3">
      <c r="AY10469" s="94" t="e">
        <f>VLOOKUP(C10469,#REF!, 2,FALSE)</f>
        <v>#REF!</v>
      </c>
      <c r="BM10469" s="18" t="s">
        <v>69</v>
      </c>
      <c r="BN10469" s="18" t="s">
        <v>2993</v>
      </c>
      <c r="BO10469" s="18" t="s">
        <v>3130</v>
      </c>
      <c r="BU10469" s="18" t="s">
        <v>69</v>
      </c>
      <c r="BV10469" s="18" t="s">
        <v>2993</v>
      </c>
      <c r="BW10469" s="18" t="s">
        <v>3130</v>
      </c>
    </row>
    <row r="10470" spans="51:75" x14ac:dyDescent="0.3">
      <c r="AY10470" s="94" t="e">
        <f>VLOOKUP(C10470,#REF!, 2,FALSE)</f>
        <v>#REF!</v>
      </c>
      <c r="BM10470" s="18" t="s">
        <v>2795</v>
      </c>
      <c r="BN10470" s="18" t="s">
        <v>621</v>
      </c>
      <c r="BO10470" s="18" t="s">
        <v>1456</v>
      </c>
      <c r="BU10470" s="18" t="s">
        <v>2795</v>
      </c>
      <c r="BV10470" s="18" t="s">
        <v>621</v>
      </c>
      <c r="BW10470" s="18" t="s">
        <v>1456</v>
      </c>
    </row>
    <row r="10471" spans="51:75" x14ac:dyDescent="0.3">
      <c r="AY10471" s="94" t="e">
        <f>VLOOKUP(C10471,#REF!, 2,FALSE)</f>
        <v>#REF!</v>
      </c>
      <c r="BM10471" s="18" t="s">
        <v>16202</v>
      </c>
      <c r="BN10471" s="18" t="s">
        <v>1152</v>
      </c>
      <c r="BO10471" s="18" t="s">
        <v>6001</v>
      </c>
      <c r="BU10471" s="18" t="s">
        <v>16202</v>
      </c>
      <c r="BV10471" s="18" t="s">
        <v>1152</v>
      </c>
      <c r="BW10471" s="18" t="s">
        <v>6001</v>
      </c>
    </row>
    <row r="10472" spans="51:75" x14ac:dyDescent="0.3">
      <c r="AY10472" s="94" t="e">
        <f>VLOOKUP(C10472,#REF!, 2,FALSE)</f>
        <v>#REF!</v>
      </c>
      <c r="BM10472" s="18" t="s">
        <v>16203</v>
      </c>
      <c r="BN10472" s="18" t="s">
        <v>3021</v>
      </c>
      <c r="BO10472" s="18" t="s">
        <v>2513</v>
      </c>
      <c r="BU10472" s="18" t="s">
        <v>16203</v>
      </c>
      <c r="BV10472" s="18" t="s">
        <v>3021</v>
      </c>
      <c r="BW10472" s="18" t="s">
        <v>2513</v>
      </c>
    </row>
    <row r="10473" spans="51:75" x14ac:dyDescent="0.3">
      <c r="AY10473" s="94" t="e">
        <f>VLOOKUP(C10473,#REF!, 2,FALSE)</f>
        <v>#REF!</v>
      </c>
      <c r="BM10473" s="18" t="s">
        <v>2796</v>
      </c>
      <c r="BN10473" s="18" t="s">
        <v>1152</v>
      </c>
      <c r="BO10473" s="18" t="s">
        <v>5259</v>
      </c>
      <c r="BU10473" s="18" t="s">
        <v>2796</v>
      </c>
      <c r="BV10473" s="18" t="s">
        <v>1152</v>
      </c>
      <c r="BW10473" s="18" t="s">
        <v>5259</v>
      </c>
    </row>
    <row r="10474" spans="51:75" x14ac:dyDescent="0.3">
      <c r="AY10474" s="94" t="e">
        <f>VLOOKUP(C10474,#REF!, 2,FALSE)</f>
        <v>#REF!</v>
      </c>
      <c r="BM10474" s="18" t="s">
        <v>16204</v>
      </c>
      <c r="BN10474" s="18" t="s">
        <v>3021</v>
      </c>
      <c r="BO10474" s="18" t="s">
        <v>5259</v>
      </c>
      <c r="BU10474" s="18" t="s">
        <v>16204</v>
      </c>
      <c r="BV10474" s="18" t="s">
        <v>3021</v>
      </c>
      <c r="BW10474" s="18" t="s">
        <v>5259</v>
      </c>
    </row>
    <row r="10475" spans="51:75" x14ac:dyDescent="0.3">
      <c r="AY10475" s="94" t="e">
        <f>VLOOKUP(C10475,#REF!, 2,FALSE)</f>
        <v>#REF!</v>
      </c>
      <c r="BM10475" s="18" t="s">
        <v>59</v>
      </c>
      <c r="BN10475" s="18" t="s">
        <v>747</v>
      </c>
      <c r="BO10475" s="18" t="s">
        <v>12535</v>
      </c>
      <c r="BU10475" s="18" t="s">
        <v>59</v>
      </c>
      <c r="BV10475" s="18" t="s">
        <v>747</v>
      </c>
      <c r="BW10475" s="18" t="s">
        <v>12535</v>
      </c>
    </row>
    <row r="10476" spans="51:75" x14ac:dyDescent="0.3">
      <c r="AY10476" s="94" t="e">
        <f>VLOOKUP(C10476,#REF!, 2,FALSE)</f>
        <v>#REF!</v>
      </c>
      <c r="BM10476" s="18" t="s">
        <v>16205</v>
      </c>
      <c r="BN10476" s="18" t="s">
        <v>924</v>
      </c>
      <c r="BO10476" s="18" t="s">
        <v>8014</v>
      </c>
      <c r="BU10476" s="18" t="s">
        <v>16205</v>
      </c>
      <c r="BV10476" s="18" t="s">
        <v>924</v>
      </c>
      <c r="BW10476" s="18" t="s">
        <v>8014</v>
      </c>
    </row>
    <row r="10477" spans="51:75" x14ac:dyDescent="0.3">
      <c r="AY10477" s="94" t="e">
        <f>VLOOKUP(C10477,#REF!, 2,FALSE)</f>
        <v>#REF!</v>
      </c>
      <c r="BM10477" s="18" t="s">
        <v>16206</v>
      </c>
      <c r="BN10477" s="18" t="s">
        <v>17081</v>
      </c>
      <c r="BO10477" s="18" t="s">
        <v>782</v>
      </c>
      <c r="BU10477" s="18" t="s">
        <v>16206</v>
      </c>
      <c r="BV10477" s="18" t="s">
        <v>17081</v>
      </c>
      <c r="BW10477" s="18" t="s">
        <v>782</v>
      </c>
    </row>
    <row r="10478" spans="51:75" x14ac:dyDescent="0.3">
      <c r="AY10478" s="94" t="e">
        <f>VLOOKUP(C10478,#REF!, 2,FALSE)</f>
        <v>#REF!</v>
      </c>
      <c r="BM10478" s="18" t="s">
        <v>2797</v>
      </c>
      <c r="BN10478" s="18" t="s">
        <v>3021</v>
      </c>
      <c r="BO10478" s="18" t="s">
        <v>1069</v>
      </c>
      <c r="BU10478" s="18" t="s">
        <v>2797</v>
      </c>
      <c r="BV10478" s="18" t="s">
        <v>3021</v>
      </c>
      <c r="BW10478" s="18" t="s">
        <v>1069</v>
      </c>
    </row>
    <row r="10479" spans="51:75" x14ac:dyDescent="0.3">
      <c r="AY10479" s="94" t="e">
        <f>VLOOKUP(C10479,#REF!, 2,FALSE)</f>
        <v>#REF!</v>
      </c>
      <c r="BM10479" s="18" t="s">
        <v>2798</v>
      </c>
      <c r="BN10479" s="18" t="s">
        <v>1280</v>
      </c>
      <c r="BO10479" s="18" t="s">
        <v>2899</v>
      </c>
      <c r="BU10479" s="18" t="s">
        <v>2798</v>
      </c>
      <c r="BV10479" s="18" t="s">
        <v>1280</v>
      </c>
      <c r="BW10479" s="18" t="s">
        <v>2899</v>
      </c>
    </row>
    <row r="10480" spans="51:75" x14ac:dyDescent="0.3">
      <c r="AY10480" s="94" t="e">
        <f>VLOOKUP(C10480,#REF!, 2,FALSE)</f>
        <v>#REF!</v>
      </c>
      <c r="BM10480" s="18" t="s">
        <v>16207</v>
      </c>
      <c r="BN10480" s="18" t="s">
        <v>2993</v>
      </c>
      <c r="BO10480" s="18" t="s">
        <v>7889</v>
      </c>
      <c r="BU10480" s="18" t="s">
        <v>16207</v>
      </c>
      <c r="BV10480" s="18" t="s">
        <v>2993</v>
      </c>
      <c r="BW10480" s="18" t="s">
        <v>7889</v>
      </c>
    </row>
    <row r="10481" spans="51:75" x14ac:dyDescent="0.3">
      <c r="AY10481" s="94" t="e">
        <f>VLOOKUP(C10481,#REF!, 2,FALSE)</f>
        <v>#REF!</v>
      </c>
      <c r="BM10481" s="18" t="s">
        <v>16208</v>
      </c>
      <c r="BN10481" s="18" t="s">
        <v>935</v>
      </c>
      <c r="BO10481" s="18" t="s">
        <v>16209</v>
      </c>
      <c r="BU10481" s="18" t="s">
        <v>16208</v>
      </c>
      <c r="BV10481" s="18" t="s">
        <v>935</v>
      </c>
      <c r="BW10481" s="18" t="s">
        <v>16209</v>
      </c>
    </row>
    <row r="10482" spans="51:75" x14ac:dyDescent="0.3">
      <c r="AY10482" s="94" t="e">
        <f>VLOOKUP(C10482,#REF!, 2,FALSE)</f>
        <v>#REF!</v>
      </c>
      <c r="BM10482" s="18" t="s">
        <v>16210</v>
      </c>
      <c r="BN10482" s="18" t="s">
        <v>935</v>
      </c>
      <c r="BO10482" s="18" t="s">
        <v>9526</v>
      </c>
      <c r="BU10482" s="18" t="s">
        <v>16210</v>
      </c>
      <c r="BV10482" s="18" t="s">
        <v>935</v>
      </c>
      <c r="BW10482" s="18" t="s">
        <v>9526</v>
      </c>
    </row>
    <row r="10483" spans="51:75" x14ac:dyDescent="0.3">
      <c r="AY10483" s="94" t="e">
        <f>VLOOKUP(C10483,#REF!, 2,FALSE)</f>
        <v>#REF!</v>
      </c>
      <c r="BM10483" s="18" t="s">
        <v>16211</v>
      </c>
      <c r="BN10483" s="18" t="s">
        <v>935</v>
      </c>
      <c r="BO10483" s="18" t="s">
        <v>9526</v>
      </c>
      <c r="BU10483" s="18" t="s">
        <v>16211</v>
      </c>
      <c r="BV10483" s="18" t="s">
        <v>935</v>
      </c>
      <c r="BW10483" s="18" t="s">
        <v>9526</v>
      </c>
    </row>
    <row r="10484" spans="51:75" x14ac:dyDescent="0.3">
      <c r="AY10484" s="94" t="e">
        <f>VLOOKUP(C10484,#REF!, 2,FALSE)</f>
        <v>#REF!</v>
      </c>
      <c r="BM10484" s="18" t="s">
        <v>16212</v>
      </c>
      <c r="BN10484" s="18" t="s">
        <v>1355</v>
      </c>
      <c r="BO10484" s="18" t="s">
        <v>2998</v>
      </c>
      <c r="BU10484" s="18" t="s">
        <v>16212</v>
      </c>
      <c r="BV10484" s="18" t="s">
        <v>1355</v>
      </c>
      <c r="BW10484" s="18" t="s">
        <v>2998</v>
      </c>
    </row>
    <row r="10485" spans="51:75" x14ac:dyDescent="0.3">
      <c r="AY10485" s="94" t="e">
        <f>VLOOKUP(C10485,#REF!, 2,FALSE)</f>
        <v>#REF!</v>
      </c>
      <c r="BM10485" s="18" t="s">
        <v>16213</v>
      </c>
      <c r="BN10485" s="18" t="s">
        <v>17081</v>
      </c>
      <c r="BO10485" s="18" t="s">
        <v>782</v>
      </c>
      <c r="BU10485" s="18" t="s">
        <v>16213</v>
      </c>
      <c r="BV10485" s="18" t="s">
        <v>17081</v>
      </c>
      <c r="BW10485" s="18" t="s">
        <v>782</v>
      </c>
    </row>
    <row r="10486" spans="51:75" x14ac:dyDescent="0.3">
      <c r="AY10486" s="94" t="e">
        <f>VLOOKUP(C10486,#REF!, 2,FALSE)</f>
        <v>#REF!</v>
      </c>
      <c r="BM10486" s="18" t="s">
        <v>16214</v>
      </c>
      <c r="BN10486" s="18" t="s">
        <v>672</v>
      </c>
      <c r="BO10486" s="18" t="s">
        <v>7529</v>
      </c>
      <c r="BU10486" s="18" t="s">
        <v>16214</v>
      </c>
      <c r="BV10486" s="18" t="s">
        <v>672</v>
      </c>
      <c r="BW10486" s="18" t="s">
        <v>7529</v>
      </c>
    </row>
    <row r="10487" spans="51:75" x14ac:dyDescent="0.3">
      <c r="AY10487" s="94" t="e">
        <f>VLOOKUP(C10487,#REF!, 2,FALSE)</f>
        <v>#REF!</v>
      </c>
      <c r="BM10487" s="18" t="s">
        <v>16215</v>
      </c>
      <c r="BN10487" s="18" t="s">
        <v>792</v>
      </c>
      <c r="BO10487" s="18" t="s">
        <v>6289</v>
      </c>
      <c r="BU10487" s="18" t="s">
        <v>16215</v>
      </c>
      <c r="BV10487" s="18" t="s">
        <v>792</v>
      </c>
      <c r="BW10487" s="18" t="s">
        <v>6289</v>
      </c>
    </row>
    <row r="10488" spans="51:75" x14ac:dyDescent="0.3">
      <c r="AY10488" s="94" t="e">
        <f>VLOOKUP(C10488,#REF!, 2,FALSE)</f>
        <v>#REF!</v>
      </c>
      <c r="BM10488" s="18" t="s">
        <v>16216</v>
      </c>
      <c r="BN10488" s="18" t="s">
        <v>1355</v>
      </c>
      <c r="BO10488" s="18" t="s">
        <v>2998</v>
      </c>
      <c r="BU10488" s="18" t="s">
        <v>16216</v>
      </c>
      <c r="BV10488" s="18" t="s">
        <v>1355</v>
      </c>
      <c r="BW10488" s="18" t="s">
        <v>2998</v>
      </c>
    </row>
    <row r="10489" spans="51:75" x14ac:dyDescent="0.3">
      <c r="AY10489" s="94" t="e">
        <f>VLOOKUP(C10489,#REF!, 2,FALSE)</f>
        <v>#REF!</v>
      </c>
      <c r="BM10489" s="18" t="s">
        <v>16217</v>
      </c>
      <c r="BN10489" s="18" t="s">
        <v>17081</v>
      </c>
      <c r="BO10489" s="18" t="s">
        <v>5502</v>
      </c>
      <c r="BU10489" s="18" t="s">
        <v>16217</v>
      </c>
      <c r="BV10489" s="18" t="s">
        <v>17081</v>
      </c>
      <c r="BW10489" s="18" t="s">
        <v>5502</v>
      </c>
    </row>
    <row r="10490" spans="51:75" x14ac:dyDescent="0.3">
      <c r="AY10490" s="94" t="e">
        <f>VLOOKUP(C10490,#REF!, 2,FALSE)</f>
        <v>#REF!</v>
      </c>
      <c r="BM10490" s="18" t="s">
        <v>2799</v>
      </c>
      <c r="BN10490" s="18" t="s">
        <v>17081</v>
      </c>
      <c r="BO10490" s="18" t="s">
        <v>782</v>
      </c>
      <c r="BU10490" s="18" t="s">
        <v>2799</v>
      </c>
      <c r="BV10490" s="18" t="s">
        <v>17081</v>
      </c>
      <c r="BW10490" s="18" t="s">
        <v>782</v>
      </c>
    </row>
    <row r="10491" spans="51:75" x14ac:dyDescent="0.3">
      <c r="AY10491" s="94" t="e">
        <f>VLOOKUP(C10491,#REF!, 2,FALSE)</f>
        <v>#REF!</v>
      </c>
      <c r="BM10491" s="18" t="s">
        <v>2800</v>
      </c>
      <c r="BN10491" s="18" t="s">
        <v>3021</v>
      </c>
      <c r="BO10491" s="18" t="s">
        <v>16218</v>
      </c>
      <c r="BU10491" s="18" t="s">
        <v>2800</v>
      </c>
      <c r="BV10491" s="18" t="s">
        <v>3021</v>
      </c>
      <c r="BW10491" s="18" t="s">
        <v>16218</v>
      </c>
    </row>
    <row r="10492" spans="51:75" x14ac:dyDescent="0.3">
      <c r="AY10492" s="94" t="e">
        <f>VLOOKUP(C10492,#REF!, 2,FALSE)</f>
        <v>#REF!</v>
      </c>
      <c r="BM10492" s="18" t="s">
        <v>16219</v>
      </c>
      <c r="BN10492" s="18" t="s">
        <v>790</v>
      </c>
      <c r="BO10492" s="18" t="s">
        <v>4846</v>
      </c>
      <c r="BU10492" s="18" t="s">
        <v>16219</v>
      </c>
      <c r="BV10492" s="18" t="s">
        <v>790</v>
      </c>
      <c r="BW10492" s="18" t="s">
        <v>4846</v>
      </c>
    </row>
    <row r="10493" spans="51:75" x14ac:dyDescent="0.3">
      <c r="AY10493" s="94" t="e">
        <f>VLOOKUP(C10493,#REF!, 2,FALSE)</f>
        <v>#REF!</v>
      </c>
      <c r="BM10493" s="18" t="s">
        <v>16220</v>
      </c>
      <c r="BN10493" s="18" t="s">
        <v>790</v>
      </c>
      <c r="BO10493" s="18" t="s">
        <v>666</v>
      </c>
      <c r="BU10493" s="18" t="s">
        <v>16220</v>
      </c>
      <c r="BV10493" s="18" t="s">
        <v>790</v>
      </c>
      <c r="BW10493" s="18" t="s">
        <v>666</v>
      </c>
    </row>
    <row r="10494" spans="51:75" x14ac:dyDescent="0.3">
      <c r="AY10494" s="94" t="e">
        <f>VLOOKUP(C10494,#REF!, 2,FALSE)</f>
        <v>#REF!</v>
      </c>
      <c r="BM10494" s="18" t="s">
        <v>16221</v>
      </c>
      <c r="BN10494" s="18" t="s">
        <v>815</v>
      </c>
      <c r="BO10494" s="18" t="s">
        <v>2998</v>
      </c>
      <c r="BU10494" s="18" t="s">
        <v>16221</v>
      </c>
      <c r="BV10494" s="18" t="s">
        <v>815</v>
      </c>
      <c r="BW10494" s="18" t="s">
        <v>2998</v>
      </c>
    </row>
    <row r="10495" spans="51:75" x14ac:dyDescent="0.3">
      <c r="AY10495" s="94" t="e">
        <f>VLOOKUP(C10495,#REF!, 2,FALSE)</f>
        <v>#REF!</v>
      </c>
      <c r="BM10495" s="18" t="s">
        <v>16222</v>
      </c>
      <c r="BN10495" s="18" t="s">
        <v>17081</v>
      </c>
      <c r="BO10495" s="18" t="s">
        <v>2734</v>
      </c>
      <c r="BU10495" s="18" t="s">
        <v>16222</v>
      </c>
      <c r="BV10495" s="18" t="s">
        <v>17081</v>
      </c>
      <c r="BW10495" s="18" t="s">
        <v>2734</v>
      </c>
    </row>
    <row r="10496" spans="51:75" x14ac:dyDescent="0.3">
      <c r="AY10496" s="94" t="e">
        <f>VLOOKUP(C10496,#REF!, 2,FALSE)</f>
        <v>#REF!</v>
      </c>
      <c r="BM10496" s="18" t="s">
        <v>2803</v>
      </c>
      <c r="BN10496" s="18" t="s">
        <v>17081</v>
      </c>
      <c r="BO10496" s="18" t="s">
        <v>9749</v>
      </c>
      <c r="BU10496" s="18" t="s">
        <v>2803</v>
      </c>
      <c r="BV10496" s="18" t="s">
        <v>17081</v>
      </c>
      <c r="BW10496" s="18" t="s">
        <v>9749</v>
      </c>
    </row>
    <row r="10497" spans="51:75" x14ac:dyDescent="0.3">
      <c r="AY10497" s="94" t="e">
        <f>VLOOKUP(C10497,#REF!, 2,FALSE)</f>
        <v>#REF!</v>
      </c>
      <c r="BM10497" s="18" t="s">
        <v>63</v>
      </c>
      <c r="BN10497" s="18" t="s">
        <v>17081</v>
      </c>
      <c r="BO10497" s="18" t="s">
        <v>16223</v>
      </c>
      <c r="BU10497" s="18" t="s">
        <v>63</v>
      </c>
      <c r="BV10497" s="18" t="s">
        <v>17081</v>
      </c>
      <c r="BW10497" s="18" t="s">
        <v>16223</v>
      </c>
    </row>
    <row r="10498" spans="51:75" x14ac:dyDescent="0.3">
      <c r="AY10498" s="94" t="e">
        <f>VLOOKUP(C10498,#REF!, 2,FALSE)</f>
        <v>#REF!</v>
      </c>
      <c r="BM10498" s="18" t="s">
        <v>16224</v>
      </c>
      <c r="BN10498" s="18" t="s">
        <v>17081</v>
      </c>
      <c r="BO10498" s="18" t="s">
        <v>16225</v>
      </c>
      <c r="BU10498" s="18" t="s">
        <v>16224</v>
      </c>
      <c r="BV10498" s="18" t="s">
        <v>17081</v>
      </c>
      <c r="BW10498" s="18" t="s">
        <v>16225</v>
      </c>
    </row>
    <row r="10499" spans="51:75" x14ac:dyDescent="0.3">
      <c r="AY10499" s="94" t="e">
        <f>VLOOKUP(C10499,#REF!, 2,FALSE)</f>
        <v>#REF!</v>
      </c>
      <c r="BM10499" s="18" t="s">
        <v>16226</v>
      </c>
      <c r="BN10499" s="18" t="s">
        <v>17081</v>
      </c>
      <c r="BO10499" s="18" t="s">
        <v>1513</v>
      </c>
      <c r="BU10499" s="18" t="s">
        <v>16226</v>
      </c>
      <c r="BV10499" s="18" t="s">
        <v>17081</v>
      </c>
      <c r="BW10499" s="18" t="s">
        <v>1513</v>
      </c>
    </row>
    <row r="10500" spans="51:75" x14ac:dyDescent="0.3">
      <c r="AY10500" s="94" t="e">
        <f>VLOOKUP(C10500,#REF!, 2,FALSE)</f>
        <v>#REF!</v>
      </c>
      <c r="BM10500" s="18" t="s">
        <v>16227</v>
      </c>
      <c r="BN10500" s="18" t="s">
        <v>3290</v>
      </c>
      <c r="BO10500" s="18" t="s">
        <v>4126</v>
      </c>
      <c r="BU10500" s="18" t="s">
        <v>16227</v>
      </c>
      <c r="BV10500" s="18" t="s">
        <v>3290</v>
      </c>
      <c r="BW10500" s="18" t="s">
        <v>4126</v>
      </c>
    </row>
    <row r="10501" spans="51:75" x14ac:dyDescent="0.3">
      <c r="AY10501" s="94" t="e">
        <f>VLOOKUP(C10501,#REF!, 2,FALSE)</f>
        <v>#REF!</v>
      </c>
      <c r="BM10501" s="18" t="s">
        <v>16228</v>
      </c>
      <c r="BN10501" s="18" t="s">
        <v>628</v>
      </c>
      <c r="BO10501" s="18" t="s">
        <v>3173</v>
      </c>
      <c r="BU10501" s="18" t="s">
        <v>16228</v>
      </c>
      <c r="BV10501" s="18" t="s">
        <v>628</v>
      </c>
      <c r="BW10501" s="18" t="s">
        <v>3173</v>
      </c>
    </row>
    <row r="10502" spans="51:75" x14ac:dyDescent="0.3">
      <c r="AY10502" s="94" t="e">
        <f>VLOOKUP(C10502,#REF!, 2,FALSE)</f>
        <v>#REF!</v>
      </c>
      <c r="BM10502" s="18" t="s">
        <v>16229</v>
      </c>
      <c r="BN10502" s="18" t="s">
        <v>17081</v>
      </c>
      <c r="BO10502" s="18" t="s">
        <v>1871</v>
      </c>
      <c r="BU10502" s="18" t="s">
        <v>16229</v>
      </c>
      <c r="BV10502" s="18" t="s">
        <v>17081</v>
      </c>
      <c r="BW10502" s="18" t="s">
        <v>1871</v>
      </c>
    </row>
    <row r="10503" spans="51:75" x14ac:dyDescent="0.3">
      <c r="AY10503" s="94" t="e">
        <f>VLOOKUP(C10503,#REF!, 2,FALSE)</f>
        <v>#REF!</v>
      </c>
      <c r="BM10503" s="18" t="s">
        <v>16230</v>
      </c>
      <c r="BN10503" s="18" t="s">
        <v>17081</v>
      </c>
      <c r="BO10503" s="18" t="s">
        <v>4166</v>
      </c>
      <c r="BU10503" s="18" t="s">
        <v>16230</v>
      </c>
      <c r="BV10503" s="18" t="s">
        <v>17081</v>
      </c>
      <c r="BW10503" s="18" t="s">
        <v>4166</v>
      </c>
    </row>
    <row r="10504" spans="51:75" x14ac:dyDescent="0.3">
      <c r="AY10504" s="94" t="e">
        <f>VLOOKUP(C10504,#REF!, 2,FALSE)</f>
        <v>#REF!</v>
      </c>
      <c r="BM10504" s="18" t="s">
        <v>16231</v>
      </c>
      <c r="BN10504" s="18" t="s">
        <v>17081</v>
      </c>
      <c r="BO10504" s="18" t="s">
        <v>16232</v>
      </c>
      <c r="BU10504" s="18" t="s">
        <v>16231</v>
      </c>
      <c r="BV10504" s="18" t="s">
        <v>17081</v>
      </c>
      <c r="BW10504" s="18" t="s">
        <v>16232</v>
      </c>
    </row>
    <row r="10505" spans="51:75" x14ac:dyDescent="0.3">
      <c r="AY10505" s="94" t="e">
        <f>VLOOKUP(C10505,#REF!, 2,FALSE)</f>
        <v>#REF!</v>
      </c>
      <c r="BM10505" s="18" t="s">
        <v>16233</v>
      </c>
      <c r="BN10505" s="18" t="s">
        <v>17081</v>
      </c>
      <c r="BO10505" s="18" t="s">
        <v>3806</v>
      </c>
      <c r="BU10505" s="18" t="s">
        <v>16233</v>
      </c>
      <c r="BV10505" s="18" t="s">
        <v>17081</v>
      </c>
      <c r="BW10505" s="18" t="s">
        <v>3806</v>
      </c>
    </row>
    <row r="10506" spans="51:75" x14ac:dyDescent="0.3">
      <c r="AY10506" s="94" t="e">
        <f>VLOOKUP(C10506,#REF!, 2,FALSE)</f>
        <v>#REF!</v>
      </c>
      <c r="BM10506" s="18" t="s">
        <v>2804</v>
      </c>
      <c r="BN10506" s="18" t="s">
        <v>17081</v>
      </c>
      <c r="BO10506" s="18" t="s">
        <v>9013</v>
      </c>
      <c r="BU10506" s="18" t="s">
        <v>2804</v>
      </c>
      <c r="BV10506" s="18" t="s">
        <v>17081</v>
      </c>
      <c r="BW10506" s="18" t="s">
        <v>9013</v>
      </c>
    </row>
    <row r="10507" spans="51:75" x14ac:dyDescent="0.3">
      <c r="AY10507" s="94" t="e">
        <f>VLOOKUP(C10507,#REF!, 2,FALSE)</f>
        <v>#REF!</v>
      </c>
      <c r="BM10507" s="18" t="s">
        <v>16234</v>
      </c>
      <c r="BN10507" s="18" t="s">
        <v>17081</v>
      </c>
      <c r="BO10507" s="18" t="s">
        <v>8431</v>
      </c>
      <c r="BU10507" s="18" t="s">
        <v>16234</v>
      </c>
      <c r="BV10507" s="18" t="s">
        <v>17081</v>
      </c>
      <c r="BW10507" s="18" t="s">
        <v>8431</v>
      </c>
    </row>
    <row r="10508" spans="51:75" x14ac:dyDescent="0.3">
      <c r="AY10508" s="94" t="e">
        <f>VLOOKUP(C10508,#REF!, 2,FALSE)</f>
        <v>#REF!</v>
      </c>
      <c r="BM10508" s="18" t="s">
        <v>16235</v>
      </c>
      <c r="BN10508" s="18" t="s">
        <v>17081</v>
      </c>
      <c r="BO10508" s="18" t="s">
        <v>6909</v>
      </c>
      <c r="BU10508" s="18" t="s">
        <v>16235</v>
      </c>
      <c r="BV10508" s="18" t="s">
        <v>17081</v>
      </c>
      <c r="BW10508" s="18" t="s">
        <v>6909</v>
      </c>
    </row>
    <row r="10509" spans="51:75" x14ac:dyDescent="0.3">
      <c r="AY10509" s="94" t="e">
        <f>VLOOKUP(C10509,#REF!, 2,FALSE)</f>
        <v>#REF!</v>
      </c>
      <c r="BM10509" s="18" t="s">
        <v>16236</v>
      </c>
      <c r="BN10509" s="18" t="s">
        <v>626</v>
      </c>
      <c r="BO10509" s="18" t="s">
        <v>9013</v>
      </c>
      <c r="BU10509" s="18" t="s">
        <v>16236</v>
      </c>
      <c r="BV10509" s="18" t="s">
        <v>626</v>
      </c>
      <c r="BW10509" s="18" t="s">
        <v>9013</v>
      </c>
    </row>
    <row r="10510" spans="51:75" x14ac:dyDescent="0.3">
      <c r="AY10510" s="94" t="e">
        <f>VLOOKUP(C10510,#REF!, 2,FALSE)</f>
        <v>#REF!</v>
      </c>
      <c r="BM10510" s="18" t="s">
        <v>16237</v>
      </c>
      <c r="BN10510" s="18" t="s">
        <v>3064</v>
      </c>
      <c r="BO10510" s="18" t="s">
        <v>3960</v>
      </c>
      <c r="BU10510" s="18" t="s">
        <v>16237</v>
      </c>
      <c r="BV10510" s="18" t="s">
        <v>3064</v>
      </c>
      <c r="BW10510" s="18" t="s">
        <v>3960</v>
      </c>
    </row>
    <row r="10511" spans="51:75" x14ac:dyDescent="0.3">
      <c r="AY10511" s="94" t="e">
        <f>VLOOKUP(C10511,#REF!, 2,FALSE)</f>
        <v>#REF!</v>
      </c>
      <c r="BM10511" s="18" t="s">
        <v>16238</v>
      </c>
      <c r="BN10511" s="18" t="s">
        <v>3064</v>
      </c>
      <c r="BO10511" s="18" t="s">
        <v>8436</v>
      </c>
      <c r="BU10511" s="18" t="s">
        <v>16238</v>
      </c>
      <c r="BV10511" s="18" t="s">
        <v>3064</v>
      </c>
      <c r="BW10511" s="18" t="s">
        <v>8436</v>
      </c>
    </row>
    <row r="10512" spans="51:75" x14ac:dyDescent="0.3">
      <c r="AY10512" s="94" t="e">
        <f>VLOOKUP(C10512,#REF!, 2,FALSE)</f>
        <v>#REF!</v>
      </c>
      <c r="BM10512" s="18" t="s">
        <v>16239</v>
      </c>
      <c r="BN10512" s="18" t="s">
        <v>954</v>
      </c>
      <c r="BO10512" s="18" t="s">
        <v>16240</v>
      </c>
      <c r="BU10512" s="18" t="s">
        <v>16239</v>
      </c>
      <c r="BV10512" s="18" t="s">
        <v>954</v>
      </c>
      <c r="BW10512" s="18" t="s">
        <v>16240</v>
      </c>
    </row>
    <row r="10513" spans="51:75" x14ac:dyDescent="0.3">
      <c r="AY10513" s="94" t="e">
        <f>VLOOKUP(C10513,#REF!, 2,FALSE)</f>
        <v>#REF!</v>
      </c>
      <c r="BM10513" s="18" t="s">
        <v>16241</v>
      </c>
      <c r="BN10513" s="18" t="s">
        <v>626</v>
      </c>
      <c r="BO10513" s="18" t="s">
        <v>14022</v>
      </c>
      <c r="BU10513" s="18" t="s">
        <v>16241</v>
      </c>
      <c r="BV10513" s="18" t="s">
        <v>626</v>
      </c>
      <c r="BW10513" s="18" t="s">
        <v>14022</v>
      </c>
    </row>
    <row r="10514" spans="51:75" x14ac:dyDescent="0.3">
      <c r="AY10514" s="94" t="e">
        <f>VLOOKUP(C10514,#REF!, 2,FALSE)</f>
        <v>#REF!</v>
      </c>
      <c r="BM10514" s="18" t="s">
        <v>16242</v>
      </c>
      <c r="BN10514" s="18" t="s">
        <v>747</v>
      </c>
      <c r="BO10514" s="18" t="s">
        <v>8480</v>
      </c>
      <c r="BU10514" s="18" t="s">
        <v>16242</v>
      </c>
      <c r="BV10514" s="18" t="s">
        <v>747</v>
      </c>
      <c r="BW10514" s="18" t="s">
        <v>8480</v>
      </c>
    </row>
    <row r="10515" spans="51:75" x14ac:dyDescent="0.3">
      <c r="AY10515" s="94" t="e">
        <f>VLOOKUP(C10515,#REF!, 2,FALSE)</f>
        <v>#REF!</v>
      </c>
      <c r="BM10515" s="18" t="s">
        <v>16243</v>
      </c>
      <c r="BN10515" s="18" t="s">
        <v>664</v>
      </c>
      <c r="BO10515" s="18" t="s">
        <v>16244</v>
      </c>
      <c r="BU10515" s="18" t="s">
        <v>16243</v>
      </c>
      <c r="BV10515" s="18" t="s">
        <v>664</v>
      </c>
      <c r="BW10515" s="18" t="s">
        <v>16244</v>
      </c>
    </row>
    <row r="10516" spans="51:75" x14ac:dyDescent="0.3">
      <c r="AY10516" s="94" t="e">
        <f>VLOOKUP(C10516,#REF!, 2,FALSE)</f>
        <v>#REF!</v>
      </c>
      <c r="BM10516" s="18" t="s">
        <v>497</v>
      </c>
      <c r="BN10516" s="18" t="s">
        <v>675</v>
      </c>
      <c r="BO10516" s="18" t="s">
        <v>16245</v>
      </c>
      <c r="BU10516" s="18" t="s">
        <v>497</v>
      </c>
      <c r="BV10516" s="18" t="s">
        <v>675</v>
      </c>
      <c r="BW10516" s="18" t="s">
        <v>16245</v>
      </c>
    </row>
    <row r="10517" spans="51:75" x14ac:dyDescent="0.3">
      <c r="AY10517" s="94" t="e">
        <f>VLOOKUP(C10517,#REF!, 2,FALSE)</f>
        <v>#REF!</v>
      </c>
      <c r="BM10517" s="18" t="s">
        <v>16246</v>
      </c>
      <c r="BN10517" s="18" t="s">
        <v>633</v>
      </c>
      <c r="BO10517" s="18" t="s">
        <v>5730</v>
      </c>
      <c r="BU10517" s="18" t="s">
        <v>16246</v>
      </c>
      <c r="BV10517" s="18" t="s">
        <v>633</v>
      </c>
      <c r="BW10517" s="18" t="s">
        <v>5730</v>
      </c>
    </row>
    <row r="10518" spans="51:75" x14ac:dyDescent="0.3">
      <c r="AY10518" s="94" t="e">
        <f>VLOOKUP(C10518,#REF!, 2,FALSE)</f>
        <v>#REF!</v>
      </c>
      <c r="BM10518" s="18" t="s">
        <v>16247</v>
      </c>
      <c r="BN10518" s="18" t="s">
        <v>663</v>
      </c>
      <c r="BO10518" s="18" t="s">
        <v>9432</v>
      </c>
      <c r="BU10518" s="18" t="s">
        <v>16247</v>
      </c>
      <c r="BV10518" s="18" t="s">
        <v>663</v>
      </c>
      <c r="BW10518" s="18" t="s">
        <v>9432</v>
      </c>
    </row>
    <row r="10519" spans="51:75" x14ac:dyDescent="0.3">
      <c r="AY10519" s="94" t="e">
        <f>VLOOKUP(C10519,#REF!, 2,FALSE)</f>
        <v>#REF!</v>
      </c>
      <c r="BM10519" s="18" t="s">
        <v>16248</v>
      </c>
      <c r="BN10519" s="18" t="s">
        <v>1152</v>
      </c>
      <c r="BO10519" s="18" t="s">
        <v>782</v>
      </c>
      <c r="BU10519" s="18" t="s">
        <v>16248</v>
      </c>
      <c r="BV10519" s="18" t="s">
        <v>1152</v>
      </c>
      <c r="BW10519" s="18" t="s">
        <v>782</v>
      </c>
    </row>
    <row r="10520" spans="51:75" x14ac:dyDescent="0.3">
      <c r="AY10520" s="94" t="e">
        <f>VLOOKUP(C10520,#REF!, 2,FALSE)</f>
        <v>#REF!</v>
      </c>
      <c r="BM10520" s="18" t="s">
        <v>16249</v>
      </c>
      <c r="BN10520" s="18" t="s">
        <v>3231</v>
      </c>
      <c r="BO10520" s="18" t="s">
        <v>872</v>
      </c>
      <c r="BU10520" s="18" t="s">
        <v>16249</v>
      </c>
      <c r="BV10520" s="18" t="s">
        <v>3231</v>
      </c>
      <c r="BW10520" s="18" t="s">
        <v>872</v>
      </c>
    </row>
    <row r="10521" spans="51:75" x14ac:dyDescent="0.3">
      <c r="AY10521" s="94" t="e">
        <f>VLOOKUP(C10521,#REF!, 2,FALSE)</f>
        <v>#REF!</v>
      </c>
      <c r="BM10521" s="18" t="s">
        <v>16250</v>
      </c>
      <c r="BN10521" s="18" t="s">
        <v>675</v>
      </c>
      <c r="BO10521" s="18" t="s">
        <v>10189</v>
      </c>
      <c r="BU10521" s="18" t="s">
        <v>16250</v>
      </c>
      <c r="BV10521" s="18" t="s">
        <v>675</v>
      </c>
      <c r="BW10521" s="18" t="s">
        <v>10189</v>
      </c>
    </row>
    <row r="10522" spans="51:75" x14ac:dyDescent="0.3">
      <c r="AY10522" s="94" t="e">
        <f>VLOOKUP(C10522,#REF!, 2,FALSE)</f>
        <v>#REF!</v>
      </c>
      <c r="BM10522" s="18" t="s">
        <v>16251</v>
      </c>
      <c r="BN10522" s="18" t="s">
        <v>715</v>
      </c>
      <c r="BO10522" s="18" t="s">
        <v>1620</v>
      </c>
      <c r="BU10522" s="18" t="s">
        <v>16251</v>
      </c>
      <c r="BV10522" s="18" t="s">
        <v>715</v>
      </c>
      <c r="BW10522" s="18" t="s">
        <v>1620</v>
      </c>
    </row>
    <row r="10523" spans="51:75" x14ac:dyDescent="0.3">
      <c r="AY10523" s="94" t="e">
        <f>VLOOKUP(C10523,#REF!, 2,FALSE)</f>
        <v>#REF!</v>
      </c>
      <c r="BM10523" s="18" t="s">
        <v>16252</v>
      </c>
      <c r="BN10523" s="18" t="s">
        <v>874</v>
      </c>
      <c r="BO10523" s="18" t="s">
        <v>782</v>
      </c>
      <c r="BU10523" s="18" t="s">
        <v>16252</v>
      </c>
      <c r="BV10523" s="18" t="s">
        <v>874</v>
      </c>
      <c r="BW10523" s="18" t="s">
        <v>782</v>
      </c>
    </row>
    <row r="10524" spans="51:75" x14ac:dyDescent="0.3">
      <c r="AY10524" s="94" t="e">
        <f>VLOOKUP(C10524,#REF!, 2,FALSE)</f>
        <v>#REF!</v>
      </c>
      <c r="BM10524" s="18" t="s">
        <v>16253</v>
      </c>
      <c r="BN10524" s="18" t="s">
        <v>874</v>
      </c>
      <c r="BO10524" s="18" t="s">
        <v>782</v>
      </c>
      <c r="BU10524" s="18" t="s">
        <v>16253</v>
      </c>
      <c r="BV10524" s="18" t="s">
        <v>874</v>
      </c>
      <c r="BW10524" s="18" t="s">
        <v>782</v>
      </c>
    </row>
    <row r="10525" spans="51:75" x14ac:dyDescent="0.3">
      <c r="AY10525" s="94" t="e">
        <f>VLOOKUP(C10525,#REF!, 2,FALSE)</f>
        <v>#REF!</v>
      </c>
      <c r="BM10525" s="18" t="s">
        <v>16254</v>
      </c>
      <c r="BN10525" s="18" t="s">
        <v>874</v>
      </c>
      <c r="BO10525" s="18" t="s">
        <v>9550</v>
      </c>
      <c r="BU10525" s="18" t="s">
        <v>16254</v>
      </c>
      <c r="BV10525" s="18" t="s">
        <v>874</v>
      </c>
      <c r="BW10525" s="18" t="s">
        <v>9550</v>
      </c>
    </row>
    <row r="10526" spans="51:75" x14ac:dyDescent="0.3">
      <c r="AY10526" s="94" t="e">
        <f>VLOOKUP(C10526,#REF!, 2,FALSE)</f>
        <v>#REF!</v>
      </c>
      <c r="BM10526" s="18" t="s">
        <v>16255</v>
      </c>
      <c r="BN10526" s="18" t="s">
        <v>2998</v>
      </c>
      <c r="BO10526" s="18" t="s">
        <v>782</v>
      </c>
      <c r="BU10526" s="18" t="s">
        <v>16255</v>
      </c>
      <c r="BV10526" s="18" t="s">
        <v>2998</v>
      </c>
      <c r="BW10526" s="18" t="s">
        <v>782</v>
      </c>
    </row>
    <row r="10527" spans="51:75" x14ac:dyDescent="0.3">
      <c r="AY10527" s="94" t="e">
        <f>VLOOKUP(C10527,#REF!, 2,FALSE)</f>
        <v>#REF!</v>
      </c>
      <c r="BM10527" s="18" t="s">
        <v>16256</v>
      </c>
      <c r="BN10527" s="18" t="s">
        <v>1152</v>
      </c>
      <c r="BO10527" s="18" t="s">
        <v>1238</v>
      </c>
      <c r="BU10527" s="18" t="s">
        <v>16256</v>
      </c>
      <c r="BV10527" s="18" t="s">
        <v>1152</v>
      </c>
      <c r="BW10527" s="18" t="s">
        <v>1238</v>
      </c>
    </row>
    <row r="10528" spans="51:75" x14ac:dyDescent="0.3">
      <c r="AY10528" s="94" t="e">
        <f>VLOOKUP(C10528,#REF!, 2,FALSE)</f>
        <v>#REF!</v>
      </c>
      <c r="BM10528" s="18" t="s">
        <v>16257</v>
      </c>
      <c r="BN10528" s="18" t="s">
        <v>3109</v>
      </c>
      <c r="BO10528" s="18" t="s">
        <v>16258</v>
      </c>
      <c r="BU10528" s="18" t="s">
        <v>16257</v>
      </c>
      <c r="BV10528" s="18" t="s">
        <v>3109</v>
      </c>
      <c r="BW10528" s="18" t="s">
        <v>16258</v>
      </c>
    </row>
    <row r="10529" spans="51:75" x14ac:dyDescent="0.3">
      <c r="AY10529" s="94" t="e">
        <f>VLOOKUP(C10529,#REF!, 2,FALSE)</f>
        <v>#REF!</v>
      </c>
      <c r="BM10529" s="18" t="s">
        <v>16259</v>
      </c>
      <c r="BN10529" s="18" t="s">
        <v>17081</v>
      </c>
      <c r="BO10529" s="18" t="s">
        <v>2998</v>
      </c>
      <c r="BU10529" s="18" t="s">
        <v>16259</v>
      </c>
      <c r="BV10529" s="18" t="s">
        <v>17081</v>
      </c>
      <c r="BW10529" s="18" t="s">
        <v>2998</v>
      </c>
    </row>
    <row r="10530" spans="51:75" x14ac:dyDescent="0.3">
      <c r="AY10530" s="94" t="e">
        <f>VLOOKUP(C10530,#REF!, 2,FALSE)</f>
        <v>#REF!</v>
      </c>
      <c r="BM10530" s="18" t="s">
        <v>16260</v>
      </c>
      <c r="BN10530" s="18" t="s">
        <v>1152</v>
      </c>
      <c r="BO10530" s="18" t="s">
        <v>782</v>
      </c>
      <c r="BU10530" s="18" t="s">
        <v>16260</v>
      </c>
      <c r="BV10530" s="18" t="s">
        <v>1152</v>
      </c>
      <c r="BW10530" s="18" t="s">
        <v>782</v>
      </c>
    </row>
    <row r="10531" spans="51:75" x14ac:dyDescent="0.3">
      <c r="AY10531" s="94" t="e">
        <f>VLOOKUP(C10531,#REF!, 2,FALSE)</f>
        <v>#REF!</v>
      </c>
      <c r="BM10531" s="18" t="s">
        <v>16261</v>
      </c>
      <c r="BN10531" s="18" t="s">
        <v>1152</v>
      </c>
      <c r="BO10531" s="18" t="s">
        <v>782</v>
      </c>
      <c r="BU10531" s="18" t="s">
        <v>16261</v>
      </c>
      <c r="BV10531" s="18" t="s">
        <v>1152</v>
      </c>
      <c r="BW10531" s="18" t="s">
        <v>782</v>
      </c>
    </row>
    <row r="10532" spans="51:75" x14ac:dyDescent="0.3">
      <c r="AY10532" s="94" t="e">
        <f>VLOOKUP(C10532,#REF!, 2,FALSE)</f>
        <v>#REF!</v>
      </c>
      <c r="BM10532" s="18" t="s">
        <v>16262</v>
      </c>
      <c r="BN10532" s="18" t="s">
        <v>3021</v>
      </c>
      <c r="BO10532" s="18" t="s">
        <v>782</v>
      </c>
      <c r="BU10532" s="18" t="s">
        <v>16262</v>
      </c>
      <c r="BV10532" s="18" t="s">
        <v>3021</v>
      </c>
      <c r="BW10532" s="18" t="s">
        <v>782</v>
      </c>
    </row>
    <row r="10533" spans="51:75" x14ac:dyDescent="0.3">
      <c r="AY10533" s="94" t="e">
        <f>VLOOKUP(C10533,#REF!, 2,FALSE)</f>
        <v>#REF!</v>
      </c>
      <c r="BM10533" s="18" t="s">
        <v>2808</v>
      </c>
      <c r="BN10533" s="18" t="s">
        <v>633</v>
      </c>
      <c r="BO10533" s="18" t="s">
        <v>782</v>
      </c>
      <c r="BU10533" s="18" t="s">
        <v>2808</v>
      </c>
      <c r="BV10533" s="18" t="s">
        <v>633</v>
      </c>
      <c r="BW10533" s="18" t="s">
        <v>782</v>
      </c>
    </row>
    <row r="10534" spans="51:75" x14ac:dyDescent="0.3">
      <c r="AY10534" s="94" t="e">
        <f>VLOOKUP(C10534,#REF!, 2,FALSE)</f>
        <v>#REF!</v>
      </c>
      <c r="BM10534" s="18" t="s">
        <v>16263</v>
      </c>
      <c r="BN10534" s="18" t="s">
        <v>3021</v>
      </c>
      <c r="BO10534" s="18" t="s">
        <v>782</v>
      </c>
      <c r="BU10534" s="18" t="s">
        <v>16263</v>
      </c>
      <c r="BV10534" s="18" t="s">
        <v>3021</v>
      </c>
      <c r="BW10534" s="18" t="s">
        <v>782</v>
      </c>
    </row>
    <row r="10535" spans="51:75" x14ac:dyDescent="0.3">
      <c r="AY10535" s="94" t="e">
        <f>VLOOKUP(C10535,#REF!, 2,FALSE)</f>
        <v>#REF!</v>
      </c>
      <c r="BM10535" s="18" t="s">
        <v>16264</v>
      </c>
      <c r="BN10535" s="18" t="s">
        <v>17081</v>
      </c>
      <c r="BO10535" s="18" t="s">
        <v>782</v>
      </c>
      <c r="BU10535" s="18" t="s">
        <v>16264</v>
      </c>
      <c r="BV10535" s="18" t="s">
        <v>17081</v>
      </c>
      <c r="BW10535" s="18" t="s">
        <v>782</v>
      </c>
    </row>
    <row r="10536" spans="51:75" x14ac:dyDescent="0.3">
      <c r="AY10536" s="94" t="e">
        <f>VLOOKUP(C10536,#REF!, 2,FALSE)</f>
        <v>#REF!</v>
      </c>
      <c r="BM10536" s="18" t="s">
        <v>16265</v>
      </c>
      <c r="BN10536" s="18" t="s">
        <v>3290</v>
      </c>
      <c r="BO10536" s="18" t="s">
        <v>5671</v>
      </c>
      <c r="BU10536" s="18" t="s">
        <v>16265</v>
      </c>
      <c r="BV10536" s="18" t="s">
        <v>3290</v>
      </c>
      <c r="BW10536" s="18" t="s">
        <v>5671</v>
      </c>
    </row>
    <row r="10537" spans="51:75" x14ac:dyDescent="0.3">
      <c r="AY10537" s="94" t="e">
        <f>VLOOKUP(C10537,#REF!, 2,FALSE)</f>
        <v>#REF!</v>
      </c>
      <c r="BM10537" s="18" t="s">
        <v>16266</v>
      </c>
      <c r="BN10537" s="18" t="s">
        <v>3064</v>
      </c>
      <c r="BO10537" s="18" t="s">
        <v>782</v>
      </c>
      <c r="BU10537" s="18" t="s">
        <v>16266</v>
      </c>
      <c r="BV10537" s="18" t="s">
        <v>3064</v>
      </c>
      <c r="BW10537" s="18" t="s">
        <v>782</v>
      </c>
    </row>
    <row r="10538" spans="51:75" x14ac:dyDescent="0.3">
      <c r="AY10538" s="94" t="e">
        <f>VLOOKUP(C10538,#REF!, 2,FALSE)</f>
        <v>#REF!</v>
      </c>
      <c r="BM10538" s="18" t="s">
        <v>16267</v>
      </c>
      <c r="BN10538" s="18" t="s">
        <v>17081</v>
      </c>
      <c r="BO10538" s="18" t="s">
        <v>6063</v>
      </c>
      <c r="BU10538" s="18" t="s">
        <v>16267</v>
      </c>
      <c r="BV10538" s="18" t="s">
        <v>17081</v>
      </c>
      <c r="BW10538" s="18" t="s">
        <v>6063</v>
      </c>
    </row>
    <row r="10539" spans="51:75" x14ac:dyDescent="0.3">
      <c r="AY10539" s="94" t="e">
        <f>VLOOKUP(C10539,#REF!, 2,FALSE)</f>
        <v>#REF!</v>
      </c>
      <c r="BM10539" s="18" t="s">
        <v>16268</v>
      </c>
      <c r="BN10539" s="18" t="s">
        <v>3290</v>
      </c>
      <c r="BO10539" s="18" t="s">
        <v>7628</v>
      </c>
      <c r="BU10539" s="18" t="s">
        <v>16268</v>
      </c>
      <c r="BV10539" s="18" t="s">
        <v>3290</v>
      </c>
      <c r="BW10539" s="18" t="s">
        <v>7628</v>
      </c>
    </row>
    <row r="10540" spans="51:75" x14ac:dyDescent="0.3">
      <c r="AY10540" s="94" t="e">
        <f>VLOOKUP(C10540,#REF!, 2,FALSE)</f>
        <v>#REF!</v>
      </c>
      <c r="BM10540" s="18" t="s">
        <v>16269</v>
      </c>
      <c r="BN10540" s="18" t="s">
        <v>3109</v>
      </c>
      <c r="BO10540" s="18" t="s">
        <v>16270</v>
      </c>
      <c r="BU10540" s="18" t="s">
        <v>16269</v>
      </c>
      <c r="BV10540" s="18" t="s">
        <v>3109</v>
      </c>
      <c r="BW10540" s="18" t="s">
        <v>16270</v>
      </c>
    </row>
    <row r="10541" spans="51:75" x14ac:dyDescent="0.3">
      <c r="AY10541" s="94" t="e">
        <f>VLOOKUP(C10541,#REF!, 2,FALSE)</f>
        <v>#REF!</v>
      </c>
      <c r="BM10541" s="18" t="s">
        <v>16271</v>
      </c>
      <c r="BN10541" s="18" t="s">
        <v>3290</v>
      </c>
      <c r="BO10541" s="18" t="s">
        <v>3342</v>
      </c>
      <c r="BU10541" s="18" t="s">
        <v>16271</v>
      </c>
      <c r="BV10541" s="18" t="s">
        <v>3290</v>
      </c>
      <c r="BW10541" s="18" t="s">
        <v>3342</v>
      </c>
    </row>
    <row r="10542" spans="51:75" x14ac:dyDescent="0.3">
      <c r="AY10542" s="94" t="e">
        <f>VLOOKUP(C10542,#REF!, 2,FALSE)</f>
        <v>#REF!</v>
      </c>
      <c r="BM10542" s="18" t="s">
        <v>16272</v>
      </c>
      <c r="BN10542" s="18" t="s">
        <v>3290</v>
      </c>
      <c r="BO10542" s="18" t="s">
        <v>16273</v>
      </c>
      <c r="BU10542" s="18" t="s">
        <v>16272</v>
      </c>
      <c r="BV10542" s="18" t="s">
        <v>3290</v>
      </c>
      <c r="BW10542" s="18" t="s">
        <v>16273</v>
      </c>
    </row>
    <row r="10543" spans="51:75" x14ac:dyDescent="0.3">
      <c r="AY10543" s="94" t="e">
        <f>VLOOKUP(C10543,#REF!, 2,FALSE)</f>
        <v>#REF!</v>
      </c>
      <c r="BM10543" s="18" t="s">
        <v>16274</v>
      </c>
      <c r="BN10543" s="18" t="s">
        <v>3105</v>
      </c>
      <c r="BO10543" s="18" t="s">
        <v>16275</v>
      </c>
      <c r="BU10543" s="18" t="s">
        <v>16274</v>
      </c>
      <c r="BV10543" s="18" t="s">
        <v>3105</v>
      </c>
      <c r="BW10543" s="18" t="s">
        <v>16275</v>
      </c>
    </row>
    <row r="10544" spans="51:75" x14ac:dyDescent="0.3">
      <c r="AY10544" s="94" t="e">
        <f>VLOOKUP(C10544,#REF!, 2,FALSE)</f>
        <v>#REF!</v>
      </c>
      <c r="BM10544" s="18" t="s">
        <v>2809</v>
      </c>
      <c r="BN10544" s="18" t="s">
        <v>17081</v>
      </c>
      <c r="BO10544" s="18" t="s">
        <v>3787</v>
      </c>
      <c r="BU10544" s="18" t="s">
        <v>2809</v>
      </c>
      <c r="BV10544" s="18" t="s">
        <v>17081</v>
      </c>
      <c r="BW10544" s="18" t="s">
        <v>3787</v>
      </c>
    </row>
    <row r="10545" spans="51:75" x14ac:dyDescent="0.3">
      <c r="AY10545" s="94" t="e">
        <f>VLOOKUP(C10545,#REF!, 2,FALSE)</f>
        <v>#REF!</v>
      </c>
      <c r="BM10545" s="18" t="s">
        <v>16276</v>
      </c>
      <c r="BN10545" s="18" t="s">
        <v>661</v>
      </c>
      <c r="BO10545" s="18" t="s">
        <v>3388</v>
      </c>
      <c r="BU10545" s="18" t="s">
        <v>16276</v>
      </c>
      <c r="BV10545" s="18" t="s">
        <v>661</v>
      </c>
      <c r="BW10545" s="18" t="s">
        <v>3388</v>
      </c>
    </row>
    <row r="10546" spans="51:75" x14ac:dyDescent="0.3">
      <c r="AY10546" s="94" t="e">
        <f>VLOOKUP(C10546,#REF!, 2,FALSE)</f>
        <v>#REF!</v>
      </c>
      <c r="BM10546" s="18" t="s">
        <v>16277</v>
      </c>
      <c r="BN10546" s="18" t="s">
        <v>673</v>
      </c>
      <c r="BO10546" s="18" t="s">
        <v>7749</v>
      </c>
      <c r="BU10546" s="18" t="s">
        <v>16277</v>
      </c>
      <c r="BV10546" s="18" t="s">
        <v>673</v>
      </c>
      <c r="BW10546" s="18" t="s">
        <v>7749</v>
      </c>
    </row>
    <row r="10547" spans="51:75" x14ac:dyDescent="0.3">
      <c r="AY10547" s="94" t="e">
        <f>VLOOKUP(C10547,#REF!, 2,FALSE)</f>
        <v>#REF!</v>
      </c>
      <c r="BM10547" s="18" t="s">
        <v>16278</v>
      </c>
      <c r="BN10547" s="18" t="s">
        <v>861</v>
      </c>
      <c r="BO10547" s="18" t="s">
        <v>11008</v>
      </c>
      <c r="BU10547" s="18" t="s">
        <v>16278</v>
      </c>
      <c r="BV10547" s="18" t="s">
        <v>861</v>
      </c>
      <c r="BW10547" s="18" t="s">
        <v>11008</v>
      </c>
    </row>
    <row r="10548" spans="51:75" x14ac:dyDescent="0.3">
      <c r="AY10548" s="94" t="e">
        <f>VLOOKUP(C10548,#REF!, 2,FALSE)</f>
        <v>#REF!</v>
      </c>
      <c r="BM10548" s="18" t="s">
        <v>16279</v>
      </c>
      <c r="BN10548" s="18" t="s">
        <v>17081</v>
      </c>
      <c r="BO10548" s="18" t="s">
        <v>16280</v>
      </c>
      <c r="BU10548" s="18" t="s">
        <v>16279</v>
      </c>
      <c r="BV10548" s="18" t="s">
        <v>17081</v>
      </c>
      <c r="BW10548" s="18" t="s">
        <v>16280</v>
      </c>
    </row>
    <row r="10549" spans="51:75" x14ac:dyDescent="0.3">
      <c r="AY10549" s="94" t="e">
        <f>VLOOKUP(C10549,#REF!, 2,FALSE)</f>
        <v>#REF!</v>
      </c>
      <c r="BM10549" s="18" t="s">
        <v>16281</v>
      </c>
      <c r="BN10549" s="18" t="s">
        <v>1285</v>
      </c>
      <c r="BO10549" s="18" t="s">
        <v>782</v>
      </c>
      <c r="BU10549" s="18" t="s">
        <v>16281</v>
      </c>
      <c r="BV10549" s="18" t="s">
        <v>1285</v>
      </c>
      <c r="BW10549" s="18" t="s">
        <v>782</v>
      </c>
    </row>
    <row r="10550" spans="51:75" x14ac:dyDescent="0.3">
      <c r="AY10550" s="94" t="e">
        <f>VLOOKUP(C10550,#REF!, 2,FALSE)</f>
        <v>#REF!</v>
      </c>
      <c r="BM10550" s="18" t="s">
        <v>16282</v>
      </c>
      <c r="BN10550" s="18" t="s">
        <v>1025</v>
      </c>
      <c r="BO10550" s="18" t="s">
        <v>782</v>
      </c>
      <c r="BU10550" s="18" t="s">
        <v>16282</v>
      </c>
      <c r="BV10550" s="18" t="s">
        <v>1025</v>
      </c>
      <c r="BW10550" s="18" t="s">
        <v>782</v>
      </c>
    </row>
    <row r="10551" spans="51:75" x14ac:dyDescent="0.3">
      <c r="AY10551" s="94" t="e">
        <f>VLOOKUP(C10551,#REF!, 2,FALSE)</f>
        <v>#REF!</v>
      </c>
      <c r="BM10551" s="18" t="s">
        <v>16283</v>
      </c>
      <c r="BN10551" s="18" t="s">
        <v>1025</v>
      </c>
      <c r="BO10551" s="18" t="s">
        <v>3810</v>
      </c>
      <c r="BU10551" s="18" t="s">
        <v>16283</v>
      </c>
      <c r="BV10551" s="18" t="s">
        <v>1025</v>
      </c>
      <c r="BW10551" s="18" t="s">
        <v>3810</v>
      </c>
    </row>
    <row r="10552" spans="51:75" x14ac:dyDescent="0.3">
      <c r="AY10552" s="94" t="e">
        <f>VLOOKUP(C10552,#REF!, 2,FALSE)</f>
        <v>#REF!</v>
      </c>
      <c r="BM10552" s="18" t="s">
        <v>16284</v>
      </c>
      <c r="BN10552" s="18" t="s">
        <v>17081</v>
      </c>
      <c r="BO10552" s="18" t="s">
        <v>804</v>
      </c>
      <c r="BU10552" s="18" t="s">
        <v>16284</v>
      </c>
      <c r="BV10552" s="18" t="s">
        <v>17081</v>
      </c>
      <c r="BW10552" s="18" t="s">
        <v>804</v>
      </c>
    </row>
    <row r="10553" spans="51:75" x14ac:dyDescent="0.3">
      <c r="AY10553" s="94" t="e">
        <f>VLOOKUP(C10553,#REF!, 2,FALSE)</f>
        <v>#REF!</v>
      </c>
      <c r="BM10553" s="18" t="s">
        <v>16285</v>
      </c>
      <c r="BN10553" s="18" t="s">
        <v>17081</v>
      </c>
      <c r="BO10553" s="18" t="s">
        <v>782</v>
      </c>
      <c r="BU10553" s="18" t="s">
        <v>16285</v>
      </c>
      <c r="BV10553" s="18" t="s">
        <v>17081</v>
      </c>
      <c r="BW10553" s="18" t="s">
        <v>782</v>
      </c>
    </row>
    <row r="10554" spans="51:75" x14ac:dyDescent="0.3">
      <c r="AY10554" s="94" t="e">
        <f>VLOOKUP(C10554,#REF!, 2,FALSE)</f>
        <v>#REF!</v>
      </c>
      <c r="BM10554" s="18" t="s">
        <v>2810</v>
      </c>
      <c r="BN10554" s="18" t="s">
        <v>2998</v>
      </c>
      <c r="BO10554" s="18" t="s">
        <v>2998</v>
      </c>
      <c r="BU10554" s="18" t="s">
        <v>2810</v>
      </c>
      <c r="BV10554" s="18" t="s">
        <v>2998</v>
      </c>
      <c r="BW10554" s="18" t="s">
        <v>2998</v>
      </c>
    </row>
    <row r="10555" spans="51:75" x14ac:dyDescent="0.3">
      <c r="AY10555" s="94" t="e">
        <f>VLOOKUP(C10555,#REF!, 2,FALSE)</f>
        <v>#REF!</v>
      </c>
      <c r="BM10555" s="18" t="s">
        <v>16286</v>
      </c>
      <c r="BN10555" s="18" t="s">
        <v>938</v>
      </c>
      <c r="BO10555" s="18" t="s">
        <v>8685</v>
      </c>
      <c r="BU10555" s="18" t="s">
        <v>16286</v>
      </c>
      <c r="BV10555" s="18" t="s">
        <v>938</v>
      </c>
      <c r="BW10555" s="18" t="s">
        <v>8685</v>
      </c>
    </row>
    <row r="10556" spans="51:75" x14ac:dyDescent="0.3">
      <c r="AY10556" s="94" t="e">
        <f>VLOOKUP(C10556,#REF!, 2,FALSE)</f>
        <v>#REF!</v>
      </c>
      <c r="BM10556" s="18" t="s">
        <v>2811</v>
      </c>
      <c r="BN10556" s="18" t="s">
        <v>17081</v>
      </c>
      <c r="BO10556" s="18" t="s">
        <v>2998</v>
      </c>
      <c r="BU10556" s="18" t="s">
        <v>2811</v>
      </c>
      <c r="BV10556" s="18" t="s">
        <v>17081</v>
      </c>
      <c r="BW10556" s="18" t="s">
        <v>2998</v>
      </c>
    </row>
    <row r="10557" spans="51:75" x14ac:dyDescent="0.3">
      <c r="AY10557" s="94" t="e">
        <f>VLOOKUP(C10557,#REF!, 2,FALSE)</f>
        <v>#REF!</v>
      </c>
      <c r="BM10557" s="18" t="s">
        <v>16287</v>
      </c>
      <c r="BN10557" s="18" t="s">
        <v>619</v>
      </c>
      <c r="BO10557" s="18" t="s">
        <v>813</v>
      </c>
      <c r="BU10557" s="18" t="s">
        <v>16287</v>
      </c>
      <c r="BV10557" s="18" t="s">
        <v>619</v>
      </c>
      <c r="BW10557" s="18" t="s">
        <v>813</v>
      </c>
    </row>
    <row r="10558" spans="51:75" x14ac:dyDescent="0.3">
      <c r="AY10558" s="94" t="e">
        <f>VLOOKUP(C10558,#REF!, 2,FALSE)</f>
        <v>#REF!</v>
      </c>
      <c r="BM10558" s="18" t="s">
        <v>16288</v>
      </c>
      <c r="BN10558" s="18" t="s">
        <v>17081</v>
      </c>
      <c r="BO10558" s="18" t="s">
        <v>2998</v>
      </c>
      <c r="BU10558" s="18" t="s">
        <v>16288</v>
      </c>
      <c r="BV10558" s="18" t="s">
        <v>17081</v>
      </c>
      <c r="BW10558" s="18" t="s">
        <v>2998</v>
      </c>
    </row>
    <row r="10559" spans="51:75" x14ac:dyDescent="0.3">
      <c r="AY10559" s="94" t="e">
        <f>VLOOKUP(C10559,#REF!, 2,FALSE)</f>
        <v>#REF!</v>
      </c>
      <c r="BM10559" s="18" t="s">
        <v>16289</v>
      </c>
      <c r="BN10559" s="18" t="s">
        <v>2993</v>
      </c>
      <c r="BO10559" s="18" t="s">
        <v>10923</v>
      </c>
      <c r="BU10559" s="18" t="s">
        <v>16289</v>
      </c>
      <c r="BV10559" s="18" t="s">
        <v>2993</v>
      </c>
      <c r="BW10559" s="18" t="s">
        <v>10923</v>
      </c>
    </row>
    <row r="10560" spans="51:75" x14ac:dyDescent="0.3">
      <c r="AY10560" s="94" t="e">
        <f>VLOOKUP(C10560,#REF!, 2,FALSE)</f>
        <v>#REF!</v>
      </c>
      <c r="BM10560" s="18" t="s">
        <v>16290</v>
      </c>
      <c r="BN10560" s="18" t="s">
        <v>17081</v>
      </c>
      <c r="BO10560" s="18" t="s">
        <v>2998</v>
      </c>
      <c r="BU10560" s="18" t="s">
        <v>16290</v>
      </c>
      <c r="BV10560" s="18" t="s">
        <v>17081</v>
      </c>
      <c r="BW10560" s="18" t="s">
        <v>2998</v>
      </c>
    </row>
    <row r="10561" spans="51:75" x14ac:dyDescent="0.3">
      <c r="AY10561" s="94" t="e">
        <f>VLOOKUP(C10561,#REF!, 2,FALSE)</f>
        <v>#REF!</v>
      </c>
      <c r="BM10561" s="18" t="s">
        <v>16291</v>
      </c>
      <c r="BN10561" s="18" t="s">
        <v>935</v>
      </c>
      <c r="BO10561" s="18" t="s">
        <v>2379</v>
      </c>
      <c r="BU10561" s="18" t="s">
        <v>16291</v>
      </c>
      <c r="BV10561" s="18" t="s">
        <v>935</v>
      </c>
      <c r="BW10561" s="18" t="s">
        <v>2379</v>
      </c>
    </row>
    <row r="10562" spans="51:75" x14ac:dyDescent="0.3">
      <c r="AY10562" s="94" t="e">
        <f>VLOOKUP(C10562,#REF!, 2,FALSE)</f>
        <v>#REF!</v>
      </c>
      <c r="BM10562" s="18" t="s">
        <v>16292</v>
      </c>
      <c r="BN10562" s="18" t="s">
        <v>1082</v>
      </c>
      <c r="BO10562" s="18" t="s">
        <v>782</v>
      </c>
      <c r="BU10562" s="18" t="s">
        <v>16292</v>
      </c>
      <c r="BV10562" s="18" t="s">
        <v>1082</v>
      </c>
      <c r="BW10562" s="18" t="s">
        <v>782</v>
      </c>
    </row>
    <row r="10563" spans="51:75" x14ac:dyDescent="0.3">
      <c r="AY10563" s="94" t="e">
        <f>VLOOKUP(C10563,#REF!, 2,FALSE)</f>
        <v>#REF!</v>
      </c>
      <c r="BM10563" s="18" t="s">
        <v>16293</v>
      </c>
      <c r="BN10563" s="18" t="s">
        <v>17081</v>
      </c>
      <c r="BO10563" s="18" t="s">
        <v>2998</v>
      </c>
      <c r="BU10563" s="18" t="s">
        <v>16293</v>
      </c>
      <c r="BV10563" s="18" t="s">
        <v>17081</v>
      </c>
      <c r="BW10563" s="18" t="s">
        <v>2998</v>
      </c>
    </row>
    <row r="10564" spans="51:75" x14ac:dyDescent="0.3">
      <c r="AY10564" s="94" t="e">
        <f>VLOOKUP(C10564,#REF!, 2,FALSE)</f>
        <v>#REF!</v>
      </c>
      <c r="BM10564" s="18" t="s">
        <v>16294</v>
      </c>
      <c r="BN10564" s="18" t="s">
        <v>17081</v>
      </c>
      <c r="BO10564" s="18" t="s">
        <v>2998</v>
      </c>
      <c r="BU10564" s="18" t="s">
        <v>16294</v>
      </c>
      <c r="BV10564" s="18" t="s">
        <v>17081</v>
      </c>
      <c r="BW10564" s="18" t="s">
        <v>2998</v>
      </c>
    </row>
    <row r="10565" spans="51:75" x14ac:dyDescent="0.3">
      <c r="AY10565" s="94" t="e">
        <f>VLOOKUP(C10565,#REF!, 2,FALSE)</f>
        <v>#REF!</v>
      </c>
      <c r="BM10565" s="18" t="s">
        <v>16295</v>
      </c>
      <c r="BN10565" s="18" t="s">
        <v>17081</v>
      </c>
      <c r="BO10565" s="18" t="s">
        <v>7687</v>
      </c>
      <c r="BU10565" s="18" t="s">
        <v>16295</v>
      </c>
      <c r="BV10565" s="18" t="s">
        <v>17081</v>
      </c>
      <c r="BW10565" s="18" t="s">
        <v>7687</v>
      </c>
    </row>
    <row r="10566" spans="51:75" x14ac:dyDescent="0.3">
      <c r="AY10566" s="94" t="e">
        <f>VLOOKUP(C10566,#REF!, 2,FALSE)</f>
        <v>#REF!</v>
      </c>
      <c r="BM10566" s="18" t="s">
        <v>2812</v>
      </c>
      <c r="BN10566" s="18" t="s">
        <v>17081</v>
      </c>
      <c r="BO10566" s="18" t="s">
        <v>2998</v>
      </c>
      <c r="BU10566" s="18" t="s">
        <v>2812</v>
      </c>
      <c r="BV10566" s="18" t="s">
        <v>17081</v>
      </c>
      <c r="BW10566" s="18" t="s">
        <v>2998</v>
      </c>
    </row>
    <row r="10567" spans="51:75" x14ac:dyDescent="0.3">
      <c r="AY10567" s="94" t="e">
        <f>VLOOKUP(C10567,#REF!, 2,FALSE)</f>
        <v>#REF!</v>
      </c>
      <c r="BM10567" s="18" t="s">
        <v>2813</v>
      </c>
      <c r="BN10567" s="18" t="s">
        <v>626</v>
      </c>
      <c r="BO10567" s="18" t="s">
        <v>15397</v>
      </c>
      <c r="BU10567" s="18" t="s">
        <v>2813</v>
      </c>
      <c r="BV10567" s="18" t="s">
        <v>626</v>
      </c>
      <c r="BW10567" s="18" t="s">
        <v>15397</v>
      </c>
    </row>
    <row r="10568" spans="51:75" x14ac:dyDescent="0.3">
      <c r="AY10568" s="94" t="e">
        <f>VLOOKUP(C10568,#REF!, 2,FALSE)</f>
        <v>#REF!</v>
      </c>
      <c r="BM10568" s="18" t="s">
        <v>16296</v>
      </c>
      <c r="BN10568" s="18" t="s">
        <v>1280</v>
      </c>
      <c r="BO10568" s="18" t="s">
        <v>7687</v>
      </c>
      <c r="BU10568" s="18" t="s">
        <v>16296</v>
      </c>
      <c r="BV10568" s="18" t="s">
        <v>1280</v>
      </c>
      <c r="BW10568" s="18" t="s">
        <v>7687</v>
      </c>
    </row>
    <row r="10569" spans="51:75" x14ac:dyDescent="0.3">
      <c r="AY10569" s="94" t="e">
        <f>VLOOKUP(C10569,#REF!, 2,FALSE)</f>
        <v>#REF!</v>
      </c>
      <c r="BM10569" s="18" t="s">
        <v>16297</v>
      </c>
      <c r="BN10569" s="18" t="s">
        <v>17081</v>
      </c>
      <c r="BO10569" s="18" t="s">
        <v>782</v>
      </c>
      <c r="BU10569" s="18" t="s">
        <v>16297</v>
      </c>
      <c r="BV10569" s="18" t="s">
        <v>17081</v>
      </c>
      <c r="BW10569" s="18" t="s">
        <v>782</v>
      </c>
    </row>
    <row r="10570" spans="51:75" x14ac:dyDescent="0.3">
      <c r="AY10570" s="94" t="e">
        <f>VLOOKUP(C10570,#REF!, 2,FALSE)</f>
        <v>#REF!</v>
      </c>
      <c r="BM10570" s="18" t="s">
        <v>16298</v>
      </c>
      <c r="BN10570" s="18" t="s">
        <v>713</v>
      </c>
      <c r="BO10570" s="18" t="s">
        <v>15397</v>
      </c>
      <c r="BU10570" s="18" t="s">
        <v>16298</v>
      </c>
      <c r="BV10570" s="18" t="s">
        <v>713</v>
      </c>
      <c r="BW10570" s="18" t="s">
        <v>15397</v>
      </c>
    </row>
    <row r="10571" spans="51:75" x14ac:dyDescent="0.3">
      <c r="AY10571" s="94" t="e">
        <f>VLOOKUP(C10571,#REF!, 2,FALSE)</f>
        <v>#REF!</v>
      </c>
      <c r="BM10571" s="18" t="s">
        <v>16299</v>
      </c>
      <c r="BN10571" s="18" t="s">
        <v>713</v>
      </c>
      <c r="BO10571" s="18" t="s">
        <v>929</v>
      </c>
      <c r="BU10571" s="18" t="s">
        <v>16299</v>
      </c>
      <c r="BV10571" s="18" t="s">
        <v>713</v>
      </c>
      <c r="BW10571" s="18" t="s">
        <v>929</v>
      </c>
    </row>
    <row r="10572" spans="51:75" x14ac:dyDescent="0.3">
      <c r="AY10572" s="94" t="e">
        <f>VLOOKUP(C10572,#REF!, 2,FALSE)</f>
        <v>#REF!</v>
      </c>
      <c r="BM10572" s="18" t="s">
        <v>2814</v>
      </c>
      <c r="BN10572" s="18" t="s">
        <v>17081</v>
      </c>
      <c r="BO10572" s="18" t="s">
        <v>2998</v>
      </c>
      <c r="BU10572" s="18" t="s">
        <v>2814</v>
      </c>
      <c r="BV10572" s="18" t="s">
        <v>17081</v>
      </c>
      <c r="BW10572" s="18" t="s">
        <v>2998</v>
      </c>
    </row>
    <row r="10573" spans="51:75" x14ac:dyDescent="0.3">
      <c r="AY10573" s="94" t="e">
        <f>VLOOKUP(C10573,#REF!, 2,FALSE)</f>
        <v>#REF!</v>
      </c>
      <c r="BM10573" s="18" t="s">
        <v>16300</v>
      </c>
      <c r="BN10573" s="18" t="s">
        <v>667</v>
      </c>
      <c r="BO10573" s="18" t="s">
        <v>16301</v>
      </c>
      <c r="BU10573" s="18" t="s">
        <v>16300</v>
      </c>
      <c r="BV10573" s="18" t="s">
        <v>667</v>
      </c>
      <c r="BW10573" s="18" t="s">
        <v>16301</v>
      </c>
    </row>
    <row r="10574" spans="51:75" x14ac:dyDescent="0.3">
      <c r="AY10574" s="94" t="e">
        <f>VLOOKUP(C10574,#REF!, 2,FALSE)</f>
        <v>#REF!</v>
      </c>
      <c r="BM10574" s="18" t="s">
        <v>2815</v>
      </c>
      <c r="BN10574" s="18" t="s">
        <v>709</v>
      </c>
      <c r="BO10574" s="18" t="s">
        <v>782</v>
      </c>
      <c r="BU10574" s="18" t="s">
        <v>2815</v>
      </c>
      <c r="BV10574" s="18" t="s">
        <v>709</v>
      </c>
      <c r="BW10574" s="18" t="s">
        <v>782</v>
      </c>
    </row>
    <row r="10575" spans="51:75" x14ac:dyDescent="0.3">
      <c r="AY10575" s="94" t="e">
        <f>VLOOKUP(C10575,#REF!, 2,FALSE)</f>
        <v>#REF!</v>
      </c>
      <c r="BM10575" s="18" t="s">
        <v>16302</v>
      </c>
      <c r="BN10575" s="18" t="s">
        <v>643</v>
      </c>
      <c r="BO10575" s="18" t="s">
        <v>1503</v>
      </c>
      <c r="BU10575" s="18" t="s">
        <v>16302</v>
      </c>
      <c r="BV10575" s="18" t="s">
        <v>643</v>
      </c>
      <c r="BW10575" s="18" t="s">
        <v>1503</v>
      </c>
    </row>
    <row r="10576" spans="51:75" x14ac:dyDescent="0.3">
      <c r="AY10576" s="94" t="e">
        <f>VLOOKUP(C10576,#REF!, 2,FALSE)</f>
        <v>#REF!</v>
      </c>
      <c r="BM10576" s="18" t="s">
        <v>2816</v>
      </c>
      <c r="BN10576" s="18" t="s">
        <v>1355</v>
      </c>
      <c r="BO10576" s="18" t="s">
        <v>782</v>
      </c>
      <c r="BU10576" s="18" t="s">
        <v>2816</v>
      </c>
      <c r="BV10576" s="18" t="s">
        <v>1355</v>
      </c>
      <c r="BW10576" s="18" t="s">
        <v>782</v>
      </c>
    </row>
    <row r="10577" spans="51:75" x14ac:dyDescent="0.3">
      <c r="AY10577" s="94" t="e">
        <f>VLOOKUP(C10577,#REF!, 2,FALSE)</f>
        <v>#REF!</v>
      </c>
      <c r="BM10577" s="18" t="s">
        <v>16303</v>
      </c>
      <c r="BN10577" s="18" t="s">
        <v>17081</v>
      </c>
      <c r="BO10577" s="18" t="s">
        <v>3423</v>
      </c>
      <c r="BU10577" s="18" t="s">
        <v>16303</v>
      </c>
      <c r="BV10577" s="18" t="s">
        <v>17081</v>
      </c>
      <c r="BW10577" s="18" t="s">
        <v>3423</v>
      </c>
    </row>
    <row r="10578" spans="51:75" x14ac:dyDescent="0.3">
      <c r="AY10578" s="94" t="e">
        <f>VLOOKUP(C10578,#REF!, 2,FALSE)</f>
        <v>#REF!</v>
      </c>
      <c r="BM10578" s="18" t="s">
        <v>16304</v>
      </c>
      <c r="BN10578" s="18" t="s">
        <v>1025</v>
      </c>
      <c r="BO10578" s="18" t="s">
        <v>1789</v>
      </c>
      <c r="BU10578" s="18" t="s">
        <v>16304</v>
      </c>
      <c r="BV10578" s="18" t="s">
        <v>1025</v>
      </c>
      <c r="BW10578" s="18" t="s">
        <v>1789</v>
      </c>
    </row>
    <row r="10579" spans="51:75" x14ac:dyDescent="0.3">
      <c r="AY10579" s="94" t="e">
        <f>VLOOKUP(C10579,#REF!, 2,FALSE)</f>
        <v>#REF!</v>
      </c>
      <c r="BM10579" s="18" t="s">
        <v>16305</v>
      </c>
      <c r="BN10579" s="18" t="s">
        <v>940</v>
      </c>
      <c r="BO10579" s="18" t="s">
        <v>14784</v>
      </c>
      <c r="BU10579" s="18" t="s">
        <v>16305</v>
      </c>
      <c r="BV10579" s="18" t="s">
        <v>940</v>
      </c>
      <c r="BW10579" s="18" t="s">
        <v>14784</v>
      </c>
    </row>
    <row r="10580" spans="51:75" x14ac:dyDescent="0.3">
      <c r="AY10580" s="94" t="e">
        <f>VLOOKUP(C10580,#REF!, 2,FALSE)</f>
        <v>#REF!</v>
      </c>
      <c r="BM10580" s="18" t="s">
        <v>16306</v>
      </c>
      <c r="BN10580" s="18" t="s">
        <v>742</v>
      </c>
      <c r="BO10580" s="18" t="s">
        <v>8626</v>
      </c>
      <c r="BU10580" s="18" t="s">
        <v>16306</v>
      </c>
      <c r="BV10580" s="18" t="s">
        <v>742</v>
      </c>
      <c r="BW10580" s="18" t="s">
        <v>8626</v>
      </c>
    </row>
    <row r="10581" spans="51:75" x14ac:dyDescent="0.3">
      <c r="AY10581" s="94" t="e">
        <f>VLOOKUP(C10581,#REF!, 2,FALSE)</f>
        <v>#REF!</v>
      </c>
      <c r="BM10581" s="18" t="s">
        <v>2819</v>
      </c>
      <c r="BN10581" s="18" t="s">
        <v>643</v>
      </c>
      <c r="BO10581" s="18" t="s">
        <v>15397</v>
      </c>
      <c r="BU10581" s="18" t="s">
        <v>2819</v>
      </c>
      <c r="BV10581" s="18" t="s">
        <v>643</v>
      </c>
      <c r="BW10581" s="18" t="s">
        <v>15397</v>
      </c>
    </row>
    <row r="10582" spans="51:75" x14ac:dyDescent="0.3">
      <c r="AY10582" s="94" t="e">
        <f>VLOOKUP(C10582,#REF!, 2,FALSE)</f>
        <v>#REF!</v>
      </c>
      <c r="BM10582" s="18" t="s">
        <v>496</v>
      </c>
      <c r="BN10582" s="18" t="s">
        <v>1025</v>
      </c>
      <c r="BO10582" s="18" t="s">
        <v>16307</v>
      </c>
      <c r="BU10582" s="18" t="s">
        <v>496</v>
      </c>
      <c r="BV10582" s="18" t="s">
        <v>1025</v>
      </c>
      <c r="BW10582" s="18" t="s">
        <v>16307</v>
      </c>
    </row>
    <row r="10583" spans="51:75" x14ac:dyDescent="0.3">
      <c r="AY10583" s="94" t="e">
        <f>VLOOKUP(C10583,#REF!, 2,FALSE)</f>
        <v>#REF!</v>
      </c>
      <c r="BM10583" s="18" t="s">
        <v>2820</v>
      </c>
      <c r="BN10583" s="18" t="s">
        <v>626</v>
      </c>
      <c r="BO10583" s="18" t="s">
        <v>16308</v>
      </c>
      <c r="BU10583" s="18" t="s">
        <v>2820</v>
      </c>
      <c r="BV10583" s="18" t="s">
        <v>626</v>
      </c>
      <c r="BW10583" s="18" t="s">
        <v>16308</v>
      </c>
    </row>
    <row r="10584" spans="51:75" x14ac:dyDescent="0.3">
      <c r="AY10584" s="94" t="e">
        <f>VLOOKUP(C10584,#REF!, 2,FALSE)</f>
        <v>#REF!</v>
      </c>
      <c r="BM10584" s="18" t="s">
        <v>16309</v>
      </c>
      <c r="BN10584" s="18" t="s">
        <v>17081</v>
      </c>
      <c r="BO10584" s="18" t="s">
        <v>2998</v>
      </c>
      <c r="BU10584" s="18" t="s">
        <v>16309</v>
      </c>
      <c r="BV10584" s="18" t="s">
        <v>17081</v>
      </c>
      <c r="BW10584" s="18" t="s">
        <v>2998</v>
      </c>
    </row>
    <row r="10585" spans="51:75" x14ac:dyDescent="0.3">
      <c r="AY10585" s="94" t="e">
        <f>VLOOKUP(C10585,#REF!, 2,FALSE)</f>
        <v>#REF!</v>
      </c>
      <c r="BM10585" s="18" t="s">
        <v>16310</v>
      </c>
      <c r="BN10585" s="18" t="s">
        <v>17081</v>
      </c>
      <c r="BO10585" s="18" t="s">
        <v>1028</v>
      </c>
      <c r="BU10585" s="18" t="s">
        <v>16310</v>
      </c>
      <c r="BV10585" s="18" t="s">
        <v>17081</v>
      </c>
      <c r="BW10585" s="18" t="s">
        <v>1028</v>
      </c>
    </row>
    <row r="10586" spans="51:75" x14ac:dyDescent="0.3">
      <c r="AY10586" s="94" t="e">
        <f>VLOOKUP(C10586,#REF!, 2,FALSE)</f>
        <v>#REF!</v>
      </c>
      <c r="BM10586" s="18" t="s">
        <v>16311</v>
      </c>
      <c r="BN10586" s="18" t="s">
        <v>17081</v>
      </c>
      <c r="BO10586" s="18" t="s">
        <v>782</v>
      </c>
      <c r="BU10586" s="18" t="s">
        <v>16311</v>
      </c>
      <c r="BV10586" s="18" t="s">
        <v>17081</v>
      </c>
      <c r="BW10586" s="18" t="s">
        <v>782</v>
      </c>
    </row>
    <row r="10587" spans="51:75" x14ac:dyDescent="0.3">
      <c r="AY10587" s="94" t="e">
        <f>VLOOKUP(C10587,#REF!, 2,FALSE)</f>
        <v>#REF!</v>
      </c>
      <c r="BM10587" s="18" t="s">
        <v>16313</v>
      </c>
      <c r="BN10587" s="18" t="s">
        <v>1355</v>
      </c>
      <c r="BO10587" s="18" t="s">
        <v>782</v>
      </c>
      <c r="BU10587" s="18" t="s">
        <v>16313</v>
      </c>
      <c r="BV10587" s="18" t="s">
        <v>1355</v>
      </c>
      <c r="BW10587" s="18" t="s">
        <v>782</v>
      </c>
    </row>
    <row r="10588" spans="51:75" x14ac:dyDescent="0.3">
      <c r="AY10588" s="94" t="e">
        <f>VLOOKUP(C10588,#REF!, 2,FALSE)</f>
        <v>#REF!</v>
      </c>
      <c r="BM10588" s="18" t="s">
        <v>16314</v>
      </c>
      <c r="BN10588" s="18" t="s">
        <v>790</v>
      </c>
      <c r="BO10588" s="18" t="s">
        <v>15364</v>
      </c>
      <c r="BU10588" s="18" t="s">
        <v>16314</v>
      </c>
      <c r="BV10588" s="18" t="s">
        <v>790</v>
      </c>
      <c r="BW10588" s="18" t="s">
        <v>15364</v>
      </c>
    </row>
    <row r="10589" spans="51:75" x14ac:dyDescent="0.3">
      <c r="AY10589" s="94" t="e">
        <f>VLOOKUP(C10589,#REF!, 2,FALSE)</f>
        <v>#REF!</v>
      </c>
      <c r="BM10589" s="18" t="s">
        <v>16315</v>
      </c>
      <c r="BN10589" s="18" t="s">
        <v>954</v>
      </c>
      <c r="BO10589" s="18" t="s">
        <v>16316</v>
      </c>
      <c r="BU10589" s="18" t="s">
        <v>16315</v>
      </c>
      <c r="BV10589" s="18" t="s">
        <v>954</v>
      </c>
      <c r="BW10589" s="18" t="s">
        <v>16316</v>
      </c>
    </row>
    <row r="10590" spans="51:75" x14ac:dyDescent="0.3">
      <c r="AY10590" s="94" t="e">
        <f>VLOOKUP(C10590,#REF!, 2,FALSE)</f>
        <v>#REF!</v>
      </c>
      <c r="BM10590" s="18" t="s">
        <v>16317</v>
      </c>
      <c r="BN10590" s="18" t="s">
        <v>822</v>
      </c>
      <c r="BO10590" s="18" t="s">
        <v>9461</v>
      </c>
      <c r="BU10590" s="18" t="s">
        <v>16317</v>
      </c>
      <c r="BV10590" s="18" t="s">
        <v>822</v>
      </c>
      <c r="BW10590" s="18" t="s">
        <v>9461</v>
      </c>
    </row>
    <row r="10591" spans="51:75" x14ac:dyDescent="0.3">
      <c r="AY10591" s="94" t="e">
        <f>VLOOKUP(C10591,#REF!, 2,FALSE)</f>
        <v>#REF!</v>
      </c>
      <c r="BM10591" s="18" t="s">
        <v>16318</v>
      </c>
      <c r="BN10591" s="18" t="s">
        <v>954</v>
      </c>
      <c r="BO10591" s="18" t="s">
        <v>6519</v>
      </c>
      <c r="BU10591" s="18" t="s">
        <v>16318</v>
      </c>
      <c r="BV10591" s="18" t="s">
        <v>954</v>
      </c>
      <c r="BW10591" s="18" t="s">
        <v>6519</v>
      </c>
    </row>
    <row r="10592" spans="51:75" x14ac:dyDescent="0.3">
      <c r="AY10592" s="94" t="e">
        <f>VLOOKUP(C10592,#REF!, 2,FALSE)</f>
        <v>#REF!</v>
      </c>
      <c r="BM10592" s="18" t="s">
        <v>16319</v>
      </c>
      <c r="BN10592" s="18" t="s">
        <v>954</v>
      </c>
      <c r="BO10592" s="18" t="s">
        <v>9340</v>
      </c>
      <c r="BU10592" s="18" t="s">
        <v>16319</v>
      </c>
      <c r="BV10592" s="18" t="s">
        <v>954</v>
      </c>
      <c r="BW10592" s="18" t="s">
        <v>9340</v>
      </c>
    </row>
    <row r="10593" spans="51:75" x14ac:dyDescent="0.3">
      <c r="AY10593" s="94" t="e">
        <f>VLOOKUP(C10593,#REF!, 2,FALSE)</f>
        <v>#REF!</v>
      </c>
      <c r="BM10593" s="18" t="s">
        <v>16320</v>
      </c>
      <c r="BN10593" s="18" t="s">
        <v>636</v>
      </c>
      <c r="BO10593" s="18" t="s">
        <v>16321</v>
      </c>
      <c r="BU10593" s="18" t="s">
        <v>16320</v>
      </c>
      <c r="BV10593" s="18" t="s">
        <v>636</v>
      </c>
      <c r="BW10593" s="18" t="s">
        <v>16321</v>
      </c>
    </row>
    <row r="10594" spans="51:75" x14ac:dyDescent="0.3">
      <c r="AY10594" s="94" t="e">
        <f>VLOOKUP(C10594,#REF!, 2,FALSE)</f>
        <v>#REF!</v>
      </c>
      <c r="BM10594" s="18" t="s">
        <v>16322</v>
      </c>
      <c r="BN10594" s="18" t="s">
        <v>2998</v>
      </c>
      <c r="BO10594" s="18" t="s">
        <v>2998</v>
      </c>
      <c r="BU10594" s="18" t="s">
        <v>16322</v>
      </c>
      <c r="BV10594" s="18" t="s">
        <v>2998</v>
      </c>
      <c r="BW10594" s="18" t="s">
        <v>2998</v>
      </c>
    </row>
    <row r="10595" spans="51:75" x14ac:dyDescent="0.3">
      <c r="AY10595" s="94" t="e">
        <f>VLOOKUP(C10595,#REF!, 2,FALSE)</f>
        <v>#REF!</v>
      </c>
      <c r="BM10595" s="18" t="s">
        <v>16323</v>
      </c>
      <c r="BN10595" s="18" t="s">
        <v>954</v>
      </c>
      <c r="BO10595" s="18" t="s">
        <v>2609</v>
      </c>
      <c r="BU10595" s="18" t="s">
        <v>16323</v>
      </c>
      <c r="BV10595" s="18" t="s">
        <v>954</v>
      </c>
      <c r="BW10595" s="18" t="s">
        <v>2609</v>
      </c>
    </row>
    <row r="10596" spans="51:75" x14ac:dyDescent="0.3">
      <c r="AY10596" s="94" t="e">
        <f>VLOOKUP(C10596,#REF!, 2,FALSE)</f>
        <v>#REF!</v>
      </c>
      <c r="BM10596" s="18" t="s">
        <v>16324</v>
      </c>
      <c r="BN10596" s="18" t="s">
        <v>954</v>
      </c>
      <c r="BO10596" s="18" t="s">
        <v>16325</v>
      </c>
      <c r="BU10596" s="18" t="s">
        <v>16324</v>
      </c>
      <c r="BV10596" s="18" t="s">
        <v>954</v>
      </c>
      <c r="BW10596" s="18" t="s">
        <v>16325</v>
      </c>
    </row>
    <row r="10597" spans="51:75" x14ac:dyDescent="0.3">
      <c r="AY10597" s="94" t="e">
        <f>VLOOKUP(C10597,#REF!, 2,FALSE)</f>
        <v>#REF!</v>
      </c>
      <c r="BM10597" s="18" t="s">
        <v>495</v>
      </c>
      <c r="BN10597" s="18" t="s">
        <v>954</v>
      </c>
      <c r="BO10597" s="18" t="s">
        <v>8950</v>
      </c>
      <c r="BU10597" s="18" t="s">
        <v>495</v>
      </c>
      <c r="BV10597" s="18" t="s">
        <v>954</v>
      </c>
      <c r="BW10597" s="18" t="s">
        <v>8950</v>
      </c>
    </row>
    <row r="10598" spans="51:75" x14ac:dyDescent="0.3">
      <c r="AY10598" s="94" t="e">
        <f>VLOOKUP(C10598,#REF!, 2,FALSE)</f>
        <v>#REF!</v>
      </c>
      <c r="BM10598" s="18" t="s">
        <v>16326</v>
      </c>
      <c r="BN10598" s="18" t="s">
        <v>954</v>
      </c>
      <c r="BO10598" s="18" t="s">
        <v>16327</v>
      </c>
      <c r="BU10598" s="18" t="s">
        <v>16326</v>
      </c>
      <c r="BV10598" s="18" t="s">
        <v>954</v>
      </c>
      <c r="BW10598" s="18" t="s">
        <v>16327</v>
      </c>
    </row>
    <row r="10599" spans="51:75" x14ac:dyDescent="0.3">
      <c r="AY10599" s="94" t="e">
        <f>VLOOKUP(C10599,#REF!, 2,FALSE)</f>
        <v>#REF!</v>
      </c>
      <c r="BM10599" s="18" t="s">
        <v>16328</v>
      </c>
      <c r="BN10599" s="18" t="s">
        <v>1355</v>
      </c>
      <c r="BO10599" s="18" t="s">
        <v>16329</v>
      </c>
      <c r="BU10599" s="18" t="s">
        <v>16328</v>
      </c>
      <c r="BV10599" s="18" t="s">
        <v>1355</v>
      </c>
      <c r="BW10599" s="18" t="s">
        <v>16329</v>
      </c>
    </row>
    <row r="10600" spans="51:75" x14ac:dyDescent="0.3">
      <c r="AY10600" s="94" t="e">
        <f>VLOOKUP(C10600,#REF!, 2,FALSE)</f>
        <v>#REF!</v>
      </c>
      <c r="BM10600" s="18" t="s">
        <v>16330</v>
      </c>
      <c r="BN10600" s="18" t="s">
        <v>622</v>
      </c>
      <c r="BO10600" s="18" t="s">
        <v>16331</v>
      </c>
      <c r="BU10600" s="18" t="s">
        <v>16330</v>
      </c>
      <c r="BV10600" s="18" t="s">
        <v>622</v>
      </c>
      <c r="BW10600" s="18" t="s">
        <v>16331</v>
      </c>
    </row>
    <row r="10601" spans="51:75" x14ac:dyDescent="0.3">
      <c r="AY10601" s="94" t="e">
        <f>VLOOKUP(C10601,#REF!, 2,FALSE)</f>
        <v>#REF!</v>
      </c>
      <c r="BM10601" s="18" t="s">
        <v>2821</v>
      </c>
      <c r="BN10601" s="18" t="s">
        <v>822</v>
      </c>
      <c r="BO10601" s="18" t="s">
        <v>2732</v>
      </c>
      <c r="BU10601" s="18" t="s">
        <v>2821</v>
      </c>
      <c r="BV10601" s="18" t="s">
        <v>822</v>
      </c>
      <c r="BW10601" s="18" t="s">
        <v>2732</v>
      </c>
    </row>
    <row r="10602" spans="51:75" x14ac:dyDescent="0.3">
      <c r="AY10602" s="94" t="e">
        <f>VLOOKUP(C10602,#REF!, 2,FALSE)</f>
        <v>#REF!</v>
      </c>
      <c r="BM10602" s="18" t="s">
        <v>16332</v>
      </c>
      <c r="BN10602" s="18" t="s">
        <v>3109</v>
      </c>
      <c r="BO10602" s="18" t="s">
        <v>782</v>
      </c>
      <c r="BU10602" s="18" t="s">
        <v>16332</v>
      </c>
      <c r="BV10602" s="18" t="s">
        <v>3109</v>
      </c>
      <c r="BW10602" s="18" t="s">
        <v>782</v>
      </c>
    </row>
    <row r="10603" spans="51:75" x14ac:dyDescent="0.3">
      <c r="AY10603" s="94" t="e">
        <f>VLOOKUP(C10603,#REF!, 2,FALSE)</f>
        <v>#REF!</v>
      </c>
      <c r="BM10603" s="18" t="s">
        <v>16333</v>
      </c>
      <c r="BN10603" s="18" t="s">
        <v>669</v>
      </c>
      <c r="BO10603" s="18" t="s">
        <v>13457</v>
      </c>
      <c r="BU10603" s="18" t="s">
        <v>16333</v>
      </c>
      <c r="BV10603" s="18" t="s">
        <v>669</v>
      </c>
      <c r="BW10603" s="18" t="s">
        <v>13457</v>
      </c>
    </row>
    <row r="10604" spans="51:75" x14ac:dyDescent="0.3">
      <c r="AY10604" s="94" t="e">
        <f>VLOOKUP(C10604,#REF!, 2,FALSE)</f>
        <v>#REF!</v>
      </c>
      <c r="BM10604" s="18" t="s">
        <v>2822</v>
      </c>
      <c r="BN10604" s="18" t="s">
        <v>669</v>
      </c>
      <c r="BO10604" s="18" t="s">
        <v>2998</v>
      </c>
      <c r="BU10604" s="18" t="s">
        <v>2822</v>
      </c>
      <c r="BV10604" s="18" t="s">
        <v>669</v>
      </c>
      <c r="BW10604" s="18" t="s">
        <v>2998</v>
      </c>
    </row>
    <row r="10605" spans="51:75" x14ac:dyDescent="0.3">
      <c r="AY10605" s="94" t="e">
        <f>VLOOKUP(C10605,#REF!, 2,FALSE)</f>
        <v>#REF!</v>
      </c>
      <c r="BM10605" s="18" t="s">
        <v>2823</v>
      </c>
      <c r="BN10605" s="18" t="s">
        <v>669</v>
      </c>
      <c r="BO10605" s="18" t="s">
        <v>13457</v>
      </c>
      <c r="BU10605" s="18" t="s">
        <v>2823</v>
      </c>
      <c r="BV10605" s="18" t="s">
        <v>669</v>
      </c>
      <c r="BW10605" s="18" t="s">
        <v>13457</v>
      </c>
    </row>
    <row r="10606" spans="51:75" x14ac:dyDescent="0.3">
      <c r="AY10606" s="94" t="e">
        <f>VLOOKUP(C10606,#REF!, 2,FALSE)</f>
        <v>#REF!</v>
      </c>
      <c r="BM10606" s="18" t="s">
        <v>16334</v>
      </c>
      <c r="BN10606" s="18" t="s">
        <v>853</v>
      </c>
      <c r="BO10606" s="18" t="s">
        <v>13731</v>
      </c>
      <c r="BU10606" s="18" t="s">
        <v>16334</v>
      </c>
      <c r="BV10606" s="18" t="s">
        <v>853</v>
      </c>
      <c r="BW10606" s="18" t="s">
        <v>13731</v>
      </c>
    </row>
    <row r="10607" spans="51:75" x14ac:dyDescent="0.3">
      <c r="AY10607" s="94" t="e">
        <f>VLOOKUP(C10607,#REF!, 2,FALSE)</f>
        <v>#REF!</v>
      </c>
      <c r="BM10607" s="18" t="s">
        <v>16335</v>
      </c>
      <c r="BN10607" s="18" t="s">
        <v>853</v>
      </c>
      <c r="BO10607" s="18" t="s">
        <v>16336</v>
      </c>
      <c r="BU10607" s="18" t="s">
        <v>16335</v>
      </c>
      <c r="BV10607" s="18" t="s">
        <v>853</v>
      </c>
      <c r="BW10607" s="18" t="s">
        <v>16336</v>
      </c>
    </row>
    <row r="10608" spans="51:75" x14ac:dyDescent="0.3">
      <c r="AY10608" s="94" t="e">
        <f>VLOOKUP(C10608,#REF!, 2,FALSE)</f>
        <v>#REF!</v>
      </c>
      <c r="BM10608" s="18" t="s">
        <v>16337</v>
      </c>
      <c r="BN10608" s="18" t="s">
        <v>853</v>
      </c>
      <c r="BO10608" s="18" t="s">
        <v>2732</v>
      </c>
      <c r="BU10608" s="18" t="s">
        <v>16337</v>
      </c>
      <c r="BV10608" s="18" t="s">
        <v>853</v>
      </c>
      <c r="BW10608" s="18" t="s">
        <v>2732</v>
      </c>
    </row>
    <row r="10609" spans="51:75" x14ac:dyDescent="0.3">
      <c r="AY10609" s="94" t="e">
        <f>VLOOKUP(C10609,#REF!, 2,FALSE)</f>
        <v>#REF!</v>
      </c>
      <c r="BM10609" s="18" t="s">
        <v>16338</v>
      </c>
      <c r="BN10609" s="18" t="s">
        <v>853</v>
      </c>
      <c r="BO10609" s="18" t="s">
        <v>9087</v>
      </c>
      <c r="BU10609" s="18" t="s">
        <v>16338</v>
      </c>
      <c r="BV10609" s="18" t="s">
        <v>853</v>
      </c>
      <c r="BW10609" s="18" t="s">
        <v>9087</v>
      </c>
    </row>
    <row r="10610" spans="51:75" x14ac:dyDescent="0.3">
      <c r="AY10610" s="94" t="e">
        <f>VLOOKUP(C10610,#REF!, 2,FALSE)</f>
        <v>#REF!</v>
      </c>
      <c r="BM10610" s="18" t="s">
        <v>16339</v>
      </c>
      <c r="BN10610" s="18" t="s">
        <v>742</v>
      </c>
      <c r="BO10610" s="18" t="s">
        <v>948</v>
      </c>
      <c r="BU10610" s="18" t="s">
        <v>16339</v>
      </c>
      <c r="BV10610" s="18" t="s">
        <v>742</v>
      </c>
      <c r="BW10610" s="18" t="s">
        <v>948</v>
      </c>
    </row>
    <row r="10611" spans="51:75" x14ac:dyDescent="0.3">
      <c r="AY10611" s="94" t="e">
        <f>VLOOKUP(C10611,#REF!, 2,FALSE)</f>
        <v>#REF!</v>
      </c>
      <c r="BM10611" s="18" t="s">
        <v>16340</v>
      </c>
      <c r="BN10611" s="18" t="s">
        <v>667</v>
      </c>
      <c r="BO10611" s="18" t="s">
        <v>782</v>
      </c>
      <c r="BU10611" s="18" t="s">
        <v>16340</v>
      </c>
      <c r="BV10611" s="18" t="s">
        <v>667</v>
      </c>
      <c r="BW10611" s="18" t="s">
        <v>782</v>
      </c>
    </row>
    <row r="10612" spans="51:75" x14ac:dyDescent="0.3">
      <c r="AY10612" s="94" t="e">
        <f>VLOOKUP(C10612,#REF!, 2,FALSE)</f>
        <v>#REF!</v>
      </c>
      <c r="BM10612" s="18" t="s">
        <v>16341</v>
      </c>
      <c r="BN10612" s="18" t="s">
        <v>17081</v>
      </c>
      <c r="BO10612" s="18" t="s">
        <v>16343</v>
      </c>
      <c r="BU10612" s="18" t="s">
        <v>16341</v>
      </c>
      <c r="BV10612" s="18" t="s">
        <v>17081</v>
      </c>
      <c r="BW10612" s="18" t="s">
        <v>16343</v>
      </c>
    </row>
    <row r="10613" spans="51:75" x14ac:dyDescent="0.3">
      <c r="AY10613" s="94" t="e">
        <f>VLOOKUP(C10613,#REF!, 2,FALSE)</f>
        <v>#REF!</v>
      </c>
      <c r="BM10613" s="18" t="s">
        <v>16344</v>
      </c>
      <c r="BN10613" s="18" t="s">
        <v>713</v>
      </c>
      <c r="BO10613" s="18" t="s">
        <v>2732</v>
      </c>
      <c r="BU10613" s="18" t="s">
        <v>16344</v>
      </c>
      <c r="BV10613" s="18" t="s">
        <v>713</v>
      </c>
      <c r="BW10613" s="18" t="s">
        <v>2732</v>
      </c>
    </row>
    <row r="10614" spans="51:75" x14ac:dyDescent="0.3">
      <c r="AY10614" s="94" t="e">
        <f>VLOOKUP(C10614,#REF!, 2,FALSE)</f>
        <v>#REF!</v>
      </c>
      <c r="BM10614" s="18" t="s">
        <v>16345</v>
      </c>
      <c r="BN10614" s="18" t="s">
        <v>940</v>
      </c>
      <c r="BO10614" s="18" t="s">
        <v>2732</v>
      </c>
      <c r="BU10614" s="18" t="s">
        <v>16345</v>
      </c>
      <c r="BV10614" s="18" t="s">
        <v>940</v>
      </c>
      <c r="BW10614" s="18" t="s">
        <v>2732</v>
      </c>
    </row>
    <row r="10615" spans="51:75" x14ac:dyDescent="0.3">
      <c r="AY10615" s="94" t="e">
        <f>VLOOKUP(C10615,#REF!, 2,FALSE)</f>
        <v>#REF!</v>
      </c>
      <c r="BM10615" s="18" t="s">
        <v>2824</v>
      </c>
      <c r="BN10615" s="18" t="s">
        <v>795</v>
      </c>
      <c r="BO10615" s="18" t="s">
        <v>2732</v>
      </c>
      <c r="BU10615" s="18" t="s">
        <v>2824</v>
      </c>
      <c r="BV10615" s="18" t="s">
        <v>795</v>
      </c>
      <c r="BW10615" s="18" t="s">
        <v>2732</v>
      </c>
    </row>
    <row r="10616" spans="51:75" x14ac:dyDescent="0.3">
      <c r="AY10616" s="94" t="e">
        <f>VLOOKUP(C10616,#REF!, 2,FALSE)</f>
        <v>#REF!</v>
      </c>
      <c r="BM10616" s="18" t="s">
        <v>16346</v>
      </c>
      <c r="BN10616" s="18" t="s">
        <v>822</v>
      </c>
      <c r="BO10616" s="18" t="s">
        <v>3735</v>
      </c>
      <c r="BU10616" s="18" t="s">
        <v>16346</v>
      </c>
      <c r="BV10616" s="18" t="s">
        <v>822</v>
      </c>
      <c r="BW10616" s="18" t="s">
        <v>3735</v>
      </c>
    </row>
    <row r="10617" spans="51:75" x14ac:dyDescent="0.3">
      <c r="AY10617" s="94" t="e">
        <f>VLOOKUP(C10617,#REF!, 2,FALSE)</f>
        <v>#REF!</v>
      </c>
      <c r="BM10617" s="18" t="s">
        <v>16347</v>
      </c>
      <c r="BN10617" s="18" t="s">
        <v>636</v>
      </c>
      <c r="BO10617" s="18" t="s">
        <v>782</v>
      </c>
      <c r="BU10617" s="18" t="s">
        <v>16347</v>
      </c>
      <c r="BV10617" s="18" t="s">
        <v>636</v>
      </c>
      <c r="BW10617" s="18" t="s">
        <v>782</v>
      </c>
    </row>
    <row r="10618" spans="51:75" x14ac:dyDescent="0.3">
      <c r="AY10618" s="94" t="e">
        <f>VLOOKUP(C10618,#REF!, 2,FALSE)</f>
        <v>#REF!</v>
      </c>
      <c r="BM10618" s="18" t="s">
        <v>16348</v>
      </c>
      <c r="BN10618" s="18" t="s">
        <v>17081</v>
      </c>
      <c r="BO10618" s="18" t="s">
        <v>782</v>
      </c>
      <c r="BU10618" s="18" t="s">
        <v>16348</v>
      </c>
      <c r="BV10618" s="18" t="s">
        <v>17081</v>
      </c>
      <c r="BW10618" s="18" t="s">
        <v>782</v>
      </c>
    </row>
    <row r="10619" spans="51:75" x14ac:dyDescent="0.3">
      <c r="AY10619" s="94" t="e">
        <f>VLOOKUP(C10619,#REF!, 2,FALSE)</f>
        <v>#REF!</v>
      </c>
      <c r="BM10619" s="18" t="s">
        <v>16349</v>
      </c>
      <c r="BN10619" s="18" t="s">
        <v>17081</v>
      </c>
      <c r="BO10619" s="18" t="s">
        <v>782</v>
      </c>
      <c r="BU10619" s="18" t="s">
        <v>16349</v>
      </c>
      <c r="BV10619" s="18" t="s">
        <v>17081</v>
      </c>
      <c r="BW10619" s="18" t="s">
        <v>782</v>
      </c>
    </row>
    <row r="10620" spans="51:75" x14ac:dyDescent="0.3">
      <c r="AY10620" s="94" t="e">
        <f>VLOOKUP(C10620,#REF!, 2,FALSE)</f>
        <v>#REF!</v>
      </c>
      <c r="BM10620" s="18" t="s">
        <v>2825</v>
      </c>
      <c r="BN10620" s="18" t="s">
        <v>795</v>
      </c>
      <c r="BO10620" s="18" t="s">
        <v>2998</v>
      </c>
      <c r="BU10620" s="18" t="s">
        <v>2825</v>
      </c>
      <c r="BV10620" s="18" t="s">
        <v>795</v>
      </c>
      <c r="BW10620" s="18" t="s">
        <v>2998</v>
      </c>
    </row>
    <row r="10621" spans="51:75" x14ac:dyDescent="0.3">
      <c r="AY10621" s="94" t="e">
        <f>VLOOKUP(C10621,#REF!, 2,FALSE)</f>
        <v>#REF!</v>
      </c>
      <c r="BM10621" s="18" t="s">
        <v>16350</v>
      </c>
      <c r="BN10621" s="18" t="s">
        <v>672</v>
      </c>
      <c r="BO10621" s="18" t="s">
        <v>7710</v>
      </c>
      <c r="BU10621" s="18" t="s">
        <v>16350</v>
      </c>
      <c r="BV10621" s="18" t="s">
        <v>672</v>
      </c>
      <c r="BW10621" s="18" t="s">
        <v>7710</v>
      </c>
    </row>
    <row r="10622" spans="51:75" x14ac:dyDescent="0.3">
      <c r="AY10622" s="94" t="e">
        <f>VLOOKUP(C10622,#REF!, 2,FALSE)</f>
        <v>#REF!</v>
      </c>
      <c r="BM10622" s="18" t="s">
        <v>16351</v>
      </c>
      <c r="BN10622" s="18" t="s">
        <v>790</v>
      </c>
      <c r="BO10622" s="18" t="s">
        <v>16352</v>
      </c>
      <c r="BU10622" s="18" t="s">
        <v>16351</v>
      </c>
      <c r="BV10622" s="18" t="s">
        <v>790</v>
      </c>
      <c r="BW10622" s="18" t="s">
        <v>16352</v>
      </c>
    </row>
    <row r="10623" spans="51:75" x14ac:dyDescent="0.3">
      <c r="AY10623" s="94" t="e">
        <f>VLOOKUP(C10623,#REF!, 2,FALSE)</f>
        <v>#REF!</v>
      </c>
      <c r="BM10623" s="18" t="s">
        <v>16353</v>
      </c>
      <c r="BN10623" s="18" t="s">
        <v>790</v>
      </c>
      <c r="BO10623" s="18" t="s">
        <v>2998</v>
      </c>
      <c r="BU10623" s="18" t="s">
        <v>16353</v>
      </c>
      <c r="BV10623" s="18" t="s">
        <v>790</v>
      </c>
      <c r="BW10623" s="18" t="s">
        <v>2998</v>
      </c>
    </row>
    <row r="10624" spans="51:75" x14ac:dyDescent="0.3">
      <c r="AY10624" s="94" t="e">
        <f>VLOOKUP(C10624,#REF!, 2,FALSE)</f>
        <v>#REF!</v>
      </c>
      <c r="BM10624" s="18" t="s">
        <v>16354</v>
      </c>
      <c r="BN10624" s="18" t="s">
        <v>672</v>
      </c>
      <c r="BO10624" s="18" t="s">
        <v>16355</v>
      </c>
      <c r="BU10624" s="18" t="s">
        <v>16354</v>
      </c>
      <c r="BV10624" s="18" t="s">
        <v>672</v>
      </c>
      <c r="BW10624" s="18" t="s">
        <v>16355</v>
      </c>
    </row>
    <row r="10625" spans="51:75" x14ac:dyDescent="0.3">
      <c r="AY10625" s="94" t="e">
        <f>VLOOKUP(C10625,#REF!, 2,FALSE)</f>
        <v>#REF!</v>
      </c>
      <c r="BM10625" s="18" t="s">
        <v>16356</v>
      </c>
      <c r="BN10625" s="18" t="s">
        <v>672</v>
      </c>
      <c r="BO10625" s="18" t="s">
        <v>16357</v>
      </c>
      <c r="BU10625" s="18" t="s">
        <v>16356</v>
      </c>
      <c r="BV10625" s="18" t="s">
        <v>672</v>
      </c>
      <c r="BW10625" s="18" t="s">
        <v>16357</v>
      </c>
    </row>
    <row r="10626" spans="51:75" x14ac:dyDescent="0.3">
      <c r="AY10626" s="94" t="e">
        <f>VLOOKUP(C10626,#REF!, 2,FALSE)</f>
        <v>#REF!</v>
      </c>
      <c r="BM10626" s="18" t="s">
        <v>16358</v>
      </c>
      <c r="BN10626" s="18" t="s">
        <v>17081</v>
      </c>
      <c r="BO10626" s="18" t="s">
        <v>782</v>
      </c>
      <c r="BU10626" s="18" t="s">
        <v>16358</v>
      </c>
      <c r="BV10626" s="18" t="s">
        <v>17081</v>
      </c>
      <c r="BW10626" s="18" t="s">
        <v>782</v>
      </c>
    </row>
    <row r="10627" spans="51:75" x14ac:dyDescent="0.3">
      <c r="AY10627" s="94" t="e">
        <f>VLOOKUP(C10627,#REF!, 2,FALSE)</f>
        <v>#REF!</v>
      </c>
      <c r="BM10627" s="18" t="s">
        <v>16359</v>
      </c>
      <c r="BN10627" s="18" t="s">
        <v>790</v>
      </c>
      <c r="BO10627" s="18" t="s">
        <v>16360</v>
      </c>
      <c r="BU10627" s="18" t="s">
        <v>16359</v>
      </c>
      <c r="BV10627" s="18" t="s">
        <v>790</v>
      </c>
      <c r="BW10627" s="18" t="s">
        <v>16360</v>
      </c>
    </row>
    <row r="10628" spans="51:75" x14ac:dyDescent="0.3">
      <c r="AY10628" s="94" t="e">
        <f>VLOOKUP(C10628,#REF!, 2,FALSE)</f>
        <v>#REF!</v>
      </c>
      <c r="BM10628" s="18" t="s">
        <v>16361</v>
      </c>
      <c r="BN10628" s="18" t="s">
        <v>17081</v>
      </c>
      <c r="BO10628" s="18" t="s">
        <v>782</v>
      </c>
      <c r="BU10628" s="18" t="s">
        <v>16361</v>
      </c>
      <c r="BV10628" s="18" t="s">
        <v>17081</v>
      </c>
      <c r="BW10628" s="18" t="s">
        <v>782</v>
      </c>
    </row>
    <row r="10629" spans="51:75" x14ac:dyDescent="0.3">
      <c r="AY10629" s="94" t="e">
        <f>VLOOKUP(C10629,#REF!, 2,FALSE)</f>
        <v>#REF!</v>
      </c>
      <c r="BM10629" s="18" t="s">
        <v>2826</v>
      </c>
      <c r="BN10629" s="18" t="s">
        <v>672</v>
      </c>
      <c r="BO10629" s="18" t="s">
        <v>16355</v>
      </c>
      <c r="BU10629" s="18" t="s">
        <v>2826</v>
      </c>
      <c r="BV10629" s="18" t="s">
        <v>672</v>
      </c>
      <c r="BW10629" s="18" t="s">
        <v>16355</v>
      </c>
    </row>
    <row r="10630" spans="51:75" x14ac:dyDescent="0.3">
      <c r="AY10630" s="94" t="e">
        <f>VLOOKUP(C10630,#REF!, 2,FALSE)</f>
        <v>#REF!</v>
      </c>
      <c r="BM10630" s="18" t="s">
        <v>2827</v>
      </c>
      <c r="BN10630" s="18" t="s">
        <v>799</v>
      </c>
      <c r="BO10630" s="18" t="s">
        <v>9847</v>
      </c>
      <c r="BU10630" s="18" t="s">
        <v>2827</v>
      </c>
      <c r="BV10630" s="18" t="s">
        <v>799</v>
      </c>
      <c r="BW10630" s="18" t="s">
        <v>9847</v>
      </c>
    </row>
    <row r="10631" spans="51:75" x14ac:dyDescent="0.3">
      <c r="AY10631" s="94" t="e">
        <f>VLOOKUP(C10631,#REF!, 2,FALSE)</f>
        <v>#REF!</v>
      </c>
      <c r="BM10631" s="18" t="s">
        <v>2828</v>
      </c>
      <c r="BN10631" s="18" t="s">
        <v>822</v>
      </c>
      <c r="BO10631" s="18" t="s">
        <v>16355</v>
      </c>
      <c r="BU10631" s="18" t="s">
        <v>2828</v>
      </c>
      <c r="BV10631" s="18" t="s">
        <v>822</v>
      </c>
      <c r="BW10631" s="18" t="s">
        <v>16355</v>
      </c>
    </row>
    <row r="10632" spans="51:75" x14ac:dyDescent="0.3">
      <c r="AY10632" s="94" t="e">
        <f>VLOOKUP(C10632,#REF!, 2,FALSE)</f>
        <v>#REF!</v>
      </c>
      <c r="BM10632" s="18" t="s">
        <v>16362</v>
      </c>
      <c r="BN10632" s="18" t="s">
        <v>669</v>
      </c>
      <c r="BO10632" s="18" t="s">
        <v>2715</v>
      </c>
      <c r="BU10632" s="18" t="s">
        <v>16362</v>
      </c>
      <c r="BV10632" s="18" t="s">
        <v>669</v>
      </c>
      <c r="BW10632" s="18" t="s">
        <v>2715</v>
      </c>
    </row>
    <row r="10633" spans="51:75" x14ac:dyDescent="0.3">
      <c r="AY10633" s="94" t="e">
        <f>VLOOKUP(C10633,#REF!, 2,FALSE)</f>
        <v>#REF!</v>
      </c>
      <c r="BM10633" s="18" t="s">
        <v>16363</v>
      </c>
      <c r="BN10633" s="18" t="s">
        <v>822</v>
      </c>
      <c r="BO10633" s="18" t="s">
        <v>16364</v>
      </c>
      <c r="BU10633" s="18" t="s">
        <v>16363</v>
      </c>
      <c r="BV10633" s="18" t="s">
        <v>822</v>
      </c>
      <c r="BW10633" s="18" t="s">
        <v>16364</v>
      </c>
    </row>
    <row r="10634" spans="51:75" x14ac:dyDescent="0.3">
      <c r="AY10634" s="94" t="e">
        <f>VLOOKUP(C10634,#REF!, 2,FALSE)</f>
        <v>#REF!</v>
      </c>
      <c r="BM10634" s="18" t="s">
        <v>2829</v>
      </c>
      <c r="BN10634" s="18" t="s">
        <v>822</v>
      </c>
      <c r="BO10634" s="18" t="s">
        <v>7027</v>
      </c>
      <c r="BU10634" s="18" t="s">
        <v>2829</v>
      </c>
      <c r="BV10634" s="18" t="s">
        <v>822</v>
      </c>
      <c r="BW10634" s="18" t="s">
        <v>7027</v>
      </c>
    </row>
    <row r="10635" spans="51:75" x14ac:dyDescent="0.3">
      <c r="AY10635" s="94" t="e">
        <f>VLOOKUP(C10635,#REF!, 2,FALSE)</f>
        <v>#REF!</v>
      </c>
      <c r="BM10635" s="18" t="s">
        <v>2830</v>
      </c>
      <c r="BN10635" s="18" t="s">
        <v>822</v>
      </c>
      <c r="BO10635" s="18" t="s">
        <v>16355</v>
      </c>
      <c r="BU10635" s="18" t="s">
        <v>2830</v>
      </c>
      <c r="BV10635" s="18" t="s">
        <v>822</v>
      </c>
      <c r="BW10635" s="18" t="s">
        <v>16355</v>
      </c>
    </row>
    <row r="10636" spans="51:75" x14ac:dyDescent="0.3">
      <c r="AY10636" s="94" t="e">
        <f>VLOOKUP(C10636,#REF!, 2,FALSE)</f>
        <v>#REF!</v>
      </c>
      <c r="BM10636" s="18" t="s">
        <v>16365</v>
      </c>
      <c r="BN10636" s="18" t="s">
        <v>17081</v>
      </c>
      <c r="BO10636" s="18" t="s">
        <v>782</v>
      </c>
      <c r="BU10636" s="18" t="s">
        <v>16365</v>
      </c>
      <c r="BV10636" s="18" t="s">
        <v>17081</v>
      </c>
      <c r="BW10636" s="18" t="s">
        <v>782</v>
      </c>
    </row>
    <row r="10637" spans="51:75" x14ac:dyDescent="0.3">
      <c r="AY10637" s="94" t="e">
        <f>VLOOKUP(C10637,#REF!, 2,FALSE)</f>
        <v>#REF!</v>
      </c>
      <c r="BM10637" s="18" t="s">
        <v>16366</v>
      </c>
      <c r="BN10637" s="18" t="s">
        <v>619</v>
      </c>
      <c r="BO10637" s="18" t="s">
        <v>16367</v>
      </c>
      <c r="BU10637" s="18" t="s">
        <v>16366</v>
      </c>
      <c r="BV10637" s="18" t="s">
        <v>619</v>
      </c>
      <c r="BW10637" s="18" t="s">
        <v>16367</v>
      </c>
    </row>
    <row r="10638" spans="51:75" x14ac:dyDescent="0.3">
      <c r="AY10638" s="94" t="e">
        <f>VLOOKUP(C10638,#REF!, 2,FALSE)</f>
        <v>#REF!</v>
      </c>
      <c r="BM10638" s="18" t="s">
        <v>16368</v>
      </c>
      <c r="BN10638" s="18" t="s">
        <v>619</v>
      </c>
      <c r="BO10638" s="18" t="s">
        <v>16355</v>
      </c>
      <c r="BU10638" s="18" t="s">
        <v>16368</v>
      </c>
      <c r="BV10638" s="18" t="s">
        <v>619</v>
      </c>
      <c r="BW10638" s="18" t="s">
        <v>16355</v>
      </c>
    </row>
    <row r="10639" spans="51:75" x14ac:dyDescent="0.3">
      <c r="AY10639" s="94" t="e">
        <f>VLOOKUP(C10639,#REF!, 2,FALSE)</f>
        <v>#REF!</v>
      </c>
      <c r="BM10639" s="18" t="s">
        <v>16369</v>
      </c>
      <c r="BN10639" s="18" t="s">
        <v>619</v>
      </c>
      <c r="BO10639" s="18" t="s">
        <v>2998</v>
      </c>
      <c r="BU10639" s="18" t="s">
        <v>16369</v>
      </c>
      <c r="BV10639" s="18" t="s">
        <v>619</v>
      </c>
      <c r="BW10639" s="18" t="s">
        <v>2998</v>
      </c>
    </row>
    <row r="10640" spans="51:75" x14ac:dyDescent="0.3">
      <c r="AY10640" s="94" t="e">
        <f>VLOOKUP(C10640,#REF!, 2,FALSE)</f>
        <v>#REF!</v>
      </c>
      <c r="BM10640" s="18" t="s">
        <v>16370</v>
      </c>
      <c r="BN10640" s="18" t="s">
        <v>17081</v>
      </c>
      <c r="BO10640" s="18" t="s">
        <v>782</v>
      </c>
      <c r="BU10640" s="18" t="s">
        <v>16370</v>
      </c>
      <c r="BV10640" s="18" t="s">
        <v>17081</v>
      </c>
      <c r="BW10640" s="18" t="s">
        <v>782</v>
      </c>
    </row>
    <row r="10641" spans="51:75" x14ac:dyDescent="0.3">
      <c r="AY10641" s="94" t="e">
        <f>VLOOKUP(C10641,#REF!, 2,FALSE)</f>
        <v>#REF!</v>
      </c>
      <c r="BM10641" s="18" t="s">
        <v>16371</v>
      </c>
      <c r="BN10641" s="18" t="s">
        <v>619</v>
      </c>
      <c r="BO10641" s="18" t="s">
        <v>2998</v>
      </c>
      <c r="BU10641" s="18" t="s">
        <v>16371</v>
      </c>
      <c r="BV10641" s="18" t="s">
        <v>619</v>
      </c>
      <c r="BW10641" s="18" t="s">
        <v>2998</v>
      </c>
    </row>
    <row r="10642" spans="51:75" x14ac:dyDescent="0.3">
      <c r="AY10642" s="94" t="e">
        <f>VLOOKUP(C10642,#REF!, 2,FALSE)</f>
        <v>#REF!</v>
      </c>
      <c r="BM10642" s="18" t="s">
        <v>16372</v>
      </c>
      <c r="BN10642" s="18" t="s">
        <v>672</v>
      </c>
      <c r="BO10642" s="18" t="s">
        <v>10228</v>
      </c>
      <c r="BU10642" s="18" t="s">
        <v>16372</v>
      </c>
      <c r="BV10642" s="18" t="s">
        <v>672</v>
      </c>
      <c r="BW10642" s="18" t="s">
        <v>10228</v>
      </c>
    </row>
    <row r="10643" spans="51:75" x14ac:dyDescent="0.3">
      <c r="AY10643" s="94" t="e">
        <f>VLOOKUP(C10643,#REF!, 2,FALSE)</f>
        <v>#REF!</v>
      </c>
      <c r="BM10643" s="18" t="s">
        <v>16373</v>
      </c>
      <c r="BN10643" s="18" t="s">
        <v>787</v>
      </c>
      <c r="BO10643" s="18" t="s">
        <v>16355</v>
      </c>
      <c r="BU10643" s="18" t="s">
        <v>16373</v>
      </c>
      <c r="BV10643" s="18" t="s">
        <v>787</v>
      </c>
      <c r="BW10643" s="18" t="s">
        <v>16355</v>
      </c>
    </row>
    <row r="10644" spans="51:75" x14ac:dyDescent="0.3">
      <c r="AY10644" s="94" t="e">
        <f>VLOOKUP(C10644,#REF!, 2,FALSE)</f>
        <v>#REF!</v>
      </c>
      <c r="BM10644" s="18" t="s">
        <v>16374</v>
      </c>
      <c r="BN10644" s="18" t="s">
        <v>17081</v>
      </c>
      <c r="BO10644" s="18" t="s">
        <v>2998</v>
      </c>
      <c r="BU10644" s="18" t="s">
        <v>16374</v>
      </c>
      <c r="BV10644" s="18" t="s">
        <v>17081</v>
      </c>
      <c r="BW10644" s="18" t="s">
        <v>2998</v>
      </c>
    </row>
    <row r="10645" spans="51:75" x14ac:dyDescent="0.3">
      <c r="AY10645" s="94" t="e">
        <f>VLOOKUP(C10645,#REF!, 2,FALSE)</f>
        <v>#REF!</v>
      </c>
      <c r="BM10645" s="18" t="s">
        <v>16375</v>
      </c>
      <c r="BN10645" s="18" t="s">
        <v>787</v>
      </c>
      <c r="BO10645" s="18" t="s">
        <v>2998</v>
      </c>
      <c r="BU10645" s="18" t="s">
        <v>16375</v>
      </c>
      <c r="BV10645" s="18" t="s">
        <v>787</v>
      </c>
      <c r="BW10645" s="18" t="s">
        <v>2998</v>
      </c>
    </row>
    <row r="10646" spans="51:75" x14ac:dyDescent="0.3">
      <c r="AY10646" s="94" t="e">
        <f>VLOOKUP(C10646,#REF!, 2,FALSE)</f>
        <v>#REF!</v>
      </c>
      <c r="BM10646" s="18" t="s">
        <v>16376</v>
      </c>
      <c r="BN10646" s="18" t="s">
        <v>17081</v>
      </c>
      <c r="BO10646" s="18" t="s">
        <v>782</v>
      </c>
      <c r="BU10646" s="18" t="s">
        <v>16376</v>
      </c>
      <c r="BV10646" s="18" t="s">
        <v>17081</v>
      </c>
      <c r="BW10646" s="18" t="s">
        <v>782</v>
      </c>
    </row>
    <row r="10647" spans="51:75" x14ac:dyDescent="0.3">
      <c r="AY10647" s="94" t="e">
        <f>VLOOKUP(C10647,#REF!, 2,FALSE)</f>
        <v>#REF!</v>
      </c>
      <c r="BM10647" s="18" t="s">
        <v>16377</v>
      </c>
      <c r="BN10647" s="18" t="s">
        <v>792</v>
      </c>
      <c r="BO10647" s="18" t="s">
        <v>2998</v>
      </c>
      <c r="BU10647" s="18" t="s">
        <v>16377</v>
      </c>
      <c r="BV10647" s="18" t="s">
        <v>792</v>
      </c>
      <c r="BW10647" s="18" t="s">
        <v>2998</v>
      </c>
    </row>
    <row r="10648" spans="51:75" x14ac:dyDescent="0.3">
      <c r="AY10648" s="94" t="e">
        <f>VLOOKUP(C10648,#REF!, 2,FALSE)</f>
        <v>#REF!</v>
      </c>
      <c r="BM10648" s="18" t="s">
        <v>16378</v>
      </c>
      <c r="BN10648" s="18" t="s">
        <v>787</v>
      </c>
      <c r="BO10648" s="18" t="s">
        <v>15618</v>
      </c>
      <c r="BU10648" s="18" t="s">
        <v>16378</v>
      </c>
      <c r="BV10648" s="18" t="s">
        <v>787</v>
      </c>
      <c r="BW10648" s="18" t="s">
        <v>15618</v>
      </c>
    </row>
    <row r="10649" spans="51:75" x14ac:dyDescent="0.3">
      <c r="AY10649" s="94" t="e">
        <f>VLOOKUP(C10649,#REF!, 2,FALSE)</f>
        <v>#REF!</v>
      </c>
      <c r="BM10649" s="18" t="s">
        <v>16379</v>
      </c>
      <c r="BN10649" s="18" t="s">
        <v>672</v>
      </c>
      <c r="BO10649" s="18" t="s">
        <v>4317</v>
      </c>
      <c r="BU10649" s="18" t="s">
        <v>16379</v>
      </c>
      <c r="BV10649" s="18" t="s">
        <v>672</v>
      </c>
      <c r="BW10649" s="18" t="s">
        <v>4317</v>
      </c>
    </row>
    <row r="10650" spans="51:75" x14ac:dyDescent="0.3">
      <c r="AY10650" s="94" t="e">
        <f>VLOOKUP(C10650,#REF!, 2,FALSE)</f>
        <v>#REF!</v>
      </c>
      <c r="BM10650" s="18" t="s">
        <v>16380</v>
      </c>
      <c r="BN10650" s="18" t="s">
        <v>672</v>
      </c>
      <c r="BO10650" s="18" t="s">
        <v>782</v>
      </c>
      <c r="BU10650" s="18" t="s">
        <v>16380</v>
      </c>
      <c r="BV10650" s="18" t="s">
        <v>672</v>
      </c>
      <c r="BW10650" s="18" t="s">
        <v>782</v>
      </c>
    </row>
    <row r="10651" spans="51:75" x14ac:dyDescent="0.3">
      <c r="AY10651" s="94" t="e">
        <f>VLOOKUP(C10651,#REF!, 2,FALSE)</f>
        <v>#REF!</v>
      </c>
      <c r="BM10651" s="18" t="s">
        <v>16381</v>
      </c>
      <c r="BN10651" s="18" t="s">
        <v>2998</v>
      </c>
      <c r="BO10651" s="18" t="s">
        <v>2998</v>
      </c>
      <c r="BU10651" s="18" t="s">
        <v>16381</v>
      </c>
      <c r="BV10651" s="18" t="s">
        <v>2998</v>
      </c>
      <c r="BW10651" s="18" t="s">
        <v>2998</v>
      </c>
    </row>
    <row r="10652" spans="51:75" x14ac:dyDescent="0.3">
      <c r="AY10652" s="94" t="e">
        <f>VLOOKUP(C10652,#REF!, 2,FALSE)</f>
        <v>#REF!</v>
      </c>
      <c r="BM10652" s="18" t="s">
        <v>16382</v>
      </c>
      <c r="BN10652" s="18" t="s">
        <v>672</v>
      </c>
      <c r="BO10652" s="18" t="s">
        <v>16383</v>
      </c>
      <c r="BU10652" s="18" t="s">
        <v>16382</v>
      </c>
      <c r="BV10652" s="18" t="s">
        <v>672</v>
      </c>
      <c r="BW10652" s="18" t="s">
        <v>16383</v>
      </c>
    </row>
    <row r="10653" spans="51:75" x14ac:dyDescent="0.3">
      <c r="AY10653" s="94" t="e">
        <f>VLOOKUP(C10653,#REF!, 2,FALSE)</f>
        <v>#REF!</v>
      </c>
      <c r="BM10653" s="18" t="s">
        <v>16384</v>
      </c>
      <c r="BN10653" s="18" t="s">
        <v>3231</v>
      </c>
      <c r="BO10653" s="18" t="s">
        <v>16357</v>
      </c>
      <c r="BU10653" s="18" t="s">
        <v>16384</v>
      </c>
      <c r="BV10653" s="18" t="s">
        <v>3231</v>
      </c>
      <c r="BW10653" s="18" t="s">
        <v>16357</v>
      </c>
    </row>
    <row r="10654" spans="51:75" x14ac:dyDescent="0.3">
      <c r="AY10654" s="94" t="e">
        <f>VLOOKUP(C10654,#REF!, 2,FALSE)</f>
        <v>#REF!</v>
      </c>
      <c r="BM10654" s="18" t="s">
        <v>16385</v>
      </c>
      <c r="BN10654" s="18" t="s">
        <v>17081</v>
      </c>
      <c r="BO10654" s="18" t="s">
        <v>782</v>
      </c>
      <c r="BU10654" s="18" t="s">
        <v>16385</v>
      </c>
      <c r="BV10654" s="18" t="s">
        <v>17081</v>
      </c>
      <c r="BW10654" s="18" t="s">
        <v>782</v>
      </c>
    </row>
    <row r="10655" spans="51:75" x14ac:dyDescent="0.3">
      <c r="AY10655" s="94" t="e">
        <f>VLOOKUP(C10655,#REF!, 2,FALSE)</f>
        <v>#REF!</v>
      </c>
      <c r="BM10655" s="18" t="s">
        <v>16386</v>
      </c>
      <c r="BN10655" s="18" t="s">
        <v>799</v>
      </c>
      <c r="BO10655" s="18" t="s">
        <v>16387</v>
      </c>
      <c r="BU10655" s="18" t="s">
        <v>16386</v>
      </c>
      <c r="BV10655" s="18" t="s">
        <v>799</v>
      </c>
      <c r="BW10655" s="18" t="s">
        <v>16387</v>
      </c>
    </row>
    <row r="10656" spans="51:75" x14ac:dyDescent="0.3">
      <c r="AY10656" s="94" t="e">
        <f>VLOOKUP(C10656,#REF!, 2,FALSE)</f>
        <v>#REF!</v>
      </c>
      <c r="BM10656" s="18" t="s">
        <v>2833</v>
      </c>
      <c r="BN10656" s="18" t="s">
        <v>799</v>
      </c>
      <c r="BO10656" s="18" t="s">
        <v>2998</v>
      </c>
      <c r="BU10656" s="18" t="s">
        <v>2833</v>
      </c>
      <c r="BV10656" s="18" t="s">
        <v>799</v>
      </c>
      <c r="BW10656" s="18" t="s">
        <v>2998</v>
      </c>
    </row>
    <row r="10657" spans="51:75" x14ac:dyDescent="0.3">
      <c r="AY10657" s="94" t="e">
        <f>VLOOKUP(C10657,#REF!, 2,FALSE)</f>
        <v>#REF!</v>
      </c>
      <c r="BM10657" s="18" t="s">
        <v>16388</v>
      </c>
      <c r="BN10657" s="18" t="s">
        <v>792</v>
      </c>
      <c r="BO10657" s="18" t="s">
        <v>2998</v>
      </c>
      <c r="BU10657" s="18" t="s">
        <v>16388</v>
      </c>
      <c r="BV10657" s="18" t="s">
        <v>792</v>
      </c>
      <c r="BW10657" s="18" t="s">
        <v>2998</v>
      </c>
    </row>
    <row r="10658" spans="51:75" x14ac:dyDescent="0.3">
      <c r="AY10658" s="94" t="e">
        <f>VLOOKUP(C10658,#REF!, 2,FALSE)</f>
        <v>#REF!</v>
      </c>
      <c r="BM10658" s="18" t="s">
        <v>16389</v>
      </c>
      <c r="BN10658" s="18" t="s">
        <v>792</v>
      </c>
      <c r="BO10658" s="18" t="s">
        <v>782</v>
      </c>
      <c r="BU10658" s="18" t="s">
        <v>16389</v>
      </c>
      <c r="BV10658" s="18" t="s">
        <v>792</v>
      </c>
      <c r="BW10658" s="18" t="s">
        <v>782</v>
      </c>
    </row>
    <row r="10659" spans="51:75" x14ac:dyDescent="0.3">
      <c r="AY10659" s="94" t="e">
        <f>VLOOKUP(C10659,#REF!, 2,FALSE)</f>
        <v>#REF!</v>
      </c>
      <c r="BM10659" s="18" t="s">
        <v>16390</v>
      </c>
      <c r="BN10659" s="18" t="s">
        <v>799</v>
      </c>
      <c r="BO10659" s="18" t="s">
        <v>782</v>
      </c>
      <c r="BU10659" s="18" t="s">
        <v>16390</v>
      </c>
      <c r="BV10659" s="18" t="s">
        <v>799</v>
      </c>
      <c r="BW10659" s="18" t="s">
        <v>782</v>
      </c>
    </row>
    <row r="10660" spans="51:75" x14ac:dyDescent="0.3">
      <c r="AY10660" s="94" t="e">
        <f>VLOOKUP(C10660,#REF!, 2,FALSE)</f>
        <v>#REF!</v>
      </c>
      <c r="BM10660" s="18" t="s">
        <v>16391</v>
      </c>
      <c r="BN10660" s="18" t="s">
        <v>709</v>
      </c>
      <c r="BO10660" s="18" t="s">
        <v>782</v>
      </c>
      <c r="BU10660" s="18" t="s">
        <v>16391</v>
      </c>
      <c r="BV10660" s="18" t="s">
        <v>709</v>
      </c>
      <c r="BW10660" s="18" t="s">
        <v>782</v>
      </c>
    </row>
    <row r="10661" spans="51:75" x14ac:dyDescent="0.3">
      <c r="AY10661" s="94" t="e">
        <f>VLOOKUP(C10661,#REF!, 2,FALSE)</f>
        <v>#REF!</v>
      </c>
      <c r="BM10661" s="18" t="s">
        <v>16392</v>
      </c>
      <c r="BN10661" s="18" t="s">
        <v>672</v>
      </c>
      <c r="BO10661" s="18" t="s">
        <v>782</v>
      </c>
      <c r="BU10661" s="18" t="s">
        <v>16392</v>
      </c>
      <c r="BV10661" s="18" t="s">
        <v>672</v>
      </c>
      <c r="BW10661" s="18" t="s">
        <v>782</v>
      </c>
    </row>
    <row r="10662" spans="51:75" x14ac:dyDescent="0.3">
      <c r="AY10662" s="94" t="e">
        <f>VLOOKUP(C10662,#REF!, 2,FALSE)</f>
        <v>#REF!</v>
      </c>
      <c r="BM10662" s="18" t="s">
        <v>16393</v>
      </c>
      <c r="BN10662" s="18" t="s">
        <v>790</v>
      </c>
      <c r="BO10662" s="18" t="s">
        <v>2998</v>
      </c>
      <c r="BU10662" s="18" t="s">
        <v>16393</v>
      </c>
      <c r="BV10662" s="18" t="s">
        <v>790</v>
      </c>
      <c r="BW10662" s="18" t="s">
        <v>2998</v>
      </c>
    </row>
    <row r="10663" spans="51:75" x14ac:dyDescent="0.3">
      <c r="AY10663" s="94" t="e">
        <f>VLOOKUP(C10663,#REF!, 2,FALSE)</f>
        <v>#REF!</v>
      </c>
      <c r="BM10663" s="18" t="s">
        <v>16394</v>
      </c>
      <c r="BN10663" s="18" t="s">
        <v>3231</v>
      </c>
      <c r="BO10663" s="18" t="s">
        <v>782</v>
      </c>
      <c r="BU10663" s="18" t="s">
        <v>16394</v>
      </c>
      <c r="BV10663" s="18" t="s">
        <v>3231</v>
      </c>
      <c r="BW10663" s="18" t="s">
        <v>782</v>
      </c>
    </row>
    <row r="10664" spans="51:75" x14ac:dyDescent="0.3">
      <c r="AY10664" s="94" t="e">
        <f>VLOOKUP(C10664,#REF!, 2,FALSE)</f>
        <v>#REF!</v>
      </c>
      <c r="BM10664" s="18" t="s">
        <v>16395</v>
      </c>
      <c r="BN10664" s="18" t="s">
        <v>17081</v>
      </c>
      <c r="BO10664" s="18" t="s">
        <v>782</v>
      </c>
      <c r="BU10664" s="18" t="s">
        <v>16395</v>
      </c>
      <c r="BV10664" s="18" t="s">
        <v>17081</v>
      </c>
      <c r="BW10664" s="18" t="s">
        <v>782</v>
      </c>
    </row>
    <row r="10665" spans="51:75" x14ac:dyDescent="0.3">
      <c r="AY10665" s="94" t="e">
        <f>VLOOKUP(C10665,#REF!, 2,FALSE)</f>
        <v>#REF!</v>
      </c>
      <c r="BM10665" s="18" t="s">
        <v>16396</v>
      </c>
      <c r="BN10665" s="18" t="s">
        <v>17081</v>
      </c>
      <c r="BO10665" s="18" t="s">
        <v>782</v>
      </c>
      <c r="BU10665" s="18" t="s">
        <v>16396</v>
      </c>
      <c r="BV10665" s="18" t="s">
        <v>17081</v>
      </c>
      <c r="BW10665" s="18" t="s">
        <v>782</v>
      </c>
    </row>
    <row r="10666" spans="51:75" x14ac:dyDescent="0.3">
      <c r="AY10666" s="94" t="e">
        <f>VLOOKUP(C10666,#REF!, 2,FALSE)</f>
        <v>#REF!</v>
      </c>
      <c r="BM10666" s="18" t="s">
        <v>16397</v>
      </c>
      <c r="BN10666" s="18" t="s">
        <v>709</v>
      </c>
      <c r="BO10666" s="18" t="s">
        <v>782</v>
      </c>
      <c r="BU10666" s="18" t="s">
        <v>16397</v>
      </c>
      <c r="BV10666" s="18" t="s">
        <v>709</v>
      </c>
      <c r="BW10666" s="18" t="s">
        <v>782</v>
      </c>
    </row>
    <row r="10667" spans="51:75" x14ac:dyDescent="0.3">
      <c r="AY10667" s="94" t="e">
        <f>VLOOKUP(C10667,#REF!, 2,FALSE)</f>
        <v>#REF!</v>
      </c>
      <c r="BM10667" s="18" t="s">
        <v>16398</v>
      </c>
      <c r="BN10667" s="18" t="s">
        <v>790</v>
      </c>
      <c r="BO10667" s="18" t="s">
        <v>782</v>
      </c>
      <c r="BU10667" s="18" t="s">
        <v>16398</v>
      </c>
      <c r="BV10667" s="18" t="s">
        <v>790</v>
      </c>
      <c r="BW10667" s="18" t="s">
        <v>782</v>
      </c>
    </row>
    <row r="10668" spans="51:75" x14ac:dyDescent="0.3">
      <c r="AY10668" s="94" t="e">
        <f>VLOOKUP(C10668,#REF!, 2,FALSE)</f>
        <v>#REF!</v>
      </c>
      <c r="BM10668" s="18" t="s">
        <v>16399</v>
      </c>
      <c r="BN10668" s="18" t="s">
        <v>792</v>
      </c>
      <c r="BO10668" s="18" t="s">
        <v>782</v>
      </c>
      <c r="BU10668" s="18" t="s">
        <v>16399</v>
      </c>
      <c r="BV10668" s="18" t="s">
        <v>792</v>
      </c>
      <c r="BW10668" s="18" t="s">
        <v>782</v>
      </c>
    </row>
    <row r="10669" spans="51:75" x14ac:dyDescent="0.3">
      <c r="AY10669" s="94" t="e">
        <f>VLOOKUP(C10669,#REF!, 2,FALSE)</f>
        <v>#REF!</v>
      </c>
      <c r="BM10669" s="18" t="s">
        <v>16400</v>
      </c>
      <c r="BN10669" s="18" t="s">
        <v>822</v>
      </c>
      <c r="BO10669" s="18" t="s">
        <v>782</v>
      </c>
      <c r="BU10669" s="18" t="s">
        <v>16400</v>
      </c>
      <c r="BV10669" s="18" t="s">
        <v>822</v>
      </c>
      <c r="BW10669" s="18" t="s">
        <v>782</v>
      </c>
    </row>
    <row r="10670" spans="51:75" x14ac:dyDescent="0.3">
      <c r="AY10670" s="94" t="e">
        <f>VLOOKUP(C10670,#REF!, 2,FALSE)</f>
        <v>#REF!</v>
      </c>
      <c r="BM10670" s="18" t="s">
        <v>16401</v>
      </c>
      <c r="BN10670" s="18" t="s">
        <v>799</v>
      </c>
      <c r="BO10670" s="18" t="s">
        <v>16402</v>
      </c>
      <c r="BU10670" s="18" t="s">
        <v>16401</v>
      </c>
      <c r="BV10670" s="18" t="s">
        <v>799</v>
      </c>
      <c r="BW10670" s="18" t="s">
        <v>16402</v>
      </c>
    </row>
    <row r="10671" spans="51:75" x14ac:dyDescent="0.3">
      <c r="AY10671" s="94" t="e">
        <f>VLOOKUP(C10671,#REF!, 2,FALSE)</f>
        <v>#REF!</v>
      </c>
      <c r="BM10671" s="18" t="s">
        <v>16403</v>
      </c>
      <c r="BN10671" s="18" t="s">
        <v>709</v>
      </c>
      <c r="BO10671" s="18" t="s">
        <v>782</v>
      </c>
      <c r="BU10671" s="18" t="s">
        <v>16403</v>
      </c>
      <c r="BV10671" s="18" t="s">
        <v>709</v>
      </c>
      <c r="BW10671" s="18" t="s">
        <v>782</v>
      </c>
    </row>
    <row r="10672" spans="51:75" x14ac:dyDescent="0.3">
      <c r="AY10672" s="94" t="e">
        <f>VLOOKUP(C10672,#REF!, 2,FALSE)</f>
        <v>#REF!</v>
      </c>
      <c r="BM10672" s="18" t="s">
        <v>16404</v>
      </c>
      <c r="BN10672" s="18" t="s">
        <v>822</v>
      </c>
      <c r="BO10672" s="18" t="s">
        <v>16405</v>
      </c>
      <c r="BU10672" s="18" t="s">
        <v>16404</v>
      </c>
      <c r="BV10672" s="18" t="s">
        <v>822</v>
      </c>
      <c r="BW10672" s="18" t="s">
        <v>16405</v>
      </c>
    </row>
    <row r="10673" spans="51:75" x14ac:dyDescent="0.3">
      <c r="AY10673" s="94" t="e">
        <f>VLOOKUP(C10673,#REF!, 2,FALSE)</f>
        <v>#REF!</v>
      </c>
      <c r="BM10673" s="18" t="s">
        <v>16406</v>
      </c>
      <c r="BN10673" s="18" t="s">
        <v>792</v>
      </c>
      <c r="BO10673" s="18" t="s">
        <v>782</v>
      </c>
      <c r="BU10673" s="18" t="s">
        <v>16406</v>
      </c>
      <c r="BV10673" s="18" t="s">
        <v>792</v>
      </c>
      <c r="BW10673" s="18" t="s">
        <v>782</v>
      </c>
    </row>
    <row r="10674" spans="51:75" x14ac:dyDescent="0.3">
      <c r="AY10674" s="94" t="e">
        <f>VLOOKUP(C10674,#REF!, 2,FALSE)</f>
        <v>#REF!</v>
      </c>
      <c r="BM10674" s="18" t="s">
        <v>16408</v>
      </c>
      <c r="BN10674" s="18" t="s">
        <v>790</v>
      </c>
      <c r="BO10674" s="18" t="s">
        <v>2998</v>
      </c>
      <c r="BU10674" s="18" t="s">
        <v>16408</v>
      </c>
      <c r="BV10674" s="18" t="s">
        <v>790</v>
      </c>
      <c r="BW10674" s="18" t="s">
        <v>2998</v>
      </c>
    </row>
    <row r="10675" spans="51:75" x14ac:dyDescent="0.3">
      <c r="AY10675" s="94" t="e">
        <f>VLOOKUP(C10675,#REF!, 2,FALSE)</f>
        <v>#REF!</v>
      </c>
      <c r="BM10675" s="18" t="s">
        <v>16409</v>
      </c>
      <c r="BN10675" s="18" t="s">
        <v>822</v>
      </c>
      <c r="BO10675" s="18" t="s">
        <v>782</v>
      </c>
      <c r="BU10675" s="18" t="s">
        <v>16409</v>
      </c>
      <c r="BV10675" s="18" t="s">
        <v>822</v>
      </c>
      <c r="BW10675" s="18" t="s">
        <v>782</v>
      </c>
    </row>
    <row r="10676" spans="51:75" x14ac:dyDescent="0.3">
      <c r="AY10676" s="94" t="e">
        <f>VLOOKUP(C10676,#REF!, 2,FALSE)</f>
        <v>#REF!</v>
      </c>
      <c r="BM10676" s="18" t="s">
        <v>16410</v>
      </c>
      <c r="BN10676" s="18" t="s">
        <v>672</v>
      </c>
      <c r="BO10676" s="18" t="s">
        <v>16411</v>
      </c>
      <c r="BU10676" s="18" t="s">
        <v>16410</v>
      </c>
      <c r="BV10676" s="18" t="s">
        <v>672</v>
      </c>
      <c r="BW10676" s="18" t="s">
        <v>16411</v>
      </c>
    </row>
    <row r="10677" spans="51:75" x14ac:dyDescent="0.3">
      <c r="AY10677" s="94" t="e">
        <f>VLOOKUP(C10677,#REF!, 2,FALSE)</f>
        <v>#REF!</v>
      </c>
      <c r="BM10677" s="18" t="s">
        <v>16412</v>
      </c>
      <c r="BN10677" s="18" t="s">
        <v>669</v>
      </c>
      <c r="BO10677" s="18" t="s">
        <v>782</v>
      </c>
      <c r="BU10677" s="18" t="s">
        <v>16412</v>
      </c>
      <c r="BV10677" s="18" t="s">
        <v>669</v>
      </c>
      <c r="BW10677" s="18" t="s">
        <v>782</v>
      </c>
    </row>
    <row r="10678" spans="51:75" x14ac:dyDescent="0.3">
      <c r="AY10678" s="94" t="e">
        <f>VLOOKUP(C10678,#REF!, 2,FALSE)</f>
        <v>#REF!</v>
      </c>
      <c r="BM10678" s="18" t="s">
        <v>16413</v>
      </c>
      <c r="BN10678" s="18" t="s">
        <v>672</v>
      </c>
      <c r="BO10678" s="18" t="s">
        <v>2998</v>
      </c>
      <c r="BU10678" s="18" t="s">
        <v>16413</v>
      </c>
      <c r="BV10678" s="18" t="s">
        <v>672</v>
      </c>
      <c r="BW10678" s="18" t="s">
        <v>2998</v>
      </c>
    </row>
    <row r="10679" spans="51:75" x14ac:dyDescent="0.3">
      <c r="AY10679" s="94" t="e">
        <f>VLOOKUP(C10679,#REF!, 2,FALSE)</f>
        <v>#REF!</v>
      </c>
      <c r="BM10679" s="18" t="s">
        <v>16414</v>
      </c>
      <c r="BN10679" s="18" t="s">
        <v>668</v>
      </c>
      <c r="BO10679" s="18" t="s">
        <v>16415</v>
      </c>
      <c r="BU10679" s="18" t="s">
        <v>16414</v>
      </c>
      <c r="BV10679" s="18" t="s">
        <v>668</v>
      </c>
      <c r="BW10679" s="18" t="s">
        <v>16415</v>
      </c>
    </row>
    <row r="10680" spans="51:75" x14ac:dyDescent="0.3">
      <c r="AY10680" s="94" t="e">
        <f>VLOOKUP(C10680,#REF!, 2,FALSE)</f>
        <v>#REF!</v>
      </c>
      <c r="BM10680" s="18" t="s">
        <v>498</v>
      </c>
      <c r="BN10680" s="18" t="s">
        <v>2998</v>
      </c>
      <c r="BO10680" s="18" t="s">
        <v>8054</v>
      </c>
      <c r="BU10680" s="18" t="s">
        <v>498</v>
      </c>
      <c r="BV10680" s="18" t="s">
        <v>2998</v>
      </c>
      <c r="BW10680" s="18" t="s">
        <v>8054</v>
      </c>
    </row>
    <row r="10681" spans="51:75" x14ac:dyDescent="0.3">
      <c r="AY10681" s="94" t="e">
        <f>VLOOKUP(C10681,#REF!, 2,FALSE)</f>
        <v>#REF!</v>
      </c>
      <c r="BM10681" s="18" t="s">
        <v>16416</v>
      </c>
      <c r="BN10681" s="18" t="s">
        <v>2998</v>
      </c>
      <c r="BO10681" s="18" t="s">
        <v>2654</v>
      </c>
      <c r="BU10681" s="18" t="s">
        <v>16416</v>
      </c>
      <c r="BV10681" s="18" t="s">
        <v>2998</v>
      </c>
      <c r="BW10681" s="18" t="s">
        <v>2654</v>
      </c>
    </row>
    <row r="10682" spans="51:75" x14ac:dyDescent="0.3">
      <c r="AY10682" s="94" t="e">
        <f>VLOOKUP(C10682,#REF!, 2,FALSE)</f>
        <v>#REF!</v>
      </c>
      <c r="BM10682" s="18" t="s">
        <v>2834</v>
      </c>
      <c r="BN10682" s="18" t="s">
        <v>17081</v>
      </c>
      <c r="BO10682" s="18" t="s">
        <v>4557</v>
      </c>
      <c r="BU10682" s="18" t="s">
        <v>2834</v>
      </c>
      <c r="BV10682" s="18" t="s">
        <v>17081</v>
      </c>
      <c r="BW10682" s="18" t="s">
        <v>4557</v>
      </c>
    </row>
    <row r="10683" spans="51:75" x14ac:dyDescent="0.3">
      <c r="AY10683" s="94" t="e">
        <f>VLOOKUP(C10683,#REF!, 2,FALSE)</f>
        <v>#REF!</v>
      </c>
      <c r="BM10683" s="18" t="s">
        <v>16417</v>
      </c>
      <c r="BN10683" s="18" t="s">
        <v>2998</v>
      </c>
      <c r="BO10683" s="18" t="s">
        <v>9506</v>
      </c>
      <c r="BU10683" s="18" t="s">
        <v>16417</v>
      </c>
      <c r="BV10683" s="18" t="s">
        <v>2998</v>
      </c>
      <c r="BW10683" s="18" t="s">
        <v>9506</v>
      </c>
    </row>
    <row r="10684" spans="51:75" x14ac:dyDescent="0.3">
      <c r="AY10684" s="94" t="e">
        <f>VLOOKUP(C10684,#REF!, 2,FALSE)</f>
        <v>#REF!</v>
      </c>
      <c r="BM10684" s="18" t="s">
        <v>16418</v>
      </c>
      <c r="BN10684" s="18" t="s">
        <v>17081</v>
      </c>
      <c r="BO10684" s="18" t="s">
        <v>11433</v>
      </c>
      <c r="BU10684" s="18" t="s">
        <v>16418</v>
      </c>
      <c r="BV10684" s="18" t="s">
        <v>17081</v>
      </c>
      <c r="BW10684" s="18" t="s">
        <v>11433</v>
      </c>
    </row>
    <row r="10685" spans="51:75" x14ac:dyDescent="0.3">
      <c r="AY10685" s="94" t="e">
        <f>VLOOKUP(C10685,#REF!, 2,FALSE)</f>
        <v>#REF!</v>
      </c>
      <c r="BM10685" s="18" t="s">
        <v>16419</v>
      </c>
      <c r="BN10685" s="18" t="s">
        <v>2998</v>
      </c>
      <c r="BO10685" s="18" t="s">
        <v>2998</v>
      </c>
      <c r="BU10685" s="18" t="s">
        <v>16419</v>
      </c>
      <c r="BV10685" s="18" t="s">
        <v>2998</v>
      </c>
      <c r="BW10685" s="18" t="s">
        <v>2998</v>
      </c>
    </row>
    <row r="10686" spans="51:75" x14ac:dyDescent="0.3">
      <c r="AY10686" s="94" t="e">
        <f>VLOOKUP(C10686,#REF!, 2,FALSE)</f>
        <v>#REF!</v>
      </c>
      <c r="BM10686" s="18" t="s">
        <v>16420</v>
      </c>
      <c r="BN10686" s="18" t="s">
        <v>2998</v>
      </c>
      <c r="BO10686" s="18" t="s">
        <v>8510</v>
      </c>
      <c r="BU10686" s="18" t="s">
        <v>16420</v>
      </c>
      <c r="BV10686" s="18" t="s">
        <v>2998</v>
      </c>
      <c r="BW10686" s="18" t="s">
        <v>8510</v>
      </c>
    </row>
    <row r="10687" spans="51:75" x14ac:dyDescent="0.3">
      <c r="AY10687" s="94" t="e">
        <f>VLOOKUP(C10687,#REF!, 2,FALSE)</f>
        <v>#REF!</v>
      </c>
      <c r="BM10687" s="18" t="s">
        <v>16421</v>
      </c>
      <c r="BN10687" s="18" t="s">
        <v>2998</v>
      </c>
      <c r="BO10687" s="18" t="s">
        <v>7715</v>
      </c>
      <c r="BU10687" s="18" t="s">
        <v>16421</v>
      </c>
      <c r="BV10687" s="18" t="s">
        <v>2998</v>
      </c>
      <c r="BW10687" s="18" t="s">
        <v>7715</v>
      </c>
    </row>
    <row r="10688" spans="51:75" x14ac:dyDescent="0.3">
      <c r="AY10688" s="94" t="e">
        <f>VLOOKUP(C10688,#REF!, 2,FALSE)</f>
        <v>#REF!</v>
      </c>
      <c r="BM10688" s="18" t="s">
        <v>16422</v>
      </c>
      <c r="BN10688" s="18" t="s">
        <v>2998</v>
      </c>
      <c r="BO10688" s="18" t="s">
        <v>8373</v>
      </c>
      <c r="BU10688" s="18" t="s">
        <v>16422</v>
      </c>
      <c r="BV10688" s="18" t="s">
        <v>2998</v>
      </c>
      <c r="BW10688" s="18" t="s">
        <v>8373</v>
      </c>
    </row>
    <row r="10689" spans="51:75" x14ac:dyDescent="0.3">
      <c r="AY10689" s="94" t="e">
        <f>VLOOKUP(C10689,#REF!, 2,FALSE)</f>
        <v>#REF!</v>
      </c>
      <c r="BM10689" s="18" t="s">
        <v>16423</v>
      </c>
      <c r="BN10689" s="18" t="s">
        <v>2998</v>
      </c>
      <c r="BO10689" s="18" t="s">
        <v>12717</v>
      </c>
      <c r="BU10689" s="18" t="s">
        <v>16423</v>
      </c>
      <c r="BV10689" s="18" t="s">
        <v>2998</v>
      </c>
      <c r="BW10689" s="18" t="s">
        <v>12717</v>
      </c>
    </row>
    <row r="10690" spans="51:75" x14ac:dyDescent="0.3">
      <c r="AY10690" s="94" t="e">
        <f>VLOOKUP(C10690,#REF!, 2,FALSE)</f>
        <v>#REF!</v>
      </c>
      <c r="BM10690" s="18" t="s">
        <v>16424</v>
      </c>
      <c r="BN10690" s="18" t="s">
        <v>2998</v>
      </c>
      <c r="BO10690" s="18" t="s">
        <v>4594</v>
      </c>
      <c r="BU10690" s="18" t="s">
        <v>16424</v>
      </c>
      <c r="BV10690" s="18" t="s">
        <v>2998</v>
      </c>
      <c r="BW10690" s="18" t="s">
        <v>4594</v>
      </c>
    </row>
    <row r="10691" spans="51:75" x14ac:dyDescent="0.3">
      <c r="AY10691" s="94" t="e">
        <f>VLOOKUP(C10691,#REF!, 2,FALSE)</f>
        <v>#REF!</v>
      </c>
      <c r="BM10691" s="18" t="s">
        <v>16425</v>
      </c>
      <c r="BN10691" s="18" t="s">
        <v>2998</v>
      </c>
      <c r="BO10691" s="18" t="s">
        <v>4355</v>
      </c>
      <c r="BU10691" s="18" t="s">
        <v>16425</v>
      </c>
      <c r="BV10691" s="18" t="s">
        <v>2998</v>
      </c>
      <c r="BW10691" s="18" t="s">
        <v>4355</v>
      </c>
    </row>
    <row r="10692" spans="51:75" x14ac:dyDescent="0.3">
      <c r="AY10692" s="94" t="e">
        <f>VLOOKUP(C10692,#REF!, 2,FALSE)</f>
        <v>#REF!</v>
      </c>
      <c r="BM10692" s="18" t="s">
        <v>2835</v>
      </c>
      <c r="BN10692" s="18" t="s">
        <v>17081</v>
      </c>
      <c r="BO10692" s="18" t="s">
        <v>2941</v>
      </c>
      <c r="BU10692" s="18" t="s">
        <v>2835</v>
      </c>
      <c r="BV10692" s="18" t="s">
        <v>17081</v>
      </c>
      <c r="BW10692" s="18" t="s">
        <v>2941</v>
      </c>
    </row>
    <row r="10693" spans="51:75" x14ac:dyDescent="0.3">
      <c r="AY10693" s="94" t="e">
        <f>VLOOKUP(C10693,#REF!, 2,FALSE)</f>
        <v>#REF!</v>
      </c>
      <c r="BM10693" s="18" t="s">
        <v>16426</v>
      </c>
      <c r="BN10693" s="18" t="s">
        <v>2998</v>
      </c>
      <c r="BO10693" s="18" t="s">
        <v>2841</v>
      </c>
      <c r="BU10693" s="18" t="s">
        <v>16426</v>
      </c>
      <c r="BV10693" s="18" t="s">
        <v>2998</v>
      </c>
      <c r="BW10693" s="18" t="s">
        <v>2841</v>
      </c>
    </row>
    <row r="10694" spans="51:75" x14ac:dyDescent="0.3">
      <c r="AY10694" s="94" t="e">
        <f>VLOOKUP(C10694,#REF!, 2,FALSE)</f>
        <v>#REF!</v>
      </c>
      <c r="BM10694" s="18" t="s">
        <v>16427</v>
      </c>
      <c r="BN10694" s="18" t="s">
        <v>2998</v>
      </c>
      <c r="BO10694" s="18" t="s">
        <v>10923</v>
      </c>
      <c r="BU10694" s="18" t="s">
        <v>16427</v>
      </c>
      <c r="BV10694" s="18" t="s">
        <v>2998</v>
      </c>
      <c r="BW10694" s="18" t="s">
        <v>10923</v>
      </c>
    </row>
    <row r="10695" spans="51:75" x14ac:dyDescent="0.3">
      <c r="AY10695" s="94" t="e">
        <f>VLOOKUP(C10695,#REF!, 2,FALSE)</f>
        <v>#REF!</v>
      </c>
      <c r="BM10695" s="18" t="s">
        <v>16428</v>
      </c>
      <c r="BN10695" s="18" t="s">
        <v>17081</v>
      </c>
      <c r="BO10695" s="18" t="s">
        <v>4970</v>
      </c>
      <c r="BU10695" s="18" t="s">
        <v>16428</v>
      </c>
      <c r="BV10695" s="18" t="s">
        <v>17081</v>
      </c>
      <c r="BW10695" s="18" t="s">
        <v>4970</v>
      </c>
    </row>
    <row r="10696" spans="51:75" x14ac:dyDescent="0.3">
      <c r="AY10696" s="94" t="e">
        <f>VLOOKUP(C10696,#REF!, 2,FALSE)</f>
        <v>#REF!</v>
      </c>
      <c r="BM10696" s="18" t="s">
        <v>16429</v>
      </c>
      <c r="BN10696" s="18" t="s">
        <v>17081</v>
      </c>
      <c r="BO10696" s="18" t="s">
        <v>2998</v>
      </c>
      <c r="BU10696" s="18" t="s">
        <v>16429</v>
      </c>
      <c r="BV10696" s="18" t="s">
        <v>17081</v>
      </c>
      <c r="BW10696" s="18" t="s">
        <v>2998</v>
      </c>
    </row>
    <row r="10697" spans="51:75" x14ac:dyDescent="0.3">
      <c r="AY10697" s="94" t="e">
        <f>VLOOKUP(C10697,#REF!, 2,FALSE)</f>
        <v>#REF!</v>
      </c>
      <c r="BM10697" s="18" t="s">
        <v>2836</v>
      </c>
      <c r="BN10697" s="18" t="s">
        <v>2998</v>
      </c>
      <c r="BO10697" s="18" t="s">
        <v>7771</v>
      </c>
      <c r="BU10697" s="18" t="s">
        <v>2836</v>
      </c>
      <c r="BV10697" s="18" t="s">
        <v>2998</v>
      </c>
      <c r="BW10697" s="18" t="s">
        <v>7771</v>
      </c>
    </row>
    <row r="10698" spans="51:75" x14ac:dyDescent="0.3">
      <c r="AY10698" s="94" t="e">
        <f>VLOOKUP(C10698,#REF!, 2,FALSE)</f>
        <v>#REF!</v>
      </c>
      <c r="BM10698" s="18" t="s">
        <v>16430</v>
      </c>
      <c r="BN10698" s="18" t="s">
        <v>17081</v>
      </c>
      <c r="BO10698" s="18" t="s">
        <v>2667</v>
      </c>
      <c r="BU10698" s="18" t="s">
        <v>16430</v>
      </c>
      <c r="BV10698" s="18" t="s">
        <v>17081</v>
      </c>
      <c r="BW10698" s="18" t="s">
        <v>2667</v>
      </c>
    </row>
    <row r="10699" spans="51:75" x14ac:dyDescent="0.3">
      <c r="AY10699" s="94" t="e">
        <f>VLOOKUP(C10699,#REF!, 2,FALSE)</f>
        <v>#REF!</v>
      </c>
      <c r="BM10699" s="18" t="s">
        <v>2837</v>
      </c>
      <c r="BN10699" s="18" t="s">
        <v>17081</v>
      </c>
      <c r="BO10699" s="18" t="s">
        <v>16431</v>
      </c>
      <c r="BU10699" s="18" t="s">
        <v>2837</v>
      </c>
      <c r="BV10699" s="18" t="s">
        <v>17081</v>
      </c>
      <c r="BW10699" s="18" t="s">
        <v>16431</v>
      </c>
    </row>
    <row r="10700" spans="51:75" x14ac:dyDescent="0.3">
      <c r="AY10700" s="94" t="e">
        <f>VLOOKUP(C10700,#REF!, 2,FALSE)</f>
        <v>#REF!</v>
      </c>
      <c r="BM10700" s="18" t="s">
        <v>504</v>
      </c>
      <c r="BN10700" s="18" t="s">
        <v>2998</v>
      </c>
      <c r="BO10700" s="18" t="s">
        <v>9699</v>
      </c>
      <c r="BU10700" s="18" t="s">
        <v>504</v>
      </c>
      <c r="BV10700" s="18" t="s">
        <v>2998</v>
      </c>
      <c r="BW10700" s="18" t="s">
        <v>9699</v>
      </c>
    </row>
    <row r="10701" spans="51:75" x14ac:dyDescent="0.3">
      <c r="AY10701" s="94" t="e">
        <f>VLOOKUP(C10701,#REF!, 2,FALSE)</f>
        <v>#REF!</v>
      </c>
      <c r="BM10701" s="18" t="s">
        <v>16432</v>
      </c>
      <c r="BN10701" s="18" t="s">
        <v>17081</v>
      </c>
      <c r="BO10701" s="18" t="s">
        <v>8649</v>
      </c>
      <c r="BU10701" s="18" t="s">
        <v>16432</v>
      </c>
      <c r="BV10701" s="18" t="s">
        <v>17081</v>
      </c>
      <c r="BW10701" s="18" t="s">
        <v>8649</v>
      </c>
    </row>
    <row r="10702" spans="51:75" x14ac:dyDescent="0.3">
      <c r="AY10702" s="94" t="e">
        <f>VLOOKUP(C10702,#REF!, 2,FALSE)</f>
        <v>#REF!</v>
      </c>
      <c r="BM10702" s="18" t="s">
        <v>16434</v>
      </c>
      <c r="BN10702" s="18" t="s">
        <v>2998</v>
      </c>
      <c r="BO10702" s="18" t="s">
        <v>2992</v>
      </c>
      <c r="BU10702" s="18" t="s">
        <v>16434</v>
      </c>
      <c r="BV10702" s="18" t="s">
        <v>2998</v>
      </c>
      <c r="BW10702" s="18" t="s">
        <v>2992</v>
      </c>
    </row>
    <row r="10703" spans="51:75" x14ac:dyDescent="0.3">
      <c r="AY10703" s="94" t="e">
        <f>VLOOKUP(C10703,#REF!, 2,FALSE)</f>
        <v>#REF!</v>
      </c>
      <c r="BM10703" s="18" t="s">
        <v>16435</v>
      </c>
      <c r="BN10703" s="18" t="s">
        <v>2998</v>
      </c>
      <c r="BO10703" s="18" t="s">
        <v>10353</v>
      </c>
      <c r="BU10703" s="18" t="s">
        <v>16435</v>
      </c>
      <c r="BV10703" s="18" t="s">
        <v>2998</v>
      </c>
      <c r="BW10703" s="18" t="s">
        <v>10353</v>
      </c>
    </row>
    <row r="10704" spans="51:75" x14ac:dyDescent="0.3">
      <c r="AY10704" s="94" t="e">
        <f>VLOOKUP(C10704,#REF!, 2,FALSE)</f>
        <v>#REF!</v>
      </c>
      <c r="BM10704" s="18" t="s">
        <v>16436</v>
      </c>
      <c r="BN10704" s="18" t="s">
        <v>2998</v>
      </c>
      <c r="BO10704" s="18" t="s">
        <v>15515</v>
      </c>
      <c r="BU10704" s="18" t="s">
        <v>16436</v>
      </c>
      <c r="BV10704" s="18" t="s">
        <v>2998</v>
      </c>
      <c r="BW10704" s="18" t="s">
        <v>15515</v>
      </c>
    </row>
    <row r="10705" spans="51:75" x14ac:dyDescent="0.3">
      <c r="AY10705" s="94" t="e">
        <f>VLOOKUP(C10705,#REF!, 2,FALSE)</f>
        <v>#REF!</v>
      </c>
      <c r="BM10705" s="18" t="s">
        <v>16437</v>
      </c>
      <c r="BN10705" s="18" t="s">
        <v>2998</v>
      </c>
      <c r="BO10705" s="18" t="s">
        <v>9677</v>
      </c>
      <c r="BU10705" s="18" t="s">
        <v>16437</v>
      </c>
      <c r="BV10705" s="18" t="s">
        <v>2998</v>
      </c>
      <c r="BW10705" s="18" t="s">
        <v>9677</v>
      </c>
    </row>
    <row r="10706" spans="51:75" x14ac:dyDescent="0.3">
      <c r="AY10706" s="94" t="e">
        <f>VLOOKUP(C10706,#REF!, 2,FALSE)</f>
        <v>#REF!</v>
      </c>
      <c r="BM10706" s="18" t="s">
        <v>16438</v>
      </c>
      <c r="BN10706" s="18" t="s">
        <v>2998</v>
      </c>
      <c r="BO10706" s="18" t="s">
        <v>8010</v>
      </c>
      <c r="BU10706" s="18" t="s">
        <v>16438</v>
      </c>
      <c r="BV10706" s="18" t="s">
        <v>2998</v>
      </c>
      <c r="BW10706" s="18" t="s">
        <v>8010</v>
      </c>
    </row>
    <row r="10707" spans="51:75" x14ac:dyDescent="0.3">
      <c r="AY10707" s="94" t="e">
        <f>VLOOKUP(C10707,#REF!, 2,FALSE)</f>
        <v>#REF!</v>
      </c>
      <c r="BM10707" s="18" t="s">
        <v>16439</v>
      </c>
      <c r="BN10707" s="18" t="s">
        <v>2998</v>
      </c>
      <c r="BO10707" s="18" t="s">
        <v>9748</v>
      </c>
      <c r="BU10707" s="18" t="s">
        <v>16439</v>
      </c>
      <c r="BV10707" s="18" t="s">
        <v>2998</v>
      </c>
      <c r="BW10707" s="18" t="s">
        <v>9748</v>
      </c>
    </row>
    <row r="10708" spans="51:75" x14ac:dyDescent="0.3">
      <c r="AY10708" s="94" t="e">
        <f>VLOOKUP(C10708,#REF!, 2,FALSE)</f>
        <v>#REF!</v>
      </c>
      <c r="BM10708" s="18" t="s">
        <v>16440</v>
      </c>
      <c r="BN10708" s="18" t="s">
        <v>17081</v>
      </c>
      <c r="BO10708" s="18" t="s">
        <v>4989</v>
      </c>
      <c r="BU10708" s="18" t="s">
        <v>16440</v>
      </c>
      <c r="BV10708" s="18" t="s">
        <v>17081</v>
      </c>
      <c r="BW10708" s="18" t="s">
        <v>4989</v>
      </c>
    </row>
    <row r="10709" spans="51:75" x14ac:dyDescent="0.3">
      <c r="AY10709" s="94" t="e">
        <f>VLOOKUP(C10709,#REF!, 2,FALSE)</f>
        <v>#REF!</v>
      </c>
      <c r="BM10709" s="18" t="s">
        <v>16441</v>
      </c>
      <c r="BN10709" s="18" t="s">
        <v>799</v>
      </c>
      <c r="BO10709" s="18" t="s">
        <v>4088</v>
      </c>
      <c r="BU10709" s="18" t="s">
        <v>16441</v>
      </c>
      <c r="BV10709" s="18" t="s">
        <v>799</v>
      </c>
      <c r="BW10709" s="18" t="s">
        <v>4088</v>
      </c>
    </row>
    <row r="10710" spans="51:75" x14ac:dyDescent="0.3">
      <c r="AY10710" s="94" t="e">
        <f>VLOOKUP(C10710,#REF!, 2,FALSE)</f>
        <v>#REF!</v>
      </c>
      <c r="BM10710" s="18" t="s">
        <v>16442</v>
      </c>
      <c r="BN10710" s="18" t="s">
        <v>2998</v>
      </c>
      <c r="BO10710" s="18" t="s">
        <v>3402</v>
      </c>
      <c r="BU10710" s="18" t="s">
        <v>16442</v>
      </c>
      <c r="BV10710" s="18" t="s">
        <v>2998</v>
      </c>
      <c r="BW10710" s="18" t="s">
        <v>3402</v>
      </c>
    </row>
    <row r="10711" spans="51:75" x14ac:dyDescent="0.3">
      <c r="AY10711" s="94" t="e">
        <f>VLOOKUP(C10711,#REF!, 2,FALSE)</f>
        <v>#REF!</v>
      </c>
      <c r="BM10711" s="18" t="s">
        <v>16443</v>
      </c>
      <c r="BN10711" s="18" t="s">
        <v>17081</v>
      </c>
      <c r="BO10711" s="18" t="s">
        <v>8689</v>
      </c>
      <c r="BU10711" s="18" t="s">
        <v>16443</v>
      </c>
      <c r="BV10711" s="18" t="s">
        <v>17081</v>
      </c>
      <c r="BW10711" s="18" t="s">
        <v>8689</v>
      </c>
    </row>
    <row r="10712" spans="51:75" x14ac:dyDescent="0.3">
      <c r="AY10712" s="94" t="e">
        <f>VLOOKUP(C10712,#REF!, 2,FALSE)</f>
        <v>#REF!</v>
      </c>
      <c r="BM10712" s="18" t="s">
        <v>16444</v>
      </c>
      <c r="BN10712" s="18" t="s">
        <v>661</v>
      </c>
      <c r="BO10712" s="18" t="s">
        <v>16445</v>
      </c>
      <c r="BU10712" s="18" t="s">
        <v>16444</v>
      </c>
      <c r="BV10712" s="18" t="s">
        <v>661</v>
      </c>
      <c r="BW10712" s="18" t="s">
        <v>16445</v>
      </c>
    </row>
    <row r="10713" spans="51:75" x14ac:dyDescent="0.3">
      <c r="AY10713" s="94" t="e">
        <f>VLOOKUP(C10713,#REF!, 2,FALSE)</f>
        <v>#REF!</v>
      </c>
      <c r="BM10713" s="18" t="s">
        <v>505</v>
      </c>
      <c r="BN10713" s="18" t="s">
        <v>2998</v>
      </c>
      <c r="BO10713" s="18" t="s">
        <v>1215</v>
      </c>
      <c r="BU10713" s="18" t="s">
        <v>505</v>
      </c>
      <c r="BV10713" s="18" t="s">
        <v>2998</v>
      </c>
      <c r="BW10713" s="18" t="s">
        <v>1215</v>
      </c>
    </row>
    <row r="10714" spans="51:75" x14ac:dyDescent="0.3">
      <c r="AY10714" s="94" t="e">
        <f>VLOOKUP(C10714,#REF!, 2,FALSE)</f>
        <v>#REF!</v>
      </c>
      <c r="BM10714" s="18" t="s">
        <v>2838</v>
      </c>
      <c r="BN10714" s="18" t="s">
        <v>2998</v>
      </c>
      <c r="BO10714" s="18" t="s">
        <v>5236</v>
      </c>
      <c r="BU10714" s="18" t="s">
        <v>2838</v>
      </c>
      <c r="BV10714" s="18" t="s">
        <v>2998</v>
      </c>
      <c r="BW10714" s="18" t="s">
        <v>5236</v>
      </c>
    </row>
    <row r="10715" spans="51:75" x14ac:dyDescent="0.3">
      <c r="AY10715" s="94" t="e">
        <f>VLOOKUP(C10715,#REF!, 2,FALSE)</f>
        <v>#REF!</v>
      </c>
      <c r="BM10715" s="18" t="s">
        <v>2842</v>
      </c>
      <c r="BN10715" s="18" t="s">
        <v>2998</v>
      </c>
      <c r="BO10715" s="18" t="s">
        <v>8030</v>
      </c>
      <c r="BU10715" s="18" t="s">
        <v>2842</v>
      </c>
      <c r="BV10715" s="18" t="s">
        <v>2998</v>
      </c>
      <c r="BW10715" s="18" t="s">
        <v>8030</v>
      </c>
    </row>
    <row r="10716" spans="51:75" x14ac:dyDescent="0.3">
      <c r="AY10716" s="94" t="e">
        <f>VLOOKUP(C10716,#REF!, 2,FALSE)</f>
        <v>#REF!</v>
      </c>
      <c r="BM10716" s="18" t="s">
        <v>16446</v>
      </c>
      <c r="BN10716" s="18" t="s">
        <v>2998</v>
      </c>
      <c r="BO10716" s="18" t="s">
        <v>7707</v>
      </c>
      <c r="BU10716" s="18" t="s">
        <v>16446</v>
      </c>
      <c r="BV10716" s="18" t="s">
        <v>2998</v>
      </c>
      <c r="BW10716" s="18" t="s">
        <v>7707</v>
      </c>
    </row>
    <row r="10717" spans="51:75" x14ac:dyDescent="0.3">
      <c r="AY10717" s="94" t="e">
        <f>VLOOKUP(C10717,#REF!, 2,FALSE)</f>
        <v>#REF!</v>
      </c>
      <c r="BM10717" s="18" t="s">
        <v>2843</v>
      </c>
      <c r="BN10717" s="18" t="s">
        <v>2998</v>
      </c>
      <c r="BO10717" s="18" t="s">
        <v>2882</v>
      </c>
      <c r="BU10717" s="18" t="s">
        <v>2843</v>
      </c>
      <c r="BV10717" s="18" t="s">
        <v>2998</v>
      </c>
      <c r="BW10717" s="18" t="s">
        <v>2882</v>
      </c>
    </row>
    <row r="10718" spans="51:75" x14ac:dyDescent="0.3">
      <c r="AY10718" s="94" t="e">
        <f>VLOOKUP(C10718,#REF!, 2,FALSE)</f>
        <v>#REF!</v>
      </c>
      <c r="BM10718" s="18" t="s">
        <v>2844</v>
      </c>
      <c r="BN10718" s="18" t="s">
        <v>2998</v>
      </c>
      <c r="BO10718" s="18" t="s">
        <v>8576</v>
      </c>
      <c r="BU10718" s="18" t="s">
        <v>2844</v>
      </c>
      <c r="BV10718" s="18" t="s">
        <v>2998</v>
      </c>
      <c r="BW10718" s="18" t="s">
        <v>8576</v>
      </c>
    </row>
    <row r="10719" spans="51:75" x14ac:dyDescent="0.3">
      <c r="AY10719" s="94" t="e">
        <f>VLOOKUP(C10719,#REF!, 2,FALSE)</f>
        <v>#REF!</v>
      </c>
      <c r="BM10719" s="18" t="s">
        <v>16447</v>
      </c>
      <c r="BN10719" s="18" t="s">
        <v>17081</v>
      </c>
      <c r="BO10719" s="18" t="s">
        <v>16342</v>
      </c>
      <c r="BU10719" s="18" t="s">
        <v>16447</v>
      </c>
      <c r="BV10719" s="18" t="s">
        <v>17081</v>
      </c>
      <c r="BW10719" s="18" t="s">
        <v>16342</v>
      </c>
    </row>
    <row r="10720" spans="51:75" x14ac:dyDescent="0.3">
      <c r="AY10720" s="94" t="e">
        <f>VLOOKUP(C10720,#REF!, 2,FALSE)</f>
        <v>#REF!</v>
      </c>
      <c r="BM10720" s="18" t="s">
        <v>16448</v>
      </c>
      <c r="BN10720" s="18" t="s">
        <v>709</v>
      </c>
      <c r="BO10720" s="18" t="s">
        <v>16449</v>
      </c>
      <c r="BU10720" s="18" t="s">
        <v>16448</v>
      </c>
      <c r="BV10720" s="18" t="s">
        <v>709</v>
      </c>
      <c r="BW10720" s="18" t="s">
        <v>16449</v>
      </c>
    </row>
    <row r="10721" spans="51:75" x14ac:dyDescent="0.3">
      <c r="AY10721" s="94" t="e">
        <f>VLOOKUP(C10721,#REF!, 2,FALSE)</f>
        <v>#REF!</v>
      </c>
      <c r="BM10721" s="18" t="s">
        <v>16450</v>
      </c>
      <c r="BN10721" s="18" t="s">
        <v>2998</v>
      </c>
      <c r="BO10721" s="18" t="s">
        <v>5944</v>
      </c>
      <c r="BU10721" s="18" t="s">
        <v>16450</v>
      </c>
      <c r="BV10721" s="18" t="s">
        <v>2998</v>
      </c>
      <c r="BW10721" s="18" t="s">
        <v>5944</v>
      </c>
    </row>
    <row r="10722" spans="51:75" x14ac:dyDescent="0.3">
      <c r="AY10722" s="94" t="e">
        <f>VLOOKUP(C10722,#REF!, 2,FALSE)</f>
        <v>#REF!</v>
      </c>
      <c r="BM10722" s="18" t="s">
        <v>16451</v>
      </c>
      <c r="BN10722" s="18" t="s">
        <v>17081</v>
      </c>
      <c r="BO10722" s="18" t="s">
        <v>2996</v>
      </c>
      <c r="BU10722" s="18" t="s">
        <v>16451</v>
      </c>
      <c r="BV10722" s="18" t="s">
        <v>17081</v>
      </c>
      <c r="BW10722" s="18" t="s">
        <v>2996</v>
      </c>
    </row>
    <row r="10723" spans="51:75" x14ac:dyDescent="0.3">
      <c r="AY10723" s="94" t="e">
        <f>VLOOKUP(C10723,#REF!, 2,FALSE)</f>
        <v>#REF!</v>
      </c>
      <c r="BM10723" s="18" t="s">
        <v>16452</v>
      </c>
      <c r="BN10723" s="18" t="s">
        <v>17081</v>
      </c>
      <c r="BO10723" s="18" t="s">
        <v>16453</v>
      </c>
      <c r="BU10723" s="18" t="s">
        <v>16452</v>
      </c>
      <c r="BV10723" s="18" t="s">
        <v>17081</v>
      </c>
      <c r="BW10723" s="18" t="s">
        <v>16453</v>
      </c>
    </row>
    <row r="10724" spans="51:75" x14ac:dyDescent="0.3">
      <c r="AY10724" s="94" t="e">
        <f>VLOOKUP(C10724,#REF!, 2,FALSE)</f>
        <v>#REF!</v>
      </c>
      <c r="BM10724" s="18" t="s">
        <v>16454</v>
      </c>
      <c r="BN10724" s="18" t="s">
        <v>2998</v>
      </c>
      <c r="BO10724" s="18" t="s">
        <v>2998</v>
      </c>
      <c r="BU10724" s="18" t="s">
        <v>16454</v>
      </c>
      <c r="BV10724" s="18" t="s">
        <v>2998</v>
      </c>
      <c r="BW10724" s="18" t="s">
        <v>2998</v>
      </c>
    </row>
    <row r="10725" spans="51:75" x14ac:dyDescent="0.3">
      <c r="AY10725" s="94" t="e">
        <f>VLOOKUP(C10725,#REF!, 2,FALSE)</f>
        <v>#REF!</v>
      </c>
      <c r="BM10725" s="18" t="s">
        <v>16455</v>
      </c>
      <c r="BN10725" s="18" t="s">
        <v>2998</v>
      </c>
      <c r="BO10725" s="18" t="s">
        <v>2998</v>
      </c>
      <c r="BU10725" s="18" t="s">
        <v>16455</v>
      </c>
      <c r="BV10725" s="18" t="s">
        <v>2998</v>
      </c>
      <c r="BW10725" s="18" t="s">
        <v>2998</v>
      </c>
    </row>
    <row r="10726" spans="51:75" x14ac:dyDescent="0.3">
      <c r="AY10726" s="94" t="e">
        <f>VLOOKUP(C10726,#REF!, 2,FALSE)</f>
        <v>#REF!</v>
      </c>
      <c r="BM10726" s="18" t="s">
        <v>16456</v>
      </c>
      <c r="BN10726" s="18" t="s">
        <v>2998</v>
      </c>
      <c r="BO10726" s="18" t="s">
        <v>2998</v>
      </c>
      <c r="BU10726" s="18" t="s">
        <v>16456</v>
      </c>
      <c r="BV10726" s="18" t="s">
        <v>2998</v>
      </c>
      <c r="BW10726" s="18" t="s">
        <v>2998</v>
      </c>
    </row>
    <row r="10727" spans="51:75" x14ac:dyDescent="0.3">
      <c r="AY10727" s="94" t="e">
        <f>VLOOKUP(C10727,#REF!, 2,FALSE)</f>
        <v>#REF!</v>
      </c>
      <c r="BM10727" s="18" t="s">
        <v>16457</v>
      </c>
      <c r="BN10727" s="18" t="s">
        <v>2998</v>
      </c>
      <c r="BO10727" s="18" t="s">
        <v>2998</v>
      </c>
      <c r="BU10727" s="18" t="s">
        <v>16457</v>
      </c>
      <c r="BV10727" s="18" t="s">
        <v>2998</v>
      </c>
      <c r="BW10727" s="18" t="s">
        <v>2998</v>
      </c>
    </row>
    <row r="10728" spans="51:75" x14ac:dyDescent="0.3">
      <c r="AY10728" s="94" t="e">
        <f>VLOOKUP(C10728,#REF!, 2,FALSE)</f>
        <v>#REF!</v>
      </c>
      <c r="BM10728" s="18" t="s">
        <v>16458</v>
      </c>
      <c r="BN10728" s="18" t="s">
        <v>17081</v>
      </c>
      <c r="BO10728" s="18" t="s">
        <v>2998</v>
      </c>
      <c r="BU10728" s="18" t="s">
        <v>16458</v>
      </c>
      <c r="BV10728" s="18" t="s">
        <v>17081</v>
      </c>
      <c r="BW10728" s="18" t="s">
        <v>2998</v>
      </c>
    </row>
    <row r="10729" spans="51:75" x14ac:dyDescent="0.3">
      <c r="AY10729" s="94" t="e">
        <f>VLOOKUP(C10729,#REF!, 2,FALSE)</f>
        <v>#REF!</v>
      </c>
      <c r="BM10729" s="18" t="s">
        <v>16459</v>
      </c>
      <c r="BN10729" s="18" t="s">
        <v>17081</v>
      </c>
      <c r="BO10729" s="18" t="s">
        <v>2998</v>
      </c>
      <c r="BU10729" s="18" t="s">
        <v>16459</v>
      </c>
      <c r="BV10729" s="18" t="s">
        <v>17081</v>
      </c>
      <c r="BW10729" s="18" t="s">
        <v>2998</v>
      </c>
    </row>
    <row r="10730" spans="51:75" x14ac:dyDescent="0.3">
      <c r="AY10730" s="94" t="e">
        <f>VLOOKUP(C10730,#REF!, 2,FALSE)</f>
        <v>#REF!</v>
      </c>
      <c r="BM10730" s="18" t="s">
        <v>16460</v>
      </c>
      <c r="BN10730" s="18" t="s">
        <v>2998</v>
      </c>
      <c r="BO10730" s="18" t="s">
        <v>2998</v>
      </c>
      <c r="BU10730" s="18" t="s">
        <v>16460</v>
      </c>
      <c r="BV10730" s="18" t="s">
        <v>2998</v>
      </c>
      <c r="BW10730" s="18" t="s">
        <v>2998</v>
      </c>
    </row>
    <row r="10731" spans="51:75" x14ac:dyDescent="0.3">
      <c r="AY10731" s="94" t="e">
        <f>VLOOKUP(C10731,#REF!, 2,FALSE)</f>
        <v>#REF!</v>
      </c>
      <c r="BM10731" s="18" t="s">
        <v>16461</v>
      </c>
      <c r="BN10731" s="18" t="s">
        <v>2998</v>
      </c>
      <c r="BO10731" s="18" t="s">
        <v>2998</v>
      </c>
      <c r="BU10731" s="18" t="s">
        <v>16461</v>
      </c>
      <c r="BV10731" s="18" t="s">
        <v>2998</v>
      </c>
      <c r="BW10731" s="18" t="s">
        <v>2998</v>
      </c>
    </row>
    <row r="10732" spans="51:75" x14ac:dyDescent="0.3">
      <c r="AY10732" s="94" t="e">
        <f>VLOOKUP(C10732,#REF!, 2,FALSE)</f>
        <v>#REF!</v>
      </c>
      <c r="BM10732" s="18" t="s">
        <v>16462</v>
      </c>
      <c r="BN10732" s="18" t="s">
        <v>2998</v>
      </c>
      <c r="BO10732" s="18" t="s">
        <v>2998</v>
      </c>
      <c r="BU10732" s="18" t="s">
        <v>16462</v>
      </c>
      <c r="BV10732" s="18" t="s">
        <v>2998</v>
      </c>
      <c r="BW10732" s="18" t="s">
        <v>2998</v>
      </c>
    </row>
    <row r="10733" spans="51:75" x14ac:dyDescent="0.3">
      <c r="AY10733" s="94" t="e">
        <f>VLOOKUP(C10733,#REF!, 2,FALSE)</f>
        <v>#REF!</v>
      </c>
      <c r="BM10733" s="18" t="s">
        <v>16463</v>
      </c>
      <c r="BN10733" s="18" t="s">
        <v>2998</v>
      </c>
      <c r="BO10733" s="18" t="s">
        <v>2998</v>
      </c>
      <c r="BU10733" s="18" t="s">
        <v>16463</v>
      </c>
      <c r="BV10733" s="18" t="s">
        <v>2998</v>
      </c>
      <c r="BW10733" s="18" t="s">
        <v>2998</v>
      </c>
    </row>
    <row r="10734" spans="51:75" x14ac:dyDescent="0.3">
      <c r="AY10734" s="94" t="e">
        <f>VLOOKUP(C10734,#REF!, 2,FALSE)</f>
        <v>#REF!</v>
      </c>
      <c r="BM10734" s="18" t="s">
        <v>16464</v>
      </c>
      <c r="BN10734" s="18" t="s">
        <v>2998</v>
      </c>
      <c r="BO10734" s="18" t="s">
        <v>2998</v>
      </c>
      <c r="BU10734" s="18" t="s">
        <v>16464</v>
      </c>
      <c r="BV10734" s="18" t="s">
        <v>2998</v>
      </c>
      <c r="BW10734" s="18" t="s">
        <v>2998</v>
      </c>
    </row>
    <row r="10735" spans="51:75" x14ac:dyDescent="0.3">
      <c r="AY10735" s="94" t="e">
        <f>VLOOKUP(C10735,#REF!, 2,FALSE)</f>
        <v>#REF!</v>
      </c>
      <c r="BM10735" s="18" t="s">
        <v>16465</v>
      </c>
      <c r="BN10735" s="18" t="s">
        <v>2998</v>
      </c>
      <c r="BO10735" s="18" t="s">
        <v>2998</v>
      </c>
      <c r="BU10735" s="18" t="s">
        <v>16465</v>
      </c>
      <c r="BV10735" s="18" t="s">
        <v>2998</v>
      </c>
      <c r="BW10735" s="18" t="s">
        <v>2998</v>
      </c>
    </row>
    <row r="10736" spans="51:75" x14ac:dyDescent="0.3">
      <c r="AY10736" s="94" t="e">
        <f>VLOOKUP(C10736,#REF!, 2,FALSE)</f>
        <v>#REF!</v>
      </c>
      <c r="BM10736" s="18" t="s">
        <v>16466</v>
      </c>
      <c r="BN10736" s="18" t="s">
        <v>2998</v>
      </c>
      <c r="BO10736" s="18" t="s">
        <v>2998</v>
      </c>
      <c r="BU10736" s="18" t="s">
        <v>16466</v>
      </c>
      <c r="BV10736" s="18" t="s">
        <v>2998</v>
      </c>
      <c r="BW10736" s="18" t="s">
        <v>2998</v>
      </c>
    </row>
    <row r="10737" spans="51:75" x14ac:dyDescent="0.3">
      <c r="AY10737" s="94" t="e">
        <f>VLOOKUP(C10737,#REF!, 2,FALSE)</f>
        <v>#REF!</v>
      </c>
      <c r="BM10737" s="18" t="s">
        <v>16467</v>
      </c>
      <c r="BN10737" s="18" t="s">
        <v>2998</v>
      </c>
      <c r="BO10737" s="18" t="s">
        <v>10582</v>
      </c>
      <c r="BU10737" s="18" t="s">
        <v>16467</v>
      </c>
      <c r="BV10737" s="18" t="s">
        <v>2998</v>
      </c>
      <c r="BW10737" s="18" t="s">
        <v>10582</v>
      </c>
    </row>
    <row r="10738" spans="51:75" x14ac:dyDescent="0.3">
      <c r="AY10738" s="94" t="e">
        <f>VLOOKUP(C10738,#REF!, 2,FALSE)</f>
        <v>#REF!</v>
      </c>
      <c r="BM10738" s="18" t="s">
        <v>16468</v>
      </c>
      <c r="BN10738" s="18" t="s">
        <v>713</v>
      </c>
      <c r="BO10738" s="18" t="s">
        <v>8602</v>
      </c>
      <c r="BU10738" s="18" t="s">
        <v>16468</v>
      </c>
      <c r="BV10738" s="18" t="s">
        <v>713</v>
      </c>
      <c r="BW10738" s="18" t="s">
        <v>8602</v>
      </c>
    </row>
    <row r="10739" spans="51:75" x14ac:dyDescent="0.3">
      <c r="AY10739" s="94" t="e">
        <f>VLOOKUP(C10739,#REF!, 2,FALSE)</f>
        <v>#REF!</v>
      </c>
      <c r="BM10739" s="18" t="s">
        <v>16469</v>
      </c>
      <c r="BN10739" s="18" t="s">
        <v>17081</v>
      </c>
      <c r="BO10739" s="18" t="s">
        <v>7058</v>
      </c>
      <c r="BU10739" s="18" t="s">
        <v>16469</v>
      </c>
      <c r="BV10739" s="18" t="s">
        <v>17081</v>
      </c>
      <c r="BW10739" s="18" t="s">
        <v>7058</v>
      </c>
    </row>
    <row r="10740" spans="51:75" x14ac:dyDescent="0.3">
      <c r="AY10740" s="94" t="e">
        <f>VLOOKUP(C10740,#REF!, 2,FALSE)</f>
        <v>#REF!</v>
      </c>
      <c r="BM10740" s="18" t="s">
        <v>16470</v>
      </c>
      <c r="BN10740" s="18" t="s">
        <v>713</v>
      </c>
      <c r="BO10740" s="18" t="s">
        <v>6885</v>
      </c>
      <c r="BU10740" s="18" t="s">
        <v>16470</v>
      </c>
      <c r="BV10740" s="18" t="s">
        <v>713</v>
      </c>
      <c r="BW10740" s="18" t="s">
        <v>6885</v>
      </c>
    </row>
    <row r="10741" spans="51:75" x14ac:dyDescent="0.3">
      <c r="AY10741" s="94" t="e">
        <f>VLOOKUP(C10741,#REF!, 2,FALSE)</f>
        <v>#REF!</v>
      </c>
      <c r="BM10741" s="18" t="s">
        <v>16471</v>
      </c>
      <c r="BN10741" s="18" t="s">
        <v>935</v>
      </c>
      <c r="BO10741" s="18" t="s">
        <v>8397</v>
      </c>
      <c r="BU10741" s="18" t="s">
        <v>16471</v>
      </c>
      <c r="BV10741" s="18" t="s">
        <v>935</v>
      </c>
      <c r="BW10741" s="18" t="s">
        <v>8397</v>
      </c>
    </row>
    <row r="10742" spans="51:75" x14ac:dyDescent="0.3">
      <c r="AY10742" s="94" t="e">
        <f>VLOOKUP(C10742,#REF!, 2,FALSE)</f>
        <v>#REF!</v>
      </c>
      <c r="BM10742" s="18" t="s">
        <v>16472</v>
      </c>
      <c r="BN10742" s="18" t="s">
        <v>628</v>
      </c>
      <c r="BO10742" s="18" t="s">
        <v>3398</v>
      </c>
      <c r="BU10742" s="18" t="s">
        <v>16472</v>
      </c>
      <c r="BV10742" s="18" t="s">
        <v>628</v>
      </c>
      <c r="BW10742" s="18" t="s">
        <v>3398</v>
      </c>
    </row>
    <row r="10743" spans="51:75" x14ac:dyDescent="0.3">
      <c r="AY10743" s="94" t="e">
        <f>VLOOKUP(C10743,#REF!, 2,FALSE)</f>
        <v>#REF!</v>
      </c>
      <c r="BM10743" s="18" t="s">
        <v>16473</v>
      </c>
      <c r="BN10743" s="18" t="s">
        <v>667</v>
      </c>
      <c r="BO10743" s="18" t="s">
        <v>4846</v>
      </c>
      <c r="BU10743" s="18" t="s">
        <v>16473</v>
      </c>
      <c r="BV10743" s="18" t="s">
        <v>667</v>
      </c>
      <c r="BW10743" s="18" t="s">
        <v>4846</v>
      </c>
    </row>
    <row r="10744" spans="51:75" x14ac:dyDescent="0.3">
      <c r="AY10744" s="94" t="e">
        <f>VLOOKUP(C10744,#REF!, 2,FALSE)</f>
        <v>#REF!</v>
      </c>
      <c r="BM10744" s="18" t="s">
        <v>16474</v>
      </c>
      <c r="BN10744" s="18" t="s">
        <v>938</v>
      </c>
      <c r="BO10744" s="18" t="s">
        <v>8138</v>
      </c>
      <c r="BU10744" s="18" t="s">
        <v>16474</v>
      </c>
      <c r="BV10744" s="18" t="s">
        <v>938</v>
      </c>
      <c r="BW10744" s="18" t="s">
        <v>8138</v>
      </c>
    </row>
    <row r="10745" spans="51:75" x14ac:dyDescent="0.3">
      <c r="AY10745" s="94" t="e">
        <f>VLOOKUP(C10745,#REF!, 2,FALSE)</f>
        <v>#REF!</v>
      </c>
      <c r="BM10745" s="18" t="s">
        <v>16475</v>
      </c>
      <c r="BN10745" s="18" t="s">
        <v>861</v>
      </c>
      <c r="BO10745" s="18" t="s">
        <v>16476</v>
      </c>
      <c r="BU10745" s="18" t="s">
        <v>16475</v>
      </c>
      <c r="BV10745" s="18" t="s">
        <v>861</v>
      </c>
      <c r="BW10745" s="18" t="s">
        <v>16476</v>
      </c>
    </row>
    <row r="10746" spans="51:75" x14ac:dyDescent="0.3">
      <c r="AY10746" s="94" t="e">
        <f>VLOOKUP(C10746,#REF!, 2,FALSE)</f>
        <v>#REF!</v>
      </c>
      <c r="BM10746" s="18" t="s">
        <v>16477</v>
      </c>
      <c r="BN10746" s="18" t="s">
        <v>667</v>
      </c>
      <c r="BO10746" s="18" t="s">
        <v>16478</v>
      </c>
      <c r="BU10746" s="18" t="s">
        <v>16477</v>
      </c>
      <c r="BV10746" s="18" t="s">
        <v>667</v>
      </c>
      <c r="BW10746" s="18" t="s">
        <v>16478</v>
      </c>
    </row>
    <row r="10747" spans="51:75" x14ac:dyDescent="0.3">
      <c r="AY10747" s="94" t="e">
        <f>VLOOKUP(C10747,#REF!, 2,FALSE)</f>
        <v>#REF!</v>
      </c>
      <c r="BM10747" s="18" t="s">
        <v>16479</v>
      </c>
      <c r="BN10747" s="18" t="s">
        <v>1355</v>
      </c>
      <c r="BO10747" s="18" t="s">
        <v>16480</v>
      </c>
      <c r="BU10747" s="18" t="s">
        <v>16479</v>
      </c>
      <c r="BV10747" s="18" t="s">
        <v>1355</v>
      </c>
      <c r="BW10747" s="18" t="s">
        <v>16480</v>
      </c>
    </row>
    <row r="10748" spans="51:75" x14ac:dyDescent="0.3">
      <c r="AY10748" s="94" t="e">
        <f>VLOOKUP(C10748,#REF!, 2,FALSE)</f>
        <v>#REF!</v>
      </c>
      <c r="BM10748" s="18" t="s">
        <v>16481</v>
      </c>
      <c r="BN10748" s="18" t="s">
        <v>667</v>
      </c>
      <c r="BO10748" s="18" t="s">
        <v>5916</v>
      </c>
      <c r="BU10748" s="18" t="s">
        <v>16481</v>
      </c>
      <c r="BV10748" s="18" t="s">
        <v>667</v>
      </c>
      <c r="BW10748" s="18" t="s">
        <v>5916</v>
      </c>
    </row>
    <row r="10749" spans="51:75" x14ac:dyDescent="0.3">
      <c r="AY10749" s="94" t="e">
        <f>VLOOKUP(C10749,#REF!, 2,FALSE)</f>
        <v>#REF!</v>
      </c>
      <c r="BM10749" s="18" t="s">
        <v>16482</v>
      </c>
      <c r="BN10749" s="18" t="s">
        <v>667</v>
      </c>
      <c r="BO10749" s="18" t="s">
        <v>782</v>
      </c>
      <c r="BU10749" s="18" t="s">
        <v>16482</v>
      </c>
      <c r="BV10749" s="18" t="s">
        <v>667</v>
      </c>
      <c r="BW10749" s="18" t="s">
        <v>782</v>
      </c>
    </row>
    <row r="10750" spans="51:75" x14ac:dyDescent="0.3">
      <c r="AY10750" s="94" t="e">
        <f>VLOOKUP(C10750,#REF!, 2,FALSE)</f>
        <v>#REF!</v>
      </c>
      <c r="BM10750" s="18" t="s">
        <v>16483</v>
      </c>
      <c r="BN10750" s="18" t="s">
        <v>2998</v>
      </c>
      <c r="BO10750" s="18" t="s">
        <v>16431</v>
      </c>
      <c r="BU10750" s="18" t="s">
        <v>16483</v>
      </c>
      <c r="BV10750" s="18" t="s">
        <v>2998</v>
      </c>
      <c r="BW10750" s="18" t="s">
        <v>16431</v>
      </c>
    </row>
    <row r="10751" spans="51:75" x14ac:dyDescent="0.3">
      <c r="AY10751" s="94" t="e">
        <f>VLOOKUP(C10751,#REF!, 2,FALSE)</f>
        <v>#REF!</v>
      </c>
      <c r="BM10751" s="18" t="s">
        <v>16484</v>
      </c>
      <c r="BN10751" s="18" t="s">
        <v>1285</v>
      </c>
      <c r="BO10751" s="18" t="s">
        <v>7450</v>
      </c>
      <c r="BU10751" s="18" t="s">
        <v>16484</v>
      </c>
      <c r="BV10751" s="18" t="s">
        <v>1285</v>
      </c>
      <c r="BW10751" s="18" t="s">
        <v>7450</v>
      </c>
    </row>
    <row r="10752" spans="51:75" x14ac:dyDescent="0.3">
      <c r="AY10752" s="94" t="e">
        <f>VLOOKUP(C10752,#REF!, 2,FALSE)</f>
        <v>#REF!</v>
      </c>
      <c r="BM10752" s="18" t="s">
        <v>16485</v>
      </c>
      <c r="BN10752" s="18" t="s">
        <v>17081</v>
      </c>
      <c r="BO10752" s="18" t="s">
        <v>5121</v>
      </c>
      <c r="BU10752" s="18" t="s">
        <v>16485</v>
      </c>
      <c r="BV10752" s="18" t="s">
        <v>17081</v>
      </c>
      <c r="BW10752" s="18" t="s">
        <v>5121</v>
      </c>
    </row>
    <row r="10753" spans="51:75" x14ac:dyDescent="0.3">
      <c r="AY10753" s="94" t="e">
        <f>VLOOKUP(C10753,#REF!, 2,FALSE)</f>
        <v>#REF!</v>
      </c>
      <c r="BM10753" s="18" t="s">
        <v>16486</v>
      </c>
      <c r="BN10753" s="18" t="s">
        <v>874</v>
      </c>
      <c r="BO10753" s="18" t="s">
        <v>14862</v>
      </c>
      <c r="BU10753" s="18" t="s">
        <v>16486</v>
      </c>
      <c r="BV10753" s="18" t="s">
        <v>874</v>
      </c>
      <c r="BW10753" s="18" t="s">
        <v>14862</v>
      </c>
    </row>
    <row r="10754" spans="51:75" x14ac:dyDescent="0.3">
      <c r="AY10754" s="94" t="e">
        <f>VLOOKUP(C10754,#REF!, 2,FALSE)</f>
        <v>#REF!</v>
      </c>
      <c r="BM10754" s="18" t="s">
        <v>16487</v>
      </c>
      <c r="BN10754" s="18" t="s">
        <v>1282</v>
      </c>
      <c r="BO10754" s="18" t="s">
        <v>8619</v>
      </c>
      <c r="BU10754" s="18" t="s">
        <v>16487</v>
      </c>
      <c r="BV10754" s="18" t="s">
        <v>1282</v>
      </c>
      <c r="BW10754" s="18" t="s">
        <v>8619</v>
      </c>
    </row>
    <row r="10755" spans="51:75" x14ac:dyDescent="0.3">
      <c r="AY10755" s="94" t="e">
        <f>VLOOKUP(C10755,#REF!, 2,FALSE)</f>
        <v>#REF!</v>
      </c>
      <c r="BM10755" s="18" t="s">
        <v>16488</v>
      </c>
      <c r="BN10755" s="18" t="s">
        <v>3290</v>
      </c>
      <c r="BO10755" s="18" t="s">
        <v>2395</v>
      </c>
      <c r="BU10755" s="18" t="s">
        <v>16488</v>
      </c>
      <c r="BV10755" s="18" t="s">
        <v>3290</v>
      </c>
      <c r="BW10755" s="18" t="s">
        <v>2395</v>
      </c>
    </row>
    <row r="10756" spans="51:75" x14ac:dyDescent="0.3">
      <c r="AY10756" s="94" t="e">
        <f>VLOOKUP(C10756,#REF!, 2,FALSE)</f>
        <v>#REF!</v>
      </c>
      <c r="BM10756" s="18" t="s">
        <v>16489</v>
      </c>
      <c r="BN10756" s="18" t="s">
        <v>3064</v>
      </c>
      <c r="BO10756" s="18" t="s">
        <v>1968</v>
      </c>
      <c r="BU10756" s="18" t="s">
        <v>16489</v>
      </c>
      <c r="BV10756" s="18" t="s">
        <v>3064</v>
      </c>
      <c r="BW10756" s="18" t="s">
        <v>1968</v>
      </c>
    </row>
    <row r="10757" spans="51:75" x14ac:dyDescent="0.3">
      <c r="AY10757" s="94" t="e">
        <f>VLOOKUP(C10757,#REF!, 2,FALSE)</f>
        <v>#REF!</v>
      </c>
      <c r="BM10757" s="18" t="s">
        <v>16490</v>
      </c>
      <c r="BN10757" s="18" t="s">
        <v>715</v>
      </c>
      <c r="BO10757" s="18" t="s">
        <v>16312</v>
      </c>
      <c r="BU10757" s="18" t="s">
        <v>16490</v>
      </c>
      <c r="BV10757" s="18" t="s">
        <v>715</v>
      </c>
      <c r="BW10757" s="18" t="s">
        <v>16312</v>
      </c>
    </row>
    <row r="10758" spans="51:75" x14ac:dyDescent="0.3">
      <c r="AY10758" s="94" t="e">
        <f>VLOOKUP(C10758,#REF!, 2,FALSE)</f>
        <v>#REF!</v>
      </c>
      <c r="BM10758" s="18" t="s">
        <v>16491</v>
      </c>
      <c r="BN10758" s="18" t="s">
        <v>631</v>
      </c>
      <c r="BO10758" s="18" t="s">
        <v>14661</v>
      </c>
      <c r="BU10758" s="18" t="s">
        <v>16491</v>
      </c>
      <c r="BV10758" s="18" t="s">
        <v>631</v>
      </c>
      <c r="BW10758" s="18" t="s">
        <v>14661</v>
      </c>
    </row>
    <row r="10759" spans="51:75" x14ac:dyDescent="0.3">
      <c r="AY10759" s="94" t="e">
        <f>VLOOKUP(C10759,#REF!, 2,FALSE)</f>
        <v>#REF!</v>
      </c>
      <c r="BM10759" s="18" t="s">
        <v>16492</v>
      </c>
      <c r="BN10759" s="18" t="s">
        <v>3064</v>
      </c>
      <c r="BO10759" s="18" t="s">
        <v>782</v>
      </c>
      <c r="BU10759" s="18" t="s">
        <v>16492</v>
      </c>
      <c r="BV10759" s="18" t="s">
        <v>3064</v>
      </c>
      <c r="BW10759" s="18" t="s">
        <v>782</v>
      </c>
    </row>
    <row r="10760" spans="51:75" x14ac:dyDescent="0.3">
      <c r="AY10760" s="94" t="e">
        <f>VLOOKUP(C10760,#REF!, 2,FALSE)</f>
        <v>#REF!</v>
      </c>
      <c r="BM10760" s="18" t="s">
        <v>16493</v>
      </c>
      <c r="BN10760" s="18" t="s">
        <v>3064</v>
      </c>
      <c r="BO10760" s="18" t="s">
        <v>11153</v>
      </c>
      <c r="BU10760" s="18" t="s">
        <v>16493</v>
      </c>
      <c r="BV10760" s="18" t="s">
        <v>3064</v>
      </c>
      <c r="BW10760" s="18" t="s">
        <v>11153</v>
      </c>
    </row>
    <row r="10761" spans="51:75" x14ac:dyDescent="0.3">
      <c r="AY10761" s="94" t="e">
        <f>VLOOKUP(C10761,#REF!, 2,FALSE)</f>
        <v>#REF!</v>
      </c>
      <c r="BM10761" s="18" t="s">
        <v>16494</v>
      </c>
      <c r="BN10761" s="18" t="s">
        <v>624</v>
      </c>
      <c r="BO10761" s="18" t="s">
        <v>8249</v>
      </c>
      <c r="BU10761" s="18" t="s">
        <v>16494</v>
      </c>
      <c r="BV10761" s="18" t="s">
        <v>624</v>
      </c>
      <c r="BW10761" s="18" t="s">
        <v>8249</v>
      </c>
    </row>
    <row r="10762" spans="51:75" x14ac:dyDescent="0.3">
      <c r="AY10762" s="94" t="e">
        <f>VLOOKUP(C10762,#REF!, 2,FALSE)</f>
        <v>#REF!</v>
      </c>
      <c r="BM10762" s="18" t="s">
        <v>16495</v>
      </c>
      <c r="BN10762" s="18" t="s">
        <v>636</v>
      </c>
      <c r="BO10762" s="18" t="s">
        <v>2998</v>
      </c>
      <c r="BU10762" s="18" t="s">
        <v>16495</v>
      </c>
      <c r="BV10762" s="18" t="s">
        <v>636</v>
      </c>
      <c r="BW10762" s="18" t="s">
        <v>2998</v>
      </c>
    </row>
    <row r="10763" spans="51:75" x14ac:dyDescent="0.3">
      <c r="AY10763" s="94" t="e">
        <f>VLOOKUP(C10763,#REF!, 2,FALSE)</f>
        <v>#REF!</v>
      </c>
      <c r="BM10763" s="18" t="s">
        <v>16496</v>
      </c>
      <c r="BN10763" s="18" t="s">
        <v>622</v>
      </c>
      <c r="BO10763" s="18" t="s">
        <v>16497</v>
      </c>
      <c r="BU10763" s="18" t="s">
        <v>16496</v>
      </c>
      <c r="BV10763" s="18" t="s">
        <v>622</v>
      </c>
      <c r="BW10763" s="18" t="s">
        <v>16497</v>
      </c>
    </row>
    <row r="10764" spans="51:75" x14ac:dyDescent="0.3">
      <c r="AY10764" s="94" t="e">
        <f>VLOOKUP(C10764,#REF!, 2,FALSE)</f>
        <v>#REF!</v>
      </c>
      <c r="BM10764" s="18" t="s">
        <v>16498</v>
      </c>
      <c r="BN10764" s="18" t="s">
        <v>729</v>
      </c>
      <c r="BO10764" s="18" t="s">
        <v>1276</v>
      </c>
      <c r="BU10764" s="18" t="s">
        <v>16498</v>
      </c>
      <c r="BV10764" s="18" t="s">
        <v>729</v>
      </c>
      <c r="BW10764" s="18" t="s">
        <v>1276</v>
      </c>
    </row>
    <row r="10765" spans="51:75" x14ac:dyDescent="0.3">
      <c r="AY10765" s="94" t="e">
        <f>VLOOKUP(C10765,#REF!, 2,FALSE)</f>
        <v>#REF!</v>
      </c>
      <c r="BM10765" s="18" t="s">
        <v>16499</v>
      </c>
      <c r="BN10765" s="18" t="s">
        <v>631</v>
      </c>
      <c r="BO10765" s="18" t="s">
        <v>782</v>
      </c>
      <c r="BU10765" s="18" t="s">
        <v>16499</v>
      </c>
      <c r="BV10765" s="18" t="s">
        <v>631</v>
      </c>
      <c r="BW10765" s="18" t="s">
        <v>782</v>
      </c>
    </row>
    <row r="10766" spans="51:75" x14ac:dyDescent="0.3">
      <c r="AY10766" s="94" t="e">
        <f>VLOOKUP(C10766,#REF!, 2,FALSE)</f>
        <v>#REF!</v>
      </c>
      <c r="BM10766" s="18" t="s">
        <v>16500</v>
      </c>
      <c r="BN10766" s="18" t="s">
        <v>3064</v>
      </c>
      <c r="BO10766" s="18" t="s">
        <v>8267</v>
      </c>
      <c r="BU10766" s="18" t="s">
        <v>16500</v>
      </c>
      <c r="BV10766" s="18" t="s">
        <v>3064</v>
      </c>
      <c r="BW10766" s="18" t="s">
        <v>8267</v>
      </c>
    </row>
    <row r="10767" spans="51:75" x14ac:dyDescent="0.3">
      <c r="AY10767" s="94" t="e">
        <f>VLOOKUP(C10767,#REF!, 2,FALSE)</f>
        <v>#REF!</v>
      </c>
      <c r="BM10767" s="18" t="s">
        <v>16501</v>
      </c>
      <c r="BN10767" s="18" t="s">
        <v>631</v>
      </c>
      <c r="BO10767" s="18" t="s">
        <v>8423</v>
      </c>
      <c r="BU10767" s="18" t="s">
        <v>16501</v>
      </c>
      <c r="BV10767" s="18" t="s">
        <v>631</v>
      </c>
      <c r="BW10767" s="18" t="s">
        <v>8423</v>
      </c>
    </row>
    <row r="10768" spans="51:75" x14ac:dyDescent="0.3">
      <c r="AY10768" s="94" t="e">
        <f>VLOOKUP(C10768,#REF!, 2,FALSE)</f>
        <v>#REF!</v>
      </c>
      <c r="BM10768" s="18" t="s">
        <v>16502</v>
      </c>
      <c r="BN10768" s="18" t="s">
        <v>17081</v>
      </c>
      <c r="BO10768" s="18" t="s">
        <v>16503</v>
      </c>
      <c r="BU10768" s="18" t="s">
        <v>16502</v>
      </c>
      <c r="BV10768" s="18" t="s">
        <v>17081</v>
      </c>
      <c r="BW10768" s="18" t="s">
        <v>16503</v>
      </c>
    </row>
    <row r="10769" spans="51:75" x14ac:dyDescent="0.3">
      <c r="AY10769" s="94" t="e">
        <f>VLOOKUP(C10769,#REF!, 2,FALSE)</f>
        <v>#REF!</v>
      </c>
      <c r="BM10769" s="18" t="s">
        <v>2845</v>
      </c>
      <c r="BN10769" s="18" t="s">
        <v>1282</v>
      </c>
      <c r="BO10769" s="18" t="s">
        <v>4282</v>
      </c>
      <c r="BU10769" s="18" t="s">
        <v>2845</v>
      </c>
      <c r="BV10769" s="18" t="s">
        <v>1282</v>
      </c>
      <c r="BW10769" s="18" t="s">
        <v>4282</v>
      </c>
    </row>
    <row r="10770" spans="51:75" x14ac:dyDescent="0.3">
      <c r="AY10770" s="94" t="e">
        <f>VLOOKUP(C10770,#REF!, 2,FALSE)</f>
        <v>#REF!</v>
      </c>
      <c r="BM10770" s="18" t="s">
        <v>16504</v>
      </c>
      <c r="BN10770" s="18" t="s">
        <v>17081</v>
      </c>
      <c r="BO10770" s="18" t="s">
        <v>16505</v>
      </c>
      <c r="BU10770" s="18" t="s">
        <v>16504</v>
      </c>
      <c r="BV10770" s="18" t="s">
        <v>17081</v>
      </c>
      <c r="BW10770" s="18" t="s">
        <v>16505</v>
      </c>
    </row>
    <row r="10771" spans="51:75" x14ac:dyDescent="0.3">
      <c r="AY10771" s="94" t="e">
        <f>VLOOKUP(C10771,#REF!, 2,FALSE)</f>
        <v>#REF!</v>
      </c>
      <c r="BM10771" s="18" t="s">
        <v>16506</v>
      </c>
      <c r="BN10771" s="18" t="s">
        <v>1282</v>
      </c>
      <c r="BO10771" s="18" t="s">
        <v>13008</v>
      </c>
      <c r="BU10771" s="18" t="s">
        <v>16506</v>
      </c>
      <c r="BV10771" s="18" t="s">
        <v>1282</v>
      </c>
      <c r="BW10771" s="18" t="s">
        <v>13008</v>
      </c>
    </row>
    <row r="10772" spans="51:75" x14ac:dyDescent="0.3">
      <c r="AY10772" s="94" t="e">
        <f>VLOOKUP(C10772,#REF!, 2,FALSE)</f>
        <v>#REF!</v>
      </c>
      <c r="BM10772" s="18" t="s">
        <v>16507</v>
      </c>
      <c r="BN10772" s="18" t="s">
        <v>17081</v>
      </c>
      <c r="BO10772" s="18" t="s">
        <v>5441</v>
      </c>
      <c r="BU10772" s="18" t="s">
        <v>16507</v>
      </c>
      <c r="BV10772" s="18" t="s">
        <v>17081</v>
      </c>
      <c r="BW10772" s="18" t="s">
        <v>5441</v>
      </c>
    </row>
    <row r="10773" spans="51:75" x14ac:dyDescent="0.3">
      <c r="AY10773" s="94" t="e">
        <f>VLOOKUP(C10773,#REF!, 2,FALSE)</f>
        <v>#REF!</v>
      </c>
      <c r="BM10773" s="18" t="s">
        <v>16508</v>
      </c>
      <c r="BN10773" s="18" t="s">
        <v>622</v>
      </c>
      <c r="BO10773" s="18" t="s">
        <v>3658</v>
      </c>
      <c r="BU10773" s="18" t="s">
        <v>16508</v>
      </c>
      <c r="BV10773" s="18" t="s">
        <v>622</v>
      </c>
      <c r="BW10773" s="18" t="s">
        <v>3658</v>
      </c>
    </row>
    <row r="10774" spans="51:75" x14ac:dyDescent="0.3">
      <c r="AY10774" s="94" t="e">
        <f>VLOOKUP(C10774,#REF!, 2,FALSE)</f>
        <v>#REF!</v>
      </c>
      <c r="BM10774" s="18" t="s">
        <v>16509</v>
      </c>
      <c r="BN10774" s="18" t="s">
        <v>17081</v>
      </c>
      <c r="BO10774" s="18" t="s">
        <v>9096</v>
      </c>
      <c r="BU10774" s="18" t="s">
        <v>16509</v>
      </c>
      <c r="BV10774" s="18" t="s">
        <v>17081</v>
      </c>
      <c r="BW10774" s="18" t="s">
        <v>9096</v>
      </c>
    </row>
    <row r="10775" spans="51:75" x14ac:dyDescent="0.3">
      <c r="AY10775" s="94" t="e">
        <f>VLOOKUP(C10775,#REF!, 2,FALSE)</f>
        <v>#REF!</v>
      </c>
      <c r="BM10775" s="18" t="s">
        <v>16510</v>
      </c>
      <c r="BN10775" s="18" t="s">
        <v>3024</v>
      </c>
      <c r="BO10775" s="18" t="s">
        <v>714</v>
      </c>
      <c r="BU10775" s="18" t="s">
        <v>16510</v>
      </c>
      <c r="BV10775" s="18" t="s">
        <v>3024</v>
      </c>
      <c r="BW10775" s="18" t="s">
        <v>714</v>
      </c>
    </row>
    <row r="10776" spans="51:75" x14ac:dyDescent="0.3">
      <c r="AY10776" s="94" t="e">
        <f>VLOOKUP(C10776,#REF!, 2,FALSE)</f>
        <v>#REF!</v>
      </c>
      <c r="BM10776" s="18" t="s">
        <v>16511</v>
      </c>
      <c r="BN10776" s="18" t="s">
        <v>1282</v>
      </c>
      <c r="BO10776" s="18" t="s">
        <v>5461</v>
      </c>
      <c r="BU10776" s="18" t="s">
        <v>16511</v>
      </c>
      <c r="BV10776" s="18" t="s">
        <v>1282</v>
      </c>
      <c r="BW10776" s="18" t="s">
        <v>5461</v>
      </c>
    </row>
    <row r="10777" spans="51:75" x14ac:dyDescent="0.3">
      <c r="AY10777" s="94" t="e">
        <f>VLOOKUP(C10777,#REF!, 2,FALSE)</f>
        <v>#REF!</v>
      </c>
      <c r="BM10777" s="18" t="s">
        <v>2846</v>
      </c>
      <c r="BN10777" s="18" t="s">
        <v>1282</v>
      </c>
      <c r="BO10777" s="18" t="s">
        <v>11444</v>
      </c>
      <c r="BU10777" s="18" t="s">
        <v>2846</v>
      </c>
      <c r="BV10777" s="18" t="s">
        <v>1282</v>
      </c>
      <c r="BW10777" s="18" t="s">
        <v>11444</v>
      </c>
    </row>
    <row r="10778" spans="51:75" x14ac:dyDescent="0.3">
      <c r="AY10778" s="94" t="e">
        <f>VLOOKUP(C10778,#REF!, 2,FALSE)</f>
        <v>#REF!</v>
      </c>
      <c r="BM10778" s="18" t="s">
        <v>16512</v>
      </c>
      <c r="BN10778" s="18" t="s">
        <v>3290</v>
      </c>
      <c r="BO10778" s="18" t="s">
        <v>2068</v>
      </c>
      <c r="BU10778" s="18" t="s">
        <v>16512</v>
      </c>
      <c r="BV10778" s="18" t="s">
        <v>3290</v>
      </c>
      <c r="BW10778" s="18" t="s">
        <v>2068</v>
      </c>
    </row>
    <row r="10779" spans="51:75" x14ac:dyDescent="0.3">
      <c r="AY10779" s="94" t="e">
        <f>VLOOKUP(C10779,#REF!, 2,FALSE)</f>
        <v>#REF!</v>
      </c>
      <c r="BM10779" s="18" t="s">
        <v>16513</v>
      </c>
      <c r="BN10779" s="18" t="s">
        <v>1152</v>
      </c>
      <c r="BO10779" s="18" t="s">
        <v>956</v>
      </c>
      <c r="BU10779" s="18" t="s">
        <v>16513</v>
      </c>
      <c r="BV10779" s="18" t="s">
        <v>1152</v>
      </c>
      <c r="BW10779" s="18" t="s">
        <v>956</v>
      </c>
    </row>
    <row r="10780" spans="51:75" x14ac:dyDescent="0.3">
      <c r="AY10780" s="94" t="e">
        <f>VLOOKUP(C10780,#REF!, 2,FALSE)</f>
        <v>#REF!</v>
      </c>
      <c r="BM10780" s="18" t="s">
        <v>16514</v>
      </c>
      <c r="BN10780" s="18" t="s">
        <v>1152</v>
      </c>
      <c r="BO10780" s="18" t="s">
        <v>956</v>
      </c>
      <c r="BU10780" s="18" t="s">
        <v>16514</v>
      </c>
      <c r="BV10780" s="18" t="s">
        <v>1152</v>
      </c>
      <c r="BW10780" s="18" t="s">
        <v>956</v>
      </c>
    </row>
    <row r="10781" spans="51:75" x14ac:dyDescent="0.3">
      <c r="AY10781" s="94" t="e">
        <f>VLOOKUP(C10781,#REF!, 2,FALSE)</f>
        <v>#REF!</v>
      </c>
      <c r="BM10781" s="18" t="s">
        <v>16515</v>
      </c>
      <c r="BN10781" s="18" t="s">
        <v>1152</v>
      </c>
      <c r="BO10781" s="18" t="s">
        <v>956</v>
      </c>
      <c r="BU10781" s="18" t="s">
        <v>16515</v>
      </c>
      <c r="BV10781" s="18" t="s">
        <v>1152</v>
      </c>
      <c r="BW10781" s="18" t="s">
        <v>956</v>
      </c>
    </row>
    <row r="10782" spans="51:75" x14ac:dyDescent="0.3">
      <c r="AY10782" s="94" t="e">
        <f>VLOOKUP(C10782,#REF!, 2,FALSE)</f>
        <v>#REF!</v>
      </c>
      <c r="BM10782" s="18" t="s">
        <v>16516</v>
      </c>
      <c r="BN10782" s="18" t="s">
        <v>17081</v>
      </c>
      <c r="BO10782" s="18" t="s">
        <v>782</v>
      </c>
      <c r="BU10782" s="18" t="s">
        <v>16516</v>
      </c>
      <c r="BV10782" s="18" t="s">
        <v>17081</v>
      </c>
      <c r="BW10782" s="18" t="s">
        <v>782</v>
      </c>
    </row>
    <row r="10783" spans="51:75" x14ac:dyDescent="0.3">
      <c r="AY10783" s="94" t="e">
        <f>VLOOKUP(C10783,#REF!, 2,FALSE)</f>
        <v>#REF!</v>
      </c>
      <c r="BM10783" s="18" t="s">
        <v>16517</v>
      </c>
      <c r="BN10783" s="18" t="s">
        <v>2998</v>
      </c>
      <c r="BO10783" s="18" t="s">
        <v>12532</v>
      </c>
      <c r="BU10783" s="18" t="s">
        <v>16517</v>
      </c>
      <c r="BV10783" s="18" t="s">
        <v>2998</v>
      </c>
      <c r="BW10783" s="18" t="s">
        <v>12532</v>
      </c>
    </row>
    <row r="10784" spans="51:75" x14ac:dyDescent="0.3">
      <c r="AY10784" s="94" t="e">
        <f>VLOOKUP(C10784,#REF!, 2,FALSE)</f>
        <v>#REF!</v>
      </c>
      <c r="BM10784" s="18" t="s">
        <v>16518</v>
      </c>
      <c r="BN10784" s="18" t="s">
        <v>2998</v>
      </c>
      <c r="BO10784" s="18" t="s">
        <v>2883</v>
      </c>
      <c r="BU10784" s="18" t="s">
        <v>16518</v>
      </c>
      <c r="BV10784" s="18" t="s">
        <v>2998</v>
      </c>
      <c r="BW10784" s="18" t="s">
        <v>2883</v>
      </c>
    </row>
    <row r="10785" spans="51:75" x14ac:dyDescent="0.3">
      <c r="AY10785" s="94" t="e">
        <f>VLOOKUP(C10785,#REF!, 2,FALSE)</f>
        <v>#REF!</v>
      </c>
      <c r="BM10785" s="18" t="s">
        <v>16519</v>
      </c>
      <c r="BN10785" s="18" t="s">
        <v>2998</v>
      </c>
      <c r="BO10785" s="18" t="s">
        <v>14046</v>
      </c>
      <c r="BU10785" s="18" t="s">
        <v>16519</v>
      </c>
      <c r="BV10785" s="18" t="s">
        <v>2998</v>
      </c>
      <c r="BW10785" s="18" t="s">
        <v>14046</v>
      </c>
    </row>
    <row r="10786" spans="51:75" x14ac:dyDescent="0.3">
      <c r="AY10786" s="94" t="e">
        <f>VLOOKUP(C10786,#REF!, 2,FALSE)</f>
        <v>#REF!</v>
      </c>
      <c r="BM10786" s="18" t="s">
        <v>16520</v>
      </c>
      <c r="BN10786" s="18" t="s">
        <v>17081</v>
      </c>
      <c r="BO10786" s="18" t="s">
        <v>3552</v>
      </c>
      <c r="BU10786" s="18" t="s">
        <v>16520</v>
      </c>
      <c r="BV10786" s="18" t="s">
        <v>17081</v>
      </c>
      <c r="BW10786" s="18" t="s">
        <v>3552</v>
      </c>
    </row>
    <row r="10787" spans="51:75" x14ac:dyDescent="0.3">
      <c r="AY10787" s="94" t="e">
        <f>VLOOKUP(C10787,#REF!, 2,FALSE)</f>
        <v>#REF!</v>
      </c>
      <c r="BM10787" s="18" t="s">
        <v>16521</v>
      </c>
      <c r="BN10787" s="18" t="s">
        <v>17081</v>
      </c>
      <c r="BO10787" s="18" t="s">
        <v>3898</v>
      </c>
      <c r="BU10787" s="18" t="s">
        <v>16521</v>
      </c>
      <c r="BV10787" s="18" t="s">
        <v>17081</v>
      </c>
      <c r="BW10787" s="18" t="s">
        <v>3898</v>
      </c>
    </row>
    <row r="10788" spans="51:75" x14ac:dyDescent="0.3">
      <c r="AY10788" s="94" t="e">
        <f>VLOOKUP(C10788,#REF!, 2,FALSE)</f>
        <v>#REF!</v>
      </c>
      <c r="BM10788" s="18" t="s">
        <v>16522</v>
      </c>
      <c r="BN10788" s="18" t="s">
        <v>2998</v>
      </c>
      <c r="BO10788" s="18" t="s">
        <v>804</v>
      </c>
      <c r="BU10788" s="18" t="s">
        <v>16522</v>
      </c>
      <c r="BV10788" s="18" t="s">
        <v>2998</v>
      </c>
      <c r="BW10788" s="18" t="s">
        <v>804</v>
      </c>
    </row>
    <row r="10789" spans="51:75" x14ac:dyDescent="0.3">
      <c r="AY10789" s="94" t="e">
        <f>VLOOKUP(C10789,#REF!, 2,FALSE)</f>
        <v>#REF!</v>
      </c>
      <c r="BM10789" s="18" t="s">
        <v>16523</v>
      </c>
      <c r="BN10789" s="18" t="s">
        <v>2998</v>
      </c>
      <c r="BO10789" s="18" t="s">
        <v>2203</v>
      </c>
      <c r="BU10789" s="18" t="s">
        <v>16523</v>
      </c>
      <c r="BV10789" s="18" t="s">
        <v>2998</v>
      </c>
      <c r="BW10789" s="18" t="s">
        <v>2203</v>
      </c>
    </row>
    <row r="10790" spans="51:75" x14ac:dyDescent="0.3">
      <c r="AY10790" s="94" t="e">
        <f>VLOOKUP(C10790,#REF!, 2,FALSE)</f>
        <v>#REF!</v>
      </c>
      <c r="BM10790" s="18" t="s">
        <v>16524</v>
      </c>
      <c r="BN10790" s="18" t="s">
        <v>1355</v>
      </c>
      <c r="BO10790" s="18" t="s">
        <v>5916</v>
      </c>
      <c r="BU10790" s="18" t="s">
        <v>16524</v>
      </c>
      <c r="BV10790" s="18" t="s">
        <v>1355</v>
      </c>
      <c r="BW10790" s="18" t="s">
        <v>5916</v>
      </c>
    </row>
    <row r="10791" spans="51:75" x14ac:dyDescent="0.3">
      <c r="AY10791" s="94" t="e">
        <f>VLOOKUP(C10791,#REF!, 2,FALSE)</f>
        <v>#REF!</v>
      </c>
      <c r="BM10791" s="18" t="s">
        <v>16525</v>
      </c>
      <c r="BN10791" s="18" t="s">
        <v>3021</v>
      </c>
      <c r="BO10791" s="18" t="s">
        <v>782</v>
      </c>
      <c r="BU10791" s="18" t="s">
        <v>16525</v>
      </c>
      <c r="BV10791" s="18" t="s">
        <v>3021</v>
      </c>
      <c r="BW10791" s="18" t="s">
        <v>782</v>
      </c>
    </row>
    <row r="10792" spans="51:75" x14ac:dyDescent="0.3">
      <c r="AY10792" s="94" t="e">
        <f>VLOOKUP(C10792,#REF!, 2,FALSE)</f>
        <v>#REF!</v>
      </c>
      <c r="BM10792" s="18" t="s">
        <v>16526</v>
      </c>
      <c r="BN10792" s="18" t="s">
        <v>1355</v>
      </c>
      <c r="BO10792" s="18" t="s">
        <v>3031</v>
      </c>
      <c r="BU10792" s="18" t="s">
        <v>16526</v>
      </c>
      <c r="BV10792" s="18" t="s">
        <v>1355</v>
      </c>
      <c r="BW10792" s="18" t="s">
        <v>3031</v>
      </c>
    </row>
    <row r="10793" spans="51:75" x14ac:dyDescent="0.3">
      <c r="AY10793" s="94" t="e">
        <f>VLOOKUP(C10793,#REF!, 2,FALSE)</f>
        <v>#REF!</v>
      </c>
      <c r="BM10793" s="18" t="s">
        <v>16527</v>
      </c>
      <c r="BN10793" s="18" t="s">
        <v>626</v>
      </c>
      <c r="BO10793" s="18" t="s">
        <v>5916</v>
      </c>
      <c r="BU10793" s="18" t="s">
        <v>16527</v>
      </c>
      <c r="BV10793" s="18" t="s">
        <v>626</v>
      </c>
      <c r="BW10793" s="18" t="s">
        <v>5916</v>
      </c>
    </row>
    <row r="10794" spans="51:75" x14ac:dyDescent="0.3">
      <c r="AY10794" s="94" t="e">
        <f>VLOOKUP(C10794,#REF!, 2,FALSE)</f>
        <v>#REF!</v>
      </c>
      <c r="BM10794" s="18" t="s">
        <v>16528</v>
      </c>
      <c r="BN10794" s="18" t="s">
        <v>715</v>
      </c>
      <c r="BO10794" s="18" t="s">
        <v>12482</v>
      </c>
      <c r="BU10794" s="18" t="s">
        <v>16528</v>
      </c>
      <c r="BV10794" s="18" t="s">
        <v>715</v>
      </c>
      <c r="BW10794" s="18" t="s">
        <v>12482</v>
      </c>
    </row>
    <row r="10795" spans="51:75" x14ac:dyDescent="0.3">
      <c r="AY10795" s="94" t="e">
        <f>VLOOKUP(C10795,#REF!, 2,FALSE)</f>
        <v>#REF!</v>
      </c>
      <c r="BM10795" s="18" t="s">
        <v>16529</v>
      </c>
      <c r="BN10795" s="18" t="s">
        <v>661</v>
      </c>
      <c r="BO10795" s="18" t="s">
        <v>9052</v>
      </c>
      <c r="BU10795" s="18" t="s">
        <v>16529</v>
      </c>
      <c r="BV10795" s="18" t="s">
        <v>661</v>
      </c>
      <c r="BW10795" s="18" t="s">
        <v>9052</v>
      </c>
    </row>
    <row r="10796" spans="51:75" x14ac:dyDescent="0.3">
      <c r="AY10796" s="94" t="e">
        <f>VLOOKUP(C10796,#REF!, 2,FALSE)</f>
        <v>#REF!</v>
      </c>
      <c r="BM10796" s="18" t="s">
        <v>16530</v>
      </c>
      <c r="BN10796" s="18" t="s">
        <v>661</v>
      </c>
      <c r="BO10796" s="18" t="s">
        <v>6001</v>
      </c>
      <c r="BU10796" s="18" t="s">
        <v>16530</v>
      </c>
      <c r="BV10796" s="18" t="s">
        <v>661</v>
      </c>
      <c r="BW10796" s="18" t="s">
        <v>6001</v>
      </c>
    </row>
    <row r="10797" spans="51:75" x14ac:dyDescent="0.3">
      <c r="AY10797" s="94" t="e">
        <f>VLOOKUP(C10797,#REF!, 2,FALSE)</f>
        <v>#REF!</v>
      </c>
      <c r="BM10797" s="18" t="s">
        <v>16531</v>
      </c>
      <c r="BN10797" s="18" t="s">
        <v>715</v>
      </c>
      <c r="BO10797" s="18" t="s">
        <v>16532</v>
      </c>
      <c r="BU10797" s="18" t="s">
        <v>16531</v>
      </c>
      <c r="BV10797" s="18" t="s">
        <v>715</v>
      </c>
      <c r="BW10797" s="18" t="s">
        <v>16532</v>
      </c>
    </row>
    <row r="10798" spans="51:75" x14ac:dyDescent="0.3">
      <c r="AY10798" s="94" t="e">
        <f>VLOOKUP(C10798,#REF!, 2,FALSE)</f>
        <v>#REF!</v>
      </c>
      <c r="BM10798" s="18" t="s">
        <v>16533</v>
      </c>
      <c r="BN10798" s="18" t="s">
        <v>663</v>
      </c>
      <c r="BO10798" s="18" t="s">
        <v>4282</v>
      </c>
      <c r="BU10798" s="18" t="s">
        <v>16533</v>
      </c>
      <c r="BV10798" s="18" t="s">
        <v>663</v>
      </c>
      <c r="BW10798" s="18" t="s">
        <v>4282</v>
      </c>
    </row>
    <row r="10799" spans="51:75" x14ac:dyDescent="0.3">
      <c r="AY10799" s="94" t="e">
        <f>VLOOKUP(C10799,#REF!, 2,FALSE)</f>
        <v>#REF!</v>
      </c>
      <c r="BM10799" s="18" t="s">
        <v>16534</v>
      </c>
      <c r="BN10799" s="18" t="s">
        <v>1355</v>
      </c>
      <c r="BO10799" s="18" t="s">
        <v>15799</v>
      </c>
      <c r="BU10799" s="18" t="s">
        <v>16534</v>
      </c>
      <c r="BV10799" s="18" t="s">
        <v>1355</v>
      </c>
      <c r="BW10799" s="18" t="s">
        <v>15799</v>
      </c>
    </row>
    <row r="10800" spans="51:75" x14ac:dyDescent="0.3">
      <c r="AY10800" s="94" t="e">
        <f>VLOOKUP(C10800,#REF!, 2,FALSE)</f>
        <v>#REF!</v>
      </c>
      <c r="BM10800" s="18" t="s">
        <v>16535</v>
      </c>
      <c r="BN10800" s="18" t="s">
        <v>667</v>
      </c>
      <c r="BO10800" s="18" t="s">
        <v>3364</v>
      </c>
      <c r="BU10800" s="18" t="s">
        <v>16535</v>
      </c>
      <c r="BV10800" s="18" t="s">
        <v>667</v>
      </c>
      <c r="BW10800" s="18" t="s">
        <v>3364</v>
      </c>
    </row>
    <row r="10801" spans="51:75" x14ac:dyDescent="0.3">
      <c r="AY10801" s="94" t="e">
        <f>VLOOKUP(C10801,#REF!, 2,FALSE)</f>
        <v>#REF!</v>
      </c>
      <c r="BM10801" s="18" t="s">
        <v>16536</v>
      </c>
      <c r="BN10801" s="18" t="s">
        <v>3021</v>
      </c>
      <c r="BO10801" s="18" t="s">
        <v>782</v>
      </c>
      <c r="BU10801" s="18" t="s">
        <v>16536</v>
      </c>
      <c r="BV10801" s="18" t="s">
        <v>3021</v>
      </c>
      <c r="BW10801" s="18" t="s">
        <v>782</v>
      </c>
    </row>
    <row r="10802" spans="51:75" x14ac:dyDescent="0.3">
      <c r="AY10802" s="94" t="e">
        <f>VLOOKUP(C10802,#REF!, 2,FALSE)</f>
        <v>#REF!</v>
      </c>
      <c r="BM10802" s="18" t="s">
        <v>16537</v>
      </c>
      <c r="BN10802" s="18" t="s">
        <v>643</v>
      </c>
      <c r="BO10802" s="18" t="s">
        <v>16538</v>
      </c>
      <c r="BU10802" s="18" t="s">
        <v>16537</v>
      </c>
      <c r="BV10802" s="18" t="s">
        <v>643</v>
      </c>
      <c r="BW10802" s="18" t="s">
        <v>16538</v>
      </c>
    </row>
    <row r="10803" spans="51:75" x14ac:dyDescent="0.3">
      <c r="AY10803" s="94" t="e">
        <f>VLOOKUP(C10803,#REF!, 2,FALSE)</f>
        <v>#REF!</v>
      </c>
      <c r="BM10803" s="18" t="s">
        <v>16539</v>
      </c>
      <c r="BN10803" s="18" t="s">
        <v>1082</v>
      </c>
      <c r="BO10803" s="18" t="s">
        <v>10419</v>
      </c>
      <c r="BU10803" s="18" t="s">
        <v>16539</v>
      </c>
      <c r="BV10803" s="18" t="s">
        <v>1082</v>
      </c>
      <c r="BW10803" s="18" t="s">
        <v>10419</v>
      </c>
    </row>
    <row r="10804" spans="51:75" x14ac:dyDescent="0.3">
      <c r="AY10804" s="94" t="e">
        <f>VLOOKUP(C10804,#REF!, 2,FALSE)</f>
        <v>#REF!</v>
      </c>
      <c r="BM10804" s="18" t="s">
        <v>16540</v>
      </c>
      <c r="BN10804" s="18" t="s">
        <v>626</v>
      </c>
      <c r="BO10804" s="18" t="s">
        <v>9477</v>
      </c>
      <c r="BU10804" s="18" t="s">
        <v>16540</v>
      </c>
      <c r="BV10804" s="18" t="s">
        <v>626</v>
      </c>
      <c r="BW10804" s="18" t="s">
        <v>9477</v>
      </c>
    </row>
    <row r="10805" spans="51:75" x14ac:dyDescent="0.3">
      <c r="AY10805" s="94" t="e">
        <f>VLOOKUP(C10805,#REF!, 2,FALSE)</f>
        <v>#REF!</v>
      </c>
      <c r="BM10805" s="18" t="s">
        <v>502</v>
      </c>
      <c r="BN10805" s="18" t="s">
        <v>715</v>
      </c>
      <c r="BO10805" s="18" t="s">
        <v>9477</v>
      </c>
      <c r="BU10805" s="18" t="s">
        <v>502</v>
      </c>
      <c r="BV10805" s="18" t="s">
        <v>715</v>
      </c>
      <c r="BW10805" s="18" t="s">
        <v>9477</v>
      </c>
    </row>
    <row r="10806" spans="51:75" x14ac:dyDescent="0.3">
      <c r="AY10806" s="94" t="e">
        <f>VLOOKUP(C10806,#REF!, 2,FALSE)</f>
        <v>#REF!</v>
      </c>
      <c r="BM10806" s="18" t="s">
        <v>16541</v>
      </c>
      <c r="BN10806" s="18" t="s">
        <v>2993</v>
      </c>
      <c r="BO10806" s="18" t="s">
        <v>8121</v>
      </c>
      <c r="BU10806" s="18" t="s">
        <v>16541</v>
      </c>
      <c r="BV10806" s="18" t="s">
        <v>2993</v>
      </c>
      <c r="BW10806" s="18" t="s">
        <v>8121</v>
      </c>
    </row>
    <row r="10807" spans="51:75" x14ac:dyDescent="0.3">
      <c r="AY10807" s="94" t="e">
        <f>VLOOKUP(C10807,#REF!, 2,FALSE)</f>
        <v>#REF!</v>
      </c>
      <c r="BM10807" s="18" t="s">
        <v>16542</v>
      </c>
      <c r="BN10807" s="18" t="s">
        <v>626</v>
      </c>
      <c r="BO10807" s="18" t="s">
        <v>15799</v>
      </c>
      <c r="BU10807" s="18" t="s">
        <v>16542</v>
      </c>
      <c r="BV10807" s="18" t="s">
        <v>626</v>
      </c>
      <c r="BW10807" s="18" t="s">
        <v>15799</v>
      </c>
    </row>
    <row r="10808" spans="51:75" x14ac:dyDescent="0.3">
      <c r="AY10808" s="94" t="e">
        <f>VLOOKUP(C10808,#REF!, 2,FALSE)</f>
        <v>#REF!</v>
      </c>
      <c r="BM10808" s="18" t="s">
        <v>16543</v>
      </c>
      <c r="BN10808" s="18" t="s">
        <v>626</v>
      </c>
      <c r="BO10808" s="18" t="s">
        <v>665</v>
      </c>
      <c r="BU10808" s="18" t="s">
        <v>16543</v>
      </c>
      <c r="BV10808" s="18" t="s">
        <v>626</v>
      </c>
      <c r="BW10808" s="18" t="s">
        <v>665</v>
      </c>
    </row>
    <row r="10809" spans="51:75" x14ac:dyDescent="0.3">
      <c r="AY10809" s="94" t="e">
        <f>VLOOKUP(C10809,#REF!, 2,FALSE)</f>
        <v>#REF!</v>
      </c>
      <c r="BM10809" s="18" t="s">
        <v>16544</v>
      </c>
      <c r="BN10809" s="18" t="s">
        <v>626</v>
      </c>
      <c r="BO10809" s="18" t="s">
        <v>1137</v>
      </c>
      <c r="BU10809" s="18" t="s">
        <v>16544</v>
      </c>
      <c r="BV10809" s="18" t="s">
        <v>626</v>
      </c>
      <c r="BW10809" s="18" t="s">
        <v>1137</v>
      </c>
    </row>
    <row r="10810" spans="51:75" x14ac:dyDescent="0.3">
      <c r="AY10810" s="94" t="e">
        <f>VLOOKUP(C10810,#REF!, 2,FALSE)</f>
        <v>#REF!</v>
      </c>
      <c r="BM10810" s="18" t="s">
        <v>16545</v>
      </c>
      <c r="BN10810" s="18" t="s">
        <v>715</v>
      </c>
      <c r="BO10810" s="18" t="s">
        <v>10975</v>
      </c>
      <c r="BU10810" s="18" t="s">
        <v>16545</v>
      </c>
      <c r="BV10810" s="18" t="s">
        <v>715</v>
      </c>
      <c r="BW10810" s="18" t="s">
        <v>10975</v>
      </c>
    </row>
    <row r="10811" spans="51:75" x14ac:dyDescent="0.3">
      <c r="AY10811" s="94" t="e">
        <f>VLOOKUP(C10811,#REF!, 2,FALSE)</f>
        <v>#REF!</v>
      </c>
      <c r="BM10811" s="18" t="s">
        <v>16546</v>
      </c>
      <c r="BN10811" s="18" t="s">
        <v>3290</v>
      </c>
      <c r="BO10811" s="18" t="s">
        <v>2788</v>
      </c>
      <c r="BU10811" s="18" t="s">
        <v>16546</v>
      </c>
      <c r="BV10811" s="18" t="s">
        <v>3290</v>
      </c>
      <c r="BW10811" s="18" t="s">
        <v>2788</v>
      </c>
    </row>
    <row r="10812" spans="51:75" x14ac:dyDescent="0.3">
      <c r="AY10812" s="94" t="e">
        <f>VLOOKUP(C10812,#REF!, 2,FALSE)</f>
        <v>#REF!</v>
      </c>
      <c r="BM10812" s="18" t="s">
        <v>16547</v>
      </c>
      <c r="BN10812" s="18" t="s">
        <v>2998</v>
      </c>
      <c r="BO10812" s="18" t="s">
        <v>2998</v>
      </c>
      <c r="BU10812" s="18" t="s">
        <v>16547</v>
      </c>
      <c r="BV10812" s="18" t="s">
        <v>2998</v>
      </c>
      <c r="BW10812" s="18" t="s">
        <v>2998</v>
      </c>
    </row>
    <row r="10813" spans="51:75" x14ac:dyDescent="0.3">
      <c r="AY10813" s="94" t="e">
        <f>VLOOKUP(C10813,#REF!, 2,FALSE)</f>
        <v>#REF!</v>
      </c>
      <c r="BM10813" s="18" t="s">
        <v>16548</v>
      </c>
      <c r="BN10813" s="18" t="s">
        <v>2998</v>
      </c>
      <c r="BO10813" s="18" t="s">
        <v>2998</v>
      </c>
      <c r="BU10813" s="18" t="s">
        <v>16548</v>
      </c>
      <c r="BV10813" s="18" t="s">
        <v>2998</v>
      </c>
      <c r="BW10813" s="18" t="s">
        <v>2998</v>
      </c>
    </row>
    <row r="10814" spans="51:75" x14ac:dyDescent="0.3">
      <c r="AY10814" s="94" t="e">
        <f>VLOOKUP(C10814,#REF!, 2,FALSE)</f>
        <v>#REF!</v>
      </c>
      <c r="BM10814" s="18" t="s">
        <v>16549</v>
      </c>
      <c r="BN10814" s="18" t="s">
        <v>3024</v>
      </c>
      <c r="BO10814" s="18" t="s">
        <v>2998</v>
      </c>
      <c r="BU10814" s="18" t="s">
        <v>16549</v>
      </c>
      <c r="BV10814" s="18" t="s">
        <v>3024</v>
      </c>
      <c r="BW10814" s="18" t="s">
        <v>2998</v>
      </c>
    </row>
    <row r="10815" spans="51:75" x14ac:dyDescent="0.3">
      <c r="AY10815" s="94" t="e">
        <f>VLOOKUP(C10815,#REF!, 2,FALSE)</f>
        <v>#REF!</v>
      </c>
      <c r="BM10815" s="18" t="s">
        <v>507</v>
      </c>
      <c r="BN10815" s="18" t="s">
        <v>661</v>
      </c>
      <c r="BO10815" s="18" t="s">
        <v>16497</v>
      </c>
      <c r="BU10815" s="18" t="s">
        <v>507</v>
      </c>
      <c r="BV10815" s="18" t="s">
        <v>661</v>
      </c>
      <c r="BW10815" s="18" t="s">
        <v>16497</v>
      </c>
    </row>
    <row r="10816" spans="51:75" x14ac:dyDescent="0.3">
      <c r="AY10816" s="94" t="e">
        <f>VLOOKUP(C10816,#REF!, 2,FALSE)</f>
        <v>#REF!</v>
      </c>
      <c r="BM10816" s="18" t="s">
        <v>16550</v>
      </c>
      <c r="BN10816" s="18" t="s">
        <v>661</v>
      </c>
      <c r="BO10816" s="18" t="s">
        <v>3394</v>
      </c>
      <c r="BU10816" s="18" t="s">
        <v>16550</v>
      </c>
      <c r="BV10816" s="18" t="s">
        <v>661</v>
      </c>
      <c r="BW10816" s="18" t="s">
        <v>3394</v>
      </c>
    </row>
    <row r="10817" spans="51:75" x14ac:dyDescent="0.3">
      <c r="AY10817" s="94" t="e">
        <f>VLOOKUP(C10817,#REF!, 2,FALSE)</f>
        <v>#REF!</v>
      </c>
      <c r="BM10817" s="18" t="s">
        <v>16551</v>
      </c>
      <c r="BN10817" s="18" t="s">
        <v>1152</v>
      </c>
      <c r="BO10817" s="18" t="s">
        <v>16552</v>
      </c>
      <c r="BU10817" s="18" t="s">
        <v>16551</v>
      </c>
      <c r="BV10817" s="18" t="s">
        <v>1152</v>
      </c>
      <c r="BW10817" s="18" t="s">
        <v>16552</v>
      </c>
    </row>
    <row r="10818" spans="51:75" x14ac:dyDescent="0.3">
      <c r="AY10818" s="94" t="e">
        <f>VLOOKUP(C10818,#REF!, 2,FALSE)</f>
        <v>#REF!</v>
      </c>
      <c r="BM10818" s="18" t="s">
        <v>16553</v>
      </c>
      <c r="BN10818" s="18" t="s">
        <v>747</v>
      </c>
      <c r="BO10818" s="18" t="s">
        <v>16554</v>
      </c>
      <c r="BU10818" s="18" t="s">
        <v>16553</v>
      </c>
      <c r="BV10818" s="18" t="s">
        <v>747</v>
      </c>
      <c r="BW10818" s="18" t="s">
        <v>16554</v>
      </c>
    </row>
    <row r="10819" spans="51:75" x14ac:dyDescent="0.3">
      <c r="AY10819" s="94" t="e">
        <f>VLOOKUP(C10819,#REF!, 2,FALSE)</f>
        <v>#REF!</v>
      </c>
      <c r="BM10819" s="18" t="s">
        <v>16555</v>
      </c>
      <c r="BN10819" s="18" t="s">
        <v>3021</v>
      </c>
      <c r="BO10819" s="18" t="s">
        <v>16556</v>
      </c>
      <c r="BU10819" s="18" t="s">
        <v>16555</v>
      </c>
      <c r="BV10819" s="18" t="s">
        <v>3021</v>
      </c>
      <c r="BW10819" s="18" t="s">
        <v>16556</v>
      </c>
    </row>
    <row r="10820" spans="51:75" x14ac:dyDescent="0.3">
      <c r="AY10820" s="94" t="e">
        <f>VLOOKUP(C10820,#REF!, 2,FALSE)</f>
        <v>#REF!</v>
      </c>
      <c r="BM10820" s="18" t="s">
        <v>16557</v>
      </c>
      <c r="BN10820" s="18" t="s">
        <v>626</v>
      </c>
      <c r="BO10820" s="18" t="s">
        <v>7792</v>
      </c>
      <c r="BU10820" s="18" t="s">
        <v>16557</v>
      </c>
      <c r="BV10820" s="18" t="s">
        <v>626</v>
      </c>
      <c r="BW10820" s="18" t="s">
        <v>7792</v>
      </c>
    </row>
    <row r="10821" spans="51:75" x14ac:dyDescent="0.3">
      <c r="AY10821" s="94" t="e">
        <f>VLOOKUP(C10821,#REF!, 2,FALSE)</f>
        <v>#REF!</v>
      </c>
      <c r="BM10821" s="18" t="s">
        <v>16558</v>
      </c>
      <c r="BN10821" s="18" t="s">
        <v>3064</v>
      </c>
      <c r="BO10821" s="18" t="s">
        <v>9519</v>
      </c>
      <c r="BU10821" s="18" t="s">
        <v>16558</v>
      </c>
      <c r="BV10821" s="18" t="s">
        <v>3064</v>
      </c>
      <c r="BW10821" s="18" t="s">
        <v>9519</v>
      </c>
    </row>
    <row r="10822" spans="51:75" x14ac:dyDescent="0.3">
      <c r="AY10822" s="94" t="e">
        <f>VLOOKUP(C10822,#REF!, 2,FALSE)</f>
        <v>#REF!</v>
      </c>
      <c r="BM10822" s="18" t="s">
        <v>16559</v>
      </c>
      <c r="BN10822" s="18" t="s">
        <v>1282</v>
      </c>
      <c r="BO10822" s="18" t="s">
        <v>6239</v>
      </c>
      <c r="BU10822" s="18" t="s">
        <v>16559</v>
      </c>
      <c r="BV10822" s="18" t="s">
        <v>1282</v>
      </c>
      <c r="BW10822" s="18" t="s">
        <v>6239</v>
      </c>
    </row>
    <row r="10823" spans="51:75" x14ac:dyDescent="0.3">
      <c r="AY10823" s="94" t="e">
        <f>VLOOKUP(C10823,#REF!, 2,FALSE)</f>
        <v>#REF!</v>
      </c>
      <c r="BM10823" s="18" t="s">
        <v>16560</v>
      </c>
      <c r="BN10823" s="18" t="s">
        <v>3064</v>
      </c>
      <c r="BO10823" s="18" t="s">
        <v>16561</v>
      </c>
      <c r="BU10823" s="18" t="s">
        <v>16560</v>
      </c>
      <c r="BV10823" s="18" t="s">
        <v>3064</v>
      </c>
      <c r="BW10823" s="18" t="s">
        <v>16561</v>
      </c>
    </row>
    <row r="10824" spans="51:75" x14ac:dyDescent="0.3">
      <c r="AY10824" s="94" t="e">
        <f>VLOOKUP(C10824,#REF!, 2,FALSE)</f>
        <v>#REF!</v>
      </c>
      <c r="BM10824" s="18" t="s">
        <v>16562</v>
      </c>
      <c r="BN10824" s="18" t="s">
        <v>938</v>
      </c>
      <c r="BO10824" s="18" t="s">
        <v>16563</v>
      </c>
      <c r="BU10824" s="18" t="s">
        <v>16562</v>
      </c>
      <c r="BV10824" s="18" t="s">
        <v>938</v>
      </c>
      <c r="BW10824" s="18" t="s">
        <v>16563</v>
      </c>
    </row>
    <row r="10825" spans="51:75" x14ac:dyDescent="0.3">
      <c r="AY10825" s="94" t="e">
        <f>VLOOKUP(C10825,#REF!, 2,FALSE)</f>
        <v>#REF!</v>
      </c>
      <c r="BM10825" s="18" t="s">
        <v>16564</v>
      </c>
      <c r="BN10825" s="18" t="s">
        <v>1280</v>
      </c>
      <c r="BO10825" s="18" t="s">
        <v>9519</v>
      </c>
      <c r="BU10825" s="18" t="s">
        <v>16564</v>
      </c>
      <c r="BV10825" s="18" t="s">
        <v>1280</v>
      </c>
      <c r="BW10825" s="18" t="s">
        <v>9519</v>
      </c>
    </row>
    <row r="10826" spans="51:75" x14ac:dyDescent="0.3">
      <c r="AY10826" s="94" t="e">
        <f>VLOOKUP(C10826,#REF!, 2,FALSE)</f>
        <v>#REF!</v>
      </c>
      <c r="BM10826" s="18" t="s">
        <v>16565</v>
      </c>
      <c r="BN10826" s="18" t="s">
        <v>3021</v>
      </c>
      <c r="BO10826" s="18" t="s">
        <v>1293</v>
      </c>
      <c r="BU10826" s="18" t="s">
        <v>16565</v>
      </c>
      <c r="BV10826" s="18" t="s">
        <v>3021</v>
      </c>
      <c r="BW10826" s="18" t="s">
        <v>1293</v>
      </c>
    </row>
    <row r="10827" spans="51:75" x14ac:dyDescent="0.3">
      <c r="AY10827" s="94" t="e">
        <f>VLOOKUP(C10827,#REF!, 2,FALSE)</f>
        <v>#REF!</v>
      </c>
      <c r="BM10827" s="18" t="s">
        <v>16566</v>
      </c>
      <c r="BN10827" s="18" t="s">
        <v>3109</v>
      </c>
      <c r="BO10827" s="18" t="s">
        <v>9547</v>
      </c>
      <c r="BU10827" s="18" t="s">
        <v>16566</v>
      </c>
      <c r="BV10827" s="18" t="s">
        <v>3109</v>
      </c>
      <c r="BW10827" s="18" t="s">
        <v>9547</v>
      </c>
    </row>
    <row r="10828" spans="51:75" x14ac:dyDescent="0.3">
      <c r="AY10828" s="94" t="e">
        <f>VLOOKUP(C10828,#REF!, 2,FALSE)</f>
        <v>#REF!</v>
      </c>
      <c r="BM10828" s="18" t="s">
        <v>16567</v>
      </c>
      <c r="BN10828" s="18" t="s">
        <v>642</v>
      </c>
      <c r="BO10828" s="18" t="s">
        <v>16568</v>
      </c>
      <c r="BU10828" s="18" t="s">
        <v>16567</v>
      </c>
      <c r="BV10828" s="18" t="s">
        <v>642</v>
      </c>
      <c r="BW10828" s="18" t="s">
        <v>16568</v>
      </c>
    </row>
    <row r="10829" spans="51:75" x14ac:dyDescent="0.3">
      <c r="AY10829" s="94" t="e">
        <f>VLOOKUP(C10829,#REF!, 2,FALSE)</f>
        <v>#REF!</v>
      </c>
      <c r="BM10829" s="18" t="s">
        <v>16569</v>
      </c>
      <c r="BN10829" s="18" t="s">
        <v>3064</v>
      </c>
      <c r="BO10829" s="18" t="s">
        <v>16570</v>
      </c>
      <c r="BU10829" s="18" t="s">
        <v>16569</v>
      </c>
      <c r="BV10829" s="18" t="s">
        <v>3064</v>
      </c>
      <c r="BW10829" s="18" t="s">
        <v>16570</v>
      </c>
    </row>
    <row r="10830" spans="51:75" x14ac:dyDescent="0.3">
      <c r="AY10830" s="94" t="e">
        <f>VLOOKUP(C10830,#REF!, 2,FALSE)</f>
        <v>#REF!</v>
      </c>
      <c r="BM10830" s="18" t="s">
        <v>16571</v>
      </c>
      <c r="BN10830" s="18" t="s">
        <v>624</v>
      </c>
      <c r="BO10830" s="18" t="s">
        <v>10159</v>
      </c>
      <c r="BU10830" s="18" t="s">
        <v>16571</v>
      </c>
      <c r="BV10830" s="18" t="s">
        <v>624</v>
      </c>
      <c r="BW10830" s="18" t="s">
        <v>10159</v>
      </c>
    </row>
    <row r="10831" spans="51:75" x14ac:dyDescent="0.3">
      <c r="AY10831" s="94" t="e">
        <f>VLOOKUP(C10831,#REF!, 2,FALSE)</f>
        <v>#REF!</v>
      </c>
      <c r="BM10831" s="18" t="s">
        <v>16572</v>
      </c>
      <c r="BN10831" s="18" t="s">
        <v>1355</v>
      </c>
      <c r="BO10831" s="18" t="s">
        <v>8978</v>
      </c>
      <c r="BU10831" s="18" t="s">
        <v>16572</v>
      </c>
      <c r="BV10831" s="18" t="s">
        <v>1355</v>
      </c>
      <c r="BW10831" s="18" t="s">
        <v>8978</v>
      </c>
    </row>
    <row r="10832" spans="51:75" x14ac:dyDescent="0.3">
      <c r="AY10832" s="94" t="e">
        <f>VLOOKUP(C10832,#REF!, 2,FALSE)</f>
        <v>#REF!</v>
      </c>
      <c r="BM10832" s="18" t="s">
        <v>16573</v>
      </c>
      <c r="BN10832" s="18" t="s">
        <v>1025</v>
      </c>
      <c r="BO10832" s="18" t="s">
        <v>16574</v>
      </c>
      <c r="BU10832" s="18" t="s">
        <v>16573</v>
      </c>
      <c r="BV10832" s="18" t="s">
        <v>1025</v>
      </c>
      <c r="BW10832" s="18" t="s">
        <v>16574</v>
      </c>
    </row>
    <row r="10833" spans="51:75" x14ac:dyDescent="0.3">
      <c r="AY10833" s="94" t="e">
        <f>VLOOKUP(C10833,#REF!, 2,FALSE)</f>
        <v>#REF!</v>
      </c>
      <c r="BM10833" s="18" t="s">
        <v>2847</v>
      </c>
      <c r="BN10833" s="18" t="s">
        <v>3064</v>
      </c>
      <c r="BO10833" s="18" t="s">
        <v>16575</v>
      </c>
      <c r="BU10833" s="18" t="s">
        <v>2847</v>
      </c>
      <c r="BV10833" s="18" t="s">
        <v>3064</v>
      </c>
      <c r="BW10833" s="18" t="s">
        <v>16575</v>
      </c>
    </row>
    <row r="10834" spans="51:75" x14ac:dyDescent="0.3">
      <c r="AY10834" s="94" t="e">
        <f>VLOOKUP(C10834,#REF!, 2,FALSE)</f>
        <v>#REF!</v>
      </c>
      <c r="BM10834" s="18" t="s">
        <v>2848</v>
      </c>
      <c r="BN10834" s="18" t="s">
        <v>3064</v>
      </c>
      <c r="BO10834" s="18" t="s">
        <v>16575</v>
      </c>
      <c r="BU10834" s="18" t="s">
        <v>2848</v>
      </c>
      <c r="BV10834" s="18" t="s">
        <v>3064</v>
      </c>
      <c r="BW10834" s="18" t="s">
        <v>16575</v>
      </c>
    </row>
    <row r="10835" spans="51:75" x14ac:dyDescent="0.3">
      <c r="AY10835" s="94" t="e">
        <f>VLOOKUP(C10835,#REF!, 2,FALSE)</f>
        <v>#REF!</v>
      </c>
      <c r="BM10835" s="18" t="s">
        <v>2849</v>
      </c>
      <c r="BN10835" s="18" t="s">
        <v>1355</v>
      </c>
      <c r="BO10835" s="18" t="s">
        <v>15906</v>
      </c>
      <c r="BU10835" s="18" t="s">
        <v>2849</v>
      </c>
      <c r="BV10835" s="18" t="s">
        <v>1355</v>
      </c>
      <c r="BW10835" s="18" t="s">
        <v>15906</v>
      </c>
    </row>
    <row r="10836" spans="51:75" x14ac:dyDescent="0.3">
      <c r="AY10836" s="94" t="e">
        <f>VLOOKUP(C10836,#REF!, 2,FALSE)</f>
        <v>#REF!</v>
      </c>
      <c r="BM10836" s="18" t="s">
        <v>16576</v>
      </c>
      <c r="BN10836" s="18" t="s">
        <v>3064</v>
      </c>
      <c r="BO10836" s="18" t="s">
        <v>8370</v>
      </c>
      <c r="BU10836" s="18" t="s">
        <v>16576</v>
      </c>
      <c r="BV10836" s="18" t="s">
        <v>3064</v>
      </c>
      <c r="BW10836" s="18" t="s">
        <v>8370</v>
      </c>
    </row>
    <row r="10837" spans="51:75" x14ac:dyDescent="0.3">
      <c r="AY10837" s="94" t="e">
        <f>VLOOKUP(C10837,#REF!, 2,FALSE)</f>
        <v>#REF!</v>
      </c>
      <c r="BM10837" s="18" t="s">
        <v>16577</v>
      </c>
      <c r="BN10837" s="18" t="s">
        <v>3064</v>
      </c>
      <c r="BO10837" s="18" t="s">
        <v>16578</v>
      </c>
      <c r="BU10837" s="18" t="s">
        <v>16577</v>
      </c>
      <c r="BV10837" s="18" t="s">
        <v>3064</v>
      </c>
      <c r="BW10837" s="18" t="s">
        <v>16578</v>
      </c>
    </row>
    <row r="10838" spans="51:75" x14ac:dyDescent="0.3">
      <c r="AY10838" s="94" t="e">
        <f>VLOOKUP(C10838,#REF!, 2,FALSE)</f>
        <v>#REF!</v>
      </c>
      <c r="BM10838" s="18" t="s">
        <v>16579</v>
      </c>
      <c r="BN10838" s="18" t="s">
        <v>783</v>
      </c>
      <c r="BO10838" s="18" t="s">
        <v>12060</v>
      </c>
      <c r="BU10838" s="18" t="s">
        <v>16579</v>
      </c>
      <c r="BV10838" s="18" t="s">
        <v>783</v>
      </c>
      <c r="BW10838" s="18" t="s">
        <v>12060</v>
      </c>
    </row>
    <row r="10839" spans="51:75" x14ac:dyDescent="0.3">
      <c r="AY10839" s="94" t="e">
        <f>VLOOKUP(C10839,#REF!, 2,FALSE)</f>
        <v>#REF!</v>
      </c>
      <c r="BM10839" s="18" t="s">
        <v>16580</v>
      </c>
      <c r="BN10839" s="18" t="s">
        <v>3064</v>
      </c>
      <c r="BO10839" s="18" t="s">
        <v>12026</v>
      </c>
      <c r="BU10839" s="18" t="s">
        <v>16580</v>
      </c>
      <c r="BV10839" s="18" t="s">
        <v>3064</v>
      </c>
      <c r="BW10839" s="18" t="s">
        <v>12026</v>
      </c>
    </row>
    <row r="10840" spans="51:75" x14ac:dyDescent="0.3">
      <c r="AY10840" s="94" t="e">
        <f>VLOOKUP(C10840,#REF!, 2,FALSE)</f>
        <v>#REF!</v>
      </c>
      <c r="BM10840" s="18" t="s">
        <v>16581</v>
      </c>
      <c r="BN10840" s="18" t="s">
        <v>3064</v>
      </c>
      <c r="BO10840" s="18" t="s">
        <v>16582</v>
      </c>
      <c r="BU10840" s="18" t="s">
        <v>16581</v>
      </c>
      <c r="BV10840" s="18" t="s">
        <v>3064</v>
      </c>
      <c r="BW10840" s="18" t="s">
        <v>16582</v>
      </c>
    </row>
    <row r="10841" spans="51:75" x14ac:dyDescent="0.3">
      <c r="AY10841" s="94" t="e">
        <f>VLOOKUP(C10841,#REF!, 2,FALSE)</f>
        <v>#REF!</v>
      </c>
      <c r="BM10841" s="18" t="s">
        <v>16583</v>
      </c>
      <c r="BN10841" s="18" t="s">
        <v>1355</v>
      </c>
      <c r="BO10841" s="18" t="s">
        <v>13661</v>
      </c>
      <c r="BU10841" s="18" t="s">
        <v>16583</v>
      </c>
      <c r="BV10841" s="18" t="s">
        <v>1355</v>
      </c>
      <c r="BW10841" s="18" t="s">
        <v>13661</v>
      </c>
    </row>
    <row r="10842" spans="51:75" x14ac:dyDescent="0.3">
      <c r="AY10842" s="94" t="e">
        <f>VLOOKUP(C10842,#REF!, 2,FALSE)</f>
        <v>#REF!</v>
      </c>
      <c r="BM10842" s="18" t="s">
        <v>16584</v>
      </c>
      <c r="BN10842" s="18" t="s">
        <v>3064</v>
      </c>
      <c r="BO10842" s="18" t="s">
        <v>5755</v>
      </c>
      <c r="BU10842" s="18" t="s">
        <v>16584</v>
      </c>
      <c r="BV10842" s="18" t="s">
        <v>3064</v>
      </c>
      <c r="BW10842" s="18" t="s">
        <v>5755</v>
      </c>
    </row>
    <row r="10843" spans="51:75" x14ac:dyDescent="0.3">
      <c r="AY10843" s="94" t="e">
        <f>VLOOKUP(C10843,#REF!, 2,FALSE)</f>
        <v>#REF!</v>
      </c>
      <c r="BM10843" s="18" t="s">
        <v>16585</v>
      </c>
      <c r="BN10843" s="18" t="s">
        <v>3064</v>
      </c>
      <c r="BO10843" s="18" t="s">
        <v>10997</v>
      </c>
      <c r="BU10843" s="18" t="s">
        <v>16585</v>
      </c>
      <c r="BV10843" s="18" t="s">
        <v>3064</v>
      </c>
      <c r="BW10843" s="18" t="s">
        <v>10997</v>
      </c>
    </row>
    <row r="10844" spans="51:75" x14ac:dyDescent="0.3">
      <c r="AY10844" s="94" t="e">
        <f>VLOOKUP(C10844,#REF!, 2,FALSE)</f>
        <v>#REF!</v>
      </c>
      <c r="BM10844" s="18" t="s">
        <v>16586</v>
      </c>
      <c r="BN10844" s="18" t="s">
        <v>1355</v>
      </c>
      <c r="BO10844" s="18" t="s">
        <v>4425</v>
      </c>
      <c r="BU10844" s="18" t="s">
        <v>16586</v>
      </c>
      <c r="BV10844" s="18" t="s">
        <v>1355</v>
      </c>
      <c r="BW10844" s="18" t="s">
        <v>4425</v>
      </c>
    </row>
    <row r="10845" spans="51:75" x14ac:dyDescent="0.3">
      <c r="AY10845" s="94" t="e">
        <f>VLOOKUP(C10845,#REF!, 2,FALSE)</f>
        <v>#REF!</v>
      </c>
      <c r="BM10845" s="18" t="s">
        <v>16587</v>
      </c>
      <c r="BN10845" s="18" t="s">
        <v>1152</v>
      </c>
      <c r="BO10845" s="18" t="s">
        <v>1739</v>
      </c>
      <c r="BU10845" s="18" t="s">
        <v>16587</v>
      </c>
      <c r="BV10845" s="18" t="s">
        <v>1152</v>
      </c>
      <c r="BW10845" s="18" t="s">
        <v>1739</v>
      </c>
    </row>
    <row r="10846" spans="51:75" x14ac:dyDescent="0.3">
      <c r="AY10846" s="94" t="e">
        <f>VLOOKUP(C10846,#REF!, 2,FALSE)</f>
        <v>#REF!</v>
      </c>
      <c r="BM10846" s="18" t="s">
        <v>16588</v>
      </c>
      <c r="BN10846" s="18" t="s">
        <v>747</v>
      </c>
      <c r="BO10846" s="18" t="s">
        <v>3220</v>
      </c>
      <c r="BU10846" s="18" t="s">
        <v>16588</v>
      </c>
      <c r="BV10846" s="18" t="s">
        <v>747</v>
      </c>
      <c r="BW10846" s="18" t="s">
        <v>3220</v>
      </c>
    </row>
    <row r="10847" spans="51:75" x14ac:dyDescent="0.3">
      <c r="AY10847" s="94" t="e">
        <f>VLOOKUP(C10847,#REF!, 2,FALSE)</f>
        <v>#REF!</v>
      </c>
      <c r="BM10847" s="18" t="s">
        <v>16589</v>
      </c>
      <c r="BN10847" s="18" t="s">
        <v>1355</v>
      </c>
      <c r="BO10847" s="18" t="s">
        <v>3220</v>
      </c>
      <c r="BU10847" s="18" t="s">
        <v>16589</v>
      </c>
      <c r="BV10847" s="18" t="s">
        <v>1355</v>
      </c>
      <c r="BW10847" s="18" t="s">
        <v>3220</v>
      </c>
    </row>
    <row r="10848" spans="51:75" x14ac:dyDescent="0.3">
      <c r="AY10848" s="94" t="e">
        <f>VLOOKUP(C10848,#REF!, 2,FALSE)</f>
        <v>#REF!</v>
      </c>
      <c r="BM10848" s="18" t="s">
        <v>2850</v>
      </c>
      <c r="BN10848" s="18" t="s">
        <v>3064</v>
      </c>
      <c r="BO10848" s="18" t="s">
        <v>1083</v>
      </c>
      <c r="BU10848" s="18" t="s">
        <v>2850</v>
      </c>
      <c r="BV10848" s="18" t="s">
        <v>3064</v>
      </c>
      <c r="BW10848" s="18" t="s">
        <v>1083</v>
      </c>
    </row>
    <row r="10849" spans="51:75" x14ac:dyDescent="0.3">
      <c r="AY10849" s="94" t="e">
        <f>VLOOKUP(C10849,#REF!, 2,FALSE)</f>
        <v>#REF!</v>
      </c>
      <c r="BM10849" s="18" t="s">
        <v>16590</v>
      </c>
      <c r="BN10849" s="18" t="s">
        <v>790</v>
      </c>
      <c r="BO10849" s="18" t="s">
        <v>1214</v>
      </c>
      <c r="BU10849" s="18" t="s">
        <v>16590</v>
      </c>
      <c r="BV10849" s="18" t="s">
        <v>790</v>
      </c>
      <c r="BW10849" s="18" t="s">
        <v>1214</v>
      </c>
    </row>
    <row r="10850" spans="51:75" x14ac:dyDescent="0.3">
      <c r="AY10850" s="94" t="e">
        <f>VLOOKUP(C10850,#REF!, 2,FALSE)</f>
        <v>#REF!</v>
      </c>
      <c r="BM10850" s="18" t="s">
        <v>16591</v>
      </c>
      <c r="BN10850" s="18" t="s">
        <v>3109</v>
      </c>
      <c r="BO10850" s="18" t="s">
        <v>1759</v>
      </c>
      <c r="BU10850" s="18" t="s">
        <v>16591</v>
      </c>
      <c r="BV10850" s="18" t="s">
        <v>3109</v>
      </c>
      <c r="BW10850" s="18" t="s">
        <v>1759</v>
      </c>
    </row>
    <row r="10851" spans="51:75" x14ac:dyDescent="0.3">
      <c r="AY10851" s="94" t="e">
        <f>VLOOKUP(C10851,#REF!, 2,FALSE)</f>
        <v>#REF!</v>
      </c>
      <c r="BM10851" s="18" t="s">
        <v>2851</v>
      </c>
      <c r="BN10851" s="18" t="s">
        <v>643</v>
      </c>
      <c r="BO10851" s="18" t="s">
        <v>4726</v>
      </c>
      <c r="BU10851" s="18" t="s">
        <v>2851</v>
      </c>
      <c r="BV10851" s="18" t="s">
        <v>643</v>
      </c>
      <c r="BW10851" s="18" t="s">
        <v>4726</v>
      </c>
    </row>
    <row r="10852" spans="51:75" x14ac:dyDescent="0.3">
      <c r="AY10852" s="94" t="e">
        <f>VLOOKUP(C10852,#REF!, 2,FALSE)</f>
        <v>#REF!</v>
      </c>
      <c r="BM10852" s="18" t="s">
        <v>16592</v>
      </c>
      <c r="BN10852" s="18" t="s">
        <v>1152</v>
      </c>
      <c r="BO10852" s="18" t="s">
        <v>3588</v>
      </c>
      <c r="BU10852" s="18" t="s">
        <v>16592</v>
      </c>
      <c r="BV10852" s="18" t="s">
        <v>1152</v>
      </c>
      <c r="BW10852" s="18" t="s">
        <v>3588</v>
      </c>
    </row>
    <row r="10853" spans="51:75" x14ac:dyDescent="0.3">
      <c r="AY10853" s="94" t="e">
        <f>VLOOKUP(C10853,#REF!, 2,FALSE)</f>
        <v>#REF!</v>
      </c>
      <c r="BM10853" s="18" t="s">
        <v>16593</v>
      </c>
      <c r="BN10853" s="18" t="s">
        <v>1355</v>
      </c>
      <c r="BO10853" s="18" t="s">
        <v>1751</v>
      </c>
      <c r="BU10853" s="18" t="s">
        <v>16593</v>
      </c>
      <c r="BV10853" s="18" t="s">
        <v>1355</v>
      </c>
      <c r="BW10853" s="18" t="s">
        <v>1751</v>
      </c>
    </row>
    <row r="10854" spans="51:75" x14ac:dyDescent="0.3">
      <c r="AY10854" s="94" t="e">
        <f>VLOOKUP(C10854,#REF!, 2,FALSE)</f>
        <v>#REF!</v>
      </c>
      <c r="BM10854" s="18" t="s">
        <v>16594</v>
      </c>
      <c r="BN10854" s="18" t="s">
        <v>619</v>
      </c>
      <c r="BO10854" s="18" t="s">
        <v>2388</v>
      </c>
      <c r="BU10854" s="18" t="s">
        <v>16594</v>
      </c>
      <c r="BV10854" s="18" t="s">
        <v>619</v>
      </c>
      <c r="BW10854" s="18" t="s">
        <v>2388</v>
      </c>
    </row>
    <row r="10855" spans="51:75" x14ac:dyDescent="0.3">
      <c r="AY10855" s="94" t="e">
        <f>VLOOKUP(C10855,#REF!, 2,FALSE)</f>
        <v>#REF!</v>
      </c>
      <c r="BM10855" s="18" t="s">
        <v>16595</v>
      </c>
      <c r="BN10855" s="18" t="s">
        <v>624</v>
      </c>
      <c r="BO10855" s="18" t="s">
        <v>2561</v>
      </c>
      <c r="BU10855" s="18" t="s">
        <v>16595</v>
      </c>
      <c r="BV10855" s="18" t="s">
        <v>624</v>
      </c>
      <c r="BW10855" s="18" t="s">
        <v>2561</v>
      </c>
    </row>
    <row r="10856" spans="51:75" x14ac:dyDescent="0.3">
      <c r="AY10856" s="94" t="e">
        <f>VLOOKUP(C10856,#REF!, 2,FALSE)</f>
        <v>#REF!</v>
      </c>
      <c r="BM10856" s="18" t="s">
        <v>16596</v>
      </c>
      <c r="BN10856" s="18" t="s">
        <v>815</v>
      </c>
      <c r="BO10856" s="18" t="s">
        <v>16597</v>
      </c>
      <c r="BU10856" s="18" t="s">
        <v>16596</v>
      </c>
      <c r="BV10856" s="18" t="s">
        <v>815</v>
      </c>
      <c r="BW10856" s="18" t="s">
        <v>16597</v>
      </c>
    </row>
    <row r="10857" spans="51:75" x14ac:dyDescent="0.3">
      <c r="AY10857" s="94" t="e">
        <f>VLOOKUP(C10857,#REF!, 2,FALSE)</f>
        <v>#REF!</v>
      </c>
      <c r="BM10857" s="18" t="s">
        <v>16598</v>
      </c>
      <c r="BN10857" s="18" t="s">
        <v>624</v>
      </c>
      <c r="BO10857" s="18" t="s">
        <v>1987</v>
      </c>
      <c r="BU10857" s="18" t="s">
        <v>16598</v>
      </c>
      <c r="BV10857" s="18" t="s">
        <v>624</v>
      </c>
      <c r="BW10857" s="18" t="s">
        <v>1987</v>
      </c>
    </row>
    <row r="10858" spans="51:75" x14ac:dyDescent="0.3">
      <c r="AY10858" s="94" t="e">
        <f>VLOOKUP(C10858,#REF!, 2,FALSE)</f>
        <v>#REF!</v>
      </c>
      <c r="BM10858" s="18" t="s">
        <v>16599</v>
      </c>
      <c r="BN10858" s="18" t="s">
        <v>822</v>
      </c>
      <c r="BO10858" s="18" t="s">
        <v>625</v>
      </c>
      <c r="BU10858" s="18" t="s">
        <v>16599</v>
      </c>
      <c r="BV10858" s="18" t="s">
        <v>822</v>
      </c>
      <c r="BW10858" s="18" t="s">
        <v>625</v>
      </c>
    </row>
    <row r="10859" spans="51:75" x14ac:dyDescent="0.3">
      <c r="AY10859" s="94" t="e">
        <f>VLOOKUP(C10859,#REF!, 2,FALSE)</f>
        <v>#REF!</v>
      </c>
      <c r="BM10859" s="18" t="s">
        <v>16600</v>
      </c>
      <c r="BN10859" s="18" t="s">
        <v>1355</v>
      </c>
      <c r="BO10859" s="18" t="s">
        <v>1155</v>
      </c>
      <c r="BU10859" s="18" t="s">
        <v>16600</v>
      </c>
      <c r="BV10859" s="18" t="s">
        <v>1355</v>
      </c>
      <c r="BW10859" s="18" t="s">
        <v>1155</v>
      </c>
    </row>
    <row r="10860" spans="51:75" x14ac:dyDescent="0.3">
      <c r="AY10860" s="94" t="e">
        <f>VLOOKUP(C10860,#REF!, 2,FALSE)</f>
        <v>#REF!</v>
      </c>
      <c r="BM10860" s="18" t="s">
        <v>16601</v>
      </c>
      <c r="BN10860" s="18" t="s">
        <v>621</v>
      </c>
      <c r="BO10860" s="18" t="s">
        <v>6016</v>
      </c>
      <c r="BU10860" s="18" t="s">
        <v>16601</v>
      </c>
      <c r="BV10860" s="18" t="s">
        <v>621</v>
      </c>
      <c r="BW10860" s="18" t="s">
        <v>6016</v>
      </c>
    </row>
    <row r="10861" spans="51:75" x14ac:dyDescent="0.3">
      <c r="AY10861" s="94" t="e">
        <f>VLOOKUP(C10861,#REF!, 2,FALSE)</f>
        <v>#REF!</v>
      </c>
      <c r="BM10861" s="18" t="s">
        <v>16602</v>
      </c>
      <c r="BN10861" s="18" t="s">
        <v>621</v>
      </c>
      <c r="BO10861" s="18" t="s">
        <v>16603</v>
      </c>
      <c r="BU10861" s="18" t="s">
        <v>16602</v>
      </c>
      <c r="BV10861" s="18" t="s">
        <v>621</v>
      </c>
      <c r="BW10861" s="18" t="s">
        <v>16603</v>
      </c>
    </row>
    <row r="10862" spans="51:75" x14ac:dyDescent="0.3">
      <c r="AY10862" s="94" t="e">
        <f>VLOOKUP(C10862,#REF!, 2,FALSE)</f>
        <v>#REF!</v>
      </c>
      <c r="BM10862" s="18" t="s">
        <v>16604</v>
      </c>
      <c r="BN10862" s="18" t="s">
        <v>1152</v>
      </c>
      <c r="BO10862" s="18" t="s">
        <v>2998</v>
      </c>
      <c r="BU10862" s="18" t="s">
        <v>16604</v>
      </c>
      <c r="BV10862" s="18" t="s">
        <v>1152</v>
      </c>
      <c r="BW10862" s="18" t="s">
        <v>2998</v>
      </c>
    </row>
    <row r="10863" spans="51:75" x14ac:dyDescent="0.3">
      <c r="AY10863" s="94" t="e">
        <f>VLOOKUP(C10863,#REF!, 2,FALSE)</f>
        <v>#REF!</v>
      </c>
      <c r="BM10863" s="18" t="s">
        <v>16605</v>
      </c>
      <c r="BN10863" s="18" t="s">
        <v>874</v>
      </c>
      <c r="BO10863" s="18" t="s">
        <v>2998</v>
      </c>
      <c r="BU10863" s="18" t="s">
        <v>16605</v>
      </c>
      <c r="BV10863" s="18" t="s">
        <v>874</v>
      </c>
      <c r="BW10863" s="18" t="s">
        <v>2998</v>
      </c>
    </row>
    <row r="10864" spans="51:75" x14ac:dyDescent="0.3">
      <c r="AY10864" s="94" t="e">
        <f>VLOOKUP(C10864,#REF!, 2,FALSE)</f>
        <v>#REF!</v>
      </c>
      <c r="BM10864" s="18" t="s">
        <v>16606</v>
      </c>
      <c r="BN10864" s="18" t="s">
        <v>874</v>
      </c>
      <c r="BO10864" s="18" t="s">
        <v>2998</v>
      </c>
      <c r="BU10864" s="18" t="s">
        <v>16606</v>
      </c>
      <c r="BV10864" s="18" t="s">
        <v>874</v>
      </c>
      <c r="BW10864" s="18" t="s">
        <v>2998</v>
      </c>
    </row>
    <row r="10865" spans="51:75" x14ac:dyDescent="0.3">
      <c r="AY10865" s="94" t="e">
        <f>VLOOKUP(C10865,#REF!, 2,FALSE)</f>
        <v>#REF!</v>
      </c>
      <c r="BM10865" s="18" t="s">
        <v>16607</v>
      </c>
      <c r="BN10865" s="18" t="s">
        <v>17081</v>
      </c>
      <c r="BO10865" s="18" t="s">
        <v>2998</v>
      </c>
      <c r="BU10865" s="18" t="s">
        <v>16607</v>
      </c>
      <c r="BV10865" s="18" t="s">
        <v>17081</v>
      </c>
      <c r="BW10865" s="18" t="s">
        <v>2998</v>
      </c>
    </row>
    <row r="10866" spans="51:75" x14ac:dyDescent="0.3">
      <c r="AY10866" s="94" t="e">
        <f>VLOOKUP(C10866,#REF!, 2,FALSE)</f>
        <v>#REF!</v>
      </c>
      <c r="BM10866" s="18" t="s">
        <v>16608</v>
      </c>
      <c r="BN10866" s="18" t="s">
        <v>17081</v>
      </c>
      <c r="BO10866" s="18" t="s">
        <v>16609</v>
      </c>
      <c r="BU10866" s="18" t="s">
        <v>16608</v>
      </c>
      <c r="BV10866" s="18" t="s">
        <v>17081</v>
      </c>
      <c r="BW10866" s="18" t="s">
        <v>16609</v>
      </c>
    </row>
    <row r="10867" spans="51:75" x14ac:dyDescent="0.3">
      <c r="AY10867" s="94" t="e">
        <f>VLOOKUP(C10867,#REF!, 2,FALSE)</f>
        <v>#REF!</v>
      </c>
      <c r="BM10867" s="18" t="s">
        <v>16610</v>
      </c>
      <c r="BN10867" s="18" t="s">
        <v>17081</v>
      </c>
      <c r="BO10867" s="18" t="s">
        <v>2998</v>
      </c>
      <c r="BU10867" s="18" t="s">
        <v>16610</v>
      </c>
      <c r="BV10867" s="18" t="s">
        <v>17081</v>
      </c>
      <c r="BW10867" s="18" t="s">
        <v>2998</v>
      </c>
    </row>
    <row r="10868" spans="51:75" x14ac:dyDescent="0.3">
      <c r="AY10868" s="94" t="e">
        <f>VLOOKUP(C10868,#REF!, 2,FALSE)</f>
        <v>#REF!</v>
      </c>
      <c r="BM10868" s="18" t="s">
        <v>16611</v>
      </c>
      <c r="BN10868" s="18" t="s">
        <v>17081</v>
      </c>
      <c r="BO10868" s="18" t="s">
        <v>782</v>
      </c>
      <c r="BU10868" s="18" t="s">
        <v>16611</v>
      </c>
      <c r="BV10868" s="18" t="s">
        <v>17081</v>
      </c>
      <c r="BW10868" s="18" t="s">
        <v>782</v>
      </c>
    </row>
    <row r="10869" spans="51:75" x14ac:dyDescent="0.3">
      <c r="AY10869" s="94" t="e">
        <f>VLOOKUP(C10869,#REF!, 2,FALSE)</f>
        <v>#REF!</v>
      </c>
      <c r="BM10869" s="18" t="s">
        <v>16612</v>
      </c>
      <c r="BN10869" s="18" t="s">
        <v>17081</v>
      </c>
      <c r="BO10869" s="18" t="s">
        <v>16613</v>
      </c>
      <c r="BU10869" s="18" t="s">
        <v>16612</v>
      </c>
      <c r="BV10869" s="18" t="s">
        <v>17081</v>
      </c>
      <c r="BW10869" s="18" t="s">
        <v>16613</v>
      </c>
    </row>
    <row r="10870" spans="51:75" x14ac:dyDescent="0.3">
      <c r="AY10870" s="94" t="e">
        <f>VLOOKUP(C10870,#REF!, 2,FALSE)</f>
        <v>#REF!</v>
      </c>
      <c r="BM10870" s="18" t="s">
        <v>16614</v>
      </c>
      <c r="BN10870" s="18" t="s">
        <v>17081</v>
      </c>
      <c r="BO10870" s="18" t="s">
        <v>16615</v>
      </c>
      <c r="BU10870" s="18" t="s">
        <v>16614</v>
      </c>
      <c r="BV10870" s="18" t="s">
        <v>17081</v>
      </c>
      <c r="BW10870" s="18" t="s">
        <v>16615</v>
      </c>
    </row>
    <row r="10871" spans="51:75" x14ac:dyDescent="0.3">
      <c r="AY10871" s="94" t="e">
        <f>VLOOKUP(C10871,#REF!, 2,FALSE)</f>
        <v>#REF!</v>
      </c>
      <c r="BM10871" s="18" t="s">
        <v>16616</v>
      </c>
      <c r="BN10871" s="18" t="s">
        <v>17081</v>
      </c>
      <c r="BO10871" s="18" t="s">
        <v>4813</v>
      </c>
      <c r="BU10871" s="18" t="s">
        <v>16616</v>
      </c>
      <c r="BV10871" s="18" t="s">
        <v>17081</v>
      </c>
      <c r="BW10871" s="18" t="s">
        <v>4813</v>
      </c>
    </row>
    <row r="10872" spans="51:75" x14ac:dyDescent="0.3">
      <c r="AY10872" s="94" t="e">
        <f>VLOOKUP(C10872,#REF!, 2,FALSE)</f>
        <v>#REF!</v>
      </c>
      <c r="BM10872" s="18" t="s">
        <v>16617</v>
      </c>
      <c r="BN10872" s="18" t="s">
        <v>17081</v>
      </c>
      <c r="BO10872" s="18" t="s">
        <v>16618</v>
      </c>
      <c r="BU10872" s="18" t="s">
        <v>16617</v>
      </c>
      <c r="BV10872" s="18" t="s">
        <v>17081</v>
      </c>
      <c r="BW10872" s="18" t="s">
        <v>16618</v>
      </c>
    </row>
    <row r="10873" spans="51:75" x14ac:dyDescent="0.3">
      <c r="AY10873" s="94" t="e">
        <f>VLOOKUP(C10873,#REF!, 2,FALSE)</f>
        <v>#REF!</v>
      </c>
      <c r="BM10873" s="18" t="s">
        <v>16619</v>
      </c>
      <c r="BN10873" s="18" t="s">
        <v>1355</v>
      </c>
      <c r="BO10873" s="18" t="s">
        <v>16620</v>
      </c>
      <c r="BU10873" s="18" t="s">
        <v>16619</v>
      </c>
      <c r="BV10873" s="18" t="s">
        <v>1355</v>
      </c>
      <c r="BW10873" s="18" t="s">
        <v>16620</v>
      </c>
    </row>
    <row r="10874" spans="51:75" x14ac:dyDescent="0.3">
      <c r="AY10874" s="94" t="e">
        <f>VLOOKUP(C10874,#REF!, 2,FALSE)</f>
        <v>#REF!</v>
      </c>
      <c r="BM10874" s="18" t="s">
        <v>16621</v>
      </c>
      <c r="BN10874" s="18" t="s">
        <v>17081</v>
      </c>
      <c r="BO10874" s="18" t="s">
        <v>666</v>
      </c>
      <c r="BU10874" s="18" t="s">
        <v>16621</v>
      </c>
      <c r="BV10874" s="18" t="s">
        <v>17081</v>
      </c>
      <c r="BW10874" s="18" t="s">
        <v>666</v>
      </c>
    </row>
    <row r="10875" spans="51:75" x14ac:dyDescent="0.3">
      <c r="AY10875" s="94" t="e">
        <f>VLOOKUP(C10875,#REF!, 2,FALSE)</f>
        <v>#REF!</v>
      </c>
      <c r="BM10875" s="18" t="s">
        <v>16622</v>
      </c>
      <c r="BN10875" s="18" t="s">
        <v>17081</v>
      </c>
      <c r="BO10875" s="18" t="s">
        <v>12184</v>
      </c>
      <c r="BU10875" s="18" t="s">
        <v>16622</v>
      </c>
      <c r="BV10875" s="18" t="s">
        <v>17081</v>
      </c>
      <c r="BW10875" s="18" t="s">
        <v>12184</v>
      </c>
    </row>
    <row r="10876" spans="51:75" x14ac:dyDescent="0.3">
      <c r="AY10876" s="94" t="e">
        <f>VLOOKUP(C10876,#REF!, 2,FALSE)</f>
        <v>#REF!</v>
      </c>
      <c r="BM10876" s="18" t="s">
        <v>16623</v>
      </c>
      <c r="BN10876" s="18" t="s">
        <v>3231</v>
      </c>
      <c r="BO10876" s="18" t="s">
        <v>2998</v>
      </c>
      <c r="BU10876" s="18" t="s">
        <v>16623</v>
      </c>
      <c r="BV10876" s="18" t="s">
        <v>3231</v>
      </c>
      <c r="BW10876" s="18" t="s">
        <v>2998</v>
      </c>
    </row>
    <row r="10877" spans="51:75" x14ac:dyDescent="0.3">
      <c r="AY10877" s="94" t="e">
        <f>VLOOKUP(C10877,#REF!, 2,FALSE)</f>
        <v>#REF!</v>
      </c>
      <c r="BM10877" s="18" t="s">
        <v>16624</v>
      </c>
      <c r="BN10877" s="18" t="s">
        <v>3021</v>
      </c>
      <c r="BO10877" s="18" t="s">
        <v>16625</v>
      </c>
      <c r="BU10877" s="18" t="s">
        <v>16624</v>
      </c>
      <c r="BV10877" s="18" t="s">
        <v>3021</v>
      </c>
      <c r="BW10877" s="18" t="s">
        <v>16625</v>
      </c>
    </row>
    <row r="10878" spans="51:75" x14ac:dyDescent="0.3">
      <c r="AY10878" s="94" t="e">
        <f>VLOOKUP(C10878,#REF!, 2,FALSE)</f>
        <v>#REF!</v>
      </c>
      <c r="BM10878" s="18" t="s">
        <v>16626</v>
      </c>
      <c r="BN10878" s="18" t="s">
        <v>1355</v>
      </c>
      <c r="BO10878" s="18" t="s">
        <v>5298</v>
      </c>
      <c r="BU10878" s="18" t="s">
        <v>16626</v>
      </c>
      <c r="BV10878" s="18" t="s">
        <v>1355</v>
      </c>
      <c r="BW10878" s="18" t="s">
        <v>5298</v>
      </c>
    </row>
    <row r="10879" spans="51:75" x14ac:dyDescent="0.3">
      <c r="AY10879" s="94" t="e">
        <f>VLOOKUP(C10879,#REF!, 2,FALSE)</f>
        <v>#REF!</v>
      </c>
      <c r="BM10879" s="18" t="s">
        <v>2852</v>
      </c>
      <c r="BN10879" s="18" t="s">
        <v>1355</v>
      </c>
      <c r="BO10879" s="18" t="s">
        <v>16627</v>
      </c>
      <c r="BU10879" s="18" t="s">
        <v>2852</v>
      </c>
      <c r="BV10879" s="18" t="s">
        <v>1355</v>
      </c>
      <c r="BW10879" s="18" t="s">
        <v>16627</v>
      </c>
    </row>
    <row r="10880" spans="51:75" x14ac:dyDescent="0.3">
      <c r="AY10880" s="94" t="e">
        <f>VLOOKUP(C10880,#REF!, 2,FALSE)</f>
        <v>#REF!</v>
      </c>
      <c r="BM10880" s="18" t="s">
        <v>16628</v>
      </c>
      <c r="BN10880" s="18" t="s">
        <v>3109</v>
      </c>
      <c r="BO10880" s="18" t="s">
        <v>16629</v>
      </c>
      <c r="BU10880" s="18" t="s">
        <v>16628</v>
      </c>
      <c r="BV10880" s="18" t="s">
        <v>3109</v>
      </c>
      <c r="BW10880" s="18" t="s">
        <v>16629</v>
      </c>
    </row>
    <row r="10881" spans="51:75" x14ac:dyDescent="0.3">
      <c r="AY10881" s="94" t="e">
        <f>VLOOKUP(C10881,#REF!, 2,FALSE)</f>
        <v>#REF!</v>
      </c>
      <c r="BM10881" s="18" t="s">
        <v>16630</v>
      </c>
      <c r="BN10881" s="18" t="s">
        <v>3290</v>
      </c>
      <c r="BO10881" s="18" t="s">
        <v>6299</v>
      </c>
      <c r="BU10881" s="18" t="s">
        <v>16630</v>
      </c>
      <c r="BV10881" s="18" t="s">
        <v>3290</v>
      </c>
      <c r="BW10881" s="18" t="s">
        <v>6299</v>
      </c>
    </row>
    <row r="10882" spans="51:75" x14ac:dyDescent="0.3">
      <c r="AY10882" s="94" t="e">
        <f>VLOOKUP(C10882,#REF!, 2,FALSE)</f>
        <v>#REF!</v>
      </c>
      <c r="BM10882" s="18" t="s">
        <v>16631</v>
      </c>
      <c r="BN10882" s="18" t="s">
        <v>17081</v>
      </c>
      <c r="BO10882" s="18" t="s">
        <v>16632</v>
      </c>
      <c r="BU10882" s="18" t="s">
        <v>16631</v>
      </c>
      <c r="BV10882" s="18" t="s">
        <v>17081</v>
      </c>
      <c r="BW10882" s="18" t="s">
        <v>16632</v>
      </c>
    </row>
    <row r="10883" spans="51:75" x14ac:dyDescent="0.3">
      <c r="AY10883" s="94" t="e">
        <f>VLOOKUP(C10883,#REF!, 2,FALSE)</f>
        <v>#REF!</v>
      </c>
      <c r="BM10883" s="18" t="s">
        <v>16633</v>
      </c>
      <c r="BN10883" s="18" t="s">
        <v>17081</v>
      </c>
      <c r="BO10883" s="18" t="s">
        <v>9592</v>
      </c>
      <c r="BU10883" s="18" t="s">
        <v>16633</v>
      </c>
      <c r="BV10883" s="18" t="s">
        <v>17081</v>
      </c>
      <c r="BW10883" s="18" t="s">
        <v>9592</v>
      </c>
    </row>
    <row r="10884" spans="51:75" x14ac:dyDescent="0.3">
      <c r="AY10884" s="94" t="e">
        <f>VLOOKUP(C10884,#REF!, 2,FALSE)</f>
        <v>#REF!</v>
      </c>
      <c r="BM10884" s="18" t="s">
        <v>16634</v>
      </c>
      <c r="BN10884" s="18" t="s">
        <v>1152</v>
      </c>
      <c r="BO10884" s="18" t="s">
        <v>2998</v>
      </c>
      <c r="BU10884" s="18" t="s">
        <v>16634</v>
      </c>
      <c r="BV10884" s="18" t="s">
        <v>1152</v>
      </c>
      <c r="BW10884" s="18" t="s">
        <v>2998</v>
      </c>
    </row>
    <row r="10885" spans="51:75" x14ac:dyDescent="0.3">
      <c r="AY10885" s="94" t="e">
        <f>VLOOKUP(C10885,#REF!, 2,FALSE)</f>
        <v>#REF!</v>
      </c>
      <c r="BM10885" s="18" t="s">
        <v>16635</v>
      </c>
      <c r="BN10885" s="18" t="s">
        <v>1355</v>
      </c>
      <c r="BO10885" s="18" t="s">
        <v>13738</v>
      </c>
      <c r="BU10885" s="18" t="s">
        <v>16635</v>
      </c>
      <c r="BV10885" s="18" t="s">
        <v>1355</v>
      </c>
      <c r="BW10885" s="18" t="s">
        <v>13738</v>
      </c>
    </row>
    <row r="10886" spans="51:75" x14ac:dyDescent="0.3">
      <c r="AY10886" s="94" t="e">
        <f>VLOOKUP(C10886,#REF!, 2,FALSE)</f>
        <v>#REF!</v>
      </c>
      <c r="BM10886" s="18" t="s">
        <v>16636</v>
      </c>
      <c r="BN10886" s="18" t="s">
        <v>2998</v>
      </c>
      <c r="BO10886" s="18" t="s">
        <v>9347</v>
      </c>
      <c r="BU10886" s="18" t="s">
        <v>16636</v>
      </c>
      <c r="BV10886" s="18" t="s">
        <v>2998</v>
      </c>
      <c r="BW10886" s="18" t="s">
        <v>9347</v>
      </c>
    </row>
    <row r="10887" spans="51:75" x14ac:dyDescent="0.3">
      <c r="AY10887" s="94" t="e">
        <f>VLOOKUP(C10887,#REF!, 2,FALSE)</f>
        <v>#REF!</v>
      </c>
      <c r="BM10887" s="18" t="s">
        <v>16637</v>
      </c>
      <c r="BN10887" s="18" t="s">
        <v>874</v>
      </c>
      <c r="BO10887" s="18" t="s">
        <v>16638</v>
      </c>
      <c r="BU10887" s="18" t="s">
        <v>16637</v>
      </c>
      <c r="BV10887" s="18" t="s">
        <v>874</v>
      </c>
      <c r="BW10887" s="18" t="s">
        <v>16638</v>
      </c>
    </row>
    <row r="10888" spans="51:75" x14ac:dyDescent="0.3">
      <c r="AY10888" s="94" t="e">
        <f>VLOOKUP(C10888,#REF!, 2,FALSE)</f>
        <v>#REF!</v>
      </c>
      <c r="BM10888" s="18" t="s">
        <v>16639</v>
      </c>
      <c r="BN10888" s="18" t="s">
        <v>2998</v>
      </c>
      <c r="BO10888" s="18" t="s">
        <v>4822</v>
      </c>
      <c r="BU10888" s="18" t="s">
        <v>16639</v>
      </c>
      <c r="BV10888" s="18" t="s">
        <v>2998</v>
      </c>
      <c r="BW10888" s="18" t="s">
        <v>4822</v>
      </c>
    </row>
    <row r="10889" spans="51:75" x14ac:dyDescent="0.3">
      <c r="AY10889" s="94" t="e">
        <f>VLOOKUP(C10889,#REF!, 2,FALSE)</f>
        <v>#REF!</v>
      </c>
      <c r="BM10889" s="18" t="s">
        <v>16640</v>
      </c>
      <c r="BN10889" s="18" t="s">
        <v>2998</v>
      </c>
      <c r="BO10889" s="18" t="s">
        <v>9982</v>
      </c>
      <c r="BU10889" s="18" t="s">
        <v>16640</v>
      </c>
      <c r="BV10889" s="18" t="s">
        <v>2998</v>
      </c>
      <c r="BW10889" s="18" t="s">
        <v>9982</v>
      </c>
    </row>
    <row r="10890" spans="51:75" x14ac:dyDescent="0.3">
      <c r="AY10890" s="94" t="e">
        <f>VLOOKUP(C10890,#REF!, 2,FALSE)</f>
        <v>#REF!</v>
      </c>
      <c r="BM10890" s="18" t="s">
        <v>16641</v>
      </c>
      <c r="BN10890" s="18" t="s">
        <v>2998</v>
      </c>
      <c r="BO10890" s="18" t="s">
        <v>8844</v>
      </c>
      <c r="BU10890" s="18" t="s">
        <v>16641</v>
      </c>
      <c r="BV10890" s="18" t="s">
        <v>2998</v>
      </c>
      <c r="BW10890" s="18" t="s">
        <v>8844</v>
      </c>
    </row>
    <row r="10891" spans="51:75" x14ac:dyDescent="0.3">
      <c r="AY10891" s="94" t="e">
        <f>VLOOKUP(C10891,#REF!, 2,FALSE)</f>
        <v>#REF!</v>
      </c>
      <c r="BM10891" s="18" t="s">
        <v>16642</v>
      </c>
      <c r="BN10891" s="18" t="s">
        <v>2998</v>
      </c>
      <c r="BO10891" s="18" t="s">
        <v>16643</v>
      </c>
      <c r="BU10891" s="18" t="s">
        <v>16642</v>
      </c>
      <c r="BV10891" s="18" t="s">
        <v>2998</v>
      </c>
      <c r="BW10891" s="18" t="s">
        <v>16643</v>
      </c>
    </row>
    <row r="10892" spans="51:75" x14ac:dyDescent="0.3">
      <c r="AY10892" s="94" t="e">
        <f>VLOOKUP(C10892,#REF!, 2,FALSE)</f>
        <v>#REF!</v>
      </c>
      <c r="BM10892" s="18" t="s">
        <v>16644</v>
      </c>
      <c r="BN10892" s="18" t="s">
        <v>2998</v>
      </c>
      <c r="BO10892" s="18" t="s">
        <v>16645</v>
      </c>
      <c r="BU10892" s="18" t="s">
        <v>16644</v>
      </c>
      <c r="BV10892" s="18" t="s">
        <v>2998</v>
      </c>
      <c r="BW10892" s="18" t="s">
        <v>16645</v>
      </c>
    </row>
    <row r="10893" spans="51:75" x14ac:dyDescent="0.3">
      <c r="AY10893" s="94" t="e">
        <f>VLOOKUP(C10893,#REF!, 2,FALSE)</f>
        <v>#REF!</v>
      </c>
      <c r="BM10893" s="18" t="s">
        <v>16646</v>
      </c>
      <c r="BN10893" s="18" t="s">
        <v>2998</v>
      </c>
      <c r="BO10893" s="18" t="s">
        <v>7607</v>
      </c>
      <c r="BU10893" s="18" t="s">
        <v>16646</v>
      </c>
      <c r="BV10893" s="18" t="s">
        <v>2998</v>
      </c>
      <c r="BW10893" s="18" t="s">
        <v>7607</v>
      </c>
    </row>
    <row r="10894" spans="51:75" x14ac:dyDescent="0.3">
      <c r="AY10894" s="94" t="e">
        <f>VLOOKUP(C10894,#REF!, 2,FALSE)</f>
        <v>#REF!</v>
      </c>
      <c r="BM10894" s="18" t="s">
        <v>16647</v>
      </c>
      <c r="BN10894" s="18" t="s">
        <v>2998</v>
      </c>
      <c r="BO10894" s="18" t="s">
        <v>16648</v>
      </c>
      <c r="BU10894" s="18" t="s">
        <v>16647</v>
      </c>
      <c r="BV10894" s="18" t="s">
        <v>2998</v>
      </c>
      <c r="BW10894" s="18" t="s">
        <v>16648</v>
      </c>
    </row>
    <row r="10895" spans="51:75" x14ac:dyDescent="0.3">
      <c r="AY10895" s="94" t="e">
        <f>VLOOKUP(C10895,#REF!, 2,FALSE)</f>
        <v>#REF!</v>
      </c>
      <c r="BM10895" s="18" t="s">
        <v>16649</v>
      </c>
      <c r="BN10895" s="18" t="s">
        <v>783</v>
      </c>
      <c r="BO10895" s="18" t="s">
        <v>10761</v>
      </c>
      <c r="BU10895" s="18" t="s">
        <v>16649</v>
      </c>
      <c r="BV10895" s="18" t="s">
        <v>783</v>
      </c>
      <c r="BW10895" s="18" t="s">
        <v>10761</v>
      </c>
    </row>
    <row r="10896" spans="51:75" x14ac:dyDescent="0.3">
      <c r="AY10896" s="94" t="e">
        <f>VLOOKUP(C10896,#REF!, 2,FALSE)</f>
        <v>#REF!</v>
      </c>
      <c r="BM10896" s="18" t="s">
        <v>16650</v>
      </c>
      <c r="BN10896" s="18" t="s">
        <v>2998</v>
      </c>
      <c r="BO10896" s="18" t="s">
        <v>16191</v>
      </c>
      <c r="BU10896" s="18" t="s">
        <v>16650</v>
      </c>
      <c r="BV10896" s="18" t="s">
        <v>2998</v>
      </c>
      <c r="BW10896" s="18" t="s">
        <v>16191</v>
      </c>
    </row>
    <row r="10897" spans="51:75" x14ac:dyDescent="0.3">
      <c r="AY10897" s="94" t="e">
        <f>VLOOKUP(C10897,#REF!, 2,FALSE)</f>
        <v>#REF!</v>
      </c>
      <c r="BM10897" s="18" t="s">
        <v>2853</v>
      </c>
      <c r="BN10897" s="18" t="s">
        <v>2998</v>
      </c>
      <c r="BO10897" s="18" t="s">
        <v>8976</v>
      </c>
      <c r="BU10897" s="18" t="s">
        <v>2853</v>
      </c>
      <c r="BV10897" s="18" t="s">
        <v>2998</v>
      </c>
      <c r="BW10897" s="18" t="s">
        <v>8976</v>
      </c>
    </row>
    <row r="10898" spans="51:75" x14ac:dyDescent="0.3">
      <c r="AY10898" s="94" t="e">
        <f>VLOOKUP(C10898,#REF!, 2,FALSE)</f>
        <v>#REF!</v>
      </c>
      <c r="BM10898" s="18" t="s">
        <v>16651</v>
      </c>
      <c r="BN10898" s="18" t="s">
        <v>2998</v>
      </c>
      <c r="BO10898" s="18" t="s">
        <v>16652</v>
      </c>
      <c r="BU10898" s="18" t="s">
        <v>16651</v>
      </c>
      <c r="BV10898" s="18" t="s">
        <v>2998</v>
      </c>
      <c r="BW10898" s="18" t="s">
        <v>16652</v>
      </c>
    </row>
    <row r="10899" spans="51:75" x14ac:dyDescent="0.3">
      <c r="AY10899" s="94" t="e">
        <f>VLOOKUP(C10899,#REF!, 2,FALSE)</f>
        <v>#REF!</v>
      </c>
      <c r="BM10899" s="18" t="s">
        <v>506</v>
      </c>
      <c r="BN10899" s="18" t="s">
        <v>1355</v>
      </c>
      <c r="BO10899" s="18" t="s">
        <v>16653</v>
      </c>
      <c r="BU10899" s="18" t="s">
        <v>506</v>
      </c>
      <c r="BV10899" s="18" t="s">
        <v>1355</v>
      </c>
      <c r="BW10899" s="18" t="s">
        <v>16653</v>
      </c>
    </row>
    <row r="10900" spans="51:75" x14ac:dyDescent="0.3">
      <c r="AY10900" s="94" t="e">
        <f>VLOOKUP(C10900,#REF!, 2,FALSE)</f>
        <v>#REF!</v>
      </c>
      <c r="BM10900" s="18" t="s">
        <v>16654</v>
      </c>
      <c r="BN10900" s="18" t="s">
        <v>1355</v>
      </c>
      <c r="BO10900" s="18" t="s">
        <v>2254</v>
      </c>
      <c r="BU10900" s="18" t="s">
        <v>16654</v>
      </c>
      <c r="BV10900" s="18" t="s">
        <v>1355</v>
      </c>
      <c r="BW10900" s="18" t="s">
        <v>2254</v>
      </c>
    </row>
    <row r="10901" spans="51:75" x14ac:dyDescent="0.3">
      <c r="AY10901" s="94" t="e">
        <f>VLOOKUP(C10901,#REF!, 2,FALSE)</f>
        <v>#REF!</v>
      </c>
      <c r="BM10901" s="18" t="s">
        <v>501</v>
      </c>
      <c r="BN10901" s="18" t="s">
        <v>3064</v>
      </c>
      <c r="BO10901" s="18" t="s">
        <v>16655</v>
      </c>
      <c r="BU10901" s="18" t="s">
        <v>501</v>
      </c>
      <c r="BV10901" s="18" t="s">
        <v>3064</v>
      </c>
      <c r="BW10901" s="18" t="s">
        <v>16655</v>
      </c>
    </row>
    <row r="10902" spans="51:75" x14ac:dyDescent="0.3">
      <c r="AY10902" s="94" t="e">
        <f>VLOOKUP(C10902,#REF!, 2,FALSE)</f>
        <v>#REF!</v>
      </c>
      <c r="BM10902" s="18" t="s">
        <v>16656</v>
      </c>
      <c r="BN10902" s="18" t="s">
        <v>17081</v>
      </c>
      <c r="BO10902" s="18" t="s">
        <v>2998</v>
      </c>
      <c r="BU10902" s="18" t="s">
        <v>16656</v>
      </c>
      <c r="BV10902" s="18" t="s">
        <v>17081</v>
      </c>
      <c r="BW10902" s="18" t="s">
        <v>2998</v>
      </c>
    </row>
    <row r="10903" spans="51:75" x14ac:dyDescent="0.3">
      <c r="AY10903" s="94" t="e">
        <f>VLOOKUP(C10903,#REF!, 2,FALSE)</f>
        <v>#REF!</v>
      </c>
      <c r="BM10903" s="18" t="s">
        <v>16657</v>
      </c>
      <c r="BN10903" s="18" t="s">
        <v>3064</v>
      </c>
      <c r="BO10903" s="18" t="s">
        <v>7236</v>
      </c>
      <c r="BU10903" s="18" t="s">
        <v>16657</v>
      </c>
      <c r="BV10903" s="18" t="s">
        <v>3064</v>
      </c>
      <c r="BW10903" s="18" t="s">
        <v>7236</v>
      </c>
    </row>
    <row r="10904" spans="51:75" x14ac:dyDescent="0.3">
      <c r="AY10904" s="94" t="e">
        <f>VLOOKUP(C10904,#REF!, 2,FALSE)</f>
        <v>#REF!</v>
      </c>
      <c r="BM10904" s="18" t="s">
        <v>16658</v>
      </c>
      <c r="BN10904" s="18" t="s">
        <v>3064</v>
      </c>
      <c r="BO10904" s="18" t="s">
        <v>8920</v>
      </c>
      <c r="BU10904" s="18" t="s">
        <v>16658</v>
      </c>
      <c r="BV10904" s="18" t="s">
        <v>3064</v>
      </c>
      <c r="BW10904" s="18" t="s">
        <v>8920</v>
      </c>
    </row>
    <row r="10905" spans="51:75" x14ac:dyDescent="0.3">
      <c r="AY10905" s="94" t="e">
        <f>VLOOKUP(C10905,#REF!, 2,FALSE)</f>
        <v>#REF!</v>
      </c>
      <c r="BM10905" s="18" t="s">
        <v>16659</v>
      </c>
      <c r="BN10905" s="18" t="s">
        <v>3064</v>
      </c>
      <c r="BO10905" s="18" t="s">
        <v>9766</v>
      </c>
      <c r="BU10905" s="18" t="s">
        <v>16659</v>
      </c>
      <c r="BV10905" s="18" t="s">
        <v>3064</v>
      </c>
      <c r="BW10905" s="18" t="s">
        <v>9766</v>
      </c>
    </row>
    <row r="10906" spans="51:75" x14ac:dyDescent="0.3">
      <c r="AY10906" s="94" t="e">
        <f>VLOOKUP(C10906,#REF!, 2,FALSE)</f>
        <v>#REF!</v>
      </c>
      <c r="BM10906" s="18" t="s">
        <v>16660</v>
      </c>
      <c r="BN10906" s="18" t="s">
        <v>1355</v>
      </c>
      <c r="BO10906" s="18" t="s">
        <v>4841</v>
      </c>
      <c r="BU10906" s="18" t="s">
        <v>16660</v>
      </c>
      <c r="BV10906" s="18" t="s">
        <v>1355</v>
      </c>
      <c r="BW10906" s="18" t="s">
        <v>4841</v>
      </c>
    </row>
    <row r="10907" spans="51:75" x14ac:dyDescent="0.3">
      <c r="AY10907" s="94" t="e">
        <f>VLOOKUP(C10907,#REF!, 2,FALSE)</f>
        <v>#REF!</v>
      </c>
      <c r="BM10907" s="18" t="s">
        <v>16661</v>
      </c>
      <c r="BN10907" s="18" t="s">
        <v>3064</v>
      </c>
      <c r="BO10907" s="18" t="s">
        <v>5448</v>
      </c>
      <c r="BU10907" s="18" t="s">
        <v>16661</v>
      </c>
      <c r="BV10907" s="18" t="s">
        <v>3064</v>
      </c>
      <c r="BW10907" s="18" t="s">
        <v>5448</v>
      </c>
    </row>
    <row r="10908" spans="51:75" x14ac:dyDescent="0.3">
      <c r="AY10908" s="94" t="e">
        <f>VLOOKUP(C10908,#REF!, 2,FALSE)</f>
        <v>#REF!</v>
      </c>
      <c r="BM10908" s="18" t="s">
        <v>16662</v>
      </c>
      <c r="BN10908" s="18" t="s">
        <v>3064</v>
      </c>
      <c r="BO10908" s="18" t="s">
        <v>971</v>
      </c>
      <c r="BU10908" s="18" t="s">
        <v>16662</v>
      </c>
      <c r="BV10908" s="18" t="s">
        <v>3064</v>
      </c>
      <c r="BW10908" s="18" t="s">
        <v>971</v>
      </c>
    </row>
    <row r="10909" spans="51:75" x14ac:dyDescent="0.3">
      <c r="AY10909" s="94" t="e">
        <f>VLOOKUP(C10909,#REF!, 2,FALSE)</f>
        <v>#REF!</v>
      </c>
      <c r="BM10909" s="18" t="s">
        <v>508</v>
      </c>
      <c r="BN10909" s="18" t="s">
        <v>17081</v>
      </c>
      <c r="BO10909" s="18" t="s">
        <v>8652</v>
      </c>
      <c r="BU10909" s="18" t="s">
        <v>508</v>
      </c>
      <c r="BV10909" s="18" t="s">
        <v>17081</v>
      </c>
      <c r="BW10909" s="18" t="s">
        <v>8652</v>
      </c>
    </row>
    <row r="10910" spans="51:75" x14ac:dyDescent="0.3">
      <c r="AY10910" s="94" t="e">
        <f>VLOOKUP(C10910,#REF!, 2,FALSE)</f>
        <v>#REF!</v>
      </c>
      <c r="BM10910" s="18" t="s">
        <v>16663</v>
      </c>
      <c r="BN10910" s="18" t="s">
        <v>17081</v>
      </c>
      <c r="BO10910" s="18" t="s">
        <v>2410</v>
      </c>
      <c r="BU10910" s="18" t="s">
        <v>16663</v>
      </c>
      <c r="BV10910" s="18" t="s">
        <v>17081</v>
      </c>
      <c r="BW10910" s="18" t="s">
        <v>2410</v>
      </c>
    </row>
    <row r="10911" spans="51:75" x14ac:dyDescent="0.3">
      <c r="AY10911" s="94" t="e">
        <f>VLOOKUP(C10911,#REF!, 2,FALSE)</f>
        <v>#REF!</v>
      </c>
      <c r="BM10911" s="18" t="s">
        <v>2854</v>
      </c>
      <c r="BN10911" s="18" t="s">
        <v>673</v>
      </c>
      <c r="BO10911" s="18" t="s">
        <v>1097</v>
      </c>
      <c r="BU10911" s="18" t="s">
        <v>2854</v>
      </c>
      <c r="BV10911" s="18" t="s">
        <v>673</v>
      </c>
      <c r="BW10911" s="18" t="s">
        <v>1097</v>
      </c>
    </row>
    <row r="10912" spans="51:75" x14ac:dyDescent="0.3">
      <c r="AY10912" s="94" t="e">
        <f>VLOOKUP(C10912,#REF!, 2,FALSE)</f>
        <v>#REF!</v>
      </c>
      <c r="BM10912" s="18" t="s">
        <v>16664</v>
      </c>
      <c r="BN10912" s="18" t="s">
        <v>3047</v>
      </c>
      <c r="BO10912" s="18" t="s">
        <v>951</v>
      </c>
      <c r="BU10912" s="18" t="s">
        <v>16664</v>
      </c>
      <c r="BV10912" s="18" t="s">
        <v>3047</v>
      </c>
      <c r="BW10912" s="18" t="s">
        <v>951</v>
      </c>
    </row>
    <row r="10913" spans="51:75" x14ac:dyDescent="0.3">
      <c r="AY10913" s="94" t="e">
        <f>VLOOKUP(C10913,#REF!, 2,FALSE)</f>
        <v>#REF!</v>
      </c>
      <c r="BM10913" s="18" t="s">
        <v>2855</v>
      </c>
      <c r="BN10913" s="18" t="s">
        <v>1152</v>
      </c>
      <c r="BO10913" s="18" t="s">
        <v>16665</v>
      </c>
      <c r="BU10913" s="18" t="s">
        <v>2855</v>
      </c>
      <c r="BV10913" s="18" t="s">
        <v>1152</v>
      </c>
      <c r="BW10913" s="18" t="s">
        <v>16665</v>
      </c>
    </row>
    <row r="10914" spans="51:75" x14ac:dyDescent="0.3">
      <c r="AY10914" s="94" t="e">
        <f>VLOOKUP(C10914,#REF!, 2,FALSE)</f>
        <v>#REF!</v>
      </c>
      <c r="BM10914" s="18" t="s">
        <v>16666</v>
      </c>
      <c r="BN10914" s="18" t="s">
        <v>3024</v>
      </c>
      <c r="BO10914" s="18" t="s">
        <v>2998</v>
      </c>
      <c r="BU10914" s="18" t="s">
        <v>16666</v>
      </c>
      <c r="BV10914" s="18" t="s">
        <v>3024</v>
      </c>
      <c r="BW10914" s="18" t="s">
        <v>2998</v>
      </c>
    </row>
    <row r="10915" spans="51:75" x14ac:dyDescent="0.3">
      <c r="AY10915" s="94" t="e">
        <f>VLOOKUP(C10915,#REF!, 2,FALSE)</f>
        <v>#REF!</v>
      </c>
      <c r="BM10915" s="18" t="s">
        <v>16667</v>
      </c>
      <c r="BN10915" s="18" t="s">
        <v>3024</v>
      </c>
      <c r="BO10915" s="18" t="s">
        <v>2998</v>
      </c>
      <c r="BU10915" s="18" t="s">
        <v>16667</v>
      </c>
      <c r="BV10915" s="18" t="s">
        <v>3024</v>
      </c>
      <c r="BW10915" s="18" t="s">
        <v>2998</v>
      </c>
    </row>
    <row r="10916" spans="51:75" x14ac:dyDescent="0.3">
      <c r="AY10916" s="94" t="e">
        <f>VLOOKUP(C10916,#REF!, 2,FALSE)</f>
        <v>#REF!</v>
      </c>
      <c r="BM10916" s="18" t="s">
        <v>16668</v>
      </c>
      <c r="BN10916" s="18" t="s">
        <v>3064</v>
      </c>
      <c r="BO10916" s="18" t="s">
        <v>8574</v>
      </c>
      <c r="BU10916" s="18" t="s">
        <v>16668</v>
      </c>
      <c r="BV10916" s="18" t="s">
        <v>3064</v>
      </c>
      <c r="BW10916" s="18" t="s">
        <v>8574</v>
      </c>
    </row>
    <row r="10917" spans="51:75" x14ac:dyDescent="0.3">
      <c r="AY10917" s="94" t="e">
        <f>VLOOKUP(C10917,#REF!, 2,FALSE)</f>
        <v>#REF!</v>
      </c>
      <c r="BM10917" s="18" t="s">
        <v>16669</v>
      </c>
      <c r="BN10917" s="18" t="s">
        <v>1355</v>
      </c>
      <c r="BO10917" s="18" t="s">
        <v>2998</v>
      </c>
      <c r="BU10917" s="18" t="s">
        <v>16669</v>
      </c>
      <c r="BV10917" s="18" t="s">
        <v>1355</v>
      </c>
      <c r="BW10917" s="18" t="s">
        <v>2998</v>
      </c>
    </row>
    <row r="10918" spans="51:75" x14ac:dyDescent="0.3">
      <c r="AY10918" s="94" t="e">
        <f>VLOOKUP(C10918,#REF!, 2,FALSE)</f>
        <v>#REF!</v>
      </c>
      <c r="BM10918" s="18" t="s">
        <v>16670</v>
      </c>
      <c r="BN10918" s="18" t="s">
        <v>1355</v>
      </c>
      <c r="BO10918" s="18" t="s">
        <v>13134</v>
      </c>
      <c r="BU10918" s="18" t="s">
        <v>16670</v>
      </c>
      <c r="BV10918" s="18" t="s">
        <v>1355</v>
      </c>
      <c r="BW10918" s="18" t="s">
        <v>13134</v>
      </c>
    </row>
    <row r="10919" spans="51:75" x14ac:dyDescent="0.3">
      <c r="AY10919" s="94" t="e">
        <f>VLOOKUP(C10919,#REF!, 2,FALSE)</f>
        <v>#REF!</v>
      </c>
      <c r="BM10919" s="18" t="s">
        <v>16671</v>
      </c>
      <c r="BN10919" s="18" t="s">
        <v>3231</v>
      </c>
      <c r="BO10919" s="18" t="s">
        <v>8257</v>
      </c>
      <c r="BU10919" s="18" t="s">
        <v>16671</v>
      </c>
      <c r="BV10919" s="18" t="s">
        <v>3231</v>
      </c>
      <c r="BW10919" s="18" t="s">
        <v>8257</v>
      </c>
    </row>
    <row r="10920" spans="51:75" x14ac:dyDescent="0.3">
      <c r="AY10920" s="94" t="e">
        <f>VLOOKUP(C10920,#REF!, 2,FALSE)</f>
        <v>#REF!</v>
      </c>
      <c r="BM10920" s="18" t="s">
        <v>2856</v>
      </c>
      <c r="BN10920" s="18" t="s">
        <v>3064</v>
      </c>
      <c r="BO10920" s="18" t="s">
        <v>2998</v>
      </c>
      <c r="BU10920" s="18" t="s">
        <v>2856</v>
      </c>
      <c r="BV10920" s="18" t="s">
        <v>3064</v>
      </c>
      <c r="BW10920" s="18" t="s">
        <v>2998</v>
      </c>
    </row>
    <row r="10921" spans="51:75" x14ac:dyDescent="0.3">
      <c r="AY10921" s="94" t="e">
        <f>VLOOKUP(C10921,#REF!, 2,FALSE)</f>
        <v>#REF!</v>
      </c>
      <c r="BM10921" s="18" t="s">
        <v>16672</v>
      </c>
      <c r="BN10921" s="18" t="s">
        <v>1282</v>
      </c>
      <c r="BO10921" s="18" t="s">
        <v>2998</v>
      </c>
      <c r="BU10921" s="18" t="s">
        <v>16672</v>
      </c>
      <c r="BV10921" s="18" t="s">
        <v>1282</v>
      </c>
      <c r="BW10921" s="18" t="s">
        <v>2998</v>
      </c>
    </row>
    <row r="10922" spans="51:75" x14ac:dyDescent="0.3">
      <c r="AY10922" s="94" t="e">
        <f>VLOOKUP(C10922,#REF!, 2,FALSE)</f>
        <v>#REF!</v>
      </c>
      <c r="BM10922" s="18" t="s">
        <v>16673</v>
      </c>
      <c r="BN10922" s="18" t="s">
        <v>3064</v>
      </c>
      <c r="BO10922" s="18" t="s">
        <v>2998</v>
      </c>
      <c r="BU10922" s="18" t="s">
        <v>16673</v>
      </c>
      <c r="BV10922" s="18" t="s">
        <v>3064</v>
      </c>
      <c r="BW10922" s="18" t="s">
        <v>2998</v>
      </c>
    </row>
    <row r="10923" spans="51:75" x14ac:dyDescent="0.3">
      <c r="AY10923" s="94" t="e">
        <f>VLOOKUP(C10923,#REF!, 2,FALSE)</f>
        <v>#REF!</v>
      </c>
      <c r="BM10923" s="18" t="s">
        <v>2857</v>
      </c>
      <c r="BN10923" s="18" t="s">
        <v>2993</v>
      </c>
      <c r="BO10923" s="18" t="s">
        <v>2998</v>
      </c>
      <c r="BU10923" s="18" t="s">
        <v>2857</v>
      </c>
      <c r="BV10923" s="18" t="s">
        <v>2993</v>
      </c>
      <c r="BW10923" s="18" t="s">
        <v>2998</v>
      </c>
    </row>
    <row r="10924" spans="51:75" x14ac:dyDescent="0.3">
      <c r="AY10924" s="94" t="e">
        <f>VLOOKUP(C10924,#REF!, 2,FALSE)</f>
        <v>#REF!</v>
      </c>
      <c r="BM10924" s="18" t="s">
        <v>16674</v>
      </c>
      <c r="BN10924" s="18" t="s">
        <v>2993</v>
      </c>
      <c r="BO10924" s="18" t="s">
        <v>2998</v>
      </c>
      <c r="BU10924" s="18" t="s">
        <v>16674</v>
      </c>
      <c r="BV10924" s="18" t="s">
        <v>2993</v>
      </c>
      <c r="BW10924" s="18" t="s">
        <v>2998</v>
      </c>
    </row>
    <row r="10925" spans="51:75" x14ac:dyDescent="0.3">
      <c r="AY10925" s="94" t="e">
        <f>VLOOKUP(C10925,#REF!, 2,FALSE)</f>
        <v>#REF!</v>
      </c>
      <c r="BM10925" s="18" t="s">
        <v>16675</v>
      </c>
      <c r="BN10925" s="18" t="s">
        <v>1355</v>
      </c>
      <c r="BO10925" s="18" t="s">
        <v>2998</v>
      </c>
      <c r="BU10925" s="18" t="s">
        <v>16675</v>
      </c>
      <c r="BV10925" s="18" t="s">
        <v>1355</v>
      </c>
      <c r="BW10925" s="18" t="s">
        <v>2998</v>
      </c>
    </row>
    <row r="10926" spans="51:75" x14ac:dyDescent="0.3">
      <c r="AY10926" s="94" t="e">
        <f>VLOOKUP(C10926,#REF!, 2,FALSE)</f>
        <v>#REF!</v>
      </c>
      <c r="BM10926" s="18" t="s">
        <v>2858</v>
      </c>
      <c r="BN10926" s="18" t="s">
        <v>703</v>
      </c>
      <c r="BO10926" s="18" t="s">
        <v>1297</v>
      </c>
      <c r="BU10926" s="18" t="s">
        <v>2858</v>
      </c>
      <c r="BV10926" s="18" t="s">
        <v>703</v>
      </c>
      <c r="BW10926" s="18" t="s">
        <v>1297</v>
      </c>
    </row>
    <row r="10927" spans="51:75" x14ac:dyDescent="0.3">
      <c r="AY10927" s="94" t="e">
        <f>VLOOKUP(C10927,#REF!, 2,FALSE)</f>
        <v>#REF!</v>
      </c>
      <c r="BM10927" s="18" t="s">
        <v>2859</v>
      </c>
      <c r="BN10927" s="18" t="s">
        <v>2993</v>
      </c>
      <c r="BO10927" s="18" t="s">
        <v>7724</v>
      </c>
      <c r="BU10927" s="18" t="s">
        <v>2859</v>
      </c>
      <c r="BV10927" s="18" t="s">
        <v>2993</v>
      </c>
      <c r="BW10927" s="18" t="s">
        <v>7724</v>
      </c>
    </row>
    <row r="10928" spans="51:75" x14ac:dyDescent="0.3">
      <c r="AY10928" s="94" t="e">
        <f>VLOOKUP(C10928,#REF!, 2,FALSE)</f>
        <v>#REF!</v>
      </c>
      <c r="BM10928" s="18" t="s">
        <v>16676</v>
      </c>
      <c r="BN10928" s="18" t="s">
        <v>2998</v>
      </c>
      <c r="BO10928" s="18" t="s">
        <v>2998</v>
      </c>
      <c r="BU10928" s="18" t="s">
        <v>16676</v>
      </c>
      <c r="BV10928" s="18" t="s">
        <v>2998</v>
      </c>
      <c r="BW10928" s="18" t="s">
        <v>2998</v>
      </c>
    </row>
    <row r="10929" spans="51:75" x14ac:dyDescent="0.3">
      <c r="AY10929" s="94" t="e">
        <f>VLOOKUP(C10929,#REF!, 2,FALSE)</f>
        <v>#REF!</v>
      </c>
      <c r="BM10929" s="18" t="s">
        <v>16677</v>
      </c>
      <c r="BN10929" s="18" t="s">
        <v>1282</v>
      </c>
      <c r="BO10929" s="18" t="s">
        <v>2998</v>
      </c>
      <c r="BU10929" s="18" t="s">
        <v>16677</v>
      </c>
      <c r="BV10929" s="18" t="s">
        <v>1282</v>
      </c>
      <c r="BW10929" s="18" t="s">
        <v>2998</v>
      </c>
    </row>
    <row r="10930" spans="51:75" x14ac:dyDescent="0.3">
      <c r="AY10930" s="94" t="e">
        <f>VLOOKUP(C10930,#REF!, 2,FALSE)</f>
        <v>#REF!</v>
      </c>
      <c r="BM10930" s="18" t="s">
        <v>16678</v>
      </c>
      <c r="BN10930" s="18" t="s">
        <v>3290</v>
      </c>
      <c r="BO10930" s="18" t="s">
        <v>8835</v>
      </c>
      <c r="BU10930" s="18" t="s">
        <v>16678</v>
      </c>
      <c r="BV10930" s="18" t="s">
        <v>3290</v>
      </c>
      <c r="BW10930" s="18" t="s">
        <v>8835</v>
      </c>
    </row>
    <row r="10931" spans="51:75" x14ac:dyDescent="0.3">
      <c r="AY10931" s="94" t="e">
        <f>VLOOKUP(C10931,#REF!, 2,FALSE)</f>
        <v>#REF!</v>
      </c>
      <c r="BM10931" s="18" t="s">
        <v>2860</v>
      </c>
      <c r="BN10931" s="18" t="s">
        <v>1355</v>
      </c>
      <c r="BO10931" s="18" t="s">
        <v>2998</v>
      </c>
      <c r="BU10931" s="18" t="s">
        <v>2860</v>
      </c>
      <c r="BV10931" s="18" t="s">
        <v>1355</v>
      </c>
      <c r="BW10931" s="18" t="s">
        <v>2998</v>
      </c>
    </row>
    <row r="10932" spans="51:75" x14ac:dyDescent="0.3">
      <c r="AY10932" s="94" t="e">
        <f>VLOOKUP(C10932,#REF!, 2,FALSE)</f>
        <v>#REF!</v>
      </c>
      <c r="BM10932" s="18" t="s">
        <v>16679</v>
      </c>
      <c r="BN10932" s="18" t="s">
        <v>3290</v>
      </c>
      <c r="BO10932" s="18" t="s">
        <v>16680</v>
      </c>
      <c r="BU10932" s="18" t="s">
        <v>16679</v>
      </c>
      <c r="BV10932" s="18" t="s">
        <v>3290</v>
      </c>
      <c r="BW10932" s="18" t="s">
        <v>16680</v>
      </c>
    </row>
    <row r="10933" spans="51:75" x14ac:dyDescent="0.3">
      <c r="AY10933" s="94" t="e">
        <f>VLOOKUP(C10933,#REF!, 2,FALSE)</f>
        <v>#REF!</v>
      </c>
      <c r="BM10933" s="18" t="s">
        <v>16681</v>
      </c>
      <c r="BN10933" s="18" t="s">
        <v>1152</v>
      </c>
      <c r="BO10933" s="18" t="s">
        <v>16682</v>
      </c>
      <c r="BU10933" s="18" t="s">
        <v>16681</v>
      </c>
      <c r="BV10933" s="18" t="s">
        <v>1152</v>
      </c>
      <c r="BW10933" s="18" t="s">
        <v>16682</v>
      </c>
    </row>
    <row r="10934" spans="51:75" x14ac:dyDescent="0.3">
      <c r="AY10934" s="94" t="e">
        <f>VLOOKUP(C10934,#REF!, 2,FALSE)</f>
        <v>#REF!</v>
      </c>
      <c r="BM10934" s="18" t="s">
        <v>2861</v>
      </c>
      <c r="BN10934" s="18" t="s">
        <v>2993</v>
      </c>
      <c r="BO10934" s="18" t="s">
        <v>2998</v>
      </c>
      <c r="BU10934" s="18" t="s">
        <v>2861</v>
      </c>
      <c r="BV10934" s="18" t="s">
        <v>2993</v>
      </c>
      <c r="BW10934" s="18" t="s">
        <v>2998</v>
      </c>
    </row>
    <row r="10935" spans="51:75" x14ac:dyDescent="0.3">
      <c r="AY10935" s="94" t="e">
        <f>VLOOKUP(C10935,#REF!, 2,FALSE)</f>
        <v>#REF!</v>
      </c>
      <c r="BM10935" s="18" t="s">
        <v>16683</v>
      </c>
      <c r="BN10935" s="18" t="s">
        <v>1152</v>
      </c>
      <c r="BO10935" s="18" t="s">
        <v>2998</v>
      </c>
      <c r="BU10935" s="18" t="s">
        <v>16683</v>
      </c>
      <c r="BV10935" s="18" t="s">
        <v>1152</v>
      </c>
      <c r="BW10935" s="18" t="s">
        <v>2998</v>
      </c>
    </row>
    <row r="10936" spans="51:75" x14ac:dyDescent="0.3">
      <c r="AY10936" s="94" t="e">
        <f>VLOOKUP(C10936,#REF!, 2,FALSE)</f>
        <v>#REF!</v>
      </c>
      <c r="BM10936" s="18" t="s">
        <v>16684</v>
      </c>
      <c r="BN10936" s="18" t="s">
        <v>1355</v>
      </c>
      <c r="BO10936" s="18" t="s">
        <v>2998</v>
      </c>
      <c r="BU10936" s="18" t="s">
        <v>16684</v>
      </c>
      <c r="BV10936" s="18" t="s">
        <v>1355</v>
      </c>
      <c r="BW10936" s="18" t="s">
        <v>2998</v>
      </c>
    </row>
    <row r="10937" spans="51:75" x14ac:dyDescent="0.3">
      <c r="AY10937" s="94" t="e">
        <f>VLOOKUP(C10937,#REF!, 2,FALSE)</f>
        <v>#REF!</v>
      </c>
      <c r="BM10937" s="18" t="s">
        <v>16685</v>
      </c>
      <c r="BN10937" s="18" t="s">
        <v>3021</v>
      </c>
      <c r="BO10937" s="18" t="s">
        <v>16686</v>
      </c>
      <c r="BU10937" s="18" t="s">
        <v>16685</v>
      </c>
      <c r="BV10937" s="18" t="s">
        <v>3021</v>
      </c>
      <c r="BW10937" s="18" t="s">
        <v>16686</v>
      </c>
    </row>
    <row r="10938" spans="51:75" x14ac:dyDescent="0.3">
      <c r="AY10938" s="94" t="e">
        <f>VLOOKUP(C10938,#REF!, 2,FALSE)</f>
        <v>#REF!</v>
      </c>
      <c r="BM10938" s="18" t="s">
        <v>16687</v>
      </c>
      <c r="BN10938" s="18" t="s">
        <v>1355</v>
      </c>
      <c r="BO10938" s="18" t="s">
        <v>2998</v>
      </c>
      <c r="BU10938" s="18" t="s">
        <v>16687</v>
      </c>
      <c r="BV10938" s="18" t="s">
        <v>1355</v>
      </c>
      <c r="BW10938" s="18" t="s">
        <v>2998</v>
      </c>
    </row>
    <row r="10939" spans="51:75" x14ac:dyDescent="0.3">
      <c r="AY10939" s="94" t="e">
        <f>VLOOKUP(C10939,#REF!, 2,FALSE)</f>
        <v>#REF!</v>
      </c>
      <c r="BM10939" s="18" t="s">
        <v>16688</v>
      </c>
      <c r="BN10939" s="18" t="s">
        <v>3024</v>
      </c>
      <c r="BO10939" s="18" t="s">
        <v>2370</v>
      </c>
      <c r="BU10939" s="18" t="s">
        <v>16688</v>
      </c>
      <c r="BV10939" s="18" t="s">
        <v>3024</v>
      </c>
      <c r="BW10939" s="18" t="s">
        <v>2370</v>
      </c>
    </row>
    <row r="10940" spans="51:75" x14ac:dyDescent="0.3">
      <c r="AY10940" s="94" t="e">
        <f>VLOOKUP(C10940,#REF!, 2,FALSE)</f>
        <v>#REF!</v>
      </c>
      <c r="BM10940" s="18" t="s">
        <v>16689</v>
      </c>
      <c r="BN10940" s="18" t="s">
        <v>3024</v>
      </c>
      <c r="BO10940" s="18" t="s">
        <v>2998</v>
      </c>
      <c r="BU10940" s="18" t="s">
        <v>16689</v>
      </c>
      <c r="BV10940" s="18" t="s">
        <v>3024</v>
      </c>
      <c r="BW10940" s="18" t="s">
        <v>2998</v>
      </c>
    </row>
    <row r="10941" spans="51:75" x14ac:dyDescent="0.3">
      <c r="AY10941" s="94" t="e">
        <f>VLOOKUP(C10941,#REF!, 2,FALSE)</f>
        <v>#REF!</v>
      </c>
      <c r="BM10941" s="18" t="s">
        <v>16690</v>
      </c>
      <c r="BN10941" s="18" t="s">
        <v>1152</v>
      </c>
      <c r="BO10941" s="18" t="s">
        <v>2998</v>
      </c>
      <c r="BU10941" s="18" t="s">
        <v>16690</v>
      </c>
      <c r="BV10941" s="18" t="s">
        <v>1152</v>
      </c>
      <c r="BW10941" s="18" t="s">
        <v>2998</v>
      </c>
    </row>
    <row r="10942" spans="51:75" x14ac:dyDescent="0.3">
      <c r="AY10942" s="94" t="e">
        <f>VLOOKUP(C10942,#REF!, 2,FALSE)</f>
        <v>#REF!</v>
      </c>
      <c r="BM10942" s="18" t="s">
        <v>16691</v>
      </c>
      <c r="BN10942" s="18" t="s">
        <v>3024</v>
      </c>
      <c r="BO10942" s="18" t="s">
        <v>16692</v>
      </c>
      <c r="BU10942" s="18" t="s">
        <v>16691</v>
      </c>
      <c r="BV10942" s="18" t="s">
        <v>3024</v>
      </c>
      <c r="BW10942" s="18" t="s">
        <v>16692</v>
      </c>
    </row>
    <row r="10943" spans="51:75" x14ac:dyDescent="0.3">
      <c r="AY10943" s="94" t="e">
        <f>VLOOKUP(C10943,#REF!, 2,FALSE)</f>
        <v>#REF!</v>
      </c>
      <c r="BM10943" s="18" t="s">
        <v>16693</v>
      </c>
      <c r="BN10943" s="18" t="s">
        <v>3024</v>
      </c>
      <c r="BO10943" s="18" t="s">
        <v>4247</v>
      </c>
      <c r="BU10943" s="18" t="s">
        <v>16693</v>
      </c>
      <c r="BV10943" s="18" t="s">
        <v>3024</v>
      </c>
      <c r="BW10943" s="18" t="s">
        <v>4247</v>
      </c>
    </row>
    <row r="10944" spans="51:75" x14ac:dyDescent="0.3">
      <c r="AY10944" s="94" t="e">
        <f>VLOOKUP(C10944,#REF!, 2,FALSE)</f>
        <v>#REF!</v>
      </c>
      <c r="BM10944" s="18" t="s">
        <v>16694</v>
      </c>
      <c r="BN10944" s="18" t="s">
        <v>3021</v>
      </c>
      <c r="BO10944" s="18" t="s">
        <v>11264</v>
      </c>
      <c r="BU10944" s="18" t="s">
        <v>16694</v>
      </c>
      <c r="BV10944" s="18" t="s">
        <v>3021</v>
      </c>
      <c r="BW10944" s="18" t="s">
        <v>11264</v>
      </c>
    </row>
    <row r="10945" spans="51:75" x14ac:dyDescent="0.3">
      <c r="AY10945" s="94" t="e">
        <f>VLOOKUP(C10945,#REF!, 2,FALSE)</f>
        <v>#REF!</v>
      </c>
      <c r="BM10945" s="18" t="s">
        <v>307</v>
      </c>
      <c r="BN10945" s="18" t="s">
        <v>1282</v>
      </c>
      <c r="BO10945" s="18" t="s">
        <v>2998</v>
      </c>
      <c r="BU10945" s="18" t="s">
        <v>307</v>
      </c>
      <c r="BV10945" s="18" t="s">
        <v>1282</v>
      </c>
      <c r="BW10945" s="18" t="s">
        <v>2998</v>
      </c>
    </row>
    <row r="10946" spans="51:75" x14ac:dyDescent="0.3">
      <c r="AY10946" s="94" t="e">
        <f>VLOOKUP(C10946,#REF!, 2,FALSE)</f>
        <v>#REF!</v>
      </c>
      <c r="BM10946" s="18" t="s">
        <v>16695</v>
      </c>
      <c r="BN10946" s="18" t="s">
        <v>3021</v>
      </c>
      <c r="BO10946" s="18" t="s">
        <v>2568</v>
      </c>
      <c r="BU10946" s="18" t="s">
        <v>16695</v>
      </c>
      <c r="BV10946" s="18" t="s">
        <v>3021</v>
      </c>
      <c r="BW10946" s="18" t="s">
        <v>2568</v>
      </c>
    </row>
    <row r="10947" spans="51:75" x14ac:dyDescent="0.3">
      <c r="AY10947" s="94" t="e">
        <f>VLOOKUP(C10947,#REF!, 2,FALSE)</f>
        <v>#REF!</v>
      </c>
      <c r="BM10947" s="18" t="s">
        <v>16696</v>
      </c>
      <c r="BN10947" s="18" t="s">
        <v>3021</v>
      </c>
      <c r="BO10947" s="18" t="s">
        <v>2998</v>
      </c>
      <c r="BU10947" s="18" t="s">
        <v>16696</v>
      </c>
      <c r="BV10947" s="18" t="s">
        <v>3021</v>
      </c>
      <c r="BW10947" s="18" t="s">
        <v>2998</v>
      </c>
    </row>
    <row r="10948" spans="51:75" x14ac:dyDescent="0.3">
      <c r="AY10948" s="94" t="e">
        <f>VLOOKUP(C10948,#REF!, 2,FALSE)</f>
        <v>#REF!</v>
      </c>
      <c r="BM10948" s="18" t="s">
        <v>16697</v>
      </c>
      <c r="BN10948" s="18" t="s">
        <v>1355</v>
      </c>
      <c r="BO10948" s="18" t="s">
        <v>15729</v>
      </c>
      <c r="BU10948" s="18" t="s">
        <v>16697</v>
      </c>
      <c r="BV10948" s="18" t="s">
        <v>1355</v>
      </c>
      <c r="BW10948" s="18" t="s">
        <v>15729</v>
      </c>
    </row>
    <row r="10949" spans="51:75" x14ac:dyDescent="0.3">
      <c r="AY10949" s="94" t="e">
        <f>VLOOKUP(C10949,#REF!, 2,FALSE)</f>
        <v>#REF!</v>
      </c>
      <c r="BM10949" s="18" t="s">
        <v>16698</v>
      </c>
      <c r="BN10949" s="18" t="s">
        <v>3024</v>
      </c>
      <c r="BO10949" s="18" t="s">
        <v>8934</v>
      </c>
      <c r="BU10949" s="18" t="s">
        <v>16698</v>
      </c>
      <c r="BV10949" s="18" t="s">
        <v>3024</v>
      </c>
      <c r="BW10949" s="18" t="s">
        <v>8934</v>
      </c>
    </row>
    <row r="10950" spans="51:75" x14ac:dyDescent="0.3">
      <c r="AY10950" s="94" t="e">
        <f>VLOOKUP(C10950,#REF!, 2,FALSE)</f>
        <v>#REF!</v>
      </c>
      <c r="BM10950" s="18" t="s">
        <v>2862</v>
      </c>
      <c r="BN10950" s="18" t="s">
        <v>3024</v>
      </c>
      <c r="BO10950" s="18" t="s">
        <v>2370</v>
      </c>
      <c r="BU10950" s="18" t="s">
        <v>2862</v>
      </c>
      <c r="BV10950" s="18" t="s">
        <v>3024</v>
      </c>
      <c r="BW10950" s="18" t="s">
        <v>2370</v>
      </c>
    </row>
    <row r="10951" spans="51:75" x14ac:dyDescent="0.3">
      <c r="AY10951" s="94" t="e">
        <f>VLOOKUP(C10951,#REF!, 2,FALSE)</f>
        <v>#REF!</v>
      </c>
      <c r="BM10951" s="18" t="s">
        <v>16699</v>
      </c>
      <c r="BN10951" s="18" t="s">
        <v>874</v>
      </c>
      <c r="BO10951" s="18" t="s">
        <v>2083</v>
      </c>
      <c r="BU10951" s="18" t="s">
        <v>16699</v>
      </c>
      <c r="BV10951" s="18" t="s">
        <v>874</v>
      </c>
      <c r="BW10951" s="18" t="s">
        <v>2083</v>
      </c>
    </row>
    <row r="10952" spans="51:75" x14ac:dyDescent="0.3">
      <c r="AY10952" s="94" t="e">
        <f>VLOOKUP(C10952,#REF!, 2,FALSE)</f>
        <v>#REF!</v>
      </c>
      <c r="BM10952" s="18" t="s">
        <v>16700</v>
      </c>
      <c r="BN10952" s="18" t="s">
        <v>1282</v>
      </c>
      <c r="BO10952" s="18" t="s">
        <v>5461</v>
      </c>
      <c r="BU10952" s="18" t="s">
        <v>16700</v>
      </c>
      <c r="BV10952" s="18" t="s">
        <v>1282</v>
      </c>
      <c r="BW10952" s="18" t="s">
        <v>5461</v>
      </c>
    </row>
    <row r="10953" spans="51:75" x14ac:dyDescent="0.3">
      <c r="AY10953" s="94" t="e">
        <f>VLOOKUP(C10953,#REF!, 2,FALSE)</f>
        <v>#REF!</v>
      </c>
      <c r="BM10953" s="18" t="s">
        <v>16701</v>
      </c>
      <c r="BN10953" s="18" t="s">
        <v>3290</v>
      </c>
      <c r="BO10953" s="18" t="s">
        <v>1972</v>
      </c>
      <c r="BU10953" s="18" t="s">
        <v>16701</v>
      </c>
      <c r="BV10953" s="18" t="s">
        <v>3290</v>
      </c>
      <c r="BW10953" s="18" t="s">
        <v>1972</v>
      </c>
    </row>
    <row r="10954" spans="51:75" x14ac:dyDescent="0.3">
      <c r="AY10954" s="94" t="e">
        <f>VLOOKUP(C10954,#REF!, 2,FALSE)</f>
        <v>#REF!</v>
      </c>
      <c r="BM10954" s="18" t="s">
        <v>16702</v>
      </c>
      <c r="BN10954" s="18" t="s">
        <v>3064</v>
      </c>
      <c r="BO10954" s="18" t="s">
        <v>955</v>
      </c>
      <c r="BU10954" s="18" t="s">
        <v>16702</v>
      </c>
      <c r="BV10954" s="18" t="s">
        <v>3064</v>
      </c>
      <c r="BW10954" s="18" t="s">
        <v>955</v>
      </c>
    </row>
    <row r="10955" spans="51:75" x14ac:dyDescent="0.3">
      <c r="AY10955" s="94" t="e">
        <f>VLOOKUP(C10955,#REF!, 2,FALSE)</f>
        <v>#REF!</v>
      </c>
      <c r="BM10955" s="18" t="s">
        <v>16703</v>
      </c>
      <c r="BN10955" s="18" t="s">
        <v>2993</v>
      </c>
      <c r="BO10955" s="18" t="s">
        <v>2998</v>
      </c>
      <c r="BU10955" s="18" t="s">
        <v>16703</v>
      </c>
      <c r="BV10955" s="18" t="s">
        <v>2993</v>
      </c>
      <c r="BW10955" s="18" t="s">
        <v>2998</v>
      </c>
    </row>
    <row r="10956" spans="51:75" x14ac:dyDescent="0.3">
      <c r="AY10956" s="94" t="e">
        <f>VLOOKUP(C10956,#REF!, 2,FALSE)</f>
        <v>#REF!</v>
      </c>
      <c r="BM10956" s="18" t="s">
        <v>16704</v>
      </c>
      <c r="BN10956" s="18" t="s">
        <v>783</v>
      </c>
      <c r="BO10956" s="18" t="s">
        <v>2998</v>
      </c>
      <c r="BU10956" s="18" t="s">
        <v>16704</v>
      </c>
      <c r="BV10956" s="18" t="s">
        <v>783</v>
      </c>
      <c r="BW10956" s="18" t="s">
        <v>2998</v>
      </c>
    </row>
    <row r="10957" spans="51:75" x14ac:dyDescent="0.3">
      <c r="AY10957" s="94" t="e">
        <f>VLOOKUP(C10957,#REF!, 2,FALSE)</f>
        <v>#REF!</v>
      </c>
      <c r="BM10957" s="18" t="s">
        <v>304</v>
      </c>
      <c r="BN10957" s="18" t="s">
        <v>3290</v>
      </c>
      <c r="BO10957" s="18" t="s">
        <v>16705</v>
      </c>
      <c r="BU10957" s="18" t="s">
        <v>304</v>
      </c>
      <c r="BV10957" s="18" t="s">
        <v>3290</v>
      </c>
      <c r="BW10957" s="18" t="s">
        <v>16705</v>
      </c>
    </row>
    <row r="10958" spans="51:75" x14ac:dyDescent="0.3">
      <c r="AY10958" s="94" t="e">
        <f>VLOOKUP(C10958,#REF!, 2,FALSE)</f>
        <v>#REF!</v>
      </c>
      <c r="BM10958" s="18" t="s">
        <v>16706</v>
      </c>
      <c r="BN10958" s="18" t="s">
        <v>3290</v>
      </c>
      <c r="BO10958" s="18" t="s">
        <v>2558</v>
      </c>
      <c r="BU10958" s="18" t="s">
        <v>16706</v>
      </c>
      <c r="BV10958" s="18" t="s">
        <v>3290</v>
      </c>
      <c r="BW10958" s="18" t="s">
        <v>2558</v>
      </c>
    </row>
    <row r="10959" spans="51:75" x14ac:dyDescent="0.3">
      <c r="AY10959" s="94" t="e">
        <f>VLOOKUP(C10959,#REF!, 2,FALSE)</f>
        <v>#REF!</v>
      </c>
      <c r="BM10959" s="18" t="s">
        <v>16707</v>
      </c>
      <c r="BN10959" s="18" t="s">
        <v>3290</v>
      </c>
      <c r="BO10959" s="18" t="s">
        <v>13878</v>
      </c>
      <c r="BU10959" s="18" t="s">
        <v>16707</v>
      </c>
      <c r="BV10959" s="18" t="s">
        <v>3290</v>
      </c>
      <c r="BW10959" s="18" t="s">
        <v>13878</v>
      </c>
    </row>
    <row r="10960" spans="51:75" x14ac:dyDescent="0.3">
      <c r="AY10960" s="94" t="e">
        <f>VLOOKUP(C10960,#REF!, 2,FALSE)</f>
        <v>#REF!</v>
      </c>
      <c r="BM10960" s="18" t="s">
        <v>16708</v>
      </c>
      <c r="BN10960" s="18" t="s">
        <v>3064</v>
      </c>
      <c r="BO10960" s="18" t="s">
        <v>2998</v>
      </c>
      <c r="BU10960" s="18" t="s">
        <v>16708</v>
      </c>
      <c r="BV10960" s="18" t="s">
        <v>3064</v>
      </c>
      <c r="BW10960" s="18" t="s">
        <v>2998</v>
      </c>
    </row>
    <row r="10961" spans="51:75" x14ac:dyDescent="0.3">
      <c r="AY10961" s="94" t="e">
        <f>VLOOKUP(C10961,#REF!, 2,FALSE)</f>
        <v>#REF!</v>
      </c>
      <c r="BM10961" s="18" t="s">
        <v>16709</v>
      </c>
      <c r="BN10961" s="18" t="s">
        <v>3290</v>
      </c>
      <c r="BO10961" s="18" t="s">
        <v>3806</v>
      </c>
      <c r="BU10961" s="18" t="s">
        <v>16709</v>
      </c>
      <c r="BV10961" s="18" t="s">
        <v>3290</v>
      </c>
      <c r="BW10961" s="18" t="s">
        <v>3806</v>
      </c>
    </row>
    <row r="10962" spans="51:75" x14ac:dyDescent="0.3">
      <c r="AY10962" s="94" t="e">
        <f>VLOOKUP(C10962,#REF!, 2,FALSE)</f>
        <v>#REF!</v>
      </c>
      <c r="BM10962" s="18" t="s">
        <v>16710</v>
      </c>
      <c r="BN10962" s="18" t="s">
        <v>1355</v>
      </c>
      <c r="BO10962" s="18" t="s">
        <v>2998</v>
      </c>
      <c r="BU10962" s="18" t="s">
        <v>16710</v>
      </c>
      <c r="BV10962" s="18" t="s">
        <v>1355</v>
      </c>
      <c r="BW10962" s="18" t="s">
        <v>2998</v>
      </c>
    </row>
    <row r="10963" spans="51:75" x14ac:dyDescent="0.3">
      <c r="AY10963" s="94" t="e">
        <f>VLOOKUP(C10963,#REF!, 2,FALSE)</f>
        <v>#REF!</v>
      </c>
      <c r="BM10963" s="18" t="s">
        <v>16711</v>
      </c>
      <c r="BN10963" s="18" t="s">
        <v>3290</v>
      </c>
      <c r="BO10963" s="18" t="s">
        <v>7457</v>
      </c>
      <c r="BU10963" s="18" t="s">
        <v>16711</v>
      </c>
      <c r="BV10963" s="18" t="s">
        <v>3290</v>
      </c>
      <c r="BW10963" s="18" t="s">
        <v>7457</v>
      </c>
    </row>
    <row r="10964" spans="51:75" x14ac:dyDescent="0.3">
      <c r="AY10964" s="94" t="e">
        <f>VLOOKUP(C10964,#REF!, 2,FALSE)</f>
        <v>#REF!</v>
      </c>
      <c r="BM10964" s="18" t="s">
        <v>16712</v>
      </c>
      <c r="BN10964" s="18" t="s">
        <v>3290</v>
      </c>
      <c r="BO10964" s="18" t="s">
        <v>16713</v>
      </c>
      <c r="BU10964" s="18" t="s">
        <v>16712</v>
      </c>
      <c r="BV10964" s="18" t="s">
        <v>3290</v>
      </c>
      <c r="BW10964" s="18" t="s">
        <v>16713</v>
      </c>
    </row>
    <row r="10965" spans="51:75" x14ac:dyDescent="0.3">
      <c r="AY10965" s="94" t="e">
        <f>VLOOKUP(C10965,#REF!, 2,FALSE)</f>
        <v>#REF!</v>
      </c>
      <c r="BM10965" s="18" t="s">
        <v>2863</v>
      </c>
      <c r="BN10965" s="18" t="s">
        <v>3064</v>
      </c>
      <c r="BO10965" s="18" t="s">
        <v>2998</v>
      </c>
      <c r="BU10965" s="18" t="s">
        <v>2863</v>
      </c>
      <c r="BV10965" s="18" t="s">
        <v>3064</v>
      </c>
      <c r="BW10965" s="18" t="s">
        <v>2998</v>
      </c>
    </row>
    <row r="10966" spans="51:75" x14ac:dyDescent="0.3">
      <c r="AY10966" s="94" t="e">
        <f>VLOOKUP(C10966,#REF!, 2,FALSE)</f>
        <v>#REF!</v>
      </c>
      <c r="BM10966" s="18" t="s">
        <v>16714</v>
      </c>
      <c r="BN10966" s="18" t="s">
        <v>1355</v>
      </c>
      <c r="BO10966" s="18" t="s">
        <v>2998</v>
      </c>
      <c r="BU10966" s="18" t="s">
        <v>16714</v>
      </c>
      <c r="BV10966" s="18" t="s">
        <v>1355</v>
      </c>
      <c r="BW10966" s="18" t="s">
        <v>2998</v>
      </c>
    </row>
    <row r="10967" spans="51:75" x14ac:dyDescent="0.3">
      <c r="AY10967" s="94" t="e">
        <f>VLOOKUP(C10967,#REF!, 2,FALSE)</f>
        <v>#REF!</v>
      </c>
      <c r="BM10967" s="18" t="s">
        <v>2864</v>
      </c>
      <c r="BN10967" s="18" t="s">
        <v>1282</v>
      </c>
      <c r="BO10967" s="18" t="s">
        <v>2998</v>
      </c>
      <c r="BU10967" s="18" t="s">
        <v>2864</v>
      </c>
      <c r="BV10967" s="18" t="s">
        <v>1282</v>
      </c>
      <c r="BW10967" s="18" t="s">
        <v>2998</v>
      </c>
    </row>
    <row r="10968" spans="51:75" x14ac:dyDescent="0.3">
      <c r="AY10968" s="94" t="e">
        <f>VLOOKUP(C10968,#REF!, 2,FALSE)</f>
        <v>#REF!</v>
      </c>
      <c r="BM10968" s="18" t="s">
        <v>16715</v>
      </c>
      <c r="BN10968" s="18" t="s">
        <v>1355</v>
      </c>
      <c r="BO10968" s="18" t="s">
        <v>2998</v>
      </c>
      <c r="BU10968" s="18" t="s">
        <v>16715</v>
      </c>
      <c r="BV10968" s="18" t="s">
        <v>1355</v>
      </c>
      <c r="BW10968" s="18" t="s">
        <v>2998</v>
      </c>
    </row>
    <row r="10969" spans="51:75" x14ac:dyDescent="0.3">
      <c r="AY10969" s="94" t="e">
        <f>VLOOKUP(C10969,#REF!, 2,FALSE)</f>
        <v>#REF!</v>
      </c>
      <c r="BM10969" s="18" t="s">
        <v>2865</v>
      </c>
      <c r="BN10969" s="18" t="s">
        <v>3290</v>
      </c>
      <c r="BO10969" s="18" t="s">
        <v>2955</v>
      </c>
      <c r="BU10969" s="18" t="s">
        <v>2865</v>
      </c>
      <c r="BV10969" s="18" t="s">
        <v>3290</v>
      </c>
      <c r="BW10969" s="18" t="s">
        <v>2955</v>
      </c>
    </row>
    <row r="10970" spans="51:75" x14ac:dyDescent="0.3">
      <c r="AY10970" s="94" t="e">
        <f>VLOOKUP(C10970,#REF!, 2,FALSE)</f>
        <v>#REF!</v>
      </c>
      <c r="BM10970" s="18" t="s">
        <v>16716</v>
      </c>
      <c r="BN10970" s="18" t="s">
        <v>3290</v>
      </c>
      <c r="BO10970" s="18" t="s">
        <v>15515</v>
      </c>
      <c r="BU10970" s="18" t="s">
        <v>16716</v>
      </c>
      <c r="BV10970" s="18" t="s">
        <v>3290</v>
      </c>
      <c r="BW10970" s="18" t="s">
        <v>15515</v>
      </c>
    </row>
    <row r="10971" spans="51:75" x14ac:dyDescent="0.3">
      <c r="AY10971" s="94" t="e">
        <f>VLOOKUP(C10971,#REF!, 2,FALSE)</f>
        <v>#REF!</v>
      </c>
      <c r="BM10971" s="18" t="s">
        <v>16717</v>
      </c>
      <c r="BN10971" s="18" t="s">
        <v>2993</v>
      </c>
      <c r="BO10971" s="18" t="s">
        <v>2998</v>
      </c>
      <c r="BU10971" s="18" t="s">
        <v>16717</v>
      </c>
      <c r="BV10971" s="18" t="s">
        <v>2993</v>
      </c>
      <c r="BW10971" s="18" t="s">
        <v>2998</v>
      </c>
    </row>
    <row r="10972" spans="51:75" x14ac:dyDescent="0.3">
      <c r="AY10972" s="94" t="e">
        <f>VLOOKUP(C10972,#REF!, 2,FALSE)</f>
        <v>#REF!</v>
      </c>
      <c r="BM10972" s="18" t="s">
        <v>16718</v>
      </c>
      <c r="BN10972" s="18" t="s">
        <v>3290</v>
      </c>
      <c r="BO10972" s="18" t="s">
        <v>1069</v>
      </c>
      <c r="BU10972" s="18" t="s">
        <v>16718</v>
      </c>
      <c r="BV10972" s="18" t="s">
        <v>3290</v>
      </c>
      <c r="BW10972" s="18" t="s">
        <v>1069</v>
      </c>
    </row>
    <row r="10973" spans="51:75" x14ac:dyDescent="0.3">
      <c r="AY10973" s="94" t="e">
        <f>VLOOKUP(C10973,#REF!, 2,FALSE)</f>
        <v>#REF!</v>
      </c>
      <c r="BM10973" s="18" t="s">
        <v>16719</v>
      </c>
      <c r="BN10973" s="18" t="s">
        <v>3290</v>
      </c>
      <c r="BO10973" s="18" t="s">
        <v>16720</v>
      </c>
      <c r="BU10973" s="18" t="s">
        <v>16719</v>
      </c>
      <c r="BV10973" s="18" t="s">
        <v>3290</v>
      </c>
      <c r="BW10973" s="18" t="s">
        <v>16720</v>
      </c>
    </row>
    <row r="10974" spans="51:75" x14ac:dyDescent="0.3">
      <c r="AY10974" s="94" t="e">
        <f>VLOOKUP(C10974,#REF!, 2,FALSE)</f>
        <v>#REF!</v>
      </c>
      <c r="BM10974" s="18" t="s">
        <v>16721</v>
      </c>
      <c r="BN10974" s="18" t="s">
        <v>3024</v>
      </c>
      <c r="BO10974" s="18" t="s">
        <v>4401</v>
      </c>
      <c r="BU10974" s="18" t="s">
        <v>16721</v>
      </c>
      <c r="BV10974" s="18" t="s">
        <v>3024</v>
      </c>
      <c r="BW10974" s="18" t="s">
        <v>4401</v>
      </c>
    </row>
    <row r="10975" spans="51:75" x14ac:dyDescent="0.3">
      <c r="AY10975" s="94" t="e">
        <f>VLOOKUP(C10975,#REF!, 2,FALSE)</f>
        <v>#REF!</v>
      </c>
      <c r="BM10975" s="18" t="s">
        <v>306</v>
      </c>
      <c r="BN10975" s="18" t="s">
        <v>622</v>
      </c>
      <c r="BO10975" s="18" t="s">
        <v>2998</v>
      </c>
      <c r="BU10975" s="18" t="s">
        <v>306</v>
      </c>
      <c r="BV10975" s="18" t="s">
        <v>622</v>
      </c>
      <c r="BW10975" s="18" t="s">
        <v>2998</v>
      </c>
    </row>
    <row r="10976" spans="51:75" x14ac:dyDescent="0.3">
      <c r="AY10976" s="94" t="e">
        <f>VLOOKUP(C10976,#REF!, 2,FALSE)</f>
        <v>#REF!</v>
      </c>
      <c r="BM10976" s="18" t="s">
        <v>16722</v>
      </c>
      <c r="BN10976" s="18" t="s">
        <v>3290</v>
      </c>
      <c r="BO10976" s="18" t="s">
        <v>10315</v>
      </c>
      <c r="BU10976" s="18" t="s">
        <v>16722</v>
      </c>
      <c r="BV10976" s="18" t="s">
        <v>3290</v>
      </c>
      <c r="BW10976" s="18" t="s">
        <v>10315</v>
      </c>
    </row>
    <row r="10977" spans="51:75" x14ac:dyDescent="0.3">
      <c r="AY10977" s="94" t="e">
        <f>VLOOKUP(C10977,#REF!, 2,FALSE)</f>
        <v>#REF!</v>
      </c>
      <c r="BM10977" s="18" t="s">
        <v>16723</v>
      </c>
      <c r="BN10977" s="18" t="s">
        <v>3290</v>
      </c>
      <c r="BO10977" s="18" t="s">
        <v>2210</v>
      </c>
      <c r="BU10977" s="18" t="s">
        <v>16723</v>
      </c>
      <c r="BV10977" s="18" t="s">
        <v>3290</v>
      </c>
      <c r="BW10977" s="18" t="s">
        <v>2210</v>
      </c>
    </row>
    <row r="10978" spans="51:75" x14ac:dyDescent="0.3">
      <c r="AY10978" s="94" t="e">
        <f>VLOOKUP(C10978,#REF!, 2,FALSE)</f>
        <v>#REF!</v>
      </c>
      <c r="BM10978" s="18" t="s">
        <v>16724</v>
      </c>
      <c r="BN10978" s="18" t="s">
        <v>3290</v>
      </c>
      <c r="BO10978" s="18" t="s">
        <v>15620</v>
      </c>
      <c r="BU10978" s="18" t="s">
        <v>16724</v>
      </c>
      <c r="BV10978" s="18" t="s">
        <v>3290</v>
      </c>
      <c r="BW10978" s="18" t="s">
        <v>15620</v>
      </c>
    </row>
    <row r="10979" spans="51:75" x14ac:dyDescent="0.3">
      <c r="AY10979" s="94" t="e">
        <f>VLOOKUP(C10979,#REF!, 2,FALSE)</f>
        <v>#REF!</v>
      </c>
      <c r="BM10979" s="18" t="s">
        <v>2866</v>
      </c>
      <c r="BN10979" s="18" t="s">
        <v>3024</v>
      </c>
      <c r="BO10979" s="18" t="s">
        <v>1972</v>
      </c>
      <c r="BU10979" s="18" t="s">
        <v>2866</v>
      </c>
      <c r="BV10979" s="18" t="s">
        <v>3024</v>
      </c>
      <c r="BW10979" s="18" t="s">
        <v>1972</v>
      </c>
    </row>
    <row r="10980" spans="51:75" x14ac:dyDescent="0.3">
      <c r="AY10980" s="94" t="e">
        <f>VLOOKUP(C10980,#REF!, 2,FALSE)</f>
        <v>#REF!</v>
      </c>
      <c r="BM10980" s="18" t="s">
        <v>16725</v>
      </c>
      <c r="BN10980" s="18" t="s">
        <v>3290</v>
      </c>
      <c r="BO10980" s="18" t="s">
        <v>5249</v>
      </c>
      <c r="BU10980" s="18" t="s">
        <v>16725</v>
      </c>
      <c r="BV10980" s="18" t="s">
        <v>3290</v>
      </c>
      <c r="BW10980" s="18" t="s">
        <v>5249</v>
      </c>
    </row>
    <row r="10981" spans="51:75" x14ac:dyDescent="0.3">
      <c r="AY10981" s="94" t="e">
        <f>VLOOKUP(C10981,#REF!, 2,FALSE)</f>
        <v>#REF!</v>
      </c>
      <c r="BM10981" s="18" t="s">
        <v>2867</v>
      </c>
      <c r="BN10981" s="18" t="s">
        <v>1152</v>
      </c>
      <c r="BO10981" s="18" t="s">
        <v>16726</v>
      </c>
      <c r="BU10981" s="18" t="s">
        <v>2867</v>
      </c>
      <c r="BV10981" s="18" t="s">
        <v>1152</v>
      </c>
      <c r="BW10981" s="18" t="s">
        <v>16726</v>
      </c>
    </row>
    <row r="10982" spans="51:75" x14ac:dyDescent="0.3">
      <c r="AY10982" s="94" t="e">
        <f>VLOOKUP(C10982,#REF!, 2,FALSE)</f>
        <v>#REF!</v>
      </c>
      <c r="BM10982" s="18" t="s">
        <v>16727</v>
      </c>
      <c r="BN10982" s="18" t="s">
        <v>1152</v>
      </c>
      <c r="BO10982" s="18" t="s">
        <v>2998</v>
      </c>
      <c r="BU10982" s="18" t="s">
        <v>16727</v>
      </c>
      <c r="BV10982" s="18" t="s">
        <v>1152</v>
      </c>
      <c r="BW10982" s="18" t="s">
        <v>2998</v>
      </c>
    </row>
    <row r="10983" spans="51:75" x14ac:dyDescent="0.3">
      <c r="AY10983" s="94" t="e">
        <f>VLOOKUP(C10983,#REF!, 2,FALSE)</f>
        <v>#REF!</v>
      </c>
      <c r="BM10983" s="18" t="s">
        <v>16728</v>
      </c>
      <c r="BN10983" s="18" t="s">
        <v>1355</v>
      </c>
      <c r="BO10983" s="18" t="s">
        <v>2998</v>
      </c>
      <c r="BU10983" s="18" t="s">
        <v>16728</v>
      </c>
      <c r="BV10983" s="18" t="s">
        <v>1355</v>
      </c>
      <c r="BW10983" s="18" t="s">
        <v>2998</v>
      </c>
    </row>
    <row r="10984" spans="51:75" x14ac:dyDescent="0.3">
      <c r="AY10984" s="94" t="e">
        <f>VLOOKUP(C10984,#REF!, 2,FALSE)</f>
        <v>#REF!</v>
      </c>
      <c r="BM10984" s="18" t="s">
        <v>16729</v>
      </c>
      <c r="BN10984" s="18" t="s">
        <v>1355</v>
      </c>
      <c r="BO10984" s="18" t="s">
        <v>2998</v>
      </c>
      <c r="BU10984" s="18" t="s">
        <v>16729</v>
      </c>
      <c r="BV10984" s="18" t="s">
        <v>1355</v>
      </c>
      <c r="BW10984" s="18" t="s">
        <v>2998</v>
      </c>
    </row>
    <row r="10985" spans="51:75" x14ac:dyDescent="0.3">
      <c r="AY10985" s="94" t="e">
        <f>VLOOKUP(C10985,#REF!, 2,FALSE)</f>
        <v>#REF!</v>
      </c>
      <c r="BM10985" s="18" t="s">
        <v>16730</v>
      </c>
      <c r="BN10985" s="18" t="s">
        <v>1282</v>
      </c>
      <c r="BO10985" s="18" t="s">
        <v>6007</v>
      </c>
      <c r="BU10985" s="18" t="s">
        <v>16730</v>
      </c>
      <c r="BV10985" s="18" t="s">
        <v>1282</v>
      </c>
      <c r="BW10985" s="18" t="s">
        <v>6007</v>
      </c>
    </row>
    <row r="10986" spans="51:75" x14ac:dyDescent="0.3">
      <c r="AY10986" s="94" t="e">
        <f>VLOOKUP(C10986,#REF!, 2,FALSE)</f>
        <v>#REF!</v>
      </c>
      <c r="BM10986" s="18" t="s">
        <v>16731</v>
      </c>
      <c r="BN10986" s="18" t="s">
        <v>1282</v>
      </c>
      <c r="BO10986" s="18" t="s">
        <v>2998</v>
      </c>
      <c r="BU10986" s="18" t="s">
        <v>16731</v>
      </c>
      <c r="BV10986" s="18" t="s">
        <v>1282</v>
      </c>
      <c r="BW10986" s="18" t="s">
        <v>2998</v>
      </c>
    </row>
    <row r="10987" spans="51:75" x14ac:dyDescent="0.3">
      <c r="AY10987" s="94" t="e">
        <f>VLOOKUP(C10987,#REF!, 2,FALSE)</f>
        <v>#REF!</v>
      </c>
      <c r="BM10987" s="18" t="s">
        <v>16732</v>
      </c>
      <c r="BN10987" s="18" t="s">
        <v>664</v>
      </c>
      <c r="BO10987" s="18" t="s">
        <v>2998</v>
      </c>
      <c r="BU10987" s="18" t="s">
        <v>16732</v>
      </c>
      <c r="BV10987" s="18" t="s">
        <v>664</v>
      </c>
      <c r="BW10987" s="18" t="s">
        <v>2998</v>
      </c>
    </row>
    <row r="10988" spans="51:75" x14ac:dyDescent="0.3">
      <c r="AY10988" s="94" t="e">
        <f>VLOOKUP(C10988,#REF!, 2,FALSE)</f>
        <v>#REF!</v>
      </c>
      <c r="BM10988" s="18" t="s">
        <v>16733</v>
      </c>
      <c r="BN10988" s="18" t="s">
        <v>673</v>
      </c>
      <c r="BO10988" s="18" t="s">
        <v>2998</v>
      </c>
      <c r="BU10988" s="18" t="s">
        <v>16733</v>
      </c>
      <c r="BV10988" s="18" t="s">
        <v>673</v>
      </c>
      <c r="BW10988" s="18" t="s">
        <v>2998</v>
      </c>
    </row>
    <row r="10989" spans="51:75" x14ac:dyDescent="0.3">
      <c r="AY10989" s="94" t="e">
        <f>VLOOKUP(C10989,#REF!, 2,FALSE)</f>
        <v>#REF!</v>
      </c>
      <c r="BM10989" s="18" t="s">
        <v>16734</v>
      </c>
      <c r="BN10989" s="18" t="s">
        <v>3064</v>
      </c>
      <c r="BO10989" s="18" t="s">
        <v>2998</v>
      </c>
      <c r="BU10989" s="18" t="s">
        <v>16734</v>
      </c>
      <c r="BV10989" s="18" t="s">
        <v>3064</v>
      </c>
      <c r="BW10989" s="18" t="s">
        <v>2998</v>
      </c>
    </row>
    <row r="10990" spans="51:75" x14ac:dyDescent="0.3">
      <c r="AY10990" s="94" t="e">
        <f>VLOOKUP(C10990,#REF!, 2,FALSE)</f>
        <v>#REF!</v>
      </c>
      <c r="BM10990" s="18" t="s">
        <v>2868</v>
      </c>
      <c r="BN10990" s="18" t="s">
        <v>1355</v>
      </c>
      <c r="BO10990" s="18" t="s">
        <v>2998</v>
      </c>
      <c r="BU10990" s="18" t="s">
        <v>2868</v>
      </c>
      <c r="BV10990" s="18" t="s">
        <v>1355</v>
      </c>
      <c r="BW10990" s="18" t="s">
        <v>2998</v>
      </c>
    </row>
    <row r="10991" spans="51:75" x14ac:dyDescent="0.3">
      <c r="AY10991" s="94" t="e">
        <f>VLOOKUP(C10991,#REF!, 2,FALSE)</f>
        <v>#REF!</v>
      </c>
      <c r="BM10991" s="18" t="s">
        <v>16735</v>
      </c>
      <c r="BN10991" s="18" t="s">
        <v>2993</v>
      </c>
      <c r="BO10991" s="18" t="s">
        <v>2998</v>
      </c>
      <c r="BU10991" s="18" t="s">
        <v>16735</v>
      </c>
      <c r="BV10991" s="18" t="s">
        <v>2993</v>
      </c>
      <c r="BW10991" s="18" t="s">
        <v>2998</v>
      </c>
    </row>
    <row r="10992" spans="51:75" x14ac:dyDescent="0.3">
      <c r="AY10992" s="94" t="e">
        <f>VLOOKUP(C10992,#REF!, 2,FALSE)</f>
        <v>#REF!</v>
      </c>
      <c r="BM10992" s="18" t="s">
        <v>16736</v>
      </c>
      <c r="BN10992" s="18" t="s">
        <v>1355</v>
      </c>
      <c r="BO10992" s="18" t="s">
        <v>11616</v>
      </c>
      <c r="BU10992" s="18" t="s">
        <v>16736</v>
      </c>
      <c r="BV10992" s="18" t="s">
        <v>1355</v>
      </c>
      <c r="BW10992" s="18" t="s">
        <v>11616</v>
      </c>
    </row>
    <row r="10993" spans="51:75" x14ac:dyDescent="0.3">
      <c r="AY10993" s="94" t="e">
        <f>VLOOKUP(C10993,#REF!, 2,FALSE)</f>
        <v>#REF!</v>
      </c>
      <c r="BM10993" s="18" t="s">
        <v>16737</v>
      </c>
      <c r="BN10993" s="18" t="s">
        <v>3064</v>
      </c>
      <c r="BO10993" s="18" t="s">
        <v>7614</v>
      </c>
      <c r="BU10993" s="18" t="s">
        <v>16737</v>
      </c>
      <c r="BV10993" s="18" t="s">
        <v>3064</v>
      </c>
      <c r="BW10993" s="18" t="s">
        <v>7614</v>
      </c>
    </row>
    <row r="10994" spans="51:75" x14ac:dyDescent="0.3">
      <c r="AY10994" s="94" t="e">
        <f>VLOOKUP(C10994,#REF!, 2,FALSE)</f>
        <v>#REF!</v>
      </c>
      <c r="BM10994" s="18" t="s">
        <v>2869</v>
      </c>
      <c r="BN10994" s="18" t="s">
        <v>1355</v>
      </c>
      <c r="BO10994" s="18" t="s">
        <v>2998</v>
      </c>
      <c r="BU10994" s="18" t="s">
        <v>2869</v>
      </c>
      <c r="BV10994" s="18" t="s">
        <v>1355</v>
      </c>
      <c r="BW10994" s="18" t="s">
        <v>2998</v>
      </c>
    </row>
    <row r="10995" spans="51:75" x14ac:dyDescent="0.3">
      <c r="AY10995" s="94" t="e">
        <f>VLOOKUP(C10995,#REF!, 2,FALSE)</f>
        <v>#REF!</v>
      </c>
      <c r="BM10995" s="18" t="s">
        <v>16738</v>
      </c>
      <c r="BN10995" s="18" t="s">
        <v>1355</v>
      </c>
      <c r="BO10995" s="18" t="s">
        <v>2998</v>
      </c>
      <c r="BU10995" s="18" t="s">
        <v>16738</v>
      </c>
      <c r="BV10995" s="18" t="s">
        <v>1355</v>
      </c>
      <c r="BW10995" s="18" t="s">
        <v>2998</v>
      </c>
    </row>
    <row r="10996" spans="51:75" x14ac:dyDescent="0.3">
      <c r="AY10996" s="94" t="e">
        <f>VLOOKUP(C10996,#REF!, 2,FALSE)</f>
        <v>#REF!</v>
      </c>
      <c r="BM10996" s="18" t="s">
        <v>2870</v>
      </c>
      <c r="BN10996" s="18" t="s">
        <v>1152</v>
      </c>
      <c r="BO10996" s="18" t="s">
        <v>2998</v>
      </c>
      <c r="BU10996" s="18" t="s">
        <v>2870</v>
      </c>
      <c r="BV10996" s="18" t="s">
        <v>1152</v>
      </c>
      <c r="BW10996" s="18" t="s">
        <v>2998</v>
      </c>
    </row>
    <row r="10997" spans="51:75" x14ac:dyDescent="0.3">
      <c r="AY10997" s="94" t="e">
        <f>VLOOKUP(C10997,#REF!, 2,FALSE)</f>
        <v>#REF!</v>
      </c>
      <c r="BM10997" s="18" t="s">
        <v>16739</v>
      </c>
      <c r="BN10997" s="18" t="s">
        <v>3021</v>
      </c>
      <c r="BO10997" s="18" t="s">
        <v>13767</v>
      </c>
      <c r="BU10997" s="18" t="s">
        <v>16739</v>
      </c>
      <c r="BV10997" s="18" t="s">
        <v>3021</v>
      </c>
      <c r="BW10997" s="18" t="s">
        <v>13767</v>
      </c>
    </row>
    <row r="10998" spans="51:75" x14ac:dyDescent="0.3">
      <c r="AY10998" s="94" t="e">
        <f>VLOOKUP(C10998,#REF!, 2,FALSE)</f>
        <v>#REF!</v>
      </c>
      <c r="BM10998" s="18" t="s">
        <v>16740</v>
      </c>
      <c r="BN10998" s="18" t="s">
        <v>1152</v>
      </c>
      <c r="BO10998" s="18" t="s">
        <v>2998</v>
      </c>
      <c r="BU10998" s="18" t="s">
        <v>16740</v>
      </c>
      <c r="BV10998" s="18" t="s">
        <v>1152</v>
      </c>
      <c r="BW10998" s="18" t="s">
        <v>2998</v>
      </c>
    </row>
    <row r="10999" spans="51:75" x14ac:dyDescent="0.3">
      <c r="AY10999" s="94" t="e">
        <f>VLOOKUP(C10999,#REF!, 2,FALSE)</f>
        <v>#REF!</v>
      </c>
      <c r="BM10999" s="18" t="s">
        <v>16741</v>
      </c>
      <c r="BN10999" s="18" t="s">
        <v>3024</v>
      </c>
      <c r="BO10999" s="18" t="s">
        <v>3836</v>
      </c>
      <c r="BU10999" s="18" t="s">
        <v>16741</v>
      </c>
      <c r="BV10999" s="18" t="s">
        <v>3024</v>
      </c>
      <c r="BW10999" s="18" t="s">
        <v>3836</v>
      </c>
    </row>
    <row r="11000" spans="51:75" x14ac:dyDescent="0.3">
      <c r="AY11000" s="94" t="e">
        <f>VLOOKUP(C11000,#REF!, 2,FALSE)</f>
        <v>#REF!</v>
      </c>
      <c r="BM11000" s="18" t="s">
        <v>16742</v>
      </c>
      <c r="BN11000" s="18" t="s">
        <v>3024</v>
      </c>
      <c r="BO11000" s="18" t="s">
        <v>12503</v>
      </c>
      <c r="BU11000" s="18" t="s">
        <v>16742</v>
      </c>
      <c r="BV11000" s="18" t="s">
        <v>3024</v>
      </c>
      <c r="BW11000" s="18" t="s">
        <v>12503</v>
      </c>
    </row>
    <row r="11001" spans="51:75" x14ac:dyDescent="0.3">
      <c r="AY11001" s="94" t="e">
        <f>VLOOKUP(C11001,#REF!, 2,FALSE)</f>
        <v>#REF!</v>
      </c>
      <c r="BM11001" s="18" t="s">
        <v>16743</v>
      </c>
      <c r="BN11001" s="18" t="s">
        <v>3231</v>
      </c>
      <c r="BO11001" s="18" t="s">
        <v>2998</v>
      </c>
      <c r="BU11001" s="18" t="s">
        <v>16743</v>
      </c>
      <c r="BV11001" s="18" t="s">
        <v>3231</v>
      </c>
      <c r="BW11001" s="18" t="s">
        <v>2998</v>
      </c>
    </row>
    <row r="11002" spans="51:75" x14ac:dyDescent="0.3">
      <c r="AY11002" s="94" t="e">
        <f>VLOOKUP(C11002,#REF!, 2,FALSE)</f>
        <v>#REF!</v>
      </c>
      <c r="BM11002" s="18" t="s">
        <v>16744</v>
      </c>
      <c r="BN11002" s="18" t="s">
        <v>3024</v>
      </c>
      <c r="BO11002" s="18" t="s">
        <v>2998</v>
      </c>
      <c r="BU11002" s="18" t="s">
        <v>16744</v>
      </c>
      <c r="BV11002" s="18" t="s">
        <v>3024</v>
      </c>
      <c r="BW11002" s="18" t="s">
        <v>2998</v>
      </c>
    </row>
    <row r="11003" spans="51:75" x14ac:dyDescent="0.3">
      <c r="AY11003" s="94" t="e">
        <f>VLOOKUP(C11003,#REF!, 2,FALSE)</f>
        <v>#REF!</v>
      </c>
      <c r="BM11003" s="18" t="s">
        <v>16745</v>
      </c>
      <c r="BN11003" s="18" t="s">
        <v>3024</v>
      </c>
      <c r="BO11003" s="18" t="s">
        <v>2374</v>
      </c>
      <c r="BU11003" s="18" t="s">
        <v>16745</v>
      </c>
      <c r="BV11003" s="18" t="s">
        <v>3024</v>
      </c>
      <c r="BW11003" s="18" t="s">
        <v>2374</v>
      </c>
    </row>
    <row r="11004" spans="51:75" x14ac:dyDescent="0.3">
      <c r="AY11004" s="94" t="e">
        <f>VLOOKUP(C11004,#REF!, 2,FALSE)</f>
        <v>#REF!</v>
      </c>
      <c r="BM11004" s="18" t="s">
        <v>16746</v>
      </c>
      <c r="BN11004" s="18" t="s">
        <v>642</v>
      </c>
      <c r="BO11004" s="18" t="s">
        <v>16747</v>
      </c>
      <c r="BU11004" s="18" t="s">
        <v>16746</v>
      </c>
      <c r="BV11004" s="18" t="s">
        <v>642</v>
      </c>
      <c r="BW11004" s="18" t="s">
        <v>16747</v>
      </c>
    </row>
    <row r="11005" spans="51:75" x14ac:dyDescent="0.3">
      <c r="AY11005" s="94" t="e">
        <f>VLOOKUP(C11005,#REF!, 2,FALSE)</f>
        <v>#REF!</v>
      </c>
      <c r="BM11005" s="18" t="s">
        <v>2871</v>
      </c>
      <c r="BN11005" s="18" t="s">
        <v>672</v>
      </c>
      <c r="BO11005" s="18" t="s">
        <v>2998</v>
      </c>
      <c r="BU11005" s="18" t="s">
        <v>2871</v>
      </c>
      <c r="BV11005" s="18" t="s">
        <v>672</v>
      </c>
      <c r="BW11005" s="18" t="s">
        <v>2998</v>
      </c>
    </row>
    <row r="11006" spans="51:75" x14ac:dyDescent="0.3">
      <c r="AY11006" s="94" t="e">
        <f>VLOOKUP(C11006,#REF!, 2,FALSE)</f>
        <v>#REF!</v>
      </c>
      <c r="BM11006" s="18" t="s">
        <v>16748</v>
      </c>
      <c r="BN11006" s="18" t="s">
        <v>3231</v>
      </c>
      <c r="BO11006" s="18" t="s">
        <v>5465</v>
      </c>
      <c r="BU11006" s="18" t="s">
        <v>16748</v>
      </c>
      <c r="BV11006" s="18" t="s">
        <v>3231</v>
      </c>
      <c r="BW11006" s="18" t="s">
        <v>5465</v>
      </c>
    </row>
    <row r="11007" spans="51:75" x14ac:dyDescent="0.3">
      <c r="AY11007" s="94" t="e">
        <f>VLOOKUP(C11007,#REF!, 2,FALSE)</f>
        <v>#REF!</v>
      </c>
      <c r="BM11007" s="18" t="s">
        <v>16749</v>
      </c>
      <c r="BN11007" s="18" t="s">
        <v>1282</v>
      </c>
      <c r="BO11007" s="18" t="s">
        <v>2998</v>
      </c>
      <c r="BU11007" s="18" t="s">
        <v>16749</v>
      </c>
      <c r="BV11007" s="18" t="s">
        <v>1282</v>
      </c>
      <c r="BW11007" s="18" t="s">
        <v>2998</v>
      </c>
    </row>
    <row r="11008" spans="51:75" x14ac:dyDescent="0.3">
      <c r="AY11008" s="94" t="e">
        <f>VLOOKUP(C11008,#REF!, 2,FALSE)</f>
        <v>#REF!</v>
      </c>
      <c r="BM11008" s="18" t="s">
        <v>2872</v>
      </c>
      <c r="BN11008" s="18" t="s">
        <v>1282</v>
      </c>
      <c r="BO11008" s="18" t="s">
        <v>2998</v>
      </c>
      <c r="BU11008" s="18" t="s">
        <v>2872</v>
      </c>
      <c r="BV11008" s="18" t="s">
        <v>1282</v>
      </c>
      <c r="BW11008" s="18" t="s">
        <v>2998</v>
      </c>
    </row>
    <row r="11009" spans="51:75" x14ac:dyDescent="0.3">
      <c r="AY11009" s="94" t="e">
        <f>VLOOKUP(C11009,#REF!, 2,FALSE)</f>
        <v>#REF!</v>
      </c>
      <c r="BM11009" s="18" t="s">
        <v>16750</v>
      </c>
      <c r="BN11009" s="18" t="s">
        <v>3290</v>
      </c>
      <c r="BO11009" s="18" t="s">
        <v>2998</v>
      </c>
      <c r="BU11009" s="18" t="s">
        <v>16750</v>
      </c>
      <c r="BV11009" s="18" t="s">
        <v>3290</v>
      </c>
      <c r="BW11009" s="18" t="s">
        <v>2998</v>
      </c>
    </row>
    <row r="11010" spans="51:75" x14ac:dyDescent="0.3">
      <c r="AY11010" s="94" t="e">
        <f>VLOOKUP(C11010,#REF!, 2,FALSE)</f>
        <v>#REF!</v>
      </c>
      <c r="BM11010" s="18" t="s">
        <v>16751</v>
      </c>
      <c r="BN11010" s="18" t="s">
        <v>3024</v>
      </c>
      <c r="BO11010" s="18" t="s">
        <v>2998</v>
      </c>
      <c r="BU11010" s="18" t="s">
        <v>16751</v>
      </c>
      <c r="BV11010" s="18" t="s">
        <v>3024</v>
      </c>
      <c r="BW11010" s="18" t="s">
        <v>2998</v>
      </c>
    </row>
    <row r="11011" spans="51:75" x14ac:dyDescent="0.3">
      <c r="AY11011" s="94" t="e">
        <f>VLOOKUP(C11011,#REF!, 2,FALSE)</f>
        <v>#REF!</v>
      </c>
      <c r="BM11011" s="18" t="s">
        <v>308</v>
      </c>
      <c r="BN11011" s="18" t="s">
        <v>1355</v>
      </c>
      <c r="BO11011" s="18" t="s">
        <v>6174</v>
      </c>
      <c r="BU11011" s="18" t="s">
        <v>308</v>
      </c>
      <c r="BV11011" s="18" t="s">
        <v>1355</v>
      </c>
      <c r="BW11011" s="18" t="s">
        <v>6174</v>
      </c>
    </row>
    <row r="11012" spans="51:75" x14ac:dyDescent="0.3">
      <c r="AY11012" s="94" t="e">
        <f>VLOOKUP(C11012,#REF!, 2,FALSE)</f>
        <v>#REF!</v>
      </c>
      <c r="BM11012" s="18" t="s">
        <v>16752</v>
      </c>
      <c r="BN11012" s="18" t="s">
        <v>725</v>
      </c>
      <c r="BO11012" s="18" t="s">
        <v>10758</v>
      </c>
      <c r="BU11012" s="18" t="s">
        <v>16752</v>
      </c>
      <c r="BV11012" s="18" t="s">
        <v>725</v>
      </c>
      <c r="BW11012" s="18" t="s">
        <v>10758</v>
      </c>
    </row>
    <row r="11013" spans="51:75" x14ac:dyDescent="0.3">
      <c r="AY11013" s="94" t="e">
        <f>VLOOKUP(C11013,#REF!, 2,FALSE)</f>
        <v>#REF!</v>
      </c>
      <c r="BM11013" s="18" t="s">
        <v>16753</v>
      </c>
      <c r="BN11013" s="18" t="s">
        <v>1355</v>
      </c>
      <c r="BO11013" s="18" t="s">
        <v>16754</v>
      </c>
      <c r="BU11013" s="18" t="s">
        <v>16753</v>
      </c>
      <c r="BV11013" s="18" t="s">
        <v>1355</v>
      </c>
      <c r="BW11013" s="18" t="s">
        <v>16754</v>
      </c>
    </row>
    <row r="11014" spans="51:75" x14ac:dyDescent="0.3">
      <c r="AY11014" s="94" t="e">
        <f>VLOOKUP(C11014,#REF!, 2,FALSE)</f>
        <v>#REF!</v>
      </c>
      <c r="BM11014" s="18" t="s">
        <v>16755</v>
      </c>
      <c r="BN11014" s="18" t="s">
        <v>1355</v>
      </c>
      <c r="BO11014" s="18" t="s">
        <v>1818</v>
      </c>
      <c r="BU11014" s="18" t="s">
        <v>16755</v>
      </c>
      <c r="BV11014" s="18" t="s">
        <v>1355</v>
      </c>
      <c r="BW11014" s="18" t="s">
        <v>1818</v>
      </c>
    </row>
    <row r="11015" spans="51:75" x14ac:dyDescent="0.3">
      <c r="AY11015" s="94" t="e">
        <f>VLOOKUP(C11015,#REF!, 2,FALSE)</f>
        <v>#REF!</v>
      </c>
      <c r="BM11015" s="18" t="s">
        <v>16756</v>
      </c>
      <c r="BN11015" s="18" t="s">
        <v>1282</v>
      </c>
      <c r="BO11015" s="18" t="s">
        <v>16757</v>
      </c>
      <c r="BU11015" s="18" t="s">
        <v>16756</v>
      </c>
      <c r="BV11015" s="18" t="s">
        <v>1282</v>
      </c>
      <c r="BW11015" s="18" t="s">
        <v>16757</v>
      </c>
    </row>
    <row r="11016" spans="51:75" x14ac:dyDescent="0.3">
      <c r="AY11016" s="94" t="e">
        <f>VLOOKUP(C11016,#REF!, 2,FALSE)</f>
        <v>#REF!</v>
      </c>
      <c r="BM11016" s="18" t="s">
        <v>16758</v>
      </c>
      <c r="BN11016" s="18" t="s">
        <v>3024</v>
      </c>
      <c r="BO11016" s="18" t="s">
        <v>16759</v>
      </c>
      <c r="BU11016" s="18" t="s">
        <v>16758</v>
      </c>
      <c r="BV11016" s="18" t="s">
        <v>3024</v>
      </c>
      <c r="BW11016" s="18" t="s">
        <v>16759</v>
      </c>
    </row>
    <row r="11017" spans="51:75" x14ac:dyDescent="0.3">
      <c r="AY11017" s="94" t="e">
        <f>VLOOKUP(C11017,#REF!, 2,FALSE)</f>
        <v>#REF!</v>
      </c>
      <c r="BM11017" s="18" t="s">
        <v>16760</v>
      </c>
      <c r="BN11017" s="18" t="s">
        <v>3064</v>
      </c>
      <c r="BO11017" s="18" t="s">
        <v>16761</v>
      </c>
      <c r="BU11017" s="18" t="s">
        <v>16760</v>
      </c>
      <c r="BV11017" s="18" t="s">
        <v>3064</v>
      </c>
      <c r="BW11017" s="18" t="s">
        <v>16761</v>
      </c>
    </row>
    <row r="11018" spans="51:75" x14ac:dyDescent="0.3">
      <c r="AY11018" s="94" t="e">
        <f>VLOOKUP(C11018,#REF!, 2,FALSE)</f>
        <v>#REF!</v>
      </c>
      <c r="BM11018" s="18" t="s">
        <v>16762</v>
      </c>
      <c r="BN11018" s="18" t="s">
        <v>2993</v>
      </c>
      <c r="BO11018" s="18" t="s">
        <v>14753</v>
      </c>
      <c r="BU11018" s="18" t="s">
        <v>16762</v>
      </c>
      <c r="BV11018" s="18" t="s">
        <v>2993</v>
      </c>
      <c r="BW11018" s="18" t="s">
        <v>14753</v>
      </c>
    </row>
    <row r="11019" spans="51:75" x14ac:dyDescent="0.3">
      <c r="AY11019" s="94" t="e">
        <f>VLOOKUP(C11019,#REF!, 2,FALSE)</f>
        <v>#REF!</v>
      </c>
      <c r="BM11019" s="18" t="s">
        <v>16763</v>
      </c>
      <c r="BN11019" s="18" t="s">
        <v>1355</v>
      </c>
      <c r="BO11019" s="18" t="s">
        <v>6806</v>
      </c>
      <c r="BU11019" s="18" t="s">
        <v>16763</v>
      </c>
      <c r="BV11019" s="18" t="s">
        <v>1355</v>
      </c>
      <c r="BW11019" s="18" t="s">
        <v>6806</v>
      </c>
    </row>
    <row r="11020" spans="51:75" x14ac:dyDescent="0.3">
      <c r="AY11020" s="94" t="e">
        <f>VLOOKUP(C11020,#REF!, 2,FALSE)</f>
        <v>#REF!</v>
      </c>
      <c r="BM11020" s="18" t="s">
        <v>16764</v>
      </c>
      <c r="BN11020" s="18" t="s">
        <v>3024</v>
      </c>
      <c r="BO11020" s="18" t="s">
        <v>2998</v>
      </c>
      <c r="BU11020" s="18" t="s">
        <v>16764</v>
      </c>
      <c r="BV11020" s="18" t="s">
        <v>3024</v>
      </c>
      <c r="BW11020" s="18" t="s">
        <v>2998</v>
      </c>
    </row>
    <row r="11021" spans="51:75" x14ac:dyDescent="0.3">
      <c r="AY11021" s="94" t="e">
        <f>VLOOKUP(C11021,#REF!, 2,FALSE)</f>
        <v>#REF!</v>
      </c>
      <c r="BM11021" s="18" t="s">
        <v>16765</v>
      </c>
      <c r="BN11021" s="18" t="s">
        <v>3290</v>
      </c>
      <c r="BO11021" s="18" t="s">
        <v>16766</v>
      </c>
      <c r="BU11021" s="18" t="s">
        <v>16765</v>
      </c>
      <c r="BV11021" s="18" t="s">
        <v>3290</v>
      </c>
      <c r="BW11021" s="18" t="s">
        <v>16766</v>
      </c>
    </row>
    <row r="11022" spans="51:75" x14ac:dyDescent="0.3">
      <c r="AY11022" s="94" t="e">
        <f>VLOOKUP(C11022,#REF!, 2,FALSE)</f>
        <v>#REF!</v>
      </c>
      <c r="BM11022" s="18" t="s">
        <v>16767</v>
      </c>
      <c r="BN11022" s="18" t="s">
        <v>3290</v>
      </c>
      <c r="BO11022" s="18" t="s">
        <v>5368</v>
      </c>
      <c r="BU11022" s="18" t="s">
        <v>16767</v>
      </c>
      <c r="BV11022" s="18" t="s">
        <v>3290</v>
      </c>
      <c r="BW11022" s="18" t="s">
        <v>5368</v>
      </c>
    </row>
    <row r="11023" spans="51:75" x14ac:dyDescent="0.3">
      <c r="AY11023" s="94" t="e">
        <f>VLOOKUP(C11023,#REF!, 2,FALSE)</f>
        <v>#REF!</v>
      </c>
      <c r="BM11023" s="18" t="s">
        <v>2873</v>
      </c>
      <c r="BN11023" s="18" t="s">
        <v>1282</v>
      </c>
      <c r="BO11023" s="18" t="s">
        <v>2998</v>
      </c>
      <c r="BU11023" s="18" t="s">
        <v>2873</v>
      </c>
      <c r="BV11023" s="18" t="s">
        <v>1282</v>
      </c>
      <c r="BW11023" s="18" t="s">
        <v>2998</v>
      </c>
    </row>
    <row r="11024" spans="51:75" x14ac:dyDescent="0.3">
      <c r="AY11024" s="94" t="e">
        <f>VLOOKUP(C11024,#REF!, 2,FALSE)</f>
        <v>#REF!</v>
      </c>
      <c r="BM11024" s="18" t="s">
        <v>16768</v>
      </c>
      <c r="BN11024" s="18" t="s">
        <v>3024</v>
      </c>
      <c r="BO11024" s="18" t="s">
        <v>2187</v>
      </c>
      <c r="BU11024" s="18" t="s">
        <v>16768</v>
      </c>
      <c r="BV11024" s="18" t="s">
        <v>3024</v>
      </c>
      <c r="BW11024" s="18" t="s">
        <v>2187</v>
      </c>
    </row>
    <row r="11025" spans="51:75" x14ac:dyDescent="0.3">
      <c r="AY11025" s="94" t="e">
        <f>VLOOKUP(C11025,#REF!, 2,FALSE)</f>
        <v>#REF!</v>
      </c>
      <c r="BM11025" s="18" t="s">
        <v>16769</v>
      </c>
      <c r="BN11025" s="18" t="s">
        <v>2993</v>
      </c>
      <c r="BO11025" s="18" t="s">
        <v>2769</v>
      </c>
      <c r="BU11025" s="18" t="s">
        <v>16769</v>
      </c>
      <c r="BV11025" s="18" t="s">
        <v>2993</v>
      </c>
      <c r="BW11025" s="18" t="s">
        <v>2769</v>
      </c>
    </row>
    <row r="11026" spans="51:75" x14ac:dyDescent="0.3">
      <c r="AY11026" s="94" t="e">
        <f>VLOOKUP(C11026,#REF!, 2,FALSE)</f>
        <v>#REF!</v>
      </c>
      <c r="BM11026" s="18" t="s">
        <v>16770</v>
      </c>
      <c r="BN11026" s="18" t="s">
        <v>1282</v>
      </c>
      <c r="BO11026" s="18" t="s">
        <v>2998</v>
      </c>
      <c r="BU11026" s="18" t="s">
        <v>16770</v>
      </c>
      <c r="BV11026" s="18" t="s">
        <v>1282</v>
      </c>
      <c r="BW11026" s="18" t="s">
        <v>2998</v>
      </c>
    </row>
    <row r="11027" spans="51:75" x14ac:dyDescent="0.3">
      <c r="AY11027" s="94" t="e">
        <f>VLOOKUP(C11027,#REF!, 2,FALSE)</f>
        <v>#REF!</v>
      </c>
      <c r="BM11027" s="18" t="s">
        <v>16771</v>
      </c>
      <c r="BN11027" s="18" t="s">
        <v>1152</v>
      </c>
      <c r="BO11027" s="18" t="s">
        <v>8503</v>
      </c>
      <c r="BU11027" s="18" t="s">
        <v>16771</v>
      </c>
      <c r="BV11027" s="18" t="s">
        <v>1152</v>
      </c>
      <c r="BW11027" s="18" t="s">
        <v>8503</v>
      </c>
    </row>
    <row r="11028" spans="51:75" x14ac:dyDescent="0.3">
      <c r="AY11028" s="94" t="e">
        <f>VLOOKUP(C11028,#REF!, 2,FALSE)</f>
        <v>#REF!</v>
      </c>
      <c r="BM11028" s="18" t="s">
        <v>16772</v>
      </c>
      <c r="BN11028" s="18" t="s">
        <v>2993</v>
      </c>
      <c r="BO11028" s="18" t="s">
        <v>2998</v>
      </c>
      <c r="BU11028" s="18" t="s">
        <v>16772</v>
      </c>
      <c r="BV11028" s="18" t="s">
        <v>2993</v>
      </c>
      <c r="BW11028" s="18" t="s">
        <v>2998</v>
      </c>
    </row>
    <row r="11029" spans="51:75" x14ac:dyDescent="0.3">
      <c r="AY11029" s="94" t="e">
        <f>VLOOKUP(C11029,#REF!, 2,FALSE)</f>
        <v>#REF!</v>
      </c>
      <c r="BM11029" s="18" t="s">
        <v>16773</v>
      </c>
      <c r="BN11029" s="18" t="s">
        <v>1282</v>
      </c>
      <c r="BO11029" s="18" t="s">
        <v>15932</v>
      </c>
      <c r="BU11029" s="18" t="s">
        <v>16773</v>
      </c>
      <c r="BV11029" s="18" t="s">
        <v>1282</v>
      </c>
      <c r="BW11029" s="18" t="s">
        <v>15932</v>
      </c>
    </row>
    <row r="11030" spans="51:75" x14ac:dyDescent="0.3">
      <c r="AY11030" s="94" t="e">
        <f>VLOOKUP(C11030,#REF!, 2,FALSE)</f>
        <v>#REF!</v>
      </c>
      <c r="BM11030" s="18" t="s">
        <v>16774</v>
      </c>
      <c r="BN11030" s="18" t="s">
        <v>1282</v>
      </c>
      <c r="BO11030" s="18" t="s">
        <v>2998</v>
      </c>
      <c r="BU11030" s="18" t="s">
        <v>16774</v>
      </c>
      <c r="BV11030" s="18" t="s">
        <v>1282</v>
      </c>
      <c r="BW11030" s="18" t="s">
        <v>2998</v>
      </c>
    </row>
    <row r="11031" spans="51:75" x14ac:dyDescent="0.3">
      <c r="AY11031" s="94" t="e">
        <f>VLOOKUP(C11031,#REF!, 2,FALSE)</f>
        <v>#REF!</v>
      </c>
      <c r="BM11031" s="18" t="s">
        <v>16775</v>
      </c>
      <c r="BN11031" s="18" t="s">
        <v>3290</v>
      </c>
      <c r="BO11031" s="18" t="s">
        <v>9483</v>
      </c>
      <c r="BU11031" s="18" t="s">
        <v>16775</v>
      </c>
      <c r="BV11031" s="18" t="s">
        <v>3290</v>
      </c>
      <c r="BW11031" s="18" t="s">
        <v>9483</v>
      </c>
    </row>
    <row r="11032" spans="51:75" x14ac:dyDescent="0.3">
      <c r="AY11032" s="94" t="e">
        <f>VLOOKUP(C11032,#REF!, 2,FALSE)</f>
        <v>#REF!</v>
      </c>
      <c r="BM11032" s="18" t="s">
        <v>16776</v>
      </c>
      <c r="BN11032" s="18" t="s">
        <v>1355</v>
      </c>
      <c r="BO11032" s="18" t="s">
        <v>2998</v>
      </c>
      <c r="BU11032" s="18" t="s">
        <v>16776</v>
      </c>
      <c r="BV11032" s="18" t="s">
        <v>1355</v>
      </c>
      <c r="BW11032" s="18" t="s">
        <v>2998</v>
      </c>
    </row>
    <row r="11033" spans="51:75" x14ac:dyDescent="0.3">
      <c r="AY11033" s="94" t="e">
        <f>VLOOKUP(C11033,#REF!, 2,FALSE)</f>
        <v>#REF!</v>
      </c>
      <c r="BM11033" s="18" t="s">
        <v>16777</v>
      </c>
      <c r="BN11033" s="18" t="s">
        <v>874</v>
      </c>
      <c r="BO11033" s="18" t="s">
        <v>2998</v>
      </c>
      <c r="BU11033" s="18" t="s">
        <v>16777</v>
      </c>
      <c r="BV11033" s="18" t="s">
        <v>874</v>
      </c>
      <c r="BW11033" s="18" t="s">
        <v>2998</v>
      </c>
    </row>
    <row r="11034" spans="51:75" x14ac:dyDescent="0.3">
      <c r="AY11034" s="94" t="e">
        <f>VLOOKUP(C11034,#REF!, 2,FALSE)</f>
        <v>#REF!</v>
      </c>
      <c r="BM11034" s="18" t="s">
        <v>16778</v>
      </c>
      <c r="BN11034" s="18" t="s">
        <v>1355</v>
      </c>
      <c r="BO11034" s="18" t="s">
        <v>2998</v>
      </c>
      <c r="BU11034" s="18" t="s">
        <v>16778</v>
      </c>
      <c r="BV11034" s="18" t="s">
        <v>1355</v>
      </c>
      <c r="BW11034" s="18" t="s">
        <v>2998</v>
      </c>
    </row>
    <row r="11035" spans="51:75" x14ac:dyDescent="0.3">
      <c r="AY11035" s="94" t="e">
        <f>VLOOKUP(C11035,#REF!, 2,FALSE)</f>
        <v>#REF!</v>
      </c>
      <c r="BM11035" s="18" t="s">
        <v>16779</v>
      </c>
      <c r="BN11035" s="18" t="s">
        <v>1152</v>
      </c>
      <c r="BO11035" s="18" t="s">
        <v>2998</v>
      </c>
      <c r="BU11035" s="18" t="s">
        <v>16779</v>
      </c>
      <c r="BV11035" s="18" t="s">
        <v>1152</v>
      </c>
      <c r="BW11035" s="18" t="s">
        <v>2998</v>
      </c>
    </row>
    <row r="11036" spans="51:75" x14ac:dyDescent="0.3">
      <c r="AY11036" s="94" t="e">
        <f>VLOOKUP(C11036,#REF!, 2,FALSE)</f>
        <v>#REF!</v>
      </c>
      <c r="BM11036" s="18" t="s">
        <v>16780</v>
      </c>
      <c r="BN11036" s="18" t="s">
        <v>874</v>
      </c>
      <c r="BO11036" s="18" t="s">
        <v>1290</v>
      </c>
      <c r="BU11036" s="18" t="s">
        <v>16780</v>
      </c>
      <c r="BV11036" s="18" t="s">
        <v>874</v>
      </c>
      <c r="BW11036" s="18" t="s">
        <v>1290</v>
      </c>
    </row>
    <row r="11037" spans="51:75" x14ac:dyDescent="0.3">
      <c r="AY11037" s="94" t="e">
        <f>VLOOKUP(C11037,#REF!, 2,FALSE)</f>
        <v>#REF!</v>
      </c>
      <c r="BM11037" s="18" t="s">
        <v>16781</v>
      </c>
      <c r="BN11037" s="18" t="s">
        <v>3064</v>
      </c>
      <c r="BO11037" s="18" t="s">
        <v>2078</v>
      </c>
      <c r="BU11037" s="18" t="s">
        <v>16781</v>
      </c>
      <c r="BV11037" s="18" t="s">
        <v>3064</v>
      </c>
      <c r="BW11037" s="18" t="s">
        <v>2078</v>
      </c>
    </row>
    <row r="11038" spans="51:75" x14ac:dyDescent="0.3">
      <c r="AY11038" s="94" t="e">
        <f>VLOOKUP(C11038,#REF!, 2,FALSE)</f>
        <v>#REF!</v>
      </c>
      <c r="BM11038" s="18" t="s">
        <v>16782</v>
      </c>
      <c r="BN11038" s="18" t="s">
        <v>2993</v>
      </c>
      <c r="BO11038" s="18" t="s">
        <v>1619</v>
      </c>
      <c r="BU11038" s="18" t="s">
        <v>16782</v>
      </c>
      <c r="BV11038" s="18" t="s">
        <v>2993</v>
      </c>
      <c r="BW11038" s="18" t="s">
        <v>1619</v>
      </c>
    </row>
    <row r="11039" spans="51:75" x14ac:dyDescent="0.3">
      <c r="AY11039" s="94" t="e">
        <f>VLOOKUP(C11039,#REF!, 2,FALSE)</f>
        <v>#REF!</v>
      </c>
      <c r="BM11039" s="18" t="s">
        <v>2874</v>
      </c>
      <c r="BN11039" s="18" t="s">
        <v>3231</v>
      </c>
      <c r="BO11039" s="18" t="s">
        <v>2998</v>
      </c>
      <c r="BU11039" s="18" t="s">
        <v>2874</v>
      </c>
      <c r="BV11039" s="18" t="s">
        <v>3231</v>
      </c>
      <c r="BW11039" s="18" t="s">
        <v>2998</v>
      </c>
    </row>
    <row r="11040" spans="51:75" x14ac:dyDescent="0.3">
      <c r="AY11040" s="94" t="e">
        <f>VLOOKUP(C11040,#REF!, 2,FALSE)</f>
        <v>#REF!</v>
      </c>
      <c r="BM11040" s="18" t="s">
        <v>16783</v>
      </c>
      <c r="BN11040" s="18" t="s">
        <v>3064</v>
      </c>
      <c r="BO11040" s="18" t="s">
        <v>2998</v>
      </c>
      <c r="BU11040" s="18" t="s">
        <v>16783</v>
      </c>
      <c r="BV11040" s="18" t="s">
        <v>3064</v>
      </c>
      <c r="BW11040" s="18" t="s">
        <v>2998</v>
      </c>
    </row>
    <row r="11041" spans="51:75" x14ac:dyDescent="0.3">
      <c r="AY11041" s="94" t="e">
        <f>VLOOKUP(C11041,#REF!, 2,FALSE)</f>
        <v>#REF!</v>
      </c>
      <c r="BM11041" s="18" t="s">
        <v>16784</v>
      </c>
      <c r="BN11041" s="18" t="s">
        <v>1282</v>
      </c>
      <c r="BO11041" s="18" t="s">
        <v>3471</v>
      </c>
      <c r="BU11041" s="18" t="s">
        <v>16784</v>
      </c>
      <c r="BV11041" s="18" t="s">
        <v>1282</v>
      </c>
      <c r="BW11041" s="18" t="s">
        <v>3471</v>
      </c>
    </row>
    <row r="11042" spans="51:75" x14ac:dyDescent="0.3">
      <c r="AY11042" s="94" t="e">
        <f>VLOOKUP(C11042,#REF!, 2,FALSE)</f>
        <v>#REF!</v>
      </c>
      <c r="BM11042" s="18" t="s">
        <v>16785</v>
      </c>
      <c r="BN11042" s="18" t="s">
        <v>1355</v>
      </c>
      <c r="BO11042" s="18" t="s">
        <v>956</v>
      </c>
      <c r="BU11042" s="18" t="s">
        <v>16785</v>
      </c>
      <c r="BV11042" s="18" t="s">
        <v>1355</v>
      </c>
      <c r="BW11042" s="18" t="s">
        <v>956</v>
      </c>
    </row>
    <row r="11043" spans="51:75" x14ac:dyDescent="0.3">
      <c r="AY11043" s="94" t="e">
        <f>VLOOKUP(C11043,#REF!, 2,FALSE)</f>
        <v>#REF!</v>
      </c>
      <c r="BM11043" s="18" t="s">
        <v>16786</v>
      </c>
      <c r="BN11043" s="18" t="s">
        <v>3064</v>
      </c>
      <c r="BO11043" s="18" t="s">
        <v>2998</v>
      </c>
      <c r="BU11043" s="18" t="s">
        <v>16786</v>
      </c>
      <c r="BV11043" s="18" t="s">
        <v>3064</v>
      </c>
      <c r="BW11043" s="18" t="s">
        <v>2998</v>
      </c>
    </row>
    <row r="11044" spans="51:75" x14ac:dyDescent="0.3">
      <c r="AY11044" s="94" t="e">
        <f>VLOOKUP(C11044,#REF!, 2,FALSE)</f>
        <v>#REF!</v>
      </c>
      <c r="BM11044" s="18" t="s">
        <v>16787</v>
      </c>
      <c r="BN11044" s="18" t="s">
        <v>3290</v>
      </c>
      <c r="BO11044" s="18" t="s">
        <v>3888</v>
      </c>
      <c r="BU11044" s="18" t="s">
        <v>16787</v>
      </c>
      <c r="BV11044" s="18" t="s">
        <v>3290</v>
      </c>
      <c r="BW11044" s="18" t="s">
        <v>3888</v>
      </c>
    </row>
    <row r="11045" spans="51:75" x14ac:dyDescent="0.3">
      <c r="AY11045" s="94" t="e">
        <f>VLOOKUP(C11045,#REF!, 2,FALSE)</f>
        <v>#REF!</v>
      </c>
      <c r="BM11045" s="18" t="s">
        <v>16788</v>
      </c>
      <c r="BN11045" s="18" t="s">
        <v>1282</v>
      </c>
      <c r="BO11045" s="18" t="s">
        <v>15831</v>
      </c>
      <c r="BU11045" s="18" t="s">
        <v>16788</v>
      </c>
      <c r="BV11045" s="18" t="s">
        <v>1282</v>
      </c>
      <c r="BW11045" s="18" t="s">
        <v>15831</v>
      </c>
    </row>
    <row r="11046" spans="51:75" x14ac:dyDescent="0.3">
      <c r="AY11046" s="94" t="e">
        <f>VLOOKUP(C11046,#REF!, 2,FALSE)</f>
        <v>#REF!</v>
      </c>
      <c r="BM11046" s="18" t="s">
        <v>16789</v>
      </c>
      <c r="BN11046" s="18" t="s">
        <v>1355</v>
      </c>
      <c r="BO11046" s="18" t="s">
        <v>2998</v>
      </c>
      <c r="BU11046" s="18" t="s">
        <v>16789</v>
      </c>
      <c r="BV11046" s="18" t="s">
        <v>1355</v>
      </c>
      <c r="BW11046" s="18" t="s">
        <v>2998</v>
      </c>
    </row>
    <row r="11047" spans="51:75" x14ac:dyDescent="0.3">
      <c r="AY11047" s="94" t="e">
        <f>VLOOKUP(C11047,#REF!, 2,FALSE)</f>
        <v>#REF!</v>
      </c>
      <c r="BM11047" s="18" t="s">
        <v>16790</v>
      </c>
      <c r="BN11047" s="18" t="s">
        <v>2993</v>
      </c>
      <c r="BO11047" s="18" t="s">
        <v>8840</v>
      </c>
      <c r="BU11047" s="18" t="s">
        <v>16790</v>
      </c>
      <c r="BV11047" s="18" t="s">
        <v>2993</v>
      </c>
      <c r="BW11047" s="18" t="s">
        <v>8840</v>
      </c>
    </row>
    <row r="11048" spans="51:75" x14ac:dyDescent="0.3">
      <c r="AY11048" s="94" t="e">
        <f>VLOOKUP(C11048,#REF!, 2,FALSE)</f>
        <v>#REF!</v>
      </c>
      <c r="BM11048" s="18" t="s">
        <v>2875</v>
      </c>
      <c r="BN11048" s="18" t="s">
        <v>3290</v>
      </c>
      <c r="BO11048" s="18" t="s">
        <v>9434</v>
      </c>
      <c r="BU11048" s="18" t="s">
        <v>2875</v>
      </c>
      <c r="BV11048" s="18" t="s">
        <v>3290</v>
      </c>
      <c r="BW11048" s="18" t="s">
        <v>9434</v>
      </c>
    </row>
    <row r="11049" spans="51:75" x14ac:dyDescent="0.3">
      <c r="AY11049" s="94" t="e">
        <f>VLOOKUP(C11049,#REF!, 2,FALSE)</f>
        <v>#REF!</v>
      </c>
      <c r="BM11049" s="18" t="s">
        <v>16791</v>
      </c>
      <c r="BN11049" s="18" t="s">
        <v>2993</v>
      </c>
      <c r="BO11049" s="18" t="s">
        <v>16792</v>
      </c>
      <c r="BU11049" s="18" t="s">
        <v>16791</v>
      </c>
      <c r="BV11049" s="18" t="s">
        <v>2993</v>
      </c>
      <c r="BW11049" s="18" t="s">
        <v>16792</v>
      </c>
    </row>
    <row r="11050" spans="51:75" x14ac:dyDescent="0.3">
      <c r="AY11050" s="94" t="e">
        <f>VLOOKUP(C11050,#REF!, 2,FALSE)</f>
        <v>#REF!</v>
      </c>
      <c r="BM11050" s="18" t="s">
        <v>16793</v>
      </c>
      <c r="BN11050" s="18" t="s">
        <v>3064</v>
      </c>
      <c r="BO11050" s="18" t="s">
        <v>16794</v>
      </c>
      <c r="BU11050" s="18" t="s">
        <v>16793</v>
      </c>
      <c r="BV11050" s="18" t="s">
        <v>3064</v>
      </c>
      <c r="BW11050" s="18" t="s">
        <v>16794</v>
      </c>
    </row>
    <row r="11051" spans="51:75" x14ac:dyDescent="0.3">
      <c r="AY11051" s="94" t="e">
        <f>VLOOKUP(C11051,#REF!, 2,FALSE)</f>
        <v>#REF!</v>
      </c>
      <c r="BM11051" s="18" t="s">
        <v>16795</v>
      </c>
      <c r="BN11051" s="18" t="s">
        <v>3064</v>
      </c>
      <c r="BO11051" s="18" t="s">
        <v>2998</v>
      </c>
      <c r="BU11051" s="18" t="s">
        <v>16795</v>
      </c>
      <c r="BV11051" s="18" t="s">
        <v>3064</v>
      </c>
      <c r="BW11051" s="18" t="s">
        <v>2998</v>
      </c>
    </row>
    <row r="11052" spans="51:75" x14ac:dyDescent="0.3">
      <c r="AY11052" s="94" t="e">
        <f>VLOOKUP(C11052,#REF!, 2,FALSE)</f>
        <v>#REF!</v>
      </c>
      <c r="BM11052" s="18" t="s">
        <v>16796</v>
      </c>
      <c r="BN11052" s="18" t="s">
        <v>3064</v>
      </c>
      <c r="BO11052" s="18" t="s">
        <v>2992</v>
      </c>
      <c r="BU11052" s="18" t="s">
        <v>16796</v>
      </c>
      <c r="BV11052" s="18" t="s">
        <v>3064</v>
      </c>
      <c r="BW11052" s="18" t="s">
        <v>2992</v>
      </c>
    </row>
    <row r="11053" spans="51:75" x14ac:dyDescent="0.3">
      <c r="AY11053" s="94" t="e">
        <f>VLOOKUP(C11053,#REF!, 2,FALSE)</f>
        <v>#REF!</v>
      </c>
      <c r="BM11053" s="18" t="s">
        <v>16797</v>
      </c>
      <c r="BN11053" s="18" t="s">
        <v>1355</v>
      </c>
      <c r="BO11053" s="18" t="s">
        <v>16798</v>
      </c>
      <c r="BU11053" s="18" t="s">
        <v>16797</v>
      </c>
      <c r="BV11053" s="18" t="s">
        <v>1355</v>
      </c>
      <c r="BW11053" s="18" t="s">
        <v>16798</v>
      </c>
    </row>
    <row r="11054" spans="51:75" x14ac:dyDescent="0.3">
      <c r="AY11054" s="94" t="e">
        <f>VLOOKUP(C11054,#REF!, 2,FALSE)</f>
        <v>#REF!</v>
      </c>
      <c r="BM11054" s="18" t="s">
        <v>16799</v>
      </c>
      <c r="BN11054" s="18" t="s">
        <v>2993</v>
      </c>
      <c r="BO11054" s="18" t="s">
        <v>16800</v>
      </c>
      <c r="BU11054" s="18" t="s">
        <v>16799</v>
      </c>
      <c r="BV11054" s="18" t="s">
        <v>2993</v>
      </c>
      <c r="BW11054" s="18" t="s">
        <v>16800</v>
      </c>
    </row>
    <row r="11055" spans="51:75" x14ac:dyDescent="0.3">
      <c r="AY11055" s="94" t="e">
        <f>VLOOKUP(C11055,#REF!, 2,FALSE)</f>
        <v>#REF!</v>
      </c>
      <c r="BM11055" s="18" t="s">
        <v>16801</v>
      </c>
      <c r="BN11055" s="18" t="s">
        <v>3024</v>
      </c>
      <c r="BO11055" s="18" t="s">
        <v>16802</v>
      </c>
      <c r="BU11055" s="18" t="s">
        <v>16801</v>
      </c>
      <c r="BV11055" s="18" t="s">
        <v>3024</v>
      </c>
      <c r="BW11055" s="18" t="s">
        <v>16802</v>
      </c>
    </row>
    <row r="11056" spans="51:75" x14ac:dyDescent="0.3">
      <c r="AY11056" s="94" t="e">
        <f>VLOOKUP(C11056,#REF!, 2,FALSE)</f>
        <v>#REF!</v>
      </c>
      <c r="BM11056" s="18" t="s">
        <v>16803</v>
      </c>
      <c r="BN11056" s="18" t="s">
        <v>3290</v>
      </c>
      <c r="BO11056" s="18" t="s">
        <v>16804</v>
      </c>
      <c r="BU11056" s="18" t="s">
        <v>16803</v>
      </c>
      <c r="BV11056" s="18" t="s">
        <v>3290</v>
      </c>
      <c r="BW11056" s="18" t="s">
        <v>16804</v>
      </c>
    </row>
    <row r="11057" spans="51:75" x14ac:dyDescent="0.3">
      <c r="AY11057" s="94" t="e">
        <f>VLOOKUP(C11057,#REF!, 2,FALSE)</f>
        <v>#REF!</v>
      </c>
      <c r="BM11057" s="18" t="s">
        <v>2876</v>
      </c>
      <c r="BN11057" s="18" t="s">
        <v>3021</v>
      </c>
      <c r="BO11057" s="18" t="s">
        <v>8920</v>
      </c>
      <c r="BU11057" s="18" t="s">
        <v>2876</v>
      </c>
      <c r="BV11057" s="18" t="s">
        <v>3021</v>
      </c>
      <c r="BW11057" s="18" t="s">
        <v>8920</v>
      </c>
    </row>
    <row r="11058" spans="51:75" x14ac:dyDescent="0.3">
      <c r="AY11058" s="94" t="e">
        <f>VLOOKUP(C11058,#REF!, 2,FALSE)</f>
        <v>#REF!</v>
      </c>
      <c r="BM11058" s="18" t="s">
        <v>2877</v>
      </c>
      <c r="BN11058" s="18" t="s">
        <v>1152</v>
      </c>
      <c r="BO11058" s="18" t="s">
        <v>2998</v>
      </c>
      <c r="BU11058" s="18" t="s">
        <v>2877</v>
      </c>
      <c r="BV11058" s="18" t="s">
        <v>1152</v>
      </c>
      <c r="BW11058" s="18" t="s">
        <v>2998</v>
      </c>
    </row>
    <row r="11059" spans="51:75" x14ac:dyDescent="0.3">
      <c r="AY11059" s="94" t="e">
        <f>VLOOKUP(C11059,#REF!, 2,FALSE)</f>
        <v>#REF!</v>
      </c>
      <c r="BM11059" s="18" t="s">
        <v>16805</v>
      </c>
      <c r="BN11059" s="18" t="s">
        <v>3021</v>
      </c>
      <c r="BO11059" s="18" t="s">
        <v>2998</v>
      </c>
      <c r="BU11059" s="18" t="s">
        <v>16805</v>
      </c>
      <c r="BV11059" s="18" t="s">
        <v>3021</v>
      </c>
      <c r="BW11059" s="18" t="s">
        <v>2998</v>
      </c>
    </row>
    <row r="11060" spans="51:75" x14ac:dyDescent="0.3">
      <c r="AY11060" s="94" t="e">
        <f>VLOOKUP(C11060,#REF!, 2,FALSE)</f>
        <v>#REF!</v>
      </c>
      <c r="BM11060" s="18" t="s">
        <v>16806</v>
      </c>
      <c r="BN11060" s="18" t="s">
        <v>1152</v>
      </c>
      <c r="BO11060" s="18" t="s">
        <v>2998</v>
      </c>
      <c r="BU11060" s="18" t="s">
        <v>16806</v>
      </c>
      <c r="BV11060" s="18" t="s">
        <v>1152</v>
      </c>
      <c r="BW11060" s="18" t="s">
        <v>2998</v>
      </c>
    </row>
    <row r="11061" spans="51:75" x14ac:dyDescent="0.3">
      <c r="AY11061" s="94" t="e">
        <f>VLOOKUP(C11061,#REF!, 2,FALSE)</f>
        <v>#REF!</v>
      </c>
      <c r="BM11061" s="18" t="s">
        <v>16807</v>
      </c>
      <c r="BN11061" s="18" t="s">
        <v>3290</v>
      </c>
      <c r="BO11061" s="18" t="s">
        <v>10882</v>
      </c>
      <c r="BU11061" s="18" t="s">
        <v>16807</v>
      </c>
      <c r="BV11061" s="18" t="s">
        <v>3290</v>
      </c>
      <c r="BW11061" s="18" t="s">
        <v>10882</v>
      </c>
    </row>
    <row r="11062" spans="51:75" x14ac:dyDescent="0.3">
      <c r="AY11062" s="94" t="e">
        <f>VLOOKUP(C11062,#REF!, 2,FALSE)</f>
        <v>#REF!</v>
      </c>
      <c r="BM11062" s="18" t="s">
        <v>16808</v>
      </c>
      <c r="BN11062" s="18" t="s">
        <v>2993</v>
      </c>
      <c r="BO11062" s="18" t="s">
        <v>1109</v>
      </c>
      <c r="BU11062" s="18" t="s">
        <v>16808</v>
      </c>
      <c r="BV11062" s="18" t="s">
        <v>2993</v>
      </c>
      <c r="BW11062" s="18" t="s">
        <v>1109</v>
      </c>
    </row>
    <row r="11063" spans="51:75" x14ac:dyDescent="0.3">
      <c r="AY11063" s="94" t="e">
        <f>VLOOKUP(C11063,#REF!, 2,FALSE)</f>
        <v>#REF!</v>
      </c>
      <c r="BM11063" s="18" t="s">
        <v>16809</v>
      </c>
      <c r="BN11063" s="18" t="s">
        <v>3024</v>
      </c>
      <c r="BO11063" s="18" t="s">
        <v>8625</v>
      </c>
      <c r="BU11063" s="18" t="s">
        <v>16809</v>
      </c>
      <c r="BV11063" s="18" t="s">
        <v>3024</v>
      </c>
      <c r="BW11063" s="18" t="s">
        <v>8625</v>
      </c>
    </row>
    <row r="11064" spans="51:75" x14ac:dyDescent="0.3">
      <c r="AY11064" s="94" t="e">
        <f>VLOOKUP(C11064,#REF!, 2,FALSE)</f>
        <v>#REF!</v>
      </c>
      <c r="BM11064" s="18" t="s">
        <v>16810</v>
      </c>
      <c r="BN11064" s="18" t="s">
        <v>3064</v>
      </c>
      <c r="BO11064" s="18" t="s">
        <v>2998</v>
      </c>
      <c r="BU11064" s="18" t="s">
        <v>16810</v>
      </c>
      <c r="BV11064" s="18" t="s">
        <v>3064</v>
      </c>
      <c r="BW11064" s="18" t="s">
        <v>2998</v>
      </c>
    </row>
    <row r="11065" spans="51:75" x14ac:dyDescent="0.3">
      <c r="AY11065" s="94" t="e">
        <f>VLOOKUP(C11065,#REF!, 2,FALSE)</f>
        <v>#REF!</v>
      </c>
      <c r="BM11065" s="18" t="s">
        <v>16811</v>
      </c>
      <c r="BN11065" s="18" t="s">
        <v>1355</v>
      </c>
      <c r="BO11065" s="18" t="s">
        <v>2998</v>
      </c>
      <c r="BU11065" s="18" t="s">
        <v>16811</v>
      </c>
      <c r="BV11065" s="18" t="s">
        <v>1355</v>
      </c>
      <c r="BW11065" s="18" t="s">
        <v>2998</v>
      </c>
    </row>
    <row r="11066" spans="51:75" x14ac:dyDescent="0.3">
      <c r="AY11066" s="94" t="e">
        <f>VLOOKUP(C11066,#REF!, 2,FALSE)</f>
        <v>#REF!</v>
      </c>
      <c r="BM11066" s="18" t="s">
        <v>16812</v>
      </c>
      <c r="BN11066" s="18" t="s">
        <v>1355</v>
      </c>
      <c r="BO11066" s="18" t="s">
        <v>10646</v>
      </c>
      <c r="BU11066" s="18" t="s">
        <v>16812</v>
      </c>
      <c r="BV11066" s="18" t="s">
        <v>1355</v>
      </c>
      <c r="BW11066" s="18" t="s">
        <v>10646</v>
      </c>
    </row>
    <row r="11067" spans="51:75" x14ac:dyDescent="0.3">
      <c r="AY11067" s="94" t="e">
        <f>VLOOKUP(C11067,#REF!, 2,FALSE)</f>
        <v>#REF!</v>
      </c>
      <c r="BM11067" s="18" t="s">
        <v>16813</v>
      </c>
      <c r="BN11067" s="18" t="s">
        <v>3290</v>
      </c>
      <c r="BO11067" s="18" t="s">
        <v>16814</v>
      </c>
      <c r="BU11067" s="18" t="s">
        <v>16813</v>
      </c>
      <c r="BV11067" s="18" t="s">
        <v>3290</v>
      </c>
      <c r="BW11067" s="18" t="s">
        <v>16814</v>
      </c>
    </row>
    <row r="11068" spans="51:75" x14ac:dyDescent="0.3">
      <c r="AY11068" s="94" t="e">
        <f>VLOOKUP(C11068,#REF!, 2,FALSE)</f>
        <v>#REF!</v>
      </c>
      <c r="BM11068" s="18" t="s">
        <v>16815</v>
      </c>
      <c r="BN11068" s="18" t="s">
        <v>3290</v>
      </c>
      <c r="BO11068" s="18" t="s">
        <v>6763</v>
      </c>
      <c r="BU11068" s="18" t="s">
        <v>16815</v>
      </c>
      <c r="BV11068" s="18" t="s">
        <v>3290</v>
      </c>
      <c r="BW11068" s="18" t="s">
        <v>6763</v>
      </c>
    </row>
    <row r="11069" spans="51:75" x14ac:dyDescent="0.3">
      <c r="AY11069" s="94" t="e">
        <f>VLOOKUP(C11069,#REF!, 2,FALSE)</f>
        <v>#REF!</v>
      </c>
      <c r="BM11069" s="18" t="s">
        <v>16816</v>
      </c>
      <c r="BN11069" s="18" t="s">
        <v>3064</v>
      </c>
      <c r="BO11069" s="18" t="s">
        <v>2998</v>
      </c>
      <c r="BU11069" s="18" t="s">
        <v>16816</v>
      </c>
      <c r="BV11069" s="18" t="s">
        <v>3064</v>
      </c>
      <c r="BW11069" s="18" t="s">
        <v>2998</v>
      </c>
    </row>
    <row r="11070" spans="51:75" x14ac:dyDescent="0.3">
      <c r="AY11070" s="94" t="e">
        <f>VLOOKUP(C11070,#REF!, 2,FALSE)</f>
        <v>#REF!</v>
      </c>
      <c r="BM11070" s="18" t="s">
        <v>16817</v>
      </c>
      <c r="BN11070" s="18" t="s">
        <v>3231</v>
      </c>
      <c r="BO11070" s="18" t="s">
        <v>4932</v>
      </c>
      <c r="BU11070" s="18" t="s">
        <v>16817</v>
      </c>
      <c r="BV11070" s="18" t="s">
        <v>3231</v>
      </c>
      <c r="BW11070" s="18" t="s">
        <v>4932</v>
      </c>
    </row>
    <row r="11071" spans="51:75" x14ac:dyDescent="0.3">
      <c r="AY11071" s="94" t="e">
        <f>VLOOKUP(C11071,#REF!, 2,FALSE)</f>
        <v>#REF!</v>
      </c>
      <c r="BM11071" s="18" t="s">
        <v>16818</v>
      </c>
      <c r="BN11071" s="18" t="s">
        <v>3290</v>
      </c>
      <c r="BO11071" s="18" t="s">
        <v>13118</v>
      </c>
      <c r="BU11071" s="18" t="s">
        <v>16818</v>
      </c>
      <c r="BV11071" s="18" t="s">
        <v>3290</v>
      </c>
      <c r="BW11071" s="18" t="s">
        <v>13118</v>
      </c>
    </row>
    <row r="11072" spans="51:75" x14ac:dyDescent="0.3">
      <c r="AY11072" s="94" t="e">
        <f>VLOOKUP(C11072,#REF!, 2,FALSE)</f>
        <v>#REF!</v>
      </c>
      <c r="BM11072" s="18" t="s">
        <v>2878</v>
      </c>
      <c r="BN11072" s="18" t="s">
        <v>3024</v>
      </c>
      <c r="BO11072" s="18" t="s">
        <v>16819</v>
      </c>
      <c r="BU11072" s="18" t="s">
        <v>2878</v>
      </c>
      <c r="BV11072" s="18" t="s">
        <v>3024</v>
      </c>
      <c r="BW11072" s="18" t="s">
        <v>16819</v>
      </c>
    </row>
    <row r="11073" spans="51:75" x14ac:dyDescent="0.3">
      <c r="AY11073" s="94" t="e">
        <f>VLOOKUP(C11073,#REF!, 2,FALSE)</f>
        <v>#REF!</v>
      </c>
      <c r="BM11073" s="18" t="s">
        <v>16820</v>
      </c>
      <c r="BN11073" s="18" t="s">
        <v>3021</v>
      </c>
      <c r="BO11073" s="18" t="s">
        <v>3040</v>
      </c>
      <c r="BU11073" s="18" t="s">
        <v>16820</v>
      </c>
      <c r="BV11073" s="18" t="s">
        <v>3021</v>
      </c>
      <c r="BW11073" s="18" t="s">
        <v>3040</v>
      </c>
    </row>
    <row r="11074" spans="51:75" x14ac:dyDescent="0.3">
      <c r="AY11074" s="94" t="e">
        <f>VLOOKUP(C11074,#REF!, 2,FALSE)</f>
        <v>#REF!</v>
      </c>
      <c r="BM11074" s="18" t="s">
        <v>16821</v>
      </c>
      <c r="BN11074" s="18" t="s">
        <v>3021</v>
      </c>
      <c r="BO11074" s="18" t="s">
        <v>9141</v>
      </c>
      <c r="BU11074" s="18" t="s">
        <v>16821</v>
      </c>
      <c r="BV11074" s="18" t="s">
        <v>3021</v>
      </c>
      <c r="BW11074" s="18" t="s">
        <v>9141</v>
      </c>
    </row>
    <row r="11075" spans="51:75" x14ac:dyDescent="0.3">
      <c r="AY11075" s="94" t="e">
        <f>VLOOKUP(C11075,#REF!, 2,FALSE)</f>
        <v>#REF!</v>
      </c>
      <c r="BM11075" s="18" t="s">
        <v>16822</v>
      </c>
      <c r="BN11075" s="18" t="s">
        <v>3290</v>
      </c>
      <c r="BO11075" s="18" t="s">
        <v>13324</v>
      </c>
      <c r="BU11075" s="18" t="s">
        <v>16822</v>
      </c>
      <c r="BV11075" s="18" t="s">
        <v>3290</v>
      </c>
      <c r="BW11075" s="18" t="s">
        <v>13324</v>
      </c>
    </row>
    <row r="11076" spans="51:75" x14ac:dyDescent="0.3">
      <c r="AY11076" s="94" t="e">
        <f>VLOOKUP(C11076,#REF!, 2,FALSE)</f>
        <v>#REF!</v>
      </c>
      <c r="BM11076" s="18" t="s">
        <v>16823</v>
      </c>
      <c r="BN11076" s="18" t="s">
        <v>1355</v>
      </c>
      <c r="BO11076" s="18" t="s">
        <v>2998</v>
      </c>
      <c r="BU11076" s="18" t="s">
        <v>16823</v>
      </c>
      <c r="BV11076" s="18" t="s">
        <v>1355</v>
      </c>
      <c r="BW11076" s="18" t="s">
        <v>2998</v>
      </c>
    </row>
    <row r="11077" spans="51:75" x14ac:dyDescent="0.3">
      <c r="AY11077" s="94" t="e">
        <f>VLOOKUP(C11077,#REF!, 2,FALSE)</f>
        <v>#REF!</v>
      </c>
      <c r="BM11077" s="18" t="s">
        <v>16824</v>
      </c>
      <c r="BN11077" s="18" t="s">
        <v>1355</v>
      </c>
      <c r="BO11077" s="18" t="s">
        <v>2998</v>
      </c>
      <c r="BU11077" s="18" t="s">
        <v>16824</v>
      </c>
      <c r="BV11077" s="18" t="s">
        <v>1355</v>
      </c>
      <c r="BW11077" s="18" t="s">
        <v>2998</v>
      </c>
    </row>
    <row r="11078" spans="51:75" x14ac:dyDescent="0.3">
      <c r="AY11078" s="94" t="e">
        <f>VLOOKUP(C11078,#REF!, 2,FALSE)</f>
        <v>#REF!</v>
      </c>
      <c r="BM11078" s="18" t="s">
        <v>16825</v>
      </c>
      <c r="BN11078" s="18" t="s">
        <v>3021</v>
      </c>
      <c r="BO11078" s="18" t="s">
        <v>8365</v>
      </c>
      <c r="BU11078" s="18" t="s">
        <v>16825</v>
      </c>
      <c r="BV11078" s="18" t="s">
        <v>3021</v>
      </c>
      <c r="BW11078" s="18" t="s">
        <v>8365</v>
      </c>
    </row>
    <row r="11079" spans="51:75" x14ac:dyDescent="0.3">
      <c r="AY11079" s="94" t="e">
        <f>VLOOKUP(C11079,#REF!, 2,FALSE)</f>
        <v>#REF!</v>
      </c>
      <c r="BM11079" s="18" t="s">
        <v>16826</v>
      </c>
      <c r="BN11079" s="18" t="s">
        <v>874</v>
      </c>
      <c r="BO11079" s="18" t="s">
        <v>2998</v>
      </c>
      <c r="BU11079" s="18" t="s">
        <v>16826</v>
      </c>
      <c r="BV11079" s="18" t="s">
        <v>874</v>
      </c>
      <c r="BW11079" s="18" t="s">
        <v>2998</v>
      </c>
    </row>
    <row r="11080" spans="51:75" x14ac:dyDescent="0.3">
      <c r="AY11080" s="94" t="e">
        <f>VLOOKUP(C11080,#REF!, 2,FALSE)</f>
        <v>#REF!</v>
      </c>
      <c r="BM11080" s="18" t="s">
        <v>16827</v>
      </c>
      <c r="BN11080" s="18" t="s">
        <v>3290</v>
      </c>
      <c r="BO11080" s="18" t="s">
        <v>16828</v>
      </c>
      <c r="BU11080" s="18" t="s">
        <v>16827</v>
      </c>
      <c r="BV11080" s="18" t="s">
        <v>3290</v>
      </c>
      <c r="BW11080" s="18" t="s">
        <v>16828</v>
      </c>
    </row>
    <row r="11081" spans="51:75" x14ac:dyDescent="0.3">
      <c r="AY11081" s="94" t="e">
        <f>VLOOKUP(C11081,#REF!, 2,FALSE)</f>
        <v>#REF!</v>
      </c>
      <c r="BM11081" s="18" t="s">
        <v>16829</v>
      </c>
      <c r="BN11081" s="18" t="s">
        <v>3024</v>
      </c>
      <c r="BO11081" s="18" t="s">
        <v>3511</v>
      </c>
      <c r="BU11081" s="18" t="s">
        <v>16829</v>
      </c>
      <c r="BV11081" s="18" t="s">
        <v>3024</v>
      </c>
      <c r="BW11081" s="18" t="s">
        <v>3511</v>
      </c>
    </row>
    <row r="11082" spans="51:75" x14ac:dyDescent="0.3">
      <c r="AY11082" s="94" t="e">
        <f>VLOOKUP(C11082,#REF!, 2,FALSE)</f>
        <v>#REF!</v>
      </c>
      <c r="BM11082" s="18" t="s">
        <v>16830</v>
      </c>
      <c r="BN11082" s="18" t="s">
        <v>1152</v>
      </c>
      <c r="BO11082" s="18" t="s">
        <v>10852</v>
      </c>
      <c r="BU11082" s="18" t="s">
        <v>16830</v>
      </c>
      <c r="BV11082" s="18" t="s">
        <v>1152</v>
      </c>
      <c r="BW11082" s="18" t="s">
        <v>10852</v>
      </c>
    </row>
    <row r="11083" spans="51:75" x14ac:dyDescent="0.3">
      <c r="AY11083" s="94" t="e">
        <f>VLOOKUP(C11083,#REF!, 2,FALSE)</f>
        <v>#REF!</v>
      </c>
      <c r="BM11083" s="18" t="s">
        <v>2879</v>
      </c>
      <c r="BN11083" s="18" t="s">
        <v>1355</v>
      </c>
      <c r="BO11083" s="18" t="s">
        <v>9691</v>
      </c>
      <c r="BU11083" s="18" t="s">
        <v>2879</v>
      </c>
      <c r="BV11083" s="18" t="s">
        <v>1355</v>
      </c>
      <c r="BW11083" s="18" t="s">
        <v>9691</v>
      </c>
    </row>
    <row r="11084" spans="51:75" x14ac:dyDescent="0.3">
      <c r="AY11084" s="94" t="e">
        <f>VLOOKUP(C11084,#REF!, 2,FALSE)</f>
        <v>#REF!</v>
      </c>
      <c r="BM11084" s="18" t="s">
        <v>16831</v>
      </c>
      <c r="BN11084" s="18" t="s">
        <v>1355</v>
      </c>
      <c r="BO11084" s="18" t="s">
        <v>6337</v>
      </c>
      <c r="BU11084" s="18" t="s">
        <v>16831</v>
      </c>
      <c r="BV11084" s="18" t="s">
        <v>1355</v>
      </c>
      <c r="BW11084" s="18" t="s">
        <v>6337</v>
      </c>
    </row>
    <row r="11085" spans="51:75" x14ac:dyDescent="0.3">
      <c r="AY11085" s="94" t="e">
        <f>VLOOKUP(C11085,#REF!, 2,FALSE)</f>
        <v>#REF!</v>
      </c>
      <c r="BM11085" s="18" t="s">
        <v>16832</v>
      </c>
      <c r="BN11085" s="18" t="s">
        <v>1355</v>
      </c>
      <c r="BO11085" s="18" t="s">
        <v>1096</v>
      </c>
      <c r="BU11085" s="18" t="s">
        <v>16832</v>
      </c>
      <c r="BV11085" s="18" t="s">
        <v>1355</v>
      </c>
      <c r="BW11085" s="18" t="s">
        <v>1096</v>
      </c>
    </row>
    <row r="11086" spans="51:75" x14ac:dyDescent="0.3">
      <c r="AY11086" s="94" t="e">
        <f>VLOOKUP(C11086,#REF!, 2,FALSE)</f>
        <v>#REF!</v>
      </c>
      <c r="BM11086" s="18" t="s">
        <v>16833</v>
      </c>
      <c r="BN11086" s="18" t="s">
        <v>2993</v>
      </c>
      <c r="BO11086" s="18" t="s">
        <v>6337</v>
      </c>
      <c r="BU11086" s="18" t="s">
        <v>16833</v>
      </c>
      <c r="BV11086" s="18" t="s">
        <v>2993</v>
      </c>
      <c r="BW11086" s="18" t="s">
        <v>6337</v>
      </c>
    </row>
    <row r="11087" spans="51:75" x14ac:dyDescent="0.3">
      <c r="AY11087" s="94" t="e">
        <f>VLOOKUP(C11087,#REF!, 2,FALSE)</f>
        <v>#REF!</v>
      </c>
      <c r="BM11087" s="18" t="s">
        <v>16834</v>
      </c>
      <c r="BN11087" s="18" t="s">
        <v>3024</v>
      </c>
      <c r="BO11087" s="18" t="s">
        <v>16802</v>
      </c>
      <c r="BU11087" s="18" t="s">
        <v>16834</v>
      </c>
      <c r="BV11087" s="18" t="s">
        <v>3024</v>
      </c>
      <c r="BW11087" s="18" t="s">
        <v>16802</v>
      </c>
    </row>
    <row r="11088" spans="51:75" x14ac:dyDescent="0.3">
      <c r="AY11088" s="94" t="e">
        <f>VLOOKUP(C11088,#REF!, 2,FALSE)</f>
        <v>#REF!</v>
      </c>
      <c r="BM11088" s="18" t="s">
        <v>16835</v>
      </c>
      <c r="BN11088" s="18" t="s">
        <v>3024</v>
      </c>
      <c r="BO11088" s="18" t="s">
        <v>16836</v>
      </c>
      <c r="BU11088" s="18" t="s">
        <v>16835</v>
      </c>
      <c r="BV11088" s="18" t="s">
        <v>3024</v>
      </c>
      <c r="BW11088" s="18" t="s">
        <v>16836</v>
      </c>
    </row>
    <row r="11089" spans="51:75" x14ac:dyDescent="0.3">
      <c r="AY11089" s="94" t="e">
        <f>VLOOKUP(C11089,#REF!, 2,FALSE)</f>
        <v>#REF!</v>
      </c>
      <c r="BM11089" s="18" t="s">
        <v>16837</v>
      </c>
      <c r="BN11089" s="18" t="s">
        <v>1282</v>
      </c>
      <c r="BO11089" s="18" t="s">
        <v>2998</v>
      </c>
      <c r="BU11089" s="18" t="s">
        <v>16837</v>
      </c>
      <c r="BV11089" s="18" t="s">
        <v>1282</v>
      </c>
      <c r="BW11089" s="18" t="s">
        <v>2998</v>
      </c>
    </row>
    <row r="11090" spans="51:75" x14ac:dyDescent="0.3">
      <c r="AY11090" s="94" t="e">
        <f>VLOOKUP(C11090,#REF!, 2,FALSE)</f>
        <v>#REF!</v>
      </c>
      <c r="BM11090" s="18" t="s">
        <v>2880</v>
      </c>
      <c r="BN11090" s="18" t="s">
        <v>1355</v>
      </c>
      <c r="BO11090" s="18" t="s">
        <v>1982</v>
      </c>
      <c r="BU11090" s="18" t="s">
        <v>2880</v>
      </c>
      <c r="BV11090" s="18" t="s">
        <v>1355</v>
      </c>
      <c r="BW11090" s="18" t="s">
        <v>1982</v>
      </c>
    </row>
    <row r="11091" spans="51:75" x14ac:dyDescent="0.3">
      <c r="AY11091" s="94" t="e">
        <f>VLOOKUP(C11091,#REF!, 2,FALSE)</f>
        <v>#REF!</v>
      </c>
      <c r="BM11091" s="18" t="s">
        <v>2881</v>
      </c>
      <c r="BN11091" s="18" t="s">
        <v>3064</v>
      </c>
      <c r="BO11091" s="18" t="s">
        <v>2998</v>
      </c>
      <c r="BU11091" s="18" t="s">
        <v>2881</v>
      </c>
      <c r="BV11091" s="18" t="s">
        <v>3064</v>
      </c>
      <c r="BW11091" s="18" t="s">
        <v>2998</v>
      </c>
    </row>
    <row r="11092" spans="51:75" x14ac:dyDescent="0.3">
      <c r="AY11092" s="94" t="e">
        <f>VLOOKUP(C11092,#REF!, 2,FALSE)</f>
        <v>#REF!</v>
      </c>
      <c r="BM11092" s="18" t="s">
        <v>2905</v>
      </c>
      <c r="BN11092" s="18" t="s">
        <v>1355</v>
      </c>
      <c r="BO11092" s="18" t="s">
        <v>2998</v>
      </c>
      <c r="BU11092" s="18" t="s">
        <v>2905</v>
      </c>
      <c r="BV11092" s="18" t="s">
        <v>1355</v>
      </c>
      <c r="BW11092" s="18" t="s">
        <v>2998</v>
      </c>
    </row>
    <row r="11093" spans="51:75" x14ac:dyDescent="0.3">
      <c r="AY11093" s="94" t="e">
        <f>VLOOKUP(C11093,#REF!, 2,FALSE)</f>
        <v>#REF!</v>
      </c>
      <c r="BM11093" s="18" t="s">
        <v>16838</v>
      </c>
      <c r="BN11093" s="18" t="s">
        <v>1355</v>
      </c>
      <c r="BO11093" s="18" t="s">
        <v>2998</v>
      </c>
      <c r="BU11093" s="18" t="s">
        <v>16838</v>
      </c>
      <c r="BV11093" s="18" t="s">
        <v>1355</v>
      </c>
      <c r="BW11093" s="18" t="s">
        <v>2998</v>
      </c>
    </row>
    <row r="11094" spans="51:75" x14ac:dyDescent="0.3">
      <c r="AY11094" s="94" t="e">
        <f>VLOOKUP(C11094,#REF!, 2,FALSE)</f>
        <v>#REF!</v>
      </c>
      <c r="BM11094" s="18" t="s">
        <v>16839</v>
      </c>
      <c r="BN11094" s="18" t="s">
        <v>3290</v>
      </c>
      <c r="BO11094" s="18" t="s">
        <v>2998</v>
      </c>
      <c r="BU11094" s="18" t="s">
        <v>16839</v>
      </c>
      <c r="BV11094" s="18" t="s">
        <v>3290</v>
      </c>
      <c r="BW11094" s="18" t="s">
        <v>2998</v>
      </c>
    </row>
    <row r="11095" spans="51:75" x14ac:dyDescent="0.3">
      <c r="AY11095" s="94" t="e">
        <f>VLOOKUP(C11095,#REF!, 2,FALSE)</f>
        <v>#REF!</v>
      </c>
      <c r="BM11095" s="18" t="s">
        <v>2906</v>
      </c>
      <c r="BN11095" s="18" t="s">
        <v>3290</v>
      </c>
      <c r="BO11095" s="18" t="s">
        <v>10295</v>
      </c>
      <c r="BU11095" s="18" t="s">
        <v>2906</v>
      </c>
      <c r="BV11095" s="18" t="s">
        <v>3290</v>
      </c>
      <c r="BW11095" s="18" t="s">
        <v>10295</v>
      </c>
    </row>
    <row r="11096" spans="51:75" x14ac:dyDescent="0.3">
      <c r="AY11096" s="94" t="e">
        <f>VLOOKUP(C11096,#REF!, 2,FALSE)</f>
        <v>#REF!</v>
      </c>
      <c r="BM11096" s="18" t="s">
        <v>2907</v>
      </c>
      <c r="BN11096" s="18" t="s">
        <v>3290</v>
      </c>
      <c r="BO11096" s="18" t="s">
        <v>1077</v>
      </c>
      <c r="BU11096" s="18" t="s">
        <v>2907</v>
      </c>
      <c r="BV11096" s="18" t="s">
        <v>3290</v>
      </c>
      <c r="BW11096" s="18" t="s">
        <v>1077</v>
      </c>
    </row>
    <row r="11097" spans="51:75" x14ac:dyDescent="0.3">
      <c r="AY11097" s="94" t="e">
        <f>VLOOKUP(C11097,#REF!, 2,FALSE)</f>
        <v>#REF!</v>
      </c>
      <c r="BM11097" s="18" t="s">
        <v>16840</v>
      </c>
      <c r="BN11097" s="18" t="s">
        <v>1355</v>
      </c>
      <c r="BO11097" s="18" t="s">
        <v>2706</v>
      </c>
      <c r="BU11097" s="18" t="s">
        <v>16840</v>
      </c>
      <c r="BV11097" s="18" t="s">
        <v>1355</v>
      </c>
      <c r="BW11097" s="18" t="s">
        <v>2706</v>
      </c>
    </row>
    <row r="11098" spans="51:75" x14ac:dyDescent="0.3">
      <c r="AY11098" s="94" t="e">
        <f>VLOOKUP(C11098,#REF!, 2,FALSE)</f>
        <v>#REF!</v>
      </c>
      <c r="BM11098" s="18" t="s">
        <v>2908</v>
      </c>
      <c r="BN11098" s="18" t="s">
        <v>2993</v>
      </c>
      <c r="BO11098" s="18" t="s">
        <v>2998</v>
      </c>
      <c r="BU11098" s="18" t="s">
        <v>2908</v>
      </c>
      <c r="BV11098" s="18" t="s">
        <v>2993</v>
      </c>
      <c r="BW11098" s="18" t="s">
        <v>2998</v>
      </c>
    </row>
    <row r="11099" spans="51:75" x14ac:dyDescent="0.3">
      <c r="AY11099" s="94" t="e">
        <f>VLOOKUP(C11099,#REF!, 2,FALSE)</f>
        <v>#REF!</v>
      </c>
      <c r="BM11099" s="18" t="s">
        <v>16841</v>
      </c>
      <c r="BN11099" s="18" t="s">
        <v>3290</v>
      </c>
      <c r="BO11099" s="18" t="s">
        <v>8893</v>
      </c>
      <c r="BU11099" s="18" t="s">
        <v>16841</v>
      </c>
      <c r="BV11099" s="18" t="s">
        <v>3290</v>
      </c>
      <c r="BW11099" s="18" t="s">
        <v>8893</v>
      </c>
    </row>
    <row r="11100" spans="51:75" x14ac:dyDescent="0.3">
      <c r="AY11100" s="94" t="e">
        <f>VLOOKUP(C11100,#REF!, 2,FALSE)</f>
        <v>#REF!</v>
      </c>
      <c r="BM11100" s="18" t="s">
        <v>16842</v>
      </c>
      <c r="BN11100" s="18" t="s">
        <v>1152</v>
      </c>
      <c r="BO11100" s="18" t="s">
        <v>2998</v>
      </c>
      <c r="BU11100" s="18" t="s">
        <v>16842</v>
      </c>
      <c r="BV11100" s="18" t="s">
        <v>1152</v>
      </c>
      <c r="BW11100" s="18" t="s">
        <v>2998</v>
      </c>
    </row>
    <row r="11101" spans="51:75" x14ac:dyDescent="0.3">
      <c r="AY11101" s="94" t="e">
        <f>VLOOKUP(C11101,#REF!, 2,FALSE)</f>
        <v>#REF!</v>
      </c>
      <c r="BM11101" s="18" t="s">
        <v>16843</v>
      </c>
      <c r="BN11101" s="18" t="s">
        <v>2993</v>
      </c>
      <c r="BO11101" s="18" t="s">
        <v>6225</v>
      </c>
      <c r="BU11101" s="18" t="s">
        <v>16843</v>
      </c>
      <c r="BV11101" s="18" t="s">
        <v>2993</v>
      </c>
      <c r="BW11101" s="18" t="s">
        <v>6225</v>
      </c>
    </row>
    <row r="11102" spans="51:75" x14ac:dyDescent="0.3">
      <c r="AY11102" s="94" t="e">
        <f>VLOOKUP(C11102,#REF!, 2,FALSE)</f>
        <v>#REF!</v>
      </c>
      <c r="BM11102" s="18" t="s">
        <v>16844</v>
      </c>
      <c r="BN11102" s="18" t="s">
        <v>3290</v>
      </c>
      <c r="BO11102" s="18" t="s">
        <v>2998</v>
      </c>
      <c r="BU11102" s="18" t="s">
        <v>16844</v>
      </c>
      <c r="BV11102" s="18" t="s">
        <v>3290</v>
      </c>
      <c r="BW11102" s="18" t="s">
        <v>2998</v>
      </c>
    </row>
    <row r="11103" spans="51:75" x14ac:dyDescent="0.3">
      <c r="AY11103" s="94" t="e">
        <f>VLOOKUP(C11103,#REF!, 2,FALSE)</f>
        <v>#REF!</v>
      </c>
      <c r="BM11103" s="18" t="s">
        <v>16845</v>
      </c>
      <c r="BN11103" s="18" t="s">
        <v>3021</v>
      </c>
      <c r="BO11103" s="18" t="s">
        <v>9336</v>
      </c>
      <c r="BU11103" s="18" t="s">
        <v>16845</v>
      </c>
      <c r="BV11103" s="18" t="s">
        <v>3021</v>
      </c>
      <c r="BW11103" s="18" t="s">
        <v>9336</v>
      </c>
    </row>
    <row r="11104" spans="51:75" x14ac:dyDescent="0.3">
      <c r="AY11104" s="94" t="e">
        <f>VLOOKUP(C11104,#REF!, 2,FALSE)</f>
        <v>#REF!</v>
      </c>
      <c r="BM11104" s="18" t="s">
        <v>16846</v>
      </c>
      <c r="BN11104" s="18" t="s">
        <v>3021</v>
      </c>
      <c r="BO11104" s="18" t="s">
        <v>7346</v>
      </c>
      <c r="BU11104" s="18" t="s">
        <v>16846</v>
      </c>
      <c r="BV11104" s="18" t="s">
        <v>3021</v>
      </c>
      <c r="BW11104" s="18" t="s">
        <v>7346</v>
      </c>
    </row>
    <row r="11105" spans="51:75" x14ac:dyDescent="0.3">
      <c r="AY11105" s="94" t="e">
        <f>VLOOKUP(C11105,#REF!, 2,FALSE)</f>
        <v>#REF!</v>
      </c>
      <c r="BM11105" s="18" t="s">
        <v>16847</v>
      </c>
      <c r="BN11105" s="18" t="s">
        <v>3021</v>
      </c>
      <c r="BO11105" s="18" t="s">
        <v>9363</v>
      </c>
      <c r="BU11105" s="18" t="s">
        <v>16847</v>
      </c>
      <c r="BV11105" s="18" t="s">
        <v>3021</v>
      </c>
      <c r="BW11105" s="18" t="s">
        <v>9363</v>
      </c>
    </row>
    <row r="11106" spans="51:75" x14ac:dyDescent="0.3">
      <c r="AY11106" s="94" t="e">
        <f>VLOOKUP(C11106,#REF!, 2,FALSE)</f>
        <v>#REF!</v>
      </c>
      <c r="BM11106" s="18" t="s">
        <v>16848</v>
      </c>
      <c r="BN11106" s="18" t="s">
        <v>3290</v>
      </c>
      <c r="BO11106" s="18" t="s">
        <v>13109</v>
      </c>
      <c r="BU11106" s="18" t="s">
        <v>16848</v>
      </c>
      <c r="BV11106" s="18" t="s">
        <v>3290</v>
      </c>
      <c r="BW11106" s="18" t="s">
        <v>13109</v>
      </c>
    </row>
    <row r="11107" spans="51:75" x14ac:dyDescent="0.3">
      <c r="AY11107" s="94" t="e">
        <f>VLOOKUP(C11107,#REF!, 2,FALSE)</f>
        <v>#REF!</v>
      </c>
      <c r="BM11107" s="18" t="s">
        <v>16849</v>
      </c>
      <c r="BN11107" s="18" t="s">
        <v>2993</v>
      </c>
      <c r="BO11107" s="18" t="s">
        <v>2998</v>
      </c>
      <c r="BU11107" s="18" t="s">
        <v>16849</v>
      </c>
      <c r="BV11107" s="18" t="s">
        <v>2993</v>
      </c>
      <c r="BW11107" s="18" t="s">
        <v>2998</v>
      </c>
    </row>
    <row r="11108" spans="51:75" x14ac:dyDescent="0.3">
      <c r="AY11108" s="94" t="e">
        <f>VLOOKUP(C11108,#REF!, 2,FALSE)</f>
        <v>#REF!</v>
      </c>
      <c r="BM11108" s="18" t="s">
        <v>16850</v>
      </c>
      <c r="BN11108" s="18" t="s">
        <v>2993</v>
      </c>
      <c r="BO11108" s="18" t="s">
        <v>2998</v>
      </c>
      <c r="BU11108" s="18" t="s">
        <v>16850</v>
      </c>
      <c r="BV11108" s="18" t="s">
        <v>2993</v>
      </c>
      <c r="BW11108" s="18" t="s">
        <v>2998</v>
      </c>
    </row>
    <row r="11109" spans="51:75" x14ac:dyDescent="0.3">
      <c r="AY11109" s="94" t="e">
        <f>VLOOKUP(C11109,#REF!, 2,FALSE)</f>
        <v>#REF!</v>
      </c>
      <c r="BM11109" s="18" t="s">
        <v>16851</v>
      </c>
      <c r="BN11109" s="18" t="s">
        <v>3290</v>
      </c>
      <c r="BO11109" s="18" t="s">
        <v>2998</v>
      </c>
      <c r="BU11109" s="18" t="s">
        <v>16851</v>
      </c>
      <c r="BV11109" s="18" t="s">
        <v>3290</v>
      </c>
      <c r="BW11109" s="18" t="s">
        <v>2998</v>
      </c>
    </row>
    <row r="11110" spans="51:75" x14ac:dyDescent="0.3">
      <c r="AY11110" s="94" t="e">
        <f>VLOOKUP(C11110,#REF!, 2,FALSE)</f>
        <v>#REF!</v>
      </c>
      <c r="BM11110" s="18" t="s">
        <v>16852</v>
      </c>
      <c r="BN11110" s="18" t="s">
        <v>2993</v>
      </c>
      <c r="BO11110" s="18" t="s">
        <v>9275</v>
      </c>
      <c r="BU11110" s="18" t="s">
        <v>16852</v>
      </c>
      <c r="BV11110" s="18" t="s">
        <v>2993</v>
      </c>
      <c r="BW11110" s="18" t="s">
        <v>9275</v>
      </c>
    </row>
    <row r="11111" spans="51:75" x14ac:dyDescent="0.3">
      <c r="AY11111" s="94" t="e">
        <f>VLOOKUP(C11111,#REF!, 2,FALSE)</f>
        <v>#REF!</v>
      </c>
      <c r="BM11111" s="18" t="s">
        <v>16853</v>
      </c>
      <c r="BN11111" s="18" t="s">
        <v>1282</v>
      </c>
      <c r="BO11111" s="18" t="s">
        <v>16854</v>
      </c>
      <c r="BU11111" s="18" t="s">
        <v>16853</v>
      </c>
      <c r="BV11111" s="18" t="s">
        <v>1282</v>
      </c>
      <c r="BW11111" s="18" t="s">
        <v>16854</v>
      </c>
    </row>
    <row r="11112" spans="51:75" x14ac:dyDescent="0.3">
      <c r="AY11112" s="94" t="e">
        <f>VLOOKUP(C11112,#REF!, 2,FALSE)</f>
        <v>#REF!</v>
      </c>
      <c r="BM11112" s="18" t="s">
        <v>16855</v>
      </c>
      <c r="BN11112" s="18" t="s">
        <v>3021</v>
      </c>
      <c r="BO11112" s="18" t="s">
        <v>16856</v>
      </c>
      <c r="BU11112" s="18" t="s">
        <v>16855</v>
      </c>
      <c r="BV11112" s="18" t="s">
        <v>3021</v>
      </c>
      <c r="BW11112" s="18" t="s">
        <v>16856</v>
      </c>
    </row>
    <row r="11113" spans="51:75" x14ac:dyDescent="0.3">
      <c r="AY11113" s="94" t="e">
        <f>VLOOKUP(C11113,#REF!, 2,FALSE)</f>
        <v>#REF!</v>
      </c>
      <c r="BM11113" s="18" t="s">
        <v>16857</v>
      </c>
      <c r="BN11113" s="18" t="s">
        <v>2993</v>
      </c>
      <c r="BO11113" s="18" t="s">
        <v>2998</v>
      </c>
      <c r="BU11113" s="18" t="s">
        <v>16857</v>
      </c>
      <c r="BV11113" s="18" t="s">
        <v>2993</v>
      </c>
      <c r="BW11113" s="18" t="s">
        <v>2998</v>
      </c>
    </row>
    <row r="11114" spans="51:75" x14ac:dyDescent="0.3">
      <c r="AY11114" s="94" t="e">
        <f>VLOOKUP(C11114,#REF!, 2,FALSE)</f>
        <v>#REF!</v>
      </c>
      <c r="BM11114" s="18" t="s">
        <v>16858</v>
      </c>
      <c r="BN11114" s="18" t="s">
        <v>1152</v>
      </c>
      <c r="BO11114" s="18" t="s">
        <v>855</v>
      </c>
      <c r="BU11114" s="18" t="s">
        <v>16858</v>
      </c>
      <c r="BV11114" s="18" t="s">
        <v>1152</v>
      </c>
      <c r="BW11114" s="18" t="s">
        <v>855</v>
      </c>
    </row>
    <row r="11115" spans="51:75" x14ac:dyDescent="0.3">
      <c r="AY11115" s="94" t="e">
        <f>VLOOKUP(C11115,#REF!, 2,FALSE)</f>
        <v>#REF!</v>
      </c>
      <c r="BM11115" s="18" t="s">
        <v>16859</v>
      </c>
      <c r="BN11115" s="18" t="s">
        <v>3021</v>
      </c>
      <c r="BO11115" s="18" t="s">
        <v>2655</v>
      </c>
      <c r="BU11115" s="18" t="s">
        <v>16859</v>
      </c>
      <c r="BV11115" s="18" t="s">
        <v>3021</v>
      </c>
      <c r="BW11115" s="18" t="s">
        <v>2655</v>
      </c>
    </row>
    <row r="11116" spans="51:75" x14ac:dyDescent="0.3">
      <c r="AY11116" s="94" t="e">
        <f>VLOOKUP(C11116,#REF!, 2,FALSE)</f>
        <v>#REF!</v>
      </c>
      <c r="BM11116" s="18" t="s">
        <v>16860</v>
      </c>
      <c r="BN11116" s="18" t="s">
        <v>3290</v>
      </c>
      <c r="BO11116" s="18" t="s">
        <v>3512</v>
      </c>
      <c r="BU11116" s="18" t="s">
        <v>16860</v>
      </c>
      <c r="BV11116" s="18" t="s">
        <v>3290</v>
      </c>
      <c r="BW11116" s="18" t="s">
        <v>3512</v>
      </c>
    </row>
    <row r="11117" spans="51:75" x14ac:dyDescent="0.3">
      <c r="AY11117" s="94" t="e">
        <f>VLOOKUP(C11117,#REF!, 2,FALSE)</f>
        <v>#REF!</v>
      </c>
      <c r="BM11117" s="18" t="s">
        <v>16861</v>
      </c>
      <c r="BN11117" s="18" t="s">
        <v>3021</v>
      </c>
      <c r="BO11117" s="18" t="s">
        <v>7909</v>
      </c>
      <c r="BU11117" s="18" t="s">
        <v>16861</v>
      </c>
      <c r="BV11117" s="18" t="s">
        <v>3021</v>
      </c>
      <c r="BW11117" s="18" t="s">
        <v>7909</v>
      </c>
    </row>
    <row r="11118" spans="51:75" x14ac:dyDescent="0.3">
      <c r="AY11118" s="94" t="e">
        <f>VLOOKUP(C11118,#REF!, 2,FALSE)</f>
        <v>#REF!</v>
      </c>
      <c r="BM11118" s="18" t="s">
        <v>16862</v>
      </c>
      <c r="BN11118" s="18" t="s">
        <v>3290</v>
      </c>
      <c r="BO11118" s="18" t="s">
        <v>16582</v>
      </c>
      <c r="BU11118" s="18" t="s">
        <v>16862</v>
      </c>
      <c r="BV11118" s="18" t="s">
        <v>3290</v>
      </c>
      <c r="BW11118" s="18" t="s">
        <v>16582</v>
      </c>
    </row>
    <row r="11119" spans="51:75" x14ac:dyDescent="0.3">
      <c r="AY11119" s="94" t="e">
        <f>VLOOKUP(C11119,#REF!, 2,FALSE)</f>
        <v>#REF!</v>
      </c>
      <c r="BM11119" s="18" t="s">
        <v>16863</v>
      </c>
      <c r="BN11119" s="18" t="s">
        <v>3290</v>
      </c>
      <c r="BO11119" s="18" t="s">
        <v>7500</v>
      </c>
      <c r="BU11119" s="18" t="s">
        <v>16863</v>
      </c>
      <c r="BV11119" s="18" t="s">
        <v>3290</v>
      </c>
      <c r="BW11119" s="18" t="s">
        <v>7500</v>
      </c>
    </row>
    <row r="11120" spans="51:75" x14ac:dyDescent="0.3">
      <c r="AY11120" s="94" t="e">
        <f>VLOOKUP(C11120,#REF!, 2,FALSE)</f>
        <v>#REF!</v>
      </c>
      <c r="BM11120" s="18" t="s">
        <v>16864</v>
      </c>
      <c r="BN11120" s="18" t="s">
        <v>1152</v>
      </c>
      <c r="BO11120" s="18" t="s">
        <v>3342</v>
      </c>
      <c r="BU11120" s="18" t="s">
        <v>16864</v>
      </c>
      <c r="BV11120" s="18" t="s">
        <v>1152</v>
      </c>
      <c r="BW11120" s="18" t="s">
        <v>3342</v>
      </c>
    </row>
    <row r="11121" spans="51:75" x14ac:dyDescent="0.3">
      <c r="AY11121" s="94" t="e">
        <f>VLOOKUP(C11121,#REF!, 2,FALSE)</f>
        <v>#REF!</v>
      </c>
      <c r="BM11121" s="18" t="s">
        <v>16865</v>
      </c>
      <c r="BN11121" s="18" t="s">
        <v>1282</v>
      </c>
      <c r="BO11121" s="18" t="s">
        <v>11000</v>
      </c>
      <c r="BU11121" s="18" t="s">
        <v>16865</v>
      </c>
      <c r="BV11121" s="18" t="s">
        <v>1282</v>
      </c>
      <c r="BW11121" s="18" t="s">
        <v>11000</v>
      </c>
    </row>
    <row r="11122" spans="51:75" x14ac:dyDescent="0.3">
      <c r="AY11122" s="94" t="e">
        <f>VLOOKUP(C11122,#REF!, 2,FALSE)</f>
        <v>#REF!</v>
      </c>
      <c r="BM11122" s="18" t="s">
        <v>16866</v>
      </c>
      <c r="BN11122" s="18" t="s">
        <v>1282</v>
      </c>
      <c r="BO11122" s="18" t="s">
        <v>2998</v>
      </c>
      <c r="BU11122" s="18" t="s">
        <v>16866</v>
      </c>
      <c r="BV11122" s="18" t="s">
        <v>1282</v>
      </c>
      <c r="BW11122" s="18" t="s">
        <v>2998</v>
      </c>
    </row>
    <row r="11123" spans="51:75" x14ac:dyDescent="0.3">
      <c r="AY11123" s="94" t="e">
        <f>VLOOKUP(C11123,#REF!, 2,FALSE)</f>
        <v>#REF!</v>
      </c>
      <c r="BM11123" s="18" t="s">
        <v>16867</v>
      </c>
      <c r="BN11123" s="18" t="s">
        <v>1355</v>
      </c>
      <c r="BO11123" s="18" t="s">
        <v>6480</v>
      </c>
      <c r="BU11123" s="18" t="s">
        <v>16867</v>
      </c>
      <c r="BV11123" s="18" t="s">
        <v>1355</v>
      </c>
      <c r="BW11123" s="18" t="s">
        <v>6480</v>
      </c>
    </row>
    <row r="11124" spans="51:75" x14ac:dyDescent="0.3">
      <c r="AY11124" s="94" t="e">
        <f>VLOOKUP(C11124,#REF!, 2,FALSE)</f>
        <v>#REF!</v>
      </c>
      <c r="BM11124" s="18" t="s">
        <v>16868</v>
      </c>
      <c r="BN11124" s="18" t="s">
        <v>3290</v>
      </c>
      <c r="BO11124" s="18" t="s">
        <v>3090</v>
      </c>
      <c r="BU11124" s="18" t="s">
        <v>16868</v>
      </c>
      <c r="BV11124" s="18" t="s">
        <v>3290</v>
      </c>
      <c r="BW11124" s="18" t="s">
        <v>3090</v>
      </c>
    </row>
    <row r="11125" spans="51:75" x14ac:dyDescent="0.3">
      <c r="AY11125" s="94" t="e">
        <f>VLOOKUP(C11125,#REF!, 2,FALSE)</f>
        <v>#REF!</v>
      </c>
      <c r="BM11125" s="18" t="s">
        <v>16869</v>
      </c>
      <c r="BN11125" s="18" t="s">
        <v>1152</v>
      </c>
      <c r="BO11125" s="18" t="s">
        <v>2998</v>
      </c>
      <c r="BU11125" s="18" t="s">
        <v>16869</v>
      </c>
      <c r="BV11125" s="18" t="s">
        <v>1152</v>
      </c>
      <c r="BW11125" s="18" t="s">
        <v>2998</v>
      </c>
    </row>
    <row r="11126" spans="51:75" x14ac:dyDescent="0.3">
      <c r="AY11126" s="94" t="e">
        <f>VLOOKUP(C11126,#REF!, 2,FALSE)</f>
        <v>#REF!</v>
      </c>
      <c r="BM11126" s="18" t="s">
        <v>16870</v>
      </c>
      <c r="BN11126" s="18" t="s">
        <v>3021</v>
      </c>
      <c r="BO11126" s="18" t="s">
        <v>2998</v>
      </c>
      <c r="BU11126" s="18" t="s">
        <v>16870</v>
      </c>
      <c r="BV11126" s="18" t="s">
        <v>3021</v>
      </c>
      <c r="BW11126" s="18" t="s">
        <v>2998</v>
      </c>
    </row>
    <row r="11127" spans="51:75" x14ac:dyDescent="0.3">
      <c r="AY11127" s="94" t="e">
        <f>VLOOKUP(C11127,#REF!, 2,FALSE)</f>
        <v>#REF!</v>
      </c>
      <c r="BM11127" s="18" t="s">
        <v>16871</v>
      </c>
      <c r="BN11127" s="18" t="s">
        <v>3024</v>
      </c>
      <c r="BO11127" s="18" t="s">
        <v>16872</v>
      </c>
      <c r="BU11127" s="18" t="s">
        <v>16871</v>
      </c>
      <c r="BV11127" s="18" t="s">
        <v>3024</v>
      </c>
      <c r="BW11127" s="18" t="s">
        <v>16872</v>
      </c>
    </row>
    <row r="11128" spans="51:75" x14ac:dyDescent="0.3">
      <c r="AY11128" s="94" t="e">
        <f>VLOOKUP(C11128,#REF!, 2,FALSE)</f>
        <v>#REF!</v>
      </c>
      <c r="BM11128" s="18" t="s">
        <v>16873</v>
      </c>
      <c r="BN11128" s="18" t="s">
        <v>3064</v>
      </c>
      <c r="BO11128" s="18" t="s">
        <v>16874</v>
      </c>
      <c r="BU11128" s="18" t="s">
        <v>16873</v>
      </c>
      <c r="BV11128" s="18" t="s">
        <v>3064</v>
      </c>
      <c r="BW11128" s="18" t="s">
        <v>16874</v>
      </c>
    </row>
    <row r="11129" spans="51:75" x14ac:dyDescent="0.3">
      <c r="AY11129" s="94" t="e">
        <f>VLOOKUP(C11129,#REF!, 2,FALSE)</f>
        <v>#REF!</v>
      </c>
      <c r="BM11129" s="18" t="s">
        <v>16875</v>
      </c>
      <c r="BN11129" s="18" t="s">
        <v>3024</v>
      </c>
      <c r="BO11129" s="18" t="s">
        <v>2998</v>
      </c>
      <c r="BU11129" s="18" t="s">
        <v>16875</v>
      </c>
      <c r="BV11129" s="18" t="s">
        <v>3024</v>
      </c>
      <c r="BW11129" s="18" t="s">
        <v>2998</v>
      </c>
    </row>
    <row r="11130" spans="51:75" x14ac:dyDescent="0.3">
      <c r="AY11130" s="94" t="e">
        <f>VLOOKUP(C11130,#REF!, 2,FALSE)</f>
        <v>#REF!</v>
      </c>
      <c r="BM11130" s="18" t="s">
        <v>16876</v>
      </c>
      <c r="BN11130" s="18" t="s">
        <v>1282</v>
      </c>
      <c r="BO11130" s="18" t="s">
        <v>2998</v>
      </c>
      <c r="BU11130" s="18" t="s">
        <v>16876</v>
      </c>
      <c r="BV11130" s="18" t="s">
        <v>1282</v>
      </c>
      <c r="BW11130" s="18" t="s">
        <v>2998</v>
      </c>
    </row>
    <row r="11131" spans="51:75" x14ac:dyDescent="0.3">
      <c r="AY11131" s="94" t="e">
        <f>VLOOKUP(C11131,#REF!, 2,FALSE)</f>
        <v>#REF!</v>
      </c>
      <c r="BM11131" s="18" t="s">
        <v>2909</v>
      </c>
      <c r="BN11131" s="18" t="s">
        <v>1152</v>
      </c>
      <c r="BO11131" s="18" t="s">
        <v>2998</v>
      </c>
      <c r="BU11131" s="18" t="s">
        <v>2909</v>
      </c>
      <c r="BV11131" s="18" t="s">
        <v>1152</v>
      </c>
      <c r="BW11131" s="18" t="s">
        <v>2998</v>
      </c>
    </row>
    <row r="11132" spans="51:75" x14ac:dyDescent="0.3">
      <c r="AY11132" s="94" t="e">
        <f>VLOOKUP(C11132,#REF!, 2,FALSE)</f>
        <v>#REF!</v>
      </c>
      <c r="BM11132" s="18" t="s">
        <v>2910</v>
      </c>
      <c r="BN11132" s="18" t="s">
        <v>1152</v>
      </c>
      <c r="BO11132" s="18" t="s">
        <v>2998</v>
      </c>
      <c r="BU11132" s="18" t="s">
        <v>2910</v>
      </c>
      <c r="BV11132" s="18" t="s">
        <v>1152</v>
      </c>
      <c r="BW11132" s="18" t="s">
        <v>2998</v>
      </c>
    </row>
    <row r="11133" spans="51:75" x14ac:dyDescent="0.3">
      <c r="AY11133" s="94" t="e">
        <f>VLOOKUP(C11133,#REF!, 2,FALSE)</f>
        <v>#REF!</v>
      </c>
      <c r="BM11133" s="18" t="s">
        <v>16877</v>
      </c>
      <c r="BN11133" s="18" t="s">
        <v>1282</v>
      </c>
      <c r="BO11133" s="18" t="s">
        <v>2372</v>
      </c>
      <c r="BU11133" s="18" t="s">
        <v>16877</v>
      </c>
      <c r="BV11133" s="18" t="s">
        <v>1282</v>
      </c>
      <c r="BW11133" s="18" t="s">
        <v>2372</v>
      </c>
    </row>
    <row r="11134" spans="51:75" x14ac:dyDescent="0.3">
      <c r="AY11134" s="94" t="e">
        <f>VLOOKUP(C11134,#REF!, 2,FALSE)</f>
        <v>#REF!</v>
      </c>
      <c r="BM11134" s="18" t="s">
        <v>16878</v>
      </c>
      <c r="BN11134" s="18" t="s">
        <v>1152</v>
      </c>
      <c r="BO11134" s="18" t="s">
        <v>2107</v>
      </c>
      <c r="BU11134" s="18" t="s">
        <v>16878</v>
      </c>
      <c r="BV11134" s="18" t="s">
        <v>1152</v>
      </c>
      <c r="BW11134" s="18" t="s">
        <v>2107</v>
      </c>
    </row>
    <row r="11135" spans="51:75" x14ac:dyDescent="0.3">
      <c r="AY11135" s="94" t="e">
        <f>VLOOKUP(C11135,#REF!, 2,FALSE)</f>
        <v>#REF!</v>
      </c>
      <c r="BM11135" s="18" t="s">
        <v>16879</v>
      </c>
      <c r="BN11135" s="18" t="s">
        <v>3021</v>
      </c>
      <c r="BO11135" s="18" t="s">
        <v>1990</v>
      </c>
      <c r="BU11135" s="18" t="s">
        <v>16879</v>
      </c>
      <c r="BV11135" s="18" t="s">
        <v>3021</v>
      </c>
      <c r="BW11135" s="18" t="s">
        <v>1990</v>
      </c>
    </row>
    <row r="11136" spans="51:75" x14ac:dyDescent="0.3">
      <c r="AY11136" s="94" t="e">
        <f>VLOOKUP(C11136,#REF!, 2,FALSE)</f>
        <v>#REF!</v>
      </c>
      <c r="BM11136" s="18" t="s">
        <v>16880</v>
      </c>
      <c r="BN11136" s="18" t="s">
        <v>1282</v>
      </c>
      <c r="BO11136" s="18" t="s">
        <v>2998</v>
      </c>
      <c r="BU11136" s="18" t="s">
        <v>16880</v>
      </c>
      <c r="BV11136" s="18" t="s">
        <v>1282</v>
      </c>
      <c r="BW11136" s="18" t="s">
        <v>2998</v>
      </c>
    </row>
    <row r="11137" spans="51:75" x14ac:dyDescent="0.3">
      <c r="AY11137" s="94" t="e">
        <f>VLOOKUP(C11137,#REF!, 2,FALSE)</f>
        <v>#REF!</v>
      </c>
      <c r="BM11137" s="18" t="s">
        <v>16881</v>
      </c>
      <c r="BN11137" s="18" t="s">
        <v>1282</v>
      </c>
      <c r="BO11137" s="18" t="s">
        <v>2998</v>
      </c>
      <c r="BU11137" s="18" t="s">
        <v>16881</v>
      </c>
      <c r="BV11137" s="18" t="s">
        <v>1282</v>
      </c>
      <c r="BW11137" s="18" t="s">
        <v>2998</v>
      </c>
    </row>
    <row r="11138" spans="51:75" x14ac:dyDescent="0.3">
      <c r="AY11138" s="94" t="e">
        <f>VLOOKUP(C11138,#REF!, 2,FALSE)</f>
        <v>#REF!</v>
      </c>
      <c r="BM11138" s="18" t="s">
        <v>16882</v>
      </c>
      <c r="BN11138" s="18" t="s">
        <v>3024</v>
      </c>
      <c r="BO11138" s="18" t="s">
        <v>1606</v>
      </c>
      <c r="BU11138" s="18" t="s">
        <v>16882</v>
      </c>
      <c r="BV11138" s="18" t="s">
        <v>3024</v>
      </c>
      <c r="BW11138" s="18" t="s">
        <v>1606</v>
      </c>
    </row>
    <row r="11139" spans="51:75" x14ac:dyDescent="0.3">
      <c r="AY11139" s="94" t="e">
        <f>VLOOKUP(C11139,#REF!, 2,FALSE)</f>
        <v>#REF!</v>
      </c>
      <c r="BM11139" s="18" t="s">
        <v>2911</v>
      </c>
      <c r="BN11139" s="18" t="s">
        <v>3290</v>
      </c>
      <c r="BO11139" s="18" t="s">
        <v>16883</v>
      </c>
      <c r="BU11139" s="18" t="s">
        <v>2911</v>
      </c>
      <c r="BV11139" s="18" t="s">
        <v>3290</v>
      </c>
      <c r="BW11139" s="18" t="s">
        <v>16883</v>
      </c>
    </row>
    <row r="11140" spans="51:75" x14ac:dyDescent="0.3">
      <c r="AY11140" s="94" t="e">
        <f>VLOOKUP(C11140,#REF!, 2,FALSE)</f>
        <v>#REF!</v>
      </c>
      <c r="BM11140" s="18" t="s">
        <v>16884</v>
      </c>
      <c r="BN11140" s="18" t="s">
        <v>1152</v>
      </c>
      <c r="BO11140" s="18" t="s">
        <v>2998</v>
      </c>
      <c r="BU11140" s="18" t="s">
        <v>16884</v>
      </c>
      <c r="BV11140" s="18" t="s">
        <v>1152</v>
      </c>
      <c r="BW11140" s="18" t="s">
        <v>2998</v>
      </c>
    </row>
    <row r="11141" spans="51:75" x14ac:dyDescent="0.3">
      <c r="AY11141" s="94" t="e">
        <f>VLOOKUP(C11141,#REF!, 2,FALSE)</f>
        <v>#REF!</v>
      </c>
      <c r="BM11141" s="18" t="s">
        <v>16885</v>
      </c>
      <c r="BN11141" s="18" t="s">
        <v>3064</v>
      </c>
      <c r="BO11141" s="18" t="s">
        <v>2998</v>
      </c>
      <c r="BU11141" s="18" t="s">
        <v>16885</v>
      </c>
      <c r="BV11141" s="18" t="s">
        <v>3064</v>
      </c>
      <c r="BW11141" s="18" t="s">
        <v>2998</v>
      </c>
    </row>
    <row r="11142" spans="51:75" x14ac:dyDescent="0.3">
      <c r="AY11142" s="94" t="e">
        <f>VLOOKUP(C11142,#REF!, 2,FALSE)</f>
        <v>#REF!</v>
      </c>
      <c r="BM11142" s="18" t="s">
        <v>16886</v>
      </c>
      <c r="BN11142" s="18" t="s">
        <v>1152</v>
      </c>
      <c r="BO11142" s="18" t="s">
        <v>2998</v>
      </c>
      <c r="BU11142" s="18" t="s">
        <v>16886</v>
      </c>
      <c r="BV11142" s="18" t="s">
        <v>1152</v>
      </c>
      <c r="BW11142" s="18" t="s">
        <v>2998</v>
      </c>
    </row>
    <row r="11143" spans="51:75" x14ac:dyDescent="0.3">
      <c r="AY11143" s="94" t="e">
        <f>VLOOKUP(C11143,#REF!, 2,FALSE)</f>
        <v>#REF!</v>
      </c>
      <c r="BM11143" s="18" t="s">
        <v>16887</v>
      </c>
      <c r="BN11143" s="18" t="s">
        <v>1355</v>
      </c>
      <c r="BO11143" s="18" t="s">
        <v>2998</v>
      </c>
      <c r="BU11143" s="18" t="s">
        <v>16887</v>
      </c>
      <c r="BV11143" s="18" t="s">
        <v>1355</v>
      </c>
      <c r="BW11143" s="18" t="s">
        <v>2998</v>
      </c>
    </row>
    <row r="11144" spans="51:75" x14ac:dyDescent="0.3">
      <c r="AY11144" s="94" t="e">
        <f>VLOOKUP(C11144,#REF!, 2,FALSE)</f>
        <v>#REF!</v>
      </c>
      <c r="BM11144" s="18" t="s">
        <v>16888</v>
      </c>
      <c r="BN11144" s="18" t="s">
        <v>1152</v>
      </c>
      <c r="BO11144" s="18" t="s">
        <v>2998</v>
      </c>
      <c r="BU11144" s="18" t="s">
        <v>16888</v>
      </c>
      <c r="BV11144" s="18" t="s">
        <v>1152</v>
      </c>
      <c r="BW11144" s="18" t="s">
        <v>2998</v>
      </c>
    </row>
    <row r="11145" spans="51:75" x14ac:dyDescent="0.3">
      <c r="AY11145" s="94" t="e">
        <f>VLOOKUP(C11145,#REF!, 2,FALSE)</f>
        <v>#REF!</v>
      </c>
      <c r="BM11145" s="18" t="s">
        <v>16889</v>
      </c>
      <c r="BN11145" s="18" t="s">
        <v>3021</v>
      </c>
      <c r="BO11145" s="18" t="s">
        <v>2206</v>
      </c>
      <c r="BU11145" s="18" t="s">
        <v>16889</v>
      </c>
      <c r="BV11145" s="18" t="s">
        <v>3021</v>
      </c>
      <c r="BW11145" s="18" t="s">
        <v>2206</v>
      </c>
    </row>
    <row r="11146" spans="51:75" x14ac:dyDescent="0.3">
      <c r="AY11146" s="94" t="e">
        <f>VLOOKUP(C11146,#REF!, 2,FALSE)</f>
        <v>#REF!</v>
      </c>
      <c r="BM11146" s="18" t="s">
        <v>2912</v>
      </c>
      <c r="BN11146" s="18" t="s">
        <v>1282</v>
      </c>
      <c r="BO11146" s="18" t="s">
        <v>2998</v>
      </c>
      <c r="BU11146" s="18" t="s">
        <v>2912</v>
      </c>
      <c r="BV11146" s="18" t="s">
        <v>1282</v>
      </c>
      <c r="BW11146" s="18" t="s">
        <v>2998</v>
      </c>
    </row>
    <row r="11147" spans="51:75" x14ac:dyDescent="0.3">
      <c r="AY11147" s="94" t="e">
        <f>VLOOKUP(C11147,#REF!, 2,FALSE)</f>
        <v>#REF!</v>
      </c>
      <c r="BM11147" s="18" t="s">
        <v>16890</v>
      </c>
      <c r="BN11147" s="18" t="s">
        <v>1282</v>
      </c>
      <c r="BO11147" s="18" t="s">
        <v>4164</v>
      </c>
      <c r="BU11147" s="18" t="s">
        <v>16890</v>
      </c>
      <c r="BV11147" s="18" t="s">
        <v>1282</v>
      </c>
      <c r="BW11147" s="18" t="s">
        <v>4164</v>
      </c>
    </row>
    <row r="11148" spans="51:75" x14ac:dyDescent="0.3">
      <c r="AY11148" s="94" t="e">
        <f>VLOOKUP(C11148,#REF!, 2,FALSE)</f>
        <v>#REF!</v>
      </c>
      <c r="BM11148" s="18" t="s">
        <v>16891</v>
      </c>
      <c r="BN11148" s="18" t="s">
        <v>2998</v>
      </c>
      <c r="BO11148" s="18" t="s">
        <v>2998</v>
      </c>
      <c r="BU11148" s="18" t="s">
        <v>16891</v>
      </c>
      <c r="BV11148" s="18" t="s">
        <v>2998</v>
      </c>
      <c r="BW11148" s="18" t="s">
        <v>2998</v>
      </c>
    </row>
    <row r="11149" spans="51:75" x14ac:dyDescent="0.3">
      <c r="AY11149" s="94" t="e">
        <f>VLOOKUP(C11149,#REF!, 2,FALSE)</f>
        <v>#REF!</v>
      </c>
      <c r="BM11149" s="18" t="s">
        <v>16892</v>
      </c>
      <c r="BN11149" s="18" t="s">
        <v>3109</v>
      </c>
      <c r="BO11149" s="18" t="s">
        <v>2998</v>
      </c>
      <c r="BU11149" s="18" t="s">
        <v>16892</v>
      </c>
      <c r="BV11149" s="18" t="s">
        <v>3109</v>
      </c>
      <c r="BW11149" s="18" t="s">
        <v>2998</v>
      </c>
    </row>
    <row r="11150" spans="51:75" x14ac:dyDescent="0.3">
      <c r="AY11150" s="94" t="e">
        <f>VLOOKUP(C11150,#REF!, 2,FALSE)</f>
        <v>#REF!</v>
      </c>
      <c r="BM11150" s="18" t="s">
        <v>16893</v>
      </c>
      <c r="BN11150" s="18" t="s">
        <v>3064</v>
      </c>
      <c r="BO11150" s="18" t="s">
        <v>3369</v>
      </c>
      <c r="BU11150" s="18" t="s">
        <v>16893</v>
      </c>
      <c r="BV11150" s="18" t="s">
        <v>3064</v>
      </c>
      <c r="BW11150" s="18" t="s">
        <v>3369</v>
      </c>
    </row>
    <row r="11151" spans="51:75" x14ac:dyDescent="0.3">
      <c r="AY11151" s="94" t="e">
        <f>VLOOKUP(C11151,#REF!, 2,FALSE)</f>
        <v>#REF!</v>
      </c>
      <c r="BM11151" s="18" t="s">
        <v>2913</v>
      </c>
      <c r="BN11151" s="18" t="s">
        <v>1355</v>
      </c>
      <c r="BO11151" s="18" t="s">
        <v>2998</v>
      </c>
      <c r="BU11151" s="18" t="s">
        <v>2913</v>
      </c>
      <c r="BV11151" s="18" t="s">
        <v>1355</v>
      </c>
      <c r="BW11151" s="18" t="s">
        <v>2998</v>
      </c>
    </row>
    <row r="11152" spans="51:75" x14ac:dyDescent="0.3">
      <c r="AY11152" s="94" t="e">
        <f>VLOOKUP(C11152,#REF!, 2,FALSE)</f>
        <v>#REF!</v>
      </c>
      <c r="BM11152" s="18" t="s">
        <v>16894</v>
      </c>
      <c r="BN11152" s="18" t="s">
        <v>1152</v>
      </c>
      <c r="BO11152" s="18" t="s">
        <v>5457</v>
      </c>
      <c r="BU11152" s="18" t="s">
        <v>16894</v>
      </c>
      <c r="BV11152" s="18" t="s">
        <v>1152</v>
      </c>
      <c r="BW11152" s="18" t="s">
        <v>5457</v>
      </c>
    </row>
    <row r="11153" spans="51:75" x14ac:dyDescent="0.3">
      <c r="AY11153" s="94" t="e">
        <f>VLOOKUP(C11153,#REF!, 2,FALSE)</f>
        <v>#REF!</v>
      </c>
      <c r="BM11153" s="18" t="s">
        <v>16895</v>
      </c>
      <c r="BN11153" s="18" t="s">
        <v>1355</v>
      </c>
      <c r="BO11153" s="18" t="s">
        <v>10901</v>
      </c>
      <c r="BU11153" s="18" t="s">
        <v>16895</v>
      </c>
      <c r="BV11153" s="18" t="s">
        <v>1355</v>
      </c>
      <c r="BW11153" s="18" t="s">
        <v>10901</v>
      </c>
    </row>
    <row r="11154" spans="51:75" x14ac:dyDescent="0.3">
      <c r="AY11154" s="94" t="e">
        <f>VLOOKUP(C11154,#REF!, 2,FALSE)</f>
        <v>#REF!</v>
      </c>
      <c r="BM11154" s="18" t="s">
        <v>16896</v>
      </c>
      <c r="BN11154" s="18" t="s">
        <v>3064</v>
      </c>
      <c r="BO11154" s="18" t="s">
        <v>2998</v>
      </c>
      <c r="BU11154" s="18" t="s">
        <v>16896</v>
      </c>
      <c r="BV11154" s="18" t="s">
        <v>3064</v>
      </c>
      <c r="BW11154" s="18" t="s">
        <v>2998</v>
      </c>
    </row>
    <row r="11155" spans="51:75" x14ac:dyDescent="0.3">
      <c r="AY11155" s="94" t="e">
        <f>VLOOKUP(C11155,#REF!, 2,FALSE)</f>
        <v>#REF!</v>
      </c>
      <c r="BM11155" s="18" t="s">
        <v>16897</v>
      </c>
      <c r="BN11155" s="18" t="s">
        <v>3064</v>
      </c>
      <c r="BO11155" s="18" t="s">
        <v>1274</v>
      </c>
      <c r="BU11155" s="18" t="s">
        <v>16897</v>
      </c>
      <c r="BV11155" s="18" t="s">
        <v>3064</v>
      </c>
      <c r="BW11155" s="18" t="s">
        <v>1274</v>
      </c>
    </row>
    <row r="11156" spans="51:75" x14ac:dyDescent="0.3">
      <c r="AY11156" s="94" t="e">
        <f>VLOOKUP(C11156,#REF!, 2,FALSE)</f>
        <v>#REF!</v>
      </c>
      <c r="BM11156" s="18" t="s">
        <v>16898</v>
      </c>
      <c r="BN11156" s="18" t="s">
        <v>3290</v>
      </c>
      <c r="BO11156" s="18" t="s">
        <v>16433</v>
      </c>
      <c r="BU11156" s="18" t="s">
        <v>16898</v>
      </c>
      <c r="BV11156" s="18" t="s">
        <v>3290</v>
      </c>
      <c r="BW11156" s="18" t="s">
        <v>16433</v>
      </c>
    </row>
    <row r="11157" spans="51:75" x14ac:dyDescent="0.3">
      <c r="AY11157" s="94" t="e">
        <f>VLOOKUP(C11157,#REF!, 2,FALSE)</f>
        <v>#REF!</v>
      </c>
      <c r="BM11157" s="18" t="s">
        <v>16899</v>
      </c>
      <c r="BN11157" s="18" t="s">
        <v>3290</v>
      </c>
      <c r="BO11157" s="18" t="s">
        <v>788</v>
      </c>
      <c r="BU11157" s="18" t="s">
        <v>16899</v>
      </c>
      <c r="BV11157" s="18" t="s">
        <v>3290</v>
      </c>
      <c r="BW11157" s="18" t="s">
        <v>788</v>
      </c>
    </row>
    <row r="11158" spans="51:75" x14ac:dyDescent="0.3">
      <c r="AY11158" s="94" t="e">
        <f>VLOOKUP(C11158,#REF!, 2,FALSE)</f>
        <v>#REF!</v>
      </c>
      <c r="BM11158" s="18" t="s">
        <v>16900</v>
      </c>
      <c r="BN11158" s="18" t="s">
        <v>3024</v>
      </c>
      <c r="BO11158" s="18" t="s">
        <v>1281</v>
      </c>
      <c r="BU11158" s="18" t="s">
        <v>16900</v>
      </c>
      <c r="BV11158" s="18" t="s">
        <v>3024</v>
      </c>
      <c r="BW11158" s="18" t="s">
        <v>1281</v>
      </c>
    </row>
    <row r="11159" spans="51:75" x14ac:dyDescent="0.3">
      <c r="AY11159" s="94" t="e">
        <f>VLOOKUP(C11159,#REF!, 2,FALSE)</f>
        <v>#REF!</v>
      </c>
      <c r="BM11159" s="18" t="s">
        <v>16901</v>
      </c>
      <c r="BN11159" s="18" t="s">
        <v>2993</v>
      </c>
      <c r="BO11159" s="18" t="s">
        <v>2998</v>
      </c>
      <c r="BU11159" s="18" t="s">
        <v>16901</v>
      </c>
      <c r="BV11159" s="18" t="s">
        <v>2993</v>
      </c>
      <c r="BW11159" s="18" t="s">
        <v>2998</v>
      </c>
    </row>
    <row r="11160" spans="51:75" x14ac:dyDescent="0.3">
      <c r="AY11160" s="94" t="e">
        <f>VLOOKUP(C11160,#REF!, 2,FALSE)</f>
        <v>#REF!</v>
      </c>
      <c r="BM11160" s="18" t="s">
        <v>16902</v>
      </c>
      <c r="BN11160" s="18" t="s">
        <v>954</v>
      </c>
      <c r="BO11160" s="18" t="s">
        <v>2998</v>
      </c>
      <c r="BU11160" s="18" t="s">
        <v>16902</v>
      </c>
      <c r="BV11160" s="18" t="s">
        <v>954</v>
      </c>
      <c r="BW11160" s="18" t="s">
        <v>2998</v>
      </c>
    </row>
    <row r="11161" spans="51:75" x14ac:dyDescent="0.3">
      <c r="AY11161" s="94" t="e">
        <f>VLOOKUP(C11161,#REF!, 2,FALSE)</f>
        <v>#REF!</v>
      </c>
      <c r="BM11161" s="18" t="s">
        <v>2914</v>
      </c>
      <c r="BN11161" s="18" t="s">
        <v>3024</v>
      </c>
      <c r="BO11161" s="18" t="s">
        <v>5462</v>
      </c>
      <c r="BU11161" s="18" t="s">
        <v>2914</v>
      </c>
      <c r="BV11161" s="18" t="s">
        <v>3024</v>
      </c>
      <c r="BW11161" s="18" t="s">
        <v>5462</v>
      </c>
    </row>
    <row r="11162" spans="51:75" x14ac:dyDescent="0.3">
      <c r="AY11162" s="94" t="e">
        <f>VLOOKUP(C11162,#REF!, 2,FALSE)</f>
        <v>#REF!</v>
      </c>
      <c r="BM11162" s="18" t="s">
        <v>2915</v>
      </c>
      <c r="BN11162" s="18" t="s">
        <v>2993</v>
      </c>
      <c r="BO11162" s="18" t="s">
        <v>1622</v>
      </c>
      <c r="BU11162" s="18" t="s">
        <v>2915</v>
      </c>
      <c r="BV11162" s="18" t="s">
        <v>2993</v>
      </c>
      <c r="BW11162" s="18" t="s">
        <v>1622</v>
      </c>
    </row>
    <row r="11163" spans="51:75" x14ac:dyDescent="0.3">
      <c r="AY11163" s="94" t="e">
        <f>VLOOKUP(C11163,#REF!, 2,FALSE)</f>
        <v>#REF!</v>
      </c>
      <c r="BM11163" s="18" t="s">
        <v>16903</v>
      </c>
      <c r="BN11163" s="18" t="s">
        <v>17081</v>
      </c>
      <c r="BO11163" s="18" t="s">
        <v>2998</v>
      </c>
      <c r="BU11163" s="18" t="s">
        <v>16903</v>
      </c>
      <c r="BV11163" s="18" t="s">
        <v>17081</v>
      </c>
      <c r="BW11163" s="18" t="s">
        <v>2998</v>
      </c>
    </row>
    <row r="11164" spans="51:75" x14ac:dyDescent="0.3">
      <c r="AY11164" s="94" t="e">
        <f>VLOOKUP(C11164,#REF!, 2,FALSE)</f>
        <v>#REF!</v>
      </c>
      <c r="BM11164" s="18" t="s">
        <v>16904</v>
      </c>
      <c r="BN11164" s="18" t="s">
        <v>17092</v>
      </c>
      <c r="BO11164" s="18" t="s">
        <v>1211</v>
      </c>
      <c r="BU11164" s="18" t="s">
        <v>16904</v>
      </c>
      <c r="BV11164" s="18" t="s">
        <v>17092</v>
      </c>
      <c r="BW11164" s="18" t="s">
        <v>1211</v>
      </c>
    </row>
    <row r="11165" spans="51:75" x14ac:dyDescent="0.3">
      <c r="AY11165" s="94" t="e">
        <f>VLOOKUP(C11165,#REF!, 2,FALSE)</f>
        <v>#REF!</v>
      </c>
      <c r="BM11165" s="18" t="s">
        <v>16905</v>
      </c>
      <c r="BN11165" s="18" t="s">
        <v>2993</v>
      </c>
      <c r="BO11165" s="18" t="s">
        <v>1968</v>
      </c>
      <c r="BU11165" s="18" t="s">
        <v>16905</v>
      </c>
      <c r="BV11165" s="18" t="s">
        <v>2993</v>
      </c>
      <c r="BW11165" s="18" t="s">
        <v>1968</v>
      </c>
    </row>
    <row r="11166" spans="51:75" x14ac:dyDescent="0.3">
      <c r="AY11166" s="94" t="e">
        <f>VLOOKUP(C11166,#REF!, 2,FALSE)</f>
        <v>#REF!</v>
      </c>
      <c r="BM11166" s="18" t="s">
        <v>16906</v>
      </c>
      <c r="BN11166" s="18" t="s">
        <v>1355</v>
      </c>
      <c r="BO11166" s="18" t="s">
        <v>2998</v>
      </c>
      <c r="BU11166" s="18" t="s">
        <v>16906</v>
      </c>
      <c r="BV11166" s="18" t="s">
        <v>1355</v>
      </c>
      <c r="BW11166" s="18" t="s">
        <v>2998</v>
      </c>
    </row>
    <row r="11167" spans="51:75" x14ac:dyDescent="0.3">
      <c r="AY11167" s="94" t="e">
        <f>VLOOKUP(C11167,#REF!, 2,FALSE)</f>
        <v>#REF!</v>
      </c>
      <c r="BM11167" s="18" t="s">
        <v>16907</v>
      </c>
      <c r="BN11167" s="18" t="s">
        <v>2993</v>
      </c>
      <c r="BO11167" s="18" t="s">
        <v>2998</v>
      </c>
      <c r="BU11167" s="18" t="s">
        <v>16907</v>
      </c>
      <c r="BV11167" s="18" t="s">
        <v>2993</v>
      </c>
      <c r="BW11167" s="18" t="s">
        <v>2998</v>
      </c>
    </row>
    <row r="11168" spans="51:75" x14ac:dyDescent="0.3">
      <c r="AY11168" s="94" t="e">
        <f>VLOOKUP(C11168,#REF!, 2,FALSE)</f>
        <v>#REF!</v>
      </c>
      <c r="BM11168" s="18" t="s">
        <v>16908</v>
      </c>
      <c r="BN11168" s="18" t="s">
        <v>935</v>
      </c>
      <c r="BO11168" s="18" t="s">
        <v>2998</v>
      </c>
      <c r="BU11168" s="18" t="s">
        <v>16908</v>
      </c>
      <c r="BV11168" s="18" t="s">
        <v>935</v>
      </c>
      <c r="BW11168" s="18" t="s">
        <v>2998</v>
      </c>
    </row>
    <row r="11169" spans="51:75" x14ac:dyDescent="0.3">
      <c r="AY11169" s="94" t="e">
        <f>VLOOKUP(C11169,#REF!, 2,FALSE)</f>
        <v>#REF!</v>
      </c>
      <c r="BM11169" s="18" t="s">
        <v>16909</v>
      </c>
      <c r="BN11169" s="18" t="s">
        <v>1355</v>
      </c>
      <c r="BO11169" s="18" t="s">
        <v>5462</v>
      </c>
      <c r="BU11169" s="18" t="s">
        <v>16909</v>
      </c>
      <c r="BV11169" s="18" t="s">
        <v>1355</v>
      </c>
      <c r="BW11169" s="18" t="s">
        <v>5462</v>
      </c>
    </row>
    <row r="11170" spans="51:75" x14ac:dyDescent="0.3">
      <c r="AY11170" s="94" t="e">
        <f>VLOOKUP(C11170,#REF!, 2,FALSE)</f>
        <v>#REF!</v>
      </c>
      <c r="BM11170" s="18" t="s">
        <v>2916</v>
      </c>
      <c r="BN11170" s="18" t="s">
        <v>1355</v>
      </c>
      <c r="BO11170" s="18" t="s">
        <v>16910</v>
      </c>
      <c r="BU11170" s="18" t="s">
        <v>2916</v>
      </c>
      <c r="BV11170" s="18" t="s">
        <v>1355</v>
      </c>
      <c r="BW11170" s="18" t="s">
        <v>16910</v>
      </c>
    </row>
    <row r="11171" spans="51:75" x14ac:dyDescent="0.3">
      <c r="AY11171" s="94" t="e">
        <f>VLOOKUP(C11171,#REF!, 2,FALSE)</f>
        <v>#REF!</v>
      </c>
      <c r="BM11171" s="18" t="s">
        <v>2917</v>
      </c>
      <c r="BN11171" s="18" t="s">
        <v>1355</v>
      </c>
      <c r="BO11171" s="18" t="s">
        <v>2998</v>
      </c>
      <c r="BU11171" s="18" t="s">
        <v>2917</v>
      </c>
      <c r="BV11171" s="18" t="s">
        <v>1355</v>
      </c>
      <c r="BW11171" s="18" t="s">
        <v>2998</v>
      </c>
    </row>
    <row r="11172" spans="51:75" x14ac:dyDescent="0.3">
      <c r="AY11172" s="94" t="e">
        <f>VLOOKUP(C11172,#REF!, 2,FALSE)</f>
        <v>#REF!</v>
      </c>
      <c r="BM11172" s="18" t="s">
        <v>16911</v>
      </c>
      <c r="BN11172" s="18" t="s">
        <v>1282</v>
      </c>
      <c r="BO11172" s="18" t="s">
        <v>15008</v>
      </c>
      <c r="BU11172" s="18" t="s">
        <v>16911</v>
      </c>
      <c r="BV11172" s="18" t="s">
        <v>1282</v>
      </c>
      <c r="BW11172" s="18" t="s">
        <v>15008</v>
      </c>
    </row>
    <row r="11173" spans="51:75" x14ac:dyDescent="0.3">
      <c r="AY11173" s="94" t="e">
        <f>VLOOKUP(C11173,#REF!, 2,FALSE)</f>
        <v>#REF!</v>
      </c>
      <c r="BM11173" s="18" t="s">
        <v>16912</v>
      </c>
      <c r="BN11173" s="18" t="s">
        <v>2993</v>
      </c>
      <c r="BO11173" s="18" t="s">
        <v>16766</v>
      </c>
      <c r="BU11173" s="18" t="s">
        <v>16912</v>
      </c>
      <c r="BV11173" s="18" t="s">
        <v>2993</v>
      </c>
      <c r="BW11173" s="18" t="s">
        <v>16766</v>
      </c>
    </row>
    <row r="11174" spans="51:75" x14ac:dyDescent="0.3">
      <c r="AY11174" s="94" t="e">
        <f>VLOOKUP(C11174,#REF!, 2,FALSE)</f>
        <v>#REF!</v>
      </c>
      <c r="BM11174" s="18" t="s">
        <v>16913</v>
      </c>
      <c r="BN11174" s="18" t="s">
        <v>3290</v>
      </c>
      <c r="BO11174" s="18" t="s">
        <v>2998</v>
      </c>
      <c r="BU11174" s="18" t="s">
        <v>16913</v>
      </c>
      <c r="BV11174" s="18" t="s">
        <v>3290</v>
      </c>
      <c r="BW11174" s="18" t="s">
        <v>2998</v>
      </c>
    </row>
    <row r="11175" spans="51:75" x14ac:dyDescent="0.3">
      <c r="AY11175" s="94" t="e">
        <f>VLOOKUP(C11175,#REF!, 2,FALSE)</f>
        <v>#REF!</v>
      </c>
      <c r="BM11175" s="18" t="s">
        <v>16914</v>
      </c>
      <c r="BN11175" s="18" t="s">
        <v>874</v>
      </c>
      <c r="BO11175" s="18" t="s">
        <v>9197</v>
      </c>
      <c r="BU11175" s="18" t="s">
        <v>16914</v>
      </c>
      <c r="BV11175" s="18" t="s">
        <v>874</v>
      </c>
      <c r="BW11175" s="18" t="s">
        <v>9197</v>
      </c>
    </row>
    <row r="11176" spans="51:75" x14ac:dyDescent="0.3">
      <c r="AY11176" s="94" t="e">
        <f>VLOOKUP(C11176,#REF!, 2,FALSE)</f>
        <v>#REF!</v>
      </c>
      <c r="BM11176" s="18" t="s">
        <v>16915</v>
      </c>
      <c r="BN11176" s="18" t="s">
        <v>861</v>
      </c>
      <c r="BO11176" s="18" t="s">
        <v>2998</v>
      </c>
      <c r="BU11176" s="18" t="s">
        <v>16915</v>
      </c>
      <c r="BV11176" s="18" t="s">
        <v>861</v>
      </c>
      <c r="BW11176" s="18" t="s">
        <v>2998</v>
      </c>
    </row>
    <row r="11177" spans="51:75" x14ac:dyDescent="0.3">
      <c r="AY11177" s="94" t="e">
        <f>VLOOKUP(C11177,#REF!, 2,FALSE)</f>
        <v>#REF!</v>
      </c>
      <c r="BM11177" s="18" t="s">
        <v>16916</v>
      </c>
      <c r="BN11177" s="18" t="s">
        <v>2993</v>
      </c>
      <c r="BO11177" s="18" t="s">
        <v>2998</v>
      </c>
      <c r="BU11177" s="18" t="s">
        <v>16916</v>
      </c>
      <c r="BV11177" s="18" t="s">
        <v>2993</v>
      </c>
      <c r="BW11177" s="18" t="s">
        <v>2998</v>
      </c>
    </row>
    <row r="11178" spans="51:75" x14ac:dyDescent="0.3">
      <c r="AY11178" s="94" t="e">
        <f>VLOOKUP(C11178,#REF!, 2,FALSE)</f>
        <v>#REF!</v>
      </c>
      <c r="BM11178" s="18" t="s">
        <v>16917</v>
      </c>
      <c r="BN11178" s="18" t="s">
        <v>3021</v>
      </c>
      <c r="BO11178" s="18" t="s">
        <v>9054</v>
      </c>
      <c r="BU11178" s="18" t="s">
        <v>16917</v>
      </c>
      <c r="BV11178" s="18" t="s">
        <v>3021</v>
      </c>
      <c r="BW11178" s="18" t="s">
        <v>9054</v>
      </c>
    </row>
    <row r="11179" spans="51:75" x14ac:dyDescent="0.3">
      <c r="AY11179" s="94" t="e">
        <f>VLOOKUP(C11179,#REF!, 2,FALSE)</f>
        <v>#REF!</v>
      </c>
      <c r="BM11179" s="18" t="s">
        <v>16918</v>
      </c>
      <c r="BN11179" s="18" t="s">
        <v>2993</v>
      </c>
      <c r="BO11179" s="18" t="s">
        <v>2373</v>
      </c>
      <c r="BU11179" s="18" t="s">
        <v>16918</v>
      </c>
      <c r="BV11179" s="18" t="s">
        <v>2993</v>
      </c>
      <c r="BW11179" s="18" t="s">
        <v>2373</v>
      </c>
    </row>
    <row r="11180" spans="51:75" x14ac:dyDescent="0.3">
      <c r="AY11180" s="94" t="e">
        <f>VLOOKUP(C11180,#REF!, 2,FALSE)</f>
        <v>#REF!</v>
      </c>
      <c r="BM11180" s="18" t="s">
        <v>16919</v>
      </c>
      <c r="BN11180" s="18" t="s">
        <v>3024</v>
      </c>
      <c r="BO11180" s="18" t="s">
        <v>8687</v>
      </c>
      <c r="BU11180" s="18" t="s">
        <v>16919</v>
      </c>
      <c r="BV11180" s="18" t="s">
        <v>3024</v>
      </c>
      <c r="BW11180" s="18" t="s">
        <v>8687</v>
      </c>
    </row>
    <row r="11181" spans="51:75" x14ac:dyDescent="0.3">
      <c r="AY11181" s="94" t="e">
        <f>VLOOKUP(C11181,#REF!, 2,FALSE)</f>
        <v>#REF!</v>
      </c>
      <c r="BM11181" s="18" t="s">
        <v>16920</v>
      </c>
      <c r="BN11181" s="18" t="s">
        <v>1355</v>
      </c>
      <c r="BO11181" s="18" t="s">
        <v>2998</v>
      </c>
      <c r="BU11181" s="18" t="s">
        <v>16920</v>
      </c>
      <c r="BV11181" s="18" t="s">
        <v>1355</v>
      </c>
      <c r="BW11181" s="18" t="s">
        <v>2998</v>
      </c>
    </row>
    <row r="11182" spans="51:75" x14ac:dyDescent="0.3">
      <c r="AY11182" s="94" t="e">
        <f>VLOOKUP(C11182,#REF!, 2,FALSE)</f>
        <v>#REF!</v>
      </c>
      <c r="BM11182" s="18" t="s">
        <v>16921</v>
      </c>
      <c r="BN11182" s="18" t="s">
        <v>3024</v>
      </c>
      <c r="BO11182" s="18" t="s">
        <v>11599</v>
      </c>
      <c r="BU11182" s="18" t="s">
        <v>16921</v>
      </c>
      <c r="BV11182" s="18" t="s">
        <v>3024</v>
      </c>
      <c r="BW11182" s="18" t="s">
        <v>11599</v>
      </c>
    </row>
    <row r="11183" spans="51:75" x14ac:dyDescent="0.3">
      <c r="AY11183" s="94" t="e">
        <f>VLOOKUP(C11183,#REF!, 2,FALSE)</f>
        <v>#REF!</v>
      </c>
      <c r="BM11183" s="18" t="s">
        <v>16922</v>
      </c>
      <c r="BN11183" s="18" t="s">
        <v>3024</v>
      </c>
      <c r="BO11183" s="18" t="s">
        <v>943</v>
      </c>
      <c r="BU11183" s="18" t="s">
        <v>16922</v>
      </c>
      <c r="BV11183" s="18" t="s">
        <v>3024</v>
      </c>
      <c r="BW11183" s="18" t="s">
        <v>943</v>
      </c>
    </row>
    <row r="11184" spans="51:75" x14ac:dyDescent="0.3">
      <c r="AY11184" s="94" t="e">
        <f>VLOOKUP(C11184,#REF!, 2,FALSE)</f>
        <v>#REF!</v>
      </c>
      <c r="BM11184" s="18" t="s">
        <v>16923</v>
      </c>
      <c r="BN11184" s="18" t="s">
        <v>3064</v>
      </c>
      <c r="BO11184" s="18" t="s">
        <v>2609</v>
      </c>
      <c r="BU11184" s="18" t="s">
        <v>16923</v>
      </c>
      <c r="BV11184" s="18" t="s">
        <v>3064</v>
      </c>
      <c r="BW11184" s="18" t="s">
        <v>2609</v>
      </c>
    </row>
    <row r="11185" spans="51:75" x14ac:dyDescent="0.3">
      <c r="AY11185" s="94" t="e">
        <f>VLOOKUP(C11185,#REF!, 2,FALSE)</f>
        <v>#REF!</v>
      </c>
      <c r="BM11185" s="18" t="s">
        <v>16924</v>
      </c>
      <c r="BN11185" s="18" t="s">
        <v>3024</v>
      </c>
      <c r="BO11185" s="18" t="s">
        <v>7792</v>
      </c>
      <c r="BU11185" s="18" t="s">
        <v>16924</v>
      </c>
      <c r="BV11185" s="18" t="s">
        <v>3024</v>
      </c>
      <c r="BW11185" s="18" t="s">
        <v>7792</v>
      </c>
    </row>
    <row r="11186" spans="51:75" x14ac:dyDescent="0.3">
      <c r="AY11186" s="94" t="e">
        <f>VLOOKUP(C11186,#REF!, 2,FALSE)</f>
        <v>#REF!</v>
      </c>
      <c r="BM11186" s="18" t="s">
        <v>16925</v>
      </c>
      <c r="BN11186" s="18" t="s">
        <v>3290</v>
      </c>
      <c r="BO11186" s="18" t="s">
        <v>16926</v>
      </c>
      <c r="BU11186" s="18" t="s">
        <v>16925</v>
      </c>
      <c r="BV11186" s="18" t="s">
        <v>3290</v>
      </c>
      <c r="BW11186" s="18" t="s">
        <v>16926</v>
      </c>
    </row>
    <row r="11187" spans="51:75" x14ac:dyDescent="0.3">
      <c r="AY11187" s="94" t="e">
        <f>VLOOKUP(C11187,#REF!, 2,FALSE)</f>
        <v>#REF!</v>
      </c>
      <c r="BM11187" s="18" t="s">
        <v>16927</v>
      </c>
      <c r="BN11187" s="18" t="s">
        <v>1152</v>
      </c>
      <c r="BO11187" s="18" t="s">
        <v>8568</v>
      </c>
      <c r="BU11187" s="18" t="s">
        <v>16927</v>
      </c>
      <c r="BV11187" s="18" t="s">
        <v>1152</v>
      </c>
      <c r="BW11187" s="18" t="s">
        <v>8568</v>
      </c>
    </row>
    <row r="11188" spans="51:75" x14ac:dyDescent="0.3">
      <c r="AY11188" s="94" t="e">
        <f>VLOOKUP(C11188,#REF!, 2,FALSE)</f>
        <v>#REF!</v>
      </c>
      <c r="BM11188" s="18" t="s">
        <v>16928</v>
      </c>
      <c r="BN11188" s="18" t="s">
        <v>1355</v>
      </c>
      <c r="BO11188" s="18" t="s">
        <v>2998</v>
      </c>
      <c r="BU11188" s="18" t="s">
        <v>16928</v>
      </c>
      <c r="BV11188" s="18" t="s">
        <v>1355</v>
      </c>
      <c r="BW11188" s="18" t="s">
        <v>2998</v>
      </c>
    </row>
    <row r="11189" spans="51:75" x14ac:dyDescent="0.3">
      <c r="AY11189" s="94" t="e">
        <f>VLOOKUP(C11189,#REF!, 2,FALSE)</f>
        <v>#REF!</v>
      </c>
      <c r="BM11189" s="18" t="s">
        <v>16929</v>
      </c>
      <c r="BN11189" s="18" t="s">
        <v>3064</v>
      </c>
      <c r="BO11189" s="18" t="s">
        <v>1789</v>
      </c>
      <c r="BU11189" s="18" t="s">
        <v>16929</v>
      </c>
      <c r="BV11189" s="18" t="s">
        <v>3064</v>
      </c>
      <c r="BW11189" s="18" t="s">
        <v>1789</v>
      </c>
    </row>
    <row r="11190" spans="51:75" x14ac:dyDescent="0.3">
      <c r="AY11190" s="94" t="e">
        <f>VLOOKUP(C11190,#REF!, 2,FALSE)</f>
        <v>#REF!</v>
      </c>
      <c r="BM11190" s="18" t="s">
        <v>16930</v>
      </c>
      <c r="BN11190" s="18" t="s">
        <v>3290</v>
      </c>
      <c r="BO11190" s="18" t="s">
        <v>3539</v>
      </c>
      <c r="BU11190" s="18" t="s">
        <v>16930</v>
      </c>
      <c r="BV11190" s="18" t="s">
        <v>3290</v>
      </c>
      <c r="BW11190" s="18" t="s">
        <v>3539</v>
      </c>
    </row>
    <row r="11191" spans="51:75" x14ac:dyDescent="0.3">
      <c r="AY11191" s="94" t="e">
        <f>VLOOKUP(C11191,#REF!, 2,FALSE)</f>
        <v>#REF!</v>
      </c>
      <c r="BM11191" s="18" t="s">
        <v>16931</v>
      </c>
      <c r="BN11191" s="18" t="s">
        <v>3064</v>
      </c>
      <c r="BO11191" s="18" t="s">
        <v>2998</v>
      </c>
      <c r="BU11191" s="18" t="s">
        <v>16931</v>
      </c>
      <c r="BV11191" s="18" t="s">
        <v>3064</v>
      </c>
      <c r="BW11191" s="18" t="s">
        <v>2998</v>
      </c>
    </row>
    <row r="11192" spans="51:75" x14ac:dyDescent="0.3">
      <c r="AY11192" s="94" t="e">
        <f>VLOOKUP(C11192,#REF!, 2,FALSE)</f>
        <v>#REF!</v>
      </c>
      <c r="BM11192" s="18" t="s">
        <v>2918</v>
      </c>
      <c r="BN11192" s="18" t="s">
        <v>2993</v>
      </c>
      <c r="BO11192" s="18" t="s">
        <v>2998</v>
      </c>
      <c r="BU11192" s="18" t="s">
        <v>2918</v>
      </c>
      <c r="BV11192" s="18" t="s">
        <v>2993</v>
      </c>
      <c r="BW11192" s="18" t="s">
        <v>2998</v>
      </c>
    </row>
    <row r="11193" spans="51:75" x14ac:dyDescent="0.3">
      <c r="AY11193" s="94" t="e">
        <f>VLOOKUP(C11193,#REF!, 2,FALSE)</f>
        <v>#REF!</v>
      </c>
      <c r="BM11193" s="18" t="s">
        <v>16932</v>
      </c>
      <c r="BN11193" s="18" t="s">
        <v>1282</v>
      </c>
      <c r="BO11193" s="18" t="s">
        <v>2998</v>
      </c>
      <c r="BU11193" s="18" t="s">
        <v>16932</v>
      </c>
      <c r="BV11193" s="18" t="s">
        <v>1282</v>
      </c>
      <c r="BW11193" s="18" t="s">
        <v>2998</v>
      </c>
    </row>
    <row r="11194" spans="51:75" x14ac:dyDescent="0.3">
      <c r="AY11194" s="94" t="e">
        <f>VLOOKUP(C11194,#REF!, 2,FALSE)</f>
        <v>#REF!</v>
      </c>
      <c r="BM11194" s="18" t="s">
        <v>16933</v>
      </c>
      <c r="BN11194" s="18" t="s">
        <v>2998</v>
      </c>
      <c r="BO11194" s="18" t="s">
        <v>2998</v>
      </c>
      <c r="BU11194" s="18" t="s">
        <v>16933</v>
      </c>
      <c r="BV11194" s="18" t="s">
        <v>2998</v>
      </c>
      <c r="BW11194" s="18" t="s">
        <v>2998</v>
      </c>
    </row>
    <row r="11195" spans="51:75" x14ac:dyDescent="0.3">
      <c r="AY11195" s="94" t="e">
        <f>VLOOKUP(C11195,#REF!, 2,FALSE)</f>
        <v>#REF!</v>
      </c>
      <c r="BM11195" s="18" t="s">
        <v>2919</v>
      </c>
      <c r="BN11195" s="18" t="s">
        <v>1152</v>
      </c>
      <c r="BO11195" s="18" t="s">
        <v>1389</v>
      </c>
      <c r="BU11195" s="18" t="s">
        <v>2919</v>
      </c>
      <c r="BV11195" s="18" t="s">
        <v>1152</v>
      </c>
      <c r="BW11195" s="18" t="s">
        <v>1389</v>
      </c>
    </row>
    <row r="11196" spans="51:75" x14ac:dyDescent="0.3">
      <c r="AY11196" s="94" t="e">
        <f>VLOOKUP(C11196,#REF!, 2,FALSE)</f>
        <v>#REF!</v>
      </c>
      <c r="BM11196" s="18" t="s">
        <v>16934</v>
      </c>
      <c r="BN11196" s="18" t="s">
        <v>1355</v>
      </c>
      <c r="BO11196" s="18" t="s">
        <v>2998</v>
      </c>
      <c r="BU11196" s="18" t="s">
        <v>16934</v>
      </c>
      <c r="BV11196" s="18" t="s">
        <v>1355</v>
      </c>
      <c r="BW11196" s="18" t="s">
        <v>2998</v>
      </c>
    </row>
    <row r="11197" spans="51:75" x14ac:dyDescent="0.3">
      <c r="AY11197" s="94" t="e">
        <f>VLOOKUP(C11197,#REF!, 2,FALSE)</f>
        <v>#REF!</v>
      </c>
      <c r="BM11197" s="18" t="s">
        <v>16935</v>
      </c>
      <c r="BN11197" s="18" t="s">
        <v>17084</v>
      </c>
      <c r="BO11197" s="18" t="s">
        <v>4333</v>
      </c>
      <c r="BU11197" s="18" t="s">
        <v>16935</v>
      </c>
      <c r="BV11197" s="18" t="s">
        <v>17084</v>
      </c>
      <c r="BW11197" s="18" t="s">
        <v>4333</v>
      </c>
    </row>
    <row r="11198" spans="51:75" x14ac:dyDescent="0.3">
      <c r="AY11198" s="94" t="e">
        <f>VLOOKUP(C11198,#REF!, 2,FALSE)</f>
        <v>#REF!</v>
      </c>
      <c r="BM11198" s="18" t="s">
        <v>16936</v>
      </c>
      <c r="BN11198" s="18" t="s">
        <v>3231</v>
      </c>
      <c r="BO11198" s="18" t="s">
        <v>11400</v>
      </c>
      <c r="BU11198" s="18" t="s">
        <v>16936</v>
      </c>
      <c r="BV11198" s="18" t="s">
        <v>3231</v>
      </c>
      <c r="BW11198" s="18" t="s">
        <v>11400</v>
      </c>
    </row>
    <row r="11199" spans="51:75" x14ac:dyDescent="0.3">
      <c r="AY11199" s="94" t="e">
        <f>VLOOKUP(C11199,#REF!, 2,FALSE)</f>
        <v>#REF!</v>
      </c>
      <c r="BM11199" s="18" t="s">
        <v>16937</v>
      </c>
      <c r="BN11199" s="18" t="s">
        <v>3231</v>
      </c>
      <c r="BO11199" s="18" t="s">
        <v>2998</v>
      </c>
      <c r="BU11199" s="18" t="s">
        <v>16937</v>
      </c>
      <c r="BV11199" s="18" t="s">
        <v>3231</v>
      </c>
      <c r="BW11199" s="18" t="s">
        <v>2998</v>
      </c>
    </row>
    <row r="11200" spans="51:75" x14ac:dyDescent="0.3">
      <c r="AY11200" s="94" t="e">
        <f>VLOOKUP(C11200,#REF!, 2,FALSE)</f>
        <v>#REF!</v>
      </c>
      <c r="BM11200" s="18" t="s">
        <v>16938</v>
      </c>
      <c r="BN11200" s="18" t="s">
        <v>3231</v>
      </c>
      <c r="BO11200" s="18" t="s">
        <v>9336</v>
      </c>
      <c r="BU11200" s="18" t="s">
        <v>16938</v>
      </c>
      <c r="BV11200" s="18" t="s">
        <v>3231</v>
      </c>
      <c r="BW11200" s="18" t="s">
        <v>9336</v>
      </c>
    </row>
    <row r="11201" spans="51:75" x14ac:dyDescent="0.3">
      <c r="AY11201" s="94" t="e">
        <f>VLOOKUP(C11201,#REF!, 2,FALSE)</f>
        <v>#REF!</v>
      </c>
      <c r="BM11201" s="18" t="s">
        <v>16939</v>
      </c>
      <c r="BN11201" s="18" t="s">
        <v>1282</v>
      </c>
      <c r="BO11201" s="18" t="s">
        <v>2998</v>
      </c>
      <c r="BU11201" s="18" t="s">
        <v>16939</v>
      </c>
      <c r="BV11201" s="18" t="s">
        <v>1282</v>
      </c>
      <c r="BW11201" s="18" t="s">
        <v>2998</v>
      </c>
    </row>
    <row r="11202" spans="51:75" x14ac:dyDescent="0.3">
      <c r="AY11202" s="94" t="e">
        <f>VLOOKUP(C11202,#REF!, 2,FALSE)</f>
        <v>#REF!</v>
      </c>
      <c r="BM11202" s="18" t="s">
        <v>16940</v>
      </c>
      <c r="BN11202" s="18" t="s">
        <v>3021</v>
      </c>
      <c r="BO11202" s="18" t="s">
        <v>4026</v>
      </c>
      <c r="BU11202" s="18" t="s">
        <v>16940</v>
      </c>
      <c r="BV11202" s="18" t="s">
        <v>3021</v>
      </c>
      <c r="BW11202" s="18" t="s">
        <v>4026</v>
      </c>
    </row>
    <row r="11203" spans="51:75" x14ac:dyDescent="0.3">
      <c r="AY11203" s="94" t="e">
        <f>VLOOKUP(C11203,#REF!, 2,FALSE)</f>
        <v>#REF!</v>
      </c>
      <c r="BM11203" s="18" t="s">
        <v>2920</v>
      </c>
      <c r="BN11203" s="18" t="s">
        <v>1282</v>
      </c>
      <c r="BO11203" s="18" t="s">
        <v>13491</v>
      </c>
      <c r="BU11203" s="18" t="s">
        <v>2920</v>
      </c>
      <c r="BV11203" s="18" t="s">
        <v>1282</v>
      </c>
      <c r="BW11203" s="18" t="s">
        <v>13491</v>
      </c>
    </row>
    <row r="11204" spans="51:75" x14ac:dyDescent="0.3">
      <c r="AY11204" s="94" t="e">
        <f>VLOOKUP(C11204,#REF!, 2,FALSE)</f>
        <v>#REF!</v>
      </c>
      <c r="BM11204" s="18" t="s">
        <v>2921</v>
      </c>
      <c r="BN11204" s="18" t="s">
        <v>1152</v>
      </c>
      <c r="BO11204" s="18" t="s">
        <v>2998</v>
      </c>
      <c r="BU11204" s="18" t="s">
        <v>2921</v>
      </c>
      <c r="BV11204" s="18" t="s">
        <v>1152</v>
      </c>
      <c r="BW11204" s="18" t="s">
        <v>2998</v>
      </c>
    </row>
    <row r="11205" spans="51:75" x14ac:dyDescent="0.3">
      <c r="AY11205" s="94" t="e">
        <f>VLOOKUP(C11205,#REF!, 2,FALSE)</f>
        <v>#REF!</v>
      </c>
      <c r="BM11205" s="18" t="s">
        <v>2922</v>
      </c>
      <c r="BN11205" s="18" t="s">
        <v>1152</v>
      </c>
      <c r="BO11205" s="18" t="s">
        <v>2998</v>
      </c>
      <c r="BU11205" s="18" t="s">
        <v>2922</v>
      </c>
      <c r="BV11205" s="18" t="s">
        <v>1152</v>
      </c>
      <c r="BW11205" s="18" t="s">
        <v>2998</v>
      </c>
    </row>
    <row r="11206" spans="51:75" x14ac:dyDescent="0.3">
      <c r="AY11206" s="94" t="e">
        <f>VLOOKUP(C11206,#REF!, 2,FALSE)</f>
        <v>#REF!</v>
      </c>
      <c r="BM11206" s="18" t="s">
        <v>16941</v>
      </c>
      <c r="BN11206" s="18" t="s">
        <v>1355</v>
      </c>
      <c r="BO11206" s="18" t="s">
        <v>3559</v>
      </c>
      <c r="BU11206" s="18" t="s">
        <v>16941</v>
      </c>
      <c r="BV11206" s="18" t="s">
        <v>1355</v>
      </c>
      <c r="BW11206" s="18" t="s">
        <v>3559</v>
      </c>
    </row>
    <row r="11207" spans="51:75" x14ac:dyDescent="0.3">
      <c r="AY11207" s="94" t="e">
        <f>VLOOKUP(C11207,#REF!, 2,FALSE)</f>
        <v>#REF!</v>
      </c>
      <c r="BM11207" s="18" t="s">
        <v>16942</v>
      </c>
      <c r="BN11207" s="18" t="s">
        <v>17081</v>
      </c>
      <c r="BO11207" s="18" t="s">
        <v>2998</v>
      </c>
      <c r="BU11207" s="18" t="s">
        <v>16942</v>
      </c>
      <c r="BV11207" s="18" t="s">
        <v>17081</v>
      </c>
      <c r="BW11207" s="18" t="s">
        <v>2998</v>
      </c>
    </row>
    <row r="11208" spans="51:75" x14ac:dyDescent="0.3">
      <c r="AY11208" s="94" t="e">
        <f>VLOOKUP(C11208,#REF!, 2,FALSE)</f>
        <v>#REF!</v>
      </c>
      <c r="BM11208" s="18" t="s">
        <v>16943</v>
      </c>
      <c r="BN11208" s="18" t="s">
        <v>1152</v>
      </c>
      <c r="BO11208" s="18" t="s">
        <v>2998</v>
      </c>
      <c r="BU11208" s="18" t="s">
        <v>16943</v>
      </c>
      <c r="BV11208" s="18" t="s">
        <v>1152</v>
      </c>
      <c r="BW11208" s="18" t="s">
        <v>2998</v>
      </c>
    </row>
    <row r="11209" spans="51:75" x14ac:dyDescent="0.3">
      <c r="AY11209" s="94" t="e">
        <f>VLOOKUP(C11209,#REF!, 2,FALSE)</f>
        <v>#REF!</v>
      </c>
      <c r="BM11209" s="18" t="s">
        <v>16944</v>
      </c>
      <c r="BN11209" s="18" t="s">
        <v>874</v>
      </c>
      <c r="BO11209" s="18" t="s">
        <v>2998</v>
      </c>
      <c r="BU11209" s="18" t="s">
        <v>16944</v>
      </c>
      <c r="BV11209" s="18" t="s">
        <v>874</v>
      </c>
      <c r="BW11209" s="18" t="s">
        <v>2998</v>
      </c>
    </row>
    <row r="11210" spans="51:75" x14ac:dyDescent="0.3">
      <c r="AY11210" s="94" t="e">
        <f>VLOOKUP(C11210,#REF!, 2,FALSE)</f>
        <v>#REF!</v>
      </c>
      <c r="BM11210" s="18" t="s">
        <v>16945</v>
      </c>
      <c r="BN11210" s="18" t="s">
        <v>3290</v>
      </c>
      <c r="BO11210" s="18" t="s">
        <v>2998</v>
      </c>
      <c r="BU11210" s="18" t="s">
        <v>16945</v>
      </c>
      <c r="BV11210" s="18" t="s">
        <v>3290</v>
      </c>
      <c r="BW11210" s="18" t="s">
        <v>2998</v>
      </c>
    </row>
    <row r="11211" spans="51:75" x14ac:dyDescent="0.3">
      <c r="AY11211" s="94" t="e">
        <f>VLOOKUP(C11211,#REF!, 2,FALSE)</f>
        <v>#REF!</v>
      </c>
      <c r="BM11211" s="18" t="s">
        <v>2923</v>
      </c>
      <c r="BN11211" s="18" t="s">
        <v>2993</v>
      </c>
      <c r="BO11211" s="18" t="s">
        <v>2998</v>
      </c>
      <c r="BU11211" s="18" t="s">
        <v>2923</v>
      </c>
      <c r="BV11211" s="18" t="s">
        <v>2993</v>
      </c>
      <c r="BW11211" s="18" t="s">
        <v>2998</v>
      </c>
    </row>
    <row r="11212" spans="51:75" x14ac:dyDescent="0.3">
      <c r="AY11212" s="94" t="e">
        <f>VLOOKUP(C11212,#REF!, 2,FALSE)</f>
        <v>#REF!</v>
      </c>
      <c r="BM11212" s="18" t="s">
        <v>16946</v>
      </c>
      <c r="BN11212" s="18" t="s">
        <v>3290</v>
      </c>
      <c r="BO11212" s="18" t="s">
        <v>16407</v>
      </c>
      <c r="BU11212" s="18" t="s">
        <v>16946</v>
      </c>
      <c r="BV11212" s="18" t="s">
        <v>3290</v>
      </c>
      <c r="BW11212" s="18" t="s">
        <v>16407</v>
      </c>
    </row>
    <row r="11213" spans="51:75" x14ac:dyDescent="0.3">
      <c r="AY11213" s="94" t="e">
        <f>VLOOKUP(C11213,#REF!, 2,FALSE)</f>
        <v>#REF!</v>
      </c>
      <c r="BM11213" s="18" t="s">
        <v>16947</v>
      </c>
      <c r="BN11213" s="18" t="s">
        <v>1355</v>
      </c>
      <c r="BO11213" s="18" t="s">
        <v>2998</v>
      </c>
      <c r="BU11213" s="18" t="s">
        <v>16947</v>
      </c>
      <c r="BV11213" s="18" t="s">
        <v>1355</v>
      </c>
      <c r="BW11213" s="18" t="s">
        <v>2998</v>
      </c>
    </row>
    <row r="11214" spans="51:75" x14ac:dyDescent="0.3">
      <c r="AY11214" s="94" t="e">
        <f>VLOOKUP(C11214,#REF!, 2,FALSE)</f>
        <v>#REF!</v>
      </c>
      <c r="BM11214" s="18" t="s">
        <v>16948</v>
      </c>
      <c r="BN11214" s="18" t="s">
        <v>1355</v>
      </c>
      <c r="BO11214" s="18" t="s">
        <v>2998</v>
      </c>
      <c r="BU11214" s="18" t="s">
        <v>16948</v>
      </c>
      <c r="BV11214" s="18" t="s">
        <v>1355</v>
      </c>
      <c r="BW11214" s="18" t="s">
        <v>2998</v>
      </c>
    </row>
    <row r="11215" spans="51:75" x14ac:dyDescent="0.3">
      <c r="AY11215" s="94" t="e">
        <f>VLOOKUP(C11215,#REF!, 2,FALSE)</f>
        <v>#REF!</v>
      </c>
      <c r="BM11215" s="18" t="s">
        <v>2924</v>
      </c>
      <c r="BN11215" s="18" t="s">
        <v>3064</v>
      </c>
      <c r="BO11215" s="18" t="s">
        <v>5176</v>
      </c>
      <c r="BU11215" s="18" t="s">
        <v>2924</v>
      </c>
      <c r="BV11215" s="18" t="s">
        <v>3064</v>
      </c>
      <c r="BW11215" s="18" t="s">
        <v>5176</v>
      </c>
    </row>
    <row r="11216" spans="51:75" x14ac:dyDescent="0.3">
      <c r="AY11216" s="94" t="e">
        <f>VLOOKUP(C11216,#REF!, 2,FALSE)</f>
        <v>#REF!</v>
      </c>
      <c r="BM11216" s="18" t="s">
        <v>16949</v>
      </c>
      <c r="BN11216" s="18" t="s">
        <v>1355</v>
      </c>
      <c r="BO11216" s="18" t="s">
        <v>15653</v>
      </c>
      <c r="BU11216" s="18" t="s">
        <v>16949</v>
      </c>
      <c r="BV11216" s="18" t="s">
        <v>1355</v>
      </c>
      <c r="BW11216" s="18" t="s">
        <v>15653</v>
      </c>
    </row>
    <row r="11217" spans="51:75" x14ac:dyDescent="0.3">
      <c r="AY11217" s="94" t="e">
        <f>VLOOKUP(C11217,#REF!, 2,FALSE)</f>
        <v>#REF!</v>
      </c>
      <c r="BM11217" s="18" t="s">
        <v>16950</v>
      </c>
      <c r="BN11217" s="18" t="s">
        <v>1355</v>
      </c>
      <c r="BO11217" s="18" t="s">
        <v>5900</v>
      </c>
      <c r="BU11217" s="18" t="s">
        <v>16950</v>
      </c>
      <c r="BV11217" s="18" t="s">
        <v>1355</v>
      </c>
      <c r="BW11217" s="18" t="s">
        <v>5900</v>
      </c>
    </row>
    <row r="11218" spans="51:75" x14ac:dyDescent="0.3">
      <c r="AY11218" s="94" t="e">
        <f>VLOOKUP(C11218,#REF!, 2,FALSE)</f>
        <v>#REF!</v>
      </c>
      <c r="BM11218" s="18" t="s">
        <v>16951</v>
      </c>
      <c r="BN11218" s="18" t="s">
        <v>2993</v>
      </c>
      <c r="BO11218" s="18" t="s">
        <v>1109</v>
      </c>
      <c r="BU11218" s="18" t="s">
        <v>16951</v>
      </c>
      <c r="BV11218" s="18" t="s">
        <v>2993</v>
      </c>
      <c r="BW11218" s="18" t="s">
        <v>1109</v>
      </c>
    </row>
    <row r="11219" spans="51:75" x14ac:dyDescent="0.3">
      <c r="AY11219" s="94" t="e">
        <f>VLOOKUP(C11219,#REF!, 2,FALSE)</f>
        <v>#REF!</v>
      </c>
      <c r="BM11219" s="18" t="s">
        <v>16952</v>
      </c>
      <c r="BN11219" s="18" t="s">
        <v>2998</v>
      </c>
      <c r="BO11219" s="18" t="s">
        <v>16953</v>
      </c>
      <c r="BU11219" s="18" t="s">
        <v>16952</v>
      </c>
      <c r="BV11219" s="18" t="s">
        <v>2998</v>
      </c>
      <c r="BW11219" s="18" t="s">
        <v>16953</v>
      </c>
    </row>
    <row r="11220" spans="51:75" x14ac:dyDescent="0.3">
      <c r="AY11220" s="94" t="e">
        <f>VLOOKUP(C11220,#REF!, 2,FALSE)</f>
        <v>#REF!</v>
      </c>
      <c r="BM11220" s="18" t="s">
        <v>16954</v>
      </c>
      <c r="BN11220" s="18" t="s">
        <v>2993</v>
      </c>
      <c r="BO11220" s="18" t="s">
        <v>2998</v>
      </c>
      <c r="BU11220" s="18" t="s">
        <v>16954</v>
      </c>
      <c r="BV11220" s="18" t="s">
        <v>2993</v>
      </c>
      <c r="BW11220" s="18" t="s">
        <v>2998</v>
      </c>
    </row>
    <row r="11221" spans="51:75" x14ac:dyDescent="0.3">
      <c r="AY11221" s="94" t="e">
        <f>VLOOKUP(C11221,#REF!, 2,FALSE)</f>
        <v>#REF!</v>
      </c>
      <c r="BM11221" s="18" t="s">
        <v>16955</v>
      </c>
      <c r="BN11221" s="18" t="s">
        <v>783</v>
      </c>
      <c r="BO11221" s="18" t="s">
        <v>16956</v>
      </c>
      <c r="BU11221" s="18" t="s">
        <v>16955</v>
      </c>
      <c r="BV11221" s="18" t="s">
        <v>783</v>
      </c>
      <c r="BW11221" s="18" t="s">
        <v>16956</v>
      </c>
    </row>
    <row r="11222" spans="51:75" x14ac:dyDescent="0.3">
      <c r="AY11222" s="94" t="e">
        <f>VLOOKUP(C11222,#REF!, 2,FALSE)</f>
        <v>#REF!</v>
      </c>
      <c r="BM11222" s="18" t="s">
        <v>16957</v>
      </c>
      <c r="BN11222" s="18" t="s">
        <v>3290</v>
      </c>
      <c r="BO11222" s="18" t="s">
        <v>10596</v>
      </c>
      <c r="BU11222" s="18" t="s">
        <v>16957</v>
      </c>
      <c r="BV11222" s="18" t="s">
        <v>3290</v>
      </c>
      <c r="BW11222" s="18" t="s">
        <v>10596</v>
      </c>
    </row>
    <row r="11223" spans="51:75" x14ac:dyDescent="0.3">
      <c r="AY11223" s="94" t="e">
        <f>VLOOKUP(C11223,#REF!, 2,FALSE)</f>
        <v>#REF!</v>
      </c>
      <c r="BM11223" s="18" t="s">
        <v>16958</v>
      </c>
      <c r="BN11223" s="18" t="s">
        <v>1355</v>
      </c>
      <c r="BO11223" s="18" t="s">
        <v>2998</v>
      </c>
      <c r="BU11223" s="18" t="s">
        <v>16958</v>
      </c>
      <c r="BV11223" s="18" t="s">
        <v>1355</v>
      </c>
      <c r="BW11223" s="18" t="s">
        <v>2998</v>
      </c>
    </row>
    <row r="11224" spans="51:75" x14ac:dyDescent="0.3">
      <c r="AY11224" s="94" t="e">
        <f>VLOOKUP(C11224,#REF!, 2,FALSE)</f>
        <v>#REF!</v>
      </c>
      <c r="BM11224" s="18" t="s">
        <v>16959</v>
      </c>
      <c r="BN11224" s="18" t="s">
        <v>1355</v>
      </c>
      <c r="BO11224" s="18" t="s">
        <v>2998</v>
      </c>
      <c r="BU11224" s="18" t="s">
        <v>16959</v>
      </c>
      <c r="BV11224" s="18" t="s">
        <v>1355</v>
      </c>
      <c r="BW11224" s="18" t="s">
        <v>2998</v>
      </c>
    </row>
    <row r="11225" spans="51:75" x14ac:dyDescent="0.3">
      <c r="AY11225" s="94" t="e">
        <f>VLOOKUP(C11225,#REF!, 2,FALSE)</f>
        <v>#REF!</v>
      </c>
      <c r="BM11225" s="18" t="s">
        <v>16960</v>
      </c>
      <c r="BN11225" s="18" t="s">
        <v>1355</v>
      </c>
      <c r="BO11225" s="18" t="s">
        <v>2998</v>
      </c>
      <c r="BU11225" s="18" t="s">
        <v>16960</v>
      </c>
      <c r="BV11225" s="18" t="s">
        <v>1355</v>
      </c>
      <c r="BW11225" s="18" t="s">
        <v>2998</v>
      </c>
    </row>
    <row r="11226" spans="51:75" x14ac:dyDescent="0.3">
      <c r="AY11226" s="94" t="e">
        <f>VLOOKUP(C11226,#REF!, 2,FALSE)</f>
        <v>#REF!</v>
      </c>
      <c r="BM11226" s="18" t="s">
        <v>16961</v>
      </c>
      <c r="BN11226" s="18" t="s">
        <v>17081</v>
      </c>
      <c r="BO11226" s="18" t="s">
        <v>6501</v>
      </c>
      <c r="BU11226" s="18" t="s">
        <v>16961</v>
      </c>
      <c r="BV11226" s="18" t="s">
        <v>17081</v>
      </c>
      <c r="BW11226" s="18" t="s">
        <v>6501</v>
      </c>
    </row>
    <row r="11227" spans="51:75" x14ac:dyDescent="0.3">
      <c r="AY11227" s="94" t="e">
        <f>VLOOKUP(C11227,#REF!, 2,FALSE)</f>
        <v>#REF!</v>
      </c>
      <c r="BM11227" s="18" t="s">
        <v>16962</v>
      </c>
      <c r="BN11227" s="18" t="s">
        <v>1152</v>
      </c>
      <c r="BO11227" s="18" t="s">
        <v>2998</v>
      </c>
      <c r="BU11227" s="18" t="s">
        <v>16962</v>
      </c>
      <c r="BV11227" s="18" t="s">
        <v>1152</v>
      </c>
      <c r="BW11227" s="18" t="s">
        <v>2998</v>
      </c>
    </row>
    <row r="11228" spans="51:75" x14ac:dyDescent="0.3">
      <c r="AY11228" s="94" t="e">
        <f>VLOOKUP(C11228,#REF!, 2,FALSE)</f>
        <v>#REF!</v>
      </c>
      <c r="BM11228" s="18" t="s">
        <v>2925</v>
      </c>
      <c r="BN11228" s="18" t="s">
        <v>1355</v>
      </c>
      <c r="BO11228" s="18" t="s">
        <v>2998</v>
      </c>
      <c r="BU11228" s="18" t="s">
        <v>2925</v>
      </c>
      <c r="BV11228" s="18" t="s">
        <v>1355</v>
      </c>
      <c r="BW11228" s="18" t="s">
        <v>2998</v>
      </c>
    </row>
    <row r="11229" spans="51:75" x14ac:dyDescent="0.3">
      <c r="AY11229" s="94" t="e">
        <f>VLOOKUP(C11229,#REF!, 2,FALSE)</f>
        <v>#REF!</v>
      </c>
      <c r="BM11229" s="18" t="s">
        <v>315</v>
      </c>
      <c r="BN11229" s="18" t="s">
        <v>1282</v>
      </c>
      <c r="BO11229" s="18" t="s">
        <v>2998</v>
      </c>
      <c r="BU11229" s="18" t="s">
        <v>315</v>
      </c>
      <c r="BV11229" s="18" t="s">
        <v>1282</v>
      </c>
      <c r="BW11229" s="18" t="s">
        <v>2998</v>
      </c>
    </row>
    <row r="11230" spans="51:75" x14ac:dyDescent="0.3">
      <c r="AY11230" s="94" t="e">
        <f>VLOOKUP(C11230,#REF!, 2,FALSE)</f>
        <v>#REF!</v>
      </c>
      <c r="BM11230" s="18" t="s">
        <v>16963</v>
      </c>
      <c r="BN11230" s="18" t="s">
        <v>3231</v>
      </c>
      <c r="BO11230" s="18" t="s">
        <v>2669</v>
      </c>
      <c r="BU11230" s="18" t="s">
        <v>16963</v>
      </c>
      <c r="BV11230" s="18" t="s">
        <v>3231</v>
      </c>
      <c r="BW11230" s="18" t="s">
        <v>2669</v>
      </c>
    </row>
    <row r="11231" spans="51:75" x14ac:dyDescent="0.3">
      <c r="AY11231" s="94" t="e">
        <f>VLOOKUP(C11231,#REF!, 2,FALSE)</f>
        <v>#REF!</v>
      </c>
      <c r="BM11231" s="18" t="s">
        <v>16964</v>
      </c>
      <c r="BN11231" s="18" t="s">
        <v>17083</v>
      </c>
      <c r="BO11231" s="18" t="s">
        <v>2998</v>
      </c>
      <c r="BU11231" s="18" t="s">
        <v>16964</v>
      </c>
      <c r="BV11231" s="18" t="s">
        <v>17083</v>
      </c>
      <c r="BW11231" s="18" t="s">
        <v>2998</v>
      </c>
    </row>
    <row r="11232" spans="51:75" x14ac:dyDescent="0.3">
      <c r="AY11232" s="94" t="e">
        <f>VLOOKUP(C11232,#REF!, 2,FALSE)</f>
        <v>#REF!</v>
      </c>
      <c r="BM11232" s="18" t="s">
        <v>16965</v>
      </c>
      <c r="BN11232" s="18" t="s">
        <v>874</v>
      </c>
      <c r="BO11232" s="18" t="s">
        <v>2998</v>
      </c>
      <c r="BU11232" s="18" t="s">
        <v>16965</v>
      </c>
      <c r="BV11232" s="18" t="s">
        <v>874</v>
      </c>
      <c r="BW11232" s="18" t="s">
        <v>2998</v>
      </c>
    </row>
    <row r="11233" spans="51:75" x14ac:dyDescent="0.3">
      <c r="AY11233" s="94" t="e">
        <f>VLOOKUP(C11233,#REF!, 2,FALSE)</f>
        <v>#REF!</v>
      </c>
      <c r="BM11233" s="18" t="s">
        <v>2926</v>
      </c>
      <c r="BN11233" s="18" t="s">
        <v>2993</v>
      </c>
      <c r="BO11233" s="18" t="s">
        <v>1095</v>
      </c>
      <c r="BU11233" s="18" t="s">
        <v>2926</v>
      </c>
      <c r="BV11233" s="18" t="s">
        <v>2993</v>
      </c>
      <c r="BW11233" s="18" t="s">
        <v>1095</v>
      </c>
    </row>
    <row r="11234" spans="51:75" x14ac:dyDescent="0.3">
      <c r="AY11234" s="94" t="e">
        <f>VLOOKUP(C11234,#REF!, 2,FALSE)</f>
        <v>#REF!</v>
      </c>
      <c r="BM11234" s="18" t="s">
        <v>16966</v>
      </c>
      <c r="BN11234" s="18" t="s">
        <v>2993</v>
      </c>
      <c r="BO11234" s="18" t="s">
        <v>2998</v>
      </c>
      <c r="BU11234" s="18" t="s">
        <v>16966</v>
      </c>
      <c r="BV11234" s="18" t="s">
        <v>2993</v>
      </c>
      <c r="BW11234" s="18" t="s">
        <v>2998</v>
      </c>
    </row>
    <row r="11235" spans="51:75" x14ac:dyDescent="0.3">
      <c r="AY11235" s="94" t="e">
        <f>VLOOKUP(C11235,#REF!, 2,FALSE)</f>
        <v>#REF!</v>
      </c>
      <c r="BM11235" s="18" t="s">
        <v>2927</v>
      </c>
      <c r="BN11235" s="18" t="s">
        <v>17081</v>
      </c>
      <c r="BO11235" s="18" t="s">
        <v>2998</v>
      </c>
      <c r="BU11235" s="18" t="s">
        <v>2927</v>
      </c>
      <c r="BV11235" s="18" t="s">
        <v>17081</v>
      </c>
      <c r="BW11235" s="18" t="s">
        <v>2998</v>
      </c>
    </row>
    <row r="11236" spans="51:75" x14ac:dyDescent="0.3">
      <c r="AY11236" s="94" t="e">
        <f>VLOOKUP(C11236,#REF!, 2,FALSE)</f>
        <v>#REF!</v>
      </c>
      <c r="BM11236" s="18" t="s">
        <v>16967</v>
      </c>
      <c r="BN11236" s="18" t="s">
        <v>1355</v>
      </c>
      <c r="BO11236" s="18" t="s">
        <v>9813</v>
      </c>
      <c r="BU11236" s="18" t="s">
        <v>16967</v>
      </c>
      <c r="BV11236" s="18" t="s">
        <v>1355</v>
      </c>
      <c r="BW11236" s="18" t="s">
        <v>9813</v>
      </c>
    </row>
    <row r="11237" spans="51:75" x14ac:dyDescent="0.3">
      <c r="AY11237" s="94" t="e">
        <f>VLOOKUP(C11237,#REF!, 2,FALSE)</f>
        <v>#REF!</v>
      </c>
      <c r="BM11237" s="18" t="s">
        <v>2928</v>
      </c>
      <c r="BN11237" s="18" t="s">
        <v>1355</v>
      </c>
      <c r="BO11237" s="18" t="s">
        <v>2998</v>
      </c>
      <c r="BU11237" s="18" t="s">
        <v>2928</v>
      </c>
      <c r="BV11237" s="18" t="s">
        <v>1355</v>
      </c>
      <c r="BW11237" s="18" t="s">
        <v>2998</v>
      </c>
    </row>
    <row r="11238" spans="51:75" x14ac:dyDescent="0.3">
      <c r="AY11238" s="94" t="e">
        <f>VLOOKUP(C11238,#REF!, 2,FALSE)</f>
        <v>#REF!</v>
      </c>
      <c r="BM11238" s="18" t="s">
        <v>16968</v>
      </c>
      <c r="BN11238" s="18" t="s">
        <v>1152</v>
      </c>
      <c r="BO11238" s="18" t="s">
        <v>13465</v>
      </c>
      <c r="BU11238" s="18" t="s">
        <v>16968</v>
      </c>
      <c r="BV11238" s="18" t="s">
        <v>1152</v>
      </c>
      <c r="BW11238" s="18" t="s">
        <v>13465</v>
      </c>
    </row>
    <row r="11239" spans="51:75" x14ac:dyDescent="0.3">
      <c r="AY11239" s="94" t="e">
        <f>VLOOKUP(C11239,#REF!, 2,FALSE)</f>
        <v>#REF!</v>
      </c>
      <c r="BM11239" s="18" t="s">
        <v>16969</v>
      </c>
      <c r="BN11239" s="18" t="s">
        <v>1152</v>
      </c>
      <c r="BO11239" s="18" t="s">
        <v>7246</v>
      </c>
      <c r="BU11239" s="18" t="s">
        <v>16969</v>
      </c>
      <c r="BV11239" s="18" t="s">
        <v>1152</v>
      </c>
      <c r="BW11239" s="18" t="s">
        <v>7246</v>
      </c>
    </row>
    <row r="11240" spans="51:75" x14ac:dyDescent="0.3">
      <c r="AY11240" s="94" t="e">
        <f>VLOOKUP(C11240,#REF!, 2,FALSE)</f>
        <v>#REF!</v>
      </c>
      <c r="BM11240" s="18" t="s">
        <v>16970</v>
      </c>
      <c r="BN11240" s="18" t="s">
        <v>2993</v>
      </c>
      <c r="BO11240" s="18" t="s">
        <v>2998</v>
      </c>
      <c r="BU11240" s="18" t="s">
        <v>16970</v>
      </c>
      <c r="BV11240" s="18" t="s">
        <v>2993</v>
      </c>
      <c r="BW11240" s="18" t="s">
        <v>2998</v>
      </c>
    </row>
    <row r="11241" spans="51:75" x14ac:dyDescent="0.3">
      <c r="AY11241" s="94" t="e">
        <f>VLOOKUP(C11241,#REF!, 2,FALSE)</f>
        <v>#REF!</v>
      </c>
      <c r="BM11241" s="18" t="s">
        <v>16971</v>
      </c>
      <c r="BN11241" s="18" t="s">
        <v>1355</v>
      </c>
      <c r="BO11241" s="18" t="s">
        <v>16173</v>
      </c>
      <c r="BU11241" s="18" t="s">
        <v>16971</v>
      </c>
      <c r="BV11241" s="18" t="s">
        <v>1355</v>
      </c>
      <c r="BW11241" s="18" t="s">
        <v>16173</v>
      </c>
    </row>
    <row r="11242" spans="51:75" x14ac:dyDescent="0.3">
      <c r="AY11242" s="94" t="e">
        <f>VLOOKUP(C11242,#REF!, 2,FALSE)</f>
        <v>#REF!</v>
      </c>
      <c r="BM11242" s="18" t="s">
        <v>2929</v>
      </c>
      <c r="BN11242" s="18" t="s">
        <v>2993</v>
      </c>
      <c r="BO11242" s="18" t="s">
        <v>14467</v>
      </c>
      <c r="BU11242" s="18" t="s">
        <v>2929</v>
      </c>
      <c r="BV11242" s="18" t="s">
        <v>2993</v>
      </c>
      <c r="BW11242" s="18" t="s">
        <v>14467</v>
      </c>
    </row>
    <row r="11243" spans="51:75" x14ac:dyDescent="0.3">
      <c r="AY11243" s="94" t="e">
        <f>VLOOKUP(C11243,#REF!, 2,FALSE)</f>
        <v>#REF!</v>
      </c>
      <c r="BM11243" s="18" t="s">
        <v>16972</v>
      </c>
      <c r="BN11243" s="18" t="s">
        <v>3290</v>
      </c>
      <c r="BO11243" s="18" t="s">
        <v>2998</v>
      </c>
      <c r="BU11243" s="18" t="s">
        <v>16972</v>
      </c>
      <c r="BV11243" s="18" t="s">
        <v>3290</v>
      </c>
      <c r="BW11243" s="18" t="s">
        <v>2998</v>
      </c>
    </row>
    <row r="11244" spans="51:75" x14ac:dyDescent="0.3">
      <c r="AY11244" s="94" t="e">
        <f>VLOOKUP(C11244,#REF!, 2,FALSE)</f>
        <v>#REF!</v>
      </c>
      <c r="BM11244" s="18" t="s">
        <v>16973</v>
      </c>
      <c r="BN11244" s="18" t="s">
        <v>2993</v>
      </c>
      <c r="BO11244" s="18" t="s">
        <v>2390</v>
      </c>
      <c r="BU11244" s="18" t="s">
        <v>16973</v>
      </c>
      <c r="BV11244" s="18" t="s">
        <v>2993</v>
      </c>
      <c r="BW11244" s="18" t="s">
        <v>2390</v>
      </c>
    </row>
    <row r="11245" spans="51:75" x14ac:dyDescent="0.3">
      <c r="AY11245" s="94" t="e">
        <f>VLOOKUP(C11245,#REF!, 2,FALSE)</f>
        <v>#REF!</v>
      </c>
      <c r="BM11245" s="18" t="s">
        <v>16974</v>
      </c>
      <c r="BN11245" s="18" t="s">
        <v>2993</v>
      </c>
      <c r="BO11245" s="18" t="s">
        <v>2998</v>
      </c>
      <c r="BU11245" s="18" t="s">
        <v>16974</v>
      </c>
      <c r="BV11245" s="18" t="s">
        <v>2993</v>
      </c>
      <c r="BW11245" s="18" t="s">
        <v>2998</v>
      </c>
    </row>
    <row r="11246" spans="51:75" x14ac:dyDescent="0.3">
      <c r="AY11246" s="94" t="e">
        <f>VLOOKUP(C11246,#REF!, 2,FALSE)</f>
        <v>#REF!</v>
      </c>
      <c r="BM11246" s="18" t="s">
        <v>16975</v>
      </c>
      <c r="BN11246" s="18" t="s">
        <v>1152</v>
      </c>
      <c r="BO11246" s="18" t="s">
        <v>2079</v>
      </c>
      <c r="BU11246" s="18" t="s">
        <v>16975</v>
      </c>
      <c r="BV11246" s="18" t="s">
        <v>1152</v>
      </c>
      <c r="BW11246" s="18" t="s">
        <v>2079</v>
      </c>
    </row>
    <row r="11247" spans="51:75" x14ac:dyDescent="0.3">
      <c r="AY11247" s="94" t="e">
        <f>VLOOKUP(C11247,#REF!, 2,FALSE)</f>
        <v>#REF!</v>
      </c>
      <c r="BM11247" s="18" t="s">
        <v>16976</v>
      </c>
      <c r="BN11247" s="18" t="s">
        <v>2993</v>
      </c>
      <c r="BO11247" s="18" t="s">
        <v>2183</v>
      </c>
      <c r="BU11247" s="18" t="s">
        <v>16976</v>
      </c>
      <c r="BV11247" s="18" t="s">
        <v>2993</v>
      </c>
      <c r="BW11247" s="18" t="s">
        <v>2183</v>
      </c>
    </row>
    <row r="11248" spans="51:75" x14ac:dyDescent="0.3">
      <c r="AY11248" s="94" t="e">
        <f>VLOOKUP(C11248,#REF!, 2,FALSE)</f>
        <v>#REF!</v>
      </c>
      <c r="BM11248" s="18" t="s">
        <v>16977</v>
      </c>
      <c r="BN11248" s="18" t="s">
        <v>1355</v>
      </c>
      <c r="BO11248" s="18" t="s">
        <v>9336</v>
      </c>
      <c r="BU11248" s="18" t="s">
        <v>16977</v>
      </c>
      <c r="BV11248" s="18" t="s">
        <v>1355</v>
      </c>
      <c r="BW11248" s="18" t="s">
        <v>9336</v>
      </c>
    </row>
    <row r="11249" spans="51:75" x14ac:dyDescent="0.3">
      <c r="AY11249" s="94" t="e">
        <f>VLOOKUP(C11249,#REF!, 2,FALSE)</f>
        <v>#REF!</v>
      </c>
      <c r="BM11249" s="18" t="s">
        <v>16978</v>
      </c>
      <c r="BN11249" s="18" t="s">
        <v>1355</v>
      </c>
      <c r="BO11249" s="18" t="s">
        <v>5672</v>
      </c>
      <c r="BU11249" s="18" t="s">
        <v>16978</v>
      </c>
      <c r="BV11249" s="18" t="s">
        <v>1355</v>
      </c>
      <c r="BW11249" s="18" t="s">
        <v>5672</v>
      </c>
    </row>
    <row r="11250" spans="51:75" x14ac:dyDescent="0.3">
      <c r="AY11250" s="94" t="e">
        <f>VLOOKUP(C11250,#REF!, 2,FALSE)</f>
        <v>#REF!</v>
      </c>
      <c r="BM11250" s="18" t="s">
        <v>16979</v>
      </c>
      <c r="BN11250" s="18" t="s">
        <v>3231</v>
      </c>
      <c r="BO11250" s="18" t="s">
        <v>2998</v>
      </c>
      <c r="BU11250" s="18" t="s">
        <v>16979</v>
      </c>
      <c r="BV11250" s="18" t="s">
        <v>3231</v>
      </c>
      <c r="BW11250" s="18" t="s">
        <v>2998</v>
      </c>
    </row>
    <row r="11251" spans="51:75" x14ac:dyDescent="0.3">
      <c r="AY11251" s="94" t="e">
        <f>VLOOKUP(C11251,#REF!, 2,FALSE)</f>
        <v>#REF!</v>
      </c>
      <c r="BM11251" s="18" t="s">
        <v>16980</v>
      </c>
      <c r="BN11251" s="18" t="s">
        <v>1152</v>
      </c>
      <c r="BO11251" s="18" t="s">
        <v>2998</v>
      </c>
      <c r="BU11251" s="18" t="s">
        <v>16980</v>
      </c>
      <c r="BV11251" s="18" t="s">
        <v>1152</v>
      </c>
      <c r="BW11251" s="18" t="s">
        <v>2998</v>
      </c>
    </row>
    <row r="11252" spans="51:75" x14ac:dyDescent="0.3">
      <c r="AY11252" s="94" t="e">
        <f>VLOOKUP(C11252,#REF!, 2,FALSE)</f>
        <v>#REF!</v>
      </c>
      <c r="BM11252" s="18" t="s">
        <v>16981</v>
      </c>
      <c r="BN11252" s="18" t="s">
        <v>661</v>
      </c>
      <c r="BO11252" s="18" t="s">
        <v>3113</v>
      </c>
      <c r="BU11252" s="18" t="s">
        <v>16981</v>
      </c>
      <c r="BV11252" s="18" t="s">
        <v>661</v>
      </c>
      <c r="BW11252" s="18" t="s">
        <v>3113</v>
      </c>
    </row>
    <row r="11253" spans="51:75" x14ac:dyDescent="0.3">
      <c r="AY11253" s="94" t="e">
        <f>VLOOKUP(C11253,#REF!, 2,FALSE)</f>
        <v>#REF!</v>
      </c>
      <c r="BM11253" s="18" t="s">
        <v>16982</v>
      </c>
      <c r="BN11253" s="18" t="s">
        <v>3064</v>
      </c>
      <c r="BO11253" s="18" t="s">
        <v>2998</v>
      </c>
      <c r="BU11253" s="18" t="s">
        <v>16982</v>
      </c>
      <c r="BV11253" s="18" t="s">
        <v>3064</v>
      </c>
      <c r="BW11253" s="18" t="s">
        <v>2998</v>
      </c>
    </row>
    <row r="11254" spans="51:75" x14ac:dyDescent="0.3">
      <c r="AY11254" s="94" t="e">
        <f>VLOOKUP(C11254,#REF!, 2,FALSE)</f>
        <v>#REF!</v>
      </c>
      <c r="BM11254" s="18" t="s">
        <v>16983</v>
      </c>
      <c r="BN11254" s="18" t="s">
        <v>2993</v>
      </c>
      <c r="BO11254" s="18" t="s">
        <v>1343</v>
      </c>
      <c r="BU11254" s="18" t="s">
        <v>16983</v>
      </c>
      <c r="BV11254" s="18" t="s">
        <v>2993</v>
      </c>
      <c r="BW11254" s="18" t="s">
        <v>1343</v>
      </c>
    </row>
    <row r="11255" spans="51:75" x14ac:dyDescent="0.3">
      <c r="AY11255" s="94" t="e">
        <f>VLOOKUP(C11255,#REF!, 2,FALSE)</f>
        <v>#REF!</v>
      </c>
      <c r="BM11255" s="18" t="s">
        <v>16984</v>
      </c>
      <c r="BN11255" s="18" t="s">
        <v>2993</v>
      </c>
      <c r="BO11255" s="18" t="s">
        <v>2998</v>
      </c>
      <c r="BU11255" s="18" t="s">
        <v>16984</v>
      </c>
      <c r="BV11255" s="18" t="s">
        <v>2993</v>
      </c>
      <c r="BW11255" s="18" t="s">
        <v>2998</v>
      </c>
    </row>
    <row r="11256" spans="51:75" x14ac:dyDescent="0.3">
      <c r="AY11256" s="94" t="e">
        <f>VLOOKUP(C11256,#REF!, 2,FALSE)</f>
        <v>#REF!</v>
      </c>
      <c r="BM11256" s="18" t="s">
        <v>16985</v>
      </c>
      <c r="BN11256" s="18" t="s">
        <v>2993</v>
      </c>
      <c r="BO11256" s="18" t="s">
        <v>2998</v>
      </c>
      <c r="BU11256" s="18" t="s">
        <v>16985</v>
      </c>
      <c r="BV11256" s="18" t="s">
        <v>2993</v>
      </c>
      <c r="BW11256" s="18" t="s">
        <v>2998</v>
      </c>
    </row>
    <row r="11257" spans="51:75" x14ac:dyDescent="0.3">
      <c r="AY11257" s="94" t="e">
        <f>VLOOKUP(C11257,#REF!, 2,FALSE)</f>
        <v>#REF!</v>
      </c>
      <c r="BM11257" s="18" t="s">
        <v>2930</v>
      </c>
      <c r="BN11257" s="18" t="s">
        <v>3290</v>
      </c>
      <c r="BO11257" s="18" t="s">
        <v>2998</v>
      </c>
      <c r="BU11257" s="18" t="s">
        <v>2930</v>
      </c>
      <c r="BV11257" s="18" t="s">
        <v>3290</v>
      </c>
      <c r="BW11257" s="18" t="s">
        <v>2998</v>
      </c>
    </row>
    <row r="11258" spans="51:75" x14ac:dyDescent="0.3">
      <c r="AY11258" s="94" t="e">
        <f>VLOOKUP(C11258,#REF!, 2,FALSE)</f>
        <v>#REF!</v>
      </c>
      <c r="BM11258" s="18" t="s">
        <v>16986</v>
      </c>
      <c r="BN11258" s="18" t="s">
        <v>3290</v>
      </c>
      <c r="BO11258" s="18" t="s">
        <v>16987</v>
      </c>
      <c r="BU11258" s="18" t="s">
        <v>16986</v>
      </c>
      <c r="BV11258" s="18" t="s">
        <v>3290</v>
      </c>
      <c r="BW11258" s="18" t="s">
        <v>16987</v>
      </c>
    </row>
    <row r="11259" spans="51:75" x14ac:dyDescent="0.3">
      <c r="AY11259" s="94" t="e">
        <f>VLOOKUP(C11259,#REF!, 2,FALSE)</f>
        <v>#REF!</v>
      </c>
      <c r="BM11259" s="18" t="s">
        <v>16988</v>
      </c>
      <c r="BN11259" s="18" t="s">
        <v>3064</v>
      </c>
      <c r="BO11259" s="18" t="s">
        <v>2946</v>
      </c>
      <c r="BU11259" s="18" t="s">
        <v>16988</v>
      </c>
      <c r="BV11259" s="18" t="s">
        <v>3064</v>
      </c>
      <c r="BW11259" s="18" t="s">
        <v>2946</v>
      </c>
    </row>
    <row r="11260" spans="51:75" x14ac:dyDescent="0.3">
      <c r="AY11260" s="94" t="e">
        <f>VLOOKUP(C11260,#REF!, 2,FALSE)</f>
        <v>#REF!</v>
      </c>
      <c r="BM11260" s="18" t="s">
        <v>16989</v>
      </c>
      <c r="BN11260" s="18" t="s">
        <v>2993</v>
      </c>
      <c r="BO11260" s="18" t="s">
        <v>2998</v>
      </c>
      <c r="BU11260" s="18" t="s">
        <v>16989</v>
      </c>
      <c r="BV11260" s="18" t="s">
        <v>2993</v>
      </c>
      <c r="BW11260" s="18" t="s">
        <v>2998</v>
      </c>
    </row>
    <row r="11261" spans="51:75" x14ac:dyDescent="0.3">
      <c r="AY11261" s="94" t="e">
        <f>VLOOKUP(C11261,#REF!, 2,FALSE)</f>
        <v>#REF!</v>
      </c>
      <c r="BM11261" s="18" t="s">
        <v>16990</v>
      </c>
      <c r="BN11261" s="18" t="s">
        <v>1152</v>
      </c>
      <c r="BO11261" s="18" t="s">
        <v>2998</v>
      </c>
      <c r="BU11261" s="18" t="s">
        <v>16990</v>
      </c>
      <c r="BV11261" s="18" t="s">
        <v>1152</v>
      </c>
      <c r="BW11261" s="18" t="s">
        <v>2998</v>
      </c>
    </row>
    <row r="11262" spans="51:75" x14ac:dyDescent="0.3">
      <c r="AY11262" s="94" t="e">
        <f>VLOOKUP(C11262,#REF!, 2,FALSE)</f>
        <v>#REF!</v>
      </c>
      <c r="BM11262" s="18" t="s">
        <v>16991</v>
      </c>
      <c r="BN11262" s="18" t="s">
        <v>3290</v>
      </c>
      <c r="BO11262" s="18" t="s">
        <v>2667</v>
      </c>
      <c r="BU11262" s="18" t="s">
        <v>16991</v>
      </c>
      <c r="BV11262" s="18" t="s">
        <v>3290</v>
      </c>
      <c r="BW11262" s="18" t="s">
        <v>2667</v>
      </c>
    </row>
    <row r="11263" spans="51:75" x14ac:dyDescent="0.3">
      <c r="AY11263" s="94" t="e">
        <f>VLOOKUP(C11263,#REF!, 2,FALSE)</f>
        <v>#REF!</v>
      </c>
      <c r="BM11263" s="18" t="s">
        <v>2931</v>
      </c>
      <c r="BN11263" s="18" t="s">
        <v>1282</v>
      </c>
      <c r="BO11263" s="18" t="s">
        <v>2998</v>
      </c>
      <c r="BU11263" s="18" t="s">
        <v>2931</v>
      </c>
      <c r="BV11263" s="18" t="s">
        <v>1282</v>
      </c>
      <c r="BW11263" s="18" t="s">
        <v>2998</v>
      </c>
    </row>
    <row r="11264" spans="51:75" x14ac:dyDescent="0.3">
      <c r="AY11264" s="94" t="e">
        <f>VLOOKUP(C11264,#REF!, 2,FALSE)</f>
        <v>#REF!</v>
      </c>
      <c r="BM11264" s="18" t="s">
        <v>16992</v>
      </c>
      <c r="BN11264" s="18" t="s">
        <v>874</v>
      </c>
      <c r="BO11264" s="18" t="s">
        <v>2998</v>
      </c>
      <c r="BU11264" s="18" t="s">
        <v>16992</v>
      </c>
      <c r="BV11264" s="18" t="s">
        <v>874</v>
      </c>
      <c r="BW11264" s="18" t="s">
        <v>2998</v>
      </c>
    </row>
    <row r="11265" spans="51:75" x14ac:dyDescent="0.3">
      <c r="AY11265" s="94" t="e">
        <f>VLOOKUP(C11265,#REF!, 2,FALSE)</f>
        <v>#REF!</v>
      </c>
      <c r="BM11265" s="18" t="s">
        <v>16993</v>
      </c>
      <c r="BN11265" s="18" t="s">
        <v>3290</v>
      </c>
      <c r="BO11265" s="18" t="s">
        <v>2998</v>
      </c>
      <c r="BU11265" s="18" t="s">
        <v>16993</v>
      </c>
      <c r="BV11265" s="18" t="s">
        <v>3290</v>
      </c>
      <c r="BW11265" s="18" t="s">
        <v>2998</v>
      </c>
    </row>
    <row r="11266" spans="51:75" x14ac:dyDescent="0.3">
      <c r="AY11266" s="94" t="e">
        <f>VLOOKUP(C11266,#REF!, 2,FALSE)</f>
        <v>#REF!</v>
      </c>
      <c r="BM11266" s="18" t="s">
        <v>16994</v>
      </c>
      <c r="BN11266" s="18" t="s">
        <v>3290</v>
      </c>
      <c r="BO11266" s="18" t="s">
        <v>12182</v>
      </c>
      <c r="BU11266" s="18" t="s">
        <v>16994</v>
      </c>
      <c r="BV11266" s="18" t="s">
        <v>3290</v>
      </c>
      <c r="BW11266" s="18" t="s">
        <v>12182</v>
      </c>
    </row>
    <row r="11267" spans="51:75" x14ac:dyDescent="0.3">
      <c r="AY11267" s="94" t="e">
        <f>VLOOKUP(C11267,#REF!, 2,FALSE)</f>
        <v>#REF!</v>
      </c>
      <c r="BM11267" s="18" t="s">
        <v>16995</v>
      </c>
      <c r="BN11267" s="18" t="s">
        <v>1282</v>
      </c>
      <c r="BO11267" s="18" t="s">
        <v>2998</v>
      </c>
      <c r="BU11267" s="18" t="s">
        <v>16995</v>
      </c>
      <c r="BV11267" s="18" t="s">
        <v>1282</v>
      </c>
      <c r="BW11267" s="18" t="s">
        <v>2998</v>
      </c>
    </row>
    <row r="11268" spans="51:75" x14ac:dyDescent="0.3">
      <c r="AY11268" s="94" t="e">
        <f>VLOOKUP(C11268,#REF!, 2,FALSE)</f>
        <v>#REF!</v>
      </c>
      <c r="BM11268" s="18" t="s">
        <v>16996</v>
      </c>
      <c r="BN11268" s="18" t="s">
        <v>3064</v>
      </c>
      <c r="BO11268" s="18" t="s">
        <v>2998</v>
      </c>
      <c r="BU11268" s="18" t="s">
        <v>16996</v>
      </c>
      <c r="BV11268" s="18" t="s">
        <v>3064</v>
      </c>
      <c r="BW11268" s="18" t="s">
        <v>2998</v>
      </c>
    </row>
    <row r="11269" spans="51:75" x14ac:dyDescent="0.3">
      <c r="AY11269" s="94" t="e">
        <f>VLOOKUP(C11269,#REF!, 2,FALSE)</f>
        <v>#REF!</v>
      </c>
      <c r="BM11269" s="18" t="s">
        <v>16997</v>
      </c>
      <c r="BN11269" s="18" t="s">
        <v>1355</v>
      </c>
      <c r="BO11269" s="18" t="s">
        <v>2998</v>
      </c>
      <c r="BU11269" s="18" t="s">
        <v>16997</v>
      </c>
      <c r="BV11269" s="18" t="s">
        <v>1355</v>
      </c>
      <c r="BW11269" s="18" t="s">
        <v>2998</v>
      </c>
    </row>
    <row r="11270" spans="51:75" x14ac:dyDescent="0.3">
      <c r="AY11270" s="94" t="e">
        <f>VLOOKUP(C11270,#REF!, 2,FALSE)</f>
        <v>#REF!</v>
      </c>
      <c r="BM11270" s="18" t="s">
        <v>16998</v>
      </c>
      <c r="BN11270" s="18" t="s">
        <v>1152</v>
      </c>
      <c r="BO11270" s="18" t="s">
        <v>1817</v>
      </c>
      <c r="BU11270" s="18" t="s">
        <v>16998</v>
      </c>
      <c r="BV11270" s="18" t="s">
        <v>1152</v>
      </c>
      <c r="BW11270" s="18" t="s">
        <v>1817</v>
      </c>
    </row>
    <row r="11271" spans="51:75" x14ac:dyDescent="0.3">
      <c r="AY11271" s="94" t="e">
        <f>VLOOKUP(C11271,#REF!, 2,FALSE)</f>
        <v>#REF!</v>
      </c>
      <c r="BM11271" s="18" t="s">
        <v>312</v>
      </c>
      <c r="BN11271" s="18" t="s">
        <v>874</v>
      </c>
      <c r="BO11271" s="18" t="s">
        <v>9002</v>
      </c>
      <c r="BU11271" s="18" t="s">
        <v>312</v>
      </c>
      <c r="BV11271" s="18" t="s">
        <v>874</v>
      </c>
      <c r="BW11271" s="18" t="s">
        <v>9002</v>
      </c>
    </row>
    <row r="11272" spans="51:75" x14ac:dyDescent="0.3">
      <c r="AY11272" s="94" t="e">
        <f>VLOOKUP(C11272,#REF!, 2,FALSE)</f>
        <v>#REF!</v>
      </c>
      <c r="BM11272" s="18" t="s">
        <v>16999</v>
      </c>
      <c r="BN11272" s="18" t="s">
        <v>3290</v>
      </c>
      <c r="BO11272" s="18" t="s">
        <v>2998</v>
      </c>
      <c r="BU11272" s="18" t="s">
        <v>16999</v>
      </c>
      <c r="BV11272" s="18" t="s">
        <v>3290</v>
      </c>
      <c r="BW11272" s="18" t="s">
        <v>2998</v>
      </c>
    </row>
    <row r="11273" spans="51:75" x14ac:dyDescent="0.3">
      <c r="AY11273" s="94" t="e">
        <f>VLOOKUP(C11273,#REF!, 2,FALSE)</f>
        <v>#REF!</v>
      </c>
      <c r="BM11273" s="18" t="s">
        <v>17000</v>
      </c>
      <c r="BN11273" s="18" t="s">
        <v>3290</v>
      </c>
      <c r="BO11273" s="18" t="s">
        <v>2998</v>
      </c>
      <c r="BU11273" s="18" t="s">
        <v>17000</v>
      </c>
      <c r="BV11273" s="18" t="s">
        <v>3290</v>
      </c>
      <c r="BW11273" s="18" t="s">
        <v>2998</v>
      </c>
    </row>
    <row r="11274" spans="51:75" x14ac:dyDescent="0.3">
      <c r="AY11274" s="94" t="e">
        <f>VLOOKUP(C11274,#REF!, 2,FALSE)</f>
        <v>#REF!</v>
      </c>
      <c r="BM11274" s="18" t="s">
        <v>17001</v>
      </c>
      <c r="BN11274" s="18" t="s">
        <v>1355</v>
      </c>
      <c r="BO11274" s="18" t="s">
        <v>3798</v>
      </c>
      <c r="BU11274" s="18" t="s">
        <v>17001</v>
      </c>
      <c r="BV11274" s="18" t="s">
        <v>1355</v>
      </c>
      <c r="BW11274" s="18" t="s">
        <v>3798</v>
      </c>
    </row>
    <row r="11275" spans="51:75" x14ac:dyDescent="0.3">
      <c r="AY11275" s="94" t="e">
        <f>VLOOKUP(C11275,#REF!, 2,FALSE)</f>
        <v>#REF!</v>
      </c>
      <c r="BM11275" s="18" t="s">
        <v>17002</v>
      </c>
      <c r="BN11275" s="18" t="s">
        <v>1355</v>
      </c>
      <c r="BO11275" s="18" t="s">
        <v>2998</v>
      </c>
      <c r="BU11275" s="18" t="s">
        <v>17002</v>
      </c>
      <c r="BV11275" s="18" t="s">
        <v>1355</v>
      </c>
      <c r="BW11275" s="18" t="s">
        <v>2998</v>
      </c>
    </row>
    <row r="11276" spans="51:75" x14ac:dyDescent="0.3">
      <c r="AY11276" s="94" t="e">
        <f>VLOOKUP(C11276,#REF!, 2,FALSE)</f>
        <v>#REF!</v>
      </c>
      <c r="BM11276" s="18" t="s">
        <v>17003</v>
      </c>
      <c r="BN11276" s="18" t="s">
        <v>1355</v>
      </c>
      <c r="BO11276" s="18" t="s">
        <v>2998</v>
      </c>
      <c r="BU11276" s="18" t="s">
        <v>17003</v>
      </c>
      <c r="BV11276" s="18" t="s">
        <v>1355</v>
      </c>
      <c r="BW11276" s="18" t="s">
        <v>2998</v>
      </c>
    </row>
    <row r="11277" spans="51:75" x14ac:dyDescent="0.3">
      <c r="AY11277" s="94" t="e">
        <f>VLOOKUP(C11277,#REF!, 2,FALSE)</f>
        <v>#REF!</v>
      </c>
      <c r="BM11277" s="18" t="s">
        <v>17004</v>
      </c>
      <c r="BN11277" s="18" t="s">
        <v>1152</v>
      </c>
      <c r="BO11277" s="18" t="s">
        <v>2998</v>
      </c>
      <c r="BU11277" s="18" t="s">
        <v>17004</v>
      </c>
      <c r="BV11277" s="18" t="s">
        <v>1152</v>
      </c>
      <c r="BW11277" s="18" t="s">
        <v>2998</v>
      </c>
    </row>
    <row r="11278" spans="51:75" x14ac:dyDescent="0.3">
      <c r="AY11278" s="94" t="e">
        <f>VLOOKUP(C11278,#REF!, 2,FALSE)</f>
        <v>#REF!</v>
      </c>
      <c r="BM11278" s="18" t="s">
        <v>17005</v>
      </c>
      <c r="BN11278" s="18" t="s">
        <v>1355</v>
      </c>
      <c r="BO11278" s="18" t="s">
        <v>2998</v>
      </c>
      <c r="BU11278" s="18" t="s">
        <v>17005</v>
      </c>
      <c r="BV11278" s="18" t="s">
        <v>1355</v>
      </c>
      <c r="BW11278" s="18" t="s">
        <v>2998</v>
      </c>
    </row>
    <row r="11279" spans="51:75" x14ac:dyDescent="0.3">
      <c r="AY11279" s="94" t="e">
        <f>VLOOKUP(C11279,#REF!, 2,FALSE)</f>
        <v>#REF!</v>
      </c>
      <c r="BM11279" s="18" t="s">
        <v>2932</v>
      </c>
      <c r="BN11279" s="18" t="s">
        <v>790</v>
      </c>
      <c r="BO11279" s="18" t="s">
        <v>2998</v>
      </c>
      <c r="BU11279" s="18" t="s">
        <v>2932</v>
      </c>
      <c r="BV11279" s="18" t="s">
        <v>790</v>
      </c>
      <c r="BW11279" s="18" t="s">
        <v>2998</v>
      </c>
    </row>
    <row r="11280" spans="51:75" x14ac:dyDescent="0.3">
      <c r="AY11280" s="94" t="e">
        <f>VLOOKUP(C11280,#REF!, 2,FALSE)</f>
        <v>#REF!</v>
      </c>
      <c r="BM11280" s="18" t="s">
        <v>17006</v>
      </c>
      <c r="BN11280" s="18" t="s">
        <v>1282</v>
      </c>
      <c r="BO11280" s="18" t="s">
        <v>5448</v>
      </c>
      <c r="BU11280" s="18" t="s">
        <v>17006</v>
      </c>
      <c r="BV11280" s="18" t="s">
        <v>1282</v>
      </c>
      <c r="BW11280" s="18" t="s">
        <v>5448</v>
      </c>
    </row>
    <row r="11281" spans="51:75" x14ac:dyDescent="0.3">
      <c r="AY11281" s="94" t="e">
        <f>VLOOKUP(C11281,#REF!, 2,FALSE)</f>
        <v>#REF!</v>
      </c>
      <c r="BM11281" s="18" t="s">
        <v>2933</v>
      </c>
      <c r="BN11281" s="18" t="s">
        <v>1282</v>
      </c>
      <c r="BO11281" s="18" t="s">
        <v>2998</v>
      </c>
      <c r="BU11281" s="18" t="s">
        <v>2933</v>
      </c>
      <c r="BV11281" s="18" t="s">
        <v>1282</v>
      </c>
      <c r="BW11281" s="18" t="s">
        <v>2998</v>
      </c>
    </row>
    <row r="11282" spans="51:75" x14ac:dyDescent="0.3">
      <c r="AY11282" s="94" t="e">
        <f>VLOOKUP(C11282,#REF!, 2,FALSE)</f>
        <v>#REF!</v>
      </c>
      <c r="BM11282" s="18" t="s">
        <v>2934</v>
      </c>
      <c r="BN11282" s="18" t="s">
        <v>1282</v>
      </c>
      <c r="BO11282" s="18" t="s">
        <v>2998</v>
      </c>
      <c r="BU11282" s="18" t="s">
        <v>2934</v>
      </c>
      <c r="BV11282" s="18" t="s">
        <v>1282</v>
      </c>
      <c r="BW11282" s="18" t="s">
        <v>2998</v>
      </c>
    </row>
    <row r="11283" spans="51:75" x14ac:dyDescent="0.3">
      <c r="AY11283" s="94" t="e">
        <f>VLOOKUP(C11283,#REF!, 2,FALSE)</f>
        <v>#REF!</v>
      </c>
      <c r="BM11283" s="18" t="s">
        <v>310</v>
      </c>
      <c r="BN11283" s="18" t="s">
        <v>2998</v>
      </c>
      <c r="BO11283" s="18" t="s">
        <v>2998</v>
      </c>
      <c r="BU11283" s="18" t="s">
        <v>310</v>
      </c>
      <c r="BV11283" s="18" t="s">
        <v>2998</v>
      </c>
      <c r="BW11283" s="18" t="s">
        <v>2998</v>
      </c>
    </row>
    <row r="11284" spans="51:75" x14ac:dyDescent="0.3">
      <c r="AY11284" s="94" t="e">
        <f>VLOOKUP(C11284,#REF!, 2,FALSE)</f>
        <v>#REF!</v>
      </c>
      <c r="BM11284" s="18" t="s">
        <v>17007</v>
      </c>
      <c r="BN11284" s="18" t="s">
        <v>1355</v>
      </c>
      <c r="BO11284" s="18" t="s">
        <v>855</v>
      </c>
      <c r="BU11284" s="18" t="s">
        <v>17007</v>
      </c>
      <c r="BV11284" s="18" t="s">
        <v>1355</v>
      </c>
      <c r="BW11284" s="18" t="s">
        <v>855</v>
      </c>
    </row>
    <row r="11285" spans="51:75" x14ac:dyDescent="0.3">
      <c r="AY11285" s="94" t="e">
        <f>VLOOKUP(C11285,#REF!, 2,FALSE)</f>
        <v>#REF!</v>
      </c>
      <c r="BM11285" s="18" t="s">
        <v>17008</v>
      </c>
      <c r="BN11285" s="18" t="s">
        <v>3290</v>
      </c>
      <c r="BO11285" s="18" t="s">
        <v>2948</v>
      </c>
      <c r="BU11285" s="18" t="s">
        <v>17008</v>
      </c>
      <c r="BV11285" s="18" t="s">
        <v>3290</v>
      </c>
      <c r="BW11285" s="18" t="s">
        <v>2948</v>
      </c>
    </row>
    <row r="11286" spans="51:75" x14ac:dyDescent="0.3">
      <c r="AY11286" s="94" t="e">
        <f>VLOOKUP(C11286,#REF!, 2,FALSE)</f>
        <v>#REF!</v>
      </c>
      <c r="BM11286" s="18" t="s">
        <v>2935</v>
      </c>
      <c r="BN11286" s="18" t="s">
        <v>1355</v>
      </c>
      <c r="BO11286" s="18" t="s">
        <v>2998</v>
      </c>
      <c r="BU11286" s="18" t="s">
        <v>2935</v>
      </c>
      <c r="BV11286" s="18" t="s">
        <v>1355</v>
      </c>
      <c r="BW11286" s="18" t="s">
        <v>2998</v>
      </c>
    </row>
    <row r="11287" spans="51:75" x14ac:dyDescent="0.3">
      <c r="AY11287" s="94" t="e">
        <f>VLOOKUP(C11287,#REF!, 2,FALSE)</f>
        <v>#REF!</v>
      </c>
      <c r="BM11287" s="18" t="s">
        <v>17009</v>
      </c>
      <c r="BN11287" s="18" t="s">
        <v>1355</v>
      </c>
      <c r="BO11287" s="18" t="s">
        <v>2998</v>
      </c>
      <c r="BU11287" s="18" t="s">
        <v>17009</v>
      </c>
      <c r="BV11287" s="18" t="s">
        <v>1355</v>
      </c>
      <c r="BW11287" s="18" t="s">
        <v>2998</v>
      </c>
    </row>
    <row r="11288" spans="51:75" x14ac:dyDescent="0.3">
      <c r="AY11288" s="94" t="e">
        <f>VLOOKUP(C11288,#REF!, 2,FALSE)</f>
        <v>#REF!</v>
      </c>
      <c r="BM11288" s="18" t="s">
        <v>17010</v>
      </c>
      <c r="BN11288" s="18" t="s">
        <v>1282</v>
      </c>
      <c r="BO11288" s="18" t="s">
        <v>2998</v>
      </c>
      <c r="BU11288" s="18" t="s">
        <v>17010</v>
      </c>
      <c r="BV11288" s="18" t="s">
        <v>1282</v>
      </c>
      <c r="BW11288" s="18" t="s">
        <v>2998</v>
      </c>
    </row>
    <row r="11289" spans="51:75" x14ac:dyDescent="0.3">
      <c r="AY11289" s="94" t="e">
        <f>VLOOKUP(C11289,#REF!, 2,FALSE)</f>
        <v>#REF!</v>
      </c>
      <c r="BM11289" s="18" t="s">
        <v>17011</v>
      </c>
      <c r="BN11289" s="18" t="s">
        <v>2472</v>
      </c>
      <c r="BO11289" s="18" t="s">
        <v>2998</v>
      </c>
      <c r="BU11289" s="18" t="s">
        <v>17011</v>
      </c>
      <c r="BV11289" s="18" t="s">
        <v>2472</v>
      </c>
      <c r="BW11289" s="18" t="s">
        <v>2998</v>
      </c>
    </row>
    <row r="11290" spans="51:75" x14ac:dyDescent="0.3">
      <c r="AY11290" s="94" t="e">
        <f>VLOOKUP(C11290,#REF!, 2,FALSE)</f>
        <v>#REF!</v>
      </c>
      <c r="BM11290" s="18" t="s">
        <v>17012</v>
      </c>
      <c r="BN11290" s="18" t="s">
        <v>1152</v>
      </c>
      <c r="BO11290" s="18" t="s">
        <v>2998</v>
      </c>
      <c r="BU11290" s="18" t="s">
        <v>17012</v>
      </c>
      <c r="BV11290" s="18" t="s">
        <v>1152</v>
      </c>
      <c r="BW11290" s="18" t="s">
        <v>2998</v>
      </c>
    </row>
    <row r="11291" spans="51:75" x14ac:dyDescent="0.3">
      <c r="AY11291" s="94" t="e">
        <f>VLOOKUP(C11291,#REF!, 2,FALSE)</f>
        <v>#REF!</v>
      </c>
      <c r="BM11291" s="18" t="s">
        <v>17013</v>
      </c>
      <c r="BN11291" s="18" t="s">
        <v>2993</v>
      </c>
      <c r="BO11291" s="18" t="s">
        <v>2998</v>
      </c>
      <c r="BU11291" s="18" t="s">
        <v>17013</v>
      </c>
      <c r="BV11291" s="18" t="s">
        <v>2993</v>
      </c>
      <c r="BW11291" s="18" t="s">
        <v>2998</v>
      </c>
    </row>
    <row r="11292" spans="51:75" x14ac:dyDescent="0.3">
      <c r="AY11292" s="94" t="e">
        <f>VLOOKUP(C11292,#REF!, 2,FALSE)</f>
        <v>#REF!</v>
      </c>
      <c r="BM11292" s="18" t="s">
        <v>17014</v>
      </c>
      <c r="BN11292" s="18" t="s">
        <v>1282</v>
      </c>
      <c r="BO11292" s="18" t="s">
        <v>2998</v>
      </c>
      <c r="BU11292" s="18" t="s">
        <v>17014</v>
      </c>
      <c r="BV11292" s="18" t="s">
        <v>1282</v>
      </c>
      <c r="BW11292" s="18" t="s">
        <v>2998</v>
      </c>
    </row>
    <row r="11293" spans="51:75" x14ac:dyDescent="0.3">
      <c r="AY11293" s="94" t="e">
        <f>VLOOKUP(C11293,#REF!, 2,FALSE)</f>
        <v>#REF!</v>
      </c>
      <c r="BM11293" s="18" t="s">
        <v>17015</v>
      </c>
      <c r="BN11293" s="18" t="s">
        <v>1282</v>
      </c>
      <c r="BO11293" s="18" t="s">
        <v>2998</v>
      </c>
      <c r="BU11293" s="18" t="s">
        <v>17015</v>
      </c>
      <c r="BV11293" s="18" t="s">
        <v>1282</v>
      </c>
      <c r="BW11293" s="18" t="s">
        <v>2998</v>
      </c>
    </row>
    <row r="11294" spans="51:75" x14ac:dyDescent="0.3">
      <c r="AY11294" s="94" t="e">
        <f>VLOOKUP(C11294,#REF!, 2,FALSE)</f>
        <v>#REF!</v>
      </c>
      <c r="BM11294" s="18" t="s">
        <v>17016</v>
      </c>
      <c r="BN11294" s="18" t="s">
        <v>2993</v>
      </c>
      <c r="BO11294" s="18" t="s">
        <v>3935</v>
      </c>
      <c r="BU11294" s="18" t="s">
        <v>17016</v>
      </c>
      <c r="BV11294" s="18" t="s">
        <v>2993</v>
      </c>
      <c r="BW11294" s="18" t="s">
        <v>3935</v>
      </c>
    </row>
    <row r="11295" spans="51:75" x14ac:dyDescent="0.3">
      <c r="AY11295" s="94" t="e">
        <f>VLOOKUP(C11295,#REF!, 2,FALSE)</f>
        <v>#REF!</v>
      </c>
      <c r="BM11295" s="18" t="s">
        <v>17017</v>
      </c>
      <c r="BN11295" s="18" t="s">
        <v>2993</v>
      </c>
      <c r="BO11295" s="18" t="s">
        <v>2998</v>
      </c>
      <c r="BU11295" s="18" t="s">
        <v>17017</v>
      </c>
      <c r="BV11295" s="18" t="s">
        <v>2993</v>
      </c>
      <c r="BW11295" s="18" t="s">
        <v>2998</v>
      </c>
    </row>
    <row r="11296" spans="51:75" x14ac:dyDescent="0.3">
      <c r="AY11296" s="94" t="e">
        <f>VLOOKUP(C11296,#REF!, 2,FALSE)</f>
        <v>#REF!</v>
      </c>
      <c r="BM11296" s="18" t="s">
        <v>17018</v>
      </c>
      <c r="BN11296" s="18" t="s">
        <v>1355</v>
      </c>
      <c r="BO11296" s="18" t="s">
        <v>2998</v>
      </c>
      <c r="BU11296" s="18" t="s">
        <v>17018</v>
      </c>
      <c r="BV11296" s="18" t="s">
        <v>1355</v>
      </c>
      <c r="BW11296" s="18" t="s">
        <v>2998</v>
      </c>
    </row>
    <row r="11297" spans="51:75" x14ac:dyDescent="0.3">
      <c r="AY11297" s="94" t="e">
        <f>VLOOKUP(C11297,#REF!, 2,FALSE)</f>
        <v>#REF!</v>
      </c>
      <c r="BM11297" s="18" t="s">
        <v>17019</v>
      </c>
      <c r="BN11297" s="18" t="s">
        <v>2993</v>
      </c>
      <c r="BO11297" s="18" t="s">
        <v>1608</v>
      </c>
      <c r="BU11297" s="18" t="s">
        <v>17019</v>
      </c>
      <c r="BV11297" s="18" t="s">
        <v>2993</v>
      </c>
      <c r="BW11297" s="18" t="s">
        <v>1608</v>
      </c>
    </row>
    <row r="11298" spans="51:75" x14ac:dyDescent="0.3">
      <c r="AY11298" s="94" t="e">
        <f>VLOOKUP(C11298,#REF!, 2,FALSE)</f>
        <v>#REF!</v>
      </c>
      <c r="BM11298" s="18" t="s">
        <v>17020</v>
      </c>
      <c r="BN11298" s="18" t="s">
        <v>2993</v>
      </c>
      <c r="BO11298" s="18" t="s">
        <v>2998</v>
      </c>
      <c r="BU11298" s="18" t="s">
        <v>17020</v>
      </c>
      <c r="BV11298" s="18" t="s">
        <v>2993</v>
      </c>
      <c r="BW11298" s="18" t="s">
        <v>2998</v>
      </c>
    </row>
    <row r="11299" spans="51:75" x14ac:dyDescent="0.3">
      <c r="AY11299" s="94" t="e">
        <f>VLOOKUP(C11299,#REF!, 2,FALSE)</f>
        <v>#REF!</v>
      </c>
      <c r="BM11299" s="18" t="s">
        <v>17021</v>
      </c>
      <c r="BN11299" s="18" t="s">
        <v>2993</v>
      </c>
      <c r="BO11299" s="18" t="s">
        <v>2998</v>
      </c>
      <c r="BU11299" s="18" t="s">
        <v>17021</v>
      </c>
      <c r="BV11299" s="18" t="s">
        <v>2993</v>
      </c>
      <c r="BW11299" s="18" t="s">
        <v>2998</v>
      </c>
    </row>
    <row r="11300" spans="51:75" x14ac:dyDescent="0.3">
      <c r="AY11300" s="94" t="e">
        <f>VLOOKUP(C11300,#REF!, 2,FALSE)</f>
        <v>#REF!</v>
      </c>
      <c r="BM11300" s="18" t="s">
        <v>17022</v>
      </c>
      <c r="BN11300" s="18" t="s">
        <v>1355</v>
      </c>
      <c r="BO11300" s="18" t="s">
        <v>2998</v>
      </c>
      <c r="BU11300" s="18" t="s">
        <v>17022</v>
      </c>
      <c r="BV11300" s="18" t="s">
        <v>1355</v>
      </c>
      <c r="BW11300" s="18" t="s">
        <v>2998</v>
      </c>
    </row>
    <row r="11301" spans="51:75" x14ac:dyDescent="0.3">
      <c r="AY11301" s="94" t="e">
        <f>VLOOKUP(C11301,#REF!, 2,FALSE)</f>
        <v>#REF!</v>
      </c>
      <c r="BM11301" s="18" t="s">
        <v>17023</v>
      </c>
      <c r="BN11301" s="18" t="s">
        <v>1282</v>
      </c>
      <c r="BO11301" s="18" t="s">
        <v>2998</v>
      </c>
      <c r="BU11301" s="18" t="s">
        <v>17023</v>
      </c>
      <c r="BV11301" s="18" t="s">
        <v>1282</v>
      </c>
      <c r="BW11301" s="18" t="s">
        <v>2998</v>
      </c>
    </row>
    <row r="11302" spans="51:75" x14ac:dyDescent="0.3">
      <c r="AY11302" s="94" t="e">
        <f>VLOOKUP(C11302,#REF!, 2,FALSE)</f>
        <v>#REF!</v>
      </c>
      <c r="BM11302" s="18" t="s">
        <v>17024</v>
      </c>
      <c r="BN11302" s="18" t="s">
        <v>1282</v>
      </c>
      <c r="BO11302" s="18" t="s">
        <v>2998</v>
      </c>
      <c r="BU11302" s="18" t="s">
        <v>17024</v>
      </c>
      <c r="BV11302" s="18" t="s">
        <v>1282</v>
      </c>
      <c r="BW11302" s="18" t="s">
        <v>2998</v>
      </c>
    </row>
    <row r="11303" spans="51:75" x14ac:dyDescent="0.3">
      <c r="AY11303" s="94" t="e">
        <f>VLOOKUP(C11303,#REF!, 2,FALSE)</f>
        <v>#REF!</v>
      </c>
      <c r="BM11303" s="18" t="s">
        <v>17025</v>
      </c>
      <c r="BN11303" s="18" t="s">
        <v>2993</v>
      </c>
      <c r="BO11303" s="18" t="s">
        <v>2998</v>
      </c>
      <c r="BU11303" s="18" t="s">
        <v>17025</v>
      </c>
      <c r="BV11303" s="18" t="s">
        <v>2993</v>
      </c>
      <c r="BW11303" s="18" t="s">
        <v>2998</v>
      </c>
    </row>
    <row r="11304" spans="51:75" x14ac:dyDescent="0.3">
      <c r="AY11304" s="94" t="e">
        <f>VLOOKUP(C11304,#REF!, 2,FALSE)</f>
        <v>#REF!</v>
      </c>
      <c r="BM11304" s="18" t="s">
        <v>17026</v>
      </c>
      <c r="BN11304" s="18" t="s">
        <v>2993</v>
      </c>
      <c r="BO11304" s="18" t="s">
        <v>9448</v>
      </c>
      <c r="BU11304" s="18" t="s">
        <v>17026</v>
      </c>
      <c r="BV11304" s="18" t="s">
        <v>2993</v>
      </c>
      <c r="BW11304" s="18" t="s">
        <v>9448</v>
      </c>
    </row>
    <row r="11305" spans="51:75" x14ac:dyDescent="0.3">
      <c r="AY11305" s="94" t="e">
        <f>VLOOKUP(C11305,#REF!, 2,FALSE)</f>
        <v>#REF!</v>
      </c>
      <c r="BM11305" s="18" t="s">
        <v>316</v>
      </c>
      <c r="BN11305" s="18" t="s">
        <v>2993</v>
      </c>
      <c r="BO11305" s="18" t="s">
        <v>2998</v>
      </c>
      <c r="BU11305" s="18" t="s">
        <v>316</v>
      </c>
      <c r="BV11305" s="18" t="s">
        <v>2993</v>
      </c>
      <c r="BW11305" s="18" t="s">
        <v>2998</v>
      </c>
    </row>
    <row r="11306" spans="51:75" x14ac:dyDescent="0.3">
      <c r="AY11306" s="94" t="e">
        <f>VLOOKUP(C11306,#REF!, 2,FALSE)</f>
        <v>#REF!</v>
      </c>
      <c r="BM11306" s="18" t="s">
        <v>311</v>
      </c>
      <c r="BN11306" s="18" t="s">
        <v>2993</v>
      </c>
      <c r="BO11306" s="18" t="s">
        <v>9316</v>
      </c>
      <c r="BU11306" s="18" t="s">
        <v>311</v>
      </c>
      <c r="BV11306" s="18" t="s">
        <v>2993</v>
      </c>
      <c r="BW11306" s="18" t="s">
        <v>9316</v>
      </c>
    </row>
    <row r="11307" spans="51:75" x14ac:dyDescent="0.3">
      <c r="AY11307" s="94" t="e">
        <f>VLOOKUP(C11307,#REF!, 2,FALSE)</f>
        <v>#REF!</v>
      </c>
      <c r="BM11307" s="18" t="s">
        <v>2936</v>
      </c>
      <c r="BN11307" s="18" t="s">
        <v>1355</v>
      </c>
      <c r="BO11307" s="18" t="s">
        <v>1350</v>
      </c>
      <c r="BU11307" s="18" t="s">
        <v>2936</v>
      </c>
      <c r="BV11307" s="18" t="s">
        <v>1355</v>
      </c>
      <c r="BW11307" s="18" t="s">
        <v>1350</v>
      </c>
    </row>
    <row r="11308" spans="51:75" x14ac:dyDescent="0.3">
      <c r="AY11308" s="94" t="e">
        <f>VLOOKUP(C11308,#REF!, 2,FALSE)</f>
        <v>#REF!</v>
      </c>
      <c r="BM11308" s="18" t="s">
        <v>2937</v>
      </c>
      <c r="BN11308" s="18" t="s">
        <v>2993</v>
      </c>
      <c r="BO11308" s="18" t="s">
        <v>2998</v>
      </c>
      <c r="BU11308" s="18" t="s">
        <v>2937</v>
      </c>
      <c r="BV11308" s="18" t="s">
        <v>2993</v>
      </c>
      <c r="BW11308" s="18" t="s">
        <v>2998</v>
      </c>
    </row>
    <row r="11309" spans="51:75" x14ac:dyDescent="0.3">
      <c r="AY11309" s="94" t="e">
        <f>VLOOKUP(C11309,#REF!, 2,FALSE)</f>
        <v>#REF!</v>
      </c>
      <c r="BM11309" s="18" t="s">
        <v>2938</v>
      </c>
      <c r="BN11309" s="18" t="s">
        <v>1355</v>
      </c>
      <c r="BO11309" s="18" t="s">
        <v>2998</v>
      </c>
      <c r="BU11309" s="18" t="s">
        <v>2938</v>
      </c>
      <c r="BV11309" s="18" t="s">
        <v>1355</v>
      </c>
      <c r="BW11309" s="18" t="s">
        <v>2998</v>
      </c>
    </row>
    <row r="11310" spans="51:75" x14ac:dyDescent="0.3">
      <c r="AY11310" s="94" t="e">
        <f>VLOOKUP(C11310,#REF!, 2,FALSE)</f>
        <v>#REF!</v>
      </c>
      <c r="BM11310" s="18" t="s">
        <v>17027</v>
      </c>
      <c r="BN11310" s="18" t="s">
        <v>3290</v>
      </c>
      <c r="BO11310" s="18" t="s">
        <v>17028</v>
      </c>
      <c r="BU11310" s="18" t="s">
        <v>17027</v>
      </c>
      <c r="BV11310" s="18" t="s">
        <v>3290</v>
      </c>
      <c r="BW11310" s="18" t="s">
        <v>17028</v>
      </c>
    </row>
    <row r="11311" spans="51:75" x14ac:dyDescent="0.3">
      <c r="AY11311" s="94" t="e">
        <f>VLOOKUP(C11311,#REF!, 2,FALSE)</f>
        <v>#REF!</v>
      </c>
      <c r="BM11311" s="18" t="s">
        <v>17029</v>
      </c>
      <c r="BN11311" s="18" t="s">
        <v>1152</v>
      </c>
      <c r="BO11311" s="18" t="s">
        <v>2998</v>
      </c>
      <c r="BU11311" s="18" t="s">
        <v>17029</v>
      </c>
      <c r="BV11311" s="18" t="s">
        <v>1152</v>
      </c>
      <c r="BW11311" s="18" t="s">
        <v>2998</v>
      </c>
    </row>
    <row r="11312" spans="51:75" x14ac:dyDescent="0.3">
      <c r="AY11312" s="94" t="e">
        <f>VLOOKUP(C11312,#REF!, 2,FALSE)</f>
        <v>#REF!</v>
      </c>
      <c r="BM11312" s="18" t="s">
        <v>314</v>
      </c>
      <c r="BN11312" s="18" t="s">
        <v>2993</v>
      </c>
      <c r="BO11312" s="18" t="s">
        <v>2998</v>
      </c>
      <c r="BU11312" s="18" t="s">
        <v>314</v>
      </c>
      <c r="BV11312" s="18" t="s">
        <v>2993</v>
      </c>
      <c r="BW11312" s="18" t="s">
        <v>2998</v>
      </c>
    </row>
    <row r="11313" spans="51:75" x14ac:dyDescent="0.3">
      <c r="AY11313" s="94" t="e">
        <f>VLOOKUP(C11313,#REF!, 2,FALSE)</f>
        <v>#REF!</v>
      </c>
      <c r="BM11313" s="18" t="s">
        <v>17030</v>
      </c>
      <c r="BN11313" s="18" t="s">
        <v>2993</v>
      </c>
      <c r="BO11313" s="18" t="s">
        <v>5979</v>
      </c>
      <c r="BU11313" s="18" t="s">
        <v>17030</v>
      </c>
      <c r="BV11313" s="18" t="s">
        <v>2993</v>
      </c>
      <c r="BW11313" s="18" t="s">
        <v>5979</v>
      </c>
    </row>
    <row r="11314" spans="51:75" x14ac:dyDescent="0.3">
      <c r="AY11314" s="94" t="e">
        <f>VLOOKUP(C11314,#REF!, 2,FALSE)</f>
        <v>#REF!</v>
      </c>
      <c r="BM11314" s="18" t="s">
        <v>17031</v>
      </c>
      <c r="BN11314" s="18" t="s">
        <v>2993</v>
      </c>
      <c r="BO11314" s="18" t="s">
        <v>8873</v>
      </c>
      <c r="BU11314" s="18" t="s">
        <v>17031</v>
      </c>
      <c r="BV11314" s="18" t="s">
        <v>2993</v>
      </c>
      <c r="BW11314" s="18" t="s">
        <v>8873</v>
      </c>
    </row>
    <row r="11315" spans="51:75" x14ac:dyDescent="0.3">
      <c r="AY11315" s="94" t="e">
        <f>VLOOKUP(C11315,#REF!, 2,FALSE)</f>
        <v>#REF!</v>
      </c>
      <c r="BM11315" s="18" t="s">
        <v>2939</v>
      </c>
      <c r="BN11315" s="18" t="s">
        <v>1152</v>
      </c>
      <c r="BO11315" s="18" t="s">
        <v>2998</v>
      </c>
      <c r="BU11315" s="18" t="s">
        <v>2939</v>
      </c>
      <c r="BV11315" s="18" t="s">
        <v>1152</v>
      </c>
      <c r="BW11315" s="18" t="s">
        <v>2998</v>
      </c>
    </row>
    <row r="11316" spans="51:75" x14ac:dyDescent="0.3">
      <c r="AY11316" s="94" t="e">
        <f>VLOOKUP(C11316,#REF!, 2,FALSE)</f>
        <v>#REF!</v>
      </c>
      <c r="BM11316" s="18" t="s">
        <v>2940</v>
      </c>
      <c r="BN11316" s="18" t="s">
        <v>1355</v>
      </c>
      <c r="BO11316" s="18" t="s">
        <v>2998</v>
      </c>
      <c r="BU11316" s="18" t="s">
        <v>2940</v>
      </c>
      <c r="BV11316" s="18" t="s">
        <v>1355</v>
      </c>
      <c r="BW11316" s="18" t="s">
        <v>2998</v>
      </c>
    </row>
    <row r="11317" spans="51:75" x14ac:dyDescent="0.3">
      <c r="AY11317" s="94" t="e">
        <f>VLOOKUP(C11317,#REF!, 2,FALSE)</f>
        <v>#REF!</v>
      </c>
      <c r="BM11317" s="18" t="s">
        <v>17032</v>
      </c>
      <c r="BN11317" s="18" t="s">
        <v>1355</v>
      </c>
      <c r="BO11317" s="18" t="s">
        <v>2998</v>
      </c>
      <c r="BU11317" s="18" t="s">
        <v>17032</v>
      </c>
      <c r="BV11317" s="18" t="s">
        <v>1355</v>
      </c>
      <c r="BW11317" s="18" t="s">
        <v>2998</v>
      </c>
    </row>
  </sheetData>
  <mergeCells count="60">
    <mergeCell ref="B11:B17"/>
    <mergeCell ref="C11:C17"/>
    <mergeCell ref="AR12:AR17"/>
    <mergeCell ref="E11:T11"/>
    <mergeCell ref="U11:AE11"/>
    <mergeCell ref="AF11:AF17"/>
    <mergeCell ref="AG11:AG17"/>
    <mergeCell ref="AH11:AH17"/>
    <mergeCell ref="AI11:AI17"/>
    <mergeCell ref="U12:U16"/>
    <mergeCell ref="V12:V16"/>
    <mergeCell ref="W12:W16"/>
    <mergeCell ref="X12:X16"/>
    <mergeCell ref="AP12:AP17"/>
    <mergeCell ref="AQ12:AQ17"/>
    <mergeCell ref="Y12:Y16"/>
    <mergeCell ref="BA11:BA17"/>
    <mergeCell ref="E12:J12"/>
    <mergeCell ref="K12:L16"/>
    <mergeCell ref="M12:N16"/>
    <mergeCell ref="O12:P16"/>
    <mergeCell ref="Q12:R16"/>
    <mergeCell ref="S12:T16"/>
    <mergeCell ref="AU11:AU17"/>
    <mergeCell ref="AV11:AV17"/>
    <mergeCell ref="AW11:AW17"/>
    <mergeCell ref="AX11:AX17"/>
    <mergeCell ref="AY11:AY17"/>
    <mergeCell ref="AZ11:AZ17"/>
    <mergeCell ref="AM11:AR11"/>
    <mergeCell ref="AS11:AS17"/>
    <mergeCell ref="AT11:AT17"/>
    <mergeCell ref="C9:AH9"/>
    <mergeCell ref="D11:D16"/>
    <mergeCell ref="Z12:Z16"/>
    <mergeCell ref="AA12:AA16"/>
    <mergeCell ref="AB12:AB16"/>
    <mergeCell ref="AC12:AC16"/>
    <mergeCell ref="AD12:AD16"/>
    <mergeCell ref="AD1:AO1"/>
    <mergeCell ref="AC3:AO3"/>
    <mergeCell ref="Z2:AO2"/>
    <mergeCell ref="E13:E16"/>
    <mergeCell ref="F13:F16"/>
    <mergeCell ref="G13:G16"/>
    <mergeCell ref="H13:H16"/>
    <mergeCell ref="I13:I16"/>
    <mergeCell ref="J13:J16"/>
    <mergeCell ref="AE12:AE16"/>
    <mergeCell ref="AM12:AM17"/>
    <mergeCell ref="AN12:AN17"/>
    <mergeCell ref="AO12:AO17"/>
    <mergeCell ref="AJ11:AJ17"/>
    <mergeCell ref="AK11:AK17"/>
    <mergeCell ref="AL11:AL17"/>
    <mergeCell ref="B7:B8"/>
    <mergeCell ref="B4:AH4"/>
    <mergeCell ref="B5:AH5"/>
    <mergeCell ref="B6:AH6"/>
    <mergeCell ref="C7:AH8"/>
  </mergeCells>
  <pageMargins left="0.23622047244094491" right="0.23622047244094491" top="0.74803149606299213" bottom="0.55118110236220474" header="0.31496062992125984" footer="0.31496062992125984"/>
  <pageSetup paperSize="8" scale="30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F65C-FE1D-418D-83ED-4996A4FA5255}">
  <sheetPr>
    <pageSetUpPr fitToPage="1"/>
  </sheetPr>
  <dimension ref="A1:CR11380"/>
  <sheetViews>
    <sheetView tabSelected="1" topLeftCell="B683" zoomScale="30" zoomScaleNormal="30" workbookViewId="0">
      <selection activeCell="B1" sqref="B1:U687"/>
    </sheetView>
  </sheetViews>
  <sheetFormatPr defaultRowHeight="26.25" x14ac:dyDescent="0.4"/>
  <cols>
    <col min="1" max="1" width="9.140625" style="2" hidden="1" customWidth="1"/>
    <col min="2" max="2" width="19.42578125" style="2" customWidth="1"/>
    <col min="3" max="3" width="168.7109375" style="2" bestFit="1" customWidth="1"/>
    <col min="4" max="4" width="38.42578125" style="16" customWidth="1"/>
    <col min="5" max="5" width="37.28515625" style="16" customWidth="1"/>
    <col min="6" max="6" width="59.28515625" style="16" customWidth="1"/>
    <col min="7" max="7" width="32" style="16" customWidth="1"/>
    <col min="8" max="8" width="30.85546875" style="16" customWidth="1"/>
    <col min="9" max="9" width="35.7109375" style="2" customWidth="1"/>
    <col min="10" max="10" width="34.7109375" style="2" customWidth="1"/>
    <col min="11" max="11" width="34.28515625" style="2" customWidth="1"/>
    <col min="12" max="12" width="32" style="2" customWidth="1"/>
    <col min="13" max="13" width="32.7109375" style="16" customWidth="1"/>
    <col min="14" max="14" width="34.140625" style="16" customWidth="1"/>
    <col min="15" max="15" width="124.7109375" style="16" customWidth="1"/>
    <col min="16" max="16" width="45.5703125" style="2" customWidth="1"/>
    <col min="17" max="17" width="33.42578125" style="2" customWidth="1"/>
    <col min="18" max="18" width="30.5703125" style="2" customWidth="1"/>
    <col min="19" max="19" width="41.42578125" style="2" customWidth="1"/>
    <col min="20" max="20" width="30.85546875" style="2" customWidth="1"/>
    <col min="21" max="21" width="32.28515625" style="2" customWidth="1"/>
    <col min="22" max="22" width="14.5703125" style="2" hidden="1" customWidth="1"/>
    <col min="23" max="36" width="9.140625" style="2" hidden="1" customWidth="1"/>
    <col min="37" max="37" width="10" style="45" hidden="1" customWidth="1"/>
    <col min="38" max="74" width="0" style="2" hidden="1" customWidth="1"/>
    <col min="75" max="75" width="20.5703125" style="2" hidden="1" customWidth="1"/>
    <col min="76" max="90" width="0" style="2" hidden="1" customWidth="1"/>
    <col min="91" max="91" width="23" style="2" hidden="1" customWidth="1"/>
    <col min="92" max="147" width="0" style="2" hidden="1" customWidth="1"/>
    <col min="148" max="16384" width="9.140625" style="2"/>
  </cols>
  <sheetData>
    <row r="1" spans="1:96" ht="36" customHeight="1" x14ac:dyDescent="0.55000000000000004">
      <c r="B1" s="38"/>
      <c r="C1" s="39"/>
      <c r="D1" s="40"/>
      <c r="E1" s="41"/>
      <c r="F1" s="40"/>
      <c r="G1" s="40"/>
      <c r="H1" s="40"/>
      <c r="I1" s="38"/>
      <c r="J1" s="38"/>
      <c r="K1" s="42"/>
      <c r="L1" s="38"/>
      <c r="M1" s="40"/>
      <c r="N1" s="41"/>
      <c r="O1" s="43"/>
      <c r="P1" s="44"/>
      <c r="Q1" s="44"/>
      <c r="R1" s="44"/>
      <c r="S1" s="139" t="s">
        <v>17122</v>
      </c>
      <c r="T1" s="139"/>
      <c r="U1" s="139"/>
    </row>
    <row r="2" spans="1:96" ht="159.75" customHeight="1" x14ac:dyDescent="0.4">
      <c r="B2" s="38"/>
      <c r="C2" s="39"/>
      <c r="D2" s="40"/>
      <c r="E2" s="41"/>
      <c r="F2" s="40"/>
      <c r="G2" s="40"/>
      <c r="H2" s="40"/>
      <c r="I2" s="38"/>
      <c r="J2" s="38"/>
      <c r="K2" s="42"/>
      <c r="L2" s="38"/>
      <c r="M2" s="40"/>
      <c r="N2" s="41"/>
      <c r="O2" s="140" t="s">
        <v>17981</v>
      </c>
      <c r="P2" s="140"/>
      <c r="Q2" s="140"/>
      <c r="R2" s="140"/>
      <c r="S2" s="140"/>
      <c r="T2" s="140"/>
      <c r="U2" s="140"/>
    </row>
    <row r="3" spans="1:96" x14ac:dyDescent="0.4">
      <c r="B3" s="38"/>
      <c r="C3" s="39"/>
      <c r="D3" s="40"/>
      <c r="E3" s="41"/>
      <c r="F3" s="40"/>
      <c r="G3" s="40"/>
      <c r="H3" s="40"/>
      <c r="I3" s="38"/>
      <c r="J3" s="38"/>
      <c r="K3" s="42"/>
      <c r="L3" s="38"/>
      <c r="M3" s="40"/>
      <c r="N3" s="41"/>
      <c r="O3" s="140"/>
      <c r="P3" s="140"/>
      <c r="Q3" s="140"/>
      <c r="R3" s="140"/>
      <c r="S3" s="140"/>
      <c r="T3" s="140"/>
      <c r="U3" s="140"/>
    </row>
    <row r="4" spans="1:96" x14ac:dyDescent="0.4">
      <c r="B4" s="157" t="s">
        <v>17980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96" x14ac:dyDescent="0.4"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</row>
    <row r="6" spans="1:96" ht="77.25" customHeight="1" x14ac:dyDescent="0.4"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</row>
    <row r="7" spans="1:96" x14ac:dyDescent="0.4">
      <c r="B7" s="16"/>
      <c r="L7" s="46"/>
      <c r="O7" s="47"/>
      <c r="P7" s="48"/>
      <c r="Q7" s="48"/>
      <c r="R7" s="48"/>
      <c r="S7" s="48"/>
      <c r="T7" s="48"/>
      <c r="U7" s="48"/>
    </row>
    <row r="8" spans="1:96" ht="35.25" x14ac:dyDescent="0.4">
      <c r="B8" s="158" t="s">
        <v>0</v>
      </c>
      <c r="C8" s="158" t="s">
        <v>17123</v>
      </c>
      <c r="D8" s="161" t="s">
        <v>17124</v>
      </c>
      <c r="E8" s="162"/>
      <c r="F8" s="163" t="s">
        <v>17125</v>
      </c>
      <c r="G8" s="163" t="s">
        <v>17126</v>
      </c>
      <c r="H8" s="163" t="s">
        <v>17127</v>
      </c>
      <c r="I8" s="163" t="s">
        <v>17128</v>
      </c>
      <c r="J8" s="161" t="s">
        <v>17129</v>
      </c>
      <c r="K8" s="162"/>
      <c r="L8" s="163" t="s">
        <v>17130</v>
      </c>
      <c r="M8" s="169" t="s">
        <v>17131</v>
      </c>
      <c r="N8" s="169" t="s">
        <v>17132</v>
      </c>
      <c r="O8" s="158" t="s">
        <v>17133</v>
      </c>
      <c r="P8" s="172" t="s">
        <v>17134</v>
      </c>
      <c r="Q8" s="173"/>
      <c r="R8" s="173"/>
      <c r="S8" s="174"/>
      <c r="T8" s="166" t="s">
        <v>17135</v>
      </c>
      <c r="U8" s="166" t="s">
        <v>17136</v>
      </c>
    </row>
    <row r="9" spans="1:96" x14ac:dyDescent="0.4">
      <c r="B9" s="159"/>
      <c r="C9" s="159"/>
      <c r="D9" s="163" t="s">
        <v>17137</v>
      </c>
      <c r="E9" s="163" t="s">
        <v>17138</v>
      </c>
      <c r="F9" s="164"/>
      <c r="G9" s="164"/>
      <c r="H9" s="164"/>
      <c r="I9" s="164"/>
      <c r="J9" s="163" t="s">
        <v>17139</v>
      </c>
      <c r="K9" s="163" t="s">
        <v>17140</v>
      </c>
      <c r="L9" s="164"/>
      <c r="M9" s="170"/>
      <c r="N9" s="170"/>
      <c r="O9" s="159"/>
      <c r="P9" s="166" t="s">
        <v>17139</v>
      </c>
      <c r="Q9" s="166" t="s">
        <v>17141</v>
      </c>
      <c r="R9" s="166" t="s">
        <v>17142</v>
      </c>
      <c r="S9" s="166" t="s">
        <v>17143</v>
      </c>
      <c r="T9" s="167"/>
      <c r="U9" s="167"/>
    </row>
    <row r="10" spans="1:96" ht="409.6" customHeight="1" x14ac:dyDescent="0.4">
      <c r="B10" s="159"/>
      <c r="C10" s="159"/>
      <c r="D10" s="164"/>
      <c r="E10" s="164"/>
      <c r="F10" s="164"/>
      <c r="G10" s="164"/>
      <c r="H10" s="164"/>
      <c r="I10" s="165"/>
      <c r="J10" s="165"/>
      <c r="K10" s="165"/>
      <c r="L10" s="165"/>
      <c r="M10" s="170"/>
      <c r="N10" s="170"/>
      <c r="O10" s="159"/>
      <c r="P10" s="168"/>
      <c r="Q10" s="168"/>
      <c r="R10" s="168"/>
      <c r="S10" s="168"/>
      <c r="T10" s="168"/>
      <c r="U10" s="168"/>
    </row>
    <row r="11" spans="1:96" ht="37.5" customHeight="1" x14ac:dyDescent="0.4">
      <c r="B11" s="160"/>
      <c r="C11" s="160"/>
      <c r="D11" s="165"/>
      <c r="E11" s="165"/>
      <c r="F11" s="165"/>
      <c r="G11" s="165"/>
      <c r="H11" s="165"/>
      <c r="I11" s="49" t="s">
        <v>33</v>
      </c>
      <c r="J11" s="49" t="s">
        <v>33</v>
      </c>
      <c r="K11" s="49" t="s">
        <v>33</v>
      </c>
      <c r="L11" s="49" t="s">
        <v>17144</v>
      </c>
      <c r="M11" s="171"/>
      <c r="N11" s="171"/>
      <c r="O11" s="160"/>
      <c r="P11" s="50" t="s">
        <v>31</v>
      </c>
      <c r="Q11" s="50" t="s">
        <v>31</v>
      </c>
      <c r="R11" s="50" t="s">
        <v>31</v>
      </c>
      <c r="S11" s="50" t="s">
        <v>31</v>
      </c>
      <c r="T11" s="50" t="s">
        <v>17145</v>
      </c>
      <c r="U11" s="50" t="s">
        <v>17145</v>
      </c>
    </row>
    <row r="12" spans="1:96" ht="35.25" x14ac:dyDescent="0.4">
      <c r="B12" s="49">
        <v>1</v>
      </c>
      <c r="C12" s="49">
        <v>2</v>
      </c>
      <c r="D12" s="49">
        <v>3</v>
      </c>
      <c r="E12" s="49">
        <v>4</v>
      </c>
      <c r="F12" s="49">
        <v>5</v>
      </c>
      <c r="G12" s="49">
        <v>6</v>
      </c>
      <c r="H12" s="49">
        <v>7</v>
      </c>
      <c r="I12" s="49">
        <v>8</v>
      </c>
      <c r="J12" s="49">
        <v>9</v>
      </c>
      <c r="K12" s="49">
        <v>10</v>
      </c>
      <c r="L12" s="49">
        <v>11</v>
      </c>
      <c r="M12" s="49">
        <v>12</v>
      </c>
      <c r="N12" s="49">
        <v>13</v>
      </c>
      <c r="O12" s="51">
        <v>14</v>
      </c>
      <c r="P12" s="49">
        <v>15</v>
      </c>
      <c r="Q12" s="49">
        <v>16</v>
      </c>
      <c r="R12" s="49">
        <v>17</v>
      </c>
      <c r="S12" s="49">
        <v>18</v>
      </c>
      <c r="T12" s="49">
        <v>19</v>
      </c>
      <c r="U12" s="49">
        <v>20</v>
      </c>
    </row>
    <row r="13" spans="1:96" ht="34.5" x14ac:dyDescent="0.4">
      <c r="B13" s="57" t="s">
        <v>17983</v>
      </c>
      <c r="C13" s="110"/>
      <c r="D13" s="11" t="s">
        <v>17121</v>
      </c>
      <c r="E13" s="11" t="s">
        <v>17121</v>
      </c>
      <c r="F13" s="11" t="s">
        <v>17121</v>
      </c>
      <c r="G13" s="11" t="s">
        <v>17121</v>
      </c>
      <c r="H13" s="11" t="s">
        <v>17121</v>
      </c>
      <c r="I13" s="194">
        <v>1351335.4599999997</v>
      </c>
      <c r="J13" s="194">
        <v>1138071.7499999995</v>
      </c>
      <c r="K13" s="194">
        <v>1083669.753</v>
      </c>
      <c r="L13" s="195">
        <v>47223</v>
      </c>
      <c r="M13" s="11" t="s">
        <v>17121</v>
      </c>
      <c r="N13" s="11" t="s">
        <v>17121</v>
      </c>
      <c r="O13" s="37" t="s">
        <v>17121</v>
      </c>
      <c r="P13" s="111">
        <v>3245912652.3599997</v>
      </c>
      <c r="Q13" s="194">
        <v>0</v>
      </c>
      <c r="R13" s="194">
        <v>13526266.75</v>
      </c>
      <c r="S13" s="194">
        <v>3232386385.6099997</v>
      </c>
      <c r="T13" s="194">
        <v>2402.0036093480448</v>
      </c>
      <c r="U13" s="194">
        <v>32001.130919623469</v>
      </c>
    </row>
    <row r="14" spans="1:96" ht="34.5" x14ac:dyDescent="0.4">
      <c r="B14" s="57" t="s">
        <v>17984</v>
      </c>
      <c r="C14" s="110"/>
      <c r="D14" s="11" t="s">
        <v>17121</v>
      </c>
      <c r="E14" s="11" t="s">
        <v>17121</v>
      </c>
      <c r="F14" s="11" t="s">
        <v>17121</v>
      </c>
      <c r="G14" s="11" t="s">
        <v>17121</v>
      </c>
      <c r="H14" s="11" t="s">
        <v>17121</v>
      </c>
      <c r="I14" s="13">
        <v>706304.00999999966</v>
      </c>
      <c r="J14" s="13">
        <v>617647.96999999951</v>
      </c>
      <c r="K14" s="13">
        <v>591835.397</v>
      </c>
      <c r="L14" s="196">
        <v>24739</v>
      </c>
      <c r="M14" s="11" t="s">
        <v>17121</v>
      </c>
      <c r="N14" s="11" t="s">
        <v>17121</v>
      </c>
      <c r="O14" s="37" t="s">
        <v>17121</v>
      </c>
      <c r="P14" s="112">
        <v>1476201040.8099999</v>
      </c>
      <c r="Q14" s="13">
        <v>0</v>
      </c>
      <c r="R14" s="13">
        <v>5306111.3900000006</v>
      </c>
      <c r="S14" s="13">
        <v>1470894929.4199998</v>
      </c>
      <c r="T14" s="12">
        <v>2090.0363298376301</v>
      </c>
      <c r="U14" s="12">
        <v>32001.130919623469</v>
      </c>
    </row>
    <row r="15" spans="1:96" ht="27.75" x14ac:dyDescent="0.4">
      <c r="B15" s="52" t="s">
        <v>71</v>
      </c>
      <c r="C15" s="113"/>
      <c r="D15" s="11" t="s">
        <v>17121</v>
      </c>
      <c r="E15" s="11" t="s">
        <v>17121</v>
      </c>
      <c r="F15" s="11" t="s">
        <v>17121</v>
      </c>
      <c r="G15" s="11" t="s">
        <v>17121</v>
      </c>
      <c r="H15" s="11" t="s">
        <v>17121</v>
      </c>
      <c r="I15" s="13">
        <v>143614.35999999999</v>
      </c>
      <c r="J15" s="13">
        <v>114630.58</v>
      </c>
      <c r="K15" s="13">
        <v>109611.88</v>
      </c>
      <c r="L15" s="196">
        <v>5418</v>
      </c>
      <c r="M15" s="11" t="s">
        <v>17121</v>
      </c>
      <c r="N15" s="11" t="s">
        <v>17121</v>
      </c>
      <c r="O15" s="37" t="s">
        <v>17121</v>
      </c>
      <c r="P15" s="112">
        <v>266164908.28999999</v>
      </c>
      <c r="Q15" s="13">
        <v>0</v>
      </c>
      <c r="R15" s="13">
        <v>0</v>
      </c>
      <c r="S15" s="13">
        <v>266164908.28999999</v>
      </c>
      <c r="T15" s="12">
        <v>1853.3307413687601</v>
      </c>
      <c r="U15" s="12">
        <v>12672.042590949422</v>
      </c>
      <c r="V15" s="48">
        <f t="shared" ref="V15:V45" si="0">U15-T15</f>
        <v>10818.711849580663</v>
      </c>
      <c r="X15" s="2" t="s">
        <v>3061</v>
      </c>
      <c r="Y15" s="2">
        <v>1974</v>
      </c>
      <c r="Z15" s="2">
        <v>7436.8</v>
      </c>
      <c r="AA15" s="2">
        <v>308</v>
      </c>
      <c r="AB15" s="2">
        <v>9</v>
      </c>
      <c r="AC15" s="2">
        <v>4169.8999999999996</v>
      </c>
      <c r="AE15" s="2" t="s">
        <v>3061</v>
      </c>
      <c r="AF15" s="2" t="s">
        <v>17390</v>
      </c>
      <c r="AG15" s="2" t="s">
        <v>2998</v>
      </c>
      <c r="AH15" s="2" t="s">
        <v>17086</v>
      </c>
      <c r="AK15" s="2" t="e">
        <f t="shared" ref="AK15:AK51" si="1">VLOOKUP(C15,AL:AM,2,FALSE)</f>
        <v>#N/A</v>
      </c>
      <c r="AL15" s="2" t="s">
        <v>403</v>
      </c>
      <c r="AM15" s="2">
        <v>2020</v>
      </c>
      <c r="AU15" s="2" t="e">
        <f t="shared" ref="AU15:AU51" si="2">VLOOKUP(C15,AX:BA,2,FALSE)</f>
        <v>#N/A</v>
      </c>
      <c r="AV15" s="2" t="e">
        <f t="shared" ref="AV15:AV51" si="3">VLOOKUP(C15,AX:AZ,3,FALSE)</f>
        <v>#N/A</v>
      </c>
      <c r="AX15" s="2" t="s">
        <v>93</v>
      </c>
      <c r="AY15" s="2">
        <v>1058.4000000000001</v>
      </c>
      <c r="AZ15" s="2" t="s">
        <v>17109</v>
      </c>
      <c r="BC15" s="2" t="e">
        <f t="shared" ref="BC15:BC51" si="4">VLOOKUP(C15,BD:BE,2,FALSE)</f>
        <v>#N/A</v>
      </c>
      <c r="BI15" s="2" t="e">
        <f t="shared" ref="BI15:BI51" si="5">VLOOKUP(C15,BK:BL,2,FALSE)</f>
        <v>#N/A</v>
      </c>
      <c r="BT15" s="11" t="s">
        <v>17121</v>
      </c>
      <c r="BU15" s="11" t="s">
        <v>17121</v>
      </c>
      <c r="BV15" s="11" t="s">
        <v>17121</v>
      </c>
      <c r="BW15" s="11" t="s">
        <v>17121</v>
      </c>
      <c r="BX15" s="11" t="s">
        <v>17121</v>
      </c>
      <c r="BY15" s="13" t="e">
        <f>SUM(BY16:BY51)</f>
        <v>#N/A</v>
      </c>
      <c r="BZ15" s="13" t="e">
        <f>SUM(BZ16:BZ51)</f>
        <v>#N/A</v>
      </c>
      <c r="CA15" s="13" t="e">
        <f>SUM(CA16:CA51)</f>
        <v>#N/A</v>
      </c>
      <c r="CB15" s="14">
        <f>SUM(CB16:CB51)</f>
        <v>4758</v>
      </c>
      <c r="CC15" s="11" t="s">
        <v>17121</v>
      </c>
      <c r="CD15" s="11" t="s">
        <v>17121</v>
      </c>
      <c r="CE15" s="11" t="s">
        <v>17121</v>
      </c>
      <c r="CF15" s="13">
        <f>SUM(CF16:CF51)</f>
        <v>241236156.66</v>
      </c>
      <c r="CG15" s="13">
        <f>SUM(CG16:CG51)</f>
        <v>0</v>
      </c>
      <c r="CH15" s="13">
        <f>SUM(CH16:CH51)</f>
        <v>0</v>
      </c>
      <c r="CI15" s="13">
        <f>SUM(CI16:CI51)</f>
        <v>241236156.66</v>
      </c>
      <c r="CJ15" s="12" t="e">
        <f t="shared" ref="CJ15:CJ84" si="6">CF15/BY15</f>
        <v>#N/A</v>
      </c>
      <c r="CK15" s="12" t="e">
        <f>MAX(CK16:CK51)</f>
        <v>#N/A</v>
      </c>
    </row>
    <row r="16" spans="1:96" ht="27.75" x14ac:dyDescent="0.4">
      <c r="A16" s="2">
        <v>1</v>
      </c>
      <c r="B16" s="11">
        <v>1</v>
      </c>
      <c r="C16" s="54" t="s">
        <v>70</v>
      </c>
      <c r="D16" s="11">
        <v>1955</v>
      </c>
      <c r="E16" s="11"/>
      <c r="F16" s="11" t="s">
        <v>17978</v>
      </c>
      <c r="G16" s="11">
        <v>3</v>
      </c>
      <c r="H16" s="11">
        <v>3</v>
      </c>
      <c r="I16" s="15">
        <v>1403.96</v>
      </c>
      <c r="J16" s="15">
        <v>1268.56</v>
      </c>
      <c r="K16" s="15">
        <v>1268.56</v>
      </c>
      <c r="L16" s="36">
        <v>52</v>
      </c>
      <c r="M16" s="11" t="s">
        <v>17146</v>
      </c>
      <c r="N16" s="11" t="s">
        <v>17839</v>
      </c>
      <c r="O16" s="37" t="s">
        <v>17840</v>
      </c>
      <c r="P16" s="12">
        <v>5498715.1900000004</v>
      </c>
      <c r="Q16" s="12">
        <v>0</v>
      </c>
      <c r="R16" s="12">
        <v>0</v>
      </c>
      <c r="S16" s="12">
        <v>5498715.1900000004</v>
      </c>
      <c r="T16" s="12">
        <v>3916.5753938858661</v>
      </c>
      <c r="U16" s="12">
        <v>4026.8793982734555</v>
      </c>
      <c r="V16" s="48">
        <f t="shared" si="0"/>
        <v>110.30400438758943</v>
      </c>
      <c r="X16" s="2" t="s">
        <v>3063</v>
      </c>
      <c r="Y16" s="2">
        <v>2009</v>
      </c>
      <c r="Z16" s="2">
        <v>9042.2000000000007</v>
      </c>
      <c r="AA16" s="2">
        <v>142</v>
      </c>
      <c r="AB16" s="2">
        <v>9</v>
      </c>
      <c r="AC16" s="2">
        <v>9033.1</v>
      </c>
      <c r="AE16" s="2" t="s">
        <v>3063</v>
      </c>
      <c r="AF16" s="2" t="s">
        <v>17390</v>
      </c>
      <c r="AG16" s="2" t="s">
        <v>17081</v>
      </c>
      <c r="AH16" s="2" t="s">
        <v>17400</v>
      </c>
      <c r="AK16" s="2" t="e">
        <f t="shared" si="1"/>
        <v>#N/A</v>
      </c>
      <c r="AL16" s="2" t="s">
        <v>411</v>
      </c>
      <c r="AM16" s="2">
        <v>2019</v>
      </c>
      <c r="AU16" s="2">
        <f t="shared" si="2"/>
        <v>671</v>
      </c>
      <c r="AV16" s="2" t="str">
        <f t="shared" si="3"/>
        <v>скатная</v>
      </c>
      <c r="AX16" s="2" t="s">
        <v>94</v>
      </c>
      <c r="AY16" s="2">
        <v>707.2</v>
      </c>
      <c r="AZ16" s="2" t="s">
        <v>17109</v>
      </c>
      <c r="BC16" s="2" t="e">
        <f t="shared" si="4"/>
        <v>#N/A</v>
      </c>
      <c r="BI16" s="2" t="e">
        <f t="shared" si="5"/>
        <v>#N/A</v>
      </c>
      <c r="BT16" s="11" t="e">
        <f t="shared" ref="BT16:BT51" si="7">VLOOKUP(BS16,CN:CR,2,FALSE)</f>
        <v>#N/A</v>
      </c>
      <c r="BU16" s="11"/>
      <c r="BV16" s="11" t="s">
        <v>17978</v>
      </c>
      <c r="BW16" s="11">
        <v>3</v>
      </c>
      <c r="BX16" s="11">
        <v>3</v>
      </c>
      <c r="BY16" s="13" t="e">
        <f t="shared" ref="BY16:BY50" si="8">VLOOKUP(BS16,CN:CR,3,FALSE)</f>
        <v>#N/A</v>
      </c>
      <c r="BZ16" s="13" t="e">
        <f t="shared" ref="BZ16:BZ50" si="9">VLOOKUP(BS16,CN:CS,6,FALSE)</f>
        <v>#N/A</v>
      </c>
      <c r="CA16" s="13" t="e">
        <f>BZ16</f>
        <v>#N/A</v>
      </c>
      <c r="CB16" s="14">
        <v>52</v>
      </c>
      <c r="CC16" s="11" t="s">
        <v>17146</v>
      </c>
      <c r="CD16" s="11" t="s">
        <v>17839</v>
      </c>
      <c r="CE16" s="11" t="s">
        <v>17840</v>
      </c>
      <c r="CF16" s="12">
        <v>5498715.1900000004</v>
      </c>
      <c r="CG16" s="12">
        <v>0</v>
      </c>
      <c r="CH16" s="12">
        <v>0</v>
      </c>
      <c r="CI16" s="12">
        <f t="shared" ref="CI16:CI51" si="10">CF16-CG16-CH16</f>
        <v>5498715.1900000004</v>
      </c>
      <c r="CJ16" s="12" t="e">
        <f t="shared" si="6"/>
        <v>#N/A</v>
      </c>
      <c r="CK16" s="12" t="e">
        <f>DK16*8425.6/BY16</f>
        <v>#N/A</v>
      </c>
      <c r="CP16" s="2">
        <f t="shared" ref="CP16:CP51" si="11">VLOOKUP(C16,CQ:CR,2,FALSE)</f>
        <v>0</v>
      </c>
      <c r="CQ16" s="2" t="s">
        <v>516</v>
      </c>
      <c r="CR16" s="2">
        <v>59.1</v>
      </c>
    </row>
    <row r="17" spans="1:96" ht="27.75" x14ac:dyDescent="0.4">
      <c r="A17" s="2">
        <v>1</v>
      </c>
      <c r="B17" s="11">
        <v>2</v>
      </c>
      <c r="C17" s="54" t="s">
        <v>73</v>
      </c>
      <c r="D17" s="11">
        <v>1995</v>
      </c>
      <c r="E17" s="11">
        <v>2020</v>
      </c>
      <c r="F17" s="11" t="s">
        <v>17397</v>
      </c>
      <c r="G17" s="11">
        <v>9</v>
      </c>
      <c r="H17" s="11">
        <v>1</v>
      </c>
      <c r="I17" s="15">
        <v>3212.7</v>
      </c>
      <c r="J17" s="15">
        <v>2297.9</v>
      </c>
      <c r="K17" s="15">
        <v>2297.9</v>
      </c>
      <c r="L17" s="36">
        <v>116</v>
      </c>
      <c r="M17" s="11" t="s">
        <v>17146</v>
      </c>
      <c r="N17" s="11" t="s">
        <v>17839</v>
      </c>
      <c r="O17" s="37" t="s">
        <v>17841</v>
      </c>
      <c r="P17" s="12">
        <v>3053322.38</v>
      </c>
      <c r="Q17" s="12">
        <v>0</v>
      </c>
      <c r="R17" s="12">
        <v>0</v>
      </c>
      <c r="S17" s="12">
        <v>3053322.38</v>
      </c>
      <c r="T17" s="12">
        <v>950.39137796868681</v>
      </c>
      <c r="U17" s="12">
        <v>1082.9678050238119</v>
      </c>
      <c r="V17" s="48">
        <f t="shared" si="0"/>
        <v>132.57642705512512</v>
      </c>
      <c r="X17" s="2" t="s">
        <v>3068</v>
      </c>
      <c r="Y17" s="2">
        <v>2010</v>
      </c>
      <c r="Z17" s="2">
        <v>8171.62</v>
      </c>
      <c r="AA17" s="2">
        <v>124</v>
      </c>
      <c r="AB17" s="2">
        <v>9</v>
      </c>
      <c r="AC17" s="2">
        <v>8171.62</v>
      </c>
      <c r="AE17" s="2" t="s">
        <v>3068</v>
      </c>
      <c r="AF17" s="2" t="s">
        <v>17390</v>
      </c>
      <c r="AG17" s="2" t="s">
        <v>17081</v>
      </c>
      <c r="AH17" s="2" t="s">
        <v>17400</v>
      </c>
      <c r="AK17" s="45">
        <f t="shared" si="1"/>
        <v>2020</v>
      </c>
      <c r="AL17" s="2" t="s">
        <v>12228</v>
      </c>
      <c r="AM17" s="2">
        <v>2020</v>
      </c>
      <c r="AU17" s="2">
        <f t="shared" si="2"/>
        <v>390.18</v>
      </c>
      <c r="AV17" s="2" t="str">
        <f t="shared" si="3"/>
        <v>плоская</v>
      </c>
      <c r="AX17" s="2" t="s">
        <v>96</v>
      </c>
      <c r="AY17" s="2">
        <v>690</v>
      </c>
      <c r="AZ17" s="2" t="s">
        <v>17108</v>
      </c>
      <c r="BC17" s="2" t="e">
        <f t="shared" si="4"/>
        <v>#N/A</v>
      </c>
      <c r="BI17" s="2" t="e">
        <f t="shared" si="5"/>
        <v>#N/A</v>
      </c>
      <c r="BT17" s="11" t="e">
        <f t="shared" si="7"/>
        <v>#N/A</v>
      </c>
      <c r="BU17" s="11">
        <v>2020</v>
      </c>
      <c r="BV17" s="11" t="e">
        <f>VLOOKUP(BS17,CU:CX,2,FALSE)</f>
        <v>#N/A</v>
      </c>
      <c r="BW17" s="11">
        <v>9</v>
      </c>
      <c r="BX17" s="11">
        <v>1</v>
      </c>
      <c r="BY17" s="13" t="e">
        <f t="shared" si="8"/>
        <v>#N/A</v>
      </c>
      <c r="BZ17" s="13" t="e">
        <f t="shared" si="9"/>
        <v>#N/A</v>
      </c>
      <c r="CA17" s="13" t="e">
        <f t="shared" ref="CA17:CA50" si="12">BZ17</f>
        <v>#N/A</v>
      </c>
      <c r="CB17" s="14">
        <v>116</v>
      </c>
      <c r="CC17" s="11" t="s">
        <v>17146</v>
      </c>
      <c r="CD17" s="11" t="s">
        <v>17839</v>
      </c>
      <c r="CE17" s="11" t="s">
        <v>17841</v>
      </c>
      <c r="CF17" s="12">
        <v>3053322.38</v>
      </c>
      <c r="CG17" s="12">
        <v>0</v>
      </c>
      <c r="CH17" s="12">
        <v>0</v>
      </c>
      <c r="CI17" s="12">
        <f t="shared" si="10"/>
        <v>3053322.38</v>
      </c>
      <c r="CJ17" s="12" t="e">
        <f t="shared" si="6"/>
        <v>#N/A</v>
      </c>
      <c r="CK17" s="12" t="e">
        <f t="shared" ref="CK17:CK18" si="13">DK17*8917.04/BY17</f>
        <v>#N/A</v>
      </c>
      <c r="CP17" s="2">
        <f t="shared" si="11"/>
        <v>0</v>
      </c>
      <c r="CQ17" s="2" t="s">
        <v>511</v>
      </c>
      <c r="CR17" s="2">
        <v>381.3</v>
      </c>
    </row>
    <row r="18" spans="1:96" ht="27.75" x14ac:dyDescent="0.4">
      <c r="A18" s="2">
        <v>1</v>
      </c>
      <c r="B18" s="11">
        <v>3</v>
      </c>
      <c r="C18" s="54" t="s">
        <v>74</v>
      </c>
      <c r="D18" s="11">
        <v>1980</v>
      </c>
      <c r="E18" s="11"/>
      <c r="F18" s="11" t="s">
        <v>17978</v>
      </c>
      <c r="G18" s="11">
        <v>9</v>
      </c>
      <c r="H18" s="11">
        <v>1</v>
      </c>
      <c r="I18" s="15">
        <v>6572.6</v>
      </c>
      <c r="J18" s="15">
        <v>5523.2</v>
      </c>
      <c r="K18" s="15">
        <v>5142.3999999999996</v>
      </c>
      <c r="L18" s="36">
        <v>231</v>
      </c>
      <c r="M18" s="11" t="s">
        <v>17146</v>
      </c>
      <c r="N18" s="11" t="s">
        <v>17839</v>
      </c>
      <c r="O18" s="37" t="s">
        <v>17840</v>
      </c>
      <c r="P18" s="12">
        <v>6815940.8200000003</v>
      </c>
      <c r="Q18" s="12">
        <v>0</v>
      </c>
      <c r="R18" s="12">
        <v>0</v>
      </c>
      <c r="S18" s="12">
        <v>6815940.8200000003</v>
      </c>
      <c r="T18" s="12">
        <v>1037.0235249368591</v>
      </c>
      <c r="U18" s="12">
        <v>1181.6848492225299</v>
      </c>
      <c r="V18" s="48">
        <f t="shared" si="0"/>
        <v>144.66132428567084</v>
      </c>
      <c r="X18" s="2" t="s">
        <v>3070</v>
      </c>
      <c r="Y18" s="2">
        <v>2013</v>
      </c>
      <c r="Z18" s="2">
        <v>9872.2000000000007</v>
      </c>
      <c r="AA18" s="2">
        <v>312</v>
      </c>
      <c r="AB18" s="2">
        <v>10</v>
      </c>
      <c r="AC18" s="2">
        <v>7019.7</v>
      </c>
      <c r="AE18" s="2" t="s">
        <v>3070</v>
      </c>
      <c r="AF18" s="2" t="s">
        <v>17397</v>
      </c>
      <c r="AG18" s="2" t="s">
        <v>2998</v>
      </c>
      <c r="AH18" s="2" t="s">
        <v>17400</v>
      </c>
      <c r="AK18" s="2" t="e">
        <f t="shared" si="1"/>
        <v>#N/A</v>
      </c>
      <c r="AL18" s="2" t="s">
        <v>420</v>
      </c>
      <c r="AM18" s="2">
        <v>2017</v>
      </c>
      <c r="AU18" s="2">
        <f t="shared" si="2"/>
        <v>871</v>
      </c>
      <c r="AV18" s="2" t="str">
        <f t="shared" si="3"/>
        <v>плоская</v>
      </c>
      <c r="AX18" s="2" t="s">
        <v>87</v>
      </c>
      <c r="AY18" s="2">
        <v>868</v>
      </c>
      <c r="AZ18" s="2" t="s">
        <v>17108</v>
      </c>
      <c r="BC18" s="2" t="e">
        <f t="shared" si="4"/>
        <v>#N/A</v>
      </c>
      <c r="BI18" s="2" t="e">
        <f t="shared" si="5"/>
        <v>#N/A</v>
      </c>
      <c r="BT18" s="11" t="e">
        <f t="shared" si="7"/>
        <v>#N/A</v>
      </c>
      <c r="BU18" s="11"/>
      <c r="BV18" s="11" t="s">
        <v>17978</v>
      </c>
      <c r="BW18" s="11">
        <v>9</v>
      </c>
      <c r="BX18" s="11">
        <v>1</v>
      </c>
      <c r="BY18" s="13" t="e">
        <f t="shared" si="8"/>
        <v>#N/A</v>
      </c>
      <c r="BZ18" s="13" t="e">
        <f t="shared" si="9"/>
        <v>#N/A</v>
      </c>
      <c r="CA18" s="13" t="e">
        <f t="shared" si="12"/>
        <v>#N/A</v>
      </c>
      <c r="CB18" s="14">
        <v>231</v>
      </c>
      <c r="CC18" s="11" t="s">
        <v>17146</v>
      </c>
      <c r="CD18" s="11" t="s">
        <v>17839</v>
      </c>
      <c r="CE18" s="11" t="s">
        <v>17840</v>
      </c>
      <c r="CF18" s="12">
        <v>6815940.8200000003</v>
      </c>
      <c r="CG18" s="12">
        <v>0</v>
      </c>
      <c r="CH18" s="12">
        <v>0</v>
      </c>
      <c r="CI18" s="12">
        <f t="shared" si="10"/>
        <v>6815940.8200000003</v>
      </c>
      <c r="CJ18" s="12" t="e">
        <f t="shared" si="6"/>
        <v>#N/A</v>
      </c>
      <c r="CK18" s="12" t="e">
        <f t="shared" si="13"/>
        <v>#N/A</v>
      </c>
      <c r="CP18" s="2">
        <f t="shared" si="11"/>
        <v>380.8</v>
      </c>
      <c r="CQ18" s="2" t="s">
        <v>512</v>
      </c>
      <c r="CR18" s="2">
        <v>61.8</v>
      </c>
    </row>
    <row r="19" spans="1:96" ht="27.75" x14ac:dyDescent="0.4">
      <c r="A19" s="2">
        <v>1</v>
      </c>
      <c r="B19" s="11">
        <v>4</v>
      </c>
      <c r="C19" s="54" t="s">
        <v>75</v>
      </c>
      <c r="D19" s="11">
        <v>1929</v>
      </c>
      <c r="E19" s="11"/>
      <c r="F19" s="11" t="s">
        <v>17978</v>
      </c>
      <c r="G19" s="11">
        <v>3</v>
      </c>
      <c r="H19" s="11">
        <v>1</v>
      </c>
      <c r="I19" s="15">
        <v>566.5</v>
      </c>
      <c r="J19" s="15">
        <v>515.5</v>
      </c>
      <c r="K19" s="15">
        <v>515.5</v>
      </c>
      <c r="L19" s="36">
        <v>13</v>
      </c>
      <c r="M19" s="11" t="s">
        <v>17146</v>
      </c>
      <c r="N19" s="11" t="s">
        <v>17839</v>
      </c>
      <c r="O19" s="37" t="s">
        <v>17842</v>
      </c>
      <c r="P19" s="12">
        <v>2958308</v>
      </c>
      <c r="Q19" s="12">
        <v>0</v>
      </c>
      <c r="R19" s="12">
        <v>0</v>
      </c>
      <c r="S19" s="12">
        <v>2958308</v>
      </c>
      <c r="T19" s="12">
        <v>5222.0794351279792</v>
      </c>
      <c r="U19" s="12">
        <v>5369.181994704325</v>
      </c>
      <c r="V19" s="48">
        <f t="shared" si="0"/>
        <v>147.10255957634581</v>
      </c>
      <c r="X19" s="2" t="s">
        <v>608</v>
      </c>
      <c r="Y19" s="2">
        <v>1966</v>
      </c>
      <c r="Z19" s="2">
        <v>4109.6000000000004</v>
      </c>
      <c r="AA19" s="2">
        <v>105</v>
      </c>
      <c r="AB19" s="2">
        <v>5</v>
      </c>
      <c r="AC19" s="2">
        <v>2516.14</v>
      </c>
      <c r="AE19" s="2" t="s">
        <v>608</v>
      </c>
      <c r="AF19" s="2" t="s">
        <v>17390</v>
      </c>
      <c r="AG19" s="2" t="s">
        <v>17401</v>
      </c>
      <c r="AH19" s="2" t="s">
        <v>17400</v>
      </c>
      <c r="AK19" s="2" t="e">
        <f t="shared" si="1"/>
        <v>#N/A</v>
      </c>
      <c r="AL19" s="2" t="s">
        <v>424</v>
      </c>
      <c r="AM19" s="2">
        <v>2017</v>
      </c>
      <c r="AU19" s="2">
        <f t="shared" si="2"/>
        <v>361</v>
      </c>
      <c r="AV19" s="2" t="str">
        <f t="shared" si="3"/>
        <v>скатная</v>
      </c>
      <c r="AX19" s="2" t="s">
        <v>99</v>
      </c>
      <c r="AY19" s="2">
        <v>678</v>
      </c>
      <c r="AZ19" s="2" t="s">
        <v>17108</v>
      </c>
      <c r="BC19" s="2" t="e">
        <f t="shared" si="4"/>
        <v>#N/A</v>
      </c>
      <c r="BI19" s="2" t="e">
        <f t="shared" si="5"/>
        <v>#N/A</v>
      </c>
      <c r="BT19" s="11" t="e">
        <f t="shared" si="7"/>
        <v>#N/A</v>
      </c>
      <c r="BU19" s="11"/>
      <c r="BV19" s="11" t="s">
        <v>17978</v>
      </c>
      <c r="BW19" s="11">
        <v>3</v>
      </c>
      <c r="BX19" s="11">
        <v>1</v>
      </c>
      <c r="BY19" s="13" t="e">
        <f t="shared" si="8"/>
        <v>#N/A</v>
      </c>
      <c r="BZ19" s="13" t="e">
        <f t="shared" si="9"/>
        <v>#N/A</v>
      </c>
      <c r="CA19" s="13" t="e">
        <f t="shared" si="12"/>
        <v>#N/A</v>
      </c>
      <c r="CB19" s="14">
        <v>13</v>
      </c>
      <c r="CC19" s="11" t="s">
        <v>17146</v>
      </c>
      <c r="CD19" s="11" t="s">
        <v>17839</v>
      </c>
      <c r="CE19" s="11" t="s">
        <v>17842</v>
      </c>
      <c r="CF19" s="12">
        <v>2958308</v>
      </c>
      <c r="CG19" s="12">
        <v>0</v>
      </c>
      <c r="CH19" s="12">
        <v>0</v>
      </c>
      <c r="CI19" s="12">
        <f t="shared" si="10"/>
        <v>2958308</v>
      </c>
      <c r="CJ19" s="12" t="e">
        <f t="shared" si="6"/>
        <v>#N/A</v>
      </c>
      <c r="CK19" s="12" t="e">
        <f t="shared" ref="CK19:CK20" si="14">DK19*8425.6/BY19</f>
        <v>#N/A</v>
      </c>
      <c r="CP19" s="2">
        <f t="shared" si="11"/>
        <v>0</v>
      </c>
      <c r="CQ19" s="2" t="s">
        <v>539</v>
      </c>
      <c r="CR19" s="2">
        <v>0</v>
      </c>
    </row>
    <row r="20" spans="1:96" ht="27.75" x14ac:dyDescent="0.4">
      <c r="A20" s="2">
        <v>1</v>
      </c>
      <c r="B20" s="11">
        <v>5</v>
      </c>
      <c r="C20" s="54" t="s">
        <v>107</v>
      </c>
      <c r="D20" s="11">
        <v>1928</v>
      </c>
      <c r="E20" s="11"/>
      <c r="F20" s="11" t="s">
        <v>17978</v>
      </c>
      <c r="G20" s="11">
        <v>3</v>
      </c>
      <c r="H20" s="11">
        <v>2</v>
      </c>
      <c r="I20" s="15">
        <v>806.4</v>
      </c>
      <c r="J20" s="15">
        <v>737.4</v>
      </c>
      <c r="K20" s="15">
        <v>737.4</v>
      </c>
      <c r="L20" s="36">
        <v>33</v>
      </c>
      <c r="M20" s="11" t="s">
        <v>17146</v>
      </c>
      <c r="N20" s="11" t="s">
        <v>17839</v>
      </c>
      <c r="O20" s="37" t="s">
        <v>17842</v>
      </c>
      <c r="P20" s="12">
        <v>4326832.75</v>
      </c>
      <c r="Q20" s="12">
        <v>0</v>
      </c>
      <c r="R20" s="12">
        <v>0</v>
      </c>
      <c r="S20" s="12">
        <v>4326832.75</v>
      </c>
      <c r="T20" s="12">
        <v>5365.6160094246034</v>
      </c>
      <c r="U20" s="12">
        <v>5516.7619047619046</v>
      </c>
      <c r="V20" s="48">
        <f t="shared" si="0"/>
        <v>151.14589533730123</v>
      </c>
      <c r="X20" s="2" t="s">
        <v>609</v>
      </c>
      <c r="Y20" s="2">
        <v>1965</v>
      </c>
      <c r="Z20" s="2">
        <v>4232.46</v>
      </c>
      <c r="AA20" s="2">
        <v>117</v>
      </c>
      <c r="AB20" s="2">
        <v>5</v>
      </c>
      <c r="AC20" s="2">
        <v>3104.7</v>
      </c>
      <c r="AE20" s="2" t="s">
        <v>609</v>
      </c>
      <c r="AF20" s="2" t="s">
        <v>17390</v>
      </c>
      <c r="AG20" s="2" t="s">
        <v>2998</v>
      </c>
      <c r="AH20" s="2" t="s">
        <v>17393</v>
      </c>
      <c r="AK20" s="2" t="e">
        <f t="shared" si="1"/>
        <v>#N/A</v>
      </c>
      <c r="AL20" s="2" t="s">
        <v>426</v>
      </c>
      <c r="AM20" s="2">
        <v>2019</v>
      </c>
      <c r="AU20" s="2">
        <f t="shared" si="2"/>
        <v>528</v>
      </c>
      <c r="AV20" s="2" t="str">
        <f t="shared" si="3"/>
        <v>скатная</v>
      </c>
      <c r="AX20" s="2" t="s">
        <v>100</v>
      </c>
      <c r="AY20" s="2">
        <v>375</v>
      </c>
      <c r="AZ20" s="2" t="s">
        <v>17108</v>
      </c>
      <c r="BC20" s="2" t="e">
        <f t="shared" si="4"/>
        <v>#N/A</v>
      </c>
      <c r="BI20" s="2" t="e">
        <f t="shared" si="5"/>
        <v>#N/A</v>
      </c>
      <c r="BT20" s="11" t="e">
        <f t="shared" si="7"/>
        <v>#N/A</v>
      </c>
      <c r="BU20" s="11"/>
      <c r="BV20" s="11" t="s">
        <v>17978</v>
      </c>
      <c r="BW20" s="11">
        <v>3</v>
      </c>
      <c r="BX20" s="11">
        <v>2</v>
      </c>
      <c r="BY20" s="13" t="e">
        <f t="shared" si="8"/>
        <v>#N/A</v>
      </c>
      <c r="BZ20" s="13" t="e">
        <f t="shared" si="9"/>
        <v>#N/A</v>
      </c>
      <c r="CA20" s="13" t="e">
        <f t="shared" si="12"/>
        <v>#N/A</v>
      </c>
      <c r="CB20" s="14">
        <v>33</v>
      </c>
      <c r="CC20" s="11" t="s">
        <v>17146</v>
      </c>
      <c r="CD20" s="11" t="s">
        <v>17839</v>
      </c>
      <c r="CE20" s="11" t="s">
        <v>17842</v>
      </c>
      <c r="CF20" s="12">
        <v>4326832.75</v>
      </c>
      <c r="CG20" s="12">
        <v>0</v>
      </c>
      <c r="CH20" s="12">
        <v>0</v>
      </c>
      <c r="CI20" s="12">
        <f t="shared" si="10"/>
        <v>4326832.75</v>
      </c>
      <c r="CJ20" s="12" t="e">
        <f t="shared" si="6"/>
        <v>#N/A</v>
      </c>
      <c r="CK20" s="12" t="e">
        <f t="shared" si="14"/>
        <v>#N/A</v>
      </c>
      <c r="CP20" s="2">
        <f t="shared" si="11"/>
        <v>0</v>
      </c>
      <c r="CQ20" s="2" t="s">
        <v>514</v>
      </c>
      <c r="CR20" s="2">
        <v>294.39999999999998</v>
      </c>
    </row>
    <row r="21" spans="1:96" ht="27.75" x14ac:dyDescent="0.4">
      <c r="A21" s="2">
        <v>1</v>
      </c>
      <c r="B21" s="11">
        <v>6</v>
      </c>
      <c r="C21" s="54" t="s">
        <v>76</v>
      </c>
      <c r="D21" s="11">
        <v>1986</v>
      </c>
      <c r="E21" s="11"/>
      <c r="F21" s="11" t="s">
        <v>17397</v>
      </c>
      <c r="G21" s="11">
        <v>9</v>
      </c>
      <c r="H21" s="11">
        <v>3</v>
      </c>
      <c r="I21" s="15">
        <v>7314.4</v>
      </c>
      <c r="J21" s="15">
        <v>5758.7</v>
      </c>
      <c r="K21" s="15">
        <v>5724.8</v>
      </c>
      <c r="L21" s="36">
        <v>290</v>
      </c>
      <c r="M21" s="11" t="s">
        <v>17146</v>
      </c>
      <c r="N21" s="11" t="s">
        <v>17839</v>
      </c>
      <c r="O21" s="37" t="s">
        <v>17843</v>
      </c>
      <c r="P21" s="12">
        <v>9416393.3399999999</v>
      </c>
      <c r="Q21" s="12">
        <v>0</v>
      </c>
      <c r="R21" s="12">
        <v>0</v>
      </c>
      <c r="S21" s="12">
        <v>9416393.3399999999</v>
      </c>
      <c r="T21" s="12">
        <v>1287.3774116810675</v>
      </c>
      <c r="U21" s="12">
        <v>6886.71</v>
      </c>
      <c r="V21" s="48">
        <f t="shared" si="0"/>
        <v>5599.3325883189327</v>
      </c>
      <c r="X21" s="2" t="s">
        <v>610</v>
      </c>
      <c r="Y21" s="2">
        <v>1964</v>
      </c>
      <c r="Z21" s="2">
        <v>3941.94</v>
      </c>
      <c r="AA21" s="2">
        <v>122</v>
      </c>
      <c r="AB21" s="2">
        <v>4</v>
      </c>
      <c r="AC21" s="2">
        <v>2810.5</v>
      </c>
      <c r="AE21" s="2" t="s">
        <v>610</v>
      </c>
      <c r="AF21" s="2" t="s">
        <v>17397</v>
      </c>
      <c r="AG21" s="2" t="s">
        <v>2998</v>
      </c>
      <c r="AH21" s="2" t="s">
        <v>17393</v>
      </c>
      <c r="AK21" s="2" t="e">
        <f t="shared" si="1"/>
        <v>#N/A</v>
      </c>
      <c r="AL21" s="2" t="s">
        <v>390</v>
      </c>
      <c r="AM21" s="2">
        <v>2020</v>
      </c>
      <c r="AU21" s="2">
        <f t="shared" si="2"/>
        <v>877</v>
      </c>
      <c r="AV21" s="2" t="str">
        <f t="shared" si="3"/>
        <v>плоская</v>
      </c>
      <c r="AX21" s="2" t="s">
        <v>101</v>
      </c>
      <c r="AY21" s="2">
        <v>1147</v>
      </c>
      <c r="AZ21" s="2" t="s">
        <v>17109</v>
      </c>
      <c r="BC21" s="2" t="e">
        <f t="shared" si="4"/>
        <v>#N/A</v>
      </c>
      <c r="BI21" s="2" t="e">
        <f t="shared" si="5"/>
        <v>#N/A</v>
      </c>
      <c r="BT21" s="11" t="e">
        <f t="shared" si="7"/>
        <v>#N/A</v>
      </c>
      <c r="BU21" s="11"/>
      <c r="BV21" s="11" t="e">
        <f>VLOOKUP(BS21,CU:CX,2,FALSE)</f>
        <v>#N/A</v>
      </c>
      <c r="BW21" s="11">
        <v>9</v>
      </c>
      <c r="BX21" s="11">
        <v>3</v>
      </c>
      <c r="BY21" s="13" t="e">
        <f t="shared" si="8"/>
        <v>#N/A</v>
      </c>
      <c r="BZ21" s="13" t="e">
        <f t="shared" si="9"/>
        <v>#N/A</v>
      </c>
      <c r="CA21" s="13" t="e">
        <f t="shared" si="12"/>
        <v>#N/A</v>
      </c>
      <c r="CB21" s="14">
        <v>290</v>
      </c>
      <c r="CC21" s="11" t="s">
        <v>17146</v>
      </c>
      <c r="CD21" s="11" t="s">
        <v>17839</v>
      </c>
      <c r="CE21" s="11" t="s">
        <v>17843</v>
      </c>
      <c r="CF21" s="12">
        <v>6862893.3399999999</v>
      </c>
      <c r="CG21" s="12">
        <v>0</v>
      </c>
      <c r="CH21" s="12">
        <v>0</v>
      </c>
      <c r="CI21" s="12">
        <f t="shared" si="10"/>
        <v>6862893.3399999999</v>
      </c>
      <c r="CJ21" s="12" t="e">
        <f t="shared" si="6"/>
        <v>#N/A</v>
      </c>
      <c r="CK21" s="12" t="e">
        <f t="shared" ref="CK21:CK23" si="15">DK21*8917.04/BY21</f>
        <v>#N/A</v>
      </c>
      <c r="CP21" s="2">
        <f t="shared" si="11"/>
        <v>33.9</v>
      </c>
      <c r="CQ21" s="2" t="s">
        <v>541</v>
      </c>
      <c r="CR21" s="2">
        <v>82.7</v>
      </c>
    </row>
    <row r="22" spans="1:96" ht="27.75" x14ac:dyDescent="0.4">
      <c r="A22" s="2">
        <v>1</v>
      </c>
      <c r="B22" s="11">
        <v>7</v>
      </c>
      <c r="C22" s="54" t="s">
        <v>456</v>
      </c>
      <c r="D22" s="11">
        <v>1986</v>
      </c>
      <c r="E22" s="11"/>
      <c r="F22" s="11" t="s">
        <v>17397</v>
      </c>
      <c r="G22" s="11">
        <v>9</v>
      </c>
      <c r="H22" s="11">
        <v>2</v>
      </c>
      <c r="I22" s="15">
        <v>4949.3</v>
      </c>
      <c r="J22" s="15">
        <v>3829.8</v>
      </c>
      <c r="K22" s="15">
        <v>3472.7000000000003</v>
      </c>
      <c r="L22" s="36">
        <v>197</v>
      </c>
      <c r="M22" s="11" t="s">
        <v>17146</v>
      </c>
      <c r="N22" s="11" t="s">
        <v>17839</v>
      </c>
      <c r="O22" s="37" t="s">
        <v>17843</v>
      </c>
      <c r="P22" s="12">
        <v>4429187.7200000007</v>
      </c>
      <c r="Q22" s="12">
        <v>0</v>
      </c>
      <c r="R22" s="12">
        <v>0</v>
      </c>
      <c r="S22" s="12">
        <v>4429187.7200000007</v>
      </c>
      <c r="T22" s="12">
        <v>894.91195118501616</v>
      </c>
      <c r="U22" s="12">
        <v>1156.1300000000001</v>
      </c>
      <c r="V22" s="48">
        <f t="shared" si="0"/>
        <v>261.21804881498394</v>
      </c>
      <c r="X22" s="2" t="s">
        <v>515</v>
      </c>
      <c r="Y22" s="2">
        <v>1965</v>
      </c>
      <c r="Z22" s="2">
        <v>3917.4</v>
      </c>
      <c r="AA22" s="2">
        <v>93</v>
      </c>
      <c r="AB22" s="2">
        <v>4</v>
      </c>
      <c r="AC22" s="2">
        <v>2777.6</v>
      </c>
      <c r="AE22" s="2" t="s">
        <v>3073</v>
      </c>
      <c r="AF22" s="2" t="s">
        <v>17390</v>
      </c>
      <c r="AG22" s="2" t="s">
        <v>2998</v>
      </c>
      <c r="AH22" s="2" t="s">
        <v>17088</v>
      </c>
      <c r="AK22" s="2" t="e">
        <f t="shared" si="1"/>
        <v>#N/A</v>
      </c>
      <c r="AL22" s="2" t="s">
        <v>11425</v>
      </c>
      <c r="AM22" s="2">
        <v>2020</v>
      </c>
      <c r="AU22" s="2">
        <f t="shared" si="2"/>
        <v>566</v>
      </c>
      <c r="AV22" s="2" t="str">
        <f t="shared" si="3"/>
        <v>плоская</v>
      </c>
      <c r="AX22" s="2" t="s">
        <v>102</v>
      </c>
      <c r="AY22" s="2">
        <v>1225.4000000000001</v>
      </c>
      <c r="AZ22" s="2" t="s">
        <v>17109</v>
      </c>
      <c r="BC22" s="2" t="e">
        <f t="shared" si="4"/>
        <v>#N/A</v>
      </c>
      <c r="BI22" s="2" t="e">
        <f t="shared" si="5"/>
        <v>#N/A</v>
      </c>
      <c r="BT22" s="11" t="e">
        <f t="shared" si="7"/>
        <v>#N/A</v>
      </c>
      <c r="BU22" s="11"/>
      <c r="BV22" s="11" t="e">
        <f>VLOOKUP(BS22,CU:CX,2,FALSE)</f>
        <v>#N/A</v>
      </c>
      <c r="BW22" s="11">
        <v>9</v>
      </c>
      <c r="BX22" s="11">
        <v>2</v>
      </c>
      <c r="BY22" s="13" t="e">
        <f t="shared" si="8"/>
        <v>#N/A</v>
      </c>
      <c r="BZ22" s="13" t="e">
        <f t="shared" si="9"/>
        <v>#N/A</v>
      </c>
      <c r="CA22" s="13" t="e">
        <f t="shared" si="12"/>
        <v>#N/A</v>
      </c>
      <c r="CB22" s="14">
        <v>197</v>
      </c>
      <c r="CC22" s="11" t="s">
        <v>17146</v>
      </c>
      <c r="CD22" s="11" t="s">
        <v>17839</v>
      </c>
      <c r="CE22" s="11" t="s">
        <v>17843</v>
      </c>
      <c r="CF22" s="12">
        <v>4429187.72</v>
      </c>
      <c r="CG22" s="12">
        <v>0</v>
      </c>
      <c r="CH22" s="12">
        <v>0</v>
      </c>
      <c r="CI22" s="12">
        <f t="shared" si="10"/>
        <v>4429187.72</v>
      </c>
      <c r="CJ22" s="12" t="e">
        <f t="shared" si="6"/>
        <v>#N/A</v>
      </c>
      <c r="CK22" s="12" t="e">
        <f t="shared" si="15"/>
        <v>#N/A</v>
      </c>
      <c r="CP22" s="2">
        <f t="shared" si="11"/>
        <v>357.1</v>
      </c>
      <c r="CQ22" s="2" t="s">
        <v>513</v>
      </c>
      <c r="CR22" s="2">
        <v>0</v>
      </c>
    </row>
    <row r="23" spans="1:96" ht="27.75" x14ac:dyDescent="0.4">
      <c r="A23" s="2">
        <v>1</v>
      </c>
      <c r="B23" s="11">
        <v>8</v>
      </c>
      <c r="C23" s="54" t="s">
        <v>77</v>
      </c>
      <c r="D23" s="11">
        <v>1971</v>
      </c>
      <c r="E23" s="11"/>
      <c r="F23" s="11" t="s">
        <v>17978</v>
      </c>
      <c r="G23" s="11">
        <v>9</v>
      </c>
      <c r="H23" s="11">
        <v>1</v>
      </c>
      <c r="I23" s="15">
        <v>1925.1</v>
      </c>
      <c r="J23" s="15">
        <v>1168</v>
      </c>
      <c r="K23" s="15">
        <v>1086.8</v>
      </c>
      <c r="L23" s="36">
        <v>88</v>
      </c>
      <c r="M23" s="11" t="s">
        <v>17146</v>
      </c>
      <c r="N23" s="11" t="s">
        <v>17839</v>
      </c>
      <c r="O23" s="37" t="s">
        <v>17844</v>
      </c>
      <c r="P23" s="12">
        <v>2629341.12</v>
      </c>
      <c r="Q23" s="12">
        <v>0</v>
      </c>
      <c r="R23" s="12">
        <v>0</v>
      </c>
      <c r="S23" s="12">
        <v>2629341.12</v>
      </c>
      <c r="T23" s="12">
        <v>1365.8205391927693</v>
      </c>
      <c r="U23" s="12">
        <v>1556.3479507558052</v>
      </c>
      <c r="V23" s="48">
        <f t="shared" si="0"/>
        <v>190.52741156303591</v>
      </c>
      <c r="X23" s="2" t="s">
        <v>3073</v>
      </c>
      <c r="Y23" s="2">
        <v>1982</v>
      </c>
      <c r="Z23" s="2">
        <v>5539.7</v>
      </c>
      <c r="AA23" s="2">
        <v>270</v>
      </c>
      <c r="AB23" s="2">
        <v>9</v>
      </c>
      <c r="AC23" s="2">
        <v>4033.2</v>
      </c>
      <c r="AE23" s="2" t="s">
        <v>515</v>
      </c>
      <c r="AF23" s="2" t="s">
        <v>17397</v>
      </c>
      <c r="AG23" s="2" t="s">
        <v>2998</v>
      </c>
      <c r="AH23" s="2" t="s">
        <v>17393</v>
      </c>
      <c r="AK23" s="2" t="e">
        <f t="shared" si="1"/>
        <v>#N/A</v>
      </c>
      <c r="AL23" s="2" t="s">
        <v>420</v>
      </c>
      <c r="AM23" s="2">
        <v>2017</v>
      </c>
      <c r="AU23" s="2">
        <f t="shared" si="2"/>
        <v>336</v>
      </c>
      <c r="AV23" s="2" t="str">
        <f t="shared" si="3"/>
        <v>плоская</v>
      </c>
      <c r="AX23" s="2" t="s">
        <v>104</v>
      </c>
      <c r="AY23" s="2">
        <v>1660</v>
      </c>
      <c r="AZ23" s="2" t="s">
        <v>17109</v>
      </c>
      <c r="BC23" s="2" t="e">
        <f t="shared" si="4"/>
        <v>#N/A</v>
      </c>
      <c r="BI23" s="2" t="e">
        <f t="shared" si="5"/>
        <v>#N/A</v>
      </c>
      <c r="BT23" s="11" t="e">
        <f t="shared" si="7"/>
        <v>#N/A</v>
      </c>
      <c r="BU23" s="11"/>
      <c r="BV23" s="11" t="s">
        <v>17978</v>
      </c>
      <c r="BW23" s="11">
        <v>9</v>
      </c>
      <c r="BX23" s="11">
        <v>1</v>
      </c>
      <c r="BY23" s="13" t="e">
        <f t="shared" si="8"/>
        <v>#N/A</v>
      </c>
      <c r="BZ23" s="13" t="e">
        <f t="shared" si="9"/>
        <v>#N/A</v>
      </c>
      <c r="CA23" s="13" t="e">
        <f t="shared" si="12"/>
        <v>#N/A</v>
      </c>
      <c r="CB23" s="14">
        <v>88</v>
      </c>
      <c r="CC23" s="11" t="s">
        <v>17146</v>
      </c>
      <c r="CD23" s="11" t="s">
        <v>17839</v>
      </c>
      <c r="CE23" s="11" t="s">
        <v>17844</v>
      </c>
      <c r="CF23" s="12">
        <v>2629341.12</v>
      </c>
      <c r="CG23" s="12">
        <v>0</v>
      </c>
      <c r="CH23" s="12">
        <v>0</v>
      </c>
      <c r="CI23" s="12">
        <f t="shared" si="10"/>
        <v>2629341.12</v>
      </c>
      <c r="CJ23" s="12" t="e">
        <f t="shared" si="6"/>
        <v>#N/A</v>
      </c>
      <c r="CK23" s="12" t="e">
        <f t="shared" si="15"/>
        <v>#N/A</v>
      </c>
      <c r="CP23" s="2">
        <f t="shared" si="11"/>
        <v>81.2</v>
      </c>
      <c r="CQ23" s="2" t="s">
        <v>540</v>
      </c>
      <c r="CR23" s="2">
        <v>0</v>
      </c>
    </row>
    <row r="24" spans="1:96" ht="27.75" x14ac:dyDescent="0.4">
      <c r="A24" s="2">
        <v>1</v>
      </c>
      <c r="B24" s="11">
        <v>9</v>
      </c>
      <c r="C24" s="54" t="s">
        <v>79</v>
      </c>
      <c r="D24" s="11">
        <v>1995</v>
      </c>
      <c r="E24" s="11">
        <v>2020</v>
      </c>
      <c r="F24" s="11" t="s">
        <v>17978</v>
      </c>
      <c r="G24" s="11">
        <v>9</v>
      </c>
      <c r="H24" s="11">
        <v>1</v>
      </c>
      <c r="I24" s="15">
        <v>5292.9</v>
      </c>
      <c r="J24" s="15">
        <v>4362.41</v>
      </c>
      <c r="K24" s="15">
        <v>4297.01</v>
      </c>
      <c r="L24" s="36">
        <v>203</v>
      </c>
      <c r="M24" s="11" t="s">
        <v>17146</v>
      </c>
      <c r="N24" s="11" t="s">
        <v>17839</v>
      </c>
      <c r="O24" s="37" t="s">
        <v>17845</v>
      </c>
      <c r="P24" s="12">
        <v>5119659</v>
      </c>
      <c r="Q24" s="12">
        <v>0</v>
      </c>
      <c r="R24" s="12">
        <v>0</v>
      </c>
      <c r="S24" s="12">
        <v>5119659</v>
      </c>
      <c r="T24" s="12">
        <v>967.2691719095393</v>
      </c>
      <c r="U24" s="12">
        <v>967.2691719095393</v>
      </c>
      <c r="V24" s="48">
        <f t="shared" si="0"/>
        <v>0</v>
      </c>
      <c r="X24" s="2" t="s">
        <v>3077</v>
      </c>
      <c r="Y24" s="2">
        <v>1978</v>
      </c>
      <c r="Z24" s="2">
        <v>3923</v>
      </c>
      <c r="AA24" s="2">
        <v>141</v>
      </c>
      <c r="AB24" s="2">
        <v>5</v>
      </c>
      <c r="AC24" s="2">
        <v>3923</v>
      </c>
      <c r="AE24" s="2" t="s">
        <v>3077</v>
      </c>
      <c r="AF24" s="2" t="s">
        <v>17390</v>
      </c>
      <c r="AG24" s="2" t="s">
        <v>17394</v>
      </c>
      <c r="AH24" s="2" t="s">
        <v>17393</v>
      </c>
      <c r="AK24" s="45">
        <f t="shared" si="1"/>
        <v>2020</v>
      </c>
      <c r="AL24" s="2" t="s">
        <v>470</v>
      </c>
      <c r="AU24" s="2" t="e">
        <f t="shared" si="2"/>
        <v>#N/A</v>
      </c>
      <c r="AV24" s="2" t="e">
        <f t="shared" si="3"/>
        <v>#N/A</v>
      </c>
      <c r="AX24" s="2" t="s">
        <v>105</v>
      </c>
      <c r="AY24" s="2">
        <v>426</v>
      </c>
      <c r="AZ24" s="2" t="s">
        <v>17108</v>
      </c>
      <c r="BC24" s="2">
        <f t="shared" si="4"/>
        <v>2</v>
      </c>
      <c r="BI24" s="2" t="e">
        <f t="shared" si="5"/>
        <v>#N/A</v>
      </c>
      <c r="BT24" s="11" t="e">
        <f t="shared" si="7"/>
        <v>#N/A</v>
      </c>
      <c r="BU24" s="11">
        <v>2020</v>
      </c>
      <c r="BV24" s="11" t="s">
        <v>17978</v>
      </c>
      <c r="BW24" s="11">
        <v>9</v>
      </c>
      <c r="BX24" s="11">
        <v>1</v>
      </c>
      <c r="BY24" s="13" t="e">
        <f t="shared" si="8"/>
        <v>#N/A</v>
      </c>
      <c r="BZ24" s="13" t="e">
        <f t="shared" si="9"/>
        <v>#N/A</v>
      </c>
      <c r="CA24" s="13" t="e">
        <f t="shared" si="12"/>
        <v>#N/A</v>
      </c>
      <c r="CB24" s="14">
        <v>203</v>
      </c>
      <c r="CC24" s="11" t="s">
        <v>17146</v>
      </c>
      <c r="CD24" s="11" t="s">
        <v>17839</v>
      </c>
      <c r="CE24" s="11" t="s">
        <v>17845</v>
      </c>
      <c r="CF24" s="12">
        <v>5119659</v>
      </c>
      <c r="CG24" s="12">
        <v>0</v>
      </c>
      <c r="CH24" s="12">
        <v>0</v>
      </c>
      <c r="CI24" s="12">
        <f t="shared" si="10"/>
        <v>5119659</v>
      </c>
      <c r="CJ24" s="12" t="e">
        <f t="shared" si="6"/>
        <v>#N/A</v>
      </c>
      <c r="CK24" s="12" t="e">
        <f>CJ24</f>
        <v>#N/A</v>
      </c>
      <c r="CP24" s="2">
        <f t="shared" si="11"/>
        <v>65.400000000000006</v>
      </c>
      <c r="CQ24" s="2" t="s">
        <v>3318</v>
      </c>
      <c r="CR24" s="2">
        <v>209.7</v>
      </c>
    </row>
    <row r="25" spans="1:96" ht="27.75" x14ac:dyDescent="0.4">
      <c r="A25" s="2">
        <v>1</v>
      </c>
      <c r="B25" s="11">
        <v>10</v>
      </c>
      <c r="C25" s="54" t="s">
        <v>80</v>
      </c>
      <c r="D25" s="11">
        <v>1975</v>
      </c>
      <c r="E25" s="11"/>
      <c r="F25" s="11" t="s">
        <v>17397</v>
      </c>
      <c r="G25" s="11">
        <v>5</v>
      </c>
      <c r="H25" s="11">
        <v>4</v>
      </c>
      <c r="I25" s="15">
        <v>4069</v>
      </c>
      <c r="J25" s="15">
        <v>3065.2</v>
      </c>
      <c r="K25" s="15">
        <v>2932.1</v>
      </c>
      <c r="L25" s="36">
        <v>127</v>
      </c>
      <c r="M25" s="11" t="s">
        <v>17146</v>
      </c>
      <c r="N25" s="11" t="s">
        <v>17839</v>
      </c>
      <c r="O25" s="37" t="s">
        <v>17846</v>
      </c>
      <c r="P25" s="12">
        <v>6878544.1799999997</v>
      </c>
      <c r="Q25" s="12">
        <v>0</v>
      </c>
      <c r="R25" s="12">
        <v>0</v>
      </c>
      <c r="S25" s="12">
        <v>6878544.1799999997</v>
      </c>
      <c r="T25" s="12">
        <v>1690.4753452936839</v>
      </c>
      <c r="U25" s="12">
        <v>1926.2910199066112</v>
      </c>
      <c r="V25" s="48">
        <f t="shared" si="0"/>
        <v>235.8156746129273</v>
      </c>
      <c r="X25" s="2" t="s">
        <v>3079</v>
      </c>
      <c r="Y25" s="2">
        <v>1973</v>
      </c>
      <c r="Z25" s="2">
        <v>3620.21</v>
      </c>
      <c r="AA25" s="2">
        <v>155</v>
      </c>
      <c r="AB25" s="2">
        <v>5</v>
      </c>
      <c r="AC25" s="2">
        <v>3620.21</v>
      </c>
      <c r="AE25" s="2" t="s">
        <v>3079</v>
      </c>
      <c r="AF25" s="2" t="s">
        <v>17390</v>
      </c>
      <c r="AG25" s="2" t="s">
        <v>17394</v>
      </c>
      <c r="AH25" s="2" t="s">
        <v>17393</v>
      </c>
      <c r="AK25" s="2" t="e">
        <f t="shared" si="1"/>
        <v>#N/A</v>
      </c>
      <c r="AL25" s="2" t="s">
        <v>533</v>
      </c>
      <c r="AM25" s="2">
        <v>2016</v>
      </c>
      <c r="AU25" s="2">
        <f t="shared" si="2"/>
        <v>879</v>
      </c>
      <c r="AV25" s="2" t="str">
        <f t="shared" si="3"/>
        <v>плоская</v>
      </c>
      <c r="AX25" s="2" t="s">
        <v>106</v>
      </c>
      <c r="AY25" s="2">
        <v>1161</v>
      </c>
      <c r="AZ25" s="2" t="s">
        <v>17109</v>
      </c>
      <c r="BC25" s="2" t="e">
        <f t="shared" si="4"/>
        <v>#N/A</v>
      </c>
      <c r="BI25" s="2" t="e">
        <f t="shared" si="5"/>
        <v>#N/A</v>
      </c>
      <c r="BT25" s="11" t="e">
        <f t="shared" si="7"/>
        <v>#N/A</v>
      </c>
      <c r="BU25" s="11"/>
      <c r="BV25" s="11" t="e">
        <f>VLOOKUP(BS25,CU:CX,2,FALSE)</f>
        <v>#N/A</v>
      </c>
      <c r="BW25" s="11">
        <v>5</v>
      </c>
      <c r="BX25" s="11">
        <v>4</v>
      </c>
      <c r="BY25" s="13" t="e">
        <f t="shared" si="8"/>
        <v>#N/A</v>
      </c>
      <c r="BZ25" s="13" t="e">
        <f t="shared" si="9"/>
        <v>#N/A</v>
      </c>
      <c r="CA25" s="13" t="e">
        <f t="shared" si="12"/>
        <v>#N/A</v>
      </c>
      <c r="CB25" s="14">
        <v>127</v>
      </c>
      <c r="CC25" s="11" t="s">
        <v>17146</v>
      </c>
      <c r="CD25" s="11" t="s">
        <v>17839</v>
      </c>
      <c r="CE25" s="11" t="s">
        <v>17846</v>
      </c>
      <c r="CF25" s="12">
        <v>6878544.1799999997</v>
      </c>
      <c r="CG25" s="12">
        <v>0</v>
      </c>
      <c r="CH25" s="12">
        <v>0</v>
      </c>
      <c r="CI25" s="12">
        <f t="shared" si="10"/>
        <v>6878544.1799999997</v>
      </c>
      <c r="CJ25" s="12" t="e">
        <f t="shared" si="6"/>
        <v>#N/A</v>
      </c>
      <c r="CK25" s="12" t="e">
        <f>DK25*8917.04/BY25</f>
        <v>#N/A</v>
      </c>
      <c r="CP25" s="2">
        <f t="shared" si="11"/>
        <v>133.1</v>
      </c>
      <c r="CQ25" s="2" t="s">
        <v>517</v>
      </c>
      <c r="CR25" s="2">
        <v>0</v>
      </c>
    </row>
    <row r="26" spans="1:96" ht="27.75" x14ac:dyDescent="0.4">
      <c r="A26" s="2">
        <v>1</v>
      </c>
      <c r="B26" s="11">
        <v>11</v>
      </c>
      <c r="C26" s="54" t="s">
        <v>81</v>
      </c>
      <c r="D26" s="11">
        <v>1962</v>
      </c>
      <c r="E26" s="11"/>
      <c r="F26" s="11" t="s">
        <v>17978</v>
      </c>
      <c r="G26" s="11">
        <v>4</v>
      </c>
      <c r="H26" s="11">
        <v>3</v>
      </c>
      <c r="I26" s="15">
        <v>2925.1</v>
      </c>
      <c r="J26" s="15">
        <v>2043.7</v>
      </c>
      <c r="K26" s="15">
        <v>1834</v>
      </c>
      <c r="L26" s="36">
        <v>99</v>
      </c>
      <c r="M26" s="11" t="s">
        <v>17146</v>
      </c>
      <c r="N26" s="11" t="s">
        <v>17839</v>
      </c>
      <c r="O26" s="37" t="s">
        <v>17843</v>
      </c>
      <c r="P26" s="12">
        <v>5941200.2800000003</v>
      </c>
      <c r="Q26" s="12">
        <v>0</v>
      </c>
      <c r="R26" s="12">
        <v>0</v>
      </c>
      <c r="S26" s="12">
        <v>5941200.2800000003</v>
      </c>
      <c r="T26" s="12">
        <v>2031.1101432429662</v>
      </c>
      <c r="U26" s="12">
        <v>2088.3251854637447</v>
      </c>
      <c r="V26" s="48">
        <f t="shared" si="0"/>
        <v>57.215042220778514</v>
      </c>
      <c r="X26" s="2" t="s">
        <v>3082</v>
      </c>
      <c r="Y26" s="2">
        <v>1972</v>
      </c>
      <c r="Z26" s="2">
        <v>1310.79</v>
      </c>
      <c r="AA26" s="2">
        <v>44</v>
      </c>
      <c r="AB26" s="2">
        <v>2</v>
      </c>
      <c r="AC26" s="2">
        <v>745.45</v>
      </c>
      <c r="AE26" s="2" t="s">
        <v>3082</v>
      </c>
      <c r="AF26" s="2" t="s">
        <v>17390</v>
      </c>
      <c r="AG26" s="2" t="s">
        <v>2998</v>
      </c>
      <c r="AH26" s="2" t="s">
        <v>17088</v>
      </c>
      <c r="AK26" s="2" t="e">
        <f t="shared" si="1"/>
        <v>#N/A</v>
      </c>
      <c r="AL26" s="2" t="s">
        <v>564</v>
      </c>
      <c r="AM26" s="2">
        <v>2014</v>
      </c>
      <c r="AU26" s="2">
        <f t="shared" si="2"/>
        <v>725</v>
      </c>
      <c r="AV26" s="2" t="str">
        <f t="shared" si="3"/>
        <v>скатная</v>
      </c>
      <c r="AX26" s="2" t="s">
        <v>108</v>
      </c>
      <c r="AY26" s="2">
        <v>252</v>
      </c>
      <c r="AZ26" s="2" t="s">
        <v>17108</v>
      </c>
      <c r="BC26" s="2" t="e">
        <f t="shared" si="4"/>
        <v>#N/A</v>
      </c>
      <c r="BI26" s="2" t="e">
        <f t="shared" si="5"/>
        <v>#N/A</v>
      </c>
      <c r="BT26" s="11" t="e">
        <f t="shared" si="7"/>
        <v>#N/A</v>
      </c>
      <c r="BU26" s="11"/>
      <c r="BV26" s="11" t="s">
        <v>17978</v>
      </c>
      <c r="BW26" s="11">
        <v>4</v>
      </c>
      <c r="BX26" s="11">
        <v>3</v>
      </c>
      <c r="BY26" s="13" t="e">
        <f t="shared" si="8"/>
        <v>#N/A</v>
      </c>
      <c r="BZ26" s="13" t="e">
        <f t="shared" si="9"/>
        <v>#N/A</v>
      </c>
      <c r="CA26" s="13" t="e">
        <f t="shared" si="12"/>
        <v>#N/A</v>
      </c>
      <c r="CB26" s="14">
        <v>99</v>
      </c>
      <c r="CC26" s="11" t="s">
        <v>17146</v>
      </c>
      <c r="CD26" s="11" t="s">
        <v>17839</v>
      </c>
      <c r="CE26" s="11" t="s">
        <v>17843</v>
      </c>
      <c r="CF26" s="12">
        <v>5941200.2800000003</v>
      </c>
      <c r="CG26" s="12">
        <v>0</v>
      </c>
      <c r="CH26" s="12">
        <v>0</v>
      </c>
      <c r="CI26" s="12">
        <f t="shared" si="10"/>
        <v>5941200.2800000003</v>
      </c>
      <c r="CJ26" s="12" t="e">
        <f t="shared" si="6"/>
        <v>#N/A</v>
      </c>
      <c r="CK26" s="12" t="e">
        <f t="shared" ref="CK26:CK30" si="16">DK26*8425.6/BY26</f>
        <v>#N/A</v>
      </c>
      <c r="CP26" s="2">
        <f t="shared" si="11"/>
        <v>209.7</v>
      </c>
      <c r="CQ26" s="2" t="s">
        <v>542</v>
      </c>
      <c r="CR26" s="2">
        <v>30.44</v>
      </c>
    </row>
    <row r="27" spans="1:96" ht="27.75" x14ac:dyDescent="0.4">
      <c r="A27" s="2">
        <v>1</v>
      </c>
      <c r="B27" s="11">
        <v>12</v>
      </c>
      <c r="C27" s="54" t="s">
        <v>82</v>
      </c>
      <c r="D27" s="11">
        <v>1980</v>
      </c>
      <c r="E27" s="11"/>
      <c r="F27" s="11" t="s">
        <v>17978</v>
      </c>
      <c r="G27" s="11">
        <v>4</v>
      </c>
      <c r="H27" s="11">
        <v>1</v>
      </c>
      <c r="I27" s="15">
        <v>872.4</v>
      </c>
      <c r="J27" s="15">
        <v>769.6</v>
      </c>
      <c r="K27" s="15">
        <v>769.6</v>
      </c>
      <c r="L27" s="36">
        <v>42</v>
      </c>
      <c r="M27" s="11" t="s">
        <v>17146</v>
      </c>
      <c r="N27" s="11" t="s">
        <v>17839</v>
      </c>
      <c r="O27" s="37" t="s">
        <v>17847</v>
      </c>
      <c r="P27" s="12">
        <v>3236929.81</v>
      </c>
      <c r="Q27" s="12">
        <v>0</v>
      </c>
      <c r="R27" s="12">
        <v>0</v>
      </c>
      <c r="S27" s="12">
        <v>3236929.81</v>
      </c>
      <c r="T27" s="12">
        <v>3710.3734640073362</v>
      </c>
      <c r="U27" s="12">
        <v>3814.8922512608897</v>
      </c>
      <c r="V27" s="48">
        <f t="shared" si="0"/>
        <v>104.51878725355346</v>
      </c>
      <c r="X27" s="2" t="s">
        <v>17154</v>
      </c>
      <c r="Y27" s="2">
        <v>1972</v>
      </c>
      <c r="Z27" s="2">
        <v>1431.65</v>
      </c>
      <c r="AA27" s="2">
        <v>42</v>
      </c>
      <c r="AB27" s="2">
        <v>2</v>
      </c>
      <c r="AC27" s="2">
        <v>805.64</v>
      </c>
      <c r="AE27" s="2" t="s">
        <v>17154</v>
      </c>
      <c r="AF27" s="2" t="s">
        <v>17390</v>
      </c>
      <c r="AG27" s="2" t="s">
        <v>2998</v>
      </c>
      <c r="AH27" s="2" t="s">
        <v>17088</v>
      </c>
      <c r="AK27" s="2" t="e">
        <f t="shared" si="1"/>
        <v>#N/A</v>
      </c>
      <c r="AL27" s="2" t="s">
        <v>567</v>
      </c>
      <c r="AM27" s="2">
        <v>2019</v>
      </c>
      <c r="AU27" s="2">
        <f t="shared" si="2"/>
        <v>395</v>
      </c>
      <c r="AV27" s="2" t="str">
        <f t="shared" si="3"/>
        <v>скатная</v>
      </c>
      <c r="AX27" s="2" t="s">
        <v>109</v>
      </c>
      <c r="AY27" s="2">
        <v>1351</v>
      </c>
      <c r="AZ27" s="2" t="s">
        <v>17111</v>
      </c>
      <c r="BC27" s="2" t="e">
        <f t="shared" si="4"/>
        <v>#N/A</v>
      </c>
      <c r="BI27" s="2" t="e">
        <f t="shared" si="5"/>
        <v>#N/A</v>
      </c>
      <c r="BT27" s="11" t="e">
        <f t="shared" si="7"/>
        <v>#N/A</v>
      </c>
      <c r="BU27" s="11"/>
      <c r="BV27" s="11" t="s">
        <v>17978</v>
      </c>
      <c r="BW27" s="11">
        <v>4</v>
      </c>
      <c r="BX27" s="11">
        <v>1</v>
      </c>
      <c r="BY27" s="13" t="e">
        <f t="shared" si="8"/>
        <v>#N/A</v>
      </c>
      <c r="BZ27" s="13" t="e">
        <f t="shared" si="9"/>
        <v>#N/A</v>
      </c>
      <c r="CA27" s="13" t="e">
        <f t="shared" si="12"/>
        <v>#N/A</v>
      </c>
      <c r="CB27" s="14">
        <v>42</v>
      </c>
      <c r="CC27" s="11" t="s">
        <v>17146</v>
      </c>
      <c r="CD27" s="11" t="s">
        <v>17839</v>
      </c>
      <c r="CE27" s="11" t="s">
        <v>17847</v>
      </c>
      <c r="CF27" s="12">
        <v>3236929.81</v>
      </c>
      <c r="CG27" s="12">
        <v>0</v>
      </c>
      <c r="CH27" s="12">
        <v>0</v>
      </c>
      <c r="CI27" s="12">
        <f t="shared" si="10"/>
        <v>3236929.81</v>
      </c>
      <c r="CJ27" s="12" t="e">
        <f t="shared" si="6"/>
        <v>#N/A</v>
      </c>
      <c r="CK27" s="12" t="e">
        <f t="shared" si="16"/>
        <v>#N/A</v>
      </c>
      <c r="CP27" s="2">
        <f t="shared" si="11"/>
        <v>0</v>
      </c>
      <c r="CQ27" s="2" t="s">
        <v>558</v>
      </c>
      <c r="CR27" s="2">
        <v>41.51</v>
      </c>
    </row>
    <row r="28" spans="1:96" ht="27.75" x14ac:dyDescent="0.4">
      <c r="A28" s="2">
        <v>1</v>
      </c>
      <c r="B28" s="11">
        <v>13</v>
      </c>
      <c r="C28" s="54" t="s">
        <v>83</v>
      </c>
      <c r="D28" s="11">
        <v>1980</v>
      </c>
      <c r="E28" s="11"/>
      <c r="F28" s="11" t="s">
        <v>17978</v>
      </c>
      <c r="G28" s="11">
        <v>4</v>
      </c>
      <c r="H28" s="11">
        <v>1</v>
      </c>
      <c r="I28" s="15">
        <v>903.1</v>
      </c>
      <c r="J28" s="15">
        <v>799.1</v>
      </c>
      <c r="K28" s="15">
        <v>651.70000000000005</v>
      </c>
      <c r="L28" s="36">
        <v>43</v>
      </c>
      <c r="M28" s="11" t="s">
        <v>17146</v>
      </c>
      <c r="N28" s="11" t="s">
        <v>17839</v>
      </c>
      <c r="O28" s="37" t="s">
        <v>17847</v>
      </c>
      <c r="P28" s="12">
        <v>3204150.77</v>
      </c>
      <c r="Q28" s="12">
        <v>0</v>
      </c>
      <c r="R28" s="12">
        <v>0</v>
      </c>
      <c r="S28" s="12">
        <v>3204150.77</v>
      </c>
      <c r="T28" s="12">
        <v>3547.9468165208723</v>
      </c>
      <c r="U28" s="12">
        <v>3647.8901561288894</v>
      </c>
      <c r="V28" s="48">
        <f t="shared" si="0"/>
        <v>99.943339608017141</v>
      </c>
      <c r="X28" s="2" t="s">
        <v>3084</v>
      </c>
      <c r="Y28" s="2">
        <v>1981</v>
      </c>
      <c r="Z28" s="2">
        <v>5823.9</v>
      </c>
      <c r="AA28" s="2">
        <v>197</v>
      </c>
      <c r="AB28" s="2">
        <v>5</v>
      </c>
      <c r="AC28" s="2">
        <v>4135.1000000000004</v>
      </c>
      <c r="AE28" s="2" t="s">
        <v>3084</v>
      </c>
      <c r="AF28" s="2" t="s">
        <v>17390</v>
      </c>
      <c r="AG28" s="2" t="s">
        <v>2998</v>
      </c>
      <c r="AH28" s="2" t="s">
        <v>17398</v>
      </c>
      <c r="AK28" s="2" t="e">
        <f t="shared" si="1"/>
        <v>#N/A</v>
      </c>
      <c r="AU28" s="2">
        <f t="shared" si="2"/>
        <v>391</v>
      </c>
      <c r="AV28" s="2" t="str">
        <f t="shared" si="3"/>
        <v>скатная</v>
      </c>
      <c r="AX28" s="2" t="s">
        <v>111</v>
      </c>
      <c r="AY28" s="2">
        <v>992</v>
      </c>
      <c r="AZ28" s="2" t="s">
        <v>17108</v>
      </c>
      <c r="BC28" s="2" t="e">
        <f t="shared" si="4"/>
        <v>#N/A</v>
      </c>
      <c r="BI28" s="2" t="e">
        <f t="shared" si="5"/>
        <v>#N/A</v>
      </c>
      <c r="BT28" s="11" t="e">
        <f t="shared" si="7"/>
        <v>#N/A</v>
      </c>
      <c r="BU28" s="11"/>
      <c r="BV28" s="11" t="s">
        <v>17978</v>
      </c>
      <c r="BW28" s="11">
        <v>4</v>
      </c>
      <c r="BX28" s="11">
        <v>1</v>
      </c>
      <c r="BY28" s="13" t="e">
        <f t="shared" si="8"/>
        <v>#N/A</v>
      </c>
      <c r="BZ28" s="13" t="e">
        <f t="shared" si="9"/>
        <v>#N/A</v>
      </c>
      <c r="CA28" s="13" t="e">
        <f t="shared" si="12"/>
        <v>#N/A</v>
      </c>
      <c r="CB28" s="14">
        <v>43</v>
      </c>
      <c r="CC28" s="11" t="s">
        <v>17146</v>
      </c>
      <c r="CD28" s="11" t="s">
        <v>17839</v>
      </c>
      <c r="CE28" s="11" t="s">
        <v>17847</v>
      </c>
      <c r="CF28" s="12">
        <v>3204150.77</v>
      </c>
      <c r="CG28" s="12">
        <v>0</v>
      </c>
      <c r="CH28" s="12">
        <v>0</v>
      </c>
      <c r="CI28" s="12">
        <f t="shared" si="10"/>
        <v>3204150.77</v>
      </c>
      <c r="CJ28" s="12" t="e">
        <f t="shared" si="6"/>
        <v>#N/A</v>
      </c>
      <c r="CK28" s="12" t="e">
        <f t="shared" si="16"/>
        <v>#N/A</v>
      </c>
      <c r="CP28" s="2">
        <f t="shared" si="11"/>
        <v>147.4</v>
      </c>
      <c r="CQ28" s="2" t="s">
        <v>3384</v>
      </c>
      <c r="CR28" s="2">
        <v>0</v>
      </c>
    </row>
    <row r="29" spans="1:96" ht="27.75" x14ac:dyDescent="0.4">
      <c r="A29" s="2">
        <v>1</v>
      </c>
      <c r="B29" s="11">
        <v>14</v>
      </c>
      <c r="C29" s="54" t="s">
        <v>84</v>
      </c>
      <c r="D29" s="11">
        <v>1980</v>
      </c>
      <c r="E29" s="11"/>
      <c r="F29" s="11" t="s">
        <v>17978</v>
      </c>
      <c r="G29" s="11">
        <v>4</v>
      </c>
      <c r="H29" s="11">
        <v>1</v>
      </c>
      <c r="I29" s="15">
        <v>894.7</v>
      </c>
      <c r="J29" s="15">
        <v>790.9</v>
      </c>
      <c r="K29" s="15">
        <v>731</v>
      </c>
      <c r="L29" s="36">
        <v>39</v>
      </c>
      <c r="M29" s="11" t="s">
        <v>17146</v>
      </c>
      <c r="N29" s="11" t="s">
        <v>17839</v>
      </c>
      <c r="O29" s="37" t="s">
        <v>17847</v>
      </c>
      <c r="P29" s="12">
        <v>3204150.77</v>
      </c>
      <c r="Q29" s="12">
        <v>0</v>
      </c>
      <c r="R29" s="12">
        <v>0</v>
      </c>
      <c r="S29" s="12">
        <v>3204150.77</v>
      </c>
      <c r="T29" s="12">
        <v>3581.2571476472558</v>
      </c>
      <c r="U29" s="12">
        <v>3682.1388174807198</v>
      </c>
      <c r="V29" s="48">
        <f t="shared" si="0"/>
        <v>100.881669833464</v>
      </c>
      <c r="X29" s="2" t="s">
        <v>3087</v>
      </c>
      <c r="Y29" s="2">
        <v>1985</v>
      </c>
      <c r="Z29" s="2">
        <v>6019.6</v>
      </c>
      <c r="AA29" s="2">
        <v>231</v>
      </c>
      <c r="AB29" s="2">
        <v>6</v>
      </c>
      <c r="AC29" s="2">
        <v>5462.8</v>
      </c>
      <c r="AE29" s="2" t="s">
        <v>3087</v>
      </c>
      <c r="AF29" s="2" t="s">
        <v>17390</v>
      </c>
      <c r="AG29" s="2" t="s">
        <v>2998</v>
      </c>
      <c r="AH29" s="2" t="s">
        <v>17398</v>
      </c>
      <c r="AK29" s="2" t="e">
        <f t="shared" si="1"/>
        <v>#N/A</v>
      </c>
      <c r="AU29" s="2">
        <f t="shared" si="2"/>
        <v>391</v>
      </c>
      <c r="AV29" s="2" t="str">
        <f t="shared" si="3"/>
        <v>скатная</v>
      </c>
      <c r="AX29" s="2" t="s">
        <v>112</v>
      </c>
      <c r="AY29" s="2">
        <v>567</v>
      </c>
      <c r="AZ29" s="2" t="s">
        <v>17108</v>
      </c>
      <c r="BC29" s="2" t="e">
        <f t="shared" si="4"/>
        <v>#N/A</v>
      </c>
      <c r="BI29" s="2" t="e">
        <f t="shared" si="5"/>
        <v>#N/A</v>
      </c>
      <c r="BT29" s="11" t="e">
        <f t="shared" si="7"/>
        <v>#N/A</v>
      </c>
      <c r="BU29" s="11"/>
      <c r="BV29" s="11" t="s">
        <v>17978</v>
      </c>
      <c r="BW29" s="11">
        <v>4</v>
      </c>
      <c r="BX29" s="11">
        <v>1</v>
      </c>
      <c r="BY29" s="13" t="e">
        <f t="shared" si="8"/>
        <v>#N/A</v>
      </c>
      <c r="BZ29" s="13" t="e">
        <f t="shared" si="9"/>
        <v>#N/A</v>
      </c>
      <c r="CA29" s="13" t="e">
        <f t="shared" si="12"/>
        <v>#N/A</v>
      </c>
      <c r="CB29" s="14">
        <v>39</v>
      </c>
      <c r="CC29" s="11" t="s">
        <v>17146</v>
      </c>
      <c r="CD29" s="11" t="s">
        <v>17839</v>
      </c>
      <c r="CE29" s="11" t="s">
        <v>17847</v>
      </c>
      <c r="CF29" s="12">
        <v>3204150.77</v>
      </c>
      <c r="CG29" s="12">
        <v>0</v>
      </c>
      <c r="CH29" s="12">
        <v>0</v>
      </c>
      <c r="CI29" s="12">
        <f t="shared" si="10"/>
        <v>3204150.77</v>
      </c>
      <c r="CJ29" s="12" t="e">
        <f t="shared" si="6"/>
        <v>#N/A</v>
      </c>
      <c r="CK29" s="12" t="e">
        <f t="shared" si="16"/>
        <v>#N/A</v>
      </c>
      <c r="CP29" s="2">
        <f t="shared" si="11"/>
        <v>59.9</v>
      </c>
      <c r="CQ29" s="2" t="s">
        <v>559</v>
      </c>
      <c r="CR29" s="2">
        <v>0</v>
      </c>
    </row>
    <row r="30" spans="1:96" ht="27.75" x14ac:dyDescent="0.4">
      <c r="A30" s="2">
        <v>1</v>
      </c>
      <c r="B30" s="11">
        <v>15</v>
      </c>
      <c r="C30" s="54" t="s">
        <v>85</v>
      </c>
      <c r="D30" s="11">
        <v>1974</v>
      </c>
      <c r="E30" s="11"/>
      <c r="F30" s="11" t="s">
        <v>17978</v>
      </c>
      <c r="G30" s="11">
        <v>2</v>
      </c>
      <c r="H30" s="11">
        <v>3</v>
      </c>
      <c r="I30" s="15">
        <v>936.7</v>
      </c>
      <c r="J30" s="15">
        <v>895.7</v>
      </c>
      <c r="K30" s="15">
        <v>895.7</v>
      </c>
      <c r="L30" s="36">
        <v>51</v>
      </c>
      <c r="M30" s="11" t="s">
        <v>17146</v>
      </c>
      <c r="N30" s="11" t="s">
        <v>17839</v>
      </c>
      <c r="O30" s="37" t="s">
        <v>17847</v>
      </c>
      <c r="P30" s="12">
        <v>6408301.54</v>
      </c>
      <c r="Q30" s="12">
        <v>0</v>
      </c>
      <c r="R30" s="12">
        <v>0</v>
      </c>
      <c r="S30" s="12">
        <v>6408301.54</v>
      </c>
      <c r="T30" s="12">
        <v>6841.3596028611082</v>
      </c>
      <c r="U30" s="12">
        <v>7034.0762250453718</v>
      </c>
      <c r="V30" s="48">
        <f t="shared" si="0"/>
        <v>192.71662218426354</v>
      </c>
      <c r="X30" s="2" t="s">
        <v>611</v>
      </c>
      <c r="Y30" s="2">
        <v>1988</v>
      </c>
      <c r="Z30" s="2">
        <v>998.66</v>
      </c>
      <c r="AA30" s="2">
        <v>49</v>
      </c>
      <c r="AB30" s="2">
        <v>4</v>
      </c>
      <c r="AC30" s="2">
        <v>998.66</v>
      </c>
      <c r="AE30" s="2" t="s">
        <v>611</v>
      </c>
      <c r="AF30" s="2" t="s">
        <v>17397</v>
      </c>
      <c r="AG30" s="2" t="s">
        <v>2998</v>
      </c>
      <c r="AH30" s="2" t="s">
        <v>17088</v>
      </c>
      <c r="AK30" s="2" t="e">
        <f t="shared" si="1"/>
        <v>#N/A</v>
      </c>
      <c r="AU30" s="2">
        <f t="shared" si="2"/>
        <v>782</v>
      </c>
      <c r="AV30" s="2" t="str">
        <f t="shared" si="3"/>
        <v>скатная</v>
      </c>
      <c r="AX30" s="2" t="s">
        <v>113</v>
      </c>
      <c r="AY30" s="2">
        <v>558</v>
      </c>
      <c r="AZ30" s="2" t="s">
        <v>17108</v>
      </c>
      <c r="BC30" s="2" t="e">
        <f t="shared" si="4"/>
        <v>#N/A</v>
      </c>
      <c r="BI30" s="2" t="e">
        <f t="shared" si="5"/>
        <v>#N/A</v>
      </c>
      <c r="BT30" s="11" t="e">
        <f t="shared" si="7"/>
        <v>#N/A</v>
      </c>
      <c r="BU30" s="11"/>
      <c r="BV30" s="11" t="s">
        <v>17978</v>
      </c>
      <c r="BW30" s="11">
        <v>2</v>
      </c>
      <c r="BX30" s="11">
        <v>3</v>
      </c>
      <c r="BY30" s="13" t="e">
        <f t="shared" si="8"/>
        <v>#N/A</v>
      </c>
      <c r="BZ30" s="13" t="e">
        <f t="shared" si="9"/>
        <v>#N/A</v>
      </c>
      <c r="CA30" s="13" t="e">
        <f t="shared" si="12"/>
        <v>#N/A</v>
      </c>
      <c r="CB30" s="14">
        <v>51</v>
      </c>
      <c r="CC30" s="11" t="s">
        <v>17146</v>
      </c>
      <c r="CD30" s="11" t="s">
        <v>17839</v>
      </c>
      <c r="CE30" s="11" t="s">
        <v>17847</v>
      </c>
      <c r="CF30" s="12">
        <v>6408301.54</v>
      </c>
      <c r="CG30" s="12">
        <v>0</v>
      </c>
      <c r="CH30" s="12">
        <v>0</v>
      </c>
      <c r="CI30" s="12">
        <f t="shared" si="10"/>
        <v>6408301.54</v>
      </c>
      <c r="CJ30" s="12" t="e">
        <f t="shared" si="6"/>
        <v>#N/A</v>
      </c>
      <c r="CK30" s="12" t="e">
        <f t="shared" si="16"/>
        <v>#N/A</v>
      </c>
      <c r="CP30" s="2">
        <f t="shared" si="11"/>
        <v>0</v>
      </c>
      <c r="CQ30" s="2" t="s">
        <v>3449</v>
      </c>
      <c r="CR30" s="2">
        <v>84.8</v>
      </c>
    </row>
    <row r="31" spans="1:96" ht="27.75" x14ac:dyDescent="0.4">
      <c r="A31" s="2">
        <v>1</v>
      </c>
      <c r="B31" s="11">
        <v>16</v>
      </c>
      <c r="C31" s="54" t="s">
        <v>86</v>
      </c>
      <c r="D31" s="11">
        <v>1990</v>
      </c>
      <c r="E31" s="11">
        <v>2014</v>
      </c>
      <c r="F31" s="11" t="s">
        <v>17397</v>
      </c>
      <c r="G31" s="11">
        <v>9</v>
      </c>
      <c r="H31" s="11">
        <v>2</v>
      </c>
      <c r="I31" s="15">
        <v>4384</v>
      </c>
      <c r="J31" s="15">
        <v>3943.7</v>
      </c>
      <c r="K31" s="15">
        <v>3648.6</v>
      </c>
      <c r="L31" s="36">
        <v>182</v>
      </c>
      <c r="M31" s="11" t="s">
        <v>17146</v>
      </c>
      <c r="N31" s="11" t="s">
        <v>17839</v>
      </c>
      <c r="O31" s="37" t="s">
        <v>17841</v>
      </c>
      <c r="P31" s="12">
        <v>21307518.600000001</v>
      </c>
      <c r="Q31" s="12">
        <v>0</v>
      </c>
      <c r="R31" s="12">
        <v>0</v>
      </c>
      <c r="S31" s="12">
        <v>21307518.600000001</v>
      </c>
      <c r="T31" s="12">
        <v>4860.2916514598546</v>
      </c>
      <c r="U31" s="12">
        <v>5636.83</v>
      </c>
      <c r="V31" s="48">
        <f t="shared" si="0"/>
        <v>776.53834854014531</v>
      </c>
      <c r="X31" s="2" t="s">
        <v>511</v>
      </c>
      <c r="Y31" s="2">
        <v>1999</v>
      </c>
      <c r="Z31" s="2">
        <v>6232.31</v>
      </c>
      <c r="AA31" s="2">
        <v>177</v>
      </c>
      <c r="AB31" s="2">
        <v>10</v>
      </c>
      <c r="AC31" s="2">
        <v>4725</v>
      </c>
      <c r="AE31" s="2" t="s">
        <v>511</v>
      </c>
      <c r="AF31" s="2" t="s">
        <v>17390</v>
      </c>
      <c r="AG31" s="2" t="s">
        <v>2998</v>
      </c>
      <c r="AH31" s="2" t="s">
        <v>17088</v>
      </c>
      <c r="AK31" s="45">
        <f t="shared" si="1"/>
        <v>2014</v>
      </c>
      <c r="AU31" s="2">
        <f t="shared" si="2"/>
        <v>610</v>
      </c>
      <c r="AV31" s="2" t="str">
        <f t="shared" si="3"/>
        <v>комплексн</v>
      </c>
      <c r="AX31" s="2" t="s">
        <v>115</v>
      </c>
      <c r="AY31" s="2">
        <v>412</v>
      </c>
      <c r="AZ31" s="2" t="s">
        <v>17108</v>
      </c>
      <c r="BC31" s="2" t="e">
        <f t="shared" si="4"/>
        <v>#N/A</v>
      </c>
      <c r="BI31" s="2">
        <f t="shared" si="5"/>
        <v>2470</v>
      </c>
      <c r="BT31" s="11" t="e">
        <f t="shared" si="7"/>
        <v>#N/A</v>
      </c>
      <c r="BU31" s="11">
        <v>2014</v>
      </c>
      <c r="BV31" s="11" t="e">
        <f>VLOOKUP(BS31,CU:CX,2,FALSE)</f>
        <v>#N/A</v>
      </c>
      <c r="BW31" s="11">
        <v>9</v>
      </c>
      <c r="BX31" s="11">
        <v>2</v>
      </c>
      <c r="BY31" s="13" t="e">
        <f t="shared" si="8"/>
        <v>#N/A</v>
      </c>
      <c r="BZ31" s="13" t="e">
        <f t="shared" si="9"/>
        <v>#N/A</v>
      </c>
      <c r="CA31" s="13" t="e">
        <f t="shared" si="12"/>
        <v>#N/A</v>
      </c>
      <c r="CB31" s="14">
        <v>182</v>
      </c>
      <c r="CC31" s="11" t="s">
        <v>17146</v>
      </c>
      <c r="CD31" s="11" t="s">
        <v>17839</v>
      </c>
      <c r="CE31" s="11" t="s">
        <v>17841</v>
      </c>
      <c r="CF31" s="12">
        <v>23861018.600000001</v>
      </c>
      <c r="CG31" s="12">
        <v>0</v>
      </c>
      <c r="CH31" s="12">
        <v>0</v>
      </c>
      <c r="CI31" s="12">
        <f t="shared" si="10"/>
        <v>23861018.600000001</v>
      </c>
      <c r="CJ31" s="12" t="e">
        <f t="shared" si="6"/>
        <v>#N/A</v>
      </c>
      <c r="CK31" s="12">
        <v>5636.83</v>
      </c>
      <c r="CP31" s="2">
        <f t="shared" si="11"/>
        <v>295.10000000000002</v>
      </c>
      <c r="CQ31" s="2" t="s">
        <v>560</v>
      </c>
      <c r="CR31" s="2">
        <v>56.1</v>
      </c>
    </row>
    <row r="32" spans="1:96" ht="27.75" x14ac:dyDescent="0.4">
      <c r="A32" s="2">
        <v>1</v>
      </c>
      <c r="B32" s="11">
        <v>17</v>
      </c>
      <c r="C32" s="54" t="s">
        <v>88</v>
      </c>
      <c r="D32" s="11">
        <v>1998</v>
      </c>
      <c r="E32" s="11"/>
      <c r="F32" s="11" t="s">
        <v>17978</v>
      </c>
      <c r="G32" s="11">
        <v>5</v>
      </c>
      <c r="H32" s="11">
        <v>10</v>
      </c>
      <c r="I32" s="15">
        <v>10302.200000000001</v>
      </c>
      <c r="J32" s="15">
        <v>8740</v>
      </c>
      <c r="K32" s="15">
        <v>8282.7999999999993</v>
      </c>
      <c r="L32" s="36">
        <v>356</v>
      </c>
      <c r="M32" s="11" t="s">
        <v>17146</v>
      </c>
      <c r="N32" s="11" t="s">
        <v>17839</v>
      </c>
      <c r="O32" s="37" t="s">
        <v>17847</v>
      </c>
      <c r="P32" s="12">
        <v>19266184.039999999</v>
      </c>
      <c r="Q32" s="12">
        <v>0</v>
      </c>
      <c r="R32" s="12">
        <v>0</v>
      </c>
      <c r="S32" s="12">
        <v>19266184.039999999</v>
      </c>
      <c r="T32" s="12">
        <v>1870.1038651938418</v>
      </c>
      <c r="U32" s="12">
        <v>2130.9771194502146</v>
      </c>
      <c r="V32" s="48">
        <f t="shared" si="0"/>
        <v>260.87325425637277</v>
      </c>
      <c r="X32" s="2" t="s">
        <v>612</v>
      </c>
      <c r="Y32" s="2">
        <v>2004</v>
      </c>
      <c r="Z32" s="2">
        <v>2718.4</v>
      </c>
      <c r="AA32" s="2">
        <v>90</v>
      </c>
      <c r="AB32" s="2">
        <v>10</v>
      </c>
      <c r="AC32" s="2">
        <v>2119.4</v>
      </c>
      <c r="AE32" s="2" t="s">
        <v>612</v>
      </c>
      <c r="AF32" s="2" t="s">
        <v>17390</v>
      </c>
      <c r="AG32" s="2" t="s">
        <v>2998</v>
      </c>
      <c r="AH32" s="2" t="s">
        <v>17086</v>
      </c>
      <c r="AK32" s="2" t="e">
        <f t="shared" si="1"/>
        <v>#N/A</v>
      </c>
      <c r="AU32" s="2">
        <f t="shared" si="2"/>
        <v>2462</v>
      </c>
      <c r="AV32" s="2" t="str">
        <f t="shared" si="3"/>
        <v>плоская</v>
      </c>
      <c r="AX32" s="2" t="s">
        <v>114</v>
      </c>
      <c r="AY32" s="2">
        <v>567</v>
      </c>
      <c r="AZ32" s="2" t="s">
        <v>17108</v>
      </c>
      <c r="BC32" s="2" t="e">
        <f t="shared" si="4"/>
        <v>#N/A</v>
      </c>
      <c r="BI32" s="2" t="e">
        <f t="shared" si="5"/>
        <v>#N/A</v>
      </c>
      <c r="BT32" s="11" t="e">
        <f t="shared" si="7"/>
        <v>#N/A</v>
      </c>
      <c r="BU32" s="11"/>
      <c r="BV32" s="11" t="s">
        <v>17978</v>
      </c>
      <c r="BW32" s="11">
        <v>5</v>
      </c>
      <c r="BX32" s="11">
        <v>10</v>
      </c>
      <c r="BY32" s="13" t="e">
        <f t="shared" si="8"/>
        <v>#N/A</v>
      </c>
      <c r="BZ32" s="13" t="e">
        <f t="shared" si="9"/>
        <v>#N/A</v>
      </c>
      <c r="CA32" s="13" t="e">
        <f t="shared" si="12"/>
        <v>#N/A</v>
      </c>
      <c r="CB32" s="14">
        <v>356</v>
      </c>
      <c r="CC32" s="11" t="s">
        <v>17146</v>
      </c>
      <c r="CD32" s="11" t="s">
        <v>17839</v>
      </c>
      <c r="CE32" s="11" t="s">
        <v>17847</v>
      </c>
      <c r="CF32" s="12">
        <v>19266184.039999999</v>
      </c>
      <c r="CG32" s="12">
        <v>0</v>
      </c>
      <c r="CH32" s="12">
        <v>0</v>
      </c>
      <c r="CI32" s="12">
        <f t="shared" si="10"/>
        <v>19266184.039999999</v>
      </c>
      <c r="CJ32" s="12" t="e">
        <f t="shared" si="6"/>
        <v>#N/A</v>
      </c>
      <c r="CK32" s="12" t="e">
        <f t="shared" ref="CK32:CK34" si="17">DK32*8917.04/BY32</f>
        <v>#N/A</v>
      </c>
      <c r="CP32" s="2">
        <f t="shared" si="11"/>
        <v>457.2</v>
      </c>
      <c r="CQ32" s="2" t="s">
        <v>561</v>
      </c>
      <c r="CR32" s="2">
        <v>110.7</v>
      </c>
    </row>
    <row r="33" spans="1:96" ht="27.75" x14ac:dyDescent="0.4">
      <c r="A33" s="2">
        <v>1</v>
      </c>
      <c r="B33" s="11">
        <v>18</v>
      </c>
      <c r="C33" s="54" t="s">
        <v>89</v>
      </c>
      <c r="D33" s="11">
        <v>1968</v>
      </c>
      <c r="E33" s="11"/>
      <c r="F33" s="11" t="s">
        <v>17978</v>
      </c>
      <c r="G33" s="11">
        <v>5</v>
      </c>
      <c r="H33" s="11">
        <v>2</v>
      </c>
      <c r="I33" s="15">
        <v>1963</v>
      </c>
      <c r="J33" s="15">
        <v>1373.3</v>
      </c>
      <c r="K33" s="15">
        <v>1331.3999999999999</v>
      </c>
      <c r="L33" s="36">
        <v>126</v>
      </c>
      <c r="M33" s="11" t="s">
        <v>17146</v>
      </c>
      <c r="N33" s="11" t="s">
        <v>17839</v>
      </c>
      <c r="O33" s="37" t="s">
        <v>17840</v>
      </c>
      <c r="P33" s="12">
        <v>5799430.9400000004</v>
      </c>
      <c r="Q33" s="12">
        <v>0</v>
      </c>
      <c r="R33" s="12">
        <v>0</v>
      </c>
      <c r="S33" s="12">
        <v>5799430.9400000004</v>
      </c>
      <c r="T33" s="12">
        <v>2954.371339786042</v>
      </c>
      <c r="U33" s="12">
        <v>3214.7678084564445</v>
      </c>
      <c r="V33" s="48">
        <f t="shared" si="0"/>
        <v>260.39646867040256</v>
      </c>
      <c r="X33" s="2" t="s">
        <v>613</v>
      </c>
      <c r="Y33" s="2">
        <v>2001</v>
      </c>
      <c r="Z33" s="2">
        <v>4952.99</v>
      </c>
      <c r="AA33" s="2">
        <v>187</v>
      </c>
      <c r="AB33" s="2">
        <v>9</v>
      </c>
      <c r="AC33" s="2">
        <v>3715.7</v>
      </c>
      <c r="AE33" s="2" t="s">
        <v>3091</v>
      </c>
      <c r="AF33" s="2" t="s">
        <v>17390</v>
      </c>
      <c r="AG33" s="2" t="s">
        <v>2998</v>
      </c>
      <c r="AH33" s="2" t="s">
        <v>17086</v>
      </c>
      <c r="AK33" s="2" t="e">
        <f t="shared" si="1"/>
        <v>#N/A</v>
      </c>
      <c r="AU33" s="2">
        <f t="shared" si="2"/>
        <v>707.7</v>
      </c>
      <c r="AV33" s="2" t="str">
        <f t="shared" si="3"/>
        <v>Плоская</v>
      </c>
      <c r="AX33" s="2" t="s">
        <v>116</v>
      </c>
      <c r="AY33" s="2">
        <v>335</v>
      </c>
      <c r="AZ33" s="2" t="s">
        <v>17108</v>
      </c>
      <c r="BC33" s="2" t="e">
        <f t="shared" si="4"/>
        <v>#N/A</v>
      </c>
      <c r="BI33" s="2" t="e">
        <f t="shared" si="5"/>
        <v>#N/A</v>
      </c>
      <c r="BT33" s="11" t="e">
        <f t="shared" si="7"/>
        <v>#N/A</v>
      </c>
      <c r="BU33" s="11"/>
      <c r="BV33" s="11" t="s">
        <v>17978</v>
      </c>
      <c r="BW33" s="11">
        <v>5</v>
      </c>
      <c r="BX33" s="11">
        <v>2</v>
      </c>
      <c r="BY33" s="13" t="e">
        <f t="shared" si="8"/>
        <v>#N/A</v>
      </c>
      <c r="BZ33" s="13" t="e">
        <f t="shared" si="9"/>
        <v>#N/A</v>
      </c>
      <c r="CA33" s="13" t="e">
        <f t="shared" si="12"/>
        <v>#N/A</v>
      </c>
      <c r="CB33" s="14">
        <v>126</v>
      </c>
      <c r="CC33" s="11" t="s">
        <v>17146</v>
      </c>
      <c r="CD33" s="11" t="s">
        <v>17839</v>
      </c>
      <c r="CE33" s="11" t="s">
        <v>17840</v>
      </c>
      <c r="CF33" s="12">
        <v>5799430.9400000004</v>
      </c>
      <c r="CG33" s="12">
        <v>0</v>
      </c>
      <c r="CH33" s="12">
        <v>0</v>
      </c>
      <c r="CI33" s="12">
        <f t="shared" si="10"/>
        <v>5799430.9400000004</v>
      </c>
      <c r="CJ33" s="12" t="e">
        <f t="shared" si="6"/>
        <v>#N/A</v>
      </c>
      <c r="CK33" s="12" t="e">
        <f t="shared" si="17"/>
        <v>#N/A</v>
      </c>
      <c r="CP33" s="2">
        <f t="shared" si="11"/>
        <v>41.9</v>
      </c>
      <c r="CQ33" s="2" t="s">
        <v>562</v>
      </c>
      <c r="CR33" s="2">
        <v>69.3</v>
      </c>
    </row>
    <row r="34" spans="1:96" ht="27.75" x14ac:dyDescent="0.4">
      <c r="A34" s="2">
        <v>1</v>
      </c>
      <c r="B34" s="11">
        <v>19</v>
      </c>
      <c r="C34" s="54" t="s">
        <v>90</v>
      </c>
      <c r="D34" s="11">
        <v>1980</v>
      </c>
      <c r="E34" s="11"/>
      <c r="F34" s="11" t="s">
        <v>17978</v>
      </c>
      <c r="G34" s="11">
        <v>5</v>
      </c>
      <c r="H34" s="11">
        <v>1</v>
      </c>
      <c r="I34" s="15">
        <v>807.5</v>
      </c>
      <c r="J34" s="15">
        <v>706.7</v>
      </c>
      <c r="K34" s="15">
        <v>706.7</v>
      </c>
      <c r="L34" s="36">
        <v>21</v>
      </c>
      <c r="M34" s="11" t="s">
        <v>17146</v>
      </c>
      <c r="N34" s="11" t="s">
        <v>17839</v>
      </c>
      <c r="O34" s="37" t="s">
        <v>17848</v>
      </c>
      <c r="P34" s="12">
        <v>2269371.7999999998</v>
      </c>
      <c r="Q34" s="12">
        <v>0</v>
      </c>
      <c r="R34" s="12">
        <v>0</v>
      </c>
      <c r="S34" s="12">
        <v>2269371.7999999998</v>
      </c>
      <c r="T34" s="12">
        <v>2810.3675541795665</v>
      </c>
      <c r="U34" s="12">
        <v>3202.4044582043343</v>
      </c>
      <c r="V34" s="48">
        <f t="shared" si="0"/>
        <v>392.03690402476786</v>
      </c>
      <c r="X34" s="2" t="s">
        <v>3091</v>
      </c>
      <c r="Y34" s="2">
        <v>2007</v>
      </c>
      <c r="Z34" s="2">
        <v>3193.5</v>
      </c>
      <c r="AA34" s="2">
        <v>132</v>
      </c>
      <c r="AB34" s="2">
        <v>10</v>
      </c>
      <c r="AC34" s="2">
        <v>1985.9</v>
      </c>
      <c r="AE34" s="2" t="s">
        <v>613</v>
      </c>
      <c r="AF34" s="2" t="s">
        <v>17397</v>
      </c>
      <c r="AG34" s="2" t="s">
        <v>2998</v>
      </c>
      <c r="AH34" s="2" t="s">
        <v>17088</v>
      </c>
      <c r="AK34" s="2" t="e">
        <f t="shared" si="1"/>
        <v>#N/A</v>
      </c>
      <c r="AU34" s="2">
        <f t="shared" si="2"/>
        <v>290</v>
      </c>
      <c r="AV34" s="2" t="str">
        <f t="shared" si="3"/>
        <v>плоская</v>
      </c>
      <c r="AX34" s="2" t="s">
        <v>117</v>
      </c>
      <c r="AY34" s="2">
        <v>337.8</v>
      </c>
      <c r="AZ34" s="2" t="s">
        <v>17909</v>
      </c>
      <c r="BC34" s="2" t="e">
        <f t="shared" si="4"/>
        <v>#N/A</v>
      </c>
      <c r="BI34" s="2" t="e">
        <f t="shared" si="5"/>
        <v>#N/A</v>
      </c>
      <c r="BT34" s="11" t="e">
        <f t="shared" si="7"/>
        <v>#N/A</v>
      </c>
      <c r="BU34" s="11"/>
      <c r="BV34" s="11" t="s">
        <v>17978</v>
      </c>
      <c r="BW34" s="11">
        <v>5</v>
      </c>
      <c r="BX34" s="11">
        <v>1</v>
      </c>
      <c r="BY34" s="13" t="e">
        <f t="shared" si="8"/>
        <v>#N/A</v>
      </c>
      <c r="BZ34" s="13" t="e">
        <f t="shared" si="9"/>
        <v>#N/A</v>
      </c>
      <c r="CA34" s="13" t="e">
        <f t="shared" si="12"/>
        <v>#N/A</v>
      </c>
      <c r="CB34" s="14">
        <v>21</v>
      </c>
      <c r="CC34" s="11" t="s">
        <v>17146</v>
      </c>
      <c r="CD34" s="11" t="s">
        <v>17839</v>
      </c>
      <c r="CE34" s="11" t="s">
        <v>17848</v>
      </c>
      <c r="CF34" s="12">
        <v>2269371.7999999998</v>
      </c>
      <c r="CG34" s="12">
        <v>0</v>
      </c>
      <c r="CH34" s="12">
        <v>0</v>
      </c>
      <c r="CI34" s="12">
        <f t="shared" si="10"/>
        <v>2269371.7999999998</v>
      </c>
      <c r="CJ34" s="12" t="e">
        <f t="shared" si="6"/>
        <v>#N/A</v>
      </c>
      <c r="CK34" s="12" t="e">
        <f t="shared" si="17"/>
        <v>#N/A</v>
      </c>
      <c r="CP34" s="2">
        <f t="shared" si="11"/>
        <v>0</v>
      </c>
      <c r="CQ34" s="2" t="s">
        <v>543</v>
      </c>
      <c r="CR34" s="2">
        <v>84.3</v>
      </c>
    </row>
    <row r="35" spans="1:96" ht="27.75" x14ac:dyDescent="0.4">
      <c r="A35" s="2">
        <v>1</v>
      </c>
      <c r="B35" s="11">
        <v>20</v>
      </c>
      <c r="C35" s="54" t="s">
        <v>91</v>
      </c>
      <c r="D35" s="11">
        <v>1959</v>
      </c>
      <c r="E35" s="11"/>
      <c r="F35" s="11" t="s">
        <v>17978</v>
      </c>
      <c r="G35" s="11">
        <v>4</v>
      </c>
      <c r="H35" s="11">
        <v>3</v>
      </c>
      <c r="I35" s="15">
        <v>3207</v>
      </c>
      <c r="J35" s="15">
        <v>1261.4000000000001</v>
      </c>
      <c r="K35" s="15">
        <v>1256.4000000000001</v>
      </c>
      <c r="L35" s="36">
        <v>82</v>
      </c>
      <c r="M35" s="11" t="s">
        <v>17146</v>
      </c>
      <c r="N35" s="11" t="s">
        <v>17839</v>
      </c>
      <c r="O35" s="37" t="s">
        <v>17849</v>
      </c>
      <c r="P35" s="12">
        <v>9662440.3399999999</v>
      </c>
      <c r="Q35" s="12">
        <v>0</v>
      </c>
      <c r="R35" s="12">
        <v>0</v>
      </c>
      <c r="S35" s="12">
        <v>9662440.3399999999</v>
      </c>
      <c r="T35" s="12">
        <v>3012.9218397256004</v>
      </c>
      <c r="U35" s="12">
        <v>3097.793875896476</v>
      </c>
      <c r="V35" s="48">
        <f t="shared" si="0"/>
        <v>84.872036170875617</v>
      </c>
      <c r="X35" s="2" t="s">
        <v>3094</v>
      </c>
      <c r="Y35" s="2">
        <v>2007</v>
      </c>
      <c r="Z35" s="2">
        <v>3780.8</v>
      </c>
      <c r="AA35" s="2">
        <v>73</v>
      </c>
      <c r="AB35" s="2">
        <v>10</v>
      </c>
      <c r="AC35" s="2">
        <v>2727.2</v>
      </c>
      <c r="AE35" s="2" t="s">
        <v>3094</v>
      </c>
      <c r="AF35" s="2" t="s">
        <v>17390</v>
      </c>
      <c r="AG35" s="2" t="s">
        <v>2998</v>
      </c>
      <c r="AH35" s="2" t="s">
        <v>17086</v>
      </c>
      <c r="AK35" s="2" t="e">
        <f t="shared" si="1"/>
        <v>#N/A</v>
      </c>
      <c r="AU35" s="2">
        <f t="shared" si="2"/>
        <v>1179.0999999999999</v>
      </c>
      <c r="AV35" s="2" t="str">
        <f t="shared" si="3"/>
        <v>скатная</v>
      </c>
      <c r="AX35" s="2" t="s">
        <v>118</v>
      </c>
      <c r="AY35" s="2">
        <v>480</v>
      </c>
      <c r="AZ35" s="2" t="s">
        <v>17108</v>
      </c>
      <c r="BC35" s="2" t="e">
        <f t="shared" si="4"/>
        <v>#N/A</v>
      </c>
      <c r="BI35" s="2" t="e">
        <f t="shared" si="5"/>
        <v>#N/A</v>
      </c>
      <c r="BT35" s="11" t="e">
        <f t="shared" si="7"/>
        <v>#N/A</v>
      </c>
      <c r="BU35" s="11"/>
      <c r="BV35" s="11" t="s">
        <v>17978</v>
      </c>
      <c r="BW35" s="11">
        <v>4</v>
      </c>
      <c r="BX35" s="11">
        <v>3</v>
      </c>
      <c r="BY35" s="13" t="e">
        <f t="shared" si="8"/>
        <v>#N/A</v>
      </c>
      <c r="BZ35" s="13" t="e">
        <f t="shared" si="9"/>
        <v>#N/A</v>
      </c>
      <c r="CA35" s="13" t="e">
        <f t="shared" si="12"/>
        <v>#N/A</v>
      </c>
      <c r="CB35" s="14">
        <v>82</v>
      </c>
      <c r="CC35" s="11" t="s">
        <v>17146</v>
      </c>
      <c r="CD35" s="11" t="s">
        <v>17839</v>
      </c>
      <c r="CE35" s="11" t="s">
        <v>17849</v>
      </c>
      <c r="CF35" s="12">
        <v>9662440.3399999999</v>
      </c>
      <c r="CG35" s="12">
        <v>0</v>
      </c>
      <c r="CH35" s="12">
        <v>0</v>
      </c>
      <c r="CI35" s="12">
        <f t="shared" si="10"/>
        <v>9662440.3399999999</v>
      </c>
      <c r="CJ35" s="12" t="e">
        <f t="shared" si="6"/>
        <v>#N/A</v>
      </c>
      <c r="CK35" s="12" t="e">
        <f>DK35*8425.6/BY35</f>
        <v>#N/A</v>
      </c>
      <c r="CP35" s="2">
        <f t="shared" si="11"/>
        <v>5</v>
      </c>
      <c r="CQ35" s="2" t="s">
        <v>544</v>
      </c>
      <c r="CR35" s="2">
        <v>131.80000000000001</v>
      </c>
    </row>
    <row r="36" spans="1:96" ht="27.75" x14ac:dyDescent="0.4">
      <c r="A36" s="2">
        <v>1</v>
      </c>
      <c r="B36" s="11">
        <v>21</v>
      </c>
      <c r="C36" s="54" t="s">
        <v>92</v>
      </c>
      <c r="D36" s="11">
        <v>1971</v>
      </c>
      <c r="E36" s="11">
        <v>2016</v>
      </c>
      <c r="F36" s="11" t="s">
        <v>17978</v>
      </c>
      <c r="G36" s="11">
        <v>9</v>
      </c>
      <c r="H36" s="11">
        <v>1</v>
      </c>
      <c r="I36" s="15">
        <v>2660.1</v>
      </c>
      <c r="J36" s="15">
        <v>2302</v>
      </c>
      <c r="K36" s="15">
        <v>2291.3000000000002</v>
      </c>
      <c r="L36" s="36">
        <v>80</v>
      </c>
      <c r="M36" s="11" t="s">
        <v>17146</v>
      </c>
      <c r="N36" s="11" t="s">
        <v>17839</v>
      </c>
      <c r="O36" s="37" t="s">
        <v>17850</v>
      </c>
      <c r="P36" s="12">
        <v>5829937.9000000004</v>
      </c>
      <c r="Q36" s="12">
        <v>0</v>
      </c>
      <c r="R36" s="12">
        <v>0</v>
      </c>
      <c r="S36" s="12">
        <v>5829937.9000000004</v>
      </c>
      <c r="T36" s="12">
        <v>2191.6235855794898</v>
      </c>
      <c r="U36" s="12">
        <v>2497.3477688808694</v>
      </c>
      <c r="V36" s="48">
        <f t="shared" si="0"/>
        <v>305.72418330137953</v>
      </c>
      <c r="X36" s="2" t="s">
        <v>614</v>
      </c>
      <c r="Y36" s="2">
        <v>2006</v>
      </c>
      <c r="Z36" s="2">
        <v>4396</v>
      </c>
      <c r="AA36" s="2">
        <v>195</v>
      </c>
      <c r="AB36" s="2">
        <v>10</v>
      </c>
      <c r="AC36" s="2">
        <v>2947.3</v>
      </c>
      <c r="AE36" s="2" t="s">
        <v>614</v>
      </c>
      <c r="AF36" s="2" t="s">
        <v>17390</v>
      </c>
      <c r="AG36" s="2" t="s">
        <v>2998</v>
      </c>
      <c r="AH36" s="2" t="s">
        <v>17088</v>
      </c>
      <c r="AK36" s="45">
        <f t="shared" si="1"/>
        <v>2016</v>
      </c>
      <c r="AU36" s="2">
        <f t="shared" si="2"/>
        <v>745</v>
      </c>
      <c r="AV36" s="2" t="str">
        <f t="shared" si="3"/>
        <v>плоская</v>
      </c>
      <c r="AX36" s="2" t="s">
        <v>119</v>
      </c>
      <c r="AY36" s="2">
        <v>990</v>
      </c>
      <c r="AZ36" s="2" t="s">
        <v>17108</v>
      </c>
      <c r="BC36" s="2" t="e">
        <f t="shared" si="4"/>
        <v>#N/A</v>
      </c>
      <c r="BI36" s="2" t="e">
        <f t="shared" si="5"/>
        <v>#N/A</v>
      </c>
      <c r="BT36" s="11" t="e">
        <f t="shared" si="7"/>
        <v>#N/A</v>
      </c>
      <c r="BU36" s="11">
        <v>2016</v>
      </c>
      <c r="BV36" s="11" t="s">
        <v>17978</v>
      </c>
      <c r="BW36" s="11">
        <v>9</v>
      </c>
      <c r="BX36" s="11">
        <v>1</v>
      </c>
      <c r="BY36" s="13" t="e">
        <f t="shared" si="8"/>
        <v>#N/A</v>
      </c>
      <c r="BZ36" s="13" t="e">
        <f t="shared" si="9"/>
        <v>#N/A</v>
      </c>
      <c r="CA36" s="13" t="e">
        <f t="shared" si="12"/>
        <v>#N/A</v>
      </c>
      <c r="CB36" s="14">
        <v>80</v>
      </c>
      <c r="CC36" s="11" t="s">
        <v>17146</v>
      </c>
      <c r="CD36" s="11" t="s">
        <v>17839</v>
      </c>
      <c r="CE36" s="11" t="s">
        <v>17850</v>
      </c>
      <c r="CF36" s="12">
        <v>5829937.9000000004</v>
      </c>
      <c r="CG36" s="12">
        <v>0</v>
      </c>
      <c r="CH36" s="12">
        <v>0</v>
      </c>
      <c r="CI36" s="12">
        <f t="shared" si="10"/>
        <v>5829937.9000000004</v>
      </c>
      <c r="CJ36" s="12" t="e">
        <f t="shared" si="6"/>
        <v>#N/A</v>
      </c>
      <c r="CK36" s="12" t="e">
        <f t="shared" ref="CK36:CK38" si="18">DK36*8917.04/BY36</f>
        <v>#N/A</v>
      </c>
      <c r="CP36" s="2">
        <f t="shared" si="11"/>
        <v>10.7</v>
      </c>
      <c r="CQ36" s="2" t="s">
        <v>518</v>
      </c>
      <c r="CR36" s="2">
        <v>0</v>
      </c>
    </row>
    <row r="37" spans="1:96" ht="27.75" x14ac:dyDescent="0.4">
      <c r="A37" s="2">
        <v>1</v>
      </c>
      <c r="B37" s="11">
        <v>22</v>
      </c>
      <c r="C37" s="54" t="s">
        <v>93</v>
      </c>
      <c r="D37" s="11">
        <v>1968</v>
      </c>
      <c r="E37" s="11"/>
      <c r="F37" s="11" t="s">
        <v>17978</v>
      </c>
      <c r="G37" s="11">
        <v>5</v>
      </c>
      <c r="H37" s="11">
        <v>5</v>
      </c>
      <c r="I37" s="15">
        <v>6284.9</v>
      </c>
      <c r="J37" s="15">
        <v>5186.3999999999996</v>
      </c>
      <c r="K37" s="15">
        <v>4875.8999999999996</v>
      </c>
      <c r="L37" s="36">
        <v>210</v>
      </c>
      <c r="M37" s="11" t="s">
        <v>17146</v>
      </c>
      <c r="N37" s="11" t="s">
        <v>17839</v>
      </c>
      <c r="O37" s="37" t="s">
        <v>17851</v>
      </c>
      <c r="P37" s="12">
        <v>8282424.5300000003</v>
      </c>
      <c r="Q37" s="12">
        <v>0</v>
      </c>
      <c r="R37" s="12">
        <v>0</v>
      </c>
      <c r="S37" s="12">
        <v>8282424.5300000003</v>
      </c>
      <c r="T37" s="12">
        <v>1317.8291667329634</v>
      </c>
      <c r="U37" s="12">
        <v>2573.6799999999998</v>
      </c>
      <c r="V37" s="48">
        <f t="shared" si="0"/>
        <v>1255.8508332670365</v>
      </c>
      <c r="X37" s="2" t="s">
        <v>615</v>
      </c>
      <c r="Y37" s="2">
        <v>2006</v>
      </c>
      <c r="Z37" s="2">
        <v>7313.4</v>
      </c>
      <c r="AA37" s="2">
        <v>189</v>
      </c>
      <c r="AB37" s="2">
        <v>10</v>
      </c>
      <c r="AC37" s="2">
        <v>2972.7</v>
      </c>
      <c r="AE37" s="2" t="s">
        <v>615</v>
      </c>
      <c r="AF37" s="2" t="s">
        <v>17390</v>
      </c>
      <c r="AG37" s="2" t="s">
        <v>17402</v>
      </c>
      <c r="AH37" s="2" t="s">
        <v>17088</v>
      </c>
      <c r="AK37" s="2" t="e">
        <f t="shared" si="1"/>
        <v>#N/A</v>
      </c>
      <c r="AU37" s="2">
        <f t="shared" si="2"/>
        <v>1058.4000000000001</v>
      </c>
      <c r="AV37" s="2" t="str">
        <f t="shared" si="3"/>
        <v>плоская</v>
      </c>
      <c r="AX37" s="2" t="s">
        <v>120</v>
      </c>
      <c r="AY37" s="2">
        <v>640</v>
      </c>
      <c r="AZ37" s="2" t="s">
        <v>17109</v>
      </c>
      <c r="BC37" s="2" t="e">
        <f t="shared" si="4"/>
        <v>#N/A</v>
      </c>
      <c r="BI37" s="2" t="e">
        <f t="shared" si="5"/>
        <v>#N/A</v>
      </c>
      <c r="BT37" s="11" t="e">
        <f t="shared" si="7"/>
        <v>#N/A</v>
      </c>
      <c r="BU37" s="11"/>
      <c r="BV37" s="11" t="s">
        <v>17978</v>
      </c>
      <c r="BW37" s="11">
        <v>5</v>
      </c>
      <c r="BX37" s="11">
        <v>5</v>
      </c>
      <c r="BY37" s="13" t="e">
        <f t="shared" si="8"/>
        <v>#N/A</v>
      </c>
      <c r="BZ37" s="13" t="e">
        <f t="shared" si="9"/>
        <v>#N/A</v>
      </c>
      <c r="CA37" s="13" t="e">
        <f t="shared" si="12"/>
        <v>#N/A</v>
      </c>
      <c r="CB37" s="14">
        <v>210</v>
      </c>
      <c r="CC37" s="11" t="s">
        <v>17146</v>
      </c>
      <c r="CD37" s="11" t="s">
        <v>17839</v>
      </c>
      <c r="CE37" s="11" t="s">
        <v>17851</v>
      </c>
      <c r="CF37" s="12">
        <v>8282424.5300000003</v>
      </c>
      <c r="CG37" s="12">
        <v>0</v>
      </c>
      <c r="CH37" s="12">
        <v>0</v>
      </c>
      <c r="CI37" s="12">
        <f t="shared" si="10"/>
        <v>8282424.5300000003</v>
      </c>
      <c r="CJ37" s="12" t="e">
        <f t="shared" si="6"/>
        <v>#N/A</v>
      </c>
      <c r="CK37" s="12" t="e">
        <f t="shared" si="18"/>
        <v>#N/A</v>
      </c>
      <c r="CP37" s="2">
        <f t="shared" si="11"/>
        <v>310.5</v>
      </c>
      <c r="CQ37" s="2" t="s">
        <v>519</v>
      </c>
      <c r="CR37" s="2">
        <v>34.5</v>
      </c>
    </row>
    <row r="38" spans="1:96" ht="27.75" x14ac:dyDescent="0.4">
      <c r="A38" s="2">
        <v>1</v>
      </c>
      <c r="B38" s="11">
        <v>23</v>
      </c>
      <c r="C38" s="54" t="s">
        <v>94</v>
      </c>
      <c r="D38" s="11">
        <v>1969</v>
      </c>
      <c r="E38" s="11"/>
      <c r="F38" s="11" t="s">
        <v>17978</v>
      </c>
      <c r="G38" s="11">
        <v>6</v>
      </c>
      <c r="H38" s="11">
        <v>1</v>
      </c>
      <c r="I38" s="15">
        <v>2218</v>
      </c>
      <c r="J38" s="15">
        <v>1608.6</v>
      </c>
      <c r="K38" s="15">
        <v>1608.6</v>
      </c>
      <c r="L38" s="36">
        <v>48</v>
      </c>
      <c r="M38" s="11" t="s">
        <v>17146</v>
      </c>
      <c r="N38" s="11" t="s">
        <v>17839</v>
      </c>
      <c r="O38" s="37" t="s">
        <v>17852</v>
      </c>
      <c r="P38" s="12">
        <v>5534137.0199999996</v>
      </c>
      <c r="Q38" s="12">
        <v>0</v>
      </c>
      <c r="R38" s="12">
        <v>0</v>
      </c>
      <c r="S38" s="12">
        <v>5534137.0199999996</v>
      </c>
      <c r="T38" s="12">
        <v>2495.102353471596</v>
      </c>
      <c r="U38" s="12">
        <v>2843.1608151487831</v>
      </c>
      <c r="V38" s="48">
        <f t="shared" si="0"/>
        <v>348.0584616771871</v>
      </c>
      <c r="X38" s="2" t="s">
        <v>512</v>
      </c>
      <c r="Y38" s="2">
        <v>1999</v>
      </c>
      <c r="Z38" s="2">
        <v>6506.1</v>
      </c>
      <c r="AA38" s="2">
        <v>300</v>
      </c>
      <c r="AB38" s="2">
        <v>9</v>
      </c>
      <c r="AC38" s="2">
        <v>4708.5</v>
      </c>
      <c r="AE38" s="2" t="s">
        <v>512</v>
      </c>
      <c r="AF38" s="2" t="s">
        <v>17390</v>
      </c>
      <c r="AG38" s="2" t="s">
        <v>2998</v>
      </c>
      <c r="AH38" s="2" t="s">
        <v>17400</v>
      </c>
      <c r="AK38" s="2" t="e">
        <f t="shared" si="1"/>
        <v>#N/A</v>
      </c>
      <c r="AU38" s="2">
        <f t="shared" si="2"/>
        <v>707.2</v>
      </c>
      <c r="AV38" s="2" t="str">
        <f t="shared" si="3"/>
        <v>плоская</v>
      </c>
      <c r="AX38" s="2" t="s">
        <v>121</v>
      </c>
      <c r="AY38" s="2">
        <v>1205</v>
      </c>
      <c r="AZ38" s="2" t="s">
        <v>17108</v>
      </c>
      <c r="BC38" s="2" t="e">
        <f t="shared" si="4"/>
        <v>#N/A</v>
      </c>
      <c r="BI38" s="2" t="e">
        <f t="shared" si="5"/>
        <v>#N/A</v>
      </c>
      <c r="BT38" s="11" t="e">
        <f t="shared" si="7"/>
        <v>#N/A</v>
      </c>
      <c r="BU38" s="11"/>
      <c r="BV38" s="11" t="s">
        <v>17978</v>
      </c>
      <c r="BW38" s="11">
        <v>6</v>
      </c>
      <c r="BX38" s="11">
        <v>1</v>
      </c>
      <c r="BY38" s="13" t="e">
        <f t="shared" si="8"/>
        <v>#N/A</v>
      </c>
      <c r="BZ38" s="13" t="e">
        <f t="shared" si="9"/>
        <v>#N/A</v>
      </c>
      <c r="CA38" s="13" t="e">
        <f t="shared" si="12"/>
        <v>#N/A</v>
      </c>
      <c r="CB38" s="14">
        <v>48</v>
      </c>
      <c r="CC38" s="11" t="s">
        <v>17146</v>
      </c>
      <c r="CD38" s="11" t="s">
        <v>17839</v>
      </c>
      <c r="CE38" s="11" t="s">
        <v>17852</v>
      </c>
      <c r="CF38" s="12">
        <v>5534137.0199999996</v>
      </c>
      <c r="CG38" s="12">
        <v>0</v>
      </c>
      <c r="CH38" s="12">
        <v>0</v>
      </c>
      <c r="CI38" s="12">
        <f t="shared" si="10"/>
        <v>5534137.0199999996</v>
      </c>
      <c r="CJ38" s="12" t="e">
        <f t="shared" si="6"/>
        <v>#N/A</v>
      </c>
      <c r="CK38" s="12" t="e">
        <f t="shared" si="18"/>
        <v>#N/A</v>
      </c>
      <c r="CP38" s="2">
        <f t="shared" si="11"/>
        <v>0</v>
      </c>
      <c r="CQ38" s="2" t="s">
        <v>547</v>
      </c>
      <c r="CR38" s="2">
        <v>0</v>
      </c>
    </row>
    <row r="39" spans="1:96" ht="27.75" x14ac:dyDescent="0.4">
      <c r="A39" s="2">
        <v>1</v>
      </c>
      <c r="B39" s="11">
        <v>24</v>
      </c>
      <c r="C39" s="54" t="s">
        <v>95</v>
      </c>
      <c r="D39" s="11">
        <v>1967</v>
      </c>
      <c r="E39" s="11"/>
      <c r="F39" s="11" t="s">
        <v>17978</v>
      </c>
      <c r="G39" s="11">
        <v>5</v>
      </c>
      <c r="H39" s="11">
        <v>4</v>
      </c>
      <c r="I39" s="15">
        <v>4287.8999999999996</v>
      </c>
      <c r="J39" s="15">
        <v>3747</v>
      </c>
      <c r="K39" s="15">
        <v>3644.8</v>
      </c>
      <c r="L39" s="36">
        <v>110</v>
      </c>
      <c r="M39" s="11" t="s">
        <v>17146</v>
      </c>
      <c r="N39" s="11" t="s">
        <v>17839</v>
      </c>
      <c r="O39" s="37" t="s">
        <v>17843</v>
      </c>
      <c r="P39" s="12">
        <v>9571478.5099999998</v>
      </c>
      <c r="Q39" s="12">
        <v>0</v>
      </c>
      <c r="R39" s="12">
        <v>0</v>
      </c>
      <c r="S39" s="12">
        <v>9571478.5099999998</v>
      </c>
      <c r="T39" s="12">
        <v>2232.206560320903</v>
      </c>
      <c r="U39" s="12">
        <v>2295.086359290096</v>
      </c>
      <c r="V39" s="48">
        <f t="shared" si="0"/>
        <v>62.879798969192962</v>
      </c>
      <c r="X39" s="2" t="s">
        <v>3099</v>
      </c>
      <c r="Y39" s="2">
        <v>1962</v>
      </c>
      <c r="Z39" s="2">
        <v>1358.4</v>
      </c>
      <c r="AA39" s="2">
        <v>61</v>
      </c>
      <c r="AB39" s="2">
        <v>4</v>
      </c>
      <c r="AC39" s="2">
        <v>1261.0999999999999</v>
      </c>
      <c r="AE39" s="2" t="s">
        <v>3099</v>
      </c>
      <c r="AF39" s="2" t="s">
        <v>17390</v>
      </c>
      <c r="AG39" s="2" t="s">
        <v>2998</v>
      </c>
      <c r="AH39" s="2" t="s">
        <v>17088</v>
      </c>
      <c r="AK39" s="2" t="e">
        <f t="shared" si="1"/>
        <v>#N/A</v>
      </c>
      <c r="AU39" s="2">
        <f t="shared" si="2"/>
        <v>1168</v>
      </c>
      <c r="AV39" s="2" t="str">
        <f t="shared" si="3"/>
        <v>скатная</v>
      </c>
      <c r="AX39" s="2" t="s">
        <v>122</v>
      </c>
      <c r="AY39" s="2">
        <v>593</v>
      </c>
      <c r="AZ39" s="2" t="s">
        <v>17109</v>
      </c>
      <c r="BC39" s="2" t="e">
        <f t="shared" si="4"/>
        <v>#N/A</v>
      </c>
      <c r="BI39" s="2" t="e">
        <f t="shared" si="5"/>
        <v>#N/A</v>
      </c>
      <c r="BT39" s="11" t="e">
        <f t="shared" si="7"/>
        <v>#N/A</v>
      </c>
      <c r="BU39" s="11"/>
      <c r="BV39" s="11" t="s">
        <v>17978</v>
      </c>
      <c r="BW39" s="11">
        <v>5</v>
      </c>
      <c r="BX39" s="11">
        <v>4</v>
      </c>
      <c r="BY39" s="13" t="e">
        <f t="shared" si="8"/>
        <v>#N/A</v>
      </c>
      <c r="BZ39" s="13" t="e">
        <f t="shared" si="9"/>
        <v>#N/A</v>
      </c>
      <c r="CA39" s="13" t="e">
        <f t="shared" si="12"/>
        <v>#N/A</v>
      </c>
      <c r="CB39" s="14">
        <v>110</v>
      </c>
      <c r="CC39" s="11" t="s">
        <v>17146</v>
      </c>
      <c r="CD39" s="11" t="s">
        <v>17839</v>
      </c>
      <c r="CE39" s="11" t="s">
        <v>17843</v>
      </c>
      <c r="CF39" s="12">
        <v>9571478.5099999998</v>
      </c>
      <c r="CG39" s="12">
        <v>0</v>
      </c>
      <c r="CH39" s="12">
        <v>0</v>
      </c>
      <c r="CI39" s="12">
        <f t="shared" si="10"/>
        <v>9571478.5099999998</v>
      </c>
      <c r="CJ39" s="12" t="e">
        <f t="shared" si="6"/>
        <v>#N/A</v>
      </c>
      <c r="CK39" s="12" t="e">
        <f t="shared" ref="CK39:CK41" si="19">DK39*8425.6/BY39</f>
        <v>#N/A</v>
      </c>
      <c r="CP39" s="2">
        <f t="shared" si="11"/>
        <v>102.2</v>
      </c>
      <c r="CQ39" s="2" t="s">
        <v>545</v>
      </c>
      <c r="CR39" s="2">
        <v>0</v>
      </c>
    </row>
    <row r="40" spans="1:96" ht="27.75" x14ac:dyDescent="0.4">
      <c r="A40" s="2">
        <v>1</v>
      </c>
      <c r="B40" s="11">
        <v>25</v>
      </c>
      <c r="C40" s="54" t="s">
        <v>96</v>
      </c>
      <c r="D40" s="11">
        <v>1966</v>
      </c>
      <c r="E40" s="11"/>
      <c r="F40" s="11" t="s">
        <v>17978</v>
      </c>
      <c r="G40" s="11">
        <v>5</v>
      </c>
      <c r="H40" s="11">
        <v>2</v>
      </c>
      <c r="I40" s="15">
        <v>1728.5</v>
      </c>
      <c r="J40" s="15">
        <v>1025.7</v>
      </c>
      <c r="K40" s="15">
        <v>1025.7</v>
      </c>
      <c r="L40" s="36">
        <v>75</v>
      </c>
      <c r="M40" s="11" t="s">
        <v>17146</v>
      </c>
      <c r="N40" s="11" t="s">
        <v>17839</v>
      </c>
      <c r="O40" s="37" t="s">
        <v>17850</v>
      </c>
      <c r="P40" s="12">
        <v>5654383.71</v>
      </c>
      <c r="Q40" s="12">
        <v>0</v>
      </c>
      <c r="R40" s="12">
        <v>0</v>
      </c>
      <c r="S40" s="12">
        <v>5654383.71</v>
      </c>
      <c r="T40" s="12">
        <v>3271.2662481920738</v>
      </c>
      <c r="U40" s="12">
        <v>3363.4156783338153</v>
      </c>
      <c r="V40" s="48">
        <f t="shared" si="0"/>
        <v>92.149430141741504</v>
      </c>
      <c r="X40" s="2" t="s">
        <v>3102</v>
      </c>
      <c r="Y40" s="2">
        <v>1951</v>
      </c>
      <c r="Z40" s="2">
        <v>511.4</v>
      </c>
      <c r="AA40" s="2">
        <v>20</v>
      </c>
      <c r="AB40" s="2">
        <v>2</v>
      </c>
      <c r="AC40" s="2">
        <v>486.5</v>
      </c>
      <c r="AE40" s="2" t="s">
        <v>3102</v>
      </c>
      <c r="AF40" s="2" t="s">
        <v>17403</v>
      </c>
      <c r="AG40" s="2" t="s">
        <v>2998</v>
      </c>
      <c r="AH40" s="2" t="s">
        <v>17086</v>
      </c>
      <c r="AK40" s="2" t="e">
        <f t="shared" si="1"/>
        <v>#N/A</v>
      </c>
      <c r="AU40" s="2">
        <f t="shared" si="2"/>
        <v>690</v>
      </c>
      <c r="AV40" s="2" t="str">
        <f t="shared" si="3"/>
        <v>скатная</v>
      </c>
      <c r="AX40" s="2" t="s">
        <v>149</v>
      </c>
      <c r="AY40" s="2">
        <v>1240</v>
      </c>
      <c r="AZ40" s="2" t="s">
        <v>17109</v>
      </c>
      <c r="BC40" s="2" t="e">
        <f t="shared" si="4"/>
        <v>#N/A</v>
      </c>
      <c r="BI40" s="2" t="e">
        <f t="shared" si="5"/>
        <v>#N/A</v>
      </c>
      <c r="BT40" s="11" t="e">
        <f t="shared" si="7"/>
        <v>#N/A</v>
      </c>
      <c r="BU40" s="11"/>
      <c r="BV40" s="11" t="s">
        <v>17978</v>
      </c>
      <c r="BW40" s="11">
        <v>5</v>
      </c>
      <c r="BX40" s="11">
        <v>2</v>
      </c>
      <c r="BY40" s="13" t="e">
        <f t="shared" si="8"/>
        <v>#N/A</v>
      </c>
      <c r="BZ40" s="13" t="e">
        <f t="shared" si="9"/>
        <v>#N/A</v>
      </c>
      <c r="CA40" s="13" t="e">
        <f t="shared" si="12"/>
        <v>#N/A</v>
      </c>
      <c r="CB40" s="14">
        <v>75</v>
      </c>
      <c r="CC40" s="11" t="s">
        <v>17146</v>
      </c>
      <c r="CD40" s="11" t="s">
        <v>17839</v>
      </c>
      <c r="CE40" s="11" t="s">
        <v>17850</v>
      </c>
      <c r="CF40" s="12">
        <v>5654383.71</v>
      </c>
      <c r="CG40" s="12">
        <v>0</v>
      </c>
      <c r="CH40" s="12">
        <v>0</v>
      </c>
      <c r="CI40" s="12">
        <f t="shared" si="10"/>
        <v>5654383.71</v>
      </c>
      <c r="CJ40" s="12" t="e">
        <f t="shared" si="6"/>
        <v>#N/A</v>
      </c>
      <c r="CK40" s="12" t="e">
        <f t="shared" si="19"/>
        <v>#N/A</v>
      </c>
      <c r="CP40" s="2">
        <f t="shared" si="11"/>
        <v>0</v>
      </c>
      <c r="CQ40" s="2" t="s">
        <v>546</v>
      </c>
      <c r="CR40" s="2">
        <v>147.21</v>
      </c>
    </row>
    <row r="41" spans="1:96" ht="27.75" x14ac:dyDescent="0.4">
      <c r="A41" s="2">
        <v>1</v>
      </c>
      <c r="B41" s="11">
        <v>26</v>
      </c>
      <c r="C41" s="54" t="s">
        <v>87</v>
      </c>
      <c r="D41" s="11">
        <v>1959</v>
      </c>
      <c r="E41" s="11"/>
      <c r="F41" s="11" t="s">
        <v>17978</v>
      </c>
      <c r="G41" s="11">
        <v>3</v>
      </c>
      <c r="H41" s="11">
        <v>1</v>
      </c>
      <c r="I41" s="15">
        <v>1830.4</v>
      </c>
      <c r="J41" s="15">
        <v>1026.8</v>
      </c>
      <c r="K41" s="15">
        <v>1008.0999999999999</v>
      </c>
      <c r="L41" s="36">
        <v>56</v>
      </c>
      <c r="M41" s="11" t="s">
        <v>17146</v>
      </c>
      <c r="N41" s="11" t="s">
        <v>17839</v>
      </c>
      <c r="O41" s="37" t="s">
        <v>17840</v>
      </c>
      <c r="P41" s="12">
        <v>7113050.8099999996</v>
      </c>
      <c r="Q41" s="12">
        <v>0</v>
      </c>
      <c r="R41" s="12">
        <v>0</v>
      </c>
      <c r="S41" s="12">
        <v>7113050.8099999996</v>
      </c>
      <c r="T41" s="12">
        <v>3886.0635981206287</v>
      </c>
      <c r="U41" s="12">
        <v>3995.5314685314688</v>
      </c>
      <c r="V41" s="48">
        <f t="shared" si="0"/>
        <v>109.46787041084008</v>
      </c>
      <c r="X41" s="2" t="s">
        <v>3104</v>
      </c>
      <c r="Y41" s="2">
        <v>2018</v>
      </c>
      <c r="Z41" s="2">
        <v>8673.7999999999993</v>
      </c>
      <c r="AA41" s="2">
        <v>134</v>
      </c>
      <c r="AB41" s="2">
        <v>10</v>
      </c>
      <c r="AC41" s="2">
        <v>5838.2</v>
      </c>
      <c r="AE41" s="2" t="s">
        <v>3104</v>
      </c>
      <c r="AF41" s="2" t="s">
        <v>17390</v>
      </c>
      <c r="AG41" s="2" t="s">
        <v>2998</v>
      </c>
      <c r="AH41" s="2" t="s">
        <v>17400</v>
      </c>
      <c r="AK41" s="2" t="e">
        <f t="shared" si="1"/>
        <v>#N/A</v>
      </c>
      <c r="AU41" s="2">
        <f t="shared" si="2"/>
        <v>868</v>
      </c>
      <c r="AV41" s="2" t="str">
        <f t="shared" si="3"/>
        <v>скатная</v>
      </c>
      <c r="AX41" s="2" t="s">
        <v>148</v>
      </c>
      <c r="AY41" s="2">
        <v>497</v>
      </c>
      <c r="AZ41" s="2" t="s">
        <v>17108</v>
      </c>
      <c r="BC41" s="2" t="e">
        <f t="shared" si="4"/>
        <v>#N/A</v>
      </c>
      <c r="BI41" s="2" t="e">
        <f t="shared" si="5"/>
        <v>#N/A</v>
      </c>
      <c r="BT41" s="11" t="e">
        <f t="shared" si="7"/>
        <v>#N/A</v>
      </c>
      <c r="BU41" s="11"/>
      <c r="BV41" s="11" t="s">
        <v>17978</v>
      </c>
      <c r="BW41" s="11">
        <v>3</v>
      </c>
      <c r="BX41" s="11">
        <v>1</v>
      </c>
      <c r="BY41" s="13" t="e">
        <f t="shared" si="8"/>
        <v>#N/A</v>
      </c>
      <c r="BZ41" s="13" t="e">
        <f t="shared" si="9"/>
        <v>#N/A</v>
      </c>
      <c r="CA41" s="13" t="e">
        <f t="shared" si="12"/>
        <v>#N/A</v>
      </c>
      <c r="CB41" s="14">
        <v>56</v>
      </c>
      <c r="CC41" s="11" t="s">
        <v>17146</v>
      </c>
      <c r="CD41" s="11" t="s">
        <v>17839</v>
      </c>
      <c r="CE41" s="11" t="s">
        <v>17840</v>
      </c>
      <c r="CF41" s="12">
        <v>7113050.8099999996</v>
      </c>
      <c r="CG41" s="12">
        <v>0</v>
      </c>
      <c r="CH41" s="12">
        <v>0</v>
      </c>
      <c r="CI41" s="12">
        <f t="shared" si="10"/>
        <v>7113050.8099999996</v>
      </c>
      <c r="CJ41" s="12" t="e">
        <f t="shared" si="6"/>
        <v>#N/A</v>
      </c>
      <c r="CK41" s="12" t="e">
        <f t="shared" si="19"/>
        <v>#N/A</v>
      </c>
      <c r="CP41" s="2">
        <f t="shared" si="11"/>
        <v>18.7</v>
      </c>
      <c r="CQ41" s="2" t="s">
        <v>520</v>
      </c>
      <c r="CR41" s="2">
        <v>28.5</v>
      </c>
    </row>
    <row r="42" spans="1:96" ht="27.75" x14ac:dyDescent="0.4">
      <c r="A42" s="2">
        <v>1</v>
      </c>
      <c r="B42" s="11">
        <v>27</v>
      </c>
      <c r="C42" s="54" t="s">
        <v>97</v>
      </c>
      <c r="D42" s="11">
        <v>1997</v>
      </c>
      <c r="E42" s="11"/>
      <c r="F42" s="11" t="s">
        <v>17978</v>
      </c>
      <c r="G42" s="11">
        <v>9</v>
      </c>
      <c r="H42" s="11">
        <v>2</v>
      </c>
      <c r="I42" s="15">
        <v>5737.8</v>
      </c>
      <c r="J42" s="15">
        <v>4816.5</v>
      </c>
      <c r="K42" s="15">
        <v>4816.5</v>
      </c>
      <c r="L42" s="36">
        <v>109</v>
      </c>
      <c r="M42" s="11" t="s">
        <v>17146</v>
      </c>
      <c r="N42" s="11" t="s">
        <v>17839</v>
      </c>
      <c r="O42" s="37" t="s">
        <v>17845</v>
      </c>
      <c r="P42" s="12">
        <v>2457800</v>
      </c>
      <c r="Q42" s="12">
        <v>0</v>
      </c>
      <c r="R42" s="12">
        <v>0</v>
      </c>
      <c r="S42" s="12">
        <v>2457800</v>
      </c>
      <c r="T42" s="12">
        <v>428.35233016138591</v>
      </c>
      <c r="U42" s="12">
        <v>428.35233016138591</v>
      </c>
      <c r="V42" s="48">
        <f t="shared" si="0"/>
        <v>0</v>
      </c>
      <c r="X42" s="2" t="s">
        <v>3107</v>
      </c>
      <c r="Y42" s="2">
        <v>2016</v>
      </c>
      <c r="Z42" s="2">
        <v>2736.1</v>
      </c>
      <c r="AA42" s="2">
        <v>54</v>
      </c>
      <c r="AB42" s="2">
        <v>12</v>
      </c>
      <c r="AC42" s="2">
        <v>2047</v>
      </c>
      <c r="AE42" s="2" t="s">
        <v>3107</v>
      </c>
      <c r="AF42" s="2" t="s">
        <v>17390</v>
      </c>
      <c r="AG42" s="2" t="s">
        <v>2998</v>
      </c>
      <c r="AH42" s="2" t="s">
        <v>17086</v>
      </c>
      <c r="AK42" s="2" t="e">
        <f t="shared" si="1"/>
        <v>#N/A</v>
      </c>
      <c r="AU42" s="2" t="e">
        <f t="shared" si="2"/>
        <v>#N/A</v>
      </c>
      <c r="AV42" s="2" t="e">
        <f t="shared" si="3"/>
        <v>#N/A</v>
      </c>
      <c r="AX42" s="2" t="s">
        <v>147</v>
      </c>
      <c r="AY42" s="2">
        <v>489.7</v>
      </c>
      <c r="AZ42" s="2" t="s">
        <v>17108</v>
      </c>
      <c r="BC42" s="2">
        <f t="shared" si="4"/>
        <v>1</v>
      </c>
      <c r="BI42" s="2" t="e">
        <f t="shared" si="5"/>
        <v>#N/A</v>
      </c>
      <c r="BT42" s="11" t="e">
        <f t="shared" si="7"/>
        <v>#N/A</v>
      </c>
      <c r="BU42" s="11"/>
      <c r="BV42" s="11" t="s">
        <v>17978</v>
      </c>
      <c r="BW42" s="11">
        <v>9</v>
      </c>
      <c r="BX42" s="11">
        <v>2</v>
      </c>
      <c r="BY42" s="13" t="e">
        <f t="shared" si="8"/>
        <v>#N/A</v>
      </c>
      <c r="BZ42" s="13" t="e">
        <f t="shared" si="9"/>
        <v>#N/A</v>
      </c>
      <c r="CA42" s="13" t="e">
        <f t="shared" si="12"/>
        <v>#N/A</v>
      </c>
      <c r="CB42" s="14">
        <v>109</v>
      </c>
      <c r="CC42" s="11" t="s">
        <v>17146</v>
      </c>
      <c r="CD42" s="11" t="s">
        <v>17839</v>
      </c>
      <c r="CE42" s="11" t="s">
        <v>17845</v>
      </c>
      <c r="CF42" s="12">
        <v>2457800</v>
      </c>
      <c r="CG42" s="12">
        <v>0</v>
      </c>
      <c r="CH42" s="12">
        <v>0</v>
      </c>
      <c r="CI42" s="12">
        <f t="shared" si="10"/>
        <v>2457800</v>
      </c>
      <c r="CJ42" s="12" t="e">
        <f t="shared" si="6"/>
        <v>#N/A</v>
      </c>
      <c r="CK42" s="12" t="e">
        <f t="shared" ref="CK42" si="20">DS42*2457800/BY42</f>
        <v>#N/A</v>
      </c>
      <c r="CP42" s="2">
        <f t="shared" si="11"/>
        <v>0</v>
      </c>
      <c r="CQ42" s="2" t="s">
        <v>3767</v>
      </c>
      <c r="CR42" s="2">
        <v>0</v>
      </c>
    </row>
    <row r="43" spans="1:96" ht="27.75" x14ac:dyDescent="0.4">
      <c r="A43" s="2">
        <v>1</v>
      </c>
      <c r="B43" s="11">
        <v>28</v>
      </c>
      <c r="C43" s="54" t="s">
        <v>98</v>
      </c>
      <c r="D43" s="11">
        <v>1999</v>
      </c>
      <c r="E43" s="11">
        <v>2021</v>
      </c>
      <c r="F43" s="11" t="s">
        <v>17978</v>
      </c>
      <c r="G43" s="11">
        <v>9</v>
      </c>
      <c r="H43" s="11">
        <v>3</v>
      </c>
      <c r="I43" s="15">
        <v>6810.7</v>
      </c>
      <c r="J43" s="15">
        <v>6388.4</v>
      </c>
      <c r="K43" s="15">
        <v>6295.2999999999993</v>
      </c>
      <c r="L43" s="36">
        <v>302</v>
      </c>
      <c r="M43" s="11" t="s">
        <v>17146</v>
      </c>
      <c r="N43" s="11" t="s">
        <v>17839</v>
      </c>
      <c r="O43" s="37" t="s">
        <v>17845</v>
      </c>
      <c r="P43" s="12">
        <v>7373718</v>
      </c>
      <c r="Q43" s="12">
        <v>0</v>
      </c>
      <c r="R43" s="12">
        <v>0</v>
      </c>
      <c r="S43" s="12">
        <v>7373718</v>
      </c>
      <c r="T43" s="12">
        <v>1082.6666862437048</v>
      </c>
      <c r="U43" s="12">
        <v>1082.6666862437048</v>
      </c>
      <c r="V43" s="48">
        <f t="shared" si="0"/>
        <v>0</v>
      </c>
      <c r="X43" s="2" t="s">
        <v>3108</v>
      </c>
      <c r="Y43" s="2">
        <v>2017</v>
      </c>
      <c r="Z43" s="2">
        <v>7328.7</v>
      </c>
      <c r="AA43" s="2">
        <v>82</v>
      </c>
      <c r="AB43" s="2">
        <v>10</v>
      </c>
      <c r="AC43" s="2">
        <v>4914.5</v>
      </c>
      <c r="AE43" s="2" t="s">
        <v>3108</v>
      </c>
      <c r="AF43" s="2" t="s">
        <v>17390</v>
      </c>
      <c r="AG43" s="2" t="s">
        <v>2998</v>
      </c>
      <c r="AH43" s="2" t="s">
        <v>17088</v>
      </c>
      <c r="AK43" s="45">
        <f t="shared" si="1"/>
        <v>2021</v>
      </c>
      <c r="AU43" s="2" t="e">
        <f t="shared" si="2"/>
        <v>#N/A</v>
      </c>
      <c r="AV43" s="2" t="e">
        <f t="shared" si="3"/>
        <v>#N/A</v>
      </c>
      <c r="AX43" s="2" t="s">
        <v>146</v>
      </c>
      <c r="AY43" s="2">
        <v>570</v>
      </c>
      <c r="AZ43" s="2" t="s">
        <v>17108</v>
      </c>
      <c r="BC43" s="2">
        <f t="shared" si="4"/>
        <v>3</v>
      </c>
      <c r="BI43" s="2" t="e">
        <f t="shared" si="5"/>
        <v>#N/A</v>
      </c>
      <c r="BT43" s="11" t="e">
        <f t="shared" si="7"/>
        <v>#N/A</v>
      </c>
      <c r="BU43" s="11">
        <v>2021</v>
      </c>
      <c r="BV43" s="11" t="s">
        <v>17978</v>
      </c>
      <c r="BW43" s="11">
        <v>9</v>
      </c>
      <c r="BX43" s="11">
        <v>3</v>
      </c>
      <c r="BY43" s="13" t="e">
        <f t="shared" si="8"/>
        <v>#N/A</v>
      </c>
      <c r="BZ43" s="13" t="e">
        <f t="shared" si="9"/>
        <v>#N/A</v>
      </c>
      <c r="CA43" s="13" t="e">
        <f t="shared" si="12"/>
        <v>#N/A</v>
      </c>
      <c r="CB43" s="14">
        <v>302</v>
      </c>
      <c r="CC43" s="11" t="s">
        <v>17146</v>
      </c>
      <c r="CD43" s="11" t="s">
        <v>17839</v>
      </c>
      <c r="CE43" s="11" t="s">
        <v>17845</v>
      </c>
      <c r="CF43" s="12">
        <v>7373718</v>
      </c>
      <c r="CG43" s="12">
        <v>0</v>
      </c>
      <c r="CH43" s="12">
        <v>0</v>
      </c>
      <c r="CI43" s="12">
        <f t="shared" si="10"/>
        <v>7373718</v>
      </c>
      <c r="CJ43" s="12" t="e">
        <f t="shared" si="6"/>
        <v>#N/A</v>
      </c>
      <c r="CK43" s="12" t="e">
        <f>CJ43</f>
        <v>#N/A</v>
      </c>
      <c r="CP43" s="2">
        <f t="shared" si="11"/>
        <v>93.1</v>
      </c>
      <c r="CQ43" s="2" t="s">
        <v>523</v>
      </c>
      <c r="CR43" s="2">
        <v>142.4</v>
      </c>
    </row>
    <row r="44" spans="1:96" ht="27.75" x14ac:dyDescent="0.4">
      <c r="A44" s="2">
        <v>1</v>
      </c>
      <c r="B44" s="11">
        <v>29</v>
      </c>
      <c r="C44" s="54" t="s">
        <v>99</v>
      </c>
      <c r="D44" s="11">
        <v>1956</v>
      </c>
      <c r="E44" s="11"/>
      <c r="F44" s="11" t="s">
        <v>17978</v>
      </c>
      <c r="G44" s="11">
        <v>2</v>
      </c>
      <c r="H44" s="11">
        <v>1</v>
      </c>
      <c r="I44" s="15">
        <v>450.8</v>
      </c>
      <c r="J44" s="15">
        <v>407.1</v>
      </c>
      <c r="K44" s="15">
        <v>407.1</v>
      </c>
      <c r="L44" s="36">
        <v>26</v>
      </c>
      <c r="M44" s="11" t="s">
        <v>17146</v>
      </c>
      <c r="N44" s="11" t="s">
        <v>17839</v>
      </c>
      <c r="O44" s="37" t="s">
        <v>17849</v>
      </c>
      <c r="P44" s="12">
        <v>5556046.5999999996</v>
      </c>
      <c r="Q44" s="12">
        <v>0</v>
      </c>
      <c r="R44" s="12">
        <v>0</v>
      </c>
      <c r="S44" s="12">
        <v>5556046.5999999996</v>
      </c>
      <c r="T44" s="12">
        <v>12324.859361135757</v>
      </c>
      <c r="U44" s="12">
        <v>12672.042590949422</v>
      </c>
      <c r="V44" s="48">
        <f t="shared" si="0"/>
        <v>347.18322981366509</v>
      </c>
      <c r="X44" s="2" t="s">
        <v>3110</v>
      </c>
      <c r="Y44" s="2">
        <v>1966</v>
      </c>
      <c r="Z44" s="2">
        <v>339.2</v>
      </c>
      <c r="AA44" s="2">
        <v>21</v>
      </c>
      <c r="AB44" s="2">
        <v>2</v>
      </c>
      <c r="AC44" s="2">
        <v>314</v>
      </c>
      <c r="AE44" s="2" t="s">
        <v>3110</v>
      </c>
      <c r="AF44" s="2" t="s">
        <v>17390</v>
      </c>
      <c r="AG44" s="2" t="s">
        <v>2998</v>
      </c>
      <c r="AH44" s="2" t="s">
        <v>17086</v>
      </c>
      <c r="AK44" s="2" t="e">
        <f t="shared" si="1"/>
        <v>#N/A</v>
      </c>
      <c r="AU44" s="2">
        <f t="shared" si="2"/>
        <v>678</v>
      </c>
      <c r="AV44" s="2" t="str">
        <f t="shared" si="3"/>
        <v>скатная</v>
      </c>
      <c r="AX44" s="2" t="s">
        <v>145</v>
      </c>
      <c r="AY44" s="2">
        <v>1006</v>
      </c>
      <c r="AZ44" s="2" t="s">
        <v>17108</v>
      </c>
      <c r="BC44" s="2" t="e">
        <f t="shared" si="4"/>
        <v>#N/A</v>
      </c>
      <c r="BI44" s="2" t="e">
        <f t="shared" si="5"/>
        <v>#N/A</v>
      </c>
      <c r="BT44" s="11" t="e">
        <f t="shared" si="7"/>
        <v>#N/A</v>
      </c>
      <c r="BU44" s="11"/>
      <c r="BV44" s="11" t="s">
        <v>17978</v>
      </c>
      <c r="BW44" s="11">
        <v>2</v>
      </c>
      <c r="BX44" s="11">
        <v>1</v>
      </c>
      <c r="BY44" s="13" t="e">
        <f t="shared" si="8"/>
        <v>#N/A</v>
      </c>
      <c r="BZ44" s="13" t="e">
        <f t="shared" si="9"/>
        <v>#N/A</v>
      </c>
      <c r="CA44" s="13" t="e">
        <f t="shared" si="12"/>
        <v>#N/A</v>
      </c>
      <c r="CB44" s="14">
        <v>26</v>
      </c>
      <c r="CC44" s="11" t="s">
        <v>17146</v>
      </c>
      <c r="CD44" s="11" t="s">
        <v>17839</v>
      </c>
      <c r="CE44" s="11" t="s">
        <v>17849</v>
      </c>
      <c r="CF44" s="12">
        <v>5556046.5999999996</v>
      </c>
      <c r="CG44" s="12">
        <v>0</v>
      </c>
      <c r="CH44" s="12">
        <v>0</v>
      </c>
      <c r="CI44" s="12">
        <f t="shared" si="10"/>
        <v>5556046.5999999996</v>
      </c>
      <c r="CJ44" s="12" t="e">
        <f t="shared" si="6"/>
        <v>#N/A</v>
      </c>
      <c r="CK44" s="12" t="e">
        <f t="shared" ref="CK44:CK45" si="21">DK44*8425.6/BY44</f>
        <v>#N/A</v>
      </c>
      <c r="CP44" s="2">
        <f t="shared" si="11"/>
        <v>0</v>
      </c>
      <c r="CQ44" s="2" t="s">
        <v>549</v>
      </c>
      <c r="CR44" s="2">
        <v>218.3</v>
      </c>
    </row>
    <row r="45" spans="1:96" ht="27.75" x14ac:dyDescent="0.4">
      <c r="A45" s="2">
        <v>1</v>
      </c>
      <c r="B45" s="11">
        <v>30</v>
      </c>
      <c r="C45" s="54" t="s">
        <v>100</v>
      </c>
      <c r="D45" s="11">
        <v>1967</v>
      </c>
      <c r="E45" s="11"/>
      <c r="F45" s="11" t="s">
        <v>17978</v>
      </c>
      <c r="G45" s="11">
        <v>2</v>
      </c>
      <c r="H45" s="11">
        <v>2</v>
      </c>
      <c r="I45" s="15">
        <v>383.1</v>
      </c>
      <c r="J45" s="15">
        <v>257.60000000000002</v>
      </c>
      <c r="K45" s="15">
        <v>147.40000000000003</v>
      </c>
      <c r="L45" s="36">
        <v>23</v>
      </c>
      <c r="M45" s="11" t="s">
        <v>17146</v>
      </c>
      <c r="N45" s="11" t="s">
        <v>17839</v>
      </c>
      <c r="O45" s="37" t="s">
        <v>17844</v>
      </c>
      <c r="P45" s="12">
        <v>3073034.63</v>
      </c>
      <c r="Q45" s="12">
        <v>0</v>
      </c>
      <c r="R45" s="12">
        <v>0</v>
      </c>
      <c r="S45" s="12">
        <v>3073034.63</v>
      </c>
      <c r="T45" s="12">
        <v>8021.4947272252666</v>
      </c>
      <c r="U45" s="12">
        <v>8247.4549725920115</v>
      </c>
      <c r="V45" s="48">
        <f t="shared" si="0"/>
        <v>225.96024536674486</v>
      </c>
      <c r="X45" s="2" t="s">
        <v>3112</v>
      </c>
      <c r="Y45" s="2">
        <v>1968</v>
      </c>
      <c r="Z45" s="2">
        <v>350.5</v>
      </c>
      <c r="AA45" s="2">
        <v>21</v>
      </c>
      <c r="AB45" s="2">
        <v>2</v>
      </c>
      <c r="AC45" s="2">
        <v>317.5</v>
      </c>
      <c r="AE45" s="2" t="s">
        <v>3112</v>
      </c>
      <c r="AF45" s="2" t="s">
        <v>17390</v>
      </c>
      <c r="AG45" s="2" t="s">
        <v>2998</v>
      </c>
      <c r="AH45" s="2" t="s">
        <v>17086</v>
      </c>
      <c r="AK45" s="2" t="e">
        <f t="shared" si="1"/>
        <v>#N/A</v>
      </c>
      <c r="AU45" s="2">
        <f t="shared" si="2"/>
        <v>375</v>
      </c>
      <c r="AV45" s="2" t="str">
        <f t="shared" si="3"/>
        <v>скатная</v>
      </c>
      <c r="AX45" s="2" t="s">
        <v>143</v>
      </c>
      <c r="AY45" s="2">
        <v>1800</v>
      </c>
      <c r="AZ45" s="2" t="s">
        <v>17109</v>
      </c>
      <c r="BC45" s="2" t="e">
        <f t="shared" si="4"/>
        <v>#N/A</v>
      </c>
      <c r="BI45" s="2" t="e">
        <f t="shared" si="5"/>
        <v>#N/A</v>
      </c>
      <c r="BT45" s="11" t="e">
        <f t="shared" si="7"/>
        <v>#N/A</v>
      </c>
      <c r="BU45" s="11"/>
      <c r="BV45" s="11" t="s">
        <v>17978</v>
      </c>
      <c r="BW45" s="11">
        <v>2</v>
      </c>
      <c r="BX45" s="11">
        <v>2</v>
      </c>
      <c r="BY45" s="13" t="e">
        <f t="shared" si="8"/>
        <v>#N/A</v>
      </c>
      <c r="BZ45" s="13" t="e">
        <f t="shared" si="9"/>
        <v>#N/A</v>
      </c>
      <c r="CA45" s="13" t="e">
        <f t="shared" si="12"/>
        <v>#N/A</v>
      </c>
      <c r="CB45" s="14">
        <v>23</v>
      </c>
      <c r="CC45" s="11" t="s">
        <v>17146</v>
      </c>
      <c r="CD45" s="11" t="s">
        <v>17839</v>
      </c>
      <c r="CE45" s="11" t="s">
        <v>17844</v>
      </c>
      <c r="CF45" s="12">
        <v>3073034.63</v>
      </c>
      <c r="CG45" s="12">
        <v>0</v>
      </c>
      <c r="CH45" s="12">
        <v>0</v>
      </c>
      <c r="CI45" s="12">
        <f t="shared" si="10"/>
        <v>3073034.63</v>
      </c>
      <c r="CJ45" s="12" t="e">
        <f t="shared" si="6"/>
        <v>#N/A</v>
      </c>
      <c r="CK45" s="12" t="e">
        <f t="shared" si="21"/>
        <v>#N/A</v>
      </c>
      <c r="CP45" s="2">
        <f t="shared" si="11"/>
        <v>110.2</v>
      </c>
      <c r="CQ45" s="2" t="s">
        <v>521</v>
      </c>
      <c r="CR45" s="2">
        <v>650.66999999999996</v>
      </c>
    </row>
    <row r="46" spans="1:96" ht="27.75" x14ac:dyDescent="0.4">
      <c r="A46" s="2">
        <v>1</v>
      </c>
      <c r="B46" s="11">
        <v>31</v>
      </c>
      <c r="C46" s="54" t="s">
        <v>101</v>
      </c>
      <c r="D46" s="11">
        <v>1974</v>
      </c>
      <c r="E46" s="11"/>
      <c r="F46" s="11" t="s">
        <v>17978</v>
      </c>
      <c r="G46" s="11">
        <v>5</v>
      </c>
      <c r="H46" s="11">
        <v>1</v>
      </c>
      <c r="I46" s="15">
        <v>5132</v>
      </c>
      <c r="J46" s="15">
        <v>4222.41</v>
      </c>
      <c r="K46" s="15">
        <v>3774.81</v>
      </c>
      <c r="L46" s="36">
        <v>229</v>
      </c>
      <c r="M46" s="11" t="s">
        <v>17146</v>
      </c>
      <c r="N46" s="11" t="s">
        <v>17839</v>
      </c>
      <c r="O46" s="37" t="s">
        <v>17840</v>
      </c>
      <c r="P46" s="12">
        <v>8975756.7400000002</v>
      </c>
      <c r="Q46" s="12">
        <v>0</v>
      </c>
      <c r="R46" s="12">
        <v>0</v>
      </c>
      <c r="S46" s="12">
        <v>8975756.7400000002</v>
      </c>
      <c r="T46" s="12">
        <v>1748.9783203429463</v>
      </c>
      <c r="U46" s="12">
        <v>1992.954964925955</v>
      </c>
      <c r="V46" s="48">
        <f t="shared" ref="V46:V84" si="22">U46-T46</f>
        <v>243.97664458300869</v>
      </c>
      <c r="X46" s="2" t="s">
        <v>3114</v>
      </c>
      <c r="Y46" s="2">
        <v>2017</v>
      </c>
      <c r="Z46" s="2">
        <v>7408.7</v>
      </c>
      <c r="AA46" s="2">
        <v>314</v>
      </c>
      <c r="AB46" s="2">
        <v>9</v>
      </c>
      <c r="AC46" s="2">
        <v>7408.7</v>
      </c>
      <c r="AE46" s="2" t="s">
        <v>3114</v>
      </c>
      <c r="AF46" s="2" t="s">
        <v>17390</v>
      </c>
      <c r="AG46" s="2" t="s">
        <v>2998</v>
      </c>
      <c r="AH46" s="2" t="s">
        <v>17400</v>
      </c>
      <c r="AK46" s="2" t="e">
        <f t="shared" si="1"/>
        <v>#N/A</v>
      </c>
      <c r="AU46" s="2">
        <f t="shared" si="2"/>
        <v>1147</v>
      </c>
      <c r="AV46" s="2" t="str">
        <f t="shared" si="3"/>
        <v>плоская</v>
      </c>
      <c r="AX46" s="2" t="s">
        <v>142</v>
      </c>
      <c r="AY46" s="2">
        <v>589</v>
      </c>
      <c r="AZ46" s="2" t="s">
        <v>17108</v>
      </c>
      <c r="BC46" s="2" t="e">
        <f t="shared" si="4"/>
        <v>#N/A</v>
      </c>
      <c r="BI46" s="2" t="e">
        <f t="shared" si="5"/>
        <v>#N/A</v>
      </c>
      <c r="BT46" s="11" t="e">
        <f t="shared" si="7"/>
        <v>#N/A</v>
      </c>
      <c r="BU46" s="11"/>
      <c r="BV46" s="11" t="s">
        <v>17978</v>
      </c>
      <c r="BW46" s="11">
        <v>5</v>
      </c>
      <c r="BX46" s="11">
        <v>1</v>
      </c>
      <c r="BY46" s="13" t="e">
        <f t="shared" si="8"/>
        <v>#N/A</v>
      </c>
      <c r="BZ46" s="13" t="e">
        <f t="shared" si="9"/>
        <v>#N/A</v>
      </c>
      <c r="CA46" s="13" t="e">
        <f t="shared" si="12"/>
        <v>#N/A</v>
      </c>
      <c r="CB46" s="14">
        <v>229</v>
      </c>
      <c r="CC46" s="11" t="s">
        <v>17146</v>
      </c>
      <c r="CD46" s="11" t="s">
        <v>17839</v>
      </c>
      <c r="CE46" s="11" t="s">
        <v>17840</v>
      </c>
      <c r="CF46" s="12">
        <v>8975756.7400000002</v>
      </c>
      <c r="CG46" s="12">
        <v>0</v>
      </c>
      <c r="CH46" s="12">
        <v>0</v>
      </c>
      <c r="CI46" s="12">
        <f t="shared" si="10"/>
        <v>8975756.7400000002</v>
      </c>
      <c r="CJ46" s="12" t="e">
        <f t="shared" si="6"/>
        <v>#N/A</v>
      </c>
      <c r="CK46" s="12" t="e">
        <f t="shared" ref="CK46:CK47" si="23">DK46*8917.04/BY46</f>
        <v>#N/A</v>
      </c>
      <c r="CP46" s="2">
        <f t="shared" si="11"/>
        <v>447.6</v>
      </c>
      <c r="CQ46" s="2" t="s">
        <v>524</v>
      </c>
      <c r="CR46" s="2">
        <v>0</v>
      </c>
    </row>
    <row r="47" spans="1:96" ht="27.75" x14ac:dyDescent="0.4">
      <c r="A47" s="2">
        <v>1</v>
      </c>
      <c r="B47" s="11">
        <v>32</v>
      </c>
      <c r="C47" s="54" t="s">
        <v>102</v>
      </c>
      <c r="D47" s="11">
        <v>1984</v>
      </c>
      <c r="E47" s="11">
        <v>2015</v>
      </c>
      <c r="F47" s="11" t="s">
        <v>17978</v>
      </c>
      <c r="G47" s="11">
        <v>9</v>
      </c>
      <c r="H47" s="11">
        <v>1</v>
      </c>
      <c r="I47" s="15">
        <v>5895.5</v>
      </c>
      <c r="J47" s="15">
        <v>4961.3</v>
      </c>
      <c r="K47" s="15">
        <v>4765.6000000000004</v>
      </c>
      <c r="L47" s="36">
        <v>319</v>
      </c>
      <c r="M47" s="11" t="s">
        <v>17146</v>
      </c>
      <c r="N47" s="11" t="s">
        <v>17839</v>
      </c>
      <c r="O47" s="37" t="s">
        <v>17853</v>
      </c>
      <c r="P47" s="12">
        <v>9589269.6699999999</v>
      </c>
      <c r="Q47" s="12">
        <v>0</v>
      </c>
      <c r="R47" s="12">
        <v>0</v>
      </c>
      <c r="S47" s="12">
        <v>9589269.6699999999</v>
      </c>
      <c r="T47" s="12">
        <v>1626.5405258247815</v>
      </c>
      <c r="U47" s="12">
        <v>1853.4375058943265</v>
      </c>
      <c r="V47" s="48">
        <f t="shared" si="22"/>
        <v>226.89698006954495</v>
      </c>
      <c r="X47" s="2" t="s">
        <v>3116</v>
      </c>
      <c r="Y47" s="2">
        <v>2015</v>
      </c>
      <c r="Z47" s="2">
        <v>3154.1</v>
      </c>
      <c r="AA47" s="2">
        <v>90</v>
      </c>
      <c r="AB47" s="2">
        <v>9</v>
      </c>
      <c r="AC47" s="2">
        <v>2704.9</v>
      </c>
      <c r="AE47" s="2" t="s">
        <v>3116</v>
      </c>
      <c r="AF47" s="2" t="s">
        <v>17390</v>
      </c>
      <c r="AG47" s="2" t="s">
        <v>2998</v>
      </c>
      <c r="AH47" s="2" t="s">
        <v>17086</v>
      </c>
      <c r="AK47" s="45">
        <f t="shared" si="1"/>
        <v>2015</v>
      </c>
      <c r="AU47" s="2">
        <f t="shared" si="2"/>
        <v>1225.4000000000001</v>
      </c>
      <c r="AV47" s="2" t="str">
        <f t="shared" si="3"/>
        <v>плоская</v>
      </c>
      <c r="AX47" s="2" t="s">
        <v>141</v>
      </c>
      <c r="AY47" s="2">
        <v>759</v>
      </c>
      <c r="AZ47" s="2" t="s">
        <v>17108</v>
      </c>
      <c r="BC47" s="2" t="e">
        <f t="shared" si="4"/>
        <v>#N/A</v>
      </c>
      <c r="BI47" s="2" t="e">
        <f t="shared" si="5"/>
        <v>#N/A</v>
      </c>
      <c r="BT47" s="11" t="e">
        <f t="shared" si="7"/>
        <v>#N/A</v>
      </c>
      <c r="BU47" s="11">
        <v>2015</v>
      </c>
      <c r="BV47" s="11" t="s">
        <v>17978</v>
      </c>
      <c r="BW47" s="11">
        <v>9</v>
      </c>
      <c r="BX47" s="11">
        <v>1</v>
      </c>
      <c r="BY47" s="13" t="e">
        <f t="shared" si="8"/>
        <v>#N/A</v>
      </c>
      <c r="BZ47" s="13" t="e">
        <f t="shared" si="9"/>
        <v>#N/A</v>
      </c>
      <c r="CA47" s="13" t="e">
        <f t="shared" si="12"/>
        <v>#N/A</v>
      </c>
      <c r="CB47" s="14">
        <v>319</v>
      </c>
      <c r="CC47" s="11" t="s">
        <v>17146</v>
      </c>
      <c r="CD47" s="11" t="s">
        <v>17839</v>
      </c>
      <c r="CE47" s="11" t="s">
        <v>17853</v>
      </c>
      <c r="CF47" s="12">
        <v>9589269.6699999999</v>
      </c>
      <c r="CG47" s="12">
        <v>0</v>
      </c>
      <c r="CH47" s="12">
        <v>0</v>
      </c>
      <c r="CI47" s="12">
        <f t="shared" si="10"/>
        <v>9589269.6699999999</v>
      </c>
      <c r="CJ47" s="12" t="e">
        <f t="shared" si="6"/>
        <v>#N/A</v>
      </c>
      <c r="CK47" s="12" t="e">
        <f t="shared" si="23"/>
        <v>#N/A</v>
      </c>
      <c r="CP47" s="2">
        <f t="shared" si="11"/>
        <v>195.7</v>
      </c>
      <c r="CQ47" s="2" t="s">
        <v>564</v>
      </c>
      <c r="CR47" s="2">
        <v>591.4</v>
      </c>
    </row>
    <row r="48" spans="1:96" ht="27.75" x14ac:dyDescent="0.4">
      <c r="A48" s="2">
        <v>1</v>
      </c>
      <c r="B48" s="11">
        <v>33</v>
      </c>
      <c r="C48" s="54" t="s">
        <v>103</v>
      </c>
      <c r="D48" s="11">
        <v>1998</v>
      </c>
      <c r="E48" s="11">
        <v>2021</v>
      </c>
      <c r="F48" s="11" t="s">
        <v>17978</v>
      </c>
      <c r="G48" s="11">
        <v>10</v>
      </c>
      <c r="H48" s="11">
        <v>2</v>
      </c>
      <c r="I48" s="15">
        <v>5794.4</v>
      </c>
      <c r="J48" s="15">
        <v>5110.3999999999996</v>
      </c>
      <c r="K48" s="15">
        <v>5110.3999999999996</v>
      </c>
      <c r="L48" s="36">
        <v>258</v>
      </c>
      <c r="M48" s="11" t="s">
        <v>17146</v>
      </c>
      <c r="N48" s="11" t="s">
        <v>17839</v>
      </c>
      <c r="O48" s="37" t="s">
        <v>17850</v>
      </c>
      <c r="P48" s="12">
        <v>5232718</v>
      </c>
      <c r="Q48" s="12">
        <v>0</v>
      </c>
      <c r="R48" s="12">
        <v>0</v>
      </c>
      <c r="S48" s="12">
        <v>5232718</v>
      </c>
      <c r="T48" s="12">
        <v>903.06468314234439</v>
      </c>
      <c r="U48" s="12">
        <v>918.76950158773991</v>
      </c>
      <c r="V48" s="48">
        <f t="shared" si="22"/>
        <v>15.704818445395517</v>
      </c>
      <c r="X48" s="2" t="s">
        <v>3118</v>
      </c>
      <c r="Y48" s="2">
        <v>2016</v>
      </c>
      <c r="Z48" s="2">
        <v>2906.7</v>
      </c>
      <c r="AA48" s="2">
        <v>90</v>
      </c>
      <c r="AB48" s="2">
        <v>9</v>
      </c>
      <c r="AC48" s="2">
        <v>2312</v>
      </c>
      <c r="AE48" s="2" t="s">
        <v>3118</v>
      </c>
      <c r="AF48" s="2" t="s">
        <v>17390</v>
      </c>
      <c r="AG48" s="2" t="s">
        <v>2998</v>
      </c>
      <c r="AH48" s="2" t="s">
        <v>17086</v>
      </c>
      <c r="AK48" s="45">
        <f t="shared" si="1"/>
        <v>2021</v>
      </c>
      <c r="AU48" s="2" t="e">
        <f t="shared" si="2"/>
        <v>#N/A</v>
      </c>
      <c r="AV48" s="2" t="e">
        <f t="shared" si="3"/>
        <v>#N/A</v>
      </c>
      <c r="AX48" s="2" t="s">
        <v>140</v>
      </c>
      <c r="AY48" s="2">
        <v>650</v>
      </c>
      <c r="AZ48" s="2" t="s">
        <v>17109</v>
      </c>
      <c r="BC48" s="2">
        <f t="shared" si="4"/>
        <v>2</v>
      </c>
      <c r="BI48" s="2" t="e">
        <f t="shared" si="5"/>
        <v>#N/A</v>
      </c>
      <c r="BT48" s="11" t="e">
        <f t="shared" si="7"/>
        <v>#N/A</v>
      </c>
      <c r="BU48" s="11">
        <v>2021</v>
      </c>
      <c r="BV48" s="11" t="s">
        <v>17978</v>
      </c>
      <c r="BW48" s="11">
        <v>10</v>
      </c>
      <c r="BX48" s="11">
        <v>2</v>
      </c>
      <c r="BY48" s="13" t="e">
        <f t="shared" si="8"/>
        <v>#N/A</v>
      </c>
      <c r="BZ48" s="13" t="e">
        <f t="shared" si="9"/>
        <v>#N/A</v>
      </c>
      <c r="CA48" s="13" t="e">
        <f t="shared" si="12"/>
        <v>#N/A</v>
      </c>
      <c r="CB48" s="14">
        <v>258</v>
      </c>
      <c r="CC48" s="11" t="s">
        <v>17146</v>
      </c>
      <c r="CD48" s="11" t="s">
        <v>17839</v>
      </c>
      <c r="CE48" s="11" t="s">
        <v>17850</v>
      </c>
      <c r="CF48" s="12">
        <v>5232718</v>
      </c>
      <c r="CG48" s="12">
        <v>0</v>
      </c>
      <c r="CH48" s="12">
        <v>0</v>
      </c>
      <c r="CI48" s="12">
        <f t="shared" si="10"/>
        <v>5232718</v>
      </c>
      <c r="CJ48" s="12" t="e">
        <f t="shared" si="6"/>
        <v>#N/A</v>
      </c>
      <c r="CK48" s="12" t="e">
        <f>DS48*2661859/BY48</f>
        <v>#N/A</v>
      </c>
      <c r="CP48" s="2">
        <f t="shared" si="11"/>
        <v>0</v>
      </c>
      <c r="CQ48" s="2" t="s">
        <v>525</v>
      </c>
      <c r="CR48" s="2">
        <v>95.5</v>
      </c>
    </row>
    <row r="49" spans="1:96" ht="27.75" x14ac:dyDescent="0.4">
      <c r="A49" s="2">
        <v>1</v>
      </c>
      <c r="B49" s="11">
        <v>34</v>
      </c>
      <c r="C49" s="54" t="s">
        <v>104</v>
      </c>
      <c r="D49" s="11">
        <v>1989</v>
      </c>
      <c r="E49" s="11"/>
      <c r="F49" s="11" t="s">
        <v>17397</v>
      </c>
      <c r="G49" s="11">
        <v>5</v>
      </c>
      <c r="H49" s="11">
        <v>7</v>
      </c>
      <c r="I49" s="15">
        <v>7715.6</v>
      </c>
      <c r="J49" s="15">
        <v>5398.6</v>
      </c>
      <c r="K49" s="15">
        <v>5070.8</v>
      </c>
      <c r="L49" s="36">
        <v>255</v>
      </c>
      <c r="M49" s="11" t="s">
        <v>17146</v>
      </c>
      <c r="N49" s="11" t="s">
        <v>17839</v>
      </c>
      <c r="O49" s="37" t="s">
        <v>17843</v>
      </c>
      <c r="P49" s="12">
        <v>12990197.200000001</v>
      </c>
      <c r="Q49" s="12">
        <v>0</v>
      </c>
      <c r="R49" s="12">
        <v>0</v>
      </c>
      <c r="S49" s="12">
        <v>12990197.200000001</v>
      </c>
      <c r="T49" s="12">
        <v>1683.6276115920991</v>
      </c>
      <c r="U49" s="12">
        <v>1918.488050184043</v>
      </c>
      <c r="V49" s="48">
        <f t="shared" si="22"/>
        <v>234.86043859194388</v>
      </c>
      <c r="X49" s="2" t="s">
        <v>3120</v>
      </c>
      <c r="Y49" s="2">
        <v>2015</v>
      </c>
      <c r="Z49" s="2">
        <v>9823.9</v>
      </c>
      <c r="AA49" s="2">
        <v>95</v>
      </c>
      <c r="AB49" s="2">
        <v>9</v>
      </c>
      <c r="AC49" s="2">
        <v>8228.1</v>
      </c>
      <c r="AE49" s="2" t="s">
        <v>3120</v>
      </c>
      <c r="AF49" s="2" t="s">
        <v>17390</v>
      </c>
      <c r="AG49" s="2" t="s">
        <v>2998</v>
      </c>
      <c r="AH49" s="2" t="s">
        <v>17400</v>
      </c>
      <c r="AK49" s="2" t="e">
        <f t="shared" si="1"/>
        <v>#N/A</v>
      </c>
      <c r="AU49" s="2">
        <f t="shared" si="2"/>
        <v>1660</v>
      </c>
      <c r="AV49" s="2" t="str">
        <f t="shared" si="3"/>
        <v>плоская</v>
      </c>
      <c r="AX49" s="2" t="s">
        <v>139</v>
      </c>
      <c r="AY49" s="2">
        <v>776</v>
      </c>
      <c r="AZ49" s="2" t="s">
        <v>17109</v>
      </c>
      <c r="BC49" s="2" t="e">
        <f t="shared" si="4"/>
        <v>#N/A</v>
      </c>
      <c r="BI49" s="2" t="e">
        <f t="shared" si="5"/>
        <v>#N/A</v>
      </c>
      <c r="BT49" s="11" t="e">
        <f t="shared" si="7"/>
        <v>#N/A</v>
      </c>
      <c r="BU49" s="11"/>
      <c r="BV49" s="11" t="e">
        <f>VLOOKUP(BS49,CU:CX,2,FALSE)</f>
        <v>#N/A</v>
      </c>
      <c r="BW49" s="11">
        <v>5</v>
      </c>
      <c r="BX49" s="11">
        <v>7</v>
      </c>
      <c r="BY49" s="13" t="e">
        <f t="shared" si="8"/>
        <v>#N/A</v>
      </c>
      <c r="BZ49" s="13" t="e">
        <f t="shared" si="9"/>
        <v>#N/A</v>
      </c>
      <c r="CA49" s="13" t="e">
        <f t="shared" si="12"/>
        <v>#N/A</v>
      </c>
      <c r="CB49" s="14">
        <v>255</v>
      </c>
      <c r="CC49" s="11" t="s">
        <v>17146</v>
      </c>
      <c r="CD49" s="11" t="s">
        <v>17839</v>
      </c>
      <c r="CE49" s="11" t="s">
        <v>17843</v>
      </c>
      <c r="CF49" s="12">
        <v>12990197.199999999</v>
      </c>
      <c r="CG49" s="12">
        <v>0</v>
      </c>
      <c r="CH49" s="12">
        <v>0</v>
      </c>
      <c r="CI49" s="12">
        <f t="shared" si="10"/>
        <v>12990197.199999999</v>
      </c>
      <c r="CJ49" s="12" t="e">
        <f t="shared" si="6"/>
        <v>#N/A</v>
      </c>
      <c r="CK49" s="12" t="e">
        <f>DK49*8917.04/BY49</f>
        <v>#N/A</v>
      </c>
      <c r="CP49" s="2">
        <f t="shared" si="11"/>
        <v>327.8</v>
      </c>
      <c r="CQ49" s="2" t="s">
        <v>3896</v>
      </c>
      <c r="CR49" s="2">
        <v>208.8</v>
      </c>
    </row>
    <row r="50" spans="1:96" ht="27.75" x14ac:dyDescent="0.4">
      <c r="A50" s="2">
        <v>1</v>
      </c>
      <c r="B50" s="11">
        <v>35</v>
      </c>
      <c r="C50" s="54" t="s">
        <v>105</v>
      </c>
      <c r="D50" s="11">
        <v>1959</v>
      </c>
      <c r="E50" s="11"/>
      <c r="F50" s="11" t="s">
        <v>17978</v>
      </c>
      <c r="G50" s="11">
        <v>2</v>
      </c>
      <c r="H50" s="11">
        <v>2</v>
      </c>
      <c r="I50" s="15">
        <v>718.8</v>
      </c>
      <c r="J50" s="15">
        <v>656.3</v>
      </c>
      <c r="K50" s="15">
        <v>656.3</v>
      </c>
      <c r="L50" s="36">
        <v>31</v>
      </c>
      <c r="M50" s="11" t="s">
        <v>17146</v>
      </c>
      <c r="N50" s="11" t="s">
        <v>17839</v>
      </c>
      <c r="O50" s="37" t="s">
        <v>17854</v>
      </c>
      <c r="P50" s="12">
        <v>3490967.33</v>
      </c>
      <c r="Q50" s="12">
        <v>0</v>
      </c>
      <c r="R50" s="12">
        <v>0</v>
      </c>
      <c r="S50" s="12">
        <v>3490967.33</v>
      </c>
      <c r="T50" s="12">
        <v>4856.6601697273236</v>
      </c>
      <c r="U50" s="12">
        <v>4993.4691151919869</v>
      </c>
      <c r="V50" s="48">
        <f t="shared" si="22"/>
        <v>136.80894546466334</v>
      </c>
      <c r="X50" s="2" t="s">
        <v>3124</v>
      </c>
      <c r="Y50" s="2">
        <v>2016</v>
      </c>
      <c r="Z50" s="2">
        <v>7406.1</v>
      </c>
      <c r="AA50" s="2">
        <v>214</v>
      </c>
      <c r="AB50" s="2">
        <v>9</v>
      </c>
      <c r="AC50" s="2">
        <v>6363.1</v>
      </c>
      <c r="AE50" s="2" t="s">
        <v>3121</v>
      </c>
      <c r="AF50" s="2" t="s">
        <v>17390</v>
      </c>
      <c r="AG50" s="2" t="s">
        <v>2998</v>
      </c>
      <c r="AH50" s="2" t="s">
        <v>17088</v>
      </c>
      <c r="AK50" s="2" t="e">
        <f t="shared" si="1"/>
        <v>#N/A</v>
      </c>
      <c r="AU50" s="2">
        <f t="shared" si="2"/>
        <v>426</v>
      </c>
      <c r="AV50" s="2" t="str">
        <f t="shared" si="3"/>
        <v>скатная</v>
      </c>
      <c r="AX50" s="2" t="s">
        <v>138</v>
      </c>
      <c r="AY50" s="2">
        <v>799.8</v>
      </c>
      <c r="AZ50" s="2" t="s">
        <v>17109</v>
      </c>
      <c r="BC50" s="2" t="e">
        <f t="shared" si="4"/>
        <v>#N/A</v>
      </c>
      <c r="BI50" s="2" t="e">
        <f t="shared" si="5"/>
        <v>#N/A</v>
      </c>
      <c r="BT50" s="11" t="e">
        <f t="shared" si="7"/>
        <v>#N/A</v>
      </c>
      <c r="BU50" s="11"/>
      <c r="BV50" s="11" t="s">
        <v>17978</v>
      </c>
      <c r="BW50" s="11">
        <v>2</v>
      </c>
      <c r="BX50" s="11">
        <v>2</v>
      </c>
      <c r="BY50" s="13" t="e">
        <f t="shared" si="8"/>
        <v>#N/A</v>
      </c>
      <c r="BZ50" s="13" t="e">
        <f t="shared" si="9"/>
        <v>#N/A</v>
      </c>
      <c r="CA50" s="13" t="e">
        <f t="shared" si="12"/>
        <v>#N/A</v>
      </c>
      <c r="CB50" s="14">
        <v>31</v>
      </c>
      <c r="CC50" s="11" t="s">
        <v>17146</v>
      </c>
      <c r="CD50" s="11" t="s">
        <v>17839</v>
      </c>
      <c r="CE50" s="11" t="s">
        <v>17854</v>
      </c>
      <c r="CF50" s="12">
        <v>3490967.33</v>
      </c>
      <c r="CG50" s="12">
        <v>0</v>
      </c>
      <c r="CH50" s="12">
        <v>0</v>
      </c>
      <c r="CI50" s="12">
        <f t="shared" si="10"/>
        <v>3490967.33</v>
      </c>
      <c r="CJ50" s="12" t="e">
        <f t="shared" si="6"/>
        <v>#N/A</v>
      </c>
      <c r="CK50" s="12" t="e">
        <f>DK50*8425.6/BY50</f>
        <v>#N/A</v>
      </c>
      <c r="CP50" s="2">
        <f t="shared" si="11"/>
        <v>0</v>
      </c>
      <c r="CQ50" s="2" t="s">
        <v>526</v>
      </c>
      <c r="CR50" s="2">
        <v>80.2</v>
      </c>
    </row>
    <row r="51" spans="1:96" ht="27.75" x14ac:dyDescent="0.4">
      <c r="A51" s="2">
        <v>1</v>
      </c>
      <c r="B51" s="11">
        <v>36</v>
      </c>
      <c r="C51" s="54" t="s">
        <v>106</v>
      </c>
      <c r="D51" s="11">
        <v>1977</v>
      </c>
      <c r="E51" s="11"/>
      <c r="F51" s="11" t="s">
        <v>17397</v>
      </c>
      <c r="G51" s="11">
        <v>5</v>
      </c>
      <c r="H51" s="11">
        <v>6</v>
      </c>
      <c r="I51" s="15">
        <v>5250.5</v>
      </c>
      <c r="J51" s="15">
        <v>4616</v>
      </c>
      <c r="K51" s="15">
        <v>4523.2</v>
      </c>
      <c r="L51" s="36">
        <v>236</v>
      </c>
      <c r="M51" s="11" t="s">
        <v>17146</v>
      </c>
      <c r="N51" s="11" t="s">
        <v>17839</v>
      </c>
      <c r="O51" s="37" t="s">
        <v>17841</v>
      </c>
      <c r="P51" s="12">
        <v>9085312.6199999992</v>
      </c>
      <c r="Q51" s="12">
        <v>0</v>
      </c>
      <c r="R51" s="12">
        <v>0</v>
      </c>
      <c r="S51" s="12">
        <v>9085312.6199999992</v>
      </c>
      <c r="T51" s="12">
        <v>1730.3709399104846</v>
      </c>
      <c r="U51" s="12">
        <v>1971.7519169602897</v>
      </c>
      <c r="V51" s="48">
        <f t="shared" si="22"/>
        <v>241.3809770498051</v>
      </c>
      <c r="X51" s="2" t="s">
        <v>3127</v>
      </c>
      <c r="Y51" s="2">
        <v>2016</v>
      </c>
      <c r="Z51" s="2">
        <v>11955.7</v>
      </c>
      <c r="AA51" s="2">
        <v>252</v>
      </c>
      <c r="AB51" s="2">
        <v>13</v>
      </c>
      <c r="AC51" s="2">
        <v>8942.2999999999993</v>
      </c>
      <c r="AE51" s="2" t="s">
        <v>3123</v>
      </c>
      <c r="AF51" s="2" t="s">
        <v>17390</v>
      </c>
      <c r="AG51" s="2" t="s">
        <v>2998</v>
      </c>
      <c r="AH51" s="2" t="s">
        <v>17088</v>
      </c>
      <c r="AK51" s="2" t="e">
        <f t="shared" si="1"/>
        <v>#N/A</v>
      </c>
      <c r="AU51" s="2">
        <f t="shared" si="2"/>
        <v>1161</v>
      </c>
      <c r="AV51" s="2" t="str">
        <f t="shared" si="3"/>
        <v>плоская</v>
      </c>
      <c r="AX51" s="2" t="s">
        <v>137</v>
      </c>
      <c r="AY51" s="2">
        <v>569</v>
      </c>
      <c r="AZ51" s="2" t="s">
        <v>17108</v>
      </c>
      <c r="BC51" s="2" t="e">
        <f t="shared" si="4"/>
        <v>#N/A</v>
      </c>
      <c r="BI51" s="2" t="e">
        <f t="shared" si="5"/>
        <v>#N/A</v>
      </c>
      <c r="BT51" s="11" t="e">
        <f t="shared" si="7"/>
        <v>#N/A</v>
      </c>
      <c r="BU51" s="11"/>
      <c r="BV51" s="11" t="e">
        <f>VLOOKUP(BS51,CU:CX,2,FALSE)</f>
        <v>#N/A</v>
      </c>
      <c r="BW51" s="11">
        <v>5</v>
      </c>
      <c r="BX51" s="11">
        <v>6</v>
      </c>
      <c r="BY51" s="13">
        <v>5250.5</v>
      </c>
      <c r="BZ51" s="13">
        <v>4616</v>
      </c>
      <c r="CA51" s="13">
        <f>BZ51</f>
        <v>4616</v>
      </c>
      <c r="CB51" s="14">
        <v>236</v>
      </c>
      <c r="CC51" s="11" t="s">
        <v>17146</v>
      </c>
      <c r="CD51" s="11" t="s">
        <v>17839</v>
      </c>
      <c r="CE51" s="11" t="s">
        <v>17841</v>
      </c>
      <c r="CF51" s="12">
        <v>9085312.6199999992</v>
      </c>
      <c r="CG51" s="12">
        <v>0</v>
      </c>
      <c r="CH51" s="12">
        <v>0</v>
      </c>
      <c r="CI51" s="12">
        <f t="shared" si="10"/>
        <v>9085312.6199999992</v>
      </c>
      <c r="CJ51" s="12">
        <f t="shared" si="6"/>
        <v>1730.3709399104846</v>
      </c>
      <c r="CK51" s="12">
        <f>DK51*8917.04/BY51</f>
        <v>0</v>
      </c>
      <c r="CP51" s="2">
        <f t="shared" si="11"/>
        <v>92.8</v>
      </c>
      <c r="CQ51" s="2" t="s">
        <v>527</v>
      </c>
      <c r="CR51" s="2">
        <v>223.4</v>
      </c>
    </row>
    <row r="52" spans="1:96" ht="27.75" x14ac:dyDescent="0.4">
      <c r="A52" s="2">
        <v>1</v>
      </c>
      <c r="B52" s="11">
        <v>37</v>
      </c>
      <c r="C52" s="54" t="s">
        <v>7434</v>
      </c>
      <c r="D52" s="123">
        <v>1950</v>
      </c>
      <c r="E52" s="123"/>
      <c r="F52" s="11" t="s">
        <v>17978</v>
      </c>
      <c r="G52" s="123">
        <v>2</v>
      </c>
      <c r="H52" s="123" t="s">
        <v>17088</v>
      </c>
      <c r="I52" s="124">
        <v>814.1</v>
      </c>
      <c r="J52" s="124">
        <v>739.6</v>
      </c>
      <c r="K52" s="124">
        <v>739.6</v>
      </c>
      <c r="L52" s="125">
        <v>34</v>
      </c>
      <c r="M52" s="123" t="s">
        <v>17146</v>
      </c>
      <c r="N52" s="123" t="s">
        <v>17839</v>
      </c>
      <c r="O52" s="126" t="s">
        <v>18099</v>
      </c>
      <c r="P52" s="127">
        <v>7439625.3300000001</v>
      </c>
      <c r="Q52" s="127">
        <v>0</v>
      </c>
      <c r="R52" s="127">
        <v>0</v>
      </c>
      <c r="S52" s="12">
        <v>7439625.3300000001</v>
      </c>
      <c r="T52" s="127">
        <v>9138.4661957990411</v>
      </c>
      <c r="U52" s="127">
        <v>9721.41</v>
      </c>
      <c r="V52" s="48"/>
      <c r="AK52" s="2"/>
      <c r="BT52" s="11"/>
      <c r="BU52" s="11"/>
      <c r="BV52" s="11"/>
      <c r="BW52" s="11"/>
      <c r="BX52" s="11"/>
      <c r="BY52" s="13"/>
      <c r="BZ52" s="13"/>
      <c r="CA52" s="13"/>
      <c r="CB52" s="14"/>
      <c r="CC52" s="11"/>
      <c r="CD52" s="11"/>
      <c r="CE52" s="11"/>
      <c r="CF52" s="12"/>
      <c r="CG52" s="12"/>
      <c r="CH52" s="12"/>
      <c r="CI52" s="12"/>
      <c r="CJ52" s="12"/>
      <c r="CK52" s="12"/>
    </row>
    <row r="53" spans="1:96" ht="27.75" x14ac:dyDescent="0.4">
      <c r="A53" s="2">
        <v>1</v>
      </c>
      <c r="B53" s="11">
        <v>40</v>
      </c>
      <c r="C53" s="54" t="s">
        <v>6103</v>
      </c>
      <c r="D53" s="123">
        <v>1962</v>
      </c>
      <c r="E53" s="123"/>
      <c r="F53" s="11" t="s">
        <v>17978</v>
      </c>
      <c r="G53" s="123">
        <v>5</v>
      </c>
      <c r="H53" s="123" t="s">
        <v>17393</v>
      </c>
      <c r="I53" s="124">
        <v>3393.1</v>
      </c>
      <c r="J53" s="124">
        <v>3313.4</v>
      </c>
      <c r="K53" s="124">
        <v>2812</v>
      </c>
      <c r="L53" s="125">
        <v>148</v>
      </c>
      <c r="M53" s="123" t="s">
        <v>17146</v>
      </c>
      <c r="N53" s="123" t="s">
        <v>17839</v>
      </c>
      <c r="O53" s="126" t="s">
        <v>17842</v>
      </c>
      <c r="P53" s="127">
        <v>3246985.8699999996</v>
      </c>
      <c r="Q53" s="127">
        <v>0</v>
      </c>
      <c r="R53" s="127">
        <v>0</v>
      </c>
      <c r="S53" s="12">
        <v>3246985.8699999996</v>
      </c>
      <c r="T53" s="127">
        <v>956.93786507913114</v>
      </c>
      <c r="U53" s="127">
        <v>2872.3953670684627</v>
      </c>
      <c r="V53" s="48"/>
      <c r="AK53" s="2"/>
      <c r="BT53" s="11"/>
      <c r="BU53" s="11"/>
      <c r="BV53" s="11"/>
      <c r="BW53" s="11"/>
      <c r="BX53" s="11"/>
      <c r="BY53" s="13"/>
      <c r="BZ53" s="13"/>
      <c r="CA53" s="13"/>
      <c r="CB53" s="14"/>
      <c r="CC53" s="11"/>
      <c r="CD53" s="11"/>
      <c r="CE53" s="11"/>
      <c r="CF53" s="12"/>
      <c r="CG53" s="12"/>
      <c r="CH53" s="12"/>
      <c r="CI53" s="12"/>
      <c r="CJ53" s="12"/>
      <c r="CK53" s="12"/>
    </row>
    <row r="54" spans="1:96" ht="27.75" x14ac:dyDescent="0.4">
      <c r="A54" s="2">
        <v>1</v>
      </c>
      <c r="B54" s="11">
        <v>40</v>
      </c>
      <c r="C54" s="54" t="s">
        <v>7667</v>
      </c>
      <c r="D54" s="123">
        <v>1968</v>
      </c>
      <c r="E54" s="123"/>
      <c r="F54" s="11" t="s">
        <v>17978</v>
      </c>
      <c r="G54" s="123" t="s">
        <v>17413</v>
      </c>
      <c r="H54" s="123" t="s">
        <v>17393</v>
      </c>
      <c r="I54" s="124">
        <v>3176.3</v>
      </c>
      <c r="J54" s="124">
        <v>3176.3</v>
      </c>
      <c r="K54" s="124">
        <v>3093.8</v>
      </c>
      <c r="L54" s="125">
        <v>143</v>
      </c>
      <c r="M54" s="123" t="s">
        <v>17146</v>
      </c>
      <c r="N54" s="123" t="s">
        <v>17839</v>
      </c>
      <c r="O54" s="126" t="s">
        <v>18100</v>
      </c>
      <c r="P54" s="127">
        <v>3331988.23</v>
      </c>
      <c r="Q54" s="127">
        <v>0</v>
      </c>
      <c r="R54" s="127">
        <v>0</v>
      </c>
      <c r="S54" s="12">
        <v>3331988.23</v>
      </c>
      <c r="T54" s="127">
        <v>1049.0155936152125</v>
      </c>
      <c r="U54" s="127">
        <v>2178.2831596511664</v>
      </c>
      <c r="V54" s="48"/>
      <c r="AK54" s="2"/>
      <c r="BT54" s="11"/>
      <c r="BU54" s="11"/>
      <c r="BV54" s="11"/>
      <c r="BW54" s="11"/>
      <c r="BX54" s="11"/>
      <c r="BY54" s="13"/>
      <c r="BZ54" s="13"/>
      <c r="CA54" s="13"/>
      <c r="CB54" s="14"/>
      <c r="CC54" s="11"/>
      <c r="CD54" s="11"/>
      <c r="CE54" s="11"/>
      <c r="CF54" s="12"/>
      <c r="CG54" s="12"/>
      <c r="CH54" s="12"/>
      <c r="CI54" s="12"/>
      <c r="CJ54" s="12"/>
      <c r="CK54" s="12"/>
    </row>
    <row r="55" spans="1:96" ht="27.75" x14ac:dyDescent="0.4">
      <c r="A55" s="2">
        <v>1</v>
      </c>
      <c r="B55" s="11">
        <v>40</v>
      </c>
      <c r="C55" s="54" t="s">
        <v>5787</v>
      </c>
      <c r="D55" s="123">
        <v>1960</v>
      </c>
      <c r="E55" s="123"/>
      <c r="F55" s="11" t="s">
        <v>17978</v>
      </c>
      <c r="G55" s="123">
        <v>5</v>
      </c>
      <c r="H55" s="123" t="s">
        <v>17400</v>
      </c>
      <c r="I55" s="124">
        <v>3202.4</v>
      </c>
      <c r="J55" s="124">
        <v>2438.9</v>
      </c>
      <c r="K55" s="124">
        <v>2438.9</v>
      </c>
      <c r="L55" s="125">
        <v>120</v>
      </c>
      <c r="M55" s="123" t="s">
        <v>17146</v>
      </c>
      <c r="N55" s="123" t="s">
        <v>17839</v>
      </c>
      <c r="O55" s="126" t="s">
        <v>17874</v>
      </c>
      <c r="P55" s="127">
        <v>5745375</v>
      </c>
      <c r="Q55" s="127">
        <v>0</v>
      </c>
      <c r="R55" s="127">
        <v>0</v>
      </c>
      <c r="S55" s="12">
        <v>5745375</v>
      </c>
      <c r="T55" s="127">
        <v>1794.0841244066949</v>
      </c>
      <c r="U55" s="127">
        <v>4875.0498574818885</v>
      </c>
      <c r="V55" s="48"/>
      <c r="AK55" s="2"/>
      <c r="BT55" s="11"/>
      <c r="BU55" s="11"/>
      <c r="BV55" s="11"/>
      <c r="BW55" s="11"/>
      <c r="BX55" s="11"/>
      <c r="BY55" s="13"/>
      <c r="BZ55" s="13"/>
      <c r="CA55" s="13"/>
      <c r="CB55" s="14"/>
      <c r="CC55" s="11"/>
      <c r="CD55" s="11"/>
      <c r="CE55" s="11"/>
      <c r="CF55" s="12"/>
      <c r="CG55" s="12"/>
      <c r="CH55" s="12"/>
      <c r="CI55" s="12"/>
      <c r="CJ55" s="12"/>
      <c r="CK55" s="12"/>
    </row>
    <row r="56" spans="1:96" ht="27.75" x14ac:dyDescent="0.4">
      <c r="A56" s="2">
        <v>1</v>
      </c>
      <c r="B56" s="11">
        <v>41</v>
      </c>
      <c r="C56" s="54" t="s">
        <v>132</v>
      </c>
      <c r="D56" s="11">
        <v>1977</v>
      </c>
      <c r="E56" s="11">
        <v>2016</v>
      </c>
      <c r="F56" s="11" t="s">
        <v>17978</v>
      </c>
      <c r="G56" s="11">
        <v>9</v>
      </c>
      <c r="H56" s="11">
        <v>1</v>
      </c>
      <c r="I56" s="15">
        <v>6820.9</v>
      </c>
      <c r="J56" s="15">
        <v>3380.5</v>
      </c>
      <c r="K56" s="15">
        <v>2922.7</v>
      </c>
      <c r="L56" s="36">
        <v>215</v>
      </c>
      <c r="M56" s="11" t="s">
        <v>17146</v>
      </c>
      <c r="N56" s="11" t="s">
        <v>17839</v>
      </c>
      <c r="O56" s="37" t="s">
        <v>17840</v>
      </c>
      <c r="P56" s="12">
        <v>5164777.2</v>
      </c>
      <c r="Q56" s="12">
        <v>0</v>
      </c>
      <c r="R56" s="12">
        <v>0</v>
      </c>
      <c r="S56" s="12">
        <v>5164777.2</v>
      </c>
      <c r="T56" s="12">
        <v>757.19878608394788</v>
      </c>
      <c r="U56" s="12">
        <v>862.82549223709486</v>
      </c>
      <c r="V56" s="48">
        <f>U56-T56</f>
        <v>105.62670615314698</v>
      </c>
      <c r="X56" s="2" t="s">
        <v>3181</v>
      </c>
      <c r="Y56" s="2">
        <v>1981</v>
      </c>
      <c r="Z56" s="2">
        <v>6234.22</v>
      </c>
      <c r="AA56" s="2">
        <v>188</v>
      </c>
      <c r="AB56" s="2">
        <v>5</v>
      </c>
      <c r="AC56" s="2">
        <v>2585.1999999999998</v>
      </c>
      <c r="AE56" s="2" t="s">
        <v>3175</v>
      </c>
      <c r="AF56" s="2" t="s">
        <v>17390</v>
      </c>
      <c r="AG56" s="2" t="s">
        <v>2998</v>
      </c>
      <c r="AH56" s="2" t="s">
        <v>2998</v>
      </c>
      <c r="AK56" s="45">
        <f t="shared" ref="AK56:AK64" si="24">VLOOKUP(C56,AL:AM,2,FALSE)</f>
        <v>2016</v>
      </c>
      <c r="AU56" s="2">
        <f t="shared" ref="AU56:AU64" si="25">VLOOKUP(C56,AX:BA,2,FALSE)</f>
        <v>660</v>
      </c>
      <c r="AV56" s="2" t="str">
        <f t="shared" ref="AV56:AV64" si="26">VLOOKUP(C56,AX:AZ,3,FALSE)</f>
        <v>плоская</v>
      </c>
      <c r="AX56" s="2" t="s">
        <v>173</v>
      </c>
      <c r="AY56" s="2">
        <v>642</v>
      </c>
      <c r="AZ56" s="2" t="s">
        <v>17108</v>
      </c>
      <c r="BC56" s="2" t="e">
        <f t="shared" ref="BC56:BC64" si="27">VLOOKUP(C56,BD:BE,2,FALSE)</f>
        <v>#N/A</v>
      </c>
      <c r="BI56" s="2" t="e">
        <f t="shared" ref="BI56:BI64" si="28">VLOOKUP(C56,BK:BL,2,FALSE)</f>
        <v>#N/A</v>
      </c>
      <c r="BT56" s="11" t="e">
        <f>VLOOKUP(BS56,CN:CR,2,FALSE)</f>
        <v>#N/A</v>
      </c>
      <c r="BU56" s="11">
        <v>2016</v>
      </c>
      <c r="BV56" s="11" t="s">
        <v>17978</v>
      </c>
      <c r="BW56" s="11">
        <v>9</v>
      </c>
      <c r="BX56" s="11">
        <v>1</v>
      </c>
      <c r="BY56" s="13" t="e">
        <f>VLOOKUP(BS56,CN:CR,3,FALSE)</f>
        <v>#N/A</v>
      </c>
      <c r="BZ56" s="13" t="e">
        <f>VLOOKUP(BS56,CN:CS,6,FALSE)</f>
        <v>#N/A</v>
      </c>
      <c r="CA56" s="13" t="e">
        <f>BZ56</f>
        <v>#N/A</v>
      </c>
      <c r="CB56" s="14">
        <v>215</v>
      </c>
      <c r="CC56" s="11" t="s">
        <v>17146</v>
      </c>
      <c r="CD56" s="11" t="s">
        <v>17839</v>
      </c>
      <c r="CE56" s="11" t="s">
        <v>17840</v>
      </c>
      <c r="CF56" s="12">
        <v>5164777.2</v>
      </c>
      <c r="CG56" s="12">
        <v>0</v>
      </c>
      <c r="CH56" s="12">
        <v>0</v>
      </c>
      <c r="CI56" s="12">
        <f>CF56-CG56-CH56</f>
        <v>5164777.2</v>
      </c>
      <c r="CJ56" s="12" t="e">
        <f>CF56/BY56</f>
        <v>#N/A</v>
      </c>
      <c r="CK56" s="12" t="e">
        <f>DK56*8917.04/BY56</f>
        <v>#N/A</v>
      </c>
      <c r="CP56" s="2">
        <f t="shared" ref="CP56:CP64" si="29">VLOOKUP(C56,CQ:CR,2,FALSE)</f>
        <v>457.8</v>
      </c>
      <c r="CQ56" s="2" t="s">
        <v>402</v>
      </c>
      <c r="CR56" s="2">
        <v>0</v>
      </c>
    </row>
    <row r="57" spans="1:96" ht="27.75" x14ac:dyDescent="0.4">
      <c r="B57" s="52" t="s">
        <v>570</v>
      </c>
      <c r="C57" s="113"/>
      <c r="D57" s="11" t="s">
        <v>17121</v>
      </c>
      <c r="E57" s="11" t="s">
        <v>17121</v>
      </c>
      <c r="F57" s="11" t="s">
        <v>17121</v>
      </c>
      <c r="G57" s="11" t="s">
        <v>17121</v>
      </c>
      <c r="H57" s="11" t="s">
        <v>17121</v>
      </c>
      <c r="I57" s="15">
        <v>27742.399999999994</v>
      </c>
      <c r="J57" s="15">
        <v>23074.800000000003</v>
      </c>
      <c r="K57" s="15">
        <v>22014.799999999999</v>
      </c>
      <c r="L57" s="196">
        <v>1285</v>
      </c>
      <c r="M57" s="11" t="s">
        <v>17121</v>
      </c>
      <c r="N57" s="11" t="s">
        <v>17121</v>
      </c>
      <c r="O57" s="37" t="s">
        <v>17121</v>
      </c>
      <c r="P57" s="114">
        <v>79679008.620000005</v>
      </c>
      <c r="Q57" s="15">
        <v>0</v>
      </c>
      <c r="R57" s="15">
        <v>0</v>
      </c>
      <c r="S57" s="15">
        <v>79679008.620000005</v>
      </c>
      <c r="T57" s="12">
        <v>2872.1022197070197</v>
      </c>
      <c r="U57" s="12">
        <v>10369.959999999999</v>
      </c>
      <c r="V57" s="48">
        <f t="shared" si="22"/>
        <v>7497.8577802929794</v>
      </c>
      <c r="X57" s="2" t="s">
        <v>3964</v>
      </c>
      <c r="Y57" s="2">
        <v>1964</v>
      </c>
      <c r="Z57" s="2">
        <v>2386</v>
      </c>
      <c r="AA57" s="2">
        <v>52</v>
      </c>
      <c r="AB57" s="2">
        <v>4</v>
      </c>
      <c r="AC57" s="2">
        <v>1247.5</v>
      </c>
      <c r="AE57" s="2" t="s">
        <v>3944</v>
      </c>
      <c r="AF57" s="2" t="s">
        <v>17390</v>
      </c>
      <c r="AG57" s="2" t="s">
        <v>2998</v>
      </c>
      <c r="AH57" s="2" t="s">
        <v>17088</v>
      </c>
      <c r="AK57" s="2" t="e">
        <f t="shared" si="24"/>
        <v>#N/A</v>
      </c>
      <c r="AU57" s="2" t="e">
        <f t="shared" si="25"/>
        <v>#N/A</v>
      </c>
      <c r="AV57" s="2" t="e">
        <f t="shared" si="26"/>
        <v>#N/A</v>
      </c>
      <c r="BC57" s="2" t="e">
        <f t="shared" si="27"/>
        <v>#N/A</v>
      </c>
      <c r="BI57" s="2" t="e">
        <f t="shared" si="28"/>
        <v>#N/A</v>
      </c>
      <c r="BT57" s="11" t="s">
        <v>17121</v>
      </c>
      <c r="BU57" s="11" t="s">
        <v>17121</v>
      </c>
      <c r="BV57" s="11" t="s">
        <v>17121</v>
      </c>
      <c r="BW57" s="11" t="s">
        <v>17121</v>
      </c>
      <c r="BX57" s="11" t="s">
        <v>17121</v>
      </c>
      <c r="BY57" s="13">
        <f>SUM(BY58:BY64)</f>
        <v>26709.799999999996</v>
      </c>
      <c r="BZ57" s="13">
        <f t="shared" ref="BZ57" si="30">SUM(BZ58:BZ64)</f>
        <v>22104.100000000002</v>
      </c>
      <c r="CA57" s="13">
        <f t="shared" ref="CA57" si="31">SUM(CA58:CA64)</f>
        <v>21255.000000000004</v>
      </c>
      <c r="CB57" s="14">
        <f t="shared" ref="CB57" si="32">SUM(CB58:CB64)</f>
        <v>1219</v>
      </c>
      <c r="CC57" s="11" t="s">
        <v>17121</v>
      </c>
      <c r="CD57" s="11" t="s">
        <v>17121</v>
      </c>
      <c r="CE57" s="11" t="s">
        <v>17121</v>
      </c>
      <c r="CF57" s="13">
        <f t="shared" ref="CF57" si="33">SUM(CF58:CF64)</f>
        <v>72804460.900000006</v>
      </c>
      <c r="CG57" s="13">
        <f t="shared" ref="CG57" si="34">SUM(CG58:CG64)</f>
        <v>0</v>
      </c>
      <c r="CH57" s="13">
        <f t="shared" ref="CH57" si="35">SUM(CH58:CH64)</f>
        <v>0</v>
      </c>
      <c r="CI57" s="13">
        <f t="shared" ref="CI57" si="36">SUM(CI58:CI64)</f>
        <v>72804460.900000006</v>
      </c>
      <c r="CJ57" s="12">
        <f t="shared" si="6"/>
        <v>2725.7583695871936</v>
      </c>
      <c r="CK57" s="12">
        <f>MAX(CK58:CK64)</f>
        <v>0</v>
      </c>
      <c r="CP57" s="2" t="e">
        <f t="shared" si="29"/>
        <v>#N/A</v>
      </c>
      <c r="CQ57" s="2" t="s">
        <v>565</v>
      </c>
      <c r="CR57" s="2">
        <v>69.2</v>
      </c>
    </row>
    <row r="58" spans="1:96" ht="27.75" x14ac:dyDescent="0.4">
      <c r="A58" s="2">
        <v>1</v>
      </c>
      <c r="B58" s="11">
        <v>42</v>
      </c>
      <c r="C58" s="54" t="s">
        <v>571</v>
      </c>
      <c r="D58" s="11">
        <v>1987</v>
      </c>
      <c r="E58" s="11"/>
      <c r="F58" s="11" t="s">
        <v>17978</v>
      </c>
      <c r="G58" s="11">
        <v>5</v>
      </c>
      <c r="H58" s="11" t="s">
        <v>17392</v>
      </c>
      <c r="I58" s="15">
        <v>6379.1</v>
      </c>
      <c r="J58" s="15">
        <v>5691.1</v>
      </c>
      <c r="K58" s="15">
        <v>5588.8</v>
      </c>
      <c r="L58" s="36">
        <v>278</v>
      </c>
      <c r="M58" s="11" t="s">
        <v>17146</v>
      </c>
      <c r="N58" s="11" t="s">
        <v>17839</v>
      </c>
      <c r="O58" s="37" t="s">
        <v>17912</v>
      </c>
      <c r="P58" s="12">
        <v>14604033.84</v>
      </c>
      <c r="Q58" s="12">
        <v>0</v>
      </c>
      <c r="R58" s="12">
        <v>0</v>
      </c>
      <c r="S58" s="12">
        <v>14604033.84</v>
      </c>
      <c r="T58" s="12">
        <v>2289.3564672132429</v>
      </c>
      <c r="U58" s="12">
        <v>2348.7508927591662</v>
      </c>
      <c r="V58" s="48">
        <f t="shared" si="22"/>
        <v>59.394425545923241</v>
      </c>
      <c r="X58" s="2" t="s">
        <v>763</v>
      </c>
      <c r="Y58" s="2">
        <v>1963</v>
      </c>
      <c r="Z58" s="2">
        <v>2085.1799999999998</v>
      </c>
      <c r="AA58" s="2">
        <v>76</v>
      </c>
      <c r="AB58" s="2">
        <v>4</v>
      </c>
      <c r="AC58" s="2">
        <v>1437.6</v>
      </c>
      <c r="AE58" s="2" t="s">
        <v>3945</v>
      </c>
      <c r="AF58" s="2" t="s">
        <v>17397</v>
      </c>
      <c r="AG58" s="2" t="s">
        <v>2998</v>
      </c>
      <c r="AH58" s="2" t="s">
        <v>17088</v>
      </c>
      <c r="AK58" s="2" t="e">
        <f t="shared" si="24"/>
        <v>#N/A</v>
      </c>
      <c r="AU58" s="2">
        <f t="shared" si="25"/>
        <v>1622</v>
      </c>
      <c r="AV58" s="2" t="str">
        <f t="shared" si="26"/>
        <v>Плоская железобетонная сборная (чердачная)</v>
      </c>
      <c r="BC58" s="2" t="e">
        <f t="shared" si="27"/>
        <v>#N/A</v>
      </c>
      <c r="BI58" s="2" t="e">
        <f t="shared" si="28"/>
        <v>#N/A</v>
      </c>
      <c r="BT58" s="11" t="e">
        <f t="shared" ref="BT58:BT64" si="37">VLOOKUP(BS58,CN:CR,2,FALSE)</f>
        <v>#N/A</v>
      </c>
      <c r="BU58" s="11"/>
      <c r="BV58" s="11" t="s">
        <v>17978</v>
      </c>
      <c r="BW58" s="11" t="e">
        <f t="shared" ref="BW58:BW64" si="38">VLOOKUP(BS58,CN:CR,5,FALSE)</f>
        <v>#N/A</v>
      </c>
      <c r="BX58" s="11" t="e">
        <f t="shared" ref="BX58:BX64" si="39">VLOOKUP(BS58,CU:CX,4,FALSE)</f>
        <v>#N/A</v>
      </c>
      <c r="BY58" s="13">
        <v>6379.1</v>
      </c>
      <c r="BZ58" s="13">
        <v>5691.1</v>
      </c>
      <c r="CA58" s="13">
        <v>5494.5</v>
      </c>
      <c r="CB58" s="14">
        <v>278</v>
      </c>
      <c r="CC58" s="11" t="s">
        <v>17146</v>
      </c>
      <c r="CD58" s="11" t="s">
        <v>17839</v>
      </c>
      <c r="CE58" s="11" t="s">
        <v>17912</v>
      </c>
      <c r="CF58" s="12">
        <v>14604033.84</v>
      </c>
      <c r="CG58" s="12">
        <v>0</v>
      </c>
      <c r="CH58" s="12">
        <v>0</v>
      </c>
      <c r="CI58" s="12">
        <f t="shared" ref="CI58:CI64" si="40">CF58-CG58-CH58</f>
        <v>14604033.84</v>
      </c>
      <c r="CJ58" s="12">
        <f t="shared" si="6"/>
        <v>2289.3564672132429</v>
      </c>
      <c r="CK58" s="12">
        <f>DK58*9237.31/BY58</f>
        <v>0</v>
      </c>
      <c r="CP58" s="2">
        <f t="shared" si="29"/>
        <v>102.3</v>
      </c>
      <c r="CQ58" s="2" t="s">
        <v>550</v>
      </c>
      <c r="CR58" s="2">
        <v>49.6</v>
      </c>
    </row>
    <row r="59" spans="1:96" ht="27.75" x14ac:dyDescent="0.4">
      <c r="A59" s="2">
        <v>1</v>
      </c>
      <c r="B59" s="11">
        <v>43</v>
      </c>
      <c r="C59" s="54" t="s">
        <v>572</v>
      </c>
      <c r="D59" s="11">
        <v>1969</v>
      </c>
      <c r="E59" s="11"/>
      <c r="F59" s="11" t="s">
        <v>17978</v>
      </c>
      <c r="G59" s="11">
        <v>5</v>
      </c>
      <c r="H59" s="11" t="s">
        <v>17393</v>
      </c>
      <c r="I59" s="15">
        <v>4014.8</v>
      </c>
      <c r="J59" s="15">
        <v>2541.6</v>
      </c>
      <c r="K59" s="15">
        <v>2421.6999999999998</v>
      </c>
      <c r="L59" s="36">
        <v>110</v>
      </c>
      <c r="M59" s="11" t="s">
        <v>17146</v>
      </c>
      <c r="N59" s="11" t="s">
        <v>17839</v>
      </c>
      <c r="O59" s="37" t="s">
        <v>17912</v>
      </c>
      <c r="P59" s="12">
        <v>11048027.58</v>
      </c>
      <c r="Q59" s="12">
        <v>0</v>
      </c>
      <c r="R59" s="12">
        <v>0</v>
      </c>
      <c r="S59" s="12">
        <v>11048027.58</v>
      </c>
      <c r="T59" s="12">
        <v>2751.8251419746935</v>
      </c>
      <c r="U59" s="12">
        <v>3080.9252092258639</v>
      </c>
      <c r="V59" s="48">
        <f t="shared" si="22"/>
        <v>329.10006725117046</v>
      </c>
      <c r="X59" s="2" t="s">
        <v>17233</v>
      </c>
      <c r="Y59" s="2">
        <v>1964</v>
      </c>
      <c r="Z59" s="2">
        <v>1577.7</v>
      </c>
      <c r="AA59" s="2">
        <v>72</v>
      </c>
      <c r="AB59" s="2">
        <v>4</v>
      </c>
      <c r="AC59" s="2">
        <v>1436.5</v>
      </c>
      <c r="AE59" s="2" t="s">
        <v>3947</v>
      </c>
      <c r="AF59" s="2" t="s">
        <v>17390</v>
      </c>
      <c r="AG59" s="2" t="s">
        <v>2998</v>
      </c>
      <c r="AH59" s="2" t="s">
        <v>17088</v>
      </c>
      <c r="AK59" s="2" t="e">
        <f t="shared" si="24"/>
        <v>#N/A</v>
      </c>
      <c r="AU59" s="2">
        <f t="shared" si="25"/>
        <v>1279</v>
      </c>
      <c r="AV59" s="2" t="str">
        <f t="shared" si="26"/>
        <v>Скатная деревянная</v>
      </c>
      <c r="BC59" s="2" t="e">
        <f t="shared" si="27"/>
        <v>#N/A</v>
      </c>
      <c r="BI59" s="2" t="e">
        <f t="shared" si="28"/>
        <v>#N/A</v>
      </c>
      <c r="BT59" s="11" t="e">
        <f t="shared" si="37"/>
        <v>#N/A</v>
      </c>
      <c r="BU59" s="11"/>
      <c r="BV59" s="11" t="s">
        <v>17978</v>
      </c>
      <c r="BW59" s="11" t="e">
        <f t="shared" si="38"/>
        <v>#N/A</v>
      </c>
      <c r="BX59" s="11" t="e">
        <f t="shared" si="39"/>
        <v>#N/A</v>
      </c>
      <c r="BY59" s="13">
        <v>4014.8</v>
      </c>
      <c r="BZ59" s="13">
        <v>2541.6</v>
      </c>
      <c r="CA59" s="13">
        <v>2541.6</v>
      </c>
      <c r="CB59" s="14">
        <v>110</v>
      </c>
      <c r="CC59" s="11" t="s">
        <v>17146</v>
      </c>
      <c r="CD59" s="11" t="s">
        <v>17839</v>
      </c>
      <c r="CE59" s="11" t="s">
        <v>17912</v>
      </c>
      <c r="CF59" s="12">
        <v>11048027.58</v>
      </c>
      <c r="CG59" s="12">
        <v>0</v>
      </c>
      <c r="CH59" s="12">
        <v>0</v>
      </c>
      <c r="CI59" s="12">
        <f t="shared" si="40"/>
        <v>11048027.58</v>
      </c>
      <c r="CJ59" s="12">
        <f t="shared" si="6"/>
        <v>2751.8251419746935</v>
      </c>
      <c r="CK59" s="12">
        <f t="shared" ref="CK59:CK62" si="41">DK59*9671.07/BY59</f>
        <v>0</v>
      </c>
      <c r="CP59" s="2">
        <f t="shared" si="29"/>
        <v>119.9</v>
      </c>
      <c r="CQ59" s="2" t="s">
        <v>566</v>
      </c>
      <c r="CR59" s="2">
        <v>329.7</v>
      </c>
    </row>
    <row r="60" spans="1:96" ht="55.5" x14ac:dyDescent="0.4">
      <c r="A60" s="2">
        <v>1</v>
      </c>
      <c r="B60" s="11">
        <v>44</v>
      </c>
      <c r="C60" s="54" t="s">
        <v>582</v>
      </c>
      <c r="D60" s="11">
        <v>1970</v>
      </c>
      <c r="E60" s="11"/>
      <c r="F60" s="11" t="s">
        <v>17978</v>
      </c>
      <c r="G60" s="11">
        <v>5</v>
      </c>
      <c r="H60" s="11" t="s">
        <v>17398</v>
      </c>
      <c r="I60" s="15">
        <v>3766.8</v>
      </c>
      <c r="J60" s="15">
        <v>2685.1</v>
      </c>
      <c r="K60" s="15">
        <v>2330.5</v>
      </c>
      <c r="L60" s="36">
        <v>250</v>
      </c>
      <c r="M60" s="11" t="s">
        <v>17146</v>
      </c>
      <c r="N60" s="11" t="s">
        <v>17839</v>
      </c>
      <c r="O60" s="37" t="s">
        <v>17913</v>
      </c>
      <c r="P60" s="12">
        <v>11496072.060000001</v>
      </c>
      <c r="Q60" s="12">
        <v>0</v>
      </c>
      <c r="R60" s="12">
        <v>0</v>
      </c>
      <c r="S60" s="12">
        <v>11496072.060000001</v>
      </c>
      <c r="T60" s="12">
        <v>3051.9464956992674</v>
      </c>
      <c r="U60" s="12">
        <v>3335.1173223956671</v>
      </c>
      <c r="V60" s="48">
        <f t="shared" si="22"/>
        <v>283.17082669639967</v>
      </c>
      <c r="X60" s="2" t="s">
        <v>17234</v>
      </c>
      <c r="Y60" s="2">
        <v>1965</v>
      </c>
      <c r="Z60" s="2">
        <v>2753.3</v>
      </c>
      <c r="AA60" s="2">
        <v>101</v>
      </c>
      <c r="AB60" s="2">
        <v>4</v>
      </c>
      <c r="AC60" s="2">
        <v>2566.9</v>
      </c>
      <c r="AE60" s="2" t="s">
        <v>3949</v>
      </c>
      <c r="AF60" s="2" t="s">
        <v>17390</v>
      </c>
      <c r="AG60" s="2" t="s">
        <v>17447</v>
      </c>
      <c r="AH60" s="2" t="s">
        <v>17086</v>
      </c>
      <c r="AK60" s="2" t="e">
        <f t="shared" si="24"/>
        <v>#N/A</v>
      </c>
      <c r="AU60" s="2">
        <f t="shared" si="25"/>
        <v>1299</v>
      </c>
      <c r="AV60" s="2" t="str">
        <f t="shared" si="26"/>
        <v>Скатная деревянная</v>
      </c>
      <c r="BC60" s="2" t="e">
        <f t="shared" si="27"/>
        <v>#N/A</v>
      </c>
      <c r="BI60" s="2" t="e">
        <f t="shared" si="28"/>
        <v>#N/A</v>
      </c>
      <c r="BT60" s="11" t="e">
        <f t="shared" si="37"/>
        <v>#N/A</v>
      </c>
      <c r="BU60" s="11"/>
      <c r="BV60" s="11" t="s">
        <v>17978</v>
      </c>
      <c r="BW60" s="11" t="e">
        <f t="shared" si="38"/>
        <v>#N/A</v>
      </c>
      <c r="BX60" s="11" t="e">
        <f t="shared" si="39"/>
        <v>#N/A</v>
      </c>
      <c r="BY60" s="13">
        <v>3766.8</v>
      </c>
      <c r="BZ60" s="13">
        <v>2685.1</v>
      </c>
      <c r="CA60" s="13">
        <v>2685.1</v>
      </c>
      <c r="CB60" s="14">
        <v>250</v>
      </c>
      <c r="CC60" s="11" t="s">
        <v>17146</v>
      </c>
      <c r="CD60" s="11" t="s">
        <v>17839</v>
      </c>
      <c r="CE60" s="11" t="s">
        <v>17913</v>
      </c>
      <c r="CF60" s="12">
        <v>11496072.060000001</v>
      </c>
      <c r="CG60" s="12">
        <v>0</v>
      </c>
      <c r="CH60" s="12">
        <v>0</v>
      </c>
      <c r="CI60" s="12">
        <f t="shared" si="40"/>
        <v>11496072.060000001</v>
      </c>
      <c r="CJ60" s="12">
        <f t="shared" si="6"/>
        <v>3051.9464956992674</v>
      </c>
      <c r="CK60" s="12">
        <f t="shared" si="41"/>
        <v>0</v>
      </c>
      <c r="CP60" s="2">
        <f t="shared" si="29"/>
        <v>354.6</v>
      </c>
      <c r="CQ60" s="2" t="s">
        <v>551</v>
      </c>
      <c r="CR60" s="2">
        <v>85.5</v>
      </c>
    </row>
    <row r="61" spans="1:96" ht="55.5" x14ac:dyDescent="0.4">
      <c r="A61" s="2">
        <v>1</v>
      </c>
      <c r="B61" s="11">
        <v>45</v>
      </c>
      <c r="C61" s="54" t="s">
        <v>573</v>
      </c>
      <c r="D61" s="11">
        <v>1973</v>
      </c>
      <c r="E61" s="11"/>
      <c r="F61" s="11" t="s">
        <v>17978</v>
      </c>
      <c r="G61" s="11">
        <v>5</v>
      </c>
      <c r="H61" s="11" t="s">
        <v>17398</v>
      </c>
      <c r="I61" s="15">
        <v>5161.8999999999996</v>
      </c>
      <c r="J61" s="15">
        <v>4665.3999999999996</v>
      </c>
      <c r="K61" s="15">
        <v>4402.5999999999995</v>
      </c>
      <c r="L61" s="36">
        <v>255</v>
      </c>
      <c r="M61" s="11" t="s">
        <v>17146</v>
      </c>
      <c r="N61" s="11" t="s">
        <v>17839</v>
      </c>
      <c r="O61" s="37" t="s">
        <v>17913</v>
      </c>
      <c r="P61" s="12">
        <v>10230442.17</v>
      </c>
      <c r="Q61" s="12">
        <v>0</v>
      </c>
      <c r="R61" s="12">
        <v>0</v>
      </c>
      <c r="S61" s="12">
        <v>10230442.17</v>
      </c>
      <c r="T61" s="12">
        <v>1981.914056839536</v>
      </c>
      <c r="U61" s="12">
        <v>2160.20142001976</v>
      </c>
      <c r="V61" s="48">
        <f t="shared" si="22"/>
        <v>178.28736318022402</v>
      </c>
      <c r="X61" s="2" t="s">
        <v>3966</v>
      </c>
      <c r="Y61" s="2">
        <v>1955</v>
      </c>
      <c r="Z61" s="2">
        <v>964.5</v>
      </c>
      <c r="AA61" s="2">
        <v>25</v>
      </c>
      <c r="AB61" s="2">
        <v>2</v>
      </c>
      <c r="AC61" s="2">
        <v>791.7</v>
      </c>
      <c r="AE61" s="2" t="s">
        <v>3952</v>
      </c>
      <c r="AF61" s="2" t="s">
        <v>17390</v>
      </c>
      <c r="AG61" s="2" t="s">
        <v>2998</v>
      </c>
      <c r="AH61" s="2" t="s">
        <v>17088</v>
      </c>
      <c r="AK61" s="2" t="e">
        <f t="shared" si="24"/>
        <v>#N/A</v>
      </c>
      <c r="AU61" s="2">
        <f t="shared" si="25"/>
        <v>1153</v>
      </c>
      <c r="AV61" s="2" t="str">
        <f t="shared" si="26"/>
        <v>Скатная деревянная</v>
      </c>
      <c r="BC61" s="2" t="e">
        <f t="shared" si="27"/>
        <v>#N/A</v>
      </c>
      <c r="BI61" s="2" t="e">
        <f t="shared" si="28"/>
        <v>#N/A</v>
      </c>
      <c r="BT61" s="11" t="e">
        <f t="shared" si="37"/>
        <v>#N/A</v>
      </c>
      <c r="BU61" s="11"/>
      <c r="BV61" s="11" t="s">
        <v>17978</v>
      </c>
      <c r="BW61" s="11" t="e">
        <f t="shared" si="38"/>
        <v>#N/A</v>
      </c>
      <c r="BX61" s="11" t="e">
        <f t="shared" si="39"/>
        <v>#N/A</v>
      </c>
      <c r="BY61" s="13">
        <v>5161.8999999999996</v>
      </c>
      <c r="BZ61" s="13">
        <v>4665.3999999999996</v>
      </c>
      <c r="CA61" s="13">
        <v>4298.2</v>
      </c>
      <c r="CB61" s="14">
        <v>255</v>
      </c>
      <c r="CC61" s="11" t="s">
        <v>17146</v>
      </c>
      <c r="CD61" s="11" t="s">
        <v>17839</v>
      </c>
      <c r="CE61" s="11" t="s">
        <v>17913</v>
      </c>
      <c r="CF61" s="12">
        <v>10230442.17</v>
      </c>
      <c r="CG61" s="12">
        <v>0</v>
      </c>
      <c r="CH61" s="12">
        <v>0</v>
      </c>
      <c r="CI61" s="12">
        <f t="shared" si="40"/>
        <v>10230442.17</v>
      </c>
      <c r="CJ61" s="12">
        <f t="shared" si="6"/>
        <v>1981.914056839536</v>
      </c>
      <c r="CK61" s="12">
        <f t="shared" si="41"/>
        <v>0</v>
      </c>
      <c r="CP61" s="2">
        <f t="shared" si="29"/>
        <v>262.8</v>
      </c>
      <c r="CQ61" s="2" t="s">
        <v>552</v>
      </c>
      <c r="CR61" s="2">
        <v>149.9</v>
      </c>
    </row>
    <row r="62" spans="1:96" ht="27.75" x14ac:dyDescent="0.4">
      <c r="A62" s="2">
        <v>1</v>
      </c>
      <c r="B62" s="11">
        <v>46</v>
      </c>
      <c r="C62" s="54" t="s">
        <v>584</v>
      </c>
      <c r="D62" s="11">
        <v>1969</v>
      </c>
      <c r="E62" s="11"/>
      <c r="F62" s="11" t="s">
        <v>17978</v>
      </c>
      <c r="G62" s="11">
        <v>2</v>
      </c>
      <c r="H62" s="11" t="s">
        <v>17400</v>
      </c>
      <c r="I62" s="15">
        <v>911.3</v>
      </c>
      <c r="J62" s="15">
        <v>824</v>
      </c>
      <c r="K62" s="15">
        <v>824</v>
      </c>
      <c r="L62" s="36">
        <v>32</v>
      </c>
      <c r="M62" s="11" t="s">
        <v>17146</v>
      </c>
      <c r="N62" s="11" t="s">
        <v>17862</v>
      </c>
      <c r="O62" s="37" t="s">
        <v>17394</v>
      </c>
      <c r="P62" s="12">
        <v>7928806.7800000003</v>
      </c>
      <c r="Q62" s="12">
        <v>0</v>
      </c>
      <c r="R62" s="12">
        <v>0</v>
      </c>
      <c r="S62" s="12">
        <v>7928806.7800000003</v>
      </c>
      <c r="T62" s="12">
        <v>8700.5451333260189</v>
      </c>
      <c r="U62" s="12">
        <v>9211.5535608471419</v>
      </c>
      <c r="V62" s="48">
        <f t="shared" si="22"/>
        <v>511.00842752112294</v>
      </c>
      <c r="X62" s="2" t="s">
        <v>3968</v>
      </c>
      <c r="Y62" s="2">
        <v>1975</v>
      </c>
      <c r="Z62" s="2">
        <v>6042.9</v>
      </c>
      <c r="AA62" s="2">
        <v>175</v>
      </c>
      <c r="AB62" s="2">
        <v>5</v>
      </c>
      <c r="AC62" s="2">
        <v>4608.3</v>
      </c>
      <c r="AE62" s="2" t="s">
        <v>3954</v>
      </c>
      <c r="AF62" s="2" t="s">
        <v>17448</v>
      </c>
      <c r="AG62" s="2" t="s">
        <v>17436</v>
      </c>
      <c r="AH62" s="2" t="s">
        <v>17088</v>
      </c>
      <c r="AK62" s="2" t="e">
        <f t="shared" si="24"/>
        <v>#N/A</v>
      </c>
      <c r="AU62" s="2">
        <f t="shared" si="25"/>
        <v>868</v>
      </c>
      <c r="AV62" s="2" t="str">
        <f t="shared" si="26"/>
        <v>Скатная деревянная</v>
      </c>
      <c r="BC62" s="2" t="e">
        <f t="shared" si="27"/>
        <v>#N/A</v>
      </c>
      <c r="BI62" s="2" t="e">
        <f t="shared" si="28"/>
        <v>#N/A</v>
      </c>
      <c r="BT62" s="11" t="e">
        <f t="shared" si="37"/>
        <v>#N/A</v>
      </c>
      <c r="BU62" s="11"/>
      <c r="BV62" s="11" t="s">
        <v>17978</v>
      </c>
      <c r="BW62" s="11" t="e">
        <f t="shared" si="38"/>
        <v>#N/A</v>
      </c>
      <c r="BX62" s="11" t="e">
        <f t="shared" si="39"/>
        <v>#N/A</v>
      </c>
      <c r="BY62" s="13">
        <v>911.3</v>
      </c>
      <c r="BZ62" s="13">
        <v>824</v>
      </c>
      <c r="CA62" s="13">
        <v>824</v>
      </c>
      <c r="CB62" s="14">
        <v>32</v>
      </c>
      <c r="CC62" s="11" t="s">
        <v>17146</v>
      </c>
      <c r="CD62" s="11" t="s">
        <v>17862</v>
      </c>
      <c r="CE62" s="11" t="s">
        <v>17394</v>
      </c>
      <c r="CF62" s="12">
        <v>7928806.7800000003</v>
      </c>
      <c r="CG62" s="12">
        <v>0</v>
      </c>
      <c r="CH62" s="12">
        <v>0</v>
      </c>
      <c r="CI62" s="12">
        <f t="shared" si="40"/>
        <v>7928806.7800000003</v>
      </c>
      <c r="CJ62" s="12">
        <f t="shared" si="6"/>
        <v>8700.5451333260189</v>
      </c>
      <c r="CK62" s="12">
        <f t="shared" si="41"/>
        <v>0</v>
      </c>
      <c r="CP62" s="2">
        <f t="shared" si="29"/>
        <v>0</v>
      </c>
      <c r="CQ62" s="2" t="s">
        <v>567</v>
      </c>
      <c r="CR62" s="2">
        <v>383.6</v>
      </c>
    </row>
    <row r="63" spans="1:96" ht="55.5" x14ac:dyDescent="0.4">
      <c r="A63" s="2">
        <v>1</v>
      </c>
      <c r="B63" s="11">
        <v>47</v>
      </c>
      <c r="C63" s="54" t="s">
        <v>576</v>
      </c>
      <c r="D63" s="11">
        <v>1986</v>
      </c>
      <c r="E63" s="11"/>
      <c r="F63" s="11" t="s">
        <v>17397</v>
      </c>
      <c r="G63" s="11">
        <v>5</v>
      </c>
      <c r="H63" s="11" t="s">
        <v>17400</v>
      </c>
      <c r="I63" s="15">
        <v>2422.1</v>
      </c>
      <c r="J63" s="15">
        <v>2358.1999999999998</v>
      </c>
      <c r="K63" s="15">
        <v>2304.8999999999996</v>
      </c>
      <c r="L63" s="36">
        <v>117</v>
      </c>
      <c r="M63" s="11" t="s">
        <v>17146</v>
      </c>
      <c r="N63" s="11" t="s">
        <v>17839</v>
      </c>
      <c r="O63" s="37" t="s">
        <v>17913</v>
      </c>
      <c r="P63" s="12">
        <v>6779801.1600000001</v>
      </c>
      <c r="Q63" s="12">
        <v>0</v>
      </c>
      <c r="R63" s="12">
        <v>0</v>
      </c>
      <c r="S63" s="12">
        <v>6779801.1600000001</v>
      </c>
      <c r="T63" s="12">
        <v>2799.1417199950456</v>
      </c>
      <c r="U63" s="12">
        <v>2871.7618719293173</v>
      </c>
      <c r="V63" s="48">
        <f t="shared" si="22"/>
        <v>72.620151934271689</v>
      </c>
      <c r="X63" s="2" t="s">
        <v>3969</v>
      </c>
      <c r="Y63" s="2">
        <v>1976</v>
      </c>
      <c r="Z63" s="2">
        <v>3727.5</v>
      </c>
      <c r="AA63" s="2">
        <v>157</v>
      </c>
      <c r="AB63" s="2">
        <v>5</v>
      </c>
      <c r="AC63" s="2">
        <v>3475.9</v>
      </c>
      <c r="AE63" s="2" t="s">
        <v>761</v>
      </c>
      <c r="AF63" s="2" t="s">
        <v>17390</v>
      </c>
      <c r="AG63" s="2" t="s">
        <v>2998</v>
      </c>
      <c r="AH63" s="2" t="s">
        <v>17088</v>
      </c>
      <c r="AK63" s="2" t="e">
        <f t="shared" si="24"/>
        <v>#N/A</v>
      </c>
      <c r="AU63" s="2">
        <f t="shared" si="25"/>
        <v>753</v>
      </c>
      <c r="AV63" s="2" t="str">
        <f t="shared" si="26"/>
        <v>Плоская железобетонная сборная (чердачная)</v>
      </c>
      <c r="BC63" s="2" t="e">
        <f t="shared" si="27"/>
        <v>#N/A</v>
      </c>
      <c r="BI63" s="2" t="e">
        <f t="shared" si="28"/>
        <v>#N/A</v>
      </c>
      <c r="BT63" s="11" t="e">
        <f t="shared" si="37"/>
        <v>#N/A</v>
      </c>
      <c r="BU63" s="11"/>
      <c r="BV63" s="11" t="e">
        <f>VLOOKUP(BS63,CU:CX,2,FALSE)</f>
        <v>#N/A</v>
      </c>
      <c r="BW63" s="11" t="e">
        <f t="shared" si="38"/>
        <v>#N/A</v>
      </c>
      <c r="BX63" s="11" t="e">
        <f t="shared" si="39"/>
        <v>#N/A</v>
      </c>
      <c r="BY63" s="13">
        <v>2422.1</v>
      </c>
      <c r="BZ63" s="13">
        <v>2358.1999999999998</v>
      </c>
      <c r="CA63" s="13">
        <v>2358.1999999999998</v>
      </c>
      <c r="CB63" s="14">
        <v>117</v>
      </c>
      <c r="CC63" s="11" t="s">
        <v>17146</v>
      </c>
      <c r="CD63" s="11" t="s">
        <v>17839</v>
      </c>
      <c r="CE63" s="11" t="s">
        <v>17913</v>
      </c>
      <c r="CF63" s="12">
        <v>6779801.1600000001</v>
      </c>
      <c r="CG63" s="12">
        <v>0</v>
      </c>
      <c r="CH63" s="12">
        <v>0</v>
      </c>
      <c r="CI63" s="12">
        <f t="shared" si="40"/>
        <v>6779801.1600000001</v>
      </c>
      <c r="CJ63" s="12">
        <f t="shared" si="6"/>
        <v>2799.1417199950456</v>
      </c>
      <c r="CK63" s="12">
        <f>DK63*9237.31/BY63</f>
        <v>0</v>
      </c>
      <c r="CP63" s="2">
        <f t="shared" si="29"/>
        <v>53.3</v>
      </c>
      <c r="CQ63" s="2" t="s">
        <v>528</v>
      </c>
      <c r="CR63" s="2">
        <v>348.4</v>
      </c>
    </row>
    <row r="64" spans="1:96" ht="55.5" x14ac:dyDescent="0.4">
      <c r="A64" s="2">
        <v>1</v>
      </c>
      <c r="B64" s="11">
        <v>48</v>
      </c>
      <c r="C64" s="54" t="s">
        <v>577</v>
      </c>
      <c r="D64" s="11">
        <v>1973</v>
      </c>
      <c r="E64" s="11"/>
      <c r="F64" s="11" t="s">
        <v>17978</v>
      </c>
      <c r="G64" s="11">
        <v>5</v>
      </c>
      <c r="H64" s="11" t="s">
        <v>17393</v>
      </c>
      <c r="I64" s="15">
        <v>4053.8</v>
      </c>
      <c r="J64" s="15">
        <v>3338.7</v>
      </c>
      <c r="K64" s="15">
        <v>3171.6</v>
      </c>
      <c r="L64" s="36">
        <v>177</v>
      </c>
      <c r="M64" s="11" t="s">
        <v>17146</v>
      </c>
      <c r="N64" s="11" t="s">
        <v>17839</v>
      </c>
      <c r="O64" s="37" t="s">
        <v>17913</v>
      </c>
      <c r="P64" s="12">
        <v>10717277.310000001</v>
      </c>
      <c r="Q64" s="12">
        <v>0</v>
      </c>
      <c r="R64" s="12">
        <v>0</v>
      </c>
      <c r="S64" s="12">
        <v>10717277.310000001</v>
      </c>
      <c r="T64" s="12">
        <v>2643.7607454733829</v>
      </c>
      <c r="U64" s="12">
        <v>2889.058604272534</v>
      </c>
      <c r="V64" s="48">
        <f t="shared" si="22"/>
        <v>245.29785879915107</v>
      </c>
      <c r="X64" s="2" t="s">
        <v>3970</v>
      </c>
      <c r="Y64" s="2">
        <v>1983</v>
      </c>
      <c r="Z64" s="2">
        <v>3121.4</v>
      </c>
      <c r="AA64" s="2">
        <v>127</v>
      </c>
      <c r="AB64" s="2">
        <v>5</v>
      </c>
      <c r="AC64" s="2">
        <v>2868.6</v>
      </c>
      <c r="AE64" s="2" t="s">
        <v>762</v>
      </c>
      <c r="AF64" s="2" t="s">
        <v>17390</v>
      </c>
      <c r="AG64" s="2" t="s">
        <v>2998</v>
      </c>
      <c r="AH64" s="2" t="s">
        <v>17088</v>
      </c>
      <c r="AK64" s="2" t="e">
        <f t="shared" si="24"/>
        <v>#N/A</v>
      </c>
      <c r="AU64" s="2">
        <f t="shared" si="25"/>
        <v>1211</v>
      </c>
      <c r="AV64" s="2" t="str">
        <f t="shared" si="26"/>
        <v>Скатная деревянная</v>
      </c>
      <c r="BC64" s="2" t="e">
        <f t="shared" si="27"/>
        <v>#N/A</v>
      </c>
      <c r="BI64" s="2" t="e">
        <f t="shared" si="28"/>
        <v>#N/A</v>
      </c>
      <c r="BT64" s="11" t="e">
        <f t="shared" si="37"/>
        <v>#N/A</v>
      </c>
      <c r="BU64" s="11"/>
      <c r="BV64" s="11" t="s">
        <v>17978</v>
      </c>
      <c r="BW64" s="11" t="e">
        <f t="shared" si="38"/>
        <v>#N/A</v>
      </c>
      <c r="BX64" s="11" t="e">
        <f t="shared" si="39"/>
        <v>#N/A</v>
      </c>
      <c r="BY64" s="13">
        <v>4053.8</v>
      </c>
      <c r="BZ64" s="13">
        <v>3338.7</v>
      </c>
      <c r="CA64" s="13">
        <v>3053.4</v>
      </c>
      <c r="CB64" s="14">
        <v>177</v>
      </c>
      <c r="CC64" s="11" t="s">
        <v>17146</v>
      </c>
      <c r="CD64" s="11" t="s">
        <v>17839</v>
      </c>
      <c r="CE64" s="11" t="s">
        <v>17913</v>
      </c>
      <c r="CF64" s="12">
        <v>10717277.310000001</v>
      </c>
      <c r="CG64" s="12">
        <v>0</v>
      </c>
      <c r="CH64" s="12">
        <v>0</v>
      </c>
      <c r="CI64" s="12">
        <f t="shared" si="40"/>
        <v>10717277.310000001</v>
      </c>
      <c r="CJ64" s="12">
        <f t="shared" si="6"/>
        <v>2643.7607454733829</v>
      </c>
      <c r="CK64" s="12">
        <f>DK64*9671.07/BY64</f>
        <v>0</v>
      </c>
      <c r="CP64" s="2">
        <f t="shared" si="29"/>
        <v>167.1</v>
      </c>
      <c r="CQ64" s="2" t="s">
        <v>529</v>
      </c>
      <c r="CR64" s="2">
        <v>46.1</v>
      </c>
    </row>
    <row r="65" spans="1:96" ht="27.75" x14ac:dyDescent="0.4">
      <c r="A65" s="2">
        <v>1</v>
      </c>
      <c r="B65" s="11">
        <v>49</v>
      </c>
      <c r="C65" s="54" t="s">
        <v>9511</v>
      </c>
      <c r="D65" s="11">
        <v>1983</v>
      </c>
      <c r="E65" s="11"/>
      <c r="F65" s="11" t="s">
        <v>17978</v>
      </c>
      <c r="G65" s="11">
        <v>2</v>
      </c>
      <c r="H65" s="11">
        <v>2</v>
      </c>
      <c r="I65" s="15">
        <v>644.29999999999995</v>
      </c>
      <c r="J65" s="15">
        <v>582.4</v>
      </c>
      <c r="K65" s="15">
        <v>582.4</v>
      </c>
      <c r="L65" s="36">
        <v>42</v>
      </c>
      <c r="M65" s="11" t="s">
        <v>17146</v>
      </c>
      <c r="N65" s="11" t="s">
        <v>17862</v>
      </c>
      <c r="O65" s="37" t="s">
        <v>17394</v>
      </c>
      <c r="P65" s="12">
        <v>5286242.1500000004</v>
      </c>
      <c r="Q65" s="12">
        <v>0</v>
      </c>
      <c r="R65" s="12">
        <v>0</v>
      </c>
      <c r="S65" s="12">
        <v>5286242.1500000004</v>
      </c>
      <c r="T65" s="12">
        <v>8204.628511562938</v>
      </c>
      <c r="U65" s="12">
        <v>10369.959999999999</v>
      </c>
      <c r="V65" s="48">
        <f t="shared" si="22"/>
        <v>2165.3314884370611</v>
      </c>
      <c r="AK65" s="2"/>
      <c r="BT65" s="11"/>
      <c r="BU65" s="11"/>
      <c r="BV65" s="11"/>
      <c r="BW65" s="11"/>
      <c r="BX65" s="11"/>
      <c r="BY65" s="13"/>
      <c r="BZ65" s="13"/>
      <c r="CA65" s="13"/>
      <c r="CB65" s="14"/>
      <c r="CC65" s="11"/>
      <c r="CD65" s="11"/>
      <c r="CE65" s="11"/>
      <c r="CF65" s="12"/>
      <c r="CG65" s="12"/>
      <c r="CH65" s="12"/>
      <c r="CI65" s="12"/>
      <c r="CJ65" s="12"/>
      <c r="CK65" s="12"/>
    </row>
    <row r="66" spans="1:96" ht="27.75" x14ac:dyDescent="0.4">
      <c r="A66" s="2">
        <v>1</v>
      </c>
      <c r="B66" s="11">
        <v>50</v>
      </c>
      <c r="C66" s="54" t="s">
        <v>9957</v>
      </c>
      <c r="D66" s="123">
        <v>1955</v>
      </c>
      <c r="E66" s="123"/>
      <c r="F66" s="11" t="s">
        <v>17978</v>
      </c>
      <c r="G66" s="123">
        <v>2</v>
      </c>
      <c r="H66" s="123" t="s">
        <v>17086</v>
      </c>
      <c r="I66" s="127">
        <v>388.3</v>
      </c>
      <c r="J66" s="127">
        <v>388.3</v>
      </c>
      <c r="K66" s="127">
        <v>388.3</v>
      </c>
      <c r="L66" s="125">
        <v>24</v>
      </c>
      <c r="M66" s="123" t="s">
        <v>17146</v>
      </c>
      <c r="N66" s="123" t="s">
        <v>17862</v>
      </c>
      <c r="O66" s="126" t="s">
        <v>17394</v>
      </c>
      <c r="P66" s="127">
        <v>1588305.5699999998</v>
      </c>
      <c r="Q66" s="127">
        <v>0</v>
      </c>
      <c r="R66" s="127">
        <v>0</v>
      </c>
      <c r="S66" s="127">
        <v>1588305.5699999998</v>
      </c>
      <c r="T66" s="12">
        <v>4090.4083698171512</v>
      </c>
      <c r="U66" s="127">
        <v>8169.9351480813812</v>
      </c>
      <c r="V66" s="48"/>
      <c r="AK66" s="2"/>
      <c r="BT66" s="11"/>
      <c r="BU66" s="11"/>
      <c r="BV66" s="11"/>
      <c r="BW66" s="11"/>
      <c r="BX66" s="11"/>
      <c r="BY66" s="13"/>
      <c r="BZ66" s="13"/>
      <c r="CA66" s="13"/>
      <c r="CB66" s="14"/>
      <c r="CC66" s="11"/>
      <c r="CD66" s="11"/>
      <c r="CE66" s="11"/>
      <c r="CF66" s="12"/>
      <c r="CG66" s="12"/>
      <c r="CH66" s="12"/>
      <c r="CI66" s="12"/>
      <c r="CJ66" s="12"/>
      <c r="CK66" s="12"/>
    </row>
    <row r="67" spans="1:96" ht="27.75" x14ac:dyDescent="0.4">
      <c r="B67" s="52" t="s">
        <v>381</v>
      </c>
      <c r="C67" s="113"/>
      <c r="D67" s="11" t="s">
        <v>17121</v>
      </c>
      <c r="E67" s="11" t="s">
        <v>17121</v>
      </c>
      <c r="F67" s="11" t="s">
        <v>17121</v>
      </c>
      <c r="G67" s="11" t="s">
        <v>17121</v>
      </c>
      <c r="H67" s="11" t="s">
        <v>17121</v>
      </c>
      <c r="I67" s="13">
        <v>173281.15999999995</v>
      </c>
      <c r="J67" s="13">
        <v>147741.14999999997</v>
      </c>
      <c r="K67" s="13">
        <v>143390.99000000002</v>
      </c>
      <c r="L67" s="196">
        <v>5943</v>
      </c>
      <c r="M67" s="11" t="s">
        <v>17121</v>
      </c>
      <c r="N67" s="11" t="s">
        <v>17121</v>
      </c>
      <c r="O67" s="37" t="s">
        <v>17121</v>
      </c>
      <c r="P67" s="112">
        <v>292764204.96000004</v>
      </c>
      <c r="Q67" s="13">
        <v>0</v>
      </c>
      <c r="R67" s="13">
        <v>0</v>
      </c>
      <c r="S67" s="13">
        <v>292764204.96000004</v>
      </c>
      <c r="T67" s="12">
        <v>1689.5328087600528</v>
      </c>
      <c r="U67" s="12">
        <v>13363.792961725203</v>
      </c>
      <c r="V67" s="48">
        <f t="shared" si="22"/>
        <v>11674.260152965151</v>
      </c>
      <c r="X67" s="2" t="s">
        <v>3609</v>
      </c>
      <c r="Y67" s="2">
        <v>2015</v>
      </c>
      <c r="Z67" s="2">
        <v>5365.4</v>
      </c>
      <c r="AA67" s="2">
        <v>80</v>
      </c>
      <c r="AB67" s="2">
        <v>10</v>
      </c>
      <c r="AC67" s="2">
        <v>3845.9</v>
      </c>
      <c r="AE67" s="2" t="s">
        <v>3600</v>
      </c>
      <c r="AF67" s="2" t="s">
        <v>17390</v>
      </c>
      <c r="AG67" s="2" t="s">
        <v>2998</v>
      </c>
      <c r="AH67" s="2" t="s">
        <v>17393</v>
      </c>
      <c r="AK67" s="2" t="e">
        <f t="shared" ref="AK67:AK98" si="42">VLOOKUP(C67,AL:AM,2,FALSE)</f>
        <v>#N/A</v>
      </c>
      <c r="AU67" s="2" t="e">
        <f t="shared" ref="AU67:AU98" si="43">VLOOKUP(C67,AX:BA,2,FALSE)</f>
        <v>#N/A</v>
      </c>
      <c r="AV67" s="2" t="e">
        <f t="shared" ref="AV67:AV98" si="44">VLOOKUP(C67,AX:AZ,3,FALSE)</f>
        <v>#N/A</v>
      </c>
      <c r="AX67" s="2" t="s">
        <v>581</v>
      </c>
      <c r="AY67" s="2">
        <v>395</v>
      </c>
      <c r="AZ67" s="2" t="s">
        <v>2980</v>
      </c>
      <c r="BC67" s="2" t="e">
        <f t="shared" ref="BC67:BC98" si="45">VLOOKUP(C67,BD:BE,2,FALSE)</f>
        <v>#N/A</v>
      </c>
      <c r="BI67" s="2" t="e">
        <f t="shared" ref="BI67:BI98" si="46">VLOOKUP(C67,BK:BL,2,FALSE)</f>
        <v>#N/A</v>
      </c>
      <c r="BT67" s="11" t="s">
        <v>17121</v>
      </c>
      <c r="BU67" s="11" t="s">
        <v>17121</v>
      </c>
      <c r="BV67" s="11" t="s">
        <v>17121</v>
      </c>
      <c r="BW67" s="11" t="s">
        <v>17121</v>
      </c>
      <c r="BX67" s="11" t="s">
        <v>17121</v>
      </c>
      <c r="BY67" s="13">
        <f>SUM(BY68:BY119)</f>
        <v>171695.25999999995</v>
      </c>
      <c r="BZ67" s="13">
        <f t="shared" ref="BZ67" si="47">SUM(BZ68:BZ119)</f>
        <v>146155.24999999997</v>
      </c>
      <c r="CA67" s="13">
        <f t="shared" ref="CA67" si="48">SUM(CA68:CA119)</f>
        <v>140109.72999999998</v>
      </c>
      <c r="CB67" s="14">
        <f t="shared" ref="CB67" si="49">SUM(CB68:CB119)</f>
        <v>5907</v>
      </c>
      <c r="CC67" s="11" t="s">
        <v>17121</v>
      </c>
      <c r="CD67" s="11" t="s">
        <v>17121</v>
      </c>
      <c r="CE67" s="11" t="s">
        <v>17121</v>
      </c>
      <c r="CF67" s="13">
        <f t="shared" ref="CF67" si="50">SUM(CF68:CF119)</f>
        <v>282578666.10000002</v>
      </c>
      <c r="CG67" s="13">
        <f t="shared" ref="CG67" si="51">SUM(CG68:CG119)</f>
        <v>0</v>
      </c>
      <c r="CH67" s="13">
        <f t="shared" ref="CH67" si="52">SUM(CH68:CH119)</f>
        <v>0</v>
      </c>
      <c r="CI67" s="13">
        <f t="shared" ref="CI67" si="53">SUM(CI68:CI119)</f>
        <v>282578666.10000002</v>
      </c>
      <c r="CJ67" s="12">
        <f t="shared" si="6"/>
        <v>1645.815184996954</v>
      </c>
      <c r="CK67" s="12">
        <f>MAX(CK68:CK119)</f>
        <v>4407.51</v>
      </c>
      <c r="CP67" s="2" t="e">
        <f t="shared" ref="CP67:CP98" si="54">VLOOKUP(C67,CQ:CR,2,FALSE)</f>
        <v>#N/A</v>
      </c>
      <c r="CQ67" s="2" t="s">
        <v>555</v>
      </c>
      <c r="CR67" s="2">
        <v>161.5</v>
      </c>
    </row>
    <row r="68" spans="1:96" ht="27.75" x14ac:dyDescent="0.4">
      <c r="A68" s="2">
        <v>1</v>
      </c>
      <c r="B68" s="11">
        <v>51</v>
      </c>
      <c r="C68" s="55" t="s">
        <v>382</v>
      </c>
      <c r="D68" s="11">
        <v>1972</v>
      </c>
      <c r="E68" s="11"/>
      <c r="F68" s="11" t="s">
        <v>17978</v>
      </c>
      <c r="G68" s="11">
        <v>2</v>
      </c>
      <c r="H68" s="11" t="s">
        <v>17086</v>
      </c>
      <c r="I68" s="15">
        <v>321.3</v>
      </c>
      <c r="J68" s="15">
        <v>275.3</v>
      </c>
      <c r="K68" s="15">
        <v>275.3</v>
      </c>
      <c r="L68" s="36">
        <v>14</v>
      </c>
      <c r="M68" s="11" t="s">
        <v>17146</v>
      </c>
      <c r="N68" s="11" t="s">
        <v>17862</v>
      </c>
      <c r="O68" s="37" t="s">
        <v>17394</v>
      </c>
      <c r="P68" s="12">
        <v>2485552</v>
      </c>
      <c r="Q68" s="12">
        <v>0</v>
      </c>
      <c r="R68" s="12">
        <v>0</v>
      </c>
      <c r="S68" s="12">
        <v>2485552</v>
      </c>
      <c r="T68" s="12">
        <v>7735.9228135698722</v>
      </c>
      <c r="U68" s="12">
        <v>7735.9228135698722</v>
      </c>
      <c r="V68" s="48">
        <f t="shared" si="22"/>
        <v>0</v>
      </c>
      <c r="X68" s="2" t="s">
        <v>3610</v>
      </c>
      <c r="Y68" s="2">
        <v>1917</v>
      </c>
      <c r="Z68" s="2">
        <v>439.5</v>
      </c>
      <c r="AA68" s="2">
        <v>17</v>
      </c>
      <c r="AB68" s="2">
        <v>3</v>
      </c>
      <c r="AC68" s="2">
        <v>439.5</v>
      </c>
      <c r="AE68" s="2" t="s">
        <v>3602</v>
      </c>
      <c r="AF68" s="2" t="s">
        <v>17390</v>
      </c>
      <c r="AG68" s="2" t="s">
        <v>2998</v>
      </c>
      <c r="AH68" s="2" t="s">
        <v>17413</v>
      </c>
      <c r="AK68" s="2" t="e">
        <f t="shared" si="42"/>
        <v>#N/A</v>
      </c>
      <c r="AU68" s="2">
        <f t="shared" si="43"/>
        <v>295</v>
      </c>
      <c r="AV68" s="2" t="str">
        <f t="shared" si="44"/>
        <v>Скатная деревянная</v>
      </c>
      <c r="AX68" s="2" t="s">
        <v>587</v>
      </c>
      <c r="AY68" s="2">
        <v>480</v>
      </c>
      <c r="AZ68" s="2" t="s">
        <v>2980</v>
      </c>
      <c r="BC68" s="2" t="e">
        <f t="shared" si="45"/>
        <v>#N/A</v>
      </c>
      <c r="BI68" s="2" t="e">
        <f t="shared" si="46"/>
        <v>#N/A</v>
      </c>
      <c r="BT68" s="11" t="e">
        <f t="shared" ref="BT68:BT99" si="55">VLOOKUP(BS68,CN:CR,2,FALSE)</f>
        <v>#N/A</v>
      </c>
      <c r="BU68" s="11"/>
      <c r="BV68" s="11" t="s">
        <v>17978</v>
      </c>
      <c r="BW68" s="11" t="e">
        <f t="shared" ref="BW68:BW99" si="56">VLOOKUP(BS68,CN:CR,5,FALSE)</f>
        <v>#N/A</v>
      </c>
      <c r="BX68" s="11" t="e">
        <f t="shared" ref="BX68:BX99" si="57">VLOOKUP(BS68,CU:CX,4,FALSE)</f>
        <v>#N/A</v>
      </c>
      <c r="BY68" s="13">
        <v>321.3</v>
      </c>
      <c r="BZ68" s="13">
        <v>275.3</v>
      </c>
      <c r="CA68" s="13">
        <v>275.3</v>
      </c>
      <c r="CB68" s="14">
        <v>14</v>
      </c>
      <c r="CC68" s="11" t="s">
        <v>17146</v>
      </c>
      <c r="CD68" s="11" t="s">
        <v>17862</v>
      </c>
      <c r="CE68" s="11" t="s">
        <v>17394</v>
      </c>
      <c r="CF68" s="12">
        <v>2485552</v>
      </c>
      <c r="CG68" s="12">
        <v>0</v>
      </c>
      <c r="CH68" s="12">
        <v>0</v>
      </c>
      <c r="CI68" s="12">
        <f t="shared" ref="CI68:CI119" si="58">CF68-CG68-CH68</f>
        <v>2485552</v>
      </c>
      <c r="CJ68" s="12">
        <f t="shared" si="6"/>
        <v>7735.9228135698722</v>
      </c>
      <c r="CK68" s="12">
        <f t="shared" ref="CK68:CK69" si="59">DK68*8425.6/BY68</f>
        <v>0</v>
      </c>
      <c r="CP68" s="2">
        <f t="shared" si="54"/>
        <v>0</v>
      </c>
      <c r="CQ68" s="2" t="s">
        <v>534</v>
      </c>
      <c r="CR68" s="2">
        <v>0</v>
      </c>
    </row>
    <row r="69" spans="1:96" ht="27.75" x14ac:dyDescent="0.4">
      <c r="A69" s="2">
        <v>1</v>
      </c>
      <c r="B69" s="11">
        <v>52</v>
      </c>
      <c r="C69" s="55" t="s">
        <v>383</v>
      </c>
      <c r="D69" s="11">
        <v>1940</v>
      </c>
      <c r="E69" s="11"/>
      <c r="F69" s="11" t="s">
        <v>17977</v>
      </c>
      <c r="G69" s="11">
        <v>2</v>
      </c>
      <c r="H69" s="11" t="s">
        <v>17088</v>
      </c>
      <c r="I69" s="15">
        <v>831.9</v>
      </c>
      <c r="J69" s="15">
        <v>562.20000000000005</v>
      </c>
      <c r="K69" s="15">
        <v>389.8</v>
      </c>
      <c r="L69" s="36">
        <v>18</v>
      </c>
      <c r="M69" s="11" t="s">
        <v>17146</v>
      </c>
      <c r="N69" s="11" t="s">
        <v>17862</v>
      </c>
      <c r="O69" s="37" t="s">
        <v>17394</v>
      </c>
      <c r="P69" s="12">
        <v>3597731.1999999997</v>
      </c>
      <c r="Q69" s="12">
        <v>0</v>
      </c>
      <c r="R69" s="12">
        <v>0</v>
      </c>
      <c r="S69" s="12">
        <v>3597731.1999999997</v>
      </c>
      <c r="T69" s="12">
        <v>4324.7159514364703</v>
      </c>
      <c r="U69" s="12">
        <v>4324.7159514364712</v>
      </c>
      <c r="V69" s="48">
        <f t="shared" si="22"/>
        <v>0</v>
      </c>
      <c r="X69" s="2" t="s">
        <v>3611</v>
      </c>
      <c r="Y69" s="2">
        <v>1917</v>
      </c>
      <c r="Z69" s="2">
        <v>237.3</v>
      </c>
      <c r="AA69" s="2">
        <v>13</v>
      </c>
      <c r="AB69" s="2">
        <v>2</v>
      </c>
      <c r="AC69" s="2">
        <v>207.2</v>
      </c>
      <c r="AE69" s="2" t="s">
        <v>3605</v>
      </c>
      <c r="AF69" s="2" t="s">
        <v>17390</v>
      </c>
      <c r="AG69" s="2" t="s">
        <v>2998</v>
      </c>
      <c r="AH69" s="2" t="s">
        <v>17086</v>
      </c>
      <c r="AK69" s="2" t="e">
        <f t="shared" si="42"/>
        <v>#N/A</v>
      </c>
      <c r="AU69" s="2">
        <f t="shared" si="43"/>
        <v>427</v>
      </c>
      <c r="AV69" s="2" t="str">
        <f t="shared" si="44"/>
        <v>Скатная деревянная</v>
      </c>
      <c r="AX69" s="2" t="s">
        <v>9900</v>
      </c>
      <c r="AY69" s="2">
        <v>683.8</v>
      </c>
      <c r="AZ69" s="2" t="s">
        <v>2980</v>
      </c>
      <c r="BC69" s="2" t="e">
        <f t="shared" si="45"/>
        <v>#N/A</v>
      </c>
      <c r="BI69" s="2" t="e">
        <f t="shared" si="46"/>
        <v>#N/A</v>
      </c>
      <c r="BT69" s="11" t="e">
        <f t="shared" si="55"/>
        <v>#N/A</v>
      </c>
      <c r="BU69" s="11"/>
      <c r="BV69" s="11" t="s">
        <v>17977</v>
      </c>
      <c r="BW69" s="11" t="e">
        <f t="shared" si="56"/>
        <v>#N/A</v>
      </c>
      <c r="BX69" s="11" t="e">
        <f t="shared" si="57"/>
        <v>#N/A</v>
      </c>
      <c r="BY69" s="13">
        <v>831.9</v>
      </c>
      <c r="BZ69" s="13">
        <v>562.20000000000005</v>
      </c>
      <c r="CA69" s="13">
        <v>389.8</v>
      </c>
      <c r="CB69" s="14">
        <v>18</v>
      </c>
      <c r="CC69" s="11" t="s">
        <v>17146</v>
      </c>
      <c r="CD69" s="11" t="s">
        <v>17862</v>
      </c>
      <c r="CE69" s="11" t="s">
        <v>17394</v>
      </c>
      <c r="CF69" s="12">
        <v>3597731.1999999997</v>
      </c>
      <c r="CG69" s="12">
        <v>0</v>
      </c>
      <c r="CH69" s="12">
        <v>0</v>
      </c>
      <c r="CI69" s="12">
        <f t="shared" si="58"/>
        <v>3597731.1999999997</v>
      </c>
      <c r="CJ69" s="12">
        <f t="shared" si="6"/>
        <v>4324.7159514364703</v>
      </c>
      <c r="CK69" s="12">
        <f t="shared" si="59"/>
        <v>0</v>
      </c>
      <c r="CP69" s="2">
        <f t="shared" si="54"/>
        <v>0</v>
      </c>
      <c r="CQ69" s="2" t="s">
        <v>569</v>
      </c>
      <c r="CR69" s="2">
        <v>0</v>
      </c>
    </row>
    <row r="70" spans="1:96" ht="27.75" x14ac:dyDescent="0.4">
      <c r="A70" s="2">
        <v>1</v>
      </c>
      <c r="B70" s="11">
        <v>53</v>
      </c>
      <c r="C70" s="55" t="s">
        <v>384</v>
      </c>
      <c r="D70" s="11">
        <v>1989</v>
      </c>
      <c r="E70" s="11"/>
      <c r="F70" s="11" t="s">
        <v>17978</v>
      </c>
      <c r="G70" s="11">
        <v>5</v>
      </c>
      <c r="H70" s="11" t="s">
        <v>17393</v>
      </c>
      <c r="I70" s="15">
        <v>3601.5</v>
      </c>
      <c r="J70" s="15">
        <v>2642.8</v>
      </c>
      <c r="K70" s="15">
        <v>2526</v>
      </c>
      <c r="L70" s="36">
        <v>88</v>
      </c>
      <c r="M70" s="11" t="s">
        <v>17146</v>
      </c>
      <c r="N70" s="11" t="s">
        <v>17839</v>
      </c>
      <c r="O70" s="37" t="s">
        <v>17880</v>
      </c>
      <c r="P70" s="12">
        <v>6527273.2800000003</v>
      </c>
      <c r="Q70" s="12">
        <v>0</v>
      </c>
      <c r="R70" s="12">
        <v>0</v>
      </c>
      <c r="S70" s="12">
        <v>6527273.2800000003</v>
      </c>
      <c r="T70" s="12">
        <v>1812.3763098708871</v>
      </c>
      <c r="U70" s="12">
        <v>1812.3763098708871</v>
      </c>
      <c r="V70" s="48">
        <f t="shared" si="22"/>
        <v>0</v>
      </c>
      <c r="X70" s="2" t="s">
        <v>3613</v>
      </c>
      <c r="Y70" s="2">
        <v>2015</v>
      </c>
      <c r="Z70" s="2">
        <v>4622.2</v>
      </c>
      <c r="AA70" s="2">
        <v>104</v>
      </c>
      <c r="AB70" s="2">
        <v>3</v>
      </c>
      <c r="AC70" s="2">
        <v>1560</v>
      </c>
      <c r="AE70" s="2" t="s">
        <v>3607</v>
      </c>
      <c r="AF70" s="2" t="s">
        <v>17390</v>
      </c>
      <c r="AG70" s="2" t="s">
        <v>2998</v>
      </c>
      <c r="AH70" s="2" t="s">
        <v>17413</v>
      </c>
      <c r="AK70" s="2" t="e">
        <f t="shared" si="42"/>
        <v>#N/A</v>
      </c>
      <c r="AU70" s="2">
        <f t="shared" si="43"/>
        <v>732</v>
      </c>
      <c r="AV70" s="2" t="str">
        <f t="shared" si="44"/>
        <v>Плоская железобетонная сборная (чердачная)</v>
      </c>
      <c r="AX70" s="2" t="s">
        <v>9905</v>
      </c>
      <c r="AY70" s="2">
        <v>267.2</v>
      </c>
      <c r="AZ70" s="2" t="s">
        <v>2980</v>
      </c>
      <c r="BC70" s="2" t="e">
        <f t="shared" si="45"/>
        <v>#N/A</v>
      </c>
      <c r="BI70" s="2" t="e">
        <f t="shared" si="46"/>
        <v>#N/A</v>
      </c>
      <c r="BT70" s="11" t="e">
        <f t="shared" si="55"/>
        <v>#N/A</v>
      </c>
      <c r="BU70" s="11"/>
      <c r="BV70" s="11" t="s">
        <v>17978</v>
      </c>
      <c r="BW70" s="11" t="e">
        <f t="shared" si="56"/>
        <v>#N/A</v>
      </c>
      <c r="BX70" s="11" t="e">
        <f t="shared" si="57"/>
        <v>#N/A</v>
      </c>
      <c r="BY70" s="13">
        <v>3601.5</v>
      </c>
      <c r="BZ70" s="13">
        <v>2642.8</v>
      </c>
      <c r="CA70" s="13">
        <v>2642.8</v>
      </c>
      <c r="CB70" s="14">
        <v>88</v>
      </c>
      <c r="CC70" s="11" t="s">
        <v>17146</v>
      </c>
      <c r="CD70" s="11" t="s">
        <v>17839</v>
      </c>
      <c r="CE70" s="11" t="s">
        <v>17880</v>
      </c>
      <c r="CF70" s="12">
        <v>6527273.2800000003</v>
      </c>
      <c r="CG70" s="12">
        <v>0</v>
      </c>
      <c r="CH70" s="12">
        <v>0</v>
      </c>
      <c r="CI70" s="12">
        <f t="shared" si="58"/>
        <v>6527273.2800000003</v>
      </c>
      <c r="CJ70" s="12">
        <f t="shared" si="6"/>
        <v>1812.3763098708871</v>
      </c>
      <c r="CK70" s="12">
        <f>DK70*8917.04/BY70</f>
        <v>0</v>
      </c>
      <c r="CP70" s="2">
        <f t="shared" si="54"/>
        <v>116.8</v>
      </c>
      <c r="CQ70" s="2" t="s">
        <v>533</v>
      </c>
      <c r="CR70" s="2">
        <v>377.29</v>
      </c>
    </row>
    <row r="71" spans="1:96" ht="27.75" x14ac:dyDescent="0.4">
      <c r="A71" s="2">
        <v>1</v>
      </c>
      <c r="B71" s="11">
        <v>54</v>
      </c>
      <c r="C71" s="55" t="s">
        <v>385</v>
      </c>
      <c r="D71" s="11">
        <v>1989</v>
      </c>
      <c r="E71" s="11">
        <v>2020</v>
      </c>
      <c r="F71" s="11" t="s">
        <v>17397</v>
      </c>
      <c r="G71" s="11">
        <v>9</v>
      </c>
      <c r="H71" s="11" t="s">
        <v>17088</v>
      </c>
      <c r="I71" s="15">
        <v>4476.7</v>
      </c>
      <c r="J71" s="15">
        <v>3986.6</v>
      </c>
      <c r="K71" s="15">
        <v>3922.9</v>
      </c>
      <c r="L71" s="36">
        <v>150</v>
      </c>
      <c r="M71" s="11" t="s">
        <v>17146</v>
      </c>
      <c r="N71" s="11" t="s">
        <v>17839</v>
      </c>
      <c r="O71" s="37" t="s">
        <v>17881</v>
      </c>
      <c r="P71" s="12">
        <v>4915600</v>
      </c>
      <c r="Q71" s="12">
        <v>0</v>
      </c>
      <c r="R71" s="12">
        <v>0</v>
      </c>
      <c r="S71" s="12">
        <v>4915600</v>
      </c>
      <c r="T71" s="12">
        <v>1098.0409676770837</v>
      </c>
      <c r="U71" s="12">
        <v>1098.0409676770837</v>
      </c>
      <c r="V71" s="48">
        <f t="shared" si="22"/>
        <v>0</v>
      </c>
      <c r="X71" s="2" t="s">
        <v>3615</v>
      </c>
      <c r="Y71" s="2">
        <v>1926</v>
      </c>
      <c r="Z71" s="2">
        <v>245</v>
      </c>
      <c r="AA71" s="2">
        <v>10</v>
      </c>
      <c r="AB71" s="2">
        <v>2</v>
      </c>
      <c r="AC71" s="2">
        <v>224.8</v>
      </c>
      <c r="AE71" s="2" t="s">
        <v>3609</v>
      </c>
      <c r="AF71" s="2" t="s">
        <v>17390</v>
      </c>
      <c r="AG71" s="2" t="s">
        <v>17081</v>
      </c>
      <c r="AH71" s="2" t="s">
        <v>17088</v>
      </c>
      <c r="AK71" s="45">
        <f t="shared" si="42"/>
        <v>2020</v>
      </c>
      <c r="AU71" s="2" t="e">
        <f t="shared" si="43"/>
        <v>#N/A</v>
      </c>
      <c r="AV71" s="2" t="e">
        <f t="shared" si="44"/>
        <v>#N/A</v>
      </c>
      <c r="AX71" s="2" t="s">
        <v>585</v>
      </c>
      <c r="AY71" s="2">
        <v>991.5</v>
      </c>
      <c r="AZ71" s="2" t="s">
        <v>2980</v>
      </c>
      <c r="BC71" s="2">
        <f t="shared" si="45"/>
        <v>2</v>
      </c>
      <c r="BI71" s="2" t="e">
        <f t="shared" si="46"/>
        <v>#N/A</v>
      </c>
      <c r="BT71" s="11" t="e">
        <f t="shared" si="55"/>
        <v>#N/A</v>
      </c>
      <c r="BU71" s="11">
        <v>2020</v>
      </c>
      <c r="BV71" s="11" t="e">
        <f>VLOOKUP(BS71,CU:CX,2,FALSE)</f>
        <v>#N/A</v>
      </c>
      <c r="BW71" s="11" t="e">
        <f t="shared" si="56"/>
        <v>#N/A</v>
      </c>
      <c r="BX71" s="11" t="e">
        <f t="shared" si="57"/>
        <v>#N/A</v>
      </c>
      <c r="BY71" s="13">
        <v>4476.7</v>
      </c>
      <c r="BZ71" s="13">
        <v>3986.6</v>
      </c>
      <c r="CA71" s="13">
        <v>3986.6</v>
      </c>
      <c r="CB71" s="14">
        <v>150</v>
      </c>
      <c r="CC71" s="11" t="s">
        <v>17146</v>
      </c>
      <c r="CD71" s="11" t="s">
        <v>17839</v>
      </c>
      <c r="CE71" s="11" t="s">
        <v>17881</v>
      </c>
      <c r="CF71" s="12">
        <v>4915600</v>
      </c>
      <c r="CG71" s="12">
        <v>0</v>
      </c>
      <c r="CH71" s="12">
        <v>0</v>
      </c>
      <c r="CI71" s="12">
        <f t="shared" si="58"/>
        <v>4915600</v>
      </c>
      <c r="CJ71" s="12">
        <f t="shared" si="6"/>
        <v>1098.0409676770837</v>
      </c>
      <c r="CK71" s="12">
        <f>DS71*2457800/BY71</f>
        <v>0</v>
      </c>
      <c r="CP71" s="2">
        <f t="shared" si="54"/>
        <v>63.7</v>
      </c>
      <c r="CQ71" s="2" t="s">
        <v>554</v>
      </c>
      <c r="CR71" s="2">
        <v>0</v>
      </c>
    </row>
    <row r="72" spans="1:96" ht="27.75" x14ac:dyDescent="0.4">
      <c r="A72" s="2">
        <v>1</v>
      </c>
      <c r="B72" s="11">
        <v>55</v>
      </c>
      <c r="C72" s="55" t="s">
        <v>386</v>
      </c>
      <c r="D72" s="11">
        <v>1968</v>
      </c>
      <c r="E72" s="11"/>
      <c r="F72" s="11" t="s">
        <v>17978</v>
      </c>
      <c r="G72" s="11">
        <v>5</v>
      </c>
      <c r="H72" s="11" t="s">
        <v>17088</v>
      </c>
      <c r="I72" s="15">
        <v>1976.4</v>
      </c>
      <c r="J72" s="15">
        <v>1594.6</v>
      </c>
      <c r="K72" s="15">
        <v>1594.5</v>
      </c>
      <c r="L72" s="36">
        <v>56</v>
      </c>
      <c r="M72" s="11" t="s">
        <v>17146</v>
      </c>
      <c r="N72" s="11" t="s">
        <v>17839</v>
      </c>
      <c r="O72" s="37" t="s">
        <v>17880</v>
      </c>
      <c r="P72" s="12">
        <v>4297056</v>
      </c>
      <c r="Q72" s="12">
        <v>0</v>
      </c>
      <c r="R72" s="12">
        <v>0</v>
      </c>
      <c r="S72" s="12">
        <v>4297056</v>
      </c>
      <c r="T72" s="12">
        <v>2174.1833636915603</v>
      </c>
      <c r="U72" s="12">
        <v>2174.1833636915603</v>
      </c>
      <c r="V72" s="48">
        <f t="shared" si="22"/>
        <v>0</v>
      </c>
      <c r="X72" s="2" t="s">
        <v>563</v>
      </c>
      <c r="Y72" s="2">
        <v>1975</v>
      </c>
      <c r="Z72" s="2">
        <v>3628.7</v>
      </c>
      <c r="AA72" s="2">
        <v>168</v>
      </c>
      <c r="AB72" s="2">
        <v>5</v>
      </c>
      <c r="AC72" s="2">
        <v>3628.7</v>
      </c>
      <c r="AE72" s="2" t="s">
        <v>3610</v>
      </c>
      <c r="AF72" s="2" t="s">
        <v>17390</v>
      </c>
      <c r="AG72" s="2" t="s">
        <v>2998</v>
      </c>
      <c r="AH72" s="2" t="s">
        <v>2998</v>
      </c>
      <c r="AK72" s="2" t="e">
        <f t="shared" si="42"/>
        <v>#N/A</v>
      </c>
      <c r="AU72" s="2">
        <f t="shared" si="43"/>
        <v>510</v>
      </c>
      <c r="AV72" s="2" t="str">
        <f t="shared" si="44"/>
        <v>Скатная деревянная</v>
      </c>
      <c r="AX72" s="2" t="s">
        <v>586</v>
      </c>
      <c r="AY72" s="2">
        <v>750.82</v>
      </c>
      <c r="AZ72" s="2" t="s">
        <v>2980</v>
      </c>
      <c r="BC72" s="2" t="e">
        <f t="shared" si="45"/>
        <v>#N/A</v>
      </c>
      <c r="BI72" s="2" t="e">
        <f t="shared" si="46"/>
        <v>#N/A</v>
      </c>
      <c r="BT72" s="11" t="e">
        <f t="shared" si="55"/>
        <v>#N/A</v>
      </c>
      <c r="BU72" s="11"/>
      <c r="BV72" s="11" t="s">
        <v>17978</v>
      </c>
      <c r="BW72" s="11" t="e">
        <f t="shared" si="56"/>
        <v>#N/A</v>
      </c>
      <c r="BX72" s="11" t="e">
        <f t="shared" si="57"/>
        <v>#N/A</v>
      </c>
      <c r="BY72" s="13">
        <v>1976.4</v>
      </c>
      <c r="BZ72" s="13">
        <v>1594.6</v>
      </c>
      <c r="CA72" s="13">
        <v>1594.5</v>
      </c>
      <c r="CB72" s="14">
        <v>56</v>
      </c>
      <c r="CC72" s="11" t="s">
        <v>17146</v>
      </c>
      <c r="CD72" s="11" t="s">
        <v>17839</v>
      </c>
      <c r="CE72" s="11" t="s">
        <v>17880</v>
      </c>
      <c r="CF72" s="12">
        <v>4297056</v>
      </c>
      <c r="CG72" s="12">
        <v>0</v>
      </c>
      <c r="CH72" s="12">
        <v>0</v>
      </c>
      <c r="CI72" s="12">
        <f t="shared" si="58"/>
        <v>4297056</v>
      </c>
      <c r="CJ72" s="12">
        <f t="shared" si="6"/>
        <v>2174.1833636915603</v>
      </c>
      <c r="CK72" s="12">
        <f t="shared" ref="CK72:CK74" si="60">DK72*8425.6/BY72</f>
        <v>0</v>
      </c>
      <c r="CP72" s="2">
        <f t="shared" si="54"/>
        <v>0</v>
      </c>
      <c r="CQ72" s="2" t="s">
        <v>531</v>
      </c>
      <c r="CR72" s="2">
        <v>72.7</v>
      </c>
    </row>
    <row r="73" spans="1:96" ht="27.75" x14ac:dyDescent="0.4">
      <c r="A73" s="2">
        <v>1</v>
      </c>
      <c r="B73" s="11">
        <v>56</v>
      </c>
      <c r="C73" s="55" t="s">
        <v>387</v>
      </c>
      <c r="D73" s="11">
        <v>1959</v>
      </c>
      <c r="E73" s="11"/>
      <c r="F73" s="11" t="s">
        <v>17978</v>
      </c>
      <c r="G73" s="11">
        <v>2</v>
      </c>
      <c r="H73" s="11" t="s">
        <v>17086</v>
      </c>
      <c r="I73" s="15">
        <v>302.39999999999998</v>
      </c>
      <c r="J73" s="15">
        <v>280.10000000000002</v>
      </c>
      <c r="K73" s="15">
        <v>242.10000000000002</v>
      </c>
      <c r="L73" s="36">
        <v>12</v>
      </c>
      <c r="M73" s="11" t="s">
        <v>17146</v>
      </c>
      <c r="N73" s="11" t="s">
        <v>17862</v>
      </c>
      <c r="O73" s="37" t="s">
        <v>17394</v>
      </c>
      <c r="P73" s="12">
        <v>2274912</v>
      </c>
      <c r="Q73" s="12">
        <v>0</v>
      </c>
      <c r="R73" s="12">
        <v>0</v>
      </c>
      <c r="S73" s="12">
        <v>2274912</v>
      </c>
      <c r="T73" s="12">
        <v>7522.8571428571431</v>
      </c>
      <c r="U73" s="12">
        <v>7522.8571428571431</v>
      </c>
      <c r="V73" s="48">
        <f t="shared" si="22"/>
        <v>0</v>
      </c>
      <c r="X73" s="2" t="s">
        <v>3618</v>
      </c>
      <c r="Y73" s="2">
        <v>1917</v>
      </c>
      <c r="Z73" s="2">
        <v>300.5</v>
      </c>
      <c r="AA73" s="2">
        <v>14</v>
      </c>
      <c r="AB73" s="2">
        <v>2</v>
      </c>
      <c r="AC73" s="2">
        <v>264.2</v>
      </c>
      <c r="AE73" s="2" t="s">
        <v>3611</v>
      </c>
      <c r="AF73" s="2" t="s">
        <v>2998</v>
      </c>
      <c r="AG73" s="2" t="s">
        <v>2998</v>
      </c>
      <c r="AH73" s="2" t="s">
        <v>17086</v>
      </c>
      <c r="AK73" s="2" t="e">
        <f t="shared" si="42"/>
        <v>#N/A</v>
      </c>
      <c r="AU73" s="2">
        <f t="shared" si="43"/>
        <v>270</v>
      </c>
      <c r="AV73" s="2" t="str">
        <f t="shared" si="44"/>
        <v>Скатная деревянная</v>
      </c>
      <c r="AX73" s="2" t="s">
        <v>575</v>
      </c>
      <c r="AY73" s="2">
        <v>1232</v>
      </c>
      <c r="AZ73" s="2" t="s">
        <v>2980</v>
      </c>
      <c r="BC73" s="2" t="e">
        <f t="shared" si="45"/>
        <v>#N/A</v>
      </c>
      <c r="BI73" s="2" t="e">
        <f t="shared" si="46"/>
        <v>#N/A</v>
      </c>
      <c r="BT73" s="11" t="e">
        <f t="shared" si="55"/>
        <v>#N/A</v>
      </c>
      <c r="BU73" s="11"/>
      <c r="BV73" s="11" t="s">
        <v>17978</v>
      </c>
      <c r="BW73" s="11" t="e">
        <f t="shared" si="56"/>
        <v>#N/A</v>
      </c>
      <c r="BX73" s="11" t="e">
        <f t="shared" si="57"/>
        <v>#N/A</v>
      </c>
      <c r="BY73" s="13">
        <v>302.39999999999998</v>
      </c>
      <c r="BZ73" s="13">
        <v>280.10000000000002</v>
      </c>
      <c r="CA73" s="13">
        <v>280.10000000000002</v>
      </c>
      <c r="CB73" s="14">
        <v>12</v>
      </c>
      <c r="CC73" s="11" t="s">
        <v>17146</v>
      </c>
      <c r="CD73" s="11" t="s">
        <v>17862</v>
      </c>
      <c r="CE73" s="11" t="s">
        <v>17394</v>
      </c>
      <c r="CF73" s="12">
        <v>2274912</v>
      </c>
      <c r="CG73" s="12">
        <v>0</v>
      </c>
      <c r="CH73" s="12">
        <v>0</v>
      </c>
      <c r="CI73" s="12">
        <f t="shared" si="58"/>
        <v>2274912</v>
      </c>
      <c r="CJ73" s="12">
        <f t="shared" si="6"/>
        <v>7522.8571428571431</v>
      </c>
      <c r="CK73" s="12">
        <f t="shared" si="60"/>
        <v>0</v>
      </c>
      <c r="CP73" s="2">
        <f t="shared" si="54"/>
        <v>38</v>
      </c>
      <c r="CQ73" s="2" t="s">
        <v>531</v>
      </c>
      <c r="CR73" s="2">
        <v>0</v>
      </c>
    </row>
    <row r="74" spans="1:96" ht="27.75" x14ac:dyDescent="0.4">
      <c r="A74" s="2">
        <v>1</v>
      </c>
      <c r="B74" s="11">
        <v>57</v>
      </c>
      <c r="C74" s="55" t="s">
        <v>388</v>
      </c>
      <c r="D74" s="11">
        <v>1952</v>
      </c>
      <c r="E74" s="11"/>
      <c r="F74" s="11" t="s">
        <v>17977</v>
      </c>
      <c r="G74" s="11">
        <v>2</v>
      </c>
      <c r="H74" s="11" t="s">
        <v>17086</v>
      </c>
      <c r="I74" s="15">
        <v>416</v>
      </c>
      <c r="J74" s="15">
        <v>416</v>
      </c>
      <c r="K74" s="15">
        <v>416</v>
      </c>
      <c r="L74" s="36">
        <v>21</v>
      </c>
      <c r="M74" s="11" t="s">
        <v>17146</v>
      </c>
      <c r="N74" s="11" t="s">
        <v>17839</v>
      </c>
      <c r="O74" s="37" t="s">
        <v>17882</v>
      </c>
      <c r="P74" s="12">
        <v>2696192</v>
      </c>
      <c r="Q74" s="12">
        <v>0</v>
      </c>
      <c r="R74" s="12">
        <v>0</v>
      </c>
      <c r="S74" s="12">
        <v>2696192</v>
      </c>
      <c r="T74" s="12">
        <v>6481.2307692307695</v>
      </c>
      <c r="U74" s="12">
        <v>6481.2307692307695</v>
      </c>
      <c r="V74" s="48">
        <f t="shared" si="22"/>
        <v>0</v>
      </c>
      <c r="X74" s="2" t="s">
        <v>3621</v>
      </c>
      <c r="Y74" s="2">
        <v>1952</v>
      </c>
      <c r="Z74" s="2">
        <v>712.61</v>
      </c>
      <c r="AA74" s="2">
        <v>19</v>
      </c>
      <c r="AB74" s="2">
        <v>2</v>
      </c>
      <c r="AC74" s="2">
        <v>382.21</v>
      </c>
      <c r="AE74" s="2" t="s">
        <v>3613</v>
      </c>
      <c r="AF74" s="2" t="s">
        <v>17390</v>
      </c>
      <c r="AG74" s="2" t="s">
        <v>2998</v>
      </c>
      <c r="AH74" s="2" t="s">
        <v>17400</v>
      </c>
      <c r="AK74" s="2" t="e">
        <f t="shared" si="42"/>
        <v>#N/A</v>
      </c>
      <c r="AU74" s="2">
        <f t="shared" si="43"/>
        <v>320</v>
      </c>
      <c r="AV74" s="2" t="str">
        <f t="shared" si="44"/>
        <v>Скатная деревянная</v>
      </c>
      <c r="AX74" s="2" t="s">
        <v>2956</v>
      </c>
      <c r="AY74" s="2">
        <v>1241</v>
      </c>
      <c r="AZ74" s="2" t="s">
        <v>3006</v>
      </c>
      <c r="BC74" s="2" t="e">
        <f t="shared" si="45"/>
        <v>#N/A</v>
      </c>
      <c r="BI74" s="2" t="e">
        <f t="shared" si="46"/>
        <v>#N/A</v>
      </c>
      <c r="BT74" s="11" t="e">
        <f t="shared" si="55"/>
        <v>#N/A</v>
      </c>
      <c r="BU74" s="11"/>
      <c r="BV74" s="11" t="s">
        <v>17977</v>
      </c>
      <c r="BW74" s="11" t="e">
        <f t="shared" si="56"/>
        <v>#N/A</v>
      </c>
      <c r="BX74" s="11" t="e">
        <f t="shared" si="57"/>
        <v>#N/A</v>
      </c>
      <c r="BY74" s="13">
        <v>416</v>
      </c>
      <c r="BZ74" s="13">
        <v>416</v>
      </c>
      <c r="CA74" s="13">
        <v>416</v>
      </c>
      <c r="CB74" s="14">
        <v>21</v>
      </c>
      <c r="CC74" s="11" t="s">
        <v>17146</v>
      </c>
      <c r="CD74" s="11" t="s">
        <v>17839</v>
      </c>
      <c r="CE74" s="11" t="s">
        <v>17882</v>
      </c>
      <c r="CF74" s="12">
        <v>2696192</v>
      </c>
      <c r="CG74" s="12">
        <v>0</v>
      </c>
      <c r="CH74" s="12">
        <v>0</v>
      </c>
      <c r="CI74" s="12">
        <f t="shared" si="58"/>
        <v>2696192</v>
      </c>
      <c r="CJ74" s="12">
        <f t="shared" si="6"/>
        <v>6481.2307692307695</v>
      </c>
      <c r="CK74" s="12">
        <f t="shared" si="60"/>
        <v>0</v>
      </c>
      <c r="CP74" s="2">
        <f t="shared" si="54"/>
        <v>0</v>
      </c>
      <c r="CQ74" s="2" t="s">
        <v>532</v>
      </c>
      <c r="CR74" s="2">
        <v>150.38</v>
      </c>
    </row>
    <row r="75" spans="1:96" ht="27.75" x14ac:dyDescent="0.4">
      <c r="A75" s="2">
        <v>1</v>
      </c>
      <c r="B75" s="11">
        <v>58</v>
      </c>
      <c r="C75" s="55" t="s">
        <v>389</v>
      </c>
      <c r="D75" s="11">
        <v>1963</v>
      </c>
      <c r="E75" s="11"/>
      <c r="F75" s="11" t="s">
        <v>17978</v>
      </c>
      <c r="G75" s="11">
        <v>2</v>
      </c>
      <c r="H75" s="11" t="s">
        <v>17086</v>
      </c>
      <c r="I75" s="15">
        <v>419.1</v>
      </c>
      <c r="J75" s="15">
        <v>400</v>
      </c>
      <c r="K75" s="15">
        <v>400</v>
      </c>
      <c r="L75" s="36">
        <v>14</v>
      </c>
      <c r="M75" s="11" t="s">
        <v>17146</v>
      </c>
      <c r="N75" s="11" t="s">
        <v>17862</v>
      </c>
      <c r="O75" s="37" t="s">
        <v>17394</v>
      </c>
      <c r="P75" s="12">
        <v>3647924.8</v>
      </c>
      <c r="Q75" s="12">
        <v>0</v>
      </c>
      <c r="R75" s="12">
        <v>0</v>
      </c>
      <c r="S75" s="12">
        <v>3647924.8</v>
      </c>
      <c r="T75" s="12">
        <v>8704.1870675256487</v>
      </c>
      <c r="U75" s="12">
        <v>8745.0575041756147</v>
      </c>
      <c r="V75" s="48">
        <f t="shared" si="22"/>
        <v>40.870436649965995</v>
      </c>
      <c r="X75" s="2" t="s">
        <v>3623</v>
      </c>
      <c r="Y75" s="2">
        <v>1930</v>
      </c>
      <c r="Z75" s="2">
        <v>1157.7</v>
      </c>
      <c r="AA75" s="2">
        <v>86</v>
      </c>
      <c r="AB75" s="2">
        <v>3</v>
      </c>
      <c r="AC75" s="2">
        <v>908</v>
      </c>
      <c r="AE75" s="2" t="s">
        <v>3615</v>
      </c>
      <c r="AF75" s="2" t="s">
        <v>2998</v>
      </c>
      <c r="AG75" s="2" t="s">
        <v>2998</v>
      </c>
      <c r="AH75" s="2" t="s">
        <v>2998</v>
      </c>
      <c r="AK75" s="2" t="e">
        <f t="shared" si="42"/>
        <v>#N/A</v>
      </c>
      <c r="AU75" s="2" t="e">
        <f t="shared" si="43"/>
        <v>#N/A</v>
      </c>
      <c r="AV75" s="2" t="e">
        <f t="shared" si="44"/>
        <v>#N/A</v>
      </c>
      <c r="AX75" s="2" t="s">
        <v>1951</v>
      </c>
      <c r="AY75" s="2">
        <v>1217.5999999999999</v>
      </c>
      <c r="AZ75" s="2" t="s">
        <v>3006</v>
      </c>
      <c r="BC75" s="2" t="e">
        <f t="shared" si="45"/>
        <v>#N/A</v>
      </c>
      <c r="BI75" s="2">
        <f t="shared" si="46"/>
        <v>520</v>
      </c>
      <c r="BT75" s="11" t="e">
        <f t="shared" si="55"/>
        <v>#N/A</v>
      </c>
      <c r="BU75" s="11"/>
      <c r="BV75" s="11" t="s">
        <v>17978</v>
      </c>
      <c r="BW75" s="11" t="e">
        <f t="shared" si="56"/>
        <v>#N/A</v>
      </c>
      <c r="BX75" s="11" t="e">
        <f t="shared" si="57"/>
        <v>#N/A</v>
      </c>
      <c r="BY75" s="13">
        <v>419.1</v>
      </c>
      <c r="BZ75" s="13">
        <v>400</v>
      </c>
      <c r="CA75" s="13">
        <v>400</v>
      </c>
      <c r="CB75" s="14">
        <v>14</v>
      </c>
      <c r="CC75" s="11" t="s">
        <v>17146</v>
      </c>
      <c r="CD75" s="11" t="s">
        <v>17862</v>
      </c>
      <c r="CE75" s="11" t="s">
        <v>17394</v>
      </c>
      <c r="CF75" s="12">
        <v>3647924.8</v>
      </c>
      <c r="CG75" s="12">
        <v>0</v>
      </c>
      <c r="CH75" s="12">
        <v>0</v>
      </c>
      <c r="CI75" s="12">
        <f t="shared" si="58"/>
        <v>3647924.8</v>
      </c>
      <c r="CJ75" s="12">
        <f t="shared" si="6"/>
        <v>8704.1870675256487</v>
      </c>
      <c r="CK75" s="12">
        <f>DY75*7048.18/BY75</f>
        <v>0</v>
      </c>
      <c r="CP75" s="2">
        <f t="shared" si="54"/>
        <v>0</v>
      </c>
      <c r="CQ75" s="2" t="s">
        <v>553</v>
      </c>
      <c r="CR75" s="2">
        <v>205.7</v>
      </c>
    </row>
    <row r="76" spans="1:96" ht="27.75" x14ac:dyDescent="0.4">
      <c r="A76" s="2">
        <v>1</v>
      </c>
      <c r="B76" s="11">
        <v>59</v>
      </c>
      <c r="C76" s="55" t="s">
        <v>391</v>
      </c>
      <c r="D76" s="11">
        <v>1974</v>
      </c>
      <c r="E76" s="11"/>
      <c r="F76" s="11" t="s">
        <v>17978</v>
      </c>
      <c r="G76" s="11">
        <v>5</v>
      </c>
      <c r="H76" s="11" t="s">
        <v>17088</v>
      </c>
      <c r="I76" s="15">
        <v>2383.4</v>
      </c>
      <c r="J76" s="15">
        <v>1780.1</v>
      </c>
      <c r="K76" s="15">
        <v>1722.6999999999998</v>
      </c>
      <c r="L76" s="36">
        <v>75</v>
      </c>
      <c r="M76" s="11" t="s">
        <v>17146</v>
      </c>
      <c r="N76" s="11" t="s">
        <v>17839</v>
      </c>
      <c r="O76" s="37" t="s">
        <v>17880</v>
      </c>
      <c r="P76" s="12">
        <v>5308128</v>
      </c>
      <c r="Q76" s="12">
        <v>0</v>
      </c>
      <c r="R76" s="12">
        <v>0</v>
      </c>
      <c r="S76" s="12">
        <v>5308128</v>
      </c>
      <c r="T76" s="12">
        <v>2227.1242762440211</v>
      </c>
      <c r="U76" s="12">
        <v>2227.1242762440211</v>
      </c>
      <c r="V76" s="48">
        <f t="shared" si="22"/>
        <v>0</v>
      </c>
      <c r="X76" s="2" t="s">
        <v>3624</v>
      </c>
      <c r="Y76" s="2">
        <v>1989</v>
      </c>
      <c r="Z76" s="2">
        <v>741.4</v>
      </c>
      <c r="AA76" s="2">
        <v>4</v>
      </c>
      <c r="AB76" s="2">
        <v>1</v>
      </c>
      <c r="AC76" s="2">
        <v>741</v>
      </c>
      <c r="AE76" s="2" t="s">
        <v>3616</v>
      </c>
      <c r="AF76" s="2" t="s">
        <v>2998</v>
      </c>
      <c r="AG76" s="2" t="s">
        <v>2998</v>
      </c>
      <c r="AH76" s="2" t="s">
        <v>17086</v>
      </c>
      <c r="AK76" s="2" t="e">
        <f t="shared" si="42"/>
        <v>#N/A</v>
      </c>
      <c r="AU76" s="2">
        <f t="shared" si="43"/>
        <v>630</v>
      </c>
      <c r="AV76" s="2" t="str">
        <f t="shared" si="44"/>
        <v>Скатная деревянная</v>
      </c>
      <c r="AX76" s="2" t="s">
        <v>1963</v>
      </c>
      <c r="AY76" s="2">
        <v>808.64</v>
      </c>
      <c r="AZ76" s="2" t="s">
        <v>3006</v>
      </c>
      <c r="BC76" s="2" t="e">
        <f t="shared" si="45"/>
        <v>#N/A</v>
      </c>
      <c r="BI76" s="2" t="e">
        <f t="shared" si="46"/>
        <v>#N/A</v>
      </c>
      <c r="BT76" s="11" t="e">
        <f t="shared" si="55"/>
        <v>#N/A</v>
      </c>
      <c r="BU76" s="11"/>
      <c r="BV76" s="11" t="s">
        <v>17978</v>
      </c>
      <c r="BW76" s="11" t="e">
        <f t="shared" si="56"/>
        <v>#N/A</v>
      </c>
      <c r="BX76" s="11" t="e">
        <f t="shared" si="57"/>
        <v>#N/A</v>
      </c>
      <c r="BY76" s="13">
        <v>2383.4</v>
      </c>
      <c r="BZ76" s="13">
        <v>1780.1</v>
      </c>
      <c r="CA76" s="13">
        <v>1780.1</v>
      </c>
      <c r="CB76" s="14">
        <v>75</v>
      </c>
      <c r="CC76" s="11" t="s">
        <v>17146</v>
      </c>
      <c r="CD76" s="11" t="s">
        <v>17839</v>
      </c>
      <c r="CE76" s="11" t="s">
        <v>17880</v>
      </c>
      <c r="CF76" s="12">
        <v>5308128</v>
      </c>
      <c r="CG76" s="12">
        <v>0</v>
      </c>
      <c r="CH76" s="12">
        <v>0</v>
      </c>
      <c r="CI76" s="12">
        <f t="shared" si="58"/>
        <v>5308128</v>
      </c>
      <c r="CJ76" s="12">
        <f t="shared" si="6"/>
        <v>2227.1242762440211</v>
      </c>
      <c r="CK76" s="12">
        <f t="shared" ref="CK76:CK77" si="61">DK76*8425.6/BY76</f>
        <v>0</v>
      </c>
      <c r="CP76" s="2">
        <f t="shared" si="54"/>
        <v>57.4</v>
      </c>
      <c r="CQ76" s="2" t="s">
        <v>530</v>
      </c>
      <c r="CR76" s="2">
        <v>114.06</v>
      </c>
    </row>
    <row r="77" spans="1:96" ht="27.75" x14ac:dyDescent="0.4">
      <c r="A77" s="2">
        <v>1</v>
      </c>
      <c r="B77" s="11">
        <v>60</v>
      </c>
      <c r="C77" s="55" t="s">
        <v>392</v>
      </c>
      <c r="D77" s="11">
        <v>1927</v>
      </c>
      <c r="E77" s="11"/>
      <c r="F77" s="11" t="s">
        <v>17977</v>
      </c>
      <c r="G77" s="11">
        <v>2</v>
      </c>
      <c r="H77" s="11" t="s">
        <v>17088</v>
      </c>
      <c r="I77" s="15">
        <v>640.4</v>
      </c>
      <c r="J77" s="15">
        <v>389</v>
      </c>
      <c r="K77" s="15">
        <v>318</v>
      </c>
      <c r="L77" s="36">
        <v>43</v>
      </c>
      <c r="M77" s="11" t="s">
        <v>17146</v>
      </c>
      <c r="N77" s="11" t="s">
        <v>17862</v>
      </c>
      <c r="O77" s="37" t="s">
        <v>17394</v>
      </c>
      <c r="P77" s="12">
        <v>2822576</v>
      </c>
      <c r="Q77" s="12">
        <v>0</v>
      </c>
      <c r="R77" s="12">
        <v>0</v>
      </c>
      <c r="S77" s="12">
        <v>2822576</v>
      </c>
      <c r="T77" s="12">
        <v>4407.5202998126169</v>
      </c>
      <c r="U77" s="12">
        <v>4407.5202998126169</v>
      </c>
      <c r="V77" s="48">
        <f t="shared" si="22"/>
        <v>0</v>
      </c>
      <c r="X77" s="2" t="s">
        <v>3625</v>
      </c>
      <c r="Y77" s="2">
        <v>1989</v>
      </c>
      <c r="Z77" s="2">
        <v>797</v>
      </c>
      <c r="AA77" s="2">
        <v>28</v>
      </c>
      <c r="AB77" s="2">
        <v>2</v>
      </c>
      <c r="AC77" s="2">
        <v>739.45</v>
      </c>
      <c r="AE77" s="2" t="s">
        <v>3617</v>
      </c>
      <c r="AF77" s="2" t="s">
        <v>2998</v>
      </c>
      <c r="AG77" s="2" t="s">
        <v>2998</v>
      </c>
      <c r="AH77" s="2" t="s">
        <v>17086</v>
      </c>
      <c r="AK77" s="2" t="e">
        <f t="shared" si="42"/>
        <v>#N/A</v>
      </c>
      <c r="AU77" s="2">
        <f t="shared" si="43"/>
        <v>335</v>
      </c>
      <c r="AV77" s="2" t="str">
        <f t="shared" si="44"/>
        <v>Скатная деревянная</v>
      </c>
      <c r="AX77" s="2" t="s">
        <v>2957</v>
      </c>
      <c r="AY77" s="2">
        <v>624.32000000000005</v>
      </c>
      <c r="AZ77" s="2" t="s">
        <v>2980</v>
      </c>
      <c r="BC77" s="2" t="e">
        <f t="shared" si="45"/>
        <v>#N/A</v>
      </c>
      <c r="BI77" s="2" t="e">
        <f t="shared" si="46"/>
        <v>#N/A</v>
      </c>
      <c r="BT77" s="11" t="e">
        <f t="shared" si="55"/>
        <v>#N/A</v>
      </c>
      <c r="BU77" s="11"/>
      <c r="BV77" s="11" t="s">
        <v>17977</v>
      </c>
      <c r="BW77" s="11" t="e">
        <f t="shared" si="56"/>
        <v>#N/A</v>
      </c>
      <c r="BX77" s="11" t="e">
        <f t="shared" si="57"/>
        <v>#N/A</v>
      </c>
      <c r="BY77" s="13">
        <v>640.4</v>
      </c>
      <c r="BZ77" s="13">
        <v>389</v>
      </c>
      <c r="CA77" s="13">
        <v>389</v>
      </c>
      <c r="CB77" s="14">
        <v>43</v>
      </c>
      <c r="CC77" s="11" t="s">
        <v>17146</v>
      </c>
      <c r="CD77" s="11" t="s">
        <v>17862</v>
      </c>
      <c r="CE77" s="11" t="s">
        <v>17394</v>
      </c>
      <c r="CF77" s="12">
        <v>2822576</v>
      </c>
      <c r="CG77" s="12">
        <v>0</v>
      </c>
      <c r="CH77" s="12">
        <v>0</v>
      </c>
      <c r="CI77" s="12">
        <f t="shared" si="58"/>
        <v>2822576</v>
      </c>
      <c r="CJ77" s="12">
        <f t="shared" si="6"/>
        <v>4407.5202998126169</v>
      </c>
      <c r="CK77" s="12">
        <f t="shared" si="61"/>
        <v>0</v>
      </c>
      <c r="CP77" s="2">
        <f t="shared" si="54"/>
        <v>71</v>
      </c>
      <c r="CQ77" s="2" t="s">
        <v>568</v>
      </c>
      <c r="CR77" s="2">
        <v>31.5</v>
      </c>
    </row>
    <row r="78" spans="1:96" ht="27.75" x14ac:dyDescent="0.4">
      <c r="A78" s="2">
        <v>1</v>
      </c>
      <c r="B78" s="11">
        <v>61</v>
      </c>
      <c r="C78" s="55" t="s">
        <v>393</v>
      </c>
      <c r="D78" s="11">
        <v>1984</v>
      </c>
      <c r="E78" s="11">
        <v>2018</v>
      </c>
      <c r="F78" s="11" t="s">
        <v>17397</v>
      </c>
      <c r="G78" s="11">
        <v>9</v>
      </c>
      <c r="H78" s="11" t="s">
        <v>17400</v>
      </c>
      <c r="I78" s="15">
        <v>6548.1</v>
      </c>
      <c r="J78" s="15">
        <v>5833.8</v>
      </c>
      <c r="K78" s="15">
        <v>5716.6</v>
      </c>
      <c r="L78" s="36">
        <v>226</v>
      </c>
      <c r="M78" s="11" t="s">
        <v>17146</v>
      </c>
      <c r="N78" s="11" t="s">
        <v>17839</v>
      </c>
      <c r="O78" s="37" t="s">
        <v>17883</v>
      </c>
      <c r="P78" s="12">
        <v>7373400</v>
      </c>
      <c r="Q78" s="12">
        <v>0</v>
      </c>
      <c r="R78" s="12">
        <v>0</v>
      </c>
      <c r="S78" s="12">
        <v>7373400</v>
      </c>
      <c r="T78" s="12">
        <v>1126.0365602235763</v>
      </c>
      <c r="U78" s="12">
        <v>1126.0365602235763</v>
      </c>
      <c r="V78" s="48">
        <f t="shared" si="22"/>
        <v>0</v>
      </c>
      <c r="X78" s="2" t="s">
        <v>3626</v>
      </c>
      <c r="Y78" s="2">
        <v>1973</v>
      </c>
      <c r="Z78" s="2">
        <v>763</v>
      </c>
      <c r="AA78" s="2">
        <v>35</v>
      </c>
      <c r="AB78" s="2">
        <v>2</v>
      </c>
      <c r="AC78" s="2">
        <v>763</v>
      </c>
      <c r="AE78" s="2" t="s">
        <v>563</v>
      </c>
      <c r="AF78" s="2" t="s">
        <v>17390</v>
      </c>
      <c r="AG78" s="2" t="s">
        <v>2998</v>
      </c>
      <c r="AH78" s="2" t="s">
        <v>17413</v>
      </c>
      <c r="AK78" s="45">
        <f t="shared" si="42"/>
        <v>2018</v>
      </c>
      <c r="AU78" s="2" t="e">
        <f t="shared" si="43"/>
        <v>#N/A</v>
      </c>
      <c r="AV78" s="2" t="e">
        <f t="shared" si="44"/>
        <v>#N/A</v>
      </c>
      <c r="AX78" s="2" t="s">
        <v>2959</v>
      </c>
      <c r="AY78" s="2">
        <v>648</v>
      </c>
      <c r="AZ78" s="2" t="s">
        <v>2980</v>
      </c>
      <c r="BC78" s="2">
        <f t="shared" si="45"/>
        <v>3</v>
      </c>
      <c r="BI78" s="2" t="e">
        <f t="shared" si="46"/>
        <v>#N/A</v>
      </c>
      <c r="BT78" s="11" t="e">
        <f t="shared" si="55"/>
        <v>#N/A</v>
      </c>
      <c r="BU78" s="11">
        <v>2018</v>
      </c>
      <c r="BV78" s="11" t="e">
        <f>VLOOKUP(BS78,CU:CX,2,FALSE)</f>
        <v>#N/A</v>
      </c>
      <c r="BW78" s="11" t="e">
        <f t="shared" si="56"/>
        <v>#N/A</v>
      </c>
      <c r="BX78" s="11" t="e">
        <f t="shared" si="57"/>
        <v>#N/A</v>
      </c>
      <c r="BY78" s="13">
        <v>6548.1</v>
      </c>
      <c r="BZ78" s="13">
        <v>5833.8</v>
      </c>
      <c r="CA78" s="13">
        <v>5833.8</v>
      </c>
      <c r="CB78" s="14">
        <v>226</v>
      </c>
      <c r="CC78" s="11" t="s">
        <v>17146</v>
      </c>
      <c r="CD78" s="11" t="s">
        <v>17839</v>
      </c>
      <c r="CE78" s="11" t="s">
        <v>17883</v>
      </c>
      <c r="CF78" s="12">
        <v>7373400</v>
      </c>
      <c r="CG78" s="12">
        <v>0</v>
      </c>
      <c r="CH78" s="12">
        <v>0</v>
      </c>
      <c r="CI78" s="12">
        <f t="shared" si="58"/>
        <v>7373400</v>
      </c>
      <c r="CJ78" s="12">
        <f t="shared" si="6"/>
        <v>1126.0365602235763</v>
      </c>
      <c r="CK78" s="12">
        <f t="shared" ref="CK78:CK81" si="62">DS78*2457800/BY78</f>
        <v>0</v>
      </c>
      <c r="CP78" s="2">
        <f t="shared" si="54"/>
        <v>117.2</v>
      </c>
      <c r="CQ78" s="2" t="s">
        <v>70</v>
      </c>
      <c r="CR78" s="2">
        <v>0</v>
      </c>
    </row>
    <row r="79" spans="1:96" ht="27.75" x14ac:dyDescent="0.4">
      <c r="A79" s="2">
        <v>1</v>
      </c>
      <c r="B79" s="11">
        <v>62</v>
      </c>
      <c r="C79" s="55" t="s">
        <v>394</v>
      </c>
      <c r="D79" s="11">
        <v>1990</v>
      </c>
      <c r="E79" s="11"/>
      <c r="F79" s="11" t="s">
        <v>17978</v>
      </c>
      <c r="G79" s="11">
        <v>9</v>
      </c>
      <c r="H79" s="11">
        <v>4</v>
      </c>
      <c r="I79" s="15">
        <v>8708.1</v>
      </c>
      <c r="J79" s="15">
        <v>7872.9</v>
      </c>
      <c r="K79" s="15">
        <v>7762.4</v>
      </c>
      <c r="L79" s="36">
        <v>356</v>
      </c>
      <c r="M79" s="11" t="s">
        <v>17146</v>
      </c>
      <c r="N79" s="11" t="s">
        <v>17839</v>
      </c>
      <c r="O79" s="37" t="s">
        <v>17884</v>
      </c>
      <c r="P79" s="12">
        <v>4915600</v>
      </c>
      <c r="Q79" s="12">
        <v>0</v>
      </c>
      <c r="R79" s="12">
        <v>0</v>
      </c>
      <c r="S79" s="12">
        <v>4915600</v>
      </c>
      <c r="T79" s="12">
        <v>564.4859383792101</v>
      </c>
      <c r="U79" s="12">
        <v>564.4859383792101</v>
      </c>
      <c r="V79" s="48">
        <f t="shared" si="22"/>
        <v>0</v>
      </c>
      <c r="X79" s="2" t="s">
        <v>3628</v>
      </c>
      <c r="Y79" s="2">
        <v>1989</v>
      </c>
      <c r="Z79" s="2">
        <v>962.7</v>
      </c>
      <c r="AA79" s="2">
        <v>31</v>
      </c>
      <c r="AB79" s="2">
        <v>2</v>
      </c>
      <c r="AC79" s="2">
        <v>887.7</v>
      </c>
      <c r="AE79" s="2" t="s">
        <v>3618</v>
      </c>
      <c r="AF79" s="2" t="s">
        <v>17390</v>
      </c>
      <c r="AG79" s="2" t="s">
        <v>2998</v>
      </c>
      <c r="AH79" s="2" t="s">
        <v>2998</v>
      </c>
      <c r="AK79" s="2" t="e">
        <f t="shared" si="42"/>
        <v>#N/A</v>
      </c>
      <c r="AU79" s="2" t="e">
        <f t="shared" si="43"/>
        <v>#N/A</v>
      </c>
      <c r="AV79" s="2" t="e">
        <f t="shared" si="44"/>
        <v>#N/A</v>
      </c>
      <c r="AX79" s="2" t="s">
        <v>1996</v>
      </c>
      <c r="AY79" s="2">
        <v>814</v>
      </c>
      <c r="AZ79" s="2" t="s">
        <v>2980</v>
      </c>
      <c r="BC79" s="2">
        <f t="shared" si="45"/>
        <v>2</v>
      </c>
      <c r="BI79" s="2" t="e">
        <f t="shared" si="46"/>
        <v>#N/A</v>
      </c>
      <c r="BT79" s="11" t="e">
        <f t="shared" si="55"/>
        <v>#N/A</v>
      </c>
      <c r="BU79" s="11"/>
      <c r="BV79" s="11" t="s">
        <v>17978</v>
      </c>
      <c r="BW79" s="11" t="e">
        <f t="shared" si="56"/>
        <v>#N/A</v>
      </c>
      <c r="BX79" s="11" t="e">
        <f t="shared" si="57"/>
        <v>#N/A</v>
      </c>
      <c r="BY79" s="13">
        <v>8708.1</v>
      </c>
      <c r="BZ79" s="13">
        <v>7872.9</v>
      </c>
      <c r="CA79" s="13">
        <v>7762.4</v>
      </c>
      <c r="CB79" s="14">
        <v>356</v>
      </c>
      <c r="CC79" s="11" t="s">
        <v>17146</v>
      </c>
      <c r="CD79" s="11" t="s">
        <v>17839</v>
      </c>
      <c r="CE79" s="11" t="s">
        <v>17884</v>
      </c>
      <c r="CF79" s="12">
        <v>4915600</v>
      </c>
      <c r="CG79" s="12">
        <v>0</v>
      </c>
      <c r="CH79" s="12">
        <v>0</v>
      </c>
      <c r="CI79" s="12">
        <f t="shared" si="58"/>
        <v>4915600</v>
      </c>
      <c r="CJ79" s="12">
        <f t="shared" si="6"/>
        <v>564.4859383792101</v>
      </c>
      <c r="CK79" s="12">
        <f t="shared" si="62"/>
        <v>0</v>
      </c>
      <c r="CP79" s="2">
        <f t="shared" si="54"/>
        <v>0</v>
      </c>
      <c r="CQ79" s="2" t="s">
        <v>108</v>
      </c>
      <c r="CR79" s="2">
        <v>35.5</v>
      </c>
    </row>
    <row r="80" spans="1:96" ht="27.75" x14ac:dyDescent="0.4">
      <c r="A80" s="2">
        <v>1</v>
      </c>
      <c r="B80" s="11">
        <v>63</v>
      </c>
      <c r="C80" s="55" t="s">
        <v>395</v>
      </c>
      <c r="D80" s="11">
        <v>1988</v>
      </c>
      <c r="E80" s="11">
        <v>2017</v>
      </c>
      <c r="F80" s="11" t="s">
        <v>17397</v>
      </c>
      <c r="G80" s="11">
        <v>9</v>
      </c>
      <c r="H80" s="11" t="s">
        <v>17393</v>
      </c>
      <c r="I80" s="15">
        <v>8406.5</v>
      </c>
      <c r="J80" s="15">
        <v>6978.4</v>
      </c>
      <c r="K80" s="15">
        <v>6839</v>
      </c>
      <c r="L80" s="36">
        <v>333</v>
      </c>
      <c r="M80" s="11" t="s">
        <v>17146</v>
      </c>
      <c r="N80" s="11" t="s">
        <v>17839</v>
      </c>
      <c r="O80" s="37" t="s">
        <v>17884</v>
      </c>
      <c r="P80" s="12">
        <v>7373400</v>
      </c>
      <c r="Q80" s="12">
        <v>0</v>
      </c>
      <c r="R80" s="12">
        <v>0</v>
      </c>
      <c r="S80" s="12">
        <v>7373400</v>
      </c>
      <c r="T80" s="12">
        <v>877.10700053530002</v>
      </c>
      <c r="U80" s="12">
        <v>877.10700053530002</v>
      </c>
      <c r="V80" s="48">
        <f t="shared" si="22"/>
        <v>0</v>
      </c>
      <c r="X80" s="2" t="s">
        <v>3629</v>
      </c>
      <c r="Y80" s="2">
        <v>1990</v>
      </c>
      <c r="Z80" s="2">
        <v>1158.4000000000001</v>
      </c>
      <c r="AA80" s="2">
        <v>38</v>
      </c>
      <c r="AB80" s="2">
        <v>2</v>
      </c>
      <c r="AC80" s="2">
        <v>655.6</v>
      </c>
      <c r="AE80" s="2" t="s">
        <v>3620</v>
      </c>
      <c r="AF80" s="2" t="s">
        <v>2998</v>
      </c>
      <c r="AG80" s="2" t="s">
        <v>2998</v>
      </c>
      <c r="AH80" s="2" t="s">
        <v>2998</v>
      </c>
      <c r="AK80" s="45">
        <f t="shared" si="42"/>
        <v>2017</v>
      </c>
      <c r="AU80" s="2" t="e">
        <f t="shared" si="43"/>
        <v>#N/A</v>
      </c>
      <c r="AV80" s="2" t="e">
        <f t="shared" si="44"/>
        <v>#N/A</v>
      </c>
      <c r="AX80" s="2" t="s">
        <v>2964</v>
      </c>
      <c r="AY80" s="2">
        <v>1120.1400000000001</v>
      </c>
      <c r="AZ80" s="2" t="s">
        <v>2980</v>
      </c>
      <c r="BC80" s="2">
        <f t="shared" si="45"/>
        <v>3</v>
      </c>
      <c r="BI80" s="2" t="e">
        <f t="shared" si="46"/>
        <v>#N/A</v>
      </c>
      <c r="BT80" s="11" t="e">
        <f t="shared" si="55"/>
        <v>#N/A</v>
      </c>
      <c r="BU80" s="11">
        <v>2017</v>
      </c>
      <c r="BV80" s="11" t="e">
        <f>VLOOKUP(BS80,CU:CX,2,FALSE)</f>
        <v>#N/A</v>
      </c>
      <c r="BW80" s="11" t="e">
        <f t="shared" si="56"/>
        <v>#N/A</v>
      </c>
      <c r="BX80" s="11" t="e">
        <f t="shared" si="57"/>
        <v>#N/A</v>
      </c>
      <c r="BY80" s="13">
        <v>8406.5</v>
      </c>
      <c r="BZ80" s="13">
        <v>6978.4</v>
      </c>
      <c r="CA80" s="13">
        <v>6839</v>
      </c>
      <c r="CB80" s="14">
        <v>333</v>
      </c>
      <c r="CC80" s="11" t="s">
        <v>17146</v>
      </c>
      <c r="CD80" s="11" t="s">
        <v>17839</v>
      </c>
      <c r="CE80" s="11" t="s">
        <v>17884</v>
      </c>
      <c r="CF80" s="12">
        <v>7373400</v>
      </c>
      <c r="CG80" s="12">
        <v>0</v>
      </c>
      <c r="CH80" s="12">
        <v>0</v>
      </c>
      <c r="CI80" s="12">
        <f t="shared" si="58"/>
        <v>7373400</v>
      </c>
      <c r="CJ80" s="12">
        <f t="shared" si="6"/>
        <v>877.10700053530002</v>
      </c>
      <c r="CK80" s="12">
        <f t="shared" si="62"/>
        <v>0</v>
      </c>
      <c r="CP80" s="2">
        <f t="shared" si="54"/>
        <v>0</v>
      </c>
      <c r="CQ80" s="2" t="s">
        <v>72</v>
      </c>
      <c r="CR80" s="2">
        <v>430.2</v>
      </c>
    </row>
    <row r="81" spans="1:96" ht="27.75" x14ac:dyDescent="0.4">
      <c r="A81" s="2">
        <v>1</v>
      </c>
      <c r="B81" s="11">
        <v>64</v>
      </c>
      <c r="C81" s="55" t="s">
        <v>396</v>
      </c>
      <c r="D81" s="11">
        <v>1989</v>
      </c>
      <c r="E81" s="11">
        <v>2016</v>
      </c>
      <c r="F81" s="11" t="s">
        <v>17397</v>
      </c>
      <c r="G81" s="11">
        <v>9</v>
      </c>
      <c r="H81" s="11" t="s">
        <v>17393</v>
      </c>
      <c r="I81" s="15">
        <v>7986.1</v>
      </c>
      <c r="J81" s="15">
        <v>7470</v>
      </c>
      <c r="K81" s="15">
        <v>7093.8</v>
      </c>
      <c r="L81" s="36">
        <v>324</v>
      </c>
      <c r="M81" s="11" t="s">
        <v>17146</v>
      </c>
      <c r="N81" s="11" t="s">
        <v>17839</v>
      </c>
      <c r="O81" s="37" t="s">
        <v>17884</v>
      </c>
      <c r="P81" s="12">
        <v>9831200</v>
      </c>
      <c r="Q81" s="12">
        <v>0</v>
      </c>
      <c r="R81" s="12">
        <v>0</v>
      </c>
      <c r="S81" s="12">
        <v>9831200</v>
      </c>
      <c r="T81" s="12">
        <v>1231.0389301411201</v>
      </c>
      <c r="U81" s="12">
        <v>1231.0389301411201</v>
      </c>
      <c r="V81" s="48">
        <f t="shared" si="22"/>
        <v>0</v>
      </c>
      <c r="X81" s="2" t="s">
        <v>3632</v>
      </c>
      <c r="Y81" s="2">
        <v>1984</v>
      </c>
      <c r="Z81" s="2">
        <v>1145.3</v>
      </c>
      <c r="AA81" s="2">
        <v>48</v>
      </c>
      <c r="AB81" s="2">
        <v>2</v>
      </c>
      <c r="AC81" s="2">
        <v>645.70000000000005</v>
      </c>
      <c r="AE81" s="2" t="s">
        <v>3621</v>
      </c>
      <c r="AF81" s="2" t="s">
        <v>17390</v>
      </c>
      <c r="AG81" s="2" t="s">
        <v>2998</v>
      </c>
      <c r="AH81" s="2" t="s">
        <v>17088</v>
      </c>
      <c r="AK81" s="45">
        <f t="shared" si="42"/>
        <v>2016</v>
      </c>
      <c r="AU81" s="2" t="e">
        <f t="shared" si="43"/>
        <v>#N/A</v>
      </c>
      <c r="AV81" s="2" t="e">
        <f t="shared" si="44"/>
        <v>#N/A</v>
      </c>
      <c r="AX81" s="2" t="s">
        <v>2965</v>
      </c>
      <c r="AY81" s="2">
        <v>693</v>
      </c>
      <c r="AZ81" s="2" t="s">
        <v>2980</v>
      </c>
      <c r="BC81" s="2">
        <f t="shared" si="45"/>
        <v>4</v>
      </c>
      <c r="BI81" s="2" t="e">
        <f t="shared" si="46"/>
        <v>#N/A</v>
      </c>
      <c r="BT81" s="11" t="e">
        <f t="shared" si="55"/>
        <v>#N/A</v>
      </c>
      <c r="BU81" s="11">
        <v>2016</v>
      </c>
      <c r="BV81" s="11" t="e">
        <f>VLOOKUP(BS81,CU:CX,2,FALSE)</f>
        <v>#N/A</v>
      </c>
      <c r="BW81" s="11" t="e">
        <f t="shared" si="56"/>
        <v>#N/A</v>
      </c>
      <c r="BX81" s="11" t="e">
        <f t="shared" si="57"/>
        <v>#N/A</v>
      </c>
      <c r="BY81" s="13">
        <v>7986.1</v>
      </c>
      <c r="BZ81" s="13">
        <v>7470</v>
      </c>
      <c r="CA81" s="13">
        <v>7093.8</v>
      </c>
      <c r="CB81" s="14">
        <v>324</v>
      </c>
      <c r="CC81" s="11" t="s">
        <v>17146</v>
      </c>
      <c r="CD81" s="11" t="s">
        <v>17839</v>
      </c>
      <c r="CE81" s="11" t="s">
        <v>17884</v>
      </c>
      <c r="CF81" s="12">
        <v>9831200</v>
      </c>
      <c r="CG81" s="12">
        <v>0</v>
      </c>
      <c r="CH81" s="12">
        <v>0</v>
      </c>
      <c r="CI81" s="12">
        <f t="shared" si="58"/>
        <v>9831200</v>
      </c>
      <c r="CJ81" s="12">
        <f t="shared" si="6"/>
        <v>1231.0389301411201</v>
      </c>
      <c r="CK81" s="12">
        <f t="shared" si="62"/>
        <v>0</v>
      </c>
      <c r="CP81" s="2">
        <f t="shared" si="54"/>
        <v>376.2</v>
      </c>
      <c r="CQ81" s="2" t="s">
        <v>109</v>
      </c>
      <c r="CR81" s="2">
        <v>0</v>
      </c>
    </row>
    <row r="82" spans="1:96" ht="27.75" x14ac:dyDescent="0.4">
      <c r="A82" s="2">
        <v>1</v>
      </c>
      <c r="B82" s="11">
        <v>65</v>
      </c>
      <c r="C82" s="55" t="s">
        <v>397</v>
      </c>
      <c r="D82" s="11">
        <v>1959</v>
      </c>
      <c r="E82" s="11"/>
      <c r="F82" s="11" t="s">
        <v>17978</v>
      </c>
      <c r="G82" s="11">
        <v>2</v>
      </c>
      <c r="H82" s="11" t="s">
        <v>17086</v>
      </c>
      <c r="I82" s="15">
        <v>312</v>
      </c>
      <c r="J82" s="15">
        <v>289.3</v>
      </c>
      <c r="K82" s="15">
        <v>289.3</v>
      </c>
      <c r="L82" s="36">
        <v>10</v>
      </c>
      <c r="M82" s="11" t="s">
        <v>17146</v>
      </c>
      <c r="N82" s="11" t="s">
        <v>17862</v>
      </c>
      <c r="O82" s="37" t="s">
        <v>17394</v>
      </c>
      <c r="P82" s="12">
        <v>2525486.4</v>
      </c>
      <c r="Q82" s="12">
        <v>0</v>
      </c>
      <c r="R82" s="12">
        <v>0</v>
      </c>
      <c r="S82" s="12">
        <v>2525486.4</v>
      </c>
      <c r="T82" s="12">
        <v>8094.5076923076922</v>
      </c>
      <c r="U82" s="12">
        <v>8132.5153846153853</v>
      </c>
      <c r="V82" s="48">
        <f t="shared" si="22"/>
        <v>38.007692307693105</v>
      </c>
      <c r="X82" s="2" t="s">
        <v>3633</v>
      </c>
      <c r="Y82" s="2">
        <v>1984</v>
      </c>
      <c r="Z82" s="2">
        <v>1145.3</v>
      </c>
      <c r="AA82" s="2">
        <v>62</v>
      </c>
      <c r="AB82" s="2">
        <v>2</v>
      </c>
      <c r="AC82" s="2">
        <v>645.70000000000005</v>
      </c>
      <c r="AE82" s="2" t="s">
        <v>3623</v>
      </c>
      <c r="AF82" s="2" t="s">
        <v>2998</v>
      </c>
      <c r="AG82" s="2" t="s">
        <v>2998</v>
      </c>
      <c r="AH82" s="2" t="s">
        <v>17088</v>
      </c>
      <c r="AK82" s="2" t="e">
        <f t="shared" si="42"/>
        <v>#N/A</v>
      </c>
      <c r="AU82" s="2" t="e">
        <f t="shared" si="43"/>
        <v>#N/A</v>
      </c>
      <c r="AV82" s="2" t="e">
        <f t="shared" si="44"/>
        <v>#N/A</v>
      </c>
      <c r="AX82" s="2" t="s">
        <v>2962</v>
      </c>
      <c r="AY82" s="2">
        <v>559.24</v>
      </c>
      <c r="AZ82" s="2" t="s">
        <v>2980</v>
      </c>
      <c r="BC82" s="2" t="e">
        <f t="shared" si="45"/>
        <v>#N/A</v>
      </c>
      <c r="BI82" s="2">
        <f t="shared" si="46"/>
        <v>360</v>
      </c>
      <c r="BT82" s="11" t="e">
        <f t="shared" si="55"/>
        <v>#N/A</v>
      </c>
      <c r="BU82" s="11"/>
      <c r="BV82" s="11" t="s">
        <v>17978</v>
      </c>
      <c r="BW82" s="11" t="e">
        <f t="shared" si="56"/>
        <v>#N/A</v>
      </c>
      <c r="BX82" s="11" t="e">
        <f t="shared" si="57"/>
        <v>#N/A</v>
      </c>
      <c r="BY82" s="13">
        <v>312</v>
      </c>
      <c r="BZ82" s="13">
        <v>289.3</v>
      </c>
      <c r="CA82" s="13">
        <v>289.3</v>
      </c>
      <c r="CB82" s="14">
        <v>10</v>
      </c>
      <c r="CC82" s="11" t="s">
        <v>17146</v>
      </c>
      <c r="CD82" s="11" t="s">
        <v>17862</v>
      </c>
      <c r="CE82" s="11" t="s">
        <v>17394</v>
      </c>
      <c r="CF82" s="12">
        <v>2525486.4</v>
      </c>
      <c r="CG82" s="12">
        <v>0</v>
      </c>
      <c r="CH82" s="12">
        <v>0</v>
      </c>
      <c r="CI82" s="12">
        <f t="shared" si="58"/>
        <v>2525486.4</v>
      </c>
      <c r="CJ82" s="12">
        <f t="shared" si="6"/>
        <v>8094.5076923076922</v>
      </c>
      <c r="CK82" s="12">
        <f>DY82*7048.18/BY82</f>
        <v>0</v>
      </c>
      <c r="CP82" s="2">
        <f t="shared" si="54"/>
        <v>0</v>
      </c>
      <c r="CQ82" s="2" t="s">
        <v>110</v>
      </c>
      <c r="CR82" s="2">
        <v>37.4</v>
      </c>
    </row>
    <row r="83" spans="1:96" ht="27.75" x14ac:dyDescent="0.4">
      <c r="A83" s="2">
        <v>1</v>
      </c>
      <c r="B83" s="11">
        <v>66</v>
      </c>
      <c r="C83" s="55" t="s">
        <v>398</v>
      </c>
      <c r="D83" s="11">
        <v>1959</v>
      </c>
      <c r="E83" s="11"/>
      <c r="F83" s="11" t="s">
        <v>17978</v>
      </c>
      <c r="G83" s="11">
        <v>2</v>
      </c>
      <c r="H83" s="11" t="s">
        <v>17086</v>
      </c>
      <c r="I83" s="15">
        <v>313.7</v>
      </c>
      <c r="J83" s="15">
        <v>290.8</v>
      </c>
      <c r="K83" s="15">
        <v>290.8</v>
      </c>
      <c r="L83" s="36">
        <v>14</v>
      </c>
      <c r="M83" s="11" t="s">
        <v>17146</v>
      </c>
      <c r="N83" s="11" t="s">
        <v>17839</v>
      </c>
      <c r="O83" s="37" t="s">
        <v>17884</v>
      </c>
      <c r="P83" s="12">
        <v>2123251.2000000002</v>
      </c>
      <c r="Q83" s="12">
        <v>0</v>
      </c>
      <c r="R83" s="12">
        <v>0</v>
      </c>
      <c r="S83" s="12">
        <v>2123251.2000000002</v>
      </c>
      <c r="T83" s="12">
        <v>6768.4131335671036</v>
      </c>
      <c r="U83" s="12">
        <v>6768.4131335671036</v>
      </c>
      <c r="V83" s="48">
        <f t="shared" si="22"/>
        <v>0</v>
      </c>
      <c r="X83" s="2" t="s">
        <v>3634</v>
      </c>
      <c r="Y83" s="2">
        <v>1990</v>
      </c>
      <c r="Z83" s="2">
        <v>568.29999999999995</v>
      </c>
      <c r="AA83" s="2">
        <v>31</v>
      </c>
      <c r="AB83" s="2">
        <v>2</v>
      </c>
      <c r="AC83" s="2">
        <v>317</v>
      </c>
      <c r="AE83" s="2" t="s">
        <v>3624</v>
      </c>
      <c r="AF83" s="2" t="s">
        <v>2998</v>
      </c>
      <c r="AG83" s="2" t="s">
        <v>2998</v>
      </c>
      <c r="AH83" s="2" t="s">
        <v>17088</v>
      </c>
      <c r="AK83" s="2" t="e">
        <f t="shared" si="42"/>
        <v>#N/A</v>
      </c>
      <c r="AU83" s="2">
        <f t="shared" si="43"/>
        <v>252</v>
      </c>
      <c r="AV83" s="2" t="str">
        <f t="shared" si="44"/>
        <v>Скатная деревянная</v>
      </c>
      <c r="AX83" s="2" t="s">
        <v>2966</v>
      </c>
      <c r="AY83" s="2">
        <v>885</v>
      </c>
      <c r="AZ83" s="2" t="s">
        <v>2980</v>
      </c>
      <c r="BC83" s="2" t="e">
        <f t="shared" si="45"/>
        <v>#N/A</v>
      </c>
      <c r="BI83" s="2" t="e">
        <f t="shared" si="46"/>
        <v>#N/A</v>
      </c>
      <c r="BT83" s="11" t="e">
        <f t="shared" si="55"/>
        <v>#N/A</v>
      </c>
      <c r="BU83" s="11"/>
      <c r="BV83" s="11" t="s">
        <v>17978</v>
      </c>
      <c r="BW83" s="11" t="e">
        <f t="shared" si="56"/>
        <v>#N/A</v>
      </c>
      <c r="BX83" s="11" t="e">
        <f t="shared" si="57"/>
        <v>#N/A</v>
      </c>
      <c r="BY83" s="13">
        <v>313.7</v>
      </c>
      <c r="BZ83" s="13">
        <v>290.8</v>
      </c>
      <c r="CA83" s="13">
        <v>290.8</v>
      </c>
      <c r="CB83" s="14">
        <v>14</v>
      </c>
      <c r="CC83" s="11" t="s">
        <v>17146</v>
      </c>
      <c r="CD83" s="11" t="s">
        <v>17839</v>
      </c>
      <c r="CE83" s="11" t="s">
        <v>17884</v>
      </c>
      <c r="CF83" s="12">
        <v>2123251.2000000002</v>
      </c>
      <c r="CG83" s="12">
        <v>0</v>
      </c>
      <c r="CH83" s="12">
        <v>0</v>
      </c>
      <c r="CI83" s="12">
        <f t="shared" si="58"/>
        <v>2123251.2000000002</v>
      </c>
      <c r="CJ83" s="12">
        <f t="shared" si="6"/>
        <v>6768.4131335671036</v>
      </c>
      <c r="CK83" s="12">
        <f t="shared" ref="CK83:CK84" si="63">DK83*8425.6/BY83</f>
        <v>0</v>
      </c>
      <c r="CP83" s="2">
        <f t="shared" si="54"/>
        <v>0</v>
      </c>
      <c r="CQ83" s="2" t="s">
        <v>150</v>
      </c>
      <c r="CR83" s="2">
        <v>30.6</v>
      </c>
    </row>
    <row r="84" spans="1:96" ht="27.75" x14ac:dyDescent="0.4">
      <c r="A84" s="2">
        <v>1</v>
      </c>
      <c r="B84" s="11">
        <v>67</v>
      </c>
      <c r="C84" s="55" t="s">
        <v>399</v>
      </c>
      <c r="D84" s="11">
        <v>1961</v>
      </c>
      <c r="E84" s="11"/>
      <c r="F84" s="11" t="s">
        <v>17978</v>
      </c>
      <c r="G84" s="11">
        <v>2</v>
      </c>
      <c r="H84" s="11" t="s">
        <v>17086</v>
      </c>
      <c r="I84" s="15">
        <v>732</v>
      </c>
      <c r="J84" s="15">
        <v>444.7</v>
      </c>
      <c r="K84" s="15">
        <v>397.59999999999997</v>
      </c>
      <c r="L84" s="36">
        <v>21</v>
      </c>
      <c r="M84" s="11" t="s">
        <v>17146</v>
      </c>
      <c r="N84" s="11" t="s">
        <v>17862</v>
      </c>
      <c r="O84" s="37" t="s">
        <v>17394</v>
      </c>
      <c r="P84" s="12">
        <v>3580880</v>
      </c>
      <c r="Q84" s="12">
        <v>0</v>
      </c>
      <c r="R84" s="12">
        <v>0</v>
      </c>
      <c r="S84" s="12">
        <v>3580880</v>
      </c>
      <c r="T84" s="12">
        <v>4891.9125683060111</v>
      </c>
      <c r="U84" s="12">
        <v>4891.9125683060111</v>
      </c>
      <c r="V84" s="48">
        <f t="shared" si="22"/>
        <v>0</v>
      </c>
      <c r="X84" s="2" t="s">
        <v>3635</v>
      </c>
      <c r="Y84" s="2">
        <v>1990</v>
      </c>
      <c r="Z84" s="2">
        <v>562.6</v>
      </c>
      <c r="AA84" s="2">
        <v>25</v>
      </c>
      <c r="AB84" s="2">
        <v>2</v>
      </c>
      <c r="AC84" s="2">
        <v>317.2</v>
      </c>
      <c r="AE84" s="2" t="s">
        <v>3625</v>
      </c>
      <c r="AF84" s="2" t="s">
        <v>2998</v>
      </c>
      <c r="AG84" s="2" t="s">
        <v>2998</v>
      </c>
      <c r="AH84" s="2" t="s">
        <v>17086</v>
      </c>
      <c r="AK84" s="2" t="e">
        <f t="shared" si="42"/>
        <v>#N/A</v>
      </c>
      <c r="AU84" s="2">
        <f t="shared" si="43"/>
        <v>425</v>
      </c>
      <c r="AV84" s="2" t="str">
        <f t="shared" si="44"/>
        <v>Скатная деревянная</v>
      </c>
      <c r="AX84" s="2" t="s">
        <v>2967</v>
      </c>
      <c r="AY84" s="2">
        <v>504</v>
      </c>
      <c r="AZ84" s="2" t="s">
        <v>2980</v>
      </c>
      <c r="BC84" s="2" t="e">
        <f t="shared" si="45"/>
        <v>#N/A</v>
      </c>
      <c r="BI84" s="2" t="e">
        <f t="shared" si="46"/>
        <v>#N/A</v>
      </c>
      <c r="BT84" s="11" t="e">
        <f t="shared" si="55"/>
        <v>#N/A</v>
      </c>
      <c r="BU84" s="11"/>
      <c r="BV84" s="11" t="s">
        <v>17978</v>
      </c>
      <c r="BW84" s="11" t="e">
        <f t="shared" si="56"/>
        <v>#N/A</v>
      </c>
      <c r="BX84" s="11" t="e">
        <f t="shared" si="57"/>
        <v>#N/A</v>
      </c>
      <c r="BY84" s="13">
        <v>732</v>
      </c>
      <c r="BZ84" s="13">
        <v>444.7</v>
      </c>
      <c r="CA84" s="13">
        <v>444.7</v>
      </c>
      <c r="CB84" s="14">
        <v>21</v>
      </c>
      <c r="CC84" s="11" t="s">
        <v>17146</v>
      </c>
      <c r="CD84" s="11" t="s">
        <v>17862</v>
      </c>
      <c r="CE84" s="11" t="s">
        <v>17394</v>
      </c>
      <c r="CF84" s="12">
        <v>3580880</v>
      </c>
      <c r="CG84" s="12">
        <v>0</v>
      </c>
      <c r="CH84" s="12">
        <v>0</v>
      </c>
      <c r="CI84" s="12">
        <f t="shared" si="58"/>
        <v>3580880</v>
      </c>
      <c r="CJ84" s="12">
        <f t="shared" si="6"/>
        <v>4891.9125683060111</v>
      </c>
      <c r="CK84" s="12">
        <f t="shared" si="63"/>
        <v>0</v>
      </c>
      <c r="CP84" s="2">
        <f t="shared" si="54"/>
        <v>47.1</v>
      </c>
      <c r="CQ84" s="2" t="s">
        <v>151</v>
      </c>
      <c r="CR84" s="2">
        <v>54.2</v>
      </c>
    </row>
    <row r="85" spans="1:96" ht="27.75" x14ac:dyDescent="0.4">
      <c r="A85" s="2">
        <v>1</v>
      </c>
      <c r="B85" s="11">
        <v>68</v>
      </c>
      <c r="C85" s="55" t="s">
        <v>400</v>
      </c>
      <c r="D85" s="11">
        <v>1966</v>
      </c>
      <c r="E85" s="11"/>
      <c r="F85" s="11" t="s">
        <v>17978</v>
      </c>
      <c r="G85" s="11">
        <v>5</v>
      </c>
      <c r="H85" s="11" t="s">
        <v>17398</v>
      </c>
      <c r="I85" s="15">
        <v>5692</v>
      </c>
      <c r="J85" s="15">
        <v>4539.7</v>
      </c>
      <c r="K85" s="15">
        <v>4143.7</v>
      </c>
      <c r="L85" s="36">
        <v>181</v>
      </c>
      <c r="M85" s="11" t="s">
        <v>17146</v>
      </c>
      <c r="N85" s="11" t="s">
        <v>17839</v>
      </c>
      <c r="O85" s="37" t="s">
        <v>17876</v>
      </c>
      <c r="P85" s="12">
        <v>13197219.200000001</v>
      </c>
      <c r="Q85" s="12">
        <v>0</v>
      </c>
      <c r="R85" s="12">
        <v>0</v>
      </c>
      <c r="S85" s="12">
        <v>13197219.200000001</v>
      </c>
      <c r="T85" s="12">
        <v>2318.555727336613</v>
      </c>
      <c r="U85" s="12">
        <v>2318.555727336613</v>
      </c>
      <c r="V85" s="48">
        <f t="shared" ref="V85:V116" si="64">U85-T85</f>
        <v>0</v>
      </c>
      <c r="X85" s="2" t="s">
        <v>3636</v>
      </c>
      <c r="Y85" s="2">
        <v>1989</v>
      </c>
      <c r="Z85" s="2">
        <v>575.4</v>
      </c>
      <c r="AA85" s="2">
        <v>18</v>
      </c>
      <c r="AB85" s="2">
        <v>2</v>
      </c>
      <c r="AC85" s="2">
        <v>317.10000000000002</v>
      </c>
      <c r="AE85" s="2" t="s">
        <v>3626</v>
      </c>
      <c r="AF85" s="2" t="s">
        <v>2998</v>
      </c>
      <c r="AG85" s="2" t="s">
        <v>2998</v>
      </c>
      <c r="AH85" s="2" t="s">
        <v>17088</v>
      </c>
      <c r="AK85" s="2" t="e">
        <f t="shared" si="42"/>
        <v>#N/A</v>
      </c>
      <c r="AU85" s="2">
        <f t="shared" si="43"/>
        <v>1480</v>
      </c>
      <c r="AV85" s="2" t="str">
        <f t="shared" si="44"/>
        <v>Плоская совмещенная из сборных железобетонных слоистых панелей</v>
      </c>
      <c r="AX85" s="2" t="s">
        <v>2968</v>
      </c>
      <c r="AY85" s="2">
        <v>593</v>
      </c>
      <c r="AZ85" s="2" t="s">
        <v>2980</v>
      </c>
      <c r="BC85" s="2" t="e">
        <f t="shared" si="45"/>
        <v>#N/A</v>
      </c>
      <c r="BI85" s="2" t="e">
        <f t="shared" si="46"/>
        <v>#N/A</v>
      </c>
      <c r="BT85" s="11" t="e">
        <f t="shared" si="55"/>
        <v>#N/A</v>
      </c>
      <c r="BU85" s="11"/>
      <c r="BV85" s="11" t="s">
        <v>17978</v>
      </c>
      <c r="BW85" s="11" t="e">
        <f t="shared" si="56"/>
        <v>#N/A</v>
      </c>
      <c r="BX85" s="11" t="e">
        <f t="shared" si="57"/>
        <v>#N/A</v>
      </c>
      <c r="BY85" s="13">
        <v>5692</v>
      </c>
      <c r="BZ85" s="13">
        <v>4539.7</v>
      </c>
      <c r="CA85" s="13">
        <v>3561</v>
      </c>
      <c r="CB85" s="14">
        <v>181</v>
      </c>
      <c r="CC85" s="11" t="s">
        <v>17146</v>
      </c>
      <c r="CD85" s="11" t="s">
        <v>17839</v>
      </c>
      <c r="CE85" s="11" t="s">
        <v>17876</v>
      </c>
      <c r="CF85" s="12">
        <v>13197219.200000001</v>
      </c>
      <c r="CG85" s="12">
        <v>0</v>
      </c>
      <c r="CH85" s="12">
        <v>0</v>
      </c>
      <c r="CI85" s="12">
        <f t="shared" si="58"/>
        <v>13197219.200000001</v>
      </c>
      <c r="CJ85" s="12">
        <f t="shared" ref="CJ85:CJ150" si="65">CF85/BY85</f>
        <v>2318.555727336613</v>
      </c>
      <c r="CK85" s="12">
        <f>DK85*8917.04/BY85</f>
        <v>0</v>
      </c>
      <c r="CP85" s="2">
        <f t="shared" si="54"/>
        <v>396</v>
      </c>
      <c r="CQ85" s="2" t="s">
        <v>152</v>
      </c>
      <c r="CR85" s="2">
        <v>0</v>
      </c>
    </row>
    <row r="86" spans="1:96" ht="27.75" x14ac:dyDescent="0.4">
      <c r="A86" s="2">
        <v>1</v>
      </c>
      <c r="B86" s="11">
        <v>69</v>
      </c>
      <c r="C86" s="55" t="s">
        <v>401</v>
      </c>
      <c r="D86" s="11">
        <v>1991</v>
      </c>
      <c r="E86" s="11">
        <v>2016</v>
      </c>
      <c r="F86" s="11" t="s">
        <v>17397</v>
      </c>
      <c r="G86" s="11">
        <v>9</v>
      </c>
      <c r="H86" s="11" t="s">
        <v>17413</v>
      </c>
      <c r="I86" s="15">
        <v>10925.6</v>
      </c>
      <c r="J86" s="15">
        <v>9742.1</v>
      </c>
      <c r="K86" s="15">
        <v>9742.1</v>
      </c>
      <c r="L86" s="36">
        <v>408</v>
      </c>
      <c r="M86" s="11" t="s">
        <v>17146</v>
      </c>
      <c r="N86" s="11" t="s">
        <v>17885</v>
      </c>
      <c r="O86" s="37" t="s">
        <v>17886</v>
      </c>
      <c r="P86" s="12">
        <v>11887800</v>
      </c>
      <c r="Q86" s="12">
        <v>0</v>
      </c>
      <c r="R86" s="12">
        <v>0</v>
      </c>
      <c r="S86" s="12">
        <v>11887800</v>
      </c>
      <c r="T86" s="12">
        <v>1088.0683898367138</v>
      </c>
      <c r="U86" s="12">
        <v>1124.7894852456616</v>
      </c>
      <c r="V86" s="48">
        <f t="shared" si="64"/>
        <v>36.721095408947804</v>
      </c>
      <c r="X86" s="2" t="s">
        <v>3638</v>
      </c>
      <c r="Y86" s="2">
        <v>1987</v>
      </c>
      <c r="Z86" s="2">
        <v>589.9</v>
      </c>
      <c r="AA86" s="2">
        <v>21</v>
      </c>
      <c r="AB86" s="2">
        <v>2</v>
      </c>
      <c r="AC86" s="2">
        <v>317</v>
      </c>
      <c r="AE86" s="2" t="s">
        <v>3628</v>
      </c>
      <c r="AF86" s="2" t="s">
        <v>2998</v>
      </c>
      <c r="AG86" s="2" t="s">
        <v>2998</v>
      </c>
      <c r="AH86" s="2" t="s">
        <v>17086</v>
      </c>
      <c r="AK86" s="45">
        <f t="shared" si="42"/>
        <v>2016</v>
      </c>
      <c r="AU86" s="2" t="e">
        <f t="shared" si="43"/>
        <v>#N/A</v>
      </c>
      <c r="AV86" s="2" t="e">
        <f t="shared" si="44"/>
        <v>#N/A</v>
      </c>
      <c r="AX86" s="2" t="s">
        <v>2971</v>
      </c>
      <c r="AY86" s="2">
        <v>678</v>
      </c>
      <c r="AZ86" s="2" t="s">
        <v>2980</v>
      </c>
      <c r="BC86" s="2">
        <f t="shared" si="45"/>
        <v>5</v>
      </c>
      <c r="BI86" s="2" t="e">
        <f t="shared" si="46"/>
        <v>#N/A</v>
      </c>
      <c r="BT86" s="11" t="e">
        <f t="shared" si="55"/>
        <v>#N/A</v>
      </c>
      <c r="BU86" s="11">
        <v>2016</v>
      </c>
      <c r="BV86" s="11" t="e">
        <f>VLOOKUP(BS86,CU:CX,2,FALSE)</f>
        <v>#N/A</v>
      </c>
      <c r="BW86" s="11" t="e">
        <f t="shared" si="56"/>
        <v>#N/A</v>
      </c>
      <c r="BX86" s="11" t="e">
        <f t="shared" si="57"/>
        <v>#N/A</v>
      </c>
      <c r="BY86" s="13">
        <v>10925.6</v>
      </c>
      <c r="BZ86" s="13">
        <v>9742.1</v>
      </c>
      <c r="CA86" s="13">
        <v>9742.1</v>
      </c>
      <c r="CB86" s="14">
        <v>408</v>
      </c>
      <c r="CC86" s="11" t="s">
        <v>17146</v>
      </c>
      <c r="CD86" s="11" t="s">
        <v>17885</v>
      </c>
      <c r="CE86" s="11" t="s">
        <v>17886</v>
      </c>
      <c r="CF86" s="12">
        <v>11887800</v>
      </c>
      <c r="CG86" s="12">
        <v>0</v>
      </c>
      <c r="CH86" s="12">
        <v>0</v>
      </c>
      <c r="CI86" s="12">
        <f t="shared" si="58"/>
        <v>11887800</v>
      </c>
      <c r="CJ86" s="12">
        <f t="shared" si="65"/>
        <v>1088.0683898367138</v>
      </c>
      <c r="CK86" s="12">
        <f>DS86*2457800/BY86</f>
        <v>0</v>
      </c>
      <c r="CP86" s="2">
        <f t="shared" si="54"/>
        <v>0</v>
      </c>
      <c r="CQ86" s="2" t="s">
        <v>111</v>
      </c>
      <c r="CR86" s="2">
        <v>96.95</v>
      </c>
    </row>
    <row r="87" spans="1:96" ht="27.75" x14ac:dyDescent="0.4">
      <c r="A87" s="2">
        <v>1</v>
      </c>
      <c r="B87" s="11">
        <v>70</v>
      </c>
      <c r="C87" s="55" t="s">
        <v>433</v>
      </c>
      <c r="D87" s="11">
        <v>1928</v>
      </c>
      <c r="E87" s="11"/>
      <c r="F87" s="11" t="s">
        <v>17977</v>
      </c>
      <c r="G87" s="11">
        <v>2</v>
      </c>
      <c r="H87" s="11" t="s">
        <v>17088</v>
      </c>
      <c r="I87" s="15">
        <v>401.7</v>
      </c>
      <c r="J87" s="15">
        <v>350.3</v>
      </c>
      <c r="K87" s="15">
        <v>298.90000000000003</v>
      </c>
      <c r="L87" s="36">
        <v>16</v>
      </c>
      <c r="M87" s="11" t="s">
        <v>17146</v>
      </c>
      <c r="N87" s="11" t="s">
        <v>17862</v>
      </c>
      <c r="O87" s="37" t="s">
        <v>17394</v>
      </c>
      <c r="P87" s="12">
        <v>2864704</v>
      </c>
      <c r="Q87" s="12">
        <v>0</v>
      </c>
      <c r="R87" s="12">
        <v>0</v>
      </c>
      <c r="S87" s="12">
        <v>2864704</v>
      </c>
      <c r="T87" s="12">
        <v>7131.4513318396812</v>
      </c>
      <c r="U87" s="12">
        <v>7131.4513318396812</v>
      </c>
      <c r="V87" s="48">
        <f t="shared" si="64"/>
        <v>0</v>
      </c>
      <c r="X87" s="2" t="s">
        <v>3639</v>
      </c>
      <c r="Y87" s="2">
        <v>1986</v>
      </c>
      <c r="Z87" s="2">
        <v>623.70000000000005</v>
      </c>
      <c r="AA87" s="2">
        <v>31</v>
      </c>
      <c r="AB87" s="2">
        <v>2</v>
      </c>
      <c r="AC87" s="2">
        <v>564.70000000000005</v>
      </c>
      <c r="AE87" s="2" t="s">
        <v>3629</v>
      </c>
      <c r="AF87" s="2" t="s">
        <v>2998</v>
      </c>
      <c r="AG87" s="2" t="s">
        <v>2998</v>
      </c>
      <c r="AH87" s="2" t="s">
        <v>17393</v>
      </c>
      <c r="AK87" s="2" t="e">
        <f t="shared" si="42"/>
        <v>#N/A</v>
      </c>
      <c r="AU87" s="2">
        <f t="shared" si="43"/>
        <v>340</v>
      </c>
      <c r="AV87" s="2" t="str">
        <f t="shared" si="44"/>
        <v>Скатная деревянная</v>
      </c>
      <c r="AX87" s="2" t="s">
        <v>2972</v>
      </c>
      <c r="AY87" s="2">
        <v>605</v>
      </c>
      <c r="AZ87" s="2" t="s">
        <v>2980</v>
      </c>
      <c r="BC87" s="2" t="e">
        <f t="shared" si="45"/>
        <v>#N/A</v>
      </c>
      <c r="BI87" s="2" t="e">
        <f t="shared" si="46"/>
        <v>#N/A</v>
      </c>
      <c r="BT87" s="11" t="e">
        <f t="shared" si="55"/>
        <v>#N/A</v>
      </c>
      <c r="BU87" s="11"/>
      <c r="BV87" s="11" t="s">
        <v>17977</v>
      </c>
      <c r="BW87" s="11" t="e">
        <f t="shared" si="56"/>
        <v>#N/A</v>
      </c>
      <c r="BX87" s="11" t="e">
        <f t="shared" si="57"/>
        <v>#N/A</v>
      </c>
      <c r="BY87" s="13">
        <v>401.7</v>
      </c>
      <c r="BZ87" s="13">
        <v>350.3</v>
      </c>
      <c r="CA87" s="13">
        <v>350.3</v>
      </c>
      <c r="CB87" s="14">
        <v>16</v>
      </c>
      <c r="CC87" s="11" t="s">
        <v>17146</v>
      </c>
      <c r="CD87" s="11" t="s">
        <v>17862</v>
      </c>
      <c r="CE87" s="11" t="s">
        <v>17394</v>
      </c>
      <c r="CF87" s="12">
        <v>2864704</v>
      </c>
      <c r="CG87" s="12">
        <v>0</v>
      </c>
      <c r="CH87" s="12">
        <v>0</v>
      </c>
      <c r="CI87" s="12">
        <f t="shared" si="58"/>
        <v>2864704</v>
      </c>
      <c r="CJ87" s="12">
        <f t="shared" si="65"/>
        <v>7131.4513318396812</v>
      </c>
      <c r="CK87" s="12">
        <f t="shared" ref="CK87:CK89" si="66">DK87*8425.6/BY87</f>
        <v>0</v>
      </c>
      <c r="CP87" s="2">
        <f t="shared" si="54"/>
        <v>51.4</v>
      </c>
      <c r="CQ87" s="2" t="s">
        <v>112</v>
      </c>
      <c r="CR87" s="2">
        <v>109.13</v>
      </c>
    </row>
    <row r="88" spans="1:96" ht="27.75" x14ac:dyDescent="0.4">
      <c r="A88" s="2">
        <v>1</v>
      </c>
      <c r="B88" s="11">
        <v>71</v>
      </c>
      <c r="C88" s="55" t="s">
        <v>434</v>
      </c>
      <c r="D88" s="11">
        <v>1962</v>
      </c>
      <c r="E88" s="11"/>
      <c r="F88" s="11" t="s">
        <v>17978</v>
      </c>
      <c r="G88" s="11">
        <v>5</v>
      </c>
      <c r="H88" s="11" t="s">
        <v>17088</v>
      </c>
      <c r="I88" s="15">
        <v>1601.3</v>
      </c>
      <c r="J88" s="15">
        <v>1511.3</v>
      </c>
      <c r="K88" s="15">
        <v>1511.3</v>
      </c>
      <c r="L88" s="36">
        <v>57</v>
      </c>
      <c r="M88" s="11" t="s">
        <v>17146</v>
      </c>
      <c r="N88" s="11" t="s">
        <v>17839</v>
      </c>
      <c r="O88" s="37" t="s">
        <v>17881</v>
      </c>
      <c r="P88" s="12">
        <v>9773696</v>
      </c>
      <c r="Q88" s="12">
        <v>0</v>
      </c>
      <c r="R88" s="12">
        <v>0</v>
      </c>
      <c r="S88" s="12">
        <v>9773696</v>
      </c>
      <c r="T88" s="12">
        <v>6103.6008243302322</v>
      </c>
      <c r="U88" s="12">
        <v>6103.6008243302322</v>
      </c>
      <c r="V88" s="48">
        <f t="shared" si="64"/>
        <v>0</v>
      </c>
      <c r="X88" s="2" t="s">
        <v>730</v>
      </c>
      <c r="Y88" s="2">
        <v>1990</v>
      </c>
      <c r="Z88" s="2">
        <v>630.29999999999995</v>
      </c>
      <c r="AA88" s="2">
        <v>25</v>
      </c>
      <c r="AB88" s="2">
        <v>2</v>
      </c>
      <c r="AC88" s="2">
        <v>576.70000000000005</v>
      </c>
      <c r="AE88" s="2" t="s">
        <v>3632</v>
      </c>
      <c r="AF88" s="2" t="s">
        <v>17390</v>
      </c>
      <c r="AG88" s="2" t="s">
        <v>2998</v>
      </c>
      <c r="AH88" s="2" t="s">
        <v>17393</v>
      </c>
      <c r="AK88" s="2" t="e">
        <f t="shared" si="42"/>
        <v>#N/A</v>
      </c>
      <c r="AU88" s="2">
        <f t="shared" si="43"/>
        <v>1160</v>
      </c>
      <c r="AV88" s="2" t="str">
        <f t="shared" si="44"/>
        <v>Скатная деревянная</v>
      </c>
      <c r="AX88" s="2" t="s">
        <v>2974</v>
      </c>
      <c r="AY88" s="2">
        <v>672</v>
      </c>
      <c r="AZ88" s="2" t="s">
        <v>2980</v>
      </c>
      <c r="BC88" s="2" t="e">
        <f t="shared" si="45"/>
        <v>#N/A</v>
      </c>
      <c r="BI88" s="2" t="e">
        <f t="shared" si="46"/>
        <v>#N/A</v>
      </c>
      <c r="BT88" s="11" t="e">
        <f t="shared" si="55"/>
        <v>#N/A</v>
      </c>
      <c r="BU88" s="11"/>
      <c r="BV88" s="11" t="s">
        <v>17978</v>
      </c>
      <c r="BW88" s="11" t="e">
        <f t="shared" si="56"/>
        <v>#N/A</v>
      </c>
      <c r="BX88" s="11" t="e">
        <f t="shared" si="57"/>
        <v>#N/A</v>
      </c>
      <c r="BY88" s="13">
        <v>1601.3</v>
      </c>
      <c r="BZ88" s="13">
        <v>1511.3</v>
      </c>
      <c r="CA88" s="13">
        <v>1511.3</v>
      </c>
      <c r="CB88" s="14">
        <v>57</v>
      </c>
      <c r="CC88" s="11" t="s">
        <v>17146</v>
      </c>
      <c r="CD88" s="11" t="s">
        <v>17839</v>
      </c>
      <c r="CE88" s="11" t="s">
        <v>17881</v>
      </c>
      <c r="CF88" s="12">
        <v>9773696</v>
      </c>
      <c r="CG88" s="12">
        <v>0</v>
      </c>
      <c r="CH88" s="12">
        <v>0</v>
      </c>
      <c r="CI88" s="12">
        <f t="shared" si="58"/>
        <v>9773696</v>
      </c>
      <c r="CJ88" s="12">
        <f t="shared" si="65"/>
        <v>6103.6008243302322</v>
      </c>
      <c r="CK88" s="12">
        <f t="shared" si="66"/>
        <v>0</v>
      </c>
      <c r="CP88" s="2">
        <f t="shared" si="54"/>
        <v>0</v>
      </c>
      <c r="CQ88" s="2" t="s">
        <v>113</v>
      </c>
      <c r="CR88" s="2">
        <v>0</v>
      </c>
    </row>
    <row r="89" spans="1:96" ht="27.75" x14ac:dyDescent="0.4">
      <c r="A89" s="2">
        <v>1</v>
      </c>
      <c r="B89" s="11">
        <v>72</v>
      </c>
      <c r="C89" s="55" t="s">
        <v>409</v>
      </c>
      <c r="D89" s="11">
        <v>1927</v>
      </c>
      <c r="E89" s="11"/>
      <c r="F89" s="11" t="s">
        <v>17977</v>
      </c>
      <c r="G89" s="11">
        <v>2</v>
      </c>
      <c r="H89" s="11" t="s">
        <v>17088</v>
      </c>
      <c r="I89" s="15">
        <v>636.9</v>
      </c>
      <c r="J89" s="15">
        <v>386.9</v>
      </c>
      <c r="K89" s="15">
        <v>386.9</v>
      </c>
      <c r="L89" s="36">
        <v>40</v>
      </c>
      <c r="M89" s="11" t="s">
        <v>17146</v>
      </c>
      <c r="N89" s="11" t="s">
        <v>17862</v>
      </c>
      <c r="O89" s="37" t="s">
        <v>17394</v>
      </c>
      <c r="P89" s="12">
        <v>2637212.7999999998</v>
      </c>
      <c r="Q89" s="12">
        <v>0</v>
      </c>
      <c r="R89" s="12">
        <v>0</v>
      </c>
      <c r="S89" s="12">
        <v>2637212.7999999998</v>
      </c>
      <c r="T89" s="12">
        <v>4140.7015230020406</v>
      </c>
      <c r="U89" s="12">
        <v>4140.7015230020415</v>
      </c>
      <c r="V89" s="48">
        <f t="shared" si="64"/>
        <v>0</v>
      </c>
      <c r="X89" s="2" t="s">
        <v>3641</v>
      </c>
      <c r="Y89" s="2">
        <v>2010</v>
      </c>
      <c r="Z89" s="2">
        <v>12911.8</v>
      </c>
      <c r="AA89" s="2">
        <v>265</v>
      </c>
      <c r="AB89" s="2">
        <v>10</v>
      </c>
      <c r="AC89" s="2">
        <v>8643.9</v>
      </c>
      <c r="AE89" s="2" t="s">
        <v>3633</v>
      </c>
      <c r="AF89" s="2" t="s">
        <v>17390</v>
      </c>
      <c r="AG89" s="2" t="s">
        <v>2998</v>
      </c>
      <c r="AH89" s="2" t="s">
        <v>17393</v>
      </c>
      <c r="AK89" s="2" t="e">
        <f t="shared" si="42"/>
        <v>#N/A</v>
      </c>
      <c r="AU89" s="2">
        <f t="shared" si="43"/>
        <v>313</v>
      </c>
      <c r="AV89" s="2" t="str">
        <f t="shared" si="44"/>
        <v>Скатная деревянная</v>
      </c>
      <c r="AX89" s="2" t="s">
        <v>1958</v>
      </c>
      <c r="AY89" s="2">
        <v>975.6</v>
      </c>
      <c r="AZ89" s="2" t="s">
        <v>2980</v>
      </c>
      <c r="BC89" s="2" t="e">
        <f t="shared" si="45"/>
        <v>#N/A</v>
      </c>
      <c r="BI89" s="2" t="e">
        <f t="shared" si="46"/>
        <v>#N/A</v>
      </c>
      <c r="BT89" s="11" t="e">
        <f t="shared" si="55"/>
        <v>#N/A</v>
      </c>
      <c r="BU89" s="11"/>
      <c r="BV89" s="11" t="s">
        <v>17977</v>
      </c>
      <c r="BW89" s="11" t="e">
        <f t="shared" si="56"/>
        <v>#N/A</v>
      </c>
      <c r="BX89" s="11" t="e">
        <f t="shared" si="57"/>
        <v>#N/A</v>
      </c>
      <c r="BY89" s="13">
        <v>636.9</v>
      </c>
      <c r="BZ89" s="13">
        <v>386.9</v>
      </c>
      <c r="CA89" s="13">
        <v>386.9</v>
      </c>
      <c r="CB89" s="14">
        <v>40</v>
      </c>
      <c r="CC89" s="11" t="s">
        <v>17146</v>
      </c>
      <c r="CD89" s="11" t="s">
        <v>17862</v>
      </c>
      <c r="CE89" s="11" t="s">
        <v>17394</v>
      </c>
      <c r="CF89" s="12">
        <v>2637212.7999999998</v>
      </c>
      <c r="CG89" s="12">
        <v>0</v>
      </c>
      <c r="CH89" s="12">
        <v>0</v>
      </c>
      <c r="CI89" s="12">
        <f t="shared" si="58"/>
        <v>2637212.7999999998</v>
      </c>
      <c r="CJ89" s="12">
        <f t="shared" si="65"/>
        <v>4140.7015230020406</v>
      </c>
      <c r="CK89" s="12">
        <f t="shared" si="66"/>
        <v>0</v>
      </c>
      <c r="CP89" s="2">
        <f t="shared" si="54"/>
        <v>0</v>
      </c>
      <c r="CQ89" s="2" t="s">
        <v>115</v>
      </c>
      <c r="CR89" s="2">
        <v>44.9</v>
      </c>
    </row>
    <row r="90" spans="1:96" ht="27.75" x14ac:dyDescent="0.4">
      <c r="A90" s="2">
        <v>1</v>
      </c>
      <c r="B90" s="11">
        <v>73</v>
      </c>
      <c r="C90" s="55" t="s">
        <v>402</v>
      </c>
      <c r="D90" s="11">
        <v>1959</v>
      </c>
      <c r="E90" s="11"/>
      <c r="F90" s="11" t="s">
        <v>17978</v>
      </c>
      <c r="G90" s="11">
        <v>2</v>
      </c>
      <c r="H90" s="11" t="s">
        <v>17086</v>
      </c>
      <c r="I90" s="15">
        <v>307.2</v>
      </c>
      <c r="J90" s="15">
        <v>284.10000000000002</v>
      </c>
      <c r="K90" s="15">
        <v>284.10000000000002</v>
      </c>
      <c r="L90" s="36">
        <v>15</v>
      </c>
      <c r="M90" s="11" t="s">
        <v>17146</v>
      </c>
      <c r="N90" s="11" t="s">
        <v>17839</v>
      </c>
      <c r="O90" s="37" t="s">
        <v>17884</v>
      </c>
      <c r="P90" s="12">
        <v>2546532.12</v>
      </c>
      <c r="Q90" s="12">
        <v>0</v>
      </c>
      <c r="R90" s="12">
        <v>0</v>
      </c>
      <c r="S90" s="12">
        <v>2546532.12</v>
      </c>
      <c r="T90" s="12">
        <v>8289.4925781250004</v>
      </c>
      <c r="U90" s="12">
        <v>8328.4158203125007</v>
      </c>
      <c r="V90" s="48">
        <f t="shared" si="64"/>
        <v>38.923242187500364</v>
      </c>
      <c r="X90" s="2" t="s">
        <v>731</v>
      </c>
      <c r="Y90" s="2">
        <v>1987</v>
      </c>
      <c r="Z90" s="2">
        <v>4835.26</v>
      </c>
      <c r="AA90" s="2">
        <v>147</v>
      </c>
      <c r="AB90" s="2">
        <v>5</v>
      </c>
      <c r="AC90" s="2">
        <v>2898.5</v>
      </c>
      <c r="AE90" s="2" t="s">
        <v>3634</v>
      </c>
      <c r="AF90" s="2" t="s">
        <v>2998</v>
      </c>
      <c r="AG90" s="2" t="s">
        <v>2998</v>
      </c>
      <c r="AH90" s="2" t="s">
        <v>17088</v>
      </c>
      <c r="AK90" s="2" t="e">
        <f t="shared" si="42"/>
        <v>#N/A</v>
      </c>
      <c r="AU90" s="2" t="e">
        <f t="shared" si="43"/>
        <v>#N/A</v>
      </c>
      <c r="AV90" s="2" t="e">
        <f t="shared" si="44"/>
        <v>#N/A</v>
      </c>
      <c r="AX90" s="2" t="s">
        <v>2975</v>
      </c>
      <c r="AY90" s="2">
        <v>676.5</v>
      </c>
      <c r="AZ90" s="2" t="s">
        <v>2980</v>
      </c>
      <c r="BC90" s="2" t="e">
        <f t="shared" si="45"/>
        <v>#N/A</v>
      </c>
      <c r="BI90" s="2">
        <f t="shared" si="46"/>
        <v>363</v>
      </c>
      <c r="BT90" s="11" t="e">
        <f t="shared" si="55"/>
        <v>#N/A</v>
      </c>
      <c r="BU90" s="11"/>
      <c r="BV90" s="11" t="s">
        <v>17978</v>
      </c>
      <c r="BW90" s="11" t="e">
        <f t="shared" si="56"/>
        <v>#N/A</v>
      </c>
      <c r="BX90" s="11" t="e">
        <f t="shared" si="57"/>
        <v>#N/A</v>
      </c>
      <c r="BY90" s="13">
        <v>307.2</v>
      </c>
      <c r="BZ90" s="13">
        <v>284.10000000000002</v>
      </c>
      <c r="CA90" s="13">
        <v>284.10000000000002</v>
      </c>
      <c r="CB90" s="14">
        <v>15</v>
      </c>
      <c r="CC90" s="11" t="s">
        <v>17146</v>
      </c>
      <c r="CD90" s="11" t="s">
        <v>17839</v>
      </c>
      <c r="CE90" s="11" t="s">
        <v>17884</v>
      </c>
      <c r="CF90" s="12">
        <v>2546532.12</v>
      </c>
      <c r="CG90" s="12">
        <v>0</v>
      </c>
      <c r="CH90" s="12">
        <v>0</v>
      </c>
      <c r="CI90" s="12">
        <f t="shared" si="58"/>
        <v>2546532.12</v>
      </c>
      <c r="CJ90" s="12">
        <f t="shared" si="65"/>
        <v>8289.4925781250004</v>
      </c>
      <c r="CK90" s="12">
        <f>DY90*7048.18/BY90</f>
        <v>0</v>
      </c>
      <c r="CP90" s="2">
        <f t="shared" si="54"/>
        <v>0</v>
      </c>
      <c r="CQ90" s="2" t="s">
        <v>288</v>
      </c>
      <c r="CR90" s="2">
        <v>15.4</v>
      </c>
    </row>
    <row r="91" spans="1:96" ht="27.75" x14ac:dyDescent="0.4">
      <c r="A91" s="2">
        <v>1</v>
      </c>
      <c r="B91" s="11">
        <v>74</v>
      </c>
      <c r="C91" s="55" t="s">
        <v>410</v>
      </c>
      <c r="D91" s="11">
        <v>1959</v>
      </c>
      <c r="E91" s="11"/>
      <c r="F91" s="11" t="s">
        <v>17978</v>
      </c>
      <c r="G91" s="11">
        <v>2</v>
      </c>
      <c r="H91" s="11" t="s">
        <v>17086</v>
      </c>
      <c r="I91" s="15">
        <v>422.1</v>
      </c>
      <c r="J91" s="15">
        <v>422.1</v>
      </c>
      <c r="K91" s="15">
        <v>422.1</v>
      </c>
      <c r="L91" s="36">
        <v>21</v>
      </c>
      <c r="M91" s="11" t="s">
        <v>17146</v>
      </c>
      <c r="N91" s="11" t="s">
        <v>17862</v>
      </c>
      <c r="O91" s="37" t="s">
        <v>17394</v>
      </c>
      <c r="P91" s="12">
        <v>2831001.6000000001</v>
      </c>
      <c r="Q91" s="12">
        <v>0</v>
      </c>
      <c r="R91" s="12">
        <v>0</v>
      </c>
      <c r="S91" s="12">
        <v>2831001.6000000001</v>
      </c>
      <c r="T91" s="12">
        <v>6706.9452736318408</v>
      </c>
      <c r="U91" s="12">
        <v>6706.9452736318408</v>
      </c>
      <c r="V91" s="48">
        <f t="shared" si="64"/>
        <v>0</v>
      </c>
      <c r="X91" s="2" t="s">
        <v>3644</v>
      </c>
      <c r="Y91" s="2">
        <v>2011</v>
      </c>
      <c r="Z91" s="2">
        <v>9574.2999999999993</v>
      </c>
      <c r="AA91" s="2">
        <v>175</v>
      </c>
      <c r="AB91" s="2">
        <v>10</v>
      </c>
      <c r="AC91" s="2">
        <v>6742</v>
      </c>
      <c r="AE91" s="2" t="s">
        <v>3635</v>
      </c>
      <c r="AF91" s="2" t="s">
        <v>2998</v>
      </c>
      <c r="AG91" s="2" t="s">
        <v>2998</v>
      </c>
      <c r="AH91" s="2" t="s">
        <v>2998</v>
      </c>
      <c r="AK91" s="2" t="e">
        <f t="shared" si="42"/>
        <v>#N/A</v>
      </c>
      <c r="AU91" s="2">
        <f t="shared" si="43"/>
        <v>336</v>
      </c>
      <c r="AV91" s="2" t="str">
        <f t="shared" si="44"/>
        <v>Скатная деревянная</v>
      </c>
      <c r="AX91" s="2" t="s">
        <v>2506</v>
      </c>
      <c r="AY91" s="2">
        <v>810</v>
      </c>
      <c r="AZ91" s="2" t="s">
        <v>17909</v>
      </c>
      <c r="BC91" s="2" t="e">
        <f t="shared" si="45"/>
        <v>#N/A</v>
      </c>
      <c r="BI91" s="2" t="e">
        <f t="shared" si="46"/>
        <v>#N/A</v>
      </c>
      <c r="BT91" s="11" t="e">
        <f t="shared" si="55"/>
        <v>#N/A</v>
      </c>
      <c r="BU91" s="11"/>
      <c r="BV91" s="11" t="s">
        <v>17978</v>
      </c>
      <c r="BW91" s="11" t="e">
        <f t="shared" si="56"/>
        <v>#N/A</v>
      </c>
      <c r="BX91" s="11" t="e">
        <f t="shared" si="57"/>
        <v>#N/A</v>
      </c>
      <c r="BY91" s="13">
        <v>422.1</v>
      </c>
      <c r="BZ91" s="13">
        <v>422.1</v>
      </c>
      <c r="CA91" s="13">
        <v>422.1</v>
      </c>
      <c r="CB91" s="14">
        <v>21</v>
      </c>
      <c r="CC91" s="11" t="s">
        <v>17146</v>
      </c>
      <c r="CD91" s="11" t="s">
        <v>17862</v>
      </c>
      <c r="CE91" s="11" t="s">
        <v>17394</v>
      </c>
      <c r="CF91" s="12">
        <v>2831001.6000000001</v>
      </c>
      <c r="CG91" s="12">
        <v>0</v>
      </c>
      <c r="CH91" s="12">
        <v>0</v>
      </c>
      <c r="CI91" s="12">
        <f t="shared" si="58"/>
        <v>2831001.6000000001</v>
      </c>
      <c r="CJ91" s="12">
        <f t="shared" si="65"/>
        <v>6706.9452736318408</v>
      </c>
      <c r="CK91" s="12">
        <f t="shared" ref="CK91:CK93" si="67">DK91*8425.6/BY91</f>
        <v>0</v>
      </c>
      <c r="CP91" s="2">
        <f t="shared" si="54"/>
        <v>0</v>
      </c>
      <c r="CQ91" s="2" t="s">
        <v>153</v>
      </c>
      <c r="CR91" s="2">
        <v>375.5</v>
      </c>
    </row>
    <row r="92" spans="1:96" ht="27.75" x14ac:dyDescent="0.4">
      <c r="A92" s="2">
        <v>1</v>
      </c>
      <c r="B92" s="11">
        <v>75</v>
      </c>
      <c r="C92" s="55" t="s">
        <v>436</v>
      </c>
      <c r="D92" s="11">
        <v>1943</v>
      </c>
      <c r="E92" s="11"/>
      <c r="F92" s="11" t="s">
        <v>17977</v>
      </c>
      <c r="G92" s="11">
        <v>2</v>
      </c>
      <c r="H92" s="11" t="s">
        <v>17088</v>
      </c>
      <c r="I92" s="15">
        <v>389.7</v>
      </c>
      <c r="J92" s="15">
        <v>368.31</v>
      </c>
      <c r="K92" s="15">
        <v>368.31</v>
      </c>
      <c r="L92" s="36">
        <v>9</v>
      </c>
      <c r="M92" s="11" t="s">
        <v>17146</v>
      </c>
      <c r="N92" s="11" t="s">
        <v>17862</v>
      </c>
      <c r="O92" s="37" t="s">
        <v>17394</v>
      </c>
      <c r="P92" s="12">
        <v>2738320</v>
      </c>
      <c r="Q92" s="12">
        <v>0</v>
      </c>
      <c r="R92" s="12">
        <v>0</v>
      </c>
      <c r="S92" s="12">
        <v>2738320</v>
      </c>
      <c r="T92" s="12">
        <v>7026.7385168078008</v>
      </c>
      <c r="U92" s="12">
        <v>7026.7385168078008</v>
      </c>
      <c r="V92" s="48">
        <f t="shared" si="64"/>
        <v>0</v>
      </c>
      <c r="X92" s="2" t="s">
        <v>732</v>
      </c>
      <c r="Y92" s="2">
        <v>1988</v>
      </c>
      <c r="Z92" s="2">
        <v>3144.9</v>
      </c>
      <c r="AA92" s="2">
        <v>142</v>
      </c>
      <c r="AB92" s="2">
        <v>5</v>
      </c>
      <c r="AC92" s="2">
        <v>3144.9</v>
      </c>
      <c r="AE92" s="2" t="s">
        <v>3636</v>
      </c>
      <c r="AF92" s="2" t="s">
        <v>2998</v>
      </c>
      <c r="AG92" s="2" t="s">
        <v>2998</v>
      </c>
      <c r="AH92" s="2" t="s">
        <v>17088</v>
      </c>
      <c r="AK92" s="2" t="e">
        <f t="shared" si="42"/>
        <v>#N/A</v>
      </c>
      <c r="AU92" s="2">
        <f t="shared" si="43"/>
        <v>325</v>
      </c>
      <c r="AV92" s="2" t="str">
        <f t="shared" si="44"/>
        <v>Скатная деревянная</v>
      </c>
      <c r="AX92" s="2" t="s">
        <v>2528</v>
      </c>
      <c r="AY92" s="2">
        <v>983.4</v>
      </c>
      <c r="AZ92" s="2" t="s">
        <v>17115</v>
      </c>
      <c r="BC92" s="2" t="e">
        <f t="shared" si="45"/>
        <v>#N/A</v>
      </c>
      <c r="BI92" s="2" t="e">
        <f t="shared" si="46"/>
        <v>#N/A</v>
      </c>
      <c r="BT92" s="11" t="e">
        <f t="shared" si="55"/>
        <v>#N/A</v>
      </c>
      <c r="BU92" s="11"/>
      <c r="BV92" s="11" t="s">
        <v>17977</v>
      </c>
      <c r="BW92" s="11" t="e">
        <f t="shared" si="56"/>
        <v>#N/A</v>
      </c>
      <c r="BX92" s="11" t="e">
        <f t="shared" si="57"/>
        <v>#N/A</v>
      </c>
      <c r="BY92" s="13">
        <v>389.7</v>
      </c>
      <c r="BZ92" s="13">
        <v>368.31</v>
      </c>
      <c r="CA92" s="13">
        <v>368.31</v>
      </c>
      <c r="CB92" s="14">
        <v>9</v>
      </c>
      <c r="CC92" s="11" t="s">
        <v>17146</v>
      </c>
      <c r="CD92" s="11" t="s">
        <v>17862</v>
      </c>
      <c r="CE92" s="11" t="s">
        <v>17394</v>
      </c>
      <c r="CF92" s="12">
        <v>2738320</v>
      </c>
      <c r="CG92" s="12">
        <v>0</v>
      </c>
      <c r="CH92" s="12">
        <v>0</v>
      </c>
      <c r="CI92" s="12">
        <f t="shared" si="58"/>
        <v>2738320</v>
      </c>
      <c r="CJ92" s="12">
        <f t="shared" si="65"/>
        <v>7026.7385168078008</v>
      </c>
      <c r="CK92" s="12">
        <f t="shared" si="67"/>
        <v>0</v>
      </c>
      <c r="CP92" s="2">
        <f t="shared" si="54"/>
        <v>0</v>
      </c>
      <c r="CQ92" s="2" t="s">
        <v>114</v>
      </c>
      <c r="CR92" s="2">
        <v>141</v>
      </c>
    </row>
    <row r="93" spans="1:96" ht="27.75" x14ac:dyDescent="0.4">
      <c r="A93" s="2">
        <v>1</v>
      </c>
      <c r="B93" s="11">
        <v>76</v>
      </c>
      <c r="C93" s="55" t="s">
        <v>437</v>
      </c>
      <c r="D93" s="11">
        <v>1948</v>
      </c>
      <c r="E93" s="11"/>
      <c r="F93" s="11" t="s">
        <v>17977</v>
      </c>
      <c r="G93" s="11">
        <v>2</v>
      </c>
      <c r="H93" s="11" t="s">
        <v>17088</v>
      </c>
      <c r="I93" s="15">
        <v>447.5</v>
      </c>
      <c r="J93" s="15">
        <v>368.08</v>
      </c>
      <c r="K93" s="15">
        <v>267.77999999999997</v>
      </c>
      <c r="L93" s="36">
        <v>7</v>
      </c>
      <c r="M93" s="11" t="s">
        <v>17146</v>
      </c>
      <c r="N93" s="11" t="s">
        <v>17862</v>
      </c>
      <c r="O93" s="37" t="s">
        <v>17394</v>
      </c>
      <c r="P93" s="12">
        <v>2738320</v>
      </c>
      <c r="Q93" s="12">
        <v>0</v>
      </c>
      <c r="R93" s="12">
        <v>0</v>
      </c>
      <c r="S93" s="12">
        <v>2738320</v>
      </c>
      <c r="T93" s="12">
        <v>6119.1508379888264</v>
      </c>
      <c r="U93" s="12">
        <v>6119.1508379888264</v>
      </c>
      <c r="V93" s="48">
        <f t="shared" si="64"/>
        <v>0</v>
      </c>
      <c r="X93" s="2" t="s">
        <v>519</v>
      </c>
      <c r="Y93" s="2">
        <v>1990</v>
      </c>
      <c r="Z93" s="2">
        <v>4381.5</v>
      </c>
      <c r="AA93" s="2">
        <v>130</v>
      </c>
      <c r="AB93" s="2">
        <v>5</v>
      </c>
      <c r="AC93" s="2">
        <v>3229.2</v>
      </c>
      <c r="AE93" s="2" t="s">
        <v>3638</v>
      </c>
      <c r="AF93" s="2" t="s">
        <v>2998</v>
      </c>
      <c r="AG93" s="2" t="s">
        <v>2998</v>
      </c>
      <c r="AH93" s="2" t="s">
        <v>17086</v>
      </c>
      <c r="AK93" s="2" t="e">
        <f t="shared" si="42"/>
        <v>#N/A</v>
      </c>
      <c r="AU93" s="2">
        <f t="shared" si="43"/>
        <v>325</v>
      </c>
      <c r="AV93" s="2" t="str">
        <f t="shared" si="44"/>
        <v>Скатная деревянная</v>
      </c>
      <c r="BC93" s="2" t="e">
        <f t="shared" si="45"/>
        <v>#N/A</v>
      </c>
      <c r="BI93" s="2" t="e">
        <f t="shared" si="46"/>
        <v>#N/A</v>
      </c>
      <c r="BT93" s="11" t="e">
        <f t="shared" si="55"/>
        <v>#N/A</v>
      </c>
      <c r="BU93" s="11"/>
      <c r="BV93" s="11" t="s">
        <v>17977</v>
      </c>
      <c r="BW93" s="11" t="e">
        <f t="shared" si="56"/>
        <v>#N/A</v>
      </c>
      <c r="BX93" s="11" t="e">
        <f t="shared" si="57"/>
        <v>#N/A</v>
      </c>
      <c r="BY93" s="13">
        <v>447.5</v>
      </c>
      <c r="BZ93" s="13">
        <v>368.08</v>
      </c>
      <c r="CA93" s="13">
        <v>277.22000000000003</v>
      </c>
      <c r="CB93" s="14">
        <v>7</v>
      </c>
      <c r="CC93" s="11" t="s">
        <v>17146</v>
      </c>
      <c r="CD93" s="11" t="s">
        <v>17862</v>
      </c>
      <c r="CE93" s="11" t="s">
        <v>17394</v>
      </c>
      <c r="CF93" s="12">
        <v>2738320</v>
      </c>
      <c r="CG93" s="12">
        <v>0</v>
      </c>
      <c r="CH93" s="12">
        <v>0</v>
      </c>
      <c r="CI93" s="12">
        <f t="shared" si="58"/>
        <v>2738320</v>
      </c>
      <c r="CJ93" s="12">
        <f t="shared" si="65"/>
        <v>6119.1508379888264</v>
      </c>
      <c r="CK93" s="12">
        <f t="shared" si="67"/>
        <v>0</v>
      </c>
      <c r="CP93" s="2">
        <f t="shared" si="54"/>
        <v>100.3</v>
      </c>
      <c r="CQ93" s="2" t="s">
        <v>116</v>
      </c>
      <c r="CR93" s="2">
        <v>0</v>
      </c>
    </row>
    <row r="94" spans="1:96" ht="27.75" x14ac:dyDescent="0.4">
      <c r="A94" s="2">
        <v>1</v>
      </c>
      <c r="B94" s="11">
        <v>77</v>
      </c>
      <c r="C94" s="55" t="s">
        <v>403</v>
      </c>
      <c r="D94" s="11">
        <v>1984</v>
      </c>
      <c r="E94" s="11">
        <v>2020</v>
      </c>
      <c r="F94" s="11" t="s">
        <v>17397</v>
      </c>
      <c r="G94" s="11">
        <v>9</v>
      </c>
      <c r="H94" s="11" t="s">
        <v>17393</v>
      </c>
      <c r="I94" s="15">
        <v>8903.4</v>
      </c>
      <c r="J94" s="15">
        <v>7850.95</v>
      </c>
      <c r="K94" s="15">
        <v>7713.19</v>
      </c>
      <c r="L94" s="36">
        <v>290</v>
      </c>
      <c r="M94" s="11" t="s">
        <v>17146</v>
      </c>
      <c r="N94" s="11" t="s">
        <v>17885</v>
      </c>
      <c r="O94" s="37" t="s">
        <v>17887</v>
      </c>
      <c r="P94" s="12">
        <v>9831200</v>
      </c>
      <c r="Q94" s="12">
        <v>0</v>
      </c>
      <c r="R94" s="12">
        <v>0</v>
      </c>
      <c r="S94" s="12">
        <v>9831200</v>
      </c>
      <c r="T94" s="12">
        <v>1104.2073814497833</v>
      </c>
      <c r="U94" s="12">
        <v>1104.2073814497833</v>
      </c>
      <c r="V94" s="48">
        <f t="shared" si="64"/>
        <v>0</v>
      </c>
      <c r="X94" s="2" t="s">
        <v>3647</v>
      </c>
      <c r="Y94" s="2">
        <v>1991</v>
      </c>
      <c r="Z94" s="2">
        <v>4322.3999999999996</v>
      </c>
      <c r="AA94" s="2">
        <v>150</v>
      </c>
      <c r="AB94" s="2">
        <v>5</v>
      </c>
      <c r="AC94" s="2">
        <v>3166</v>
      </c>
      <c r="AE94" s="2" t="s">
        <v>3639</v>
      </c>
      <c r="AF94" s="2" t="s">
        <v>17397</v>
      </c>
      <c r="AG94" s="2" t="s">
        <v>2998</v>
      </c>
      <c r="AH94" s="2" t="s">
        <v>17088</v>
      </c>
      <c r="AK94" s="45">
        <f t="shared" si="42"/>
        <v>2020</v>
      </c>
      <c r="AU94" s="2" t="e">
        <f t="shared" si="43"/>
        <v>#N/A</v>
      </c>
      <c r="AV94" s="2" t="e">
        <f t="shared" si="44"/>
        <v>#N/A</v>
      </c>
      <c r="BC94" s="2">
        <f t="shared" si="45"/>
        <v>4</v>
      </c>
      <c r="BI94" s="2" t="e">
        <f t="shared" si="46"/>
        <v>#N/A</v>
      </c>
      <c r="BT94" s="11" t="e">
        <f t="shared" si="55"/>
        <v>#N/A</v>
      </c>
      <c r="BU94" s="11">
        <v>2020</v>
      </c>
      <c r="BV94" s="11" t="e">
        <f>VLOOKUP(BS94,CU:CX,2,FALSE)</f>
        <v>#N/A</v>
      </c>
      <c r="BW94" s="11" t="e">
        <f t="shared" si="56"/>
        <v>#N/A</v>
      </c>
      <c r="BX94" s="11" t="e">
        <f t="shared" si="57"/>
        <v>#N/A</v>
      </c>
      <c r="BY94" s="13">
        <v>8903.4</v>
      </c>
      <c r="BZ94" s="13">
        <v>7850.95</v>
      </c>
      <c r="CA94" s="13">
        <v>7850.95</v>
      </c>
      <c r="CB94" s="14">
        <v>290</v>
      </c>
      <c r="CC94" s="11" t="s">
        <v>17146</v>
      </c>
      <c r="CD94" s="11" t="s">
        <v>17885</v>
      </c>
      <c r="CE94" s="11" t="s">
        <v>17887</v>
      </c>
      <c r="CF94" s="12">
        <v>9831200</v>
      </c>
      <c r="CG94" s="12">
        <v>0</v>
      </c>
      <c r="CH94" s="12">
        <v>0</v>
      </c>
      <c r="CI94" s="12">
        <f t="shared" si="58"/>
        <v>9831200</v>
      </c>
      <c r="CJ94" s="12">
        <f t="shared" si="65"/>
        <v>1104.2073814497833</v>
      </c>
      <c r="CK94" s="12">
        <f t="shared" ref="CK94:CK95" si="68">DS94*2457800/BY94</f>
        <v>0</v>
      </c>
      <c r="CP94" s="2">
        <f t="shared" si="54"/>
        <v>137.76</v>
      </c>
      <c r="CQ94" s="2" t="s">
        <v>154</v>
      </c>
      <c r="CR94" s="2">
        <v>58.9</v>
      </c>
    </row>
    <row r="95" spans="1:96" ht="27.75" x14ac:dyDescent="0.4">
      <c r="A95" s="2">
        <v>1</v>
      </c>
      <c r="B95" s="11">
        <v>78</v>
      </c>
      <c r="C95" s="55" t="s">
        <v>411</v>
      </c>
      <c r="D95" s="11">
        <v>1988</v>
      </c>
      <c r="E95" s="11">
        <v>2019</v>
      </c>
      <c r="F95" s="11" t="s">
        <v>17978</v>
      </c>
      <c r="G95" s="11">
        <v>9</v>
      </c>
      <c r="H95" s="11" t="s">
        <v>17413</v>
      </c>
      <c r="I95" s="15">
        <v>10884.9</v>
      </c>
      <c r="J95" s="15">
        <v>9290.7999999999993</v>
      </c>
      <c r="K95" s="15">
        <v>9242.9</v>
      </c>
      <c r="L95" s="36">
        <v>380</v>
      </c>
      <c r="M95" s="11" t="s">
        <v>17146</v>
      </c>
      <c r="N95" s="11" t="s">
        <v>17885</v>
      </c>
      <c r="O95" s="37" t="s">
        <v>17888</v>
      </c>
      <c r="P95" s="12">
        <v>12289000</v>
      </c>
      <c r="Q95" s="12">
        <v>0</v>
      </c>
      <c r="R95" s="12">
        <v>0</v>
      </c>
      <c r="S95" s="12">
        <v>12289000</v>
      </c>
      <c r="T95" s="12">
        <v>1128.9952135527199</v>
      </c>
      <c r="U95" s="12">
        <v>1128.9952135527199</v>
      </c>
      <c r="V95" s="48">
        <f t="shared" si="64"/>
        <v>0</v>
      </c>
      <c r="X95" s="2" t="s">
        <v>3649</v>
      </c>
      <c r="Y95" s="2">
        <v>2015</v>
      </c>
      <c r="Z95" s="2">
        <v>3863.4</v>
      </c>
      <c r="AA95" s="2">
        <v>25</v>
      </c>
      <c r="AB95" s="2">
        <v>9</v>
      </c>
      <c r="AC95" s="2">
        <v>2397.9</v>
      </c>
      <c r="AE95" s="2" t="s">
        <v>730</v>
      </c>
      <c r="AF95" s="2" t="s">
        <v>17397</v>
      </c>
      <c r="AG95" s="2" t="s">
        <v>2998</v>
      </c>
      <c r="AH95" s="2" t="s">
        <v>17088</v>
      </c>
      <c r="AK95" s="45">
        <f t="shared" si="42"/>
        <v>2019</v>
      </c>
      <c r="AU95" s="2" t="e">
        <f t="shared" si="43"/>
        <v>#N/A</v>
      </c>
      <c r="AV95" s="2" t="e">
        <f t="shared" si="44"/>
        <v>#N/A</v>
      </c>
      <c r="BC95" s="2">
        <f t="shared" si="45"/>
        <v>5</v>
      </c>
      <c r="BI95" s="2" t="e">
        <f t="shared" si="46"/>
        <v>#N/A</v>
      </c>
      <c r="BT95" s="11" t="e">
        <f t="shared" si="55"/>
        <v>#N/A</v>
      </c>
      <c r="BU95" s="11">
        <v>2019</v>
      </c>
      <c r="BV95" s="11" t="s">
        <v>17978</v>
      </c>
      <c r="BW95" s="11" t="e">
        <f t="shared" si="56"/>
        <v>#N/A</v>
      </c>
      <c r="BX95" s="11" t="e">
        <f t="shared" si="57"/>
        <v>#N/A</v>
      </c>
      <c r="BY95" s="13">
        <v>10884.9</v>
      </c>
      <c r="BZ95" s="13">
        <v>9290.7999999999993</v>
      </c>
      <c r="CA95" s="13">
        <v>9242.9</v>
      </c>
      <c r="CB95" s="14">
        <v>380</v>
      </c>
      <c r="CC95" s="11" t="s">
        <v>17146</v>
      </c>
      <c r="CD95" s="11" t="s">
        <v>17885</v>
      </c>
      <c r="CE95" s="11" t="s">
        <v>17888</v>
      </c>
      <c r="CF95" s="12">
        <v>12289000</v>
      </c>
      <c r="CG95" s="12">
        <v>0</v>
      </c>
      <c r="CH95" s="12">
        <v>0</v>
      </c>
      <c r="CI95" s="12">
        <f t="shared" si="58"/>
        <v>12289000</v>
      </c>
      <c r="CJ95" s="12">
        <f t="shared" si="65"/>
        <v>1128.9952135527199</v>
      </c>
      <c r="CK95" s="12">
        <f t="shared" si="68"/>
        <v>0</v>
      </c>
      <c r="CP95" s="2">
        <f t="shared" si="54"/>
        <v>47.9</v>
      </c>
      <c r="CQ95" s="2" t="s">
        <v>73</v>
      </c>
      <c r="CR95" s="2">
        <v>0</v>
      </c>
    </row>
    <row r="96" spans="1:96" ht="27.75" x14ac:dyDescent="0.4">
      <c r="A96" s="2">
        <v>1</v>
      </c>
      <c r="B96" s="11">
        <v>79</v>
      </c>
      <c r="C96" s="55" t="s">
        <v>404</v>
      </c>
      <c r="D96" s="11">
        <v>1959</v>
      </c>
      <c r="E96" s="11"/>
      <c r="F96" s="11" t="s">
        <v>17978</v>
      </c>
      <c r="G96" s="11">
        <v>4</v>
      </c>
      <c r="H96" s="11" t="s">
        <v>17393</v>
      </c>
      <c r="I96" s="15">
        <v>4644.8999999999996</v>
      </c>
      <c r="J96" s="15">
        <v>3816.9</v>
      </c>
      <c r="K96" s="15">
        <v>3333.3</v>
      </c>
      <c r="L96" s="36">
        <v>124</v>
      </c>
      <c r="M96" s="11" t="s">
        <v>17146</v>
      </c>
      <c r="N96" s="11" t="s">
        <v>17839</v>
      </c>
      <c r="O96" s="37" t="s">
        <v>17882</v>
      </c>
      <c r="P96" s="12">
        <v>8418288</v>
      </c>
      <c r="Q96" s="12">
        <v>0</v>
      </c>
      <c r="R96" s="12">
        <v>0</v>
      </c>
      <c r="S96" s="12">
        <v>8418288</v>
      </c>
      <c r="T96" s="12">
        <v>1812.3722792740427</v>
      </c>
      <c r="U96" s="12">
        <v>1820.8822579603438</v>
      </c>
      <c r="V96" s="48">
        <f t="shared" si="64"/>
        <v>8.5099786863011104</v>
      </c>
      <c r="X96" s="2" t="s">
        <v>3652</v>
      </c>
      <c r="Y96" s="2">
        <v>2017</v>
      </c>
      <c r="Z96" s="2">
        <v>5020.8</v>
      </c>
      <c r="AA96" s="2">
        <v>122</v>
      </c>
      <c r="AB96" s="2">
        <v>9</v>
      </c>
      <c r="AC96" s="2">
        <v>3532.7</v>
      </c>
      <c r="AE96" s="2" t="s">
        <v>3641</v>
      </c>
      <c r="AF96" s="2" t="s">
        <v>17390</v>
      </c>
      <c r="AG96" s="2" t="s">
        <v>17402</v>
      </c>
      <c r="AH96" s="2" t="s">
        <v>17400</v>
      </c>
      <c r="AK96" s="2" t="e">
        <f t="shared" si="42"/>
        <v>#N/A</v>
      </c>
      <c r="AU96" s="2" t="e">
        <f t="shared" si="43"/>
        <v>#N/A</v>
      </c>
      <c r="AV96" s="2" t="e">
        <f t="shared" si="44"/>
        <v>#N/A</v>
      </c>
      <c r="BC96" s="2" t="e">
        <f t="shared" si="45"/>
        <v>#N/A</v>
      </c>
      <c r="BI96" s="2">
        <f t="shared" si="46"/>
        <v>1200</v>
      </c>
      <c r="BT96" s="11" t="e">
        <f t="shared" si="55"/>
        <v>#N/A</v>
      </c>
      <c r="BU96" s="11"/>
      <c r="BV96" s="11" t="s">
        <v>17978</v>
      </c>
      <c r="BW96" s="11" t="e">
        <f t="shared" si="56"/>
        <v>#N/A</v>
      </c>
      <c r="BX96" s="11" t="e">
        <f t="shared" si="57"/>
        <v>#N/A</v>
      </c>
      <c r="BY96" s="13">
        <v>4644.8999999999996</v>
      </c>
      <c r="BZ96" s="13">
        <v>3816.9</v>
      </c>
      <c r="CA96" s="13">
        <v>3816.9</v>
      </c>
      <c r="CB96" s="14">
        <v>124</v>
      </c>
      <c r="CC96" s="11" t="s">
        <v>17146</v>
      </c>
      <c r="CD96" s="11" t="s">
        <v>17839</v>
      </c>
      <c r="CE96" s="11" t="s">
        <v>17882</v>
      </c>
      <c r="CF96" s="12">
        <v>8418288</v>
      </c>
      <c r="CG96" s="12">
        <v>0</v>
      </c>
      <c r="CH96" s="12">
        <v>0</v>
      </c>
      <c r="CI96" s="12">
        <f t="shared" si="58"/>
        <v>8418288</v>
      </c>
      <c r="CJ96" s="12">
        <f t="shared" si="65"/>
        <v>1812.3722792740427</v>
      </c>
      <c r="CK96" s="12">
        <f>DY96*7048.18/BY96</f>
        <v>0</v>
      </c>
      <c r="CP96" s="2">
        <f t="shared" si="54"/>
        <v>483.6</v>
      </c>
      <c r="CQ96" s="2" t="s">
        <v>117</v>
      </c>
      <c r="CR96" s="2">
        <v>53.2</v>
      </c>
    </row>
    <row r="97" spans="1:96" ht="27.75" x14ac:dyDescent="0.4">
      <c r="A97" s="2">
        <v>1</v>
      </c>
      <c r="B97" s="11">
        <v>80</v>
      </c>
      <c r="C97" s="55" t="s">
        <v>405</v>
      </c>
      <c r="D97" s="11">
        <v>1961</v>
      </c>
      <c r="E97" s="11"/>
      <c r="F97" s="11" t="s">
        <v>17978</v>
      </c>
      <c r="G97" s="11">
        <v>2</v>
      </c>
      <c r="H97" s="11" t="s">
        <v>17088</v>
      </c>
      <c r="I97" s="15">
        <v>616.4</v>
      </c>
      <c r="J97" s="15">
        <v>571.4</v>
      </c>
      <c r="K97" s="15">
        <v>571.4</v>
      </c>
      <c r="L97" s="36">
        <v>28</v>
      </c>
      <c r="M97" s="11" t="s">
        <v>17146</v>
      </c>
      <c r="N97" s="11" t="s">
        <v>17839</v>
      </c>
      <c r="O97" s="37" t="s">
        <v>17882</v>
      </c>
      <c r="P97" s="12">
        <v>4819443.2</v>
      </c>
      <c r="Q97" s="12">
        <v>0</v>
      </c>
      <c r="R97" s="12">
        <v>0</v>
      </c>
      <c r="S97" s="12">
        <v>4819443.2</v>
      </c>
      <c r="T97" s="12">
        <v>7818.6943543153802</v>
      </c>
      <c r="U97" s="12">
        <v>7818.6943543153802</v>
      </c>
      <c r="V97" s="48">
        <f t="shared" si="64"/>
        <v>0</v>
      </c>
      <c r="X97" s="2" t="s">
        <v>3655</v>
      </c>
      <c r="Y97" s="2">
        <v>1968</v>
      </c>
      <c r="Z97" s="2">
        <v>721.2</v>
      </c>
      <c r="AA97" s="2">
        <v>16</v>
      </c>
      <c r="AB97" s="2">
        <v>2</v>
      </c>
      <c r="AC97" s="2">
        <v>415.3</v>
      </c>
      <c r="AE97" s="2" t="s">
        <v>731</v>
      </c>
      <c r="AF97" s="2" t="s">
        <v>17397</v>
      </c>
      <c r="AG97" s="2" t="s">
        <v>2998</v>
      </c>
      <c r="AH97" s="2" t="s">
        <v>17393</v>
      </c>
      <c r="AK97" s="2" t="e">
        <f t="shared" si="42"/>
        <v>#N/A</v>
      </c>
      <c r="AU97" s="2">
        <f t="shared" si="43"/>
        <v>572</v>
      </c>
      <c r="AV97" s="2" t="str">
        <f t="shared" si="44"/>
        <v>Скатная деревянная</v>
      </c>
      <c r="BC97" s="2" t="e">
        <f t="shared" si="45"/>
        <v>#N/A</v>
      </c>
      <c r="BI97" s="2" t="e">
        <f t="shared" si="46"/>
        <v>#N/A</v>
      </c>
      <c r="BT97" s="11" t="e">
        <f t="shared" si="55"/>
        <v>#N/A</v>
      </c>
      <c r="BU97" s="11"/>
      <c r="BV97" s="11" t="s">
        <v>17978</v>
      </c>
      <c r="BW97" s="11" t="e">
        <f t="shared" si="56"/>
        <v>#N/A</v>
      </c>
      <c r="BX97" s="11" t="e">
        <f t="shared" si="57"/>
        <v>#N/A</v>
      </c>
      <c r="BY97" s="13">
        <v>616.4</v>
      </c>
      <c r="BZ97" s="13">
        <v>571.4</v>
      </c>
      <c r="CA97" s="13">
        <v>571.4</v>
      </c>
      <c r="CB97" s="14">
        <v>28</v>
      </c>
      <c r="CC97" s="11" t="s">
        <v>17146</v>
      </c>
      <c r="CD97" s="11" t="s">
        <v>17839</v>
      </c>
      <c r="CE97" s="11" t="s">
        <v>17882</v>
      </c>
      <c r="CF97" s="12">
        <v>4819443.2</v>
      </c>
      <c r="CG97" s="12">
        <v>0</v>
      </c>
      <c r="CH97" s="12">
        <v>0</v>
      </c>
      <c r="CI97" s="12">
        <f t="shared" si="58"/>
        <v>4819443.2</v>
      </c>
      <c r="CJ97" s="12">
        <f t="shared" si="65"/>
        <v>7818.6943543153802</v>
      </c>
      <c r="CK97" s="12">
        <f>DK97*8425.6/BY97</f>
        <v>0</v>
      </c>
      <c r="CP97" s="2">
        <f t="shared" si="54"/>
        <v>0</v>
      </c>
      <c r="CQ97" s="2" t="s">
        <v>74</v>
      </c>
      <c r="CR97" s="2">
        <v>380.8</v>
      </c>
    </row>
    <row r="98" spans="1:96" ht="27.75" x14ac:dyDescent="0.4">
      <c r="A98" s="2">
        <v>1</v>
      </c>
      <c r="B98" s="11">
        <v>81</v>
      </c>
      <c r="C98" s="55" t="s">
        <v>406</v>
      </c>
      <c r="D98" s="11">
        <v>1962</v>
      </c>
      <c r="E98" s="11"/>
      <c r="F98" s="11" t="s">
        <v>17978</v>
      </c>
      <c r="G98" s="11">
        <v>3</v>
      </c>
      <c r="H98" s="11" t="s">
        <v>17088</v>
      </c>
      <c r="I98" s="15">
        <v>1025.5</v>
      </c>
      <c r="J98" s="15">
        <v>952.8</v>
      </c>
      <c r="K98" s="15">
        <v>825.3</v>
      </c>
      <c r="L98" s="36">
        <v>46</v>
      </c>
      <c r="M98" s="11" t="s">
        <v>17146</v>
      </c>
      <c r="N98" s="11" t="s">
        <v>17839</v>
      </c>
      <c r="O98" s="37" t="s">
        <v>17884</v>
      </c>
      <c r="P98" s="12">
        <v>3560537.12</v>
      </c>
      <c r="Q98" s="12">
        <v>0</v>
      </c>
      <c r="R98" s="12">
        <v>0</v>
      </c>
      <c r="S98" s="12">
        <v>3560537.12</v>
      </c>
      <c r="T98" s="12">
        <v>3472.0010921501707</v>
      </c>
      <c r="U98" s="12">
        <v>4407.51</v>
      </c>
      <c r="V98" s="48">
        <f t="shared" si="64"/>
        <v>935.50890784982948</v>
      </c>
      <c r="X98" s="2" t="s">
        <v>3657</v>
      </c>
      <c r="Y98" s="2">
        <v>1956</v>
      </c>
      <c r="Z98" s="2">
        <v>525.29999999999995</v>
      </c>
      <c r="AA98" s="2">
        <v>31</v>
      </c>
      <c r="AB98" s="2">
        <v>2</v>
      </c>
      <c r="AC98" s="2">
        <v>480.3</v>
      </c>
      <c r="AE98" s="2" t="s">
        <v>3644</v>
      </c>
      <c r="AF98" s="2" t="s">
        <v>17390</v>
      </c>
      <c r="AG98" s="2" t="s">
        <v>17391</v>
      </c>
      <c r="AH98" s="2" t="s">
        <v>17088</v>
      </c>
      <c r="AK98" s="2" t="e">
        <f t="shared" si="42"/>
        <v>#N/A</v>
      </c>
      <c r="AU98" s="2" t="e">
        <f t="shared" si="43"/>
        <v>#N/A</v>
      </c>
      <c r="AV98" s="2" t="e">
        <f t="shared" si="44"/>
        <v>#N/A</v>
      </c>
      <c r="BC98" s="2" t="e">
        <f t="shared" si="45"/>
        <v>#N/A</v>
      </c>
      <c r="BI98" s="2" t="e">
        <f t="shared" si="46"/>
        <v>#N/A</v>
      </c>
      <c r="BT98" s="11" t="e">
        <f t="shared" si="55"/>
        <v>#N/A</v>
      </c>
      <c r="BU98" s="11"/>
      <c r="BV98" s="11" t="s">
        <v>17978</v>
      </c>
      <c r="BW98" s="11" t="e">
        <f t="shared" si="56"/>
        <v>#N/A</v>
      </c>
      <c r="BX98" s="11" t="e">
        <f t="shared" si="57"/>
        <v>#N/A</v>
      </c>
      <c r="BY98" s="13">
        <v>1025.5</v>
      </c>
      <c r="BZ98" s="13">
        <v>952.8</v>
      </c>
      <c r="CA98" s="13">
        <v>952.8</v>
      </c>
      <c r="CB98" s="14">
        <v>46</v>
      </c>
      <c r="CC98" s="11" t="s">
        <v>17146</v>
      </c>
      <c r="CD98" s="11" t="s">
        <v>17839</v>
      </c>
      <c r="CE98" s="11" t="s">
        <v>17884</v>
      </c>
      <c r="CF98" s="12">
        <v>3560537.12</v>
      </c>
      <c r="CG98" s="12">
        <v>0</v>
      </c>
      <c r="CH98" s="12">
        <v>0</v>
      </c>
      <c r="CI98" s="12">
        <f t="shared" si="58"/>
        <v>3560537.12</v>
      </c>
      <c r="CJ98" s="12">
        <f t="shared" si="65"/>
        <v>3472.0010921501707</v>
      </c>
      <c r="CK98" s="12">
        <v>4407.51</v>
      </c>
      <c r="CP98" s="2">
        <f t="shared" si="54"/>
        <v>127.5</v>
      </c>
      <c r="CQ98" s="2" t="s">
        <v>118</v>
      </c>
      <c r="CR98" s="2">
        <v>67.900000000000006</v>
      </c>
    </row>
    <row r="99" spans="1:96" ht="27.75" x14ac:dyDescent="0.4">
      <c r="A99" s="2">
        <v>1</v>
      </c>
      <c r="B99" s="11">
        <v>82</v>
      </c>
      <c r="C99" s="55" t="s">
        <v>412</v>
      </c>
      <c r="D99" s="11">
        <v>1941</v>
      </c>
      <c r="E99" s="11"/>
      <c r="F99" s="11" t="s">
        <v>17977</v>
      </c>
      <c r="G99" s="11">
        <v>2</v>
      </c>
      <c r="H99" s="11" t="s">
        <v>17088</v>
      </c>
      <c r="I99" s="15">
        <v>485</v>
      </c>
      <c r="J99" s="15">
        <v>433.6</v>
      </c>
      <c r="K99" s="15">
        <v>324.5</v>
      </c>
      <c r="L99" s="36">
        <v>22</v>
      </c>
      <c r="M99" s="11" t="s">
        <v>17146</v>
      </c>
      <c r="N99" s="11" t="s">
        <v>17862</v>
      </c>
      <c r="O99" s="37" t="s">
        <v>17394</v>
      </c>
      <c r="P99" s="12">
        <v>2881555.1999999997</v>
      </c>
      <c r="Q99" s="12">
        <v>0</v>
      </c>
      <c r="R99" s="12">
        <v>0</v>
      </c>
      <c r="S99" s="12">
        <v>2881555.1999999997</v>
      </c>
      <c r="T99" s="12">
        <v>5941.3509278350512</v>
      </c>
      <c r="U99" s="12">
        <v>5941.3509278350521</v>
      </c>
      <c r="V99" s="48">
        <f t="shared" si="64"/>
        <v>0</v>
      </c>
      <c r="X99" s="2" t="s">
        <v>3660</v>
      </c>
      <c r="Y99" s="2">
        <v>1820</v>
      </c>
      <c r="Z99" s="2">
        <v>973.3</v>
      </c>
      <c r="AA99" s="2">
        <v>26</v>
      </c>
      <c r="AB99" s="2">
        <v>2</v>
      </c>
      <c r="AC99" s="2">
        <v>527.20000000000005</v>
      </c>
      <c r="AE99" s="2" t="s">
        <v>732</v>
      </c>
      <c r="AF99" s="2" t="s">
        <v>17397</v>
      </c>
      <c r="AG99" s="2" t="s">
        <v>2998</v>
      </c>
      <c r="AH99" s="2" t="s">
        <v>17393</v>
      </c>
      <c r="AK99" s="2" t="e">
        <f t="shared" ref="AK99:AK119" si="69">VLOOKUP(C99,AL:AM,2,FALSE)</f>
        <v>#N/A</v>
      </c>
      <c r="AU99" s="2">
        <f t="shared" ref="AU99:AU119" si="70">VLOOKUP(C99,AX:BA,2,FALSE)</f>
        <v>342</v>
      </c>
      <c r="AV99" s="2" t="str">
        <f t="shared" ref="AV99:AV119" si="71">VLOOKUP(C99,AX:AZ,3,FALSE)</f>
        <v>Скатная деревянная</v>
      </c>
      <c r="BC99" s="2" t="e">
        <f t="shared" ref="BC99:BC119" si="72">VLOOKUP(C99,BD:BE,2,FALSE)</f>
        <v>#N/A</v>
      </c>
      <c r="BI99" s="2" t="e">
        <f t="shared" ref="BI99:BI119" si="73">VLOOKUP(C99,BK:BL,2,FALSE)</f>
        <v>#N/A</v>
      </c>
      <c r="BT99" s="11" t="e">
        <f t="shared" si="55"/>
        <v>#N/A</v>
      </c>
      <c r="BU99" s="11"/>
      <c r="BV99" s="11" t="s">
        <v>17977</v>
      </c>
      <c r="BW99" s="11" t="e">
        <f t="shared" si="56"/>
        <v>#N/A</v>
      </c>
      <c r="BX99" s="11" t="e">
        <f t="shared" si="57"/>
        <v>#N/A</v>
      </c>
      <c r="BY99" s="13">
        <v>485</v>
      </c>
      <c r="BZ99" s="13">
        <v>433.6</v>
      </c>
      <c r="CA99" s="13">
        <v>324</v>
      </c>
      <c r="CB99" s="14">
        <v>22</v>
      </c>
      <c r="CC99" s="11" t="s">
        <v>17146</v>
      </c>
      <c r="CD99" s="11" t="s">
        <v>17862</v>
      </c>
      <c r="CE99" s="11" t="s">
        <v>17394</v>
      </c>
      <c r="CF99" s="12">
        <v>2881555.1999999997</v>
      </c>
      <c r="CG99" s="12">
        <v>0</v>
      </c>
      <c r="CH99" s="12">
        <v>0</v>
      </c>
      <c r="CI99" s="12">
        <f t="shared" si="58"/>
        <v>2881555.1999999997</v>
      </c>
      <c r="CJ99" s="12">
        <f t="shared" si="65"/>
        <v>5941.3509278350512</v>
      </c>
      <c r="CK99" s="12">
        <f t="shared" ref="CK99:CK100" si="74">DK99*8425.6/BY99</f>
        <v>0</v>
      </c>
      <c r="CP99" s="2">
        <f t="shared" ref="CP99:CP119" si="75">VLOOKUP(C99,CQ:CR,2,FALSE)</f>
        <v>109.1</v>
      </c>
      <c r="CQ99" s="2" t="s">
        <v>75</v>
      </c>
      <c r="CR99" s="2">
        <v>0</v>
      </c>
    </row>
    <row r="100" spans="1:96" ht="27.75" x14ac:dyDescent="0.4">
      <c r="A100" s="2">
        <v>1</v>
      </c>
      <c r="B100" s="11">
        <v>83</v>
      </c>
      <c r="C100" s="55" t="s">
        <v>413</v>
      </c>
      <c r="D100" s="11">
        <v>1960</v>
      </c>
      <c r="E100" s="11"/>
      <c r="F100" s="11" t="s">
        <v>17978</v>
      </c>
      <c r="G100" s="11">
        <v>2</v>
      </c>
      <c r="H100" s="11" t="s">
        <v>17086</v>
      </c>
      <c r="I100" s="15">
        <v>311.3</v>
      </c>
      <c r="J100" s="15">
        <v>286.7</v>
      </c>
      <c r="K100" s="15">
        <v>247.3</v>
      </c>
      <c r="L100" s="36">
        <v>18</v>
      </c>
      <c r="M100" s="11" t="s">
        <v>17146</v>
      </c>
      <c r="N100" s="11" t="s">
        <v>17862</v>
      </c>
      <c r="O100" s="37" t="s">
        <v>17394</v>
      </c>
      <c r="P100" s="12">
        <v>2881555.1999999997</v>
      </c>
      <c r="Q100" s="12">
        <v>0</v>
      </c>
      <c r="R100" s="12">
        <v>0</v>
      </c>
      <c r="S100" s="12">
        <v>2881555.1999999997</v>
      </c>
      <c r="T100" s="12">
        <v>9256.5216832637307</v>
      </c>
      <c r="U100" s="12">
        <v>9256.5216832637325</v>
      </c>
      <c r="V100" s="48">
        <f t="shared" si="64"/>
        <v>0</v>
      </c>
      <c r="X100" s="2" t="s">
        <v>3663</v>
      </c>
      <c r="Y100" s="2">
        <v>1956</v>
      </c>
      <c r="Z100" s="2">
        <v>447.1</v>
      </c>
      <c r="AA100" s="2">
        <v>20</v>
      </c>
      <c r="AB100" s="2">
        <v>2</v>
      </c>
      <c r="AC100" s="2">
        <v>447.1</v>
      </c>
      <c r="AE100" s="2" t="s">
        <v>519</v>
      </c>
      <c r="AF100" s="2" t="s">
        <v>17397</v>
      </c>
      <c r="AG100" s="2" t="s">
        <v>17396</v>
      </c>
      <c r="AH100" s="2" t="s">
        <v>17393</v>
      </c>
      <c r="AK100" s="2" t="e">
        <f t="shared" si="69"/>
        <v>#N/A</v>
      </c>
      <c r="AU100" s="2">
        <f t="shared" si="70"/>
        <v>342</v>
      </c>
      <c r="AV100" s="2" t="str">
        <f t="shared" si="71"/>
        <v>Скатная деревянная</v>
      </c>
      <c r="BC100" s="2" t="e">
        <f t="shared" si="72"/>
        <v>#N/A</v>
      </c>
      <c r="BI100" s="2" t="e">
        <f t="shared" si="73"/>
        <v>#N/A</v>
      </c>
      <c r="BT100" s="11" t="e">
        <f t="shared" ref="BT100:BT119" si="76">VLOOKUP(BS100,CN:CR,2,FALSE)</f>
        <v>#N/A</v>
      </c>
      <c r="BU100" s="11"/>
      <c r="BV100" s="11" t="s">
        <v>17978</v>
      </c>
      <c r="BW100" s="11" t="e">
        <f t="shared" ref="BW100:BW119" si="77">VLOOKUP(BS100,CN:CR,5,FALSE)</f>
        <v>#N/A</v>
      </c>
      <c r="BX100" s="11" t="e">
        <f t="shared" ref="BX100:BX119" si="78">VLOOKUP(BS100,CU:CX,4,FALSE)</f>
        <v>#N/A</v>
      </c>
      <c r="BY100" s="13">
        <v>311.3</v>
      </c>
      <c r="BZ100" s="13">
        <v>286.7</v>
      </c>
      <c r="CA100" s="13">
        <v>247.3</v>
      </c>
      <c r="CB100" s="14">
        <v>18</v>
      </c>
      <c r="CC100" s="11" t="s">
        <v>17146</v>
      </c>
      <c r="CD100" s="11" t="s">
        <v>17862</v>
      </c>
      <c r="CE100" s="11" t="s">
        <v>17394</v>
      </c>
      <c r="CF100" s="12">
        <v>2881555.1999999997</v>
      </c>
      <c r="CG100" s="12">
        <v>0</v>
      </c>
      <c r="CH100" s="12">
        <v>0</v>
      </c>
      <c r="CI100" s="12">
        <f t="shared" si="58"/>
        <v>2881555.1999999997</v>
      </c>
      <c r="CJ100" s="12">
        <f t="shared" si="65"/>
        <v>9256.5216832637307</v>
      </c>
      <c r="CK100" s="12">
        <f t="shared" si="74"/>
        <v>0</v>
      </c>
      <c r="CP100" s="2">
        <f t="shared" si="75"/>
        <v>0</v>
      </c>
      <c r="CQ100" s="2" t="s">
        <v>107</v>
      </c>
      <c r="CR100" s="2">
        <v>0</v>
      </c>
    </row>
    <row r="101" spans="1:96" ht="27.75" x14ac:dyDescent="0.4">
      <c r="A101" s="2">
        <v>1</v>
      </c>
      <c r="B101" s="11">
        <v>84</v>
      </c>
      <c r="C101" s="55" t="s">
        <v>414</v>
      </c>
      <c r="D101" s="11">
        <v>1992</v>
      </c>
      <c r="E101" s="11"/>
      <c r="F101" s="11" t="s">
        <v>17978</v>
      </c>
      <c r="G101" s="11">
        <v>3</v>
      </c>
      <c r="H101" s="11" t="s">
        <v>17088</v>
      </c>
      <c r="I101" s="15">
        <v>1035.8</v>
      </c>
      <c r="J101" s="15">
        <v>636.5</v>
      </c>
      <c r="K101" s="15">
        <v>479.2</v>
      </c>
      <c r="L101" s="36">
        <v>35</v>
      </c>
      <c r="M101" s="11" t="s">
        <v>17146</v>
      </c>
      <c r="N101" s="11" t="s">
        <v>17862</v>
      </c>
      <c r="O101" s="37" t="s">
        <v>17394</v>
      </c>
      <c r="P101" s="12">
        <v>4547690.3999999994</v>
      </c>
      <c r="Q101" s="12">
        <v>0</v>
      </c>
      <c r="R101" s="12">
        <v>0</v>
      </c>
      <c r="S101" s="12">
        <v>4547690.3999999994</v>
      </c>
      <c r="T101" s="12">
        <v>4390.510137092102</v>
      </c>
      <c r="U101" s="12">
        <v>4390.5101370921029</v>
      </c>
      <c r="V101" s="48">
        <f t="shared" si="64"/>
        <v>0</v>
      </c>
      <c r="X101" s="2" t="s">
        <v>3666</v>
      </c>
      <c r="Y101" s="2">
        <v>1929</v>
      </c>
      <c r="Z101" s="2">
        <v>447.9</v>
      </c>
      <c r="AA101" s="2">
        <v>21</v>
      </c>
      <c r="AB101" s="2">
        <v>2</v>
      </c>
      <c r="AC101" s="2">
        <v>395.6</v>
      </c>
      <c r="AE101" s="2" t="s">
        <v>3647</v>
      </c>
      <c r="AF101" s="2" t="s">
        <v>17397</v>
      </c>
      <c r="AG101" s="2" t="s">
        <v>17431</v>
      </c>
      <c r="AH101" s="2" t="s">
        <v>17393</v>
      </c>
      <c r="AK101" s="2" t="e">
        <f t="shared" si="69"/>
        <v>#N/A</v>
      </c>
      <c r="AU101" s="2">
        <f t="shared" si="70"/>
        <v>510</v>
      </c>
      <c r="AV101" s="2" t="str">
        <f t="shared" si="71"/>
        <v>Плоская железобетонная сборная (чердачная)</v>
      </c>
      <c r="BC101" s="2" t="e">
        <f t="shared" si="72"/>
        <v>#N/A</v>
      </c>
      <c r="BI101" s="2" t="e">
        <f t="shared" si="73"/>
        <v>#N/A</v>
      </c>
      <c r="BT101" s="11" t="e">
        <f t="shared" si="76"/>
        <v>#N/A</v>
      </c>
      <c r="BU101" s="11"/>
      <c r="BV101" s="11" t="s">
        <v>17978</v>
      </c>
      <c r="BW101" s="11" t="e">
        <f t="shared" si="77"/>
        <v>#N/A</v>
      </c>
      <c r="BX101" s="11" t="e">
        <f t="shared" si="78"/>
        <v>#N/A</v>
      </c>
      <c r="BY101" s="13">
        <v>1035.8</v>
      </c>
      <c r="BZ101" s="13">
        <v>636.5</v>
      </c>
      <c r="CA101" s="13">
        <v>636.5</v>
      </c>
      <c r="CB101" s="14">
        <v>35</v>
      </c>
      <c r="CC101" s="11" t="s">
        <v>17146</v>
      </c>
      <c r="CD101" s="11" t="s">
        <v>17862</v>
      </c>
      <c r="CE101" s="11" t="s">
        <v>17394</v>
      </c>
      <c r="CF101" s="12">
        <v>4547690.3999999994</v>
      </c>
      <c r="CG101" s="12">
        <v>0</v>
      </c>
      <c r="CH101" s="12">
        <v>0</v>
      </c>
      <c r="CI101" s="12">
        <f t="shared" si="58"/>
        <v>4547690.3999999994</v>
      </c>
      <c r="CJ101" s="12">
        <f t="shared" si="65"/>
        <v>4390.510137092102</v>
      </c>
      <c r="CK101" s="12">
        <f>DK101*8917.04/BY101</f>
        <v>0</v>
      </c>
      <c r="CP101" s="2">
        <f t="shared" si="75"/>
        <v>157.30000000000001</v>
      </c>
      <c r="CQ101" s="2" t="s">
        <v>76</v>
      </c>
      <c r="CR101" s="2">
        <v>33.9</v>
      </c>
    </row>
    <row r="102" spans="1:96" ht="27.75" x14ac:dyDescent="0.4">
      <c r="A102" s="2">
        <v>1</v>
      </c>
      <c r="B102" s="11">
        <v>85</v>
      </c>
      <c r="C102" s="55" t="s">
        <v>442</v>
      </c>
      <c r="D102" s="11">
        <v>1954</v>
      </c>
      <c r="E102" s="11"/>
      <c r="F102" s="11" t="s">
        <v>17978</v>
      </c>
      <c r="G102" s="11">
        <v>2</v>
      </c>
      <c r="H102" s="11" t="s">
        <v>17088</v>
      </c>
      <c r="I102" s="15">
        <v>890.5</v>
      </c>
      <c r="J102" s="15">
        <v>829.3</v>
      </c>
      <c r="K102" s="15">
        <v>829.3</v>
      </c>
      <c r="L102" s="36">
        <v>22</v>
      </c>
      <c r="M102" s="11" t="s">
        <v>17146</v>
      </c>
      <c r="N102" s="11" t="s">
        <v>17862</v>
      </c>
      <c r="O102" s="37" t="s">
        <v>17394</v>
      </c>
      <c r="P102" s="12">
        <v>6993248</v>
      </c>
      <c r="Q102" s="12">
        <v>0</v>
      </c>
      <c r="R102" s="12">
        <v>0</v>
      </c>
      <c r="S102" s="12">
        <v>6993248</v>
      </c>
      <c r="T102" s="12">
        <v>7853.1701291409317</v>
      </c>
      <c r="U102" s="12">
        <v>7853.1701291409317</v>
      </c>
      <c r="V102" s="48">
        <f t="shared" si="64"/>
        <v>0</v>
      </c>
      <c r="X102" s="2" t="s">
        <v>3668</v>
      </c>
      <c r="Y102" s="2">
        <v>1957</v>
      </c>
      <c r="Z102" s="2">
        <v>475.8</v>
      </c>
      <c r="AA102" s="2">
        <v>16</v>
      </c>
      <c r="AB102" s="2">
        <v>2</v>
      </c>
      <c r="AC102" s="2">
        <v>475.8</v>
      </c>
      <c r="AE102" s="2" t="s">
        <v>3649</v>
      </c>
      <c r="AF102" s="2" t="s">
        <v>17390</v>
      </c>
      <c r="AG102" s="2" t="s">
        <v>17391</v>
      </c>
      <c r="AH102" s="2" t="s">
        <v>17086</v>
      </c>
      <c r="AK102" s="2" t="e">
        <f t="shared" si="69"/>
        <v>#N/A</v>
      </c>
      <c r="AU102" s="2">
        <f t="shared" si="70"/>
        <v>830</v>
      </c>
      <c r="AV102" s="2" t="str">
        <f t="shared" si="71"/>
        <v>Скатная деревянная</v>
      </c>
      <c r="BC102" s="2" t="e">
        <f t="shared" si="72"/>
        <v>#N/A</v>
      </c>
      <c r="BI102" s="2" t="e">
        <f t="shared" si="73"/>
        <v>#N/A</v>
      </c>
      <c r="BT102" s="11" t="e">
        <f t="shared" si="76"/>
        <v>#N/A</v>
      </c>
      <c r="BU102" s="11"/>
      <c r="BV102" s="11" t="s">
        <v>17978</v>
      </c>
      <c r="BW102" s="11" t="e">
        <f t="shared" si="77"/>
        <v>#N/A</v>
      </c>
      <c r="BX102" s="11" t="e">
        <f t="shared" si="78"/>
        <v>#N/A</v>
      </c>
      <c r="BY102" s="13">
        <v>890.5</v>
      </c>
      <c r="BZ102" s="13">
        <v>829.3</v>
      </c>
      <c r="CA102" s="13">
        <v>829.3</v>
      </c>
      <c r="CB102" s="14">
        <v>22</v>
      </c>
      <c r="CC102" s="11" t="s">
        <v>17146</v>
      </c>
      <c r="CD102" s="11" t="s">
        <v>17862</v>
      </c>
      <c r="CE102" s="11" t="s">
        <v>17394</v>
      </c>
      <c r="CF102" s="12">
        <v>6993248</v>
      </c>
      <c r="CG102" s="12">
        <v>0</v>
      </c>
      <c r="CH102" s="12">
        <v>0</v>
      </c>
      <c r="CI102" s="12">
        <f t="shared" si="58"/>
        <v>6993248</v>
      </c>
      <c r="CJ102" s="12">
        <f t="shared" si="65"/>
        <v>7853.1701291409317</v>
      </c>
      <c r="CK102" s="12">
        <f>DK102*8425.6/BY102</f>
        <v>0</v>
      </c>
      <c r="CP102" s="2">
        <f t="shared" si="75"/>
        <v>0</v>
      </c>
      <c r="CQ102" s="2" t="s">
        <v>456</v>
      </c>
      <c r="CR102" s="2">
        <v>357.1</v>
      </c>
    </row>
    <row r="103" spans="1:96" ht="27.75" x14ac:dyDescent="0.4">
      <c r="A103" s="2">
        <v>1</v>
      </c>
      <c r="B103" s="11">
        <v>86</v>
      </c>
      <c r="C103" s="55" t="s">
        <v>407</v>
      </c>
      <c r="D103" s="11">
        <v>1950</v>
      </c>
      <c r="E103" s="11"/>
      <c r="F103" s="11" t="s">
        <v>17978</v>
      </c>
      <c r="G103" s="11">
        <v>2</v>
      </c>
      <c r="H103" s="11" t="s">
        <v>17086</v>
      </c>
      <c r="I103" s="15">
        <v>393.9</v>
      </c>
      <c r="J103" s="15">
        <v>362.4</v>
      </c>
      <c r="K103" s="15">
        <v>362.4</v>
      </c>
      <c r="L103" s="36">
        <v>11</v>
      </c>
      <c r="M103" s="11" t="s">
        <v>17146</v>
      </c>
      <c r="N103" s="11" t="s">
        <v>17862</v>
      </c>
      <c r="O103" s="37" t="s">
        <v>17394</v>
      </c>
      <c r="P103" s="12">
        <v>3016553.2</v>
      </c>
      <c r="Q103" s="12">
        <v>0</v>
      </c>
      <c r="R103" s="12">
        <v>0</v>
      </c>
      <c r="S103" s="12">
        <v>3016553.2</v>
      </c>
      <c r="T103" s="12">
        <v>7658.170093932471</v>
      </c>
      <c r="U103" s="12">
        <v>7694.1289667428282</v>
      </c>
      <c r="V103" s="48">
        <f t="shared" si="64"/>
        <v>35.958872810357207</v>
      </c>
      <c r="X103" s="2" t="s">
        <v>3670</v>
      </c>
      <c r="Y103" s="2">
        <v>1978</v>
      </c>
      <c r="Z103" s="2">
        <v>2961.4</v>
      </c>
      <c r="AA103" s="2">
        <v>111</v>
      </c>
      <c r="AB103" s="2">
        <v>5</v>
      </c>
      <c r="AC103" s="2">
        <v>2067.4</v>
      </c>
      <c r="AE103" s="2" t="s">
        <v>3652</v>
      </c>
      <c r="AF103" s="2" t="s">
        <v>2998</v>
      </c>
      <c r="AG103" s="2" t="s">
        <v>2998</v>
      </c>
      <c r="AH103" s="2" t="s">
        <v>17086</v>
      </c>
      <c r="AK103" s="2" t="e">
        <f t="shared" si="69"/>
        <v>#N/A</v>
      </c>
      <c r="AU103" s="2" t="e">
        <f t="shared" si="70"/>
        <v>#N/A</v>
      </c>
      <c r="AV103" s="2" t="e">
        <f t="shared" si="71"/>
        <v>#N/A</v>
      </c>
      <c r="BC103" s="2" t="e">
        <f t="shared" si="72"/>
        <v>#N/A</v>
      </c>
      <c r="BI103" s="2">
        <f t="shared" si="73"/>
        <v>430</v>
      </c>
      <c r="BT103" s="11" t="e">
        <f t="shared" si="76"/>
        <v>#N/A</v>
      </c>
      <c r="BU103" s="11"/>
      <c r="BV103" s="11" t="s">
        <v>17978</v>
      </c>
      <c r="BW103" s="11" t="e">
        <f t="shared" si="77"/>
        <v>#N/A</v>
      </c>
      <c r="BX103" s="11" t="e">
        <f t="shared" si="78"/>
        <v>#N/A</v>
      </c>
      <c r="BY103" s="13">
        <v>393.9</v>
      </c>
      <c r="BZ103" s="13">
        <v>362.4</v>
      </c>
      <c r="CA103" s="13">
        <v>362.4</v>
      </c>
      <c r="CB103" s="14">
        <v>11</v>
      </c>
      <c r="CC103" s="11" t="s">
        <v>17146</v>
      </c>
      <c r="CD103" s="11" t="s">
        <v>17862</v>
      </c>
      <c r="CE103" s="11" t="s">
        <v>17394</v>
      </c>
      <c r="CF103" s="12">
        <v>3016553.2</v>
      </c>
      <c r="CG103" s="12">
        <v>0</v>
      </c>
      <c r="CH103" s="12">
        <v>0</v>
      </c>
      <c r="CI103" s="12">
        <f t="shared" si="58"/>
        <v>3016553.2</v>
      </c>
      <c r="CJ103" s="12">
        <f t="shared" si="65"/>
        <v>7658.170093932471</v>
      </c>
      <c r="CK103" s="12">
        <f>DY103*7048.18/BY103</f>
        <v>0</v>
      </c>
      <c r="CP103" s="2">
        <f t="shared" si="75"/>
        <v>0</v>
      </c>
      <c r="CQ103" s="2" t="s">
        <v>155</v>
      </c>
      <c r="CR103" s="2">
        <v>201.2</v>
      </c>
    </row>
    <row r="104" spans="1:96" ht="27.75" x14ac:dyDescent="0.4">
      <c r="A104" s="2">
        <v>1</v>
      </c>
      <c r="B104" s="11">
        <v>87</v>
      </c>
      <c r="C104" s="55" t="s">
        <v>408</v>
      </c>
      <c r="D104" s="11">
        <v>1990</v>
      </c>
      <c r="E104" s="11"/>
      <c r="F104" s="11" t="s">
        <v>17397</v>
      </c>
      <c r="G104" s="11">
        <v>9</v>
      </c>
      <c r="H104" s="11" t="s">
        <v>17400</v>
      </c>
      <c r="I104" s="15">
        <v>8303.14</v>
      </c>
      <c r="J104" s="15">
        <v>5856.2</v>
      </c>
      <c r="K104" s="15">
        <v>5730.4</v>
      </c>
      <c r="L104" s="36">
        <v>188</v>
      </c>
      <c r="M104" s="11" t="s">
        <v>17146</v>
      </c>
      <c r="N104" s="11" t="s">
        <v>17839</v>
      </c>
      <c r="O104" s="37" t="s">
        <v>17889</v>
      </c>
      <c r="P104" s="12">
        <v>4755120</v>
      </c>
      <c r="Q104" s="12">
        <v>0</v>
      </c>
      <c r="R104" s="12">
        <v>0</v>
      </c>
      <c r="S104" s="12">
        <v>4755120</v>
      </c>
      <c r="T104" s="12">
        <v>572.68936811856724</v>
      </c>
      <c r="U104" s="12">
        <v>592.01699597983418</v>
      </c>
      <c r="V104" s="48">
        <f t="shared" si="64"/>
        <v>19.327627861266933</v>
      </c>
      <c r="X104" s="2" t="s">
        <v>3672</v>
      </c>
      <c r="Y104" s="2">
        <v>1991</v>
      </c>
      <c r="Z104" s="2">
        <v>1944.7</v>
      </c>
      <c r="AA104" s="2">
        <v>65</v>
      </c>
      <c r="AB104" s="2">
        <v>4</v>
      </c>
      <c r="AC104" s="2">
        <v>1161</v>
      </c>
      <c r="AE104" s="2" t="s">
        <v>3653</v>
      </c>
      <c r="AF104" s="2" t="s">
        <v>2998</v>
      </c>
      <c r="AG104" s="2" t="s">
        <v>2998</v>
      </c>
      <c r="AH104" s="2" t="s">
        <v>17086</v>
      </c>
      <c r="AK104" s="2" t="e">
        <f t="shared" si="69"/>
        <v>#N/A</v>
      </c>
      <c r="AU104" s="2" t="e">
        <f t="shared" si="70"/>
        <v>#N/A</v>
      </c>
      <c r="AV104" s="2" t="e">
        <f t="shared" si="71"/>
        <v>#N/A</v>
      </c>
      <c r="BC104" s="2">
        <f t="shared" si="72"/>
        <v>2</v>
      </c>
      <c r="BI104" s="2" t="e">
        <f t="shared" si="73"/>
        <v>#N/A</v>
      </c>
      <c r="BT104" s="11" t="e">
        <f t="shared" si="76"/>
        <v>#N/A</v>
      </c>
      <c r="BU104" s="11"/>
      <c r="BV104" s="11" t="e">
        <f>VLOOKUP(BS104,CU:CX,2,FALSE)</f>
        <v>#N/A</v>
      </c>
      <c r="BW104" s="11" t="e">
        <f t="shared" si="77"/>
        <v>#N/A</v>
      </c>
      <c r="BX104" s="11" t="e">
        <f t="shared" si="78"/>
        <v>#N/A</v>
      </c>
      <c r="BY104" s="13">
        <v>8303.14</v>
      </c>
      <c r="BZ104" s="13">
        <v>5856.2</v>
      </c>
      <c r="CA104" s="13">
        <v>5730.4</v>
      </c>
      <c r="CB104" s="14">
        <v>188</v>
      </c>
      <c r="CC104" s="11" t="s">
        <v>17146</v>
      </c>
      <c r="CD104" s="11" t="s">
        <v>17839</v>
      </c>
      <c r="CE104" s="11" t="s">
        <v>17889</v>
      </c>
      <c r="CF104" s="12">
        <v>4755120</v>
      </c>
      <c r="CG104" s="12">
        <v>0</v>
      </c>
      <c r="CH104" s="12">
        <v>0</v>
      </c>
      <c r="CI104" s="12">
        <f t="shared" si="58"/>
        <v>4755120</v>
      </c>
      <c r="CJ104" s="12">
        <f t="shared" si="65"/>
        <v>572.68936811856724</v>
      </c>
      <c r="CK104" s="12">
        <f>DS104*2457800/BY104</f>
        <v>0</v>
      </c>
      <c r="CP104" s="2">
        <f t="shared" si="75"/>
        <v>125.8</v>
      </c>
      <c r="CQ104" s="2" t="s">
        <v>77</v>
      </c>
      <c r="CR104" s="2">
        <v>81.2</v>
      </c>
    </row>
    <row r="105" spans="1:96" ht="27.75" x14ac:dyDescent="0.4">
      <c r="A105" s="2">
        <v>1</v>
      </c>
      <c r="B105" s="11">
        <v>88</v>
      </c>
      <c r="C105" s="55" t="s">
        <v>415</v>
      </c>
      <c r="D105" s="11">
        <v>1959</v>
      </c>
      <c r="E105" s="11"/>
      <c r="F105" s="11" t="s">
        <v>17978</v>
      </c>
      <c r="G105" s="11">
        <v>3</v>
      </c>
      <c r="H105" s="11" t="s">
        <v>17088</v>
      </c>
      <c r="I105" s="15">
        <v>1638.83</v>
      </c>
      <c r="J105" s="15">
        <v>1030.2</v>
      </c>
      <c r="K105" s="15">
        <v>913.80000000000007</v>
      </c>
      <c r="L105" s="36">
        <v>48</v>
      </c>
      <c r="M105" s="11" t="s">
        <v>17146</v>
      </c>
      <c r="N105" s="11" t="s">
        <v>17839</v>
      </c>
      <c r="O105" s="37" t="s">
        <v>17889</v>
      </c>
      <c r="P105" s="12">
        <v>4802592</v>
      </c>
      <c r="Q105" s="12">
        <v>0</v>
      </c>
      <c r="R105" s="12">
        <v>0</v>
      </c>
      <c r="S105" s="12">
        <v>4802592</v>
      </c>
      <c r="T105" s="12">
        <v>2930.5004179811208</v>
      </c>
      <c r="U105" s="12">
        <v>2930.5004179811208</v>
      </c>
      <c r="V105" s="48">
        <f t="shared" si="64"/>
        <v>0</v>
      </c>
      <c r="X105" s="2" t="s">
        <v>3673</v>
      </c>
      <c r="Y105" s="2">
        <v>1975</v>
      </c>
      <c r="Z105" s="2">
        <v>1826</v>
      </c>
      <c r="AA105" s="2">
        <v>73</v>
      </c>
      <c r="AB105" s="2">
        <v>4</v>
      </c>
      <c r="AC105" s="2">
        <v>1718</v>
      </c>
      <c r="AE105" s="2" t="s">
        <v>3655</v>
      </c>
      <c r="AF105" s="2" t="s">
        <v>17390</v>
      </c>
      <c r="AG105" s="2" t="s">
        <v>17415</v>
      </c>
      <c r="AH105" s="2" t="s">
        <v>17086</v>
      </c>
      <c r="AK105" s="2" t="e">
        <f t="shared" si="69"/>
        <v>#N/A</v>
      </c>
      <c r="AU105" s="2">
        <f t="shared" si="70"/>
        <v>570</v>
      </c>
      <c r="AV105" s="2" t="str">
        <f t="shared" si="71"/>
        <v>Скатная деревянная</v>
      </c>
      <c r="BC105" s="2" t="e">
        <f t="shared" si="72"/>
        <v>#N/A</v>
      </c>
      <c r="BI105" s="2" t="e">
        <f t="shared" si="73"/>
        <v>#N/A</v>
      </c>
      <c r="BT105" s="11" t="e">
        <f t="shared" si="76"/>
        <v>#N/A</v>
      </c>
      <c r="BU105" s="11"/>
      <c r="BV105" s="11" t="s">
        <v>17978</v>
      </c>
      <c r="BW105" s="11" t="e">
        <f t="shared" si="77"/>
        <v>#N/A</v>
      </c>
      <c r="BX105" s="11" t="e">
        <f t="shared" si="78"/>
        <v>#N/A</v>
      </c>
      <c r="BY105" s="13">
        <v>1638.83</v>
      </c>
      <c r="BZ105" s="13">
        <v>1030.2</v>
      </c>
      <c r="CA105" s="13">
        <v>987.8</v>
      </c>
      <c r="CB105" s="14">
        <v>48</v>
      </c>
      <c r="CC105" s="11" t="s">
        <v>17146</v>
      </c>
      <c r="CD105" s="11" t="s">
        <v>17839</v>
      </c>
      <c r="CE105" s="11" t="s">
        <v>17889</v>
      </c>
      <c r="CF105" s="12">
        <v>4802592</v>
      </c>
      <c r="CG105" s="12">
        <v>0</v>
      </c>
      <c r="CH105" s="12">
        <v>0</v>
      </c>
      <c r="CI105" s="12">
        <f t="shared" si="58"/>
        <v>4802592</v>
      </c>
      <c r="CJ105" s="12">
        <f t="shared" si="65"/>
        <v>2930.5004179811208</v>
      </c>
      <c r="CK105" s="12">
        <f t="shared" ref="CK105:CK107" si="79">DK105*8425.6/BY105</f>
        <v>0</v>
      </c>
      <c r="CP105" s="2">
        <f t="shared" si="75"/>
        <v>116.4</v>
      </c>
      <c r="CQ105" s="2" t="s">
        <v>156</v>
      </c>
      <c r="CR105" s="2">
        <v>154.83000000000001</v>
      </c>
    </row>
    <row r="106" spans="1:96" ht="27.75" x14ac:dyDescent="0.4">
      <c r="A106" s="2">
        <v>1</v>
      </c>
      <c r="B106" s="11">
        <v>89</v>
      </c>
      <c r="C106" s="55" t="s">
        <v>446</v>
      </c>
      <c r="D106" s="11">
        <v>1956</v>
      </c>
      <c r="E106" s="11"/>
      <c r="F106" s="11" t="s">
        <v>17978</v>
      </c>
      <c r="G106" s="11">
        <v>2</v>
      </c>
      <c r="H106" s="11" t="s">
        <v>17086</v>
      </c>
      <c r="I106" s="15">
        <v>443</v>
      </c>
      <c r="J106" s="15">
        <v>248.5</v>
      </c>
      <c r="K106" s="15">
        <v>202.1</v>
      </c>
      <c r="L106" s="36">
        <v>21</v>
      </c>
      <c r="M106" s="11" t="s">
        <v>17146</v>
      </c>
      <c r="N106" s="11" t="s">
        <v>17862</v>
      </c>
      <c r="O106" s="37" t="s">
        <v>17394</v>
      </c>
      <c r="P106" s="12">
        <v>3075344</v>
      </c>
      <c r="Q106" s="12">
        <v>0</v>
      </c>
      <c r="R106" s="12">
        <v>0</v>
      </c>
      <c r="S106" s="12">
        <v>3075344</v>
      </c>
      <c r="T106" s="12">
        <v>6942.0857787810382</v>
      </c>
      <c r="U106" s="12">
        <v>6942.0857787810382</v>
      </c>
      <c r="V106" s="48">
        <f t="shared" si="64"/>
        <v>0</v>
      </c>
      <c r="X106" s="2" t="s">
        <v>17169</v>
      </c>
      <c r="Y106" s="2">
        <v>1972</v>
      </c>
      <c r="Z106" s="2">
        <v>2806.29</v>
      </c>
      <c r="AA106" s="2">
        <v>150</v>
      </c>
      <c r="AB106" s="2">
        <v>5</v>
      </c>
      <c r="AC106" s="2">
        <v>2806</v>
      </c>
      <c r="AE106" s="2" t="s">
        <v>3657</v>
      </c>
      <c r="AF106" s="2" t="s">
        <v>17390</v>
      </c>
      <c r="AG106" s="2" t="s">
        <v>2998</v>
      </c>
      <c r="AH106" s="2" t="s">
        <v>17088</v>
      </c>
      <c r="AK106" s="2" t="e">
        <f t="shared" si="69"/>
        <v>#N/A</v>
      </c>
      <c r="AU106" s="2">
        <f t="shared" si="70"/>
        <v>365</v>
      </c>
      <c r="AV106" s="2" t="str">
        <f t="shared" si="71"/>
        <v>Скатная деревянная</v>
      </c>
      <c r="BC106" s="2" t="e">
        <f t="shared" si="72"/>
        <v>#N/A</v>
      </c>
      <c r="BI106" s="2" t="e">
        <f t="shared" si="73"/>
        <v>#N/A</v>
      </c>
      <c r="BT106" s="11" t="e">
        <f t="shared" si="76"/>
        <v>#N/A</v>
      </c>
      <c r="BU106" s="11"/>
      <c r="BV106" s="11" t="s">
        <v>17978</v>
      </c>
      <c r="BW106" s="11" t="e">
        <f t="shared" si="77"/>
        <v>#N/A</v>
      </c>
      <c r="BX106" s="11" t="e">
        <f t="shared" si="78"/>
        <v>#N/A</v>
      </c>
      <c r="BY106" s="13">
        <v>443</v>
      </c>
      <c r="BZ106" s="13">
        <v>248.5</v>
      </c>
      <c r="CA106" s="13">
        <v>248.5</v>
      </c>
      <c r="CB106" s="14">
        <v>21</v>
      </c>
      <c r="CC106" s="11" t="s">
        <v>17146</v>
      </c>
      <c r="CD106" s="11" t="s">
        <v>17862</v>
      </c>
      <c r="CE106" s="11" t="s">
        <v>17394</v>
      </c>
      <c r="CF106" s="12">
        <v>3075344</v>
      </c>
      <c r="CG106" s="12">
        <v>0</v>
      </c>
      <c r="CH106" s="12">
        <v>0</v>
      </c>
      <c r="CI106" s="12">
        <f t="shared" si="58"/>
        <v>3075344</v>
      </c>
      <c r="CJ106" s="12">
        <f t="shared" si="65"/>
        <v>6942.0857787810382</v>
      </c>
      <c r="CK106" s="12">
        <f t="shared" si="79"/>
        <v>0</v>
      </c>
      <c r="CP106" s="2">
        <f t="shared" si="75"/>
        <v>46.4</v>
      </c>
      <c r="CQ106" s="2" t="s">
        <v>157</v>
      </c>
      <c r="CR106" s="2">
        <v>744.2</v>
      </c>
    </row>
    <row r="107" spans="1:96" ht="27.75" x14ac:dyDescent="0.4">
      <c r="A107" s="2">
        <v>1</v>
      </c>
      <c r="B107" s="11">
        <v>90</v>
      </c>
      <c r="C107" s="55" t="s">
        <v>416</v>
      </c>
      <c r="D107" s="11">
        <v>1980</v>
      </c>
      <c r="E107" s="11"/>
      <c r="F107" s="11" t="s">
        <v>17978</v>
      </c>
      <c r="G107" s="11">
        <v>2</v>
      </c>
      <c r="H107" s="11" t="s">
        <v>17086</v>
      </c>
      <c r="I107" s="15">
        <v>408</v>
      </c>
      <c r="J107" s="15">
        <v>238.7</v>
      </c>
      <c r="K107" s="15">
        <v>238.7</v>
      </c>
      <c r="L107" s="36">
        <v>10</v>
      </c>
      <c r="M107" s="11" t="s">
        <v>17146</v>
      </c>
      <c r="N107" s="11" t="s">
        <v>17862</v>
      </c>
      <c r="O107" s="37" t="s">
        <v>17394</v>
      </c>
      <c r="P107" s="12">
        <v>2957385.5999999996</v>
      </c>
      <c r="Q107" s="12">
        <v>0</v>
      </c>
      <c r="R107" s="12">
        <v>0</v>
      </c>
      <c r="S107" s="12">
        <v>2957385.5999999996</v>
      </c>
      <c r="T107" s="12">
        <v>7248.4941176470575</v>
      </c>
      <c r="U107" s="12">
        <v>7248.4941176470593</v>
      </c>
      <c r="V107" s="48">
        <f t="shared" si="64"/>
        <v>0</v>
      </c>
      <c r="X107" s="2" t="s">
        <v>3678</v>
      </c>
      <c r="Y107" s="2">
        <v>1967</v>
      </c>
      <c r="Z107" s="2">
        <v>5485.29</v>
      </c>
      <c r="AA107" s="2">
        <v>153</v>
      </c>
      <c r="AB107" s="2">
        <v>5</v>
      </c>
      <c r="AC107" s="2">
        <v>3346.19</v>
      </c>
      <c r="AE107" s="2" t="s">
        <v>3660</v>
      </c>
      <c r="AF107" s="2" t="s">
        <v>17390</v>
      </c>
      <c r="AG107" s="2" t="s">
        <v>17396</v>
      </c>
      <c r="AH107" s="2" t="s">
        <v>17088</v>
      </c>
      <c r="AK107" s="2" t="e">
        <f t="shared" si="69"/>
        <v>#N/A</v>
      </c>
      <c r="AU107" s="2">
        <f t="shared" si="70"/>
        <v>351</v>
      </c>
      <c r="AV107" s="2" t="str">
        <f t="shared" si="71"/>
        <v>Скатная деревянная</v>
      </c>
      <c r="BC107" s="2" t="e">
        <f t="shared" si="72"/>
        <v>#N/A</v>
      </c>
      <c r="BI107" s="2" t="e">
        <f t="shared" si="73"/>
        <v>#N/A</v>
      </c>
      <c r="BT107" s="11" t="e">
        <f t="shared" si="76"/>
        <v>#N/A</v>
      </c>
      <c r="BU107" s="11"/>
      <c r="BV107" s="11" t="s">
        <v>17978</v>
      </c>
      <c r="BW107" s="11" t="e">
        <f t="shared" si="77"/>
        <v>#N/A</v>
      </c>
      <c r="BX107" s="11" t="e">
        <f t="shared" si="78"/>
        <v>#N/A</v>
      </c>
      <c r="BY107" s="13">
        <v>408</v>
      </c>
      <c r="BZ107" s="13">
        <v>238.7</v>
      </c>
      <c r="CA107" s="13">
        <v>238.7</v>
      </c>
      <c r="CB107" s="14">
        <v>10</v>
      </c>
      <c r="CC107" s="11" t="s">
        <v>17146</v>
      </c>
      <c r="CD107" s="11" t="s">
        <v>17862</v>
      </c>
      <c r="CE107" s="11" t="s">
        <v>17394</v>
      </c>
      <c r="CF107" s="12">
        <v>2957385.5999999996</v>
      </c>
      <c r="CG107" s="12">
        <v>0</v>
      </c>
      <c r="CH107" s="12">
        <v>0</v>
      </c>
      <c r="CI107" s="12">
        <f t="shared" si="58"/>
        <v>2957385.5999999996</v>
      </c>
      <c r="CJ107" s="12">
        <f t="shared" si="65"/>
        <v>7248.4941176470575</v>
      </c>
      <c r="CK107" s="12">
        <f t="shared" si="79"/>
        <v>0</v>
      </c>
      <c r="CP107" s="2">
        <f t="shared" si="75"/>
        <v>0</v>
      </c>
      <c r="CQ107" s="2" t="s">
        <v>158</v>
      </c>
      <c r="CR107" s="2">
        <v>108.1</v>
      </c>
    </row>
    <row r="108" spans="1:96" ht="27.75" x14ac:dyDescent="0.4">
      <c r="A108" s="2">
        <v>1</v>
      </c>
      <c r="B108" s="11">
        <v>91</v>
      </c>
      <c r="C108" s="55" t="s">
        <v>417</v>
      </c>
      <c r="D108" s="11">
        <v>1988</v>
      </c>
      <c r="E108" s="11">
        <v>2016</v>
      </c>
      <c r="F108" s="11" t="s">
        <v>17397</v>
      </c>
      <c r="G108" s="11">
        <v>9</v>
      </c>
      <c r="H108" s="11" t="s">
        <v>17413</v>
      </c>
      <c r="I108" s="15">
        <v>10890.4</v>
      </c>
      <c r="J108" s="15">
        <v>9705.9</v>
      </c>
      <c r="K108" s="15">
        <v>9476.6</v>
      </c>
      <c r="L108" s="36">
        <v>424</v>
      </c>
      <c r="M108" s="11" t="s">
        <v>17146</v>
      </c>
      <c r="N108" s="11" t="s">
        <v>17839</v>
      </c>
      <c r="O108" s="37" t="s">
        <v>17890</v>
      </c>
      <c r="P108" s="12">
        <v>12289000</v>
      </c>
      <c r="Q108" s="12">
        <v>0</v>
      </c>
      <c r="R108" s="12">
        <v>0</v>
      </c>
      <c r="S108" s="12">
        <v>12289000</v>
      </c>
      <c r="T108" s="12">
        <v>1128.4250348931168</v>
      </c>
      <c r="U108" s="12">
        <v>1128.4250348931168</v>
      </c>
      <c r="V108" s="48">
        <f t="shared" si="64"/>
        <v>0</v>
      </c>
      <c r="X108" s="2" t="s">
        <v>3676</v>
      </c>
      <c r="Y108" s="2">
        <v>1968</v>
      </c>
      <c r="Z108" s="2">
        <v>4594.24</v>
      </c>
      <c r="AA108" s="2">
        <v>157</v>
      </c>
      <c r="AB108" s="2">
        <v>5</v>
      </c>
      <c r="AC108" s="2">
        <v>3373.37</v>
      </c>
      <c r="AE108" s="2" t="s">
        <v>3663</v>
      </c>
      <c r="AF108" s="2" t="s">
        <v>17390</v>
      </c>
      <c r="AG108" s="2" t="s">
        <v>2998</v>
      </c>
      <c r="AH108" s="2" t="s">
        <v>17088</v>
      </c>
      <c r="AK108" s="45">
        <f t="shared" si="69"/>
        <v>2016</v>
      </c>
      <c r="AU108" s="2" t="e">
        <f t="shared" si="70"/>
        <v>#N/A</v>
      </c>
      <c r="AV108" s="2" t="e">
        <f t="shared" si="71"/>
        <v>#N/A</v>
      </c>
      <c r="BC108" s="2">
        <f t="shared" si="72"/>
        <v>5</v>
      </c>
      <c r="BI108" s="2" t="e">
        <f t="shared" si="73"/>
        <v>#N/A</v>
      </c>
      <c r="BT108" s="11" t="e">
        <f t="shared" si="76"/>
        <v>#N/A</v>
      </c>
      <c r="BU108" s="11">
        <v>2016</v>
      </c>
      <c r="BV108" s="11" t="e">
        <f>VLOOKUP(BS108,CU:CX,2,FALSE)</f>
        <v>#N/A</v>
      </c>
      <c r="BW108" s="11" t="e">
        <f t="shared" si="77"/>
        <v>#N/A</v>
      </c>
      <c r="BX108" s="11" t="e">
        <f t="shared" si="78"/>
        <v>#N/A</v>
      </c>
      <c r="BY108" s="13">
        <v>10890.4</v>
      </c>
      <c r="BZ108" s="13">
        <v>9705.9</v>
      </c>
      <c r="CA108" s="13">
        <v>6356.64</v>
      </c>
      <c r="CB108" s="14">
        <v>424</v>
      </c>
      <c r="CC108" s="11" t="s">
        <v>17146</v>
      </c>
      <c r="CD108" s="11" t="s">
        <v>17839</v>
      </c>
      <c r="CE108" s="11" t="s">
        <v>17890</v>
      </c>
      <c r="CF108" s="12">
        <v>12289000</v>
      </c>
      <c r="CG108" s="12">
        <v>0</v>
      </c>
      <c r="CH108" s="12">
        <v>0</v>
      </c>
      <c r="CI108" s="12">
        <f t="shared" si="58"/>
        <v>12289000</v>
      </c>
      <c r="CJ108" s="12">
        <f t="shared" si="65"/>
        <v>1128.4250348931168</v>
      </c>
      <c r="CK108" s="12">
        <f>DS108*2457800/BY108</f>
        <v>0</v>
      </c>
      <c r="CP108" s="2">
        <f t="shared" si="75"/>
        <v>229.3</v>
      </c>
      <c r="CQ108" s="2" t="s">
        <v>119</v>
      </c>
      <c r="CR108" s="2">
        <v>42.4</v>
      </c>
    </row>
    <row r="109" spans="1:96" ht="27.75" x14ac:dyDescent="0.4">
      <c r="A109" s="2">
        <v>1</v>
      </c>
      <c r="B109" s="11">
        <v>92</v>
      </c>
      <c r="C109" s="55" t="s">
        <v>419</v>
      </c>
      <c r="D109" s="11">
        <v>1948</v>
      </c>
      <c r="E109" s="11"/>
      <c r="F109" s="11" t="s">
        <v>17403</v>
      </c>
      <c r="G109" s="11">
        <v>2</v>
      </c>
      <c r="H109" s="11" t="s">
        <v>17086</v>
      </c>
      <c r="I109" s="15">
        <v>294.39999999999998</v>
      </c>
      <c r="J109" s="15">
        <v>271.89999999999998</v>
      </c>
      <c r="K109" s="15">
        <v>234.7</v>
      </c>
      <c r="L109" s="36">
        <v>14</v>
      </c>
      <c r="M109" s="11" t="s">
        <v>17146</v>
      </c>
      <c r="N109" s="11" t="s">
        <v>17862</v>
      </c>
      <c r="O109" s="37" t="s">
        <v>17394</v>
      </c>
      <c r="P109" s="12">
        <v>2822576</v>
      </c>
      <c r="Q109" s="12">
        <v>0</v>
      </c>
      <c r="R109" s="12">
        <v>0</v>
      </c>
      <c r="S109" s="12">
        <v>2822576</v>
      </c>
      <c r="T109" s="12">
        <v>9587.5543478260879</v>
      </c>
      <c r="U109" s="12">
        <v>9587.5543478260879</v>
      </c>
      <c r="V109" s="48">
        <f t="shared" si="64"/>
        <v>0</v>
      </c>
      <c r="X109" s="2" t="s">
        <v>3687</v>
      </c>
      <c r="Y109" s="2">
        <v>1971</v>
      </c>
      <c r="Z109" s="2">
        <v>4346.37</v>
      </c>
      <c r="AA109" s="2">
        <v>131</v>
      </c>
      <c r="AB109" s="2">
        <v>5</v>
      </c>
      <c r="AC109" s="2">
        <v>3611.97</v>
      </c>
      <c r="AE109" s="2" t="s">
        <v>3666</v>
      </c>
      <c r="AF109" s="2" t="s">
        <v>17390</v>
      </c>
      <c r="AG109" s="2" t="s">
        <v>2998</v>
      </c>
      <c r="AH109" s="2" t="s">
        <v>17088</v>
      </c>
      <c r="AK109" s="2" t="e">
        <f t="shared" si="69"/>
        <v>#N/A</v>
      </c>
      <c r="AU109" s="2">
        <f t="shared" si="70"/>
        <v>335</v>
      </c>
      <c r="AV109" s="2" t="str">
        <f t="shared" si="71"/>
        <v>Скатная деревянная</v>
      </c>
      <c r="BC109" s="2" t="e">
        <f t="shared" si="72"/>
        <v>#N/A</v>
      </c>
      <c r="BI109" s="2" t="e">
        <f t="shared" si="73"/>
        <v>#N/A</v>
      </c>
      <c r="BT109" s="11" t="e">
        <f t="shared" si="76"/>
        <v>#N/A</v>
      </c>
      <c r="BU109" s="11"/>
      <c r="BV109" s="11" t="e">
        <f>VLOOKUP(BS109,CU:CX,2,FALSE)</f>
        <v>#N/A</v>
      </c>
      <c r="BW109" s="11" t="e">
        <f t="shared" si="77"/>
        <v>#N/A</v>
      </c>
      <c r="BX109" s="11" t="e">
        <f t="shared" si="78"/>
        <v>#N/A</v>
      </c>
      <c r="BY109" s="13">
        <v>294.39999999999998</v>
      </c>
      <c r="BZ109" s="13">
        <v>271.89999999999998</v>
      </c>
      <c r="CA109" s="13">
        <v>234.7</v>
      </c>
      <c r="CB109" s="14">
        <v>14</v>
      </c>
      <c r="CC109" s="11" t="s">
        <v>17146</v>
      </c>
      <c r="CD109" s="11" t="s">
        <v>17862</v>
      </c>
      <c r="CE109" s="11" t="s">
        <v>17394</v>
      </c>
      <c r="CF109" s="12">
        <v>2822576</v>
      </c>
      <c r="CG109" s="12">
        <v>0</v>
      </c>
      <c r="CH109" s="12">
        <v>0</v>
      </c>
      <c r="CI109" s="12">
        <f t="shared" si="58"/>
        <v>2822576</v>
      </c>
      <c r="CJ109" s="12">
        <f t="shared" si="65"/>
        <v>9587.5543478260879</v>
      </c>
      <c r="CK109" s="12">
        <f>DK109*8425.6/BY109</f>
        <v>0</v>
      </c>
      <c r="CP109" s="2">
        <f t="shared" si="75"/>
        <v>0</v>
      </c>
      <c r="CQ109" s="2" t="s">
        <v>120</v>
      </c>
      <c r="CR109" s="2">
        <v>53</v>
      </c>
    </row>
    <row r="110" spans="1:96" ht="27.75" x14ac:dyDescent="0.4">
      <c r="A110" s="2">
        <v>1</v>
      </c>
      <c r="B110" s="11">
        <v>93</v>
      </c>
      <c r="C110" s="55" t="s">
        <v>12228</v>
      </c>
      <c r="D110" s="11">
        <v>1991</v>
      </c>
      <c r="E110" s="11">
        <v>2020</v>
      </c>
      <c r="F110" s="11" t="s">
        <v>17397</v>
      </c>
      <c r="G110" s="11">
        <v>9</v>
      </c>
      <c r="H110" s="11" t="s">
        <v>17413</v>
      </c>
      <c r="I110" s="15">
        <v>10983.4</v>
      </c>
      <c r="J110" s="15">
        <v>9742.5</v>
      </c>
      <c r="K110" s="15">
        <v>9422.5</v>
      </c>
      <c r="L110" s="36">
        <v>422</v>
      </c>
      <c r="M110" s="11" t="s">
        <v>17146</v>
      </c>
      <c r="N110" s="11" t="s">
        <v>17839</v>
      </c>
      <c r="O110" s="37" t="s">
        <v>17891</v>
      </c>
      <c r="P110" s="12">
        <v>11887800</v>
      </c>
      <c r="Q110" s="12">
        <v>0</v>
      </c>
      <c r="R110" s="12">
        <v>0</v>
      </c>
      <c r="S110" s="12">
        <v>11887800</v>
      </c>
      <c r="T110" s="12">
        <v>1082.3424440519329</v>
      </c>
      <c r="U110" s="12">
        <v>1118.8702951727153</v>
      </c>
      <c r="V110" s="48">
        <f t="shared" si="64"/>
        <v>36.527851120782316</v>
      </c>
      <c r="X110" s="2" t="s">
        <v>3680</v>
      </c>
      <c r="Y110" s="2">
        <v>1969</v>
      </c>
      <c r="Z110" s="2">
        <v>3946.1</v>
      </c>
      <c r="AA110" s="2">
        <v>126</v>
      </c>
      <c r="AB110" s="2">
        <v>5</v>
      </c>
      <c r="AC110" s="2">
        <v>2833.41</v>
      </c>
      <c r="AE110" s="2" t="s">
        <v>3668</v>
      </c>
      <c r="AF110" s="2" t="s">
        <v>17390</v>
      </c>
      <c r="AG110" s="2" t="s">
        <v>2998</v>
      </c>
      <c r="AH110" s="2" t="s">
        <v>2998</v>
      </c>
      <c r="AK110" s="45">
        <f t="shared" si="69"/>
        <v>2020</v>
      </c>
      <c r="AU110" s="2" t="e">
        <f t="shared" si="70"/>
        <v>#N/A</v>
      </c>
      <c r="AV110" s="2" t="e">
        <f t="shared" si="71"/>
        <v>#N/A</v>
      </c>
      <c r="BC110" s="2">
        <f t="shared" si="72"/>
        <v>5</v>
      </c>
      <c r="BI110" s="2" t="e">
        <f t="shared" si="73"/>
        <v>#N/A</v>
      </c>
      <c r="BT110" s="11" t="e">
        <f t="shared" si="76"/>
        <v>#N/A</v>
      </c>
      <c r="BU110" s="11">
        <v>2020</v>
      </c>
      <c r="BV110" s="11" t="e">
        <f>VLOOKUP(BS110,CU:CX,2,FALSE)</f>
        <v>#N/A</v>
      </c>
      <c r="BW110" s="11" t="e">
        <f t="shared" si="77"/>
        <v>#N/A</v>
      </c>
      <c r="BX110" s="11" t="e">
        <f t="shared" si="78"/>
        <v>#N/A</v>
      </c>
      <c r="BY110" s="13">
        <v>10983.4</v>
      </c>
      <c r="BZ110" s="13">
        <v>9742.5</v>
      </c>
      <c r="CA110" s="13">
        <v>9742.5</v>
      </c>
      <c r="CB110" s="14">
        <v>422</v>
      </c>
      <c r="CC110" s="11" t="s">
        <v>17146</v>
      </c>
      <c r="CD110" s="11" t="s">
        <v>17839</v>
      </c>
      <c r="CE110" s="11" t="s">
        <v>17891</v>
      </c>
      <c r="CF110" s="12">
        <v>11887800</v>
      </c>
      <c r="CG110" s="12">
        <v>0</v>
      </c>
      <c r="CH110" s="12">
        <v>0</v>
      </c>
      <c r="CI110" s="12">
        <f t="shared" si="58"/>
        <v>11887800</v>
      </c>
      <c r="CJ110" s="12">
        <f t="shared" si="65"/>
        <v>1082.3424440519329</v>
      </c>
      <c r="CK110" s="12">
        <f t="shared" ref="CK110:CK111" si="80">DS110*2457800/BY110</f>
        <v>0</v>
      </c>
      <c r="CP110" s="2">
        <f t="shared" si="75"/>
        <v>320</v>
      </c>
      <c r="CQ110" s="2" t="s">
        <v>159</v>
      </c>
      <c r="CR110" s="2">
        <v>2819.97</v>
      </c>
    </row>
    <row r="111" spans="1:96" ht="27.75" x14ac:dyDescent="0.4">
      <c r="A111" s="2">
        <v>1</v>
      </c>
      <c r="B111" s="11">
        <v>94</v>
      </c>
      <c r="C111" s="55" t="s">
        <v>420</v>
      </c>
      <c r="D111" s="11">
        <v>1994</v>
      </c>
      <c r="E111" s="11">
        <v>2017</v>
      </c>
      <c r="F111" s="11" t="s">
        <v>17397</v>
      </c>
      <c r="G111" s="11">
        <v>9</v>
      </c>
      <c r="H111" s="11" t="s">
        <v>17406</v>
      </c>
      <c r="I111" s="15">
        <v>18241.8</v>
      </c>
      <c r="J111" s="15">
        <v>17655.3</v>
      </c>
      <c r="K111" s="15">
        <v>17655.3</v>
      </c>
      <c r="L111" s="36">
        <v>592</v>
      </c>
      <c r="M111" s="11" t="s">
        <v>17146</v>
      </c>
      <c r="N111" s="11" t="s">
        <v>17839</v>
      </c>
      <c r="O111" s="37" t="s">
        <v>17892</v>
      </c>
      <c r="P111" s="12">
        <v>19020480</v>
      </c>
      <c r="Q111" s="12">
        <v>0</v>
      </c>
      <c r="R111" s="12">
        <v>0</v>
      </c>
      <c r="S111" s="12">
        <v>19020480</v>
      </c>
      <c r="T111" s="12">
        <v>1042.6865769825347</v>
      </c>
      <c r="U111" s="12">
        <v>1077.8760867896808</v>
      </c>
      <c r="V111" s="48">
        <f t="shared" si="64"/>
        <v>35.189509807146123</v>
      </c>
      <c r="X111" s="2" t="s">
        <v>3682</v>
      </c>
      <c r="Y111" s="2">
        <v>1970</v>
      </c>
      <c r="Z111" s="2">
        <v>3931.2</v>
      </c>
      <c r="AA111" s="2">
        <v>208</v>
      </c>
      <c r="AB111" s="2">
        <v>5</v>
      </c>
      <c r="AC111" s="2">
        <v>2794.99</v>
      </c>
      <c r="AE111" s="2" t="s">
        <v>3670</v>
      </c>
      <c r="AF111" s="2" t="s">
        <v>17390</v>
      </c>
      <c r="AG111" s="2" t="s">
        <v>2998</v>
      </c>
      <c r="AH111" s="2" t="s">
        <v>17086</v>
      </c>
      <c r="AK111" s="45">
        <f t="shared" si="69"/>
        <v>2017</v>
      </c>
      <c r="AU111" s="2" t="e">
        <f t="shared" si="70"/>
        <v>#N/A</v>
      </c>
      <c r="AV111" s="2" t="e">
        <f t="shared" si="71"/>
        <v>#N/A</v>
      </c>
      <c r="BC111" s="2">
        <f t="shared" si="72"/>
        <v>8</v>
      </c>
      <c r="BI111" s="2" t="e">
        <f t="shared" si="73"/>
        <v>#N/A</v>
      </c>
      <c r="BT111" s="11" t="e">
        <f t="shared" si="76"/>
        <v>#N/A</v>
      </c>
      <c r="BU111" s="11">
        <v>2017</v>
      </c>
      <c r="BV111" s="11" t="e">
        <f>VLOOKUP(BS111,CU:CX,2,FALSE)</f>
        <v>#N/A</v>
      </c>
      <c r="BW111" s="11" t="e">
        <f t="shared" si="77"/>
        <v>#N/A</v>
      </c>
      <c r="BX111" s="11" t="e">
        <f t="shared" si="78"/>
        <v>#N/A</v>
      </c>
      <c r="BY111" s="13">
        <v>18241.8</v>
      </c>
      <c r="BZ111" s="13">
        <v>17655.3</v>
      </c>
      <c r="CA111" s="13">
        <v>17655.3</v>
      </c>
      <c r="CB111" s="14">
        <v>592</v>
      </c>
      <c r="CC111" s="11" t="s">
        <v>17146</v>
      </c>
      <c r="CD111" s="11" t="s">
        <v>17839</v>
      </c>
      <c r="CE111" s="11" t="s">
        <v>17892</v>
      </c>
      <c r="CF111" s="12">
        <v>19020480</v>
      </c>
      <c r="CG111" s="12">
        <v>0</v>
      </c>
      <c r="CH111" s="12">
        <v>0</v>
      </c>
      <c r="CI111" s="12">
        <f t="shared" si="58"/>
        <v>19020480</v>
      </c>
      <c r="CJ111" s="12">
        <f t="shared" si="65"/>
        <v>1042.6865769825347</v>
      </c>
      <c r="CK111" s="12">
        <f t="shared" si="80"/>
        <v>0</v>
      </c>
      <c r="CP111" s="2">
        <f t="shared" si="75"/>
        <v>0</v>
      </c>
      <c r="CQ111" s="2" t="s">
        <v>121</v>
      </c>
      <c r="CR111" s="2">
        <v>58.3</v>
      </c>
    </row>
    <row r="112" spans="1:96" ht="27.75" x14ac:dyDescent="0.4">
      <c r="A112" s="2">
        <v>1</v>
      </c>
      <c r="B112" s="11">
        <v>95</v>
      </c>
      <c r="C112" s="55" t="s">
        <v>448</v>
      </c>
      <c r="D112" s="11">
        <v>1928</v>
      </c>
      <c r="E112" s="11"/>
      <c r="F112" s="11" t="s">
        <v>17977</v>
      </c>
      <c r="G112" s="11">
        <v>2</v>
      </c>
      <c r="H112" s="11" t="s">
        <v>17088</v>
      </c>
      <c r="I112" s="15">
        <v>456.6</v>
      </c>
      <c r="J112" s="15">
        <v>404.9</v>
      </c>
      <c r="K112" s="15">
        <v>353.9</v>
      </c>
      <c r="L112" s="36">
        <v>23</v>
      </c>
      <c r="M112" s="11" t="s">
        <v>17146</v>
      </c>
      <c r="N112" s="11" t="s">
        <v>17862</v>
      </c>
      <c r="O112" s="37" t="s">
        <v>17394</v>
      </c>
      <c r="P112" s="12">
        <v>2822576</v>
      </c>
      <c r="Q112" s="12">
        <v>0</v>
      </c>
      <c r="R112" s="12">
        <v>0</v>
      </c>
      <c r="S112" s="12">
        <v>2822576</v>
      </c>
      <c r="T112" s="12">
        <v>6181.7257993867715</v>
      </c>
      <c r="U112" s="12">
        <v>6181.7257993867715</v>
      </c>
      <c r="V112" s="48">
        <f t="shared" si="64"/>
        <v>0</v>
      </c>
      <c r="X112" s="2" t="s">
        <v>3684</v>
      </c>
      <c r="Y112" s="2">
        <v>1978</v>
      </c>
      <c r="Z112" s="2">
        <v>4786.3</v>
      </c>
      <c r="AA112" s="2">
        <v>137</v>
      </c>
      <c r="AB112" s="2">
        <v>5</v>
      </c>
      <c r="AC112" s="2">
        <v>2849</v>
      </c>
      <c r="AE112" s="2" t="s">
        <v>3672</v>
      </c>
      <c r="AF112" s="2" t="s">
        <v>17390</v>
      </c>
      <c r="AG112" s="2" t="s">
        <v>2998</v>
      </c>
      <c r="AH112" s="2" t="s">
        <v>17086</v>
      </c>
      <c r="AK112" s="2" t="e">
        <f t="shared" si="69"/>
        <v>#N/A</v>
      </c>
      <c r="AU112" s="2">
        <f t="shared" si="70"/>
        <v>335</v>
      </c>
      <c r="AV112" s="2" t="str">
        <f t="shared" si="71"/>
        <v>Скатная деревянная</v>
      </c>
      <c r="BC112" s="2" t="e">
        <f t="shared" si="72"/>
        <v>#N/A</v>
      </c>
      <c r="BI112" s="2" t="e">
        <f t="shared" si="73"/>
        <v>#N/A</v>
      </c>
      <c r="BT112" s="11" t="e">
        <f t="shared" si="76"/>
        <v>#N/A</v>
      </c>
      <c r="BU112" s="11"/>
      <c r="BV112" s="11" t="s">
        <v>17977</v>
      </c>
      <c r="BW112" s="11" t="e">
        <f t="shared" si="77"/>
        <v>#N/A</v>
      </c>
      <c r="BX112" s="11" t="e">
        <f t="shared" si="78"/>
        <v>#N/A</v>
      </c>
      <c r="BY112" s="13">
        <v>456.6</v>
      </c>
      <c r="BZ112" s="13">
        <v>404.9</v>
      </c>
      <c r="CA112" s="13">
        <v>404.9</v>
      </c>
      <c r="CB112" s="14">
        <v>23</v>
      </c>
      <c r="CC112" s="11" t="s">
        <v>17146</v>
      </c>
      <c r="CD112" s="11" t="s">
        <v>17862</v>
      </c>
      <c r="CE112" s="11" t="s">
        <v>17394</v>
      </c>
      <c r="CF112" s="12">
        <v>2822576</v>
      </c>
      <c r="CG112" s="12">
        <v>0</v>
      </c>
      <c r="CH112" s="12">
        <v>0</v>
      </c>
      <c r="CI112" s="12">
        <f t="shared" si="58"/>
        <v>2822576</v>
      </c>
      <c r="CJ112" s="12">
        <f t="shared" si="65"/>
        <v>6181.7257993867715</v>
      </c>
      <c r="CK112" s="12">
        <f>DK112*8425.6/BY112</f>
        <v>0</v>
      </c>
      <c r="CP112" s="2">
        <f t="shared" si="75"/>
        <v>51</v>
      </c>
      <c r="CQ112" s="2" t="s">
        <v>160</v>
      </c>
      <c r="CR112" s="2">
        <v>44.6</v>
      </c>
    </row>
    <row r="113" spans="1:96" ht="27.75" x14ac:dyDescent="0.4">
      <c r="A113" s="2">
        <v>1</v>
      </c>
      <c r="B113" s="11">
        <v>96</v>
      </c>
      <c r="C113" s="55" t="s">
        <v>421</v>
      </c>
      <c r="D113" s="11">
        <v>1928</v>
      </c>
      <c r="E113" s="11"/>
      <c r="F113" s="11" t="s">
        <v>17977</v>
      </c>
      <c r="G113" s="11">
        <v>2</v>
      </c>
      <c r="H113" s="11" t="s">
        <v>17088</v>
      </c>
      <c r="I113" s="15">
        <v>455.74</v>
      </c>
      <c r="J113" s="15">
        <v>404.3</v>
      </c>
      <c r="K113" s="15">
        <v>328.8</v>
      </c>
      <c r="L113" s="36">
        <v>21</v>
      </c>
      <c r="M113" s="11" t="s">
        <v>17146</v>
      </c>
      <c r="N113" s="11" t="s">
        <v>17862</v>
      </c>
      <c r="O113" s="37" t="s">
        <v>17394</v>
      </c>
      <c r="P113" s="12">
        <v>1603722.3800000001</v>
      </c>
      <c r="Q113" s="12">
        <v>0</v>
      </c>
      <c r="R113" s="12">
        <v>0</v>
      </c>
      <c r="S113" s="12">
        <v>1603722.3800000001</v>
      </c>
      <c r="T113" s="12">
        <v>3518.9414578487736</v>
      </c>
      <c r="U113" s="12">
        <v>3518.9414578487736</v>
      </c>
      <c r="V113" s="48">
        <f t="shared" si="64"/>
        <v>0</v>
      </c>
      <c r="X113" s="2" t="s">
        <v>3688</v>
      </c>
      <c r="Y113" s="2">
        <v>1968</v>
      </c>
      <c r="Z113" s="2">
        <v>8357.35</v>
      </c>
      <c r="AA113" s="2">
        <v>262</v>
      </c>
      <c r="AB113" s="2">
        <v>5</v>
      </c>
      <c r="AC113" s="2">
        <v>6142.41</v>
      </c>
      <c r="AE113" s="2" t="s">
        <v>3673</v>
      </c>
      <c r="AF113" s="2" t="s">
        <v>17390</v>
      </c>
      <c r="AG113" s="2" t="s">
        <v>2998</v>
      </c>
      <c r="AH113" s="2" t="s">
        <v>17088</v>
      </c>
      <c r="AK113" s="2" t="e">
        <f t="shared" si="69"/>
        <v>#N/A</v>
      </c>
      <c r="AU113" s="2" t="e">
        <f t="shared" si="70"/>
        <v>#N/A</v>
      </c>
      <c r="AV113" s="2" t="e">
        <f t="shared" si="71"/>
        <v>#N/A</v>
      </c>
      <c r="BC113" s="2" t="e">
        <f t="shared" si="72"/>
        <v>#N/A</v>
      </c>
      <c r="BI113" s="2">
        <f t="shared" si="73"/>
        <v>403</v>
      </c>
      <c r="BT113" s="11" t="e">
        <f t="shared" si="76"/>
        <v>#N/A</v>
      </c>
      <c r="BU113" s="11"/>
      <c r="BV113" s="11" t="s">
        <v>17977</v>
      </c>
      <c r="BW113" s="11" t="e">
        <f t="shared" si="77"/>
        <v>#N/A</v>
      </c>
      <c r="BX113" s="11" t="e">
        <f t="shared" si="78"/>
        <v>#N/A</v>
      </c>
      <c r="BY113" s="13">
        <v>455.74</v>
      </c>
      <c r="BZ113" s="13">
        <v>404.3</v>
      </c>
      <c r="CA113" s="13">
        <v>404.3</v>
      </c>
      <c r="CB113" s="14">
        <v>21</v>
      </c>
      <c r="CC113" s="11" t="s">
        <v>17146</v>
      </c>
      <c r="CD113" s="11" t="s">
        <v>17862</v>
      </c>
      <c r="CE113" s="11" t="s">
        <v>17394</v>
      </c>
      <c r="CF113" s="12">
        <v>1603722.3800000001</v>
      </c>
      <c r="CG113" s="12">
        <v>0</v>
      </c>
      <c r="CH113" s="12">
        <v>0</v>
      </c>
      <c r="CI113" s="12">
        <f t="shared" si="58"/>
        <v>1603722.3800000001</v>
      </c>
      <c r="CJ113" s="12">
        <f t="shared" si="65"/>
        <v>3518.9414578487736</v>
      </c>
      <c r="CK113" s="12">
        <f>DY113*3979.46/BY113</f>
        <v>0</v>
      </c>
      <c r="CP113" s="2">
        <f t="shared" si="75"/>
        <v>75.5</v>
      </c>
      <c r="CQ113" s="2" t="s">
        <v>79</v>
      </c>
      <c r="CR113" s="2">
        <v>65.400000000000006</v>
      </c>
    </row>
    <row r="114" spans="1:96" ht="27.75" x14ac:dyDescent="0.4">
      <c r="A114" s="2">
        <v>1</v>
      </c>
      <c r="B114" s="11">
        <v>97</v>
      </c>
      <c r="C114" s="55" t="s">
        <v>422</v>
      </c>
      <c r="D114" s="11">
        <v>1891</v>
      </c>
      <c r="E114" s="11"/>
      <c r="F114" s="11" t="s">
        <v>17977</v>
      </c>
      <c r="G114" s="11">
        <v>2</v>
      </c>
      <c r="H114" s="11" t="s">
        <v>17086</v>
      </c>
      <c r="I114" s="15">
        <v>299.81</v>
      </c>
      <c r="J114" s="15">
        <v>229.81</v>
      </c>
      <c r="K114" s="15">
        <v>229.81</v>
      </c>
      <c r="L114" s="36">
        <v>11</v>
      </c>
      <c r="M114" s="11" t="s">
        <v>17146</v>
      </c>
      <c r="N114" s="11" t="s">
        <v>17862</v>
      </c>
      <c r="O114" s="37" t="s">
        <v>17394</v>
      </c>
      <c r="P114" s="12">
        <v>2055846.4000000001</v>
      </c>
      <c r="Q114" s="12">
        <v>0</v>
      </c>
      <c r="R114" s="12">
        <v>0</v>
      </c>
      <c r="S114" s="12">
        <v>2055846.4000000001</v>
      </c>
      <c r="T114" s="12">
        <v>6857.1642039958642</v>
      </c>
      <c r="U114" s="12">
        <v>6857.1642039958642</v>
      </c>
      <c r="V114" s="48">
        <f t="shared" si="64"/>
        <v>0</v>
      </c>
      <c r="X114" s="2" t="s">
        <v>3696</v>
      </c>
      <c r="Y114" s="2">
        <v>1967</v>
      </c>
      <c r="Z114" s="2">
        <v>8322.6</v>
      </c>
      <c r="AA114" s="2">
        <v>294</v>
      </c>
      <c r="AB114" s="2">
        <v>5</v>
      </c>
      <c r="AC114" s="2">
        <v>6117.45</v>
      </c>
      <c r="AE114" s="2" t="s">
        <v>17169</v>
      </c>
      <c r="AF114" s="2" t="s">
        <v>17390</v>
      </c>
      <c r="AG114" s="2" t="s">
        <v>2998</v>
      </c>
      <c r="AH114" s="2" t="s">
        <v>17393</v>
      </c>
      <c r="AK114" s="2" t="e">
        <f t="shared" si="69"/>
        <v>#N/A</v>
      </c>
      <c r="AU114" s="2" t="e">
        <f t="shared" si="70"/>
        <v>#N/A</v>
      </c>
      <c r="AV114" s="2" t="e">
        <f t="shared" si="71"/>
        <v>#N/A</v>
      </c>
      <c r="BC114" s="2" t="e">
        <f t="shared" si="72"/>
        <v>#N/A</v>
      </c>
      <c r="BI114" s="2" t="e">
        <f t="shared" si="73"/>
        <v>#N/A</v>
      </c>
      <c r="BT114" s="11" t="e">
        <f t="shared" si="76"/>
        <v>#N/A</v>
      </c>
      <c r="BU114" s="11"/>
      <c r="BV114" s="11" t="s">
        <v>17977</v>
      </c>
      <c r="BW114" s="11" t="e">
        <f t="shared" si="77"/>
        <v>#N/A</v>
      </c>
      <c r="BX114" s="11" t="e">
        <f t="shared" si="78"/>
        <v>#N/A</v>
      </c>
      <c r="BY114" s="13">
        <v>299.81</v>
      </c>
      <c r="BZ114" s="13">
        <v>229.81</v>
      </c>
      <c r="CA114" s="13">
        <v>229.81</v>
      </c>
      <c r="CB114" s="14">
        <v>11</v>
      </c>
      <c r="CC114" s="11" t="s">
        <v>17146</v>
      </c>
      <c r="CD114" s="11" t="s">
        <v>17862</v>
      </c>
      <c r="CE114" s="11" t="s">
        <v>17394</v>
      </c>
      <c r="CF114" s="12">
        <v>2055846.4000000001</v>
      </c>
      <c r="CG114" s="12">
        <v>0</v>
      </c>
      <c r="CH114" s="12">
        <v>0</v>
      </c>
      <c r="CI114" s="12">
        <f t="shared" si="58"/>
        <v>2055846.4000000001</v>
      </c>
      <c r="CJ114" s="12">
        <f t="shared" si="65"/>
        <v>6857.1642039958642</v>
      </c>
      <c r="CK114" s="12">
        <f>DK114*8425.6/BY114</f>
        <v>0</v>
      </c>
      <c r="CP114" s="2">
        <f t="shared" si="75"/>
        <v>0</v>
      </c>
      <c r="CQ114" s="2" t="s">
        <v>80</v>
      </c>
      <c r="CR114" s="2">
        <v>133.1</v>
      </c>
    </row>
    <row r="115" spans="1:96" ht="27.75" x14ac:dyDescent="0.4">
      <c r="A115" s="2">
        <v>1</v>
      </c>
      <c r="B115" s="11">
        <v>98</v>
      </c>
      <c r="C115" s="55" t="s">
        <v>423</v>
      </c>
      <c r="D115" s="11">
        <v>1981</v>
      </c>
      <c r="E115" s="11"/>
      <c r="F115" s="11" t="s">
        <v>17397</v>
      </c>
      <c r="G115" s="11">
        <v>5</v>
      </c>
      <c r="H115" s="11" t="s">
        <v>17413</v>
      </c>
      <c r="I115" s="15">
        <v>4864.1000000000004</v>
      </c>
      <c r="J115" s="15">
        <v>3467.6</v>
      </c>
      <c r="K115" s="15">
        <v>3467.6</v>
      </c>
      <c r="L115" s="36">
        <v>143</v>
      </c>
      <c r="M115" s="11" t="s">
        <v>17146</v>
      </c>
      <c r="N115" s="11" t="s">
        <v>17839</v>
      </c>
      <c r="O115" s="37" t="s">
        <v>17893</v>
      </c>
      <c r="P115" s="12">
        <v>9541232.7999999989</v>
      </c>
      <c r="Q115" s="12">
        <v>0</v>
      </c>
      <c r="R115" s="12">
        <v>0</v>
      </c>
      <c r="S115" s="12">
        <v>9541232.7999999989</v>
      </c>
      <c r="T115" s="12">
        <v>1961.5618099956823</v>
      </c>
      <c r="U115" s="12">
        <v>1961.5618099956826</v>
      </c>
      <c r="V115" s="48">
        <f t="shared" si="64"/>
        <v>0</v>
      </c>
      <c r="X115" s="2" t="s">
        <v>3690</v>
      </c>
      <c r="Y115" s="2">
        <v>1971</v>
      </c>
      <c r="Z115" s="2">
        <v>3927.85</v>
      </c>
      <c r="AA115" s="2">
        <v>160</v>
      </c>
      <c r="AB115" s="2">
        <v>5</v>
      </c>
      <c r="AC115" s="2">
        <v>2788.93</v>
      </c>
      <c r="AE115" s="2" t="s">
        <v>3676</v>
      </c>
      <c r="AF115" s="2" t="s">
        <v>17390</v>
      </c>
      <c r="AG115" s="2" t="s">
        <v>2998</v>
      </c>
      <c r="AH115" s="2" t="s">
        <v>17393</v>
      </c>
      <c r="AK115" s="2" t="e">
        <f t="shared" si="69"/>
        <v>#N/A</v>
      </c>
      <c r="AU115" s="2" t="e">
        <f t="shared" si="70"/>
        <v>#N/A</v>
      </c>
      <c r="AV115" s="2" t="e">
        <f t="shared" si="71"/>
        <v>#N/A</v>
      </c>
      <c r="BC115" s="2" t="e">
        <f t="shared" si="72"/>
        <v>#N/A</v>
      </c>
      <c r="BI115" s="2" t="e">
        <f t="shared" si="73"/>
        <v>#N/A</v>
      </c>
      <c r="BT115" s="11" t="e">
        <f t="shared" si="76"/>
        <v>#N/A</v>
      </c>
      <c r="BU115" s="11"/>
      <c r="BV115" s="11" t="e">
        <f>VLOOKUP(BS115,CU:CX,2,FALSE)</f>
        <v>#N/A</v>
      </c>
      <c r="BW115" s="11" t="e">
        <f t="shared" si="77"/>
        <v>#N/A</v>
      </c>
      <c r="BX115" s="11" t="e">
        <f t="shared" si="78"/>
        <v>#N/A</v>
      </c>
      <c r="BY115" s="13">
        <v>4864.1000000000004</v>
      </c>
      <c r="BZ115" s="13">
        <v>3467.6</v>
      </c>
      <c r="CA115" s="13">
        <v>3467.6</v>
      </c>
      <c r="CB115" s="14">
        <v>143</v>
      </c>
      <c r="CC115" s="11" t="s">
        <v>17146</v>
      </c>
      <c r="CD115" s="11" t="s">
        <v>17839</v>
      </c>
      <c r="CE115" s="11" t="s">
        <v>17893</v>
      </c>
      <c r="CF115" s="12">
        <v>9541232.7999999989</v>
      </c>
      <c r="CG115" s="12">
        <v>0</v>
      </c>
      <c r="CH115" s="12">
        <v>0</v>
      </c>
      <c r="CI115" s="12">
        <f t="shared" si="58"/>
        <v>9541232.7999999989</v>
      </c>
      <c r="CJ115" s="12">
        <f t="shared" si="65"/>
        <v>1961.5618099956823</v>
      </c>
      <c r="CK115" s="12">
        <f>DK115*8917.04/BY115</f>
        <v>0</v>
      </c>
      <c r="CP115" s="2">
        <f t="shared" si="75"/>
        <v>0</v>
      </c>
      <c r="CQ115" s="2" t="s">
        <v>122</v>
      </c>
      <c r="CR115" s="2">
        <v>79.599999999999994</v>
      </c>
    </row>
    <row r="116" spans="1:96" ht="27.75" x14ac:dyDescent="0.4">
      <c r="A116" s="2">
        <v>1</v>
      </c>
      <c r="B116" s="11">
        <v>99</v>
      </c>
      <c r="C116" s="55" t="s">
        <v>424</v>
      </c>
      <c r="D116" s="11">
        <v>1989</v>
      </c>
      <c r="E116" s="11">
        <v>2017</v>
      </c>
      <c r="F116" s="11" t="s">
        <v>17397</v>
      </c>
      <c r="G116" s="11">
        <v>9</v>
      </c>
      <c r="H116" s="11" t="s">
        <v>17400</v>
      </c>
      <c r="I116" s="15">
        <v>6732.4</v>
      </c>
      <c r="J116" s="15">
        <v>5736.5</v>
      </c>
      <c r="K116" s="15">
        <v>5648.6</v>
      </c>
      <c r="L116" s="36">
        <v>242</v>
      </c>
      <c r="M116" s="11" t="s">
        <v>17146</v>
      </c>
      <c r="N116" s="11" t="s">
        <v>17885</v>
      </c>
      <c r="O116" s="37" t="s">
        <v>17894</v>
      </c>
      <c r="P116" s="12">
        <v>7373400</v>
      </c>
      <c r="Q116" s="12">
        <v>0</v>
      </c>
      <c r="R116" s="12">
        <v>0</v>
      </c>
      <c r="S116" s="12">
        <v>7373400</v>
      </c>
      <c r="T116" s="12">
        <v>1095.2112173964708</v>
      </c>
      <c r="U116" s="12">
        <v>1095.2112173964708</v>
      </c>
      <c r="V116" s="48">
        <f t="shared" si="64"/>
        <v>0</v>
      </c>
      <c r="X116" s="2" t="s">
        <v>3694</v>
      </c>
      <c r="Y116" s="2">
        <v>1972</v>
      </c>
      <c r="Z116" s="2">
        <v>3089.21</v>
      </c>
      <c r="AA116" s="2">
        <v>208</v>
      </c>
      <c r="AB116" s="2">
        <v>5</v>
      </c>
      <c r="AC116" s="2">
        <v>2790.28</v>
      </c>
      <c r="AE116" s="2" t="s">
        <v>3678</v>
      </c>
      <c r="AF116" s="2" t="s">
        <v>17390</v>
      </c>
      <c r="AG116" s="2" t="s">
        <v>17396</v>
      </c>
      <c r="AH116" s="2" t="s">
        <v>17393</v>
      </c>
      <c r="AK116" s="45">
        <f t="shared" si="69"/>
        <v>2017</v>
      </c>
      <c r="AU116" s="2" t="e">
        <f t="shared" si="70"/>
        <v>#N/A</v>
      </c>
      <c r="AV116" s="2" t="e">
        <f t="shared" si="71"/>
        <v>#N/A</v>
      </c>
      <c r="BC116" s="2">
        <f t="shared" si="72"/>
        <v>3</v>
      </c>
      <c r="BI116" s="2" t="e">
        <f t="shared" si="73"/>
        <v>#N/A</v>
      </c>
      <c r="BT116" s="11" t="e">
        <f t="shared" si="76"/>
        <v>#N/A</v>
      </c>
      <c r="BU116" s="11">
        <v>2017</v>
      </c>
      <c r="BV116" s="11" t="e">
        <f>VLOOKUP(BS116,CU:CX,2,FALSE)</f>
        <v>#N/A</v>
      </c>
      <c r="BW116" s="11" t="e">
        <f t="shared" si="77"/>
        <v>#N/A</v>
      </c>
      <c r="BX116" s="11" t="e">
        <f t="shared" si="78"/>
        <v>#N/A</v>
      </c>
      <c r="BY116" s="13">
        <v>6732.4</v>
      </c>
      <c r="BZ116" s="13">
        <v>5736.5</v>
      </c>
      <c r="CA116" s="13">
        <v>5595.4</v>
      </c>
      <c r="CB116" s="14">
        <v>242</v>
      </c>
      <c r="CC116" s="11" t="s">
        <v>17146</v>
      </c>
      <c r="CD116" s="11" t="s">
        <v>17885</v>
      </c>
      <c r="CE116" s="11" t="s">
        <v>17894</v>
      </c>
      <c r="CF116" s="12">
        <v>7373400</v>
      </c>
      <c r="CG116" s="12">
        <v>0</v>
      </c>
      <c r="CH116" s="12">
        <v>0</v>
      </c>
      <c r="CI116" s="12">
        <f t="shared" si="58"/>
        <v>7373400</v>
      </c>
      <c r="CJ116" s="12">
        <f t="shared" si="65"/>
        <v>1095.2112173964708</v>
      </c>
      <c r="CK116" s="12">
        <f>DS116*2457800/BY116</f>
        <v>0</v>
      </c>
      <c r="CP116" s="2">
        <f t="shared" si="75"/>
        <v>87.9</v>
      </c>
      <c r="CQ116" s="2" t="s">
        <v>149</v>
      </c>
      <c r="CR116" s="2">
        <v>576.29999999999995</v>
      </c>
    </row>
    <row r="117" spans="1:96" ht="27.75" x14ac:dyDescent="0.4">
      <c r="A117" s="2">
        <v>1</v>
      </c>
      <c r="B117" s="11">
        <v>100</v>
      </c>
      <c r="C117" s="55" t="s">
        <v>425</v>
      </c>
      <c r="D117" s="11">
        <v>1938</v>
      </c>
      <c r="E117" s="11"/>
      <c r="F117" s="11" t="s">
        <v>17977</v>
      </c>
      <c r="G117" s="11">
        <v>2</v>
      </c>
      <c r="H117" s="11" t="s">
        <v>17086</v>
      </c>
      <c r="I117" s="15">
        <v>383.6</v>
      </c>
      <c r="J117" s="15">
        <v>383.6</v>
      </c>
      <c r="K117" s="15">
        <v>383.6</v>
      </c>
      <c r="L117" s="36">
        <v>19</v>
      </c>
      <c r="M117" s="11" t="s">
        <v>17146</v>
      </c>
      <c r="N117" s="11" t="s">
        <v>17839</v>
      </c>
      <c r="O117" s="37" t="s">
        <v>17882</v>
      </c>
      <c r="P117" s="12">
        <v>3201728</v>
      </c>
      <c r="Q117" s="12">
        <v>0</v>
      </c>
      <c r="R117" s="12">
        <v>0</v>
      </c>
      <c r="S117" s="12">
        <v>3201728</v>
      </c>
      <c r="T117" s="12">
        <v>8346.5276329509907</v>
      </c>
      <c r="U117" s="12">
        <v>8346.5276329509907</v>
      </c>
      <c r="V117" s="48">
        <f t="shared" ref="V117:V150" si="81">U117-T117</f>
        <v>0</v>
      </c>
      <c r="X117" s="2" t="s">
        <v>3698</v>
      </c>
      <c r="Y117" s="2">
        <v>1978</v>
      </c>
      <c r="Z117" s="2">
        <v>5406</v>
      </c>
      <c r="AA117" s="2">
        <v>138</v>
      </c>
      <c r="AB117" s="2">
        <v>5</v>
      </c>
      <c r="AC117" s="2">
        <v>3670.1</v>
      </c>
      <c r="AE117" s="2" t="s">
        <v>3680</v>
      </c>
      <c r="AF117" s="2" t="s">
        <v>17390</v>
      </c>
      <c r="AG117" s="2" t="s">
        <v>2998</v>
      </c>
      <c r="AH117" s="2" t="s">
        <v>17393</v>
      </c>
      <c r="AK117" s="2" t="e">
        <f t="shared" si="69"/>
        <v>#N/A</v>
      </c>
      <c r="AU117" s="2">
        <f t="shared" si="70"/>
        <v>380</v>
      </c>
      <c r="AV117" s="2" t="str">
        <f t="shared" si="71"/>
        <v>Скатная деревянная</v>
      </c>
      <c r="BC117" s="2" t="e">
        <f t="shared" si="72"/>
        <v>#N/A</v>
      </c>
      <c r="BI117" s="2" t="e">
        <f t="shared" si="73"/>
        <v>#N/A</v>
      </c>
      <c r="BT117" s="11" t="e">
        <f t="shared" si="76"/>
        <v>#N/A</v>
      </c>
      <c r="BU117" s="11"/>
      <c r="BV117" s="11" t="s">
        <v>17977</v>
      </c>
      <c r="BW117" s="11" t="e">
        <f t="shared" si="77"/>
        <v>#N/A</v>
      </c>
      <c r="BX117" s="11" t="e">
        <f t="shared" si="78"/>
        <v>#N/A</v>
      </c>
      <c r="BY117" s="13">
        <v>383.6</v>
      </c>
      <c r="BZ117" s="13">
        <v>383.6</v>
      </c>
      <c r="CA117" s="13">
        <v>383.6</v>
      </c>
      <c r="CB117" s="14">
        <v>19</v>
      </c>
      <c r="CC117" s="11" t="s">
        <v>17146</v>
      </c>
      <c r="CD117" s="11" t="s">
        <v>17839</v>
      </c>
      <c r="CE117" s="11" t="s">
        <v>17882</v>
      </c>
      <c r="CF117" s="12">
        <v>3201728</v>
      </c>
      <c r="CG117" s="12">
        <v>0</v>
      </c>
      <c r="CH117" s="12">
        <v>0</v>
      </c>
      <c r="CI117" s="12">
        <f t="shared" si="58"/>
        <v>3201728</v>
      </c>
      <c r="CJ117" s="12">
        <f t="shared" si="65"/>
        <v>8346.5276329509907</v>
      </c>
      <c r="CK117" s="12">
        <f>DK117*8425.6/BY117</f>
        <v>0</v>
      </c>
      <c r="CP117" s="2">
        <f t="shared" si="75"/>
        <v>0</v>
      </c>
      <c r="CQ117" s="2" t="s">
        <v>81</v>
      </c>
      <c r="CR117" s="2">
        <v>209.7</v>
      </c>
    </row>
    <row r="118" spans="1:96" ht="27.75" x14ac:dyDescent="0.4">
      <c r="A118" s="2">
        <v>1</v>
      </c>
      <c r="B118" s="11">
        <v>101</v>
      </c>
      <c r="C118" s="55" t="s">
        <v>426</v>
      </c>
      <c r="D118" s="11">
        <v>1989</v>
      </c>
      <c r="E118" s="11">
        <v>2019</v>
      </c>
      <c r="F118" s="11" t="s">
        <v>17397</v>
      </c>
      <c r="G118" s="11">
        <v>9</v>
      </c>
      <c r="H118" s="11" t="s">
        <v>17400</v>
      </c>
      <c r="I118" s="15">
        <v>8504.14</v>
      </c>
      <c r="J118" s="15">
        <v>5912.4</v>
      </c>
      <c r="K118" s="15">
        <v>5783</v>
      </c>
      <c r="L118" s="36">
        <v>211</v>
      </c>
      <c r="M118" s="11" t="s">
        <v>17146</v>
      </c>
      <c r="N118" s="11" t="s">
        <v>17839</v>
      </c>
      <c r="O118" s="37" t="s">
        <v>17889</v>
      </c>
      <c r="P118" s="12">
        <v>4755120</v>
      </c>
      <c r="Q118" s="12">
        <v>0</v>
      </c>
      <c r="R118" s="12">
        <v>0</v>
      </c>
      <c r="S118" s="12">
        <v>4755120</v>
      </c>
      <c r="T118" s="12">
        <v>559.15354168675492</v>
      </c>
      <c r="U118" s="12">
        <v>578.02435049281883</v>
      </c>
      <c r="V118" s="48">
        <f t="shared" si="81"/>
        <v>18.870808806063906</v>
      </c>
      <c r="X118" s="2" t="s">
        <v>547</v>
      </c>
      <c r="Y118" s="2">
        <v>1973</v>
      </c>
      <c r="Z118" s="2">
        <v>3021.6</v>
      </c>
      <c r="AA118" s="2">
        <v>107</v>
      </c>
      <c r="AB118" s="2">
        <v>5</v>
      </c>
      <c r="AC118" s="2">
        <v>3021.6</v>
      </c>
      <c r="AE118" s="2" t="s">
        <v>3682</v>
      </c>
      <c r="AF118" s="2" t="s">
        <v>17390</v>
      </c>
      <c r="AG118" s="2" t="s">
        <v>2998</v>
      </c>
      <c r="AH118" s="2" t="s">
        <v>17393</v>
      </c>
      <c r="AK118" s="45">
        <f t="shared" si="69"/>
        <v>2019</v>
      </c>
      <c r="AU118" s="2" t="e">
        <f t="shared" si="70"/>
        <v>#N/A</v>
      </c>
      <c r="AV118" s="2" t="e">
        <f t="shared" si="71"/>
        <v>#N/A</v>
      </c>
      <c r="BC118" s="2">
        <f t="shared" si="72"/>
        <v>2</v>
      </c>
      <c r="BI118" s="2" t="e">
        <f t="shared" si="73"/>
        <v>#N/A</v>
      </c>
      <c r="BT118" s="11" t="e">
        <f t="shared" si="76"/>
        <v>#N/A</v>
      </c>
      <c r="BU118" s="11">
        <v>2019</v>
      </c>
      <c r="BV118" s="11" t="e">
        <f>VLOOKUP(BS118,CU:CX,2,FALSE)</f>
        <v>#N/A</v>
      </c>
      <c r="BW118" s="11" t="e">
        <f t="shared" si="77"/>
        <v>#N/A</v>
      </c>
      <c r="BX118" s="11" t="e">
        <f t="shared" si="78"/>
        <v>#N/A</v>
      </c>
      <c r="BY118" s="13">
        <v>8504.14</v>
      </c>
      <c r="BZ118" s="13">
        <v>5912.4</v>
      </c>
      <c r="CA118" s="13">
        <v>5783</v>
      </c>
      <c r="CB118" s="14">
        <v>211</v>
      </c>
      <c r="CC118" s="11" t="s">
        <v>17146</v>
      </c>
      <c r="CD118" s="11" t="s">
        <v>17839</v>
      </c>
      <c r="CE118" s="11" t="s">
        <v>17889</v>
      </c>
      <c r="CF118" s="12">
        <v>4755120</v>
      </c>
      <c r="CG118" s="12">
        <v>0</v>
      </c>
      <c r="CH118" s="12">
        <v>0</v>
      </c>
      <c r="CI118" s="12">
        <f t="shared" si="58"/>
        <v>4755120</v>
      </c>
      <c r="CJ118" s="12">
        <f t="shared" si="65"/>
        <v>559.15354168675492</v>
      </c>
      <c r="CK118" s="12">
        <f>DS118*2457800/BY118</f>
        <v>0</v>
      </c>
      <c r="CP118" s="2">
        <f t="shared" si="75"/>
        <v>129.4</v>
      </c>
      <c r="CQ118" s="2" t="s">
        <v>161</v>
      </c>
      <c r="CR118" s="2">
        <v>141.80000000000001</v>
      </c>
    </row>
    <row r="119" spans="1:96" ht="27.75" x14ac:dyDescent="0.4">
      <c r="A119" s="2">
        <v>1</v>
      </c>
      <c r="B119" s="11">
        <v>102</v>
      </c>
      <c r="C119" s="55" t="s">
        <v>427</v>
      </c>
      <c r="D119" s="11">
        <v>1916</v>
      </c>
      <c r="E119" s="11"/>
      <c r="F119" s="11" t="s">
        <v>17977</v>
      </c>
      <c r="G119" s="11">
        <v>2</v>
      </c>
      <c r="H119" s="11" t="s">
        <v>17086</v>
      </c>
      <c r="I119" s="15">
        <v>404.7</v>
      </c>
      <c r="J119" s="15">
        <v>356.1</v>
      </c>
      <c r="K119" s="15">
        <v>305.70000000000005</v>
      </c>
      <c r="L119" s="36">
        <v>13</v>
      </c>
      <c r="M119" s="11" t="s">
        <v>17146</v>
      </c>
      <c r="N119" s="11" t="s">
        <v>17839</v>
      </c>
      <c r="O119" s="37" t="s">
        <v>17876</v>
      </c>
      <c r="P119" s="12">
        <v>2864704</v>
      </c>
      <c r="Q119" s="12">
        <v>0</v>
      </c>
      <c r="R119" s="12">
        <v>0</v>
      </c>
      <c r="S119" s="12">
        <v>2864704</v>
      </c>
      <c r="T119" s="12">
        <v>7078.5866073634797</v>
      </c>
      <c r="U119" s="12">
        <v>7078.5866073634797</v>
      </c>
      <c r="V119" s="48">
        <f t="shared" si="81"/>
        <v>0</v>
      </c>
      <c r="X119" s="2" t="s">
        <v>3700</v>
      </c>
      <c r="Y119" s="2">
        <v>1973</v>
      </c>
      <c r="Z119" s="2">
        <v>5940.9</v>
      </c>
      <c r="AA119" s="2">
        <v>296</v>
      </c>
      <c r="AB119" s="2">
        <v>5</v>
      </c>
      <c r="AC119" s="2">
        <v>4555.7</v>
      </c>
      <c r="AE119" s="2" t="s">
        <v>3684</v>
      </c>
      <c r="AF119" s="2" t="s">
        <v>17390</v>
      </c>
      <c r="AG119" s="2" t="s">
        <v>2998</v>
      </c>
      <c r="AH119" s="2" t="s">
        <v>17393</v>
      </c>
      <c r="AK119" s="2" t="e">
        <f t="shared" si="69"/>
        <v>#N/A</v>
      </c>
      <c r="AU119" s="2">
        <f t="shared" si="70"/>
        <v>340</v>
      </c>
      <c r="AV119" s="2" t="str">
        <f t="shared" si="71"/>
        <v>Скатная деревянная</v>
      </c>
      <c r="BC119" s="2" t="e">
        <f t="shared" si="72"/>
        <v>#N/A</v>
      </c>
      <c r="BI119" s="2" t="e">
        <f t="shared" si="73"/>
        <v>#N/A</v>
      </c>
      <c r="BT119" s="11" t="e">
        <f t="shared" si="76"/>
        <v>#N/A</v>
      </c>
      <c r="BU119" s="11"/>
      <c r="BV119" s="11" t="s">
        <v>17977</v>
      </c>
      <c r="BW119" s="11" t="e">
        <f t="shared" si="77"/>
        <v>#N/A</v>
      </c>
      <c r="BX119" s="11" t="e">
        <f t="shared" si="78"/>
        <v>#N/A</v>
      </c>
      <c r="BY119" s="13">
        <v>404.7</v>
      </c>
      <c r="BZ119" s="13">
        <v>356.1</v>
      </c>
      <c r="CA119" s="13">
        <v>200.8</v>
      </c>
      <c r="CB119" s="14">
        <v>13</v>
      </c>
      <c r="CC119" s="11" t="s">
        <v>17146</v>
      </c>
      <c r="CD119" s="11" t="s">
        <v>17839</v>
      </c>
      <c r="CE119" s="11" t="s">
        <v>17876</v>
      </c>
      <c r="CF119" s="12">
        <v>2864704</v>
      </c>
      <c r="CG119" s="12">
        <v>0</v>
      </c>
      <c r="CH119" s="12">
        <v>0</v>
      </c>
      <c r="CI119" s="12">
        <f t="shared" si="58"/>
        <v>2864704</v>
      </c>
      <c r="CJ119" s="12">
        <f t="shared" si="65"/>
        <v>7078.5866073634797</v>
      </c>
      <c r="CK119" s="12">
        <f>DK119*8425.6/BY119</f>
        <v>0</v>
      </c>
      <c r="CP119" s="2">
        <f t="shared" si="75"/>
        <v>50.4</v>
      </c>
      <c r="CQ119" s="2" t="s">
        <v>148</v>
      </c>
      <c r="CR119" s="2">
        <v>58</v>
      </c>
    </row>
    <row r="120" spans="1:96" ht="27.75" x14ac:dyDescent="0.4">
      <c r="A120" s="2">
        <v>1</v>
      </c>
      <c r="B120" s="11">
        <v>103</v>
      </c>
      <c r="C120" s="55" t="s">
        <v>11249</v>
      </c>
      <c r="D120" s="123">
        <v>1937</v>
      </c>
      <c r="E120" s="123"/>
      <c r="F120" s="123" t="s">
        <v>17978</v>
      </c>
      <c r="G120" s="123" t="s">
        <v>17393</v>
      </c>
      <c r="H120" s="123" t="s">
        <v>17400</v>
      </c>
      <c r="I120" s="127">
        <v>1585.9</v>
      </c>
      <c r="J120" s="127">
        <v>1585.9</v>
      </c>
      <c r="K120" s="127">
        <v>1465.1</v>
      </c>
      <c r="L120" s="125">
        <v>36</v>
      </c>
      <c r="M120" s="123" t="s">
        <v>17146</v>
      </c>
      <c r="N120" s="123" t="s">
        <v>17862</v>
      </c>
      <c r="O120" s="126" t="s">
        <v>17394</v>
      </c>
      <c r="P120" s="127">
        <v>10185538.860000001</v>
      </c>
      <c r="Q120" s="127">
        <v>0</v>
      </c>
      <c r="R120" s="127">
        <v>0</v>
      </c>
      <c r="S120" s="12">
        <v>10185538.860000001</v>
      </c>
      <c r="T120" s="127">
        <v>6422.5606028122838</v>
      </c>
      <c r="U120" s="127">
        <v>13363.792961725203</v>
      </c>
      <c r="V120" s="48"/>
      <c r="AK120" s="2"/>
      <c r="BT120" s="11"/>
      <c r="BU120" s="11"/>
      <c r="BV120" s="11"/>
      <c r="BW120" s="11"/>
      <c r="BX120" s="11"/>
      <c r="BY120" s="13"/>
      <c r="BZ120" s="13"/>
      <c r="CA120" s="13"/>
      <c r="CB120" s="14"/>
      <c r="CC120" s="11"/>
      <c r="CD120" s="11"/>
      <c r="CE120" s="11"/>
      <c r="CF120" s="12"/>
      <c r="CG120" s="12"/>
      <c r="CH120" s="12"/>
      <c r="CI120" s="12"/>
      <c r="CJ120" s="12"/>
      <c r="CK120" s="12"/>
    </row>
    <row r="121" spans="1:96" ht="27.75" x14ac:dyDescent="0.4">
      <c r="B121" s="52" t="s">
        <v>199</v>
      </c>
      <c r="C121" s="113"/>
      <c r="D121" s="11" t="s">
        <v>17121</v>
      </c>
      <c r="E121" s="11" t="s">
        <v>17121</v>
      </c>
      <c r="F121" s="11" t="s">
        <v>17121</v>
      </c>
      <c r="G121" s="11" t="s">
        <v>17121</v>
      </c>
      <c r="H121" s="11" t="s">
        <v>17121</v>
      </c>
      <c r="I121" s="13">
        <v>69774.11</v>
      </c>
      <c r="J121" s="13">
        <v>54056.450000000004</v>
      </c>
      <c r="K121" s="13">
        <v>52262.278000000006</v>
      </c>
      <c r="L121" s="196">
        <v>2113</v>
      </c>
      <c r="M121" s="11" t="s">
        <v>17121</v>
      </c>
      <c r="N121" s="11" t="s">
        <v>17121</v>
      </c>
      <c r="O121" s="37" t="s">
        <v>17121</v>
      </c>
      <c r="P121" s="112">
        <v>117514175.68000001</v>
      </c>
      <c r="Q121" s="13">
        <v>0</v>
      </c>
      <c r="R121" s="13">
        <v>0</v>
      </c>
      <c r="S121" s="13">
        <v>117514175.68000001</v>
      </c>
      <c r="T121" s="12">
        <v>1684.20888034258</v>
      </c>
      <c r="U121" s="12">
        <v>8612.4505801145551</v>
      </c>
      <c r="V121" s="48">
        <f t="shared" si="81"/>
        <v>6928.2416997719756</v>
      </c>
      <c r="X121" s="2" t="s">
        <v>639</v>
      </c>
      <c r="Y121" s="2">
        <v>1961</v>
      </c>
      <c r="Z121" s="2">
        <v>1244.5999999999999</v>
      </c>
      <c r="AA121" s="2">
        <v>31</v>
      </c>
      <c r="AB121" s="2">
        <v>3</v>
      </c>
      <c r="AC121" s="2">
        <v>954.8</v>
      </c>
      <c r="AE121" s="2" t="s">
        <v>3244</v>
      </c>
      <c r="AF121" s="2" t="s">
        <v>17397</v>
      </c>
      <c r="AG121" s="2" t="s">
        <v>2998</v>
      </c>
      <c r="AH121" s="2" t="s">
        <v>17398</v>
      </c>
      <c r="AK121" s="2" t="e">
        <f t="shared" ref="AK121:AK138" si="82">VLOOKUP(C121,AL:AM,2,FALSE)</f>
        <v>#N/A</v>
      </c>
      <c r="AU121" s="2" t="e">
        <f t="shared" ref="AU121:AU138" si="83">VLOOKUP(C121,AX:BA,2,FALSE)</f>
        <v>#N/A</v>
      </c>
      <c r="AV121" s="2" t="e">
        <f t="shared" ref="AV121:AV138" si="84">VLOOKUP(C121,AX:AZ,3,FALSE)</f>
        <v>#N/A</v>
      </c>
      <c r="AX121" s="2" t="s">
        <v>242</v>
      </c>
      <c r="AY121" s="2">
        <v>719.4</v>
      </c>
      <c r="AZ121" s="2" t="s">
        <v>2980</v>
      </c>
      <c r="BC121" s="2" t="e">
        <f t="shared" ref="BC121:BC138" si="85">VLOOKUP(C121,BD:BE,2,FALSE)</f>
        <v>#N/A</v>
      </c>
      <c r="BI121" s="2" t="e">
        <f t="shared" ref="BI121:BI138" si="86">VLOOKUP(C121,BK:BL,2,FALSE)</f>
        <v>#N/A</v>
      </c>
      <c r="BT121" s="11" t="s">
        <v>17121</v>
      </c>
      <c r="BU121" s="11" t="s">
        <v>17121</v>
      </c>
      <c r="BV121" s="11" t="s">
        <v>17121</v>
      </c>
      <c r="BW121" s="11" t="s">
        <v>17121</v>
      </c>
      <c r="BX121" s="11" t="s">
        <v>17121</v>
      </c>
      <c r="BY121" s="13">
        <f>SUM(BY122:BY138)</f>
        <v>69395.22</v>
      </c>
      <c r="BZ121" s="13">
        <f t="shared" ref="BZ121" si="87">SUM(BZ122:BZ138)</f>
        <v>53731.05</v>
      </c>
      <c r="CA121" s="13">
        <f t="shared" ref="CA121" si="88">SUM(CA122:CA138)</f>
        <v>51875.659999999989</v>
      </c>
      <c r="CB121" s="14">
        <f t="shared" ref="CB121" si="89">SUM(CB122:CB138)</f>
        <v>2096</v>
      </c>
      <c r="CC121" s="11" t="s">
        <v>17121</v>
      </c>
      <c r="CD121" s="11" t="s">
        <v>17121</v>
      </c>
      <c r="CE121" s="11" t="s">
        <v>17121</v>
      </c>
      <c r="CF121" s="13">
        <f t="shared" ref="CF121" si="90">SUM(CF122:CF138)</f>
        <v>114331574.05000001</v>
      </c>
      <c r="CG121" s="13">
        <f t="shared" ref="CG121" si="91">SUM(CG122:CG138)</f>
        <v>0</v>
      </c>
      <c r="CH121" s="13">
        <f t="shared" ref="CH121" si="92">SUM(CH122:CH138)</f>
        <v>0</v>
      </c>
      <c r="CI121" s="13">
        <f t="shared" ref="CI121" si="93">SUM(CI122:CI138)</f>
        <v>114331574.05000001</v>
      </c>
      <c r="CJ121" s="12">
        <f t="shared" si="65"/>
        <v>1647.5424971633495</v>
      </c>
      <c r="CK121" s="12">
        <f>MAX(CK122:CK138)</f>
        <v>0</v>
      </c>
      <c r="CP121" s="2" t="e">
        <f t="shared" ref="CP121:CP138" si="94">VLOOKUP(C121,CQ:CR,2,FALSE)</f>
        <v>#N/A</v>
      </c>
      <c r="CQ121" s="2" t="s">
        <v>147</v>
      </c>
      <c r="CR121" s="2">
        <v>221.9</v>
      </c>
    </row>
    <row r="122" spans="1:96" ht="27.75" x14ac:dyDescent="0.4">
      <c r="A122" s="2">
        <v>1</v>
      </c>
      <c r="B122" s="11">
        <v>104</v>
      </c>
      <c r="C122" s="54" t="s">
        <v>185</v>
      </c>
      <c r="D122" s="11">
        <v>1997</v>
      </c>
      <c r="E122" s="11"/>
      <c r="F122" s="11" t="s">
        <v>17397</v>
      </c>
      <c r="G122" s="11">
        <v>9</v>
      </c>
      <c r="H122" s="11" t="s">
        <v>17088</v>
      </c>
      <c r="I122" s="15">
        <v>4855.8</v>
      </c>
      <c r="J122" s="15">
        <v>3891.3</v>
      </c>
      <c r="K122" s="15">
        <v>3891.3</v>
      </c>
      <c r="L122" s="36">
        <v>130</v>
      </c>
      <c r="M122" s="11" t="s">
        <v>17146</v>
      </c>
      <c r="N122" s="11" t="s">
        <v>17839</v>
      </c>
      <c r="O122" s="37" t="s">
        <v>17899</v>
      </c>
      <c r="P122" s="12">
        <v>4915600</v>
      </c>
      <c r="Q122" s="12">
        <v>0</v>
      </c>
      <c r="R122" s="12">
        <v>0</v>
      </c>
      <c r="S122" s="12">
        <v>4915600</v>
      </c>
      <c r="T122" s="12">
        <v>1012.3151694880349</v>
      </c>
      <c r="U122" s="12">
        <v>1012.3151694880349</v>
      </c>
      <c r="V122" s="48">
        <f t="shared" si="81"/>
        <v>0</v>
      </c>
      <c r="X122" s="2" t="s">
        <v>3254</v>
      </c>
      <c r="Y122" s="2">
        <v>1981</v>
      </c>
      <c r="Z122" s="2">
        <v>4506.7</v>
      </c>
      <c r="AA122" s="2">
        <v>137</v>
      </c>
      <c r="AB122" s="2">
        <v>5</v>
      </c>
      <c r="AC122" s="2">
        <v>3308.1</v>
      </c>
      <c r="AE122" s="2" t="s">
        <v>3246</v>
      </c>
      <c r="AF122" s="2" t="s">
        <v>17390</v>
      </c>
      <c r="AG122" s="2" t="s">
        <v>2998</v>
      </c>
      <c r="AH122" s="2" t="s">
        <v>17393</v>
      </c>
      <c r="AK122" s="2" t="e">
        <f t="shared" si="82"/>
        <v>#N/A</v>
      </c>
      <c r="AU122" s="2" t="e">
        <f t="shared" si="83"/>
        <v>#N/A</v>
      </c>
      <c r="AV122" s="2" t="e">
        <f t="shared" si="84"/>
        <v>#N/A</v>
      </c>
      <c r="AX122" s="2" t="s">
        <v>237</v>
      </c>
      <c r="AY122" s="2">
        <v>1446.7</v>
      </c>
      <c r="AZ122" s="2" t="s">
        <v>2980</v>
      </c>
      <c r="BC122" s="2">
        <f t="shared" si="85"/>
        <v>2</v>
      </c>
      <c r="BI122" s="2" t="e">
        <f t="shared" si="86"/>
        <v>#N/A</v>
      </c>
      <c r="BT122" s="11" t="e">
        <f t="shared" ref="BT122:BT138" si="95">VLOOKUP(BS122,CN:CR,2,FALSE)</f>
        <v>#N/A</v>
      </c>
      <c r="BU122" s="11"/>
      <c r="BV122" s="11" t="e">
        <f>VLOOKUP(BS122,CU:CX,2,FALSE)</f>
        <v>#N/A</v>
      </c>
      <c r="BW122" s="11" t="e">
        <f t="shared" ref="BW122:BW138" si="96">VLOOKUP(BS122,CN:CR,5,FALSE)</f>
        <v>#N/A</v>
      </c>
      <c r="BX122" s="11" t="e">
        <f t="shared" ref="BX122:BX138" si="97">VLOOKUP(BS122,CU:CX,4,FALSE)</f>
        <v>#N/A</v>
      </c>
      <c r="BY122" s="13">
        <v>4855.8</v>
      </c>
      <c r="BZ122" s="13">
        <v>3891.3</v>
      </c>
      <c r="CA122" s="13">
        <v>3891.3</v>
      </c>
      <c r="CB122" s="14">
        <v>130</v>
      </c>
      <c r="CC122" s="11" t="s">
        <v>17146</v>
      </c>
      <c r="CD122" s="11" t="s">
        <v>17839</v>
      </c>
      <c r="CE122" s="11" t="s">
        <v>17899</v>
      </c>
      <c r="CF122" s="12">
        <v>4915600</v>
      </c>
      <c r="CG122" s="12">
        <v>0</v>
      </c>
      <c r="CH122" s="12">
        <v>0</v>
      </c>
      <c r="CI122" s="12">
        <f t="shared" ref="CI122:CI138" si="98">CF122-CG122-CH122</f>
        <v>4915600</v>
      </c>
      <c r="CJ122" s="12">
        <f t="shared" si="65"/>
        <v>1012.3151694880349</v>
      </c>
      <c r="CK122" s="12">
        <f t="shared" ref="CK122:CK126" si="99">DS122*2457800/BY122</f>
        <v>0</v>
      </c>
      <c r="CP122" s="2">
        <f t="shared" si="94"/>
        <v>0</v>
      </c>
      <c r="CQ122" s="2" t="s">
        <v>5439</v>
      </c>
      <c r="CR122" s="2">
        <v>0</v>
      </c>
    </row>
    <row r="123" spans="1:96" ht="27.75" x14ac:dyDescent="0.4">
      <c r="A123" s="2">
        <v>1</v>
      </c>
      <c r="B123" s="11">
        <v>105</v>
      </c>
      <c r="C123" s="54" t="s">
        <v>186</v>
      </c>
      <c r="D123" s="11">
        <v>1995</v>
      </c>
      <c r="E123" s="11">
        <v>2021</v>
      </c>
      <c r="F123" s="11" t="s">
        <v>17397</v>
      </c>
      <c r="G123" s="11">
        <v>9</v>
      </c>
      <c r="H123" s="11" t="s">
        <v>17393</v>
      </c>
      <c r="I123" s="15">
        <v>10288.06</v>
      </c>
      <c r="J123" s="15">
        <v>7717.7</v>
      </c>
      <c r="K123" s="15">
        <v>7717.7</v>
      </c>
      <c r="L123" s="36">
        <v>297</v>
      </c>
      <c r="M123" s="11" t="s">
        <v>17146</v>
      </c>
      <c r="N123" s="11" t="s">
        <v>17839</v>
      </c>
      <c r="O123" s="37" t="s">
        <v>17900</v>
      </c>
      <c r="P123" s="12">
        <v>2457800</v>
      </c>
      <c r="Q123" s="12">
        <v>0</v>
      </c>
      <c r="R123" s="12">
        <v>0</v>
      </c>
      <c r="S123" s="12">
        <v>2457800</v>
      </c>
      <c r="T123" s="12">
        <v>238.89829569423196</v>
      </c>
      <c r="U123" s="12">
        <v>238.89829569423196</v>
      </c>
      <c r="V123" s="48">
        <f t="shared" si="81"/>
        <v>0</v>
      </c>
      <c r="X123" s="2" t="s">
        <v>3255</v>
      </c>
      <c r="Y123" s="2">
        <v>1962</v>
      </c>
      <c r="Z123" s="2">
        <v>2869.5</v>
      </c>
      <c r="AA123" s="2">
        <v>78</v>
      </c>
      <c r="AB123" s="2">
        <v>4</v>
      </c>
      <c r="AC123" s="2">
        <v>2009.1</v>
      </c>
      <c r="AE123" s="2" t="s">
        <v>3248</v>
      </c>
      <c r="AF123" s="2" t="s">
        <v>17390</v>
      </c>
      <c r="AG123" s="2" t="s">
        <v>17411</v>
      </c>
      <c r="AH123" s="2" t="s">
        <v>17086</v>
      </c>
      <c r="AK123" s="45">
        <f t="shared" si="82"/>
        <v>2021</v>
      </c>
      <c r="AU123" s="2" t="e">
        <f t="shared" si="83"/>
        <v>#N/A</v>
      </c>
      <c r="AV123" s="2" t="e">
        <f t="shared" si="84"/>
        <v>#N/A</v>
      </c>
      <c r="AX123" s="2" t="s">
        <v>238</v>
      </c>
      <c r="AY123" s="2">
        <v>2188</v>
      </c>
      <c r="AZ123" s="2" t="s">
        <v>2980</v>
      </c>
      <c r="BC123" s="2">
        <f t="shared" si="85"/>
        <v>1</v>
      </c>
      <c r="BI123" s="2" t="e">
        <f t="shared" si="86"/>
        <v>#N/A</v>
      </c>
      <c r="BT123" s="11" t="e">
        <f t="shared" si="95"/>
        <v>#N/A</v>
      </c>
      <c r="BU123" s="11">
        <v>2021</v>
      </c>
      <c r="BV123" s="11" t="e">
        <f>VLOOKUP(BS123,CU:CX,2,FALSE)</f>
        <v>#N/A</v>
      </c>
      <c r="BW123" s="11" t="e">
        <f t="shared" si="96"/>
        <v>#N/A</v>
      </c>
      <c r="BX123" s="11" t="e">
        <f t="shared" si="97"/>
        <v>#N/A</v>
      </c>
      <c r="BY123" s="13">
        <v>10288.06</v>
      </c>
      <c r="BZ123" s="13">
        <v>7717.7</v>
      </c>
      <c r="CA123" s="13">
        <v>7717.7</v>
      </c>
      <c r="CB123" s="14">
        <v>297</v>
      </c>
      <c r="CC123" s="11" t="s">
        <v>17146</v>
      </c>
      <c r="CD123" s="11" t="s">
        <v>17839</v>
      </c>
      <c r="CE123" s="11" t="s">
        <v>17900</v>
      </c>
      <c r="CF123" s="12">
        <v>2457800</v>
      </c>
      <c r="CG123" s="12">
        <v>0</v>
      </c>
      <c r="CH123" s="12">
        <v>0</v>
      </c>
      <c r="CI123" s="12">
        <f t="shared" si="98"/>
        <v>2457800</v>
      </c>
      <c r="CJ123" s="12">
        <f t="shared" si="65"/>
        <v>238.89829569423196</v>
      </c>
      <c r="CK123" s="12">
        <f t="shared" si="99"/>
        <v>0</v>
      </c>
      <c r="CP123" s="2">
        <f t="shared" si="94"/>
        <v>0</v>
      </c>
      <c r="CQ123" s="2" t="s">
        <v>146</v>
      </c>
      <c r="CR123" s="2">
        <v>0</v>
      </c>
    </row>
    <row r="124" spans="1:96" ht="27.75" x14ac:dyDescent="0.4">
      <c r="A124" s="2">
        <v>1</v>
      </c>
      <c r="B124" s="11">
        <v>106</v>
      </c>
      <c r="C124" s="54" t="s">
        <v>187</v>
      </c>
      <c r="D124" s="11">
        <v>1994</v>
      </c>
      <c r="E124" s="11">
        <v>2020</v>
      </c>
      <c r="F124" s="11" t="s">
        <v>17978</v>
      </c>
      <c r="G124" s="11">
        <v>9</v>
      </c>
      <c r="H124" s="11" t="s">
        <v>17393</v>
      </c>
      <c r="I124" s="15">
        <v>9197</v>
      </c>
      <c r="J124" s="15">
        <v>8283.2000000000007</v>
      </c>
      <c r="K124" s="15">
        <v>8283.2000000000007</v>
      </c>
      <c r="L124" s="36">
        <v>366</v>
      </c>
      <c r="M124" s="11" t="s">
        <v>17146</v>
      </c>
      <c r="N124" s="11" t="s">
        <v>17839</v>
      </c>
      <c r="O124" s="37" t="s">
        <v>17901</v>
      </c>
      <c r="P124" s="12">
        <v>9831200</v>
      </c>
      <c r="Q124" s="12">
        <v>0</v>
      </c>
      <c r="R124" s="12">
        <v>0</v>
      </c>
      <c r="S124" s="12">
        <v>9831200</v>
      </c>
      <c r="T124" s="12">
        <v>1068.9572686745678</v>
      </c>
      <c r="U124" s="12">
        <v>1068.9572686745678</v>
      </c>
      <c r="V124" s="48">
        <f t="shared" si="81"/>
        <v>0</v>
      </c>
      <c r="X124" s="2" t="s">
        <v>3257</v>
      </c>
      <c r="Y124" s="2">
        <v>1961</v>
      </c>
      <c r="Z124" s="2">
        <v>1491.1</v>
      </c>
      <c r="AA124" s="2">
        <v>40</v>
      </c>
      <c r="AB124" s="2">
        <v>3</v>
      </c>
      <c r="AC124" s="2">
        <v>962.3</v>
      </c>
      <c r="AE124" s="2" t="s">
        <v>3251</v>
      </c>
      <c r="AF124" s="2" t="s">
        <v>17397</v>
      </c>
      <c r="AG124" s="2" t="s">
        <v>17412</v>
      </c>
      <c r="AH124" s="2" t="s">
        <v>17086</v>
      </c>
      <c r="AK124" s="45">
        <f t="shared" si="82"/>
        <v>2020</v>
      </c>
      <c r="AU124" s="2" t="e">
        <f t="shared" si="83"/>
        <v>#N/A</v>
      </c>
      <c r="AV124" s="2" t="e">
        <f t="shared" si="84"/>
        <v>#N/A</v>
      </c>
      <c r="AX124" s="2" t="s">
        <v>239</v>
      </c>
      <c r="AY124" s="2">
        <v>655</v>
      </c>
      <c r="AZ124" s="2" t="s">
        <v>2980</v>
      </c>
      <c r="BC124" s="2">
        <f t="shared" si="85"/>
        <v>4</v>
      </c>
      <c r="BI124" s="2" t="e">
        <f t="shared" si="86"/>
        <v>#N/A</v>
      </c>
      <c r="BT124" s="11" t="e">
        <f t="shared" si="95"/>
        <v>#N/A</v>
      </c>
      <c r="BU124" s="11">
        <v>2020</v>
      </c>
      <c r="BV124" s="11" t="s">
        <v>17978</v>
      </c>
      <c r="BW124" s="11" t="e">
        <f t="shared" si="96"/>
        <v>#N/A</v>
      </c>
      <c r="BX124" s="11" t="e">
        <f t="shared" si="97"/>
        <v>#N/A</v>
      </c>
      <c r="BY124" s="13">
        <v>9197</v>
      </c>
      <c r="BZ124" s="13">
        <v>8283.2000000000007</v>
      </c>
      <c r="CA124" s="13">
        <v>8283.2000000000007</v>
      </c>
      <c r="CB124" s="14">
        <v>366</v>
      </c>
      <c r="CC124" s="11" t="s">
        <v>17146</v>
      </c>
      <c r="CD124" s="11" t="s">
        <v>17839</v>
      </c>
      <c r="CE124" s="11" t="s">
        <v>17901</v>
      </c>
      <c r="CF124" s="12">
        <v>9831200</v>
      </c>
      <c r="CG124" s="12">
        <v>0</v>
      </c>
      <c r="CH124" s="12">
        <v>0</v>
      </c>
      <c r="CI124" s="12">
        <f t="shared" si="98"/>
        <v>9831200</v>
      </c>
      <c r="CJ124" s="12">
        <f t="shared" si="65"/>
        <v>1068.9572686745678</v>
      </c>
      <c r="CK124" s="12">
        <f t="shared" si="99"/>
        <v>0</v>
      </c>
      <c r="CP124" s="2">
        <f t="shared" si="94"/>
        <v>0</v>
      </c>
      <c r="CQ124" s="2" t="s">
        <v>82</v>
      </c>
      <c r="CR124" s="2">
        <v>0</v>
      </c>
    </row>
    <row r="125" spans="1:96" ht="27.75" x14ac:dyDescent="0.4">
      <c r="A125" s="2">
        <v>1</v>
      </c>
      <c r="B125" s="11">
        <v>107</v>
      </c>
      <c r="C125" s="54" t="s">
        <v>188</v>
      </c>
      <c r="D125" s="11">
        <v>1996</v>
      </c>
      <c r="E125" s="11"/>
      <c r="F125" s="11" t="s">
        <v>17397</v>
      </c>
      <c r="G125" s="11">
        <v>9</v>
      </c>
      <c r="H125" s="11" t="s">
        <v>17400</v>
      </c>
      <c r="I125" s="15">
        <v>7689.44</v>
      </c>
      <c r="J125" s="15">
        <v>5766.9</v>
      </c>
      <c r="K125" s="15">
        <v>5599.3</v>
      </c>
      <c r="L125" s="36">
        <v>187</v>
      </c>
      <c r="M125" s="11" t="s">
        <v>17146</v>
      </c>
      <c r="N125" s="11" t="s">
        <v>17839</v>
      </c>
      <c r="O125" s="37" t="s">
        <v>17900</v>
      </c>
      <c r="P125" s="12">
        <v>7373400</v>
      </c>
      <c r="Q125" s="12">
        <v>0</v>
      </c>
      <c r="R125" s="12">
        <v>0</v>
      </c>
      <c r="S125" s="12">
        <v>7373400</v>
      </c>
      <c r="T125" s="12">
        <v>958.89947772529604</v>
      </c>
      <c r="U125" s="12">
        <v>958.89947772529604</v>
      </c>
      <c r="V125" s="48">
        <f t="shared" si="81"/>
        <v>0</v>
      </c>
      <c r="X125" s="2" t="s">
        <v>3259</v>
      </c>
      <c r="Y125" s="2">
        <v>1963</v>
      </c>
      <c r="Z125" s="2">
        <v>1871.1</v>
      </c>
      <c r="AA125" s="2">
        <v>21</v>
      </c>
      <c r="AB125" s="2">
        <v>5</v>
      </c>
      <c r="AC125" s="2">
        <v>1611.8</v>
      </c>
      <c r="AE125" s="2" t="s">
        <v>638</v>
      </c>
      <c r="AF125" s="2" t="s">
        <v>17390</v>
      </c>
      <c r="AG125" s="2" t="s">
        <v>2998</v>
      </c>
      <c r="AH125" s="2" t="s">
        <v>17413</v>
      </c>
      <c r="AK125" s="2" t="e">
        <f t="shared" si="82"/>
        <v>#N/A</v>
      </c>
      <c r="AU125" s="2" t="e">
        <f t="shared" si="83"/>
        <v>#N/A</v>
      </c>
      <c r="AV125" s="2" t="e">
        <f t="shared" si="84"/>
        <v>#N/A</v>
      </c>
      <c r="AX125" s="2" t="s">
        <v>243</v>
      </c>
      <c r="AY125" s="2">
        <v>619</v>
      </c>
      <c r="AZ125" s="2" t="s">
        <v>2980</v>
      </c>
      <c r="BC125" s="2">
        <f t="shared" si="85"/>
        <v>3</v>
      </c>
      <c r="BI125" s="2" t="e">
        <f t="shared" si="86"/>
        <v>#N/A</v>
      </c>
      <c r="BT125" s="11" t="e">
        <f t="shared" si="95"/>
        <v>#N/A</v>
      </c>
      <c r="BU125" s="11"/>
      <c r="BV125" s="11" t="e">
        <f>VLOOKUP(BS125,CU:CX,2,FALSE)</f>
        <v>#N/A</v>
      </c>
      <c r="BW125" s="11" t="e">
        <f t="shared" si="96"/>
        <v>#N/A</v>
      </c>
      <c r="BX125" s="11" t="e">
        <f t="shared" si="97"/>
        <v>#N/A</v>
      </c>
      <c r="BY125" s="13">
        <v>7689.44</v>
      </c>
      <c r="BZ125" s="13">
        <v>5766.9</v>
      </c>
      <c r="CA125" s="13">
        <v>5599.3</v>
      </c>
      <c r="CB125" s="14">
        <v>187</v>
      </c>
      <c r="CC125" s="11" t="s">
        <v>17146</v>
      </c>
      <c r="CD125" s="11" t="s">
        <v>17839</v>
      </c>
      <c r="CE125" s="11" t="s">
        <v>17900</v>
      </c>
      <c r="CF125" s="12">
        <v>7373400</v>
      </c>
      <c r="CG125" s="12">
        <v>0</v>
      </c>
      <c r="CH125" s="12">
        <v>0</v>
      </c>
      <c r="CI125" s="12">
        <f t="shared" si="98"/>
        <v>7373400</v>
      </c>
      <c r="CJ125" s="12">
        <f t="shared" si="65"/>
        <v>958.89947772529604</v>
      </c>
      <c r="CK125" s="12">
        <f t="shared" si="99"/>
        <v>0</v>
      </c>
      <c r="CP125" s="2">
        <f t="shared" si="94"/>
        <v>0</v>
      </c>
      <c r="CQ125" s="2" t="s">
        <v>83</v>
      </c>
      <c r="CR125" s="2">
        <v>147.4</v>
      </c>
    </row>
    <row r="126" spans="1:96" ht="27.75" x14ac:dyDescent="0.4">
      <c r="A126" s="2">
        <v>1</v>
      </c>
      <c r="B126" s="11">
        <v>108</v>
      </c>
      <c r="C126" s="54" t="s">
        <v>189</v>
      </c>
      <c r="D126" s="11">
        <v>1998</v>
      </c>
      <c r="E126" s="11">
        <v>2020</v>
      </c>
      <c r="F126" s="11" t="s">
        <v>17397</v>
      </c>
      <c r="G126" s="11">
        <v>9</v>
      </c>
      <c r="H126" s="11" t="s">
        <v>17413</v>
      </c>
      <c r="I126" s="15">
        <v>10754.2</v>
      </c>
      <c r="J126" s="15">
        <v>9642.2000000000007</v>
      </c>
      <c r="K126" s="15">
        <v>9401.3000000000011</v>
      </c>
      <c r="L126" s="36">
        <v>369</v>
      </c>
      <c r="M126" s="11" t="s">
        <v>17146</v>
      </c>
      <c r="N126" s="11" t="s">
        <v>17839</v>
      </c>
      <c r="O126" s="37" t="s">
        <v>17902</v>
      </c>
      <c r="P126" s="12">
        <v>7373400</v>
      </c>
      <c r="Q126" s="12">
        <v>0</v>
      </c>
      <c r="R126" s="12">
        <v>0</v>
      </c>
      <c r="S126" s="12">
        <v>7373400</v>
      </c>
      <c r="T126" s="12">
        <v>685.62980045005668</v>
      </c>
      <c r="U126" s="12">
        <v>685.62980045005668</v>
      </c>
      <c r="V126" s="48">
        <f t="shared" si="81"/>
        <v>0</v>
      </c>
      <c r="X126" s="2" t="s">
        <v>3261</v>
      </c>
      <c r="Y126" s="2">
        <v>1961</v>
      </c>
      <c r="Z126" s="2">
        <v>1030.2</v>
      </c>
      <c r="AA126" s="2">
        <v>45</v>
      </c>
      <c r="AB126" s="2">
        <v>3</v>
      </c>
      <c r="AC126" s="2">
        <v>957.4</v>
      </c>
      <c r="AE126" s="2" t="s">
        <v>639</v>
      </c>
      <c r="AF126" s="2" t="s">
        <v>17390</v>
      </c>
      <c r="AG126" s="2" t="s">
        <v>2998</v>
      </c>
      <c r="AH126" s="2" t="s">
        <v>17088</v>
      </c>
      <c r="AK126" s="45">
        <f t="shared" si="82"/>
        <v>2020</v>
      </c>
      <c r="AU126" s="2" t="e">
        <f t="shared" si="83"/>
        <v>#N/A</v>
      </c>
      <c r="AV126" s="2" t="e">
        <f t="shared" si="84"/>
        <v>#N/A</v>
      </c>
      <c r="AX126" s="2" t="s">
        <v>244</v>
      </c>
      <c r="AY126" s="2">
        <v>281.3</v>
      </c>
      <c r="AZ126" s="2" t="s">
        <v>2980</v>
      </c>
      <c r="BC126" s="2">
        <f t="shared" si="85"/>
        <v>3</v>
      </c>
      <c r="BI126" s="2" t="e">
        <f t="shared" si="86"/>
        <v>#N/A</v>
      </c>
      <c r="BT126" s="11" t="e">
        <f t="shared" si="95"/>
        <v>#N/A</v>
      </c>
      <c r="BU126" s="11">
        <v>2020</v>
      </c>
      <c r="BV126" s="11" t="e">
        <f>VLOOKUP(BS126,CU:CX,2,FALSE)</f>
        <v>#N/A</v>
      </c>
      <c r="BW126" s="11" t="e">
        <f t="shared" si="96"/>
        <v>#N/A</v>
      </c>
      <c r="BX126" s="11" t="e">
        <f t="shared" si="97"/>
        <v>#N/A</v>
      </c>
      <c r="BY126" s="13">
        <v>10754.2</v>
      </c>
      <c r="BZ126" s="13">
        <v>9642.2000000000007</v>
      </c>
      <c r="CA126" s="13">
        <v>9401.2999999999993</v>
      </c>
      <c r="CB126" s="14">
        <v>369</v>
      </c>
      <c r="CC126" s="11" t="s">
        <v>17146</v>
      </c>
      <c r="CD126" s="11" t="s">
        <v>17839</v>
      </c>
      <c r="CE126" s="11" t="s">
        <v>17902</v>
      </c>
      <c r="CF126" s="12">
        <v>7373400</v>
      </c>
      <c r="CG126" s="12">
        <v>0</v>
      </c>
      <c r="CH126" s="12">
        <v>0</v>
      </c>
      <c r="CI126" s="12">
        <f t="shared" si="98"/>
        <v>7373400</v>
      </c>
      <c r="CJ126" s="12">
        <f t="shared" si="65"/>
        <v>685.62980045005668</v>
      </c>
      <c r="CK126" s="12">
        <f t="shared" si="99"/>
        <v>0</v>
      </c>
      <c r="CP126" s="2">
        <f t="shared" si="94"/>
        <v>240.9</v>
      </c>
      <c r="CQ126" s="2" t="s">
        <v>84</v>
      </c>
      <c r="CR126" s="2">
        <v>59.9</v>
      </c>
    </row>
    <row r="127" spans="1:96" ht="27.75" x14ac:dyDescent="0.4">
      <c r="A127" s="2">
        <v>1</v>
      </c>
      <c r="B127" s="11">
        <v>109</v>
      </c>
      <c r="C127" s="54" t="s">
        <v>190</v>
      </c>
      <c r="D127" s="11">
        <v>1960</v>
      </c>
      <c r="E127" s="11"/>
      <c r="F127" s="11" t="s">
        <v>17978</v>
      </c>
      <c r="G127" s="11">
        <v>2</v>
      </c>
      <c r="H127" s="11" t="s">
        <v>17086</v>
      </c>
      <c r="I127" s="15">
        <v>969.97</v>
      </c>
      <c r="J127" s="15">
        <v>550.42999999999995</v>
      </c>
      <c r="K127" s="15">
        <v>550.42999999999995</v>
      </c>
      <c r="L127" s="36">
        <v>16</v>
      </c>
      <c r="M127" s="11" t="s">
        <v>17146</v>
      </c>
      <c r="N127" s="11" t="s">
        <v>17839</v>
      </c>
      <c r="O127" s="37" t="s">
        <v>17900</v>
      </c>
      <c r="P127" s="12">
        <v>5072211.2</v>
      </c>
      <c r="Q127" s="12">
        <v>0</v>
      </c>
      <c r="R127" s="12">
        <v>0</v>
      </c>
      <c r="S127" s="12">
        <v>5072211.2</v>
      </c>
      <c r="T127" s="12">
        <v>5229.2454405806366</v>
      </c>
      <c r="U127" s="12">
        <v>5229.2454405806366</v>
      </c>
      <c r="V127" s="48">
        <f t="shared" si="81"/>
        <v>0</v>
      </c>
      <c r="X127" s="2" t="s">
        <v>640</v>
      </c>
      <c r="Y127" s="2">
        <v>1962</v>
      </c>
      <c r="Z127" s="2">
        <v>2140.73</v>
      </c>
      <c r="AA127" s="2">
        <v>72</v>
      </c>
      <c r="AB127" s="2">
        <v>4</v>
      </c>
      <c r="AC127" s="2">
        <v>1994.73</v>
      </c>
      <c r="AE127" s="2" t="s">
        <v>3254</v>
      </c>
      <c r="AF127" s="2" t="s">
        <v>17390</v>
      </c>
      <c r="AG127" s="2" t="s">
        <v>17396</v>
      </c>
      <c r="AH127" s="2" t="s">
        <v>17393</v>
      </c>
      <c r="AK127" s="2" t="e">
        <f t="shared" si="82"/>
        <v>#N/A</v>
      </c>
      <c r="AU127" s="2">
        <f t="shared" si="83"/>
        <v>602</v>
      </c>
      <c r="AV127" s="2" t="str">
        <f t="shared" si="84"/>
        <v>Скатная деревянная</v>
      </c>
      <c r="AX127" s="2" t="s">
        <v>245</v>
      </c>
      <c r="AY127" s="2">
        <v>1022.9</v>
      </c>
      <c r="AZ127" s="2" t="s">
        <v>2980</v>
      </c>
      <c r="BC127" s="2" t="e">
        <f t="shared" si="85"/>
        <v>#N/A</v>
      </c>
      <c r="BI127" s="2" t="e">
        <f t="shared" si="86"/>
        <v>#N/A</v>
      </c>
      <c r="BT127" s="11" t="e">
        <f t="shared" si="95"/>
        <v>#N/A</v>
      </c>
      <c r="BU127" s="11"/>
      <c r="BV127" s="11" t="s">
        <v>17978</v>
      </c>
      <c r="BW127" s="11" t="e">
        <f t="shared" si="96"/>
        <v>#N/A</v>
      </c>
      <c r="BX127" s="11" t="e">
        <f t="shared" si="97"/>
        <v>#N/A</v>
      </c>
      <c r="BY127" s="13">
        <v>969.97</v>
      </c>
      <c r="BZ127" s="13">
        <v>550.42999999999995</v>
      </c>
      <c r="CA127" s="13">
        <v>550.42999999999995</v>
      </c>
      <c r="CB127" s="14">
        <v>16</v>
      </c>
      <c r="CC127" s="11" t="s">
        <v>17146</v>
      </c>
      <c r="CD127" s="11" t="s">
        <v>17839</v>
      </c>
      <c r="CE127" s="11" t="s">
        <v>17900</v>
      </c>
      <c r="CF127" s="12">
        <v>5072211.2</v>
      </c>
      <c r="CG127" s="12">
        <v>0</v>
      </c>
      <c r="CH127" s="12">
        <v>0</v>
      </c>
      <c r="CI127" s="12">
        <f t="shared" si="98"/>
        <v>5072211.2</v>
      </c>
      <c r="CJ127" s="12">
        <f t="shared" si="65"/>
        <v>5229.2454405806366</v>
      </c>
      <c r="CK127" s="12">
        <f t="shared" ref="CK127:CK136" si="100">DK127*8425.6/BY127</f>
        <v>0</v>
      </c>
      <c r="CP127" s="2">
        <f t="shared" si="94"/>
        <v>0</v>
      </c>
      <c r="CQ127" s="2" t="s">
        <v>145</v>
      </c>
      <c r="CR127" s="2">
        <v>111.7</v>
      </c>
    </row>
    <row r="128" spans="1:96" ht="27.75" x14ac:dyDescent="0.4">
      <c r="A128" s="2">
        <v>1</v>
      </c>
      <c r="B128" s="11">
        <v>110</v>
      </c>
      <c r="C128" s="54" t="s">
        <v>191</v>
      </c>
      <c r="D128" s="11">
        <v>1964</v>
      </c>
      <c r="E128" s="11"/>
      <c r="F128" s="11" t="s">
        <v>17978</v>
      </c>
      <c r="G128" s="11">
        <v>4</v>
      </c>
      <c r="H128" s="11" t="s">
        <v>17400</v>
      </c>
      <c r="I128" s="15">
        <v>3980.6</v>
      </c>
      <c r="J128" s="15">
        <v>2394.8000000000002</v>
      </c>
      <c r="K128" s="15">
        <v>2058.5100000000002</v>
      </c>
      <c r="L128" s="36">
        <v>94</v>
      </c>
      <c r="M128" s="11" t="s">
        <v>17146</v>
      </c>
      <c r="N128" s="11" t="s">
        <v>17839</v>
      </c>
      <c r="O128" s="37" t="s">
        <v>17899</v>
      </c>
      <c r="P128" s="12">
        <v>8883110.0800000001</v>
      </c>
      <c r="Q128" s="12">
        <v>0</v>
      </c>
      <c r="R128" s="12">
        <v>0</v>
      </c>
      <c r="S128" s="12">
        <v>8883110.0800000001</v>
      </c>
      <c r="T128" s="12">
        <v>2231.600783801437</v>
      </c>
      <c r="U128" s="12">
        <v>2231.600783801437</v>
      </c>
      <c r="V128" s="48">
        <f t="shared" si="81"/>
        <v>0</v>
      </c>
      <c r="X128" s="2" t="s">
        <v>3265</v>
      </c>
      <c r="Y128" s="2">
        <v>1973</v>
      </c>
      <c r="Z128" s="2">
        <v>3394.3</v>
      </c>
      <c r="AA128" s="2">
        <v>182</v>
      </c>
      <c r="AB128" s="2">
        <v>5</v>
      </c>
      <c r="AC128" s="2">
        <v>3126.3</v>
      </c>
      <c r="AE128" s="2" t="s">
        <v>3255</v>
      </c>
      <c r="AF128" s="2" t="s">
        <v>17390</v>
      </c>
      <c r="AG128" s="2" t="s">
        <v>2998</v>
      </c>
      <c r="AH128" s="2" t="s">
        <v>17400</v>
      </c>
      <c r="AK128" s="2" t="e">
        <f t="shared" si="82"/>
        <v>#N/A</v>
      </c>
      <c r="AU128" s="2">
        <f t="shared" si="83"/>
        <v>1054.3</v>
      </c>
      <c r="AV128" s="2" t="str">
        <f t="shared" si="84"/>
        <v>Скатная деревянная</v>
      </c>
      <c r="AX128" s="2" t="s">
        <v>246</v>
      </c>
      <c r="AY128" s="2">
        <v>1146.3</v>
      </c>
      <c r="AZ128" s="2" t="s">
        <v>2980</v>
      </c>
      <c r="BC128" s="2" t="e">
        <f t="shared" si="85"/>
        <v>#N/A</v>
      </c>
      <c r="BI128" s="2" t="e">
        <f t="shared" si="86"/>
        <v>#N/A</v>
      </c>
      <c r="BT128" s="11" t="e">
        <f t="shared" si="95"/>
        <v>#N/A</v>
      </c>
      <c r="BU128" s="11"/>
      <c r="BV128" s="11" t="s">
        <v>17978</v>
      </c>
      <c r="BW128" s="11" t="e">
        <f t="shared" si="96"/>
        <v>#N/A</v>
      </c>
      <c r="BX128" s="11" t="e">
        <f t="shared" si="97"/>
        <v>#N/A</v>
      </c>
      <c r="BY128" s="13">
        <v>3980.6</v>
      </c>
      <c r="BZ128" s="13">
        <v>2394.8000000000002</v>
      </c>
      <c r="CA128" s="13">
        <v>2056.66</v>
      </c>
      <c r="CB128" s="14">
        <v>94</v>
      </c>
      <c r="CC128" s="11" t="s">
        <v>17146</v>
      </c>
      <c r="CD128" s="11" t="s">
        <v>17839</v>
      </c>
      <c r="CE128" s="11" t="s">
        <v>17899</v>
      </c>
      <c r="CF128" s="12">
        <v>8883110.0800000001</v>
      </c>
      <c r="CG128" s="12">
        <v>0</v>
      </c>
      <c r="CH128" s="12">
        <v>0</v>
      </c>
      <c r="CI128" s="12">
        <f t="shared" si="98"/>
        <v>8883110.0800000001</v>
      </c>
      <c r="CJ128" s="12">
        <f t="shared" si="65"/>
        <v>2231.600783801437</v>
      </c>
      <c r="CK128" s="12">
        <f t="shared" si="100"/>
        <v>0</v>
      </c>
      <c r="CP128" s="2">
        <f t="shared" si="94"/>
        <v>336.29</v>
      </c>
      <c r="CQ128" s="2" t="s">
        <v>165</v>
      </c>
      <c r="CR128" s="2">
        <v>90.8</v>
      </c>
    </row>
    <row r="129" spans="1:96" ht="27.75" x14ac:dyDescent="0.4">
      <c r="A129" s="2">
        <v>1</v>
      </c>
      <c r="B129" s="11">
        <v>111</v>
      </c>
      <c r="C129" s="54" t="s">
        <v>192</v>
      </c>
      <c r="D129" s="11">
        <v>1964</v>
      </c>
      <c r="E129" s="11"/>
      <c r="F129" s="11" t="s">
        <v>17978</v>
      </c>
      <c r="G129" s="11">
        <v>2</v>
      </c>
      <c r="H129" s="11" t="s">
        <v>17088</v>
      </c>
      <c r="I129" s="15">
        <v>970.78</v>
      </c>
      <c r="J129" s="15">
        <v>553.29999999999995</v>
      </c>
      <c r="K129" s="15">
        <v>553.29999999999995</v>
      </c>
      <c r="L129" s="36">
        <v>23</v>
      </c>
      <c r="M129" s="11" t="s">
        <v>17146</v>
      </c>
      <c r="N129" s="11" t="s">
        <v>17839</v>
      </c>
      <c r="O129" s="37" t="s">
        <v>17900</v>
      </c>
      <c r="P129" s="12">
        <v>5181744</v>
      </c>
      <c r="Q129" s="12">
        <v>0</v>
      </c>
      <c r="R129" s="12">
        <v>0</v>
      </c>
      <c r="S129" s="12">
        <v>5181744</v>
      </c>
      <c r="T129" s="12">
        <v>5337.7119429736913</v>
      </c>
      <c r="U129" s="12">
        <v>5337.7119429736913</v>
      </c>
      <c r="V129" s="48">
        <f t="shared" si="81"/>
        <v>0</v>
      </c>
      <c r="X129" s="2" t="s">
        <v>3264</v>
      </c>
      <c r="Y129" s="2">
        <v>1976</v>
      </c>
      <c r="Z129" s="2">
        <v>3353.5</v>
      </c>
      <c r="AA129" s="2">
        <v>182</v>
      </c>
      <c r="AB129" s="2">
        <v>5</v>
      </c>
      <c r="AC129" s="2">
        <v>3353.5</v>
      </c>
      <c r="AE129" s="2" t="s">
        <v>3257</v>
      </c>
      <c r="AF129" s="2" t="s">
        <v>17390</v>
      </c>
      <c r="AG129" s="2" t="s">
        <v>2998</v>
      </c>
      <c r="AH129" s="2" t="s">
        <v>17088</v>
      </c>
      <c r="AK129" s="2" t="e">
        <f t="shared" si="82"/>
        <v>#N/A</v>
      </c>
      <c r="AU129" s="2">
        <f t="shared" si="83"/>
        <v>615</v>
      </c>
      <c r="AV129" s="2" t="str">
        <f t="shared" si="84"/>
        <v>Скатная деревянная</v>
      </c>
      <c r="AX129" s="2" t="s">
        <v>251</v>
      </c>
      <c r="AY129" s="2">
        <v>638.9</v>
      </c>
      <c r="AZ129" s="2" t="s">
        <v>2980</v>
      </c>
      <c r="BC129" s="2" t="e">
        <f t="shared" si="85"/>
        <v>#N/A</v>
      </c>
      <c r="BI129" s="2" t="e">
        <f t="shared" si="86"/>
        <v>#N/A</v>
      </c>
      <c r="BT129" s="11" t="e">
        <f t="shared" si="95"/>
        <v>#N/A</v>
      </c>
      <c r="BU129" s="11"/>
      <c r="BV129" s="11" t="s">
        <v>17978</v>
      </c>
      <c r="BW129" s="11" t="e">
        <f t="shared" si="96"/>
        <v>#N/A</v>
      </c>
      <c r="BX129" s="11" t="e">
        <f t="shared" si="97"/>
        <v>#N/A</v>
      </c>
      <c r="BY129" s="13">
        <v>970.78</v>
      </c>
      <c r="BZ129" s="13">
        <v>553.29999999999995</v>
      </c>
      <c r="CA129" s="13">
        <v>553.29999999999995</v>
      </c>
      <c r="CB129" s="14">
        <v>23</v>
      </c>
      <c r="CC129" s="11" t="s">
        <v>17146</v>
      </c>
      <c r="CD129" s="11" t="s">
        <v>17839</v>
      </c>
      <c r="CE129" s="11" t="s">
        <v>17900</v>
      </c>
      <c r="CF129" s="12">
        <v>5181744</v>
      </c>
      <c r="CG129" s="12">
        <v>0</v>
      </c>
      <c r="CH129" s="12">
        <v>0</v>
      </c>
      <c r="CI129" s="12">
        <f t="shared" si="98"/>
        <v>5181744</v>
      </c>
      <c r="CJ129" s="12">
        <f t="shared" si="65"/>
        <v>5337.7119429736913</v>
      </c>
      <c r="CK129" s="12">
        <f t="shared" si="100"/>
        <v>0</v>
      </c>
      <c r="CP129" s="2">
        <f t="shared" si="94"/>
        <v>0</v>
      </c>
      <c r="CQ129" s="2" t="s">
        <v>85</v>
      </c>
      <c r="CR129" s="2">
        <v>0</v>
      </c>
    </row>
    <row r="130" spans="1:96" ht="27.75" x14ac:dyDescent="0.4">
      <c r="A130" s="2">
        <v>1</v>
      </c>
      <c r="B130" s="11">
        <v>112</v>
      </c>
      <c r="C130" s="54" t="s">
        <v>13923</v>
      </c>
      <c r="D130" s="11">
        <v>1967</v>
      </c>
      <c r="E130" s="11"/>
      <c r="F130" s="11" t="s">
        <v>17978</v>
      </c>
      <c r="G130" s="11">
        <v>2</v>
      </c>
      <c r="H130" s="11" t="s">
        <v>17088</v>
      </c>
      <c r="I130" s="15">
        <v>1351.94</v>
      </c>
      <c r="J130" s="15">
        <v>773.81</v>
      </c>
      <c r="K130" s="15">
        <v>563.05899999999997</v>
      </c>
      <c r="L130" s="36">
        <v>45</v>
      </c>
      <c r="M130" s="11" t="s">
        <v>17146</v>
      </c>
      <c r="N130" s="11" t="s">
        <v>17839</v>
      </c>
      <c r="O130" s="37" t="s">
        <v>17900</v>
      </c>
      <c r="P130" s="12">
        <v>5830515.2000000002</v>
      </c>
      <c r="Q130" s="12">
        <v>0</v>
      </c>
      <c r="R130" s="12">
        <v>0</v>
      </c>
      <c r="S130" s="12">
        <v>5830515.2000000002</v>
      </c>
      <c r="T130" s="12">
        <v>4312.7026347323108</v>
      </c>
      <c r="U130" s="12">
        <v>4312.7026347323108</v>
      </c>
      <c r="V130" s="48">
        <f t="shared" si="81"/>
        <v>0</v>
      </c>
      <c r="X130" s="2" t="s">
        <v>3267</v>
      </c>
      <c r="Y130" s="2">
        <v>1975</v>
      </c>
      <c r="Z130" s="2">
        <v>3401.8</v>
      </c>
      <c r="AA130" s="2">
        <v>148</v>
      </c>
      <c r="AB130" s="2">
        <v>5</v>
      </c>
      <c r="AC130" s="2">
        <v>3401.8</v>
      </c>
      <c r="AE130" s="2" t="s">
        <v>3259</v>
      </c>
      <c r="AF130" s="2" t="s">
        <v>17390</v>
      </c>
      <c r="AG130" s="2" t="s">
        <v>2998</v>
      </c>
      <c r="AH130" s="2" t="s">
        <v>17088</v>
      </c>
      <c r="AK130" s="2" t="e">
        <f t="shared" si="82"/>
        <v>#N/A</v>
      </c>
      <c r="AU130" s="2">
        <f t="shared" si="83"/>
        <v>692</v>
      </c>
      <c r="AV130" s="2" t="str">
        <f t="shared" si="84"/>
        <v>Скатная деревянная</v>
      </c>
      <c r="AX130" s="2" t="s">
        <v>247</v>
      </c>
      <c r="AY130" s="2">
        <v>865.4</v>
      </c>
      <c r="AZ130" s="2" t="s">
        <v>2980</v>
      </c>
      <c r="BC130" s="2" t="e">
        <f t="shared" si="85"/>
        <v>#N/A</v>
      </c>
      <c r="BI130" s="2" t="e">
        <f t="shared" si="86"/>
        <v>#N/A</v>
      </c>
      <c r="BT130" s="11" t="e">
        <f t="shared" si="95"/>
        <v>#N/A</v>
      </c>
      <c r="BU130" s="11"/>
      <c r="BV130" s="11" t="s">
        <v>17978</v>
      </c>
      <c r="BW130" s="11" t="e">
        <f t="shared" si="96"/>
        <v>#N/A</v>
      </c>
      <c r="BX130" s="11" t="e">
        <f t="shared" si="97"/>
        <v>#N/A</v>
      </c>
      <c r="BY130" s="13">
        <v>1351.94</v>
      </c>
      <c r="BZ130" s="13">
        <v>773.81</v>
      </c>
      <c r="CA130" s="13">
        <v>619.64</v>
      </c>
      <c r="CB130" s="14">
        <v>45</v>
      </c>
      <c r="CC130" s="11" t="s">
        <v>17146</v>
      </c>
      <c r="CD130" s="11" t="s">
        <v>17839</v>
      </c>
      <c r="CE130" s="11" t="s">
        <v>17900</v>
      </c>
      <c r="CF130" s="12">
        <v>5830515.2000000002</v>
      </c>
      <c r="CG130" s="12">
        <v>0</v>
      </c>
      <c r="CH130" s="12">
        <v>0</v>
      </c>
      <c r="CI130" s="12">
        <f t="shared" si="98"/>
        <v>5830515.2000000002</v>
      </c>
      <c r="CJ130" s="12">
        <f t="shared" si="65"/>
        <v>4312.7026347323108</v>
      </c>
      <c r="CK130" s="12">
        <f t="shared" si="100"/>
        <v>0</v>
      </c>
      <c r="CP130" s="2">
        <f t="shared" si="94"/>
        <v>210.751</v>
      </c>
      <c r="CQ130" s="2" t="s">
        <v>162</v>
      </c>
      <c r="CR130" s="2">
        <v>0</v>
      </c>
    </row>
    <row r="131" spans="1:96" ht="27.75" x14ac:dyDescent="0.4">
      <c r="A131" s="2">
        <v>1</v>
      </c>
      <c r="B131" s="11">
        <v>113</v>
      </c>
      <c r="C131" s="54" t="s">
        <v>193</v>
      </c>
      <c r="D131" s="11">
        <v>1963</v>
      </c>
      <c r="E131" s="11"/>
      <c r="F131" s="11" t="s">
        <v>17978</v>
      </c>
      <c r="G131" s="11">
        <v>4</v>
      </c>
      <c r="H131" s="11" t="s">
        <v>17393</v>
      </c>
      <c r="I131" s="15">
        <v>4269.24</v>
      </c>
      <c r="J131" s="15">
        <v>2565.5</v>
      </c>
      <c r="K131" s="15">
        <v>2450.6999999999998</v>
      </c>
      <c r="L131" s="36">
        <v>117</v>
      </c>
      <c r="M131" s="11" t="s">
        <v>17146</v>
      </c>
      <c r="N131" s="11" t="s">
        <v>17839</v>
      </c>
      <c r="O131" s="37" t="s">
        <v>17900</v>
      </c>
      <c r="P131" s="12">
        <v>9697865.5999999996</v>
      </c>
      <c r="Q131" s="12">
        <v>0</v>
      </c>
      <c r="R131" s="12">
        <v>0</v>
      </c>
      <c r="S131" s="12">
        <v>9697865.5999999996</v>
      </c>
      <c r="T131" s="12">
        <v>2271.5672110258502</v>
      </c>
      <c r="U131" s="12">
        <v>2271.5672110258502</v>
      </c>
      <c r="V131" s="48">
        <f t="shared" si="81"/>
        <v>0</v>
      </c>
      <c r="X131" s="2" t="s">
        <v>3269</v>
      </c>
      <c r="Y131" s="2">
        <v>1971</v>
      </c>
      <c r="Z131" s="2">
        <v>3446.19</v>
      </c>
      <c r="AA131" s="2">
        <v>157</v>
      </c>
      <c r="AB131" s="2">
        <v>5</v>
      </c>
      <c r="AC131" s="2">
        <v>3446.19</v>
      </c>
      <c r="AE131" s="2" t="s">
        <v>3261</v>
      </c>
      <c r="AF131" s="2" t="s">
        <v>17390</v>
      </c>
      <c r="AG131" s="2" t="s">
        <v>2998</v>
      </c>
      <c r="AH131" s="2" t="s">
        <v>17088</v>
      </c>
      <c r="AK131" s="2" t="e">
        <f t="shared" si="82"/>
        <v>#N/A</v>
      </c>
      <c r="AU131" s="2">
        <f t="shared" si="83"/>
        <v>1151</v>
      </c>
      <c r="AV131" s="2" t="str">
        <f t="shared" si="84"/>
        <v>Скатная деревянная</v>
      </c>
      <c r="AX131" s="2" t="s">
        <v>254</v>
      </c>
      <c r="AY131" s="2">
        <v>580</v>
      </c>
      <c r="AZ131" s="2" t="s">
        <v>2980</v>
      </c>
      <c r="BC131" s="2" t="e">
        <f t="shared" si="85"/>
        <v>#N/A</v>
      </c>
      <c r="BI131" s="2" t="e">
        <f t="shared" si="86"/>
        <v>#N/A</v>
      </c>
      <c r="BT131" s="11" t="e">
        <f t="shared" si="95"/>
        <v>#N/A</v>
      </c>
      <c r="BU131" s="11"/>
      <c r="BV131" s="11" t="s">
        <v>17978</v>
      </c>
      <c r="BW131" s="11" t="e">
        <f t="shared" si="96"/>
        <v>#N/A</v>
      </c>
      <c r="BX131" s="11" t="e">
        <f t="shared" si="97"/>
        <v>#N/A</v>
      </c>
      <c r="BY131" s="13">
        <v>4269.24</v>
      </c>
      <c r="BZ131" s="13">
        <v>2565.5</v>
      </c>
      <c r="CA131" s="13">
        <v>2450.6999999999998</v>
      </c>
      <c r="CB131" s="14">
        <v>117</v>
      </c>
      <c r="CC131" s="11" t="s">
        <v>17146</v>
      </c>
      <c r="CD131" s="11" t="s">
        <v>17839</v>
      </c>
      <c r="CE131" s="11" t="s">
        <v>17900</v>
      </c>
      <c r="CF131" s="12">
        <v>9697865.5999999996</v>
      </c>
      <c r="CG131" s="12">
        <v>0</v>
      </c>
      <c r="CH131" s="12">
        <v>0</v>
      </c>
      <c r="CI131" s="12">
        <f t="shared" si="98"/>
        <v>9697865.5999999996</v>
      </c>
      <c r="CJ131" s="12">
        <f t="shared" si="65"/>
        <v>2271.5672110258502</v>
      </c>
      <c r="CK131" s="12">
        <f t="shared" si="100"/>
        <v>0</v>
      </c>
      <c r="CP131" s="2">
        <f t="shared" si="94"/>
        <v>114.8</v>
      </c>
      <c r="CQ131" s="2" t="s">
        <v>163</v>
      </c>
      <c r="CR131" s="2">
        <v>0</v>
      </c>
    </row>
    <row r="132" spans="1:96" ht="27.75" x14ac:dyDescent="0.4">
      <c r="A132" s="2">
        <v>1</v>
      </c>
      <c r="B132" s="11">
        <v>114</v>
      </c>
      <c r="C132" s="54" t="s">
        <v>194</v>
      </c>
      <c r="D132" s="11">
        <v>1962</v>
      </c>
      <c r="E132" s="11"/>
      <c r="F132" s="11" t="s">
        <v>17978</v>
      </c>
      <c r="G132" s="11">
        <v>4</v>
      </c>
      <c r="H132" s="11" t="s">
        <v>17088</v>
      </c>
      <c r="I132" s="15">
        <v>1764.53</v>
      </c>
      <c r="J132" s="15">
        <v>1245.7</v>
      </c>
      <c r="K132" s="15">
        <v>1245.7</v>
      </c>
      <c r="L132" s="36">
        <v>47</v>
      </c>
      <c r="M132" s="11" t="s">
        <v>17146</v>
      </c>
      <c r="N132" s="11" t="s">
        <v>17839</v>
      </c>
      <c r="O132" s="37" t="s">
        <v>17900</v>
      </c>
      <c r="P132" s="12">
        <v>4869996.8</v>
      </c>
      <c r="Q132" s="12">
        <v>0</v>
      </c>
      <c r="R132" s="12">
        <v>0</v>
      </c>
      <c r="S132" s="12">
        <v>4869996.8</v>
      </c>
      <c r="T132" s="12">
        <v>2759.9399273460922</v>
      </c>
      <c r="U132" s="12">
        <v>2759.9399273460922</v>
      </c>
      <c r="V132" s="48">
        <f t="shared" si="81"/>
        <v>0</v>
      </c>
      <c r="X132" s="2" t="s">
        <v>3270</v>
      </c>
      <c r="Y132" s="2">
        <v>1917</v>
      </c>
      <c r="Z132" s="2">
        <v>217.3</v>
      </c>
      <c r="AA132" s="2">
        <v>9</v>
      </c>
      <c r="AB132" s="2">
        <v>2</v>
      </c>
      <c r="AC132" s="2">
        <v>183.4</v>
      </c>
      <c r="AE132" s="2" t="s">
        <v>640</v>
      </c>
      <c r="AF132" s="2" t="s">
        <v>17390</v>
      </c>
      <c r="AG132" s="2" t="s">
        <v>2998</v>
      </c>
      <c r="AH132" s="2" t="s">
        <v>17400</v>
      </c>
      <c r="AK132" s="2" t="e">
        <f t="shared" si="82"/>
        <v>#N/A</v>
      </c>
      <c r="AU132" s="2">
        <f t="shared" si="83"/>
        <v>578</v>
      </c>
      <c r="AV132" s="2" t="str">
        <f t="shared" si="84"/>
        <v>Скатная деревянная</v>
      </c>
      <c r="AX132" s="2" t="s">
        <v>255</v>
      </c>
      <c r="AY132" s="2">
        <v>340</v>
      </c>
      <c r="AZ132" s="2" t="s">
        <v>2980</v>
      </c>
      <c r="BC132" s="2" t="e">
        <f t="shared" si="85"/>
        <v>#N/A</v>
      </c>
      <c r="BI132" s="2" t="e">
        <f t="shared" si="86"/>
        <v>#N/A</v>
      </c>
      <c r="BT132" s="11" t="e">
        <f t="shared" si="95"/>
        <v>#N/A</v>
      </c>
      <c r="BU132" s="11"/>
      <c r="BV132" s="11" t="s">
        <v>17978</v>
      </c>
      <c r="BW132" s="11" t="e">
        <f t="shared" si="96"/>
        <v>#N/A</v>
      </c>
      <c r="BX132" s="11" t="e">
        <f t="shared" si="97"/>
        <v>#N/A</v>
      </c>
      <c r="BY132" s="13">
        <v>1764.53</v>
      </c>
      <c r="BZ132" s="13">
        <v>1245.7</v>
      </c>
      <c r="CA132" s="13">
        <v>1245.7</v>
      </c>
      <c r="CB132" s="14">
        <v>47</v>
      </c>
      <c r="CC132" s="11" t="s">
        <v>17146</v>
      </c>
      <c r="CD132" s="11" t="s">
        <v>17839</v>
      </c>
      <c r="CE132" s="11" t="s">
        <v>17900</v>
      </c>
      <c r="CF132" s="12">
        <v>4869996.8</v>
      </c>
      <c r="CG132" s="12">
        <v>0</v>
      </c>
      <c r="CH132" s="12">
        <v>0</v>
      </c>
      <c r="CI132" s="12">
        <f t="shared" si="98"/>
        <v>4869996.8</v>
      </c>
      <c r="CJ132" s="12">
        <f t="shared" si="65"/>
        <v>2759.9399273460922</v>
      </c>
      <c r="CK132" s="12">
        <f t="shared" si="100"/>
        <v>0</v>
      </c>
      <c r="CP132" s="2">
        <f t="shared" si="94"/>
        <v>0</v>
      </c>
      <c r="CQ132" s="2" t="s">
        <v>164</v>
      </c>
      <c r="CR132" s="2">
        <v>0</v>
      </c>
    </row>
    <row r="133" spans="1:96" ht="27.75" x14ac:dyDescent="0.4">
      <c r="A133" s="2">
        <v>1</v>
      </c>
      <c r="B133" s="11">
        <v>115</v>
      </c>
      <c r="C133" s="54" t="s">
        <v>195</v>
      </c>
      <c r="D133" s="11">
        <v>1963</v>
      </c>
      <c r="E133" s="11"/>
      <c r="F133" s="11" t="s">
        <v>17978</v>
      </c>
      <c r="G133" s="11">
        <v>4</v>
      </c>
      <c r="H133" s="11" t="s">
        <v>17400</v>
      </c>
      <c r="I133" s="15">
        <v>2168.64</v>
      </c>
      <c r="J133" s="15">
        <v>2032.2</v>
      </c>
      <c r="K133" s="15">
        <v>2032.2</v>
      </c>
      <c r="L133" s="36">
        <v>66</v>
      </c>
      <c r="M133" s="11" t="s">
        <v>17146</v>
      </c>
      <c r="N133" s="11" t="s">
        <v>17839</v>
      </c>
      <c r="O133" s="37" t="s">
        <v>17903</v>
      </c>
      <c r="P133" s="12">
        <v>7709424</v>
      </c>
      <c r="Q133" s="12">
        <v>0</v>
      </c>
      <c r="R133" s="12">
        <v>0</v>
      </c>
      <c r="S133" s="12">
        <v>7709424</v>
      </c>
      <c r="T133" s="12">
        <v>3554.9579459938027</v>
      </c>
      <c r="U133" s="12">
        <v>3554.9579459938027</v>
      </c>
      <c r="V133" s="48">
        <f t="shared" si="81"/>
        <v>0</v>
      </c>
      <c r="X133" s="2" t="s">
        <v>3271</v>
      </c>
      <c r="Y133" s="2">
        <v>1917</v>
      </c>
      <c r="Z133" s="2">
        <v>344.4</v>
      </c>
      <c r="AA133" s="2">
        <v>14</v>
      </c>
      <c r="AB133" s="2">
        <v>2</v>
      </c>
      <c r="AC133" s="2">
        <v>208.1</v>
      </c>
      <c r="AE133" s="2" t="s">
        <v>3264</v>
      </c>
      <c r="AF133" s="2" t="s">
        <v>2998</v>
      </c>
      <c r="AG133" s="2" t="s">
        <v>2998</v>
      </c>
      <c r="AH133" s="2" t="s">
        <v>17393</v>
      </c>
      <c r="AK133" s="2" t="e">
        <f t="shared" si="82"/>
        <v>#N/A</v>
      </c>
      <c r="AU133" s="2">
        <f t="shared" si="83"/>
        <v>915</v>
      </c>
      <c r="AV133" s="2" t="str">
        <f t="shared" si="84"/>
        <v>Скатная деревянная</v>
      </c>
      <c r="AX133" s="2" t="s">
        <v>256</v>
      </c>
      <c r="AY133" s="2">
        <v>303.10000000000002</v>
      </c>
      <c r="AZ133" s="2" t="s">
        <v>2980</v>
      </c>
      <c r="BC133" s="2" t="e">
        <f t="shared" si="85"/>
        <v>#N/A</v>
      </c>
      <c r="BI133" s="2" t="e">
        <f t="shared" si="86"/>
        <v>#N/A</v>
      </c>
      <c r="BT133" s="11" t="e">
        <f t="shared" si="95"/>
        <v>#N/A</v>
      </c>
      <c r="BU133" s="11"/>
      <c r="BV133" s="11" t="s">
        <v>17978</v>
      </c>
      <c r="BW133" s="11" t="e">
        <f t="shared" si="96"/>
        <v>#N/A</v>
      </c>
      <c r="BX133" s="11" t="e">
        <f t="shared" si="97"/>
        <v>#N/A</v>
      </c>
      <c r="BY133" s="13">
        <v>2168.64</v>
      </c>
      <c r="BZ133" s="13">
        <v>2032.2</v>
      </c>
      <c r="CA133" s="13">
        <v>2032.2</v>
      </c>
      <c r="CB133" s="14">
        <v>66</v>
      </c>
      <c r="CC133" s="11" t="s">
        <v>17146</v>
      </c>
      <c r="CD133" s="11" t="s">
        <v>17839</v>
      </c>
      <c r="CE133" s="11" t="s">
        <v>17903</v>
      </c>
      <c r="CF133" s="12">
        <v>7709424</v>
      </c>
      <c r="CG133" s="12">
        <v>0</v>
      </c>
      <c r="CH133" s="12">
        <v>0</v>
      </c>
      <c r="CI133" s="12">
        <f t="shared" si="98"/>
        <v>7709424</v>
      </c>
      <c r="CJ133" s="12">
        <f t="shared" si="65"/>
        <v>3554.9579459938027</v>
      </c>
      <c r="CK133" s="12">
        <f t="shared" si="100"/>
        <v>0</v>
      </c>
      <c r="CP133" s="2">
        <f t="shared" si="94"/>
        <v>0</v>
      </c>
      <c r="CQ133" s="2" t="s">
        <v>166</v>
      </c>
      <c r="CR133" s="2">
        <v>0</v>
      </c>
    </row>
    <row r="134" spans="1:96" ht="27.75" x14ac:dyDescent="0.4">
      <c r="A134" s="2">
        <v>1</v>
      </c>
      <c r="B134" s="11">
        <v>116</v>
      </c>
      <c r="C134" s="54" t="s">
        <v>196</v>
      </c>
      <c r="D134" s="11">
        <v>1956</v>
      </c>
      <c r="E134" s="11"/>
      <c r="F134" s="11" t="s">
        <v>17978</v>
      </c>
      <c r="G134" s="11">
        <v>2</v>
      </c>
      <c r="H134" s="11" t="s">
        <v>17400</v>
      </c>
      <c r="I134" s="15">
        <v>2003</v>
      </c>
      <c r="J134" s="15">
        <v>1130.3</v>
      </c>
      <c r="K134" s="15">
        <v>879.5</v>
      </c>
      <c r="L134" s="36">
        <v>48</v>
      </c>
      <c r="M134" s="11" t="s">
        <v>17146</v>
      </c>
      <c r="N134" s="11" t="s">
        <v>17839</v>
      </c>
      <c r="O134" s="37" t="s">
        <v>17900</v>
      </c>
      <c r="P134" s="12">
        <v>6293923.2000000002</v>
      </c>
      <c r="Q134" s="12">
        <v>0</v>
      </c>
      <c r="R134" s="12">
        <v>0</v>
      </c>
      <c r="S134" s="12">
        <v>6293923.2000000002</v>
      </c>
      <c r="T134" s="12">
        <v>3142.2482276585124</v>
      </c>
      <c r="U134" s="12">
        <v>3142.2482276585124</v>
      </c>
      <c r="V134" s="48">
        <f t="shared" si="81"/>
        <v>0</v>
      </c>
      <c r="X134" s="2" t="s">
        <v>3273</v>
      </c>
      <c r="Y134" s="2">
        <v>1970</v>
      </c>
      <c r="Z134" s="2">
        <v>210.4</v>
      </c>
      <c r="AA134" s="2">
        <v>13</v>
      </c>
      <c r="AB134" s="2">
        <v>2</v>
      </c>
      <c r="AC134" s="2">
        <v>187.1</v>
      </c>
      <c r="AE134" s="2" t="s">
        <v>3265</v>
      </c>
      <c r="AF134" s="2" t="s">
        <v>17390</v>
      </c>
      <c r="AG134" s="2" t="s">
        <v>2998</v>
      </c>
      <c r="AH134" s="2" t="s">
        <v>17393</v>
      </c>
      <c r="AK134" s="2" t="e">
        <f t="shared" si="82"/>
        <v>#N/A</v>
      </c>
      <c r="AU134" s="2">
        <f t="shared" si="83"/>
        <v>747</v>
      </c>
      <c r="AV134" s="2" t="str">
        <f t="shared" si="84"/>
        <v>Скатная деревянная</v>
      </c>
      <c r="AX134" s="2" t="s">
        <v>248</v>
      </c>
      <c r="AY134" s="2">
        <v>1404.1</v>
      </c>
      <c r="AZ134" s="2" t="s">
        <v>3006</v>
      </c>
      <c r="BC134" s="2" t="e">
        <f t="shared" si="85"/>
        <v>#N/A</v>
      </c>
      <c r="BI134" s="2" t="e">
        <f t="shared" si="86"/>
        <v>#N/A</v>
      </c>
      <c r="BT134" s="11" t="e">
        <f t="shared" si="95"/>
        <v>#N/A</v>
      </c>
      <c r="BU134" s="11"/>
      <c r="BV134" s="11" t="s">
        <v>17978</v>
      </c>
      <c r="BW134" s="11" t="e">
        <f t="shared" si="96"/>
        <v>#N/A</v>
      </c>
      <c r="BX134" s="11" t="e">
        <f t="shared" si="97"/>
        <v>#N/A</v>
      </c>
      <c r="BY134" s="13">
        <v>2003</v>
      </c>
      <c r="BZ134" s="13">
        <v>1130.3</v>
      </c>
      <c r="CA134" s="13">
        <v>879.5</v>
      </c>
      <c r="CB134" s="14">
        <v>48</v>
      </c>
      <c r="CC134" s="11" t="s">
        <v>17146</v>
      </c>
      <c r="CD134" s="11" t="s">
        <v>17839</v>
      </c>
      <c r="CE134" s="11" t="s">
        <v>17900</v>
      </c>
      <c r="CF134" s="12">
        <v>6293923.2000000002</v>
      </c>
      <c r="CG134" s="12">
        <v>0</v>
      </c>
      <c r="CH134" s="12">
        <v>0</v>
      </c>
      <c r="CI134" s="12">
        <f t="shared" si="98"/>
        <v>6293923.2000000002</v>
      </c>
      <c r="CJ134" s="12">
        <f t="shared" si="65"/>
        <v>3142.2482276585124</v>
      </c>
      <c r="CK134" s="12">
        <f t="shared" si="100"/>
        <v>0</v>
      </c>
      <c r="CP134" s="2">
        <f t="shared" si="94"/>
        <v>250.8</v>
      </c>
      <c r="CQ134" s="2" t="s">
        <v>86</v>
      </c>
      <c r="CR134" s="2">
        <v>295.10000000000002</v>
      </c>
    </row>
    <row r="135" spans="1:96" ht="27.75" x14ac:dyDescent="0.4">
      <c r="A135" s="2">
        <v>1</v>
      </c>
      <c r="B135" s="11">
        <v>117</v>
      </c>
      <c r="C135" s="54" t="s">
        <v>197</v>
      </c>
      <c r="D135" s="11">
        <v>1969</v>
      </c>
      <c r="E135" s="11"/>
      <c r="F135" s="11" t="s">
        <v>17978</v>
      </c>
      <c r="G135" s="11">
        <v>5</v>
      </c>
      <c r="H135" s="11" t="s">
        <v>17393</v>
      </c>
      <c r="I135" s="15">
        <v>4394.12</v>
      </c>
      <c r="J135" s="15">
        <v>3401.91</v>
      </c>
      <c r="K135" s="15">
        <v>3221.83</v>
      </c>
      <c r="L135" s="36">
        <v>115</v>
      </c>
      <c r="M135" s="11" t="s">
        <v>17146</v>
      </c>
      <c r="N135" s="11" t="s">
        <v>17839</v>
      </c>
      <c r="O135" s="37" t="s">
        <v>17899</v>
      </c>
      <c r="P135" s="12">
        <v>10312934.4</v>
      </c>
      <c r="Q135" s="12">
        <v>0</v>
      </c>
      <c r="R135" s="12">
        <v>0</v>
      </c>
      <c r="S135" s="12">
        <v>10312934.4</v>
      </c>
      <c r="T135" s="12">
        <v>2346.98515288613</v>
      </c>
      <c r="U135" s="12">
        <v>2346.98515288613</v>
      </c>
      <c r="V135" s="48">
        <f t="shared" si="81"/>
        <v>0</v>
      </c>
      <c r="X135" s="2" t="s">
        <v>3274</v>
      </c>
      <c r="Y135" s="2">
        <v>1962</v>
      </c>
      <c r="Z135" s="2">
        <v>5180.8</v>
      </c>
      <c r="AA135" s="2">
        <v>93</v>
      </c>
      <c r="AB135" s="2">
        <v>5</v>
      </c>
      <c r="AC135" s="2">
        <v>3104.8</v>
      </c>
      <c r="AE135" s="2" t="s">
        <v>3267</v>
      </c>
      <c r="AF135" s="2" t="s">
        <v>17390</v>
      </c>
      <c r="AG135" s="2" t="s">
        <v>2998</v>
      </c>
      <c r="AH135" s="2" t="s">
        <v>17393</v>
      </c>
      <c r="AK135" s="2" t="e">
        <f t="shared" si="82"/>
        <v>#N/A</v>
      </c>
      <c r="AU135" s="2">
        <f t="shared" si="83"/>
        <v>1224</v>
      </c>
      <c r="AV135" s="2" t="str">
        <f t="shared" si="84"/>
        <v>Скатная деревянная</v>
      </c>
      <c r="AX135" s="2" t="s">
        <v>250</v>
      </c>
      <c r="AY135" s="2">
        <v>590.5</v>
      </c>
      <c r="AZ135" s="2" t="s">
        <v>2980</v>
      </c>
      <c r="BC135" s="2" t="e">
        <f t="shared" si="85"/>
        <v>#N/A</v>
      </c>
      <c r="BI135" s="2" t="e">
        <f t="shared" si="86"/>
        <v>#N/A</v>
      </c>
      <c r="BT135" s="11" t="e">
        <f t="shared" si="95"/>
        <v>#N/A</v>
      </c>
      <c r="BU135" s="11"/>
      <c r="BV135" s="11" t="s">
        <v>17978</v>
      </c>
      <c r="BW135" s="11" t="e">
        <f t="shared" si="96"/>
        <v>#N/A</v>
      </c>
      <c r="BX135" s="11" t="e">
        <f t="shared" si="97"/>
        <v>#N/A</v>
      </c>
      <c r="BY135" s="13">
        <v>4394.12</v>
      </c>
      <c r="BZ135" s="13">
        <v>3401.91</v>
      </c>
      <c r="CA135" s="13">
        <v>3090.63</v>
      </c>
      <c r="CB135" s="14">
        <v>115</v>
      </c>
      <c r="CC135" s="11" t="s">
        <v>17146</v>
      </c>
      <c r="CD135" s="11" t="s">
        <v>17839</v>
      </c>
      <c r="CE135" s="11" t="s">
        <v>17899</v>
      </c>
      <c r="CF135" s="12">
        <v>10312934.4</v>
      </c>
      <c r="CG135" s="12">
        <v>0</v>
      </c>
      <c r="CH135" s="12">
        <v>0</v>
      </c>
      <c r="CI135" s="12">
        <f t="shared" si="98"/>
        <v>10312934.4</v>
      </c>
      <c r="CJ135" s="12">
        <f t="shared" si="65"/>
        <v>2346.98515288613</v>
      </c>
      <c r="CK135" s="12">
        <f t="shared" si="100"/>
        <v>0</v>
      </c>
      <c r="CP135" s="2">
        <f t="shared" si="94"/>
        <v>180.08</v>
      </c>
      <c r="CQ135" s="2" t="s">
        <v>88</v>
      </c>
      <c r="CR135" s="2">
        <v>457.2</v>
      </c>
    </row>
    <row r="136" spans="1:96" ht="27.75" x14ac:dyDescent="0.4">
      <c r="A136" s="2">
        <v>1</v>
      </c>
      <c r="B136" s="11">
        <v>118</v>
      </c>
      <c r="C136" s="54" t="s">
        <v>13817</v>
      </c>
      <c r="D136" s="11">
        <v>1981</v>
      </c>
      <c r="E136" s="11"/>
      <c r="F136" s="11" t="s">
        <v>17978</v>
      </c>
      <c r="G136" s="11">
        <v>5</v>
      </c>
      <c r="H136" s="11" t="s">
        <v>17393</v>
      </c>
      <c r="I136" s="15">
        <v>3102</v>
      </c>
      <c r="J136" s="15">
        <v>2280.8000000000002</v>
      </c>
      <c r="K136" s="15">
        <v>2027.8490000000002</v>
      </c>
      <c r="L136" s="36">
        <v>117</v>
      </c>
      <c r="M136" s="11" t="s">
        <v>17146</v>
      </c>
      <c r="N136" s="11" t="s">
        <v>17839</v>
      </c>
      <c r="O136" s="37" t="s">
        <v>17904</v>
      </c>
      <c r="P136" s="12">
        <v>6875289.5999999996</v>
      </c>
      <c r="Q136" s="12">
        <v>0</v>
      </c>
      <c r="R136" s="12">
        <v>0</v>
      </c>
      <c r="S136" s="12">
        <v>6875289.5999999996</v>
      </c>
      <c r="T136" s="12">
        <v>2216.405415860735</v>
      </c>
      <c r="U136" s="12">
        <v>2216.405415860735</v>
      </c>
      <c r="V136" s="48">
        <f t="shared" si="81"/>
        <v>0</v>
      </c>
      <c r="X136" s="2" t="s">
        <v>3276</v>
      </c>
      <c r="Y136" s="2">
        <v>2018</v>
      </c>
      <c r="Z136" s="2">
        <v>1168.8</v>
      </c>
      <c r="AA136" s="2">
        <v>15</v>
      </c>
      <c r="AB136" s="2">
        <v>3</v>
      </c>
      <c r="AC136" s="2">
        <v>1168.8</v>
      </c>
      <c r="AE136" s="2" t="s">
        <v>3269</v>
      </c>
      <c r="AF136" s="2" t="s">
        <v>17390</v>
      </c>
      <c r="AG136" s="2" t="s">
        <v>2998</v>
      </c>
      <c r="AH136" s="2" t="s">
        <v>17393</v>
      </c>
      <c r="AK136" s="2" t="e">
        <f t="shared" si="82"/>
        <v>#N/A</v>
      </c>
      <c r="AU136" s="2">
        <f t="shared" si="83"/>
        <v>816</v>
      </c>
      <c r="AV136" s="2" t="str">
        <f t="shared" si="84"/>
        <v>Скатная деревянная</v>
      </c>
      <c r="AX136" s="2" t="s">
        <v>258</v>
      </c>
      <c r="AY136" s="2">
        <v>782</v>
      </c>
      <c r="AZ136" s="2" t="s">
        <v>2980</v>
      </c>
      <c r="BC136" s="2" t="e">
        <f t="shared" si="85"/>
        <v>#N/A</v>
      </c>
      <c r="BI136" s="2" t="e">
        <f t="shared" si="86"/>
        <v>#N/A</v>
      </c>
      <c r="BT136" s="11" t="e">
        <f t="shared" si="95"/>
        <v>#N/A</v>
      </c>
      <c r="BU136" s="11"/>
      <c r="BV136" s="11" t="s">
        <v>17978</v>
      </c>
      <c r="BW136" s="11" t="e">
        <f t="shared" si="96"/>
        <v>#N/A</v>
      </c>
      <c r="BX136" s="11" t="e">
        <f t="shared" si="97"/>
        <v>#N/A</v>
      </c>
      <c r="BY136" s="13">
        <v>3102</v>
      </c>
      <c r="BZ136" s="13">
        <v>2280.8000000000002</v>
      </c>
      <c r="CA136" s="13">
        <v>2047.6</v>
      </c>
      <c r="CB136" s="14">
        <v>117</v>
      </c>
      <c r="CC136" s="11" t="s">
        <v>17146</v>
      </c>
      <c r="CD136" s="11" t="s">
        <v>17839</v>
      </c>
      <c r="CE136" s="11" t="s">
        <v>17904</v>
      </c>
      <c r="CF136" s="12">
        <v>6875289.5999999996</v>
      </c>
      <c r="CG136" s="12">
        <v>0</v>
      </c>
      <c r="CH136" s="12">
        <v>0</v>
      </c>
      <c r="CI136" s="12">
        <f t="shared" si="98"/>
        <v>6875289.5999999996</v>
      </c>
      <c r="CJ136" s="12">
        <f t="shared" si="65"/>
        <v>2216.405415860735</v>
      </c>
      <c r="CK136" s="12">
        <f t="shared" si="100"/>
        <v>0</v>
      </c>
      <c r="CP136" s="2">
        <f t="shared" si="94"/>
        <v>252.95099999999999</v>
      </c>
      <c r="CQ136" s="2" t="s">
        <v>89</v>
      </c>
      <c r="CR136" s="2">
        <v>41.9</v>
      </c>
    </row>
    <row r="137" spans="1:96" ht="27.75" x14ac:dyDescent="0.4">
      <c r="A137" s="2">
        <v>1</v>
      </c>
      <c r="B137" s="11">
        <v>119</v>
      </c>
      <c r="C137" s="54" t="s">
        <v>198</v>
      </c>
      <c r="D137" s="11">
        <v>1980</v>
      </c>
      <c r="E137" s="11"/>
      <c r="F137" s="11" t="s">
        <v>17978</v>
      </c>
      <c r="G137" s="11">
        <v>2</v>
      </c>
      <c r="H137" s="11" t="s">
        <v>17400</v>
      </c>
      <c r="I137" s="15">
        <v>955</v>
      </c>
      <c r="J137" s="15">
        <v>868.7</v>
      </c>
      <c r="K137" s="15">
        <v>868.7</v>
      </c>
      <c r="L137" s="36">
        <v>25</v>
      </c>
      <c r="M137" s="11" t="s">
        <v>17146</v>
      </c>
      <c r="N137" s="11" t="s">
        <v>17839</v>
      </c>
      <c r="O137" s="37" t="s">
        <v>17905</v>
      </c>
      <c r="P137" s="12">
        <v>5788942.3700000001</v>
      </c>
      <c r="Q137" s="12">
        <v>0</v>
      </c>
      <c r="R137" s="12">
        <v>0</v>
      </c>
      <c r="S137" s="12">
        <v>5788942.3700000001</v>
      </c>
      <c r="T137" s="12">
        <v>6061.7197591623035</v>
      </c>
      <c r="U137" s="12">
        <v>6061.7197570680637</v>
      </c>
      <c r="V137" s="48">
        <f t="shared" si="81"/>
        <v>-2.0942397895851173E-6</v>
      </c>
      <c r="X137" s="2" t="s">
        <v>3277</v>
      </c>
      <c r="Y137" s="2">
        <v>1977</v>
      </c>
      <c r="Z137" s="2">
        <v>5863.5</v>
      </c>
      <c r="AA137" s="2">
        <v>167</v>
      </c>
      <c r="AB137" s="2">
        <v>5</v>
      </c>
      <c r="AC137" s="2">
        <v>4102.1000000000004</v>
      </c>
      <c r="AE137" s="2" t="s">
        <v>3270</v>
      </c>
      <c r="AF137" s="2" t="s">
        <v>2998</v>
      </c>
      <c r="AG137" s="2" t="s">
        <v>2998</v>
      </c>
      <c r="AH137" s="2" t="s">
        <v>17086</v>
      </c>
      <c r="AK137" s="2" t="e">
        <f t="shared" si="82"/>
        <v>#N/A</v>
      </c>
      <c r="AU137" s="2">
        <f t="shared" si="83"/>
        <v>649.20000000000005</v>
      </c>
      <c r="AV137" s="2" t="str">
        <f t="shared" si="84"/>
        <v>Плоская железобетонная сборная (чердачная)</v>
      </c>
      <c r="AX137" s="2" t="s">
        <v>260</v>
      </c>
      <c r="AY137" s="2">
        <v>672.6</v>
      </c>
      <c r="AZ137" s="2" t="s">
        <v>2980</v>
      </c>
      <c r="BC137" s="2" t="e">
        <f t="shared" si="85"/>
        <v>#N/A</v>
      </c>
      <c r="BI137" s="2" t="e">
        <f t="shared" si="86"/>
        <v>#N/A</v>
      </c>
      <c r="BT137" s="11" t="e">
        <f t="shared" si="95"/>
        <v>#N/A</v>
      </c>
      <c r="BU137" s="11"/>
      <c r="BV137" s="11" t="s">
        <v>17978</v>
      </c>
      <c r="BW137" s="11" t="e">
        <f t="shared" si="96"/>
        <v>#N/A</v>
      </c>
      <c r="BX137" s="11" t="e">
        <f t="shared" si="97"/>
        <v>#N/A</v>
      </c>
      <c r="BY137" s="13">
        <v>955</v>
      </c>
      <c r="BZ137" s="13">
        <v>868.7</v>
      </c>
      <c r="CA137" s="13">
        <v>868.7</v>
      </c>
      <c r="CB137" s="14">
        <v>25</v>
      </c>
      <c r="CC137" s="11" t="s">
        <v>17146</v>
      </c>
      <c r="CD137" s="11" t="s">
        <v>17839</v>
      </c>
      <c r="CE137" s="11" t="s">
        <v>17905</v>
      </c>
      <c r="CF137" s="12">
        <v>5788942.3700000001</v>
      </c>
      <c r="CG137" s="12">
        <v>0</v>
      </c>
      <c r="CH137" s="12">
        <v>0</v>
      </c>
      <c r="CI137" s="12">
        <f t="shared" si="98"/>
        <v>5788942.3700000001</v>
      </c>
      <c r="CJ137" s="12">
        <f t="shared" si="65"/>
        <v>6061.7197591623035</v>
      </c>
      <c r="CK137" s="12">
        <f>DK137*8917.04/BY137</f>
        <v>0</v>
      </c>
      <c r="CP137" s="2">
        <f t="shared" si="94"/>
        <v>0</v>
      </c>
      <c r="CQ137" s="2" t="s">
        <v>90</v>
      </c>
      <c r="CR137" s="2">
        <v>0</v>
      </c>
    </row>
    <row r="138" spans="1:96" ht="27.75" x14ac:dyDescent="0.4">
      <c r="A138" s="2">
        <v>1</v>
      </c>
      <c r="B138" s="11">
        <v>120</v>
      </c>
      <c r="C138" s="54" t="s">
        <v>14474</v>
      </c>
      <c r="D138" s="11">
        <v>1967</v>
      </c>
      <c r="E138" s="11"/>
      <c r="F138" s="11" t="s">
        <v>17978</v>
      </c>
      <c r="G138" s="11">
        <v>2</v>
      </c>
      <c r="H138" s="11" t="s">
        <v>17088</v>
      </c>
      <c r="I138" s="15">
        <v>680.9</v>
      </c>
      <c r="J138" s="15">
        <v>632.29999999999995</v>
      </c>
      <c r="K138" s="15">
        <v>592.29999999999995</v>
      </c>
      <c r="L138" s="36">
        <v>34</v>
      </c>
      <c r="M138" s="11" t="s">
        <v>17146</v>
      </c>
      <c r="N138" s="11" t="s">
        <v>17839</v>
      </c>
      <c r="O138" s="37" t="s">
        <v>17905</v>
      </c>
      <c r="P138" s="12">
        <v>5864217.6000000006</v>
      </c>
      <c r="Q138" s="12">
        <v>0</v>
      </c>
      <c r="R138" s="12">
        <v>0</v>
      </c>
      <c r="S138" s="12">
        <v>5864217.6000000006</v>
      </c>
      <c r="T138" s="12">
        <v>8612.4505801145551</v>
      </c>
      <c r="U138" s="12">
        <v>8612.4505801145551</v>
      </c>
      <c r="V138" s="48">
        <f t="shared" si="81"/>
        <v>0</v>
      </c>
      <c r="X138" s="2" t="s">
        <v>3279</v>
      </c>
      <c r="Y138" s="2">
        <v>1993</v>
      </c>
      <c r="Z138" s="2">
        <v>7768.8</v>
      </c>
      <c r="AA138" s="2">
        <v>371</v>
      </c>
      <c r="AB138" s="2">
        <v>9</v>
      </c>
      <c r="AC138" s="2">
        <v>5368.9</v>
      </c>
      <c r="AE138" s="2" t="s">
        <v>3271</v>
      </c>
      <c r="AF138" s="2" t="s">
        <v>2998</v>
      </c>
      <c r="AG138" s="2" t="s">
        <v>2998</v>
      </c>
      <c r="AH138" s="2" t="s">
        <v>2998</v>
      </c>
      <c r="AK138" s="2" t="e">
        <f t="shared" si="82"/>
        <v>#N/A</v>
      </c>
      <c r="AU138" s="2">
        <f t="shared" si="83"/>
        <v>696</v>
      </c>
      <c r="AV138" s="2" t="str">
        <f t="shared" si="84"/>
        <v>Скатная деревянная</v>
      </c>
      <c r="AX138" s="2" t="s">
        <v>262</v>
      </c>
      <c r="AY138" s="2">
        <v>1029.8</v>
      </c>
      <c r="AZ138" s="2" t="s">
        <v>2980</v>
      </c>
      <c r="BC138" s="2" t="e">
        <f t="shared" si="85"/>
        <v>#N/A</v>
      </c>
      <c r="BI138" s="2" t="e">
        <f t="shared" si="86"/>
        <v>#N/A</v>
      </c>
      <c r="BT138" s="11" t="e">
        <f t="shared" si="95"/>
        <v>#N/A</v>
      </c>
      <c r="BU138" s="11"/>
      <c r="BV138" s="11" t="s">
        <v>17978</v>
      </c>
      <c r="BW138" s="11" t="e">
        <f t="shared" si="96"/>
        <v>#N/A</v>
      </c>
      <c r="BX138" s="11" t="e">
        <f t="shared" si="97"/>
        <v>#N/A</v>
      </c>
      <c r="BY138" s="13">
        <v>680.9</v>
      </c>
      <c r="BZ138" s="13">
        <v>632.29999999999995</v>
      </c>
      <c r="CA138" s="13">
        <v>587.79999999999995</v>
      </c>
      <c r="CB138" s="14">
        <v>34</v>
      </c>
      <c r="CC138" s="11" t="s">
        <v>17146</v>
      </c>
      <c r="CD138" s="11" t="s">
        <v>17839</v>
      </c>
      <c r="CE138" s="11" t="s">
        <v>17905</v>
      </c>
      <c r="CF138" s="12">
        <v>5864217.6000000006</v>
      </c>
      <c r="CG138" s="12">
        <v>0</v>
      </c>
      <c r="CH138" s="12">
        <v>0</v>
      </c>
      <c r="CI138" s="12">
        <f t="shared" si="98"/>
        <v>5864217.6000000006</v>
      </c>
      <c r="CJ138" s="12">
        <f t="shared" si="65"/>
        <v>8612.4505801145551</v>
      </c>
      <c r="CK138" s="12">
        <f>DK138*8425.6/BY138</f>
        <v>0</v>
      </c>
      <c r="CP138" s="2">
        <f t="shared" si="94"/>
        <v>40</v>
      </c>
      <c r="CQ138" s="2" t="s">
        <v>167</v>
      </c>
      <c r="CR138" s="2">
        <v>0</v>
      </c>
    </row>
    <row r="139" spans="1:96" ht="27.75" x14ac:dyDescent="0.4">
      <c r="A139" s="2">
        <v>1</v>
      </c>
      <c r="B139" s="11">
        <v>121</v>
      </c>
      <c r="C139" s="54" t="s">
        <v>14101</v>
      </c>
      <c r="D139" s="123">
        <v>1846</v>
      </c>
      <c r="E139" s="123"/>
      <c r="F139" s="11" t="s">
        <v>17978</v>
      </c>
      <c r="G139" s="123">
        <v>2</v>
      </c>
      <c r="H139" s="123" t="s">
        <v>17086</v>
      </c>
      <c r="I139" s="124">
        <v>378.89</v>
      </c>
      <c r="J139" s="124">
        <v>325.39999999999998</v>
      </c>
      <c r="K139" s="124">
        <v>325.39999999999998</v>
      </c>
      <c r="L139" s="125">
        <v>17</v>
      </c>
      <c r="M139" s="123" t="s">
        <v>17146</v>
      </c>
      <c r="N139" s="123" t="s">
        <v>17862</v>
      </c>
      <c r="O139" s="126" t="s">
        <v>17394</v>
      </c>
      <c r="P139" s="127">
        <v>3182601.63</v>
      </c>
      <c r="Q139" s="127">
        <v>0</v>
      </c>
      <c r="R139" s="127">
        <v>0</v>
      </c>
      <c r="S139" s="12">
        <v>3182601.63</v>
      </c>
      <c r="T139" s="127">
        <v>8399.8037161181346</v>
      </c>
      <c r="U139" s="127">
        <v>8590.1438412204079</v>
      </c>
      <c r="V139" s="48"/>
      <c r="AK139" s="2"/>
      <c r="BT139" s="11"/>
      <c r="BU139" s="11"/>
      <c r="BV139" s="11"/>
      <c r="BW139" s="11"/>
      <c r="BX139" s="11"/>
      <c r="BY139" s="13"/>
      <c r="BZ139" s="13"/>
      <c r="CA139" s="13"/>
      <c r="CB139" s="14"/>
      <c r="CC139" s="11"/>
      <c r="CD139" s="11"/>
      <c r="CE139" s="11"/>
      <c r="CF139" s="12"/>
      <c r="CG139" s="12"/>
      <c r="CH139" s="12"/>
      <c r="CI139" s="12"/>
      <c r="CJ139" s="12"/>
      <c r="CK139" s="12"/>
    </row>
    <row r="140" spans="1:96" ht="27.75" x14ac:dyDescent="0.4">
      <c r="B140" s="52" t="s">
        <v>326</v>
      </c>
      <c r="C140" s="113"/>
      <c r="D140" s="11" t="s">
        <v>17121</v>
      </c>
      <c r="E140" s="11" t="s">
        <v>17121</v>
      </c>
      <c r="F140" s="11" t="s">
        <v>17121</v>
      </c>
      <c r="G140" s="11" t="s">
        <v>17121</v>
      </c>
      <c r="H140" s="11" t="s">
        <v>17121</v>
      </c>
      <c r="I140" s="13">
        <v>75729.899999999994</v>
      </c>
      <c r="J140" s="13">
        <v>66792.799999999988</v>
      </c>
      <c r="K140" s="13">
        <v>64725.3</v>
      </c>
      <c r="L140" s="196">
        <v>2987</v>
      </c>
      <c r="M140" s="11" t="s">
        <v>17121</v>
      </c>
      <c r="N140" s="11" t="s">
        <v>17121</v>
      </c>
      <c r="O140" s="37" t="s">
        <v>17121</v>
      </c>
      <c r="P140" s="112">
        <v>91934677</v>
      </c>
      <c r="Q140" s="13">
        <v>0</v>
      </c>
      <c r="R140" s="13">
        <v>0</v>
      </c>
      <c r="S140" s="13">
        <v>91934677</v>
      </c>
      <c r="T140" s="12">
        <v>1213.9812280222211</v>
      </c>
      <c r="U140" s="12">
        <v>2435.4659339940472</v>
      </c>
      <c r="V140" s="48">
        <f t="shared" si="81"/>
        <v>1221.4847059718261</v>
      </c>
      <c r="X140" s="2" t="s">
        <v>687</v>
      </c>
      <c r="Y140" s="2">
        <v>1991</v>
      </c>
      <c r="Z140" s="2">
        <v>2848.13</v>
      </c>
      <c r="AA140" s="2">
        <v>156</v>
      </c>
      <c r="AB140" s="2">
        <v>5</v>
      </c>
      <c r="AC140" s="2">
        <v>2848.13</v>
      </c>
      <c r="AE140" s="2" t="s">
        <v>3495</v>
      </c>
      <c r="AF140" s="2" t="s">
        <v>17390</v>
      </c>
      <c r="AG140" s="2" t="s">
        <v>17396</v>
      </c>
      <c r="AH140" s="2" t="s">
        <v>17393</v>
      </c>
      <c r="AK140" s="2" t="e">
        <f t="shared" ref="AK140:AK186" si="101">VLOOKUP(C140,AL:AM,2,FALSE)</f>
        <v>#N/A</v>
      </c>
      <c r="AU140" s="2" t="e">
        <f t="shared" ref="AU140:AU186" si="102">VLOOKUP(C140,AX:BA,2,FALSE)</f>
        <v>#N/A</v>
      </c>
      <c r="AV140" s="2" t="e">
        <f t="shared" ref="AV140:AV186" si="103">VLOOKUP(C140,AX:AZ,3,FALSE)</f>
        <v>#N/A</v>
      </c>
      <c r="AX140" s="2" t="s">
        <v>491</v>
      </c>
      <c r="AY140" s="2">
        <v>631.70000000000005</v>
      </c>
      <c r="AZ140" s="2" t="s">
        <v>2980</v>
      </c>
      <c r="BC140" s="2" t="e">
        <f t="shared" ref="BC140:BC186" si="104">VLOOKUP(C140,BD:BE,2,FALSE)</f>
        <v>#N/A</v>
      </c>
      <c r="BI140" s="2" t="e">
        <f t="shared" ref="BI140:BI186" si="105">VLOOKUP(C140,BK:BL,2,FALSE)</f>
        <v>#N/A</v>
      </c>
      <c r="BT140" s="11" t="s">
        <v>17121</v>
      </c>
      <c r="BU140" s="11" t="s">
        <v>17121</v>
      </c>
      <c r="BV140" s="11" t="s">
        <v>17121</v>
      </c>
      <c r="BW140" s="11" t="s">
        <v>17121</v>
      </c>
      <c r="BX140" s="11" t="s">
        <v>17121</v>
      </c>
      <c r="BY140" s="13">
        <f>SUM(BY141:BY149)</f>
        <v>75729.899999999994</v>
      </c>
      <c r="BZ140" s="13">
        <f t="shared" ref="BZ140" si="106">SUM(BZ141:BZ149)</f>
        <v>66792.799999999988</v>
      </c>
      <c r="CA140" s="13">
        <f t="shared" ref="CA140" si="107">SUM(CA141:CA149)</f>
        <v>64876.4</v>
      </c>
      <c r="CB140" s="14">
        <f t="shared" ref="CB140" si="108">SUM(CB141:CB149)</f>
        <v>2987</v>
      </c>
      <c r="CC140" s="11" t="s">
        <v>17121</v>
      </c>
      <c r="CD140" s="11" t="s">
        <v>17121</v>
      </c>
      <c r="CE140" s="11" t="s">
        <v>17121</v>
      </c>
      <c r="CF140" s="13">
        <f t="shared" ref="CF140" si="109">SUM(CF141:CF149)</f>
        <v>91934677</v>
      </c>
      <c r="CG140" s="13">
        <f t="shared" ref="CG140" si="110">SUM(CG141:CG149)</f>
        <v>0</v>
      </c>
      <c r="CH140" s="13">
        <f t="shared" ref="CH140" si="111">SUM(CH141:CH149)</f>
        <v>0</v>
      </c>
      <c r="CI140" s="13">
        <f t="shared" ref="CI140" si="112">SUM(CI141:CI149)</f>
        <v>91934677</v>
      </c>
      <c r="CJ140" s="12">
        <f t="shared" si="65"/>
        <v>1213.9812280222211</v>
      </c>
      <c r="CK140" s="12">
        <f>MAX(CK141:CK149)</f>
        <v>0</v>
      </c>
      <c r="CP140" s="2" t="e">
        <f t="shared" ref="CP140:CP186" si="113">VLOOKUP(C140,CQ:CR,2,FALSE)</f>
        <v>#N/A</v>
      </c>
      <c r="CQ140" s="2" t="s">
        <v>168</v>
      </c>
      <c r="CR140" s="2">
        <v>39.700000000000003</v>
      </c>
    </row>
    <row r="141" spans="1:96" ht="27.75" x14ac:dyDescent="0.4">
      <c r="A141" s="2">
        <v>1</v>
      </c>
      <c r="B141" s="11">
        <v>122</v>
      </c>
      <c r="C141" s="55" t="s">
        <v>317</v>
      </c>
      <c r="D141" s="11">
        <v>1998</v>
      </c>
      <c r="E141" s="11">
        <v>2016</v>
      </c>
      <c r="F141" s="11" t="s">
        <v>17978</v>
      </c>
      <c r="G141" s="11">
        <v>12</v>
      </c>
      <c r="H141" s="11" t="s">
        <v>17086</v>
      </c>
      <c r="I141" s="15">
        <v>4658.1000000000004</v>
      </c>
      <c r="J141" s="15">
        <v>3558.5</v>
      </c>
      <c r="K141" s="15">
        <v>3297</v>
      </c>
      <c r="L141" s="36">
        <v>150</v>
      </c>
      <c r="M141" s="11" t="s">
        <v>17146</v>
      </c>
      <c r="N141" s="11" t="s">
        <v>17839</v>
      </c>
      <c r="O141" s="37" t="s">
        <v>17973</v>
      </c>
      <c r="P141" s="12">
        <v>6127429</v>
      </c>
      <c r="Q141" s="12">
        <v>0</v>
      </c>
      <c r="R141" s="12">
        <v>0</v>
      </c>
      <c r="S141" s="12">
        <v>6127429</v>
      </c>
      <c r="T141" s="12">
        <v>1315.4352633047808</v>
      </c>
      <c r="U141" s="12">
        <v>1598.4950945664541</v>
      </c>
      <c r="V141" s="48">
        <f t="shared" si="81"/>
        <v>283.05983126167325</v>
      </c>
      <c r="X141" s="2" t="s">
        <v>688</v>
      </c>
      <c r="Y141" s="2">
        <v>1981</v>
      </c>
      <c r="Z141" s="2">
        <v>2423.8000000000002</v>
      </c>
      <c r="AA141" s="2">
        <v>110</v>
      </c>
      <c r="AB141" s="2">
        <v>4</v>
      </c>
      <c r="AC141" s="2">
        <v>2218.9</v>
      </c>
      <c r="AE141" s="2" t="s">
        <v>686</v>
      </c>
      <c r="AF141" s="2" t="s">
        <v>17390</v>
      </c>
      <c r="AG141" s="2" t="s">
        <v>2998</v>
      </c>
      <c r="AH141" s="2" t="s">
        <v>17398</v>
      </c>
      <c r="AK141" s="45">
        <f t="shared" si="101"/>
        <v>2016</v>
      </c>
      <c r="AU141" s="2" t="e">
        <f t="shared" si="102"/>
        <v>#N/A</v>
      </c>
      <c r="AV141" s="2" t="e">
        <f t="shared" si="103"/>
        <v>#N/A</v>
      </c>
      <c r="AX141" s="2" t="s">
        <v>495</v>
      </c>
      <c r="AY141" s="2">
        <v>400</v>
      </c>
      <c r="AZ141" s="2" t="s">
        <v>2980</v>
      </c>
      <c r="BC141" s="2">
        <f t="shared" si="104"/>
        <v>2</v>
      </c>
      <c r="BI141" s="2" t="e">
        <f t="shared" si="105"/>
        <v>#N/A</v>
      </c>
      <c r="BT141" s="11" t="e">
        <f t="shared" ref="BT141:BT149" si="114">VLOOKUP(BS141,CN:CR,2,FALSE)</f>
        <v>#N/A</v>
      </c>
      <c r="BU141" s="11">
        <v>2016</v>
      </c>
      <c r="BV141" s="11" t="s">
        <v>17978</v>
      </c>
      <c r="BW141" s="11" t="e">
        <f t="shared" ref="BW141:BW149" si="115">VLOOKUP(BS141,CN:CR,5,FALSE)</f>
        <v>#N/A</v>
      </c>
      <c r="BX141" s="11" t="e">
        <f t="shared" ref="BX141:BX149" si="116">VLOOKUP(BS141,CU:CX,4,FALSE)</f>
        <v>#N/A</v>
      </c>
      <c r="BY141" s="13">
        <v>4658.1000000000004</v>
      </c>
      <c r="BZ141" s="13">
        <v>3558.5</v>
      </c>
      <c r="CA141" s="13">
        <v>3448.1</v>
      </c>
      <c r="CB141" s="14">
        <v>150</v>
      </c>
      <c r="CC141" s="11" t="s">
        <v>17146</v>
      </c>
      <c r="CD141" s="11" t="s">
        <v>17839</v>
      </c>
      <c r="CE141" s="11" t="s">
        <v>17973</v>
      </c>
      <c r="CF141" s="12">
        <v>6127429</v>
      </c>
      <c r="CG141" s="12">
        <v>0</v>
      </c>
      <c r="CH141" s="12">
        <v>0</v>
      </c>
      <c r="CI141" s="12">
        <f t="shared" ref="CI141:CI149" si="117">CF141-CG141-CH141</f>
        <v>6127429</v>
      </c>
      <c r="CJ141" s="12">
        <f t="shared" si="65"/>
        <v>1315.4352633047808</v>
      </c>
      <c r="CK141" s="12">
        <f>DS141*3722975/BY141</f>
        <v>0</v>
      </c>
      <c r="CP141" s="2">
        <f t="shared" si="113"/>
        <v>261.5</v>
      </c>
      <c r="CQ141" s="2" t="s">
        <v>143</v>
      </c>
      <c r="CR141" s="2">
        <v>235.63</v>
      </c>
    </row>
    <row r="142" spans="1:96" ht="27.75" x14ac:dyDescent="0.4">
      <c r="A142" s="2">
        <v>1</v>
      </c>
      <c r="B142" s="11">
        <v>123</v>
      </c>
      <c r="C142" s="55" t="s">
        <v>318</v>
      </c>
      <c r="D142" s="11">
        <v>1993</v>
      </c>
      <c r="E142" s="11">
        <v>2016</v>
      </c>
      <c r="F142" s="11" t="s">
        <v>17397</v>
      </c>
      <c r="G142" s="11">
        <v>9</v>
      </c>
      <c r="H142" s="11" t="s">
        <v>17400</v>
      </c>
      <c r="I142" s="15">
        <v>7257</v>
      </c>
      <c r="J142" s="15">
        <v>6464</v>
      </c>
      <c r="K142" s="15">
        <v>6343.4</v>
      </c>
      <c r="L142" s="36">
        <v>282</v>
      </c>
      <c r="M142" s="11" t="s">
        <v>17146</v>
      </c>
      <c r="N142" s="11" t="s">
        <v>17839</v>
      </c>
      <c r="O142" s="37" t="s">
        <v>17973</v>
      </c>
      <c r="P142" s="12">
        <v>7373400</v>
      </c>
      <c r="Q142" s="12">
        <v>0</v>
      </c>
      <c r="R142" s="12">
        <v>0</v>
      </c>
      <c r="S142" s="12">
        <v>7373400</v>
      </c>
      <c r="T142" s="12">
        <v>1016.039685820587</v>
      </c>
      <c r="U142" s="12">
        <v>1016.039685820587</v>
      </c>
      <c r="V142" s="48">
        <f t="shared" si="81"/>
        <v>0</v>
      </c>
      <c r="X142" s="2" t="s">
        <v>689</v>
      </c>
      <c r="Y142" s="2">
        <v>1995</v>
      </c>
      <c r="Z142" s="2">
        <v>4155.3</v>
      </c>
      <c r="AA142" s="2">
        <v>194</v>
      </c>
      <c r="AB142" s="2">
        <v>5</v>
      </c>
      <c r="AC142" s="2">
        <v>4155.3</v>
      </c>
      <c r="AE142" s="2" t="s">
        <v>3497</v>
      </c>
      <c r="AF142" s="2" t="s">
        <v>17390</v>
      </c>
      <c r="AG142" s="2" t="s">
        <v>2998</v>
      </c>
      <c r="AH142" s="2" t="s">
        <v>17086</v>
      </c>
      <c r="AK142" s="45">
        <f t="shared" si="101"/>
        <v>2016</v>
      </c>
      <c r="AU142" s="2" t="e">
        <f t="shared" si="102"/>
        <v>#N/A</v>
      </c>
      <c r="AV142" s="2" t="e">
        <f t="shared" si="103"/>
        <v>#N/A</v>
      </c>
      <c r="AX142" s="2" t="s">
        <v>496</v>
      </c>
      <c r="AY142" s="2">
        <v>644</v>
      </c>
      <c r="AZ142" s="2" t="s">
        <v>2980</v>
      </c>
      <c r="BC142" s="2">
        <f t="shared" si="104"/>
        <v>3</v>
      </c>
      <c r="BI142" s="2" t="e">
        <f t="shared" si="105"/>
        <v>#N/A</v>
      </c>
      <c r="BT142" s="11" t="e">
        <f t="shared" si="114"/>
        <v>#N/A</v>
      </c>
      <c r="BU142" s="11">
        <v>2016</v>
      </c>
      <c r="BV142" s="11" t="e">
        <f t="shared" ref="BV142:BV149" si="118">VLOOKUP(BS142,CU:CX,2,FALSE)</f>
        <v>#N/A</v>
      </c>
      <c r="BW142" s="11" t="e">
        <f t="shared" si="115"/>
        <v>#N/A</v>
      </c>
      <c r="BX142" s="11" t="e">
        <f t="shared" si="116"/>
        <v>#N/A</v>
      </c>
      <c r="BY142" s="13">
        <v>7257</v>
      </c>
      <c r="BZ142" s="13">
        <v>6464</v>
      </c>
      <c r="CA142" s="13">
        <v>6343.4</v>
      </c>
      <c r="CB142" s="14">
        <v>282</v>
      </c>
      <c r="CC142" s="11" t="s">
        <v>17146</v>
      </c>
      <c r="CD142" s="11" t="s">
        <v>17839</v>
      </c>
      <c r="CE142" s="11" t="s">
        <v>17973</v>
      </c>
      <c r="CF142" s="12">
        <v>7373400</v>
      </c>
      <c r="CG142" s="12">
        <v>0</v>
      </c>
      <c r="CH142" s="12">
        <v>0</v>
      </c>
      <c r="CI142" s="12">
        <f t="shared" si="117"/>
        <v>7373400</v>
      </c>
      <c r="CJ142" s="12">
        <f t="shared" si="65"/>
        <v>1016.039685820587</v>
      </c>
      <c r="CK142" s="12">
        <f t="shared" ref="CK142:CK146" si="119">DS142*2457800/BY142</f>
        <v>0</v>
      </c>
      <c r="CP142" s="2">
        <f t="shared" si="113"/>
        <v>120.6</v>
      </c>
      <c r="CQ142" s="2" t="s">
        <v>91</v>
      </c>
      <c r="CR142" s="2">
        <v>5</v>
      </c>
    </row>
    <row r="143" spans="1:96" ht="27.75" x14ac:dyDescent="0.4">
      <c r="A143" s="2">
        <v>1</v>
      </c>
      <c r="B143" s="11">
        <v>124</v>
      </c>
      <c r="C143" s="55" t="s">
        <v>325</v>
      </c>
      <c r="D143" s="11">
        <v>1995</v>
      </c>
      <c r="E143" s="11">
        <v>2021</v>
      </c>
      <c r="F143" s="11" t="s">
        <v>17397</v>
      </c>
      <c r="G143" s="11">
        <v>9</v>
      </c>
      <c r="H143" s="11" t="s">
        <v>17400</v>
      </c>
      <c r="I143" s="15">
        <v>7342.6</v>
      </c>
      <c r="J143" s="15">
        <v>6528.8</v>
      </c>
      <c r="K143" s="15">
        <v>6528.8</v>
      </c>
      <c r="L143" s="36">
        <v>259</v>
      </c>
      <c r="M143" s="11" t="s">
        <v>17146</v>
      </c>
      <c r="N143" s="11" t="s">
        <v>17839</v>
      </c>
      <c r="O143" s="37" t="s">
        <v>17973</v>
      </c>
      <c r="P143" s="12">
        <v>4915600</v>
      </c>
      <c r="Q143" s="12">
        <v>0</v>
      </c>
      <c r="R143" s="12">
        <v>0</v>
      </c>
      <c r="S143" s="12">
        <v>4915600</v>
      </c>
      <c r="T143" s="12">
        <v>669.46313295018115</v>
      </c>
      <c r="U143" s="12">
        <v>669.46313295018115</v>
      </c>
      <c r="V143" s="48">
        <f t="shared" si="81"/>
        <v>0</v>
      </c>
      <c r="X143" s="2" t="s">
        <v>543</v>
      </c>
      <c r="Y143" s="2">
        <v>1962</v>
      </c>
      <c r="Z143" s="2">
        <v>2498.58</v>
      </c>
      <c r="AA143" s="2">
        <v>52</v>
      </c>
      <c r="AB143" s="2">
        <v>5</v>
      </c>
      <c r="AC143" s="2">
        <v>1564.35</v>
      </c>
      <c r="AE143" s="2" t="s">
        <v>3499</v>
      </c>
      <c r="AF143" s="2" t="s">
        <v>17390</v>
      </c>
      <c r="AG143" s="2" t="s">
        <v>2998</v>
      </c>
      <c r="AH143" s="2" t="s">
        <v>17393</v>
      </c>
      <c r="AK143" s="45">
        <f t="shared" si="101"/>
        <v>2021</v>
      </c>
      <c r="AU143" s="2" t="e">
        <f t="shared" si="102"/>
        <v>#N/A</v>
      </c>
      <c r="AV143" s="2" t="e">
        <f t="shared" si="103"/>
        <v>#N/A</v>
      </c>
      <c r="AX143" s="2" t="s">
        <v>498</v>
      </c>
      <c r="AY143" s="2">
        <v>570</v>
      </c>
      <c r="AZ143" s="2" t="s">
        <v>2980</v>
      </c>
      <c r="BC143" s="2">
        <f t="shared" si="104"/>
        <v>2</v>
      </c>
      <c r="BI143" s="2" t="e">
        <f t="shared" si="105"/>
        <v>#N/A</v>
      </c>
      <c r="BT143" s="11" t="e">
        <f t="shared" si="114"/>
        <v>#N/A</v>
      </c>
      <c r="BU143" s="11">
        <v>2021</v>
      </c>
      <c r="BV143" s="11" t="e">
        <f t="shared" si="118"/>
        <v>#N/A</v>
      </c>
      <c r="BW143" s="11" t="e">
        <f t="shared" si="115"/>
        <v>#N/A</v>
      </c>
      <c r="BX143" s="11" t="e">
        <f t="shared" si="116"/>
        <v>#N/A</v>
      </c>
      <c r="BY143" s="13">
        <v>7342.6</v>
      </c>
      <c r="BZ143" s="13">
        <v>6528.8</v>
      </c>
      <c r="CA143" s="13">
        <v>6528.8</v>
      </c>
      <c r="CB143" s="14">
        <v>259</v>
      </c>
      <c r="CC143" s="11" t="s">
        <v>17146</v>
      </c>
      <c r="CD143" s="11" t="s">
        <v>17839</v>
      </c>
      <c r="CE143" s="11" t="s">
        <v>17973</v>
      </c>
      <c r="CF143" s="12">
        <v>4915600</v>
      </c>
      <c r="CG143" s="12">
        <v>0</v>
      </c>
      <c r="CH143" s="12">
        <v>0</v>
      </c>
      <c r="CI143" s="12">
        <f t="shared" si="117"/>
        <v>4915600</v>
      </c>
      <c r="CJ143" s="12">
        <f t="shared" si="65"/>
        <v>669.46313295018115</v>
      </c>
      <c r="CK143" s="12">
        <f t="shared" si="119"/>
        <v>0</v>
      </c>
      <c r="CP143" s="2">
        <f t="shared" si="113"/>
        <v>0</v>
      </c>
      <c r="CQ143" s="2" t="s">
        <v>92</v>
      </c>
      <c r="CR143" s="2">
        <v>10.7</v>
      </c>
    </row>
    <row r="144" spans="1:96" ht="27.75" x14ac:dyDescent="0.4">
      <c r="A144" s="2">
        <v>1</v>
      </c>
      <c r="B144" s="11">
        <v>125</v>
      </c>
      <c r="C144" s="55" t="s">
        <v>319</v>
      </c>
      <c r="D144" s="11">
        <v>1995</v>
      </c>
      <c r="E144" s="11"/>
      <c r="F144" s="11" t="s">
        <v>17397</v>
      </c>
      <c r="G144" s="11">
        <v>9</v>
      </c>
      <c r="H144" s="11" t="s">
        <v>17413</v>
      </c>
      <c r="I144" s="15">
        <v>12180.699999999999</v>
      </c>
      <c r="J144" s="15">
        <v>10849.3</v>
      </c>
      <c r="K144" s="15">
        <v>10608.3</v>
      </c>
      <c r="L144" s="36">
        <v>499</v>
      </c>
      <c r="M144" s="11" t="s">
        <v>17146</v>
      </c>
      <c r="N144" s="11" t="s">
        <v>17839</v>
      </c>
      <c r="O144" s="37" t="s">
        <v>17973</v>
      </c>
      <c r="P144" s="12">
        <v>12289000</v>
      </c>
      <c r="Q144" s="12">
        <v>0</v>
      </c>
      <c r="R144" s="12">
        <v>0</v>
      </c>
      <c r="S144" s="12">
        <v>12289000</v>
      </c>
      <c r="T144" s="12">
        <v>1008.8911146321641</v>
      </c>
      <c r="U144" s="12">
        <v>1008.8911146321641</v>
      </c>
      <c r="V144" s="48">
        <f t="shared" si="81"/>
        <v>0</v>
      </c>
      <c r="X144" s="2" t="s">
        <v>3504</v>
      </c>
      <c r="Y144" s="2">
        <v>1980</v>
      </c>
      <c r="Z144" s="2">
        <v>5728.39</v>
      </c>
      <c r="AA144" s="2">
        <v>162</v>
      </c>
      <c r="AB144" s="2">
        <v>5</v>
      </c>
      <c r="AC144" s="2">
        <v>4058.59</v>
      </c>
      <c r="AE144" s="2" t="s">
        <v>3501</v>
      </c>
      <c r="AF144" s="2" t="s">
        <v>17390</v>
      </c>
      <c r="AG144" s="2" t="s">
        <v>2998</v>
      </c>
      <c r="AH144" s="2" t="s">
        <v>17088</v>
      </c>
      <c r="AK144" s="45">
        <f t="shared" si="101"/>
        <v>2022</v>
      </c>
      <c r="AU144" s="2" t="e">
        <f t="shared" si="102"/>
        <v>#N/A</v>
      </c>
      <c r="AV144" s="2" t="e">
        <f t="shared" si="103"/>
        <v>#N/A</v>
      </c>
      <c r="AX144" s="2" t="s">
        <v>502</v>
      </c>
      <c r="AY144" s="2">
        <v>662.76</v>
      </c>
      <c r="AZ144" s="2" t="s">
        <v>2980</v>
      </c>
      <c r="BC144" s="2">
        <f t="shared" si="104"/>
        <v>5</v>
      </c>
      <c r="BI144" s="2" t="e">
        <f t="shared" si="105"/>
        <v>#N/A</v>
      </c>
      <c r="BT144" s="11" t="e">
        <f t="shared" si="114"/>
        <v>#N/A</v>
      </c>
      <c r="BU144" s="11"/>
      <c r="BV144" s="11" t="e">
        <f t="shared" si="118"/>
        <v>#N/A</v>
      </c>
      <c r="BW144" s="11" t="e">
        <f t="shared" si="115"/>
        <v>#N/A</v>
      </c>
      <c r="BX144" s="11" t="e">
        <f t="shared" si="116"/>
        <v>#N/A</v>
      </c>
      <c r="BY144" s="13">
        <v>12180.699999999999</v>
      </c>
      <c r="BZ144" s="13">
        <v>10849.3</v>
      </c>
      <c r="CA144" s="13">
        <v>10608.3</v>
      </c>
      <c r="CB144" s="14">
        <v>499</v>
      </c>
      <c r="CC144" s="11" t="s">
        <v>17146</v>
      </c>
      <c r="CD144" s="11" t="s">
        <v>17839</v>
      </c>
      <c r="CE144" s="11" t="s">
        <v>17973</v>
      </c>
      <c r="CF144" s="12">
        <v>12289000</v>
      </c>
      <c r="CG144" s="12">
        <v>0</v>
      </c>
      <c r="CH144" s="12">
        <v>0</v>
      </c>
      <c r="CI144" s="12">
        <f t="shared" si="117"/>
        <v>12289000</v>
      </c>
      <c r="CJ144" s="12">
        <f t="shared" si="65"/>
        <v>1008.8911146321641</v>
      </c>
      <c r="CK144" s="12">
        <f t="shared" si="119"/>
        <v>0</v>
      </c>
      <c r="CP144" s="2">
        <f t="shared" si="113"/>
        <v>241</v>
      </c>
      <c r="CQ144" s="2" t="s">
        <v>93</v>
      </c>
      <c r="CR144" s="2">
        <v>310.5</v>
      </c>
    </row>
    <row r="145" spans="1:96" ht="27.75" x14ac:dyDescent="0.4">
      <c r="A145" s="2">
        <v>1</v>
      </c>
      <c r="B145" s="11">
        <v>126</v>
      </c>
      <c r="C145" s="55" t="s">
        <v>320</v>
      </c>
      <c r="D145" s="11">
        <v>1999</v>
      </c>
      <c r="E145" s="11"/>
      <c r="F145" s="11" t="s">
        <v>17397</v>
      </c>
      <c r="G145" s="11">
        <v>9</v>
      </c>
      <c r="H145" s="11" t="s">
        <v>17393</v>
      </c>
      <c r="I145" s="15">
        <v>9730.2999999999993</v>
      </c>
      <c r="J145" s="15">
        <v>8665.1</v>
      </c>
      <c r="K145" s="15">
        <v>8342.7000000000007</v>
      </c>
      <c r="L145" s="36">
        <v>372</v>
      </c>
      <c r="M145" s="11" t="s">
        <v>17146</v>
      </c>
      <c r="N145" s="11" t="s">
        <v>17839</v>
      </c>
      <c r="O145" s="37" t="s">
        <v>17973</v>
      </c>
      <c r="P145" s="12">
        <v>9831200</v>
      </c>
      <c r="Q145" s="12">
        <v>0</v>
      </c>
      <c r="R145" s="12">
        <v>0</v>
      </c>
      <c r="S145" s="12">
        <v>9831200</v>
      </c>
      <c r="T145" s="12">
        <v>1010.3696699998973</v>
      </c>
      <c r="U145" s="12">
        <v>1010.3696699998973</v>
      </c>
      <c r="V145" s="48">
        <f t="shared" si="81"/>
        <v>0</v>
      </c>
      <c r="X145" s="2" t="s">
        <v>3506</v>
      </c>
      <c r="Y145" s="2">
        <v>1972</v>
      </c>
      <c r="Z145" s="2">
        <v>5070.5</v>
      </c>
      <c r="AA145" s="2">
        <v>124</v>
      </c>
      <c r="AB145" s="2">
        <v>5</v>
      </c>
      <c r="AC145" s="2">
        <v>3148.96</v>
      </c>
      <c r="AE145" s="2" t="s">
        <v>687</v>
      </c>
      <c r="AF145" s="2" t="s">
        <v>17397</v>
      </c>
      <c r="AG145" s="2" t="s">
        <v>2998</v>
      </c>
      <c r="AH145" s="2" t="s">
        <v>17393</v>
      </c>
      <c r="AK145" s="45">
        <f t="shared" si="101"/>
        <v>2022</v>
      </c>
      <c r="AU145" s="2" t="e">
        <f t="shared" si="102"/>
        <v>#N/A</v>
      </c>
      <c r="AV145" s="2" t="e">
        <f t="shared" si="103"/>
        <v>#N/A</v>
      </c>
      <c r="AX145" s="2" t="s">
        <v>505</v>
      </c>
      <c r="AY145" s="2">
        <v>570</v>
      </c>
      <c r="AZ145" s="2" t="s">
        <v>2980</v>
      </c>
      <c r="BC145" s="2">
        <f t="shared" si="104"/>
        <v>4</v>
      </c>
      <c r="BI145" s="2" t="e">
        <f t="shared" si="105"/>
        <v>#N/A</v>
      </c>
      <c r="BT145" s="11" t="e">
        <f t="shared" si="114"/>
        <v>#N/A</v>
      </c>
      <c r="BU145" s="11"/>
      <c r="BV145" s="11" t="e">
        <f t="shared" si="118"/>
        <v>#N/A</v>
      </c>
      <c r="BW145" s="11" t="e">
        <f t="shared" si="115"/>
        <v>#N/A</v>
      </c>
      <c r="BX145" s="11" t="e">
        <f t="shared" si="116"/>
        <v>#N/A</v>
      </c>
      <c r="BY145" s="13">
        <v>9730.2999999999993</v>
      </c>
      <c r="BZ145" s="13">
        <v>8665.1</v>
      </c>
      <c r="CA145" s="13">
        <v>8342.7000000000007</v>
      </c>
      <c r="CB145" s="14">
        <v>372</v>
      </c>
      <c r="CC145" s="11" t="s">
        <v>17146</v>
      </c>
      <c r="CD145" s="11" t="s">
        <v>17839</v>
      </c>
      <c r="CE145" s="11" t="s">
        <v>17973</v>
      </c>
      <c r="CF145" s="12">
        <v>9831200</v>
      </c>
      <c r="CG145" s="12">
        <v>0</v>
      </c>
      <c r="CH145" s="12">
        <v>0</v>
      </c>
      <c r="CI145" s="12">
        <f t="shared" si="117"/>
        <v>9831200</v>
      </c>
      <c r="CJ145" s="12">
        <f t="shared" si="65"/>
        <v>1010.3696699998973</v>
      </c>
      <c r="CK145" s="12">
        <f t="shared" si="119"/>
        <v>0</v>
      </c>
      <c r="CP145" s="2">
        <f t="shared" si="113"/>
        <v>322.39999999999998</v>
      </c>
      <c r="CQ145" s="2" t="s">
        <v>94</v>
      </c>
      <c r="CR145" s="2">
        <v>0</v>
      </c>
    </row>
    <row r="146" spans="1:96" ht="27.75" x14ac:dyDescent="0.4">
      <c r="A146" s="2">
        <v>1</v>
      </c>
      <c r="B146" s="11">
        <v>127</v>
      </c>
      <c r="C146" s="55" t="s">
        <v>321</v>
      </c>
      <c r="D146" s="11">
        <v>1985</v>
      </c>
      <c r="E146" s="11">
        <v>2015</v>
      </c>
      <c r="F146" s="11" t="s">
        <v>17397</v>
      </c>
      <c r="G146" s="11">
        <v>9</v>
      </c>
      <c r="H146" s="11" t="s">
        <v>17400</v>
      </c>
      <c r="I146" s="15">
        <v>6480.5</v>
      </c>
      <c r="J146" s="15">
        <v>5809.7</v>
      </c>
      <c r="K146" s="15">
        <v>5694.4</v>
      </c>
      <c r="L146" s="36">
        <v>279</v>
      </c>
      <c r="M146" s="11" t="s">
        <v>17146</v>
      </c>
      <c r="N146" s="11" t="s">
        <v>17839</v>
      </c>
      <c r="O146" s="37" t="s">
        <v>17973</v>
      </c>
      <c r="P146" s="12">
        <v>7373400</v>
      </c>
      <c r="Q146" s="12">
        <v>0</v>
      </c>
      <c r="R146" s="12">
        <v>0</v>
      </c>
      <c r="S146" s="12">
        <v>7373400</v>
      </c>
      <c r="T146" s="12">
        <v>1137.7825785047451</v>
      </c>
      <c r="U146" s="12">
        <v>1137.7825785047451</v>
      </c>
      <c r="V146" s="48">
        <f t="shared" si="81"/>
        <v>0</v>
      </c>
      <c r="X146" s="2" t="s">
        <v>3508</v>
      </c>
      <c r="Y146" s="2">
        <v>1979</v>
      </c>
      <c r="Z146" s="2">
        <v>3866</v>
      </c>
      <c r="AA146" s="2">
        <v>243</v>
      </c>
      <c r="AB146" s="2">
        <v>5</v>
      </c>
      <c r="AC146" s="2">
        <v>3866</v>
      </c>
      <c r="AE146" s="2" t="s">
        <v>688</v>
      </c>
      <c r="AF146" s="2" t="s">
        <v>17390</v>
      </c>
      <c r="AG146" s="2" t="s">
        <v>2998</v>
      </c>
      <c r="AH146" s="2" t="s">
        <v>17393</v>
      </c>
      <c r="AK146" s="45">
        <f t="shared" si="101"/>
        <v>2015</v>
      </c>
      <c r="AU146" s="2" t="e">
        <f t="shared" si="102"/>
        <v>#N/A</v>
      </c>
      <c r="AV146" s="2" t="e">
        <f t="shared" si="103"/>
        <v>#N/A</v>
      </c>
      <c r="AX146" s="2" t="s">
        <v>507</v>
      </c>
      <c r="AY146" s="2">
        <v>665.1</v>
      </c>
      <c r="AZ146" s="2" t="s">
        <v>2980</v>
      </c>
      <c r="BC146" s="2">
        <f t="shared" si="104"/>
        <v>3</v>
      </c>
      <c r="BI146" s="2" t="e">
        <f t="shared" si="105"/>
        <v>#N/A</v>
      </c>
      <c r="BT146" s="11" t="e">
        <f t="shared" si="114"/>
        <v>#N/A</v>
      </c>
      <c r="BU146" s="11">
        <v>2015</v>
      </c>
      <c r="BV146" s="11" t="e">
        <f t="shared" si="118"/>
        <v>#N/A</v>
      </c>
      <c r="BW146" s="11" t="e">
        <f t="shared" si="115"/>
        <v>#N/A</v>
      </c>
      <c r="BX146" s="11" t="e">
        <f t="shared" si="116"/>
        <v>#N/A</v>
      </c>
      <c r="BY146" s="13">
        <v>6480.5</v>
      </c>
      <c r="BZ146" s="13">
        <v>5809.7</v>
      </c>
      <c r="CA146" s="13">
        <v>5694.4</v>
      </c>
      <c r="CB146" s="14">
        <v>279</v>
      </c>
      <c r="CC146" s="11" t="s">
        <v>17146</v>
      </c>
      <c r="CD146" s="11" t="s">
        <v>17839</v>
      </c>
      <c r="CE146" s="11" t="s">
        <v>17973</v>
      </c>
      <c r="CF146" s="12">
        <v>7373400</v>
      </c>
      <c r="CG146" s="12">
        <v>0</v>
      </c>
      <c r="CH146" s="12">
        <v>0</v>
      </c>
      <c r="CI146" s="12">
        <f t="shared" si="117"/>
        <v>7373400</v>
      </c>
      <c r="CJ146" s="12">
        <f t="shared" si="65"/>
        <v>1137.7825785047451</v>
      </c>
      <c r="CK146" s="12">
        <f t="shared" si="119"/>
        <v>0</v>
      </c>
      <c r="CP146" s="2">
        <f t="shared" si="113"/>
        <v>115.3</v>
      </c>
      <c r="CQ146" s="2" t="s">
        <v>95</v>
      </c>
      <c r="CR146" s="2">
        <v>102.2</v>
      </c>
    </row>
    <row r="147" spans="1:96" ht="27.75" x14ac:dyDescent="0.4">
      <c r="A147" s="2">
        <v>1</v>
      </c>
      <c r="B147" s="11">
        <v>128</v>
      </c>
      <c r="C147" s="55" t="s">
        <v>322</v>
      </c>
      <c r="D147" s="11">
        <v>1982</v>
      </c>
      <c r="E147" s="11">
        <v>2016</v>
      </c>
      <c r="F147" s="11" t="s">
        <v>17397</v>
      </c>
      <c r="G147" s="11">
        <v>12</v>
      </c>
      <c r="H147" s="11" t="s">
        <v>17400</v>
      </c>
      <c r="I147" s="15">
        <v>9199.4</v>
      </c>
      <c r="J147" s="15">
        <v>8154.6</v>
      </c>
      <c r="K147" s="15">
        <v>7846.2000000000007</v>
      </c>
      <c r="L147" s="36">
        <v>382</v>
      </c>
      <c r="M147" s="11" t="s">
        <v>17146</v>
      </c>
      <c r="N147" s="11" t="s">
        <v>17839</v>
      </c>
      <c r="O147" s="37" t="s">
        <v>17974</v>
      </c>
      <c r="P147" s="12">
        <v>17096724</v>
      </c>
      <c r="Q147" s="12">
        <v>0</v>
      </c>
      <c r="R147" s="12">
        <v>0</v>
      </c>
      <c r="S147" s="12">
        <v>17096724</v>
      </c>
      <c r="T147" s="12">
        <v>1858.4607691805988</v>
      </c>
      <c r="U147" s="12">
        <v>2428.1855338391633</v>
      </c>
      <c r="V147" s="48">
        <f t="shared" si="81"/>
        <v>569.72476465856448</v>
      </c>
      <c r="X147" s="2" t="s">
        <v>3510</v>
      </c>
      <c r="Y147" s="2">
        <v>2011</v>
      </c>
      <c r="Z147" s="2">
        <v>3642</v>
      </c>
      <c r="AA147" s="2">
        <v>47</v>
      </c>
      <c r="AB147" s="2">
        <v>9</v>
      </c>
      <c r="AC147" s="2">
        <v>2492.6999999999998</v>
      </c>
      <c r="AE147" s="2" t="s">
        <v>689</v>
      </c>
      <c r="AF147" s="2" t="s">
        <v>17397</v>
      </c>
      <c r="AG147" s="2" t="s">
        <v>2998</v>
      </c>
      <c r="AH147" s="2" t="s">
        <v>17413</v>
      </c>
      <c r="AK147" s="45">
        <f t="shared" si="101"/>
        <v>2016</v>
      </c>
      <c r="AU147" s="2" t="e">
        <f t="shared" si="102"/>
        <v>#N/A</v>
      </c>
      <c r="AV147" s="2" t="e">
        <f t="shared" si="103"/>
        <v>#N/A</v>
      </c>
      <c r="AX147" s="2" t="s">
        <v>497</v>
      </c>
      <c r="AY147" s="2">
        <v>1990</v>
      </c>
      <c r="AZ147" s="2" t="s">
        <v>2980</v>
      </c>
      <c r="BC147" s="2">
        <f t="shared" si="104"/>
        <v>6</v>
      </c>
      <c r="BI147" s="2" t="e">
        <f t="shared" si="105"/>
        <v>#N/A</v>
      </c>
      <c r="BT147" s="11" t="e">
        <f t="shared" si="114"/>
        <v>#N/A</v>
      </c>
      <c r="BU147" s="11">
        <v>2016</v>
      </c>
      <c r="BV147" s="11" t="e">
        <f t="shared" si="118"/>
        <v>#N/A</v>
      </c>
      <c r="BW147" s="11" t="e">
        <f t="shared" si="115"/>
        <v>#N/A</v>
      </c>
      <c r="BX147" s="11" t="e">
        <f t="shared" si="116"/>
        <v>#N/A</v>
      </c>
      <c r="BY147" s="13">
        <v>9199.4</v>
      </c>
      <c r="BZ147" s="13">
        <v>8154.6</v>
      </c>
      <c r="CA147" s="13">
        <v>7846.2</v>
      </c>
      <c r="CB147" s="14">
        <v>382</v>
      </c>
      <c r="CC147" s="11" t="s">
        <v>17146</v>
      </c>
      <c r="CD147" s="11" t="s">
        <v>17839</v>
      </c>
      <c r="CE147" s="11" t="s">
        <v>17974</v>
      </c>
      <c r="CF147" s="12">
        <v>17096724</v>
      </c>
      <c r="CG147" s="12">
        <v>0</v>
      </c>
      <c r="CH147" s="12">
        <v>0</v>
      </c>
      <c r="CI147" s="12">
        <f t="shared" si="117"/>
        <v>17096724</v>
      </c>
      <c r="CJ147" s="12">
        <f t="shared" si="65"/>
        <v>1858.4607691805988</v>
      </c>
      <c r="CK147" s="12">
        <f t="shared" ref="CK147:CK148" si="120">DS147*3722975/BY147</f>
        <v>0</v>
      </c>
      <c r="CP147" s="2">
        <f t="shared" si="113"/>
        <v>308.39999999999998</v>
      </c>
      <c r="CQ147" s="2" t="s">
        <v>1113</v>
      </c>
      <c r="CR147" s="2">
        <v>51.3</v>
      </c>
    </row>
    <row r="148" spans="1:96" ht="27.75" x14ac:dyDescent="0.4">
      <c r="A148" s="2">
        <v>1</v>
      </c>
      <c r="B148" s="11">
        <v>129</v>
      </c>
      <c r="C148" s="55" t="s">
        <v>323</v>
      </c>
      <c r="D148" s="11">
        <v>1984</v>
      </c>
      <c r="E148" s="11">
        <v>2016</v>
      </c>
      <c r="F148" s="11" t="s">
        <v>17397</v>
      </c>
      <c r="G148" s="11">
        <v>12</v>
      </c>
      <c r="H148" s="11" t="s">
        <v>17400</v>
      </c>
      <c r="I148" s="15">
        <v>9171.9</v>
      </c>
      <c r="J148" s="15">
        <v>8119.4</v>
      </c>
      <c r="K148" s="15">
        <v>7902.2999999999993</v>
      </c>
      <c r="L148" s="36">
        <v>391</v>
      </c>
      <c r="M148" s="11" t="s">
        <v>17146</v>
      </c>
      <c r="N148" s="11" t="s">
        <v>17839</v>
      </c>
      <c r="O148" s="37" t="s">
        <v>17973</v>
      </c>
      <c r="P148" s="12">
        <v>17096724</v>
      </c>
      <c r="Q148" s="12">
        <v>0</v>
      </c>
      <c r="R148" s="12">
        <v>0</v>
      </c>
      <c r="S148" s="12">
        <v>17096724</v>
      </c>
      <c r="T148" s="12">
        <v>1864.0329702678835</v>
      </c>
      <c r="U148" s="12">
        <v>2435.4659339940472</v>
      </c>
      <c r="V148" s="48">
        <f t="shared" si="81"/>
        <v>571.43296372616373</v>
      </c>
      <c r="X148" s="2" t="s">
        <v>3513</v>
      </c>
      <c r="Y148" s="2">
        <v>1959</v>
      </c>
      <c r="Z148" s="2">
        <v>608.20000000000005</v>
      </c>
      <c r="AA148" s="2">
        <v>29</v>
      </c>
      <c r="AB148" s="2">
        <v>2</v>
      </c>
      <c r="AC148" s="2">
        <v>564.4</v>
      </c>
      <c r="AE148" s="2" t="s">
        <v>543</v>
      </c>
      <c r="AF148" s="2" t="s">
        <v>17390</v>
      </c>
      <c r="AG148" s="2" t="s">
        <v>17395</v>
      </c>
      <c r="AH148" s="2" t="s">
        <v>17088</v>
      </c>
      <c r="AK148" s="45">
        <f t="shared" si="101"/>
        <v>2016</v>
      </c>
      <c r="AU148" s="2" t="e">
        <f t="shared" si="102"/>
        <v>#N/A</v>
      </c>
      <c r="AV148" s="2" t="e">
        <f t="shared" si="103"/>
        <v>#N/A</v>
      </c>
      <c r="AX148" s="2" t="s">
        <v>508</v>
      </c>
      <c r="AY148" s="2">
        <v>496</v>
      </c>
      <c r="AZ148" s="2" t="s">
        <v>2980</v>
      </c>
      <c r="BC148" s="2">
        <f t="shared" si="104"/>
        <v>6</v>
      </c>
      <c r="BI148" s="2" t="e">
        <f t="shared" si="105"/>
        <v>#N/A</v>
      </c>
      <c r="BT148" s="11" t="e">
        <f t="shared" si="114"/>
        <v>#N/A</v>
      </c>
      <c r="BU148" s="11">
        <v>2016</v>
      </c>
      <c r="BV148" s="11" t="e">
        <f t="shared" si="118"/>
        <v>#N/A</v>
      </c>
      <c r="BW148" s="11" t="e">
        <f t="shared" si="115"/>
        <v>#N/A</v>
      </c>
      <c r="BX148" s="11" t="e">
        <f t="shared" si="116"/>
        <v>#N/A</v>
      </c>
      <c r="BY148" s="13">
        <v>9171.9</v>
      </c>
      <c r="BZ148" s="13">
        <v>8119.4</v>
      </c>
      <c r="CA148" s="13">
        <v>7902.3</v>
      </c>
      <c r="CB148" s="14">
        <v>391</v>
      </c>
      <c r="CC148" s="11" t="s">
        <v>17146</v>
      </c>
      <c r="CD148" s="11" t="s">
        <v>17839</v>
      </c>
      <c r="CE148" s="11" t="s">
        <v>17973</v>
      </c>
      <c r="CF148" s="12">
        <v>17096724</v>
      </c>
      <c r="CG148" s="12">
        <v>0</v>
      </c>
      <c r="CH148" s="12">
        <v>0</v>
      </c>
      <c r="CI148" s="12">
        <f t="shared" si="117"/>
        <v>17096724</v>
      </c>
      <c r="CJ148" s="12">
        <f t="shared" si="65"/>
        <v>1864.0329702678835</v>
      </c>
      <c r="CK148" s="12">
        <f t="shared" si="120"/>
        <v>0</v>
      </c>
      <c r="CP148" s="2">
        <f t="shared" si="113"/>
        <v>217.1</v>
      </c>
      <c r="CQ148" s="2" t="s">
        <v>141</v>
      </c>
      <c r="CR148" s="2">
        <v>68.5</v>
      </c>
    </row>
    <row r="149" spans="1:96" ht="27.75" x14ac:dyDescent="0.4">
      <c r="A149" s="2">
        <v>1</v>
      </c>
      <c r="B149" s="11">
        <v>130</v>
      </c>
      <c r="C149" s="55" t="s">
        <v>324</v>
      </c>
      <c r="D149" s="11">
        <v>1997</v>
      </c>
      <c r="E149" s="11">
        <v>2020</v>
      </c>
      <c r="F149" s="11" t="s">
        <v>17397</v>
      </c>
      <c r="G149" s="11">
        <v>9</v>
      </c>
      <c r="H149" s="11" t="s">
        <v>17393</v>
      </c>
      <c r="I149" s="15">
        <v>9709.4</v>
      </c>
      <c r="J149" s="15">
        <v>8643.4</v>
      </c>
      <c r="K149" s="15">
        <v>8162.2</v>
      </c>
      <c r="L149" s="36">
        <v>373</v>
      </c>
      <c r="M149" s="11" t="s">
        <v>17146</v>
      </c>
      <c r="N149" s="11" t="s">
        <v>17839</v>
      </c>
      <c r="O149" s="37" t="s">
        <v>17973</v>
      </c>
      <c r="P149" s="12">
        <v>9831200</v>
      </c>
      <c r="Q149" s="12">
        <v>0</v>
      </c>
      <c r="R149" s="12">
        <v>0</v>
      </c>
      <c r="S149" s="12">
        <v>9831200</v>
      </c>
      <c r="T149" s="12">
        <v>1012.5445444620677</v>
      </c>
      <c r="U149" s="12">
        <v>1012.5445444620677</v>
      </c>
      <c r="V149" s="48">
        <f t="shared" si="81"/>
        <v>0</v>
      </c>
      <c r="X149" s="2" t="s">
        <v>3515</v>
      </c>
      <c r="Y149" s="2">
        <v>1995</v>
      </c>
      <c r="Z149" s="2">
        <v>5509.5</v>
      </c>
      <c r="AA149" s="2">
        <v>197</v>
      </c>
      <c r="AB149" s="2">
        <v>10</v>
      </c>
      <c r="AC149" s="2">
        <v>4290.5</v>
      </c>
      <c r="AE149" s="2" t="s">
        <v>3504</v>
      </c>
      <c r="AF149" s="2" t="s">
        <v>17390</v>
      </c>
      <c r="AG149" s="2" t="s">
        <v>2998</v>
      </c>
      <c r="AH149" s="2" t="s">
        <v>17398</v>
      </c>
      <c r="AK149" s="45">
        <f t="shared" si="101"/>
        <v>2020</v>
      </c>
      <c r="AU149" s="2" t="e">
        <f t="shared" si="102"/>
        <v>#N/A</v>
      </c>
      <c r="AV149" s="2" t="e">
        <f t="shared" si="103"/>
        <v>#N/A</v>
      </c>
      <c r="AX149" s="2" t="s">
        <v>515</v>
      </c>
      <c r="AY149" s="2">
        <v>1023</v>
      </c>
      <c r="AZ149" s="2" t="s">
        <v>3006</v>
      </c>
      <c r="BC149" s="2">
        <f t="shared" si="104"/>
        <v>4</v>
      </c>
      <c r="BI149" s="2" t="e">
        <f t="shared" si="105"/>
        <v>#N/A</v>
      </c>
      <c r="BT149" s="11" t="e">
        <f t="shared" si="114"/>
        <v>#N/A</v>
      </c>
      <c r="BU149" s="11">
        <v>2020</v>
      </c>
      <c r="BV149" s="11" t="e">
        <f t="shared" si="118"/>
        <v>#N/A</v>
      </c>
      <c r="BW149" s="11" t="e">
        <f t="shared" si="115"/>
        <v>#N/A</v>
      </c>
      <c r="BX149" s="11" t="e">
        <f t="shared" si="116"/>
        <v>#N/A</v>
      </c>
      <c r="BY149" s="13">
        <v>9709.4</v>
      </c>
      <c r="BZ149" s="13">
        <v>8643.4</v>
      </c>
      <c r="CA149" s="13">
        <v>8162.2</v>
      </c>
      <c r="CB149" s="14">
        <v>373</v>
      </c>
      <c r="CC149" s="11" t="s">
        <v>17146</v>
      </c>
      <c r="CD149" s="11" t="s">
        <v>17839</v>
      </c>
      <c r="CE149" s="11" t="s">
        <v>17973</v>
      </c>
      <c r="CF149" s="12">
        <v>9831200</v>
      </c>
      <c r="CG149" s="12">
        <v>0</v>
      </c>
      <c r="CH149" s="12">
        <v>0</v>
      </c>
      <c r="CI149" s="12">
        <f t="shared" si="117"/>
        <v>9831200</v>
      </c>
      <c r="CJ149" s="12">
        <f t="shared" si="65"/>
        <v>1012.5445444620677</v>
      </c>
      <c r="CK149" s="12">
        <f>DS149*2457800/BY149</f>
        <v>0</v>
      </c>
      <c r="CP149" s="2">
        <f t="shared" si="113"/>
        <v>481.2</v>
      </c>
      <c r="CQ149" s="2" t="s">
        <v>142</v>
      </c>
      <c r="CR149" s="2">
        <v>41.7</v>
      </c>
    </row>
    <row r="150" spans="1:96" ht="27.75" x14ac:dyDescent="0.4">
      <c r="B150" s="52" t="s">
        <v>510</v>
      </c>
      <c r="C150" s="113"/>
      <c r="D150" s="11" t="s">
        <v>17121</v>
      </c>
      <c r="E150" s="11" t="s">
        <v>17121</v>
      </c>
      <c r="F150" s="11" t="s">
        <v>17121</v>
      </c>
      <c r="G150" s="11" t="s">
        <v>17121</v>
      </c>
      <c r="H150" s="11" t="s">
        <v>17121</v>
      </c>
      <c r="I150" s="13">
        <v>59903.7</v>
      </c>
      <c r="J150" s="13">
        <v>47156.110000000008</v>
      </c>
      <c r="K150" s="13">
        <v>45249.14</v>
      </c>
      <c r="L150" s="196">
        <v>1542</v>
      </c>
      <c r="M150" s="11" t="s">
        <v>17121</v>
      </c>
      <c r="N150" s="11" t="s">
        <v>17121</v>
      </c>
      <c r="O150" s="37" t="s">
        <v>17121</v>
      </c>
      <c r="P150" s="112">
        <v>91795193.720000014</v>
      </c>
      <c r="Q150" s="13">
        <v>0</v>
      </c>
      <c r="R150" s="13">
        <v>0</v>
      </c>
      <c r="S150" s="13">
        <v>91795193.720000014</v>
      </c>
      <c r="T150" s="12">
        <v>1532.3793642128953</v>
      </c>
      <c r="U150" s="12">
        <v>8846.8799999999992</v>
      </c>
      <c r="V150" s="48">
        <f t="shared" si="81"/>
        <v>7314.5006357871043</v>
      </c>
      <c r="X150" s="2" t="s">
        <v>17182</v>
      </c>
      <c r="Y150" s="2">
        <v>1980</v>
      </c>
      <c r="Z150" s="2">
        <v>4070.1</v>
      </c>
      <c r="AA150" s="2">
        <v>54</v>
      </c>
      <c r="AB150" s="2">
        <v>3</v>
      </c>
      <c r="AC150" s="2">
        <v>1976</v>
      </c>
      <c r="AE150" s="2" t="s">
        <v>3832</v>
      </c>
      <c r="AF150" s="2" t="s">
        <v>17390</v>
      </c>
      <c r="AG150" s="2" t="s">
        <v>17439</v>
      </c>
      <c r="AH150" s="2" t="s">
        <v>17088</v>
      </c>
      <c r="AK150" s="2" t="e">
        <f t="shared" si="101"/>
        <v>#N/A</v>
      </c>
      <c r="AU150" s="2" t="e">
        <f t="shared" si="102"/>
        <v>#N/A</v>
      </c>
      <c r="AV150" s="2" t="e">
        <f t="shared" si="103"/>
        <v>#N/A</v>
      </c>
      <c r="BC150" s="2" t="e">
        <f t="shared" si="104"/>
        <v>#N/A</v>
      </c>
      <c r="BI150" s="2" t="e">
        <f t="shared" si="105"/>
        <v>#N/A</v>
      </c>
      <c r="BT150" s="11" t="s">
        <v>17121</v>
      </c>
      <c r="BU150" s="11" t="s">
        <v>17121</v>
      </c>
      <c r="BV150" s="11" t="s">
        <v>17121</v>
      </c>
      <c r="BW150" s="11" t="s">
        <v>17121</v>
      </c>
      <c r="BX150" s="11" t="s">
        <v>17121</v>
      </c>
      <c r="BY150" s="13" t="e">
        <f>SUM(BY151:BY163)</f>
        <v>#N/A</v>
      </c>
      <c r="BZ150" s="13" t="e">
        <f t="shared" ref="BZ150" si="121">SUM(BZ151:BZ163)</f>
        <v>#N/A</v>
      </c>
      <c r="CA150" s="13" t="e">
        <f t="shared" ref="CA150" si="122">SUM(CA151:CA163)</f>
        <v>#N/A</v>
      </c>
      <c r="CB150" s="14">
        <f t="shared" ref="CB150" si="123">SUM(CB151:CB163)</f>
        <v>1542</v>
      </c>
      <c r="CC150" s="11" t="s">
        <v>17121</v>
      </c>
      <c r="CD150" s="11" t="s">
        <v>17121</v>
      </c>
      <c r="CE150" s="11" t="s">
        <v>17121</v>
      </c>
      <c r="CF150" s="13">
        <f t="shared" ref="CF150" si="124">SUM(CF151:CF163)</f>
        <v>91795193.720000014</v>
      </c>
      <c r="CG150" s="13">
        <f t="shared" ref="CG150" si="125">SUM(CG151:CG163)</f>
        <v>0</v>
      </c>
      <c r="CH150" s="13">
        <f t="shared" ref="CH150" si="126">SUM(CH151:CH163)</f>
        <v>0</v>
      </c>
      <c r="CI150" s="13">
        <f t="shared" ref="CI150" si="127">SUM(CI151:CI163)</f>
        <v>91795193.720000014</v>
      </c>
      <c r="CJ150" s="12" t="e">
        <f t="shared" si="65"/>
        <v>#N/A</v>
      </c>
      <c r="CK150" s="12" t="e">
        <f>MAX(CK151:CK163)</f>
        <v>#N/A</v>
      </c>
      <c r="CP150" s="2" t="e">
        <f t="shared" si="113"/>
        <v>#N/A</v>
      </c>
      <c r="CQ150" s="2" t="s">
        <v>169</v>
      </c>
      <c r="CR150" s="2">
        <v>132.19999999999999</v>
      </c>
    </row>
    <row r="151" spans="1:96" ht="27.75" x14ac:dyDescent="0.4">
      <c r="A151" s="2">
        <v>1</v>
      </c>
      <c r="B151" s="11">
        <v>131</v>
      </c>
      <c r="C151" s="55" t="s">
        <v>511</v>
      </c>
      <c r="D151" s="11">
        <v>1999</v>
      </c>
      <c r="E151" s="11"/>
      <c r="F151" s="11" t="s">
        <v>17978</v>
      </c>
      <c r="G151" s="11">
        <v>10</v>
      </c>
      <c r="H151" s="11" t="s">
        <v>17088</v>
      </c>
      <c r="I151" s="15">
        <v>6232.31</v>
      </c>
      <c r="J151" s="15">
        <v>4725</v>
      </c>
      <c r="K151" s="15">
        <v>4343.7</v>
      </c>
      <c r="L151" s="36">
        <v>171</v>
      </c>
      <c r="M151" s="11" t="s">
        <v>17146</v>
      </c>
      <c r="N151" s="11" t="s">
        <v>17839</v>
      </c>
      <c r="O151" s="37" t="s">
        <v>17916</v>
      </c>
      <c r="P151" s="12">
        <v>5323718</v>
      </c>
      <c r="Q151" s="12">
        <v>0</v>
      </c>
      <c r="R151" s="12">
        <v>0</v>
      </c>
      <c r="S151" s="12">
        <v>5323718</v>
      </c>
      <c r="T151" s="12">
        <v>854.21264346606631</v>
      </c>
      <c r="U151" s="12">
        <v>854.21264346606631</v>
      </c>
      <c r="V151" s="48">
        <f t="shared" ref="V151:V182" si="128">U151-T151</f>
        <v>0</v>
      </c>
      <c r="X151" s="2" t="s">
        <v>17183</v>
      </c>
      <c r="Y151" s="2">
        <v>1977</v>
      </c>
      <c r="Z151" s="2">
        <v>5925.2</v>
      </c>
      <c r="AA151" s="2">
        <v>216</v>
      </c>
      <c r="AB151" s="2">
        <v>5</v>
      </c>
      <c r="AC151" s="2">
        <v>3116.9</v>
      </c>
      <c r="AE151" s="2" t="s">
        <v>3834</v>
      </c>
      <c r="AF151" s="2" t="s">
        <v>17390</v>
      </c>
      <c r="AG151" s="2" t="s">
        <v>17440</v>
      </c>
      <c r="AH151" s="2" t="s">
        <v>17088</v>
      </c>
      <c r="AK151" s="2" t="e">
        <f t="shared" si="101"/>
        <v>#N/A</v>
      </c>
      <c r="AU151" s="2" t="e">
        <f t="shared" si="102"/>
        <v>#N/A</v>
      </c>
      <c r="AV151" s="2" t="e">
        <f t="shared" si="103"/>
        <v>#N/A</v>
      </c>
      <c r="BC151" s="2">
        <f t="shared" si="104"/>
        <v>2</v>
      </c>
      <c r="BI151" s="2" t="e">
        <f t="shared" si="105"/>
        <v>#N/A</v>
      </c>
      <c r="BT151" s="11" t="e">
        <f t="shared" ref="BT151:BT163" si="129">VLOOKUP(BS151,CN:CR,2,FALSE)</f>
        <v>#N/A</v>
      </c>
      <c r="BU151" s="11"/>
      <c r="BV151" s="11" t="s">
        <v>17978</v>
      </c>
      <c r="BW151" s="11" t="e">
        <f t="shared" ref="BW151:BW163" si="130">VLOOKUP(BS151,CN:CR,5,FALSE)</f>
        <v>#N/A</v>
      </c>
      <c r="BX151" s="11" t="e">
        <f t="shared" ref="BX151:BX158" si="131">VLOOKUP(BS151,CU:CX,4,FALSE)</f>
        <v>#N/A</v>
      </c>
      <c r="BY151" s="13" t="e">
        <f t="shared" ref="BY151:BY157" si="132">VLOOKUP(BS151,CN:CR,3,FALSE)</f>
        <v>#N/A</v>
      </c>
      <c r="BZ151" s="13" t="e">
        <f t="shared" ref="BZ151:BZ156" si="133">VLOOKUP(BS151,CN:CS,6,FALSE)</f>
        <v>#N/A</v>
      </c>
      <c r="CA151" s="13">
        <v>4725</v>
      </c>
      <c r="CB151" s="14">
        <v>171</v>
      </c>
      <c r="CC151" s="11" t="s">
        <v>17146</v>
      </c>
      <c r="CD151" s="11" t="s">
        <v>17839</v>
      </c>
      <c r="CE151" s="11" t="s">
        <v>17916</v>
      </c>
      <c r="CF151" s="12">
        <v>5323718</v>
      </c>
      <c r="CG151" s="12">
        <v>0</v>
      </c>
      <c r="CH151" s="12">
        <v>0</v>
      </c>
      <c r="CI151" s="12">
        <f t="shared" ref="CI151:CI163" si="134">CF151-CG151-CH151</f>
        <v>5323718</v>
      </c>
      <c r="CJ151" s="12" t="e">
        <f t="shared" ref="CJ151:CJ218" si="135">CF151/BY151</f>
        <v>#N/A</v>
      </c>
      <c r="CK151" s="12" t="e">
        <f>DS151*2661859/BY151</f>
        <v>#N/A</v>
      </c>
      <c r="CP151" s="2">
        <f t="shared" si="113"/>
        <v>381.3</v>
      </c>
      <c r="CQ151" s="2" t="s">
        <v>171</v>
      </c>
      <c r="CR151" s="2">
        <v>132.5</v>
      </c>
    </row>
    <row r="152" spans="1:96" ht="27.75" x14ac:dyDescent="0.4">
      <c r="A152" s="2">
        <v>1</v>
      </c>
      <c r="B152" s="11">
        <v>132</v>
      </c>
      <c r="C152" s="55" t="s">
        <v>512</v>
      </c>
      <c r="D152" s="11">
        <v>1999</v>
      </c>
      <c r="E152" s="11"/>
      <c r="F152" s="11" t="s">
        <v>17978</v>
      </c>
      <c r="G152" s="11">
        <v>9</v>
      </c>
      <c r="H152" s="11" t="s">
        <v>17400</v>
      </c>
      <c r="I152" s="15">
        <v>6506.1</v>
      </c>
      <c r="J152" s="15">
        <v>4708.5</v>
      </c>
      <c r="K152" s="15">
        <v>4646.7</v>
      </c>
      <c r="L152" s="36">
        <v>142</v>
      </c>
      <c r="M152" s="11" t="s">
        <v>17146</v>
      </c>
      <c r="N152" s="11" t="s">
        <v>17839</v>
      </c>
      <c r="O152" s="37" t="s">
        <v>17917</v>
      </c>
      <c r="P152" s="12">
        <v>2457800</v>
      </c>
      <c r="Q152" s="12">
        <v>0</v>
      </c>
      <c r="R152" s="12">
        <v>0</v>
      </c>
      <c r="S152" s="12">
        <v>2457800</v>
      </c>
      <c r="T152" s="12">
        <v>377.76855566314686</v>
      </c>
      <c r="U152" s="12">
        <v>377.76855566314686</v>
      </c>
      <c r="V152" s="48">
        <f t="shared" si="128"/>
        <v>0</v>
      </c>
      <c r="X152" s="2" t="s">
        <v>17184</v>
      </c>
      <c r="Y152" s="2">
        <v>1981</v>
      </c>
      <c r="Z152" s="2">
        <v>9132.7000000000007</v>
      </c>
      <c r="AA152" s="2">
        <v>243</v>
      </c>
      <c r="AB152" s="2">
        <v>5</v>
      </c>
      <c r="AC152" s="2">
        <v>5348.9</v>
      </c>
      <c r="AE152" s="2" t="s">
        <v>3835</v>
      </c>
      <c r="AF152" s="2" t="s">
        <v>17390</v>
      </c>
      <c r="AG152" s="2" t="s">
        <v>17441</v>
      </c>
      <c r="AH152" s="2" t="s">
        <v>17086</v>
      </c>
      <c r="AK152" s="2" t="e">
        <f t="shared" si="101"/>
        <v>#N/A</v>
      </c>
      <c r="AU152" s="2" t="e">
        <f t="shared" si="102"/>
        <v>#N/A</v>
      </c>
      <c r="AV152" s="2" t="e">
        <f t="shared" si="103"/>
        <v>#N/A</v>
      </c>
      <c r="BC152" s="2">
        <f t="shared" si="104"/>
        <v>1</v>
      </c>
      <c r="BI152" s="2" t="e">
        <f t="shared" si="105"/>
        <v>#N/A</v>
      </c>
      <c r="BT152" s="11" t="e">
        <f t="shared" si="129"/>
        <v>#N/A</v>
      </c>
      <c r="BU152" s="11"/>
      <c r="BV152" s="11" t="s">
        <v>17978</v>
      </c>
      <c r="BW152" s="11" t="e">
        <f t="shared" si="130"/>
        <v>#N/A</v>
      </c>
      <c r="BX152" s="11" t="e">
        <f t="shared" si="131"/>
        <v>#N/A</v>
      </c>
      <c r="BY152" s="13" t="e">
        <f t="shared" si="132"/>
        <v>#N/A</v>
      </c>
      <c r="BZ152" s="13" t="e">
        <f t="shared" si="133"/>
        <v>#N/A</v>
      </c>
      <c r="CA152" s="13">
        <v>4708.5</v>
      </c>
      <c r="CB152" s="14">
        <v>142</v>
      </c>
      <c r="CC152" s="11" t="s">
        <v>17146</v>
      </c>
      <c r="CD152" s="11" t="s">
        <v>17839</v>
      </c>
      <c r="CE152" s="11" t="s">
        <v>17917</v>
      </c>
      <c r="CF152" s="12">
        <v>2457800</v>
      </c>
      <c r="CG152" s="12">
        <v>0</v>
      </c>
      <c r="CH152" s="12">
        <v>0</v>
      </c>
      <c r="CI152" s="12">
        <f t="shared" si="134"/>
        <v>2457800</v>
      </c>
      <c r="CJ152" s="12" t="e">
        <f t="shared" si="135"/>
        <v>#N/A</v>
      </c>
      <c r="CK152" s="12" t="e">
        <f t="shared" ref="CK152:CK154" si="136">DS152*2457800/BY152</f>
        <v>#N/A</v>
      </c>
      <c r="CP152" s="2">
        <f t="shared" si="113"/>
        <v>61.8</v>
      </c>
      <c r="CQ152" s="2" t="s">
        <v>96</v>
      </c>
      <c r="CR152" s="2">
        <v>0</v>
      </c>
    </row>
    <row r="153" spans="1:96" ht="27.75" x14ac:dyDescent="0.4">
      <c r="A153" s="2">
        <v>1</v>
      </c>
      <c r="B153" s="11">
        <v>133</v>
      </c>
      <c r="C153" s="55" t="s">
        <v>513</v>
      </c>
      <c r="D153" s="11">
        <v>1999</v>
      </c>
      <c r="E153" s="11"/>
      <c r="F153" s="11" t="s">
        <v>17978</v>
      </c>
      <c r="G153" s="11">
        <v>9</v>
      </c>
      <c r="H153" s="11" t="s">
        <v>17088</v>
      </c>
      <c r="I153" s="15">
        <v>6363.3</v>
      </c>
      <c r="J153" s="15">
        <v>4895.7</v>
      </c>
      <c r="K153" s="15">
        <v>4895.7</v>
      </c>
      <c r="L153" s="36">
        <v>144</v>
      </c>
      <c r="M153" s="11" t="s">
        <v>17146</v>
      </c>
      <c r="N153" s="11" t="s">
        <v>17839</v>
      </c>
      <c r="O153" s="37" t="s">
        <v>17916</v>
      </c>
      <c r="P153" s="12">
        <v>4915600</v>
      </c>
      <c r="Q153" s="12">
        <v>0</v>
      </c>
      <c r="R153" s="12">
        <v>0</v>
      </c>
      <c r="S153" s="12">
        <v>4915600</v>
      </c>
      <c r="T153" s="12">
        <v>772.49226030518753</v>
      </c>
      <c r="U153" s="12">
        <v>772.49226030518753</v>
      </c>
      <c r="V153" s="48">
        <f t="shared" si="128"/>
        <v>0</v>
      </c>
      <c r="X153" s="2" t="s">
        <v>17185</v>
      </c>
      <c r="Y153" s="2">
        <v>1979</v>
      </c>
      <c r="Z153" s="2">
        <v>5509.2</v>
      </c>
      <c r="AA153" s="2">
        <v>194</v>
      </c>
      <c r="AB153" s="2">
        <v>5</v>
      </c>
      <c r="AC153" s="2">
        <v>3955.7</v>
      </c>
      <c r="AE153" s="2" t="s">
        <v>3838</v>
      </c>
      <c r="AF153" s="2" t="s">
        <v>17397</v>
      </c>
      <c r="AG153" s="2" t="s">
        <v>2998</v>
      </c>
      <c r="AH153" s="2" t="s">
        <v>17088</v>
      </c>
      <c r="AK153" s="2" t="e">
        <f t="shared" si="101"/>
        <v>#N/A</v>
      </c>
      <c r="AU153" s="2" t="e">
        <f t="shared" si="102"/>
        <v>#N/A</v>
      </c>
      <c r="AV153" s="2" t="e">
        <f t="shared" si="103"/>
        <v>#N/A</v>
      </c>
      <c r="BC153" s="2">
        <f t="shared" si="104"/>
        <v>2</v>
      </c>
      <c r="BI153" s="2" t="e">
        <f t="shared" si="105"/>
        <v>#N/A</v>
      </c>
      <c r="BT153" s="11" t="e">
        <f t="shared" si="129"/>
        <v>#N/A</v>
      </c>
      <c r="BU153" s="11"/>
      <c r="BV153" s="11" t="s">
        <v>17978</v>
      </c>
      <c r="BW153" s="11" t="e">
        <f t="shared" si="130"/>
        <v>#N/A</v>
      </c>
      <c r="BX153" s="11" t="e">
        <f t="shared" si="131"/>
        <v>#N/A</v>
      </c>
      <c r="BY153" s="13" t="e">
        <f t="shared" si="132"/>
        <v>#N/A</v>
      </c>
      <c r="BZ153" s="13" t="e">
        <f t="shared" si="133"/>
        <v>#N/A</v>
      </c>
      <c r="CA153" s="13">
        <v>4895.7</v>
      </c>
      <c r="CB153" s="14">
        <v>144</v>
      </c>
      <c r="CC153" s="11" t="s">
        <v>17146</v>
      </c>
      <c r="CD153" s="11" t="s">
        <v>17839</v>
      </c>
      <c r="CE153" s="11" t="s">
        <v>17916</v>
      </c>
      <c r="CF153" s="12">
        <v>4915600</v>
      </c>
      <c r="CG153" s="12">
        <v>0</v>
      </c>
      <c r="CH153" s="12">
        <v>0</v>
      </c>
      <c r="CI153" s="12">
        <f t="shared" si="134"/>
        <v>4915600</v>
      </c>
      <c r="CJ153" s="12" t="e">
        <f t="shared" si="135"/>
        <v>#N/A</v>
      </c>
      <c r="CK153" s="12" t="e">
        <f t="shared" si="136"/>
        <v>#N/A</v>
      </c>
      <c r="CP153" s="2">
        <f t="shared" si="113"/>
        <v>0</v>
      </c>
      <c r="CQ153" s="2" t="s">
        <v>140</v>
      </c>
      <c r="CR153" s="2">
        <v>113.6</v>
      </c>
    </row>
    <row r="154" spans="1:96" ht="27.75" x14ac:dyDescent="0.4">
      <c r="A154" s="2">
        <v>1</v>
      </c>
      <c r="B154" s="11">
        <v>134</v>
      </c>
      <c r="C154" s="55" t="s">
        <v>514</v>
      </c>
      <c r="D154" s="11">
        <v>1996</v>
      </c>
      <c r="E154" s="11"/>
      <c r="F154" s="11" t="s">
        <v>17978</v>
      </c>
      <c r="G154" s="11">
        <v>9</v>
      </c>
      <c r="H154" s="11" t="s">
        <v>17413</v>
      </c>
      <c r="I154" s="15">
        <v>12056.4</v>
      </c>
      <c r="J154" s="15">
        <v>11309.2</v>
      </c>
      <c r="K154" s="15">
        <v>11014.800000000001</v>
      </c>
      <c r="L154" s="36">
        <v>388</v>
      </c>
      <c r="M154" s="11" t="s">
        <v>17146</v>
      </c>
      <c r="N154" s="11" t="s">
        <v>17839</v>
      </c>
      <c r="O154" s="37" t="s">
        <v>17917</v>
      </c>
      <c r="P154" s="12">
        <v>9831200</v>
      </c>
      <c r="Q154" s="12">
        <v>0</v>
      </c>
      <c r="R154" s="12">
        <v>0</v>
      </c>
      <c r="S154" s="12">
        <v>9831200</v>
      </c>
      <c r="T154" s="12">
        <v>815.43412627318276</v>
      </c>
      <c r="U154" s="12">
        <v>815.43412627318276</v>
      </c>
      <c r="V154" s="48">
        <f t="shared" si="128"/>
        <v>0</v>
      </c>
      <c r="X154" s="2" t="s">
        <v>17186</v>
      </c>
      <c r="Y154" s="2">
        <v>1980</v>
      </c>
      <c r="Z154" s="2">
        <v>5747.1</v>
      </c>
      <c r="AA154" s="2">
        <v>174</v>
      </c>
      <c r="AB154" s="2">
        <v>5</v>
      </c>
      <c r="AC154" s="2">
        <v>4088.8</v>
      </c>
      <c r="AE154" s="2" t="s">
        <v>3841</v>
      </c>
      <c r="AF154" s="2" t="s">
        <v>17390</v>
      </c>
      <c r="AG154" s="2" t="s">
        <v>2998</v>
      </c>
      <c r="AH154" s="2" t="s">
        <v>17393</v>
      </c>
      <c r="AK154" s="2" t="e">
        <f t="shared" si="101"/>
        <v>#N/A</v>
      </c>
      <c r="AU154" s="2" t="e">
        <f t="shared" si="102"/>
        <v>#N/A</v>
      </c>
      <c r="AV154" s="2" t="e">
        <f t="shared" si="103"/>
        <v>#N/A</v>
      </c>
      <c r="BC154" s="2">
        <f t="shared" si="104"/>
        <v>4</v>
      </c>
      <c r="BI154" s="2" t="e">
        <f t="shared" si="105"/>
        <v>#N/A</v>
      </c>
      <c r="BT154" s="11" t="e">
        <f t="shared" si="129"/>
        <v>#N/A</v>
      </c>
      <c r="BU154" s="11"/>
      <c r="BV154" s="11" t="s">
        <v>17978</v>
      </c>
      <c r="BW154" s="11" t="e">
        <f t="shared" si="130"/>
        <v>#N/A</v>
      </c>
      <c r="BX154" s="11" t="e">
        <f t="shared" si="131"/>
        <v>#N/A</v>
      </c>
      <c r="BY154" s="13" t="e">
        <f t="shared" si="132"/>
        <v>#N/A</v>
      </c>
      <c r="BZ154" s="13" t="e">
        <f t="shared" si="133"/>
        <v>#N/A</v>
      </c>
      <c r="CA154" s="13">
        <v>11309.2</v>
      </c>
      <c r="CB154" s="14">
        <v>388</v>
      </c>
      <c r="CC154" s="11" t="s">
        <v>17146</v>
      </c>
      <c r="CD154" s="11" t="s">
        <v>17839</v>
      </c>
      <c r="CE154" s="11" t="s">
        <v>17917</v>
      </c>
      <c r="CF154" s="12">
        <v>9831200</v>
      </c>
      <c r="CG154" s="12">
        <v>0</v>
      </c>
      <c r="CH154" s="12">
        <v>0</v>
      </c>
      <c r="CI154" s="12">
        <f t="shared" si="134"/>
        <v>9831200</v>
      </c>
      <c r="CJ154" s="12" t="e">
        <f t="shared" si="135"/>
        <v>#N/A</v>
      </c>
      <c r="CK154" s="12" t="e">
        <f t="shared" si="136"/>
        <v>#N/A</v>
      </c>
      <c r="CP154" s="2">
        <f t="shared" si="113"/>
        <v>294.39999999999998</v>
      </c>
      <c r="CQ154" s="2" t="s">
        <v>139</v>
      </c>
      <c r="CR154" s="2">
        <v>576.29999999999995</v>
      </c>
    </row>
    <row r="155" spans="1:96" ht="27.75" x14ac:dyDescent="0.4">
      <c r="A155" s="2">
        <v>1</v>
      </c>
      <c r="B155" s="11">
        <v>135</v>
      </c>
      <c r="C155" s="55" t="s">
        <v>515</v>
      </c>
      <c r="D155" s="11">
        <v>1965</v>
      </c>
      <c r="E155" s="11"/>
      <c r="F155" s="11" t="s">
        <v>17397</v>
      </c>
      <c r="G155" s="11">
        <v>4</v>
      </c>
      <c r="H155" s="11" t="s">
        <v>17393</v>
      </c>
      <c r="I155" s="15">
        <v>3917.4</v>
      </c>
      <c r="J155" s="15">
        <v>2777.6</v>
      </c>
      <c r="K155" s="15">
        <v>2733</v>
      </c>
      <c r="L155" s="36">
        <v>118</v>
      </c>
      <c r="M155" s="11" t="s">
        <v>17146</v>
      </c>
      <c r="N155" s="11" t="s">
        <v>17839</v>
      </c>
      <c r="O155" s="37" t="s">
        <v>17918</v>
      </c>
      <c r="P155" s="12">
        <v>8695500</v>
      </c>
      <c r="Q155" s="12">
        <v>0</v>
      </c>
      <c r="R155" s="12">
        <v>0</v>
      </c>
      <c r="S155" s="12">
        <v>8695500</v>
      </c>
      <c r="T155" s="12">
        <v>2219.7120539133098</v>
      </c>
      <c r="U155" s="12">
        <v>2328.6189615561348</v>
      </c>
      <c r="V155" s="48">
        <f t="shared" si="128"/>
        <v>108.90690764282499</v>
      </c>
      <c r="X155" s="2" t="s">
        <v>17187</v>
      </c>
      <c r="Y155" s="2">
        <v>1989</v>
      </c>
      <c r="Z155" s="2">
        <v>6378.7</v>
      </c>
      <c r="AA155" s="2">
        <v>187</v>
      </c>
      <c r="AB155" s="2">
        <v>9</v>
      </c>
      <c r="AC155" s="2">
        <v>3794.9</v>
      </c>
      <c r="AE155" s="2" t="s">
        <v>3844</v>
      </c>
      <c r="AF155" s="2" t="s">
        <v>17390</v>
      </c>
      <c r="AG155" s="2" t="s">
        <v>2998</v>
      </c>
      <c r="AH155" s="2" t="s">
        <v>17406</v>
      </c>
      <c r="AK155" s="2" t="e">
        <f t="shared" si="101"/>
        <v>#N/A</v>
      </c>
      <c r="AU155" s="2">
        <f t="shared" si="102"/>
        <v>1023</v>
      </c>
      <c r="AV155" s="2" t="str">
        <f t="shared" si="103"/>
        <v>Плоская железобетонная сборная (чердачная)</v>
      </c>
      <c r="BC155" s="2" t="e">
        <f t="shared" si="104"/>
        <v>#N/A</v>
      </c>
      <c r="BI155" s="2" t="e">
        <f t="shared" si="105"/>
        <v>#N/A</v>
      </c>
      <c r="BT155" s="11" t="e">
        <f t="shared" si="129"/>
        <v>#N/A</v>
      </c>
      <c r="BU155" s="11"/>
      <c r="BV155" s="11" t="e">
        <f>VLOOKUP(BS155,CU:CX,2,FALSE)</f>
        <v>#N/A</v>
      </c>
      <c r="BW155" s="11" t="e">
        <f t="shared" si="130"/>
        <v>#N/A</v>
      </c>
      <c r="BX155" s="11" t="e">
        <f t="shared" si="131"/>
        <v>#N/A</v>
      </c>
      <c r="BY155" s="13" t="e">
        <f t="shared" si="132"/>
        <v>#N/A</v>
      </c>
      <c r="BZ155" s="13" t="e">
        <f t="shared" si="133"/>
        <v>#N/A</v>
      </c>
      <c r="CA155" s="13">
        <v>2777.6</v>
      </c>
      <c r="CB155" s="14">
        <v>118</v>
      </c>
      <c r="CC155" s="11" t="s">
        <v>17146</v>
      </c>
      <c r="CD155" s="11" t="s">
        <v>17839</v>
      </c>
      <c r="CE155" s="11" t="s">
        <v>17918</v>
      </c>
      <c r="CF155" s="12">
        <v>8695500</v>
      </c>
      <c r="CG155" s="12">
        <v>0</v>
      </c>
      <c r="CH155" s="12">
        <v>0</v>
      </c>
      <c r="CI155" s="12">
        <f t="shared" si="134"/>
        <v>8695500</v>
      </c>
      <c r="CJ155" s="12" t="e">
        <f t="shared" si="135"/>
        <v>#N/A</v>
      </c>
      <c r="CK155" s="12" t="e">
        <f t="shared" ref="CK155:CK156" si="137">DK155*8917.04/BY155</f>
        <v>#N/A</v>
      </c>
      <c r="CP155" s="2">
        <f t="shared" si="113"/>
        <v>44.6</v>
      </c>
      <c r="CQ155" s="2" t="s">
        <v>172</v>
      </c>
      <c r="CR155" s="2">
        <v>147.1</v>
      </c>
    </row>
    <row r="156" spans="1:96" ht="27.75" x14ac:dyDescent="0.4">
      <c r="A156" s="2">
        <v>1</v>
      </c>
      <c r="B156" s="11">
        <v>136</v>
      </c>
      <c r="C156" s="55" t="s">
        <v>516</v>
      </c>
      <c r="D156" s="11">
        <v>1968</v>
      </c>
      <c r="E156" s="11"/>
      <c r="F156" s="11" t="s">
        <v>17397</v>
      </c>
      <c r="G156" s="11">
        <v>5</v>
      </c>
      <c r="H156" s="11" t="s">
        <v>17393</v>
      </c>
      <c r="I156" s="15">
        <v>2900.26</v>
      </c>
      <c r="J156" s="15">
        <v>2622.26</v>
      </c>
      <c r="K156" s="15">
        <v>2563.1600000000003</v>
      </c>
      <c r="L156" s="36">
        <v>108</v>
      </c>
      <c r="M156" s="11" t="s">
        <v>17146</v>
      </c>
      <c r="N156" s="11" t="s">
        <v>17839</v>
      </c>
      <c r="O156" s="37" t="s">
        <v>17919</v>
      </c>
      <c r="P156" s="12">
        <v>6060187.2000000002</v>
      </c>
      <c r="Q156" s="12">
        <v>0</v>
      </c>
      <c r="R156" s="12">
        <v>0</v>
      </c>
      <c r="S156" s="12">
        <v>6060187.2000000002</v>
      </c>
      <c r="T156" s="12">
        <v>2089.5323867515326</v>
      </c>
      <c r="U156" s="12">
        <v>2090.7046954410985</v>
      </c>
      <c r="V156" s="48">
        <f t="shared" si="128"/>
        <v>1.1723086895658525</v>
      </c>
      <c r="X156" s="2" t="s">
        <v>17188</v>
      </c>
      <c r="Y156" s="2">
        <v>1984</v>
      </c>
      <c r="Z156" s="2">
        <v>5594.5</v>
      </c>
      <c r="AA156" s="2">
        <v>154</v>
      </c>
      <c r="AB156" s="2">
        <v>9</v>
      </c>
      <c r="AC156" s="2">
        <v>4096</v>
      </c>
      <c r="AE156" s="2" t="s">
        <v>3846</v>
      </c>
      <c r="AF156" s="2" t="s">
        <v>17397</v>
      </c>
      <c r="AG156" s="2" t="s">
        <v>2998</v>
      </c>
      <c r="AH156" s="2" t="s">
        <v>17088</v>
      </c>
      <c r="AK156" s="2" t="e">
        <f t="shared" si="101"/>
        <v>#N/A</v>
      </c>
      <c r="AU156" s="2">
        <f t="shared" si="102"/>
        <v>680</v>
      </c>
      <c r="AV156" s="2" t="str">
        <f t="shared" si="103"/>
        <v>Плоская железобетонная сборная (чердачная)</v>
      </c>
      <c r="BC156" s="2" t="e">
        <f t="shared" si="104"/>
        <v>#N/A</v>
      </c>
      <c r="BI156" s="2" t="e">
        <f t="shared" si="105"/>
        <v>#N/A</v>
      </c>
      <c r="BT156" s="11" t="e">
        <f t="shared" si="129"/>
        <v>#N/A</v>
      </c>
      <c r="BU156" s="11"/>
      <c r="BV156" s="11" t="e">
        <f>VLOOKUP(BS156,CU:CX,2,FALSE)</f>
        <v>#N/A</v>
      </c>
      <c r="BW156" s="11" t="e">
        <f t="shared" si="130"/>
        <v>#N/A</v>
      </c>
      <c r="BX156" s="11" t="e">
        <f t="shared" si="131"/>
        <v>#N/A</v>
      </c>
      <c r="BY156" s="13" t="e">
        <f t="shared" si="132"/>
        <v>#N/A</v>
      </c>
      <c r="BZ156" s="13" t="e">
        <f t="shared" si="133"/>
        <v>#N/A</v>
      </c>
      <c r="CA156" s="13" t="e">
        <f>BZ156</f>
        <v>#N/A</v>
      </c>
      <c r="CB156" s="14">
        <v>108</v>
      </c>
      <c r="CC156" s="11" t="s">
        <v>17146</v>
      </c>
      <c r="CD156" s="11" t="s">
        <v>17839</v>
      </c>
      <c r="CE156" s="11" t="s">
        <v>17919</v>
      </c>
      <c r="CF156" s="12">
        <v>6060187.2000000002</v>
      </c>
      <c r="CG156" s="12">
        <v>0</v>
      </c>
      <c r="CH156" s="12">
        <v>0</v>
      </c>
      <c r="CI156" s="12">
        <f t="shared" si="134"/>
        <v>6060187.2000000002</v>
      </c>
      <c r="CJ156" s="12" t="e">
        <f t="shared" si="135"/>
        <v>#N/A</v>
      </c>
      <c r="CK156" s="12" t="e">
        <f t="shared" si="137"/>
        <v>#N/A</v>
      </c>
      <c r="CP156" s="2">
        <f t="shared" si="113"/>
        <v>59.1</v>
      </c>
      <c r="CQ156" s="2" t="s">
        <v>138</v>
      </c>
      <c r="CR156" s="2">
        <v>89.2</v>
      </c>
    </row>
    <row r="157" spans="1:96" ht="27.75" x14ac:dyDescent="0.4">
      <c r="A157" s="2">
        <v>1</v>
      </c>
      <c r="B157" s="11">
        <v>137</v>
      </c>
      <c r="C157" s="55" t="s">
        <v>3318</v>
      </c>
      <c r="D157" s="11">
        <v>1974</v>
      </c>
      <c r="E157" s="11"/>
      <c r="F157" s="11" t="s">
        <v>17978</v>
      </c>
      <c r="G157" s="11">
        <v>5</v>
      </c>
      <c r="H157" s="11" t="s">
        <v>17398</v>
      </c>
      <c r="I157" s="15">
        <v>4926.6000000000004</v>
      </c>
      <c r="J157" s="15">
        <v>4452</v>
      </c>
      <c r="K157" s="15">
        <v>4242.3</v>
      </c>
      <c r="L157" s="36">
        <v>180</v>
      </c>
      <c r="M157" s="11" t="s">
        <v>17146</v>
      </c>
      <c r="N157" s="11" t="s">
        <v>17839</v>
      </c>
      <c r="O157" s="37" t="s">
        <v>17917</v>
      </c>
      <c r="P157" s="12">
        <v>14906980</v>
      </c>
      <c r="Q157" s="12">
        <v>0</v>
      </c>
      <c r="R157" s="12">
        <v>0</v>
      </c>
      <c r="S157" s="12">
        <v>14906980</v>
      </c>
      <c r="T157" s="12">
        <v>3025.8149636666258</v>
      </c>
      <c r="U157" s="12">
        <v>3801.3</v>
      </c>
      <c r="V157" s="48">
        <f t="shared" si="128"/>
        <v>775.48503633337441</v>
      </c>
      <c r="X157" s="2" t="s">
        <v>17189</v>
      </c>
      <c r="Y157" s="2">
        <v>1985</v>
      </c>
      <c r="Z157" s="2">
        <v>7420.3</v>
      </c>
      <c r="AA157" s="2">
        <v>282</v>
      </c>
      <c r="AB157" s="2">
        <v>9</v>
      </c>
      <c r="AC157" s="2">
        <v>4592.7</v>
      </c>
      <c r="AE157" s="2" t="s">
        <v>754</v>
      </c>
      <c r="AF157" s="2" t="s">
        <v>17390</v>
      </c>
      <c r="AG157" s="2" t="s">
        <v>2998</v>
      </c>
      <c r="AH157" s="2" t="s">
        <v>17398</v>
      </c>
      <c r="AK157" s="2" t="e">
        <f t="shared" si="101"/>
        <v>#N/A</v>
      </c>
      <c r="AU157" s="2" t="e">
        <f t="shared" si="102"/>
        <v>#N/A</v>
      </c>
      <c r="AV157" s="2" t="e">
        <f t="shared" si="103"/>
        <v>#N/A</v>
      </c>
      <c r="BC157" s="2" t="e">
        <f t="shared" si="104"/>
        <v>#N/A</v>
      </c>
      <c r="BI157" s="2" t="e">
        <f t="shared" si="105"/>
        <v>#N/A</v>
      </c>
      <c r="BT157" s="11" t="e">
        <f t="shared" si="129"/>
        <v>#N/A</v>
      </c>
      <c r="BU157" s="11"/>
      <c r="BV157" s="11" t="s">
        <v>17978</v>
      </c>
      <c r="BW157" s="11" t="e">
        <f t="shared" si="130"/>
        <v>#N/A</v>
      </c>
      <c r="BX157" s="11" t="e">
        <f t="shared" si="131"/>
        <v>#N/A</v>
      </c>
      <c r="BY157" s="13" t="e">
        <f t="shared" si="132"/>
        <v>#N/A</v>
      </c>
      <c r="BZ157" s="13">
        <v>4452</v>
      </c>
      <c r="CA157" s="13">
        <v>4452</v>
      </c>
      <c r="CB157" s="14">
        <v>180</v>
      </c>
      <c r="CC157" s="11" t="s">
        <v>17146</v>
      </c>
      <c r="CD157" s="11" t="s">
        <v>17839</v>
      </c>
      <c r="CE157" s="11" t="s">
        <v>17917</v>
      </c>
      <c r="CF157" s="12">
        <v>14906980</v>
      </c>
      <c r="CG157" s="12">
        <v>0</v>
      </c>
      <c r="CH157" s="12">
        <v>0</v>
      </c>
      <c r="CI157" s="12">
        <f t="shared" si="134"/>
        <v>14906980</v>
      </c>
      <c r="CJ157" s="12" t="e">
        <f t="shared" si="135"/>
        <v>#N/A</v>
      </c>
      <c r="CK157" s="12">
        <v>3801.3</v>
      </c>
      <c r="CP157" s="2">
        <f t="shared" si="113"/>
        <v>209.7</v>
      </c>
      <c r="CQ157" s="2" t="s">
        <v>137</v>
      </c>
      <c r="CR157" s="2">
        <v>47.3</v>
      </c>
    </row>
    <row r="158" spans="1:96" ht="27.75" x14ac:dyDescent="0.4">
      <c r="A158" s="2">
        <v>1</v>
      </c>
      <c r="B158" s="11">
        <v>138</v>
      </c>
      <c r="C158" s="55" t="s">
        <v>517</v>
      </c>
      <c r="D158" s="11">
        <v>1930</v>
      </c>
      <c r="E158" s="11">
        <v>2010</v>
      </c>
      <c r="F158" s="11" t="s">
        <v>17978</v>
      </c>
      <c r="G158" s="11">
        <v>3</v>
      </c>
      <c r="H158" s="11" t="s">
        <v>17400</v>
      </c>
      <c r="I158" s="15">
        <v>1159.1300000000001</v>
      </c>
      <c r="J158" s="15">
        <v>834.33</v>
      </c>
      <c r="K158" s="15">
        <v>834.33</v>
      </c>
      <c r="L158" s="36">
        <v>44</v>
      </c>
      <c r="M158" s="11" t="s">
        <v>17146</v>
      </c>
      <c r="N158" s="11" t="s">
        <v>17839</v>
      </c>
      <c r="O158" s="37" t="s">
        <v>17920</v>
      </c>
      <c r="P158" s="12">
        <v>6234944</v>
      </c>
      <c r="Q158" s="12">
        <v>0</v>
      </c>
      <c r="R158" s="12">
        <v>0</v>
      </c>
      <c r="S158" s="12">
        <v>6234944</v>
      </c>
      <c r="T158" s="12">
        <v>5378.9859636106385</v>
      </c>
      <c r="U158" s="12">
        <v>5378.9859636106385</v>
      </c>
      <c r="V158" s="48">
        <f t="shared" si="128"/>
        <v>0</v>
      </c>
      <c r="X158" s="2" t="s">
        <v>17190</v>
      </c>
      <c r="Y158" s="2">
        <v>1964</v>
      </c>
      <c r="Z158" s="2">
        <v>672.5</v>
      </c>
      <c r="AA158" s="2">
        <v>18</v>
      </c>
      <c r="AB158" s="2">
        <v>2</v>
      </c>
      <c r="AC158" s="2">
        <v>353</v>
      </c>
      <c r="AE158" s="2" t="s">
        <v>3851</v>
      </c>
      <c r="AF158" s="2" t="s">
        <v>17390</v>
      </c>
      <c r="AG158" s="2" t="s">
        <v>2998</v>
      </c>
      <c r="AH158" s="2" t="s">
        <v>17398</v>
      </c>
      <c r="AK158" s="2" t="e">
        <f t="shared" si="101"/>
        <v>#N/A</v>
      </c>
      <c r="AU158" s="2">
        <f t="shared" si="102"/>
        <v>740</v>
      </c>
      <c r="AV158" s="2" t="str">
        <f t="shared" si="103"/>
        <v>Скатная деревянная</v>
      </c>
      <c r="BC158" s="2" t="e">
        <f t="shared" si="104"/>
        <v>#N/A</v>
      </c>
      <c r="BI158" s="2" t="e">
        <f t="shared" si="105"/>
        <v>#N/A</v>
      </c>
      <c r="BT158" s="11" t="e">
        <f t="shared" si="129"/>
        <v>#N/A</v>
      </c>
      <c r="BU158" s="11">
        <v>2010</v>
      </c>
      <c r="BV158" s="11" t="s">
        <v>17978</v>
      </c>
      <c r="BW158" s="11" t="e">
        <f t="shared" si="130"/>
        <v>#N/A</v>
      </c>
      <c r="BX158" s="11" t="e">
        <f t="shared" si="131"/>
        <v>#N/A</v>
      </c>
      <c r="BY158" s="13">
        <v>1159.1300000000001</v>
      </c>
      <c r="BZ158" s="13">
        <v>834.33</v>
      </c>
      <c r="CA158" s="13">
        <v>834.33</v>
      </c>
      <c r="CB158" s="14">
        <v>44</v>
      </c>
      <c r="CC158" s="11" t="s">
        <v>17146</v>
      </c>
      <c r="CD158" s="11" t="s">
        <v>17839</v>
      </c>
      <c r="CE158" s="11" t="s">
        <v>17920</v>
      </c>
      <c r="CF158" s="12">
        <v>6234944</v>
      </c>
      <c r="CG158" s="12">
        <v>0</v>
      </c>
      <c r="CH158" s="12">
        <v>0</v>
      </c>
      <c r="CI158" s="12">
        <f t="shared" si="134"/>
        <v>6234944</v>
      </c>
      <c r="CJ158" s="12">
        <f t="shared" si="135"/>
        <v>5378.9859636106385</v>
      </c>
      <c r="CK158" s="12">
        <f t="shared" ref="CK158:CK159" si="138">DK158*8425.6/BY158</f>
        <v>0</v>
      </c>
      <c r="CP158" s="2">
        <f t="shared" si="113"/>
        <v>0</v>
      </c>
      <c r="CQ158" s="2" t="s">
        <v>173</v>
      </c>
      <c r="CR158" s="2">
        <v>31</v>
      </c>
    </row>
    <row r="159" spans="1:96" ht="27.75" x14ac:dyDescent="0.4">
      <c r="A159" s="2">
        <v>1</v>
      </c>
      <c r="B159" s="11">
        <v>139</v>
      </c>
      <c r="C159" s="55" t="s">
        <v>518</v>
      </c>
      <c r="D159" s="11">
        <v>1963</v>
      </c>
      <c r="E159" s="11"/>
      <c r="F159" s="11" t="s">
        <v>17978</v>
      </c>
      <c r="G159" s="11">
        <v>2</v>
      </c>
      <c r="H159" s="11">
        <v>1</v>
      </c>
      <c r="I159" s="15">
        <v>400</v>
      </c>
      <c r="J159" s="15">
        <v>372.62</v>
      </c>
      <c r="K159" s="15">
        <v>372.62</v>
      </c>
      <c r="L159" s="36">
        <v>18</v>
      </c>
      <c r="M159" s="11" t="s">
        <v>17146</v>
      </c>
      <c r="N159" s="11" t="s">
        <v>17862</v>
      </c>
      <c r="O159" s="37" t="s">
        <v>17394</v>
      </c>
      <c r="P159" s="12">
        <v>3538752</v>
      </c>
      <c r="Q159" s="12">
        <v>0</v>
      </c>
      <c r="R159" s="12">
        <v>0</v>
      </c>
      <c r="S159" s="12">
        <v>3538752</v>
      </c>
      <c r="T159" s="12">
        <v>8846.8799999999992</v>
      </c>
      <c r="U159" s="12">
        <v>8846.8799999999992</v>
      </c>
      <c r="V159" s="48">
        <f t="shared" si="128"/>
        <v>0</v>
      </c>
      <c r="X159" s="2" t="s">
        <v>17191</v>
      </c>
      <c r="Y159" s="2">
        <v>1964</v>
      </c>
      <c r="Z159" s="2">
        <v>669.7</v>
      </c>
      <c r="AA159" s="2">
        <v>11</v>
      </c>
      <c r="AB159" s="2">
        <v>2</v>
      </c>
      <c r="AC159" s="2">
        <v>350.2</v>
      </c>
      <c r="AE159" s="2" t="s">
        <v>3852</v>
      </c>
      <c r="AF159" s="2" t="s">
        <v>17390</v>
      </c>
      <c r="AG159" s="2" t="s">
        <v>2998</v>
      </c>
      <c r="AH159" s="2" t="s">
        <v>17398</v>
      </c>
      <c r="AK159" s="2" t="e">
        <f t="shared" si="101"/>
        <v>#N/A</v>
      </c>
      <c r="AU159" s="2">
        <f t="shared" si="102"/>
        <v>420</v>
      </c>
      <c r="AV159" s="2" t="str">
        <f t="shared" si="103"/>
        <v>Скатная деревянная</v>
      </c>
      <c r="BC159" s="2" t="e">
        <f t="shared" si="104"/>
        <v>#N/A</v>
      </c>
      <c r="BI159" s="2" t="e">
        <f t="shared" si="105"/>
        <v>#N/A</v>
      </c>
      <c r="BT159" s="11" t="e">
        <f t="shared" si="129"/>
        <v>#N/A</v>
      </c>
      <c r="BU159" s="11"/>
      <c r="BV159" s="11" t="s">
        <v>17978</v>
      </c>
      <c r="BW159" s="11" t="e">
        <f t="shared" si="130"/>
        <v>#N/A</v>
      </c>
      <c r="BX159" s="11">
        <v>1</v>
      </c>
      <c r="BY159" s="13" t="e">
        <f>VLOOKUP(BS159,CN:CR,3,FALSE)</f>
        <v>#N/A</v>
      </c>
      <c r="BZ159" s="13">
        <v>372.62</v>
      </c>
      <c r="CA159" s="13">
        <v>372.62</v>
      </c>
      <c r="CB159" s="14">
        <v>18</v>
      </c>
      <c r="CC159" s="11" t="s">
        <v>17146</v>
      </c>
      <c r="CD159" s="11" t="s">
        <v>17862</v>
      </c>
      <c r="CE159" s="11" t="s">
        <v>17394</v>
      </c>
      <c r="CF159" s="12">
        <v>3538752</v>
      </c>
      <c r="CG159" s="12">
        <v>0</v>
      </c>
      <c r="CH159" s="12">
        <v>0</v>
      </c>
      <c r="CI159" s="12">
        <f t="shared" si="134"/>
        <v>3538752</v>
      </c>
      <c r="CJ159" s="12" t="e">
        <f t="shared" si="135"/>
        <v>#N/A</v>
      </c>
      <c r="CK159" s="12" t="e">
        <f t="shared" si="138"/>
        <v>#N/A</v>
      </c>
      <c r="CP159" s="2">
        <f t="shared" si="113"/>
        <v>0</v>
      </c>
      <c r="CQ159" s="2" t="s">
        <v>87</v>
      </c>
      <c r="CR159" s="2">
        <v>18.7</v>
      </c>
    </row>
    <row r="160" spans="1:96" ht="27.75" x14ac:dyDescent="0.4">
      <c r="A160" s="2">
        <v>1</v>
      </c>
      <c r="B160" s="11">
        <v>140</v>
      </c>
      <c r="C160" s="55" t="s">
        <v>519</v>
      </c>
      <c r="D160" s="11">
        <v>1990</v>
      </c>
      <c r="E160" s="11"/>
      <c r="F160" s="11" t="s">
        <v>17397</v>
      </c>
      <c r="G160" s="11">
        <v>5</v>
      </c>
      <c r="H160" s="11" t="s">
        <v>17393</v>
      </c>
      <c r="I160" s="15">
        <v>4381.5</v>
      </c>
      <c r="J160" s="15">
        <v>3229.2</v>
      </c>
      <c r="K160" s="15">
        <v>3194.7</v>
      </c>
      <c r="L160" s="36">
        <v>112</v>
      </c>
      <c r="M160" s="11" t="s">
        <v>17146</v>
      </c>
      <c r="N160" s="11" t="s">
        <v>17839</v>
      </c>
      <c r="O160" s="37" t="s">
        <v>17920</v>
      </c>
      <c r="P160" s="12">
        <v>7427894.3200000003</v>
      </c>
      <c r="Q160" s="12">
        <v>0</v>
      </c>
      <c r="R160" s="12">
        <v>0</v>
      </c>
      <c r="S160" s="12">
        <v>7427894.3200000003</v>
      </c>
      <c r="T160" s="12">
        <v>1695.2857058085131</v>
      </c>
      <c r="U160" s="12">
        <v>1695.2857058085131</v>
      </c>
      <c r="V160" s="48">
        <f t="shared" si="128"/>
        <v>0</v>
      </c>
      <c r="X160" s="2" t="s">
        <v>17192</v>
      </c>
      <c r="Y160" s="2">
        <v>1964</v>
      </c>
      <c r="Z160" s="2">
        <v>400.2</v>
      </c>
      <c r="AA160" s="2">
        <v>22</v>
      </c>
      <c r="AB160" s="2">
        <v>2</v>
      </c>
      <c r="AC160" s="2">
        <v>356</v>
      </c>
      <c r="AE160" s="2" t="s">
        <v>3854</v>
      </c>
      <c r="AF160" s="2" t="s">
        <v>17390</v>
      </c>
      <c r="AG160" s="2" t="s">
        <v>2998</v>
      </c>
      <c r="AH160" s="2" t="s">
        <v>17088</v>
      </c>
      <c r="AK160" s="2" t="e">
        <f t="shared" si="101"/>
        <v>#N/A</v>
      </c>
      <c r="AU160" s="2">
        <f t="shared" si="102"/>
        <v>833</v>
      </c>
      <c r="AV160" s="2" t="str">
        <f t="shared" si="103"/>
        <v>Плоская совмещенная из сборных железобетонных слоистых панелей</v>
      </c>
      <c r="BC160" s="2" t="e">
        <f t="shared" si="104"/>
        <v>#N/A</v>
      </c>
      <c r="BI160" s="2" t="e">
        <f t="shared" si="105"/>
        <v>#N/A</v>
      </c>
      <c r="BT160" s="11" t="e">
        <f t="shared" si="129"/>
        <v>#N/A</v>
      </c>
      <c r="BU160" s="11"/>
      <c r="BV160" s="11" t="e">
        <f>VLOOKUP(BS160,CU:CX,2,FALSE)</f>
        <v>#N/A</v>
      </c>
      <c r="BW160" s="11" t="e">
        <f t="shared" si="130"/>
        <v>#N/A</v>
      </c>
      <c r="BX160" s="11" t="e">
        <f>VLOOKUP(BS160,CU:CX,4,FALSE)</f>
        <v>#N/A</v>
      </c>
      <c r="BY160" s="13" t="e">
        <f>VLOOKUP(BS160,CN:CR,3,FALSE)</f>
        <v>#N/A</v>
      </c>
      <c r="BZ160" s="13" t="e">
        <f>VLOOKUP(BS160,CN:CS,6,FALSE)</f>
        <v>#N/A</v>
      </c>
      <c r="CA160" s="13">
        <v>3229.2</v>
      </c>
      <c r="CB160" s="14">
        <v>112</v>
      </c>
      <c r="CC160" s="11" t="s">
        <v>17146</v>
      </c>
      <c r="CD160" s="11" t="s">
        <v>17839</v>
      </c>
      <c r="CE160" s="11" t="s">
        <v>17920</v>
      </c>
      <c r="CF160" s="12">
        <v>7427894.3200000003</v>
      </c>
      <c r="CG160" s="12">
        <v>0</v>
      </c>
      <c r="CH160" s="12">
        <v>0</v>
      </c>
      <c r="CI160" s="12">
        <f t="shared" si="134"/>
        <v>7427894.3200000003</v>
      </c>
      <c r="CJ160" s="12" t="e">
        <f t="shared" si="135"/>
        <v>#N/A</v>
      </c>
      <c r="CK160" s="12" t="e">
        <f>DK160*8917.04/BY160</f>
        <v>#N/A</v>
      </c>
      <c r="CP160" s="2">
        <f t="shared" si="113"/>
        <v>34.5</v>
      </c>
      <c r="CQ160" s="2" t="s">
        <v>136</v>
      </c>
      <c r="CR160" s="2">
        <v>46.4</v>
      </c>
    </row>
    <row r="161" spans="1:96" ht="27.75" x14ac:dyDescent="0.4">
      <c r="A161" s="2">
        <v>1</v>
      </c>
      <c r="B161" s="11">
        <v>141</v>
      </c>
      <c r="C161" s="55" t="s">
        <v>520</v>
      </c>
      <c r="D161" s="11">
        <v>2005</v>
      </c>
      <c r="E161" s="11"/>
      <c r="F161" s="11" t="s">
        <v>17978</v>
      </c>
      <c r="G161" s="11">
        <v>3</v>
      </c>
      <c r="H161" s="11" t="s">
        <v>17400</v>
      </c>
      <c r="I161" s="15">
        <v>1468.2</v>
      </c>
      <c r="J161" s="15">
        <v>926.5</v>
      </c>
      <c r="K161" s="15">
        <v>898</v>
      </c>
      <c r="L161" s="36">
        <v>51</v>
      </c>
      <c r="M161" s="11" t="s">
        <v>17146</v>
      </c>
      <c r="N161" s="11" t="s">
        <v>17839</v>
      </c>
      <c r="O161" s="37" t="s">
        <v>17916</v>
      </c>
      <c r="P161" s="12">
        <v>5476640</v>
      </c>
      <c r="Q161" s="12">
        <v>0</v>
      </c>
      <c r="R161" s="12">
        <v>0</v>
      </c>
      <c r="S161" s="12">
        <v>5476640</v>
      </c>
      <c r="T161" s="12">
        <v>3730.1730009535486</v>
      </c>
      <c r="U161" s="12">
        <v>3730.1730009535486</v>
      </c>
      <c r="V161" s="48">
        <f t="shared" si="128"/>
        <v>0</v>
      </c>
      <c r="X161" s="2" t="s">
        <v>17193</v>
      </c>
      <c r="Y161" s="2">
        <v>1964</v>
      </c>
      <c r="Z161" s="2">
        <v>701</v>
      </c>
      <c r="AA161" s="2">
        <v>33</v>
      </c>
      <c r="AB161" s="2">
        <v>2</v>
      </c>
      <c r="AC161" s="2">
        <v>360.7</v>
      </c>
      <c r="AE161" s="2" t="s">
        <v>3856</v>
      </c>
      <c r="AF161" s="2" t="s">
        <v>17390</v>
      </c>
      <c r="AG161" s="2" t="s">
        <v>2998</v>
      </c>
      <c r="AH161" s="2" t="s">
        <v>17393</v>
      </c>
      <c r="AK161" s="2" t="e">
        <f t="shared" si="101"/>
        <v>#N/A</v>
      </c>
      <c r="AU161" s="2">
        <f t="shared" si="102"/>
        <v>650</v>
      </c>
      <c r="AV161" s="2" t="str">
        <f t="shared" si="103"/>
        <v>Скатная деревянная</v>
      </c>
      <c r="BC161" s="2" t="e">
        <f t="shared" si="104"/>
        <v>#N/A</v>
      </c>
      <c r="BI161" s="2" t="e">
        <f t="shared" si="105"/>
        <v>#N/A</v>
      </c>
      <c r="BT161" s="11" t="e">
        <f t="shared" si="129"/>
        <v>#N/A</v>
      </c>
      <c r="BU161" s="11"/>
      <c r="BV161" s="11" t="s">
        <v>17978</v>
      </c>
      <c r="BW161" s="11" t="e">
        <f t="shared" si="130"/>
        <v>#N/A</v>
      </c>
      <c r="BX161" s="11" t="e">
        <f>VLOOKUP(BS161,CU:CX,4,FALSE)</f>
        <v>#N/A</v>
      </c>
      <c r="BY161" s="13" t="e">
        <f>VLOOKUP(BS161,CN:CR,3,FALSE)</f>
        <v>#N/A</v>
      </c>
      <c r="BZ161" s="13" t="e">
        <f>VLOOKUP(BS161,CN:CS,6,FALSE)</f>
        <v>#N/A</v>
      </c>
      <c r="CA161" s="13">
        <v>926.5</v>
      </c>
      <c r="CB161" s="14">
        <v>51</v>
      </c>
      <c r="CC161" s="11" t="s">
        <v>17146</v>
      </c>
      <c r="CD161" s="11" t="s">
        <v>17839</v>
      </c>
      <c r="CE161" s="11" t="s">
        <v>17916</v>
      </c>
      <c r="CF161" s="12">
        <v>5476640</v>
      </c>
      <c r="CG161" s="12">
        <v>0</v>
      </c>
      <c r="CH161" s="12">
        <v>0</v>
      </c>
      <c r="CI161" s="12">
        <f t="shared" si="134"/>
        <v>5476640</v>
      </c>
      <c r="CJ161" s="12" t="e">
        <f t="shared" si="135"/>
        <v>#N/A</v>
      </c>
      <c r="CK161" s="12" t="e">
        <f t="shared" ref="CK161:CK162" si="139">DK161*8425.6/BY161</f>
        <v>#N/A</v>
      </c>
      <c r="CP161" s="2">
        <f t="shared" si="113"/>
        <v>28.5</v>
      </c>
      <c r="CQ161" s="2" t="s">
        <v>97</v>
      </c>
      <c r="CR161" s="2">
        <v>0</v>
      </c>
    </row>
    <row r="162" spans="1:96" ht="27.75" x14ac:dyDescent="0.4">
      <c r="A162" s="2">
        <v>1</v>
      </c>
      <c r="B162" s="11">
        <v>142</v>
      </c>
      <c r="C162" s="55" t="s">
        <v>521</v>
      </c>
      <c r="D162" s="11">
        <v>1968</v>
      </c>
      <c r="E162" s="11"/>
      <c r="F162" s="11" t="s">
        <v>17978</v>
      </c>
      <c r="G162" s="11">
        <v>5</v>
      </c>
      <c r="H162" s="11" t="s">
        <v>17088</v>
      </c>
      <c r="I162" s="15">
        <v>2458</v>
      </c>
      <c r="J162" s="15">
        <v>1892.3</v>
      </c>
      <c r="K162" s="15">
        <v>1241.6300000000001</v>
      </c>
      <c r="L162" s="36">
        <v>52</v>
      </c>
      <c r="M162" s="11" t="s">
        <v>17146</v>
      </c>
      <c r="N162" s="11" t="s">
        <v>17839</v>
      </c>
      <c r="O162" s="37" t="s">
        <v>17919</v>
      </c>
      <c r="P162" s="12">
        <v>6293923.2000000002</v>
      </c>
      <c r="Q162" s="12">
        <v>0</v>
      </c>
      <c r="R162" s="12">
        <v>0</v>
      </c>
      <c r="S162" s="12">
        <v>6293923.2000000002</v>
      </c>
      <c r="T162" s="12">
        <v>2560.5871440195283</v>
      </c>
      <c r="U162" s="12">
        <v>2560.5871440195283</v>
      </c>
      <c r="V162" s="48">
        <f t="shared" si="128"/>
        <v>0</v>
      </c>
      <c r="X162" s="2" t="s">
        <v>17194</v>
      </c>
      <c r="Y162" s="2">
        <v>1970</v>
      </c>
      <c r="Z162" s="2">
        <v>1494.6</v>
      </c>
      <c r="AA162" s="2">
        <v>26</v>
      </c>
      <c r="AB162" s="2">
        <v>2</v>
      </c>
      <c r="AC162" s="2">
        <v>857</v>
      </c>
      <c r="AE162" s="2" t="s">
        <v>3858</v>
      </c>
      <c r="AF162" s="2" t="s">
        <v>17390</v>
      </c>
      <c r="AG162" s="2" t="s">
        <v>2998</v>
      </c>
      <c r="AH162" s="2" t="s">
        <v>17400</v>
      </c>
      <c r="AK162" s="2" t="e">
        <f t="shared" si="101"/>
        <v>#N/A</v>
      </c>
      <c r="AU162" s="2">
        <f t="shared" si="102"/>
        <v>747</v>
      </c>
      <c r="AV162" s="2" t="str">
        <f t="shared" si="103"/>
        <v>Скатная деревянная</v>
      </c>
      <c r="BC162" s="2" t="e">
        <f t="shared" si="104"/>
        <v>#N/A</v>
      </c>
      <c r="BI162" s="2" t="e">
        <f t="shared" si="105"/>
        <v>#N/A</v>
      </c>
      <c r="BT162" s="11" t="e">
        <f t="shared" si="129"/>
        <v>#N/A</v>
      </c>
      <c r="BU162" s="11"/>
      <c r="BV162" s="11" t="s">
        <v>17978</v>
      </c>
      <c r="BW162" s="11" t="e">
        <f t="shared" si="130"/>
        <v>#N/A</v>
      </c>
      <c r="BX162" s="11" t="e">
        <f>VLOOKUP(BS162,CU:CX,4,FALSE)</f>
        <v>#N/A</v>
      </c>
      <c r="BY162" s="13" t="e">
        <f>VLOOKUP(BS162,CN:CR,3,FALSE)</f>
        <v>#N/A</v>
      </c>
      <c r="BZ162" s="13" t="e">
        <f>VLOOKUP(BS162,CN:CS,6,FALSE)</f>
        <v>#N/A</v>
      </c>
      <c r="CA162" s="13">
        <v>1892.3</v>
      </c>
      <c r="CB162" s="14">
        <v>52</v>
      </c>
      <c r="CC162" s="11" t="s">
        <v>17146</v>
      </c>
      <c r="CD162" s="11" t="s">
        <v>17839</v>
      </c>
      <c r="CE162" s="11" t="s">
        <v>17919</v>
      </c>
      <c r="CF162" s="12">
        <v>6293923.2000000002</v>
      </c>
      <c r="CG162" s="12">
        <v>0</v>
      </c>
      <c r="CH162" s="12">
        <v>0</v>
      </c>
      <c r="CI162" s="12">
        <f t="shared" si="134"/>
        <v>6293923.2000000002</v>
      </c>
      <c r="CJ162" s="12" t="e">
        <f t="shared" si="135"/>
        <v>#N/A</v>
      </c>
      <c r="CK162" s="12" t="e">
        <f t="shared" si="139"/>
        <v>#N/A</v>
      </c>
      <c r="CP162" s="2">
        <f t="shared" si="113"/>
        <v>650.66999999999996</v>
      </c>
      <c r="CQ162" s="2" t="s">
        <v>174</v>
      </c>
      <c r="CR162" s="2">
        <v>60.9</v>
      </c>
    </row>
    <row r="163" spans="1:96" ht="27.75" x14ac:dyDescent="0.4">
      <c r="A163" s="2">
        <v>1</v>
      </c>
      <c r="B163" s="11">
        <v>143</v>
      </c>
      <c r="C163" s="55" t="s">
        <v>523</v>
      </c>
      <c r="D163" s="11">
        <v>1973</v>
      </c>
      <c r="E163" s="11"/>
      <c r="F163" s="11" t="s">
        <v>17397</v>
      </c>
      <c r="G163" s="11">
        <v>5</v>
      </c>
      <c r="H163" s="11" t="s">
        <v>17413</v>
      </c>
      <c r="I163" s="15">
        <v>7134.5</v>
      </c>
      <c r="J163" s="15">
        <v>4410.8999999999996</v>
      </c>
      <c r="K163" s="15">
        <v>4268.5</v>
      </c>
      <c r="L163" s="36">
        <v>14</v>
      </c>
      <c r="M163" s="11" t="s">
        <v>17146</v>
      </c>
      <c r="N163" s="11" t="s">
        <v>17839</v>
      </c>
      <c r="O163" s="37" t="s">
        <v>17917</v>
      </c>
      <c r="P163" s="12">
        <v>10632055</v>
      </c>
      <c r="Q163" s="12">
        <v>0</v>
      </c>
      <c r="R163" s="12">
        <v>0</v>
      </c>
      <c r="S163" s="12">
        <v>10632055</v>
      </c>
      <c r="T163" s="12">
        <v>1490.2312705865863</v>
      </c>
      <c r="U163" s="12">
        <v>1563.3472763613429</v>
      </c>
      <c r="V163" s="48">
        <f t="shared" si="128"/>
        <v>73.116005774756559</v>
      </c>
      <c r="X163" s="2" t="s">
        <v>17195</v>
      </c>
      <c r="Y163" s="2">
        <v>1971</v>
      </c>
      <c r="Z163" s="2">
        <v>2156.1999999999998</v>
      </c>
      <c r="AA163" s="2">
        <v>31</v>
      </c>
      <c r="AB163" s="2">
        <v>3</v>
      </c>
      <c r="AC163" s="2">
        <v>1045.3</v>
      </c>
      <c r="AE163" s="2" t="s">
        <v>3861</v>
      </c>
      <c r="AF163" s="2" t="s">
        <v>17390</v>
      </c>
      <c r="AG163" s="2" t="s">
        <v>2998</v>
      </c>
      <c r="AH163" s="2" t="s">
        <v>17088</v>
      </c>
      <c r="AK163" s="2" t="e">
        <f t="shared" si="101"/>
        <v>#N/A</v>
      </c>
      <c r="AU163" s="2">
        <f t="shared" si="102"/>
        <v>1250.83</v>
      </c>
      <c r="AV163" s="2" t="str">
        <f t="shared" si="103"/>
        <v>Плоская железобетонная сборная (чердачная)</v>
      </c>
      <c r="BC163" s="2" t="e">
        <f t="shared" si="104"/>
        <v>#N/A</v>
      </c>
      <c r="BI163" s="2" t="e">
        <f t="shared" si="105"/>
        <v>#N/A</v>
      </c>
      <c r="BT163" s="11" t="e">
        <f t="shared" si="129"/>
        <v>#N/A</v>
      </c>
      <c r="BU163" s="11"/>
      <c r="BV163" s="11" t="e">
        <f>VLOOKUP(BS163,CU:CX,2,FALSE)</f>
        <v>#N/A</v>
      </c>
      <c r="BW163" s="11" t="e">
        <f t="shared" si="130"/>
        <v>#N/A</v>
      </c>
      <c r="BX163" s="11" t="e">
        <f>VLOOKUP(BS163,CU:CX,4,FALSE)</f>
        <v>#N/A</v>
      </c>
      <c r="BY163" s="13" t="e">
        <f>VLOOKUP(BS163,CN:CR,3,FALSE)</f>
        <v>#N/A</v>
      </c>
      <c r="BZ163" s="13" t="e">
        <f>VLOOKUP(BS163,CN:CS,6,FALSE)</f>
        <v>#N/A</v>
      </c>
      <c r="CA163" s="13">
        <v>4410.8999999999996</v>
      </c>
      <c r="CB163" s="14">
        <v>14</v>
      </c>
      <c r="CC163" s="11" t="s">
        <v>17146</v>
      </c>
      <c r="CD163" s="11" t="s">
        <v>17839</v>
      </c>
      <c r="CE163" s="11" t="s">
        <v>17917</v>
      </c>
      <c r="CF163" s="12">
        <v>10632055</v>
      </c>
      <c r="CG163" s="12">
        <v>0</v>
      </c>
      <c r="CH163" s="12">
        <v>0</v>
      </c>
      <c r="CI163" s="12">
        <f t="shared" si="134"/>
        <v>10632055</v>
      </c>
      <c r="CJ163" s="12" t="e">
        <f t="shared" si="135"/>
        <v>#N/A</v>
      </c>
      <c r="CK163" s="12" t="e">
        <f>DK163*8917.04/BY163</f>
        <v>#N/A</v>
      </c>
      <c r="CP163" s="2">
        <f t="shared" si="113"/>
        <v>142.4</v>
      </c>
      <c r="CQ163" s="2" t="s">
        <v>134</v>
      </c>
      <c r="CR163" s="2">
        <v>60.7</v>
      </c>
    </row>
    <row r="164" spans="1:96" ht="27.75" x14ac:dyDescent="0.4">
      <c r="B164" s="52" t="s">
        <v>535</v>
      </c>
      <c r="C164" s="113"/>
      <c r="D164" s="11" t="s">
        <v>17121</v>
      </c>
      <c r="E164" s="11" t="s">
        <v>17121</v>
      </c>
      <c r="F164" s="11" t="s">
        <v>17121</v>
      </c>
      <c r="G164" s="11" t="s">
        <v>17121</v>
      </c>
      <c r="H164" s="11" t="s">
        <v>17121</v>
      </c>
      <c r="I164" s="13">
        <v>10869.8</v>
      </c>
      <c r="J164" s="13">
        <v>7867</v>
      </c>
      <c r="K164" s="13">
        <v>7467.9</v>
      </c>
      <c r="L164" s="196">
        <v>362</v>
      </c>
      <c r="M164" s="11" t="s">
        <v>17121</v>
      </c>
      <c r="N164" s="11" t="s">
        <v>17121</v>
      </c>
      <c r="O164" s="37" t="s">
        <v>17121</v>
      </c>
      <c r="P164" s="112">
        <v>12756066.060000001</v>
      </c>
      <c r="Q164" s="13">
        <v>0</v>
      </c>
      <c r="R164" s="13">
        <v>0</v>
      </c>
      <c r="S164" s="13">
        <v>12756066.060000001</v>
      </c>
      <c r="T164" s="12">
        <v>1173.5327292130492</v>
      </c>
      <c r="U164" s="12">
        <v>5680.39</v>
      </c>
      <c r="V164" s="48">
        <f t="shared" si="128"/>
        <v>4506.8572707869516</v>
      </c>
      <c r="X164" s="2" t="s">
        <v>17196</v>
      </c>
      <c r="Y164" s="2">
        <v>1973</v>
      </c>
      <c r="Z164" s="2">
        <v>2258</v>
      </c>
      <c r="AA164" s="2">
        <v>32</v>
      </c>
      <c r="AB164" s="2">
        <v>3</v>
      </c>
      <c r="AC164" s="2">
        <v>1098.3</v>
      </c>
      <c r="AE164" s="2" t="s">
        <v>3862</v>
      </c>
      <c r="AF164" s="2" t="s">
        <v>17397</v>
      </c>
      <c r="AG164" s="2" t="s">
        <v>2998</v>
      </c>
      <c r="AH164" s="2" t="s">
        <v>17414</v>
      </c>
      <c r="AK164" s="2" t="e">
        <f t="shared" si="101"/>
        <v>#N/A</v>
      </c>
      <c r="AU164" s="2" t="e">
        <f t="shared" si="102"/>
        <v>#N/A</v>
      </c>
      <c r="AV164" s="2" t="e">
        <f t="shared" si="103"/>
        <v>#N/A</v>
      </c>
      <c r="BC164" s="2" t="e">
        <f t="shared" si="104"/>
        <v>#N/A</v>
      </c>
      <c r="BI164" s="2" t="e">
        <f t="shared" si="105"/>
        <v>#N/A</v>
      </c>
      <c r="BT164" s="11" t="s">
        <v>17121</v>
      </c>
      <c r="BU164" s="11" t="s">
        <v>17121</v>
      </c>
      <c r="BV164" s="11" t="s">
        <v>17121</v>
      </c>
      <c r="BW164" s="11" t="s">
        <v>17121</v>
      </c>
      <c r="BX164" s="11" t="s">
        <v>17121</v>
      </c>
      <c r="BY164" s="13" t="e">
        <f>BY165+BY166+BY167+BY168</f>
        <v>#N/A</v>
      </c>
      <c r="BZ164" s="13" t="e">
        <f t="shared" ref="BZ164" si="140">BZ165+BZ166+BZ167+BZ168</f>
        <v>#N/A</v>
      </c>
      <c r="CA164" s="13">
        <f t="shared" ref="CA164" si="141">CA165+CA166+CA167+CA168</f>
        <v>7867</v>
      </c>
      <c r="CB164" s="14">
        <f t="shared" ref="CB164" si="142">CB165+CB166+CB167+CB168</f>
        <v>362</v>
      </c>
      <c r="CC164" s="11" t="s">
        <v>17121</v>
      </c>
      <c r="CD164" s="11" t="s">
        <v>17121</v>
      </c>
      <c r="CE164" s="11" t="s">
        <v>17121</v>
      </c>
      <c r="CF164" s="13">
        <f t="shared" ref="CF164" si="143">CF165+CF166+CF167+CF168</f>
        <v>12756066.060000001</v>
      </c>
      <c r="CG164" s="13">
        <f t="shared" ref="CG164" si="144">CG165+CG166+CG167+CG168</f>
        <v>0</v>
      </c>
      <c r="CH164" s="13">
        <f t="shared" ref="CH164" si="145">CH165+CH166+CH167+CH168</f>
        <v>0</v>
      </c>
      <c r="CI164" s="13">
        <f t="shared" ref="CI164" si="146">CI165+CI166+CI167+CI168</f>
        <v>12756066.060000001</v>
      </c>
      <c r="CJ164" s="12" t="e">
        <f t="shared" si="135"/>
        <v>#N/A</v>
      </c>
      <c r="CK164" s="12">
        <f>MAX(CK165:CK168)</f>
        <v>5680.39</v>
      </c>
      <c r="CP164" s="2" t="e">
        <f t="shared" si="113"/>
        <v>#N/A</v>
      </c>
      <c r="CQ164" s="2" t="s">
        <v>135</v>
      </c>
      <c r="CR164" s="2">
        <v>40.1</v>
      </c>
    </row>
    <row r="165" spans="1:96" ht="27.75" x14ac:dyDescent="0.4">
      <c r="A165" s="2">
        <v>1</v>
      </c>
      <c r="B165" s="11">
        <v>144</v>
      </c>
      <c r="C165" s="55" t="s">
        <v>17188</v>
      </c>
      <c r="D165" s="11">
        <v>1984</v>
      </c>
      <c r="E165" s="11"/>
      <c r="F165" s="11" t="s">
        <v>17397</v>
      </c>
      <c r="G165" s="11">
        <v>9</v>
      </c>
      <c r="H165" s="11">
        <v>2</v>
      </c>
      <c r="I165" s="15">
        <v>5594.5</v>
      </c>
      <c r="J165" s="15">
        <v>4096</v>
      </c>
      <c r="K165" s="15">
        <v>4096</v>
      </c>
      <c r="L165" s="36">
        <v>151</v>
      </c>
      <c r="M165" s="11" t="s">
        <v>17146</v>
      </c>
      <c r="N165" s="11" t="s">
        <v>17839</v>
      </c>
      <c r="O165" s="37" t="s">
        <v>17921</v>
      </c>
      <c r="P165" s="12">
        <v>5509839.0099999998</v>
      </c>
      <c r="Q165" s="12">
        <v>0</v>
      </c>
      <c r="R165" s="12">
        <v>0</v>
      </c>
      <c r="S165" s="12">
        <v>5509839.0099999998</v>
      </c>
      <c r="T165" s="12">
        <v>984.86710340513002</v>
      </c>
      <c r="U165" s="12">
        <v>984.87</v>
      </c>
      <c r="V165" s="48">
        <f t="shared" si="128"/>
        <v>2.8965948699806177E-3</v>
      </c>
      <c r="X165" s="2" t="s">
        <v>17197</v>
      </c>
      <c r="Y165" s="2">
        <v>1973</v>
      </c>
      <c r="Z165" s="2">
        <v>2300.4</v>
      </c>
      <c r="AA165" s="2">
        <v>50</v>
      </c>
      <c r="AB165" s="2">
        <v>3</v>
      </c>
      <c r="AC165" s="2">
        <v>1102.5999999999999</v>
      </c>
      <c r="AE165" s="2" t="s">
        <v>3864</v>
      </c>
      <c r="AF165" s="2" t="s">
        <v>17397</v>
      </c>
      <c r="AG165" s="2" t="s">
        <v>2998</v>
      </c>
      <c r="AH165" s="2" t="s">
        <v>17398</v>
      </c>
      <c r="AK165" s="2" t="e">
        <f t="shared" si="101"/>
        <v>#N/A</v>
      </c>
      <c r="AU165" s="2" t="e">
        <f t="shared" si="102"/>
        <v>#N/A</v>
      </c>
      <c r="AV165" s="2" t="e">
        <f t="shared" si="103"/>
        <v>#N/A</v>
      </c>
      <c r="BC165" s="2" t="e">
        <f t="shared" si="104"/>
        <v>#N/A</v>
      </c>
      <c r="BI165" s="2" t="e">
        <f t="shared" si="105"/>
        <v>#N/A</v>
      </c>
      <c r="BT165" s="11" t="e">
        <f>VLOOKUP(BS165,CN:CR,2,FALSE)</f>
        <v>#N/A</v>
      </c>
      <c r="BU165" s="11"/>
      <c r="BV165" s="11" t="s">
        <v>17397</v>
      </c>
      <c r="BW165" s="11" t="e">
        <f>VLOOKUP(BS165,CN:CR,5,FALSE)</f>
        <v>#N/A</v>
      </c>
      <c r="BX165" s="11">
        <v>2</v>
      </c>
      <c r="BY165" s="13" t="e">
        <f>VLOOKUP(BS165,CN:CR,3,FALSE)</f>
        <v>#N/A</v>
      </c>
      <c r="BZ165" s="13" t="e">
        <f>VLOOKUP(BS165,CN:CS,6,FALSE)</f>
        <v>#N/A</v>
      </c>
      <c r="CA165" s="13">
        <v>4096</v>
      </c>
      <c r="CB165" s="14">
        <v>151</v>
      </c>
      <c r="CC165" s="11" t="s">
        <v>17146</v>
      </c>
      <c r="CD165" s="11" t="s">
        <v>17839</v>
      </c>
      <c r="CE165" s="11" t="s">
        <v>17921</v>
      </c>
      <c r="CF165" s="12">
        <v>5509839.0099999998</v>
      </c>
      <c r="CG165" s="12">
        <v>0</v>
      </c>
      <c r="CH165" s="12">
        <v>0</v>
      </c>
      <c r="CI165" s="12">
        <f t="shared" ref="CI165:CI168" si="147">CF165-CG165-CH165</f>
        <v>5509839.0099999998</v>
      </c>
      <c r="CJ165" s="12" t="e">
        <f t="shared" si="135"/>
        <v>#N/A</v>
      </c>
      <c r="CK165" s="12">
        <v>984.87</v>
      </c>
      <c r="CP165" s="2" t="e">
        <f t="shared" si="113"/>
        <v>#N/A</v>
      </c>
      <c r="CQ165" s="2" t="s">
        <v>132</v>
      </c>
      <c r="CR165" s="2">
        <v>457.8</v>
      </c>
    </row>
    <row r="166" spans="1:96" ht="27.75" x14ac:dyDescent="0.4">
      <c r="A166" s="2">
        <v>1</v>
      </c>
      <c r="B166" s="11">
        <v>145</v>
      </c>
      <c r="C166" s="55" t="s">
        <v>17193</v>
      </c>
      <c r="D166" s="11">
        <v>1964</v>
      </c>
      <c r="E166" s="11"/>
      <c r="F166" s="11" t="s">
        <v>17978</v>
      </c>
      <c r="G166" s="11">
        <v>2</v>
      </c>
      <c r="H166" s="11">
        <v>2</v>
      </c>
      <c r="I166" s="15">
        <v>701</v>
      </c>
      <c r="J166" s="15">
        <v>360.7</v>
      </c>
      <c r="K166" s="15">
        <v>265.2</v>
      </c>
      <c r="L166" s="36">
        <v>25</v>
      </c>
      <c r="M166" s="11" t="s">
        <v>17146</v>
      </c>
      <c r="N166" s="11" t="s">
        <v>17839</v>
      </c>
      <c r="O166" s="37" t="s">
        <v>17922</v>
      </c>
      <c r="P166" s="12">
        <v>2534420.48</v>
      </c>
      <c r="Q166" s="12">
        <v>0</v>
      </c>
      <c r="R166" s="12">
        <v>0</v>
      </c>
      <c r="S166" s="12">
        <v>2534420.48</v>
      </c>
      <c r="T166" s="12">
        <v>3615.4357774607702</v>
      </c>
      <c r="U166" s="12">
        <v>3615.44</v>
      </c>
      <c r="V166" s="48">
        <f t="shared" si="128"/>
        <v>4.2225392298860243E-3</v>
      </c>
      <c r="X166" s="2" t="s">
        <v>17198</v>
      </c>
      <c r="Y166" s="2">
        <v>1975</v>
      </c>
      <c r="Z166" s="2">
        <v>2250.4</v>
      </c>
      <c r="AA166" s="2">
        <v>57</v>
      </c>
      <c r="AB166" s="2">
        <v>3</v>
      </c>
      <c r="AC166" s="2">
        <v>1089.5999999999999</v>
      </c>
      <c r="AE166" s="2" t="s">
        <v>3866</v>
      </c>
      <c r="AF166" s="2" t="s">
        <v>17397</v>
      </c>
      <c r="AG166" s="2" t="s">
        <v>2998</v>
      </c>
      <c r="AH166" s="2" t="s">
        <v>17398</v>
      </c>
      <c r="AK166" s="2" t="e">
        <f t="shared" si="101"/>
        <v>#N/A</v>
      </c>
      <c r="AU166" s="2" t="e">
        <f t="shared" si="102"/>
        <v>#N/A</v>
      </c>
      <c r="AV166" s="2" t="e">
        <f t="shared" si="103"/>
        <v>#N/A</v>
      </c>
      <c r="BC166" s="2" t="e">
        <f t="shared" si="104"/>
        <v>#N/A</v>
      </c>
      <c r="BI166" s="2" t="e">
        <f t="shared" si="105"/>
        <v>#N/A</v>
      </c>
      <c r="BT166" s="11" t="e">
        <f>VLOOKUP(BS166,CN:CR,2,FALSE)</f>
        <v>#N/A</v>
      </c>
      <c r="BU166" s="11"/>
      <c r="BV166" s="11" t="s">
        <v>17978</v>
      </c>
      <c r="BW166" s="11" t="e">
        <f>VLOOKUP(BS166,CN:CR,5,FALSE)</f>
        <v>#N/A</v>
      </c>
      <c r="BX166" s="11">
        <v>2</v>
      </c>
      <c r="BY166" s="13" t="e">
        <f>VLOOKUP(BS166,CN:CR,3,FALSE)</f>
        <v>#N/A</v>
      </c>
      <c r="BZ166" s="13" t="e">
        <f>VLOOKUP(BS166,CN:CS,6,FALSE)</f>
        <v>#N/A</v>
      </c>
      <c r="CA166" s="13">
        <v>360.7</v>
      </c>
      <c r="CB166" s="14">
        <v>25</v>
      </c>
      <c r="CC166" s="11" t="s">
        <v>17146</v>
      </c>
      <c r="CD166" s="11" t="s">
        <v>17839</v>
      </c>
      <c r="CE166" s="11" t="s">
        <v>17922</v>
      </c>
      <c r="CF166" s="12">
        <v>2534420.48</v>
      </c>
      <c r="CG166" s="12">
        <v>0</v>
      </c>
      <c r="CH166" s="12">
        <v>0</v>
      </c>
      <c r="CI166" s="12">
        <f t="shared" si="147"/>
        <v>2534420.48</v>
      </c>
      <c r="CJ166" s="12" t="e">
        <f t="shared" si="135"/>
        <v>#N/A</v>
      </c>
      <c r="CK166" s="12">
        <v>3615.44</v>
      </c>
      <c r="CP166" s="2" t="e">
        <f t="shared" si="113"/>
        <v>#N/A</v>
      </c>
      <c r="CQ166" s="2" t="s">
        <v>175</v>
      </c>
      <c r="CR166" s="2">
        <v>0</v>
      </c>
    </row>
    <row r="167" spans="1:96" ht="27.75" x14ac:dyDescent="0.4">
      <c r="A167" s="2">
        <v>1</v>
      </c>
      <c r="B167" s="11">
        <v>146</v>
      </c>
      <c r="C167" s="55" t="s">
        <v>17203</v>
      </c>
      <c r="D167" s="11">
        <v>1972</v>
      </c>
      <c r="E167" s="11"/>
      <c r="F167" s="11" t="s">
        <v>17978</v>
      </c>
      <c r="G167" s="11">
        <v>2</v>
      </c>
      <c r="H167" s="11">
        <v>2</v>
      </c>
      <c r="I167" s="15">
        <v>776.2</v>
      </c>
      <c r="J167" s="15">
        <v>717.9</v>
      </c>
      <c r="K167" s="15">
        <v>637.70000000000005</v>
      </c>
      <c r="L167" s="36">
        <v>48</v>
      </c>
      <c r="M167" s="11" t="s">
        <v>17146</v>
      </c>
      <c r="N167" s="11" t="s">
        <v>17839</v>
      </c>
      <c r="O167" s="37" t="s">
        <v>17921</v>
      </c>
      <c r="P167" s="12">
        <v>4409116.4800000004</v>
      </c>
      <c r="Q167" s="12">
        <v>0</v>
      </c>
      <c r="R167" s="12">
        <v>0</v>
      </c>
      <c r="S167" s="12">
        <v>4409116.4800000004</v>
      </c>
      <c r="T167" s="12">
        <v>5680.3871167224943</v>
      </c>
      <c r="U167" s="12">
        <v>5680.39</v>
      </c>
      <c r="V167" s="48">
        <f t="shared" si="128"/>
        <v>2.8832775060436688E-3</v>
      </c>
      <c r="X167" s="2" t="s">
        <v>17199</v>
      </c>
      <c r="Y167" s="2">
        <v>1983</v>
      </c>
      <c r="Z167" s="2">
        <v>4169.3</v>
      </c>
      <c r="AA167" s="2">
        <v>121</v>
      </c>
      <c r="AB167" s="2">
        <v>5</v>
      </c>
      <c r="AC167" s="2">
        <v>2760.1</v>
      </c>
      <c r="AE167" s="2" t="s">
        <v>755</v>
      </c>
      <c r="AF167" s="2" t="s">
        <v>17390</v>
      </c>
      <c r="AG167" s="2" t="s">
        <v>2998</v>
      </c>
      <c r="AH167" s="2" t="s">
        <v>17088</v>
      </c>
      <c r="AK167" s="2" t="e">
        <f t="shared" si="101"/>
        <v>#N/A</v>
      </c>
      <c r="AU167" s="2" t="e">
        <f t="shared" si="102"/>
        <v>#N/A</v>
      </c>
      <c r="AV167" s="2" t="e">
        <f t="shared" si="103"/>
        <v>#N/A</v>
      </c>
      <c r="BC167" s="2" t="e">
        <f t="shared" si="104"/>
        <v>#N/A</v>
      </c>
      <c r="BI167" s="2" t="e">
        <f t="shared" si="105"/>
        <v>#N/A</v>
      </c>
      <c r="BT167" s="11" t="e">
        <f>VLOOKUP(BS167,CN:CR,2,FALSE)</f>
        <v>#N/A</v>
      </c>
      <c r="BU167" s="11"/>
      <c r="BV167" s="11" t="s">
        <v>17978</v>
      </c>
      <c r="BW167" s="11" t="e">
        <f>VLOOKUP(BS167,CN:CR,5,FALSE)</f>
        <v>#N/A</v>
      </c>
      <c r="BX167" s="11">
        <v>2</v>
      </c>
      <c r="BY167" s="13">
        <v>776.2</v>
      </c>
      <c r="BZ167" s="13" t="e">
        <f>VLOOKUP(BS167,CN:CS,6,FALSE)</f>
        <v>#N/A</v>
      </c>
      <c r="CA167" s="13">
        <v>717.9</v>
      </c>
      <c r="CB167" s="14">
        <v>48</v>
      </c>
      <c r="CC167" s="11" t="s">
        <v>17146</v>
      </c>
      <c r="CD167" s="11" t="s">
        <v>17839</v>
      </c>
      <c r="CE167" s="11" t="s">
        <v>17921</v>
      </c>
      <c r="CF167" s="12">
        <v>4409116.4800000004</v>
      </c>
      <c r="CG167" s="12">
        <v>0</v>
      </c>
      <c r="CH167" s="12">
        <v>0</v>
      </c>
      <c r="CI167" s="12">
        <f t="shared" si="147"/>
        <v>4409116.4800000004</v>
      </c>
      <c r="CJ167" s="12">
        <f t="shared" si="135"/>
        <v>5680.3871167224943</v>
      </c>
      <c r="CK167" s="12">
        <v>5680.39</v>
      </c>
      <c r="CP167" s="2" t="e">
        <f t="shared" si="113"/>
        <v>#N/A</v>
      </c>
      <c r="CQ167" s="2" t="s">
        <v>133</v>
      </c>
      <c r="CR167" s="2">
        <v>438.2</v>
      </c>
    </row>
    <row r="168" spans="1:96" ht="27.75" x14ac:dyDescent="0.4">
      <c r="A168" s="2">
        <v>1</v>
      </c>
      <c r="B168" s="11">
        <v>147</v>
      </c>
      <c r="C168" s="55" t="s">
        <v>17208</v>
      </c>
      <c r="D168" s="11">
        <v>1982</v>
      </c>
      <c r="E168" s="11"/>
      <c r="F168" s="11" t="s">
        <v>17397</v>
      </c>
      <c r="G168" s="11">
        <v>5</v>
      </c>
      <c r="H168" s="11">
        <v>4</v>
      </c>
      <c r="I168" s="15">
        <v>3798.1</v>
      </c>
      <c r="J168" s="15">
        <v>2692.4</v>
      </c>
      <c r="K168" s="15">
        <v>2469</v>
      </c>
      <c r="L168" s="36">
        <v>138</v>
      </c>
      <c r="M168" s="11" t="s">
        <v>17146</v>
      </c>
      <c r="N168" s="11" t="s">
        <v>17839</v>
      </c>
      <c r="O168" s="37" t="s">
        <v>17922</v>
      </c>
      <c r="P168" s="12">
        <v>302690.08999999997</v>
      </c>
      <c r="Q168" s="12">
        <v>0</v>
      </c>
      <c r="R168" s="12">
        <v>0</v>
      </c>
      <c r="S168" s="12">
        <v>302690.08999999997</v>
      </c>
      <c r="T168" s="12">
        <v>79.695134409309915</v>
      </c>
      <c r="U168" s="12">
        <v>178.45</v>
      </c>
      <c r="V168" s="48">
        <f t="shared" si="128"/>
        <v>98.754865590690073</v>
      </c>
      <c r="X168" s="2" t="s">
        <v>17200</v>
      </c>
      <c r="Y168" s="2">
        <v>1983</v>
      </c>
      <c r="Z168" s="2">
        <v>6562.2</v>
      </c>
      <c r="AA168" s="2">
        <v>202</v>
      </c>
      <c r="AB168" s="2">
        <v>5</v>
      </c>
      <c r="AC168" s="2">
        <v>4239.8</v>
      </c>
      <c r="AE168" s="2" t="s">
        <v>524</v>
      </c>
      <c r="AF168" s="2" t="s">
        <v>17397</v>
      </c>
      <c r="AG168" s="2" t="s">
        <v>2998</v>
      </c>
      <c r="AH168" s="2" t="s">
        <v>17088</v>
      </c>
      <c r="AK168" s="2" t="e">
        <f t="shared" si="101"/>
        <v>#N/A</v>
      </c>
      <c r="AU168" s="2" t="e">
        <f t="shared" si="102"/>
        <v>#N/A</v>
      </c>
      <c r="AV168" s="2" t="e">
        <f t="shared" si="103"/>
        <v>#N/A</v>
      </c>
      <c r="BC168" s="2" t="e">
        <f t="shared" si="104"/>
        <v>#N/A</v>
      </c>
      <c r="BI168" s="2" t="e">
        <f t="shared" si="105"/>
        <v>#N/A</v>
      </c>
      <c r="BT168" s="11" t="e">
        <f>VLOOKUP(BS168,CN:CR,2,FALSE)</f>
        <v>#N/A</v>
      </c>
      <c r="BU168" s="11"/>
      <c r="BV168" s="11" t="s">
        <v>17397</v>
      </c>
      <c r="BW168" s="11" t="e">
        <f>VLOOKUP(BS168,CN:CR,5,FALSE)</f>
        <v>#N/A</v>
      </c>
      <c r="BX168" s="11">
        <v>4</v>
      </c>
      <c r="BY168" s="13" t="e">
        <f>VLOOKUP(BS168,CN:CR,3,FALSE)</f>
        <v>#N/A</v>
      </c>
      <c r="BZ168" s="13" t="e">
        <f>VLOOKUP(BS168,CN:CS,6,FALSE)</f>
        <v>#N/A</v>
      </c>
      <c r="CA168" s="13">
        <v>2692.4</v>
      </c>
      <c r="CB168" s="14">
        <v>138</v>
      </c>
      <c r="CC168" s="11" t="s">
        <v>17146</v>
      </c>
      <c r="CD168" s="11" t="s">
        <v>17839</v>
      </c>
      <c r="CE168" s="11" t="s">
        <v>17922</v>
      </c>
      <c r="CF168" s="12">
        <v>302690.08999999997</v>
      </c>
      <c r="CG168" s="12">
        <v>0</v>
      </c>
      <c r="CH168" s="12">
        <v>0</v>
      </c>
      <c r="CI168" s="12">
        <f t="shared" si="147"/>
        <v>302690.08999999997</v>
      </c>
      <c r="CJ168" s="12" t="e">
        <f t="shared" si="135"/>
        <v>#N/A</v>
      </c>
      <c r="CK168" s="12">
        <v>178.45</v>
      </c>
      <c r="CP168" s="2" t="e">
        <f t="shared" si="113"/>
        <v>#N/A</v>
      </c>
      <c r="CQ168" s="2" t="s">
        <v>98</v>
      </c>
      <c r="CR168" s="2">
        <v>93.1</v>
      </c>
    </row>
    <row r="169" spans="1:96" ht="27.75" x14ac:dyDescent="0.4">
      <c r="B169" s="52" t="s">
        <v>536</v>
      </c>
      <c r="C169" s="113"/>
      <c r="D169" s="11" t="s">
        <v>17121</v>
      </c>
      <c r="E169" s="11" t="s">
        <v>17121</v>
      </c>
      <c r="F169" s="11" t="s">
        <v>17121</v>
      </c>
      <c r="G169" s="11" t="s">
        <v>17121</v>
      </c>
      <c r="H169" s="11" t="s">
        <v>17121</v>
      </c>
      <c r="I169" s="13">
        <v>2534.84</v>
      </c>
      <c r="J169" s="13">
        <v>2337.14</v>
      </c>
      <c r="K169" s="13">
        <v>1942.64</v>
      </c>
      <c r="L169" s="196">
        <v>103</v>
      </c>
      <c r="M169" s="11" t="s">
        <v>17121</v>
      </c>
      <c r="N169" s="11" t="s">
        <v>17121</v>
      </c>
      <c r="O169" s="37" t="s">
        <v>17121</v>
      </c>
      <c r="P169" s="112">
        <v>13146463.680000002</v>
      </c>
      <c r="Q169" s="13">
        <v>0</v>
      </c>
      <c r="R169" s="13">
        <v>0</v>
      </c>
      <c r="S169" s="13">
        <v>13146463.680000002</v>
      </c>
      <c r="T169" s="12">
        <v>5186.3090688169668</v>
      </c>
      <c r="U169" s="12">
        <v>6686.9841269841272</v>
      </c>
      <c r="V169" s="48">
        <f t="shared" si="128"/>
        <v>1500.6750581671604</v>
      </c>
      <c r="X169" s="2" t="s">
        <v>17201</v>
      </c>
      <c r="Y169" s="2">
        <v>1989</v>
      </c>
      <c r="Z169" s="2">
        <v>1426</v>
      </c>
      <c r="AA169" s="2">
        <v>32</v>
      </c>
      <c r="AB169" s="2">
        <v>2</v>
      </c>
      <c r="AC169" s="2">
        <v>567.20000000000005</v>
      </c>
      <c r="AE169" s="2" t="s">
        <v>564</v>
      </c>
      <c r="AF169" s="2" t="s">
        <v>17390</v>
      </c>
      <c r="AG169" s="2" t="s">
        <v>2998</v>
      </c>
      <c r="AH169" s="2" t="s">
        <v>17088</v>
      </c>
      <c r="AK169" s="2" t="e">
        <f t="shared" si="101"/>
        <v>#N/A</v>
      </c>
      <c r="AU169" s="2" t="e">
        <f t="shared" si="102"/>
        <v>#N/A</v>
      </c>
      <c r="AV169" s="2" t="e">
        <f t="shared" si="103"/>
        <v>#N/A</v>
      </c>
      <c r="BC169" s="2" t="e">
        <f t="shared" si="104"/>
        <v>#N/A</v>
      </c>
      <c r="BI169" s="2" t="e">
        <f t="shared" si="105"/>
        <v>#N/A</v>
      </c>
      <c r="BT169" s="11" t="s">
        <v>17121</v>
      </c>
      <c r="BU169" s="11" t="s">
        <v>17121</v>
      </c>
      <c r="BV169" s="11" t="s">
        <v>17121</v>
      </c>
      <c r="BW169" s="11" t="s">
        <v>17121</v>
      </c>
      <c r="BX169" s="11" t="s">
        <v>17121</v>
      </c>
      <c r="BY169" s="13" t="e">
        <f>BY170+BY171</f>
        <v>#N/A</v>
      </c>
      <c r="BZ169" s="13" t="e">
        <f t="shared" ref="BZ169" si="148">BZ170+BZ171</f>
        <v>#N/A</v>
      </c>
      <c r="CA169" s="13">
        <f t="shared" ref="CA169" si="149">CA170+CA171</f>
        <v>2337.14</v>
      </c>
      <c r="CB169" s="14">
        <f t="shared" ref="CB169" si="150">CB170+CB171</f>
        <v>103</v>
      </c>
      <c r="CC169" s="11" t="s">
        <v>17121</v>
      </c>
      <c r="CD169" s="11" t="s">
        <v>17121</v>
      </c>
      <c r="CE169" s="11" t="s">
        <v>17121</v>
      </c>
      <c r="CF169" s="13">
        <f t="shared" ref="CF169" si="151">CF170+CF171</f>
        <v>13146463.680000002</v>
      </c>
      <c r="CG169" s="13">
        <f t="shared" ref="CG169" si="152">CG170+CG171</f>
        <v>0</v>
      </c>
      <c r="CH169" s="13">
        <f t="shared" ref="CH169" si="153">CH170+CH171</f>
        <v>0</v>
      </c>
      <c r="CI169" s="13">
        <f t="shared" ref="CI169" si="154">CI170+CI171</f>
        <v>13146463.680000002</v>
      </c>
      <c r="CJ169" s="12" t="e">
        <f t="shared" si="135"/>
        <v>#N/A</v>
      </c>
      <c r="CK169" s="12" t="e">
        <f>MAX(CK170:CK171)</f>
        <v>#N/A</v>
      </c>
      <c r="CP169" s="2" t="e">
        <f t="shared" si="113"/>
        <v>#N/A</v>
      </c>
      <c r="CQ169" s="2" t="s">
        <v>176</v>
      </c>
      <c r="CR169" s="2">
        <v>44.4</v>
      </c>
    </row>
    <row r="170" spans="1:96" ht="27.75" x14ac:dyDescent="0.4">
      <c r="A170" s="2">
        <v>1</v>
      </c>
      <c r="B170" s="11">
        <v>148</v>
      </c>
      <c r="C170" s="55" t="s">
        <v>528</v>
      </c>
      <c r="D170" s="11">
        <v>1955</v>
      </c>
      <c r="E170" s="11"/>
      <c r="F170" s="11" t="s">
        <v>17978</v>
      </c>
      <c r="G170" s="11">
        <v>3</v>
      </c>
      <c r="H170" s="11" t="s">
        <v>17400</v>
      </c>
      <c r="I170" s="15">
        <v>2093.84</v>
      </c>
      <c r="J170" s="15">
        <v>1914.34</v>
      </c>
      <c r="K170" s="15">
        <v>1565.94</v>
      </c>
      <c r="L170" s="36">
        <v>80</v>
      </c>
      <c r="M170" s="11" t="s">
        <v>17146</v>
      </c>
      <c r="N170" s="11" t="s">
        <v>17862</v>
      </c>
      <c r="O170" s="37" t="s">
        <v>17394</v>
      </c>
      <c r="P170" s="12">
        <v>10197503.680000002</v>
      </c>
      <c r="Q170" s="12">
        <v>0</v>
      </c>
      <c r="R170" s="12">
        <v>0</v>
      </c>
      <c r="S170" s="12">
        <v>10197503.680000002</v>
      </c>
      <c r="T170" s="12">
        <v>4870.2401711687617</v>
      </c>
      <c r="U170" s="12">
        <v>4870.2401711687617</v>
      </c>
      <c r="V170" s="48">
        <f t="shared" si="128"/>
        <v>0</v>
      </c>
      <c r="X170" s="2" t="s">
        <v>17202</v>
      </c>
      <c r="Y170" s="2">
        <v>1988</v>
      </c>
      <c r="Z170" s="2">
        <v>1473.4</v>
      </c>
      <c r="AA170" s="2">
        <v>34</v>
      </c>
      <c r="AB170" s="2">
        <v>2</v>
      </c>
      <c r="AC170" s="2">
        <v>565</v>
      </c>
      <c r="AE170" s="2" t="s">
        <v>3872</v>
      </c>
      <c r="AF170" s="2" t="s">
        <v>17390</v>
      </c>
      <c r="AG170" s="2" t="s">
        <v>2998</v>
      </c>
      <c r="AH170" s="2" t="s">
        <v>17088</v>
      </c>
      <c r="AK170" s="2" t="e">
        <f t="shared" si="101"/>
        <v>#N/A</v>
      </c>
      <c r="AU170" s="2">
        <f t="shared" si="102"/>
        <v>1210.3</v>
      </c>
      <c r="AV170" s="2" t="str">
        <f t="shared" si="103"/>
        <v>Скатная деревянная</v>
      </c>
      <c r="BC170" s="2" t="e">
        <f t="shared" si="104"/>
        <v>#N/A</v>
      </c>
      <c r="BI170" s="2" t="e">
        <f t="shared" si="105"/>
        <v>#N/A</v>
      </c>
      <c r="BT170" s="11" t="e">
        <f>VLOOKUP(BS170,CN:CR,2,FALSE)</f>
        <v>#N/A</v>
      </c>
      <c r="BU170" s="11"/>
      <c r="BV170" s="11" t="s">
        <v>17978</v>
      </c>
      <c r="BW170" s="11" t="e">
        <f>VLOOKUP(BS170,CN:CR,5,FALSE)</f>
        <v>#N/A</v>
      </c>
      <c r="BX170" s="11" t="e">
        <f>VLOOKUP(BS170,CU:CX,4,FALSE)</f>
        <v>#N/A</v>
      </c>
      <c r="BY170" s="13">
        <v>2093.84</v>
      </c>
      <c r="BZ170" s="13" t="e">
        <f>VLOOKUP(BS170,CN:CS,6,FALSE)</f>
        <v>#N/A</v>
      </c>
      <c r="CA170" s="13">
        <v>1914.34</v>
      </c>
      <c r="CB170" s="14">
        <v>80</v>
      </c>
      <c r="CC170" s="11" t="s">
        <v>17146</v>
      </c>
      <c r="CD170" s="11" t="s">
        <v>17862</v>
      </c>
      <c r="CE170" s="11" t="s">
        <v>17394</v>
      </c>
      <c r="CF170" s="12">
        <v>10197503.680000002</v>
      </c>
      <c r="CG170" s="12">
        <v>0</v>
      </c>
      <c r="CH170" s="12">
        <v>0</v>
      </c>
      <c r="CI170" s="12">
        <f t="shared" ref="CI170:CI171" si="155">CF170-CG170-CH170</f>
        <v>10197503.680000002</v>
      </c>
      <c r="CJ170" s="12">
        <f t="shared" si="135"/>
        <v>4870.2401711687617</v>
      </c>
      <c r="CK170" s="12">
        <f t="shared" ref="CK170:CK171" si="156">DK170*8425.6/BY170</f>
        <v>0</v>
      </c>
      <c r="CP170" s="2">
        <f t="shared" si="113"/>
        <v>348.4</v>
      </c>
      <c r="CQ170" s="2" t="s">
        <v>131</v>
      </c>
      <c r="CR170" s="2">
        <v>0</v>
      </c>
    </row>
    <row r="171" spans="1:96" ht="27.75" x14ac:dyDescent="0.4">
      <c r="A171" s="2">
        <v>1</v>
      </c>
      <c r="B171" s="11">
        <v>149</v>
      </c>
      <c r="C171" s="55" t="s">
        <v>529</v>
      </c>
      <c r="D171" s="11">
        <v>1933</v>
      </c>
      <c r="E171" s="11"/>
      <c r="F171" s="11" t="s">
        <v>17977</v>
      </c>
      <c r="G171" s="11">
        <v>2</v>
      </c>
      <c r="H171" s="11" t="s">
        <v>17088</v>
      </c>
      <c r="I171" s="15">
        <v>441</v>
      </c>
      <c r="J171" s="15">
        <v>422.8</v>
      </c>
      <c r="K171" s="15">
        <v>376.7</v>
      </c>
      <c r="L171" s="36">
        <v>23</v>
      </c>
      <c r="M171" s="11" t="s">
        <v>17146</v>
      </c>
      <c r="N171" s="11" t="s">
        <v>17839</v>
      </c>
      <c r="O171" s="37" t="s">
        <v>17923</v>
      </c>
      <c r="P171" s="12">
        <v>2948960</v>
      </c>
      <c r="Q171" s="12">
        <v>0</v>
      </c>
      <c r="R171" s="12">
        <v>0</v>
      </c>
      <c r="S171" s="12">
        <v>2948960</v>
      </c>
      <c r="T171" s="12">
        <v>6686.9841269841272</v>
      </c>
      <c r="U171" s="12">
        <v>6686.9841269841272</v>
      </c>
      <c r="V171" s="48">
        <f t="shared" si="128"/>
        <v>0</v>
      </c>
      <c r="X171" s="2" t="s">
        <v>17203</v>
      </c>
      <c r="Y171" s="2">
        <v>1972</v>
      </c>
      <c r="Z171" s="2">
        <v>2061.3000000000002</v>
      </c>
      <c r="AA171" s="2">
        <v>43</v>
      </c>
      <c r="AB171" s="2">
        <v>2</v>
      </c>
      <c r="AC171" s="2">
        <v>717.9</v>
      </c>
      <c r="AE171" s="2" t="s">
        <v>17442</v>
      </c>
      <c r="AF171" s="2" t="s">
        <v>17390</v>
      </c>
      <c r="AG171" s="2" t="s">
        <v>2998</v>
      </c>
      <c r="AH171" s="2" t="s">
        <v>17088</v>
      </c>
      <c r="AK171" s="2" t="e">
        <f t="shared" si="101"/>
        <v>#N/A</v>
      </c>
      <c r="AU171" s="2">
        <f t="shared" si="102"/>
        <v>350</v>
      </c>
      <c r="AV171" s="2" t="str">
        <f t="shared" si="103"/>
        <v>Скатная деревянная</v>
      </c>
      <c r="BC171" s="2" t="e">
        <f t="shared" si="104"/>
        <v>#N/A</v>
      </c>
      <c r="BI171" s="2" t="e">
        <f t="shared" si="105"/>
        <v>#N/A</v>
      </c>
      <c r="BT171" s="11" t="e">
        <f>VLOOKUP(BS171,CN:CR,2,FALSE)</f>
        <v>#N/A</v>
      </c>
      <c r="BU171" s="11"/>
      <c r="BV171" s="11" t="s">
        <v>17977</v>
      </c>
      <c r="BW171" s="11" t="e">
        <f>VLOOKUP(BS171,CN:CR,5,FALSE)</f>
        <v>#N/A</v>
      </c>
      <c r="BX171" s="11" t="e">
        <f>VLOOKUP(BS171,CU:CX,4,FALSE)</f>
        <v>#N/A</v>
      </c>
      <c r="BY171" s="13" t="e">
        <f>VLOOKUP(BS171,CN:CR,3,FALSE)</f>
        <v>#N/A</v>
      </c>
      <c r="BZ171" s="13" t="e">
        <f>VLOOKUP(BS171,CN:CS,6,FALSE)</f>
        <v>#N/A</v>
      </c>
      <c r="CA171" s="13">
        <v>422.8</v>
      </c>
      <c r="CB171" s="14">
        <v>23</v>
      </c>
      <c r="CC171" s="11" t="s">
        <v>17146</v>
      </c>
      <c r="CD171" s="11" t="s">
        <v>17839</v>
      </c>
      <c r="CE171" s="11" t="s">
        <v>17923</v>
      </c>
      <c r="CF171" s="12">
        <v>2948960</v>
      </c>
      <c r="CG171" s="12">
        <v>0</v>
      </c>
      <c r="CH171" s="12">
        <v>0</v>
      </c>
      <c r="CI171" s="12">
        <f t="shared" si="155"/>
        <v>2948960</v>
      </c>
      <c r="CJ171" s="12" t="e">
        <f t="shared" si="135"/>
        <v>#N/A</v>
      </c>
      <c r="CK171" s="12" t="e">
        <f t="shared" si="156"/>
        <v>#N/A</v>
      </c>
      <c r="CP171" s="2">
        <f t="shared" si="113"/>
        <v>46.1</v>
      </c>
      <c r="CQ171" s="2" t="s">
        <v>177</v>
      </c>
      <c r="CR171" s="2">
        <v>50</v>
      </c>
    </row>
    <row r="172" spans="1:96" ht="27.75" x14ac:dyDescent="0.4">
      <c r="B172" s="52" t="s">
        <v>537</v>
      </c>
      <c r="C172" s="113"/>
      <c r="D172" s="11" t="s">
        <v>17121</v>
      </c>
      <c r="E172" s="11" t="s">
        <v>17121</v>
      </c>
      <c r="F172" s="11" t="s">
        <v>17121</v>
      </c>
      <c r="G172" s="11" t="s">
        <v>17121</v>
      </c>
      <c r="H172" s="11" t="s">
        <v>17121</v>
      </c>
      <c r="I172" s="13">
        <v>13190.880000000001</v>
      </c>
      <c r="J172" s="13">
        <v>9953.7099999999991</v>
      </c>
      <c r="K172" s="13">
        <v>9239.2799999999988</v>
      </c>
      <c r="L172" s="196">
        <v>431</v>
      </c>
      <c r="M172" s="11" t="s">
        <v>17121</v>
      </c>
      <c r="N172" s="11" t="s">
        <v>17121</v>
      </c>
      <c r="O172" s="37" t="s">
        <v>17121</v>
      </c>
      <c r="P172" s="112">
        <v>18253906.279999997</v>
      </c>
      <c r="Q172" s="13">
        <v>0</v>
      </c>
      <c r="R172" s="13">
        <v>0</v>
      </c>
      <c r="S172" s="13">
        <v>18253906.279999997</v>
      </c>
      <c r="T172" s="12">
        <v>1383.8277870771317</v>
      </c>
      <c r="U172" s="12">
        <v>3723.0253388157407</v>
      </c>
      <c r="V172" s="48">
        <f t="shared" si="128"/>
        <v>2339.197551738609</v>
      </c>
      <c r="X172" s="2" t="s">
        <v>17204</v>
      </c>
      <c r="Y172" s="2">
        <v>2009</v>
      </c>
      <c r="Z172" s="2">
        <v>1012.9</v>
      </c>
      <c r="AA172" s="2">
        <v>32</v>
      </c>
      <c r="AB172" s="2">
        <v>2</v>
      </c>
      <c r="AC172" s="2">
        <v>606.79999999999995</v>
      </c>
      <c r="AE172" s="2" t="s">
        <v>3877</v>
      </c>
      <c r="AF172" s="2" t="s">
        <v>17390</v>
      </c>
      <c r="AG172" s="2" t="s">
        <v>2998</v>
      </c>
      <c r="AH172" s="2" t="s">
        <v>17088</v>
      </c>
      <c r="AK172" s="2" t="e">
        <f t="shared" si="101"/>
        <v>#N/A</v>
      </c>
      <c r="AU172" s="2" t="e">
        <f t="shared" si="102"/>
        <v>#N/A</v>
      </c>
      <c r="AV172" s="2" t="e">
        <f t="shared" si="103"/>
        <v>#N/A</v>
      </c>
      <c r="BC172" s="2" t="e">
        <f t="shared" si="104"/>
        <v>#N/A</v>
      </c>
      <c r="BI172" s="2" t="e">
        <f t="shared" si="105"/>
        <v>#N/A</v>
      </c>
      <c r="BT172" s="11" t="s">
        <v>17121</v>
      </c>
      <c r="BU172" s="11" t="s">
        <v>17121</v>
      </c>
      <c r="BV172" s="11" t="s">
        <v>17121</v>
      </c>
      <c r="BW172" s="11" t="s">
        <v>17121</v>
      </c>
      <c r="BX172" s="11" t="s">
        <v>17121</v>
      </c>
      <c r="BY172" s="13" t="e">
        <f>SUM(BY173:BY176)</f>
        <v>#N/A</v>
      </c>
      <c r="BZ172" s="13" t="e">
        <f t="shared" ref="BZ172" si="157">SUM(BZ173:BZ176)</f>
        <v>#N/A</v>
      </c>
      <c r="CA172" s="13">
        <f t="shared" ref="CA172" si="158">SUM(CA173:CA176)</f>
        <v>9953.7099999999991</v>
      </c>
      <c r="CB172" s="14">
        <f t="shared" ref="CB172" si="159">SUM(CB173:CB176)</f>
        <v>431</v>
      </c>
      <c r="CC172" s="11" t="s">
        <v>17121</v>
      </c>
      <c r="CD172" s="11" t="s">
        <v>17121</v>
      </c>
      <c r="CE172" s="11" t="s">
        <v>17121</v>
      </c>
      <c r="CF172" s="13">
        <f t="shared" ref="CF172" si="160">SUM(CF173:CF176)</f>
        <v>18253906.279999997</v>
      </c>
      <c r="CG172" s="13">
        <f t="shared" ref="CG172" si="161">SUM(CG173:CG176)</f>
        <v>0</v>
      </c>
      <c r="CH172" s="13">
        <f t="shared" ref="CH172" si="162">SUM(CH173:CH176)</f>
        <v>0</v>
      </c>
      <c r="CI172" s="13">
        <f t="shared" ref="CI172" si="163">SUM(CI173:CI176)</f>
        <v>18253906.279999997</v>
      </c>
      <c r="CJ172" s="12" t="e">
        <f t="shared" si="135"/>
        <v>#N/A</v>
      </c>
      <c r="CK172" s="12" t="e">
        <f>MAX(CK173:CK176)</f>
        <v>#N/A</v>
      </c>
      <c r="CP172" s="2" t="e">
        <f t="shared" si="113"/>
        <v>#N/A</v>
      </c>
      <c r="CQ172" s="2" t="s">
        <v>130</v>
      </c>
      <c r="CR172" s="2">
        <v>0</v>
      </c>
    </row>
    <row r="173" spans="1:96" ht="27.75" x14ac:dyDescent="0.4">
      <c r="A173" s="2">
        <v>1</v>
      </c>
      <c r="B173" s="11">
        <v>150</v>
      </c>
      <c r="C173" s="55" t="s">
        <v>530</v>
      </c>
      <c r="D173" s="11">
        <v>1965</v>
      </c>
      <c r="E173" s="11"/>
      <c r="F173" s="11" t="s">
        <v>17978</v>
      </c>
      <c r="G173" s="11">
        <v>4</v>
      </c>
      <c r="H173" s="11" t="s">
        <v>17400</v>
      </c>
      <c r="I173" s="15">
        <v>2685.45</v>
      </c>
      <c r="J173" s="15">
        <v>1980.26</v>
      </c>
      <c r="K173" s="15">
        <v>1866.2</v>
      </c>
      <c r="L173" s="36">
        <v>74</v>
      </c>
      <c r="M173" s="11" t="s">
        <v>17146</v>
      </c>
      <c r="N173" s="11" t="s">
        <v>17839</v>
      </c>
      <c r="O173" s="37" t="s">
        <v>17925</v>
      </c>
      <c r="P173" s="12">
        <v>7564503.6799999997</v>
      </c>
      <c r="Q173" s="12">
        <v>0</v>
      </c>
      <c r="R173" s="12">
        <v>0</v>
      </c>
      <c r="S173" s="12">
        <v>7564503.6799999997</v>
      </c>
      <c r="T173" s="12">
        <v>2816.847708950083</v>
      </c>
      <c r="U173" s="12">
        <v>2816.847708950083</v>
      </c>
      <c r="V173" s="48">
        <f t="shared" si="128"/>
        <v>0</v>
      </c>
      <c r="X173" s="2" t="s">
        <v>17205</v>
      </c>
      <c r="Y173" s="2">
        <v>1981</v>
      </c>
      <c r="Z173" s="2">
        <v>3305.1</v>
      </c>
      <c r="AA173" s="2">
        <v>104</v>
      </c>
      <c r="AB173" s="2">
        <v>5</v>
      </c>
      <c r="AC173" s="2">
        <v>2131.6</v>
      </c>
      <c r="AE173" s="2" t="s">
        <v>525</v>
      </c>
      <c r="AF173" s="2" t="s">
        <v>17390</v>
      </c>
      <c r="AG173" s="2" t="s">
        <v>2998</v>
      </c>
      <c r="AH173" s="2" t="s">
        <v>17088</v>
      </c>
      <c r="AK173" s="2" t="e">
        <f t="shared" si="101"/>
        <v>#N/A</v>
      </c>
      <c r="AU173" s="2">
        <f t="shared" si="102"/>
        <v>897.8</v>
      </c>
      <c r="AV173" s="2" t="str">
        <f t="shared" si="103"/>
        <v>Скатная деревянная</v>
      </c>
      <c r="BC173" s="2" t="e">
        <f t="shared" si="104"/>
        <v>#N/A</v>
      </c>
      <c r="BI173" s="2" t="e">
        <f t="shared" si="105"/>
        <v>#N/A</v>
      </c>
      <c r="BT173" s="11" t="e">
        <f>VLOOKUP(BS173,CN:CR,2,FALSE)</f>
        <v>#N/A</v>
      </c>
      <c r="BU173" s="11"/>
      <c r="BV173" s="11" t="s">
        <v>17978</v>
      </c>
      <c r="BW173" s="11" t="e">
        <f>VLOOKUP(BS173,CN:CR,5,FALSE)</f>
        <v>#N/A</v>
      </c>
      <c r="BX173" s="11" t="e">
        <f>VLOOKUP(BS173,CU:CX,4,FALSE)</f>
        <v>#N/A</v>
      </c>
      <c r="BY173" s="13" t="e">
        <f>VLOOKUP(BS173,CN:CR,3,FALSE)</f>
        <v>#N/A</v>
      </c>
      <c r="BZ173" s="13" t="e">
        <f>VLOOKUP(BS173,CN:CS,6,FALSE)</f>
        <v>#N/A</v>
      </c>
      <c r="CA173" s="13">
        <v>1980.26</v>
      </c>
      <c r="CB173" s="14">
        <v>74</v>
      </c>
      <c r="CC173" s="11" t="s">
        <v>17146</v>
      </c>
      <c r="CD173" s="11" t="s">
        <v>17839</v>
      </c>
      <c r="CE173" s="11" t="s">
        <v>17925</v>
      </c>
      <c r="CF173" s="12">
        <v>7564503.6799999997</v>
      </c>
      <c r="CG173" s="12">
        <v>0</v>
      </c>
      <c r="CH173" s="12">
        <v>0</v>
      </c>
      <c r="CI173" s="12">
        <f t="shared" ref="CI173:CI176" si="164">CF173-CG173-CH173</f>
        <v>7564503.6799999997</v>
      </c>
      <c r="CJ173" s="12" t="e">
        <f t="shared" si="135"/>
        <v>#N/A</v>
      </c>
      <c r="CK173" s="12" t="e">
        <f t="shared" ref="CK173:CK175" si="165">DK173*8425.6/BY173</f>
        <v>#N/A</v>
      </c>
      <c r="CP173" s="2">
        <f t="shared" si="113"/>
        <v>114.06</v>
      </c>
      <c r="CQ173" s="2" t="s">
        <v>178</v>
      </c>
      <c r="CR173" s="2">
        <v>140.19999999999999</v>
      </c>
    </row>
    <row r="174" spans="1:96" ht="27.75" x14ac:dyDescent="0.4">
      <c r="A174" s="2">
        <v>1</v>
      </c>
      <c r="B174" s="11">
        <v>151</v>
      </c>
      <c r="C174" s="55" t="s">
        <v>531</v>
      </c>
      <c r="D174" s="11">
        <v>1962</v>
      </c>
      <c r="E174" s="11"/>
      <c r="F174" s="11" t="s">
        <v>17978</v>
      </c>
      <c r="G174" s="11">
        <v>3</v>
      </c>
      <c r="H174" s="11" t="s">
        <v>17088</v>
      </c>
      <c r="I174" s="15">
        <v>1347.34</v>
      </c>
      <c r="J174" s="15">
        <v>927.1</v>
      </c>
      <c r="K174" s="15">
        <v>854.4</v>
      </c>
      <c r="L174" s="36">
        <v>40</v>
      </c>
      <c r="M174" s="11" t="s">
        <v>17146</v>
      </c>
      <c r="N174" s="11" t="s">
        <v>17839</v>
      </c>
      <c r="O174" s="37" t="s">
        <v>17924</v>
      </c>
      <c r="P174" s="12">
        <v>5016180.96</v>
      </c>
      <c r="Q174" s="12">
        <v>0</v>
      </c>
      <c r="R174" s="12">
        <v>0</v>
      </c>
      <c r="S174" s="12">
        <v>5016180.96</v>
      </c>
      <c r="T174" s="12">
        <v>3723.0253388157407</v>
      </c>
      <c r="U174" s="12">
        <v>3723.0253388157407</v>
      </c>
      <c r="V174" s="48">
        <f t="shared" si="128"/>
        <v>0</v>
      </c>
      <c r="X174" s="2" t="s">
        <v>17206</v>
      </c>
      <c r="Y174" s="2">
        <v>1979</v>
      </c>
      <c r="Z174" s="2">
        <v>5669.6</v>
      </c>
      <c r="AA174" s="2">
        <v>181</v>
      </c>
      <c r="AB174" s="2">
        <v>5</v>
      </c>
      <c r="AC174" s="2">
        <v>4095.5</v>
      </c>
      <c r="AE174" s="2" t="s">
        <v>3879</v>
      </c>
      <c r="AF174" s="2" t="s">
        <v>17390</v>
      </c>
      <c r="AG174" s="2" t="s">
        <v>2998</v>
      </c>
      <c r="AH174" s="2" t="s">
        <v>17400</v>
      </c>
      <c r="AK174" s="2" t="e">
        <f t="shared" si="101"/>
        <v>#N/A</v>
      </c>
      <c r="AU174" s="2">
        <f t="shared" si="102"/>
        <v>595.35</v>
      </c>
      <c r="AV174" s="2" t="str">
        <f t="shared" si="103"/>
        <v>Скатная деревянная</v>
      </c>
      <c r="BC174" s="2" t="e">
        <f t="shared" si="104"/>
        <v>#N/A</v>
      </c>
      <c r="BI174" s="2" t="e">
        <f t="shared" si="105"/>
        <v>#N/A</v>
      </c>
      <c r="BT174" s="11" t="e">
        <f>VLOOKUP(BS174,CN:CR,2,FALSE)</f>
        <v>#N/A</v>
      </c>
      <c r="BU174" s="11"/>
      <c r="BV174" s="11" t="s">
        <v>17978</v>
      </c>
      <c r="BW174" s="11" t="e">
        <f>VLOOKUP(BS174,CN:CR,5,FALSE)</f>
        <v>#N/A</v>
      </c>
      <c r="BX174" s="11" t="e">
        <f>VLOOKUP(BS174,CU:CX,4,FALSE)</f>
        <v>#N/A</v>
      </c>
      <c r="BY174" s="13" t="e">
        <f>VLOOKUP(BS174,CN:CR,3,FALSE)</f>
        <v>#N/A</v>
      </c>
      <c r="BZ174" s="13" t="e">
        <f>VLOOKUP(BS174,CN:CS,6,FALSE)</f>
        <v>#N/A</v>
      </c>
      <c r="CA174" s="13">
        <v>927.1</v>
      </c>
      <c r="CB174" s="14">
        <v>40</v>
      </c>
      <c r="CC174" s="11" t="s">
        <v>17146</v>
      </c>
      <c r="CD174" s="11" t="s">
        <v>17839</v>
      </c>
      <c r="CE174" s="11" t="s">
        <v>17924</v>
      </c>
      <c r="CF174" s="12">
        <v>5016180.96</v>
      </c>
      <c r="CG174" s="12">
        <v>0</v>
      </c>
      <c r="CH174" s="12">
        <v>0</v>
      </c>
      <c r="CI174" s="12">
        <f t="shared" si="164"/>
        <v>5016180.96</v>
      </c>
      <c r="CJ174" s="12" t="e">
        <f t="shared" si="135"/>
        <v>#N/A</v>
      </c>
      <c r="CK174" s="12" t="e">
        <f t="shared" si="165"/>
        <v>#N/A</v>
      </c>
      <c r="CP174" s="2">
        <f t="shared" si="113"/>
        <v>72.7</v>
      </c>
      <c r="CQ174" s="2" t="s">
        <v>99</v>
      </c>
      <c r="CR174" s="2">
        <v>0</v>
      </c>
    </row>
    <row r="175" spans="1:96" ht="27.75" x14ac:dyDescent="0.4">
      <c r="A175" s="2">
        <v>1</v>
      </c>
      <c r="B175" s="11">
        <v>152</v>
      </c>
      <c r="C175" s="55" t="s">
        <v>532</v>
      </c>
      <c r="D175" s="11">
        <v>1962</v>
      </c>
      <c r="E175" s="11"/>
      <c r="F175" s="11" t="s">
        <v>17978</v>
      </c>
      <c r="G175" s="11">
        <v>3</v>
      </c>
      <c r="H175" s="11" t="s">
        <v>17088</v>
      </c>
      <c r="I175" s="15">
        <v>1392.88</v>
      </c>
      <c r="J175" s="15">
        <v>969.68</v>
      </c>
      <c r="K175" s="15">
        <v>819.3</v>
      </c>
      <c r="L175" s="36">
        <v>57</v>
      </c>
      <c r="M175" s="11" t="s">
        <v>17146</v>
      </c>
      <c r="N175" s="11" t="s">
        <v>17839</v>
      </c>
      <c r="O175" s="37" t="s">
        <v>17925</v>
      </c>
      <c r="P175" s="12">
        <v>4872018.9399999995</v>
      </c>
      <c r="Q175" s="12">
        <v>0</v>
      </c>
      <c r="R175" s="12">
        <v>0</v>
      </c>
      <c r="S175" s="12">
        <v>4872018.9399999995</v>
      </c>
      <c r="T175" s="12">
        <v>3497.802351961403</v>
      </c>
      <c r="U175" s="12">
        <v>3497.8023548331512</v>
      </c>
      <c r="V175" s="48">
        <f t="shared" si="128"/>
        <v>2.8717481654894073E-6</v>
      </c>
      <c r="X175" s="2" t="s">
        <v>17207</v>
      </c>
      <c r="Y175" s="2">
        <v>1981</v>
      </c>
      <c r="Z175" s="2">
        <v>3567.3</v>
      </c>
      <c r="AA175" s="2">
        <v>113</v>
      </c>
      <c r="AB175" s="2">
        <v>5</v>
      </c>
      <c r="AC175" s="2">
        <v>2611.3000000000002</v>
      </c>
      <c r="AE175" s="2" t="s">
        <v>3882</v>
      </c>
      <c r="AF175" s="2" t="s">
        <v>17390</v>
      </c>
      <c r="AG175" s="2" t="s">
        <v>2998</v>
      </c>
      <c r="AH175" s="2" t="s">
        <v>17088</v>
      </c>
      <c r="AK175" s="2" t="e">
        <f t="shared" si="101"/>
        <v>#N/A</v>
      </c>
      <c r="AU175" s="2">
        <f t="shared" si="102"/>
        <v>578.24</v>
      </c>
      <c r="AV175" s="2" t="str">
        <f t="shared" si="103"/>
        <v>Скатная деревянная</v>
      </c>
      <c r="BC175" s="2" t="e">
        <f t="shared" si="104"/>
        <v>#N/A</v>
      </c>
      <c r="BI175" s="2" t="e">
        <f t="shared" si="105"/>
        <v>#N/A</v>
      </c>
      <c r="BT175" s="11" t="e">
        <f>VLOOKUP(BS175,CN:CR,2,FALSE)</f>
        <v>#N/A</v>
      </c>
      <c r="BU175" s="11"/>
      <c r="BV175" s="11" t="s">
        <v>17978</v>
      </c>
      <c r="BW175" s="11" t="e">
        <f>VLOOKUP(BS175,CN:CR,5,FALSE)</f>
        <v>#N/A</v>
      </c>
      <c r="BX175" s="11" t="e">
        <f>VLOOKUP(BS175,CU:CX,4,FALSE)</f>
        <v>#N/A</v>
      </c>
      <c r="BY175" s="13" t="e">
        <f>VLOOKUP(BS175,CN:CR,3,FALSE)</f>
        <v>#N/A</v>
      </c>
      <c r="BZ175" s="13" t="e">
        <f>VLOOKUP(BS175,CN:CS,6,FALSE)</f>
        <v>#N/A</v>
      </c>
      <c r="CA175" s="13">
        <v>969.68</v>
      </c>
      <c r="CB175" s="14">
        <v>57</v>
      </c>
      <c r="CC175" s="11" t="s">
        <v>17146</v>
      </c>
      <c r="CD175" s="11" t="s">
        <v>17839</v>
      </c>
      <c r="CE175" s="11" t="s">
        <v>17925</v>
      </c>
      <c r="CF175" s="12">
        <v>4872018.9399999995</v>
      </c>
      <c r="CG175" s="12">
        <v>0</v>
      </c>
      <c r="CH175" s="12">
        <v>0</v>
      </c>
      <c r="CI175" s="12">
        <f t="shared" si="164"/>
        <v>4872018.9399999995</v>
      </c>
      <c r="CJ175" s="12" t="e">
        <f t="shared" si="135"/>
        <v>#N/A</v>
      </c>
      <c r="CK175" s="12" t="e">
        <f t="shared" si="165"/>
        <v>#N/A</v>
      </c>
      <c r="CP175" s="2">
        <f t="shared" si="113"/>
        <v>150.38</v>
      </c>
      <c r="CQ175" s="2" t="s">
        <v>179</v>
      </c>
      <c r="CR175" s="2">
        <v>0</v>
      </c>
    </row>
    <row r="176" spans="1:96" ht="27.75" x14ac:dyDescent="0.4">
      <c r="A176" s="2">
        <v>1</v>
      </c>
      <c r="B176" s="11">
        <v>153</v>
      </c>
      <c r="C176" s="55" t="s">
        <v>533</v>
      </c>
      <c r="D176" s="11">
        <v>1967</v>
      </c>
      <c r="E176" s="11">
        <v>2016</v>
      </c>
      <c r="F176" s="11" t="s">
        <v>17978</v>
      </c>
      <c r="G176" s="11">
        <v>5</v>
      </c>
      <c r="H176" s="11" t="s">
        <v>17392</v>
      </c>
      <c r="I176" s="15">
        <v>7765.21</v>
      </c>
      <c r="J176" s="15">
        <v>6076.67</v>
      </c>
      <c r="K176" s="15">
        <v>5699.38</v>
      </c>
      <c r="L176" s="36">
        <v>260</v>
      </c>
      <c r="M176" s="11" t="s">
        <v>17146</v>
      </c>
      <c r="N176" s="11" t="s">
        <v>17839</v>
      </c>
      <c r="O176" s="37" t="s">
        <v>17924</v>
      </c>
      <c r="P176" s="12">
        <v>801202.7</v>
      </c>
      <c r="Q176" s="12">
        <v>0</v>
      </c>
      <c r="R176" s="12">
        <v>0</v>
      </c>
      <c r="S176" s="12">
        <v>801202.7</v>
      </c>
      <c r="T176" s="12">
        <v>103.17849742634132</v>
      </c>
      <c r="U176" s="12">
        <v>103.18</v>
      </c>
      <c r="V176" s="48">
        <f t="shared" si="128"/>
        <v>1.5025736586835592E-3</v>
      </c>
      <c r="X176" s="2" t="s">
        <v>17208</v>
      </c>
      <c r="Y176" s="2">
        <v>1982</v>
      </c>
      <c r="Z176" s="2">
        <v>3798.1</v>
      </c>
      <c r="AA176" s="2">
        <v>138</v>
      </c>
      <c r="AB176" s="2">
        <v>5</v>
      </c>
      <c r="AC176" s="2">
        <v>2692.4</v>
      </c>
      <c r="AE176" s="2" t="s">
        <v>3885</v>
      </c>
      <c r="AF176" s="2" t="s">
        <v>17390</v>
      </c>
      <c r="AG176" s="2" t="s">
        <v>2998</v>
      </c>
      <c r="AH176" s="2" t="s">
        <v>17088</v>
      </c>
      <c r="AK176" s="45">
        <f t="shared" si="101"/>
        <v>2016</v>
      </c>
      <c r="AU176" s="2" t="e">
        <f t="shared" si="102"/>
        <v>#N/A</v>
      </c>
      <c r="AV176" s="2" t="e">
        <f t="shared" si="103"/>
        <v>#N/A</v>
      </c>
      <c r="BC176" s="2" t="e">
        <f t="shared" si="104"/>
        <v>#N/A</v>
      </c>
      <c r="BI176" s="2" t="e">
        <f t="shared" si="105"/>
        <v>#N/A</v>
      </c>
      <c r="BT176" s="11" t="e">
        <f>VLOOKUP(BS176,CN:CR,2,FALSE)</f>
        <v>#N/A</v>
      </c>
      <c r="BU176" s="11">
        <v>2016</v>
      </c>
      <c r="BV176" s="11" t="s">
        <v>17978</v>
      </c>
      <c r="BW176" s="11" t="e">
        <f>VLOOKUP(BS176,CN:CR,5,FALSE)</f>
        <v>#N/A</v>
      </c>
      <c r="BX176" s="11" t="e">
        <f>VLOOKUP(BS176,CU:CX,4,FALSE)</f>
        <v>#N/A</v>
      </c>
      <c r="BY176" s="13" t="e">
        <f>VLOOKUP(BS176,CN:CR,3,FALSE)</f>
        <v>#N/A</v>
      </c>
      <c r="BZ176" s="13" t="e">
        <f>VLOOKUP(BS176,CN:CS,6,FALSE)</f>
        <v>#N/A</v>
      </c>
      <c r="CA176" s="13">
        <v>6076.67</v>
      </c>
      <c r="CB176" s="14">
        <v>260</v>
      </c>
      <c r="CC176" s="11" t="s">
        <v>17146</v>
      </c>
      <c r="CD176" s="11" t="s">
        <v>17839</v>
      </c>
      <c r="CE176" s="11" t="s">
        <v>17924</v>
      </c>
      <c r="CF176" s="12">
        <v>801202.7</v>
      </c>
      <c r="CG176" s="12">
        <v>0</v>
      </c>
      <c r="CH176" s="12">
        <v>0</v>
      </c>
      <c r="CI176" s="12">
        <f t="shared" si="164"/>
        <v>801202.7</v>
      </c>
      <c r="CJ176" s="12" t="e">
        <f t="shared" si="135"/>
        <v>#N/A</v>
      </c>
      <c r="CK176" s="12">
        <v>103.18</v>
      </c>
      <c r="CP176" s="2">
        <f t="shared" si="113"/>
        <v>377.29</v>
      </c>
      <c r="CQ176" s="2" t="s">
        <v>180</v>
      </c>
      <c r="CR176" s="2">
        <v>0</v>
      </c>
    </row>
    <row r="177" spans="1:96" ht="27.75" x14ac:dyDescent="0.4">
      <c r="B177" s="52" t="s">
        <v>538</v>
      </c>
      <c r="C177" s="113"/>
      <c r="D177" s="11" t="s">
        <v>17121</v>
      </c>
      <c r="E177" s="11" t="s">
        <v>17121</v>
      </c>
      <c r="F177" s="11" t="s">
        <v>17121</v>
      </c>
      <c r="G177" s="11" t="s">
        <v>17121</v>
      </c>
      <c r="H177" s="11" t="s">
        <v>17121</v>
      </c>
      <c r="I177" s="13">
        <v>936.95</v>
      </c>
      <c r="J177" s="13">
        <v>812.48</v>
      </c>
      <c r="K177" s="13">
        <v>812.48</v>
      </c>
      <c r="L177" s="196">
        <v>41</v>
      </c>
      <c r="M177" s="11" t="s">
        <v>17121</v>
      </c>
      <c r="N177" s="11" t="s">
        <v>17121</v>
      </c>
      <c r="O177" s="37" t="s">
        <v>17121</v>
      </c>
      <c r="P177" s="112">
        <v>7085425</v>
      </c>
      <c r="Q177" s="13">
        <v>0</v>
      </c>
      <c r="R177" s="13">
        <v>0</v>
      </c>
      <c r="S177" s="13">
        <v>7085425</v>
      </c>
      <c r="T177" s="12">
        <v>7562.2231709269436</v>
      </c>
      <c r="U177" s="12">
        <v>7562.7617268797694</v>
      </c>
      <c r="V177" s="48">
        <f t="shared" si="128"/>
        <v>0.53855595282584545</v>
      </c>
      <c r="X177" s="2" t="s">
        <v>17209</v>
      </c>
      <c r="Y177" s="2">
        <v>1958</v>
      </c>
      <c r="Z177" s="2">
        <v>1854.9</v>
      </c>
      <c r="AA177" s="2">
        <v>32</v>
      </c>
      <c r="AB177" s="2">
        <v>2</v>
      </c>
      <c r="AC177" s="2">
        <v>705.8</v>
      </c>
      <c r="AE177" s="2" t="s">
        <v>756</v>
      </c>
      <c r="AF177" s="2" t="s">
        <v>17390</v>
      </c>
      <c r="AG177" s="2" t="s">
        <v>2998</v>
      </c>
      <c r="AH177" s="2" t="s">
        <v>17088</v>
      </c>
      <c r="AK177" s="2" t="e">
        <f t="shared" si="101"/>
        <v>#N/A</v>
      </c>
      <c r="AU177" s="2" t="e">
        <f t="shared" si="102"/>
        <v>#N/A</v>
      </c>
      <c r="AV177" s="2" t="e">
        <f t="shared" si="103"/>
        <v>#N/A</v>
      </c>
      <c r="BC177" s="2" t="e">
        <f t="shared" si="104"/>
        <v>#N/A</v>
      </c>
      <c r="BI177" s="2" t="e">
        <f t="shared" si="105"/>
        <v>#N/A</v>
      </c>
      <c r="BT177" s="11" t="s">
        <v>17121</v>
      </c>
      <c r="BU177" s="11" t="s">
        <v>17121</v>
      </c>
      <c r="BV177" s="11" t="s">
        <v>17121</v>
      </c>
      <c r="BW177" s="11" t="s">
        <v>17121</v>
      </c>
      <c r="BX177" s="11" t="s">
        <v>17121</v>
      </c>
      <c r="BY177" s="13">
        <f>BY178</f>
        <v>936.95</v>
      </c>
      <c r="BZ177" s="13">
        <f t="shared" ref="BZ177" si="166">BZ178</f>
        <v>812.48</v>
      </c>
      <c r="CA177" s="13">
        <f t="shared" ref="CA177" si="167">CA178</f>
        <v>812.48</v>
      </c>
      <c r="CB177" s="14">
        <f t="shared" ref="CB177" si="168">CB178</f>
        <v>41</v>
      </c>
      <c r="CC177" s="11" t="s">
        <v>17121</v>
      </c>
      <c r="CD177" s="11" t="s">
        <v>17121</v>
      </c>
      <c r="CE177" s="11" t="s">
        <v>17121</v>
      </c>
      <c r="CF177" s="13">
        <f t="shared" ref="CF177" si="169">CF178</f>
        <v>7085425</v>
      </c>
      <c r="CG177" s="13">
        <f t="shared" ref="CG177" si="170">CG178</f>
        <v>0</v>
      </c>
      <c r="CH177" s="13">
        <f t="shared" ref="CH177" si="171">CH178</f>
        <v>0</v>
      </c>
      <c r="CI177" s="13">
        <f t="shared" ref="CI177" si="172">CI178</f>
        <v>7085425</v>
      </c>
      <c r="CJ177" s="12">
        <f t="shared" si="135"/>
        <v>7562.2231709269436</v>
      </c>
      <c r="CK177" s="12">
        <f>CK178</f>
        <v>0</v>
      </c>
      <c r="CP177" s="2" t="e">
        <f t="shared" si="113"/>
        <v>#N/A</v>
      </c>
      <c r="CQ177" s="2" t="s">
        <v>100</v>
      </c>
      <c r="CR177" s="2">
        <v>110.2</v>
      </c>
    </row>
    <row r="178" spans="1:96" ht="27.75" x14ac:dyDescent="0.4">
      <c r="A178" s="2">
        <v>1</v>
      </c>
      <c r="B178" s="11">
        <v>154</v>
      </c>
      <c r="C178" s="55" t="s">
        <v>534</v>
      </c>
      <c r="D178" s="11">
        <v>1976</v>
      </c>
      <c r="E178" s="11">
        <v>2012</v>
      </c>
      <c r="F178" s="11" t="s">
        <v>17978</v>
      </c>
      <c r="G178" s="11">
        <v>2</v>
      </c>
      <c r="H178" s="11" t="s">
        <v>17400</v>
      </c>
      <c r="I178" s="15">
        <v>936.95</v>
      </c>
      <c r="J178" s="15">
        <v>812.48</v>
      </c>
      <c r="K178" s="15">
        <v>812.48</v>
      </c>
      <c r="L178" s="36">
        <v>41</v>
      </c>
      <c r="M178" s="11" t="s">
        <v>17146</v>
      </c>
      <c r="N178" s="11" t="s">
        <v>17839</v>
      </c>
      <c r="O178" s="37" t="s">
        <v>17926</v>
      </c>
      <c r="P178" s="12">
        <v>7085425</v>
      </c>
      <c r="Q178" s="12">
        <v>0</v>
      </c>
      <c r="R178" s="12">
        <v>0</v>
      </c>
      <c r="S178" s="12">
        <v>7085425</v>
      </c>
      <c r="T178" s="12">
        <v>7562.2231709269436</v>
      </c>
      <c r="U178" s="12">
        <v>7562.7617268797694</v>
      </c>
      <c r="V178" s="48">
        <f t="shared" si="128"/>
        <v>0.53855595282584545</v>
      </c>
      <c r="X178" s="2" t="s">
        <v>17210</v>
      </c>
      <c r="Y178" s="2">
        <v>1983</v>
      </c>
      <c r="Z178" s="2">
        <v>7033.2</v>
      </c>
      <c r="AA178" s="2">
        <v>188</v>
      </c>
      <c r="AB178" s="2">
        <v>5</v>
      </c>
      <c r="AC178" s="2">
        <v>4772.3999999999996</v>
      </c>
      <c r="AE178" s="2" t="s">
        <v>3889</v>
      </c>
      <c r="AF178" s="2" t="s">
        <v>17390</v>
      </c>
      <c r="AG178" s="2" t="s">
        <v>2998</v>
      </c>
      <c r="AH178" s="2" t="s">
        <v>17088</v>
      </c>
      <c r="AK178" s="2" t="e">
        <f t="shared" si="101"/>
        <v>#N/A</v>
      </c>
      <c r="AU178" s="2">
        <f t="shared" si="102"/>
        <v>841</v>
      </c>
      <c r="AV178" s="2" t="str">
        <f t="shared" si="103"/>
        <v>Скатная деревянная</v>
      </c>
      <c r="BC178" s="2" t="e">
        <f t="shared" si="104"/>
        <v>#N/A</v>
      </c>
      <c r="BI178" s="2" t="e">
        <f t="shared" si="105"/>
        <v>#N/A</v>
      </c>
      <c r="BT178" s="11" t="e">
        <f>VLOOKUP(BS178,CN:CR,2,FALSE)</f>
        <v>#N/A</v>
      </c>
      <c r="BU178" s="11">
        <v>2012</v>
      </c>
      <c r="BV178" s="11" t="s">
        <v>17978</v>
      </c>
      <c r="BW178" s="11" t="e">
        <f>VLOOKUP(BS178,CN:CR,5,FALSE)</f>
        <v>#N/A</v>
      </c>
      <c r="BX178" s="11" t="e">
        <f>VLOOKUP(BS178,CU:CX,4,FALSE)</f>
        <v>#N/A</v>
      </c>
      <c r="BY178" s="13">
        <v>936.95</v>
      </c>
      <c r="BZ178" s="13">
        <v>812.48</v>
      </c>
      <c r="CA178" s="13">
        <v>812.48</v>
      </c>
      <c r="CB178" s="14">
        <v>41</v>
      </c>
      <c r="CC178" s="11" t="s">
        <v>17146</v>
      </c>
      <c r="CD178" s="11" t="s">
        <v>17839</v>
      </c>
      <c r="CE178" s="11" t="s">
        <v>17926</v>
      </c>
      <c r="CF178" s="12">
        <v>7085425</v>
      </c>
      <c r="CG178" s="12">
        <v>0</v>
      </c>
      <c r="CH178" s="12">
        <v>0</v>
      </c>
      <c r="CI178" s="12">
        <f t="shared" ref="CI178" si="173">CF178-CG178-CH178</f>
        <v>7085425</v>
      </c>
      <c r="CJ178" s="12">
        <f t="shared" si="135"/>
        <v>7562.2231709269436</v>
      </c>
      <c r="CK178" s="12">
        <f>DK178*8425.6/BY178</f>
        <v>0</v>
      </c>
      <c r="CP178" s="2">
        <f t="shared" si="113"/>
        <v>0</v>
      </c>
      <c r="CQ178" s="2" t="s">
        <v>101</v>
      </c>
      <c r="CR178" s="2">
        <v>447.6</v>
      </c>
    </row>
    <row r="179" spans="1:96" ht="27.75" x14ac:dyDescent="0.4">
      <c r="B179" s="52" t="s">
        <v>460</v>
      </c>
      <c r="C179" s="113"/>
      <c r="D179" s="11" t="s">
        <v>17121</v>
      </c>
      <c r="E179" s="11" t="s">
        <v>17121</v>
      </c>
      <c r="F179" s="11" t="s">
        <v>17121</v>
      </c>
      <c r="G179" s="11" t="s">
        <v>17121</v>
      </c>
      <c r="H179" s="11" t="s">
        <v>17121</v>
      </c>
      <c r="I179" s="13">
        <v>16045.700000000003</v>
      </c>
      <c r="J179" s="13">
        <v>10245</v>
      </c>
      <c r="K179" s="13">
        <v>9841.9</v>
      </c>
      <c r="L179" s="196">
        <v>512</v>
      </c>
      <c r="M179" s="11" t="s">
        <v>17121</v>
      </c>
      <c r="N179" s="11" t="s">
        <v>17121</v>
      </c>
      <c r="O179" s="37" t="s">
        <v>17121</v>
      </c>
      <c r="P179" s="112">
        <v>51774539.75</v>
      </c>
      <c r="Q179" s="13">
        <v>0</v>
      </c>
      <c r="R179" s="13">
        <v>0</v>
      </c>
      <c r="S179" s="13">
        <v>51774539.75</v>
      </c>
      <c r="T179" s="12">
        <v>3226.6924939391856</v>
      </c>
      <c r="U179" s="12">
        <v>17818.261614853196</v>
      </c>
      <c r="V179" s="48">
        <f t="shared" si="128"/>
        <v>14591.56912091401</v>
      </c>
      <c r="X179" s="2" t="s">
        <v>3739</v>
      </c>
      <c r="Y179" s="2">
        <v>1978</v>
      </c>
      <c r="Z179" s="2">
        <v>6106.27</v>
      </c>
      <c r="AA179" s="2">
        <v>204</v>
      </c>
      <c r="AB179" s="2">
        <v>5</v>
      </c>
      <c r="AC179" s="2">
        <v>4525.7700000000004</v>
      </c>
      <c r="AE179" s="2" t="s">
        <v>3726</v>
      </c>
      <c r="AF179" s="2" t="s">
        <v>17390</v>
      </c>
      <c r="AG179" s="2" t="s">
        <v>2998</v>
      </c>
      <c r="AH179" s="2" t="s">
        <v>17393</v>
      </c>
      <c r="AK179" s="2" t="e">
        <f t="shared" si="101"/>
        <v>#N/A</v>
      </c>
      <c r="AU179" s="2" t="e">
        <f t="shared" si="102"/>
        <v>#N/A</v>
      </c>
      <c r="AV179" s="2" t="e">
        <f t="shared" si="103"/>
        <v>#N/A</v>
      </c>
      <c r="BC179" s="2" t="e">
        <f t="shared" si="104"/>
        <v>#N/A</v>
      </c>
      <c r="BI179" s="2" t="e">
        <f t="shared" si="105"/>
        <v>#N/A</v>
      </c>
      <c r="BT179" s="11" t="s">
        <v>17121</v>
      </c>
      <c r="BU179" s="11" t="s">
        <v>17121</v>
      </c>
      <c r="BV179" s="11" t="s">
        <v>17121</v>
      </c>
      <c r="BW179" s="11" t="s">
        <v>17121</v>
      </c>
      <c r="BX179" s="11" t="s">
        <v>17121</v>
      </c>
      <c r="BY179" s="13" t="e">
        <f>SUM(BY180:BY186)</f>
        <v>#N/A</v>
      </c>
      <c r="BZ179" s="13" t="e">
        <f>SUM(BZ180:BZ186)</f>
        <v>#N/A</v>
      </c>
      <c r="CA179" s="13">
        <f>SUM(CA180:CA186)</f>
        <v>8207</v>
      </c>
      <c r="CB179" s="14">
        <f>SUM(CB180:CB186)</f>
        <v>408</v>
      </c>
      <c r="CC179" s="11" t="s">
        <v>17121</v>
      </c>
      <c r="CD179" s="11" t="s">
        <v>17121</v>
      </c>
      <c r="CE179" s="11" t="s">
        <v>17121</v>
      </c>
      <c r="CF179" s="13">
        <f>SUM(CF180:CF186)</f>
        <v>33290937.649999999</v>
      </c>
      <c r="CG179" s="13">
        <f>SUM(CG180:CG186)</f>
        <v>0</v>
      </c>
      <c r="CH179" s="13">
        <f>SUM(CH180:CH186)</f>
        <v>0</v>
      </c>
      <c r="CI179" s="13">
        <f>SUM(CI180:CI186)</f>
        <v>33290937.649999999</v>
      </c>
      <c r="CJ179" s="12" t="e">
        <f t="shared" si="135"/>
        <v>#N/A</v>
      </c>
      <c r="CK179" s="12" t="e">
        <f>MAX(CK180:CK186)</f>
        <v>#N/A</v>
      </c>
      <c r="CP179" s="2" t="e">
        <f t="shared" si="113"/>
        <v>#N/A</v>
      </c>
      <c r="CQ179" s="2" t="s">
        <v>181</v>
      </c>
      <c r="CR179" s="2">
        <v>118.6</v>
      </c>
    </row>
    <row r="180" spans="1:96" ht="27.75" x14ac:dyDescent="0.4">
      <c r="A180" s="2">
        <v>1</v>
      </c>
      <c r="B180" s="11">
        <v>155</v>
      </c>
      <c r="C180" s="55" t="s">
        <v>459</v>
      </c>
      <c r="D180" s="11">
        <v>1998</v>
      </c>
      <c r="E180" s="11"/>
      <c r="F180" s="11" t="s">
        <v>17397</v>
      </c>
      <c r="G180" s="11">
        <v>9</v>
      </c>
      <c r="H180" s="11" t="s">
        <v>17393</v>
      </c>
      <c r="I180" s="15">
        <v>7731.3</v>
      </c>
      <c r="J180" s="15">
        <v>4621</v>
      </c>
      <c r="K180" s="15">
        <v>4530.5</v>
      </c>
      <c r="L180" s="36">
        <v>216</v>
      </c>
      <c r="M180" s="11" t="s">
        <v>17146</v>
      </c>
      <c r="N180" s="11" t="s">
        <v>17885</v>
      </c>
      <c r="O180" s="37" t="s">
        <v>17939</v>
      </c>
      <c r="P180" s="12">
        <v>9831200</v>
      </c>
      <c r="Q180" s="12">
        <v>0</v>
      </c>
      <c r="R180" s="12">
        <v>0</v>
      </c>
      <c r="S180" s="12">
        <v>9831200</v>
      </c>
      <c r="T180" s="12">
        <v>1271.6102078563761</v>
      </c>
      <c r="U180" s="12">
        <v>1271.6102078563761</v>
      </c>
      <c r="V180" s="48">
        <f t="shared" si="128"/>
        <v>0</v>
      </c>
      <c r="X180" s="2" t="s">
        <v>3741</v>
      </c>
      <c r="Y180" s="2">
        <v>1982</v>
      </c>
      <c r="Z180" s="2">
        <v>6238.24</v>
      </c>
      <c r="AA180" s="2">
        <v>210</v>
      </c>
      <c r="AB180" s="2">
        <v>5</v>
      </c>
      <c r="AC180" s="2">
        <v>4624.9399999999996</v>
      </c>
      <c r="AE180" s="2" t="s">
        <v>3728</v>
      </c>
      <c r="AF180" s="2" t="s">
        <v>17390</v>
      </c>
      <c r="AG180" s="2" t="s">
        <v>2998</v>
      </c>
      <c r="AH180" s="2" t="s">
        <v>17088</v>
      </c>
      <c r="AK180" s="2" t="e">
        <f t="shared" si="101"/>
        <v>#N/A</v>
      </c>
      <c r="AU180" s="2" t="e">
        <f t="shared" si="102"/>
        <v>#N/A</v>
      </c>
      <c r="AV180" s="2" t="e">
        <f t="shared" si="103"/>
        <v>#N/A</v>
      </c>
      <c r="BC180" s="2">
        <f t="shared" si="104"/>
        <v>4</v>
      </c>
      <c r="BI180" s="2" t="e">
        <f t="shared" si="105"/>
        <v>#N/A</v>
      </c>
      <c r="BT180" s="11" t="e">
        <f t="shared" ref="BT180:BT186" si="174">VLOOKUP(BS180,CN:CR,2,FALSE)</f>
        <v>#N/A</v>
      </c>
      <c r="BU180" s="11"/>
      <c r="BV180" s="11" t="e">
        <f>VLOOKUP(BS180,CU:CX,2,FALSE)</f>
        <v>#N/A</v>
      </c>
      <c r="BW180" s="11" t="e">
        <f t="shared" ref="BW180:BW186" si="175">VLOOKUP(BS180,CN:CR,5,FALSE)</f>
        <v>#N/A</v>
      </c>
      <c r="BX180" s="11" t="e">
        <f>VLOOKUP(BS180,CU:CX,4,FALSE)</f>
        <v>#N/A</v>
      </c>
      <c r="BY180" s="13" t="e">
        <f>VLOOKUP(BS180,CN:CR,3,FALSE)</f>
        <v>#N/A</v>
      </c>
      <c r="BZ180" s="13" t="e">
        <f t="shared" ref="BZ180:BZ186" si="176">VLOOKUP(BS180,CN:CS,6,FALSE)</f>
        <v>#N/A</v>
      </c>
      <c r="CA180" s="13">
        <v>4621</v>
      </c>
      <c r="CB180" s="14">
        <v>216</v>
      </c>
      <c r="CC180" s="11" t="s">
        <v>17146</v>
      </c>
      <c r="CD180" s="11" t="s">
        <v>17885</v>
      </c>
      <c r="CE180" s="11" t="s">
        <v>17939</v>
      </c>
      <c r="CF180" s="12">
        <v>9831200</v>
      </c>
      <c r="CG180" s="12">
        <v>0</v>
      </c>
      <c r="CH180" s="12">
        <v>0</v>
      </c>
      <c r="CI180" s="12">
        <f t="shared" ref="CI180:CI186" si="177">CF180-CG180-CH180</f>
        <v>9831200</v>
      </c>
      <c r="CJ180" s="12" t="e">
        <f t="shared" si="135"/>
        <v>#N/A</v>
      </c>
      <c r="CK180" s="12" t="e">
        <f>DS180*2457800/BY180</f>
        <v>#N/A</v>
      </c>
      <c r="CP180" s="2">
        <f t="shared" si="113"/>
        <v>90.5</v>
      </c>
      <c r="CQ180" s="2" t="s">
        <v>102</v>
      </c>
      <c r="CR180" s="2">
        <v>195.7</v>
      </c>
    </row>
    <row r="181" spans="1:96" ht="27.75" x14ac:dyDescent="0.4">
      <c r="A181" s="2">
        <v>1</v>
      </c>
      <c r="B181" s="11">
        <v>156</v>
      </c>
      <c r="C181" s="55" t="s">
        <v>461</v>
      </c>
      <c r="D181" s="11">
        <v>1961</v>
      </c>
      <c r="E181" s="11"/>
      <c r="F181" s="11" t="s">
        <v>17978</v>
      </c>
      <c r="G181" s="11">
        <v>2</v>
      </c>
      <c r="H181" s="11" t="s">
        <v>17088</v>
      </c>
      <c r="I181" s="15">
        <v>542.20000000000005</v>
      </c>
      <c r="J181" s="15">
        <v>374.6</v>
      </c>
      <c r="K181" s="15">
        <v>345.1</v>
      </c>
      <c r="L181" s="36">
        <v>25</v>
      </c>
      <c r="M181" s="11" t="s">
        <v>17146</v>
      </c>
      <c r="N181" s="11" t="s">
        <v>17839</v>
      </c>
      <c r="O181" s="37" t="s">
        <v>17940</v>
      </c>
      <c r="P181" s="12">
        <v>4145395.2</v>
      </c>
      <c r="Q181" s="12">
        <v>0</v>
      </c>
      <c r="R181" s="12">
        <v>0</v>
      </c>
      <c r="S181" s="12">
        <v>4145395.2</v>
      </c>
      <c r="T181" s="12">
        <v>7645.5094061232012</v>
      </c>
      <c r="U181" s="12">
        <v>7645.5094061232012</v>
      </c>
      <c r="V181" s="48">
        <f t="shared" si="128"/>
        <v>0</v>
      </c>
      <c r="X181" s="2" t="s">
        <v>733</v>
      </c>
      <c r="Y181" s="2">
        <v>1992</v>
      </c>
      <c r="Z181" s="2">
        <v>7286.1</v>
      </c>
      <c r="AA181" s="2">
        <v>227</v>
      </c>
      <c r="AB181" s="2">
        <v>5</v>
      </c>
      <c r="AC181" s="2">
        <v>5371.9</v>
      </c>
      <c r="AE181" s="2" t="s">
        <v>3729</v>
      </c>
      <c r="AF181" s="2" t="s">
        <v>17407</v>
      </c>
      <c r="AG181" s="2" t="s">
        <v>2998</v>
      </c>
      <c r="AH181" s="2" t="s">
        <v>17081</v>
      </c>
      <c r="AK181" s="2" t="e">
        <f t="shared" si="101"/>
        <v>#N/A</v>
      </c>
      <c r="AU181" s="2">
        <f t="shared" si="102"/>
        <v>492</v>
      </c>
      <c r="AV181" s="2" t="str">
        <f t="shared" si="103"/>
        <v>Скатная деревянная</v>
      </c>
      <c r="BC181" s="2" t="e">
        <f t="shared" si="104"/>
        <v>#N/A</v>
      </c>
      <c r="BI181" s="2" t="e">
        <f t="shared" si="105"/>
        <v>#N/A</v>
      </c>
      <c r="BT181" s="11" t="e">
        <f t="shared" si="174"/>
        <v>#N/A</v>
      </c>
      <c r="BU181" s="11"/>
      <c r="BV181" s="11" t="s">
        <v>17978</v>
      </c>
      <c r="BW181" s="11" t="e">
        <f t="shared" si="175"/>
        <v>#N/A</v>
      </c>
      <c r="BX181" s="11" t="e">
        <f>VLOOKUP(BS181,CU:CX,4,FALSE)</f>
        <v>#N/A</v>
      </c>
      <c r="BY181" s="13">
        <v>542.20000000000005</v>
      </c>
      <c r="BZ181" s="13" t="e">
        <f t="shared" si="176"/>
        <v>#N/A</v>
      </c>
      <c r="CA181" s="13">
        <v>374.6</v>
      </c>
      <c r="CB181" s="14">
        <v>25</v>
      </c>
      <c r="CC181" s="11" t="s">
        <v>17146</v>
      </c>
      <c r="CD181" s="11" t="s">
        <v>17839</v>
      </c>
      <c r="CE181" s="11" t="s">
        <v>17940</v>
      </c>
      <c r="CF181" s="12">
        <v>4145395.2</v>
      </c>
      <c r="CG181" s="12">
        <v>0</v>
      </c>
      <c r="CH181" s="12">
        <v>0</v>
      </c>
      <c r="CI181" s="12">
        <f t="shared" si="177"/>
        <v>4145395.2</v>
      </c>
      <c r="CJ181" s="12">
        <f t="shared" si="135"/>
        <v>7645.5094061232012</v>
      </c>
      <c r="CK181" s="12">
        <f>DK181*8425.6/BY181</f>
        <v>0</v>
      </c>
      <c r="CP181" s="2">
        <f t="shared" si="113"/>
        <v>29.5</v>
      </c>
      <c r="CQ181" s="2" t="s">
        <v>182</v>
      </c>
      <c r="CR181" s="2">
        <v>0</v>
      </c>
    </row>
    <row r="182" spans="1:96" ht="27.75" x14ac:dyDescent="0.4">
      <c r="A182" s="2">
        <v>1</v>
      </c>
      <c r="B182" s="11">
        <v>157</v>
      </c>
      <c r="C182" s="55" t="s">
        <v>462</v>
      </c>
      <c r="D182" s="11">
        <v>1961</v>
      </c>
      <c r="E182" s="11"/>
      <c r="F182" s="11" t="s">
        <v>17978</v>
      </c>
      <c r="G182" s="11">
        <v>2</v>
      </c>
      <c r="H182" s="11">
        <v>1</v>
      </c>
      <c r="I182" s="15">
        <v>559.20000000000005</v>
      </c>
      <c r="J182" s="15">
        <v>346.1</v>
      </c>
      <c r="K182" s="15">
        <v>346.1</v>
      </c>
      <c r="L182" s="36">
        <v>19</v>
      </c>
      <c r="M182" s="11" t="s">
        <v>17146</v>
      </c>
      <c r="N182" s="11" t="s">
        <v>17839</v>
      </c>
      <c r="O182" s="37" t="s">
        <v>17940</v>
      </c>
      <c r="P182" s="12">
        <v>3082887</v>
      </c>
      <c r="Q182" s="12">
        <v>0</v>
      </c>
      <c r="R182" s="12">
        <v>0</v>
      </c>
      <c r="S182" s="12">
        <v>3082887</v>
      </c>
      <c r="T182" s="12">
        <v>5513.0311158798277</v>
      </c>
      <c r="U182" s="12">
        <v>5671.8186695278964</v>
      </c>
      <c r="V182" s="48">
        <f t="shared" si="128"/>
        <v>158.78755364806875</v>
      </c>
      <c r="X182" s="2" t="s">
        <v>3745</v>
      </c>
      <c r="Y182" s="2">
        <v>1952</v>
      </c>
      <c r="Z182" s="2">
        <v>133.6</v>
      </c>
      <c r="AA182" s="2">
        <v>21</v>
      </c>
      <c r="AB182" s="2">
        <v>2</v>
      </c>
      <c r="AC182" s="2">
        <v>133.6</v>
      </c>
      <c r="AE182" s="2" t="s">
        <v>3731</v>
      </c>
      <c r="AF182" s="2" t="s">
        <v>2998</v>
      </c>
      <c r="AG182" s="2" t="s">
        <v>2998</v>
      </c>
      <c r="AH182" s="2" t="s">
        <v>17088</v>
      </c>
      <c r="AK182" s="2" t="e">
        <f t="shared" si="101"/>
        <v>#N/A</v>
      </c>
      <c r="AU182" s="2" t="e">
        <f t="shared" si="102"/>
        <v>#N/A</v>
      </c>
      <c r="AV182" s="2" t="e">
        <f t="shared" si="103"/>
        <v>#N/A</v>
      </c>
      <c r="BC182" s="2" t="e">
        <f t="shared" si="104"/>
        <v>#N/A</v>
      </c>
      <c r="BI182" s="2">
        <f t="shared" si="105"/>
        <v>450</v>
      </c>
      <c r="BT182" s="11" t="e">
        <f t="shared" si="174"/>
        <v>#N/A</v>
      </c>
      <c r="BU182" s="11"/>
      <c r="BV182" s="11" t="s">
        <v>17978</v>
      </c>
      <c r="BW182" s="11" t="e">
        <f t="shared" si="175"/>
        <v>#N/A</v>
      </c>
      <c r="BX182" s="11">
        <v>1</v>
      </c>
      <c r="BY182" s="13">
        <v>559.20000000000005</v>
      </c>
      <c r="BZ182" s="13" t="e">
        <f t="shared" si="176"/>
        <v>#N/A</v>
      </c>
      <c r="CA182" s="13">
        <v>346.1</v>
      </c>
      <c r="CB182" s="14">
        <v>19</v>
      </c>
      <c r="CC182" s="11" t="s">
        <v>17146</v>
      </c>
      <c r="CD182" s="11" t="s">
        <v>17839</v>
      </c>
      <c r="CE182" s="11" t="s">
        <v>17940</v>
      </c>
      <c r="CF182" s="12">
        <v>3082887</v>
      </c>
      <c r="CG182" s="12">
        <v>0</v>
      </c>
      <c r="CH182" s="12">
        <v>0</v>
      </c>
      <c r="CI182" s="12">
        <f t="shared" si="177"/>
        <v>3082887</v>
      </c>
      <c r="CJ182" s="12">
        <f t="shared" si="135"/>
        <v>5513.0311158798277</v>
      </c>
      <c r="CK182" s="12">
        <f>DY182*7048.18/BY182</f>
        <v>0</v>
      </c>
      <c r="CP182" s="2">
        <f t="shared" si="113"/>
        <v>0</v>
      </c>
      <c r="CQ182" s="2" t="s">
        <v>129</v>
      </c>
      <c r="CR182" s="2">
        <v>84.1</v>
      </c>
    </row>
    <row r="183" spans="1:96" ht="27.75" x14ac:dyDescent="0.4">
      <c r="A183" s="2">
        <v>1</v>
      </c>
      <c r="B183" s="11">
        <v>158</v>
      </c>
      <c r="C183" s="55" t="s">
        <v>463</v>
      </c>
      <c r="D183" s="11">
        <v>1953</v>
      </c>
      <c r="E183" s="11"/>
      <c r="F183" s="11" t="s">
        <v>17978</v>
      </c>
      <c r="G183" s="11">
        <v>2</v>
      </c>
      <c r="H183" s="11" t="s">
        <v>17392</v>
      </c>
      <c r="I183" s="15">
        <v>481.1</v>
      </c>
      <c r="J183" s="15">
        <v>355.4</v>
      </c>
      <c r="K183" s="15">
        <v>313.2</v>
      </c>
      <c r="L183" s="36">
        <v>17</v>
      </c>
      <c r="M183" s="11" t="s">
        <v>17146</v>
      </c>
      <c r="N183" s="11" t="s">
        <v>17839</v>
      </c>
      <c r="O183" s="37" t="s">
        <v>17940</v>
      </c>
      <c r="P183" s="12">
        <v>3496624</v>
      </c>
      <c r="Q183" s="12">
        <v>0</v>
      </c>
      <c r="R183" s="12">
        <v>0</v>
      </c>
      <c r="S183" s="12">
        <v>3496624</v>
      </c>
      <c r="T183" s="12">
        <v>7267.9775514446055</v>
      </c>
      <c r="U183" s="12">
        <v>7267.9775514446055</v>
      </c>
      <c r="V183" s="48">
        <f t="shared" ref="V183:V218" si="178">U183-T183</f>
        <v>0</v>
      </c>
      <c r="X183" s="2" t="s">
        <v>3746</v>
      </c>
      <c r="Y183" s="2">
        <v>1952</v>
      </c>
      <c r="Z183" s="2">
        <v>502.8</v>
      </c>
      <c r="AA183" s="2">
        <v>3</v>
      </c>
      <c r="AB183" s="2">
        <v>2</v>
      </c>
      <c r="AC183" s="2">
        <v>465.7</v>
      </c>
      <c r="AE183" s="2" t="s">
        <v>3732</v>
      </c>
      <c r="AF183" s="2" t="s">
        <v>17397</v>
      </c>
      <c r="AG183" s="2" t="s">
        <v>2998</v>
      </c>
      <c r="AH183" s="2" t="s">
        <v>17398</v>
      </c>
      <c r="AK183" s="2" t="e">
        <f t="shared" si="101"/>
        <v>#N/A</v>
      </c>
      <c r="AU183" s="2">
        <f t="shared" si="102"/>
        <v>415</v>
      </c>
      <c r="AV183" s="2" t="str">
        <f t="shared" si="103"/>
        <v>Скатная деревянная</v>
      </c>
      <c r="BC183" s="2" t="e">
        <f t="shared" si="104"/>
        <v>#N/A</v>
      </c>
      <c r="BI183" s="2" t="e">
        <f t="shared" si="105"/>
        <v>#N/A</v>
      </c>
      <c r="BT183" s="11" t="e">
        <f t="shared" si="174"/>
        <v>#N/A</v>
      </c>
      <c r="BU183" s="11"/>
      <c r="BV183" s="11" t="s">
        <v>17978</v>
      </c>
      <c r="BW183" s="11" t="e">
        <f t="shared" si="175"/>
        <v>#N/A</v>
      </c>
      <c r="BX183" s="11" t="e">
        <f>VLOOKUP(BS183,CU:CX,4,FALSE)</f>
        <v>#N/A</v>
      </c>
      <c r="BY183" s="13">
        <v>481.1</v>
      </c>
      <c r="BZ183" s="13" t="e">
        <f t="shared" si="176"/>
        <v>#N/A</v>
      </c>
      <c r="CA183" s="13">
        <v>355.4</v>
      </c>
      <c r="CB183" s="14">
        <v>17</v>
      </c>
      <c r="CC183" s="11" t="s">
        <v>17146</v>
      </c>
      <c r="CD183" s="11" t="s">
        <v>17839</v>
      </c>
      <c r="CE183" s="11" t="s">
        <v>17940</v>
      </c>
      <c r="CF183" s="12">
        <v>3496624</v>
      </c>
      <c r="CG183" s="12">
        <v>0</v>
      </c>
      <c r="CH183" s="12">
        <v>0</v>
      </c>
      <c r="CI183" s="12">
        <f t="shared" si="177"/>
        <v>3496624</v>
      </c>
      <c r="CJ183" s="12">
        <f t="shared" si="135"/>
        <v>7267.9775514446055</v>
      </c>
      <c r="CK183" s="12">
        <f>DK183*8425.6/BY183</f>
        <v>0</v>
      </c>
      <c r="CP183" s="2">
        <f t="shared" si="113"/>
        <v>42.2</v>
      </c>
      <c r="CQ183" s="2" t="s">
        <v>183</v>
      </c>
      <c r="CR183" s="2">
        <v>54</v>
      </c>
    </row>
    <row r="184" spans="1:96" ht="27.75" x14ac:dyDescent="0.4">
      <c r="A184" s="2">
        <v>1</v>
      </c>
      <c r="B184" s="11">
        <v>159</v>
      </c>
      <c r="C184" s="55" t="s">
        <v>464</v>
      </c>
      <c r="D184" s="11">
        <v>1984</v>
      </c>
      <c r="E184" s="11"/>
      <c r="F184" s="11" t="s">
        <v>17978</v>
      </c>
      <c r="G184" s="11">
        <v>2</v>
      </c>
      <c r="H184" s="11" t="s">
        <v>17088</v>
      </c>
      <c r="I184" s="15">
        <v>990</v>
      </c>
      <c r="J184" s="15">
        <v>575.9</v>
      </c>
      <c r="K184" s="15">
        <v>517.29999999999995</v>
      </c>
      <c r="L184" s="36">
        <v>29</v>
      </c>
      <c r="M184" s="11" t="s">
        <v>17146</v>
      </c>
      <c r="N184" s="11" t="s">
        <v>17839</v>
      </c>
      <c r="O184" s="37" t="s">
        <v>17941</v>
      </c>
      <c r="P184" s="12">
        <v>4012668</v>
      </c>
      <c r="Q184" s="12">
        <v>0</v>
      </c>
      <c r="R184" s="12">
        <v>0</v>
      </c>
      <c r="S184" s="12">
        <v>4012668</v>
      </c>
      <c r="T184" s="12">
        <v>4053.2</v>
      </c>
      <c r="U184" s="12">
        <v>4053.2000000000003</v>
      </c>
      <c r="V184" s="48">
        <f t="shared" si="178"/>
        <v>0</v>
      </c>
      <c r="X184" s="2" t="s">
        <v>3751</v>
      </c>
      <c r="Y184" s="2">
        <v>1988</v>
      </c>
      <c r="Z184" s="2">
        <v>8971.9</v>
      </c>
      <c r="AA184" s="2">
        <v>347</v>
      </c>
      <c r="AB184" s="2">
        <v>9</v>
      </c>
      <c r="AC184" s="2">
        <v>8971.9</v>
      </c>
      <c r="AE184" s="2" t="s">
        <v>520</v>
      </c>
      <c r="AF184" s="2" t="s">
        <v>17390</v>
      </c>
      <c r="AG184" s="2" t="s">
        <v>2998</v>
      </c>
      <c r="AH184" s="2" t="s">
        <v>17400</v>
      </c>
      <c r="AK184" s="2" t="e">
        <f t="shared" si="101"/>
        <v>#N/A</v>
      </c>
      <c r="AU184" s="2">
        <f t="shared" si="102"/>
        <v>450</v>
      </c>
      <c r="AV184" s="2" t="str">
        <f t="shared" si="103"/>
        <v>Плоская железобетонная сборная (чердачная)</v>
      </c>
      <c r="BC184" s="2" t="e">
        <f t="shared" si="104"/>
        <v>#N/A</v>
      </c>
      <c r="BI184" s="2" t="e">
        <f t="shared" si="105"/>
        <v>#N/A</v>
      </c>
      <c r="BT184" s="11" t="e">
        <f t="shared" si="174"/>
        <v>#N/A</v>
      </c>
      <c r="BU184" s="11"/>
      <c r="BV184" s="11" t="s">
        <v>17978</v>
      </c>
      <c r="BW184" s="11" t="e">
        <f t="shared" si="175"/>
        <v>#N/A</v>
      </c>
      <c r="BX184" s="11" t="e">
        <f>VLOOKUP(BS184,CU:CX,4,FALSE)</f>
        <v>#N/A</v>
      </c>
      <c r="BY184" s="13" t="e">
        <f>VLOOKUP(BS184,CN:CR,3,FALSE)</f>
        <v>#N/A</v>
      </c>
      <c r="BZ184" s="13" t="e">
        <f t="shared" si="176"/>
        <v>#N/A</v>
      </c>
      <c r="CA184" s="13">
        <v>575.9</v>
      </c>
      <c r="CB184" s="14">
        <v>29</v>
      </c>
      <c r="CC184" s="11" t="s">
        <v>17146</v>
      </c>
      <c r="CD184" s="11" t="s">
        <v>17839</v>
      </c>
      <c r="CE184" s="11" t="s">
        <v>17941</v>
      </c>
      <c r="CF184" s="12">
        <v>4012668</v>
      </c>
      <c r="CG184" s="12">
        <v>0</v>
      </c>
      <c r="CH184" s="12">
        <v>0</v>
      </c>
      <c r="CI184" s="12">
        <f t="shared" si="177"/>
        <v>4012668</v>
      </c>
      <c r="CJ184" s="12" t="e">
        <f t="shared" si="135"/>
        <v>#N/A</v>
      </c>
      <c r="CK184" s="12" t="e">
        <f>DK184*8917.04/BY184</f>
        <v>#N/A</v>
      </c>
      <c r="CP184" s="2">
        <f t="shared" si="113"/>
        <v>58.6</v>
      </c>
      <c r="CQ184" s="2" t="s">
        <v>103</v>
      </c>
      <c r="CR184" s="2">
        <v>0</v>
      </c>
    </row>
    <row r="185" spans="1:96" ht="27.75" x14ac:dyDescent="0.4">
      <c r="A185" s="2">
        <v>1</v>
      </c>
      <c r="B185" s="11">
        <v>160</v>
      </c>
      <c r="C185" s="55" t="s">
        <v>465</v>
      </c>
      <c r="D185" s="11">
        <v>1959</v>
      </c>
      <c r="E185" s="11"/>
      <c r="F185" s="11" t="s">
        <v>17977</v>
      </c>
      <c r="G185" s="11">
        <v>2</v>
      </c>
      <c r="H185" s="11" t="s">
        <v>17086</v>
      </c>
      <c r="I185" s="15">
        <v>332</v>
      </c>
      <c r="J185" s="15">
        <v>228.8</v>
      </c>
      <c r="K185" s="15">
        <v>228.8</v>
      </c>
      <c r="L185" s="36">
        <v>12</v>
      </c>
      <c r="M185" s="11" t="s">
        <v>17146</v>
      </c>
      <c r="N185" s="11" t="s">
        <v>17839</v>
      </c>
      <c r="O185" s="37" t="s">
        <v>17940</v>
      </c>
      <c r="P185" s="12">
        <v>2333891.1999999997</v>
      </c>
      <c r="Q185" s="12">
        <v>0</v>
      </c>
      <c r="R185" s="12">
        <v>0</v>
      </c>
      <c r="S185" s="12">
        <v>2333891.1999999997</v>
      </c>
      <c r="T185" s="12">
        <v>7029.7927710843369</v>
      </c>
      <c r="U185" s="12">
        <v>7029.7927710843378</v>
      </c>
      <c r="V185" s="48">
        <f t="shared" si="178"/>
        <v>0</v>
      </c>
      <c r="X185" s="2" t="s">
        <v>3752</v>
      </c>
      <c r="Y185" s="2">
        <v>1967</v>
      </c>
      <c r="Z185" s="2">
        <v>2873.3</v>
      </c>
      <c r="AA185" s="2">
        <v>180</v>
      </c>
      <c r="AB185" s="2">
        <v>5</v>
      </c>
      <c r="AC185" s="2">
        <v>2873.3</v>
      </c>
      <c r="AE185" s="2" t="s">
        <v>17171</v>
      </c>
      <c r="AF185" s="2" t="s">
        <v>17390</v>
      </c>
      <c r="AG185" s="2" t="s">
        <v>2998</v>
      </c>
      <c r="AH185" s="2" t="s">
        <v>2998</v>
      </c>
      <c r="AK185" s="2" t="e">
        <f t="shared" si="101"/>
        <v>#N/A</v>
      </c>
      <c r="AU185" s="2">
        <f t="shared" si="102"/>
        <v>277</v>
      </c>
      <c r="AV185" s="2" t="str">
        <f t="shared" si="103"/>
        <v>Скатная деревянная</v>
      </c>
      <c r="BC185" s="2" t="e">
        <f t="shared" si="104"/>
        <v>#N/A</v>
      </c>
      <c r="BI185" s="2" t="e">
        <f t="shared" si="105"/>
        <v>#N/A</v>
      </c>
      <c r="BT185" s="11" t="e">
        <f t="shared" si="174"/>
        <v>#N/A</v>
      </c>
      <c r="BU185" s="11"/>
      <c r="BV185" s="11" t="s">
        <v>17977</v>
      </c>
      <c r="BW185" s="11" t="e">
        <f t="shared" si="175"/>
        <v>#N/A</v>
      </c>
      <c r="BX185" s="11" t="e">
        <f>VLOOKUP(BS185,CU:CX,4,FALSE)</f>
        <v>#N/A</v>
      </c>
      <c r="BY185" s="13">
        <v>332</v>
      </c>
      <c r="BZ185" s="13" t="e">
        <f t="shared" si="176"/>
        <v>#N/A</v>
      </c>
      <c r="CA185" s="13">
        <v>228.8</v>
      </c>
      <c r="CB185" s="14">
        <v>12</v>
      </c>
      <c r="CC185" s="11" t="s">
        <v>17146</v>
      </c>
      <c r="CD185" s="11" t="s">
        <v>17839</v>
      </c>
      <c r="CE185" s="11" t="s">
        <v>17940</v>
      </c>
      <c r="CF185" s="12">
        <v>2333891.1999999997</v>
      </c>
      <c r="CG185" s="12">
        <v>0</v>
      </c>
      <c r="CH185" s="12">
        <v>0</v>
      </c>
      <c r="CI185" s="12">
        <f t="shared" si="177"/>
        <v>2333891.1999999997</v>
      </c>
      <c r="CJ185" s="12">
        <f t="shared" si="135"/>
        <v>7029.7927710843369</v>
      </c>
      <c r="CK185" s="12">
        <f>DK185*8425.6/BY185</f>
        <v>0</v>
      </c>
      <c r="CP185" s="2">
        <f t="shared" si="113"/>
        <v>0</v>
      </c>
      <c r="CQ185" s="2" t="s">
        <v>104</v>
      </c>
      <c r="CR185" s="2">
        <v>327.8</v>
      </c>
    </row>
    <row r="186" spans="1:96" ht="27.75" x14ac:dyDescent="0.4">
      <c r="A186" s="2">
        <v>1</v>
      </c>
      <c r="B186" s="11">
        <v>161</v>
      </c>
      <c r="C186" s="55" t="s">
        <v>466</v>
      </c>
      <c r="D186" s="11">
        <v>1975</v>
      </c>
      <c r="E186" s="11"/>
      <c r="F186" s="11" t="s">
        <v>17976</v>
      </c>
      <c r="G186" s="11">
        <v>5</v>
      </c>
      <c r="H186" s="11" t="s">
        <v>17393</v>
      </c>
      <c r="I186" s="15">
        <v>3009.1</v>
      </c>
      <c r="J186" s="15">
        <v>1705.2</v>
      </c>
      <c r="K186" s="15">
        <v>1652.8</v>
      </c>
      <c r="L186" s="36">
        <v>90</v>
      </c>
      <c r="M186" s="11" t="s">
        <v>17146</v>
      </c>
      <c r="N186" s="11" t="s">
        <v>17839</v>
      </c>
      <c r="O186" s="37" t="s">
        <v>17941</v>
      </c>
      <c r="P186" s="12">
        <v>6388272.25</v>
      </c>
      <c r="Q186" s="12">
        <v>0</v>
      </c>
      <c r="R186" s="12">
        <v>0</v>
      </c>
      <c r="S186" s="12">
        <v>6388272.25</v>
      </c>
      <c r="T186" s="12">
        <v>2122.9843640955769</v>
      </c>
      <c r="U186" s="12">
        <v>2341.0526735568778</v>
      </c>
      <c r="V186" s="48">
        <f t="shared" si="178"/>
        <v>218.06830946130094</v>
      </c>
      <c r="X186" s="2" t="s">
        <v>3753</v>
      </c>
      <c r="Y186" s="2">
        <v>1978</v>
      </c>
      <c r="Z186" s="2">
        <v>12893.2</v>
      </c>
      <c r="AA186" s="2">
        <v>493</v>
      </c>
      <c r="AB186" s="2">
        <v>9</v>
      </c>
      <c r="AC186" s="2">
        <v>12893.2</v>
      </c>
      <c r="AE186" s="2" t="s">
        <v>3736</v>
      </c>
      <c r="AF186" s="2" t="s">
        <v>2998</v>
      </c>
      <c r="AG186" s="2" t="s">
        <v>2998</v>
      </c>
      <c r="AH186" s="2" t="s">
        <v>17393</v>
      </c>
      <c r="AK186" s="2" t="e">
        <f t="shared" si="101"/>
        <v>#N/A</v>
      </c>
      <c r="AU186" s="2">
        <f t="shared" si="102"/>
        <v>790</v>
      </c>
      <c r="AV186" s="2" t="str">
        <f t="shared" si="103"/>
        <v>Плоская железобетонная сборная (чердачная)</v>
      </c>
      <c r="BC186" s="2" t="e">
        <f t="shared" si="104"/>
        <v>#N/A</v>
      </c>
      <c r="BI186" s="2" t="e">
        <f t="shared" si="105"/>
        <v>#N/A</v>
      </c>
      <c r="BT186" s="11" t="e">
        <f t="shared" si="174"/>
        <v>#N/A</v>
      </c>
      <c r="BU186" s="11"/>
      <c r="BV186" s="11" t="s">
        <v>17976</v>
      </c>
      <c r="BW186" s="11" t="e">
        <f t="shared" si="175"/>
        <v>#N/A</v>
      </c>
      <c r="BX186" s="11" t="e">
        <f>VLOOKUP(BS186,CU:CX,4,FALSE)</f>
        <v>#N/A</v>
      </c>
      <c r="BY186" s="13" t="e">
        <f>VLOOKUP(BS186,CN:CR,3,FALSE)</f>
        <v>#N/A</v>
      </c>
      <c r="BZ186" s="13" t="e">
        <f t="shared" si="176"/>
        <v>#N/A</v>
      </c>
      <c r="CA186" s="13">
        <v>1705.2</v>
      </c>
      <c r="CB186" s="14">
        <v>90</v>
      </c>
      <c r="CC186" s="11" t="s">
        <v>17146</v>
      </c>
      <c r="CD186" s="11" t="s">
        <v>17839</v>
      </c>
      <c r="CE186" s="11" t="s">
        <v>17941</v>
      </c>
      <c r="CF186" s="12">
        <v>6388272.25</v>
      </c>
      <c r="CG186" s="12">
        <v>0</v>
      </c>
      <c r="CH186" s="12">
        <v>0</v>
      </c>
      <c r="CI186" s="12">
        <f t="shared" si="177"/>
        <v>6388272.25</v>
      </c>
      <c r="CJ186" s="12" t="e">
        <f t="shared" si="135"/>
        <v>#N/A</v>
      </c>
      <c r="CK186" s="12" t="e">
        <f>DK186*8917.04/BY186</f>
        <v>#N/A</v>
      </c>
      <c r="CP186" s="2">
        <f t="shared" si="113"/>
        <v>52.4</v>
      </c>
      <c r="CQ186" s="2" t="s">
        <v>128</v>
      </c>
      <c r="CR186" s="2">
        <v>0</v>
      </c>
    </row>
    <row r="187" spans="1:96" ht="27.75" x14ac:dyDescent="0.4">
      <c r="A187" s="2">
        <v>1</v>
      </c>
      <c r="B187" s="11">
        <v>162</v>
      </c>
      <c r="C187" s="55" t="s">
        <v>8472</v>
      </c>
      <c r="D187" s="123">
        <v>1917</v>
      </c>
      <c r="E187" s="123"/>
      <c r="F187" s="11" t="s">
        <v>17978</v>
      </c>
      <c r="G187" s="123">
        <v>2</v>
      </c>
      <c r="H187" s="123" t="s">
        <v>17088</v>
      </c>
      <c r="I187" s="127">
        <v>231.6</v>
      </c>
      <c r="J187" s="127">
        <v>231.6</v>
      </c>
      <c r="K187" s="127">
        <v>101.7</v>
      </c>
      <c r="L187" s="125">
        <v>11</v>
      </c>
      <c r="M187" s="123" t="s">
        <v>17146</v>
      </c>
      <c r="N187" s="123" t="s">
        <v>17862</v>
      </c>
      <c r="O187" s="126" t="s">
        <v>17394</v>
      </c>
      <c r="P187" s="127">
        <v>6180913.0200000005</v>
      </c>
      <c r="Q187" s="127">
        <v>0</v>
      </c>
      <c r="R187" s="127">
        <v>0</v>
      </c>
      <c r="S187" s="12">
        <v>6180913.0200000005</v>
      </c>
      <c r="T187" s="12">
        <v>26687.880051813474</v>
      </c>
      <c r="U187" s="127">
        <v>17818.261614853196</v>
      </c>
      <c r="V187" s="48"/>
      <c r="AK187" s="2"/>
      <c r="BT187" s="11"/>
      <c r="BU187" s="11"/>
      <c r="BV187" s="11"/>
      <c r="BW187" s="11"/>
      <c r="BX187" s="11"/>
      <c r="BY187" s="13"/>
      <c r="BZ187" s="13"/>
      <c r="CA187" s="13"/>
      <c r="CB187" s="14"/>
      <c r="CC187" s="11"/>
      <c r="CD187" s="11"/>
      <c r="CE187" s="11"/>
      <c r="CF187" s="12"/>
      <c r="CG187" s="12"/>
      <c r="CH187" s="12"/>
      <c r="CI187" s="12"/>
      <c r="CJ187" s="12"/>
      <c r="CK187" s="12"/>
    </row>
    <row r="188" spans="1:96" ht="27.75" x14ac:dyDescent="0.4">
      <c r="A188" s="2">
        <v>1</v>
      </c>
      <c r="B188" s="11">
        <v>163</v>
      </c>
      <c r="C188" s="55" t="s">
        <v>8509</v>
      </c>
      <c r="D188" s="123">
        <v>1917</v>
      </c>
      <c r="E188" s="123"/>
      <c r="F188" s="11" t="s">
        <v>17978</v>
      </c>
      <c r="G188" s="123">
        <v>2</v>
      </c>
      <c r="H188" s="123" t="s">
        <v>17088</v>
      </c>
      <c r="I188" s="127">
        <v>722.2</v>
      </c>
      <c r="J188" s="127">
        <v>514</v>
      </c>
      <c r="K188" s="127">
        <v>514</v>
      </c>
      <c r="L188" s="125">
        <v>21</v>
      </c>
      <c r="M188" s="123" t="s">
        <v>17146</v>
      </c>
      <c r="N188" s="123" t="s">
        <v>17862</v>
      </c>
      <c r="O188" s="126" t="s">
        <v>17394</v>
      </c>
      <c r="P188" s="127">
        <v>2961597.52</v>
      </c>
      <c r="Q188" s="127">
        <v>0</v>
      </c>
      <c r="R188" s="127">
        <v>0</v>
      </c>
      <c r="S188" s="12">
        <v>2961597.52</v>
      </c>
      <c r="T188" s="12">
        <v>4100.7996676820821</v>
      </c>
      <c r="U188" s="127">
        <v>5549.9992799778456</v>
      </c>
      <c r="V188" s="48"/>
      <c r="AK188" s="2"/>
      <c r="BT188" s="11"/>
      <c r="BU188" s="11"/>
      <c r="BV188" s="11"/>
      <c r="BW188" s="11"/>
      <c r="BX188" s="11"/>
      <c r="BY188" s="13"/>
      <c r="BZ188" s="13"/>
      <c r="CA188" s="13"/>
      <c r="CB188" s="14"/>
      <c r="CC188" s="11"/>
      <c r="CD188" s="11"/>
      <c r="CE188" s="11"/>
      <c r="CF188" s="12"/>
      <c r="CG188" s="12"/>
      <c r="CH188" s="12"/>
      <c r="CI188" s="12"/>
      <c r="CJ188" s="12"/>
      <c r="CK188" s="12"/>
    </row>
    <row r="189" spans="1:96" ht="27.75" x14ac:dyDescent="0.4">
      <c r="A189" s="2">
        <v>1</v>
      </c>
      <c r="B189" s="11">
        <v>164</v>
      </c>
      <c r="C189" s="55" t="s">
        <v>8324</v>
      </c>
      <c r="D189" s="123">
        <v>1927</v>
      </c>
      <c r="E189" s="123"/>
      <c r="F189" s="11" t="s">
        <v>17978</v>
      </c>
      <c r="G189" s="123">
        <v>2</v>
      </c>
      <c r="H189" s="123" t="s">
        <v>17088</v>
      </c>
      <c r="I189" s="127">
        <v>462</v>
      </c>
      <c r="J189" s="127">
        <v>344</v>
      </c>
      <c r="K189" s="127">
        <v>344</v>
      </c>
      <c r="L189" s="125">
        <v>25</v>
      </c>
      <c r="M189" s="123" t="s">
        <v>17146</v>
      </c>
      <c r="N189" s="123" t="s">
        <v>17839</v>
      </c>
      <c r="O189" s="126" t="s">
        <v>18101</v>
      </c>
      <c r="P189" s="127">
        <v>2187627.7999999998</v>
      </c>
      <c r="Q189" s="127">
        <v>0</v>
      </c>
      <c r="R189" s="127">
        <v>0</v>
      </c>
      <c r="S189" s="12">
        <v>2187627.7999999998</v>
      </c>
      <c r="T189" s="12">
        <v>4735.1251082251074</v>
      </c>
      <c r="U189" s="127">
        <v>7870.9283809523822</v>
      </c>
      <c r="V189" s="48"/>
      <c r="AK189" s="2"/>
      <c r="BT189" s="11"/>
      <c r="BU189" s="11"/>
      <c r="BV189" s="11"/>
      <c r="BW189" s="11"/>
      <c r="BX189" s="11"/>
      <c r="BY189" s="13"/>
      <c r="BZ189" s="13"/>
      <c r="CA189" s="13"/>
      <c r="CB189" s="14"/>
      <c r="CC189" s="11"/>
      <c r="CD189" s="11"/>
      <c r="CE189" s="11"/>
      <c r="CF189" s="12"/>
      <c r="CG189" s="12"/>
      <c r="CH189" s="12"/>
      <c r="CI189" s="12"/>
      <c r="CJ189" s="12"/>
      <c r="CK189" s="12"/>
    </row>
    <row r="190" spans="1:96" ht="27.75" x14ac:dyDescent="0.4">
      <c r="A190" s="2">
        <v>1</v>
      </c>
      <c r="B190" s="11">
        <v>165</v>
      </c>
      <c r="C190" s="55" t="s">
        <v>9045</v>
      </c>
      <c r="D190" s="11">
        <v>1981</v>
      </c>
      <c r="E190" s="11"/>
      <c r="F190" s="11" t="s">
        <v>17978</v>
      </c>
      <c r="G190" s="11">
        <v>2</v>
      </c>
      <c r="H190" s="11">
        <v>3</v>
      </c>
      <c r="I190" s="15">
        <v>985</v>
      </c>
      <c r="J190" s="15">
        <v>948.4</v>
      </c>
      <c r="K190" s="15">
        <v>948.4</v>
      </c>
      <c r="L190" s="36">
        <v>47</v>
      </c>
      <c r="M190" s="11" t="s">
        <v>17146</v>
      </c>
      <c r="N190" s="11" t="s">
        <v>17862</v>
      </c>
      <c r="O190" s="37" t="s">
        <v>17394</v>
      </c>
      <c r="P190" s="12">
        <v>7153463.7599999998</v>
      </c>
      <c r="Q190" s="127">
        <v>0</v>
      </c>
      <c r="R190" s="127">
        <v>0</v>
      </c>
      <c r="S190" s="12">
        <v>7153463.7599999998</v>
      </c>
      <c r="T190" s="12">
        <v>7262.3997563451776</v>
      </c>
      <c r="U190" s="12">
        <v>7338.43</v>
      </c>
      <c r="V190" s="48"/>
      <c r="AK190" s="2"/>
      <c r="BT190" s="11"/>
      <c r="BU190" s="11"/>
      <c r="BV190" s="11"/>
      <c r="BW190" s="11"/>
      <c r="BX190" s="11"/>
      <c r="BY190" s="13"/>
      <c r="BZ190" s="13"/>
      <c r="CA190" s="13"/>
      <c r="CB190" s="14"/>
      <c r="CC190" s="11"/>
      <c r="CD190" s="11"/>
      <c r="CE190" s="11"/>
      <c r="CF190" s="12"/>
      <c r="CG190" s="12"/>
      <c r="CH190" s="12"/>
      <c r="CI190" s="12"/>
      <c r="CJ190" s="12"/>
      <c r="CK190" s="12"/>
    </row>
    <row r="191" spans="1:96" ht="27.75" x14ac:dyDescent="0.4">
      <c r="B191" s="52" t="s">
        <v>467</v>
      </c>
      <c r="C191" s="113"/>
      <c r="D191" s="11" t="s">
        <v>17121</v>
      </c>
      <c r="E191" s="11" t="s">
        <v>17121</v>
      </c>
      <c r="F191" s="11" t="s">
        <v>17121</v>
      </c>
      <c r="G191" s="11" t="s">
        <v>17121</v>
      </c>
      <c r="H191" s="11" t="s">
        <v>17121</v>
      </c>
      <c r="I191" s="13">
        <v>871.3</v>
      </c>
      <c r="J191" s="13">
        <v>505.5</v>
      </c>
      <c r="K191" s="13">
        <v>273.2</v>
      </c>
      <c r="L191" s="196">
        <v>31</v>
      </c>
      <c r="M191" s="11" t="s">
        <v>17121</v>
      </c>
      <c r="N191" s="11" t="s">
        <v>17121</v>
      </c>
      <c r="O191" s="37" t="s">
        <v>17121</v>
      </c>
      <c r="P191" s="112">
        <v>7229164.7999999998</v>
      </c>
      <c r="Q191" s="13">
        <v>0</v>
      </c>
      <c r="R191" s="13">
        <v>0</v>
      </c>
      <c r="S191" s="13">
        <v>7229164.7999999998</v>
      </c>
      <c r="T191" s="12">
        <v>8296.987030873408</v>
      </c>
      <c r="U191" s="12">
        <v>8296.987030873408</v>
      </c>
      <c r="V191" s="48">
        <f t="shared" si="178"/>
        <v>0</v>
      </c>
      <c r="X191" s="2" t="s">
        <v>3756</v>
      </c>
      <c r="Y191" s="2">
        <v>1964</v>
      </c>
      <c r="Z191" s="2">
        <v>3764.3</v>
      </c>
      <c r="AA191" s="2">
        <v>113</v>
      </c>
      <c r="AB191" s="2">
        <v>4</v>
      </c>
      <c r="AC191" s="2">
        <v>3045.3</v>
      </c>
      <c r="AE191" s="2" t="s">
        <v>3739</v>
      </c>
      <c r="AF191" s="2" t="s">
        <v>17390</v>
      </c>
      <c r="AG191" s="2" t="s">
        <v>2998</v>
      </c>
      <c r="AH191" s="2" t="s">
        <v>17398</v>
      </c>
      <c r="AK191" s="2" t="e">
        <f t="shared" ref="AK191:AK204" si="179">VLOOKUP(C191,AL:AM,2,FALSE)</f>
        <v>#N/A</v>
      </c>
      <c r="AU191" s="2" t="e">
        <f t="shared" ref="AU191:AU204" si="180">VLOOKUP(C191,AX:BA,2,FALSE)</f>
        <v>#N/A</v>
      </c>
      <c r="AV191" s="2" t="e">
        <f t="shared" ref="AV191:AV204" si="181">VLOOKUP(C191,AX:AZ,3,FALSE)</f>
        <v>#N/A</v>
      </c>
      <c r="BC191" s="2" t="e">
        <f t="shared" ref="BC191:BC204" si="182">VLOOKUP(C191,BD:BE,2,FALSE)</f>
        <v>#N/A</v>
      </c>
      <c r="BI191" s="2" t="e">
        <f t="shared" ref="BI191:BI204" si="183">VLOOKUP(C191,BK:BL,2,FALSE)</f>
        <v>#N/A</v>
      </c>
      <c r="BT191" s="11" t="s">
        <v>17121</v>
      </c>
      <c r="BU191" s="11" t="s">
        <v>17121</v>
      </c>
      <c r="BV191" s="11" t="s">
        <v>17121</v>
      </c>
      <c r="BW191" s="11" t="s">
        <v>17121</v>
      </c>
      <c r="BX191" s="11" t="s">
        <v>17121</v>
      </c>
      <c r="BY191" s="13" t="e">
        <f>BY192</f>
        <v>#N/A</v>
      </c>
      <c r="BZ191" s="13">
        <f t="shared" ref="BZ191" si="184">BZ192</f>
        <v>505.5</v>
      </c>
      <c r="CA191" s="13">
        <f t="shared" ref="CA191" si="185">CA192</f>
        <v>505.5</v>
      </c>
      <c r="CB191" s="14">
        <f t="shared" ref="CB191" si="186">CB192</f>
        <v>31</v>
      </c>
      <c r="CC191" s="11" t="s">
        <v>17121</v>
      </c>
      <c r="CD191" s="11" t="s">
        <v>17121</v>
      </c>
      <c r="CE191" s="11" t="s">
        <v>17121</v>
      </c>
      <c r="CF191" s="13">
        <f t="shared" ref="CF191" si="187">CF192</f>
        <v>7229164.7999999998</v>
      </c>
      <c r="CG191" s="13">
        <f t="shared" ref="CG191" si="188">CG192</f>
        <v>0</v>
      </c>
      <c r="CH191" s="13">
        <f t="shared" ref="CH191" si="189">CH192</f>
        <v>0</v>
      </c>
      <c r="CI191" s="13">
        <f t="shared" ref="CI191" si="190">CI192</f>
        <v>7229164.7999999998</v>
      </c>
      <c r="CJ191" s="12" t="e">
        <f t="shared" si="135"/>
        <v>#N/A</v>
      </c>
      <c r="CK191" s="12" t="e">
        <f>CK192</f>
        <v>#N/A</v>
      </c>
      <c r="CP191" s="2" t="e">
        <f t="shared" ref="CP191:CP204" si="191">VLOOKUP(C191,CQ:CR,2,FALSE)</f>
        <v>#N/A</v>
      </c>
      <c r="CQ191" s="2" t="s">
        <v>127</v>
      </c>
      <c r="CR191" s="2">
        <v>0</v>
      </c>
    </row>
    <row r="192" spans="1:96" ht="27.75" x14ac:dyDescent="0.4">
      <c r="A192" s="2">
        <v>1</v>
      </c>
      <c r="B192" s="11">
        <v>166</v>
      </c>
      <c r="C192" s="55" t="s">
        <v>468</v>
      </c>
      <c r="D192" s="11">
        <v>1984</v>
      </c>
      <c r="E192" s="11"/>
      <c r="F192" s="11" t="s">
        <v>17978</v>
      </c>
      <c r="G192" s="11">
        <v>2</v>
      </c>
      <c r="H192" s="11" t="s">
        <v>17400</v>
      </c>
      <c r="I192" s="15">
        <v>871.3</v>
      </c>
      <c r="J192" s="15">
        <v>505.5</v>
      </c>
      <c r="K192" s="15">
        <v>273.2</v>
      </c>
      <c r="L192" s="36">
        <v>31</v>
      </c>
      <c r="M192" s="11" t="s">
        <v>17146</v>
      </c>
      <c r="N192" s="11" t="s">
        <v>17862</v>
      </c>
      <c r="O192" s="37" t="s">
        <v>17394</v>
      </c>
      <c r="P192" s="12">
        <v>7229164.7999999998</v>
      </c>
      <c r="Q192" s="12">
        <v>0</v>
      </c>
      <c r="R192" s="12">
        <v>0</v>
      </c>
      <c r="S192" s="12">
        <v>7229164.7999999998</v>
      </c>
      <c r="T192" s="12">
        <v>8296.987030873408</v>
      </c>
      <c r="U192" s="12">
        <v>8296.987030873408</v>
      </c>
      <c r="V192" s="48">
        <f t="shared" si="178"/>
        <v>0</v>
      </c>
      <c r="X192" s="2" t="s">
        <v>3758</v>
      </c>
      <c r="Y192" s="2">
        <v>1965</v>
      </c>
      <c r="Z192" s="2">
        <v>3822.7</v>
      </c>
      <c r="AA192" s="2">
        <v>145</v>
      </c>
      <c r="AB192" s="2">
        <v>4</v>
      </c>
      <c r="AC192" s="2">
        <v>2825.69</v>
      </c>
      <c r="AE192" s="2" t="s">
        <v>3741</v>
      </c>
      <c r="AF192" s="2" t="s">
        <v>17397</v>
      </c>
      <c r="AG192" s="2" t="s">
        <v>17434</v>
      </c>
      <c r="AH192" s="2" t="s">
        <v>17398</v>
      </c>
      <c r="AK192" s="2" t="e">
        <f t="shared" si="179"/>
        <v>#N/A</v>
      </c>
      <c r="AU192" s="2">
        <f t="shared" si="180"/>
        <v>858</v>
      </c>
      <c r="AV192" s="2" t="str">
        <f t="shared" si="181"/>
        <v>Скатная деревянная</v>
      </c>
      <c r="BC192" s="2" t="e">
        <f t="shared" si="182"/>
        <v>#N/A</v>
      </c>
      <c r="BI192" s="2" t="e">
        <f t="shared" si="183"/>
        <v>#N/A</v>
      </c>
      <c r="BT192" s="11" t="e">
        <f>VLOOKUP(BS192,CN:CR,2,FALSE)</f>
        <v>#N/A</v>
      </c>
      <c r="BU192" s="11"/>
      <c r="BV192" s="11" t="s">
        <v>17978</v>
      </c>
      <c r="BW192" s="11" t="e">
        <f>VLOOKUP(BS192,CN:CR,5,FALSE)</f>
        <v>#N/A</v>
      </c>
      <c r="BX192" s="11" t="e">
        <f>VLOOKUP(BS192,CU:CX,4,FALSE)</f>
        <v>#N/A</v>
      </c>
      <c r="BY192" s="13" t="e">
        <f>VLOOKUP(BS192,CN:CR,3,FALSE)</f>
        <v>#N/A</v>
      </c>
      <c r="BZ192" s="13">
        <v>505.5</v>
      </c>
      <c r="CA192" s="13">
        <v>505.5</v>
      </c>
      <c r="CB192" s="14">
        <v>31</v>
      </c>
      <c r="CC192" s="11" t="s">
        <v>17146</v>
      </c>
      <c r="CD192" s="11" t="s">
        <v>17862</v>
      </c>
      <c r="CE192" s="11" t="s">
        <v>17394</v>
      </c>
      <c r="CF192" s="12">
        <v>7229164.7999999998</v>
      </c>
      <c r="CG192" s="12">
        <v>0</v>
      </c>
      <c r="CH192" s="12">
        <v>0</v>
      </c>
      <c r="CI192" s="12">
        <f t="shared" ref="CI192" si="192">CF192-CG192-CH192</f>
        <v>7229164.7999999998</v>
      </c>
      <c r="CJ192" s="12" t="e">
        <f t="shared" si="135"/>
        <v>#N/A</v>
      </c>
      <c r="CK192" s="12" t="e">
        <f>DK192*8425.6/BY192</f>
        <v>#N/A</v>
      </c>
      <c r="CP192" s="2">
        <f t="shared" si="191"/>
        <v>232.3</v>
      </c>
      <c r="CQ192" s="2" t="s">
        <v>105</v>
      </c>
      <c r="CR192" s="2">
        <v>0</v>
      </c>
    </row>
    <row r="193" spans="1:96" ht="27.75" x14ac:dyDescent="0.4">
      <c r="B193" s="52" t="s">
        <v>469</v>
      </c>
      <c r="C193" s="113"/>
      <c r="D193" s="11" t="s">
        <v>17121</v>
      </c>
      <c r="E193" s="11" t="s">
        <v>17121</v>
      </c>
      <c r="F193" s="11" t="s">
        <v>17121</v>
      </c>
      <c r="G193" s="11" t="s">
        <v>17121</v>
      </c>
      <c r="H193" s="11" t="s">
        <v>17121</v>
      </c>
      <c r="I193" s="13">
        <v>739</v>
      </c>
      <c r="J193" s="13">
        <v>547.5</v>
      </c>
      <c r="K193" s="13">
        <v>547.5</v>
      </c>
      <c r="L193" s="196">
        <v>30</v>
      </c>
      <c r="M193" s="11" t="s">
        <v>17121</v>
      </c>
      <c r="N193" s="11" t="s">
        <v>17121</v>
      </c>
      <c r="O193" s="37" t="s">
        <v>17121</v>
      </c>
      <c r="P193" s="112">
        <v>4458520</v>
      </c>
      <c r="Q193" s="13">
        <v>0</v>
      </c>
      <c r="R193" s="13">
        <v>0</v>
      </c>
      <c r="S193" s="13">
        <v>4458520</v>
      </c>
      <c r="T193" s="12">
        <v>6033.1799729364002</v>
      </c>
      <c r="U193" s="12">
        <v>6033.1799729364002</v>
      </c>
      <c r="V193" s="48">
        <f t="shared" si="178"/>
        <v>0</v>
      </c>
      <c r="X193" s="2" t="s">
        <v>3760</v>
      </c>
      <c r="Y193" s="2">
        <v>1966</v>
      </c>
      <c r="Z193" s="2">
        <v>4330.07</v>
      </c>
      <c r="AA193" s="2">
        <v>105</v>
      </c>
      <c r="AB193" s="2">
        <v>5</v>
      </c>
      <c r="AC193" s="2">
        <v>2610.7399999999998</v>
      </c>
      <c r="AE193" s="2" t="s">
        <v>733</v>
      </c>
      <c r="AF193" s="2" t="s">
        <v>17397</v>
      </c>
      <c r="AG193" s="2" t="s">
        <v>2998</v>
      </c>
      <c r="AH193" s="2" t="s">
        <v>17413</v>
      </c>
      <c r="AK193" s="2" t="e">
        <f t="shared" si="179"/>
        <v>#N/A</v>
      </c>
      <c r="AU193" s="2" t="e">
        <f t="shared" si="180"/>
        <v>#N/A</v>
      </c>
      <c r="AV193" s="2" t="e">
        <f t="shared" si="181"/>
        <v>#N/A</v>
      </c>
      <c r="BC193" s="2" t="e">
        <f t="shared" si="182"/>
        <v>#N/A</v>
      </c>
      <c r="BI193" s="2" t="e">
        <f t="shared" si="183"/>
        <v>#N/A</v>
      </c>
      <c r="BT193" s="11" t="s">
        <v>17121</v>
      </c>
      <c r="BU193" s="11" t="s">
        <v>17121</v>
      </c>
      <c r="BV193" s="11" t="s">
        <v>17121</v>
      </c>
      <c r="BW193" s="11" t="s">
        <v>17121</v>
      </c>
      <c r="BX193" s="11" t="s">
        <v>17121</v>
      </c>
      <c r="BY193" s="13">
        <f>BY194</f>
        <v>739</v>
      </c>
      <c r="BZ193" s="13" t="e">
        <f t="shared" ref="BZ193" si="193">BZ194</f>
        <v>#N/A</v>
      </c>
      <c r="CA193" s="13">
        <f t="shared" ref="CA193" si="194">CA194</f>
        <v>547.5</v>
      </c>
      <c r="CB193" s="14">
        <f t="shared" ref="CB193" si="195">CB194</f>
        <v>30</v>
      </c>
      <c r="CC193" s="11" t="s">
        <v>17121</v>
      </c>
      <c r="CD193" s="11" t="s">
        <v>17121</v>
      </c>
      <c r="CE193" s="11" t="s">
        <v>17121</v>
      </c>
      <c r="CF193" s="13">
        <f t="shared" ref="CF193" si="196">CF194</f>
        <v>4458520</v>
      </c>
      <c r="CG193" s="13">
        <f t="shared" ref="CG193" si="197">CG194</f>
        <v>0</v>
      </c>
      <c r="CH193" s="13">
        <f t="shared" ref="CH193" si="198">CH194</f>
        <v>0</v>
      </c>
      <c r="CI193" s="13">
        <f t="shared" ref="CI193" si="199">CI194</f>
        <v>4458520</v>
      </c>
      <c r="CJ193" s="12">
        <f t="shared" si="135"/>
        <v>6033.1799729364002</v>
      </c>
      <c r="CK193" s="12">
        <f>CK194</f>
        <v>0</v>
      </c>
      <c r="CP193" s="2" t="e">
        <f t="shared" si="191"/>
        <v>#N/A</v>
      </c>
      <c r="CQ193" s="2" t="s">
        <v>126</v>
      </c>
      <c r="CR193" s="2">
        <v>0</v>
      </c>
    </row>
    <row r="194" spans="1:96" ht="27.75" x14ac:dyDescent="0.4">
      <c r="A194" s="2">
        <v>1</v>
      </c>
      <c r="B194" s="11">
        <v>167</v>
      </c>
      <c r="C194" s="55" t="s">
        <v>493</v>
      </c>
      <c r="D194" s="11">
        <v>1977</v>
      </c>
      <c r="E194" s="11"/>
      <c r="F194" s="11" t="s">
        <v>17978</v>
      </c>
      <c r="G194" s="11">
        <v>4</v>
      </c>
      <c r="H194" s="11" t="s">
        <v>17086</v>
      </c>
      <c r="I194" s="15">
        <v>739</v>
      </c>
      <c r="J194" s="15">
        <v>547.5</v>
      </c>
      <c r="K194" s="15">
        <v>547.5</v>
      </c>
      <c r="L194" s="36">
        <v>30</v>
      </c>
      <c r="M194" s="11" t="s">
        <v>17146</v>
      </c>
      <c r="N194" s="11" t="s">
        <v>17862</v>
      </c>
      <c r="O194" s="37" t="s">
        <v>17394</v>
      </c>
      <c r="P194" s="12">
        <v>4458520</v>
      </c>
      <c r="Q194" s="12">
        <v>0</v>
      </c>
      <c r="R194" s="12">
        <v>0</v>
      </c>
      <c r="S194" s="12">
        <v>4458520</v>
      </c>
      <c r="T194" s="12">
        <v>6033.1799729364002</v>
      </c>
      <c r="U194" s="12">
        <v>6033.1799729364002</v>
      </c>
      <c r="V194" s="48">
        <f t="shared" si="178"/>
        <v>0</v>
      </c>
      <c r="X194" s="2" t="s">
        <v>3762</v>
      </c>
      <c r="Y194" s="2">
        <v>1966</v>
      </c>
      <c r="Z194" s="2">
        <v>2903</v>
      </c>
      <c r="AA194" s="2">
        <v>78</v>
      </c>
      <c r="AB194" s="2">
        <v>4</v>
      </c>
      <c r="AC194" s="2">
        <v>2903</v>
      </c>
      <c r="AE194" s="2" t="s">
        <v>3745</v>
      </c>
      <c r="AF194" s="2" t="s">
        <v>2998</v>
      </c>
      <c r="AG194" s="2" t="s">
        <v>2998</v>
      </c>
      <c r="AH194" s="2" t="s">
        <v>17086</v>
      </c>
      <c r="AK194" s="2" t="e">
        <f t="shared" si="179"/>
        <v>#N/A</v>
      </c>
      <c r="AU194" s="2">
        <f t="shared" si="180"/>
        <v>500</v>
      </c>
      <c r="AV194" s="2" t="str">
        <f t="shared" si="181"/>
        <v>Плоская железобетонная сборная (чердачная)</v>
      </c>
      <c r="BC194" s="2" t="e">
        <f t="shared" si="182"/>
        <v>#N/A</v>
      </c>
      <c r="BI194" s="2" t="e">
        <f t="shared" si="183"/>
        <v>#N/A</v>
      </c>
      <c r="BT194" s="11" t="e">
        <f>VLOOKUP(BS194,CN:CR,2,FALSE)</f>
        <v>#N/A</v>
      </c>
      <c r="BU194" s="11"/>
      <c r="BV194" s="11" t="s">
        <v>17978</v>
      </c>
      <c r="BW194" s="11" t="e">
        <f>VLOOKUP(BS194,CN:CR,5,FALSE)</f>
        <v>#N/A</v>
      </c>
      <c r="BX194" s="11" t="e">
        <f>VLOOKUP(BS194,CU:CX,4,FALSE)</f>
        <v>#N/A</v>
      </c>
      <c r="BY194" s="13">
        <v>739</v>
      </c>
      <c r="BZ194" s="13" t="e">
        <f>VLOOKUP(BS194,CN:CS,6,FALSE)</f>
        <v>#N/A</v>
      </c>
      <c r="CA194" s="13">
        <v>547.5</v>
      </c>
      <c r="CB194" s="14">
        <v>30</v>
      </c>
      <c r="CC194" s="11" t="s">
        <v>17146</v>
      </c>
      <c r="CD194" s="11" t="s">
        <v>17862</v>
      </c>
      <c r="CE194" s="11" t="s">
        <v>17394</v>
      </c>
      <c r="CF194" s="12">
        <v>4458520</v>
      </c>
      <c r="CG194" s="12">
        <v>0</v>
      </c>
      <c r="CH194" s="12">
        <v>0</v>
      </c>
      <c r="CI194" s="12">
        <f t="shared" ref="CI194" si="200">CF194-CG194-CH194</f>
        <v>4458520</v>
      </c>
      <c r="CJ194" s="12">
        <f t="shared" si="135"/>
        <v>6033.1799729364002</v>
      </c>
      <c r="CK194" s="12">
        <f>DK194*8917.04/BY194</f>
        <v>0</v>
      </c>
      <c r="CP194" s="2">
        <f t="shared" si="191"/>
        <v>0</v>
      </c>
      <c r="CQ194" s="2" t="s">
        <v>125</v>
      </c>
      <c r="CR194" s="2">
        <v>0</v>
      </c>
    </row>
    <row r="195" spans="1:96" ht="27.75" x14ac:dyDescent="0.4">
      <c r="B195" s="52" t="s">
        <v>471</v>
      </c>
      <c r="C195" s="113"/>
      <c r="D195" s="11" t="s">
        <v>17121</v>
      </c>
      <c r="E195" s="11" t="s">
        <v>17121</v>
      </c>
      <c r="F195" s="11" t="s">
        <v>17121</v>
      </c>
      <c r="G195" s="11" t="s">
        <v>17121</v>
      </c>
      <c r="H195" s="11" t="s">
        <v>17121</v>
      </c>
      <c r="I195" s="13">
        <v>1070.8</v>
      </c>
      <c r="J195" s="13">
        <v>947.8</v>
      </c>
      <c r="K195" s="13">
        <v>947.8</v>
      </c>
      <c r="L195" s="196">
        <v>41</v>
      </c>
      <c r="M195" s="11" t="s">
        <v>17121</v>
      </c>
      <c r="N195" s="11" t="s">
        <v>17121</v>
      </c>
      <c r="O195" s="37" t="s">
        <v>17121</v>
      </c>
      <c r="P195" s="112">
        <v>10895411.23</v>
      </c>
      <c r="Q195" s="13">
        <v>0</v>
      </c>
      <c r="R195" s="13">
        <v>0</v>
      </c>
      <c r="S195" s="13">
        <v>10895411.23</v>
      </c>
      <c r="T195" s="12">
        <v>10175.019826298096</v>
      </c>
      <c r="U195" s="12">
        <v>5090.4799999999996</v>
      </c>
      <c r="V195" s="48">
        <f t="shared" si="178"/>
        <v>-5084.5398262980962</v>
      </c>
      <c r="X195" s="2" t="s">
        <v>3763</v>
      </c>
      <c r="Y195" s="2">
        <v>1966</v>
      </c>
      <c r="Z195" s="2">
        <v>3650.7</v>
      </c>
      <c r="AA195" s="2">
        <v>182</v>
      </c>
      <c r="AB195" s="2">
        <v>5</v>
      </c>
      <c r="AC195" s="2">
        <v>2859</v>
      </c>
      <c r="AE195" s="2" t="s">
        <v>3746</v>
      </c>
      <c r="AF195" s="2" t="s">
        <v>17390</v>
      </c>
      <c r="AG195" s="2" t="s">
        <v>2998</v>
      </c>
      <c r="AH195" s="2" t="s">
        <v>17086</v>
      </c>
      <c r="AK195" s="2" t="e">
        <f t="shared" si="179"/>
        <v>#N/A</v>
      </c>
      <c r="AU195" s="2" t="e">
        <f t="shared" si="180"/>
        <v>#N/A</v>
      </c>
      <c r="AV195" s="2" t="e">
        <f t="shared" si="181"/>
        <v>#N/A</v>
      </c>
      <c r="BC195" s="2" t="e">
        <f t="shared" si="182"/>
        <v>#N/A</v>
      </c>
      <c r="BI195" s="2" t="e">
        <f t="shared" si="183"/>
        <v>#N/A</v>
      </c>
      <c r="BT195" s="11" t="s">
        <v>17121</v>
      </c>
      <c r="BU195" s="11" t="s">
        <v>17121</v>
      </c>
      <c r="BV195" s="11" t="s">
        <v>17121</v>
      </c>
      <c r="BW195" s="11" t="s">
        <v>17121</v>
      </c>
      <c r="BX195" s="11" t="s">
        <v>17121</v>
      </c>
      <c r="BY195" s="13" t="e">
        <f>BY196</f>
        <v>#N/A</v>
      </c>
      <c r="BZ195" s="13" t="e">
        <f t="shared" ref="BZ195" si="201">BZ196</f>
        <v>#N/A</v>
      </c>
      <c r="CA195" s="13" t="e">
        <f t="shared" ref="CA195" si="202">CA196</f>
        <v>#N/A</v>
      </c>
      <c r="CB195" s="14">
        <f t="shared" ref="CB195" si="203">CB196</f>
        <v>41</v>
      </c>
      <c r="CC195" s="11" t="s">
        <v>17121</v>
      </c>
      <c r="CD195" s="11" t="s">
        <v>17121</v>
      </c>
      <c r="CE195" s="11" t="s">
        <v>17121</v>
      </c>
      <c r="CF195" s="13">
        <f t="shared" ref="CF195" si="204">CF196</f>
        <v>5440884.4199999999</v>
      </c>
      <c r="CG195" s="13">
        <f t="shared" ref="CG195" si="205">CG196</f>
        <v>0</v>
      </c>
      <c r="CH195" s="13">
        <f t="shared" ref="CH195" si="206">CH196</f>
        <v>0</v>
      </c>
      <c r="CI195" s="13">
        <f t="shared" ref="CI195" si="207">CI196</f>
        <v>5440884.4199999999</v>
      </c>
      <c r="CJ195" s="12" t="e">
        <f t="shared" si="135"/>
        <v>#N/A</v>
      </c>
      <c r="CK195" s="12">
        <f>CK196</f>
        <v>5090.4799999999996</v>
      </c>
      <c r="CP195" s="2" t="e">
        <f t="shared" si="191"/>
        <v>#N/A</v>
      </c>
      <c r="CQ195" s="2" t="s">
        <v>106</v>
      </c>
      <c r="CR195" s="2">
        <v>92.8</v>
      </c>
    </row>
    <row r="196" spans="1:96" ht="27.75" x14ac:dyDescent="0.4">
      <c r="A196" s="2">
        <v>1</v>
      </c>
      <c r="B196" s="11">
        <v>168</v>
      </c>
      <c r="C196" s="55" t="s">
        <v>470</v>
      </c>
      <c r="D196" s="11">
        <v>1979</v>
      </c>
      <c r="E196" s="11"/>
      <c r="F196" s="11" t="s">
        <v>17978</v>
      </c>
      <c r="G196" s="11">
        <v>2</v>
      </c>
      <c r="H196" s="11" t="s">
        <v>17400</v>
      </c>
      <c r="I196" s="15">
        <v>1070.8</v>
      </c>
      <c r="J196" s="15">
        <v>947.8</v>
      </c>
      <c r="K196" s="15">
        <v>947.8</v>
      </c>
      <c r="L196" s="36">
        <v>41</v>
      </c>
      <c r="M196" s="11" t="s">
        <v>17146</v>
      </c>
      <c r="N196" s="11" t="s">
        <v>17942</v>
      </c>
      <c r="O196" s="37" t="s">
        <v>17943</v>
      </c>
      <c r="P196" s="12">
        <v>10895411.23</v>
      </c>
      <c r="Q196" s="12">
        <v>0</v>
      </c>
      <c r="R196" s="12">
        <v>0</v>
      </c>
      <c r="S196" s="12">
        <v>10895411.23</v>
      </c>
      <c r="T196" s="12">
        <v>10175.019826298096</v>
      </c>
      <c r="U196" s="12">
        <v>5090.4799999999996</v>
      </c>
      <c r="V196" s="48">
        <f t="shared" si="178"/>
        <v>-5084.5398262980962</v>
      </c>
      <c r="X196" s="2" t="s">
        <v>3765</v>
      </c>
      <c r="Y196" s="2">
        <v>1975</v>
      </c>
      <c r="Z196" s="2">
        <v>8855</v>
      </c>
      <c r="AA196" s="2">
        <v>270</v>
      </c>
      <c r="AB196" s="2">
        <v>5</v>
      </c>
      <c r="AC196" s="2">
        <v>8315.7999999999993</v>
      </c>
      <c r="AE196" s="2" t="s">
        <v>3748</v>
      </c>
      <c r="AF196" s="2" t="s">
        <v>2998</v>
      </c>
      <c r="AG196" s="2" t="s">
        <v>2998</v>
      </c>
      <c r="AH196" s="2" t="s">
        <v>17086</v>
      </c>
      <c r="AK196" s="45">
        <f t="shared" si="179"/>
        <v>0</v>
      </c>
      <c r="AU196" s="2" t="e">
        <f t="shared" si="180"/>
        <v>#N/A</v>
      </c>
      <c r="AV196" s="2" t="e">
        <f t="shared" si="181"/>
        <v>#N/A</v>
      </c>
      <c r="BC196" s="2" t="e">
        <f t="shared" si="182"/>
        <v>#N/A</v>
      </c>
      <c r="BI196" s="2" t="e">
        <f t="shared" si="183"/>
        <v>#N/A</v>
      </c>
      <c r="BT196" s="11" t="e">
        <f>VLOOKUP(BS196,CN:CR,2,FALSE)</f>
        <v>#N/A</v>
      </c>
      <c r="BU196" s="11"/>
      <c r="BV196" s="11" t="s">
        <v>17978</v>
      </c>
      <c r="BW196" s="11" t="e">
        <f>VLOOKUP(BS196,CN:CR,5,FALSE)</f>
        <v>#N/A</v>
      </c>
      <c r="BX196" s="11" t="e">
        <f>VLOOKUP(BS196,CU:CX,4,FALSE)</f>
        <v>#N/A</v>
      </c>
      <c r="BY196" s="13" t="e">
        <f>VLOOKUP(BS196,CN:CR,3,FALSE)</f>
        <v>#N/A</v>
      </c>
      <c r="BZ196" s="13" t="e">
        <f>VLOOKUP(BS196,CN:CS,6,FALSE)</f>
        <v>#N/A</v>
      </c>
      <c r="CA196" s="13" t="e">
        <f>BZ196</f>
        <v>#N/A</v>
      </c>
      <c r="CB196" s="14">
        <v>41</v>
      </c>
      <c r="CC196" s="11" t="s">
        <v>17146</v>
      </c>
      <c r="CD196" s="11" t="s">
        <v>17942</v>
      </c>
      <c r="CE196" s="11" t="s">
        <v>17943</v>
      </c>
      <c r="CF196" s="12">
        <v>5440884.4199999999</v>
      </c>
      <c r="CG196" s="12">
        <v>0</v>
      </c>
      <c r="CH196" s="12">
        <v>0</v>
      </c>
      <c r="CI196" s="12">
        <f t="shared" ref="CI196" si="208">CF196-CG196-CH196</f>
        <v>5440884.4199999999</v>
      </c>
      <c r="CJ196" s="12" t="e">
        <f t="shared" si="135"/>
        <v>#N/A</v>
      </c>
      <c r="CK196" s="12">
        <v>5090.4799999999996</v>
      </c>
      <c r="CP196" s="2">
        <f t="shared" si="191"/>
        <v>0</v>
      </c>
      <c r="CQ196" s="2" t="s">
        <v>124</v>
      </c>
      <c r="CR196" s="2">
        <v>196.2</v>
      </c>
    </row>
    <row r="197" spans="1:96" ht="27.75" x14ac:dyDescent="0.4">
      <c r="B197" s="52" t="s">
        <v>472</v>
      </c>
      <c r="C197" s="113"/>
      <c r="D197" s="11" t="s">
        <v>17121</v>
      </c>
      <c r="E197" s="11" t="s">
        <v>17121</v>
      </c>
      <c r="F197" s="11" t="s">
        <v>17121</v>
      </c>
      <c r="G197" s="11" t="s">
        <v>17121</v>
      </c>
      <c r="H197" s="11" t="s">
        <v>17121</v>
      </c>
      <c r="I197" s="13">
        <v>947.4</v>
      </c>
      <c r="J197" s="13">
        <v>856.6</v>
      </c>
      <c r="K197" s="13">
        <v>856.6</v>
      </c>
      <c r="L197" s="196">
        <v>31</v>
      </c>
      <c r="M197" s="11" t="s">
        <v>17121</v>
      </c>
      <c r="N197" s="11" t="s">
        <v>17121</v>
      </c>
      <c r="O197" s="37" t="s">
        <v>17121</v>
      </c>
      <c r="P197" s="112">
        <v>7590000</v>
      </c>
      <c r="Q197" s="13">
        <v>0</v>
      </c>
      <c r="R197" s="13">
        <v>0</v>
      </c>
      <c r="S197" s="13">
        <v>7590000</v>
      </c>
      <c r="T197" s="12">
        <v>8011.3996200126667</v>
      </c>
      <c r="U197" s="12">
        <v>8011.4</v>
      </c>
      <c r="V197" s="48">
        <f t="shared" si="178"/>
        <v>3.7998733296262799E-4</v>
      </c>
      <c r="X197" s="2" t="s">
        <v>3769</v>
      </c>
      <c r="Y197" s="2">
        <v>1984</v>
      </c>
      <c r="Z197" s="2">
        <v>3721.6</v>
      </c>
      <c r="AA197" s="2">
        <v>195</v>
      </c>
      <c r="AB197" s="2">
        <v>5</v>
      </c>
      <c r="AC197" s="2">
        <v>3382.6</v>
      </c>
      <c r="AE197" s="2" t="s">
        <v>3751</v>
      </c>
      <c r="AF197" s="2" t="s">
        <v>17390</v>
      </c>
      <c r="AG197" s="2" t="s">
        <v>17435</v>
      </c>
      <c r="AH197" s="2" t="s">
        <v>17393</v>
      </c>
      <c r="AK197" s="2" t="e">
        <f t="shared" si="179"/>
        <v>#N/A</v>
      </c>
      <c r="AU197" s="2" t="e">
        <f t="shared" si="180"/>
        <v>#N/A</v>
      </c>
      <c r="AV197" s="2" t="e">
        <f t="shared" si="181"/>
        <v>#N/A</v>
      </c>
      <c r="BC197" s="2" t="e">
        <f t="shared" si="182"/>
        <v>#N/A</v>
      </c>
      <c r="BI197" s="2" t="e">
        <f t="shared" si="183"/>
        <v>#N/A</v>
      </c>
      <c r="BT197" s="11" t="s">
        <v>17121</v>
      </c>
      <c r="BU197" s="11" t="s">
        <v>17121</v>
      </c>
      <c r="BV197" s="11" t="s">
        <v>17121</v>
      </c>
      <c r="BW197" s="11" t="s">
        <v>17121</v>
      </c>
      <c r="BX197" s="11" t="s">
        <v>17121</v>
      </c>
      <c r="BY197" s="13" t="e">
        <f>BY198</f>
        <v>#N/A</v>
      </c>
      <c r="BZ197" s="13">
        <f t="shared" ref="BZ197" si="209">BZ198</f>
        <v>856.6</v>
      </c>
      <c r="CA197" s="13">
        <f t="shared" ref="CA197" si="210">CA198</f>
        <v>856.6</v>
      </c>
      <c r="CB197" s="14">
        <f t="shared" ref="CB197" si="211">CB198</f>
        <v>31</v>
      </c>
      <c r="CC197" s="11" t="s">
        <v>17121</v>
      </c>
      <c r="CD197" s="11" t="s">
        <v>17121</v>
      </c>
      <c r="CE197" s="11" t="s">
        <v>17121</v>
      </c>
      <c r="CF197" s="13">
        <f t="shared" ref="CF197" si="212">CF198</f>
        <v>7590000</v>
      </c>
      <c r="CG197" s="13">
        <f t="shared" ref="CG197" si="213">CG198</f>
        <v>0</v>
      </c>
      <c r="CH197" s="13">
        <f t="shared" ref="CH197" si="214">CH198</f>
        <v>0</v>
      </c>
      <c r="CI197" s="13">
        <f t="shared" ref="CI197" si="215">CI198</f>
        <v>7590000</v>
      </c>
      <c r="CJ197" s="12" t="e">
        <f t="shared" si="135"/>
        <v>#N/A</v>
      </c>
      <c r="CK197" s="12">
        <f>CK198</f>
        <v>8011.4</v>
      </c>
      <c r="CP197" s="2" t="e">
        <f t="shared" si="191"/>
        <v>#N/A</v>
      </c>
      <c r="CQ197" s="2" t="s">
        <v>123</v>
      </c>
      <c r="CR197" s="2">
        <v>375.4</v>
      </c>
    </row>
    <row r="198" spans="1:96" ht="27.75" x14ac:dyDescent="0.4">
      <c r="A198" s="2">
        <v>1</v>
      </c>
      <c r="B198" s="11">
        <v>169</v>
      </c>
      <c r="C198" s="55" t="s">
        <v>473</v>
      </c>
      <c r="D198" s="11">
        <v>1981</v>
      </c>
      <c r="E198" s="11"/>
      <c r="F198" s="11" t="s">
        <v>17978</v>
      </c>
      <c r="G198" s="11">
        <v>2</v>
      </c>
      <c r="H198" s="11" t="s">
        <v>17400</v>
      </c>
      <c r="I198" s="15">
        <v>947.4</v>
      </c>
      <c r="J198" s="15">
        <v>856.6</v>
      </c>
      <c r="K198" s="15">
        <v>856.6</v>
      </c>
      <c r="L198" s="36">
        <v>31</v>
      </c>
      <c r="M198" s="11" t="s">
        <v>17146</v>
      </c>
      <c r="N198" s="11" t="s">
        <v>17862</v>
      </c>
      <c r="O198" s="37" t="s">
        <v>17394</v>
      </c>
      <c r="P198" s="12">
        <v>7590000</v>
      </c>
      <c r="Q198" s="12">
        <v>0</v>
      </c>
      <c r="R198" s="12">
        <v>0</v>
      </c>
      <c r="S198" s="12">
        <v>7590000</v>
      </c>
      <c r="T198" s="12">
        <v>8011.3996200126667</v>
      </c>
      <c r="U198" s="12">
        <v>8011.4</v>
      </c>
      <c r="V198" s="48">
        <f t="shared" si="178"/>
        <v>3.7998733296262799E-4</v>
      </c>
      <c r="X198" s="2" t="s">
        <v>3767</v>
      </c>
      <c r="Y198" s="2">
        <v>1989</v>
      </c>
      <c r="Z198" s="2">
        <v>3233.6</v>
      </c>
      <c r="AA198" s="2">
        <v>137</v>
      </c>
      <c r="AB198" s="2">
        <v>5</v>
      </c>
      <c r="AC198" s="2">
        <v>2880.3</v>
      </c>
      <c r="AE198" s="2" t="s">
        <v>3752</v>
      </c>
      <c r="AF198" s="2" t="s">
        <v>17390</v>
      </c>
      <c r="AG198" s="2" t="s">
        <v>2998</v>
      </c>
      <c r="AH198" s="2" t="s">
        <v>2998</v>
      </c>
      <c r="AK198" s="2" t="e">
        <f t="shared" si="179"/>
        <v>#N/A</v>
      </c>
      <c r="AU198" s="2">
        <f t="shared" si="180"/>
        <v>632.5</v>
      </c>
      <c r="AV198" s="2" t="str">
        <f t="shared" si="181"/>
        <v>Плоская железобетонная сборная (чердачная)</v>
      </c>
      <c r="BC198" s="2" t="e">
        <f t="shared" si="182"/>
        <v>#N/A</v>
      </c>
      <c r="BI198" s="2" t="e">
        <f t="shared" si="183"/>
        <v>#N/A</v>
      </c>
      <c r="BT198" s="11" t="e">
        <f>VLOOKUP(BS198,CN:CR,2,FALSE)</f>
        <v>#N/A</v>
      </c>
      <c r="BU198" s="11"/>
      <c r="BV198" s="11" t="s">
        <v>17978</v>
      </c>
      <c r="BW198" s="11" t="e">
        <f>VLOOKUP(BS198,CN:CR,5,FALSE)</f>
        <v>#N/A</v>
      </c>
      <c r="BX198" s="11" t="e">
        <f>VLOOKUP(BS198,CU:CX,4,FALSE)</f>
        <v>#N/A</v>
      </c>
      <c r="BY198" s="13" t="e">
        <f>VLOOKUP(BS198,CN:CR,3,FALSE)</f>
        <v>#N/A</v>
      </c>
      <c r="BZ198" s="13">
        <v>856.6</v>
      </c>
      <c r="CA198" s="13">
        <v>856.6</v>
      </c>
      <c r="CB198" s="14">
        <v>31</v>
      </c>
      <c r="CC198" s="11" t="s">
        <v>17146</v>
      </c>
      <c r="CD198" s="11" t="s">
        <v>17862</v>
      </c>
      <c r="CE198" s="11" t="s">
        <v>17394</v>
      </c>
      <c r="CF198" s="12">
        <v>7590000</v>
      </c>
      <c r="CG198" s="12">
        <v>0</v>
      </c>
      <c r="CH198" s="12">
        <v>0</v>
      </c>
      <c r="CI198" s="12">
        <f>CF198-CG198-CH198</f>
        <v>7590000</v>
      </c>
      <c r="CJ198" s="12" t="e">
        <f t="shared" si="135"/>
        <v>#N/A</v>
      </c>
      <c r="CK198" s="12">
        <v>8011.4</v>
      </c>
      <c r="CP198" s="2">
        <f t="shared" si="191"/>
        <v>0</v>
      </c>
      <c r="CQ198" s="2" t="s">
        <v>478</v>
      </c>
      <c r="CR198" s="2">
        <v>0</v>
      </c>
    </row>
    <row r="199" spans="1:96" ht="27.75" x14ac:dyDescent="0.4">
      <c r="B199" s="52" t="s">
        <v>474</v>
      </c>
      <c r="C199" s="113"/>
      <c r="D199" s="11" t="s">
        <v>17121</v>
      </c>
      <c r="E199" s="11" t="s">
        <v>17121</v>
      </c>
      <c r="F199" s="11" t="s">
        <v>17121</v>
      </c>
      <c r="G199" s="11" t="s">
        <v>17121</v>
      </c>
      <c r="H199" s="11" t="s">
        <v>17121</v>
      </c>
      <c r="I199" s="13">
        <v>1313.6</v>
      </c>
      <c r="J199" s="13">
        <v>1039.8</v>
      </c>
      <c r="K199" s="13">
        <v>790.5</v>
      </c>
      <c r="L199" s="196">
        <v>62</v>
      </c>
      <c r="M199" s="11" t="s">
        <v>17121</v>
      </c>
      <c r="N199" s="11" t="s">
        <v>17121</v>
      </c>
      <c r="O199" s="37" t="s">
        <v>17121</v>
      </c>
      <c r="P199" s="112">
        <v>5849471.21</v>
      </c>
      <c r="Q199" s="13">
        <v>0</v>
      </c>
      <c r="R199" s="13">
        <v>0</v>
      </c>
      <c r="S199" s="13">
        <v>5849471.21</v>
      </c>
      <c r="T199" s="12">
        <v>4453.0079247868453</v>
      </c>
      <c r="U199" s="12">
        <v>5476.6954972994336</v>
      </c>
      <c r="V199" s="48">
        <f t="shared" si="178"/>
        <v>1023.6875725125883</v>
      </c>
      <c r="X199" s="2" t="s">
        <v>3770</v>
      </c>
      <c r="Y199" s="2">
        <v>1987</v>
      </c>
      <c r="Z199" s="2">
        <v>3661.1</v>
      </c>
      <c r="AA199" s="2">
        <v>116</v>
      </c>
      <c r="AB199" s="2">
        <v>5</v>
      </c>
      <c r="AC199" s="2">
        <v>3297.8</v>
      </c>
      <c r="AE199" s="2" t="s">
        <v>3753</v>
      </c>
      <c r="AF199" s="2" t="s">
        <v>17390</v>
      </c>
      <c r="AG199" s="2" t="s">
        <v>2998</v>
      </c>
      <c r="AH199" s="2" t="s">
        <v>17414</v>
      </c>
      <c r="AK199" s="2" t="e">
        <f t="shared" si="179"/>
        <v>#N/A</v>
      </c>
      <c r="AU199" s="2" t="e">
        <f t="shared" si="180"/>
        <v>#N/A</v>
      </c>
      <c r="AV199" s="2" t="e">
        <f t="shared" si="181"/>
        <v>#N/A</v>
      </c>
      <c r="BC199" s="2" t="e">
        <f t="shared" si="182"/>
        <v>#N/A</v>
      </c>
      <c r="BI199" s="2" t="e">
        <f t="shared" si="183"/>
        <v>#N/A</v>
      </c>
      <c r="BT199" s="11" t="s">
        <v>17121</v>
      </c>
      <c r="BU199" s="11" t="s">
        <v>17121</v>
      </c>
      <c r="BV199" s="11" t="s">
        <v>17121</v>
      </c>
      <c r="BW199" s="11" t="s">
        <v>17121</v>
      </c>
      <c r="BX199" s="11" t="s">
        <v>17121</v>
      </c>
      <c r="BY199" s="13" t="e">
        <f>BY200+BY201</f>
        <v>#N/A</v>
      </c>
      <c r="BZ199" s="13" t="e">
        <f t="shared" ref="BZ199" si="216">BZ200+BZ201</f>
        <v>#N/A</v>
      </c>
      <c r="CA199" s="13" t="e">
        <f t="shared" ref="CA199" si="217">CA200+CA201</f>
        <v>#N/A</v>
      </c>
      <c r="CB199" s="14">
        <f t="shared" ref="CB199" si="218">CB200+CB201</f>
        <v>62</v>
      </c>
      <c r="CC199" s="11" t="s">
        <v>17121</v>
      </c>
      <c r="CD199" s="11" t="s">
        <v>17121</v>
      </c>
      <c r="CE199" s="11" t="s">
        <v>17121</v>
      </c>
      <c r="CF199" s="13">
        <f t="shared" ref="CF199" si="219">CF200+CF201</f>
        <v>5849471.21</v>
      </c>
      <c r="CG199" s="13">
        <f t="shared" ref="CG199" si="220">CG200+CG201</f>
        <v>0</v>
      </c>
      <c r="CH199" s="13">
        <f t="shared" ref="CH199" si="221">CH200+CH201</f>
        <v>0</v>
      </c>
      <c r="CI199" s="13">
        <f t="shared" ref="CI199" si="222">CI200+CI201</f>
        <v>5849471.21</v>
      </c>
      <c r="CJ199" s="12" t="e">
        <f t="shared" si="135"/>
        <v>#N/A</v>
      </c>
      <c r="CK199" s="12" t="e">
        <f>MAX(CK200:CK201)</f>
        <v>#N/A</v>
      </c>
      <c r="CP199" s="2" t="e">
        <f t="shared" si="191"/>
        <v>#N/A</v>
      </c>
      <c r="CQ199" s="2" t="s">
        <v>487</v>
      </c>
      <c r="CR199" s="2">
        <v>284.89999999999998</v>
      </c>
    </row>
    <row r="200" spans="1:96" ht="27.75" x14ac:dyDescent="0.4">
      <c r="A200" s="2">
        <v>1</v>
      </c>
      <c r="B200" s="11">
        <v>170</v>
      </c>
      <c r="C200" s="55" t="s">
        <v>475</v>
      </c>
      <c r="D200" s="11">
        <v>1983</v>
      </c>
      <c r="E200" s="11"/>
      <c r="F200" s="11" t="s">
        <v>17978</v>
      </c>
      <c r="G200" s="11">
        <v>3</v>
      </c>
      <c r="H200" s="11" t="s">
        <v>17086</v>
      </c>
      <c r="I200" s="15">
        <v>554.5</v>
      </c>
      <c r="J200" s="15">
        <v>334.9</v>
      </c>
      <c r="K200" s="15">
        <v>217.7</v>
      </c>
      <c r="L200" s="36">
        <v>28</v>
      </c>
      <c r="M200" s="11" t="s">
        <v>17146</v>
      </c>
      <c r="N200" s="11" t="s">
        <v>17862</v>
      </c>
      <c r="O200" s="37" t="s">
        <v>17394</v>
      </c>
      <c r="P200" s="12">
        <v>1705088.67</v>
      </c>
      <c r="Q200" s="12">
        <v>0</v>
      </c>
      <c r="R200" s="12">
        <v>0</v>
      </c>
      <c r="S200" s="12">
        <v>1705088.67</v>
      </c>
      <c r="T200" s="12">
        <v>3075.0021100090171</v>
      </c>
      <c r="U200" s="12">
        <v>3254.3577724075744</v>
      </c>
      <c r="V200" s="48">
        <f t="shared" si="178"/>
        <v>179.35566239855734</v>
      </c>
      <c r="X200" s="2" t="s">
        <v>3773</v>
      </c>
      <c r="Y200" s="2">
        <v>1988</v>
      </c>
      <c r="Z200" s="2">
        <v>3169.8</v>
      </c>
      <c r="AA200" s="2">
        <v>153</v>
      </c>
      <c r="AB200" s="2">
        <v>5</v>
      </c>
      <c r="AC200" s="2">
        <v>2812.2</v>
      </c>
      <c r="AE200" s="2" t="s">
        <v>3755</v>
      </c>
      <c r="AF200" s="2" t="s">
        <v>17390</v>
      </c>
      <c r="AG200" s="2" t="s">
        <v>2998</v>
      </c>
      <c r="AH200" s="2" t="s">
        <v>17393</v>
      </c>
      <c r="AK200" s="2" t="e">
        <f t="shared" si="179"/>
        <v>#N/A</v>
      </c>
      <c r="AU200" s="2">
        <f t="shared" si="180"/>
        <v>202.37</v>
      </c>
      <c r="AV200" s="2" t="str">
        <f t="shared" si="181"/>
        <v>Плоская совмещенная из сборных железобетонных слоистых панелей</v>
      </c>
      <c r="BC200" s="2" t="e">
        <f t="shared" si="182"/>
        <v>#N/A</v>
      </c>
      <c r="BI200" s="2" t="e">
        <f t="shared" si="183"/>
        <v>#N/A</v>
      </c>
      <c r="BT200" s="11" t="e">
        <f>VLOOKUP(BS200,CN:CR,2,FALSE)</f>
        <v>#N/A</v>
      </c>
      <c r="BU200" s="11"/>
      <c r="BV200" s="11" t="s">
        <v>17978</v>
      </c>
      <c r="BW200" s="11" t="e">
        <f>VLOOKUP(BS200,CN:CR,5,FALSE)</f>
        <v>#N/A</v>
      </c>
      <c r="BX200" s="11" t="e">
        <f>VLOOKUP(BS200,CU:CX,4,FALSE)</f>
        <v>#N/A</v>
      </c>
      <c r="BY200" s="13" t="e">
        <f>VLOOKUP(BS200,CN:CR,3,FALSE)</f>
        <v>#N/A</v>
      </c>
      <c r="BZ200" s="13" t="e">
        <f>VLOOKUP(BS200,CN:CS,6,FALSE)</f>
        <v>#N/A</v>
      </c>
      <c r="CA200" s="13">
        <v>334.9</v>
      </c>
      <c r="CB200" s="14">
        <v>28</v>
      </c>
      <c r="CC200" s="11" t="s">
        <v>17146</v>
      </c>
      <c r="CD200" s="11" t="s">
        <v>17862</v>
      </c>
      <c r="CE200" s="11" t="s">
        <v>17394</v>
      </c>
      <c r="CF200" s="12">
        <v>1705088.67</v>
      </c>
      <c r="CG200" s="12">
        <v>0</v>
      </c>
      <c r="CH200" s="12">
        <v>0</v>
      </c>
      <c r="CI200" s="12">
        <f t="shared" ref="CI200:CI201" si="223">CF200-CG200-CH200</f>
        <v>1705088.67</v>
      </c>
      <c r="CJ200" s="12" t="e">
        <f t="shared" si="135"/>
        <v>#N/A</v>
      </c>
      <c r="CK200" s="12" t="e">
        <f>DK200*8917.04/BY200</f>
        <v>#N/A</v>
      </c>
      <c r="CP200" s="2">
        <f t="shared" si="191"/>
        <v>117.2</v>
      </c>
      <c r="CQ200" s="2" t="s">
        <v>466</v>
      </c>
      <c r="CR200" s="2">
        <v>52.4</v>
      </c>
    </row>
    <row r="201" spans="1:96" ht="27.75" x14ac:dyDescent="0.4">
      <c r="A201" s="2">
        <v>1</v>
      </c>
      <c r="B201" s="11">
        <v>171</v>
      </c>
      <c r="C201" s="55" t="s">
        <v>476</v>
      </c>
      <c r="D201" s="11">
        <v>1985</v>
      </c>
      <c r="E201" s="11"/>
      <c r="F201" s="11" t="s">
        <v>17978</v>
      </c>
      <c r="G201" s="11">
        <v>2</v>
      </c>
      <c r="H201" s="11" t="s">
        <v>17088</v>
      </c>
      <c r="I201" s="15">
        <v>759.1</v>
      </c>
      <c r="J201" s="15">
        <v>704.9</v>
      </c>
      <c r="K201" s="15">
        <v>572.79999999999995</v>
      </c>
      <c r="L201" s="36">
        <v>34</v>
      </c>
      <c r="M201" s="11" t="s">
        <v>17146</v>
      </c>
      <c r="N201" s="11" t="s">
        <v>17862</v>
      </c>
      <c r="O201" s="37" t="s">
        <v>17394</v>
      </c>
      <c r="P201" s="12">
        <v>4144382.54</v>
      </c>
      <c r="Q201" s="12">
        <v>0</v>
      </c>
      <c r="R201" s="12">
        <v>0</v>
      </c>
      <c r="S201" s="12">
        <v>4144382.54</v>
      </c>
      <c r="T201" s="12">
        <v>5459.6002371229088</v>
      </c>
      <c r="U201" s="12">
        <v>5476.6954972994336</v>
      </c>
      <c r="V201" s="48">
        <f t="shared" si="178"/>
        <v>17.095260176524789</v>
      </c>
      <c r="X201" s="2" t="s">
        <v>3775</v>
      </c>
      <c r="Y201" s="2">
        <v>1987</v>
      </c>
      <c r="Z201" s="2">
        <v>3190.1</v>
      </c>
      <c r="AA201" s="2">
        <v>125</v>
      </c>
      <c r="AB201" s="2">
        <v>5</v>
      </c>
      <c r="AC201" s="2">
        <v>2832.5</v>
      </c>
      <c r="AE201" s="2" t="s">
        <v>3756</v>
      </c>
      <c r="AF201" s="2" t="s">
        <v>17397</v>
      </c>
      <c r="AG201" s="2" t="s">
        <v>2998</v>
      </c>
      <c r="AH201" s="2" t="s">
        <v>17393</v>
      </c>
      <c r="AK201" s="2" t="e">
        <f t="shared" si="179"/>
        <v>#N/A</v>
      </c>
      <c r="AU201" s="2">
        <f t="shared" si="180"/>
        <v>493.42</v>
      </c>
      <c r="AV201" s="2" t="str">
        <f t="shared" si="181"/>
        <v>Скатная деревянная</v>
      </c>
      <c r="BC201" s="2" t="e">
        <f t="shared" si="182"/>
        <v>#N/A</v>
      </c>
      <c r="BI201" s="2" t="e">
        <f t="shared" si="183"/>
        <v>#N/A</v>
      </c>
      <c r="BT201" s="11" t="e">
        <f>VLOOKUP(BS201,CN:CR,2,FALSE)</f>
        <v>#N/A</v>
      </c>
      <c r="BU201" s="11"/>
      <c r="BV201" s="11" t="s">
        <v>17978</v>
      </c>
      <c r="BW201" s="11" t="e">
        <f>VLOOKUP(BS201,CN:CR,5,FALSE)</f>
        <v>#N/A</v>
      </c>
      <c r="BX201" s="11" t="e">
        <f>VLOOKUP(BS201,CU:CX,4,FALSE)</f>
        <v>#N/A</v>
      </c>
      <c r="BY201" s="13" t="e">
        <f>VLOOKUP(BS201,CN:CR,3,FALSE)</f>
        <v>#N/A</v>
      </c>
      <c r="BZ201" s="13" t="e">
        <f>VLOOKUP(BS201,CN:CS,6,FALSE)</f>
        <v>#N/A</v>
      </c>
      <c r="CA201" s="13" t="e">
        <f>BZ201</f>
        <v>#N/A</v>
      </c>
      <c r="CB201" s="14">
        <v>34</v>
      </c>
      <c r="CC201" s="11" t="s">
        <v>17146</v>
      </c>
      <c r="CD201" s="11" t="s">
        <v>17862</v>
      </c>
      <c r="CE201" s="11" t="s">
        <v>17394</v>
      </c>
      <c r="CF201" s="12">
        <v>4144382.54</v>
      </c>
      <c r="CG201" s="12">
        <v>0</v>
      </c>
      <c r="CH201" s="12">
        <v>0</v>
      </c>
      <c r="CI201" s="12">
        <f t="shared" si="223"/>
        <v>4144382.54</v>
      </c>
      <c r="CJ201" s="12" t="e">
        <f t="shared" si="135"/>
        <v>#N/A</v>
      </c>
      <c r="CK201" s="12" t="e">
        <f>DK201*8425.6/BY201</f>
        <v>#N/A</v>
      </c>
      <c r="CP201" s="2">
        <f t="shared" si="191"/>
        <v>132.1</v>
      </c>
      <c r="CQ201" s="2" t="s">
        <v>459</v>
      </c>
      <c r="CR201" s="2">
        <v>90.5</v>
      </c>
    </row>
    <row r="202" spans="1:96" ht="27.75" x14ac:dyDescent="0.4">
      <c r="B202" s="52" t="s">
        <v>289</v>
      </c>
      <c r="C202" s="113"/>
      <c r="D202" s="11" t="s">
        <v>17121</v>
      </c>
      <c r="E202" s="11" t="s">
        <v>17121</v>
      </c>
      <c r="F202" s="11" t="s">
        <v>17121</v>
      </c>
      <c r="G202" s="11" t="s">
        <v>17121</v>
      </c>
      <c r="H202" s="11" t="s">
        <v>17121</v>
      </c>
      <c r="I202" s="13">
        <v>3835.8</v>
      </c>
      <c r="J202" s="13">
        <v>3637.7</v>
      </c>
      <c r="K202" s="13">
        <v>3521.9999999999995</v>
      </c>
      <c r="L202" s="196">
        <v>141</v>
      </c>
      <c r="M202" s="11" t="s">
        <v>17121</v>
      </c>
      <c r="N202" s="11" t="s">
        <v>17121</v>
      </c>
      <c r="O202" s="37" t="s">
        <v>17121</v>
      </c>
      <c r="P202" s="112">
        <v>28801320.289999999</v>
      </c>
      <c r="Q202" s="13">
        <v>0</v>
      </c>
      <c r="R202" s="13">
        <v>0</v>
      </c>
      <c r="S202" s="13">
        <v>28801320.289999999</v>
      </c>
      <c r="T202" s="12">
        <v>7508.5563089837833</v>
      </c>
      <c r="U202" s="12">
        <v>32001.130919623469</v>
      </c>
      <c r="V202" s="48">
        <f t="shared" si="178"/>
        <v>24492.574610639684</v>
      </c>
      <c r="X202" s="2" t="s">
        <v>3449</v>
      </c>
      <c r="Y202" s="2">
        <v>1964</v>
      </c>
      <c r="Z202" s="2">
        <v>2593.4</v>
      </c>
      <c r="AA202" s="2">
        <v>73</v>
      </c>
      <c r="AB202" s="2">
        <v>5</v>
      </c>
      <c r="AC202" s="2">
        <v>1568.27</v>
      </c>
      <c r="AE202" s="2" t="s">
        <v>3442</v>
      </c>
      <c r="AF202" s="2" t="s">
        <v>17390</v>
      </c>
      <c r="AG202" s="2" t="s">
        <v>2998</v>
      </c>
      <c r="AH202" s="2" t="s">
        <v>17088</v>
      </c>
      <c r="AK202" s="2" t="e">
        <f t="shared" si="179"/>
        <v>#N/A</v>
      </c>
      <c r="AU202" s="2" t="e">
        <f t="shared" si="180"/>
        <v>#N/A</v>
      </c>
      <c r="AV202" s="2" t="e">
        <f t="shared" si="181"/>
        <v>#N/A</v>
      </c>
      <c r="AX202" s="2" t="s">
        <v>447</v>
      </c>
      <c r="AY202" s="2">
        <v>608</v>
      </c>
      <c r="AZ202" s="2" t="s">
        <v>2980</v>
      </c>
      <c r="BC202" s="2" t="e">
        <f t="shared" si="182"/>
        <v>#N/A</v>
      </c>
      <c r="BI202" s="2" t="e">
        <f t="shared" si="183"/>
        <v>#N/A</v>
      </c>
      <c r="BT202" s="11" t="s">
        <v>17121</v>
      </c>
      <c r="BU202" s="11" t="s">
        <v>17121</v>
      </c>
      <c r="BV202" s="11" t="s">
        <v>17121</v>
      </c>
      <c r="BW202" s="11" t="s">
        <v>17121</v>
      </c>
      <c r="BX202" s="11" t="s">
        <v>17121</v>
      </c>
      <c r="BY202" s="13">
        <f>BY203+BY204</f>
        <v>3559.6000000000004</v>
      </c>
      <c r="BZ202" s="13">
        <f t="shared" ref="BZ202" si="224">BZ203+BZ204</f>
        <v>3360.3999999999996</v>
      </c>
      <c r="CA202" s="13">
        <f t="shared" ref="CA202" si="225">CA203+CA204</f>
        <v>3360.3999999999996</v>
      </c>
      <c r="CB202" s="14">
        <f t="shared" ref="CB202" si="226">CB203+CB204</f>
        <v>122.9</v>
      </c>
      <c r="CC202" s="11" t="s">
        <v>17121</v>
      </c>
      <c r="CD202" s="11" t="s">
        <v>17121</v>
      </c>
      <c r="CE202" s="11" t="s">
        <v>17121</v>
      </c>
      <c r="CF202" s="13">
        <f t="shared" ref="CF202" si="227">CF203+CF204</f>
        <v>19962617.899999999</v>
      </c>
      <c r="CG202" s="13">
        <f t="shared" ref="CG202" si="228">CG203+CG204</f>
        <v>0</v>
      </c>
      <c r="CH202" s="13">
        <f t="shared" ref="CH202" si="229">CH203+CH204</f>
        <v>0</v>
      </c>
      <c r="CI202" s="13">
        <f t="shared" ref="CI202" si="230">CI203+CI204</f>
        <v>19962617.899999999</v>
      </c>
      <c r="CJ202" s="12">
        <f t="shared" si="135"/>
        <v>5608.1070625913017</v>
      </c>
      <c r="CK202" s="12">
        <f>MAX(CK203:CK204)</f>
        <v>0</v>
      </c>
      <c r="CP202" s="2" t="e">
        <f t="shared" si="191"/>
        <v>#N/A</v>
      </c>
      <c r="CQ202" s="2" t="s">
        <v>486</v>
      </c>
      <c r="CR202" s="2">
        <v>61</v>
      </c>
    </row>
    <row r="203" spans="1:96" ht="27.75" x14ac:dyDescent="0.4">
      <c r="A203" s="2">
        <v>1</v>
      </c>
      <c r="B203" s="11">
        <v>172</v>
      </c>
      <c r="C203" s="55" t="s">
        <v>290</v>
      </c>
      <c r="D203" s="11">
        <v>1986</v>
      </c>
      <c r="E203" s="11"/>
      <c r="F203" s="11" t="s">
        <v>17978</v>
      </c>
      <c r="G203" s="11">
        <v>2</v>
      </c>
      <c r="H203" s="11" t="s">
        <v>17413</v>
      </c>
      <c r="I203" s="15">
        <v>2128.3000000000002</v>
      </c>
      <c r="J203" s="15">
        <v>1966.1</v>
      </c>
      <c r="K203" s="15">
        <v>1902.1999999999998</v>
      </c>
      <c r="L203" s="36">
        <v>73</v>
      </c>
      <c r="M203" s="11" t="s">
        <v>17146</v>
      </c>
      <c r="N203" s="11" t="s">
        <v>17839</v>
      </c>
      <c r="O203" s="37" t="s">
        <v>17933</v>
      </c>
      <c r="P203" s="12">
        <v>13336283.83</v>
      </c>
      <c r="Q203" s="12">
        <v>0</v>
      </c>
      <c r="R203" s="12">
        <v>0</v>
      </c>
      <c r="S203" s="12">
        <v>13336283.83</v>
      </c>
      <c r="T203" s="12">
        <v>6266.1672837475917</v>
      </c>
      <c r="U203" s="12">
        <v>6482.1324460837277</v>
      </c>
      <c r="V203" s="48">
        <f t="shared" si="178"/>
        <v>215.96516233613602</v>
      </c>
      <c r="X203" s="2" t="s">
        <v>3450</v>
      </c>
      <c r="Y203" s="2">
        <v>1979</v>
      </c>
      <c r="Z203" s="2">
        <v>2800.9</v>
      </c>
      <c r="AA203" s="2">
        <v>112</v>
      </c>
      <c r="AB203" s="2">
        <v>5</v>
      </c>
      <c r="AC203" s="2">
        <v>2800.9</v>
      </c>
      <c r="AE203" s="2" t="s">
        <v>3446</v>
      </c>
      <c r="AF203" s="2" t="s">
        <v>17390</v>
      </c>
      <c r="AG203" s="2" t="s">
        <v>2998</v>
      </c>
      <c r="AH203" s="2" t="s">
        <v>17088</v>
      </c>
      <c r="AK203" s="2" t="e">
        <f t="shared" si="179"/>
        <v>#N/A</v>
      </c>
      <c r="AU203" s="2">
        <f t="shared" si="180"/>
        <v>1493.5</v>
      </c>
      <c r="AV203" s="2" t="str">
        <f t="shared" si="181"/>
        <v>Плоская железобетонная сборная (чердачная)</v>
      </c>
      <c r="AX203" s="2" t="s">
        <v>443</v>
      </c>
      <c r="AY203" s="2">
        <v>270</v>
      </c>
      <c r="AZ203" s="2" t="s">
        <v>2980</v>
      </c>
      <c r="BC203" s="2" t="e">
        <f t="shared" si="182"/>
        <v>#N/A</v>
      </c>
      <c r="BI203" s="2" t="e">
        <f t="shared" si="183"/>
        <v>#N/A</v>
      </c>
      <c r="BT203" s="11" t="e">
        <f>VLOOKUP(BS203,CN:CR,2,FALSE)</f>
        <v>#N/A</v>
      </c>
      <c r="BU203" s="11"/>
      <c r="BV203" s="11" t="s">
        <v>17978</v>
      </c>
      <c r="BW203" s="11" t="e">
        <f>VLOOKUP(BS203,CN:CR,5,FALSE)</f>
        <v>#N/A</v>
      </c>
      <c r="BX203" s="11" t="e">
        <f>VLOOKUP(BS203,CU:CX,4,FALSE)</f>
        <v>#N/A</v>
      </c>
      <c r="BY203" s="13">
        <v>2128.3000000000002</v>
      </c>
      <c r="BZ203" s="13">
        <v>1966.1</v>
      </c>
      <c r="CA203" s="13">
        <v>1966.1</v>
      </c>
      <c r="CB203" s="14">
        <v>63.9</v>
      </c>
      <c r="CC203" s="11" t="s">
        <v>17146</v>
      </c>
      <c r="CD203" s="11" t="s">
        <v>17839</v>
      </c>
      <c r="CE203" s="11" t="s">
        <v>17933</v>
      </c>
      <c r="CF203" s="12">
        <v>13336283.800000001</v>
      </c>
      <c r="CG203" s="12">
        <v>0</v>
      </c>
      <c r="CH203" s="12">
        <v>0</v>
      </c>
      <c r="CI203" s="12">
        <f t="shared" ref="CI203:CI204" si="231">CF203-CG203-CH203</f>
        <v>13336283.800000001</v>
      </c>
      <c r="CJ203" s="12">
        <f t="shared" si="135"/>
        <v>6266.1672696518344</v>
      </c>
      <c r="CK203" s="12">
        <f>DK203*9237.31/BY203</f>
        <v>0</v>
      </c>
      <c r="CP203" s="2">
        <f t="shared" si="191"/>
        <v>63.9</v>
      </c>
      <c r="CQ203" s="2" t="s">
        <v>462</v>
      </c>
      <c r="CR203" s="2">
        <v>0</v>
      </c>
    </row>
    <row r="204" spans="1:96" ht="27.75" x14ac:dyDescent="0.4">
      <c r="A204" s="2">
        <v>1</v>
      </c>
      <c r="B204" s="11">
        <v>173</v>
      </c>
      <c r="C204" s="55" t="s">
        <v>291</v>
      </c>
      <c r="D204" s="11">
        <v>2010</v>
      </c>
      <c r="E204" s="11"/>
      <c r="F204" s="11" t="s">
        <v>17978</v>
      </c>
      <c r="G204" s="11">
        <v>3</v>
      </c>
      <c r="H204" s="11" t="s">
        <v>17393</v>
      </c>
      <c r="I204" s="15">
        <v>1431.3</v>
      </c>
      <c r="J204" s="15">
        <v>1394.3</v>
      </c>
      <c r="K204" s="15">
        <v>1360.3999999999999</v>
      </c>
      <c r="L204" s="36">
        <v>59</v>
      </c>
      <c r="M204" s="11" t="s">
        <v>17146</v>
      </c>
      <c r="N204" s="11" t="s">
        <v>17839</v>
      </c>
      <c r="O204" s="37" t="s">
        <v>17934</v>
      </c>
      <c r="P204" s="12">
        <v>6626324.1000000006</v>
      </c>
      <c r="Q204" s="12">
        <v>0</v>
      </c>
      <c r="R204" s="12">
        <v>0</v>
      </c>
      <c r="S204" s="12">
        <v>6626324.1000000006</v>
      </c>
      <c r="T204" s="12">
        <v>4629.5843638650185</v>
      </c>
      <c r="U204" s="12">
        <v>4711.2668902396426</v>
      </c>
      <c r="V204" s="48">
        <f t="shared" si="178"/>
        <v>81.682526374624103</v>
      </c>
      <c r="X204" s="2" t="s">
        <v>683</v>
      </c>
      <c r="Y204" s="2">
        <v>1962</v>
      </c>
      <c r="Z204" s="2">
        <v>1479.8</v>
      </c>
      <c r="AA204" s="2">
        <v>44</v>
      </c>
      <c r="AB204" s="2">
        <v>3</v>
      </c>
      <c r="AC204" s="2">
        <v>964.66</v>
      </c>
      <c r="AE204" s="2" t="s">
        <v>3447</v>
      </c>
      <c r="AF204" s="2" t="s">
        <v>17390</v>
      </c>
      <c r="AG204" s="2" t="s">
        <v>2998</v>
      </c>
      <c r="AH204" s="2" t="s">
        <v>17086</v>
      </c>
      <c r="AK204" s="2" t="e">
        <f t="shared" si="179"/>
        <v>#N/A</v>
      </c>
      <c r="AU204" s="2">
        <f t="shared" si="180"/>
        <v>730</v>
      </c>
      <c r="AV204" s="2" t="str">
        <f t="shared" si="181"/>
        <v>Плоская железобетонная сборная (чердачная)</v>
      </c>
      <c r="AX204" s="2" t="s">
        <v>444</v>
      </c>
      <c r="AY204" s="2">
        <v>360</v>
      </c>
      <c r="AZ204" s="2" t="s">
        <v>2980</v>
      </c>
      <c r="BC204" s="2" t="e">
        <f t="shared" si="182"/>
        <v>#N/A</v>
      </c>
      <c r="BI204" s="2" t="e">
        <f t="shared" si="183"/>
        <v>#N/A</v>
      </c>
      <c r="BT204" s="11" t="e">
        <f>VLOOKUP(BS204,CN:CR,2,FALSE)</f>
        <v>#N/A</v>
      </c>
      <c r="BU204" s="11"/>
      <c r="BV204" s="11" t="s">
        <v>17978</v>
      </c>
      <c r="BW204" s="11" t="e">
        <f>VLOOKUP(BS204,CN:CR,5,FALSE)</f>
        <v>#N/A</v>
      </c>
      <c r="BX204" s="11" t="e">
        <f>VLOOKUP(BS204,CU:CX,4,FALSE)</f>
        <v>#N/A</v>
      </c>
      <c r="BY204" s="13">
        <v>1431.3</v>
      </c>
      <c r="BZ204" s="13">
        <v>1394.3</v>
      </c>
      <c r="CA204" s="13">
        <v>1394.3</v>
      </c>
      <c r="CB204" s="14">
        <v>59</v>
      </c>
      <c r="CC204" s="11" t="s">
        <v>17146</v>
      </c>
      <c r="CD204" s="11" t="s">
        <v>17839</v>
      </c>
      <c r="CE204" s="11" t="s">
        <v>17934</v>
      </c>
      <c r="CF204" s="12">
        <v>6626334.0999999996</v>
      </c>
      <c r="CG204" s="12">
        <v>0</v>
      </c>
      <c r="CH204" s="12">
        <v>0</v>
      </c>
      <c r="CI204" s="12">
        <f t="shared" si="231"/>
        <v>6626334.0999999996</v>
      </c>
      <c r="CJ204" s="12">
        <f t="shared" si="135"/>
        <v>4629.5913505205053</v>
      </c>
      <c r="CK204" s="12">
        <f>DK204*9237.31/BY204</f>
        <v>0</v>
      </c>
      <c r="CP204" s="2">
        <f t="shared" si="191"/>
        <v>33.9</v>
      </c>
      <c r="CQ204" s="2" t="s">
        <v>461</v>
      </c>
      <c r="CR204" s="2">
        <v>29.5</v>
      </c>
    </row>
    <row r="205" spans="1:96" ht="27.75" x14ac:dyDescent="0.4">
      <c r="A205" s="2">
        <v>1</v>
      </c>
      <c r="B205" s="11">
        <v>174</v>
      </c>
      <c r="C205" s="55" t="s">
        <v>1595</v>
      </c>
      <c r="D205" s="11">
        <v>1846</v>
      </c>
      <c r="E205" s="11"/>
      <c r="F205" s="11" t="s">
        <v>17978</v>
      </c>
      <c r="G205" s="11">
        <v>2</v>
      </c>
      <c r="H205" s="11" t="s">
        <v>17086</v>
      </c>
      <c r="I205" s="15">
        <v>276.2</v>
      </c>
      <c r="J205" s="15">
        <v>277.3</v>
      </c>
      <c r="K205" s="15">
        <v>259.39999999999998</v>
      </c>
      <c r="L205" s="36">
        <v>9</v>
      </c>
      <c r="M205" s="11" t="s">
        <v>17146</v>
      </c>
      <c r="N205" s="11" t="s">
        <v>17839</v>
      </c>
      <c r="O205" s="37" t="s">
        <v>17935</v>
      </c>
      <c r="P205" s="12">
        <v>8838712.3600000013</v>
      </c>
      <c r="Q205" s="12">
        <v>0</v>
      </c>
      <c r="R205" s="12">
        <v>0</v>
      </c>
      <c r="S205" s="12">
        <v>8838712.3600000013</v>
      </c>
      <c r="T205" s="12">
        <v>32001.130919623469</v>
      </c>
      <c r="U205" s="12">
        <v>32001.130919623469</v>
      </c>
      <c r="V205" s="48"/>
      <c r="AK205" s="2"/>
      <c r="BT205" s="11"/>
      <c r="BU205" s="11"/>
      <c r="BV205" s="11"/>
      <c r="BW205" s="11"/>
      <c r="BX205" s="11"/>
      <c r="BY205" s="13"/>
      <c r="BZ205" s="13"/>
      <c r="CA205" s="13"/>
      <c r="CB205" s="14"/>
      <c r="CC205" s="11"/>
      <c r="CD205" s="11"/>
      <c r="CE205" s="11"/>
      <c r="CF205" s="12"/>
      <c r="CG205" s="12"/>
      <c r="CH205" s="12"/>
      <c r="CI205" s="12"/>
      <c r="CJ205" s="12"/>
      <c r="CK205" s="12"/>
    </row>
    <row r="206" spans="1:96" ht="27.75" x14ac:dyDescent="0.4">
      <c r="B206" s="52" t="s">
        <v>292</v>
      </c>
      <c r="C206" s="113"/>
      <c r="D206" s="11" t="s">
        <v>17121</v>
      </c>
      <c r="E206" s="11" t="s">
        <v>17121</v>
      </c>
      <c r="F206" s="11" t="s">
        <v>17121</v>
      </c>
      <c r="G206" s="11" t="s">
        <v>17121</v>
      </c>
      <c r="H206" s="11" t="s">
        <v>17121</v>
      </c>
      <c r="I206" s="13">
        <v>1781.7000000000003</v>
      </c>
      <c r="J206" s="13">
        <v>1626.3</v>
      </c>
      <c r="K206" s="13">
        <v>1626.3</v>
      </c>
      <c r="L206" s="196">
        <v>58</v>
      </c>
      <c r="M206" s="11" t="s">
        <v>17121</v>
      </c>
      <c r="N206" s="11" t="s">
        <v>17121</v>
      </c>
      <c r="O206" s="37" t="s">
        <v>17121</v>
      </c>
      <c r="P206" s="112">
        <v>4106410.62</v>
      </c>
      <c r="Q206" s="13">
        <v>0</v>
      </c>
      <c r="R206" s="13">
        <v>0</v>
      </c>
      <c r="S206" s="13">
        <v>4106410.62</v>
      </c>
      <c r="T206" s="12">
        <v>2304.7710725711395</v>
      </c>
      <c r="U206" s="12">
        <v>4394.715566009706</v>
      </c>
      <c r="V206" s="48">
        <f t="shared" si="178"/>
        <v>2089.9444934385665</v>
      </c>
      <c r="X206" s="2" t="s">
        <v>3455</v>
      </c>
      <c r="Y206" s="2">
        <v>1966</v>
      </c>
      <c r="Z206" s="2">
        <v>1821.5</v>
      </c>
      <c r="AA206" s="2">
        <v>45</v>
      </c>
      <c r="AB206" s="2">
        <v>4</v>
      </c>
      <c r="AC206" s="2">
        <v>1252.5</v>
      </c>
      <c r="AE206" s="2" t="s">
        <v>682</v>
      </c>
      <c r="AF206" s="2" t="s">
        <v>17390</v>
      </c>
      <c r="AG206" s="2" t="s">
        <v>2998</v>
      </c>
      <c r="AH206" s="2" t="s">
        <v>17086</v>
      </c>
      <c r="AK206" s="2" t="e">
        <f t="shared" ref="AK206:AK222" si="232">VLOOKUP(C206,AL:AM,2,FALSE)</f>
        <v>#N/A</v>
      </c>
      <c r="AU206" s="2" t="e">
        <f t="shared" ref="AU206:AU222" si="233">VLOOKUP(C206,AX:BA,2,FALSE)</f>
        <v>#N/A</v>
      </c>
      <c r="AV206" s="2" t="e">
        <f t="shared" ref="AV206:AV222" si="234">VLOOKUP(C206,AX:AZ,3,FALSE)</f>
        <v>#N/A</v>
      </c>
      <c r="AX206" s="2" t="s">
        <v>449</v>
      </c>
      <c r="AY206" s="2">
        <v>1198</v>
      </c>
      <c r="AZ206" s="2" t="s">
        <v>3006</v>
      </c>
      <c r="BC206" s="2" t="e">
        <f t="shared" ref="BC206:BC222" si="235">VLOOKUP(C206,BD:BE,2,FALSE)</f>
        <v>#N/A</v>
      </c>
      <c r="BI206" s="2" t="e">
        <f t="shared" ref="BI206:BI222" si="236">VLOOKUP(C206,BK:BL,2,FALSE)</f>
        <v>#N/A</v>
      </c>
      <c r="BT206" s="11" t="s">
        <v>17121</v>
      </c>
      <c r="BU206" s="11" t="s">
        <v>17121</v>
      </c>
      <c r="BV206" s="11" t="s">
        <v>17121</v>
      </c>
      <c r="BW206" s="11" t="s">
        <v>17121</v>
      </c>
      <c r="BX206" s="11" t="s">
        <v>17121</v>
      </c>
      <c r="BY206" s="13" t="e">
        <f>BY207+BY208+BY209</f>
        <v>#N/A</v>
      </c>
      <c r="BZ206" s="13" t="e">
        <f t="shared" ref="BZ206" si="237">BZ207+BZ208+BZ209</f>
        <v>#N/A</v>
      </c>
      <c r="CA206" s="13">
        <f t="shared" ref="CA206" si="238">CA207+CA208+CA209</f>
        <v>1626.3</v>
      </c>
      <c r="CB206" s="14">
        <f t="shared" ref="CB206" si="239">CB207+CB208+CB209</f>
        <v>58</v>
      </c>
      <c r="CC206" s="11" t="s">
        <v>17121</v>
      </c>
      <c r="CD206" s="11" t="s">
        <v>17121</v>
      </c>
      <c r="CE206" s="11" t="s">
        <v>17121</v>
      </c>
      <c r="CF206" s="13">
        <f t="shared" ref="CF206" si="240">CF207+CF208+CF209</f>
        <v>4136320.6399999997</v>
      </c>
      <c r="CG206" s="13">
        <f t="shared" ref="CG206" si="241">CG207+CG208+CG209</f>
        <v>0</v>
      </c>
      <c r="CH206" s="13">
        <f t="shared" ref="CH206" si="242">CH207+CH208+CH209</f>
        <v>0</v>
      </c>
      <c r="CI206" s="13">
        <f t="shared" ref="CI206" si="243">CI207+CI208+CI209</f>
        <v>4136320.6399999997</v>
      </c>
      <c r="CJ206" s="12" t="e">
        <f t="shared" si="135"/>
        <v>#N/A</v>
      </c>
      <c r="CK206" s="12" t="e">
        <f>MAX(CK207:CK209)</f>
        <v>#N/A</v>
      </c>
      <c r="CP206" s="2" t="e">
        <f t="shared" ref="CP206:CP222" si="244">VLOOKUP(C206,CQ:CR,2,FALSE)</f>
        <v>#N/A</v>
      </c>
      <c r="CQ206" s="2" t="s">
        <v>477</v>
      </c>
      <c r="CR206" s="2">
        <v>260</v>
      </c>
    </row>
    <row r="207" spans="1:96" ht="27.75" x14ac:dyDescent="0.4">
      <c r="A207" s="2">
        <v>1</v>
      </c>
      <c r="B207" s="11">
        <v>175</v>
      </c>
      <c r="C207" s="55" t="s">
        <v>300</v>
      </c>
      <c r="D207" s="11">
        <v>1980</v>
      </c>
      <c r="E207" s="11"/>
      <c r="F207" s="11" t="s">
        <v>17397</v>
      </c>
      <c r="G207" s="11">
        <v>3</v>
      </c>
      <c r="H207" s="11" t="s">
        <v>17088</v>
      </c>
      <c r="I207" s="15">
        <v>1009.7</v>
      </c>
      <c r="J207" s="15">
        <v>926.3</v>
      </c>
      <c r="K207" s="15">
        <v>926.3</v>
      </c>
      <c r="L207" s="36">
        <v>34</v>
      </c>
      <c r="M207" s="11" t="s">
        <v>17146</v>
      </c>
      <c r="N207" s="11" t="s">
        <v>17862</v>
      </c>
      <c r="O207" s="37" t="s">
        <v>17394</v>
      </c>
      <c r="P207" s="12">
        <v>2929327.5900000003</v>
      </c>
      <c r="Q207" s="12">
        <v>0</v>
      </c>
      <c r="R207" s="12">
        <v>0</v>
      </c>
      <c r="S207" s="12">
        <v>2929327.5900000003</v>
      </c>
      <c r="T207" s="12">
        <v>2901.1860849757354</v>
      </c>
      <c r="U207" s="12">
        <v>4394.715566009706</v>
      </c>
      <c r="V207" s="48">
        <f t="shared" si="178"/>
        <v>1493.5294810339706</v>
      </c>
      <c r="X207" s="2" t="s">
        <v>3457</v>
      </c>
      <c r="Y207" s="2">
        <v>1962</v>
      </c>
      <c r="Z207" s="2">
        <v>296.5</v>
      </c>
      <c r="AA207" s="2">
        <v>3</v>
      </c>
      <c r="AB207" s="2">
        <v>2</v>
      </c>
      <c r="AC207" s="2">
        <v>296.5</v>
      </c>
      <c r="AE207" s="2" t="s">
        <v>3449</v>
      </c>
      <c r="AF207" s="2" t="s">
        <v>17390</v>
      </c>
      <c r="AG207" s="2" t="s">
        <v>2998</v>
      </c>
      <c r="AH207" s="2" t="s">
        <v>17088</v>
      </c>
      <c r="AK207" s="2" t="e">
        <f t="shared" si="232"/>
        <v>#N/A</v>
      </c>
      <c r="AU207" s="2" t="e">
        <f t="shared" si="233"/>
        <v>#N/A</v>
      </c>
      <c r="AV207" s="2" t="e">
        <f t="shared" si="234"/>
        <v>#N/A</v>
      </c>
      <c r="AX207" s="2" t="s">
        <v>450</v>
      </c>
      <c r="AY207" s="2">
        <v>2527</v>
      </c>
      <c r="AZ207" s="2" t="s">
        <v>2980</v>
      </c>
      <c r="BC207" s="2" t="e">
        <f t="shared" si="235"/>
        <v>#N/A</v>
      </c>
      <c r="BI207" s="2">
        <f t="shared" si="236"/>
        <v>568.70000000000005</v>
      </c>
      <c r="BT207" s="11" t="e">
        <f>VLOOKUP(BS207,CN:CR,2,FALSE)</f>
        <v>#N/A</v>
      </c>
      <c r="BU207" s="11"/>
      <c r="BV207" s="11" t="e">
        <f>VLOOKUP(BS207,CU:CX,2,FALSE)</f>
        <v>#N/A</v>
      </c>
      <c r="BW207" s="11" t="e">
        <f>VLOOKUP(BS207,CN:CR,5,FALSE)</f>
        <v>#N/A</v>
      </c>
      <c r="BX207" s="11" t="e">
        <f>VLOOKUP(BS207,CU:CX,4,FALSE)</f>
        <v>#N/A</v>
      </c>
      <c r="BY207" s="13" t="e">
        <f>VLOOKUP(BS207,CN:CR,3,FALSE)</f>
        <v>#N/A</v>
      </c>
      <c r="BZ207" s="13" t="e">
        <f>VLOOKUP(BS207,CN:CS,6,FALSE)</f>
        <v>#N/A</v>
      </c>
      <c r="CA207" s="13">
        <v>926.3</v>
      </c>
      <c r="CB207" s="14">
        <v>34</v>
      </c>
      <c r="CC207" s="11" t="s">
        <v>17146</v>
      </c>
      <c r="CD207" s="11" t="s">
        <v>17862</v>
      </c>
      <c r="CE207" s="11" t="s">
        <v>17394</v>
      </c>
      <c r="CF207" s="12">
        <v>2959327.59</v>
      </c>
      <c r="CG207" s="12">
        <v>0</v>
      </c>
      <c r="CH207" s="12">
        <v>0</v>
      </c>
      <c r="CI207" s="12">
        <f t="shared" ref="CI207:CI209" si="245">CF207-CG207-CH207</f>
        <v>2959327.59</v>
      </c>
      <c r="CJ207" s="12" t="e">
        <f t="shared" si="135"/>
        <v>#N/A</v>
      </c>
      <c r="CK207" s="12" t="e">
        <f>DY207*7802.61/BY207</f>
        <v>#N/A</v>
      </c>
      <c r="CP207" s="2">
        <f t="shared" si="244"/>
        <v>0</v>
      </c>
      <c r="CQ207" s="2" t="s">
        <v>463</v>
      </c>
      <c r="CR207" s="2">
        <v>42.2</v>
      </c>
    </row>
    <row r="208" spans="1:96" ht="27.75" x14ac:dyDescent="0.4">
      <c r="A208" s="2">
        <v>1</v>
      </c>
      <c r="B208" s="11">
        <v>176</v>
      </c>
      <c r="C208" s="55" t="s">
        <v>301</v>
      </c>
      <c r="D208" s="11">
        <v>1964</v>
      </c>
      <c r="E208" s="11"/>
      <c r="F208" s="11" t="s">
        <v>17978</v>
      </c>
      <c r="G208" s="11">
        <v>2</v>
      </c>
      <c r="H208" s="11" t="s">
        <v>17088</v>
      </c>
      <c r="I208" s="15">
        <v>432.1</v>
      </c>
      <c r="J208" s="15">
        <v>393.3</v>
      </c>
      <c r="K208" s="15">
        <v>393.3</v>
      </c>
      <c r="L208" s="36">
        <v>13</v>
      </c>
      <c r="M208" s="11" t="s">
        <v>17146</v>
      </c>
      <c r="N208" s="11" t="s">
        <v>17862</v>
      </c>
      <c r="O208" s="37" t="s">
        <v>17394</v>
      </c>
      <c r="P208" s="12">
        <v>646927.65</v>
      </c>
      <c r="Q208" s="12">
        <v>0</v>
      </c>
      <c r="R208" s="12">
        <v>0</v>
      </c>
      <c r="S208" s="12">
        <v>646927.65</v>
      </c>
      <c r="T208" s="12">
        <v>1497.1711409395973</v>
      </c>
      <c r="U208" s="12">
        <v>1496.962948391576</v>
      </c>
      <c r="V208" s="48">
        <f t="shared" si="178"/>
        <v>-0.20819254802131582</v>
      </c>
      <c r="X208" s="2" t="s">
        <v>684</v>
      </c>
      <c r="Y208" s="2">
        <v>1959</v>
      </c>
      <c r="Z208" s="2">
        <v>575.79999999999995</v>
      </c>
      <c r="AA208" s="2">
        <v>42</v>
      </c>
      <c r="AB208" s="2">
        <v>2</v>
      </c>
      <c r="AC208" s="2">
        <v>533.29999999999995</v>
      </c>
      <c r="AE208" s="2" t="s">
        <v>3450</v>
      </c>
      <c r="AF208" s="2" t="s">
        <v>17390</v>
      </c>
      <c r="AG208" s="2" t="s">
        <v>2998</v>
      </c>
      <c r="AH208" s="2" t="s">
        <v>17393</v>
      </c>
      <c r="AK208" s="2" t="e">
        <f t="shared" si="232"/>
        <v>#N/A</v>
      </c>
      <c r="AU208" s="2" t="e">
        <f t="shared" si="233"/>
        <v>#N/A</v>
      </c>
      <c r="AV208" s="2" t="e">
        <f t="shared" si="234"/>
        <v>#N/A</v>
      </c>
      <c r="AX208" s="2" t="s">
        <v>11567</v>
      </c>
      <c r="AY208" s="2">
        <v>560</v>
      </c>
      <c r="AZ208" s="2" t="s">
        <v>2980</v>
      </c>
      <c r="BC208" s="2" t="e">
        <f t="shared" si="235"/>
        <v>#N/A</v>
      </c>
      <c r="BI208" s="2" t="e">
        <f t="shared" si="236"/>
        <v>#N/A</v>
      </c>
      <c r="BT208" s="11" t="e">
        <f>VLOOKUP(BS208,CN:CR,2,FALSE)</f>
        <v>#N/A</v>
      </c>
      <c r="BU208" s="11"/>
      <c r="BV208" s="11" t="s">
        <v>17978</v>
      </c>
      <c r="BW208" s="11" t="e">
        <f>VLOOKUP(BS208,CN:CR,5,FALSE)</f>
        <v>#N/A</v>
      </c>
      <c r="BX208" s="11" t="e">
        <f>VLOOKUP(BS208,CU:CX,4,FALSE)</f>
        <v>#N/A</v>
      </c>
      <c r="BY208" s="13">
        <v>432.1</v>
      </c>
      <c r="BZ208" s="13" t="e">
        <f>VLOOKUP(BS208,CN:CS,6,FALSE)</f>
        <v>#N/A</v>
      </c>
      <c r="CA208" s="13">
        <v>393.3</v>
      </c>
      <c r="CB208" s="14">
        <v>13</v>
      </c>
      <c r="CC208" s="11" t="s">
        <v>17146</v>
      </c>
      <c r="CD208" s="11" t="s">
        <v>17862</v>
      </c>
      <c r="CE208" s="11" t="s">
        <v>17394</v>
      </c>
      <c r="CF208" s="12">
        <v>646837.69000000006</v>
      </c>
      <c r="CG208" s="12">
        <v>0</v>
      </c>
      <c r="CH208" s="12">
        <v>0</v>
      </c>
      <c r="CI208" s="12">
        <f t="shared" si="245"/>
        <v>646837.69000000006</v>
      </c>
      <c r="CJ208" s="12">
        <f t="shared" si="135"/>
        <v>1496.962948391576</v>
      </c>
      <c r="CK208" s="12">
        <f>CJ208</f>
        <v>1496.962948391576</v>
      </c>
      <c r="CP208" s="2">
        <f t="shared" si="244"/>
        <v>0</v>
      </c>
      <c r="CQ208" s="2" t="s">
        <v>8371</v>
      </c>
      <c r="CR208" s="2">
        <v>0</v>
      </c>
    </row>
    <row r="209" spans="1:96" ht="27.75" x14ac:dyDescent="0.4">
      <c r="A209" s="2">
        <v>1</v>
      </c>
      <c r="B209" s="11">
        <v>177</v>
      </c>
      <c r="C209" s="55" t="s">
        <v>302</v>
      </c>
      <c r="D209" s="11">
        <v>1965</v>
      </c>
      <c r="E209" s="11"/>
      <c r="F209" s="11" t="s">
        <v>17978</v>
      </c>
      <c r="G209" s="11">
        <v>2</v>
      </c>
      <c r="H209" s="11" t="s">
        <v>17086</v>
      </c>
      <c r="I209" s="15">
        <v>339.9</v>
      </c>
      <c r="J209" s="15">
        <v>306.7</v>
      </c>
      <c r="K209" s="15">
        <v>306.7</v>
      </c>
      <c r="L209" s="36">
        <v>11</v>
      </c>
      <c r="M209" s="11" t="s">
        <v>17146</v>
      </c>
      <c r="N209" s="11" t="s">
        <v>17862</v>
      </c>
      <c r="O209" s="37" t="s">
        <v>17394</v>
      </c>
      <c r="P209" s="12">
        <v>530155.38</v>
      </c>
      <c r="Q209" s="12">
        <v>0</v>
      </c>
      <c r="R209" s="12">
        <v>0</v>
      </c>
      <c r="S209" s="12">
        <v>530155.38</v>
      </c>
      <c r="T209" s="12">
        <v>1559.7392762577231</v>
      </c>
      <c r="U209" s="12">
        <v>1559.7392174168876</v>
      </c>
      <c r="V209" s="48">
        <f t="shared" si="178"/>
        <v>-5.8840835436058114E-5</v>
      </c>
      <c r="X209" s="2" t="s">
        <v>3460</v>
      </c>
      <c r="Y209" s="2">
        <v>1959</v>
      </c>
      <c r="Z209" s="2">
        <v>1032.8</v>
      </c>
      <c r="AA209" s="2">
        <v>62</v>
      </c>
      <c r="AB209" s="2">
        <v>3</v>
      </c>
      <c r="AC209" s="2">
        <v>956.4</v>
      </c>
      <c r="AE209" s="2" t="s">
        <v>683</v>
      </c>
      <c r="AF209" s="2" t="s">
        <v>17390</v>
      </c>
      <c r="AG209" s="2" t="s">
        <v>17418</v>
      </c>
      <c r="AH209" s="2" t="s">
        <v>17088</v>
      </c>
      <c r="AK209" s="2" t="e">
        <f t="shared" si="232"/>
        <v>#N/A</v>
      </c>
      <c r="AU209" s="2" t="e">
        <f t="shared" si="233"/>
        <v>#N/A</v>
      </c>
      <c r="AV209" s="2" t="e">
        <f t="shared" si="234"/>
        <v>#N/A</v>
      </c>
      <c r="AX209" s="2" t="s">
        <v>451</v>
      </c>
      <c r="AY209" s="2">
        <v>1166</v>
      </c>
      <c r="AZ209" s="2" t="s">
        <v>2980</v>
      </c>
      <c r="BC209" s="2" t="e">
        <f t="shared" si="235"/>
        <v>#N/A</v>
      </c>
      <c r="BI209" s="2" t="e">
        <f t="shared" si="236"/>
        <v>#N/A</v>
      </c>
      <c r="BT209" s="11" t="e">
        <f>VLOOKUP(BS209,CN:CR,2,FALSE)</f>
        <v>#N/A</v>
      </c>
      <c r="BU209" s="11"/>
      <c r="BV209" s="11" t="s">
        <v>17978</v>
      </c>
      <c r="BW209" s="11" t="e">
        <f>VLOOKUP(BS209,CN:CR,5,FALSE)</f>
        <v>#N/A</v>
      </c>
      <c r="BX209" s="11" t="e">
        <f>VLOOKUP(BS209,CU:CX,4,FALSE)</f>
        <v>#N/A</v>
      </c>
      <c r="BY209" s="13">
        <v>339.9</v>
      </c>
      <c r="BZ209" s="13" t="e">
        <f>VLOOKUP(BS209,CN:CS,6,FALSE)</f>
        <v>#N/A</v>
      </c>
      <c r="CA209" s="13">
        <v>306.7</v>
      </c>
      <c r="CB209" s="14">
        <v>11</v>
      </c>
      <c r="CC209" s="11" t="s">
        <v>17146</v>
      </c>
      <c r="CD209" s="11" t="s">
        <v>17862</v>
      </c>
      <c r="CE209" s="11" t="s">
        <v>17394</v>
      </c>
      <c r="CF209" s="12">
        <v>530155.3600000001</v>
      </c>
      <c r="CG209" s="12">
        <v>0</v>
      </c>
      <c r="CH209" s="12">
        <v>0</v>
      </c>
      <c r="CI209" s="12">
        <f t="shared" si="245"/>
        <v>530155.3600000001</v>
      </c>
      <c r="CJ209" s="12">
        <f t="shared" si="135"/>
        <v>1559.7392174168876</v>
      </c>
      <c r="CK209" s="12">
        <f>CJ209</f>
        <v>1559.7392174168876</v>
      </c>
      <c r="CP209" s="2">
        <f t="shared" si="244"/>
        <v>0</v>
      </c>
      <c r="CQ209" s="2" t="s">
        <v>488</v>
      </c>
      <c r="CR209" s="2">
        <v>0</v>
      </c>
    </row>
    <row r="210" spans="1:96" ht="27.75" x14ac:dyDescent="0.4">
      <c r="B210" s="52" t="s">
        <v>327</v>
      </c>
      <c r="C210" s="113"/>
      <c r="D210" s="11" t="s">
        <v>17121</v>
      </c>
      <c r="E210" s="11" t="s">
        <v>17121</v>
      </c>
      <c r="F210" s="11" t="s">
        <v>17121</v>
      </c>
      <c r="G210" s="11" t="s">
        <v>17121</v>
      </c>
      <c r="H210" s="11" t="s">
        <v>17121</v>
      </c>
      <c r="I210" s="13">
        <v>786.9</v>
      </c>
      <c r="J210" s="13">
        <v>731.1</v>
      </c>
      <c r="K210" s="13">
        <v>580.20000000000005</v>
      </c>
      <c r="L210" s="196">
        <v>30</v>
      </c>
      <c r="M210" s="11" t="s">
        <v>17121</v>
      </c>
      <c r="N210" s="11" t="s">
        <v>17121</v>
      </c>
      <c r="O210" s="37" t="s">
        <v>17121</v>
      </c>
      <c r="P210" s="112">
        <v>6066432</v>
      </c>
      <c r="Q210" s="13">
        <v>0</v>
      </c>
      <c r="R210" s="13">
        <v>0</v>
      </c>
      <c r="S210" s="13">
        <v>6066432</v>
      </c>
      <c r="T210" s="12">
        <v>7709.279451010294</v>
      </c>
      <c r="U210" s="12">
        <v>7709.279451010294</v>
      </c>
      <c r="V210" s="48">
        <f t="shared" si="178"/>
        <v>0</v>
      </c>
      <c r="X210" s="2" t="s">
        <v>3517</v>
      </c>
      <c r="Y210" s="2">
        <v>1941</v>
      </c>
      <c r="Z210" s="2">
        <v>861.7</v>
      </c>
      <c r="AA210" s="2">
        <v>26</v>
      </c>
      <c r="AB210" s="2">
        <v>3</v>
      </c>
      <c r="AC210" s="2">
        <v>767.2</v>
      </c>
      <c r="AE210" s="2" t="s">
        <v>3506</v>
      </c>
      <c r="AF210" s="2" t="s">
        <v>17390</v>
      </c>
      <c r="AG210" s="2" t="s">
        <v>2998</v>
      </c>
      <c r="AH210" s="2" t="s">
        <v>17393</v>
      </c>
      <c r="AK210" s="2" t="e">
        <f t="shared" si="232"/>
        <v>#N/A</v>
      </c>
      <c r="AU210" s="2" t="e">
        <f t="shared" si="233"/>
        <v>#N/A</v>
      </c>
      <c r="AV210" s="2" t="e">
        <f t="shared" si="234"/>
        <v>#N/A</v>
      </c>
      <c r="AX210" s="2" t="s">
        <v>516</v>
      </c>
      <c r="AY210" s="2">
        <v>680</v>
      </c>
      <c r="AZ210" s="2" t="s">
        <v>3006</v>
      </c>
      <c r="BC210" s="2" t="e">
        <f t="shared" si="235"/>
        <v>#N/A</v>
      </c>
      <c r="BI210" s="2" t="e">
        <f t="shared" si="236"/>
        <v>#N/A</v>
      </c>
      <c r="BT210" s="11" t="s">
        <v>17121</v>
      </c>
      <c r="BU210" s="11" t="s">
        <v>17121</v>
      </c>
      <c r="BV210" s="11" t="s">
        <v>17121</v>
      </c>
      <c r="BW210" s="11" t="s">
        <v>17121</v>
      </c>
      <c r="BX210" s="11" t="s">
        <v>17121</v>
      </c>
      <c r="BY210" s="13">
        <f>BY211</f>
        <v>786.9</v>
      </c>
      <c r="BZ210" s="13">
        <f t="shared" ref="BZ210" si="246">BZ211</f>
        <v>731.1</v>
      </c>
      <c r="CA210" s="13">
        <f t="shared" ref="CA210" si="247">CA211</f>
        <v>731.1</v>
      </c>
      <c r="CB210" s="14">
        <f t="shared" ref="CB210" si="248">CB211</f>
        <v>30</v>
      </c>
      <c r="CC210" s="11" t="s">
        <v>17121</v>
      </c>
      <c r="CD210" s="11" t="s">
        <v>17121</v>
      </c>
      <c r="CE210" s="11" t="s">
        <v>17121</v>
      </c>
      <c r="CF210" s="13">
        <f t="shared" ref="CF210" si="249">CF211</f>
        <v>6066432</v>
      </c>
      <c r="CG210" s="13">
        <f t="shared" ref="CG210" si="250">CG211</f>
        <v>0</v>
      </c>
      <c r="CH210" s="13">
        <f t="shared" ref="CH210" si="251">CH211</f>
        <v>0</v>
      </c>
      <c r="CI210" s="13">
        <f t="shared" ref="CI210" si="252">CI211</f>
        <v>6066432</v>
      </c>
      <c r="CJ210" s="12">
        <f t="shared" si="135"/>
        <v>7709.279451010294</v>
      </c>
      <c r="CK210" s="12">
        <f>CK211</f>
        <v>0</v>
      </c>
      <c r="CP210" s="2" t="e">
        <f t="shared" si="244"/>
        <v>#N/A</v>
      </c>
      <c r="CQ210" s="2" t="s">
        <v>465</v>
      </c>
      <c r="CR210" s="2">
        <v>0</v>
      </c>
    </row>
    <row r="211" spans="1:96" ht="27.75" x14ac:dyDescent="0.4">
      <c r="A211" s="2">
        <v>1</v>
      </c>
      <c r="B211" s="11">
        <v>178</v>
      </c>
      <c r="C211" s="55" t="s">
        <v>330</v>
      </c>
      <c r="D211" s="11">
        <v>1969</v>
      </c>
      <c r="E211" s="11"/>
      <c r="F211" s="11" t="s">
        <v>17978</v>
      </c>
      <c r="G211" s="11">
        <v>2</v>
      </c>
      <c r="H211" s="11" t="s">
        <v>17088</v>
      </c>
      <c r="I211" s="15">
        <v>786.9</v>
      </c>
      <c r="J211" s="15">
        <v>731.1</v>
      </c>
      <c r="K211" s="15">
        <v>580.20000000000005</v>
      </c>
      <c r="L211" s="36">
        <v>30</v>
      </c>
      <c r="M211" s="11" t="s">
        <v>17146</v>
      </c>
      <c r="N211" s="11" t="s">
        <v>17839</v>
      </c>
      <c r="O211" s="37" t="s">
        <v>17968</v>
      </c>
      <c r="P211" s="12">
        <v>6066432</v>
      </c>
      <c r="Q211" s="12">
        <v>0</v>
      </c>
      <c r="R211" s="12">
        <v>0</v>
      </c>
      <c r="S211" s="12">
        <v>6066432</v>
      </c>
      <c r="T211" s="12">
        <v>7709.279451010294</v>
      </c>
      <c r="U211" s="12">
        <v>7709.279451010294</v>
      </c>
      <c r="V211" s="48">
        <f t="shared" si="178"/>
        <v>0</v>
      </c>
      <c r="X211" s="2" t="s">
        <v>690</v>
      </c>
      <c r="Y211" s="2">
        <v>1961</v>
      </c>
      <c r="Z211" s="2">
        <v>2233.86</v>
      </c>
      <c r="AA211" s="2">
        <v>89</v>
      </c>
      <c r="AB211" s="2">
        <v>3</v>
      </c>
      <c r="AC211" s="2">
        <v>1048.05</v>
      </c>
      <c r="AE211" s="2" t="s">
        <v>3508</v>
      </c>
      <c r="AF211" s="2" t="s">
        <v>17390</v>
      </c>
      <c r="AG211" s="2" t="s">
        <v>2998</v>
      </c>
      <c r="AH211" s="2" t="s">
        <v>17088</v>
      </c>
      <c r="AK211" s="2" t="e">
        <f t="shared" si="232"/>
        <v>#N/A</v>
      </c>
      <c r="AU211" s="2">
        <f t="shared" si="233"/>
        <v>720</v>
      </c>
      <c r="AV211" s="2" t="str">
        <f t="shared" si="234"/>
        <v>Скатная деревянная</v>
      </c>
      <c r="AX211" s="2" t="s">
        <v>517</v>
      </c>
      <c r="AY211" s="2">
        <v>740</v>
      </c>
      <c r="AZ211" s="2" t="s">
        <v>2980</v>
      </c>
      <c r="BC211" s="2" t="e">
        <f t="shared" si="235"/>
        <v>#N/A</v>
      </c>
      <c r="BI211" s="2" t="e">
        <f t="shared" si="236"/>
        <v>#N/A</v>
      </c>
      <c r="BT211" s="11" t="e">
        <f>VLOOKUP(BS211,CN:CR,2,FALSE)</f>
        <v>#N/A</v>
      </c>
      <c r="BU211" s="11"/>
      <c r="BV211" s="11" t="s">
        <v>17978</v>
      </c>
      <c r="BW211" s="11" t="e">
        <f>VLOOKUP(BS211,CN:CR,5,FALSE)</f>
        <v>#N/A</v>
      </c>
      <c r="BX211" s="11" t="e">
        <f>VLOOKUP(BS211,CU:CX,4,FALSE)</f>
        <v>#N/A</v>
      </c>
      <c r="BY211" s="13">
        <v>786.9</v>
      </c>
      <c r="BZ211" s="13">
        <v>731.1</v>
      </c>
      <c r="CA211" s="13">
        <v>731.1</v>
      </c>
      <c r="CB211" s="14">
        <v>30</v>
      </c>
      <c r="CC211" s="11" t="s">
        <v>17146</v>
      </c>
      <c r="CD211" s="11" t="s">
        <v>17839</v>
      </c>
      <c r="CE211" s="11" t="s">
        <v>17968</v>
      </c>
      <c r="CF211" s="12">
        <v>6066432</v>
      </c>
      <c r="CG211" s="12">
        <v>0</v>
      </c>
      <c r="CH211" s="12">
        <v>0</v>
      </c>
      <c r="CI211" s="12">
        <f t="shared" ref="CI211" si="253">CF211-CG211-CH211</f>
        <v>6066432</v>
      </c>
      <c r="CJ211" s="12">
        <f t="shared" si="135"/>
        <v>7709.279451010294</v>
      </c>
      <c r="CK211" s="12">
        <f>DK211*8425.6/BY211</f>
        <v>0</v>
      </c>
      <c r="CP211" s="2">
        <f t="shared" si="244"/>
        <v>150.9</v>
      </c>
      <c r="CQ211" s="2" t="s">
        <v>8563</v>
      </c>
      <c r="CR211" s="2">
        <v>146.4</v>
      </c>
    </row>
    <row r="212" spans="1:96" ht="27.75" x14ac:dyDescent="0.4">
      <c r="B212" s="52" t="s">
        <v>328</v>
      </c>
      <c r="C212" s="113"/>
      <c r="D212" s="11" t="s">
        <v>17121</v>
      </c>
      <c r="E212" s="11" t="s">
        <v>17121</v>
      </c>
      <c r="F212" s="11" t="s">
        <v>17121</v>
      </c>
      <c r="G212" s="11" t="s">
        <v>17121</v>
      </c>
      <c r="H212" s="11" t="s">
        <v>17121</v>
      </c>
      <c r="I212" s="13">
        <v>766.1</v>
      </c>
      <c r="J212" s="13">
        <v>536.27</v>
      </c>
      <c r="K212" s="13">
        <v>500.27</v>
      </c>
      <c r="L212" s="196">
        <v>48</v>
      </c>
      <c r="M212" s="11" t="s">
        <v>17121</v>
      </c>
      <c r="N212" s="11" t="s">
        <v>17121</v>
      </c>
      <c r="O212" s="37" t="s">
        <v>17121</v>
      </c>
      <c r="P212" s="112">
        <v>794399.19000000006</v>
      </c>
      <c r="Q212" s="13">
        <v>0</v>
      </c>
      <c r="R212" s="13">
        <v>0</v>
      </c>
      <c r="S212" s="13">
        <v>794399.19000000006</v>
      </c>
      <c r="T212" s="12">
        <v>1036.9392899099334</v>
      </c>
      <c r="U212" s="12">
        <v>1260.06</v>
      </c>
      <c r="V212" s="48">
        <f t="shared" si="178"/>
        <v>223.1207100900665</v>
      </c>
      <c r="X212" s="2" t="s">
        <v>3520</v>
      </c>
      <c r="Y212" s="2">
        <v>1969</v>
      </c>
      <c r="Z212" s="2">
        <v>3554.4</v>
      </c>
      <c r="AA212" s="2">
        <v>122</v>
      </c>
      <c r="AB212" s="2">
        <v>5</v>
      </c>
      <c r="AC212" s="2">
        <v>3554.4</v>
      </c>
      <c r="AE212" s="2" t="s">
        <v>3510</v>
      </c>
      <c r="AF212" s="2" t="s">
        <v>17390</v>
      </c>
      <c r="AG212" s="2" t="s">
        <v>17081</v>
      </c>
      <c r="AH212" s="2" t="s">
        <v>17086</v>
      </c>
      <c r="AK212" s="2" t="e">
        <f t="shared" si="232"/>
        <v>#N/A</v>
      </c>
      <c r="AU212" s="2" t="e">
        <f t="shared" si="233"/>
        <v>#N/A</v>
      </c>
      <c r="AV212" s="2" t="e">
        <f t="shared" si="234"/>
        <v>#N/A</v>
      </c>
      <c r="AX212" s="2" t="s">
        <v>518</v>
      </c>
      <c r="AY212" s="2">
        <v>420</v>
      </c>
      <c r="AZ212" s="2" t="s">
        <v>2980</v>
      </c>
      <c r="BC212" s="2" t="e">
        <f t="shared" si="235"/>
        <v>#N/A</v>
      </c>
      <c r="BI212" s="2" t="e">
        <f t="shared" si="236"/>
        <v>#N/A</v>
      </c>
      <c r="BT212" s="11" t="s">
        <v>17121</v>
      </c>
      <c r="BU212" s="11" t="s">
        <v>17121</v>
      </c>
      <c r="BV212" s="11" t="s">
        <v>17121</v>
      </c>
      <c r="BW212" s="11" t="s">
        <v>17121</v>
      </c>
      <c r="BX212" s="11" t="s">
        <v>17121</v>
      </c>
      <c r="BY212" s="13">
        <f>BY213</f>
        <v>766.1</v>
      </c>
      <c r="BZ212" s="13">
        <f t="shared" ref="BZ212" si="254">BZ213</f>
        <v>536.27</v>
      </c>
      <c r="CA212" s="13">
        <f t="shared" ref="CA212" si="255">CA213</f>
        <v>500.27</v>
      </c>
      <c r="CB212" s="14">
        <f t="shared" ref="CB212" si="256">CB213</f>
        <v>48</v>
      </c>
      <c r="CC212" s="11" t="s">
        <v>17121</v>
      </c>
      <c r="CD212" s="11" t="s">
        <v>17121</v>
      </c>
      <c r="CE212" s="11" t="s">
        <v>17121</v>
      </c>
      <c r="CF212" s="13">
        <f t="shared" ref="CF212" si="257">CF213</f>
        <v>794399.19000000006</v>
      </c>
      <c r="CG212" s="13">
        <f t="shared" ref="CG212" si="258">CG213</f>
        <v>0</v>
      </c>
      <c r="CH212" s="13">
        <f t="shared" ref="CH212" si="259">CH213</f>
        <v>0</v>
      </c>
      <c r="CI212" s="13">
        <f t="shared" ref="CI212" si="260">CI213</f>
        <v>794399.19000000006</v>
      </c>
      <c r="CJ212" s="12">
        <f t="shared" si="135"/>
        <v>1036.9392899099334</v>
      </c>
      <c r="CK212" s="12">
        <f>CK213</f>
        <v>1260.06</v>
      </c>
      <c r="CP212" s="2" t="e">
        <f t="shared" si="244"/>
        <v>#N/A</v>
      </c>
      <c r="CQ212" s="2" t="s">
        <v>491</v>
      </c>
      <c r="CR212" s="2">
        <v>0</v>
      </c>
    </row>
    <row r="213" spans="1:96" ht="27.75" x14ac:dyDescent="0.4">
      <c r="A213" s="2">
        <v>1</v>
      </c>
      <c r="B213" s="11">
        <v>179</v>
      </c>
      <c r="C213" s="55" t="s">
        <v>331</v>
      </c>
      <c r="D213" s="11">
        <v>1973</v>
      </c>
      <c r="E213" s="11"/>
      <c r="F213" s="11" t="s">
        <v>17397</v>
      </c>
      <c r="G213" s="11">
        <v>2</v>
      </c>
      <c r="H213" s="11" t="s">
        <v>17400</v>
      </c>
      <c r="I213" s="15">
        <v>766.1</v>
      </c>
      <c r="J213" s="15">
        <v>536.27</v>
      </c>
      <c r="K213" s="15">
        <v>500.27</v>
      </c>
      <c r="L213" s="36">
        <v>48</v>
      </c>
      <c r="M213" s="11" t="s">
        <v>17146</v>
      </c>
      <c r="N213" s="11" t="s">
        <v>17862</v>
      </c>
      <c r="O213" s="37" t="s">
        <v>17394</v>
      </c>
      <c r="P213" s="12">
        <v>794399.19000000006</v>
      </c>
      <c r="Q213" s="12">
        <v>0</v>
      </c>
      <c r="R213" s="12">
        <v>0</v>
      </c>
      <c r="S213" s="12">
        <v>794399.19000000006</v>
      </c>
      <c r="T213" s="12">
        <v>1036.9392899099334</v>
      </c>
      <c r="U213" s="12">
        <v>1260.06</v>
      </c>
      <c r="V213" s="48">
        <f t="shared" si="178"/>
        <v>223.1207100900665</v>
      </c>
      <c r="X213" s="2" t="s">
        <v>3521</v>
      </c>
      <c r="Y213" s="2">
        <v>1952</v>
      </c>
      <c r="Z213" s="2">
        <v>472.6</v>
      </c>
      <c r="AA213" s="2">
        <v>21</v>
      </c>
      <c r="AB213" s="2">
        <v>2</v>
      </c>
      <c r="AC213" s="2">
        <v>420.5</v>
      </c>
      <c r="AE213" s="2" t="s">
        <v>3513</v>
      </c>
      <c r="AF213" s="2" t="s">
        <v>17390</v>
      </c>
      <c r="AG213" s="2" t="s">
        <v>2998</v>
      </c>
      <c r="AH213" s="2" t="s">
        <v>17088</v>
      </c>
      <c r="AK213" s="2" t="e">
        <f t="shared" si="232"/>
        <v>#N/A</v>
      </c>
      <c r="AU213" s="2" t="e">
        <f t="shared" si="233"/>
        <v>#N/A</v>
      </c>
      <c r="AV213" s="2" t="e">
        <f t="shared" si="234"/>
        <v>#N/A</v>
      </c>
      <c r="AX213" s="2" t="s">
        <v>519</v>
      </c>
      <c r="AY213" s="2">
        <v>833</v>
      </c>
      <c r="AZ213" s="2" t="s">
        <v>3058</v>
      </c>
      <c r="BC213" s="2" t="e">
        <f t="shared" si="235"/>
        <v>#N/A</v>
      </c>
      <c r="BI213" s="2" t="e">
        <f t="shared" si="236"/>
        <v>#N/A</v>
      </c>
      <c r="BT213" s="11" t="e">
        <f>VLOOKUP(BS213,CN:CR,2,FALSE)</f>
        <v>#N/A</v>
      </c>
      <c r="BU213" s="11"/>
      <c r="BV213" s="11" t="e">
        <f>VLOOKUP(BS213,CU:CX,2,FALSE)</f>
        <v>#N/A</v>
      </c>
      <c r="BW213" s="11" t="e">
        <f>VLOOKUP(BS213,CN:CR,5,FALSE)</f>
        <v>#N/A</v>
      </c>
      <c r="BX213" s="11" t="e">
        <f>VLOOKUP(BS213,CU:CX,4,FALSE)</f>
        <v>#N/A</v>
      </c>
      <c r="BY213" s="13">
        <v>766.1</v>
      </c>
      <c r="BZ213" s="13">
        <v>536.27</v>
      </c>
      <c r="CA213" s="13">
        <v>500.27</v>
      </c>
      <c r="CB213" s="14">
        <v>48</v>
      </c>
      <c r="CC213" s="11" t="s">
        <v>17146</v>
      </c>
      <c r="CD213" s="11" t="s">
        <v>17862</v>
      </c>
      <c r="CE213" s="11" t="s">
        <v>17394</v>
      </c>
      <c r="CF213" s="12">
        <v>794399.19000000006</v>
      </c>
      <c r="CG213" s="12">
        <v>0</v>
      </c>
      <c r="CH213" s="12">
        <v>0</v>
      </c>
      <c r="CI213" s="12">
        <f t="shared" ref="CI213" si="261">CF213-CG213-CH213</f>
        <v>794399.19000000006</v>
      </c>
      <c r="CJ213" s="12">
        <f t="shared" si="135"/>
        <v>1036.9392899099334</v>
      </c>
      <c r="CK213" s="12">
        <v>1260.06</v>
      </c>
      <c r="CP213" s="2">
        <f t="shared" si="244"/>
        <v>0</v>
      </c>
      <c r="CQ213" s="2" t="s">
        <v>490</v>
      </c>
      <c r="CR213" s="2">
        <v>80.7</v>
      </c>
    </row>
    <row r="214" spans="1:96" ht="27.75" x14ac:dyDescent="0.4">
      <c r="B214" s="52" t="s">
        <v>329</v>
      </c>
      <c r="C214" s="113"/>
      <c r="D214" s="11" t="s">
        <v>17121</v>
      </c>
      <c r="E214" s="11" t="s">
        <v>17121</v>
      </c>
      <c r="F214" s="11" t="s">
        <v>17121</v>
      </c>
      <c r="G214" s="11" t="s">
        <v>17121</v>
      </c>
      <c r="H214" s="11" t="s">
        <v>17121</v>
      </c>
      <c r="I214" s="13">
        <v>398</v>
      </c>
      <c r="J214" s="13">
        <v>365.1</v>
      </c>
      <c r="K214" s="13">
        <v>365.1</v>
      </c>
      <c r="L214" s="196">
        <v>21</v>
      </c>
      <c r="M214" s="11" t="s">
        <v>17121</v>
      </c>
      <c r="N214" s="11" t="s">
        <v>17121</v>
      </c>
      <c r="O214" s="37" t="s">
        <v>17121</v>
      </c>
      <c r="P214" s="112">
        <v>1428981.76</v>
      </c>
      <c r="Q214" s="13">
        <v>0</v>
      </c>
      <c r="R214" s="13">
        <v>0</v>
      </c>
      <c r="S214" s="13">
        <v>1428981.76</v>
      </c>
      <c r="T214" s="12">
        <v>3590.4064321608039</v>
      </c>
      <c r="U214" s="12">
        <v>3590.4064321608039</v>
      </c>
      <c r="V214" s="48">
        <f t="shared" si="178"/>
        <v>0</v>
      </c>
      <c r="X214" s="2" t="s">
        <v>17162</v>
      </c>
      <c r="Y214" s="2">
        <v>1936</v>
      </c>
      <c r="Z214" s="2">
        <v>492.1</v>
      </c>
      <c r="AA214" s="2">
        <v>18</v>
      </c>
      <c r="AB214" s="2">
        <v>2</v>
      </c>
      <c r="AC214" s="2">
        <v>356.1</v>
      </c>
      <c r="AE214" s="2" t="s">
        <v>3515</v>
      </c>
      <c r="AF214" s="2" t="s">
        <v>17390</v>
      </c>
      <c r="AG214" s="2" t="s">
        <v>2998</v>
      </c>
      <c r="AH214" s="2" t="s">
        <v>17088</v>
      </c>
      <c r="AK214" s="2" t="e">
        <f t="shared" si="232"/>
        <v>#N/A</v>
      </c>
      <c r="AU214" s="2" t="e">
        <f t="shared" si="233"/>
        <v>#N/A</v>
      </c>
      <c r="AV214" s="2" t="e">
        <f t="shared" si="234"/>
        <v>#N/A</v>
      </c>
      <c r="AX214" s="2" t="s">
        <v>520</v>
      </c>
      <c r="AY214" s="2">
        <v>650</v>
      </c>
      <c r="AZ214" s="2" t="s">
        <v>2980</v>
      </c>
      <c r="BC214" s="2" t="e">
        <f t="shared" si="235"/>
        <v>#N/A</v>
      </c>
      <c r="BI214" s="2" t="e">
        <f t="shared" si="236"/>
        <v>#N/A</v>
      </c>
      <c r="BT214" s="11" t="s">
        <v>17121</v>
      </c>
      <c r="BU214" s="11" t="s">
        <v>17121</v>
      </c>
      <c r="BV214" s="11" t="s">
        <v>17121</v>
      </c>
      <c r="BW214" s="11" t="s">
        <v>17121</v>
      </c>
      <c r="BX214" s="11" t="s">
        <v>17121</v>
      </c>
      <c r="BY214" s="13">
        <f>BY215</f>
        <v>398</v>
      </c>
      <c r="BZ214" s="13">
        <f t="shared" ref="BZ214" si="262">BZ215</f>
        <v>365.1</v>
      </c>
      <c r="CA214" s="13">
        <f t="shared" ref="CA214" si="263">CA215</f>
        <v>365.1</v>
      </c>
      <c r="CB214" s="14">
        <f t="shared" ref="CB214" si="264">CB215</f>
        <v>21</v>
      </c>
      <c r="CC214" s="11" t="s">
        <v>17121</v>
      </c>
      <c r="CD214" s="11" t="s">
        <v>17121</v>
      </c>
      <c r="CE214" s="11" t="s">
        <v>17121</v>
      </c>
      <c r="CF214" s="13">
        <f t="shared" ref="CF214" si="265">CF215</f>
        <v>1428981.76</v>
      </c>
      <c r="CG214" s="13">
        <f t="shared" ref="CG214" si="266">CG215</f>
        <v>0</v>
      </c>
      <c r="CH214" s="13">
        <f t="shared" ref="CH214" si="267">CH215</f>
        <v>0</v>
      </c>
      <c r="CI214" s="13">
        <f t="shared" ref="CI214" si="268">CI215</f>
        <v>1428981.76</v>
      </c>
      <c r="CJ214" s="12">
        <f t="shared" si="135"/>
        <v>3590.4064321608039</v>
      </c>
      <c r="CK214" s="12">
        <f>CK215</f>
        <v>0</v>
      </c>
      <c r="CP214" s="2" t="e">
        <f t="shared" si="244"/>
        <v>#N/A</v>
      </c>
      <c r="CQ214" s="2" t="s">
        <v>475</v>
      </c>
      <c r="CR214" s="2">
        <v>117.2</v>
      </c>
    </row>
    <row r="215" spans="1:96" ht="27.75" x14ac:dyDescent="0.4">
      <c r="A215" s="2">
        <v>1</v>
      </c>
      <c r="B215" s="11">
        <v>180</v>
      </c>
      <c r="C215" s="55" t="s">
        <v>332</v>
      </c>
      <c r="D215" s="11">
        <v>1979</v>
      </c>
      <c r="E215" s="11"/>
      <c r="F215" s="11" t="s">
        <v>17978</v>
      </c>
      <c r="G215" s="11">
        <v>2</v>
      </c>
      <c r="H215" s="11" t="s">
        <v>17086</v>
      </c>
      <c r="I215" s="15">
        <v>398</v>
      </c>
      <c r="J215" s="15">
        <v>365.1</v>
      </c>
      <c r="K215" s="15">
        <v>365.1</v>
      </c>
      <c r="L215" s="36">
        <v>21</v>
      </c>
      <c r="M215" s="11" t="s">
        <v>17146</v>
      </c>
      <c r="N215" s="11" t="s">
        <v>17862</v>
      </c>
      <c r="O215" s="37" t="s">
        <v>17394</v>
      </c>
      <c r="P215" s="12">
        <v>1428981.76</v>
      </c>
      <c r="Q215" s="12">
        <v>0</v>
      </c>
      <c r="R215" s="12">
        <v>0</v>
      </c>
      <c r="S215" s="12">
        <v>1428981.76</v>
      </c>
      <c r="T215" s="12">
        <v>3590.4064321608039</v>
      </c>
      <c r="U215" s="12">
        <v>3590.4064321608039</v>
      </c>
      <c r="V215" s="48">
        <f t="shared" si="178"/>
        <v>0</v>
      </c>
      <c r="X215" s="2" t="s">
        <v>691</v>
      </c>
      <c r="Y215" s="2">
        <v>1936</v>
      </c>
      <c r="Z215" s="2">
        <v>531.4</v>
      </c>
      <c r="AA215" s="2">
        <v>3</v>
      </c>
      <c r="AB215" s="2">
        <v>2</v>
      </c>
      <c r="AC215" s="2">
        <v>531.4</v>
      </c>
      <c r="AE215" s="2" t="s">
        <v>3517</v>
      </c>
      <c r="AF215" s="2" t="s">
        <v>17390</v>
      </c>
      <c r="AG215" s="2" t="s">
        <v>2998</v>
      </c>
      <c r="AH215" s="2" t="s">
        <v>17088</v>
      </c>
      <c r="AK215" s="2" t="e">
        <f t="shared" si="232"/>
        <v>#N/A</v>
      </c>
      <c r="AU215" s="2">
        <f t="shared" si="233"/>
        <v>169.6</v>
      </c>
      <c r="AV215" s="2" t="str">
        <f t="shared" si="234"/>
        <v>Скатная деревянная</v>
      </c>
      <c r="AX215" s="2" t="s">
        <v>521</v>
      </c>
      <c r="AY215" s="2">
        <v>747</v>
      </c>
      <c r="AZ215" s="2" t="s">
        <v>2980</v>
      </c>
      <c r="BC215" s="2" t="e">
        <f t="shared" si="235"/>
        <v>#N/A</v>
      </c>
      <c r="BI215" s="2" t="e">
        <f t="shared" si="236"/>
        <v>#N/A</v>
      </c>
      <c r="BT215" s="11" t="e">
        <f>VLOOKUP(BS215,CN:CR,2,FALSE)</f>
        <v>#N/A</v>
      </c>
      <c r="BU215" s="11"/>
      <c r="BV215" s="11" t="s">
        <v>17978</v>
      </c>
      <c r="BW215" s="11" t="e">
        <f>VLOOKUP(BS215,CN:CR,5,FALSE)</f>
        <v>#N/A</v>
      </c>
      <c r="BX215" s="11" t="e">
        <f>VLOOKUP(BS215,CU:CX,4,FALSE)</f>
        <v>#N/A</v>
      </c>
      <c r="BY215" s="13">
        <v>398</v>
      </c>
      <c r="BZ215" s="13">
        <v>365.1</v>
      </c>
      <c r="CA215" s="13">
        <v>365.1</v>
      </c>
      <c r="CB215" s="14">
        <v>21</v>
      </c>
      <c r="CC215" s="11" t="s">
        <v>17146</v>
      </c>
      <c r="CD215" s="11" t="s">
        <v>17862</v>
      </c>
      <c r="CE215" s="11" t="s">
        <v>17394</v>
      </c>
      <c r="CF215" s="12">
        <v>1428981.76</v>
      </c>
      <c r="CG215" s="12">
        <v>0</v>
      </c>
      <c r="CH215" s="12">
        <v>0</v>
      </c>
      <c r="CI215" s="12">
        <f t="shared" ref="CI215" si="269">CF215-CG215-CH215</f>
        <v>1428981.76</v>
      </c>
      <c r="CJ215" s="12">
        <f t="shared" si="135"/>
        <v>3590.4064321608039</v>
      </c>
      <c r="CK215" s="12">
        <f>DK215*8425.6/BY215</f>
        <v>0</v>
      </c>
      <c r="CP215" s="2">
        <f t="shared" si="244"/>
        <v>0</v>
      </c>
      <c r="CQ215" s="2" t="s">
        <v>458</v>
      </c>
      <c r="CR215" s="2">
        <v>492.8</v>
      </c>
    </row>
    <row r="216" spans="1:96" ht="27.75" x14ac:dyDescent="0.4">
      <c r="B216" s="52" t="s">
        <v>356</v>
      </c>
      <c r="C216" s="113"/>
      <c r="D216" s="11" t="s">
        <v>17121</v>
      </c>
      <c r="E216" s="11" t="s">
        <v>17121</v>
      </c>
      <c r="F216" s="11" t="s">
        <v>17121</v>
      </c>
      <c r="G216" s="11" t="s">
        <v>17121</v>
      </c>
      <c r="H216" s="11" t="s">
        <v>17121</v>
      </c>
      <c r="I216" s="13">
        <v>3363.3</v>
      </c>
      <c r="J216" s="13">
        <v>2581.1999999999998</v>
      </c>
      <c r="K216" s="13">
        <v>2183.1999999999998</v>
      </c>
      <c r="L216" s="196">
        <v>44</v>
      </c>
      <c r="M216" s="11" t="s">
        <v>17121</v>
      </c>
      <c r="N216" s="11" t="s">
        <v>17121</v>
      </c>
      <c r="O216" s="37" t="s">
        <v>17121</v>
      </c>
      <c r="P216" s="112">
        <v>7618035.8099999996</v>
      </c>
      <c r="Q216" s="13">
        <v>0</v>
      </c>
      <c r="R216" s="13">
        <v>0</v>
      </c>
      <c r="S216" s="13">
        <v>7618035.8099999996</v>
      </c>
      <c r="T216" s="12">
        <v>2265.0479618232089</v>
      </c>
      <c r="U216" s="12">
        <v>4229.0600000000004</v>
      </c>
      <c r="V216" s="48">
        <f t="shared" si="178"/>
        <v>1964.0120381767915</v>
      </c>
      <c r="X216" s="2" t="s">
        <v>3575</v>
      </c>
      <c r="Y216" s="2">
        <v>1948</v>
      </c>
      <c r="Z216" s="2">
        <v>426.3</v>
      </c>
      <c r="AA216" s="2">
        <v>26</v>
      </c>
      <c r="AB216" s="2">
        <v>2</v>
      </c>
      <c r="AC216" s="2">
        <v>387</v>
      </c>
      <c r="AE216" s="2" t="s">
        <v>3568</v>
      </c>
      <c r="AF216" s="2" t="s">
        <v>17390</v>
      </c>
      <c r="AG216" s="2" t="s">
        <v>2998</v>
      </c>
      <c r="AH216" s="2" t="s">
        <v>17398</v>
      </c>
      <c r="AK216" s="2" t="e">
        <f t="shared" si="232"/>
        <v>#N/A</v>
      </c>
      <c r="AU216" s="2" t="e">
        <f t="shared" si="233"/>
        <v>#N/A</v>
      </c>
      <c r="AV216" s="2" t="e">
        <f t="shared" si="234"/>
        <v>#N/A</v>
      </c>
      <c r="AX216" s="2" t="s">
        <v>552</v>
      </c>
      <c r="AY216" s="2">
        <v>885</v>
      </c>
      <c r="AZ216" s="2" t="s">
        <v>2980</v>
      </c>
      <c r="BC216" s="2" t="e">
        <f t="shared" si="235"/>
        <v>#N/A</v>
      </c>
      <c r="BI216" s="2" t="e">
        <f t="shared" si="236"/>
        <v>#N/A</v>
      </c>
      <c r="BT216" s="11" t="s">
        <v>17121</v>
      </c>
      <c r="BU216" s="11" t="s">
        <v>17121</v>
      </c>
      <c r="BV216" s="11" t="s">
        <v>17121</v>
      </c>
      <c r="BW216" s="11" t="s">
        <v>17121</v>
      </c>
      <c r="BX216" s="11" t="s">
        <v>17121</v>
      </c>
      <c r="BY216" s="13">
        <f>BY217</f>
        <v>3363.3</v>
      </c>
      <c r="BZ216" s="13">
        <f t="shared" ref="BZ216" si="270">BZ217</f>
        <v>2581.1999999999998</v>
      </c>
      <c r="CA216" s="13">
        <f t="shared" ref="CA216" si="271">CA217</f>
        <v>2581.1999999999998</v>
      </c>
      <c r="CB216" s="14">
        <f t="shared" ref="CB216" si="272">CB217</f>
        <v>44</v>
      </c>
      <c r="CC216" s="11" t="s">
        <v>17121</v>
      </c>
      <c r="CD216" s="11" t="s">
        <v>17121</v>
      </c>
      <c r="CE216" s="11" t="s">
        <v>17121</v>
      </c>
      <c r="CF216" s="13">
        <f t="shared" ref="CF216" si="273">CF217</f>
        <v>7618035.8099999996</v>
      </c>
      <c r="CG216" s="13">
        <f t="shared" ref="CG216" si="274">CG217</f>
        <v>0</v>
      </c>
      <c r="CH216" s="13">
        <f t="shared" ref="CH216" si="275">CH217</f>
        <v>0</v>
      </c>
      <c r="CI216" s="13">
        <f t="shared" ref="CI216" si="276">CI217</f>
        <v>7618035.8099999996</v>
      </c>
      <c r="CJ216" s="12">
        <f t="shared" si="135"/>
        <v>2265.0479618232089</v>
      </c>
      <c r="CK216" s="12">
        <f>CK217</f>
        <v>4229.0600000000004</v>
      </c>
      <c r="CP216" s="2" t="e">
        <f t="shared" si="244"/>
        <v>#N/A</v>
      </c>
      <c r="CQ216" s="2" t="s">
        <v>485</v>
      </c>
      <c r="CR216" s="2">
        <v>222.6</v>
      </c>
    </row>
    <row r="217" spans="1:96" ht="27.75" x14ac:dyDescent="0.4">
      <c r="A217" s="2">
        <v>1</v>
      </c>
      <c r="B217" s="11">
        <v>181</v>
      </c>
      <c r="C217" s="55" t="s">
        <v>357</v>
      </c>
      <c r="D217" s="11">
        <v>1974</v>
      </c>
      <c r="E217" s="11"/>
      <c r="F217" s="11" t="s">
        <v>17978</v>
      </c>
      <c r="G217" s="11">
        <v>5</v>
      </c>
      <c r="H217" s="11" t="s">
        <v>17088</v>
      </c>
      <c r="I217" s="15">
        <v>3363.3</v>
      </c>
      <c r="J217" s="15">
        <v>2581.1999999999998</v>
      </c>
      <c r="K217" s="15">
        <v>2183.1999999999998</v>
      </c>
      <c r="L217" s="36">
        <v>44</v>
      </c>
      <c r="M217" s="11" t="s">
        <v>17146</v>
      </c>
      <c r="N217" s="11" t="s">
        <v>17862</v>
      </c>
      <c r="O217" s="37" t="s">
        <v>17394</v>
      </c>
      <c r="P217" s="12">
        <v>7618035.8099999996</v>
      </c>
      <c r="Q217" s="12">
        <v>0</v>
      </c>
      <c r="R217" s="12">
        <v>0</v>
      </c>
      <c r="S217" s="12">
        <v>7618035.8099999996</v>
      </c>
      <c r="T217" s="12">
        <v>2265.0479618232089</v>
      </c>
      <c r="U217" s="12">
        <v>4229.0600000000004</v>
      </c>
      <c r="V217" s="48">
        <f t="shared" si="178"/>
        <v>1964.0120381767915</v>
      </c>
      <c r="X217" s="2" t="s">
        <v>696</v>
      </c>
      <c r="Y217" s="2">
        <v>1993</v>
      </c>
      <c r="Z217" s="2">
        <v>4458.8</v>
      </c>
      <c r="AA217" s="2">
        <v>181</v>
      </c>
      <c r="AB217" s="2">
        <v>5</v>
      </c>
      <c r="AC217" s="2">
        <v>4458.8</v>
      </c>
      <c r="AE217" s="2" t="s">
        <v>3570</v>
      </c>
      <c r="AF217" s="2" t="s">
        <v>17390</v>
      </c>
      <c r="AG217" s="2" t="s">
        <v>2998</v>
      </c>
      <c r="AH217" s="2" t="s">
        <v>17398</v>
      </c>
      <c r="AK217" s="2" t="e">
        <f t="shared" si="232"/>
        <v>#N/A</v>
      </c>
      <c r="AU217" s="2" t="e">
        <f t="shared" si="233"/>
        <v>#N/A</v>
      </c>
      <c r="AV217" s="2" t="e">
        <f t="shared" si="234"/>
        <v>#N/A</v>
      </c>
      <c r="AX217" s="2" t="s">
        <v>554</v>
      </c>
      <c r="AY217" s="2">
        <v>544.79999999999995</v>
      </c>
      <c r="AZ217" s="2" t="s">
        <v>2980</v>
      </c>
      <c r="BC217" s="2" t="e">
        <f t="shared" si="235"/>
        <v>#N/A</v>
      </c>
      <c r="BI217" s="2" t="e">
        <f t="shared" si="236"/>
        <v>#N/A</v>
      </c>
      <c r="BT217" s="11" t="e">
        <f>VLOOKUP(BS217,CN:CR,2,FALSE)</f>
        <v>#N/A</v>
      </c>
      <c r="BU217" s="11"/>
      <c r="BV217" s="11" t="s">
        <v>17978</v>
      </c>
      <c r="BW217" s="11" t="e">
        <f>VLOOKUP(BS217,CN:CR,5,FALSE)</f>
        <v>#N/A</v>
      </c>
      <c r="BX217" s="11" t="e">
        <f>VLOOKUP(BS217,CU:CX,4,FALSE)</f>
        <v>#N/A</v>
      </c>
      <c r="BY217" s="13">
        <v>3363.3</v>
      </c>
      <c r="BZ217" s="13">
        <v>2581.1999999999998</v>
      </c>
      <c r="CA217" s="13">
        <v>2581.1999999999998</v>
      </c>
      <c r="CB217" s="14">
        <v>44</v>
      </c>
      <c r="CC217" s="11" t="s">
        <v>17146</v>
      </c>
      <c r="CD217" s="11" t="s">
        <v>17862</v>
      </c>
      <c r="CE217" s="11" t="s">
        <v>17394</v>
      </c>
      <c r="CF217" s="12">
        <v>7618035.8099999996</v>
      </c>
      <c r="CG217" s="12">
        <v>0</v>
      </c>
      <c r="CH217" s="12">
        <v>0</v>
      </c>
      <c r="CI217" s="12">
        <f t="shared" ref="CI217" si="277">CF217-CG217-CH217</f>
        <v>7618035.8099999996</v>
      </c>
      <c r="CJ217" s="12">
        <f t="shared" si="135"/>
        <v>2265.0479618232089</v>
      </c>
      <c r="CK217" s="12">
        <v>4229.0600000000004</v>
      </c>
      <c r="CP217" s="2">
        <f t="shared" si="244"/>
        <v>398</v>
      </c>
      <c r="CQ217" s="2" t="s">
        <v>484</v>
      </c>
      <c r="CR217" s="2">
        <v>0</v>
      </c>
    </row>
    <row r="218" spans="1:96" ht="27.75" x14ac:dyDescent="0.4">
      <c r="B218" s="52" t="s">
        <v>2960</v>
      </c>
      <c r="C218" s="113"/>
      <c r="D218" s="11" t="s">
        <v>17121</v>
      </c>
      <c r="E218" s="11" t="s">
        <v>17121</v>
      </c>
      <c r="F218" s="11" t="s">
        <v>17121</v>
      </c>
      <c r="G218" s="11" t="s">
        <v>17121</v>
      </c>
      <c r="H218" s="11" t="s">
        <v>17121</v>
      </c>
      <c r="I218" s="13">
        <v>18869.05</v>
      </c>
      <c r="J218" s="13">
        <v>56861.939999999995</v>
      </c>
      <c r="K218" s="13">
        <v>55531.829999999994</v>
      </c>
      <c r="L218" s="196">
        <v>835</v>
      </c>
      <c r="M218" s="11" t="s">
        <v>17121</v>
      </c>
      <c r="N218" s="11" t="s">
        <v>17121</v>
      </c>
      <c r="O218" s="37" t="s">
        <v>17121</v>
      </c>
      <c r="P218" s="112">
        <v>63974045.670000002</v>
      </c>
      <c r="Q218" s="13">
        <v>0</v>
      </c>
      <c r="R218" s="13">
        <v>0</v>
      </c>
      <c r="S218" s="13">
        <v>63974045.670000002</v>
      </c>
      <c r="T218" s="12">
        <v>3390.4221818268543</v>
      </c>
      <c r="U218" s="12">
        <v>9057.1641917435372</v>
      </c>
      <c r="V218" s="48">
        <f t="shared" si="178"/>
        <v>5666.7420099166829</v>
      </c>
      <c r="X218" s="2" t="s">
        <v>767</v>
      </c>
      <c r="Y218" s="2">
        <v>1963</v>
      </c>
      <c r="Z218" s="2">
        <v>431.7</v>
      </c>
      <c r="AA218" s="2">
        <v>35</v>
      </c>
      <c r="AB218" s="2">
        <v>2</v>
      </c>
      <c r="AC218" s="2">
        <v>396.1</v>
      </c>
      <c r="AE218" s="2" t="s">
        <v>3975</v>
      </c>
      <c r="AF218" s="2" t="s">
        <v>17390</v>
      </c>
      <c r="AG218" s="2" t="s">
        <v>2998</v>
      </c>
      <c r="AH218" s="2" t="s">
        <v>17400</v>
      </c>
      <c r="AK218" s="2" t="e">
        <f t="shared" si="232"/>
        <v>#N/A</v>
      </c>
      <c r="AU218" s="2" t="e">
        <f t="shared" si="233"/>
        <v>#N/A</v>
      </c>
      <c r="AV218" s="2" t="e">
        <f t="shared" si="234"/>
        <v>#N/A</v>
      </c>
      <c r="BC218" s="2" t="e">
        <f t="shared" si="235"/>
        <v>#N/A</v>
      </c>
      <c r="BI218" s="2" t="e">
        <f t="shared" si="236"/>
        <v>#N/A</v>
      </c>
      <c r="BT218" s="11" t="s">
        <v>17121</v>
      </c>
      <c r="BU218" s="11" t="s">
        <v>17121</v>
      </c>
      <c r="BV218" s="11" t="s">
        <v>17121</v>
      </c>
      <c r="BW218" s="11" t="s">
        <v>17121</v>
      </c>
      <c r="BX218" s="11" t="s">
        <v>17121</v>
      </c>
      <c r="BY218" s="13">
        <f>SUM(BY219:BY222)</f>
        <v>14763.65</v>
      </c>
      <c r="BZ218" s="13">
        <f t="shared" ref="BZ218" si="278">SUM(BZ219:BZ222)</f>
        <v>54000.899999999994</v>
      </c>
      <c r="CA218" s="13">
        <f t="shared" ref="CA218" si="279">SUM(CA219:CA222)</f>
        <v>13600.9</v>
      </c>
      <c r="CB218" s="14">
        <f t="shared" ref="CB218" si="280">SUM(CB219:CB222)</f>
        <v>532</v>
      </c>
      <c r="CC218" s="11" t="s">
        <v>17121</v>
      </c>
      <c r="CD218" s="11" t="s">
        <v>17121</v>
      </c>
      <c r="CE218" s="11" t="s">
        <v>17121</v>
      </c>
      <c r="CF218" s="13">
        <f t="shared" ref="CF218" si="281">SUM(CF219:CF222)</f>
        <v>33582063.910000004</v>
      </c>
      <c r="CG218" s="13">
        <f t="shared" ref="CG218" si="282">SUM(CG219:CG222)</f>
        <v>0</v>
      </c>
      <c r="CH218" s="13">
        <f t="shared" ref="CH218" si="283">SUM(CH219:CH222)</f>
        <v>0</v>
      </c>
      <c r="CI218" s="13">
        <f t="shared" ref="CI218" si="284">SUM(CI219:CI222)</f>
        <v>33582063.910000004</v>
      </c>
      <c r="CJ218" s="12">
        <f t="shared" si="135"/>
        <v>2274.6450850568799</v>
      </c>
      <c r="CK218" s="12">
        <f>MAX(CK219:CK222)</f>
        <v>0</v>
      </c>
      <c r="CP218" s="2" t="e">
        <f t="shared" si="244"/>
        <v>#N/A</v>
      </c>
      <c r="CQ218" s="2" t="s">
        <v>492</v>
      </c>
      <c r="CR218" s="2">
        <v>528.9</v>
      </c>
    </row>
    <row r="219" spans="1:96" ht="27.75" x14ac:dyDescent="0.4">
      <c r="A219" s="2">
        <v>1</v>
      </c>
      <c r="B219" s="11">
        <v>182</v>
      </c>
      <c r="C219" s="53" t="s">
        <v>2956</v>
      </c>
      <c r="D219" s="11">
        <v>1971</v>
      </c>
      <c r="E219" s="11"/>
      <c r="F219" s="11" t="s">
        <v>17397</v>
      </c>
      <c r="G219" s="11">
        <v>5</v>
      </c>
      <c r="H219" s="11" t="s">
        <v>17413</v>
      </c>
      <c r="I219" s="15">
        <v>4815.57</v>
      </c>
      <c r="J219" s="15">
        <v>44878.67</v>
      </c>
      <c r="K219" s="15">
        <v>44563.46</v>
      </c>
      <c r="L219" s="36">
        <v>188</v>
      </c>
      <c r="M219" s="11" t="s">
        <v>17146</v>
      </c>
      <c r="N219" s="11" t="s">
        <v>17839</v>
      </c>
      <c r="O219" s="37" t="s">
        <v>17911</v>
      </c>
      <c r="P219" s="12">
        <v>10757499.289999999</v>
      </c>
      <c r="Q219" s="12">
        <v>0</v>
      </c>
      <c r="R219" s="12">
        <v>0</v>
      </c>
      <c r="S219" s="12">
        <v>10757499.289999999</v>
      </c>
      <c r="T219" s="12">
        <v>2233.8994739978862</v>
      </c>
      <c r="U219" s="12">
        <v>2297.9723355698288</v>
      </c>
      <c r="V219" s="48">
        <f t="shared" ref="V219:V228" si="285">U219-T219</f>
        <v>64.072861571942667</v>
      </c>
      <c r="X219" s="2" t="s">
        <v>17241</v>
      </c>
      <c r="Y219" s="2">
        <v>1976</v>
      </c>
      <c r="Z219" s="2">
        <v>952.2</v>
      </c>
      <c r="AA219" s="2">
        <v>40</v>
      </c>
      <c r="AB219" s="2">
        <v>2</v>
      </c>
      <c r="AC219" s="2">
        <v>952.2</v>
      </c>
      <c r="AE219" s="2" t="s">
        <v>17236</v>
      </c>
      <c r="AF219" s="2" t="s">
        <v>17390</v>
      </c>
      <c r="AG219" s="2" t="s">
        <v>2998</v>
      </c>
      <c r="AH219" s="2" t="s">
        <v>17088</v>
      </c>
      <c r="AK219" s="2" t="e">
        <f t="shared" si="232"/>
        <v>#N/A</v>
      </c>
      <c r="AU219" s="2">
        <f t="shared" si="233"/>
        <v>1241</v>
      </c>
      <c r="AV219" s="2" t="str">
        <f t="shared" si="234"/>
        <v>Плоская железобетонная сборная (чердачная)</v>
      </c>
      <c r="BC219" s="2" t="e">
        <f t="shared" si="235"/>
        <v>#N/A</v>
      </c>
      <c r="BI219" s="2" t="e">
        <f t="shared" si="236"/>
        <v>#N/A</v>
      </c>
      <c r="BT219" s="11" t="e">
        <f>VLOOKUP(BS219,CN:CR,2,FALSE)</f>
        <v>#N/A</v>
      </c>
      <c r="BU219" s="11"/>
      <c r="BV219" s="11" t="e">
        <f>VLOOKUP(BS219,CU:CX,2,FALSE)</f>
        <v>#N/A</v>
      </c>
      <c r="BW219" s="11" t="e">
        <f>VLOOKUP(BS219,CN:CR,5,FALSE)</f>
        <v>#N/A</v>
      </c>
      <c r="BX219" s="11" t="e">
        <f>VLOOKUP(BS219,CU:CX,4,FALSE)</f>
        <v>#N/A</v>
      </c>
      <c r="BY219" s="13">
        <v>4815.57</v>
      </c>
      <c r="BZ219" s="13">
        <v>44878.67</v>
      </c>
      <c r="CA219" s="13">
        <v>4478.67</v>
      </c>
      <c r="CB219" s="14">
        <v>188</v>
      </c>
      <c r="CC219" s="11" t="s">
        <v>17146</v>
      </c>
      <c r="CD219" s="11" t="s">
        <v>17839</v>
      </c>
      <c r="CE219" s="11" t="s">
        <v>17911</v>
      </c>
      <c r="CF219" s="12">
        <v>10757499.289999999</v>
      </c>
      <c r="CG219" s="12">
        <v>0</v>
      </c>
      <c r="CH219" s="12">
        <v>0</v>
      </c>
      <c r="CI219" s="12">
        <f t="shared" ref="CI219:CI222" si="286">CF219-CG219-CH219</f>
        <v>10757499.289999999</v>
      </c>
      <c r="CJ219" s="12">
        <f t="shared" ref="CJ219:CJ229" si="287">CF219/BY219</f>
        <v>2233.8994739978862</v>
      </c>
      <c r="CK219" s="12">
        <f t="shared" ref="CK219:CK221" si="288">DK219*8917.04/BY219</f>
        <v>0</v>
      </c>
      <c r="CP219" s="2">
        <f t="shared" si="244"/>
        <v>315.20999999999998</v>
      </c>
      <c r="CQ219" s="2" t="s">
        <v>473</v>
      </c>
      <c r="CR219" s="2">
        <v>0</v>
      </c>
    </row>
    <row r="220" spans="1:96" ht="27.75" x14ac:dyDescent="0.4">
      <c r="A220" s="2">
        <v>1</v>
      </c>
      <c r="B220" s="11">
        <v>183</v>
      </c>
      <c r="C220" s="55" t="s">
        <v>1951</v>
      </c>
      <c r="D220" s="11">
        <v>1985</v>
      </c>
      <c r="E220" s="11"/>
      <c r="F220" s="11" t="s">
        <v>17397</v>
      </c>
      <c r="G220" s="11">
        <v>5</v>
      </c>
      <c r="H220" s="11" t="s">
        <v>17398</v>
      </c>
      <c r="I220" s="15">
        <v>5355</v>
      </c>
      <c r="J220" s="15">
        <v>4859.7</v>
      </c>
      <c r="K220" s="15">
        <v>4572.3</v>
      </c>
      <c r="L220" s="36">
        <v>187</v>
      </c>
      <c r="M220" s="11" t="s">
        <v>17146</v>
      </c>
      <c r="N220" s="11" t="s">
        <v>17839</v>
      </c>
      <c r="O220" s="37" t="s">
        <v>17911</v>
      </c>
      <c r="P220" s="12">
        <v>10554662.1</v>
      </c>
      <c r="Q220" s="12">
        <v>0</v>
      </c>
      <c r="R220" s="12">
        <v>0</v>
      </c>
      <c r="S220" s="12">
        <v>10554662.1</v>
      </c>
      <c r="T220" s="12">
        <v>1970.9919887955182</v>
      </c>
      <c r="U220" s="12">
        <v>2027.5234181139124</v>
      </c>
      <c r="V220" s="48">
        <f t="shared" si="285"/>
        <v>56.531429318394203</v>
      </c>
      <c r="X220" s="2" t="s">
        <v>17242</v>
      </c>
      <c r="Y220" s="2">
        <v>1933</v>
      </c>
      <c r="Z220" s="2">
        <v>472.1</v>
      </c>
      <c r="AA220" s="2">
        <v>31</v>
      </c>
      <c r="AB220" s="2">
        <v>2</v>
      </c>
      <c r="AC220" s="2">
        <v>426.9</v>
      </c>
      <c r="AE220" s="2" t="s">
        <v>17237</v>
      </c>
      <c r="AF220" s="2" t="s">
        <v>17390</v>
      </c>
      <c r="AG220" s="2" t="s">
        <v>2998</v>
      </c>
      <c r="AH220" s="2" t="s">
        <v>17086</v>
      </c>
      <c r="AK220" s="2" t="e">
        <f t="shared" si="232"/>
        <v>#N/A</v>
      </c>
      <c r="AU220" s="2">
        <f t="shared" si="233"/>
        <v>1217.5999999999999</v>
      </c>
      <c r="AV220" s="2" t="str">
        <f t="shared" si="234"/>
        <v>Плоская железобетонная сборная (чердачная)</v>
      </c>
      <c r="BC220" s="2" t="e">
        <f t="shared" si="235"/>
        <v>#N/A</v>
      </c>
      <c r="BI220" s="2" t="e">
        <f t="shared" si="236"/>
        <v>#N/A</v>
      </c>
      <c r="BT220" s="11" t="e">
        <f>VLOOKUP(BS220,CN:CR,2,FALSE)</f>
        <v>#N/A</v>
      </c>
      <c r="BU220" s="11"/>
      <c r="BV220" s="11" t="e">
        <f>VLOOKUP(BS220,CU:CX,2,FALSE)</f>
        <v>#N/A</v>
      </c>
      <c r="BW220" s="11" t="e">
        <f>VLOOKUP(BS220,CN:CR,5,FALSE)</f>
        <v>#N/A</v>
      </c>
      <c r="BX220" s="11" t="e">
        <f>VLOOKUP(BS220,CU:CX,4,FALSE)</f>
        <v>#N/A</v>
      </c>
      <c r="BY220" s="13">
        <v>5355</v>
      </c>
      <c r="BZ220" s="13">
        <v>4859.7</v>
      </c>
      <c r="CA220" s="13">
        <v>4859.7</v>
      </c>
      <c r="CB220" s="14">
        <v>187</v>
      </c>
      <c r="CC220" s="11" t="s">
        <v>17146</v>
      </c>
      <c r="CD220" s="11" t="s">
        <v>17839</v>
      </c>
      <c r="CE220" s="11" t="s">
        <v>17911</v>
      </c>
      <c r="CF220" s="12">
        <v>10554662.1</v>
      </c>
      <c r="CG220" s="12">
        <v>0</v>
      </c>
      <c r="CH220" s="12">
        <v>0</v>
      </c>
      <c r="CI220" s="12">
        <f t="shared" si="286"/>
        <v>10554662.1</v>
      </c>
      <c r="CJ220" s="12">
        <f t="shared" si="287"/>
        <v>1970.9919887955182</v>
      </c>
      <c r="CK220" s="12">
        <f t="shared" si="288"/>
        <v>0</v>
      </c>
      <c r="CP220" s="2">
        <f t="shared" si="244"/>
        <v>287.39999999999998</v>
      </c>
      <c r="CQ220" s="2" t="s">
        <v>493</v>
      </c>
      <c r="CR220" s="2">
        <v>0</v>
      </c>
    </row>
    <row r="221" spans="1:96" ht="27.75" x14ac:dyDescent="0.4">
      <c r="A221" s="2">
        <v>1</v>
      </c>
      <c r="B221" s="11">
        <v>184</v>
      </c>
      <c r="C221" s="55" t="s">
        <v>1963</v>
      </c>
      <c r="D221" s="11">
        <v>1972</v>
      </c>
      <c r="E221" s="11"/>
      <c r="F221" s="11" t="s">
        <v>17397</v>
      </c>
      <c r="G221" s="11">
        <v>5</v>
      </c>
      <c r="H221" s="11" t="s">
        <v>17393</v>
      </c>
      <c r="I221" s="15">
        <v>3786.98</v>
      </c>
      <c r="J221" s="15">
        <v>3515.43</v>
      </c>
      <c r="K221" s="15">
        <v>3338.49</v>
      </c>
      <c r="L221" s="36">
        <v>137</v>
      </c>
      <c r="M221" s="11" t="s">
        <v>17146</v>
      </c>
      <c r="N221" s="11" t="s">
        <v>17839</v>
      </c>
      <c r="O221" s="37" t="s">
        <v>17911</v>
      </c>
      <c r="P221" s="12">
        <v>7009631.9299999997</v>
      </c>
      <c r="Q221" s="12">
        <v>0</v>
      </c>
      <c r="R221" s="12">
        <v>0</v>
      </c>
      <c r="S221" s="12">
        <v>7009631.9299999997</v>
      </c>
      <c r="T221" s="12">
        <v>1850.9820305362055</v>
      </c>
      <c r="U221" s="12">
        <v>1904.0700573015965</v>
      </c>
      <c r="V221" s="48">
        <f t="shared" si="285"/>
        <v>53.088026765391078</v>
      </c>
      <c r="X221" s="2" t="s">
        <v>768</v>
      </c>
      <c r="Y221" s="2">
        <v>1933</v>
      </c>
      <c r="Z221" s="2">
        <v>468</v>
      </c>
      <c r="AA221" s="2">
        <v>19</v>
      </c>
      <c r="AB221" s="2">
        <v>2</v>
      </c>
      <c r="AC221" s="2">
        <v>421.1</v>
      </c>
      <c r="AE221" s="2" t="s">
        <v>765</v>
      </c>
      <c r="AF221" s="2" t="s">
        <v>17390</v>
      </c>
      <c r="AG221" s="2" t="s">
        <v>2998</v>
      </c>
      <c r="AH221" s="2" t="s">
        <v>17400</v>
      </c>
      <c r="AK221" s="2" t="e">
        <f t="shared" si="232"/>
        <v>#N/A</v>
      </c>
      <c r="AU221" s="2">
        <f t="shared" si="233"/>
        <v>808.64</v>
      </c>
      <c r="AV221" s="2" t="str">
        <f t="shared" si="234"/>
        <v>Плоская железобетонная сборная (чердачная)</v>
      </c>
      <c r="BC221" s="2" t="e">
        <f t="shared" si="235"/>
        <v>#N/A</v>
      </c>
      <c r="BI221" s="2" t="e">
        <f t="shared" si="236"/>
        <v>#N/A</v>
      </c>
      <c r="BT221" s="11" t="e">
        <f>VLOOKUP(BS221,CN:CR,2,FALSE)</f>
        <v>#N/A</v>
      </c>
      <c r="BU221" s="11"/>
      <c r="BV221" s="11" t="e">
        <f>VLOOKUP(BS221,CU:CX,2,FALSE)</f>
        <v>#N/A</v>
      </c>
      <c r="BW221" s="11" t="e">
        <f>VLOOKUP(BS221,CN:CR,5,FALSE)</f>
        <v>#N/A</v>
      </c>
      <c r="BX221" s="11" t="e">
        <f>VLOOKUP(BS221,CU:CX,4,FALSE)</f>
        <v>#N/A</v>
      </c>
      <c r="BY221" s="13">
        <v>3786.98</v>
      </c>
      <c r="BZ221" s="13">
        <v>3515.43</v>
      </c>
      <c r="CA221" s="13">
        <v>3515.43</v>
      </c>
      <c r="CB221" s="14">
        <v>137</v>
      </c>
      <c r="CC221" s="11" t="s">
        <v>17146</v>
      </c>
      <c r="CD221" s="11" t="s">
        <v>17839</v>
      </c>
      <c r="CE221" s="11" t="s">
        <v>17911</v>
      </c>
      <c r="CF221" s="12">
        <v>7009631.9299999997</v>
      </c>
      <c r="CG221" s="12">
        <v>0</v>
      </c>
      <c r="CH221" s="12">
        <v>0</v>
      </c>
      <c r="CI221" s="12">
        <f t="shared" si="286"/>
        <v>7009631.9299999997</v>
      </c>
      <c r="CJ221" s="12">
        <f t="shared" si="287"/>
        <v>1850.9820305362055</v>
      </c>
      <c r="CK221" s="12">
        <f t="shared" si="288"/>
        <v>0</v>
      </c>
      <c r="CP221" s="2">
        <f t="shared" si="244"/>
        <v>176.94</v>
      </c>
      <c r="CQ221" s="2" t="s">
        <v>457</v>
      </c>
      <c r="CR221" s="2">
        <v>0</v>
      </c>
    </row>
    <row r="222" spans="1:96" ht="27.75" x14ac:dyDescent="0.4">
      <c r="A222" s="2">
        <v>1</v>
      </c>
      <c r="B222" s="11">
        <v>185</v>
      </c>
      <c r="C222" s="55" t="s">
        <v>2957</v>
      </c>
      <c r="D222" s="11">
        <v>1970</v>
      </c>
      <c r="E222" s="11"/>
      <c r="F222" s="11" t="s">
        <v>17978</v>
      </c>
      <c r="G222" s="11">
        <v>2</v>
      </c>
      <c r="H222" s="11" t="s">
        <v>17088</v>
      </c>
      <c r="I222" s="15">
        <v>806.1</v>
      </c>
      <c r="J222" s="15">
        <v>747.1</v>
      </c>
      <c r="K222" s="15">
        <v>747.1</v>
      </c>
      <c r="L222" s="36">
        <v>20</v>
      </c>
      <c r="M222" s="11" t="s">
        <v>17146</v>
      </c>
      <c r="N222" s="11" t="s">
        <v>17862</v>
      </c>
      <c r="O222" s="37" t="s">
        <v>17394</v>
      </c>
      <c r="P222" s="12">
        <v>5260270.59</v>
      </c>
      <c r="Q222" s="12">
        <v>0</v>
      </c>
      <c r="R222" s="12">
        <v>0</v>
      </c>
      <c r="S222" s="12">
        <v>5260270.59</v>
      </c>
      <c r="T222" s="12">
        <v>6525.5806847785634</v>
      </c>
      <c r="U222" s="12">
        <v>6525.5806872596468</v>
      </c>
      <c r="V222" s="48">
        <f t="shared" si="285"/>
        <v>2.4810833565425128E-6</v>
      </c>
      <c r="X222" s="2" t="s">
        <v>3989</v>
      </c>
      <c r="Y222" s="2">
        <v>1928</v>
      </c>
      <c r="Z222" s="2">
        <v>427.4</v>
      </c>
      <c r="AA222" s="2">
        <v>22</v>
      </c>
      <c r="AB222" s="2">
        <v>2</v>
      </c>
      <c r="AC222" s="2">
        <v>427.4</v>
      </c>
      <c r="AE222" s="2" t="s">
        <v>766</v>
      </c>
      <c r="AF222" s="2" t="s">
        <v>17397</v>
      </c>
      <c r="AG222" s="2" t="s">
        <v>2998</v>
      </c>
      <c r="AH222" s="2" t="s">
        <v>17088</v>
      </c>
      <c r="AK222" s="2" t="e">
        <f t="shared" si="232"/>
        <v>#N/A</v>
      </c>
      <c r="AU222" s="2">
        <f t="shared" si="233"/>
        <v>624.32000000000005</v>
      </c>
      <c r="AV222" s="2" t="str">
        <f t="shared" si="234"/>
        <v>Скатная деревянная</v>
      </c>
      <c r="BC222" s="2" t="e">
        <f t="shared" si="235"/>
        <v>#N/A</v>
      </c>
      <c r="BI222" s="2" t="e">
        <f t="shared" si="236"/>
        <v>#N/A</v>
      </c>
      <c r="BT222" s="11" t="e">
        <f>VLOOKUP(BS222,CN:CR,2,FALSE)</f>
        <v>#N/A</v>
      </c>
      <c r="BU222" s="11"/>
      <c r="BV222" s="11" t="s">
        <v>17978</v>
      </c>
      <c r="BW222" s="11" t="e">
        <f>VLOOKUP(BS222,CN:CR,5,FALSE)</f>
        <v>#N/A</v>
      </c>
      <c r="BX222" s="11" t="e">
        <f>VLOOKUP(BS222,CU:CX,4,FALSE)</f>
        <v>#N/A</v>
      </c>
      <c r="BY222" s="13">
        <v>806.1</v>
      </c>
      <c r="BZ222" s="13">
        <v>747.1</v>
      </c>
      <c r="CA222" s="13">
        <v>747.1</v>
      </c>
      <c r="CB222" s="14">
        <v>20</v>
      </c>
      <c r="CC222" s="11" t="s">
        <v>17146</v>
      </c>
      <c r="CD222" s="11" t="s">
        <v>17862</v>
      </c>
      <c r="CE222" s="11" t="s">
        <v>17394</v>
      </c>
      <c r="CF222" s="12">
        <v>5260270.5900000008</v>
      </c>
      <c r="CG222" s="12">
        <v>0</v>
      </c>
      <c r="CH222" s="12">
        <v>0</v>
      </c>
      <c r="CI222" s="12">
        <f t="shared" si="286"/>
        <v>5260270.5900000008</v>
      </c>
      <c r="CJ222" s="12">
        <f t="shared" si="287"/>
        <v>6525.5806847785643</v>
      </c>
      <c r="CK222" s="12">
        <f>DK222*8425.6/BY222</f>
        <v>0</v>
      </c>
      <c r="CP222" s="2">
        <f t="shared" si="244"/>
        <v>0</v>
      </c>
      <c r="CQ222" s="2" t="s">
        <v>479</v>
      </c>
      <c r="CR222" s="2">
        <v>0</v>
      </c>
    </row>
    <row r="223" spans="1:96" ht="27.75" x14ac:dyDescent="0.4">
      <c r="A223" s="2">
        <v>1</v>
      </c>
      <c r="B223" s="11">
        <v>186</v>
      </c>
      <c r="C223" s="55" t="s">
        <v>10895</v>
      </c>
      <c r="D223" s="11">
        <v>1970</v>
      </c>
      <c r="E223" s="11"/>
      <c r="F223" s="11" t="s">
        <v>17978</v>
      </c>
      <c r="G223" s="11">
        <v>5</v>
      </c>
      <c r="H223" s="11">
        <v>1</v>
      </c>
      <c r="I223" s="15">
        <v>1983.9</v>
      </c>
      <c r="J223" s="15">
        <v>1407.08</v>
      </c>
      <c r="K223" s="15">
        <v>1143.8800000000001</v>
      </c>
      <c r="L223" s="36">
        <v>143</v>
      </c>
      <c r="M223" s="11" t="s">
        <v>17146</v>
      </c>
      <c r="N223" s="11" t="s">
        <v>17839</v>
      </c>
      <c r="O223" s="37" t="s">
        <v>17911</v>
      </c>
      <c r="P223" s="12">
        <v>17968508.040000003</v>
      </c>
      <c r="Q223" s="12">
        <v>0</v>
      </c>
      <c r="R223" s="12">
        <v>0</v>
      </c>
      <c r="S223" s="12">
        <v>17968508.040000003</v>
      </c>
      <c r="T223" s="12">
        <v>9057.1641917435372</v>
      </c>
      <c r="U223" s="12">
        <v>9057.1641917435372</v>
      </c>
      <c r="V223" s="48"/>
      <c r="AK223" s="2"/>
      <c r="BT223" s="11"/>
      <c r="BU223" s="11"/>
      <c r="BV223" s="11"/>
      <c r="BW223" s="11"/>
      <c r="BX223" s="11"/>
      <c r="BY223" s="13"/>
      <c r="BZ223" s="13"/>
      <c r="CA223" s="13"/>
      <c r="CB223" s="14"/>
      <c r="CC223" s="11"/>
      <c r="CD223" s="11"/>
      <c r="CE223" s="11"/>
      <c r="CF223" s="12"/>
      <c r="CG223" s="12"/>
      <c r="CH223" s="12"/>
      <c r="CI223" s="12"/>
      <c r="CJ223" s="12"/>
      <c r="CK223" s="12"/>
    </row>
    <row r="224" spans="1:96" ht="27.75" x14ac:dyDescent="0.4">
      <c r="A224" s="2">
        <v>1</v>
      </c>
      <c r="B224" s="11">
        <v>187</v>
      </c>
      <c r="C224" s="55" t="s">
        <v>10917</v>
      </c>
      <c r="D224" s="11">
        <v>1970</v>
      </c>
      <c r="E224" s="11"/>
      <c r="F224" s="11" t="s">
        <v>17978</v>
      </c>
      <c r="G224" s="11">
        <v>5</v>
      </c>
      <c r="H224" s="11">
        <v>1</v>
      </c>
      <c r="I224" s="15">
        <v>2121.5</v>
      </c>
      <c r="J224" s="15">
        <v>1453.96</v>
      </c>
      <c r="K224" s="15">
        <v>1166.5999999999999</v>
      </c>
      <c r="L224" s="36">
        <v>160</v>
      </c>
      <c r="M224" s="11" t="s">
        <v>17146</v>
      </c>
      <c r="N224" s="11" t="s">
        <v>17839</v>
      </c>
      <c r="O224" s="37" t="s">
        <v>17911</v>
      </c>
      <c r="P224" s="12">
        <v>12423473.720000001</v>
      </c>
      <c r="Q224" s="12">
        <v>0</v>
      </c>
      <c r="R224" s="12">
        <v>0</v>
      </c>
      <c r="S224" s="12">
        <v>12423473.720000001</v>
      </c>
      <c r="T224" s="12">
        <v>5855.9857270798966</v>
      </c>
      <c r="U224" s="12">
        <v>5855.9857270798966</v>
      </c>
      <c r="V224" s="48"/>
      <c r="AK224" s="2"/>
      <c r="BT224" s="11"/>
      <c r="BU224" s="11"/>
      <c r="BV224" s="11"/>
      <c r="BW224" s="11"/>
      <c r="BX224" s="11"/>
      <c r="BY224" s="13"/>
      <c r="BZ224" s="13"/>
      <c r="CA224" s="13"/>
      <c r="CB224" s="14"/>
      <c r="CC224" s="11"/>
      <c r="CD224" s="11"/>
      <c r="CE224" s="11"/>
      <c r="CF224" s="12"/>
      <c r="CG224" s="12"/>
      <c r="CH224" s="12"/>
      <c r="CI224" s="12"/>
      <c r="CJ224" s="12"/>
      <c r="CK224" s="12"/>
    </row>
    <row r="225" spans="1:96" ht="27.75" x14ac:dyDescent="0.4">
      <c r="B225" s="52" t="s">
        <v>2970</v>
      </c>
      <c r="C225" s="113"/>
      <c r="D225" s="11" t="s">
        <v>17121</v>
      </c>
      <c r="E225" s="11" t="s">
        <v>17121</v>
      </c>
      <c r="F225" s="11" t="s">
        <v>17121</v>
      </c>
      <c r="G225" s="11" t="s">
        <v>17121</v>
      </c>
      <c r="H225" s="11" t="s">
        <v>17121</v>
      </c>
      <c r="I225" s="13">
        <v>460</v>
      </c>
      <c r="J225" s="13">
        <v>262.7</v>
      </c>
      <c r="K225" s="13">
        <v>262.7</v>
      </c>
      <c r="L225" s="196">
        <v>17</v>
      </c>
      <c r="M225" s="11" t="s">
        <v>17121</v>
      </c>
      <c r="N225" s="11" t="s">
        <v>17121</v>
      </c>
      <c r="O225" s="37" t="s">
        <v>17121</v>
      </c>
      <c r="P225" s="112">
        <v>5459400</v>
      </c>
      <c r="Q225" s="13">
        <v>0</v>
      </c>
      <c r="R225" s="13">
        <v>0</v>
      </c>
      <c r="S225" s="13">
        <v>5459400</v>
      </c>
      <c r="T225" s="12">
        <v>11868.260869565218</v>
      </c>
      <c r="U225" s="12">
        <v>11869.106086956521</v>
      </c>
      <c r="V225" s="48">
        <f t="shared" si="285"/>
        <v>0.84521739130286733</v>
      </c>
      <c r="X225" s="2" t="s">
        <v>3991</v>
      </c>
      <c r="Y225" s="2">
        <v>1985</v>
      </c>
      <c r="Z225" s="2">
        <v>376.5</v>
      </c>
      <c r="AA225" s="2">
        <v>20</v>
      </c>
      <c r="AB225" s="2">
        <v>2</v>
      </c>
      <c r="AC225" s="2">
        <v>376.5</v>
      </c>
      <c r="AE225" s="2" t="s">
        <v>17238</v>
      </c>
      <c r="AF225" s="2" t="s">
        <v>17397</v>
      </c>
      <c r="AG225" s="2" t="s">
        <v>2998</v>
      </c>
      <c r="AH225" s="2" t="s">
        <v>17088</v>
      </c>
      <c r="AK225" s="2" t="e">
        <f>VLOOKUP(C225,AL:AM,2,FALSE)</f>
        <v>#N/A</v>
      </c>
      <c r="AU225" s="2" t="e">
        <f>VLOOKUP(C225,AX:BA,2,FALSE)</f>
        <v>#N/A</v>
      </c>
      <c r="AV225" s="2" t="e">
        <f>VLOOKUP(C225,AX:AZ,3,FALSE)</f>
        <v>#N/A</v>
      </c>
      <c r="BC225" s="2" t="e">
        <f>VLOOKUP(C225,BD:BE,2,FALSE)</f>
        <v>#N/A</v>
      </c>
      <c r="BI225" s="2" t="e">
        <f>VLOOKUP(C225,BK:BL,2,FALSE)</f>
        <v>#N/A</v>
      </c>
      <c r="BT225" s="11" t="s">
        <v>17121</v>
      </c>
      <c r="BU225" s="11" t="s">
        <v>17121</v>
      </c>
      <c r="BV225" s="11" t="s">
        <v>17121</v>
      </c>
      <c r="BW225" s="11" t="s">
        <v>17121</v>
      </c>
      <c r="BX225" s="11" t="s">
        <v>17121</v>
      </c>
      <c r="BY225" s="13">
        <f>BY226</f>
        <v>460</v>
      </c>
      <c r="BZ225" s="13">
        <f t="shared" ref="BZ225" si="289">BZ226</f>
        <v>262.7</v>
      </c>
      <c r="CA225" s="13">
        <f t="shared" ref="CA225" si="290">CA226</f>
        <v>262.7</v>
      </c>
      <c r="CB225" s="14">
        <f t="shared" ref="CB225" si="291">CB226</f>
        <v>17</v>
      </c>
      <c r="CC225" s="11" t="s">
        <v>17121</v>
      </c>
      <c r="CD225" s="11" t="s">
        <v>17121</v>
      </c>
      <c r="CE225" s="11" t="s">
        <v>17121</v>
      </c>
      <c r="CF225" s="13">
        <f t="shared" ref="CF225" si="292">CF226</f>
        <v>5459400</v>
      </c>
      <c r="CG225" s="13">
        <f t="shared" ref="CG225" si="293">CG226</f>
        <v>0</v>
      </c>
      <c r="CH225" s="13">
        <f t="shared" ref="CH225" si="294">CH226</f>
        <v>0</v>
      </c>
      <c r="CI225" s="13">
        <f t="shared" ref="CI225" si="295">CI226</f>
        <v>5459400</v>
      </c>
      <c r="CJ225" s="12">
        <f t="shared" si="287"/>
        <v>11868.260869565218</v>
      </c>
      <c r="CK225" s="12">
        <f>CK226</f>
        <v>0</v>
      </c>
      <c r="CP225" s="2" t="e">
        <f t="shared" ref="CP225:CP246" si="296">VLOOKUP(C225,CQ:CR,2,FALSE)</f>
        <v>#N/A</v>
      </c>
      <c r="CQ225" s="2" t="s">
        <v>464</v>
      </c>
      <c r="CR225" s="2">
        <v>58.6</v>
      </c>
    </row>
    <row r="226" spans="1:96" ht="27.75" x14ac:dyDescent="0.4">
      <c r="A226" s="2">
        <v>1</v>
      </c>
      <c r="B226" s="11">
        <v>188</v>
      </c>
      <c r="C226" s="55" t="s">
        <v>2959</v>
      </c>
      <c r="D226" s="11">
        <v>1969</v>
      </c>
      <c r="E226" s="11"/>
      <c r="F226" s="11" t="s">
        <v>17978</v>
      </c>
      <c r="G226" s="11">
        <v>2</v>
      </c>
      <c r="H226" s="11" t="s">
        <v>17088</v>
      </c>
      <c r="I226" s="15">
        <v>460</v>
      </c>
      <c r="J226" s="15">
        <v>262.7</v>
      </c>
      <c r="K226" s="15">
        <v>262.7</v>
      </c>
      <c r="L226" s="36">
        <v>17</v>
      </c>
      <c r="M226" s="11" t="s">
        <v>17146</v>
      </c>
      <c r="N226" s="11" t="s">
        <v>17862</v>
      </c>
      <c r="O226" s="37" t="s">
        <v>17394</v>
      </c>
      <c r="P226" s="12">
        <v>5459400</v>
      </c>
      <c r="Q226" s="12">
        <v>0</v>
      </c>
      <c r="R226" s="12">
        <v>0</v>
      </c>
      <c r="S226" s="12">
        <v>5459400</v>
      </c>
      <c r="T226" s="12">
        <v>11868.260869565218</v>
      </c>
      <c r="U226" s="12">
        <v>11869.106086956521</v>
      </c>
      <c r="V226" s="48">
        <f t="shared" si="285"/>
        <v>0.84521739130286733</v>
      </c>
      <c r="X226" s="2" t="s">
        <v>3995</v>
      </c>
      <c r="Y226" s="2">
        <v>1936</v>
      </c>
      <c r="Z226" s="2">
        <v>509.5</v>
      </c>
      <c r="AA226" s="2">
        <v>3</v>
      </c>
      <c r="AB226" s="2">
        <v>2</v>
      </c>
      <c r="AC226" s="2">
        <v>456.6</v>
      </c>
      <c r="AE226" s="2" t="s">
        <v>17239</v>
      </c>
      <c r="AF226" s="2" t="s">
        <v>17390</v>
      </c>
      <c r="AG226" s="2" t="s">
        <v>2998</v>
      </c>
      <c r="AH226" s="2" t="s">
        <v>17086</v>
      </c>
      <c r="AK226" s="2" t="e">
        <f>VLOOKUP(C226,AL:AM,2,FALSE)</f>
        <v>#N/A</v>
      </c>
      <c r="AU226" s="2">
        <f>VLOOKUP(C226,AX:BA,2,FALSE)</f>
        <v>648</v>
      </c>
      <c r="AV226" s="2" t="str">
        <f>VLOOKUP(C226,AX:AZ,3,FALSE)</f>
        <v>Скатная деревянная</v>
      </c>
      <c r="BC226" s="2" t="e">
        <f>VLOOKUP(C226,BD:BE,2,FALSE)</f>
        <v>#N/A</v>
      </c>
      <c r="BI226" s="2" t="e">
        <f>VLOOKUP(C226,BK:BL,2,FALSE)</f>
        <v>#N/A</v>
      </c>
      <c r="BT226" s="11" t="e">
        <f>VLOOKUP(BS226,CN:CR,2,FALSE)</f>
        <v>#N/A</v>
      </c>
      <c r="BU226" s="11"/>
      <c r="BV226" s="11" t="s">
        <v>17978</v>
      </c>
      <c r="BW226" s="11" t="e">
        <f>VLOOKUP(BS226,CN:CR,5,FALSE)</f>
        <v>#N/A</v>
      </c>
      <c r="BX226" s="11" t="e">
        <f>VLOOKUP(BS226,CU:CX,4,FALSE)</f>
        <v>#N/A</v>
      </c>
      <c r="BY226" s="13">
        <v>460</v>
      </c>
      <c r="BZ226" s="13">
        <v>262.7</v>
      </c>
      <c r="CA226" s="13">
        <v>262.7</v>
      </c>
      <c r="CB226" s="14">
        <v>17</v>
      </c>
      <c r="CC226" s="11" t="s">
        <v>17146</v>
      </c>
      <c r="CD226" s="11" t="s">
        <v>17862</v>
      </c>
      <c r="CE226" s="11" t="s">
        <v>17394</v>
      </c>
      <c r="CF226" s="12">
        <v>5459400</v>
      </c>
      <c r="CG226" s="12">
        <v>0</v>
      </c>
      <c r="CH226" s="12">
        <v>0</v>
      </c>
      <c r="CI226" s="12">
        <f t="shared" ref="CI226" si="297">CF226-CG226-CH226</f>
        <v>5459400</v>
      </c>
      <c r="CJ226" s="12">
        <f t="shared" si="287"/>
        <v>11868.260869565218</v>
      </c>
      <c r="CK226" s="12">
        <f>DK226*8425.6/BY226</f>
        <v>0</v>
      </c>
      <c r="CP226" s="2">
        <f t="shared" si="296"/>
        <v>0</v>
      </c>
      <c r="CQ226" s="2" t="s">
        <v>489</v>
      </c>
      <c r="CR226" s="2">
        <v>0</v>
      </c>
    </row>
    <row r="227" spans="1:96" ht="27.75" x14ac:dyDescent="0.4">
      <c r="B227" s="52" t="s">
        <v>2961</v>
      </c>
      <c r="C227" s="113"/>
      <c r="D227" s="11" t="s">
        <v>17121</v>
      </c>
      <c r="E227" s="11" t="s">
        <v>17121</v>
      </c>
      <c r="F227" s="11" t="s">
        <v>17121</v>
      </c>
      <c r="G227" s="11" t="s">
        <v>17121</v>
      </c>
      <c r="H227" s="11" t="s">
        <v>17121</v>
      </c>
      <c r="I227" s="13">
        <v>896.41</v>
      </c>
      <c r="J227" s="13">
        <v>811.71</v>
      </c>
      <c r="K227" s="13">
        <v>484.2</v>
      </c>
      <c r="L227" s="196">
        <v>56</v>
      </c>
      <c r="M227" s="11" t="s">
        <v>17121</v>
      </c>
      <c r="N227" s="11" t="s">
        <v>17121</v>
      </c>
      <c r="O227" s="37" t="s">
        <v>17121</v>
      </c>
      <c r="P227" s="112">
        <v>6858438.4000000004</v>
      </c>
      <c r="Q227" s="13">
        <v>0</v>
      </c>
      <c r="R227" s="13">
        <v>0</v>
      </c>
      <c r="S227" s="13">
        <v>6858438.4000000004</v>
      </c>
      <c r="T227" s="12">
        <v>7651.0061244296703</v>
      </c>
      <c r="U227" s="12">
        <v>7651.0061244296703</v>
      </c>
      <c r="V227" s="48">
        <f t="shared" si="285"/>
        <v>0</v>
      </c>
      <c r="X227" s="2" t="s">
        <v>769</v>
      </c>
      <c r="Y227" s="2">
        <v>1959</v>
      </c>
      <c r="Z227" s="2">
        <v>1662.7</v>
      </c>
      <c r="AA227" s="2">
        <v>59</v>
      </c>
      <c r="AB227" s="2">
        <v>3</v>
      </c>
      <c r="AC227" s="2">
        <v>1046.8</v>
      </c>
      <c r="AE227" s="2" t="s">
        <v>3979</v>
      </c>
      <c r="AF227" s="2" t="s">
        <v>17390</v>
      </c>
      <c r="AG227" s="2" t="s">
        <v>2998</v>
      </c>
      <c r="AH227" s="2" t="s">
        <v>17088</v>
      </c>
      <c r="AK227" s="2" t="e">
        <f>VLOOKUP(C227,AL:AM,2,FALSE)</f>
        <v>#N/A</v>
      </c>
      <c r="AU227" s="2" t="e">
        <f>VLOOKUP(C227,AX:BA,2,FALSE)</f>
        <v>#N/A</v>
      </c>
      <c r="AV227" s="2" t="e">
        <f>VLOOKUP(C227,AX:AZ,3,FALSE)</f>
        <v>#N/A</v>
      </c>
      <c r="BC227" s="2" t="e">
        <f>VLOOKUP(C227,BD:BE,2,FALSE)</f>
        <v>#N/A</v>
      </c>
      <c r="BI227" s="2" t="e">
        <f>VLOOKUP(C227,BK:BL,2,FALSE)</f>
        <v>#N/A</v>
      </c>
      <c r="BT227" s="11" t="s">
        <v>17121</v>
      </c>
      <c r="BU227" s="11" t="s">
        <v>17121</v>
      </c>
      <c r="BV227" s="11" t="s">
        <v>17121</v>
      </c>
      <c r="BW227" s="11" t="s">
        <v>17121</v>
      </c>
      <c r="BX227" s="11" t="s">
        <v>17121</v>
      </c>
      <c r="BY227" s="13" t="e">
        <f>BY228</f>
        <v>#N/A</v>
      </c>
      <c r="BZ227" s="13">
        <f t="shared" ref="BZ227" si="298">BZ228</f>
        <v>811.71</v>
      </c>
      <c r="CA227" s="13">
        <f t="shared" ref="CA227" si="299">CA228</f>
        <v>484.2</v>
      </c>
      <c r="CB227" s="14">
        <f t="shared" ref="CB227" si="300">CB228</f>
        <v>56</v>
      </c>
      <c r="CC227" s="11" t="s">
        <v>17121</v>
      </c>
      <c r="CD227" s="11" t="s">
        <v>17121</v>
      </c>
      <c r="CE227" s="11" t="s">
        <v>17121</v>
      </c>
      <c r="CF227" s="13">
        <f t="shared" ref="CF227" si="301">CF228</f>
        <v>6858438.4000000004</v>
      </c>
      <c r="CG227" s="13">
        <f t="shared" ref="CG227" si="302">CG228</f>
        <v>0</v>
      </c>
      <c r="CH227" s="13">
        <f t="shared" ref="CH227" si="303">CH228</f>
        <v>0</v>
      </c>
      <c r="CI227" s="13">
        <f t="shared" ref="CI227" si="304">CI228</f>
        <v>6858438.4000000004</v>
      </c>
      <c r="CJ227" s="12" t="e">
        <f t="shared" si="287"/>
        <v>#N/A</v>
      </c>
      <c r="CK227" s="12" t="e">
        <f>CK228</f>
        <v>#N/A</v>
      </c>
      <c r="CP227" s="2" t="e">
        <f t="shared" si="296"/>
        <v>#N/A</v>
      </c>
      <c r="CQ227" s="2" t="s">
        <v>481</v>
      </c>
      <c r="CR227" s="2">
        <v>0</v>
      </c>
    </row>
    <row r="228" spans="1:96" ht="27.75" x14ac:dyDescent="0.4">
      <c r="A228" s="2">
        <v>1</v>
      </c>
      <c r="B228" s="11">
        <v>189</v>
      </c>
      <c r="C228" s="55" t="s">
        <v>1996</v>
      </c>
      <c r="D228" s="11">
        <v>1989</v>
      </c>
      <c r="E228" s="11"/>
      <c r="F228" s="11" t="s">
        <v>17978</v>
      </c>
      <c r="G228" s="11">
        <v>2</v>
      </c>
      <c r="H228" s="11" t="s">
        <v>17400</v>
      </c>
      <c r="I228" s="15">
        <v>896.41</v>
      </c>
      <c r="J228" s="15">
        <v>811.71</v>
      </c>
      <c r="K228" s="15">
        <v>484.2</v>
      </c>
      <c r="L228" s="36">
        <v>56</v>
      </c>
      <c r="M228" s="11" t="s">
        <v>17146</v>
      </c>
      <c r="N228" s="11" t="s">
        <v>17862</v>
      </c>
      <c r="O228" s="37" t="s">
        <v>17394</v>
      </c>
      <c r="P228" s="12">
        <v>6858438.4000000004</v>
      </c>
      <c r="Q228" s="12">
        <v>0</v>
      </c>
      <c r="R228" s="12">
        <v>0</v>
      </c>
      <c r="S228" s="12">
        <v>6858438.4000000004</v>
      </c>
      <c r="T228" s="12">
        <v>7651.0061244296703</v>
      </c>
      <c r="U228" s="12">
        <v>7651.0061244296703</v>
      </c>
      <c r="V228" s="48">
        <f t="shared" si="285"/>
        <v>0</v>
      </c>
      <c r="X228" s="2" t="s">
        <v>3999</v>
      </c>
      <c r="Y228" s="2">
        <v>1967</v>
      </c>
      <c r="Z228" s="2">
        <v>4491.8999999999996</v>
      </c>
      <c r="AA228" s="2">
        <v>153</v>
      </c>
      <c r="AB228" s="2">
        <v>5</v>
      </c>
      <c r="AC228" s="2">
        <v>3431.1</v>
      </c>
      <c r="AE228" s="2" t="s">
        <v>3981</v>
      </c>
      <c r="AF228" s="2" t="s">
        <v>17390</v>
      </c>
      <c r="AG228" s="2" t="s">
        <v>2998</v>
      </c>
      <c r="AH228" s="2" t="s">
        <v>17088</v>
      </c>
      <c r="AK228" s="2" t="e">
        <f>VLOOKUP(C228,AL:AM,2,FALSE)</f>
        <v>#N/A</v>
      </c>
      <c r="AU228" s="2">
        <f>VLOOKUP(C228,AX:BA,2,FALSE)</f>
        <v>814</v>
      </c>
      <c r="AV228" s="2" t="str">
        <f>VLOOKUP(C228,AX:AZ,3,FALSE)</f>
        <v>Скатная деревянная</v>
      </c>
      <c r="BC228" s="2" t="e">
        <f>VLOOKUP(C228,BD:BE,2,FALSE)</f>
        <v>#N/A</v>
      </c>
      <c r="BI228" s="2" t="e">
        <f>VLOOKUP(C228,BK:BL,2,FALSE)</f>
        <v>#N/A</v>
      </c>
      <c r="BT228" s="11" t="e">
        <f>VLOOKUP(BS228,CN:CR,2,FALSE)</f>
        <v>#N/A</v>
      </c>
      <c r="BU228" s="11"/>
      <c r="BV228" s="11" t="s">
        <v>17978</v>
      </c>
      <c r="BW228" s="11" t="e">
        <f>VLOOKUP(BS228,CN:CR,5,FALSE)</f>
        <v>#N/A</v>
      </c>
      <c r="BX228" s="11" t="e">
        <f>VLOOKUP(BS228,CU:CX,4,FALSE)</f>
        <v>#N/A</v>
      </c>
      <c r="BY228" s="13" t="e">
        <f>VLOOKUP(BS228,CN:CR,3,FALSE)</f>
        <v>#N/A</v>
      </c>
      <c r="BZ228" s="13">
        <v>811.71</v>
      </c>
      <c r="CA228" s="13">
        <v>484.2</v>
      </c>
      <c r="CB228" s="14">
        <v>56</v>
      </c>
      <c r="CC228" s="11" t="s">
        <v>17146</v>
      </c>
      <c r="CD228" s="11" t="s">
        <v>17862</v>
      </c>
      <c r="CE228" s="11" t="s">
        <v>17394</v>
      </c>
      <c r="CF228" s="12">
        <v>6858438.4000000004</v>
      </c>
      <c r="CG228" s="12">
        <v>0</v>
      </c>
      <c r="CH228" s="12">
        <v>0</v>
      </c>
      <c r="CI228" s="12">
        <f t="shared" ref="CI228" si="305">CF228-CG228-CH228</f>
        <v>6858438.4000000004</v>
      </c>
      <c r="CJ228" s="12" t="e">
        <f t="shared" si="287"/>
        <v>#N/A</v>
      </c>
      <c r="CK228" s="12" t="e">
        <f>DK228*8425.6/BY228</f>
        <v>#N/A</v>
      </c>
      <c r="CP228" s="2">
        <f t="shared" si="296"/>
        <v>0</v>
      </c>
      <c r="CQ228" s="2" t="s">
        <v>470</v>
      </c>
      <c r="CR228" s="2">
        <v>0</v>
      </c>
    </row>
    <row r="229" spans="1:96" ht="27.75" x14ac:dyDescent="0.4">
      <c r="B229" s="57" t="s">
        <v>36</v>
      </c>
      <c r="C229" s="115"/>
      <c r="D229" s="11" t="s">
        <v>17121</v>
      </c>
      <c r="E229" s="11" t="s">
        <v>17121</v>
      </c>
      <c r="F229" s="11" t="s">
        <v>17121</v>
      </c>
      <c r="G229" s="11" t="s">
        <v>17121</v>
      </c>
      <c r="H229" s="11" t="s">
        <v>17121</v>
      </c>
      <c r="I229" s="13">
        <v>1376.8000000000002</v>
      </c>
      <c r="J229" s="13">
        <v>1192.5999999999999</v>
      </c>
      <c r="K229" s="13">
        <v>1150.8000000000002</v>
      </c>
      <c r="L229" s="196">
        <v>49</v>
      </c>
      <c r="M229" s="11" t="s">
        <v>17121</v>
      </c>
      <c r="N229" s="11" t="s">
        <v>17121</v>
      </c>
      <c r="O229" s="37" t="s">
        <v>17121</v>
      </c>
      <c r="P229" s="112">
        <v>8155980.7999999998</v>
      </c>
      <c r="Q229" s="13">
        <v>0</v>
      </c>
      <c r="R229" s="13">
        <v>0</v>
      </c>
      <c r="S229" s="13">
        <v>8155980.7999999998</v>
      </c>
      <c r="T229" s="12">
        <v>5923.867518884369</v>
      </c>
      <c r="U229" s="12">
        <v>7003.2650540401446</v>
      </c>
      <c r="AK229" s="2"/>
      <c r="BT229" s="11" t="s">
        <v>17121</v>
      </c>
      <c r="BU229" s="11" t="s">
        <v>17121</v>
      </c>
      <c r="BV229" s="11" t="s">
        <v>17121</v>
      </c>
      <c r="BW229" s="11" t="s">
        <v>17121</v>
      </c>
      <c r="BX229" s="11" t="s">
        <v>17121</v>
      </c>
      <c r="BY229" s="13">
        <f>SUM(BY230:BY231)</f>
        <v>1376.8000000000002</v>
      </c>
      <c r="BZ229" s="13">
        <f t="shared" ref="BZ229" si="306">SUM(BZ230:BZ231)</f>
        <v>1192.5999999999999</v>
      </c>
      <c r="CA229" s="13">
        <f t="shared" ref="CA229" si="307">SUM(CA230:CA231)</f>
        <v>1150.8000000000002</v>
      </c>
      <c r="CB229" s="14">
        <f t="shared" ref="CB229" si="308">SUM(CB230:CB231)</f>
        <v>49</v>
      </c>
      <c r="CC229" s="11" t="s">
        <v>17121</v>
      </c>
      <c r="CD229" s="11" t="s">
        <v>17121</v>
      </c>
      <c r="CE229" s="11" t="s">
        <v>17121</v>
      </c>
      <c r="CF229" s="13">
        <f t="shared" ref="CF229" si="309">SUM(CF230:CF231)</f>
        <v>8155980.7999999998</v>
      </c>
      <c r="CG229" s="13">
        <f t="shared" ref="CG229" si="310">SUM(CG230:CG231)</f>
        <v>0</v>
      </c>
      <c r="CH229" s="13">
        <f t="shared" ref="CH229" si="311">SUM(CH230:CH231)</f>
        <v>0</v>
      </c>
      <c r="CI229" s="13">
        <f t="shared" ref="CI229" si="312">SUM(CI230:CI231)</f>
        <v>8155980.7999999998</v>
      </c>
      <c r="CJ229" s="12">
        <f t="shared" si="287"/>
        <v>5923.867518884369</v>
      </c>
      <c r="CK229" s="12">
        <f>MAX(CK230:CK231)</f>
        <v>0</v>
      </c>
      <c r="CP229" s="2" t="e">
        <f t="shared" si="296"/>
        <v>#N/A</v>
      </c>
      <c r="CQ229" s="2" t="s">
        <v>476</v>
      </c>
      <c r="CR229" s="2">
        <v>132.1</v>
      </c>
    </row>
    <row r="230" spans="1:96" ht="27.75" x14ac:dyDescent="0.4">
      <c r="A230" s="2">
        <v>1</v>
      </c>
      <c r="B230" s="11">
        <v>190</v>
      </c>
      <c r="C230" s="54" t="s">
        <v>42</v>
      </c>
      <c r="D230" s="11">
        <v>1969</v>
      </c>
      <c r="E230" s="11"/>
      <c r="F230" s="11" t="s">
        <v>17978</v>
      </c>
      <c r="G230" s="11">
        <v>2</v>
      </c>
      <c r="H230" s="11" t="s">
        <v>17086</v>
      </c>
      <c r="I230" s="15">
        <v>388.6</v>
      </c>
      <c r="J230" s="15">
        <v>351.6</v>
      </c>
      <c r="K230" s="15">
        <v>351.6</v>
      </c>
      <c r="L230" s="36">
        <v>15</v>
      </c>
      <c r="M230" s="11" t="s">
        <v>17146</v>
      </c>
      <c r="N230" s="11" t="s">
        <v>17862</v>
      </c>
      <c r="O230" s="37" t="s">
        <v>17394</v>
      </c>
      <c r="P230" s="12">
        <v>2721468.8</v>
      </c>
      <c r="Q230" s="12">
        <v>0</v>
      </c>
      <c r="R230" s="12">
        <v>0</v>
      </c>
      <c r="S230" s="12">
        <v>2721468.8</v>
      </c>
      <c r="T230" s="12">
        <v>7003.2650540401428</v>
      </c>
      <c r="U230" s="12">
        <v>7003.2650540401446</v>
      </c>
      <c r="V230" s="48">
        <f>U230-T230</f>
        <v>0</v>
      </c>
      <c r="X230" s="2" t="s">
        <v>2979</v>
      </c>
      <c r="Y230" s="2">
        <v>1955</v>
      </c>
      <c r="Z230" s="2">
        <v>349</v>
      </c>
      <c r="AA230" s="2">
        <v>17</v>
      </c>
      <c r="AB230" s="2">
        <v>2</v>
      </c>
      <c r="AC230" s="2">
        <v>310.60000000000002</v>
      </c>
      <c r="AE230" s="2" t="s">
        <v>2979</v>
      </c>
      <c r="AF230" s="2" t="s">
        <v>17390</v>
      </c>
      <c r="AG230" s="2" t="s">
        <v>2998</v>
      </c>
      <c r="AH230" s="2" t="s">
        <v>17086</v>
      </c>
      <c r="AK230" s="2" t="e">
        <f t="shared" ref="AK230:AK246" si="313">VLOOKUP(C230,AL:AM,2,FALSE)</f>
        <v>#N/A</v>
      </c>
      <c r="AL230" s="2" t="s">
        <v>48</v>
      </c>
      <c r="AM230" s="2">
        <v>2017</v>
      </c>
      <c r="AU230" s="2">
        <f t="shared" ref="AU230:AU246" si="314">VLOOKUP(C230,AX:BA,2,FALSE)</f>
        <v>323</v>
      </c>
      <c r="AV230" s="2" t="str">
        <f t="shared" ref="AV230:AV246" si="315">VLOOKUP(C230,AX:AZ,3,FALSE)</f>
        <v>Скатная деревянная</v>
      </c>
      <c r="AX230" s="2" t="s">
        <v>42</v>
      </c>
      <c r="AY230" s="2">
        <v>323</v>
      </c>
      <c r="AZ230" s="2" t="s">
        <v>2980</v>
      </c>
      <c r="BC230" s="2" t="e">
        <f t="shared" ref="BC230:BC246" si="316">VLOOKUP(C230,BD:BE,2,FALSE)</f>
        <v>#N/A</v>
      </c>
      <c r="BD230" s="2" t="s">
        <v>79</v>
      </c>
      <c r="BE230" s="2">
        <v>2</v>
      </c>
      <c r="BI230" s="2" t="e">
        <f t="shared" ref="BI230:BI246" si="317">VLOOKUP(C230,BK:BL,2,FALSE)</f>
        <v>#N/A</v>
      </c>
      <c r="BK230" s="2" t="s">
        <v>43</v>
      </c>
      <c r="BL230" s="2">
        <v>565</v>
      </c>
      <c r="BT230" s="11" t="e">
        <f>VLOOKUP(BS230,CN:CR,2,FALSE)</f>
        <v>#N/A</v>
      </c>
      <c r="BU230" s="11"/>
      <c r="BV230" s="11" t="s">
        <v>17978</v>
      </c>
      <c r="BW230" s="11" t="e">
        <f>VLOOKUP(BS230,CN:CR,5,FALSE)</f>
        <v>#N/A</v>
      </c>
      <c r="BX230" s="11" t="e">
        <f>VLOOKUP(BS230,CU:CX,4,FALSE)</f>
        <v>#N/A</v>
      </c>
      <c r="BY230" s="13">
        <v>388.6</v>
      </c>
      <c r="BZ230" s="13">
        <v>351.6</v>
      </c>
      <c r="CA230" s="13">
        <v>351.6</v>
      </c>
      <c r="CB230" s="14">
        <v>15</v>
      </c>
      <c r="CC230" s="11" t="s">
        <v>17146</v>
      </c>
      <c r="CD230" s="11" t="s">
        <v>17862</v>
      </c>
      <c r="CE230" s="11" t="s">
        <v>17394</v>
      </c>
      <c r="CF230" s="12">
        <v>2721468.8</v>
      </c>
      <c r="CG230" s="12">
        <v>0</v>
      </c>
      <c r="CH230" s="12">
        <v>0</v>
      </c>
      <c r="CI230" s="12">
        <f t="shared" ref="CI230:CI231" si="318">CF230-CG230-CH230</f>
        <v>2721468.8</v>
      </c>
      <c r="CJ230" s="12">
        <f t="shared" ref="CJ230:CJ677" si="319">CF230/BY230</f>
        <v>7003.2650540401428</v>
      </c>
      <c r="CK230" s="12">
        <f>DK230*8425.6/BY230</f>
        <v>0</v>
      </c>
      <c r="CP230" s="2">
        <f t="shared" si="296"/>
        <v>0</v>
      </c>
      <c r="CQ230" s="2" t="s">
        <v>468</v>
      </c>
      <c r="CR230" s="2">
        <v>232.3</v>
      </c>
    </row>
    <row r="231" spans="1:96" ht="27.75" x14ac:dyDescent="0.4">
      <c r="A231" s="2">
        <v>1</v>
      </c>
      <c r="B231" s="11">
        <v>191</v>
      </c>
      <c r="C231" s="54" t="s">
        <v>35</v>
      </c>
      <c r="D231" s="11">
        <v>1978</v>
      </c>
      <c r="E231" s="11"/>
      <c r="F231" s="11" t="s">
        <v>17978</v>
      </c>
      <c r="G231" s="11">
        <v>2</v>
      </c>
      <c r="H231" s="11" t="s">
        <v>17400</v>
      </c>
      <c r="I231" s="15">
        <v>988.2</v>
      </c>
      <c r="J231" s="15">
        <v>841</v>
      </c>
      <c r="K231" s="15">
        <v>799.2</v>
      </c>
      <c r="L231" s="36">
        <v>34</v>
      </c>
      <c r="M231" s="11" t="s">
        <v>17146</v>
      </c>
      <c r="N231" s="11" t="s">
        <v>17862</v>
      </c>
      <c r="O231" s="37" t="s">
        <v>17394</v>
      </c>
      <c r="P231" s="12">
        <v>5434512</v>
      </c>
      <c r="Q231" s="12">
        <v>0</v>
      </c>
      <c r="R231" s="12">
        <v>0</v>
      </c>
      <c r="S231" s="12">
        <v>5434512</v>
      </c>
      <c r="T231" s="12">
        <v>5499.4049787492404</v>
      </c>
      <c r="U231" s="12">
        <v>5499.4049787492404</v>
      </c>
      <c r="V231" s="48">
        <f t="shared" ref="V231:V677" si="320">U231-T231</f>
        <v>0</v>
      </c>
      <c r="X231" s="2" t="s">
        <v>17147</v>
      </c>
      <c r="Y231" s="2">
        <v>1954</v>
      </c>
      <c r="Z231" s="2">
        <v>620.5</v>
      </c>
      <c r="AA231" s="2">
        <v>21</v>
      </c>
      <c r="AB231" s="2">
        <v>2</v>
      </c>
      <c r="AC231" s="2">
        <v>335.4</v>
      </c>
      <c r="AE231" s="2" t="s">
        <v>17147</v>
      </c>
      <c r="AF231" s="2" t="s">
        <v>17390</v>
      </c>
      <c r="AG231" s="2" t="s">
        <v>2998</v>
      </c>
      <c r="AH231" s="2" t="s">
        <v>17088</v>
      </c>
      <c r="AK231" s="2" t="e">
        <f t="shared" si="313"/>
        <v>#N/A</v>
      </c>
      <c r="AL231" s="2" t="s">
        <v>50</v>
      </c>
      <c r="AM231" s="2">
        <v>2016</v>
      </c>
      <c r="AU231" s="2">
        <f t="shared" si="314"/>
        <v>645</v>
      </c>
      <c r="AV231" s="2" t="str">
        <f t="shared" si="315"/>
        <v>Скатная деревянная</v>
      </c>
      <c r="AX231" s="2" t="s">
        <v>35</v>
      </c>
      <c r="AY231" s="2">
        <v>645</v>
      </c>
      <c r="AZ231" s="2" t="s">
        <v>2980</v>
      </c>
      <c r="BC231" s="2" t="e">
        <f t="shared" si="316"/>
        <v>#N/A</v>
      </c>
      <c r="BD231" s="2" t="s">
        <v>97</v>
      </c>
      <c r="BE231" s="2">
        <v>1</v>
      </c>
      <c r="BI231" s="2" t="e">
        <f t="shared" si="317"/>
        <v>#N/A</v>
      </c>
      <c r="BK231" s="2" t="s">
        <v>61</v>
      </c>
      <c r="BL231" s="2">
        <v>608</v>
      </c>
      <c r="BT231" s="11" t="e">
        <f>VLOOKUP(BS231,CN:CR,2,FALSE)</f>
        <v>#N/A</v>
      </c>
      <c r="BU231" s="11"/>
      <c r="BV231" s="11" t="s">
        <v>17978</v>
      </c>
      <c r="BW231" s="11" t="e">
        <f>VLOOKUP(BS231,CN:CR,5,FALSE)</f>
        <v>#N/A</v>
      </c>
      <c r="BX231" s="11" t="e">
        <f>VLOOKUP(BS231,CU:CX,4,FALSE)</f>
        <v>#N/A</v>
      </c>
      <c r="BY231" s="13">
        <v>988.2</v>
      </c>
      <c r="BZ231" s="13">
        <v>841</v>
      </c>
      <c r="CA231" s="13">
        <v>799.2</v>
      </c>
      <c r="CB231" s="14">
        <v>34</v>
      </c>
      <c r="CC231" s="11" t="s">
        <v>17146</v>
      </c>
      <c r="CD231" s="11" t="s">
        <v>17862</v>
      </c>
      <c r="CE231" s="11" t="s">
        <v>17394</v>
      </c>
      <c r="CF231" s="12">
        <v>5434512</v>
      </c>
      <c r="CG231" s="12">
        <v>0</v>
      </c>
      <c r="CH231" s="12">
        <v>0</v>
      </c>
      <c r="CI231" s="12">
        <f t="shared" si="318"/>
        <v>5434512</v>
      </c>
      <c r="CJ231" s="12">
        <f t="shared" si="319"/>
        <v>5499.4049787492404</v>
      </c>
      <c r="CK231" s="12">
        <f>DK231*8425.6/BY231</f>
        <v>0</v>
      </c>
      <c r="CP231" s="2">
        <f t="shared" si="296"/>
        <v>41.8</v>
      </c>
      <c r="CQ231" s="2" t="s">
        <v>480</v>
      </c>
      <c r="CR231" s="2">
        <v>176.1</v>
      </c>
    </row>
    <row r="232" spans="1:96" ht="27.75" x14ac:dyDescent="0.4">
      <c r="B232" s="57" t="s">
        <v>38</v>
      </c>
      <c r="C232" s="116"/>
      <c r="D232" s="11" t="s">
        <v>17121</v>
      </c>
      <c r="E232" s="11" t="s">
        <v>17121</v>
      </c>
      <c r="F232" s="11" t="s">
        <v>17121</v>
      </c>
      <c r="G232" s="11" t="s">
        <v>17121</v>
      </c>
      <c r="H232" s="11" t="s">
        <v>17121</v>
      </c>
      <c r="I232" s="13">
        <v>1693.9</v>
      </c>
      <c r="J232" s="13">
        <v>1536.4</v>
      </c>
      <c r="K232" s="13">
        <v>1356.6000000000001</v>
      </c>
      <c r="L232" s="196">
        <v>64</v>
      </c>
      <c r="M232" s="11" t="s">
        <v>17121</v>
      </c>
      <c r="N232" s="11" t="s">
        <v>17121</v>
      </c>
      <c r="O232" s="37" t="s">
        <v>17121</v>
      </c>
      <c r="P232" s="112">
        <v>5695705.5999999996</v>
      </c>
      <c r="Q232" s="13">
        <v>0</v>
      </c>
      <c r="R232" s="13">
        <v>0</v>
      </c>
      <c r="S232" s="13">
        <v>5695705.5999999996</v>
      </c>
      <c r="T232" s="12">
        <v>3362.4804297774363</v>
      </c>
      <c r="U232" s="12">
        <v>3362.4804297774367</v>
      </c>
      <c r="V232" s="48">
        <f t="shared" si="320"/>
        <v>0</v>
      </c>
      <c r="X232" s="2" t="s">
        <v>604</v>
      </c>
      <c r="Y232" s="2">
        <v>1955</v>
      </c>
      <c r="Z232" s="2">
        <v>370.1</v>
      </c>
      <c r="AA232" s="2">
        <v>28</v>
      </c>
      <c r="AB232" s="2">
        <v>2</v>
      </c>
      <c r="AC232" s="2">
        <v>335.1</v>
      </c>
      <c r="AE232" s="2" t="s">
        <v>604</v>
      </c>
      <c r="AF232" s="2" t="s">
        <v>17390</v>
      </c>
      <c r="AG232" s="2" t="s">
        <v>2998</v>
      </c>
      <c r="AH232" s="2" t="s">
        <v>17086</v>
      </c>
      <c r="AK232" s="2" t="e">
        <f t="shared" si="313"/>
        <v>#N/A</v>
      </c>
      <c r="AL232" s="2" t="s">
        <v>73</v>
      </c>
      <c r="AM232" s="2">
        <v>2020</v>
      </c>
      <c r="AU232" s="2" t="e">
        <f t="shared" si="314"/>
        <v>#N/A</v>
      </c>
      <c r="AV232" s="2" t="e">
        <f t="shared" si="315"/>
        <v>#N/A</v>
      </c>
      <c r="AX232" s="2" t="s">
        <v>39</v>
      </c>
      <c r="AY232" s="2">
        <v>676</v>
      </c>
      <c r="AZ232" s="2" t="s">
        <v>2980</v>
      </c>
      <c r="BC232" s="2" t="e">
        <f t="shared" si="316"/>
        <v>#N/A</v>
      </c>
      <c r="BD232" s="2" t="s">
        <v>98</v>
      </c>
      <c r="BE232" s="2">
        <v>3</v>
      </c>
      <c r="BI232" s="2" t="e">
        <f t="shared" si="317"/>
        <v>#N/A</v>
      </c>
      <c r="BK232" s="2" t="s">
        <v>86</v>
      </c>
      <c r="BL232" s="2">
        <v>2470</v>
      </c>
      <c r="BT232" s="11" t="s">
        <v>17121</v>
      </c>
      <c r="BU232" s="11" t="s">
        <v>17121</v>
      </c>
      <c r="BV232" s="11" t="s">
        <v>17121</v>
      </c>
      <c r="BW232" s="11" t="s">
        <v>17121</v>
      </c>
      <c r="BX232" s="11" t="s">
        <v>17121</v>
      </c>
      <c r="BY232" s="13">
        <f>BY233</f>
        <v>1693.9</v>
      </c>
      <c r="BZ232" s="13">
        <f t="shared" ref="BZ232" si="321">BZ233</f>
        <v>1536.4</v>
      </c>
      <c r="CA232" s="13">
        <f t="shared" ref="CA232" si="322">CA233</f>
        <v>1389.3</v>
      </c>
      <c r="CB232" s="14">
        <f t="shared" ref="CB232" si="323">CB233</f>
        <v>64</v>
      </c>
      <c r="CC232" s="11" t="s">
        <v>17121</v>
      </c>
      <c r="CD232" s="11" t="s">
        <v>17121</v>
      </c>
      <c r="CE232" s="11" t="s">
        <v>17121</v>
      </c>
      <c r="CF232" s="13">
        <f t="shared" ref="CF232" si="324">CF233</f>
        <v>5695705.5999999996</v>
      </c>
      <c r="CG232" s="13">
        <f t="shared" ref="CG232" si="325">CG233</f>
        <v>0</v>
      </c>
      <c r="CH232" s="13">
        <f t="shared" ref="CH232" si="326">CH233</f>
        <v>0</v>
      </c>
      <c r="CI232" s="13">
        <f t="shared" ref="CI232" si="327">CI233</f>
        <v>5695705.5999999996</v>
      </c>
      <c r="CJ232" s="12">
        <f t="shared" si="319"/>
        <v>3362.4804297774363</v>
      </c>
      <c r="CK232" s="12">
        <f>CK233</f>
        <v>0</v>
      </c>
      <c r="CP232" s="2" t="e">
        <f t="shared" si="296"/>
        <v>#N/A</v>
      </c>
      <c r="CQ232" s="2" t="s">
        <v>290</v>
      </c>
      <c r="CR232" s="2">
        <v>63.9</v>
      </c>
    </row>
    <row r="233" spans="1:96" ht="27.75" x14ac:dyDescent="0.4">
      <c r="A233" s="2">
        <v>1</v>
      </c>
      <c r="B233" s="11">
        <v>192</v>
      </c>
      <c r="C233" s="54" t="s">
        <v>39</v>
      </c>
      <c r="D233" s="11">
        <v>1961</v>
      </c>
      <c r="E233" s="11"/>
      <c r="F233" s="11" t="s">
        <v>17978</v>
      </c>
      <c r="G233" s="11">
        <v>3</v>
      </c>
      <c r="H233" s="11" t="s">
        <v>17400</v>
      </c>
      <c r="I233" s="15">
        <v>1693.9</v>
      </c>
      <c r="J233" s="15">
        <v>1536.4</v>
      </c>
      <c r="K233" s="15">
        <v>1356.6000000000001</v>
      </c>
      <c r="L233" s="36">
        <v>64</v>
      </c>
      <c r="M233" s="11" t="s">
        <v>17146</v>
      </c>
      <c r="N233" s="11" t="s">
        <v>17839</v>
      </c>
      <c r="O233" s="37" t="s">
        <v>17952</v>
      </c>
      <c r="P233" s="12">
        <v>5695705.5999999996</v>
      </c>
      <c r="Q233" s="12">
        <v>0</v>
      </c>
      <c r="R233" s="12">
        <v>0</v>
      </c>
      <c r="S233" s="12">
        <v>5695705.5999999996</v>
      </c>
      <c r="T233" s="12">
        <v>3362.4804297774363</v>
      </c>
      <c r="U233" s="12">
        <v>3362.4804297774367</v>
      </c>
      <c r="V233" s="48">
        <f t="shared" si="320"/>
        <v>0</v>
      </c>
      <c r="X233" s="2" t="s">
        <v>2983</v>
      </c>
      <c r="Y233" s="2">
        <v>1956</v>
      </c>
      <c r="Z233" s="2">
        <v>819.7</v>
      </c>
      <c r="AA233" s="2">
        <v>18</v>
      </c>
      <c r="AB233" s="2">
        <v>2</v>
      </c>
      <c r="AC233" s="2">
        <v>373.7</v>
      </c>
      <c r="AE233" s="2" t="s">
        <v>2983</v>
      </c>
      <c r="AF233" s="2" t="s">
        <v>17390</v>
      </c>
      <c r="AG233" s="2" t="s">
        <v>2998</v>
      </c>
      <c r="AH233" s="2" t="s">
        <v>17088</v>
      </c>
      <c r="AK233" s="2" t="e">
        <f t="shared" si="313"/>
        <v>#N/A</v>
      </c>
      <c r="AL233" s="2" t="s">
        <v>79</v>
      </c>
      <c r="AM233" s="2">
        <v>2020</v>
      </c>
      <c r="AU233" s="2">
        <f t="shared" si="314"/>
        <v>676</v>
      </c>
      <c r="AV233" s="2" t="str">
        <f t="shared" si="315"/>
        <v>Скатная деревянная</v>
      </c>
      <c r="AX233" s="2" t="s">
        <v>41</v>
      </c>
      <c r="AY233" s="2">
        <v>846.6</v>
      </c>
      <c r="AZ233" s="2" t="s">
        <v>2980</v>
      </c>
      <c r="BC233" s="2" t="e">
        <f t="shared" si="316"/>
        <v>#N/A</v>
      </c>
      <c r="BD233" s="2" t="s">
        <v>103</v>
      </c>
      <c r="BE233" s="2">
        <v>2</v>
      </c>
      <c r="BI233" s="2" t="e">
        <f t="shared" si="317"/>
        <v>#N/A</v>
      </c>
      <c r="BK233" s="2" t="s">
        <v>110</v>
      </c>
      <c r="BL233" s="2">
        <v>412</v>
      </c>
      <c r="BT233" s="11" t="e">
        <f>VLOOKUP(BS233,CN:CR,2,FALSE)</f>
        <v>#N/A</v>
      </c>
      <c r="BU233" s="11"/>
      <c r="BV233" s="11" t="s">
        <v>17978</v>
      </c>
      <c r="BW233" s="11" t="e">
        <f>VLOOKUP(BS233,CN:CR,5,FALSE)</f>
        <v>#N/A</v>
      </c>
      <c r="BX233" s="11" t="e">
        <f>VLOOKUP(BS233,CU:CX,4,FALSE)</f>
        <v>#N/A</v>
      </c>
      <c r="BY233" s="13">
        <v>1693.9</v>
      </c>
      <c r="BZ233" s="13">
        <v>1536.4</v>
      </c>
      <c r="CA233" s="13">
        <v>1389.3</v>
      </c>
      <c r="CB233" s="14">
        <v>64</v>
      </c>
      <c r="CC233" s="11" t="s">
        <v>17146</v>
      </c>
      <c r="CD233" s="11" t="s">
        <v>17839</v>
      </c>
      <c r="CE233" s="11" t="s">
        <v>17952</v>
      </c>
      <c r="CF233" s="12">
        <v>5695705.5999999996</v>
      </c>
      <c r="CG233" s="12">
        <v>0</v>
      </c>
      <c r="CH233" s="12">
        <v>0</v>
      </c>
      <c r="CI233" s="12">
        <f t="shared" ref="CI233" si="328">CF233-CG233-CH233</f>
        <v>5695705.5999999996</v>
      </c>
      <c r="CJ233" s="12">
        <f t="shared" si="319"/>
        <v>3362.4804297774363</v>
      </c>
      <c r="CK233" s="12">
        <f>DK233*8425.6/BY233</f>
        <v>0</v>
      </c>
      <c r="CP233" s="2">
        <f t="shared" si="296"/>
        <v>179.8</v>
      </c>
      <c r="CQ233" s="2" t="s">
        <v>291</v>
      </c>
      <c r="CR233" s="2">
        <v>33.9</v>
      </c>
    </row>
    <row r="234" spans="1:96" ht="27.75" x14ac:dyDescent="0.4">
      <c r="B234" s="57" t="s">
        <v>40</v>
      </c>
      <c r="C234" s="116"/>
      <c r="D234" s="11" t="s">
        <v>17121</v>
      </c>
      <c r="E234" s="11" t="s">
        <v>17121</v>
      </c>
      <c r="F234" s="11" t="s">
        <v>17121</v>
      </c>
      <c r="G234" s="11" t="s">
        <v>17121</v>
      </c>
      <c r="H234" s="11" t="s">
        <v>17121</v>
      </c>
      <c r="I234" s="13">
        <v>1773.2</v>
      </c>
      <c r="J234" s="13">
        <v>1510.6</v>
      </c>
      <c r="K234" s="13">
        <v>1391</v>
      </c>
      <c r="L234" s="196">
        <v>68</v>
      </c>
      <c r="M234" s="11" t="s">
        <v>17121</v>
      </c>
      <c r="N234" s="11" t="s">
        <v>17121</v>
      </c>
      <c r="O234" s="37" t="s">
        <v>17121</v>
      </c>
      <c r="P234" s="112">
        <v>7133112.96</v>
      </c>
      <c r="Q234" s="13">
        <v>0</v>
      </c>
      <c r="R234" s="13">
        <v>0</v>
      </c>
      <c r="S234" s="13">
        <v>7133112.96</v>
      </c>
      <c r="T234" s="12">
        <v>4022.7345815474846</v>
      </c>
      <c r="U234" s="12">
        <v>4022.734581547485</v>
      </c>
      <c r="V234" s="48">
        <f t="shared" si="320"/>
        <v>0</v>
      </c>
      <c r="X234" s="2" t="s">
        <v>2987</v>
      </c>
      <c r="Y234" s="2">
        <v>1956</v>
      </c>
      <c r="Z234" s="2">
        <v>425.79</v>
      </c>
      <c r="AA234" s="2">
        <v>22</v>
      </c>
      <c r="AB234" s="2">
        <v>2</v>
      </c>
      <c r="AC234" s="2">
        <v>379.79</v>
      </c>
      <c r="AE234" s="2" t="s">
        <v>2987</v>
      </c>
      <c r="AF234" s="2" t="s">
        <v>17390</v>
      </c>
      <c r="AG234" s="2" t="s">
        <v>2998</v>
      </c>
      <c r="AH234" s="2" t="s">
        <v>17088</v>
      </c>
      <c r="AK234" s="2" t="e">
        <f t="shared" si="313"/>
        <v>#N/A</v>
      </c>
      <c r="AL234" s="2" t="s">
        <v>86</v>
      </c>
      <c r="AM234" s="2">
        <v>2014</v>
      </c>
      <c r="AU234" s="2" t="e">
        <f t="shared" si="314"/>
        <v>#N/A</v>
      </c>
      <c r="AV234" s="2" t="e">
        <f t="shared" si="315"/>
        <v>#N/A</v>
      </c>
      <c r="AX234" s="2" t="s">
        <v>12434</v>
      </c>
      <c r="AY234" s="2">
        <v>295</v>
      </c>
      <c r="AZ234" s="2" t="s">
        <v>2980</v>
      </c>
      <c r="BC234" s="2" t="e">
        <f t="shared" si="316"/>
        <v>#N/A</v>
      </c>
      <c r="BD234" s="2" t="s">
        <v>124</v>
      </c>
      <c r="BE234" s="2">
        <v>1</v>
      </c>
      <c r="BI234" s="2" t="e">
        <f t="shared" si="317"/>
        <v>#N/A</v>
      </c>
      <c r="BK234" s="2" t="s">
        <v>152</v>
      </c>
      <c r="BL234" s="2">
        <v>902</v>
      </c>
      <c r="BT234" s="11" t="s">
        <v>17121</v>
      </c>
      <c r="BU234" s="11" t="s">
        <v>17121</v>
      </c>
      <c r="BV234" s="11" t="s">
        <v>17121</v>
      </c>
      <c r="BW234" s="11" t="s">
        <v>17121</v>
      </c>
      <c r="BX234" s="11" t="s">
        <v>17121</v>
      </c>
      <c r="BY234" s="13">
        <f>BY235</f>
        <v>1773.2</v>
      </c>
      <c r="BZ234" s="13">
        <f t="shared" ref="BZ234" si="329">BZ235</f>
        <v>1510.6</v>
      </c>
      <c r="CA234" s="13">
        <f t="shared" ref="CA234" si="330">CA235</f>
        <v>1423.1</v>
      </c>
      <c r="CB234" s="14">
        <f t="shared" ref="CB234" si="331">CB235</f>
        <v>68</v>
      </c>
      <c r="CC234" s="11" t="s">
        <v>17121</v>
      </c>
      <c r="CD234" s="11" t="s">
        <v>17121</v>
      </c>
      <c r="CE234" s="11" t="s">
        <v>17121</v>
      </c>
      <c r="CF234" s="13">
        <f t="shared" ref="CF234" si="332">CF235</f>
        <v>7133112.96</v>
      </c>
      <c r="CG234" s="13">
        <f t="shared" ref="CG234" si="333">CG235</f>
        <v>0</v>
      </c>
      <c r="CH234" s="13">
        <f t="shared" ref="CH234" si="334">CH235</f>
        <v>0</v>
      </c>
      <c r="CI234" s="13">
        <f t="shared" ref="CI234" si="335">CI235</f>
        <v>7133112.96</v>
      </c>
      <c r="CJ234" s="12">
        <f t="shared" si="319"/>
        <v>4022.7345815474846</v>
      </c>
      <c r="CK234" s="12">
        <f>CK235</f>
        <v>0</v>
      </c>
      <c r="CP234" s="2" t="e">
        <f t="shared" si="296"/>
        <v>#N/A</v>
      </c>
      <c r="CQ234" s="2" t="s">
        <v>303</v>
      </c>
      <c r="CR234" s="2">
        <v>0</v>
      </c>
    </row>
    <row r="235" spans="1:96" ht="27.75" x14ac:dyDescent="0.4">
      <c r="A235" s="2">
        <v>1</v>
      </c>
      <c r="B235" s="11">
        <v>193</v>
      </c>
      <c r="C235" s="54" t="s">
        <v>41</v>
      </c>
      <c r="D235" s="11">
        <v>1964</v>
      </c>
      <c r="E235" s="11"/>
      <c r="F235" s="11" t="s">
        <v>17978</v>
      </c>
      <c r="G235" s="11">
        <v>3</v>
      </c>
      <c r="H235" s="11" t="s">
        <v>17400</v>
      </c>
      <c r="I235" s="15">
        <v>1773.2</v>
      </c>
      <c r="J235" s="15">
        <v>1510.6</v>
      </c>
      <c r="K235" s="15">
        <v>1391</v>
      </c>
      <c r="L235" s="36">
        <v>68</v>
      </c>
      <c r="M235" s="11" t="s">
        <v>17146</v>
      </c>
      <c r="N235" s="11" t="s">
        <v>17953</v>
      </c>
      <c r="O235" s="37" t="s">
        <v>17954</v>
      </c>
      <c r="P235" s="12">
        <v>7133112.96</v>
      </c>
      <c r="Q235" s="12">
        <v>0</v>
      </c>
      <c r="R235" s="12">
        <v>0</v>
      </c>
      <c r="S235" s="12">
        <v>7133112.96</v>
      </c>
      <c r="T235" s="12">
        <v>4022.7345815474846</v>
      </c>
      <c r="U235" s="12">
        <v>4022.734581547485</v>
      </c>
      <c r="V235" s="48">
        <f t="shared" si="320"/>
        <v>0</v>
      </c>
      <c r="X235" s="2" t="s">
        <v>2990</v>
      </c>
      <c r="Y235" s="2">
        <v>1953</v>
      </c>
      <c r="Z235" s="2">
        <v>698.18</v>
      </c>
      <c r="AA235" s="2">
        <v>19</v>
      </c>
      <c r="AB235" s="2">
        <v>2</v>
      </c>
      <c r="AC235" s="2">
        <v>363.98</v>
      </c>
      <c r="AE235" s="2" t="s">
        <v>2990</v>
      </c>
      <c r="AF235" s="2" t="s">
        <v>17390</v>
      </c>
      <c r="AG235" s="2" t="s">
        <v>2998</v>
      </c>
      <c r="AH235" s="2" t="s">
        <v>17088</v>
      </c>
      <c r="AK235" s="2" t="e">
        <f t="shared" si="313"/>
        <v>#N/A</v>
      </c>
      <c r="AL235" s="2" t="s">
        <v>92</v>
      </c>
      <c r="AM235" s="2">
        <v>2016</v>
      </c>
      <c r="AU235" s="2">
        <f t="shared" si="314"/>
        <v>846.6</v>
      </c>
      <c r="AV235" s="2" t="str">
        <f t="shared" si="315"/>
        <v>Скатная деревянная</v>
      </c>
      <c r="AX235" s="2" t="s">
        <v>48</v>
      </c>
      <c r="AY235" s="2">
        <v>541.20000000000005</v>
      </c>
      <c r="AZ235" s="2" t="s">
        <v>2980</v>
      </c>
      <c r="BC235" s="2" t="e">
        <f t="shared" si="316"/>
        <v>#N/A</v>
      </c>
      <c r="BD235" s="2" t="s">
        <v>1113</v>
      </c>
      <c r="BE235" s="2">
        <v>1</v>
      </c>
      <c r="BI235" s="2" t="e">
        <f t="shared" si="317"/>
        <v>#N/A</v>
      </c>
      <c r="BK235" s="2" t="s">
        <v>153</v>
      </c>
      <c r="BL235" s="2">
        <v>887.4</v>
      </c>
      <c r="BT235" s="11" t="e">
        <f>VLOOKUP(BS235,CN:CR,2,FALSE)</f>
        <v>#N/A</v>
      </c>
      <c r="BU235" s="11"/>
      <c r="BV235" s="11" t="s">
        <v>17978</v>
      </c>
      <c r="BW235" s="11" t="e">
        <f>VLOOKUP(BS235,CN:CR,5,FALSE)</f>
        <v>#N/A</v>
      </c>
      <c r="BX235" s="11" t="e">
        <f>VLOOKUP(BS235,CU:CX,4,FALSE)</f>
        <v>#N/A</v>
      </c>
      <c r="BY235" s="13">
        <v>1773.2</v>
      </c>
      <c r="BZ235" s="13">
        <v>1510.6</v>
      </c>
      <c r="CA235" s="13">
        <v>1423.1</v>
      </c>
      <c r="CB235" s="14">
        <v>68</v>
      </c>
      <c r="CC235" s="11" t="s">
        <v>17146</v>
      </c>
      <c r="CD235" s="11" t="s">
        <v>17953</v>
      </c>
      <c r="CE235" s="11" t="s">
        <v>17954</v>
      </c>
      <c r="CF235" s="12">
        <v>7133112.96</v>
      </c>
      <c r="CG235" s="12">
        <v>0</v>
      </c>
      <c r="CH235" s="12">
        <v>0</v>
      </c>
      <c r="CI235" s="12">
        <f t="shared" ref="CI235" si="336">CF235-CG235-CH235</f>
        <v>7133112.96</v>
      </c>
      <c r="CJ235" s="12">
        <f t="shared" si="319"/>
        <v>4022.7345815474846</v>
      </c>
      <c r="CK235" s="12">
        <f>DK235*8425.6/BY235</f>
        <v>0</v>
      </c>
      <c r="CP235" s="2">
        <f t="shared" si="296"/>
        <v>119.6</v>
      </c>
      <c r="CQ235" s="2" t="s">
        <v>293</v>
      </c>
      <c r="CR235" s="2">
        <v>54.9</v>
      </c>
    </row>
    <row r="236" spans="1:96" ht="27.75" x14ac:dyDescent="0.4">
      <c r="B236" s="52" t="s">
        <v>343</v>
      </c>
      <c r="C236" s="113"/>
      <c r="D236" s="11" t="s">
        <v>17121</v>
      </c>
      <c r="E236" s="11" t="s">
        <v>17121</v>
      </c>
      <c r="F236" s="11" t="s">
        <v>17121</v>
      </c>
      <c r="G236" s="11" t="s">
        <v>17121</v>
      </c>
      <c r="H236" s="11" t="s">
        <v>17121</v>
      </c>
      <c r="I236" s="13">
        <v>903.7</v>
      </c>
      <c r="J236" s="13">
        <v>815.8</v>
      </c>
      <c r="K236" s="13">
        <v>724.3</v>
      </c>
      <c r="L236" s="196">
        <v>34</v>
      </c>
      <c r="M236" s="11" t="s">
        <v>17121</v>
      </c>
      <c r="N236" s="11" t="s">
        <v>17121</v>
      </c>
      <c r="O236" s="37" t="s">
        <v>17121</v>
      </c>
      <c r="P236" s="112">
        <v>9622714.6500000004</v>
      </c>
      <c r="Q236" s="13">
        <v>0</v>
      </c>
      <c r="R236" s="13">
        <v>0</v>
      </c>
      <c r="S236" s="13">
        <v>9622714.6500000004</v>
      </c>
      <c r="T236" s="12">
        <v>10648.129523071815</v>
      </c>
      <c r="U236" s="12">
        <v>11437.171360721917</v>
      </c>
      <c r="V236" s="48">
        <f t="shared" ref="V236:V273" si="337">U236-T236</f>
        <v>789.04183765010202</v>
      </c>
      <c r="X236" s="2" t="s">
        <v>693</v>
      </c>
      <c r="Y236" s="2">
        <v>1962</v>
      </c>
      <c r="Z236" s="2">
        <v>1032.5999999999999</v>
      </c>
      <c r="AA236" s="2">
        <v>24</v>
      </c>
      <c r="AB236" s="2">
        <v>2</v>
      </c>
      <c r="AC236" s="2">
        <v>590.9</v>
      </c>
      <c r="AE236" s="2" t="s">
        <v>3532</v>
      </c>
      <c r="AF236" s="2" t="s">
        <v>17390</v>
      </c>
      <c r="AG236" s="2" t="s">
        <v>2998</v>
      </c>
      <c r="AH236" s="2" t="s">
        <v>17088</v>
      </c>
      <c r="AK236" s="2" t="e">
        <f t="shared" si="313"/>
        <v>#N/A</v>
      </c>
      <c r="AU236" s="2" t="e">
        <f t="shared" si="314"/>
        <v>#N/A</v>
      </c>
      <c r="AV236" s="2" t="e">
        <f t="shared" si="315"/>
        <v>#N/A</v>
      </c>
      <c r="AX236" s="2" t="s">
        <v>532</v>
      </c>
      <c r="AY236" s="2">
        <v>578.24</v>
      </c>
      <c r="AZ236" s="2" t="s">
        <v>2980</v>
      </c>
      <c r="BC236" s="2" t="e">
        <f t="shared" si="316"/>
        <v>#N/A</v>
      </c>
      <c r="BI236" s="2" t="e">
        <f t="shared" si="317"/>
        <v>#N/A</v>
      </c>
      <c r="BT236" s="11" t="s">
        <v>17121</v>
      </c>
      <c r="BU236" s="11" t="s">
        <v>17121</v>
      </c>
      <c r="BV236" s="11" t="s">
        <v>17121</v>
      </c>
      <c r="BW236" s="11" t="s">
        <v>17121</v>
      </c>
      <c r="BX236" s="11" t="s">
        <v>17121</v>
      </c>
      <c r="BY236" s="13" t="e">
        <f>BY237+BY238</f>
        <v>#N/A</v>
      </c>
      <c r="BZ236" s="13" t="e">
        <f t="shared" ref="BZ236" si="338">BZ237+BZ238</f>
        <v>#N/A</v>
      </c>
      <c r="CA236" s="13">
        <f t="shared" ref="CA236" si="339">CA237+CA238</f>
        <v>815.8</v>
      </c>
      <c r="CB236" s="14">
        <f t="shared" ref="CB236" si="340">CB237+CB238</f>
        <v>34</v>
      </c>
      <c r="CC236" s="11" t="s">
        <v>17121</v>
      </c>
      <c r="CD236" s="11" t="s">
        <v>17121</v>
      </c>
      <c r="CE236" s="11" t="s">
        <v>17121</v>
      </c>
      <c r="CF236" s="13">
        <f t="shared" ref="CF236" si="341">CF237+CF238</f>
        <v>9622714.6500000004</v>
      </c>
      <c r="CG236" s="13">
        <f t="shared" ref="CG236" si="342">CG237+CG238</f>
        <v>0</v>
      </c>
      <c r="CH236" s="13">
        <f t="shared" ref="CH236" si="343">CH237+CH238</f>
        <v>0</v>
      </c>
      <c r="CI236" s="13">
        <f t="shared" ref="CI236" si="344">CI237+CI238</f>
        <v>9622714.6500000004</v>
      </c>
      <c r="CJ236" s="12" t="e">
        <f t="shared" ref="CJ236:CJ273" si="345">CF236/BY236</f>
        <v>#N/A</v>
      </c>
      <c r="CK236" s="12" t="e">
        <f>MAX(CK237:CK238)</f>
        <v>#N/A</v>
      </c>
      <c r="CP236" s="2" t="e">
        <f t="shared" si="296"/>
        <v>#N/A</v>
      </c>
      <c r="CQ236" s="2" t="s">
        <v>297</v>
      </c>
      <c r="CR236" s="2">
        <v>0</v>
      </c>
    </row>
    <row r="237" spans="1:96" ht="27.75" x14ac:dyDescent="0.4">
      <c r="A237" s="2">
        <v>1</v>
      </c>
      <c r="B237" s="11">
        <v>194</v>
      </c>
      <c r="C237" s="55" t="s">
        <v>341</v>
      </c>
      <c r="D237" s="11">
        <v>1951</v>
      </c>
      <c r="E237" s="11"/>
      <c r="F237" s="11" t="s">
        <v>17978</v>
      </c>
      <c r="G237" s="11">
        <v>2</v>
      </c>
      <c r="H237" s="11" t="s">
        <v>17088</v>
      </c>
      <c r="I237" s="15">
        <v>421.1</v>
      </c>
      <c r="J237" s="15">
        <v>375.7</v>
      </c>
      <c r="K237" s="15">
        <v>284.2</v>
      </c>
      <c r="L237" s="36">
        <v>18</v>
      </c>
      <c r="M237" s="11" t="s">
        <v>17146</v>
      </c>
      <c r="N237" s="11" t="s">
        <v>17862</v>
      </c>
      <c r="O237" s="37" t="s">
        <v>17394</v>
      </c>
      <c r="P237" s="12">
        <v>4816192.8600000003</v>
      </c>
      <c r="Q237" s="12">
        <v>0</v>
      </c>
      <c r="R237" s="12">
        <v>0</v>
      </c>
      <c r="S237" s="12">
        <v>4816192.8600000003</v>
      </c>
      <c r="T237" s="12">
        <v>11437.171360721919</v>
      </c>
      <c r="U237" s="12">
        <v>11437.171360721917</v>
      </c>
      <c r="V237" s="48">
        <f t="shared" si="337"/>
        <v>0</v>
      </c>
      <c r="X237" s="2" t="s">
        <v>3547</v>
      </c>
      <c r="Y237" s="2">
        <v>1960</v>
      </c>
      <c r="Z237" s="2">
        <v>1029.0999999999999</v>
      </c>
      <c r="AA237" s="2">
        <v>29</v>
      </c>
      <c r="AB237" s="2">
        <v>2</v>
      </c>
      <c r="AC237" s="2">
        <v>587.79999999999995</v>
      </c>
      <c r="AE237" s="2" t="s">
        <v>3535</v>
      </c>
      <c r="AF237" s="2" t="s">
        <v>17390</v>
      </c>
      <c r="AG237" s="2" t="s">
        <v>2998</v>
      </c>
      <c r="AH237" s="2" t="s">
        <v>17088</v>
      </c>
      <c r="AK237" s="2" t="e">
        <f t="shared" si="313"/>
        <v>#N/A</v>
      </c>
      <c r="AU237" s="2">
        <f t="shared" si="314"/>
        <v>498</v>
      </c>
      <c r="AV237" s="2" t="str">
        <f t="shared" si="315"/>
        <v>Скатная деревянная</v>
      </c>
      <c r="AX237" s="2" t="s">
        <v>534</v>
      </c>
      <c r="AY237" s="2">
        <v>841</v>
      </c>
      <c r="AZ237" s="2" t="s">
        <v>2980</v>
      </c>
      <c r="BC237" s="2" t="e">
        <f t="shared" si="316"/>
        <v>#N/A</v>
      </c>
      <c r="BI237" s="2" t="e">
        <f t="shared" si="317"/>
        <v>#N/A</v>
      </c>
      <c r="BT237" s="11" t="e">
        <f>VLOOKUP(BS237,CN:CR,2,FALSE)</f>
        <v>#N/A</v>
      </c>
      <c r="BU237" s="11"/>
      <c r="BV237" s="11" t="s">
        <v>17978</v>
      </c>
      <c r="BW237" s="11" t="e">
        <f>VLOOKUP(BS237,CN:CR,5,FALSE)</f>
        <v>#N/A</v>
      </c>
      <c r="BX237" s="11" t="e">
        <f>VLOOKUP(BS237,CU:CX,4,FALSE)</f>
        <v>#N/A</v>
      </c>
      <c r="BY237" s="13" t="e">
        <f>VLOOKUP(BS237,CN:CR,3,FALSE)</f>
        <v>#N/A</v>
      </c>
      <c r="BZ237" s="13" t="e">
        <f>VLOOKUP(BS237,CN:CS,6,FALSE)</f>
        <v>#N/A</v>
      </c>
      <c r="CA237" s="13">
        <v>375.7</v>
      </c>
      <c r="CB237" s="14">
        <v>18</v>
      </c>
      <c r="CC237" s="11" t="s">
        <v>17146</v>
      </c>
      <c r="CD237" s="11" t="s">
        <v>17862</v>
      </c>
      <c r="CE237" s="11" t="s">
        <v>17394</v>
      </c>
      <c r="CF237" s="12">
        <v>4816192.8600000003</v>
      </c>
      <c r="CG237" s="12">
        <v>0</v>
      </c>
      <c r="CH237" s="12">
        <v>0</v>
      </c>
      <c r="CI237" s="12">
        <f t="shared" ref="CI237:CI238" si="346">CF237-CG237-CH237</f>
        <v>4816192.8600000003</v>
      </c>
      <c r="CJ237" s="12" t="e">
        <f t="shared" si="345"/>
        <v>#N/A</v>
      </c>
      <c r="CK237" s="12" t="e">
        <f t="shared" ref="CK237:CK238" si="347">DK237*9671.07/BY237</f>
        <v>#N/A</v>
      </c>
      <c r="CP237" s="2">
        <f t="shared" si="296"/>
        <v>91.5</v>
      </c>
      <c r="CQ237" s="2" t="s">
        <v>295</v>
      </c>
      <c r="CR237" s="2">
        <v>110.6</v>
      </c>
    </row>
    <row r="238" spans="1:96" ht="27.75" x14ac:dyDescent="0.4">
      <c r="A238" s="2">
        <v>1</v>
      </c>
      <c r="B238" s="11">
        <v>195</v>
      </c>
      <c r="C238" s="55" t="s">
        <v>342</v>
      </c>
      <c r="D238" s="11">
        <v>1925</v>
      </c>
      <c r="E238" s="11"/>
      <c r="F238" s="11" t="s">
        <v>17978</v>
      </c>
      <c r="G238" s="11">
        <v>2</v>
      </c>
      <c r="H238" s="11" t="s">
        <v>17086</v>
      </c>
      <c r="I238" s="15">
        <v>482.6</v>
      </c>
      <c r="J238" s="15">
        <v>440.1</v>
      </c>
      <c r="K238" s="15">
        <v>440.1</v>
      </c>
      <c r="L238" s="36">
        <v>16</v>
      </c>
      <c r="M238" s="11" t="s">
        <v>17146</v>
      </c>
      <c r="N238" s="11" t="s">
        <v>17862</v>
      </c>
      <c r="O238" s="37" t="s">
        <v>17394</v>
      </c>
      <c r="P238" s="12">
        <v>4806521.79</v>
      </c>
      <c r="Q238" s="12">
        <v>0</v>
      </c>
      <c r="R238" s="12">
        <v>0</v>
      </c>
      <c r="S238" s="12">
        <v>4806521.79</v>
      </c>
      <c r="T238" s="12">
        <v>9959.63901782014</v>
      </c>
      <c r="U238" s="12">
        <v>9959.63901782014</v>
      </c>
      <c r="V238" s="48">
        <f t="shared" si="337"/>
        <v>0</v>
      </c>
      <c r="X238" s="2" t="s">
        <v>694</v>
      </c>
      <c r="Y238" s="2">
        <v>1962</v>
      </c>
      <c r="Z238" s="2">
        <v>568.79999999999995</v>
      </c>
      <c r="AA238" s="2">
        <v>24</v>
      </c>
      <c r="AB238" s="2">
        <v>2</v>
      </c>
      <c r="AC238" s="2">
        <v>568.79999999999995</v>
      </c>
      <c r="AE238" s="2" t="s">
        <v>3538</v>
      </c>
      <c r="AF238" s="2" t="s">
        <v>17390</v>
      </c>
      <c r="AG238" s="2" t="s">
        <v>2998</v>
      </c>
      <c r="AH238" s="2" t="s">
        <v>17088</v>
      </c>
      <c r="AK238" s="2" t="e">
        <f t="shared" si="313"/>
        <v>#N/A</v>
      </c>
      <c r="AU238" s="2">
        <f t="shared" si="314"/>
        <v>497</v>
      </c>
      <c r="AV238" s="2" t="str">
        <f t="shared" si="315"/>
        <v>Скатная деревянная</v>
      </c>
      <c r="AX238" s="2" t="s">
        <v>539</v>
      </c>
      <c r="AY238" s="2">
        <v>392.5</v>
      </c>
      <c r="AZ238" s="2" t="s">
        <v>17909</v>
      </c>
      <c r="BC238" s="2" t="e">
        <f t="shared" si="316"/>
        <v>#N/A</v>
      </c>
      <c r="BI238" s="2" t="e">
        <f t="shared" si="317"/>
        <v>#N/A</v>
      </c>
      <c r="BT238" s="11" t="e">
        <f>VLOOKUP(BS238,CN:CR,2,FALSE)</f>
        <v>#N/A</v>
      </c>
      <c r="BU238" s="11"/>
      <c r="BV238" s="11" t="s">
        <v>17978</v>
      </c>
      <c r="BW238" s="11" t="e">
        <f>VLOOKUP(BS238,CN:CR,5,FALSE)</f>
        <v>#N/A</v>
      </c>
      <c r="BX238" s="11" t="e">
        <f>VLOOKUP(BS238,CU:CX,4,FALSE)</f>
        <v>#N/A</v>
      </c>
      <c r="BY238" s="13" t="e">
        <f>VLOOKUP(BS238,CN:CR,3,FALSE)</f>
        <v>#N/A</v>
      </c>
      <c r="BZ238" s="13" t="e">
        <f>VLOOKUP(BS238,CN:CS,6,FALSE)</f>
        <v>#N/A</v>
      </c>
      <c r="CA238" s="13">
        <v>440.1</v>
      </c>
      <c r="CB238" s="14">
        <v>16</v>
      </c>
      <c r="CC238" s="11" t="s">
        <v>17146</v>
      </c>
      <c r="CD238" s="11" t="s">
        <v>17862</v>
      </c>
      <c r="CE238" s="11" t="s">
        <v>17394</v>
      </c>
      <c r="CF238" s="12">
        <v>4806521.79</v>
      </c>
      <c r="CG238" s="12">
        <v>0</v>
      </c>
      <c r="CH238" s="12">
        <v>0</v>
      </c>
      <c r="CI238" s="12">
        <f t="shared" si="346"/>
        <v>4806521.79</v>
      </c>
      <c r="CJ238" s="12" t="e">
        <f t="shared" si="345"/>
        <v>#N/A</v>
      </c>
      <c r="CK238" s="12" t="e">
        <f t="shared" si="347"/>
        <v>#N/A</v>
      </c>
      <c r="CP238" s="2">
        <f t="shared" si="296"/>
        <v>0</v>
      </c>
      <c r="CQ238" s="2" t="s">
        <v>296</v>
      </c>
      <c r="CR238" s="2">
        <v>0</v>
      </c>
    </row>
    <row r="239" spans="1:96" ht="27.75" x14ac:dyDescent="0.4">
      <c r="B239" s="52" t="s">
        <v>344</v>
      </c>
      <c r="C239" s="113"/>
      <c r="D239" s="11" t="s">
        <v>17121</v>
      </c>
      <c r="E239" s="11" t="s">
        <v>17121</v>
      </c>
      <c r="F239" s="11" t="s">
        <v>17121</v>
      </c>
      <c r="G239" s="11" t="s">
        <v>17121</v>
      </c>
      <c r="H239" s="11" t="s">
        <v>17121</v>
      </c>
      <c r="I239" s="13">
        <v>312.7</v>
      </c>
      <c r="J239" s="13">
        <v>300.7</v>
      </c>
      <c r="K239" s="13">
        <v>263.89999999999998</v>
      </c>
      <c r="L239" s="196">
        <v>11</v>
      </c>
      <c r="M239" s="11" t="s">
        <v>17121</v>
      </c>
      <c r="N239" s="11" t="s">
        <v>17121</v>
      </c>
      <c r="O239" s="37" t="s">
        <v>17121</v>
      </c>
      <c r="P239" s="112">
        <v>2969018.4899999998</v>
      </c>
      <c r="Q239" s="13">
        <v>0</v>
      </c>
      <c r="R239" s="13">
        <v>0</v>
      </c>
      <c r="S239" s="13">
        <v>2969018.4899999998</v>
      </c>
      <c r="T239" s="12">
        <v>9494.7825071953939</v>
      </c>
      <c r="U239" s="12">
        <v>9494.7825071953939</v>
      </c>
      <c r="V239" s="48">
        <f t="shared" si="337"/>
        <v>0</v>
      </c>
      <c r="X239" s="2" t="s">
        <v>3551</v>
      </c>
      <c r="Y239" s="2">
        <v>1960</v>
      </c>
      <c r="Z239" s="2">
        <v>839.88</v>
      </c>
      <c r="AA239" s="2">
        <v>26</v>
      </c>
      <c r="AB239" s="2">
        <v>2</v>
      </c>
      <c r="AC239" s="2">
        <v>458.78</v>
      </c>
      <c r="AE239" s="2" t="s">
        <v>3542</v>
      </c>
      <c r="AF239" s="2" t="s">
        <v>17390</v>
      </c>
      <c r="AG239" s="2" t="s">
        <v>2998</v>
      </c>
      <c r="AH239" s="2" t="s">
        <v>17088</v>
      </c>
      <c r="AK239" s="2" t="e">
        <f t="shared" si="313"/>
        <v>#N/A</v>
      </c>
      <c r="AU239" s="2" t="e">
        <f t="shared" si="314"/>
        <v>#N/A</v>
      </c>
      <c r="AV239" s="2" t="e">
        <f t="shared" si="315"/>
        <v>#N/A</v>
      </c>
      <c r="AX239" s="2" t="s">
        <v>540</v>
      </c>
      <c r="AY239" s="2">
        <v>860</v>
      </c>
      <c r="AZ239" s="2" t="s">
        <v>3006</v>
      </c>
      <c r="BC239" s="2" t="e">
        <f t="shared" si="316"/>
        <v>#N/A</v>
      </c>
      <c r="BI239" s="2" t="e">
        <f t="shared" si="317"/>
        <v>#N/A</v>
      </c>
      <c r="BT239" s="11" t="s">
        <v>17121</v>
      </c>
      <c r="BU239" s="11" t="s">
        <v>17121</v>
      </c>
      <c r="BV239" s="11" t="s">
        <v>17121</v>
      </c>
      <c r="BW239" s="11" t="s">
        <v>17121</v>
      </c>
      <c r="BX239" s="11" t="s">
        <v>17121</v>
      </c>
      <c r="BY239" s="13" t="e">
        <f>BY240</f>
        <v>#N/A</v>
      </c>
      <c r="BZ239" s="13">
        <f t="shared" ref="BZ239" si="348">BZ240</f>
        <v>300.7</v>
      </c>
      <c r="CA239" s="13">
        <f t="shared" ref="CA239" si="349">CA240</f>
        <v>300.7</v>
      </c>
      <c r="CB239" s="14">
        <f t="shared" ref="CB239" si="350">CB240</f>
        <v>11</v>
      </c>
      <c r="CC239" s="11" t="s">
        <v>17121</v>
      </c>
      <c r="CD239" s="11" t="s">
        <v>17121</v>
      </c>
      <c r="CE239" s="11" t="s">
        <v>17121</v>
      </c>
      <c r="CF239" s="13">
        <f t="shared" ref="CF239" si="351">CF240</f>
        <v>2969018.4899999998</v>
      </c>
      <c r="CG239" s="13">
        <f t="shared" ref="CG239" si="352">CG240</f>
        <v>0</v>
      </c>
      <c r="CH239" s="13">
        <f t="shared" ref="CH239" si="353">CH240</f>
        <v>0</v>
      </c>
      <c r="CI239" s="13">
        <f t="shared" ref="CI239" si="354">CI240</f>
        <v>2969018.4899999998</v>
      </c>
      <c r="CJ239" s="12" t="e">
        <f t="shared" si="345"/>
        <v>#N/A</v>
      </c>
      <c r="CK239" s="12" t="e">
        <f>CK240</f>
        <v>#N/A</v>
      </c>
      <c r="CP239" s="2" t="e">
        <f t="shared" si="296"/>
        <v>#N/A</v>
      </c>
      <c r="CQ239" s="2" t="s">
        <v>294</v>
      </c>
      <c r="CR239" s="2">
        <v>30.3</v>
      </c>
    </row>
    <row r="240" spans="1:96" ht="27.75" x14ac:dyDescent="0.4">
      <c r="A240" s="2">
        <v>1</v>
      </c>
      <c r="B240" s="11">
        <v>196</v>
      </c>
      <c r="C240" s="55" t="s">
        <v>345</v>
      </c>
      <c r="D240" s="11">
        <v>1962</v>
      </c>
      <c r="E240" s="11"/>
      <c r="F240" s="11" t="s">
        <v>17977</v>
      </c>
      <c r="G240" s="11">
        <v>2</v>
      </c>
      <c r="H240" s="11" t="s">
        <v>17086</v>
      </c>
      <c r="I240" s="15">
        <v>312.7</v>
      </c>
      <c r="J240" s="15">
        <v>300.7</v>
      </c>
      <c r="K240" s="15">
        <v>263.89999999999998</v>
      </c>
      <c r="L240" s="36">
        <v>11</v>
      </c>
      <c r="M240" s="11" t="s">
        <v>17146</v>
      </c>
      <c r="N240" s="11" t="s">
        <v>17862</v>
      </c>
      <c r="O240" s="37" t="s">
        <v>17394</v>
      </c>
      <c r="P240" s="12">
        <v>2969018.4899999998</v>
      </c>
      <c r="Q240" s="12">
        <v>0</v>
      </c>
      <c r="R240" s="12">
        <v>0</v>
      </c>
      <c r="S240" s="12">
        <v>2969018.4899999998</v>
      </c>
      <c r="T240" s="12">
        <v>9494.7825071953939</v>
      </c>
      <c r="U240" s="12">
        <v>9494.7825071953939</v>
      </c>
      <c r="V240" s="48">
        <f t="shared" si="337"/>
        <v>0</v>
      </c>
      <c r="X240" s="2" t="s">
        <v>3553</v>
      </c>
      <c r="Y240" s="2">
        <v>1960</v>
      </c>
      <c r="Z240" s="2">
        <v>814.5</v>
      </c>
      <c r="AA240" s="2">
        <v>14</v>
      </c>
      <c r="AB240" s="2">
        <v>2</v>
      </c>
      <c r="AC240" s="2">
        <v>437.5</v>
      </c>
      <c r="AE240" s="2" t="s">
        <v>693</v>
      </c>
      <c r="AF240" s="2" t="s">
        <v>17390</v>
      </c>
      <c r="AG240" s="2" t="s">
        <v>2998</v>
      </c>
      <c r="AH240" s="2" t="s">
        <v>17088</v>
      </c>
      <c r="AK240" s="2" t="e">
        <f t="shared" si="313"/>
        <v>#N/A</v>
      </c>
      <c r="AU240" s="2">
        <f t="shared" si="314"/>
        <v>307</v>
      </c>
      <c r="AV240" s="2" t="str">
        <f t="shared" si="315"/>
        <v>Скатная деревянная</v>
      </c>
      <c r="AX240" s="2" t="s">
        <v>541</v>
      </c>
      <c r="AY240" s="2">
        <v>780</v>
      </c>
      <c r="AZ240" s="2" t="s">
        <v>3006</v>
      </c>
      <c r="BC240" s="2" t="e">
        <f t="shared" si="316"/>
        <v>#N/A</v>
      </c>
      <c r="BI240" s="2" t="e">
        <f t="shared" si="317"/>
        <v>#N/A</v>
      </c>
      <c r="BT240" s="11" t="e">
        <f>VLOOKUP(BS240,CN:CR,2,FALSE)</f>
        <v>#N/A</v>
      </c>
      <c r="BU240" s="11"/>
      <c r="BV240" s="11" t="s">
        <v>17977</v>
      </c>
      <c r="BW240" s="11" t="e">
        <f>VLOOKUP(BS240,CN:CR,5,FALSE)</f>
        <v>#N/A</v>
      </c>
      <c r="BX240" s="11" t="e">
        <f>VLOOKUP(BS240,CU:CX,4,FALSE)</f>
        <v>#N/A</v>
      </c>
      <c r="BY240" s="13" t="e">
        <f>VLOOKUP(BS240,CN:CR,3,FALSE)</f>
        <v>#N/A</v>
      </c>
      <c r="BZ240" s="13">
        <v>300.7</v>
      </c>
      <c r="CA240" s="13">
        <v>300.7</v>
      </c>
      <c r="CB240" s="14">
        <v>11</v>
      </c>
      <c r="CC240" s="11" t="s">
        <v>17146</v>
      </c>
      <c r="CD240" s="11" t="s">
        <v>17862</v>
      </c>
      <c r="CE240" s="11" t="s">
        <v>17394</v>
      </c>
      <c r="CF240" s="12">
        <v>2969018.4899999998</v>
      </c>
      <c r="CG240" s="12">
        <v>0</v>
      </c>
      <c r="CH240" s="12">
        <v>0</v>
      </c>
      <c r="CI240" s="12">
        <f t="shared" ref="CI240" si="355">CF240-CG240-CH240</f>
        <v>2969018.4899999998</v>
      </c>
      <c r="CJ240" s="12" t="e">
        <f t="shared" si="345"/>
        <v>#N/A</v>
      </c>
      <c r="CK240" s="12" t="e">
        <f>DK240*9671.07/BY240</f>
        <v>#N/A</v>
      </c>
      <c r="CP240" s="2">
        <f t="shared" si="296"/>
        <v>36.799999999999997</v>
      </c>
      <c r="CQ240" s="2" t="s">
        <v>299</v>
      </c>
      <c r="CR240" s="2">
        <v>80</v>
      </c>
    </row>
    <row r="241" spans="1:96" ht="27.75" x14ac:dyDescent="0.4">
      <c r="B241" s="52" t="s">
        <v>346</v>
      </c>
      <c r="C241" s="113"/>
      <c r="D241" s="11" t="s">
        <v>17121</v>
      </c>
      <c r="E241" s="11" t="s">
        <v>17121</v>
      </c>
      <c r="F241" s="11" t="s">
        <v>17121</v>
      </c>
      <c r="G241" s="11" t="s">
        <v>17121</v>
      </c>
      <c r="H241" s="11" t="s">
        <v>17121</v>
      </c>
      <c r="I241" s="13">
        <v>800.4</v>
      </c>
      <c r="J241" s="13">
        <v>740.4</v>
      </c>
      <c r="K241" s="13">
        <v>740.4</v>
      </c>
      <c r="L241" s="196">
        <v>32</v>
      </c>
      <c r="M241" s="11" t="s">
        <v>17121</v>
      </c>
      <c r="N241" s="11" t="s">
        <v>17121</v>
      </c>
      <c r="O241" s="37" t="s">
        <v>17121</v>
      </c>
      <c r="P241" s="112">
        <v>5947708.0499999998</v>
      </c>
      <c r="Q241" s="13">
        <v>0</v>
      </c>
      <c r="R241" s="13">
        <v>0</v>
      </c>
      <c r="S241" s="13">
        <v>5947708.0499999998</v>
      </c>
      <c r="T241" s="12">
        <v>7430.919602698651</v>
      </c>
      <c r="U241" s="12">
        <v>7430.919602698651</v>
      </c>
      <c r="V241" s="48">
        <f t="shared" si="337"/>
        <v>0</v>
      </c>
      <c r="X241" s="2" t="s">
        <v>3555</v>
      </c>
      <c r="Y241" s="2">
        <v>1959</v>
      </c>
      <c r="Z241" s="2">
        <v>831.4</v>
      </c>
      <c r="AA241" s="2">
        <v>21</v>
      </c>
      <c r="AB241" s="2">
        <v>2</v>
      </c>
      <c r="AC241" s="2">
        <v>450.4</v>
      </c>
      <c r="AE241" s="2" t="s">
        <v>3547</v>
      </c>
      <c r="AF241" s="2" t="s">
        <v>17390</v>
      </c>
      <c r="AG241" s="2" t="s">
        <v>2998</v>
      </c>
      <c r="AH241" s="2" t="s">
        <v>17088</v>
      </c>
      <c r="AK241" s="2" t="e">
        <f t="shared" si="313"/>
        <v>#N/A</v>
      </c>
      <c r="AU241" s="2" t="e">
        <f t="shared" si="314"/>
        <v>#N/A</v>
      </c>
      <c r="AV241" s="2" t="e">
        <f t="shared" si="315"/>
        <v>#N/A</v>
      </c>
      <c r="AX241" s="2" t="s">
        <v>542</v>
      </c>
      <c r="AY241" s="2">
        <v>540</v>
      </c>
      <c r="AZ241" s="2" t="s">
        <v>2980</v>
      </c>
      <c r="BC241" s="2" t="e">
        <f t="shared" si="316"/>
        <v>#N/A</v>
      </c>
      <c r="BI241" s="2" t="e">
        <f t="shared" si="317"/>
        <v>#N/A</v>
      </c>
      <c r="BT241" s="11" t="s">
        <v>17121</v>
      </c>
      <c r="BU241" s="11" t="s">
        <v>17121</v>
      </c>
      <c r="BV241" s="11" t="s">
        <v>17121</v>
      </c>
      <c r="BW241" s="11" t="s">
        <v>17121</v>
      </c>
      <c r="BX241" s="11" t="s">
        <v>17121</v>
      </c>
      <c r="BY241" s="13" t="e">
        <f>BY242</f>
        <v>#N/A</v>
      </c>
      <c r="BZ241" s="13" t="e">
        <f t="shared" ref="BZ241" si="356">BZ242</f>
        <v>#N/A</v>
      </c>
      <c r="CA241" s="13">
        <f t="shared" ref="CA241" si="357">CA242</f>
        <v>740.4</v>
      </c>
      <c r="CB241" s="14">
        <f t="shared" ref="CB241" si="358">CB242</f>
        <v>32</v>
      </c>
      <c r="CC241" s="11" t="s">
        <v>17121</v>
      </c>
      <c r="CD241" s="11" t="s">
        <v>17121</v>
      </c>
      <c r="CE241" s="11" t="s">
        <v>17121</v>
      </c>
      <c r="CF241" s="13">
        <f t="shared" ref="CF241" si="359">CF242</f>
        <v>5947708.0499999998</v>
      </c>
      <c r="CG241" s="13">
        <f t="shared" ref="CG241" si="360">CG242</f>
        <v>0</v>
      </c>
      <c r="CH241" s="13">
        <f t="shared" ref="CH241" si="361">CH242</f>
        <v>0</v>
      </c>
      <c r="CI241" s="13">
        <f t="shared" ref="CI241" si="362">CI242</f>
        <v>5947708.0499999998</v>
      </c>
      <c r="CJ241" s="12" t="e">
        <f t="shared" si="345"/>
        <v>#N/A</v>
      </c>
      <c r="CK241" s="12" t="e">
        <f>CK242</f>
        <v>#N/A</v>
      </c>
      <c r="CP241" s="2" t="e">
        <f t="shared" si="296"/>
        <v>#N/A</v>
      </c>
      <c r="CQ241" s="2" t="s">
        <v>300</v>
      </c>
      <c r="CR241" s="2">
        <v>0</v>
      </c>
    </row>
    <row r="242" spans="1:96" ht="27.75" x14ac:dyDescent="0.4">
      <c r="A242" s="2">
        <v>1</v>
      </c>
      <c r="B242" s="11">
        <v>197</v>
      </c>
      <c r="C242" s="55" t="s">
        <v>347</v>
      </c>
      <c r="D242" s="11">
        <v>1974</v>
      </c>
      <c r="E242" s="11"/>
      <c r="F242" s="11" t="s">
        <v>17978</v>
      </c>
      <c r="G242" s="11">
        <v>2</v>
      </c>
      <c r="H242" s="11" t="s">
        <v>17088</v>
      </c>
      <c r="I242" s="15">
        <v>800.4</v>
      </c>
      <c r="J242" s="15">
        <v>740.4</v>
      </c>
      <c r="K242" s="15">
        <v>740.4</v>
      </c>
      <c r="L242" s="36">
        <v>32</v>
      </c>
      <c r="M242" s="11" t="s">
        <v>17146</v>
      </c>
      <c r="N242" s="11" t="s">
        <v>17862</v>
      </c>
      <c r="O242" s="37" t="s">
        <v>17394</v>
      </c>
      <c r="P242" s="12">
        <v>5947708.0499999998</v>
      </c>
      <c r="Q242" s="12">
        <v>0</v>
      </c>
      <c r="R242" s="12">
        <v>0</v>
      </c>
      <c r="S242" s="12">
        <v>5947708.0499999998</v>
      </c>
      <c r="T242" s="12">
        <v>7430.919602698651</v>
      </c>
      <c r="U242" s="12">
        <v>7430.919602698651</v>
      </c>
      <c r="V242" s="48">
        <f t="shared" si="337"/>
        <v>0</v>
      </c>
      <c r="X242" s="2" t="s">
        <v>3557</v>
      </c>
      <c r="Y242" s="2">
        <v>1960</v>
      </c>
      <c r="Z242" s="2">
        <v>817.9</v>
      </c>
      <c r="AA242" s="2">
        <v>12</v>
      </c>
      <c r="AB242" s="2">
        <v>2</v>
      </c>
      <c r="AC242" s="2">
        <v>441.1</v>
      </c>
      <c r="AE242" s="2" t="s">
        <v>694</v>
      </c>
      <c r="AF242" s="2" t="s">
        <v>17390</v>
      </c>
      <c r="AG242" s="2" t="s">
        <v>2998</v>
      </c>
      <c r="AH242" s="2" t="s">
        <v>17088</v>
      </c>
      <c r="AK242" s="2" t="e">
        <f t="shared" si="313"/>
        <v>#N/A</v>
      </c>
      <c r="AU242" s="2">
        <f t="shared" si="314"/>
        <v>615</v>
      </c>
      <c r="AV242" s="2" t="str">
        <f t="shared" si="315"/>
        <v>Скатная деревянная</v>
      </c>
      <c r="AX242" s="2" t="s">
        <v>3449</v>
      </c>
      <c r="AY242" s="2">
        <v>621.4</v>
      </c>
      <c r="AZ242" s="2" t="s">
        <v>2980</v>
      </c>
      <c r="BC242" s="2" t="e">
        <f t="shared" si="316"/>
        <v>#N/A</v>
      </c>
      <c r="BI242" s="2" t="e">
        <f t="shared" si="317"/>
        <v>#N/A</v>
      </c>
      <c r="BT242" s="11" t="e">
        <f>VLOOKUP(BS242,CN:CR,2,FALSE)</f>
        <v>#N/A</v>
      </c>
      <c r="BU242" s="11"/>
      <c r="BV242" s="11" t="s">
        <v>17978</v>
      </c>
      <c r="BW242" s="11" t="e">
        <f>VLOOKUP(BS242,CN:CR,5,FALSE)</f>
        <v>#N/A</v>
      </c>
      <c r="BX242" s="11" t="e">
        <f>VLOOKUP(BS242,CU:CX,4,FALSE)</f>
        <v>#N/A</v>
      </c>
      <c r="BY242" s="13" t="e">
        <f>VLOOKUP(BS242,CN:CR,3,FALSE)</f>
        <v>#N/A</v>
      </c>
      <c r="BZ242" s="13" t="e">
        <f>VLOOKUP(BS242,CN:CS,6,FALSE)</f>
        <v>#N/A</v>
      </c>
      <c r="CA242" s="13">
        <v>740.4</v>
      </c>
      <c r="CB242" s="14">
        <v>32</v>
      </c>
      <c r="CC242" s="11" t="s">
        <v>17146</v>
      </c>
      <c r="CD242" s="11" t="s">
        <v>17862</v>
      </c>
      <c r="CE242" s="11" t="s">
        <v>17394</v>
      </c>
      <c r="CF242" s="12">
        <v>5947708.0499999998</v>
      </c>
      <c r="CG242" s="12">
        <v>0</v>
      </c>
      <c r="CH242" s="12">
        <v>0</v>
      </c>
      <c r="CI242" s="12">
        <f t="shared" ref="CI242" si="363">CF242-CG242-CH242</f>
        <v>5947708.0499999998</v>
      </c>
      <c r="CJ242" s="12" t="e">
        <f t="shared" si="345"/>
        <v>#N/A</v>
      </c>
      <c r="CK242" s="12" t="e">
        <f>DK242*9671.07/BY242</f>
        <v>#N/A</v>
      </c>
      <c r="CP242" s="2">
        <f t="shared" si="296"/>
        <v>0</v>
      </c>
      <c r="CQ242" s="2" t="s">
        <v>301</v>
      </c>
      <c r="CR242" s="2">
        <v>0</v>
      </c>
    </row>
    <row r="243" spans="1:96" ht="27.75" x14ac:dyDescent="0.4">
      <c r="B243" s="52" t="s">
        <v>372</v>
      </c>
      <c r="C243" s="113"/>
      <c r="D243" s="11" t="s">
        <v>17121</v>
      </c>
      <c r="E243" s="11" t="s">
        <v>17121</v>
      </c>
      <c r="F243" s="11" t="s">
        <v>17121</v>
      </c>
      <c r="G243" s="11" t="s">
        <v>17121</v>
      </c>
      <c r="H243" s="11" t="s">
        <v>17121</v>
      </c>
      <c r="I243" s="13">
        <v>592.5</v>
      </c>
      <c r="J243" s="13">
        <v>543.20000000000005</v>
      </c>
      <c r="K243" s="13">
        <v>543.20000000000005</v>
      </c>
      <c r="L243" s="196">
        <v>32</v>
      </c>
      <c r="M243" s="11" t="s">
        <v>17121</v>
      </c>
      <c r="N243" s="11" t="s">
        <v>17121</v>
      </c>
      <c r="O243" s="37" t="s">
        <v>17121</v>
      </c>
      <c r="P243" s="112">
        <v>4280222.84</v>
      </c>
      <c r="Q243" s="13">
        <v>0</v>
      </c>
      <c r="R243" s="13">
        <v>0</v>
      </c>
      <c r="S243" s="13">
        <v>4280222.84</v>
      </c>
      <c r="T243" s="12">
        <v>7224.0047932489451</v>
      </c>
      <c r="U243" s="12">
        <v>8291.8203544303797</v>
      </c>
      <c r="V243" s="48">
        <f t="shared" si="337"/>
        <v>1067.8155611814345</v>
      </c>
      <c r="X243" s="2" t="s">
        <v>3591</v>
      </c>
      <c r="Y243" s="2">
        <v>1961</v>
      </c>
      <c r="Z243" s="2">
        <v>303</v>
      </c>
      <c r="AA243" s="2">
        <v>21</v>
      </c>
      <c r="AB243" s="2">
        <v>2</v>
      </c>
      <c r="AC243" s="2">
        <v>303</v>
      </c>
      <c r="AE243" s="2" t="s">
        <v>518</v>
      </c>
      <c r="AF243" s="2" t="s">
        <v>2998</v>
      </c>
      <c r="AG243" s="2" t="s">
        <v>2998</v>
      </c>
      <c r="AH243" s="2" t="s">
        <v>2998</v>
      </c>
      <c r="AK243" s="2" t="e">
        <f t="shared" si="313"/>
        <v>#N/A</v>
      </c>
      <c r="AU243" s="2" t="e">
        <f t="shared" si="314"/>
        <v>#N/A</v>
      </c>
      <c r="AV243" s="2" t="e">
        <f t="shared" si="315"/>
        <v>#N/A</v>
      </c>
      <c r="AX243" s="2" t="s">
        <v>571</v>
      </c>
      <c r="AY243" s="2">
        <v>1622</v>
      </c>
      <c r="AZ243" s="2" t="s">
        <v>3006</v>
      </c>
      <c r="BC243" s="2" t="e">
        <f t="shared" si="316"/>
        <v>#N/A</v>
      </c>
      <c r="BI243" s="2" t="e">
        <f t="shared" si="317"/>
        <v>#N/A</v>
      </c>
      <c r="BT243" s="11" t="s">
        <v>17121</v>
      </c>
      <c r="BU243" s="11" t="s">
        <v>17121</v>
      </c>
      <c r="BV243" s="11" t="s">
        <v>17121</v>
      </c>
      <c r="BW243" s="11" t="s">
        <v>17121</v>
      </c>
      <c r="BX243" s="11" t="s">
        <v>17121</v>
      </c>
      <c r="BY243" s="13">
        <f>BY244</f>
        <v>592.5</v>
      </c>
      <c r="BZ243" s="13">
        <f t="shared" ref="BZ243" si="364">BZ244</f>
        <v>543.20000000000005</v>
      </c>
      <c r="CA243" s="13">
        <f t="shared" ref="CA243" si="365">CA244</f>
        <v>543.20000000000005</v>
      </c>
      <c r="CB243" s="14">
        <f t="shared" ref="CB243" si="366">CB244</f>
        <v>32</v>
      </c>
      <c r="CC243" s="11" t="s">
        <v>17121</v>
      </c>
      <c r="CD243" s="11" t="s">
        <v>17121</v>
      </c>
      <c r="CE243" s="11" t="s">
        <v>17121</v>
      </c>
      <c r="CF243" s="13">
        <f t="shared" ref="CF243" si="367">CF244</f>
        <v>4280222.84</v>
      </c>
      <c r="CG243" s="13">
        <f t="shared" ref="CG243" si="368">CG244</f>
        <v>0</v>
      </c>
      <c r="CH243" s="13">
        <f t="shared" ref="CH243" si="369">CH244</f>
        <v>0</v>
      </c>
      <c r="CI243" s="13">
        <f t="shared" ref="CI243" si="370">CI244</f>
        <v>4280222.84</v>
      </c>
      <c r="CJ243" s="12">
        <f t="shared" si="345"/>
        <v>7224.0047932489451</v>
      </c>
      <c r="CK243" s="12">
        <f>CK244</f>
        <v>0</v>
      </c>
      <c r="CP243" s="2" t="e">
        <f t="shared" si="296"/>
        <v>#N/A</v>
      </c>
      <c r="CQ243" s="2" t="s">
        <v>302</v>
      </c>
      <c r="CR243" s="2">
        <v>0</v>
      </c>
    </row>
    <row r="244" spans="1:96" ht="27.75" x14ac:dyDescent="0.4">
      <c r="A244" s="2">
        <v>1</v>
      </c>
      <c r="B244" s="11">
        <v>198</v>
      </c>
      <c r="C244" s="55" t="s">
        <v>374</v>
      </c>
      <c r="D244" s="11">
        <v>1985</v>
      </c>
      <c r="E244" s="11"/>
      <c r="F244" s="11" t="s">
        <v>17978</v>
      </c>
      <c r="G244" s="11">
        <v>2</v>
      </c>
      <c r="H244" s="11" t="s">
        <v>17088</v>
      </c>
      <c r="I244" s="15">
        <v>592.5</v>
      </c>
      <c r="J244" s="15">
        <v>543.20000000000005</v>
      </c>
      <c r="K244" s="15">
        <v>543.20000000000005</v>
      </c>
      <c r="L244" s="36">
        <v>32</v>
      </c>
      <c r="M244" s="11" t="s">
        <v>17146</v>
      </c>
      <c r="N244" s="11" t="s">
        <v>17862</v>
      </c>
      <c r="O244" s="37" t="s">
        <v>17394</v>
      </c>
      <c r="P244" s="12">
        <v>4280222.84</v>
      </c>
      <c r="Q244" s="12">
        <v>0</v>
      </c>
      <c r="R244" s="12">
        <v>0</v>
      </c>
      <c r="S244" s="12">
        <v>4280222.84</v>
      </c>
      <c r="T244" s="12">
        <v>7224.0047932489451</v>
      </c>
      <c r="U244" s="12">
        <v>8291.8203544303797</v>
      </c>
      <c r="V244" s="48">
        <f t="shared" si="337"/>
        <v>1067.8155611814345</v>
      </c>
      <c r="X244" s="2" t="s">
        <v>3595</v>
      </c>
      <c r="Y244" s="2">
        <v>2011</v>
      </c>
      <c r="Z244" s="2">
        <v>8623.4</v>
      </c>
      <c r="AA244" s="2">
        <v>229</v>
      </c>
      <c r="AB244" s="2">
        <v>10</v>
      </c>
      <c r="AC244" s="2">
        <v>7692.9</v>
      </c>
      <c r="AE244" s="2" t="s">
        <v>17164</v>
      </c>
      <c r="AF244" s="2" t="s">
        <v>17390</v>
      </c>
      <c r="AG244" s="2" t="s">
        <v>17430</v>
      </c>
      <c r="AH244" s="2" t="s">
        <v>17088</v>
      </c>
      <c r="AK244" s="2" t="e">
        <f t="shared" si="313"/>
        <v>#N/A</v>
      </c>
      <c r="AU244" s="2">
        <f t="shared" si="314"/>
        <v>508</v>
      </c>
      <c r="AV244" s="2" t="str">
        <f t="shared" si="315"/>
        <v>Скатная деревянная</v>
      </c>
      <c r="AX244" s="2" t="s">
        <v>572</v>
      </c>
      <c r="AY244" s="2">
        <v>1279</v>
      </c>
      <c r="AZ244" s="2" t="s">
        <v>2980</v>
      </c>
      <c r="BC244" s="2" t="e">
        <f t="shared" si="316"/>
        <v>#N/A</v>
      </c>
      <c r="BI244" s="2" t="e">
        <f t="shared" si="317"/>
        <v>#N/A</v>
      </c>
      <c r="BT244" s="11" t="e">
        <f>VLOOKUP(BS244,CN:CR,2,FALSE)</f>
        <v>#N/A</v>
      </c>
      <c r="BU244" s="11"/>
      <c r="BV244" s="11" t="s">
        <v>17978</v>
      </c>
      <c r="BW244" s="11" t="e">
        <f>VLOOKUP(BS244,CN:CR,5,FALSE)</f>
        <v>#N/A</v>
      </c>
      <c r="BX244" s="11" t="e">
        <f>VLOOKUP(BS244,CU:CX,4,FALSE)</f>
        <v>#N/A</v>
      </c>
      <c r="BY244" s="13">
        <v>592.5</v>
      </c>
      <c r="BZ244" s="13">
        <v>543.20000000000005</v>
      </c>
      <c r="CA244" s="13">
        <v>543.20000000000005</v>
      </c>
      <c r="CB244" s="14">
        <v>32</v>
      </c>
      <c r="CC244" s="11" t="s">
        <v>17146</v>
      </c>
      <c r="CD244" s="11" t="s">
        <v>17862</v>
      </c>
      <c r="CE244" s="11" t="s">
        <v>17394</v>
      </c>
      <c r="CF244" s="12">
        <v>4280222.84</v>
      </c>
      <c r="CG244" s="12">
        <v>0</v>
      </c>
      <c r="CH244" s="12">
        <v>0</v>
      </c>
      <c r="CI244" s="12">
        <f t="shared" ref="CI244" si="371">CF244-CG244-CH244</f>
        <v>4280222.84</v>
      </c>
      <c r="CJ244" s="12">
        <f t="shared" si="345"/>
        <v>7224.0047932489451</v>
      </c>
      <c r="CK244" s="12">
        <f>DK244*9671.07/BY244</f>
        <v>0</v>
      </c>
      <c r="CP244" s="2">
        <f t="shared" si="296"/>
        <v>0</v>
      </c>
      <c r="CQ244" s="2" t="s">
        <v>582</v>
      </c>
      <c r="CR244" s="2">
        <v>354.6</v>
      </c>
    </row>
    <row r="245" spans="1:96" ht="27.75" x14ac:dyDescent="0.4">
      <c r="B245" s="52" t="s">
        <v>373</v>
      </c>
      <c r="C245" s="113"/>
      <c r="D245" s="11" t="s">
        <v>17121</v>
      </c>
      <c r="E245" s="11" t="s">
        <v>17121</v>
      </c>
      <c r="F245" s="11" t="s">
        <v>17121</v>
      </c>
      <c r="G245" s="11" t="s">
        <v>17121</v>
      </c>
      <c r="H245" s="11" t="s">
        <v>17121</v>
      </c>
      <c r="I245" s="13">
        <v>4386.5200000000004</v>
      </c>
      <c r="J245" s="13">
        <v>3774.6000000000004</v>
      </c>
      <c r="K245" s="13">
        <v>3486.8890000000001</v>
      </c>
      <c r="L245" s="196">
        <v>141</v>
      </c>
      <c r="M245" s="11" t="s">
        <v>17121</v>
      </c>
      <c r="N245" s="11" t="s">
        <v>17121</v>
      </c>
      <c r="O245" s="37" t="s">
        <v>17121</v>
      </c>
      <c r="P245" s="112">
        <v>11742978.970000001</v>
      </c>
      <c r="Q245" s="13">
        <v>0</v>
      </c>
      <c r="R245" s="13">
        <v>0</v>
      </c>
      <c r="S245" s="13">
        <v>11742978.970000001</v>
      </c>
      <c r="T245" s="12">
        <v>2677.0603963962321</v>
      </c>
      <c r="U245" s="12">
        <v>4814.0404821762404</v>
      </c>
      <c r="V245" s="48">
        <f t="shared" si="337"/>
        <v>2136.9800857800083</v>
      </c>
      <c r="X245" s="2" t="s">
        <v>3596</v>
      </c>
      <c r="Y245" s="2">
        <v>2012</v>
      </c>
      <c r="Z245" s="2">
        <v>9379.7999999999993</v>
      </c>
      <c r="AA245" s="2">
        <v>208</v>
      </c>
      <c r="AB245" s="2">
        <v>10</v>
      </c>
      <c r="AC245" s="2">
        <v>4807</v>
      </c>
      <c r="AE245" s="2" t="s">
        <v>17165</v>
      </c>
      <c r="AF245" s="2" t="s">
        <v>17390</v>
      </c>
      <c r="AG245" s="2" t="s">
        <v>2998</v>
      </c>
      <c r="AH245" s="2" t="s">
        <v>17088</v>
      </c>
      <c r="AK245" s="2" t="e">
        <f t="shared" si="313"/>
        <v>#N/A</v>
      </c>
      <c r="AU245" s="2" t="e">
        <f t="shared" si="314"/>
        <v>#N/A</v>
      </c>
      <c r="AV245" s="2" t="e">
        <f t="shared" si="315"/>
        <v>#N/A</v>
      </c>
      <c r="AX245" s="2" t="s">
        <v>582</v>
      </c>
      <c r="AY245" s="2">
        <v>1299</v>
      </c>
      <c r="AZ245" s="2" t="s">
        <v>2980</v>
      </c>
      <c r="BC245" s="2" t="e">
        <f t="shared" si="316"/>
        <v>#N/A</v>
      </c>
      <c r="BI245" s="2" t="e">
        <f t="shared" si="317"/>
        <v>#N/A</v>
      </c>
      <c r="BT245" s="11" t="s">
        <v>17121</v>
      </c>
      <c r="BU245" s="11" t="s">
        <v>17121</v>
      </c>
      <c r="BV245" s="11" t="s">
        <v>17121</v>
      </c>
      <c r="BW245" s="11" t="s">
        <v>17121</v>
      </c>
      <c r="BX245" s="11" t="s">
        <v>17121</v>
      </c>
      <c r="BY245" s="13">
        <f>BY246</f>
        <v>3766</v>
      </c>
      <c r="BZ245" s="13">
        <f t="shared" ref="BZ245" si="372">BZ246</f>
        <v>3383.8</v>
      </c>
      <c r="CA245" s="13">
        <f t="shared" ref="CA245" si="373">CA246</f>
        <v>3383.8</v>
      </c>
      <c r="CB245" s="14">
        <f t="shared" ref="CB245" si="374">CB246</f>
        <v>120</v>
      </c>
      <c r="CC245" s="11" t="s">
        <v>17121</v>
      </c>
      <c r="CD245" s="11" t="s">
        <v>17121</v>
      </c>
      <c r="CE245" s="11" t="s">
        <v>17121</v>
      </c>
      <c r="CF245" s="13">
        <f t="shared" ref="CF245" si="375">CF246</f>
        <v>8846880</v>
      </c>
      <c r="CG245" s="13">
        <f t="shared" ref="CG245" si="376">CG246</f>
        <v>0</v>
      </c>
      <c r="CH245" s="13">
        <f t="shared" ref="CH245" si="377">CH246</f>
        <v>0</v>
      </c>
      <c r="CI245" s="13">
        <f t="shared" ref="CI245" si="378">CI246</f>
        <v>8846880</v>
      </c>
      <c r="CJ245" s="12">
        <f t="shared" si="345"/>
        <v>2349.1449814126395</v>
      </c>
      <c r="CK245" s="12">
        <f>CK246</f>
        <v>0</v>
      </c>
      <c r="CP245" s="2" t="e">
        <f t="shared" si="296"/>
        <v>#N/A</v>
      </c>
      <c r="CQ245" s="2" t="s">
        <v>573</v>
      </c>
      <c r="CR245" s="2">
        <v>262.8</v>
      </c>
    </row>
    <row r="246" spans="1:96" ht="27.75" x14ac:dyDescent="0.4">
      <c r="A246" s="2">
        <v>1</v>
      </c>
      <c r="B246" s="11">
        <v>199</v>
      </c>
      <c r="C246" s="55" t="s">
        <v>375</v>
      </c>
      <c r="D246" s="11">
        <v>1978</v>
      </c>
      <c r="E246" s="11"/>
      <c r="F246" s="11" t="s">
        <v>17978</v>
      </c>
      <c r="G246" s="11">
        <v>5</v>
      </c>
      <c r="H246" s="11" t="s">
        <v>17393</v>
      </c>
      <c r="I246" s="15">
        <v>3766</v>
      </c>
      <c r="J246" s="15">
        <v>3383.8</v>
      </c>
      <c r="K246" s="15">
        <v>3131.6890000000003</v>
      </c>
      <c r="L246" s="36">
        <v>120</v>
      </c>
      <c r="M246" s="11" t="s">
        <v>17146</v>
      </c>
      <c r="N246" s="11" t="s">
        <v>17839</v>
      </c>
      <c r="O246" s="37" t="s">
        <v>17898</v>
      </c>
      <c r="P246" s="12">
        <v>8846880</v>
      </c>
      <c r="Q246" s="12">
        <v>0</v>
      </c>
      <c r="R246" s="12">
        <v>0</v>
      </c>
      <c r="S246" s="12">
        <v>8846880</v>
      </c>
      <c r="T246" s="12">
        <v>2349.1449814126395</v>
      </c>
      <c r="U246" s="12">
        <v>2349.1449814126395</v>
      </c>
      <c r="V246" s="48">
        <f t="shared" si="337"/>
        <v>0</v>
      </c>
      <c r="X246" s="2" t="s">
        <v>17166</v>
      </c>
      <c r="Y246" s="2">
        <v>2014</v>
      </c>
      <c r="Z246" s="2">
        <v>4375.7</v>
      </c>
      <c r="AA246" s="2">
        <v>85</v>
      </c>
      <c r="AB246" s="2">
        <v>9</v>
      </c>
      <c r="AC246" s="2">
        <v>4175.5</v>
      </c>
      <c r="AE246" s="2" t="s">
        <v>3591</v>
      </c>
      <c r="AF246" s="2" t="s">
        <v>17390</v>
      </c>
      <c r="AG246" s="2" t="s">
        <v>2998</v>
      </c>
      <c r="AH246" s="2" t="s">
        <v>17086</v>
      </c>
      <c r="AK246" s="2" t="e">
        <f t="shared" si="313"/>
        <v>#N/A</v>
      </c>
      <c r="AU246" s="2">
        <f t="shared" si="314"/>
        <v>1050</v>
      </c>
      <c r="AV246" s="2" t="str">
        <f t="shared" si="315"/>
        <v>Скатная деревянная</v>
      </c>
      <c r="AX246" s="2" t="s">
        <v>573</v>
      </c>
      <c r="AY246" s="2">
        <v>1153</v>
      </c>
      <c r="AZ246" s="2" t="s">
        <v>2980</v>
      </c>
      <c r="BC246" s="2" t="e">
        <f t="shared" si="316"/>
        <v>#N/A</v>
      </c>
      <c r="BI246" s="2" t="e">
        <f t="shared" si="317"/>
        <v>#N/A</v>
      </c>
      <c r="BT246" s="11" t="e">
        <f>VLOOKUP(BS246,CN:CR,2,FALSE)</f>
        <v>#N/A</v>
      </c>
      <c r="BU246" s="11"/>
      <c r="BV246" s="11" t="s">
        <v>17978</v>
      </c>
      <c r="BW246" s="11" t="e">
        <f>VLOOKUP(BS246,CN:CR,5,FALSE)</f>
        <v>#N/A</v>
      </c>
      <c r="BX246" s="11" t="e">
        <f>VLOOKUP(BS246,CU:CX,4,FALSE)</f>
        <v>#N/A</v>
      </c>
      <c r="BY246" s="15">
        <v>3766</v>
      </c>
      <c r="BZ246" s="13">
        <v>3383.8</v>
      </c>
      <c r="CA246" s="13">
        <v>3383.8</v>
      </c>
      <c r="CB246" s="14">
        <v>120</v>
      </c>
      <c r="CC246" s="11" t="s">
        <v>17146</v>
      </c>
      <c r="CD246" s="11" t="s">
        <v>17839</v>
      </c>
      <c r="CE246" s="11" t="s">
        <v>17898</v>
      </c>
      <c r="CF246" s="12">
        <v>8846880</v>
      </c>
      <c r="CG246" s="12">
        <v>0</v>
      </c>
      <c r="CH246" s="12">
        <v>0</v>
      </c>
      <c r="CI246" s="12">
        <f t="shared" ref="CI246" si="379">CF246-CG246-CH246</f>
        <v>8846880</v>
      </c>
      <c r="CJ246" s="12">
        <f t="shared" si="345"/>
        <v>2349.1449814126395</v>
      </c>
      <c r="CK246" s="12">
        <f>DK246*8425.6/BY246</f>
        <v>0</v>
      </c>
      <c r="CP246" s="2">
        <f t="shared" si="296"/>
        <v>252.11099999999999</v>
      </c>
      <c r="CQ246" s="2" t="s">
        <v>584</v>
      </c>
      <c r="CR246" s="2">
        <v>0</v>
      </c>
    </row>
    <row r="247" spans="1:96" ht="27.75" x14ac:dyDescent="0.4">
      <c r="A247" s="2">
        <v>1</v>
      </c>
      <c r="B247" s="11">
        <v>200</v>
      </c>
      <c r="C247" s="55" t="s">
        <v>13245</v>
      </c>
      <c r="D247" s="123">
        <v>1962</v>
      </c>
      <c r="E247" s="123"/>
      <c r="F247" s="123" t="s">
        <v>17977</v>
      </c>
      <c r="G247" s="123">
        <v>2</v>
      </c>
      <c r="H247" s="123" t="s">
        <v>17086</v>
      </c>
      <c r="I247" s="127">
        <v>620.52</v>
      </c>
      <c r="J247" s="127">
        <v>390.8</v>
      </c>
      <c r="K247" s="127">
        <v>355.2</v>
      </c>
      <c r="L247" s="125">
        <v>21</v>
      </c>
      <c r="M247" s="123" t="s">
        <v>17146</v>
      </c>
      <c r="N247" s="123" t="s">
        <v>17862</v>
      </c>
      <c r="O247" s="126" t="s">
        <v>17394</v>
      </c>
      <c r="P247" s="127">
        <v>2896098.97</v>
      </c>
      <c r="Q247" s="127">
        <v>0</v>
      </c>
      <c r="R247" s="127">
        <v>0</v>
      </c>
      <c r="S247" s="127">
        <v>2896098.97</v>
      </c>
      <c r="T247" s="127">
        <v>4667.2129343131573</v>
      </c>
      <c r="U247" s="127">
        <v>4814.0404821762404</v>
      </c>
      <c r="V247" s="48"/>
      <c r="AK247" s="2"/>
      <c r="BT247" s="11"/>
      <c r="BU247" s="11"/>
      <c r="BV247" s="11"/>
      <c r="BW247" s="11"/>
      <c r="BX247" s="11"/>
      <c r="BY247" s="15"/>
      <c r="BZ247" s="13"/>
      <c r="CA247" s="13"/>
      <c r="CB247" s="14"/>
      <c r="CC247" s="11"/>
      <c r="CD247" s="11"/>
      <c r="CE247" s="11"/>
      <c r="CF247" s="12"/>
      <c r="CG247" s="12"/>
      <c r="CH247" s="12"/>
      <c r="CI247" s="12"/>
      <c r="CJ247" s="12"/>
      <c r="CK247" s="12"/>
    </row>
    <row r="248" spans="1:96" ht="27.75" x14ac:dyDescent="0.4">
      <c r="B248" s="52" t="s">
        <v>219</v>
      </c>
      <c r="C248" s="113"/>
      <c r="D248" s="11" t="s">
        <v>17121</v>
      </c>
      <c r="E248" s="11" t="s">
        <v>17121</v>
      </c>
      <c r="F248" s="11" t="s">
        <v>17121</v>
      </c>
      <c r="G248" s="11" t="s">
        <v>17121</v>
      </c>
      <c r="H248" s="11" t="s">
        <v>17121</v>
      </c>
      <c r="I248" s="13">
        <v>656.6</v>
      </c>
      <c r="J248" s="13">
        <v>393.2</v>
      </c>
      <c r="K248" s="13">
        <v>354.3</v>
      </c>
      <c r="L248" s="196">
        <v>25</v>
      </c>
      <c r="M248" s="11" t="s">
        <v>17121</v>
      </c>
      <c r="N248" s="11" t="s">
        <v>17121</v>
      </c>
      <c r="O248" s="37" t="s">
        <v>17121</v>
      </c>
      <c r="P248" s="112">
        <v>4931503.68</v>
      </c>
      <c r="Q248" s="13">
        <v>0</v>
      </c>
      <c r="R248" s="13">
        <v>2731503.68</v>
      </c>
      <c r="S248" s="13">
        <v>2199999.9999999995</v>
      </c>
      <c r="T248" s="12">
        <v>7510.6665854401454</v>
      </c>
      <c r="U248" s="12">
        <v>7510.6665854401454</v>
      </c>
      <c r="V248" s="48">
        <f t="shared" si="337"/>
        <v>0</v>
      </c>
      <c r="X248" s="2" t="s">
        <v>651</v>
      </c>
      <c r="Y248" s="2">
        <v>1990</v>
      </c>
      <c r="Z248" s="2">
        <v>5152.3</v>
      </c>
      <c r="AA248" s="2">
        <v>155</v>
      </c>
      <c r="AB248" s="2">
        <v>5</v>
      </c>
      <c r="AC248" s="2">
        <v>3658.7</v>
      </c>
      <c r="AE248" s="2" t="s">
        <v>648</v>
      </c>
      <c r="AF248" s="2" t="s">
        <v>17390</v>
      </c>
      <c r="AG248" s="2" t="s">
        <v>2998</v>
      </c>
      <c r="AH248" s="2" t="s">
        <v>17088</v>
      </c>
      <c r="AK248" s="2" t="e">
        <f t="shared" ref="AK248:AK261" si="380">VLOOKUP(C248,AL:AM,2,FALSE)</f>
        <v>#N/A</v>
      </c>
      <c r="AU248" s="2" t="e">
        <f t="shared" ref="AU248:AU261" si="381">VLOOKUP(C248,AX:BA,2,FALSE)</f>
        <v>#N/A</v>
      </c>
      <c r="AV248" s="2" t="e">
        <f t="shared" ref="AV248:AV261" si="382">VLOOKUP(C248,AX:AZ,3,FALSE)</f>
        <v>#N/A</v>
      </c>
      <c r="AX248" s="2" t="s">
        <v>293</v>
      </c>
      <c r="AY248" s="2">
        <v>637.79999999999995</v>
      </c>
      <c r="AZ248" s="2" t="s">
        <v>2980</v>
      </c>
      <c r="BC248" s="2" t="e">
        <f t="shared" ref="BC248:BC261" si="383">VLOOKUP(C248,BD:BE,2,FALSE)</f>
        <v>#N/A</v>
      </c>
      <c r="BI248" s="2" t="e">
        <f t="shared" ref="BI248:BI261" si="384">VLOOKUP(C248,BK:BL,2,FALSE)</f>
        <v>#N/A</v>
      </c>
      <c r="BT248" s="11" t="s">
        <v>17121</v>
      </c>
      <c r="BU248" s="11" t="s">
        <v>17121</v>
      </c>
      <c r="BV248" s="11" t="s">
        <v>17121</v>
      </c>
      <c r="BW248" s="11" t="s">
        <v>17121</v>
      </c>
      <c r="BX248" s="11" t="s">
        <v>17121</v>
      </c>
      <c r="BY248" s="13" t="e">
        <f>BY249</f>
        <v>#N/A</v>
      </c>
      <c r="BZ248" s="13" t="e">
        <f t="shared" ref="BZ248" si="385">BZ249</f>
        <v>#N/A</v>
      </c>
      <c r="CA248" s="13">
        <f t="shared" ref="CA248" si="386">CA249</f>
        <v>393.2</v>
      </c>
      <c r="CB248" s="14">
        <f t="shared" ref="CB248" si="387">CB249</f>
        <v>25</v>
      </c>
      <c r="CC248" s="11" t="s">
        <v>17121</v>
      </c>
      <c r="CD248" s="11" t="s">
        <v>17121</v>
      </c>
      <c r="CE248" s="11" t="s">
        <v>17121</v>
      </c>
      <c r="CF248" s="13">
        <f t="shared" ref="CF248" si="388">CF249</f>
        <v>4931503.68</v>
      </c>
      <c r="CG248" s="13">
        <f t="shared" ref="CG248" si="389">CG249</f>
        <v>0</v>
      </c>
      <c r="CH248" s="13">
        <f t="shared" ref="CH248" si="390">CH249</f>
        <v>3101227.93</v>
      </c>
      <c r="CI248" s="13">
        <f t="shared" ref="CI248" si="391">CI249</f>
        <v>1830275.7499999995</v>
      </c>
      <c r="CJ248" s="12" t="e">
        <f t="shared" si="345"/>
        <v>#N/A</v>
      </c>
      <c r="CK248" s="12" t="e">
        <f>CK249</f>
        <v>#N/A</v>
      </c>
      <c r="CP248" s="2" t="e">
        <f t="shared" ref="CP248:CP261" si="392">VLOOKUP(C248,CQ:CR,2,FALSE)</f>
        <v>#N/A</v>
      </c>
      <c r="CQ248" s="2" t="s">
        <v>585</v>
      </c>
      <c r="CR248" s="2">
        <v>91</v>
      </c>
    </row>
    <row r="249" spans="1:96" ht="27.75" x14ac:dyDescent="0.4">
      <c r="A249" s="2">
        <v>1</v>
      </c>
      <c r="B249" s="11">
        <v>201</v>
      </c>
      <c r="C249" s="54" t="s">
        <v>227</v>
      </c>
      <c r="D249" s="11">
        <v>1967</v>
      </c>
      <c r="E249" s="11"/>
      <c r="F249" s="11" t="s">
        <v>17978</v>
      </c>
      <c r="G249" s="11">
        <v>2</v>
      </c>
      <c r="H249" s="11" t="s">
        <v>17088</v>
      </c>
      <c r="I249" s="15">
        <v>656.6</v>
      </c>
      <c r="J249" s="15">
        <v>393.2</v>
      </c>
      <c r="K249" s="15">
        <v>354.3</v>
      </c>
      <c r="L249" s="36">
        <v>25</v>
      </c>
      <c r="M249" s="11" t="s">
        <v>17146</v>
      </c>
      <c r="N249" s="11" t="s">
        <v>17862</v>
      </c>
      <c r="O249" s="37" t="s">
        <v>17394</v>
      </c>
      <c r="P249" s="12">
        <v>4931503.68</v>
      </c>
      <c r="Q249" s="12">
        <v>0</v>
      </c>
      <c r="R249" s="12">
        <v>2731503.68</v>
      </c>
      <c r="S249" s="12">
        <v>2199999.9999999995</v>
      </c>
      <c r="T249" s="12">
        <v>7510.6665854401454</v>
      </c>
      <c r="U249" s="12">
        <v>7510.6665854401454</v>
      </c>
      <c r="V249" s="48">
        <f t="shared" si="337"/>
        <v>0</v>
      </c>
      <c r="X249" s="2" t="s">
        <v>3308</v>
      </c>
      <c r="Y249" s="2">
        <v>1967</v>
      </c>
      <c r="Z249" s="2">
        <v>5317.77</v>
      </c>
      <c r="AA249" s="2">
        <v>134</v>
      </c>
      <c r="AB249" s="2">
        <v>5</v>
      </c>
      <c r="AC249" s="2">
        <v>3411.98</v>
      </c>
      <c r="AE249" s="2" t="s">
        <v>649</v>
      </c>
      <c r="AF249" s="2" t="s">
        <v>17390</v>
      </c>
      <c r="AG249" s="2" t="s">
        <v>2998</v>
      </c>
      <c r="AH249" s="2" t="s">
        <v>2998</v>
      </c>
      <c r="AK249" s="2" t="e">
        <f t="shared" si="380"/>
        <v>#N/A</v>
      </c>
      <c r="AU249" s="2">
        <f t="shared" si="381"/>
        <v>585.29999999999995</v>
      </c>
      <c r="AV249" s="2" t="str">
        <f t="shared" si="382"/>
        <v>Скатная деревянная</v>
      </c>
      <c r="AX249" s="2" t="s">
        <v>294</v>
      </c>
      <c r="AY249" s="2">
        <v>1401.48</v>
      </c>
      <c r="AZ249" s="2" t="s">
        <v>2980</v>
      </c>
      <c r="BC249" s="2" t="e">
        <f t="shared" si="383"/>
        <v>#N/A</v>
      </c>
      <c r="BI249" s="2" t="e">
        <f t="shared" si="384"/>
        <v>#N/A</v>
      </c>
      <c r="BT249" s="11" t="e">
        <f>VLOOKUP(BS249,CN:CR,2,FALSE)</f>
        <v>#N/A</v>
      </c>
      <c r="BU249" s="11"/>
      <c r="BV249" s="11" t="s">
        <v>17978</v>
      </c>
      <c r="BW249" s="11" t="e">
        <f>VLOOKUP(BS249,CN:CR,5,FALSE)</f>
        <v>#N/A</v>
      </c>
      <c r="BX249" s="11" t="e">
        <f>VLOOKUP(BS249,CU:CX,4,FALSE)</f>
        <v>#N/A</v>
      </c>
      <c r="BY249" s="13" t="e">
        <f>VLOOKUP(BS249,CN:CR,3,FALSE)</f>
        <v>#N/A</v>
      </c>
      <c r="BZ249" s="13" t="e">
        <f>VLOOKUP(BS249,CN:CS,6,FALSE)</f>
        <v>#N/A</v>
      </c>
      <c r="CA249" s="13">
        <v>393.2</v>
      </c>
      <c r="CB249" s="14">
        <v>25</v>
      </c>
      <c r="CC249" s="11" t="s">
        <v>17146</v>
      </c>
      <c r="CD249" s="11" t="s">
        <v>17862</v>
      </c>
      <c r="CE249" s="11" t="s">
        <v>17394</v>
      </c>
      <c r="CF249" s="12">
        <v>4931503.68</v>
      </c>
      <c r="CG249" s="12">
        <v>0</v>
      </c>
      <c r="CH249" s="12">
        <v>3101227.93</v>
      </c>
      <c r="CI249" s="12">
        <f t="shared" ref="CI249" si="393">CF249-CG249-CH249</f>
        <v>1830275.7499999995</v>
      </c>
      <c r="CJ249" s="12" t="e">
        <f t="shared" si="345"/>
        <v>#N/A</v>
      </c>
      <c r="CK249" s="12" t="e">
        <f>DK249*8425.6/BY249</f>
        <v>#N/A</v>
      </c>
      <c r="CP249" s="2">
        <f t="shared" si="392"/>
        <v>38.9</v>
      </c>
      <c r="CQ249" s="2" t="s">
        <v>586</v>
      </c>
      <c r="CR249" s="2">
        <v>122.7</v>
      </c>
    </row>
    <row r="250" spans="1:96" ht="27.75" x14ac:dyDescent="0.4">
      <c r="B250" s="52" t="s">
        <v>220</v>
      </c>
      <c r="C250" s="113"/>
      <c r="D250" s="11" t="s">
        <v>17121</v>
      </c>
      <c r="E250" s="11" t="s">
        <v>17121</v>
      </c>
      <c r="F250" s="11" t="s">
        <v>17121</v>
      </c>
      <c r="G250" s="11" t="s">
        <v>17121</v>
      </c>
      <c r="H250" s="11" t="s">
        <v>17121</v>
      </c>
      <c r="I250" s="13">
        <v>4359.5999999999995</v>
      </c>
      <c r="J250" s="13">
        <v>3281.8999999999996</v>
      </c>
      <c r="K250" s="13">
        <v>3236.1</v>
      </c>
      <c r="L250" s="196">
        <v>135</v>
      </c>
      <c r="M250" s="11" t="s">
        <v>17121</v>
      </c>
      <c r="N250" s="11" t="s">
        <v>17121</v>
      </c>
      <c r="O250" s="37" t="s">
        <v>17121</v>
      </c>
      <c r="P250" s="112">
        <v>15507316.800000001</v>
      </c>
      <c r="Q250" s="13">
        <v>0</v>
      </c>
      <c r="R250" s="13">
        <v>0</v>
      </c>
      <c r="S250" s="13">
        <v>15507316.800000001</v>
      </c>
      <c r="T250" s="12">
        <v>3557.0503715937248</v>
      </c>
      <c r="U250" s="12">
        <v>5402.6011042816963</v>
      </c>
      <c r="V250" s="48">
        <f t="shared" si="337"/>
        <v>1845.5507326879715</v>
      </c>
      <c r="X250" s="2" t="s">
        <v>3310</v>
      </c>
      <c r="Y250" s="2">
        <v>1982</v>
      </c>
      <c r="Z250" s="2">
        <v>5661.18</v>
      </c>
      <c r="AA250" s="2">
        <v>139</v>
      </c>
      <c r="AB250" s="2">
        <v>9</v>
      </c>
      <c r="AC250" s="2">
        <v>4225.6000000000004</v>
      </c>
      <c r="AE250" s="2" t="s">
        <v>540</v>
      </c>
      <c r="AF250" s="2" t="s">
        <v>17390</v>
      </c>
      <c r="AG250" s="2" t="s">
        <v>2998</v>
      </c>
      <c r="AH250" s="2" t="s">
        <v>17393</v>
      </c>
      <c r="AK250" s="2" t="e">
        <f t="shared" si="380"/>
        <v>#N/A</v>
      </c>
      <c r="AU250" s="2" t="e">
        <f t="shared" si="381"/>
        <v>#N/A</v>
      </c>
      <c r="AV250" s="2" t="e">
        <f t="shared" si="382"/>
        <v>#N/A</v>
      </c>
      <c r="AX250" s="2" t="s">
        <v>303</v>
      </c>
      <c r="AY250" s="2">
        <v>811</v>
      </c>
      <c r="AZ250" s="2" t="s">
        <v>2980</v>
      </c>
      <c r="BC250" s="2" t="e">
        <f t="shared" si="383"/>
        <v>#N/A</v>
      </c>
      <c r="BI250" s="2" t="e">
        <f t="shared" si="384"/>
        <v>#N/A</v>
      </c>
      <c r="BT250" s="11" t="s">
        <v>17121</v>
      </c>
      <c r="BU250" s="11" t="s">
        <v>17121</v>
      </c>
      <c r="BV250" s="11" t="s">
        <v>17121</v>
      </c>
      <c r="BW250" s="11" t="s">
        <v>17121</v>
      </c>
      <c r="BX250" s="11" t="s">
        <v>17121</v>
      </c>
      <c r="BY250" s="13" t="e">
        <f>BY251+BY252</f>
        <v>#N/A</v>
      </c>
      <c r="BZ250" s="13" t="e">
        <f t="shared" ref="BZ250" si="394">BZ251+BZ252</f>
        <v>#N/A</v>
      </c>
      <c r="CA250" s="13">
        <f t="shared" ref="CA250" si="395">CA251+CA252</f>
        <v>3281.8999999999996</v>
      </c>
      <c r="CB250" s="14">
        <f t="shared" ref="CB250" si="396">CB251+CB252</f>
        <v>135</v>
      </c>
      <c r="CC250" s="11" t="s">
        <v>17121</v>
      </c>
      <c r="CD250" s="11" t="s">
        <v>17121</v>
      </c>
      <c r="CE250" s="11" t="s">
        <v>17121</v>
      </c>
      <c r="CF250" s="13">
        <f t="shared" ref="CF250" si="397">CF251+CF252</f>
        <v>15507316.800000001</v>
      </c>
      <c r="CG250" s="13">
        <f t="shared" ref="CG250" si="398">CG251+CG252</f>
        <v>0</v>
      </c>
      <c r="CH250" s="13">
        <f t="shared" ref="CH250" si="399">CH251+CH252</f>
        <v>0</v>
      </c>
      <c r="CI250" s="13">
        <f t="shared" ref="CI250" si="400">CI251+CI252</f>
        <v>15507316.800000001</v>
      </c>
      <c r="CJ250" s="12" t="e">
        <f t="shared" si="345"/>
        <v>#N/A</v>
      </c>
      <c r="CK250" s="12" t="e">
        <f>MAX(CK251:CK252)</f>
        <v>#N/A</v>
      </c>
      <c r="CP250" s="2" t="e">
        <f t="shared" si="392"/>
        <v>#N/A</v>
      </c>
      <c r="CQ250" s="2" t="s">
        <v>581</v>
      </c>
      <c r="CR250" s="2">
        <v>43.2</v>
      </c>
    </row>
    <row r="251" spans="1:96" ht="27.75" x14ac:dyDescent="0.4">
      <c r="A251" s="2">
        <v>1</v>
      </c>
      <c r="B251" s="11">
        <v>202</v>
      </c>
      <c r="C251" s="54" t="s">
        <v>225</v>
      </c>
      <c r="D251" s="11">
        <v>1966</v>
      </c>
      <c r="E251" s="11">
        <v>2015</v>
      </c>
      <c r="F251" s="11" t="s">
        <v>17978</v>
      </c>
      <c r="G251" s="11">
        <v>4</v>
      </c>
      <c r="H251" s="11" t="s">
        <v>17393</v>
      </c>
      <c r="I251" s="15">
        <v>3399.7</v>
      </c>
      <c r="J251" s="15">
        <v>2469.1</v>
      </c>
      <c r="K251" s="15">
        <v>2469.1</v>
      </c>
      <c r="L251" s="36">
        <v>95</v>
      </c>
      <c r="M251" s="11" t="s">
        <v>17146</v>
      </c>
      <c r="N251" s="11" t="s">
        <v>17839</v>
      </c>
      <c r="O251" s="37" t="s">
        <v>17956</v>
      </c>
      <c r="P251" s="12">
        <v>10321360</v>
      </c>
      <c r="Q251" s="12">
        <v>0</v>
      </c>
      <c r="R251" s="12">
        <v>0</v>
      </c>
      <c r="S251" s="12">
        <v>10321360</v>
      </c>
      <c r="T251" s="12">
        <v>3035.9619966467631</v>
      </c>
      <c r="U251" s="12">
        <v>3035.9619966467631</v>
      </c>
      <c r="V251" s="48">
        <f t="shared" si="337"/>
        <v>0</v>
      </c>
      <c r="X251" s="2" t="s">
        <v>3312</v>
      </c>
      <c r="Y251" s="2">
        <v>1969</v>
      </c>
      <c r="Z251" s="2">
        <v>6021.9</v>
      </c>
      <c r="AA251" s="2">
        <v>325</v>
      </c>
      <c r="AB251" s="2">
        <v>5</v>
      </c>
      <c r="AC251" s="2">
        <v>4147.1000000000004</v>
      </c>
      <c r="AE251" s="2" t="s">
        <v>3304</v>
      </c>
      <c r="AF251" s="2" t="s">
        <v>17390</v>
      </c>
      <c r="AG251" s="2" t="s">
        <v>17416</v>
      </c>
      <c r="AH251" s="2" t="s">
        <v>17392</v>
      </c>
      <c r="AK251" s="45">
        <f t="shared" si="380"/>
        <v>2015</v>
      </c>
      <c r="AU251" s="2">
        <f t="shared" si="381"/>
        <v>1225</v>
      </c>
      <c r="AV251" s="2" t="str">
        <f t="shared" si="382"/>
        <v>Скатная деревянная</v>
      </c>
      <c r="AX251" s="2" t="s">
        <v>295</v>
      </c>
      <c r="AY251" s="2">
        <v>631</v>
      </c>
      <c r="AZ251" s="2" t="s">
        <v>2980</v>
      </c>
      <c r="BC251" s="2" t="e">
        <f t="shared" si="383"/>
        <v>#N/A</v>
      </c>
      <c r="BI251" s="2" t="e">
        <f t="shared" si="384"/>
        <v>#N/A</v>
      </c>
      <c r="BT251" s="11" t="e">
        <f>VLOOKUP(BS251,CN:CR,2,FALSE)</f>
        <v>#N/A</v>
      </c>
      <c r="BU251" s="11">
        <v>2015</v>
      </c>
      <c r="BV251" s="11" t="s">
        <v>17978</v>
      </c>
      <c r="BW251" s="11" t="e">
        <f>VLOOKUP(BS251,CN:CR,5,FALSE)</f>
        <v>#N/A</v>
      </c>
      <c r="BX251" s="11" t="e">
        <f>VLOOKUP(BS251,CU:CX,4,FALSE)</f>
        <v>#N/A</v>
      </c>
      <c r="BY251" s="13" t="e">
        <f>VLOOKUP(BS251,CN:CR,3,FALSE)</f>
        <v>#N/A</v>
      </c>
      <c r="BZ251" s="13" t="e">
        <f>VLOOKUP(BS251,CN:CS,6,FALSE)</f>
        <v>#N/A</v>
      </c>
      <c r="CA251" s="13">
        <v>2469.1</v>
      </c>
      <c r="CB251" s="14">
        <v>95</v>
      </c>
      <c r="CC251" s="11" t="s">
        <v>17146</v>
      </c>
      <c r="CD251" s="11" t="s">
        <v>17839</v>
      </c>
      <c r="CE251" s="11" t="s">
        <v>17956</v>
      </c>
      <c r="CF251" s="12">
        <v>10321360</v>
      </c>
      <c r="CG251" s="12">
        <v>0</v>
      </c>
      <c r="CH251" s="12">
        <v>0</v>
      </c>
      <c r="CI251" s="12">
        <f t="shared" ref="CI251:CI252" si="401">CF251-CG251-CH251</f>
        <v>10321360</v>
      </c>
      <c r="CJ251" s="12" t="e">
        <f t="shared" si="345"/>
        <v>#N/A</v>
      </c>
      <c r="CK251" s="12" t="e">
        <f t="shared" ref="CK251:CK252" si="402">DK251*8425.6/BY251</f>
        <v>#N/A</v>
      </c>
      <c r="CP251" s="2">
        <f t="shared" si="392"/>
        <v>0</v>
      </c>
      <c r="CQ251" s="2" t="s">
        <v>589</v>
      </c>
      <c r="CR251" s="2">
        <v>55.6</v>
      </c>
    </row>
    <row r="252" spans="1:96" ht="27.75" x14ac:dyDescent="0.4">
      <c r="A252" s="2">
        <v>1</v>
      </c>
      <c r="B252" s="11">
        <v>203</v>
      </c>
      <c r="C252" s="54" t="s">
        <v>226</v>
      </c>
      <c r="D252" s="11">
        <v>1962</v>
      </c>
      <c r="E252" s="11"/>
      <c r="F252" s="11" t="s">
        <v>17978</v>
      </c>
      <c r="G252" s="11">
        <v>3</v>
      </c>
      <c r="H252" s="11" t="s">
        <v>17088</v>
      </c>
      <c r="I252" s="15">
        <v>959.9</v>
      </c>
      <c r="J252" s="15">
        <v>812.8</v>
      </c>
      <c r="K252" s="15">
        <v>767</v>
      </c>
      <c r="L252" s="36">
        <v>40</v>
      </c>
      <c r="M252" s="11" t="s">
        <v>17146</v>
      </c>
      <c r="N252" s="11" t="s">
        <v>17839</v>
      </c>
      <c r="O252" s="37" t="s">
        <v>17956</v>
      </c>
      <c r="P252" s="12">
        <v>5185956.8000000007</v>
      </c>
      <c r="Q252" s="12">
        <v>0</v>
      </c>
      <c r="R252" s="12">
        <v>0</v>
      </c>
      <c r="S252" s="12">
        <v>5185956.8000000007</v>
      </c>
      <c r="T252" s="12">
        <v>5402.6011042816972</v>
      </c>
      <c r="U252" s="12">
        <v>5402.6011042816963</v>
      </c>
      <c r="V252" s="48">
        <f t="shared" si="337"/>
        <v>0</v>
      </c>
      <c r="X252" s="2" t="s">
        <v>3314</v>
      </c>
      <c r="Y252" s="2">
        <v>1972</v>
      </c>
      <c r="Z252" s="2">
        <v>7167.2</v>
      </c>
      <c r="AA252" s="2">
        <v>218</v>
      </c>
      <c r="AB252" s="2">
        <v>5</v>
      </c>
      <c r="AC252" s="2">
        <v>4551.6000000000004</v>
      </c>
      <c r="AE252" s="2" t="s">
        <v>650</v>
      </c>
      <c r="AF252" s="2" t="s">
        <v>17397</v>
      </c>
      <c r="AG252" s="2" t="s">
        <v>2998</v>
      </c>
      <c r="AH252" s="2" t="s">
        <v>17398</v>
      </c>
      <c r="AK252" s="2" t="e">
        <f t="shared" si="380"/>
        <v>#N/A</v>
      </c>
      <c r="AU252" s="2">
        <f t="shared" si="381"/>
        <v>615.5</v>
      </c>
      <c r="AV252" s="2" t="str">
        <f t="shared" si="382"/>
        <v>Скатная деревянная</v>
      </c>
      <c r="AX252" s="2" t="s">
        <v>296</v>
      </c>
      <c r="AY252" s="2">
        <v>686.8</v>
      </c>
      <c r="AZ252" s="2" t="s">
        <v>17909</v>
      </c>
      <c r="BC252" s="2" t="e">
        <f t="shared" si="383"/>
        <v>#N/A</v>
      </c>
      <c r="BI252" s="2" t="e">
        <f t="shared" si="384"/>
        <v>#N/A</v>
      </c>
      <c r="BT252" s="11" t="e">
        <f>VLOOKUP(BS252,CN:CR,2,FALSE)</f>
        <v>#N/A</v>
      </c>
      <c r="BU252" s="11"/>
      <c r="BV252" s="11" t="s">
        <v>17978</v>
      </c>
      <c r="BW252" s="11" t="e">
        <f>VLOOKUP(BS252,CN:CR,5,FALSE)</f>
        <v>#N/A</v>
      </c>
      <c r="BX252" s="11" t="e">
        <f>VLOOKUP(BS252,CU:CX,4,FALSE)</f>
        <v>#N/A</v>
      </c>
      <c r="BY252" s="13">
        <v>959.9</v>
      </c>
      <c r="BZ252" s="13">
        <v>812.8</v>
      </c>
      <c r="CA252" s="13">
        <v>812.8</v>
      </c>
      <c r="CB252" s="14">
        <v>40</v>
      </c>
      <c r="CC252" s="11" t="s">
        <v>17146</v>
      </c>
      <c r="CD252" s="11" t="s">
        <v>17839</v>
      </c>
      <c r="CE252" s="11" t="s">
        <v>17956</v>
      </c>
      <c r="CF252" s="12">
        <v>5185956.8000000007</v>
      </c>
      <c r="CG252" s="12">
        <v>0</v>
      </c>
      <c r="CH252" s="12">
        <v>0</v>
      </c>
      <c r="CI252" s="12">
        <f t="shared" si="401"/>
        <v>5185956.8000000007</v>
      </c>
      <c r="CJ252" s="12">
        <f t="shared" si="345"/>
        <v>5402.6011042816972</v>
      </c>
      <c r="CK252" s="12">
        <f t="shared" si="402"/>
        <v>0</v>
      </c>
      <c r="CP252" s="2">
        <f t="shared" si="392"/>
        <v>45.8</v>
      </c>
      <c r="CQ252" s="2" t="s">
        <v>587</v>
      </c>
      <c r="CR252" s="2">
        <v>42.2</v>
      </c>
    </row>
    <row r="253" spans="1:96" ht="27.75" x14ac:dyDescent="0.4">
      <c r="B253" s="52" t="s">
        <v>221</v>
      </c>
      <c r="C253" s="113"/>
      <c r="D253" s="11" t="s">
        <v>17121</v>
      </c>
      <c r="E253" s="11" t="s">
        <v>17121</v>
      </c>
      <c r="F253" s="11" t="s">
        <v>17121</v>
      </c>
      <c r="G253" s="11" t="s">
        <v>17121</v>
      </c>
      <c r="H253" s="11" t="s">
        <v>17121</v>
      </c>
      <c r="I253" s="13">
        <v>8045.35</v>
      </c>
      <c r="J253" s="13">
        <v>5975.15</v>
      </c>
      <c r="K253" s="13">
        <v>5580.75</v>
      </c>
      <c r="L253" s="196">
        <v>248</v>
      </c>
      <c r="M253" s="11" t="s">
        <v>17121</v>
      </c>
      <c r="N253" s="11" t="s">
        <v>17121</v>
      </c>
      <c r="O253" s="37" t="s">
        <v>17121</v>
      </c>
      <c r="P253" s="112">
        <v>16384247.07</v>
      </c>
      <c r="Q253" s="13">
        <v>0</v>
      </c>
      <c r="R253" s="13">
        <v>0</v>
      </c>
      <c r="S253" s="13">
        <v>16384247.07</v>
      </c>
      <c r="T253" s="12">
        <v>2036.4865506161943</v>
      </c>
      <c r="U253" s="12">
        <v>2036.4873185131783</v>
      </c>
      <c r="V253" s="48">
        <f t="shared" si="337"/>
        <v>7.6789698391621641E-4</v>
      </c>
      <c r="X253" s="2" t="s">
        <v>3320</v>
      </c>
      <c r="Y253" s="2">
        <v>1978</v>
      </c>
      <c r="Z253" s="2">
        <v>4814.3999999999996</v>
      </c>
      <c r="AA253" s="2">
        <v>121</v>
      </c>
      <c r="AB253" s="2">
        <v>5</v>
      </c>
      <c r="AC253" s="2">
        <v>4136.5</v>
      </c>
      <c r="AE253" s="2" t="s">
        <v>651</v>
      </c>
      <c r="AF253" s="2" t="s">
        <v>17390</v>
      </c>
      <c r="AG253" s="2" t="s">
        <v>2998</v>
      </c>
      <c r="AH253" s="2" t="s">
        <v>17413</v>
      </c>
      <c r="AK253" s="2" t="e">
        <f t="shared" si="380"/>
        <v>#N/A</v>
      </c>
      <c r="AU253" s="2" t="e">
        <f t="shared" si="381"/>
        <v>#N/A</v>
      </c>
      <c r="AV253" s="2" t="e">
        <f t="shared" si="382"/>
        <v>#N/A</v>
      </c>
      <c r="AX253" s="2" t="s">
        <v>297</v>
      </c>
      <c r="AY253" s="2">
        <v>706.5</v>
      </c>
      <c r="AZ253" s="2" t="s">
        <v>2980</v>
      </c>
      <c r="BC253" s="2" t="e">
        <f t="shared" si="383"/>
        <v>#N/A</v>
      </c>
      <c r="BI253" s="2" t="e">
        <f t="shared" si="384"/>
        <v>#N/A</v>
      </c>
      <c r="BT253" s="11" t="s">
        <v>17121</v>
      </c>
      <c r="BU253" s="11" t="s">
        <v>17121</v>
      </c>
      <c r="BV253" s="11" t="s">
        <v>17121</v>
      </c>
      <c r="BW253" s="11" t="s">
        <v>17121</v>
      </c>
      <c r="BX253" s="11" t="s">
        <v>17121</v>
      </c>
      <c r="BY253" s="13" t="e">
        <f>BY254</f>
        <v>#N/A</v>
      </c>
      <c r="BZ253" s="13" t="e">
        <f t="shared" ref="BZ253" si="403">BZ254</f>
        <v>#N/A</v>
      </c>
      <c r="CA253" s="13">
        <f t="shared" ref="CA253" si="404">CA254</f>
        <v>5975.15</v>
      </c>
      <c r="CB253" s="14">
        <f t="shared" ref="CB253" si="405">CB254</f>
        <v>248</v>
      </c>
      <c r="CC253" s="11" t="s">
        <v>17121</v>
      </c>
      <c r="CD253" s="11" t="s">
        <v>17121</v>
      </c>
      <c r="CE253" s="11" t="s">
        <v>17121</v>
      </c>
      <c r="CF253" s="13">
        <f t="shared" ref="CF253" si="406">CF254</f>
        <v>16384247.07</v>
      </c>
      <c r="CG253" s="13">
        <f t="shared" ref="CG253" si="407">CG254</f>
        <v>0</v>
      </c>
      <c r="CH253" s="13">
        <f t="shared" ref="CH253" si="408">CH254</f>
        <v>0</v>
      </c>
      <c r="CI253" s="13">
        <f t="shared" ref="CI253" si="409">CI254</f>
        <v>16384247.07</v>
      </c>
      <c r="CJ253" s="12" t="e">
        <f t="shared" si="345"/>
        <v>#N/A</v>
      </c>
      <c r="CK253" s="12" t="e">
        <f>CK254</f>
        <v>#N/A</v>
      </c>
      <c r="CP253" s="2" t="e">
        <f t="shared" si="392"/>
        <v>#N/A</v>
      </c>
      <c r="CQ253" s="2" t="s">
        <v>572</v>
      </c>
      <c r="CR253" s="2">
        <v>119.9</v>
      </c>
    </row>
    <row r="254" spans="1:96" ht="27.75" x14ac:dyDescent="0.4">
      <c r="A254" s="2">
        <v>1</v>
      </c>
      <c r="B254" s="11">
        <v>204</v>
      </c>
      <c r="C254" s="54" t="s">
        <v>228</v>
      </c>
      <c r="D254" s="11">
        <v>1989</v>
      </c>
      <c r="E254" s="11"/>
      <c r="F254" s="11" t="s">
        <v>17978</v>
      </c>
      <c r="G254" s="11">
        <v>5</v>
      </c>
      <c r="H254" s="11" t="s">
        <v>17406</v>
      </c>
      <c r="I254" s="15">
        <v>8045.35</v>
      </c>
      <c r="J254" s="15">
        <v>5975.15</v>
      </c>
      <c r="K254" s="15">
        <v>5580.75</v>
      </c>
      <c r="L254" s="36">
        <v>248</v>
      </c>
      <c r="M254" s="11" t="s">
        <v>17146</v>
      </c>
      <c r="N254" s="11" t="s">
        <v>17839</v>
      </c>
      <c r="O254" s="37" t="s">
        <v>17957</v>
      </c>
      <c r="P254" s="12">
        <v>16384247.07</v>
      </c>
      <c r="Q254" s="12">
        <v>0</v>
      </c>
      <c r="R254" s="12">
        <v>0</v>
      </c>
      <c r="S254" s="12">
        <v>16384247.07</v>
      </c>
      <c r="T254" s="12">
        <v>2036.4865506161943</v>
      </c>
      <c r="U254" s="12">
        <v>2036.4873185131783</v>
      </c>
      <c r="V254" s="48">
        <f t="shared" si="337"/>
        <v>7.6789698391621641E-4</v>
      </c>
      <c r="X254" s="2" t="s">
        <v>3316</v>
      </c>
      <c r="Y254" s="2">
        <v>1958</v>
      </c>
      <c r="Z254" s="2">
        <v>3837.8</v>
      </c>
      <c r="AA254" s="2">
        <v>75</v>
      </c>
      <c r="AB254" s="2">
        <v>3</v>
      </c>
      <c r="AC254" s="2">
        <v>1901.7</v>
      </c>
      <c r="AE254" s="2" t="s">
        <v>3308</v>
      </c>
      <c r="AF254" s="2" t="s">
        <v>17390</v>
      </c>
      <c r="AG254" s="2" t="s">
        <v>2998</v>
      </c>
      <c r="AH254" s="2" t="s">
        <v>17393</v>
      </c>
      <c r="AK254" s="2" t="e">
        <f t="shared" si="380"/>
        <v>#N/A</v>
      </c>
      <c r="AU254" s="2">
        <f t="shared" si="381"/>
        <v>1944.58</v>
      </c>
      <c r="AV254" s="2" t="str">
        <f t="shared" si="382"/>
        <v>Скатная деревянная</v>
      </c>
      <c r="AX254" s="2" t="s">
        <v>299</v>
      </c>
      <c r="AY254" s="2">
        <v>710</v>
      </c>
      <c r="AZ254" s="2" t="s">
        <v>2980</v>
      </c>
      <c r="BC254" s="2" t="e">
        <f t="shared" si="383"/>
        <v>#N/A</v>
      </c>
      <c r="BI254" s="2" t="e">
        <f t="shared" si="384"/>
        <v>#N/A</v>
      </c>
      <c r="BT254" s="11" t="e">
        <f>VLOOKUP(BS254,CN:CR,2,FALSE)</f>
        <v>#N/A</v>
      </c>
      <c r="BU254" s="11"/>
      <c r="BV254" s="11" t="s">
        <v>17978</v>
      </c>
      <c r="BW254" s="11" t="e">
        <f>VLOOKUP(BS254,CN:CR,5,FALSE)</f>
        <v>#N/A</v>
      </c>
      <c r="BX254" s="11" t="e">
        <f>VLOOKUP(BS254,CU:CX,4,FALSE)</f>
        <v>#N/A</v>
      </c>
      <c r="BY254" s="13" t="e">
        <f>VLOOKUP(BS254,CN:CR,3,FALSE)</f>
        <v>#N/A</v>
      </c>
      <c r="BZ254" s="13" t="e">
        <f>VLOOKUP(BS254,CN:CS,6,FALSE)</f>
        <v>#N/A</v>
      </c>
      <c r="CA254" s="13">
        <v>5975.15</v>
      </c>
      <c r="CB254" s="14">
        <v>248</v>
      </c>
      <c r="CC254" s="11" t="s">
        <v>17146</v>
      </c>
      <c r="CD254" s="11" t="s">
        <v>17839</v>
      </c>
      <c r="CE254" s="11" t="s">
        <v>17957</v>
      </c>
      <c r="CF254" s="12">
        <v>16384247.07</v>
      </c>
      <c r="CG254" s="12">
        <v>0</v>
      </c>
      <c r="CH254" s="12">
        <v>0</v>
      </c>
      <c r="CI254" s="12">
        <f t="shared" ref="CI254" si="410">CF254-CG254-CH254</f>
        <v>16384247.07</v>
      </c>
      <c r="CJ254" s="12" t="e">
        <f t="shared" si="345"/>
        <v>#N/A</v>
      </c>
      <c r="CK254" s="12" t="e">
        <f>DK254*8425.6/BY254</f>
        <v>#N/A</v>
      </c>
      <c r="CP254" s="2">
        <f t="shared" si="392"/>
        <v>394.4</v>
      </c>
      <c r="CQ254" s="2" t="s">
        <v>9636</v>
      </c>
      <c r="CR254" s="2">
        <v>0</v>
      </c>
    </row>
    <row r="255" spans="1:96" ht="27.75" x14ac:dyDescent="0.4">
      <c r="B255" s="52" t="s">
        <v>222</v>
      </c>
      <c r="C255" s="113"/>
      <c r="D255" s="11" t="s">
        <v>17121</v>
      </c>
      <c r="E255" s="11" t="s">
        <v>17121</v>
      </c>
      <c r="F255" s="11" t="s">
        <v>17121</v>
      </c>
      <c r="G255" s="11" t="s">
        <v>17121</v>
      </c>
      <c r="H255" s="11" t="s">
        <v>17121</v>
      </c>
      <c r="I255" s="13">
        <v>5337.2</v>
      </c>
      <c r="J255" s="13">
        <v>4467.5</v>
      </c>
      <c r="K255" s="13">
        <v>4437.5</v>
      </c>
      <c r="L255" s="196">
        <v>190</v>
      </c>
      <c r="M255" s="11" t="s">
        <v>17121</v>
      </c>
      <c r="N255" s="11" t="s">
        <v>17121</v>
      </c>
      <c r="O255" s="37" t="s">
        <v>17121</v>
      </c>
      <c r="P255" s="112">
        <v>24063513.199999999</v>
      </c>
      <c r="Q255" s="13">
        <v>0</v>
      </c>
      <c r="R255" s="13">
        <v>0</v>
      </c>
      <c r="S255" s="13">
        <v>24063513.199999999</v>
      </c>
      <c r="T255" s="12">
        <v>4508.6399610282542</v>
      </c>
      <c r="U255" s="12">
        <v>7822.6948121645801</v>
      </c>
      <c r="V255" s="48">
        <f t="shared" si="337"/>
        <v>3314.0548511363259</v>
      </c>
      <c r="X255" s="2" t="s">
        <v>3318</v>
      </c>
      <c r="Y255" s="2">
        <v>1974</v>
      </c>
      <c r="Z255" s="2">
        <v>4926.6000000000004</v>
      </c>
      <c r="AA255" s="2">
        <v>183</v>
      </c>
      <c r="AB255" s="2">
        <v>5</v>
      </c>
      <c r="AC255" s="2">
        <v>4926.6000000000004</v>
      </c>
      <c r="AE255" s="2" t="s">
        <v>3310</v>
      </c>
      <c r="AF255" s="2" t="s">
        <v>17390</v>
      </c>
      <c r="AG255" s="2" t="s">
        <v>2998</v>
      </c>
      <c r="AH255" s="2" t="s">
        <v>17088</v>
      </c>
      <c r="AK255" s="2" t="e">
        <f t="shared" si="380"/>
        <v>#N/A</v>
      </c>
      <c r="AU255" s="2" t="e">
        <f t="shared" si="381"/>
        <v>#N/A</v>
      </c>
      <c r="AV255" s="2" t="e">
        <f t="shared" si="382"/>
        <v>#N/A</v>
      </c>
      <c r="AX255" s="2" t="s">
        <v>304</v>
      </c>
      <c r="AY255" s="2">
        <v>1541</v>
      </c>
      <c r="AZ255" s="2" t="s">
        <v>2980</v>
      </c>
      <c r="BC255" s="2" t="e">
        <f t="shared" si="383"/>
        <v>#N/A</v>
      </c>
      <c r="BI255" s="2" t="e">
        <f t="shared" si="384"/>
        <v>#N/A</v>
      </c>
      <c r="BT255" s="11" t="s">
        <v>17121</v>
      </c>
      <c r="BU255" s="11" t="s">
        <v>17121</v>
      </c>
      <c r="BV255" s="11" t="s">
        <v>17121</v>
      </c>
      <c r="BW255" s="11" t="s">
        <v>17121</v>
      </c>
      <c r="BX255" s="11" t="s">
        <v>17121</v>
      </c>
      <c r="BY255" s="13">
        <f>SUM(BY256:BY259)</f>
        <v>5337.2</v>
      </c>
      <c r="BZ255" s="13" t="e">
        <f t="shared" ref="BZ255" si="411">SUM(BZ256:BZ259)</f>
        <v>#N/A</v>
      </c>
      <c r="CA255" s="13">
        <f t="shared" ref="CA255" si="412">SUM(CA256:CA259)</f>
        <v>4464.5</v>
      </c>
      <c r="CB255" s="14">
        <f t="shared" ref="CB255" si="413">SUM(CB256:CB259)</f>
        <v>190</v>
      </c>
      <c r="CC255" s="11" t="s">
        <v>17121</v>
      </c>
      <c r="CD255" s="11" t="s">
        <v>17121</v>
      </c>
      <c r="CE255" s="11" t="s">
        <v>17121</v>
      </c>
      <c r="CF255" s="13">
        <f t="shared" ref="CF255" si="414">SUM(CF256:CF259)</f>
        <v>24063513.199999999</v>
      </c>
      <c r="CG255" s="13">
        <f t="shared" ref="CG255" si="415">SUM(CG256:CG259)</f>
        <v>0</v>
      </c>
      <c r="CH255" s="13">
        <f t="shared" ref="CH255" si="416">SUM(CH256:CH259)</f>
        <v>0</v>
      </c>
      <c r="CI255" s="13">
        <f t="shared" ref="CI255" si="417">SUM(CI256:CI259)</f>
        <v>24063513.199999999</v>
      </c>
      <c r="CJ255" s="12">
        <f t="shared" si="345"/>
        <v>4508.6399610282542</v>
      </c>
      <c r="CK255" s="12">
        <f>MAX(CK256:CK259)</f>
        <v>0</v>
      </c>
      <c r="CP255" s="2" t="e">
        <f t="shared" si="392"/>
        <v>#N/A</v>
      </c>
      <c r="CQ255" s="2" t="s">
        <v>571</v>
      </c>
      <c r="CR255" s="2">
        <v>102.3</v>
      </c>
    </row>
    <row r="256" spans="1:96" ht="27.75" x14ac:dyDescent="0.4">
      <c r="A256" s="2">
        <v>1</v>
      </c>
      <c r="B256" s="11">
        <v>205</v>
      </c>
      <c r="C256" s="54" t="s">
        <v>229</v>
      </c>
      <c r="D256" s="11">
        <v>1966</v>
      </c>
      <c r="E256" s="11"/>
      <c r="F256" s="11" t="s">
        <v>17978</v>
      </c>
      <c r="G256" s="11">
        <v>2</v>
      </c>
      <c r="H256" s="11" t="s">
        <v>17088</v>
      </c>
      <c r="I256" s="15">
        <v>792.4</v>
      </c>
      <c r="J256" s="15">
        <v>730.5</v>
      </c>
      <c r="K256" s="15">
        <v>730.5</v>
      </c>
      <c r="L256" s="36">
        <v>27</v>
      </c>
      <c r="M256" s="11" t="s">
        <v>17146</v>
      </c>
      <c r="N256" s="11" t="s">
        <v>17862</v>
      </c>
      <c r="O256" s="37" t="s">
        <v>17394</v>
      </c>
      <c r="P256" s="12">
        <v>5552470.4000000004</v>
      </c>
      <c r="Q256" s="12">
        <v>0</v>
      </c>
      <c r="R256" s="12">
        <v>0</v>
      </c>
      <c r="S256" s="12">
        <v>5552470.4000000004</v>
      </c>
      <c r="T256" s="12">
        <v>7007.1559818273608</v>
      </c>
      <c r="U256" s="12">
        <v>7007.1559818273608</v>
      </c>
      <c r="V256" s="48">
        <f t="shared" si="337"/>
        <v>0</v>
      </c>
      <c r="X256" s="2" t="s">
        <v>3322</v>
      </c>
      <c r="Y256" s="2">
        <v>1969</v>
      </c>
      <c r="Z256" s="2">
        <v>1636.5</v>
      </c>
      <c r="AA256" s="2">
        <v>49</v>
      </c>
      <c r="AB256" s="2">
        <v>5</v>
      </c>
      <c r="AC256" s="2">
        <v>1161.4000000000001</v>
      </c>
      <c r="AE256" s="2" t="s">
        <v>3312</v>
      </c>
      <c r="AF256" s="2" t="s">
        <v>17390</v>
      </c>
      <c r="AG256" s="2" t="s">
        <v>2998</v>
      </c>
      <c r="AH256" s="2" t="s">
        <v>17392</v>
      </c>
      <c r="AK256" s="2" t="e">
        <f t="shared" si="380"/>
        <v>#N/A</v>
      </c>
      <c r="AU256" s="2">
        <f t="shared" si="381"/>
        <v>659</v>
      </c>
      <c r="AV256" s="2" t="str">
        <f t="shared" si="382"/>
        <v>Скатная деревянная</v>
      </c>
      <c r="AX256" s="2" t="s">
        <v>306</v>
      </c>
      <c r="AY256" s="2">
        <v>653.6</v>
      </c>
      <c r="AZ256" s="2" t="s">
        <v>2980</v>
      </c>
      <c r="BC256" s="2" t="e">
        <f t="shared" si="383"/>
        <v>#N/A</v>
      </c>
      <c r="BI256" s="2" t="e">
        <f t="shared" si="384"/>
        <v>#N/A</v>
      </c>
      <c r="BT256" s="11" t="e">
        <f>VLOOKUP(BS256,CN:CR,2,FALSE)</f>
        <v>#N/A</v>
      </c>
      <c r="BU256" s="11"/>
      <c r="BV256" s="11" t="s">
        <v>17978</v>
      </c>
      <c r="BW256" s="11" t="e">
        <f>VLOOKUP(BS256,CN:CR,5,FALSE)</f>
        <v>#N/A</v>
      </c>
      <c r="BX256" s="11" t="e">
        <f>VLOOKUP(BS256,CU:CX,4,FALSE)</f>
        <v>#N/A</v>
      </c>
      <c r="BY256" s="13">
        <v>792.4</v>
      </c>
      <c r="BZ256" s="13" t="e">
        <f>VLOOKUP(BS256,CN:CS,6,FALSE)</f>
        <v>#N/A</v>
      </c>
      <c r="CA256" s="13">
        <v>730.5</v>
      </c>
      <c r="CB256" s="14">
        <v>27</v>
      </c>
      <c r="CC256" s="11" t="s">
        <v>17146</v>
      </c>
      <c r="CD256" s="11" t="s">
        <v>17862</v>
      </c>
      <c r="CE256" s="11" t="s">
        <v>17394</v>
      </c>
      <c r="CF256" s="12">
        <v>5552470.4000000004</v>
      </c>
      <c r="CG256" s="12">
        <v>0</v>
      </c>
      <c r="CH256" s="12">
        <v>0</v>
      </c>
      <c r="CI256" s="12">
        <f t="shared" ref="CI256:CI259" si="418">CF256-CG256-CH256</f>
        <v>5552470.4000000004</v>
      </c>
      <c r="CJ256" s="12">
        <f t="shared" si="345"/>
        <v>7007.1559818273608</v>
      </c>
      <c r="CK256" s="12">
        <f t="shared" ref="CK256:CK259" si="419">DK256*8425.6/BY256</f>
        <v>0</v>
      </c>
      <c r="CP256" s="2">
        <f t="shared" si="392"/>
        <v>0</v>
      </c>
      <c r="CQ256" s="2" t="s">
        <v>579</v>
      </c>
      <c r="CR256" s="2">
        <v>134</v>
      </c>
    </row>
    <row r="257" spans="1:96" ht="27.75" x14ac:dyDescent="0.4">
      <c r="A257" s="2">
        <v>1</v>
      </c>
      <c r="B257" s="11">
        <v>206</v>
      </c>
      <c r="C257" s="54" t="s">
        <v>230</v>
      </c>
      <c r="D257" s="11">
        <v>1959</v>
      </c>
      <c r="E257" s="11"/>
      <c r="F257" s="11" t="s">
        <v>17978</v>
      </c>
      <c r="G257" s="11">
        <v>2</v>
      </c>
      <c r="H257" s="11" t="s">
        <v>17088</v>
      </c>
      <c r="I257" s="15">
        <v>559</v>
      </c>
      <c r="J257" s="15">
        <v>391</v>
      </c>
      <c r="K257" s="15">
        <v>391</v>
      </c>
      <c r="L257" s="36">
        <v>23</v>
      </c>
      <c r="M257" s="11" t="s">
        <v>17146</v>
      </c>
      <c r="N257" s="11" t="s">
        <v>17862</v>
      </c>
      <c r="O257" s="37" t="s">
        <v>17394</v>
      </c>
      <c r="P257" s="12">
        <v>4372886.4000000004</v>
      </c>
      <c r="Q257" s="12">
        <v>0</v>
      </c>
      <c r="R257" s="12">
        <v>0</v>
      </c>
      <c r="S257" s="12">
        <v>4372886.4000000004</v>
      </c>
      <c r="T257" s="12">
        <v>7822.6948121645801</v>
      </c>
      <c r="U257" s="12">
        <v>7822.6948121645801</v>
      </c>
      <c r="V257" s="48">
        <f t="shared" si="337"/>
        <v>0</v>
      </c>
      <c r="X257" s="2" t="s">
        <v>3325</v>
      </c>
      <c r="Y257" s="2">
        <v>1965</v>
      </c>
      <c r="Z257" s="2">
        <v>2175.1999999999998</v>
      </c>
      <c r="AA257" s="2">
        <v>47</v>
      </c>
      <c r="AB257" s="2">
        <v>5</v>
      </c>
      <c r="AC257" s="2">
        <v>1455.9</v>
      </c>
      <c r="AE257" s="2" t="s">
        <v>3314</v>
      </c>
      <c r="AF257" s="2" t="s">
        <v>17397</v>
      </c>
      <c r="AG257" s="2" t="s">
        <v>17396</v>
      </c>
      <c r="AH257" s="2" t="s">
        <v>17413</v>
      </c>
      <c r="AK257" s="2" t="e">
        <f t="shared" si="380"/>
        <v>#N/A</v>
      </c>
      <c r="AU257" s="2">
        <f t="shared" si="381"/>
        <v>519</v>
      </c>
      <c r="AV257" s="2" t="str">
        <f t="shared" si="382"/>
        <v>Скатная деревянная</v>
      </c>
      <c r="AX257" s="2" t="s">
        <v>307</v>
      </c>
      <c r="AY257" s="2">
        <v>620</v>
      </c>
      <c r="AZ257" s="2" t="s">
        <v>2980</v>
      </c>
      <c r="BC257" s="2" t="e">
        <f t="shared" si="383"/>
        <v>#N/A</v>
      </c>
      <c r="BI257" s="2" t="e">
        <f t="shared" si="384"/>
        <v>#N/A</v>
      </c>
      <c r="BT257" s="11" t="e">
        <f>VLOOKUP(BS257,CN:CR,2,FALSE)</f>
        <v>#N/A</v>
      </c>
      <c r="BU257" s="11"/>
      <c r="BV257" s="11" t="s">
        <v>17978</v>
      </c>
      <c r="BW257" s="11" t="e">
        <f>VLOOKUP(BS257,CN:CR,5,FALSE)</f>
        <v>#N/A</v>
      </c>
      <c r="BX257" s="11" t="e">
        <f>VLOOKUP(BS257,CU:CX,4,FALSE)</f>
        <v>#N/A</v>
      </c>
      <c r="BY257" s="13">
        <v>559</v>
      </c>
      <c r="BZ257" s="13">
        <v>391</v>
      </c>
      <c r="CA257" s="13">
        <v>391</v>
      </c>
      <c r="CB257" s="14">
        <v>23</v>
      </c>
      <c r="CC257" s="11" t="s">
        <v>17146</v>
      </c>
      <c r="CD257" s="11" t="s">
        <v>17862</v>
      </c>
      <c r="CE257" s="11" t="s">
        <v>17394</v>
      </c>
      <c r="CF257" s="12">
        <v>4372886.4000000004</v>
      </c>
      <c r="CG257" s="12">
        <v>0</v>
      </c>
      <c r="CH257" s="12">
        <v>0</v>
      </c>
      <c r="CI257" s="12">
        <f t="shared" si="418"/>
        <v>4372886.4000000004</v>
      </c>
      <c r="CJ257" s="12">
        <f t="shared" si="345"/>
        <v>7822.6948121645801</v>
      </c>
      <c r="CK257" s="12">
        <f t="shared" si="419"/>
        <v>0</v>
      </c>
      <c r="CP257" s="2">
        <f t="shared" si="392"/>
        <v>0</v>
      </c>
      <c r="CQ257" s="2" t="s">
        <v>9780</v>
      </c>
      <c r="CR257" s="2">
        <v>49</v>
      </c>
    </row>
    <row r="258" spans="1:96" ht="27.75" x14ac:dyDescent="0.4">
      <c r="A258" s="2">
        <v>1</v>
      </c>
      <c r="B258" s="11">
        <v>207</v>
      </c>
      <c r="C258" s="54" t="s">
        <v>231</v>
      </c>
      <c r="D258" s="11">
        <v>1963</v>
      </c>
      <c r="E258" s="11"/>
      <c r="F258" s="11" t="s">
        <v>17978</v>
      </c>
      <c r="G258" s="11">
        <v>2</v>
      </c>
      <c r="H258" s="11" t="s">
        <v>17088</v>
      </c>
      <c r="I258" s="15">
        <v>634.70000000000005</v>
      </c>
      <c r="J258" s="15">
        <v>637.70000000000005</v>
      </c>
      <c r="K258" s="15">
        <v>607.70000000000005</v>
      </c>
      <c r="L258" s="36">
        <v>26</v>
      </c>
      <c r="M258" s="11" t="s">
        <v>17146</v>
      </c>
      <c r="N258" s="11" t="s">
        <v>17862</v>
      </c>
      <c r="O258" s="37" t="s">
        <v>17394</v>
      </c>
      <c r="P258" s="12">
        <v>4878422.3999999994</v>
      </c>
      <c r="Q258" s="12">
        <v>0</v>
      </c>
      <c r="R258" s="12">
        <v>0</v>
      </c>
      <c r="S258" s="12">
        <v>4878422.3999999994</v>
      </c>
      <c r="T258" s="12">
        <v>7686.1862297148245</v>
      </c>
      <c r="U258" s="12">
        <v>7686.1862297148264</v>
      </c>
      <c r="V258" s="48">
        <f t="shared" si="337"/>
        <v>0</v>
      </c>
      <c r="X258" s="2" t="s">
        <v>3326</v>
      </c>
      <c r="Y258" s="2">
        <v>1965</v>
      </c>
      <c r="Z258" s="2">
        <v>3440.2</v>
      </c>
      <c r="AA258" s="2">
        <v>162</v>
      </c>
      <c r="AB258" s="2">
        <v>4</v>
      </c>
      <c r="AC258" s="2">
        <v>2760.9</v>
      </c>
      <c r="AE258" s="2" t="s">
        <v>3316</v>
      </c>
      <c r="AF258" s="2" t="s">
        <v>17390</v>
      </c>
      <c r="AG258" s="2" t="s">
        <v>17417</v>
      </c>
      <c r="AH258" s="2" t="s">
        <v>17400</v>
      </c>
      <c r="AK258" s="2" t="e">
        <f t="shared" si="380"/>
        <v>#N/A</v>
      </c>
      <c r="AU258" s="2">
        <f t="shared" si="381"/>
        <v>579</v>
      </c>
      <c r="AV258" s="2" t="str">
        <f t="shared" si="382"/>
        <v>Скатная деревянная</v>
      </c>
      <c r="AX258" s="2" t="s">
        <v>308</v>
      </c>
      <c r="AY258" s="2">
        <v>1107</v>
      </c>
      <c r="AZ258" s="2" t="s">
        <v>2980</v>
      </c>
      <c r="BC258" s="2" t="e">
        <f t="shared" si="383"/>
        <v>#N/A</v>
      </c>
      <c r="BI258" s="2" t="e">
        <f t="shared" si="384"/>
        <v>#N/A</v>
      </c>
      <c r="BT258" s="11" t="e">
        <f>VLOOKUP(BS258,CN:CR,2,FALSE)</f>
        <v>#N/A</v>
      </c>
      <c r="BU258" s="11"/>
      <c r="BV258" s="11" t="s">
        <v>17978</v>
      </c>
      <c r="BW258" s="11" t="e">
        <f>VLOOKUP(BS258,CN:CR,5,FALSE)</f>
        <v>#N/A</v>
      </c>
      <c r="BX258" s="11" t="e">
        <f>VLOOKUP(BS258,CU:CX,4,FALSE)</f>
        <v>#N/A</v>
      </c>
      <c r="BY258" s="13">
        <v>634.70000000000005</v>
      </c>
      <c r="BZ258" s="13">
        <v>637.70000000000005</v>
      </c>
      <c r="CA258" s="13">
        <v>634.70000000000005</v>
      </c>
      <c r="CB258" s="14">
        <v>26</v>
      </c>
      <c r="CC258" s="11" t="s">
        <v>17146</v>
      </c>
      <c r="CD258" s="11" t="s">
        <v>17862</v>
      </c>
      <c r="CE258" s="11" t="s">
        <v>17394</v>
      </c>
      <c r="CF258" s="12">
        <v>4878422.3999999994</v>
      </c>
      <c r="CG258" s="12">
        <v>0</v>
      </c>
      <c r="CH258" s="12">
        <v>0</v>
      </c>
      <c r="CI258" s="12">
        <f t="shared" si="418"/>
        <v>4878422.3999999994</v>
      </c>
      <c r="CJ258" s="12">
        <f t="shared" si="345"/>
        <v>7686.1862297148245</v>
      </c>
      <c r="CK258" s="12">
        <f t="shared" si="419"/>
        <v>0</v>
      </c>
      <c r="CP258" s="2">
        <f t="shared" si="392"/>
        <v>30</v>
      </c>
      <c r="CQ258" s="2" t="s">
        <v>580</v>
      </c>
      <c r="CR258" s="2">
        <v>200.9</v>
      </c>
    </row>
    <row r="259" spans="1:96" ht="27.75" x14ac:dyDescent="0.4">
      <c r="A259" s="2">
        <v>1</v>
      </c>
      <c r="B259" s="11">
        <v>208</v>
      </c>
      <c r="C259" s="54" t="s">
        <v>2606</v>
      </c>
      <c r="D259" s="11">
        <v>1981</v>
      </c>
      <c r="E259" s="11"/>
      <c r="F259" s="11" t="s">
        <v>17978</v>
      </c>
      <c r="G259" s="11">
        <v>5</v>
      </c>
      <c r="H259" s="11" t="s">
        <v>17393</v>
      </c>
      <c r="I259" s="15">
        <v>3351.1</v>
      </c>
      <c r="J259" s="15">
        <v>2708.3</v>
      </c>
      <c r="K259" s="15">
        <v>2708.3</v>
      </c>
      <c r="L259" s="36">
        <v>114</v>
      </c>
      <c r="M259" s="11" t="s">
        <v>17146</v>
      </c>
      <c r="N259" s="11" t="s">
        <v>17862</v>
      </c>
      <c r="O259" s="37" t="s">
        <v>17394</v>
      </c>
      <c r="P259" s="12">
        <v>9259734</v>
      </c>
      <c r="Q259" s="12">
        <v>0</v>
      </c>
      <c r="R259" s="12">
        <v>0</v>
      </c>
      <c r="S259" s="12">
        <v>9259734</v>
      </c>
      <c r="T259" s="12">
        <v>2763.1923845901347</v>
      </c>
      <c r="U259" s="12">
        <v>2763.1925039539256</v>
      </c>
      <c r="V259" s="48">
        <f t="shared" si="337"/>
        <v>1.1936379087273963E-4</v>
      </c>
      <c r="X259" s="2" t="s">
        <v>517</v>
      </c>
      <c r="Y259" s="2">
        <v>1930</v>
      </c>
      <c r="Z259" s="2">
        <v>1926.23</v>
      </c>
      <c r="AA259" s="2">
        <v>46</v>
      </c>
      <c r="AB259" s="2">
        <v>3</v>
      </c>
      <c r="AC259" s="2">
        <v>1159.1300000000001</v>
      </c>
      <c r="AE259" s="2" t="s">
        <v>3318</v>
      </c>
      <c r="AF259" s="2" t="s">
        <v>17390</v>
      </c>
      <c r="AG259" s="2" t="s">
        <v>2998</v>
      </c>
      <c r="AH259" s="2" t="s">
        <v>17398</v>
      </c>
      <c r="AK259" s="2" t="e">
        <f t="shared" si="380"/>
        <v>#N/A</v>
      </c>
      <c r="AU259" s="2">
        <f t="shared" si="381"/>
        <v>1099</v>
      </c>
      <c r="AV259" s="2" t="str">
        <f t="shared" si="382"/>
        <v>Скатная деревянная</v>
      </c>
      <c r="AX259" s="2" t="s">
        <v>310</v>
      </c>
      <c r="AY259" s="2">
        <v>300</v>
      </c>
      <c r="AZ259" s="2" t="s">
        <v>2980</v>
      </c>
      <c r="BC259" s="2" t="e">
        <f t="shared" si="383"/>
        <v>#N/A</v>
      </c>
      <c r="BI259" s="2" t="e">
        <f t="shared" si="384"/>
        <v>#N/A</v>
      </c>
      <c r="BT259" s="11" t="e">
        <f>VLOOKUP(BS259,CN:CR,2,FALSE)</f>
        <v>#N/A</v>
      </c>
      <c r="BU259" s="11"/>
      <c r="BV259" s="11" t="s">
        <v>17978</v>
      </c>
      <c r="BW259" s="11" t="e">
        <f>VLOOKUP(BS259,CN:CR,5,FALSE)</f>
        <v>#N/A</v>
      </c>
      <c r="BX259" s="11" t="e">
        <f>VLOOKUP(BS259,CU:CX,4,FALSE)</f>
        <v>#N/A</v>
      </c>
      <c r="BY259" s="13">
        <v>3351.1</v>
      </c>
      <c r="BZ259" s="13">
        <v>2708.3</v>
      </c>
      <c r="CA259" s="13">
        <v>2708.3</v>
      </c>
      <c r="CB259" s="14">
        <v>114</v>
      </c>
      <c r="CC259" s="11" t="s">
        <v>17146</v>
      </c>
      <c r="CD259" s="11" t="s">
        <v>17862</v>
      </c>
      <c r="CE259" s="11" t="s">
        <v>17394</v>
      </c>
      <c r="CF259" s="12">
        <v>9259734</v>
      </c>
      <c r="CG259" s="12">
        <v>0</v>
      </c>
      <c r="CH259" s="12">
        <v>0</v>
      </c>
      <c r="CI259" s="12">
        <f t="shared" si="418"/>
        <v>9259734</v>
      </c>
      <c r="CJ259" s="12">
        <f t="shared" si="345"/>
        <v>2763.1923845901347</v>
      </c>
      <c r="CK259" s="12">
        <f t="shared" si="419"/>
        <v>0</v>
      </c>
      <c r="CP259" s="2">
        <f t="shared" si="392"/>
        <v>0</v>
      </c>
      <c r="CQ259" s="2" t="s">
        <v>9900</v>
      </c>
      <c r="CR259" s="2">
        <v>263.39999999999998</v>
      </c>
    </row>
    <row r="260" spans="1:96" ht="27.75" x14ac:dyDescent="0.4">
      <c r="B260" s="52" t="s">
        <v>223</v>
      </c>
      <c r="C260" s="113"/>
      <c r="D260" s="11" t="s">
        <v>17121</v>
      </c>
      <c r="E260" s="11" t="s">
        <v>17121</v>
      </c>
      <c r="F260" s="11" t="s">
        <v>17121</v>
      </c>
      <c r="G260" s="11" t="s">
        <v>17121</v>
      </c>
      <c r="H260" s="11" t="s">
        <v>17121</v>
      </c>
      <c r="I260" s="13">
        <v>1408.6</v>
      </c>
      <c r="J260" s="13">
        <v>1301.0999999999999</v>
      </c>
      <c r="K260" s="13">
        <v>893</v>
      </c>
      <c r="L260" s="196">
        <v>63</v>
      </c>
      <c r="M260" s="11" t="s">
        <v>17121</v>
      </c>
      <c r="N260" s="11" t="s">
        <v>17121</v>
      </c>
      <c r="O260" s="37" t="s">
        <v>17121</v>
      </c>
      <c r="P260" s="112">
        <v>9425700.5800000001</v>
      </c>
      <c r="Q260" s="13">
        <v>0</v>
      </c>
      <c r="R260" s="13">
        <v>2574607.71</v>
      </c>
      <c r="S260" s="13">
        <v>6851092.870000001</v>
      </c>
      <c r="T260" s="12">
        <v>6691.5381087604719</v>
      </c>
      <c r="U260" s="12">
        <v>7487.6801837571793</v>
      </c>
      <c r="V260" s="48">
        <f t="shared" si="337"/>
        <v>796.14207499670738</v>
      </c>
      <c r="X260" s="2" t="s">
        <v>3329</v>
      </c>
      <c r="Y260" s="2">
        <v>1968</v>
      </c>
      <c r="Z260" s="2">
        <v>4392.18</v>
      </c>
      <c r="AA260" s="2">
        <v>102</v>
      </c>
      <c r="AB260" s="2">
        <v>5</v>
      </c>
      <c r="AC260" s="2">
        <v>2609.6999999999998</v>
      </c>
      <c r="AE260" s="2" t="s">
        <v>3320</v>
      </c>
      <c r="AF260" s="2" t="s">
        <v>17390</v>
      </c>
      <c r="AG260" s="2" t="s">
        <v>17418</v>
      </c>
      <c r="AH260" s="2" t="s">
        <v>17393</v>
      </c>
      <c r="AK260" s="2" t="e">
        <f t="shared" si="380"/>
        <v>#N/A</v>
      </c>
      <c r="AU260" s="2" t="e">
        <f t="shared" si="381"/>
        <v>#N/A</v>
      </c>
      <c r="AV260" s="2" t="e">
        <f t="shared" si="382"/>
        <v>#N/A</v>
      </c>
      <c r="AX260" s="2" t="s">
        <v>311</v>
      </c>
      <c r="AY260" s="2">
        <v>381.5</v>
      </c>
      <c r="AZ260" s="2" t="s">
        <v>3006</v>
      </c>
      <c r="BC260" s="2" t="e">
        <f t="shared" si="383"/>
        <v>#N/A</v>
      </c>
      <c r="BI260" s="2" t="e">
        <f t="shared" si="384"/>
        <v>#N/A</v>
      </c>
      <c r="BT260" s="11" t="s">
        <v>17121</v>
      </c>
      <c r="BU260" s="11" t="s">
        <v>17121</v>
      </c>
      <c r="BV260" s="11" t="s">
        <v>17121</v>
      </c>
      <c r="BW260" s="11" t="s">
        <v>17121</v>
      </c>
      <c r="BX260" s="11" t="s">
        <v>17121</v>
      </c>
      <c r="BY260" s="13" t="e">
        <f>BY261</f>
        <v>#N/A</v>
      </c>
      <c r="BZ260" s="13" t="e">
        <f t="shared" ref="BZ260" si="420">BZ261</f>
        <v>#N/A</v>
      </c>
      <c r="CA260" s="13">
        <f t="shared" ref="CA260" si="421">CA261</f>
        <v>736.7</v>
      </c>
      <c r="CB260" s="14">
        <f t="shared" ref="CB260" si="422">CB261</f>
        <v>45</v>
      </c>
      <c r="CC260" s="11" t="s">
        <v>17121</v>
      </c>
      <c r="CD260" s="11" t="s">
        <v>17121</v>
      </c>
      <c r="CE260" s="11" t="s">
        <v>17121</v>
      </c>
      <c r="CF260" s="13">
        <f t="shared" ref="CF260" si="423">CF261</f>
        <v>5019129.92</v>
      </c>
      <c r="CG260" s="13">
        <f t="shared" ref="CG260" si="424">CG261</f>
        <v>0</v>
      </c>
      <c r="CH260" s="13">
        <f t="shared" ref="CH260" si="425">CH261</f>
        <v>1606217.17</v>
      </c>
      <c r="CI260" s="13">
        <f t="shared" ref="CI260" si="426">CI261</f>
        <v>3412912.75</v>
      </c>
      <c r="CJ260" s="12" t="e">
        <f t="shared" si="345"/>
        <v>#N/A</v>
      </c>
      <c r="CK260" s="12" t="e">
        <f>CK261</f>
        <v>#N/A</v>
      </c>
      <c r="CP260" s="2" t="e">
        <f t="shared" si="392"/>
        <v>#N/A</v>
      </c>
      <c r="CQ260" s="2" t="s">
        <v>9905</v>
      </c>
      <c r="CR260" s="2">
        <v>38</v>
      </c>
    </row>
    <row r="261" spans="1:96" ht="27.75" x14ac:dyDescent="0.4">
      <c r="A261" s="2">
        <v>1</v>
      </c>
      <c r="B261" s="11">
        <v>209</v>
      </c>
      <c r="C261" s="54" t="s">
        <v>233</v>
      </c>
      <c r="D261" s="11">
        <v>1972</v>
      </c>
      <c r="E261" s="11"/>
      <c r="F261" s="11" t="s">
        <v>17978</v>
      </c>
      <c r="G261" s="11">
        <v>2</v>
      </c>
      <c r="H261" s="11" t="s">
        <v>17088</v>
      </c>
      <c r="I261" s="15">
        <v>799.1</v>
      </c>
      <c r="J261" s="15">
        <v>736.7</v>
      </c>
      <c r="K261" s="15">
        <v>691</v>
      </c>
      <c r="L261" s="36">
        <v>45</v>
      </c>
      <c r="M261" s="11" t="s">
        <v>17146</v>
      </c>
      <c r="N261" s="11" t="s">
        <v>17839</v>
      </c>
      <c r="O261" s="37" t="s">
        <v>17958</v>
      </c>
      <c r="P261" s="12">
        <v>5019129.92</v>
      </c>
      <c r="Q261" s="12">
        <v>0</v>
      </c>
      <c r="R261" s="12">
        <v>2082463.39</v>
      </c>
      <c r="S261" s="12">
        <v>2936666.5300000003</v>
      </c>
      <c r="T261" s="12">
        <v>6280.9785008134149</v>
      </c>
      <c r="U261" s="12">
        <v>6280.9785008134158</v>
      </c>
      <c r="V261" s="48">
        <f t="shared" si="337"/>
        <v>0</v>
      </c>
      <c r="X261" s="2" t="s">
        <v>3331</v>
      </c>
      <c r="Y261" s="2">
        <v>1970</v>
      </c>
      <c r="Z261" s="2">
        <v>3308.2</v>
      </c>
      <c r="AA261" s="2">
        <v>124</v>
      </c>
      <c r="AB261" s="2">
        <v>5</v>
      </c>
      <c r="AC261" s="2">
        <v>3308.2</v>
      </c>
      <c r="AE261" s="2" t="s">
        <v>3322</v>
      </c>
      <c r="AF261" s="2" t="s">
        <v>17390</v>
      </c>
      <c r="AG261" s="2" t="s">
        <v>2998</v>
      </c>
      <c r="AH261" s="2" t="s">
        <v>17088</v>
      </c>
      <c r="AK261" s="2" t="e">
        <f t="shared" si="380"/>
        <v>#N/A</v>
      </c>
      <c r="AU261" s="2">
        <f t="shared" si="381"/>
        <v>595.70000000000005</v>
      </c>
      <c r="AV261" s="2" t="str">
        <f t="shared" si="382"/>
        <v>Скатная деревянная</v>
      </c>
      <c r="AX261" s="2" t="s">
        <v>312</v>
      </c>
      <c r="AY261" s="2">
        <v>830</v>
      </c>
      <c r="AZ261" s="2" t="s">
        <v>2980</v>
      </c>
      <c r="BC261" s="2" t="e">
        <f t="shared" si="383"/>
        <v>#N/A</v>
      </c>
      <c r="BI261" s="2" t="e">
        <f t="shared" si="384"/>
        <v>#N/A</v>
      </c>
      <c r="BT261" s="11" t="e">
        <f>VLOOKUP(BS261,CN:CR,2,FALSE)</f>
        <v>#N/A</v>
      </c>
      <c r="BU261" s="11"/>
      <c r="BV261" s="11" t="s">
        <v>17978</v>
      </c>
      <c r="BW261" s="11" t="e">
        <f>VLOOKUP(BS261,CN:CR,5,FALSE)</f>
        <v>#N/A</v>
      </c>
      <c r="BX261" s="11" t="e">
        <f>VLOOKUP(BS261,CU:CX,4,FALSE)</f>
        <v>#N/A</v>
      </c>
      <c r="BY261" s="13" t="e">
        <f>VLOOKUP(BS261,CN:CR,3,FALSE)</f>
        <v>#N/A</v>
      </c>
      <c r="BZ261" s="13" t="e">
        <f>VLOOKUP(BS261,CN:CS,6,FALSE)</f>
        <v>#N/A</v>
      </c>
      <c r="CA261" s="13">
        <v>736.7</v>
      </c>
      <c r="CB261" s="14">
        <v>45</v>
      </c>
      <c r="CC261" s="11" t="s">
        <v>17146</v>
      </c>
      <c r="CD261" s="11" t="s">
        <v>17839</v>
      </c>
      <c r="CE261" s="11" t="s">
        <v>17958</v>
      </c>
      <c r="CF261" s="12">
        <v>5019129.92</v>
      </c>
      <c r="CG261" s="12">
        <v>0</v>
      </c>
      <c r="CH261" s="12">
        <v>1606217.17</v>
      </c>
      <c r="CI261" s="12">
        <f t="shared" ref="CI261" si="427">CF261-CG261-CH261</f>
        <v>3412912.75</v>
      </c>
      <c r="CJ261" s="12" t="e">
        <f t="shared" si="345"/>
        <v>#N/A</v>
      </c>
      <c r="CK261" s="12" t="e">
        <f>DK261*8425.6/BY261</f>
        <v>#N/A</v>
      </c>
      <c r="CP261" s="2">
        <f t="shared" si="392"/>
        <v>45.7</v>
      </c>
      <c r="CQ261" s="2" t="s">
        <v>9915</v>
      </c>
      <c r="CR261" s="2">
        <v>113.6</v>
      </c>
    </row>
    <row r="262" spans="1:96" ht="27.75" x14ac:dyDescent="0.4">
      <c r="A262" s="2">
        <v>1</v>
      </c>
      <c r="B262" s="11">
        <v>210</v>
      </c>
      <c r="C262" s="54" t="s">
        <v>14554</v>
      </c>
      <c r="D262" s="123">
        <v>1917</v>
      </c>
      <c r="E262" s="123"/>
      <c r="F262" s="11" t="s">
        <v>17978</v>
      </c>
      <c r="G262" s="123">
        <v>2</v>
      </c>
      <c r="H262" s="123" t="s">
        <v>17086</v>
      </c>
      <c r="I262" s="127">
        <v>609.5</v>
      </c>
      <c r="J262" s="127">
        <v>564.4</v>
      </c>
      <c r="K262" s="127">
        <v>202</v>
      </c>
      <c r="L262" s="125">
        <v>18</v>
      </c>
      <c r="M262" s="123" t="s">
        <v>17146</v>
      </c>
      <c r="N262" s="123" t="s">
        <v>17862</v>
      </c>
      <c r="O262" s="126" t="s">
        <v>17394</v>
      </c>
      <c r="P262" s="127">
        <v>4406570.66</v>
      </c>
      <c r="Q262" s="127">
        <v>0</v>
      </c>
      <c r="R262" s="127">
        <v>492144.32</v>
      </c>
      <c r="S262" s="127">
        <v>3914426.3400000003</v>
      </c>
      <c r="T262" s="12">
        <v>7229.812403609516</v>
      </c>
      <c r="U262" s="127">
        <v>7487.6801837571793</v>
      </c>
      <c r="V262" s="48"/>
      <c r="AK262" s="2"/>
      <c r="BT262" s="11"/>
      <c r="BU262" s="11"/>
      <c r="BV262" s="11"/>
      <c r="BW262" s="11"/>
      <c r="BX262" s="11"/>
      <c r="BY262" s="13"/>
      <c r="BZ262" s="13"/>
      <c r="CA262" s="13"/>
      <c r="CB262" s="14"/>
      <c r="CC262" s="11"/>
      <c r="CD262" s="11"/>
      <c r="CE262" s="11"/>
      <c r="CF262" s="12"/>
      <c r="CG262" s="12"/>
      <c r="CH262" s="12"/>
      <c r="CI262" s="12"/>
      <c r="CJ262" s="12"/>
      <c r="CK262" s="12"/>
    </row>
    <row r="263" spans="1:96" ht="27.75" x14ac:dyDescent="0.4">
      <c r="B263" s="52" t="s">
        <v>224</v>
      </c>
      <c r="C263" s="113"/>
      <c r="D263" s="11" t="s">
        <v>17121</v>
      </c>
      <c r="E263" s="11" t="s">
        <v>17121</v>
      </c>
      <c r="F263" s="11" t="s">
        <v>17121</v>
      </c>
      <c r="G263" s="11" t="s">
        <v>17121</v>
      </c>
      <c r="H263" s="11" t="s">
        <v>17121</v>
      </c>
      <c r="I263" s="13">
        <v>1490.21</v>
      </c>
      <c r="J263" s="13">
        <v>1016.25</v>
      </c>
      <c r="K263" s="13">
        <v>1016.25</v>
      </c>
      <c r="L263" s="196">
        <v>56</v>
      </c>
      <c r="M263" s="11" t="s">
        <v>17121</v>
      </c>
      <c r="N263" s="11" t="s">
        <v>17121</v>
      </c>
      <c r="O263" s="37" t="s">
        <v>17121</v>
      </c>
      <c r="P263" s="112">
        <v>11802243.449999999</v>
      </c>
      <c r="Q263" s="13">
        <v>0</v>
      </c>
      <c r="R263" s="13">
        <v>0</v>
      </c>
      <c r="S263" s="13">
        <v>11802243.449999999</v>
      </c>
      <c r="T263" s="12">
        <v>7919.8525375618192</v>
      </c>
      <c r="U263" s="12">
        <v>10883.19</v>
      </c>
      <c r="V263" s="48">
        <f t="shared" si="337"/>
        <v>2963.3374624381813</v>
      </c>
      <c r="X263" s="2" t="s">
        <v>3333</v>
      </c>
      <c r="Y263" s="2">
        <v>1972</v>
      </c>
      <c r="Z263" s="2">
        <v>4384.8</v>
      </c>
      <c r="AA263" s="2">
        <v>179</v>
      </c>
      <c r="AB263" s="2">
        <v>9</v>
      </c>
      <c r="AC263" s="2">
        <v>3886.2</v>
      </c>
      <c r="AE263" s="2" t="s">
        <v>3325</v>
      </c>
      <c r="AF263" s="2" t="s">
        <v>17390</v>
      </c>
      <c r="AG263" s="2" t="s">
        <v>2998</v>
      </c>
      <c r="AH263" s="2" t="s">
        <v>17088</v>
      </c>
      <c r="AK263" s="2" t="e">
        <f>VLOOKUP(C263,AL:AM,2,FALSE)</f>
        <v>#N/A</v>
      </c>
      <c r="AU263" s="2" t="e">
        <f>VLOOKUP(C263,AX:BA,2,FALSE)</f>
        <v>#N/A</v>
      </c>
      <c r="AV263" s="2" t="e">
        <f>VLOOKUP(C263,AX:AZ,3,FALSE)</f>
        <v>#N/A</v>
      </c>
      <c r="AX263" s="2" t="s">
        <v>314</v>
      </c>
      <c r="AY263" s="2">
        <v>752.4</v>
      </c>
      <c r="AZ263" s="2" t="s">
        <v>3006</v>
      </c>
      <c r="BC263" s="2" t="e">
        <f>VLOOKUP(C263,BD:BE,2,FALSE)</f>
        <v>#N/A</v>
      </c>
      <c r="BI263" s="2" t="e">
        <f>VLOOKUP(C263,BK:BL,2,FALSE)</f>
        <v>#N/A</v>
      </c>
      <c r="BT263" s="11" t="s">
        <v>17121</v>
      </c>
      <c r="BU263" s="11" t="s">
        <v>17121</v>
      </c>
      <c r="BV263" s="11" t="s">
        <v>17121</v>
      </c>
      <c r="BW263" s="11" t="s">
        <v>17121</v>
      </c>
      <c r="BX263" s="11" t="s">
        <v>17121</v>
      </c>
      <c r="BY263" s="13">
        <f>BY264</f>
        <v>724.81</v>
      </c>
      <c r="BZ263" s="13">
        <f t="shared" ref="BZ263" si="428">BZ264</f>
        <v>519.75</v>
      </c>
      <c r="CA263" s="13">
        <f t="shared" ref="CA263" si="429">CA264</f>
        <v>519.75</v>
      </c>
      <c r="CB263" s="14">
        <f t="shared" ref="CB263" si="430">CB264</f>
        <v>28</v>
      </c>
      <c r="CC263" s="11" t="s">
        <v>17121</v>
      </c>
      <c r="CD263" s="11" t="s">
        <v>17121</v>
      </c>
      <c r="CE263" s="11" t="s">
        <v>17121</v>
      </c>
      <c r="CF263" s="13">
        <f t="shared" ref="CF263" si="431">CF264</f>
        <v>6614096</v>
      </c>
      <c r="CG263" s="13">
        <f t="shared" ref="CG263" si="432">CG264</f>
        <v>0</v>
      </c>
      <c r="CH263" s="13">
        <f t="shared" ref="CH263" si="433">CH264</f>
        <v>0</v>
      </c>
      <c r="CI263" s="13">
        <f t="shared" ref="CI263" si="434">CI264</f>
        <v>6614096</v>
      </c>
      <c r="CJ263" s="12">
        <f t="shared" si="345"/>
        <v>9125.2824878243955</v>
      </c>
      <c r="CK263" s="12">
        <f>CK264</f>
        <v>0</v>
      </c>
      <c r="CP263" s="2" t="e">
        <f>VLOOKUP(C263,CQ:CR,2,FALSE)</f>
        <v>#N/A</v>
      </c>
      <c r="CQ263" s="2" t="s">
        <v>578</v>
      </c>
      <c r="CR263" s="2">
        <v>102.6</v>
      </c>
    </row>
    <row r="264" spans="1:96" ht="27.75" x14ac:dyDescent="0.4">
      <c r="A264" s="2">
        <v>1</v>
      </c>
      <c r="B264" s="11">
        <v>211</v>
      </c>
      <c r="C264" s="54" t="s">
        <v>234</v>
      </c>
      <c r="D264" s="11">
        <v>1966</v>
      </c>
      <c r="E264" s="11"/>
      <c r="F264" s="11" t="s">
        <v>17978</v>
      </c>
      <c r="G264" s="11">
        <v>2</v>
      </c>
      <c r="H264" s="11" t="s">
        <v>17088</v>
      </c>
      <c r="I264" s="15">
        <v>724.81</v>
      </c>
      <c r="J264" s="15">
        <v>519.75</v>
      </c>
      <c r="K264" s="15">
        <v>519.75</v>
      </c>
      <c r="L264" s="36">
        <v>28</v>
      </c>
      <c r="M264" s="11" t="s">
        <v>17146</v>
      </c>
      <c r="N264" s="11" t="s">
        <v>17862</v>
      </c>
      <c r="O264" s="37" t="s">
        <v>17394</v>
      </c>
      <c r="P264" s="12">
        <v>6614096</v>
      </c>
      <c r="Q264" s="12">
        <v>0</v>
      </c>
      <c r="R264" s="12">
        <v>0</v>
      </c>
      <c r="S264" s="12">
        <v>6614096</v>
      </c>
      <c r="T264" s="12">
        <v>9125.2824878243955</v>
      </c>
      <c r="U264" s="12">
        <v>9125.2824878243955</v>
      </c>
      <c r="V264" s="48">
        <f t="shared" si="337"/>
        <v>0</v>
      </c>
      <c r="X264" s="2" t="s">
        <v>3334</v>
      </c>
      <c r="Y264" s="2">
        <v>1940</v>
      </c>
      <c r="Z264" s="2">
        <v>2633.4</v>
      </c>
      <c r="AA264" s="2">
        <v>99</v>
      </c>
      <c r="AB264" s="2">
        <v>4</v>
      </c>
      <c r="AC264" s="2">
        <v>2633.4</v>
      </c>
      <c r="AE264" s="2" t="s">
        <v>3326</v>
      </c>
      <c r="AF264" s="2" t="s">
        <v>17390</v>
      </c>
      <c r="AG264" s="2" t="s">
        <v>2998</v>
      </c>
      <c r="AH264" s="2" t="s">
        <v>17414</v>
      </c>
      <c r="AK264" s="2" t="e">
        <f>VLOOKUP(C264,AL:AM,2,FALSE)</f>
        <v>#N/A</v>
      </c>
      <c r="AU264" s="2">
        <f>VLOOKUP(C264,AX:BA,2,FALSE)</f>
        <v>785</v>
      </c>
      <c r="AV264" s="2" t="str">
        <f>VLOOKUP(C264,AX:AZ,3,FALSE)</f>
        <v>Скатная деревянная</v>
      </c>
      <c r="AX264" s="2" t="s">
        <v>316</v>
      </c>
      <c r="AY264" s="2">
        <v>563.85</v>
      </c>
      <c r="AZ264" s="2" t="s">
        <v>3006</v>
      </c>
      <c r="BC264" s="2" t="e">
        <f>VLOOKUP(C264,BD:BE,2,FALSE)</f>
        <v>#N/A</v>
      </c>
      <c r="BI264" s="2" t="e">
        <f>VLOOKUP(C264,BK:BL,2,FALSE)</f>
        <v>#N/A</v>
      </c>
      <c r="BT264" s="11" t="e">
        <f>VLOOKUP(BS264,CN:CR,2,FALSE)</f>
        <v>#N/A</v>
      </c>
      <c r="BU264" s="11"/>
      <c r="BV264" s="11" t="s">
        <v>17978</v>
      </c>
      <c r="BW264" s="11" t="e">
        <f>VLOOKUP(BS264,CN:CR,5,FALSE)</f>
        <v>#N/A</v>
      </c>
      <c r="BX264" s="11" t="e">
        <f>VLOOKUP(BS264,CU:CX,4,FALSE)</f>
        <v>#N/A</v>
      </c>
      <c r="BY264" s="13">
        <v>724.81</v>
      </c>
      <c r="BZ264" s="13">
        <v>519.75</v>
      </c>
      <c r="CA264" s="13">
        <v>519.75</v>
      </c>
      <c r="CB264" s="14">
        <v>28</v>
      </c>
      <c r="CC264" s="11" t="s">
        <v>17146</v>
      </c>
      <c r="CD264" s="11" t="s">
        <v>17862</v>
      </c>
      <c r="CE264" s="11" t="s">
        <v>17394</v>
      </c>
      <c r="CF264" s="12">
        <v>6614096</v>
      </c>
      <c r="CG264" s="12">
        <v>0</v>
      </c>
      <c r="CH264" s="12">
        <v>0</v>
      </c>
      <c r="CI264" s="12">
        <f t="shared" ref="CI264" si="435">CF264-CG264-CH264</f>
        <v>6614096</v>
      </c>
      <c r="CJ264" s="12">
        <f t="shared" si="345"/>
        <v>9125.2824878243955</v>
      </c>
      <c r="CK264" s="12">
        <f>DK264*8425.6/BY264</f>
        <v>0</v>
      </c>
      <c r="CP264" s="2">
        <f>VLOOKUP(C264,CQ:CR,2,FALSE)</f>
        <v>0</v>
      </c>
      <c r="CQ264" s="2" t="s">
        <v>577</v>
      </c>
      <c r="CR264" s="2">
        <v>167.1</v>
      </c>
    </row>
    <row r="265" spans="1:96" ht="27.75" x14ac:dyDescent="0.4">
      <c r="A265" s="2">
        <v>1</v>
      </c>
      <c r="B265" s="11">
        <v>212</v>
      </c>
      <c r="C265" s="54" t="s">
        <v>14946</v>
      </c>
      <c r="D265" s="11">
        <v>1972</v>
      </c>
      <c r="E265" s="11"/>
      <c r="F265" s="11" t="s">
        <v>17978</v>
      </c>
      <c r="G265" s="11">
        <v>2</v>
      </c>
      <c r="H265" s="11">
        <v>2</v>
      </c>
      <c r="I265" s="15">
        <v>765.4</v>
      </c>
      <c r="J265" s="15">
        <v>496.5</v>
      </c>
      <c r="K265" s="15">
        <v>496.5</v>
      </c>
      <c r="L265" s="36">
        <v>28</v>
      </c>
      <c r="M265" s="11" t="s">
        <v>17146</v>
      </c>
      <c r="N265" s="11" t="s">
        <v>17839</v>
      </c>
      <c r="O265" s="37" t="s">
        <v>18103</v>
      </c>
      <c r="P265" s="12">
        <v>5188147.4499999993</v>
      </c>
      <c r="Q265" s="12">
        <v>0</v>
      </c>
      <c r="R265" s="12">
        <v>0</v>
      </c>
      <c r="S265" s="12">
        <v>5188147.4499999993</v>
      </c>
      <c r="T265" s="12">
        <v>6778.3478573295006</v>
      </c>
      <c r="U265" s="12">
        <v>10883.19</v>
      </c>
      <c r="V265" s="48"/>
      <c r="AK265" s="2"/>
      <c r="BT265" s="11"/>
      <c r="BU265" s="11"/>
      <c r="BV265" s="11"/>
      <c r="BW265" s="11"/>
      <c r="BX265" s="11"/>
      <c r="BY265" s="13"/>
      <c r="BZ265" s="13"/>
      <c r="CA265" s="13"/>
      <c r="CB265" s="14"/>
      <c r="CC265" s="11"/>
      <c r="CD265" s="11"/>
      <c r="CE265" s="11"/>
      <c r="CF265" s="12"/>
      <c r="CG265" s="12"/>
      <c r="CH265" s="12"/>
      <c r="CI265" s="12"/>
      <c r="CJ265" s="12"/>
      <c r="CK265" s="12"/>
    </row>
    <row r="266" spans="1:96" ht="27.75" x14ac:dyDescent="0.4">
      <c r="B266" s="52" t="s">
        <v>235</v>
      </c>
      <c r="C266" s="113"/>
      <c r="D266" s="11" t="s">
        <v>17121</v>
      </c>
      <c r="E266" s="11" t="s">
        <v>17121</v>
      </c>
      <c r="F266" s="11" t="s">
        <v>17121</v>
      </c>
      <c r="G266" s="11" t="s">
        <v>17121</v>
      </c>
      <c r="H266" s="11" t="s">
        <v>17121</v>
      </c>
      <c r="I266" s="13">
        <v>13037.94</v>
      </c>
      <c r="J266" s="13">
        <v>10885.54</v>
      </c>
      <c r="K266" s="13">
        <v>9075.0400000000009</v>
      </c>
      <c r="L266" s="196">
        <v>357</v>
      </c>
      <c r="M266" s="11" t="s">
        <v>17121</v>
      </c>
      <c r="N266" s="11" t="s">
        <v>17121</v>
      </c>
      <c r="O266" s="37" t="s">
        <v>17121</v>
      </c>
      <c r="P266" s="112">
        <v>5618221.6699999999</v>
      </c>
      <c r="Q266" s="13">
        <v>0</v>
      </c>
      <c r="R266" s="13">
        <v>0</v>
      </c>
      <c r="S266" s="13">
        <v>5618221.6699999999</v>
      </c>
      <c r="T266" s="12">
        <v>430.91329381788836</v>
      </c>
      <c r="U266" s="12">
        <v>2014.4098006734741</v>
      </c>
      <c r="V266" s="48"/>
      <c r="AK266" s="2"/>
      <c r="BT266" s="11"/>
      <c r="BU266" s="11"/>
      <c r="BV266" s="11"/>
      <c r="BW266" s="11"/>
      <c r="BX266" s="11"/>
      <c r="BY266" s="13"/>
      <c r="BZ266" s="13"/>
      <c r="CA266" s="13"/>
      <c r="CB266" s="14"/>
      <c r="CC266" s="11"/>
      <c r="CD266" s="11"/>
      <c r="CE266" s="11"/>
      <c r="CF266" s="13"/>
      <c r="CG266" s="13"/>
      <c r="CH266" s="13"/>
      <c r="CI266" s="13"/>
      <c r="CJ266" s="12"/>
      <c r="CK266" s="12"/>
    </row>
    <row r="267" spans="1:96" ht="27.75" x14ac:dyDescent="0.4">
      <c r="A267" s="2">
        <v>1</v>
      </c>
      <c r="B267" s="11">
        <v>213</v>
      </c>
      <c r="C267" s="54" t="s">
        <v>236</v>
      </c>
      <c r="D267" s="11">
        <v>2007</v>
      </c>
      <c r="E267" s="11"/>
      <c r="F267" s="11" t="s">
        <v>17978</v>
      </c>
      <c r="G267" s="11">
        <v>5</v>
      </c>
      <c r="H267" s="11" t="s">
        <v>17393</v>
      </c>
      <c r="I267" s="15">
        <v>7146.1</v>
      </c>
      <c r="J267" s="15">
        <v>4993.7</v>
      </c>
      <c r="K267" s="15">
        <v>4993.7</v>
      </c>
      <c r="L267" s="36">
        <v>145</v>
      </c>
      <c r="M267" s="11" t="s">
        <v>17146</v>
      </c>
      <c r="N267" s="11" t="s">
        <v>17839</v>
      </c>
      <c r="O267" s="37" t="s">
        <v>17959</v>
      </c>
      <c r="P267" s="12">
        <v>250000</v>
      </c>
      <c r="Q267" s="12">
        <v>0</v>
      </c>
      <c r="R267" s="12">
        <v>0</v>
      </c>
      <c r="S267" s="12">
        <v>250000</v>
      </c>
      <c r="T267" s="12">
        <v>34.984117210786302</v>
      </c>
      <c r="U267" s="12">
        <v>34.984117210786302</v>
      </c>
      <c r="V267" s="48"/>
      <c r="AK267" s="2"/>
      <c r="BT267" s="11"/>
      <c r="BU267" s="11"/>
      <c r="BV267" s="11"/>
      <c r="BW267" s="11"/>
      <c r="BX267" s="11"/>
      <c r="BY267" s="13"/>
      <c r="BZ267" s="13"/>
      <c r="CA267" s="13"/>
      <c r="CB267" s="14"/>
      <c r="CC267" s="11"/>
      <c r="CD267" s="11"/>
      <c r="CE267" s="11"/>
      <c r="CF267" s="12"/>
      <c r="CG267" s="12"/>
      <c r="CH267" s="12"/>
      <c r="CI267" s="12"/>
      <c r="CJ267" s="12"/>
      <c r="CK267" s="12"/>
    </row>
    <row r="268" spans="1:96" ht="27.75" x14ac:dyDescent="0.4">
      <c r="A268" s="2">
        <v>1</v>
      </c>
      <c r="B268" s="11">
        <v>214</v>
      </c>
      <c r="C268" s="54" t="s">
        <v>14533</v>
      </c>
      <c r="D268" s="123">
        <v>1971</v>
      </c>
      <c r="E268" s="123"/>
      <c r="F268" s="11" t="s">
        <v>17978</v>
      </c>
      <c r="G268" s="123">
        <v>5</v>
      </c>
      <c r="H268" s="123" t="s">
        <v>17398</v>
      </c>
      <c r="I268" s="127">
        <v>5891.84</v>
      </c>
      <c r="J268" s="127">
        <v>5891.84</v>
      </c>
      <c r="K268" s="127">
        <v>4081.34</v>
      </c>
      <c r="L268" s="125">
        <v>212</v>
      </c>
      <c r="M268" s="123" t="s">
        <v>17146</v>
      </c>
      <c r="N268" s="123" t="s">
        <v>17839</v>
      </c>
      <c r="O268" s="126" t="s">
        <v>18102</v>
      </c>
      <c r="P268" s="127">
        <v>5368221.67</v>
      </c>
      <c r="Q268" s="127">
        <v>0</v>
      </c>
      <c r="R268" s="127">
        <v>0</v>
      </c>
      <c r="S268" s="12">
        <v>5368221.67</v>
      </c>
      <c r="T268" s="127">
        <v>1860.7438015967846</v>
      </c>
      <c r="U268" s="127">
        <v>2014.4098006734741</v>
      </c>
      <c r="V268" s="48"/>
      <c r="AK268" s="2"/>
      <c r="BT268" s="11"/>
      <c r="BU268" s="11"/>
      <c r="BV268" s="11"/>
      <c r="BW268" s="11"/>
      <c r="BX268" s="11"/>
      <c r="BY268" s="13"/>
      <c r="BZ268" s="13"/>
      <c r="CA268" s="13"/>
      <c r="CB268" s="14"/>
      <c r="CC268" s="11"/>
      <c r="CD268" s="11"/>
      <c r="CE268" s="11"/>
      <c r="CF268" s="12"/>
      <c r="CG268" s="12"/>
      <c r="CH268" s="12"/>
      <c r="CI268" s="12"/>
      <c r="CJ268" s="12"/>
      <c r="CK268" s="12"/>
    </row>
    <row r="269" spans="1:96" ht="27.75" x14ac:dyDescent="0.4">
      <c r="B269" s="52" t="s">
        <v>365</v>
      </c>
      <c r="C269" s="113"/>
      <c r="D269" s="11" t="s">
        <v>17121</v>
      </c>
      <c r="E269" s="11" t="s">
        <v>17121</v>
      </c>
      <c r="F269" s="11" t="s">
        <v>17121</v>
      </c>
      <c r="G269" s="11" t="s">
        <v>17121</v>
      </c>
      <c r="H269" s="11" t="s">
        <v>17121</v>
      </c>
      <c r="I269" s="13">
        <v>911.2</v>
      </c>
      <c r="J269" s="13">
        <v>827</v>
      </c>
      <c r="K269" s="13">
        <v>785.6</v>
      </c>
      <c r="L269" s="196">
        <v>30</v>
      </c>
      <c r="M269" s="11" t="s">
        <v>17121</v>
      </c>
      <c r="N269" s="11" t="s">
        <v>17121</v>
      </c>
      <c r="O269" s="37" t="s">
        <v>17121</v>
      </c>
      <c r="P269" s="112">
        <v>8814680.0299999993</v>
      </c>
      <c r="Q269" s="13">
        <v>0</v>
      </c>
      <c r="R269" s="13">
        <v>0</v>
      </c>
      <c r="S269" s="13">
        <v>8814680.0299999993</v>
      </c>
      <c r="T269" s="12">
        <v>9673.7050373134316</v>
      </c>
      <c r="U269" s="12">
        <v>10082.875877963124</v>
      </c>
      <c r="V269" s="48">
        <f t="shared" si="337"/>
        <v>409.17084064969276</v>
      </c>
      <c r="X269" s="2" t="s">
        <v>3585</v>
      </c>
      <c r="Y269" s="2">
        <v>1976</v>
      </c>
      <c r="Z269" s="2">
        <v>8133</v>
      </c>
      <c r="AA269" s="2">
        <v>120</v>
      </c>
      <c r="AB269" s="2">
        <v>5</v>
      </c>
      <c r="AC269" s="2">
        <v>7698.8</v>
      </c>
      <c r="AE269" s="2" t="s">
        <v>544</v>
      </c>
      <c r="AF269" s="2" t="s">
        <v>17390</v>
      </c>
      <c r="AG269" s="2" t="s">
        <v>2998</v>
      </c>
      <c r="AH269" s="2" t="s">
        <v>17398</v>
      </c>
      <c r="AK269" s="2" t="e">
        <f t="shared" ref="AK269:AK279" si="436">VLOOKUP(C269,AL:AM,2,FALSE)</f>
        <v>#N/A</v>
      </c>
      <c r="AU269" s="2" t="e">
        <f t="shared" ref="AU269:AU279" si="437">VLOOKUP(C269,AX:BA,2,FALSE)</f>
        <v>#N/A</v>
      </c>
      <c r="AV269" s="2" t="e">
        <f t="shared" ref="AV269:AV279" si="438">VLOOKUP(C269,AX:AZ,3,FALSE)</f>
        <v>#N/A</v>
      </c>
      <c r="AX269" s="2" t="s">
        <v>565</v>
      </c>
      <c r="AY269" s="2">
        <v>946.00000000000011</v>
      </c>
      <c r="AZ269" s="2" t="s">
        <v>2980</v>
      </c>
      <c r="BC269" s="2" t="e">
        <f t="shared" ref="BC269:BC279" si="439">VLOOKUP(C269,BD:BE,2,FALSE)</f>
        <v>#N/A</v>
      </c>
      <c r="BI269" s="2" t="e">
        <f t="shared" ref="BI269:BI279" si="440">VLOOKUP(C269,BK:BL,2,FALSE)</f>
        <v>#N/A</v>
      </c>
      <c r="BT269" s="11" t="s">
        <v>17121</v>
      </c>
      <c r="BU269" s="11" t="s">
        <v>17121</v>
      </c>
      <c r="BV269" s="11" t="s">
        <v>17121</v>
      </c>
      <c r="BW269" s="11" t="s">
        <v>17121</v>
      </c>
      <c r="BX269" s="11" t="s">
        <v>17121</v>
      </c>
      <c r="BY269" s="13">
        <f>BY270</f>
        <v>911.2</v>
      </c>
      <c r="BZ269" s="13">
        <f t="shared" ref="BZ269" si="441">BZ270</f>
        <v>827</v>
      </c>
      <c r="CA269" s="13">
        <f t="shared" ref="CA269" si="442">CA270</f>
        <v>827</v>
      </c>
      <c r="CB269" s="14">
        <f t="shared" ref="CB269" si="443">CB270</f>
        <v>30</v>
      </c>
      <c r="CC269" s="11" t="s">
        <v>17121</v>
      </c>
      <c r="CD269" s="11" t="s">
        <v>17121</v>
      </c>
      <c r="CE269" s="11" t="s">
        <v>17121</v>
      </c>
      <c r="CF269" s="13">
        <f t="shared" ref="CF269" si="444">CF270</f>
        <v>8814680.0299999993</v>
      </c>
      <c r="CG269" s="13">
        <f t="shared" ref="CG269" si="445">CG270</f>
        <v>0</v>
      </c>
      <c r="CH269" s="13">
        <f t="shared" ref="CH269" si="446">CH270</f>
        <v>0</v>
      </c>
      <c r="CI269" s="13">
        <f t="shared" ref="CI269" si="447">CI270</f>
        <v>8814680.0299999993</v>
      </c>
      <c r="CJ269" s="12">
        <f t="shared" si="345"/>
        <v>9673.7050373134316</v>
      </c>
      <c r="CK269" s="12">
        <f>CK270</f>
        <v>0</v>
      </c>
      <c r="CP269" s="2" t="e">
        <f t="shared" ref="CP269:CP279" si="448">VLOOKUP(C269,CQ:CR,2,FALSE)</f>
        <v>#N/A</v>
      </c>
      <c r="CQ269" s="2" t="s">
        <v>575</v>
      </c>
      <c r="CR269" s="2">
        <v>104.2</v>
      </c>
    </row>
    <row r="270" spans="1:96" ht="27.75" x14ac:dyDescent="0.4">
      <c r="A270" s="2">
        <v>1</v>
      </c>
      <c r="B270" s="11">
        <v>215</v>
      </c>
      <c r="C270" s="55" t="s">
        <v>366</v>
      </c>
      <c r="D270" s="11">
        <v>1976</v>
      </c>
      <c r="E270" s="11"/>
      <c r="F270" s="11" t="s">
        <v>17978</v>
      </c>
      <c r="G270" s="11">
        <v>2</v>
      </c>
      <c r="H270" s="11" t="s">
        <v>17400</v>
      </c>
      <c r="I270" s="15">
        <v>911.2</v>
      </c>
      <c r="J270" s="15">
        <v>827</v>
      </c>
      <c r="K270" s="15">
        <v>785.6</v>
      </c>
      <c r="L270" s="36">
        <v>30</v>
      </c>
      <c r="M270" s="11" t="s">
        <v>17146</v>
      </c>
      <c r="N270" s="11" t="s">
        <v>17839</v>
      </c>
      <c r="O270" s="37" t="s">
        <v>17897</v>
      </c>
      <c r="P270" s="12">
        <v>8814680.0299999993</v>
      </c>
      <c r="Q270" s="12">
        <v>0</v>
      </c>
      <c r="R270" s="12">
        <v>0</v>
      </c>
      <c r="S270" s="12">
        <v>8814680.0299999993</v>
      </c>
      <c r="T270" s="12">
        <v>9673.7050373134316</v>
      </c>
      <c r="U270" s="12">
        <v>10082.875877963124</v>
      </c>
      <c r="V270" s="48">
        <f t="shared" si="337"/>
        <v>409.17084064969276</v>
      </c>
      <c r="X270" s="2" t="s">
        <v>17163</v>
      </c>
      <c r="Y270" s="2">
        <v>1967</v>
      </c>
      <c r="Z270" s="2">
        <v>1065.5</v>
      </c>
      <c r="AA270" s="2">
        <v>34</v>
      </c>
      <c r="AB270" s="2">
        <v>2</v>
      </c>
      <c r="AC270" s="2">
        <v>510.7</v>
      </c>
      <c r="AE270" s="2" t="s">
        <v>3582</v>
      </c>
      <c r="AF270" s="2" t="s">
        <v>17390</v>
      </c>
      <c r="AG270" s="2" t="s">
        <v>2998</v>
      </c>
      <c r="AH270" s="2" t="s">
        <v>17088</v>
      </c>
      <c r="AK270" s="2" t="e">
        <f t="shared" si="436"/>
        <v>#N/A</v>
      </c>
      <c r="AU270" s="2">
        <f t="shared" si="437"/>
        <v>950</v>
      </c>
      <c r="AV270" s="2" t="str">
        <f t="shared" si="438"/>
        <v>Скатная деревянная</v>
      </c>
      <c r="AX270" s="2" t="s">
        <v>566</v>
      </c>
      <c r="AY270" s="2">
        <v>1193.3</v>
      </c>
      <c r="AZ270" s="2" t="s">
        <v>2980</v>
      </c>
      <c r="BC270" s="2" t="e">
        <f t="shared" si="439"/>
        <v>#N/A</v>
      </c>
      <c r="BI270" s="2" t="e">
        <f t="shared" si="440"/>
        <v>#N/A</v>
      </c>
      <c r="BT270" s="11" t="e">
        <f>VLOOKUP(BS270,CN:CR,2,FALSE)</f>
        <v>#N/A</v>
      </c>
      <c r="BU270" s="11"/>
      <c r="BV270" s="11" t="s">
        <v>17978</v>
      </c>
      <c r="BW270" s="11" t="e">
        <f>VLOOKUP(BS270,CN:CR,5,FALSE)</f>
        <v>#N/A</v>
      </c>
      <c r="BX270" s="11" t="e">
        <f>VLOOKUP(BS270,CU:CX,4,FALSE)</f>
        <v>#N/A</v>
      </c>
      <c r="BY270" s="13">
        <v>911.2</v>
      </c>
      <c r="BZ270" s="13">
        <v>827</v>
      </c>
      <c r="CA270" s="13">
        <v>827</v>
      </c>
      <c r="CB270" s="14">
        <v>30</v>
      </c>
      <c r="CC270" s="11" t="s">
        <v>17146</v>
      </c>
      <c r="CD270" s="11" t="s">
        <v>17839</v>
      </c>
      <c r="CE270" s="11" t="s">
        <v>17897</v>
      </c>
      <c r="CF270" s="12">
        <v>8814680.0299999993</v>
      </c>
      <c r="CG270" s="12">
        <v>0</v>
      </c>
      <c r="CH270" s="12">
        <v>0</v>
      </c>
      <c r="CI270" s="12">
        <f t="shared" ref="CI270" si="449">CF270-CG270-CH270</f>
        <v>8814680.0299999993</v>
      </c>
      <c r="CJ270" s="12">
        <f t="shared" si="345"/>
        <v>9673.7050373134316</v>
      </c>
      <c r="CK270" s="12">
        <f>DK270*9671.07/BY270</f>
        <v>0</v>
      </c>
      <c r="CP270" s="2">
        <f t="shared" si="448"/>
        <v>41.4</v>
      </c>
      <c r="CQ270" s="2" t="s">
        <v>576</v>
      </c>
      <c r="CR270" s="2">
        <v>53.3</v>
      </c>
    </row>
    <row r="271" spans="1:96" ht="27.75" x14ac:dyDescent="0.4">
      <c r="B271" s="52" t="s">
        <v>257</v>
      </c>
      <c r="C271" s="113"/>
      <c r="D271" s="11" t="s">
        <v>17121</v>
      </c>
      <c r="E271" s="11" t="s">
        <v>17121</v>
      </c>
      <c r="F271" s="11" t="s">
        <v>17121</v>
      </c>
      <c r="G271" s="11" t="s">
        <v>17121</v>
      </c>
      <c r="H271" s="11" t="s">
        <v>17121</v>
      </c>
      <c r="I271" s="13">
        <v>971.34</v>
      </c>
      <c r="J271" s="13">
        <v>879.22</v>
      </c>
      <c r="K271" s="13">
        <v>879.22</v>
      </c>
      <c r="L271" s="196">
        <v>45</v>
      </c>
      <c r="M271" s="11" t="s">
        <v>17121</v>
      </c>
      <c r="N271" s="11" t="s">
        <v>17121</v>
      </c>
      <c r="O271" s="37" t="s">
        <v>17121</v>
      </c>
      <c r="P271" s="112">
        <v>6588819.2000000002</v>
      </c>
      <c r="Q271" s="13">
        <v>0</v>
      </c>
      <c r="R271" s="13">
        <v>0</v>
      </c>
      <c r="S271" s="13">
        <v>6588819.2000000002</v>
      </c>
      <c r="T271" s="12">
        <v>6783.226470648794</v>
      </c>
      <c r="U271" s="12">
        <v>6783.226470648794</v>
      </c>
      <c r="V271" s="48">
        <f t="shared" si="337"/>
        <v>0</v>
      </c>
      <c r="X271" s="2" t="s">
        <v>3384</v>
      </c>
      <c r="Y271" s="2">
        <v>1976</v>
      </c>
      <c r="Z271" s="2">
        <v>1655.19</v>
      </c>
      <c r="AA271" s="2">
        <v>32</v>
      </c>
      <c r="AB271" s="2">
        <v>3</v>
      </c>
      <c r="AC271" s="2">
        <v>1064.29</v>
      </c>
      <c r="AE271" s="2" t="s">
        <v>3376</v>
      </c>
      <c r="AF271" s="2" t="s">
        <v>17390</v>
      </c>
      <c r="AG271" s="2" t="s">
        <v>2998</v>
      </c>
      <c r="AH271" s="2" t="s">
        <v>17393</v>
      </c>
      <c r="AK271" s="2" t="e">
        <f t="shared" si="436"/>
        <v>#N/A</v>
      </c>
      <c r="AU271" s="2" t="e">
        <f t="shared" si="437"/>
        <v>#N/A</v>
      </c>
      <c r="AV271" s="2" t="e">
        <f t="shared" si="438"/>
        <v>#N/A</v>
      </c>
      <c r="AX271" s="2" t="s">
        <v>383</v>
      </c>
      <c r="AY271" s="2">
        <v>427</v>
      </c>
      <c r="AZ271" s="2" t="s">
        <v>2980</v>
      </c>
      <c r="BC271" s="2" t="e">
        <f t="shared" si="439"/>
        <v>#N/A</v>
      </c>
      <c r="BI271" s="2" t="e">
        <f t="shared" si="440"/>
        <v>#N/A</v>
      </c>
      <c r="BT271" s="11" t="s">
        <v>17121</v>
      </c>
      <c r="BU271" s="11" t="s">
        <v>17121</v>
      </c>
      <c r="BV271" s="11" t="s">
        <v>17121</v>
      </c>
      <c r="BW271" s="11" t="s">
        <v>17121</v>
      </c>
      <c r="BX271" s="11" t="s">
        <v>17121</v>
      </c>
      <c r="BY271" s="13" t="e">
        <f>BY272</f>
        <v>#N/A</v>
      </c>
      <c r="BZ271" s="13" t="e">
        <f t="shared" ref="BZ271" si="450">BZ272</f>
        <v>#N/A</v>
      </c>
      <c r="CA271" s="13">
        <f t="shared" ref="CA271" si="451">CA272</f>
        <v>879.22</v>
      </c>
      <c r="CB271" s="14">
        <f t="shared" ref="CB271" si="452">CB272</f>
        <v>45</v>
      </c>
      <c r="CC271" s="11" t="s">
        <v>17121</v>
      </c>
      <c r="CD271" s="11" t="s">
        <v>17121</v>
      </c>
      <c r="CE271" s="11" t="s">
        <v>17121</v>
      </c>
      <c r="CF271" s="13">
        <f t="shared" ref="CF271" si="453">CF272</f>
        <v>6588819.2000000002</v>
      </c>
      <c r="CG271" s="13">
        <f t="shared" ref="CG271" si="454">CG272</f>
        <v>0</v>
      </c>
      <c r="CH271" s="13">
        <f t="shared" ref="CH271" si="455">CH272</f>
        <v>0</v>
      </c>
      <c r="CI271" s="13">
        <f t="shared" ref="CI271" si="456">CI272</f>
        <v>6588819.2000000002</v>
      </c>
      <c r="CJ271" s="12" t="e">
        <f t="shared" si="345"/>
        <v>#N/A</v>
      </c>
      <c r="CK271" s="12" t="e">
        <f>CK272</f>
        <v>#N/A</v>
      </c>
      <c r="CP271" s="2" t="e">
        <f t="shared" si="448"/>
        <v>#N/A</v>
      </c>
      <c r="CQ271" s="2" t="s">
        <v>332</v>
      </c>
      <c r="CR271" s="2">
        <v>0</v>
      </c>
    </row>
    <row r="272" spans="1:96" ht="27.75" x14ac:dyDescent="0.4">
      <c r="A272" s="2">
        <v>1</v>
      </c>
      <c r="B272" s="11">
        <v>216</v>
      </c>
      <c r="C272" s="55" t="s">
        <v>258</v>
      </c>
      <c r="D272" s="11">
        <v>1980</v>
      </c>
      <c r="E272" s="11"/>
      <c r="F272" s="11" t="s">
        <v>17978</v>
      </c>
      <c r="G272" s="11">
        <v>2</v>
      </c>
      <c r="H272" s="11" t="s">
        <v>17400</v>
      </c>
      <c r="I272" s="15">
        <v>971.34</v>
      </c>
      <c r="J272" s="15">
        <v>879.22</v>
      </c>
      <c r="K272" s="15">
        <v>879.22</v>
      </c>
      <c r="L272" s="36">
        <v>45</v>
      </c>
      <c r="M272" s="11" t="s">
        <v>17146</v>
      </c>
      <c r="N272" s="11" t="s">
        <v>17839</v>
      </c>
      <c r="O272" s="37" t="s">
        <v>17962</v>
      </c>
      <c r="P272" s="12">
        <v>6588819.2000000002</v>
      </c>
      <c r="Q272" s="12">
        <v>0</v>
      </c>
      <c r="R272" s="12">
        <v>0</v>
      </c>
      <c r="S272" s="12">
        <v>6588819.2000000002</v>
      </c>
      <c r="T272" s="12">
        <v>6783.226470648794</v>
      </c>
      <c r="U272" s="12">
        <v>6783.226470648794</v>
      </c>
      <c r="V272" s="48">
        <f t="shared" si="337"/>
        <v>0</v>
      </c>
      <c r="X272" s="2" t="s">
        <v>658</v>
      </c>
      <c r="Y272" s="2">
        <v>1991</v>
      </c>
      <c r="Z272" s="2">
        <v>2114.1</v>
      </c>
      <c r="AA272" s="2">
        <v>52</v>
      </c>
      <c r="AB272" s="2">
        <v>3</v>
      </c>
      <c r="AC272" s="2">
        <v>1037.3</v>
      </c>
      <c r="AE272" s="2" t="s">
        <v>3378</v>
      </c>
      <c r="AF272" s="2" t="s">
        <v>17390</v>
      </c>
      <c r="AG272" s="2" t="s">
        <v>2998</v>
      </c>
      <c r="AH272" s="2" t="s">
        <v>17393</v>
      </c>
      <c r="AK272" s="2" t="e">
        <f t="shared" si="436"/>
        <v>#N/A</v>
      </c>
      <c r="AU272" s="2">
        <f t="shared" si="437"/>
        <v>782</v>
      </c>
      <c r="AV272" s="2" t="str">
        <f t="shared" si="438"/>
        <v>Скатная деревянная</v>
      </c>
      <c r="AX272" s="2" t="s">
        <v>384</v>
      </c>
      <c r="AY272" s="2">
        <v>732</v>
      </c>
      <c r="AZ272" s="2" t="s">
        <v>3006</v>
      </c>
      <c r="BC272" s="2" t="e">
        <f t="shared" si="439"/>
        <v>#N/A</v>
      </c>
      <c r="BI272" s="2" t="e">
        <f t="shared" si="440"/>
        <v>#N/A</v>
      </c>
      <c r="BT272" s="11" t="e">
        <f>VLOOKUP(BS272,CN:CR,2,FALSE)</f>
        <v>#N/A</v>
      </c>
      <c r="BU272" s="11"/>
      <c r="BV272" s="11" t="s">
        <v>17978</v>
      </c>
      <c r="BW272" s="11" t="e">
        <f>VLOOKUP(BS272,CN:CR,5,FALSE)</f>
        <v>#N/A</v>
      </c>
      <c r="BX272" s="11" t="e">
        <f>VLOOKUP(BS272,CU:CX,4,FALSE)</f>
        <v>#N/A</v>
      </c>
      <c r="BY272" s="13" t="e">
        <f>VLOOKUP(BS272,CN:CR,3,FALSE)</f>
        <v>#N/A</v>
      </c>
      <c r="BZ272" s="13" t="e">
        <f>VLOOKUP(BS272,CN:CS,6,FALSE)</f>
        <v>#N/A</v>
      </c>
      <c r="CA272" s="13">
        <v>879.22</v>
      </c>
      <c r="CB272" s="14">
        <v>45</v>
      </c>
      <c r="CC272" s="11" t="s">
        <v>17146</v>
      </c>
      <c r="CD272" s="11" t="s">
        <v>17839</v>
      </c>
      <c r="CE272" s="11" t="s">
        <v>17962</v>
      </c>
      <c r="CF272" s="12">
        <v>6588819.2000000002</v>
      </c>
      <c r="CG272" s="12">
        <v>0</v>
      </c>
      <c r="CH272" s="12">
        <v>0</v>
      </c>
      <c r="CI272" s="12">
        <f t="shared" ref="CI272" si="457">CF272-CG272-CH272</f>
        <v>6588819.2000000002</v>
      </c>
      <c r="CJ272" s="12" t="e">
        <f t="shared" si="345"/>
        <v>#N/A</v>
      </c>
      <c r="CK272" s="12" t="e">
        <f>DK272*8425.6/BY272</f>
        <v>#N/A</v>
      </c>
      <c r="CP272" s="2">
        <f t="shared" si="448"/>
        <v>0</v>
      </c>
      <c r="CQ272" s="2" t="s">
        <v>339</v>
      </c>
      <c r="CR272" s="2">
        <v>96.7</v>
      </c>
    </row>
    <row r="273" spans="1:96" ht="27.75" x14ac:dyDescent="0.4">
      <c r="B273" s="52" t="s">
        <v>259</v>
      </c>
      <c r="C273" s="113"/>
      <c r="D273" s="11" t="s">
        <v>17121</v>
      </c>
      <c r="E273" s="11" t="s">
        <v>17121</v>
      </c>
      <c r="F273" s="11" t="s">
        <v>17121</v>
      </c>
      <c r="G273" s="11" t="s">
        <v>17121</v>
      </c>
      <c r="H273" s="11" t="s">
        <v>17121</v>
      </c>
      <c r="I273" s="13">
        <v>687</v>
      </c>
      <c r="J273" s="13">
        <v>640.6</v>
      </c>
      <c r="K273" s="13">
        <v>610.80000000000007</v>
      </c>
      <c r="L273" s="196">
        <v>21</v>
      </c>
      <c r="M273" s="11" t="s">
        <v>17121</v>
      </c>
      <c r="N273" s="11" t="s">
        <v>17121</v>
      </c>
      <c r="O273" s="37" t="s">
        <v>17121</v>
      </c>
      <c r="P273" s="112">
        <v>5667056.2000000002</v>
      </c>
      <c r="Q273" s="13">
        <v>0</v>
      </c>
      <c r="R273" s="13">
        <v>0</v>
      </c>
      <c r="S273" s="13">
        <v>5667056.2000000002</v>
      </c>
      <c r="T273" s="12">
        <v>8248.9901018922865</v>
      </c>
      <c r="U273" s="12">
        <v>8248.9935371179054</v>
      </c>
      <c r="V273" s="48">
        <f t="shared" si="337"/>
        <v>3.4352256188867614E-3</v>
      </c>
      <c r="X273" s="2" t="s">
        <v>3386</v>
      </c>
      <c r="Y273" s="2">
        <v>1970</v>
      </c>
      <c r="Z273" s="2">
        <v>1337.2</v>
      </c>
      <c r="AA273" s="2">
        <v>61</v>
      </c>
      <c r="AB273" s="2">
        <v>2</v>
      </c>
      <c r="AC273" s="2">
        <v>487.7</v>
      </c>
      <c r="AE273" s="2" t="s">
        <v>656</v>
      </c>
      <c r="AF273" s="2" t="s">
        <v>17390</v>
      </c>
      <c r="AG273" s="2" t="s">
        <v>2998</v>
      </c>
      <c r="AH273" s="2" t="s">
        <v>17393</v>
      </c>
      <c r="AK273" s="2" t="e">
        <f t="shared" si="436"/>
        <v>#N/A</v>
      </c>
      <c r="AU273" s="2" t="e">
        <f t="shared" si="437"/>
        <v>#N/A</v>
      </c>
      <c r="AV273" s="2" t="e">
        <f t="shared" si="438"/>
        <v>#N/A</v>
      </c>
      <c r="AX273" s="2" t="s">
        <v>386</v>
      </c>
      <c r="AY273" s="2">
        <v>510</v>
      </c>
      <c r="AZ273" s="2" t="s">
        <v>2980</v>
      </c>
      <c r="BC273" s="2" t="e">
        <f t="shared" si="439"/>
        <v>#N/A</v>
      </c>
      <c r="BI273" s="2" t="e">
        <f t="shared" si="440"/>
        <v>#N/A</v>
      </c>
      <c r="BT273" s="11" t="s">
        <v>17121</v>
      </c>
      <c r="BU273" s="11" t="s">
        <v>17121</v>
      </c>
      <c r="BV273" s="11" t="s">
        <v>17121</v>
      </c>
      <c r="BW273" s="11" t="s">
        <v>17121</v>
      </c>
      <c r="BX273" s="11" t="s">
        <v>17121</v>
      </c>
      <c r="BY273" s="13" t="e">
        <f>BY274</f>
        <v>#N/A</v>
      </c>
      <c r="BZ273" s="13">
        <f t="shared" ref="BZ273" si="458">BZ274</f>
        <v>640.6</v>
      </c>
      <c r="CA273" s="13">
        <f t="shared" ref="CA273" si="459">CA274</f>
        <v>640.6</v>
      </c>
      <c r="CB273" s="14" t="e">
        <f t="shared" ref="CB273" si="460">CB274</f>
        <v>#N/A</v>
      </c>
      <c r="CC273" s="11" t="s">
        <v>17121</v>
      </c>
      <c r="CD273" s="11" t="s">
        <v>17121</v>
      </c>
      <c r="CE273" s="11" t="s">
        <v>17121</v>
      </c>
      <c r="CF273" s="13">
        <f t="shared" ref="CF273" si="461">CF274</f>
        <v>5667056.2000000002</v>
      </c>
      <c r="CG273" s="13">
        <f t="shared" ref="CG273" si="462">CG274</f>
        <v>0</v>
      </c>
      <c r="CH273" s="13">
        <f t="shared" ref="CH273" si="463">CH274</f>
        <v>0</v>
      </c>
      <c r="CI273" s="13">
        <f t="shared" ref="CI273" si="464">CI274</f>
        <v>5667056.2000000002</v>
      </c>
      <c r="CJ273" s="12" t="e">
        <f t="shared" si="345"/>
        <v>#N/A</v>
      </c>
      <c r="CK273" s="12" t="e">
        <f>CK274</f>
        <v>#N/A</v>
      </c>
      <c r="CP273" s="2" t="e">
        <f t="shared" si="448"/>
        <v>#N/A</v>
      </c>
      <c r="CQ273" s="2" t="s">
        <v>331</v>
      </c>
      <c r="CR273" s="2">
        <v>0</v>
      </c>
    </row>
    <row r="274" spans="1:96" ht="27.75" x14ac:dyDescent="0.4">
      <c r="A274" s="2">
        <v>1</v>
      </c>
      <c r="B274" s="11">
        <v>217</v>
      </c>
      <c r="C274" s="55" t="s">
        <v>260</v>
      </c>
      <c r="D274" s="11">
        <v>1965</v>
      </c>
      <c r="E274" s="11">
        <v>2016</v>
      </c>
      <c r="F274" s="11" t="s">
        <v>17978</v>
      </c>
      <c r="G274" s="11">
        <v>2</v>
      </c>
      <c r="H274" s="11" t="s">
        <v>17088</v>
      </c>
      <c r="I274" s="15">
        <v>687</v>
      </c>
      <c r="J274" s="15">
        <v>640.6</v>
      </c>
      <c r="K274" s="15">
        <v>610.80000000000007</v>
      </c>
      <c r="L274" s="36">
        <v>21</v>
      </c>
      <c r="M274" s="11" t="s">
        <v>17146</v>
      </c>
      <c r="N274" s="11" t="s">
        <v>17862</v>
      </c>
      <c r="O274" s="37" t="s">
        <v>17394</v>
      </c>
      <c r="P274" s="12">
        <v>5667056.2000000002</v>
      </c>
      <c r="Q274" s="12">
        <v>0</v>
      </c>
      <c r="R274" s="12">
        <v>0</v>
      </c>
      <c r="S274" s="12">
        <v>5667056.2000000002</v>
      </c>
      <c r="T274" s="12">
        <v>8248.9901018922865</v>
      </c>
      <c r="U274" s="12">
        <v>8248.9935371179054</v>
      </c>
      <c r="V274" s="48">
        <f t="shared" ref="V274:V303" si="465">U274-T274</f>
        <v>3.4352256188867614E-3</v>
      </c>
      <c r="X274" s="2" t="s">
        <v>556</v>
      </c>
      <c r="Y274" s="2">
        <v>1970</v>
      </c>
      <c r="Z274" s="2">
        <v>791.9</v>
      </c>
      <c r="AA274" s="2">
        <v>15</v>
      </c>
      <c r="AB274" s="2">
        <v>2</v>
      </c>
      <c r="AC274" s="2">
        <v>731.1</v>
      </c>
      <c r="AE274" s="2" t="s">
        <v>3380</v>
      </c>
      <c r="AF274" s="2" t="s">
        <v>17397</v>
      </c>
      <c r="AG274" s="2" t="s">
        <v>2998</v>
      </c>
      <c r="AH274" s="2" t="s">
        <v>17081</v>
      </c>
      <c r="AK274" s="45">
        <f t="shared" si="436"/>
        <v>2016</v>
      </c>
      <c r="AU274" s="2">
        <f t="shared" si="437"/>
        <v>672.6</v>
      </c>
      <c r="AV274" s="2" t="str">
        <f t="shared" si="438"/>
        <v>Скатная деревянная</v>
      </c>
      <c r="AX274" s="2" t="s">
        <v>387</v>
      </c>
      <c r="AY274" s="2">
        <v>270</v>
      </c>
      <c r="AZ274" s="2" t="s">
        <v>2980</v>
      </c>
      <c r="BC274" s="2" t="e">
        <f t="shared" si="439"/>
        <v>#N/A</v>
      </c>
      <c r="BI274" s="2" t="e">
        <f t="shared" si="440"/>
        <v>#N/A</v>
      </c>
      <c r="BT274" s="11" t="e">
        <f>VLOOKUP(BS274,CN:CR,2,FALSE)</f>
        <v>#N/A</v>
      </c>
      <c r="BU274" s="11">
        <v>2016</v>
      </c>
      <c r="BV274" s="11" t="s">
        <v>17978</v>
      </c>
      <c r="BW274" s="11" t="e">
        <f>VLOOKUP(BS274,CN:CR,5,FALSE)</f>
        <v>#N/A</v>
      </c>
      <c r="BX274" s="11" t="e">
        <f>VLOOKUP(BS274,CU:CX,4,FALSE)</f>
        <v>#N/A</v>
      </c>
      <c r="BY274" s="13" t="e">
        <f>VLOOKUP(BS274,CN:CR,3,FALSE)</f>
        <v>#N/A</v>
      </c>
      <c r="BZ274" s="13">
        <v>640.6</v>
      </c>
      <c r="CA274" s="13">
        <v>640.6</v>
      </c>
      <c r="CB274" s="14" t="e">
        <f>VLOOKUP(BS274,CN:CR,4,FALSE)</f>
        <v>#N/A</v>
      </c>
      <c r="CC274" s="11" t="s">
        <v>17146</v>
      </c>
      <c r="CD274" s="11" t="s">
        <v>17862</v>
      </c>
      <c r="CE274" s="11" t="s">
        <v>17394</v>
      </c>
      <c r="CF274" s="12">
        <v>5667056.2000000002</v>
      </c>
      <c r="CG274" s="12">
        <v>0</v>
      </c>
      <c r="CH274" s="12">
        <v>0</v>
      </c>
      <c r="CI274" s="12">
        <f t="shared" ref="CI274" si="466">CF274-CG274-CH274</f>
        <v>5667056.2000000002</v>
      </c>
      <c r="CJ274" s="12" t="e">
        <f t="shared" ref="CJ274:CJ303" si="467">CF274/BY274</f>
        <v>#N/A</v>
      </c>
      <c r="CK274" s="12" t="e">
        <f>DK274*8425.6/BY274</f>
        <v>#N/A</v>
      </c>
      <c r="CP274" s="2">
        <f t="shared" si="448"/>
        <v>29.8</v>
      </c>
      <c r="CQ274" s="2" t="s">
        <v>336</v>
      </c>
      <c r="CR274" s="2">
        <v>0</v>
      </c>
    </row>
    <row r="275" spans="1:96" ht="27.75" x14ac:dyDescent="0.4">
      <c r="B275" s="52" t="s">
        <v>261</v>
      </c>
      <c r="C275" s="113"/>
      <c r="D275" s="11" t="s">
        <v>17121</v>
      </c>
      <c r="E275" s="11" t="s">
        <v>17121</v>
      </c>
      <c r="F275" s="11" t="s">
        <v>17121</v>
      </c>
      <c r="G275" s="11" t="s">
        <v>17121</v>
      </c>
      <c r="H275" s="11" t="s">
        <v>17121</v>
      </c>
      <c r="I275" s="13">
        <v>926.8</v>
      </c>
      <c r="J275" s="13">
        <v>840.6</v>
      </c>
      <c r="K275" s="13">
        <v>802.6</v>
      </c>
      <c r="L275" s="196">
        <v>40</v>
      </c>
      <c r="M275" s="11" t="s">
        <v>17121</v>
      </c>
      <c r="N275" s="11" t="s">
        <v>17121</v>
      </c>
      <c r="O275" s="37" t="s">
        <v>17121</v>
      </c>
      <c r="P275" s="112">
        <v>8676261.5999999996</v>
      </c>
      <c r="Q275" s="13">
        <v>0</v>
      </c>
      <c r="R275" s="13">
        <v>0</v>
      </c>
      <c r="S275" s="13">
        <v>8676261.5999999996</v>
      </c>
      <c r="T275" s="12">
        <v>9361.5252481657317</v>
      </c>
      <c r="U275" s="12">
        <v>9361.9798014674161</v>
      </c>
      <c r="V275" s="48">
        <f t="shared" si="465"/>
        <v>0.45455330168442742</v>
      </c>
      <c r="X275" s="2" t="s">
        <v>3389</v>
      </c>
      <c r="Y275" s="2">
        <v>1968</v>
      </c>
      <c r="Z275" s="2">
        <v>666.7</v>
      </c>
      <c r="AA275" s="2">
        <v>42</v>
      </c>
      <c r="AB275" s="2">
        <v>2</v>
      </c>
      <c r="AC275" s="2">
        <v>463.7</v>
      </c>
      <c r="AE275" s="2" t="s">
        <v>657</v>
      </c>
      <c r="AF275" s="2" t="s">
        <v>17390</v>
      </c>
      <c r="AG275" s="2" t="s">
        <v>17396</v>
      </c>
      <c r="AH275" s="2" t="s">
        <v>17088</v>
      </c>
      <c r="AK275" s="2" t="e">
        <f t="shared" si="436"/>
        <v>#N/A</v>
      </c>
      <c r="AU275" s="2" t="e">
        <f t="shared" si="437"/>
        <v>#N/A</v>
      </c>
      <c r="AV275" s="2" t="e">
        <f t="shared" si="438"/>
        <v>#N/A</v>
      </c>
      <c r="AX275" s="2" t="s">
        <v>388</v>
      </c>
      <c r="AY275" s="2">
        <v>320</v>
      </c>
      <c r="AZ275" s="2" t="s">
        <v>2980</v>
      </c>
      <c r="BC275" s="2" t="e">
        <f t="shared" si="439"/>
        <v>#N/A</v>
      </c>
      <c r="BI275" s="2" t="e">
        <f t="shared" si="440"/>
        <v>#N/A</v>
      </c>
      <c r="BT275" s="11" t="s">
        <v>17121</v>
      </c>
      <c r="BU275" s="11" t="s">
        <v>17121</v>
      </c>
      <c r="BV275" s="11" t="s">
        <v>17121</v>
      </c>
      <c r="BW275" s="11" t="s">
        <v>17121</v>
      </c>
      <c r="BX275" s="11" t="s">
        <v>17121</v>
      </c>
      <c r="BY275" s="13">
        <f>BY276</f>
        <v>926.8</v>
      </c>
      <c r="BZ275" s="13">
        <f t="shared" ref="BZ275" si="468">BZ276</f>
        <v>840.6</v>
      </c>
      <c r="CA275" s="13">
        <f t="shared" ref="CA275" si="469">CA276</f>
        <v>840.6</v>
      </c>
      <c r="CB275" s="14">
        <f t="shared" ref="CB275" si="470">CB276</f>
        <v>40</v>
      </c>
      <c r="CC275" s="11" t="s">
        <v>17121</v>
      </c>
      <c r="CD275" s="11" t="s">
        <v>17121</v>
      </c>
      <c r="CE275" s="11" t="s">
        <v>17121</v>
      </c>
      <c r="CF275" s="13">
        <f t="shared" ref="CF275" si="471">CF276</f>
        <v>8676261.5999999996</v>
      </c>
      <c r="CG275" s="13">
        <f t="shared" ref="CG275" si="472">CG276</f>
        <v>0</v>
      </c>
      <c r="CH275" s="13">
        <f t="shared" ref="CH275" si="473">CH276</f>
        <v>0</v>
      </c>
      <c r="CI275" s="13">
        <f t="shared" ref="CI275" si="474">CI276</f>
        <v>8676261.5999999996</v>
      </c>
      <c r="CJ275" s="12">
        <f t="shared" si="467"/>
        <v>9361.5252481657317</v>
      </c>
      <c r="CK275" s="12">
        <f>CK276</f>
        <v>0</v>
      </c>
      <c r="CP275" s="2" t="e">
        <f t="shared" si="448"/>
        <v>#N/A</v>
      </c>
      <c r="CQ275" s="2" t="s">
        <v>340</v>
      </c>
      <c r="CR275" s="2">
        <v>0</v>
      </c>
    </row>
    <row r="276" spans="1:96" ht="27.75" x14ac:dyDescent="0.4">
      <c r="A276" s="2">
        <v>1</v>
      </c>
      <c r="B276" s="11">
        <v>218</v>
      </c>
      <c r="C276" s="55" t="s">
        <v>262</v>
      </c>
      <c r="D276" s="11">
        <v>1978</v>
      </c>
      <c r="E276" s="11"/>
      <c r="F276" s="11" t="s">
        <v>17978</v>
      </c>
      <c r="G276" s="11">
        <v>2</v>
      </c>
      <c r="H276" s="11" t="s">
        <v>17400</v>
      </c>
      <c r="I276" s="15">
        <v>926.8</v>
      </c>
      <c r="J276" s="15">
        <v>840.6</v>
      </c>
      <c r="K276" s="15">
        <v>802.6</v>
      </c>
      <c r="L276" s="36">
        <v>40</v>
      </c>
      <c r="M276" s="11" t="s">
        <v>17146</v>
      </c>
      <c r="N276" s="11" t="s">
        <v>17839</v>
      </c>
      <c r="O276" s="37" t="s">
        <v>17963</v>
      </c>
      <c r="P276" s="12">
        <v>8676261.5999999996</v>
      </c>
      <c r="Q276" s="12">
        <v>0</v>
      </c>
      <c r="R276" s="12">
        <v>0</v>
      </c>
      <c r="S276" s="12">
        <v>8676261.5999999996</v>
      </c>
      <c r="T276" s="12">
        <v>9361.5252481657317</v>
      </c>
      <c r="U276" s="12">
        <v>9361.9798014674161</v>
      </c>
      <c r="V276" s="48">
        <f t="shared" si="465"/>
        <v>0.45455330168442742</v>
      </c>
      <c r="X276" s="2" t="s">
        <v>3391</v>
      </c>
      <c r="Y276" s="2">
        <v>1978</v>
      </c>
      <c r="Z276" s="2">
        <v>790.5</v>
      </c>
      <c r="AA276" s="2">
        <v>13</v>
      </c>
      <c r="AB276" s="2">
        <v>2</v>
      </c>
      <c r="AC276" s="2">
        <v>790.5</v>
      </c>
      <c r="AE276" s="2" t="s">
        <v>658</v>
      </c>
      <c r="AF276" s="2" t="s">
        <v>17390</v>
      </c>
      <c r="AG276" s="2" t="s">
        <v>2998</v>
      </c>
      <c r="AH276" s="2" t="s">
        <v>17088</v>
      </c>
      <c r="AK276" s="2" t="e">
        <f t="shared" si="436"/>
        <v>#N/A</v>
      </c>
      <c r="AU276" s="2">
        <f t="shared" si="437"/>
        <v>1029.8</v>
      </c>
      <c r="AV276" s="2" t="str">
        <f t="shared" si="438"/>
        <v>Скатная деревянная</v>
      </c>
      <c r="AX276" s="2" t="s">
        <v>391</v>
      </c>
      <c r="AY276" s="2">
        <v>630</v>
      </c>
      <c r="AZ276" s="2" t="s">
        <v>2980</v>
      </c>
      <c r="BC276" s="2" t="e">
        <f t="shared" si="439"/>
        <v>#N/A</v>
      </c>
      <c r="BI276" s="2" t="e">
        <f t="shared" si="440"/>
        <v>#N/A</v>
      </c>
      <c r="BT276" s="11" t="e">
        <f>VLOOKUP(BS276,CN:CR,2,FALSE)</f>
        <v>#N/A</v>
      </c>
      <c r="BU276" s="11"/>
      <c r="BV276" s="11" t="s">
        <v>17978</v>
      </c>
      <c r="BW276" s="11" t="e">
        <f>VLOOKUP(BS276,CN:CR,5,FALSE)</f>
        <v>#N/A</v>
      </c>
      <c r="BX276" s="11" t="e">
        <f>VLOOKUP(BS276,CU:CX,4,FALSE)</f>
        <v>#N/A</v>
      </c>
      <c r="BY276" s="13">
        <v>926.8</v>
      </c>
      <c r="BZ276" s="13">
        <v>840.6</v>
      </c>
      <c r="CA276" s="13">
        <v>840.6</v>
      </c>
      <c r="CB276" s="14">
        <v>40</v>
      </c>
      <c r="CC276" s="11" t="s">
        <v>17146</v>
      </c>
      <c r="CD276" s="11" t="s">
        <v>17839</v>
      </c>
      <c r="CE276" s="11" t="s">
        <v>17963</v>
      </c>
      <c r="CF276" s="12">
        <v>8676261.5999999996</v>
      </c>
      <c r="CG276" s="12">
        <v>0</v>
      </c>
      <c r="CH276" s="12">
        <v>0</v>
      </c>
      <c r="CI276" s="12">
        <f t="shared" ref="CI276" si="475">CF276-CG276-CH276</f>
        <v>8676261.5999999996</v>
      </c>
      <c r="CJ276" s="12">
        <f t="shared" si="467"/>
        <v>9361.5252481657317</v>
      </c>
      <c r="CK276" s="12">
        <f>DK276*8425.6/BY276</f>
        <v>0</v>
      </c>
      <c r="CP276" s="2">
        <f t="shared" si="448"/>
        <v>38</v>
      </c>
      <c r="CQ276" s="2" t="s">
        <v>335</v>
      </c>
      <c r="CR276" s="2">
        <v>82.5</v>
      </c>
    </row>
    <row r="277" spans="1:96" ht="27.75" x14ac:dyDescent="0.4">
      <c r="B277" s="52" t="s">
        <v>263</v>
      </c>
      <c r="C277" s="113"/>
      <c r="D277" s="11" t="s">
        <v>17121</v>
      </c>
      <c r="E277" s="11" t="s">
        <v>17121</v>
      </c>
      <c r="F277" s="11" t="s">
        <v>17121</v>
      </c>
      <c r="G277" s="11" t="s">
        <v>17121</v>
      </c>
      <c r="H277" s="11" t="s">
        <v>17121</v>
      </c>
      <c r="I277" s="13">
        <v>4015.6000000000004</v>
      </c>
      <c r="J277" s="13">
        <v>3372.1</v>
      </c>
      <c r="K277" s="13">
        <v>2808.69</v>
      </c>
      <c r="L277" s="196">
        <v>167</v>
      </c>
      <c r="M277" s="11" t="s">
        <v>17121</v>
      </c>
      <c r="N277" s="11" t="s">
        <v>17121</v>
      </c>
      <c r="O277" s="37" t="s">
        <v>17121</v>
      </c>
      <c r="P277" s="112">
        <v>18455985.34</v>
      </c>
      <c r="Q277" s="13">
        <v>0</v>
      </c>
      <c r="R277" s="13">
        <v>0</v>
      </c>
      <c r="S277" s="13">
        <v>18455985.34</v>
      </c>
      <c r="T277" s="12">
        <v>4596.0716555433801</v>
      </c>
      <c r="U277" s="12">
        <v>8245.6715703971113</v>
      </c>
      <c r="V277" s="48">
        <f t="shared" si="465"/>
        <v>3649.5999148537312</v>
      </c>
      <c r="X277" s="2" t="s">
        <v>3397</v>
      </c>
      <c r="Y277" s="2">
        <v>1978</v>
      </c>
      <c r="Z277" s="2">
        <v>690.1</v>
      </c>
      <c r="AA277" s="2">
        <v>21</v>
      </c>
      <c r="AB277" s="2">
        <v>2</v>
      </c>
      <c r="AC277" s="2">
        <v>690.1</v>
      </c>
      <c r="AE277" s="2" t="s">
        <v>3384</v>
      </c>
      <c r="AF277" s="2" t="s">
        <v>17390</v>
      </c>
      <c r="AG277" s="2" t="s">
        <v>17396</v>
      </c>
      <c r="AH277" s="2" t="s">
        <v>17088</v>
      </c>
      <c r="AK277" s="2" t="e">
        <f t="shared" si="436"/>
        <v>#N/A</v>
      </c>
      <c r="AU277" s="2" t="e">
        <f t="shared" si="437"/>
        <v>#N/A</v>
      </c>
      <c r="AV277" s="2" t="e">
        <f t="shared" si="438"/>
        <v>#N/A</v>
      </c>
      <c r="AX277" s="2" t="s">
        <v>392</v>
      </c>
      <c r="AY277" s="2">
        <v>335</v>
      </c>
      <c r="AZ277" s="2" t="s">
        <v>2980</v>
      </c>
      <c r="BC277" s="2" t="e">
        <f t="shared" si="439"/>
        <v>#N/A</v>
      </c>
      <c r="BI277" s="2" t="e">
        <f t="shared" si="440"/>
        <v>#N/A</v>
      </c>
      <c r="BT277" s="11" t="s">
        <v>17121</v>
      </c>
      <c r="BU277" s="11" t="s">
        <v>17121</v>
      </c>
      <c r="BV277" s="11" t="s">
        <v>17121</v>
      </c>
      <c r="BW277" s="11" t="s">
        <v>17121</v>
      </c>
      <c r="BX277" s="11" t="s">
        <v>17121</v>
      </c>
      <c r="BY277" s="13" t="e">
        <f>BY278+BY279</f>
        <v>#N/A</v>
      </c>
      <c r="BZ277" s="13" t="e">
        <f t="shared" ref="BZ277" si="476">BZ278+BZ279</f>
        <v>#N/A</v>
      </c>
      <c r="CA277" s="13">
        <f t="shared" ref="CA277" si="477">CA278+CA279</f>
        <v>2818.1</v>
      </c>
      <c r="CB277" s="14">
        <f t="shared" ref="CB277" si="478">CB278+CB279</f>
        <v>137</v>
      </c>
      <c r="CC277" s="11" t="s">
        <v>17121</v>
      </c>
      <c r="CD277" s="11" t="s">
        <v>17121</v>
      </c>
      <c r="CE277" s="11" t="s">
        <v>17121</v>
      </c>
      <c r="CF277" s="13">
        <f t="shared" ref="CF277" si="479">CF278+CF279</f>
        <v>16246241.92</v>
      </c>
      <c r="CG277" s="13">
        <f t="shared" ref="CG277" si="480">CG278+CG279</f>
        <v>0</v>
      </c>
      <c r="CH277" s="13">
        <f t="shared" ref="CH277" si="481">CH278+CH279</f>
        <v>0</v>
      </c>
      <c r="CI277" s="13">
        <f t="shared" ref="CI277" si="482">CI278+CI279</f>
        <v>16246241.92</v>
      </c>
      <c r="CJ277" s="12" t="e">
        <f t="shared" si="467"/>
        <v>#N/A</v>
      </c>
      <c r="CK277" s="12" t="e">
        <f>MAX(CK278:CK279)</f>
        <v>#N/A</v>
      </c>
      <c r="CP277" s="2" t="e">
        <f t="shared" si="448"/>
        <v>#N/A</v>
      </c>
      <c r="CQ277" s="2" t="s">
        <v>330</v>
      </c>
      <c r="CR277" s="2">
        <v>150.9</v>
      </c>
    </row>
    <row r="278" spans="1:96" ht="27.75" x14ac:dyDescent="0.4">
      <c r="A278" s="2">
        <v>1</v>
      </c>
      <c r="B278" s="11">
        <v>219</v>
      </c>
      <c r="C278" s="55" t="s">
        <v>264</v>
      </c>
      <c r="D278" s="11">
        <v>1979</v>
      </c>
      <c r="E278" s="11"/>
      <c r="F278" s="11" t="s">
        <v>17978</v>
      </c>
      <c r="G278" s="11">
        <v>3</v>
      </c>
      <c r="H278" s="11" t="s">
        <v>17400</v>
      </c>
      <c r="I278" s="15">
        <v>1304.8</v>
      </c>
      <c r="J278" s="15">
        <v>1304.8</v>
      </c>
      <c r="K278" s="15">
        <v>1195.7</v>
      </c>
      <c r="L278" s="36">
        <v>76</v>
      </c>
      <c r="M278" s="11" t="s">
        <v>17146</v>
      </c>
      <c r="N278" s="11" t="s">
        <v>17839</v>
      </c>
      <c r="O278" s="37" t="s">
        <v>17964</v>
      </c>
      <c r="P278" s="12">
        <v>6304033.9199999999</v>
      </c>
      <c r="Q278" s="12">
        <v>0</v>
      </c>
      <c r="R278" s="12">
        <v>0</v>
      </c>
      <c r="S278" s="12">
        <v>6304033.9199999999</v>
      </c>
      <c r="T278" s="12">
        <v>4831.4177805027593</v>
      </c>
      <c r="U278" s="12">
        <v>4831.4177805027603</v>
      </c>
      <c r="V278" s="48">
        <f t="shared" si="465"/>
        <v>0</v>
      </c>
      <c r="X278" s="2" t="s">
        <v>3393</v>
      </c>
      <c r="Y278" s="2">
        <v>1983</v>
      </c>
      <c r="Z278" s="2">
        <v>888.5</v>
      </c>
      <c r="AA278" s="2">
        <v>35</v>
      </c>
      <c r="AB278" s="2">
        <v>2</v>
      </c>
      <c r="AC278" s="2">
        <v>405.7</v>
      </c>
      <c r="AE278" s="2" t="s">
        <v>3386</v>
      </c>
      <c r="AF278" s="2" t="s">
        <v>17390</v>
      </c>
      <c r="AG278" s="2" t="s">
        <v>17424</v>
      </c>
      <c r="AH278" s="2" t="s">
        <v>17086</v>
      </c>
      <c r="AK278" s="2" t="e">
        <f t="shared" si="436"/>
        <v>#N/A</v>
      </c>
      <c r="AU278" s="2">
        <f t="shared" si="437"/>
        <v>748.2</v>
      </c>
      <c r="AV278" s="2" t="str">
        <f t="shared" si="438"/>
        <v>Скатная деревянная</v>
      </c>
      <c r="AX278" s="2" t="s">
        <v>398</v>
      </c>
      <c r="AY278" s="2">
        <v>252</v>
      </c>
      <c r="AZ278" s="2" t="s">
        <v>2980</v>
      </c>
      <c r="BC278" s="2" t="e">
        <f t="shared" si="439"/>
        <v>#N/A</v>
      </c>
      <c r="BI278" s="2" t="e">
        <f t="shared" si="440"/>
        <v>#N/A</v>
      </c>
      <c r="BT278" s="11" t="e">
        <f>VLOOKUP(BS278,CN:CR,2,FALSE)</f>
        <v>#N/A</v>
      </c>
      <c r="BU278" s="11"/>
      <c r="BV278" s="11" t="s">
        <v>17978</v>
      </c>
      <c r="BW278" s="11" t="e">
        <f>VLOOKUP(BS278,CN:CR,5,FALSE)</f>
        <v>#N/A</v>
      </c>
      <c r="BX278" s="11" t="e">
        <f>VLOOKUP(BS278,CU:CX,4,FALSE)</f>
        <v>#N/A</v>
      </c>
      <c r="BY278" s="13">
        <v>1304.8</v>
      </c>
      <c r="BZ278" s="13" t="e">
        <f>VLOOKUP(BS278,CN:CS,6,FALSE)</f>
        <v>#N/A</v>
      </c>
      <c r="CA278" s="13">
        <v>1304.8</v>
      </c>
      <c r="CB278" s="14">
        <v>76</v>
      </c>
      <c r="CC278" s="11" t="s">
        <v>17146</v>
      </c>
      <c r="CD278" s="11" t="s">
        <v>17839</v>
      </c>
      <c r="CE278" s="11" t="s">
        <v>17964</v>
      </c>
      <c r="CF278" s="12">
        <v>6304033.9199999999</v>
      </c>
      <c r="CG278" s="12">
        <v>0</v>
      </c>
      <c r="CH278" s="12">
        <v>0</v>
      </c>
      <c r="CI278" s="12">
        <f t="shared" ref="CI278:CI279" si="483">CF278-CG278-CH278</f>
        <v>6304033.9199999999</v>
      </c>
      <c r="CJ278" s="12">
        <f t="shared" si="467"/>
        <v>4831.4177805027593</v>
      </c>
      <c r="CK278" s="12">
        <f t="shared" ref="CK278:CK279" si="484">DK278*8425.6/BY278</f>
        <v>0</v>
      </c>
      <c r="CP278" s="2">
        <f t="shared" si="448"/>
        <v>109.1</v>
      </c>
      <c r="CQ278" s="2" t="s">
        <v>358</v>
      </c>
      <c r="CR278" s="2">
        <v>93.3</v>
      </c>
    </row>
    <row r="279" spans="1:96" ht="27.75" x14ac:dyDescent="0.4">
      <c r="A279" s="2">
        <v>1</v>
      </c>
      <c r="B279" s="11">
        <v>220</v>
      </c>
      <c r="C279" s="55" t="s">
        <v>265</v>
      </c>
      <c r="D279" s="11">
        <v>1966</v>
      </c>
      <c r="E279" s="11"/>
      <c r="F279" s="11" t="s">
        <v>17397</v>
      </c>
      <c r="G279" s="11">
        <v>3</v>
      </c>
      <c r="H279" s="11">
        <v>3</v>
      </c>
      <c r="I279" s="15">
        <v>2156.8000000000002</v>
      </c>
      <c r="J279" s="15">
        <v>1513.3</v>
      </c>
      <c r="K279" s="15">
        <v>1091.3</v>
      </c>
      <c r="L279" s="36">
        <v>61</v>
      </c>
      <c r="M279" s="11" t="s">
        <v>17146</v>
      </c>
      <c r="N279" s="11" t="s">
        <v>17839</v>
      </c>
      <c r="O279" s="37" t="s">
        <v>17965</v>
      </c>
      <c r="P279" s="12">
        <v>9942208</v>
      </c>
      <c r="Q279" s="12">
        <v>0</v>
      </c>
      <c r="R279" s="12">
        <v>0</v>
      </c>
      <c r="S279" s="12">
        <v>9942208</v>
      </c>
      <c r="T279" s="12">
        <v>4609.7032640949546</v>
      </c>
      <c r="U279" s="12">
        <v>4609.7032640949546</v>
      </c>
      <c r="V279" s="48">
        <f t="shared" si="465"/>
        <v>0</v>
      </c>
      <c r="X279" s="2" t="s">
        <v>3399</v>
      </c>
      <c r="Y279" s="2">
        <v>1975</v>
      </c>
      <c r="Z279" s="2">
        <v>1681.3</v>
      </c>
      <c r="AA279" s="2">
        <v>54</v>
      </c>
      <c r="AB279" s="2">
        <v>3</v>
      </c>
      <c r="AC279" s="2">
        <v>1080.3</v>
      </c>
      <c r="AE279" s="2" t="s">
        <v>556</v>
      </c>
      <c r="AF279" s="2" t="s">
        <v>17390</v>
      </c>
      <c r="AG279" s="2" t="s">
        <v>2998</v>
      </c>
      <c r="AH279" s="2" t="s">
        <v>17088</v>
      </c>
      <c r="AK279" s="2" t="e">
        <f t="shared" si="436"/>
        <v>#N/A</v>
      </c>
      <c r="AU279" s="2">
        <f t="shared" si="437"/>
        <v>1180</v>
      </c>
      <c r="AV279" s="2" t="str">
        <f t="shared" si="438"/>
        <v>Скатная деревянная</v>
      </c>
      <c r="AX279" s="2" t="s">
        <v>399</v>
      </c>
      <c r="AY279" s="2">
        <v>425</v>
      </c>
      <c r="AZ279" s="2" t="s">
        <v>2980</v>
      </c>
      <c r="BC279" s="2" t="e">
        <f t="shared" si="439"/>
        <v>#N/A</v>
      </c>
      <c r="BI279" s="2" t="e">
        <f t="shared" si="440"/>
        <v>#N/A</v>
      </c>
      <c r="BT279" s="11" t="e">
        <f>VLOOKUP(BS279,CN:CR,2,FALSE)</f>
        <v>#N/A</v>
      </c>
      <c r="BU279" s="11"/>
      <c r="BV279" s="11" t="s">
        <v>17397</v>
      </c>
      <c r="BW279" s="11" t="e">
        <f>VLOOKUP(BS279,CN:CR,5,FALSE)</f>
        <v>#N/A</v>
      </c>
      <c r="BX279" s="11">
        <v>3</v>
      </c>
      <c r="BY279" s="13" t="e">
        <f>VLOOKUP(BS279,CN:CR,3,FALSE)</f>
        <v>#N/A</v>
      </c>
      <c r="BZ279" s="13" t="e">
        <f>VLOOKUP(BS279,CN:CS,6,FALSE)</f>
        <v>#N/A</v>
      </c>
      <c r="CA279" s="13">
        <v>1513.3</v>
      </c>
      <c r="CB279" s="14">
        <v>61</v>
      </c>
      <c r="CC279" s="11" t="s">
        <v>17146</v>
      </c>
      <c r="CD279" s="11" t="s">
        <v>17839</v>
      </c>
      <c r="CE279" s="11" t="s">
        <v>17965</v>
      </c>
      <c r="CF279" s="12">
        <v>9942208</v>
      </c>
      <c r="CG279" s="12">
        <v>0</v>
      </c>
      <c r="CH279" s="12">
        <v>0</v>
      </c>
      <c r="CI279" s="12">
        <f t="shared" si="483"/>
        <v>9942208</v>
      </c>
      <c r="CJ279" s="12" t="e">
        <f t="shared" si="467"/>
        <v>#N/A</v>
      </c>
      <c r="CK279" s="12" t="e">
        <f t="shared" si="484"/>
        <v>#N/A</v>
      </c>
      <c r="CP279" s="2">
        <f t="shared" si="448"/>
        <v>422</v>
      </c>
      <c r="CQ279" s="2" t="s">
        <v>357</v>
      </c>
      <c r="CR279" s="2">
        <v>398</v>
      </c>
    </row>
    <row r="280" spans="1:96" ht="27.75" x14ac:dyDescent="0.4">
      <c r="A280" s="2">
        <v>1</v>
      </c>
      <c r="B280" s="11">
        <v>221</v>
      </c>
      <c r="C280" s="55" t="s">
        <v>15717</v>
      </c>
      <c r="D280" s="123">
        <v>1958</v>
      </c>
      <c r="E280" s="123"/>
      <c r="F280" s="11" t="s">
        <v>17978</v>
      </c>
      <c r="G280" s="123">
        <v>2</v>
      </c>
      <c r="H280" s="123" t="s">
        <v>17088</v>
      </c>
      <c r="I280" s="124">
        <v>554</v>
      </c>
      <c r="J280" s="124">
        <v>554</v>
      </c>
      <c r="K280" s="124">
        <v>521.69000000000005</v>
      </c>
      <c r="L280" s="125">
        <v>30</v>
      </c>
      <c r="M280" s="123" t="s">
        <v>17146</v>
      </c>
      <c r="N280" s="123" t="s">
        <v>17839</v>
      </c>
      <c r="O280" s="126" t="s">
        <v>17962</v>
      </c>
      <c r="P280" s="127">
        <v>2209743.4200000004</v>
      </c>
      <c r="Q280" s="127">
        <v>0</v>
      </c>
      <c r="R280" s="127">
        <v>0</v>
      </c>
      <c r="S280" s="12">
        <v>2209743.4200000004</v>
      </c>
      <c r="T280" s="127">
        <v>8245.6715703971113</v>
      </c>
      <c r="U280" s="127">
        <v>8245.6715703971113</v>
      </c>
      <c r="V280" s="48"/>
      <c r="AK280" s="2"/>
      <c r="BT280" s="11"/>
      <c r="BU280" s="11"/>
      <c r="BV280" s="11"/>
      <c r="BW280" s="11"/>
      <c r="BX280" s="11"/>
      <c r="BY280" s="13"/>
      <c r="BZ280" s="13"/>
      <c r="CA280" s="13"/>
      <c r="CB280" s="14"/>
      <c r="CC280" s="11"/>
      <c r="CD280" s="11"/>
      <c r="CE280" s="11"/>
      <c r="CF280" s="12"/>
      <c r="CG280" s="12"/>
      <c r="CH280" s="12"/>
      <c r="CI280" s="12"/>
      <c r="CJ280" s="12"/>
      <c r="CK280" s="12"/>
    </row>
    <row r="281" spans="1:96" ht="27.75" x14ac:dyDescent="0.4">
      <c r="B281" s="52" t="s">
        <v>266</v>
      </c>
      <c r="C281" s="113"/>
      <c r="D281" s="11" t="s">
        <v>17121</v>
      </c>
      <c r="E281" s="11" t="s">
        <v>17121</v>
      </c>
      <c r="F281" s="11" t="s">
        <v>17121</v>
      </c>
      <c r="G281" s="11" t="s">
        <v>17121</v>
      </c>
      <c r="H281" s="11" t="s">
        <v>17121</v>
      </c>
      <c r="I281" s="13">
        <v>5909.96</v>
      </c>
      <c r="J281" s="13">
        <v>4200.97</v>
      </c>
      <c r="K281" s="13">
        <v>3989.7700000000004</v>
      </c>
      <c r="L281" s="196">
        <v>194</v>
      </c>
      <c r="M281" s="11" t="s">
        <v>17121</v>
      </c>
      <c r="N281" s="11" t="s">
        <v>17121</v>
      </c>
      <c r="O281" s="37" t="s">
        <v>17121</v>
      </c>
      <c r="P281" s="112">
        <v>11790939.120000001</v>
      </c>
      <c r="Q281" s="13">
        <v>0</v>
      </c>
      <c r="R281" s="13">
        <v>0</v>
      </c>
      <c r="S281" s="13">
        <v>11790939.120000001</v>
      </c>
      <c r="T281" s="12">
        <v>1995.0962646109281</v>
      </c>
      <c r="U281" s="12">
        <v>4944.3973149940284</v>
      </c>
      <c r="V281" s="48">
        <f t="shared" si="465"/>
        <v>2949.3010503831001</v>
      </c>
      <c r="X281" s="2" t="s">
        <v>3401</v>
      </c>
      <c r="Y281" s="2">
        <v>1901</v>
      </c>
      <c r="Z281" s="2">
        <v>882.44</v>
      </c>
      <c r="AA281" s="2">
        <v>42</v>
      </c>
      <c r="AB281" s="2">
        <v>2</v>
      </c>
      <c r="AC281" s="2">
        <v>441.9</v>
      </c>
      <c r="AE281" s="2" t="s">
        <v>3389</v>
      </c>
      <c r="AF281" s="2" t="s">
        <v>17390</v>
      </c>
      <c r="AG281" s="2" t="s">
        <v>2998</v>
      </c>
      <c r="AH281" s="2" t="s">
        <v>17088</v>
      </c>
      <c r="AK281" s="2" t="e">
        <f>VLOOKUP(C281,AL:AM,2,FALSE)</f>
        <v>#N/A</v>
      </c>
      <c r="AU281" s="2" t="e">
        <f>VLOOKUP(C281,AX:BA,2,FALSE)</f>
        <v>#N/A</v>
      </c>
      <c r="AV281" s="2" t="e">
        <f>VLOOKUP(C281,AX:AZ,3,FALSE)</f>
        <v>#N/A</v>
      </c>
      <c r="AX281" s="2" t="s">
        <v>400</v>
      </c>
      <c r="AY281" s="2">
        <v>1480</v>
      </c>
      <c r="AZ281" s="2" t="s">
        <v>3058</v>
      </c>
      <c r="BC281" s="2" t="e">
        <f>VLOOKUP(C281,BD:BE,2,FALSE)</f>
        <v>#N/A</v>
      </c>
      <c r="BI281" s="2" t="e">
        <f>VLOOKUP(C281,BK:BL,2,FALSE)</f>
        <v>#N/A</v>
      </c>
      <c r="BT281" s="11" t="s">
        <v>17121</v>
      </c>
      <c r="BU281" s="11" t="s">
        <v>17121</v>
      </c>
      <c r="BV281" s="11" t="s">
        <v>17121</v>
      </c>
      <c r="BW281" s="11" t="s">
        <v>17121</v>
      </c>
      <c r="BX281" s="11" t="s">
        <v>17121</v>
      </c>
      <c r="BY281" s="13" t="e">
        <f>BY282+BY283</f>
        <v>#N/A</v>
      </c>
      <c r="BZ281" s="13" t="e">
        <f t="shared" ref="BZ281" si="485">BZ282+BZ283</f>
        <v>#N/A</v>
      </c>
      <c r="CA281" s="13">
        <f t="shared" ref="CA281" si="486">CA282+CA283</f>
        <v>4200.97</v>
      </c>
      <c r="CB281" s="14">
        <f t="shared" ref="CB281" si="487">CB282+CB283</f>
        <v>194</v>
      </c>
      <c r="CC281" s="11" t="s">
        <v>17121</v>
      </c>
      <c r="CD281" s="11" t="s">
        <v>17121</v>
      </c>
      <c r="CE281" s="11" t="s">
        <v>17121</v>
      </c>
      <c r="CF281" s="13">
        <f t="shared" ref="CF281" si="488">CF282+CF283</f>
        <v>11790939.120000001</v>
      </c>
      <c r="CG281" s="13">
        <f t="shared" ref="CG281" si="489">CG282+CG283</f>
        <v>0</v>
      </c>
      <c r="CH281" s="13">
        <f t="shared" ref="CH281" si="490">CH282+CH283</f>
        <v>0</v>
      </c>
      <c r="CI281" s="13">
        <f t="shared" ref="CI281" si="491">CI282+CI283</f>
        <v>11790939.120000001</v>
      </c>
      <c r="CJ281" s="12" t="e">
        <f t="shared" si="467"/>
        <v>#N/A</v>
      </c>
      <c r="CK281" s="12" t="e">
        <f>MAX(CK282:CK283)</f>
        <v>#N/A</v>
      </c>
      <c r="CP281" s="2" t="e">
        <f>VLOOKUP(C281,CQ:CR,2,FALSE)</f>
        <v>#N/A</v>
      </c>
      <c r="CQ281" s="2" t="s">
        <v>363</v>
      </c>
      <c r="CR281" s="2">
        <v>0</v>
      </c>
    </row>
    <row r="282" spans="1:96" ht="27.75" x14ac:dyDescent="0.4">
      <c r="A282" s="2">
        <v>1</v>
      </c>
      <c r="B282" s="11">
        <v>222</v>
      </c>
      <c r="C282" s="55" t="s">
        <v>267</v>
      </c>
      <c r="D282" s="11">
        <v>1959</v>
      </c>
      <c r="E282" s="11"/>
      <c r="F282" s="11" t="s">
        <v>17978</v>
      </c>
      <c r="G282" s="11">
        <v>2</v>
      </c>
      <c r="H282" s="11" t="s">
        <v>17086</v>
      </c>
      <c r="I282" s="15">
        <v>485.66</v>
      </c>
      <c r="J282" s="15">
        <v>263.67</v>
      </c>
      <c r="K282" s="15">
        <v>263.67</v>
      </c>
      <c r="L282" s="36">
        <v>18</v>
      </c>
      <c r="M282" s="11" t="s">
        <v>17146</v>
      </c>
      <c r="N282" s="11" t="s">
        <v>17839</v>
      </c>
      <c r="O282" s="37" t="s">
        <v>17964</v>
      </c>
      <c r="P282" s="12">
        <v>2401296</v>
      </c>
      <c r="Q282" s="12">
        <v>0</v>
      </c>
      <c r="R282" s="12">
        <v>0</v>
      </c>
      <c r="S282" s="12">
        <v>2401296</v>
      </c>
      <c r="T282" s="12">
        <v>4944.3973149940284</v>
      </c>
      <c r="U282" s="12">
        <v>4944.3973149940284</v>
      </c>
      <c r="V282" s="48">
        <f t="shared" si="465"/>
        <v>0</v>
      </c>
      <c r="X282" s="2" t="s">
        <v>659</v>
      </c>
      <c r="Y282" s="2">
        <v>1994</v>
      </c>
      <c r="Z282" s="2">
        <v>949.6</v>
      </c>
      <c r="AA282" s="2">
        <v>44</v>
      </c>
      <c r="AB282" s="2">
        <v>4</v>
      </c>
      <c r="AC282" s="2">
        <v>643.4</v>
      </c>
      <c r="AE282" s="2" t="s">
        <v>3391</v>
      </c>
      <c r="AF282" s="2" t="s">
        <v>17390</v>
      </c>
      <c r="AG282" s="2" t="s">
        <v>2998</v>
      </c>
      <c r="AH282" s="2" t="s">
        <v>2998</v>
      </c>
      <c r="AK282" s="2" t="e">
        <f>VLOOKUP(C282,AL:AM,2,FALSE)</f>
        <v>#N/A</v>
      </c>
      <c r="AU282" s="2">
        <f>VLOOKUP(C282,AX:BA,2,FALSE)</f>
        <v>285</v>
      </c>
      <c r="AV282" s="2" t="str">
        <f>VLOOKUP(C282,AX:AZ,3,FALSE)</f>
        <v>Скатная деревянная</v>
      </c>
      <c r="AX282" s="2" t="s">
        <v>433</v>
      </c>
      <c r="AY282" s="2">
        <v>340</v>
      </c>
      <c r="AZ282" s="2" t="s">
        <v>2980</v>
      </c>
      <c r="BC282" s="2" t="e">
        <f>VLOOKUP(C282,BD:BE,2,FALSE)</f>
        <v>#N/A</v>
      </c>
      <c r="BI282" s="2" t="e">
        <f>VLOOKUP(C282,BK:BL,2,FALSE)</f>
        <v>#N/A</v>
      </c>
      <c r="BT282" s="11" t="e">
        <f>VLOOKUP(BS282,CN:CR,2,FALSE)</f>
        <v>#N/A</v>
      </c>
      <c r="BU282" s="11"/>
      <c r="BV282" s="11" t="s">
        <v>17978</v>
      </c>
      <c r="BW282" s="11" t="e">
        <f>VLOOKUP(BS282,CN:CR,5,FALSE)</f>
        <v>#N/A</v>
      </c>
      <c r="BX282" s="11" t="e">
        <f>VLOOKUP(BS282,CU:CX,4,FALSE)</f>
        <v>#N/A</v>
      </c>
      <c r="BY282" s="13" t="e">
        <f>VLOOKUP(BS282,CN:CR,3,FALSE)</f>
        <v>#N/A</v>
      </c>
      <c r="BZ282" s="13" t="e">
        <f>VLOOKUP(BS282,CN:CS,6,FALSE)</f>
        <v>#N/A</v>
      </c>
      <c r="CA282" s="13">
        <v>263.67</v>
      </c>
      <c r="CB282" s="14">
        <v>18</v>
      </c>
      <c r="CC282" s="11" t="s">
        <v>17146</v>
      </c>
      <c r="CD282" s="11" t="s">
        <v>17839</v>
      </c>
      <c r="CE282" s="11" t="s">
        <v>17964</v>
      </c>
      <c r="CF282" s="12">
        <v>2401296</v>
      </c>
      <c r="CG282" s="12">
        <v>0</v>
      </c>
      <c r="CH282" s="12">
        <v>0</v>
      </c>
      <c r="CI282" s="12">
        <f t="shared" ref="CI282:CI283" si="492">CF282-CG282-CH282</f>
        <v>2401296</v>
      </c>
      <c r="CJ282" s="12" t="e">
        <f t="shared" si="467"/>
        <v>#N/A</v>
      </c>
      <c r="CK282" s="12" t="e">
        <f>DK282*8425.6/BY282</f>
        <v>#N/A</v>
      </c>
      <c r="CP282" s="2">
        <f>VLOOKUP(C282,CQ:CR,2,FALSE)</f>
        <v>0</v>
      </c>
      <c r="CQ282" s="2" t="s">
        <v>364</v>
      </c>
      <c r="CR282" s="2">
        <v>0</v>
      </c>
    </row>
    <row r="283" spans="1:96" ht="27.75" x14ac:dyDescent="0.4">
      <c r="A283" s="2">
        <v>1</v>
      </c>
      <c r="B283" s="11">
        <v>223</v>
      </c>
      <c r="C283" s="55" t="s">
        <v>268</v>
      </c>
      <c r="D283" s="11">
        <v>1985</v>
      </c>
      <c r="E283" s="11"/>
      <c r="F283" s="11" t="s">
        <v>17397</v>
      </c>
      <c r="G283" s="11">
        <v>5</v>
      </c>
      <c r="H283" s="11" t="s">
        <v>17413</v>
      </c>
      <c r="I283" s="15">
        <v>5424.3</v>
      </c>
      <c r="J283" s="15">
        <v>3937.3</v>
      </c>
      <c r="K283" s="15">
        <v>3726.1000000000004</v>
      </c>
      <c r="L283" s="36">
        <v>176</v>
      </c>
      <c r="M283" s="11" t="s">
        <v>17146</v>
      </c>
      <c r="N283" s="11" t="s">
        <v>17839</v>
      </c>
      <c r="O283" s="37" t="s">
        <v>17964</v>
      </c>
      <c r="P283" s="12">
        <v>9389643.120000001</v>
      </c>
      <c r="Q283" s="12">
        <v>0</v>
      </c>
      <c r="R283" s="12">
        <v>0</v>
      </c>
      <c r="S283" s="12">
        <v>9389643.120000001</v>
      </c>
      <c r="T283" s="12">
        <v>1731.0331508213042</v>
      </c>
      <c r="U283" s="12">
        <v>1731.0331508213042</v>
      </c>
      <c r="V283" s="48">
        <f t="shared" si="465"/>
        <v>0</v>
      </c>
      <c r="X283" s="2" t="s">
        <v>17159</v>
      </c>
      <c r="Y283" s="2">
        <v>1965</v>
      </c>
      <c r="Z283" s="2">
        <v>4985.66</v>
      </c>
      <c r="AA283" s="2">
        <v>185</v>
      </c>
      <c r="AB283" s="2">
        <v>5</v>
      </c>
      <c r="AC283" s="2">
        <v>2392.1999999999998</v>
      </c>
      <c r="AE283" s="2" t="s">
        <v>3393</v>
      </c>
      <c r="AF283" s="2" t="s">
        <v>17390</v>
      </c>
      <c r="AG283" s="2" t="s">
        <v>2998</v>
      </c>
      <c r="AH283" s="2" t="s">
        <v>17086</v>
      </c>
      <c r="AK283" s="2" t="e">
        <f>VLOOKUP(C283,AL:AM,2,FALSE)</f>
        <v>#N/A</v>
      </c>
      <c r="AU283" s="2">
        <f>VLOOKUP(C283,AX:BA,2,FALSE)</f>
        <v>1053</v>
      </c>
      <c r="AV283" s="2" t="str">
        <f>VLOOKUP(C283,AX:AZ,3,FALSE)</f>
        <v>Плоская совмещенная из сборных железобетонных слоистых панелей</v>
      </c>
      <c r="AX283" s="2" t="s">
        <v>434</v>
      </c>
      <c r="AY283" s="2">
        <v>1160</v>
      </c>
      <c r="AZ283" s="2" t="s">
        <v>2980</v>
      </c>
      <c r="BC283" s="2" t="e">
        <f>VLOOKUP(C283,BD:BE,2,FALSE)</f>
        <v>#N/A</v>
      </c>
      <c r="BI283" s="2" t="e">
        <f>VLOOKUP(C283,BK:BL,2,FALSE)</f>
        <v>#N/A</v>
      </c>
      <c r="BT283" s="11" t="e">
        <f>VLOOKUP(BS283,CN:CR,2,FALSE)</f>
        <v>#N/A</v>
      </c>
      <c r="BU283" s="11"/>
      <c r="BV283" s="11" t="e">
        <f>VLOOKUP(BS283,CU:CX,2,FALSE)</f>
        <v>#N/A</v>
      </c>
      <c r="BW283" s="11" t="e">
        <f>VLOOKUP(BS283,CN:CR,5,FALSE)</f>
        <v>#N/A</v>
      </c>
      <c r="BX283" s="11" t="e">
        <f>VLOOKUP(BS283,CU:CX,4,FALSE)</f>
        <v>#N/A</v>
      </c>
      <c r="BY283" s="13" t="e">
        <f>VLOOKUP(BS283,CN:CR,3,FALSE)</f>
        <v>#N/A</v>
      </c>
      <c r="BZ283" s="13" t="e">
        <f>VLOOKUP(BS283,CN:CS,6,FALSE)</f>
        <v>#N/A</v>
      </c>
      <c r="CA283" s="13">
        <v>3937.3</v>
      </c>
      <c r="CB283" s="14">
        <v>176</v>
      </c>
      <c r="CC283" s="11" t="s">
        <v>17146</v>
      </c>
      <c r="CD283" s="11" t="s">
        <v>17839</v>
      </c>
      <c r="CE283" s="11" t="s">
        <v>17964</v>
      </c>
      <c r="CF283" s="12">
        <v>9389643.120000001</v>
      </c>
      <c r="CG283" s="12">
        <v>0</v>
      </c>
      <c r="CH283" s="12">
        <v>0</v>
      </c>
      <c r="CI283" s="12">
        <f t="shared" si="492"/>
        <v>9389643.120000001</v>
      </c>
      <c r="CJ283" s="12" t="e">
        <f t="shared" si="467"/>
        <v>#N/A</v>
      </c>
      <c r="CK283" s="12" t="e">
        <f>DK283*8917.04/BY283</f>
        <v>#N/A</v>
      </c>
      <c r="CP283" s="2">
        <f>VLOOKUP(C283,CQ:CR,2,FALSE)</f>
        <v>211.2</v>
      </c>
      <c r="CQ283" s="2" t="s">
        <v>360</v>
      </c>
      <c r="CR283" s="2">
        <v>0</v>
      </c>
    </row>
    <row r="284" spans="1:96" ht="27.75" x14ac:dyDescent="0.4">
      <c r="B284" s="52" t="s">
        <v>52</v>
      </c>
      <c r="C284" s="113"/>
      <c r="D284" s="11" t="s">
        <v>17121</v>
      </c>
      <c r="E284" s="11" t="s">
        <v>17121</v>
      </c>
      <c r="F284" s="11" t="s">
        <v>17121</v>
      </c>
      <c r="G284" s="11" t="s">
        <v>17121</v>
      </c>
      <c r="H284" s="11" t="s">
        <v>17121</v>
      </c>
      <c r="I284" s="13">
        <v>951.3</v>
      </c>
      <c r="J284" s="13">
        <v>837.2</v>
      </c>
      <c r="K284" s="13">
        <v>645</v>
      </c>
      <c r="L284" s="196">
        <v>48</v>
      </c>
      <c r="M284" s="11" t="s">
        <v>17121</v>
      </c>
      <c r="N284" s="11" t="s">
        <v>17121</v>
      </c>
      <c r="O284" s="37" t="s">
        <v>17121</v>
      </c>
      <c r="P284" s="112">
        <v>6789477.0100000007</v>
      </c>
      <c r="Q284" s="13">
        <v>0</v>
      </c>
      <c r="R284" s="13">
        <v>0</v>
      </c>
      <c r="S284" s="13">
        <v>6789477.0100000007</v>
      </c>
      <c r="T284" s="12">
        <v>7137.051413854726</v>
      </c>
      <c r="U284" s="12">
        <v>10009.537979329785</v>
      </c>
      <c r="V284" s="48">
        <f t="shared" si="465"/>
        <v>2872.4865654750593</v>
      </c>
      <c r="X284" s="2" t="s">
        <v>3013</v>
      </c>
      <c r="Y284" s="2">
        <v>1956</v>
      </c>
      <c r="Z284" s="2">
        <v>637.55999999999995</v>
      </c>
      <c r="AA284" s="2">
        <v>33</v>
      </c>
      <c r="AB284" s="2">
        <v>2</v>
      </c>
      <c r="AC284" s="2">
        <v>637.55999999999995</v>
      </c>
      <c r="AE284" s="2" t="s">
        <v>3013</v>
      </c>
      <c r="AF284" s="2" t="s">
        <v>17390</v>
      </c>
      <c r="AG284" s="2" t="s">
        <v>17394</v>
      </c>
      <c r="AH284" s="2" t="s">
        <v>17088</v>
      </c>
      <c r="AK284" s="2" t="e">
        <f>VLOOKUP(C284,AL:AM,2,FALSE)</f>
        <v>#N/A</v>
      </c>
      <c r="AL284" s="2" t="s">
        <v>207</v>
      </c>
      <c r="AM284" s="2">
        <v>2019</v>
      </c>
      <c r="AU284" s="2" t="e">
        <f>VLOOKUP(C284,AX:BA,2,FALSE)</f>
        <v>#N/A</v>
      </c>
      <c r="AV284" s="2" t="e">
        <f>VLOOKUP(C284,AX:AZ,3,FALSE)</f>
        <v>#N/A</v>
      </c>
      <c r="AX284" s="2" t="s">
        <v>66</v>
      </c>
      <c r="AY284" s="2">
        <v>367.5</v>
      </c>
      <c r="AZ284" s="2" t="s">
        <v>2980</v>
      </c>
      <c r="BC284" s="2" t="e">
        <f>VLOOKUP(C284,BD:BE,2,FALSE)</f>
        <v>#N/A</v>
      </c>
      <c r="BD284" s="2" t="s">
        <v>322</v>
      </c>
      <c r="BE284" s="2">
        <v>6</v>
      </c>
      <c r="BI284" s="2" t="e">
        <f>VLOOKUP(C284,BK:BL,2,FALSE)</f>
        <v>#N/A</v>
      </c>
      <c r="BK284" s="2" t="s">
        <v>402</v>
      </c>
      <c r="BL284" s="2">
        <v>363</v>
      </c>
      <c r="BT284" s="11" t="s">
        <v>17121</v>
      </c>
      <c r="BU284" s="11" t="s">
        <v>17121</v>
      </c>
      <c r="BV284" s="11" t="s">
        <v>17121</v>
      </c>
      <c r="BW284" s="11" t="s">
        <v>17121</v>
      </c>
      <c r="BX284" s="11" t="s">
        <v>17121</v>
      </c>
      <c r="BY284" s="13" t="e">
        <f>BY285</f>
        <v>#N/A</v>
      </c>
      <c r="BZ284" s="13" t="e">
        <f t="shared" ref="BZ284" si="493">BZ285</f>
        <v>#N/A</v>
      </c>
      <c r="CA284" s="13">
        <f t="shared" ref="CA284" si="494">CA285</f>
        <v>632</v>
      </c>
      <c r="CB284" s="14">
        <f t="shared" ref="CB284" si="495">CB285</f>
        <v>34</v>
      </c>
      <c r="CC284" s="11" t="s">
        <v>17121</v>
      </c>
      <c r="CD284" s="11" t="s">
        <v>17121</v>
      </c>
      <c r="CE284" s="11" t="s">
        <v>17121</v>
      </c>
      <c r="CF284" s="13">
        <f t="shared" ref="CF284" si="496">CF285</f>
        <v>4688937.4700000007</v>
      </c>
      <c r="CG284" s="13">
        <f t="shared" ref="CG284" si="497">CG285</f>
        <v>0</v>
      </c>
      <c r="CH284" s="13">
        <f t="shared" ref="CH284" si="498">CH285</f>
        <v>0</v>
      </c>
      <c r="CI284" s="13">
        <f t="shared" ref="CI284" si="499">CI285</f>
        <v>4688937.4700000007</v>
      </c>
      <c r="CJ284" s="12" t="e">
        <f t="shared" si="467"/>
        <v>#N/A</v>
      </c>
      <c r="CK284" s="12" t="e">
        <f>CK285</f>
        <v>#N/A</v>
      </c>
      <c r="CP284" s="2" t="e">
        <f>VLOOKUP(C284,CQ:CR,2,FALSE)</f>
        <v>#N/A</v>
      </c>
      <c r="CQ284" s="2" t="s">
        <v>2974</v>
      </c>
      <c r="CR284" s="2">
        <v>0</v>
      </c>
    </row>
    <row r="285" spans="1:96" ht="27.75" x14ac:dyDescent="0.4">
      <c r="A285" s="2">
        <v>1</v>
      </c>
      <c r="B285" s="11">
        <v>224</v>
      </c>
      <c r="C285" s="58" t="s">
        <v>57</v>
      </c>
      <c r="D285" s="11">
        <v>1962</v>
      </c>
      <c r="E285" s="11"/>
      <c r="F285" s="11" t="s">
        <v>17978</v>
      </c>
      <c r="G285" s="11">
        <v>2</v>
      </c>
      <c r="H285" s="11" t="s">
        <v>17088</v>
      </c>
      <c r="I285" s="15">
        <v>632</v>
      </c>
      <c r="J285" s="15">
        <v>632</v>
      </c>
      <c r="K285" s="15">
        <v>492.8</v>
      </c>
      <c r="L285" s="36">
        <v>34</v>
      </c>
      <c r="M285" s="11" t="s">
        <v>17146</v>
      </c>
      <c r="N285" s="11" t="s">
        <v>17839</v>
      </c>
      <c r="O285" s="37" t="s">
        <v>17947</v>
      </c>
      <c r="P285" s="12">
        <v>4688937.4700000007</v>
      </c>
      <c r="Q285" s="12">
        <v>0</v>
      </c>
      <c r="R285" s="12">
        <v>0</v>
      </c>
      <c r="S285" s="12">
        <v>4688937.4700000007</v>
      </c>
      <c r="T285" s="12">
        <v>7419.2048575949375</v>
      </c>
      <c r="U285" s="12">
        <v>8324.4653164556967</v>
      </c>
      <c r="V285" s="48">
        <f t="shared" si="465"/>
        <v>905.26045886075917</v>
      </c>
      <c r="X285" s="2" t="s">
        <v>3015</v>
      </c>
      <c r="Y285" s="2">
        <v>1959</v>
      </c>
      <c r="Z285" s="2">
        <v>757.9</v>
      </c>
      <c r="AA285" s="2">
        <v>22</v>
      </c>
      <c r="AB285" s="2">
        <v>2</v>
      </c>
      <c r="AC285" s="2">
        <v>676.5</v>
      </c>
      <c r="AE285" s="2" t="s">
        <v>3015</v>
      </c>
      <c r="AF285" s="2" t="s">
        <v>17390</v>
      </c>
      <c r="AG285" s="2" t="s">
        <v>2998</v>
      </c>
      <c r="AH285" s="2" t="s">
        <v>17088</v>
      </c>
      <c r="AK285" s="2" t="e">
        <f>VLOOKUP(C285,AL:AM,2,FALSE)</f>
        <v>#N/A</v>
      </c>
      <c r="AL285" s="2" t="s">
        <v>212</v>
      </c>
      <c r="AM285" s="2">
        <v>2016</v>
      </c>
      <c r="AU285" s="2">
        <f>VLOOKUP(C285,AX:BA,2,FALSE)</f>
        <v>544</v>
      </c>
      <c r="AV285" s="2" t="str">
        <f>VLOOKUP(C285,AX:AZ,3,FALSE)</f>
        <v>Скатная деревянная</v>
      </c>
      <c r="AX285" s="2" t="s">
        <v>67</v>
      </c>
      <c r="AY285" s="2">
        <v>525</v>
      </c>
      <c r="AZ285" s="2" t="s">
        <v>2980</v>
      </c>
      <c r="BC285" s="2" t="e">
        <f>VLOOKUP(C285,BD:BE,2,FALSE)</f>
        <v>#N/A</v>
      </c>
      <c r="BD285" s="2" t="s">
        <v>323</v>
      </c>
      <c r="BE285" s="2">
        <v>6</v>
      </c>
      <c r="BI285" s="2" t="e">
        <f>VLOOKUP(C285,BK:BL,2,FALSE)</f>
        <v>#N/A</v>
      </c>
      <c r="BK285" s="2" t="s">
        <v>404</v>
      </c>
      <c r="BL285" s="2">
        <v>1200</v>
      </c>
      <c r="BT285" s="11" t="e">
        <f>VLOOKUP(BS285,CN:CR,2,FALSE)</f>
        <v>#N/A</v>
      </c>
      <c r="BU285" s="11"/>
      <c r="BV285" s="11" t="s">
        <v>17978</v>
      </c>
      <c r="BW285" s="11" t="e">
        <f>VLOOKUP(BS285,CN:CR,5,FALSE)</f>
        <v>#N/A</v>
      </c>
      <c r="BX285" s="11" t="e">
        <f>VLOOKUP(BS285,CU:CX,4,FALSE)</f>
        <v>#N/A</v>
      </c>
      <c r="BY285" s="13" t="e">
        <f>VLOOKUP(BS285,CN:CR,3,FALSE)</f>
        <v>#N/A</v>
      </c>
      <c r="BZ285" s="13" t="e">
        <f>VLOOKUP(BS285,CN:CS,6,FALSE)</f>
        <v>#N/A</v>
      </c>
      <c r="CA285" s="13">
        <v>632</v>
      </c>
      <c r="CB285" s="14">
        <v>34</v>
      </c>
      <c r="CC285" s="11" t="s">
        <v>17146</v>
      </c>
      <c r="CD285" s="11" t="s">
        <v>17839</v>
      </c>
      <c r="CE285" s="11" t="s">
        <v>17947</v>
      </c>
      <c r="CF285" s="12">
        <v>4688937.4700000007</v>
      </c>
      <c r="CG285" s="12">
        <v>0</v>
      </c>
      <c r="CH285" s="12">
        <v>0</v>
      </c>
      <c r="CI285" s="12">
        <f t="shared" ref="CI285" si="500">CF285-CG285-CH285</f>
        <v>4688937.4700000007</v>
      </c>
      <c r="CJ285" s="12" t="e">
        <f t="shared" si="467"/>
        <v>#N/A</v>
      </c>
      <c r="CK285" s="12" t="e">
        <f>DK285*9671.07/BY285</f>
        <v>#N/A</v>
      </c>
      <c r="CP285" s="2">
        <f>VLOOKUP(C285,CQ:CR,2,FALSE)</f>
        <v>139.19999999999999</v>
      </c>
      <c r="CQ285" s="2" t="s">
        <v>2964</v>
      </c>
      <c r="CR285" s="2">
        <v>0</v>
      </c>
    </row>
    <row r="286" spans="1:96" ht="27.75" x14ac:dyDescent="0.4">
      <c r="A286" s="2">
        <v>1</v>
      </c>
      <c r="B286" s="11">
        <v>225</v>
      </c>
      <c r="C286" s="128" t="s">
        <v>15987</v>
      </c>
      <c r="D286" s="123">
        <v>1917</v>
      </c>
      <c r="E286" s="123"/>
      <c r="F286" s="11" t="s">
        <v>17978</v>
      </c>
      <c r="G286" s="123">
        <v>2</v>
      </c>
      <c r="H286" s="123" t="s">
        <v>17086</v>
      </c>
      <c r="I286" s="127">
        <v>319.3</v>
      </c>
      <c r="J286" s="127">
        <v>205.2</v>
      </c>
      <c r="K286" s="127">
        <v>152.19999999999999</v>
      </c>
      <c r="L286" s="125">
        <v>14</v>
      </c>
      <c r="M286" s="123" t="s">
        <v>17146</v>
      </c>
      <c r="N286" s="123" t="s">
        <v>17862</v>
      </c>
      <c r="O286" s="126" t="s">
        <v>17394</v>
      </c>
      <c r="P286" s="127">
        <v>2100539.54</v>
      </c>
      <c r="Q286" s="127">
        <v>0</v>
      </c>
      <c r="R286" s="127">
        <v>0</v>
      </c>
      <c r="S286" s="124">
        <v>2100539.54</v>
      </c>
      <c r="T286" s="12">
        <v>6578.5766990291258</v>
      </c>
      <c r="U286" s="127">
        <v>10009.537979329785</v>
      </c>
      <c r="V286" s="48"/>
      <c r="AK286" s="2"/>
      <c r="BT286" s="11"/>
      <c r="BU286" s="11"/>
      <c r="BV286" s="11"/>
      <c r="BW286" s="11"/>
      <c r="BX286" s="11"/>
      <c r="BY286" s="13"/>
      <c r="BZ286" s="13"/>
      <c r="CA286" s="13"/>
      <c r="CB286" s="14"/>
      <c r="CC286" s="11"/>
      <c r="CD286" s="11"/>
      <c r="CE286" s="11"/>
      <c r="CF286" s="12"/>
      <c r="CG286" s="12"/>
      <c r="CH286" s="12"/>
      <c r="CI286" s="12"/>
      <c r="CJ286" s="12"/>
      <c r="CK286" s="12"/>
    </row>
    <row r="287" spans="1:96" ht="27.75" x14ac:dyDescent="0.4">
      <c r="B287" s="52" t="s">
        <v>53</v>
      </c>
      <c r="C287" s="113"/>
      <c r="D287" s="11" t="s">
        <v>17121</v>
      </c>
      <c r="E287" s="11" t="s">
        <v>17121</v>
      </c>
      <c r="F287" s="11" t="s">
        <v>17121</v>
      </c>
      <c r="G287" s="11" t="s">
        <v>17121</v>
      </c>
      <c r="H287" s="11" t="s">
        <v>17121</v>
      </c>
      <c r="I287" s="13">
        <v>4666.6000000000004</v>
      </c>
      <c r="J287" s="13">
        <v>3535</v>
      </c>
      <c r="K287" s="13">
        <v>3316.8</v>
      </c>
      <c r="L287" s="196">
        <v>131</v>
      </c>
      <c r="M287" s="11" t="s">
        <v>17121</v>
      </c>
      <c r="N287" s="11" t="s">
        <v>17121</v>
      </c>
      <c r="O287" s="37" t="s">
        <v>17121</v>
      </c>
      <c r="P287" s="112">
        <v>8578192.4800000004</v>
      </c>
      <c r="Q287" s="13">
        <v>0</v>
      </c>
      <c r="R287" s="13">
        <v>0</v>
      </c>
      <c r="S287" s="13">
        <v>8578192.4800000004</v>
      </c>
      <c r="T287" s="12">
        <v>1838.2103630051859</v>
      </c>
      <c r="U287" s="12">
        <v>1838.2103630051859</v>
      </c>
      <c r="V287" s="48">
        <f t="shared" si="465"/>
        <v>0</v>
      </c>
      <c r="X287" s="2" t="s">
        <v>3017</v>
      </c>
      <c r="Y287" s="2">
        <v>1976</v>
      </c>
      <c r="Z287" s="2">
        <v>702.7</v>
      </c>
      <c r="AA287" s="2">
        <v>23</v>
      </c>
      <c r="AB287" s="2">
        <v>3</v>
      </c>
      <c r="AC287" s="2">
        <v>399.8</v>
      </c>
      <c r="AE287" s="2" t="s">
        <v>3017</v>
      </c>
      <c r="AF287" s="2" t="s">
        <v>17390</v>
      </c>
      <c r="AG287" s="2" t="s">
        <v>2998</v>
      </c>
      <c r="AH287" s="2" t="s">
        <v>17086</v>
      </c>
      <c r="AK287" s="2" t="e">
        <f t="shared" ref="AK287:AK293" si="501">VLOOKUP(C287,AL:AM,2,FALSE)</f>
        <v>#N/A</v>
      </c>
      <c r="AL287" s="2" t="s">
        <v>13995</v>
      </c>
      <c r="AM287" s="2">
        <v>2016</v>
      </c>
      <c r="AU287" s="2" t="e">
        <f t="shared" ref="AU287:AU293" si="502">VLOOKUP(C287,AX:BA,2,FALSE)</f>
        <v>#N/A</v>
      </c>
      <c r="AV287" s="2" t="e">
        <f t="shared" ref="AV287:AV293" si="503">VLOOKUP(C287,AX:AZ,3,FALSE)</f>
        <v>#N/A</v>
      </c>
      <c r="AX287" s="2" t="s">
        <v>68</v>
      </c>
      <c r="AY287" s="2">
        <v>762.5</v>
      </c>
      <c r="AZ287" s="2" t="s">
        <v>2980</v>
      </c>
      <c r="BC287" s="2" t="e">
        <f t="shared" ref="BC287:BC293" si="504">VLOOKUP(C287,BD:BE,2,FALSE)</f>
        <v>#N/A</v>
      </c>
      <c r="BD287" s="2" t="s">
        <v>324</v>
      </c>
      <c r="BE287" s="2">
        <v>4</v>
      </c>
      <c r="BI287" s="2" t="e">
        <f t="shared" ref="BI287:BI293" si="505">VLOOKUP(C287,BK:BL,2,FALSE)</f>
        <v>#N/A</v>
      </c>
      <c r="BK287" s="2" t="s">
        <v>407</v>
      </c>
      <c r="BL287" s="2">
        <v>430</v>
      </c>
      <c r="BT287" s="11" t="s">
        <v>17121</v>
      </c>
      <c r="BU287" s="11" t="s">
        <v>17121</v>
      </c>
      <c r="BV287" s="11" t="s">
        <v>17121</v>
      </c>
      <c r="BW287" s="11" t="s">
        <v>17121</v>
      </c>
      <c r="BX287" s="11" t="s">
        <v>17121</v>
      </c>
      <c r="BY287" s="13" t="e">
        <f>BY288</f>
        <v>#N/A</v>
      </c>
      <c r="BZ287" s="13" t="e">
        <f t="shared" ref="BZ287" si="506">BZ288</f>
        <v>#N/A</v>
      </c>
      <c r="CA287" s="13">
        <f t="shared" ref="CA287" si="507">CA288</f>
        <v>3535</v>
      </c>
      <c r="CB287" s="14" t="e">
        <f t="shared" ref="CB287" si="508">CB288</f>
        <v>#N/A</v>
      </c>
      <c r="CC287" s="11" t="s">
        <v>17121</v>
      </c>
      <c r="CD287" s="11" t="s">
        <v>17121</v>
      </c>
      <c r="CE287" s="11" t="s">
        <v>17121</v>
      </c>
      <c r="CF287" s="13">
        <f t="shared" ref="CF287" si="509">CF288</f>
        <v>8578192.4800000004</v>
      </c>
      <c r="CG287" s="13">
        <f t="shared" ref="CG287" si="510">CG288</f>
        <v>0</v>
      </c>
      <c r="CH287" s="13">
        <f t="shared" ref="CH287" si="511">CH288</f>
        <v>0</v>
      </c>
      <c r="CI287" s="13">
        <f t="shared" ref="CI287" si="512">CI288</f>
        <v>8578192.4800000004</v>
      </c>
      <c r="CJ287" s="12" t="e">
        <f t="shared" si="467"/>
        <v>#N/A</v>
      </c>
      <c r="CK287" s="12" t="e">
        <f>CK288</f>
        <v>#N/A</v>
      </c>
      <c r="CP287" s="2" t="e">
        <f t="shared" ref="CP287:CP293" si="513">VLOOKUP(C287,CQ:CR,2,FALSE)</f>
        <v>#N/A</v>
      </c>
      <c r="CQ287" s="2" t="s">
        <v>2975</v>
      </c>
      <c r="CR287" s="2">
        <v>89.67</v>
      </c>
    </row>
    <row r="288" spans="1:96" ht="27.75" x14ac:dyDescent="0.4">
      <c r="A288" s="2">
        <v>1</v>
      </c>
      <c r="B288" s="11">
        <v>226</v>
      </c>
      <c r="C288" s="59" t="s">
        <v>58</v>
      </c>
      <c r="D288" s="11">
        <v>1972</v>
      </c>
      <c r="E288" s="11"/>
      <c r="F288" s="11" t="s">
        <v>17397</v>
      </c>
      <c r="G288" s="11">
        <v>5</v>
      </c>
      <c r="H288" s="11" t="s">
        <v>17393</v>
      </c>
      <c r="I288" s="15">
        <v>4666.6000000000004</v>
      </c>
      <c r="J288" s="15">
        <v>3535</v>
      </c>
      <c r="K288" s="15">
        <v>3316.8</v>
      </c>
      <c r="L288" s="36">
        <v>131</v>
      </c>
      <c r="M288" s="11" t="s">
        <v>17146</v>
      </c>
      <c r="N288" s="11" t="s">
        <v>17839</v>
      </c>
      <c r="O288" s="37" t="s">
        <v>17948</v>
      </c>
      <c r="P288" s="12">
        <v>8578192.4800000004</v>
      </c>
      <c r="Q288" s="12">
        <v>0</v>
      </c>
      <c r="R288" s="12">
        <v>0</v>
      </c>
      <c r="S288" s="12">
        <v>8578192.4800000004</v>
      </c>
      <c r="T288" s="12">
        <v>1838.2103630051859</v>
      </c>
      <c r="U288" s="12">
        <v>1838.2103630051859</v>
      </c>
      <c r="V288" s="48">
        <f t="shared" si="465"/>
        <v>0</v>
      </c>
      <c r="X288" s="2" t="s">
        <v>3020</v>
      </c>
      <c r="Y288" s="2">
        <v>2014</v>
      </c>
      <c r="Z288" s="2">
        <v>4632.8</v>
      </c>
      <c r="AA288" s="2">
        <v>68</v>
      </c>
      <c r="AB288" s="2">
        <v>10</v>
      </c>
      <c r="AC288" s="2">
        <v>3280.1</v>
      </c>
      <c r="AE288" s="2" t="s">
        <v>3020</v>
      </c>
      <c r="AF288" s="2" t="s">
        <v>17390</v>
      </c>
      <c r="AG288" s="2" t="s">
        <v>2998</v>
      </c>
      <c r="AH288" s="2" t="s">
        <v>17086</v>
      </c>
      <c r="AK288" s="2" t="e">
        <f t="shared" si="501"/>
        <v>#N/A</v>
      </c>
      <c r="AL288" s="2" t="s">
        <v>225</v>
      </c>
      <c r="AM288" s="2">
        <v>2015</v>
      </c>
      <c r="AU288" s="2">
        <f t="shared" si="502"/>
        <v>962</v>
      </c>
      <c r="AV288" s="2" t="str">
        <f t="shared" si="503"/>
        <v>Плоская совмещенная из сборных железобетонных слоистых панелей</v>
      </c>
      <c r="AX288" s="2" t="s">
        <v>69</v>
      </c>
      <c r="AY288" s="2">
        <v>360</v>
      </c>
      <c r="AZ288" s="2" t="s">
        <v>2980</v>
      </c>
      <c r="BC288" s="2" t="e">
        <f t="shared" si="504"/>
        <v>#N/A</v>
      </c>
      <c r="BD288" s="2" t="s">
        <v>385</v>
      </c>
      <c r="BE288" s="2">
        <v>2</v>
      </c>
      <c r="BI288" s="2" t="e">
        <f t="shared" si="505"/>
        <v>#N/A</v>
      </c>
      <c r="BK288" s="2" t="s">
        <v>421</v>
      </c>
      <c r="BL288" s="2">
        <v>403</v>
      </c>
      <c r="BT288" s="11" t="e">
        <f>VLOOKUP(BS288,CN:CR,2,FALSE)</f>
        <v>#N/A</v>
      </c>
      <c r="BU288" s="11"/>
      <c r="BV288" s="11" t="e">
        <f>VLOOKUP(BS288,CU:CX,2,FALSE)</f>
        <v>#N/A</v>
      </c>
      <c r="BW288" s="11" t="e">
        <f>VLOOKUP(BS288,CN:CR,5,FALSE)</f>
        <v>#N/A</v>
      </c>
      <c r="BX288" s="11" t="e">
        <f>VLOOKUP(BS288,CU:CX,4,FALSE)</f>
        <v>#N/A</v>
      </c>
      <c r="BY288" s="13" t="e">
        <f>VLOOKUP(BS288,CN:CR,3,FALSE)</f>
        <v>#N/A</v>
      </c>
      <c r="BZ288" s="13" t="e">
        <f>VLOOKUP(BS288,CN:CS,6,FALSE)</f>
        <v>#N/A</v>
      </c>
      <c r="CA288" s="13">
        <v>3535</v>
      </c>
      <c r="CB288" s="14" t="e">
        <f>VLOOKUP(BS288,CN:CR,4,FALSE)</f>
        <v>#N/A</v>
      </c>
      <c r="CC288" s="11" t="s">
        <v>17146</v>
      </c>
      <c r="CD288" s="11" t="s">
        <v>17839</v>
      </c>
      <c r="CE288" s="11" t="s">
        <v>17948</v>
      </c>
      <c r="CF288" s="12">
        <v>8578192.4800000004</v>
      </c>
      <c r="CG288" s="12">
        <v>0</v>
      </c>
      <c r="CH288" s="12">
        <v>0</v>
      </c>
      <c r="CI288" s="12">
        <f t="shared" ref="CI288" si="514">CF288-CG288-CH288</f>
        <v>8578192.4800000004</v>
      </c>
      <c r="CJ288" s="12" t="e">
        <f t="shared" si="467"/>
        <v>#N/A</v>
      </c>
      <c r="CK288" s="12" t="e">
        <f>DK288*8917.04/BY288</f>
        <v>#N/A</v>
      </c>
      <c r="CP288" s="2">
        <f t="shared" si="513"/>
        <v>218.2</v>
      </c>
      <c r="CQ288" s="2" t="s">
        <v>2956</v>
      </c>
      <c r="CR288" s="2">
        <v>315.20999999999998</v>
      </c>
    </row>
    <row r="289" spans="1:96" ht="27.75" x14ac:dyDescent="0.4">
      <c r="B289" s="52" t="s">
        <v>54</v>
      </c>
      <c r="C289" s="113"/>
      <c r="D289" s="11" t="s">
        <v>17121</v>
      </c>
      <c r="E289" s="11" t="s">
        <v>17121</v>
      </c>
      <c r="F289" s="11" t="s">
        <v>17121</v>
      </c>
      <c r="G289" s="11" t="s">
        <v>17121</v>
      </c>
      <c r="H289" s="11" t="s">
        <v>17121</v>
      </c>
      <c r="I289" s="13">
        <v>1918.63</v>
      </c>
      <c r="J289" s="13">
        <v>981.6</v>
      </c>
      <c r="K289" s="13">
        <v>981.6</v>
      </c>
      <c r="L289" s="196">
        <v>31</v>
      </c>
      <c r="M289" s="11" t="s">
        <v>17121</v>
      </c>
      <c r="N289" s="11" t="s">
        <v>17121</v>
      </c>
      <c r="O289" s="37" t="s">
        <v>17121</v>
      </c>
      <c r="P289" s="112">
        <v>10731103.199999999</v>
      </c>
      <c r="Q289" s="13">
        <v>0</v>
      </c>
      <c r="R289" s="13">
        <v>0</v>
      </c>
      <c r="S289" s="13">
        <v>10731103.199999999</v>
      </c>
      <c r="T289" s="12">
        <v>5593.107165008365</v>
      </c>
      <c r="U289" s="12">
        <v>6275.5623283280256</v>
      </c>
      <c r="V289" s="48">
        <f t="shared" si="465"/>
        <v>682.45516331966064</v>
      </c>
      <c r="X289" s="2" t="s">
        <v>3022</v>
      </c>
      <c r="Y289" s="2">
        <v>2016</v>
      </c>
      <c r="Z289" s="2">
        <v>4112.1000000000004</v>
      </c>
      <c r="AA289" s="2">
        <v>86</v>
      </c>
      <c r="AB289" s="2">
        <v>10</v>
      </c>
      <c r="AC289" s="2">
        <v>3158</v>
      </c>
      <c r="AE289" s="2" t="s">
        <v>3022</v>
      </c>
      <c r="AF289" s="2" t="s">
        <v>17390</v>
      </c>
      <c r="AG289" s="2" t="s">
        <v>2998</v>
      </c>
      <c r="AH289" s="2" t="s">
        <v>17086</v>
      </c>
      <c r="AK289" s="2" t="e">
        <f t="shared" si="501"/>
        <v>#N/A</v>
      </c>
      <c r="AL289" s="2" t="s">
        <v>252</v>
      </c>
      <c r="AM289" s="2">
        <v>2015</v>
      </c>
      <c r="AU289" s="2" t="e">
        <f t="shared" si="502"/>
        <v>#N/A</v>
      </c>
      <c r="AV289" s="2" t="e">
        <f t="shared" si="503"/>
        <v>#N/A</v>
      </c>
      <c r="AX289" s="2" t="s">
        <v>70</v>
      </c>
      <c r="AY289" s="2">
        <v>671</v>
      </c>
      <c r="AZ289" s="2" t="s">
        <v>17108</v>
      </c>
      <c r="BC289" s="2" t="e">
        <f t="shared" si="504"/>
        <v>#N/A</v>
      </c>
      <c r="BD289" s="2" t="s">
        <v>393</v>
      </c>
      <c r="BE289" s="2">
        <v>3</v>
      </c>
      <c r="BI289" s="2" t="e">
        <f t="shared" si="505"/>
        <v>#N/A</v>
      </c>
      <c r="BK289" s="2" t="s">
        <v>445</v>
      </c>
      <c r="BL289" s="2">
        <v>410</v>
      </c>
      <c r="BT289" s="11" t="s">
        <v>17121</v>
      </c>
      <c r="BU289" s="11" t="s">
        <v>17121</v>
      </c>
      <c r="BV289" s="11" t="s">
        <v>17121</v>
      </c>
      <c r="BW289" s="11" t="s">
        <v>17121</v>
      </c>
      <c r="BX289" s="11" t="s">
        <v>17121</v>
      </c>
      <c r="BY289" s="13" t="e">
        <f>BY290</f>
        <v>#N/A</v>
      </c>
      <c r="BZ289" s="13" t="e">
        <f t="shared" ref="BZ289" si="515">BZ290</f>
        <v>#N/A</v>
      </c>
      <c r="CA289" s="13">
        <f t="shared" ref="CA289" si="516">CA290</f>
        <v>981.6</v>
      </c>
      <c r="CB289" s="14" t="e">
        <f t="shared" ref="CB289" si="517">CB290</f>
        <v>#N/A</v>
      </c>
      <c r="CC289" s="11" t="s">
        <v>17121</v>
      </c>
      <c r="CD289" s="11" t="s">
        <v>17121</v>
      </c>
      <c r="CE289" s="11" t="s">
        <v>17121</v>
      </c>
      <c r="CF289" s="13">
        <f t="shared" ref="CF289" si="518">CF290</f>
        <v>10731103.199999999</v>
      </c>
      <c r="CG289" s="13">
        <f t="shared" ref="CG289" si="519">CG290</f>
        <v>0</v>
      </c>
      <c r="CH289" s="13">
        <f t="shared" ref="CH289" si="520">CH290</f>
        <v>0</v>
      </c>
      <c r="CI289" s="13">
        <f t="shared" ref="CI289" si="521">CI290</f>
        <v>10731103.199999999</v>
      </c>
      <c r="CJ289" s="12" t="e">
        <f t="shared" si="467"/>
        <v>#N/A</v>
      </c>
      <c r="CK289" s="12" t="e">
        <f>CK290</f>
        <v>#N/A</v>
      </c>
      <c r="CP289" s="2" t="e">
        <f t="shared" si="513"/>
        <v>#N/A</v>
      </c>
      <c r="CQ289" s="2" t="s">
        <v>2972</v>
      </c>
      <c r="CR289" s="2">
        <v>143.24</v>
      </c>
    </row>
    <row r="290" spans="1:96" ht="27.75" x14ac:dyDescent="0.4">
      <c r="A290" s="2">
        <v>1</v>
      </c>
      <c r="B290" s="11">
        <v>227</v>
      </c>
      <c r="C290" s="55" t="s">
        <v>59</v>
      </c>
      <c r="D290" s="11">
        <v>1978</v>
      </c>
      <c r="E290" s="11"/>
      <c r="F290" s="11" t="s">
        <v>17978</v>
      </c>
      <c r="G290" s="11">
        <v>2</v>
      </c>
      <c r="H290" s="11" t="s">
        <v>17393</v>
      </c>
      <c r="I290" s="15">
        <v>1918.63</v>
      </c>
      <c r="J290" s="15">
        <v>981.6</v>
      </c>
      <c r="K290" s="15">
        <v>981.6</v>
      </c>
      <c r="L290" s="36">
        <v>31</v>
      </c>
      <c r="M290" s="11" t="s">
        <v>17146</v>
      </c>
      <c r="N290" s="11" t="s">
        <v>17839</v>
      </c>
      <c r="O290" s="37" t="s">
        <v>17949</v>
      </c>
      <c r="P290" s="12">
        <v>10731103.199999999</v>
      </c>
      <c r="Q290" s="12">
        <v>0</v>
      </c>
      <c r="R290" s="12">
        <v>0</v>
      </c>
      <c r="S290" s="12">
        <v>10731103.199999999</v>
      </c>
      <c r="T290" s="12">
        <v>5593.107165008365</v>
      </c>
      <c r="U290" s="12">
        <v>6275.5623283280256</v>
      </c>
      <c r="V290" s="48">
        <f t="shared" si="465"/>
        <v>682.45516331966064</v>
      </c>
      <c r="X290" s="2" t="s">
        <v>3025</v>
      </c>
      <c r="Y290" s="2">
        <v>2019</v>
      </c>
      <c r="Z290" s="2">
        <v>1609.1</v>
      </c>
      <c r="AA290" s="2">
        <v>3</v>
      </c>
      <c r="AB290" s="2">
        <v>3</v>
      </c>
      <c r="AC290" s="2">
        <v>1609.1</v>
      </c>
      <c r="AE290" s="2" t="s">
        <v>3025</v>
      </c>
      <c r="AF290" s="2" t="s">
        <v>2998</v>
      </c>
      <c r="AG290" s="2" t="s">
        <v>2998</v>
      </c>
      <c r="AH290" s="2" t="s">
        <v>2998</v>
      </c>
      <c r="AK290" s="2" t="e">
        <f t="shared" si="501"/>
        <v>#N/A</v>
      </c>
      <c r="AL290" s="2" t="s">
        <v>248</v>
      </c>
      <c r="AM290" s="2">
        <v>2019</v>
      </c>
      <c r="AU290" s="2">
        <f t="shared" si="502"/>
        <v>1245</v>
      </c>
      <c r="AV290" s="2" t="str">
        <f t="shared" si="503"/>
        <v>Скатная деревянная</v>
      </c>
      <c r="AX290" s="2" t="s">
        <v>72</v>
      </c>
      <c r="AY290" s="2">
        <v>1150</v>
      </c>
      <c r="AZ290" s="2" t="s">
        <v>17109</v>
      </c>
      <c r="BC290" s="2" t="e">
        <f t="shared" si="504"/>
        <v>#N/A</v>
      </c>
      <c r="BD290" s="2" t="s">
        <v>394</v>
      </c>
      <c r="BE290" s="2">
        <v>2</v>
      </c>
      <c r="BI290" s="2" t="e">
        <f t="shared" si="505"/>
        <v>#N/A</v>
      </c>
      <c r="BK290" s="2" t="s">
        <v>462</v>
      </c>
      <c r="BL290" s="2">
        <v>450</v>
      </c>
      <c r="BT290" s="11" t="e">
        <f>VLOOKUP(BS290,CN:CR,2,FALSE)</f>
        <v>#N/A</v>
      </c>
      <c r="BU290" s="11"/>
      <c r="BV290" s="11" t="s">
        <v>17978</v>
      </c>
      <c r="BW290" s="11" t="e">
        <f>VLOOKUP(BS290,CN:CR,5,FALSE)</f>
        <v>#N/A</v>
      </c>
      <c r="BX290" s="11" t="e">
        <f>VLOOKUP(BS290,CU:CX,4,FALSE)</f>
        <v>#N/A</v>
      </c>
      <c r="BY290" s="13" t="e">
        <f>VLOOKUP(BS290,CN:CR,3,FALSE)</f>
        <v>#N/A</v>
      </c>
      <c r="BZ290" s="13" t="e">
        <f>VLOOKUP(BS290,CN:CS,6,FALSE)</f>
        <v>#N/A</v>
      </c>
      <c r="CA290" s="13">
        <v>981.6</v>
      </c>
      <c r="CB290" s="14" t="e">
        <f>VLOOKUP(BS290,CN:CR,4,FALSE)</f>
        <v>#N/A</v>
      </c>
      <c r="CC290" s="11" t="s">
        <v>17146</v>
      </c>
      <c r="CD290" s="11" t="s">
        <v>17839</v>
      </c>
      <c r="CE290" s="11" t="s">
        <v>17949</v>
      </c>
      <c r="CF290" s="12">
        <v>10731103.199999999</v>
      </c>
      <c r="CG290" s="12">
        <v>0</v>
      </c>
      <c r="CH290" s="12">
        <v>0</v>
      </c>
      <c r="CI290" s="12">
        <f t="shared" ref="CI290" si="522">CF290-CG290-CH290</f>
        <v>10731103.199999999</v>
      </c>
      <c r="CJ290" s="12" t="e">
        <f t="shared" si="467"/>
        <v>#N/A</v>
      </c>
      <c r="CK290" s="12" t="e">
        <f>DK290*9671.07/BY290</f>
        <v>#N/A</v>
      </c>
      <c r="CP290" s="2">
        <f t="shared" si="513"/>
        <v>0</v>
      </c>
      <c r="CQ290" s="2" t="s">
        <v>2962</v>
      </c>
      <c r="CR290" s="2">
        <v>43.84</v>
      </c>
    </row>
    <row r="291" spans="1:96" ht="27.75" x14ac:dyDescent="0.4">
      <c r="B291" s="52" t="s">
        <v>494</v>
      </c>
      <c r="C291" s="113"/>
      <c r="D291" s="11" t="s">
        <v>17121</v>
      </c>
      <c r="E291" s="11" t="s">
        <v>17121</v>
      </c>
      <c r="F291" s="11" t="s">
        <v>17121</v>
      </c>
      <c r="G291" s="11" t="s">
        <v>17121</v>
      </c>
      <c r="H291" s="11" t="s">
        <v>17121</v>
      </c>
      <c r="I291" s="13">
        <v>1781.1</v>
      </c>
      <c r="J291" s="13">
        <v>1355.2</v>
      </c>
      <c r="K291" s="13">
        <v>1270.2</v>
      </c>
      <c r="L291" s="196">
        <v>61</v>
      </c>
      <c r="M291" s="11" t="s">
        <v>17121</v>
      </c>
      <c r="N291" s="11" t="s">
        <v>17121</v>
      </c>
      <c r="O291" s="37" t="s">
        <v>17121</v>
      </c>
      <c r="P291" s="112">
        <v>10334308.199999999</v>
      </c>
      <c r="Q291" s="13">
        <v>0</v>
      </c>
      <c r="R291" s="13">
        <v>0</v>
      </c>
      <c r="S291" s="13">
        <v>10334308.199999999</v>
      </c>
      <c r="T291" s="12">
        <v>5802.2054909887147</v>
      </c>
      <c r="U291" s="12">
        <v>7377.9344657534248</v>
      </c>
      <c r="V291" s="48">
        <f t="shared" si="465"/>
        <v>1575.7289747647101</v>
      </c>
      <c r="X291" s="2" t="s">
        <v>3817</v>
      </c>
      <c r="Y291" s="2">
        <v>1974</v>
      </c>
      <c r="Z291" s="2">
        <v>732</v>
      </c>
      <c r="AA291" s="2">
        <v>33</v>
      </c>
      <c r="AB291" s="2">
        <v>2</v>
      </c>
      <c r="AC291" s="2">
        <v>721</v>
      </c>
      <c r="AE291" s="2" t="s">
        <v>3801</v>
      </c>
      <c r="AF291" s="2" t="s">
        <v>17397</v>
      </c>
      <c r="AG291" s="2" t="s">
        <v>2998</v>
      </c>
      <c r="AH291" s="2" t="s">
        <v>17088</v>
      </c>
      <c r="AK291" s="2" t="e">
        <f t="shared" si="501"/>
        <v>#N/A</v>
      </c>
      <c r="AU291" s="2" t="e">
        <f t="shared" si="502"/>
        <v>#N/A</v>
      </c>
      <c r="AV291" s="2" t="e">
        <f t="shared" si="503"/>
        <v>#N/A</v>
      </c>
      <c r="BC291" s="2" t="e">
        <f t="shared" si="504"/>
        <v>#N/A</v>
      </c>
      <c r="BI291" s="2" t="e">
        <f t="shared" si="505"/>
        <v>#N/A</v>
      </c>
      <c r="BT291" s="11" t="s">
        <v>17121</v>
      </c>
      <c r="BU291" s="11" t="s">
        <v>17121</v>
      </c>
      <c r="BV291" s="11" t="s">
        <v>17121</v>
      </c>
      <c r="BW291" s="11" t="s">
        <v>17121</v>
      </c>
      <c r="BX291" s="11" t="s">
        <v>17121</v>
      </c>
      <c r="BY291" s="13" t="e">
        <f>BY292+BY293</f>
        <v>#N/A</v>
      </c>
      <c r="BZ291" s="13" t="e">
        <f t="shared" ref="BZ291" si="523">BZ292+BZ293</f>
        <v>#N/A</v>
      </c>
      <c r="CA291" s="13">
        <f t="shared" ref="CA291" si="524">CA292+CA293</f>
        <v>1027.2</v>
      </c>
      <c r="CB291" s="14">
        <f t="shared" ref="CB291" si="525">CB292+CB293</f>
        <v>40</v>
      </c>
      <c r="CC291" s="11" t="s">
        <v>17121</v>
      </c>
      <c r="CD291" s="11" t="s">
        <v>17121</v>
      </c>
      <c r="CE291" s="11" t="s">
        <v>17121</v>
      </c>
      <c r="CF291" s="13">
        <f t="shared" ref="CF291" si="526">CF292+CF293</f>
        <v>8502033.2400000002</v>
      </c>
      <c r="CG291" s="13">
        <f t="shared" ref="CG291" si="527">CG292+CG293</f>
        <v>0</v>
      </c>
      <c r="CH291" s="13">
        <f t="shared" ref="CH291" si="528">CH292+CH293</f>
        <v>0</v>
      </c>
      <c r="CI291" s="13">
        <f t="shared" ref="CI291" si="529">CI292+CI293</f>
        <v>8502033.2400000002</v>
      </c>
      <c r="CJ291" s="12" t="e">
        <f t="shared" si="467"/>
        <v>#N/A</v>
      </c>
      <c r="CK291" s="12" t="e">
        <f>MAX(CK292:CK293)</f>
        <v>#N/A</v>
      </c>
      <c r="CP291" s="2" t="e">
        <f t="shared" si="513"/>
        <v>#N/A</v>
      </c>
      <c r="CQ291" s="2" t="s">
        <v>2966</v>
      </c>
      <c r="CR291" s="2">
        <v>59.9</v>
      </c>
    </row>
    <row r="292" spans="1:96" ht="27.75" x14ac:dyDescent="0.4">
      <c r="A292" s="2">
        <v>1</v>
      </c>
      <c r="B292" s="11">
        <v>228</v>
      </c>
      <c r="C292" s="55" t="s">
        <v>495</v>
      </c>
      <c r="D292" s="11">
        <v>1917</v>
      </c>
      <c r="E292" s="11"/>
      <c r="F292" s="11" t="s">
        <v>17978</v>
      </c>
      <c r="G292" s="11">
        <v>2</v>
      </c>
      <c r="H292" s="11" t="s">
        <v>17086</v>
      </c>
      <c r="I292" s="15">
        <v>459.8</v>
      </c>
      <c r="J292" s="15">
        <v>453.6</v>
      </c>
      <c r="K292" s="15">
        <v>387.40000000000003</v>
      </c>
      <c r="L292" s="36">
        <v>23</v>
      </c>
      <c r="M292" s="11" t="s">
        <v>17146</v>
      </c>
      <c r="N292" s="11" t="s">
        <v>17862</v>
      </c>
      <c r="O292" s="37" t="s">
        <v>17394</v>
      </c>
      <c r="P292" s="12">
        <v>3257484</v>
      </c>
      <c r="Q292" s="12">
        <v>0</v>
      </c>
      <c r="R292" s="12">
        <v>0</v>
      </c>
      <c r="S292" s="12">
        <v>3257484</v>
      </c>
      <c r="T292" s="12">
        <v>7084.5672031317963</v>
      </c>
      <c r="U292" s="12">
        <v>7329.7955632883859</v>
      </c>
      <c r="V292" s="48">
        <f t="shared" si="465"/>
        <v>245.22836015658959</v>
      </c>
      <c r="X292" s="2" t="s">
        <v>3819</v>
      </c>
      <c r="Y292" s="2">
        <v>1978</v>
      </c>
      <c r="Z292" s="2">
        <v>1854</v>
      </c>
      <c r="AA292" s="2">
        <v>93</v>
      </c>
      <c r="AB292" s="2">
        <v>3</v>
      </c>
      <c r="AC292" s="2">
        <v>1851</v>
      </c>
      <c r="AE292" s="2" t="s">
        <v>751</v>
      </c>
      <c r="AF292" s="2" t="s">
        <v>17397</v>
      </c>
      <c r="AG292" s="2" t="s">
        <v>2998</v>
      </c>
      <c r="AH292" s="2" t="s">
        <v>17088</v>
      </c>
      <c r="AK292" s="2" t="e">
        <f t="shared" si="501"/>
        <v>#N/A</v>
      </c>
      <c r="AU292" s="2">
        <f t="shared" si="502"/>
        <v>400</v>
      </c>
      <c r="AV292" s="2" t="str">
        <f t="shared" si="503"/>
        <v>Скатная деревянная</v>
      </c>
      <c r="BC292" s="2" t="e">
        <f t="shared" si="504"/>
        <v>#N/A</v>
      </c>
      <c r="BI292" s="2" t="e">
        <f t="shared" si="505"/>
        <v>#N/A</v>
      </c>
      <c r="BT292" s="11" t="e">
        <f>VLOOKUP(BS292,CN:CR,2,FALSE)</f>
        <v>#N/A</v>
      </c>
      <c r="BU292" s="11"/>
      <c r="BV292" s="11" t="s">
        <v>17978</v>
      </c>
      <c r="BW292" s="11" t="e">
        <f>VLOOKUP(BS292,CN:CR,5,FALSE)</f>
        <v>#N/A</v>
      </c>
      <c r="BX292" s="11" t="e">
        <f>VLOOKUP(BS292,CU:CX,4,FALSE)</f>
        <v>#N/A</v>
      </c>
      <c r="BY292" s="13" t="e">
        <f>VLOOKUP(BS292,CN:CR,3,FALSE)</f>
        <v>#N/A</v>
      </c>
      <c r="BZ292" s="13" t="e">
        <f>VLOOKUP(BS292,CN:CS,6,FALSE)</f>
        <v>#N/A</v>
      </c>
      <c r="CA292" s="13">
        <v>453.6</v>
      </c>
      <c r="CB292" s="14">
        <v>23</v>
      </c>
      <c r="CC292" s="11" t="s">
        <v>17146</v>
      </c>
      <c r="CD292" s="11" t="s">
        <v>17862</v>
      </c>
      <c r="CE292" s="11" t="s">
        <v>17394</v>
      </c>
      <c r="CF292" s="12">
        <v>3257484</v>
      </c>
      <c r="CG292" s="12">
        <v>0</v>
      </c>
      <c r="CH292" s="12">
        <v>0</v>
      </c>
      <c r="CI292" s="12">
        <f t="shared" ref="CI292:CI293" si="530">CF292-CG292-CH292</f>
        <v>3257484</v>
      </c>
      <c r="CJ292" s="12" t="e">
        <f t="shared" si="467"/>
        <v>#N/A</v>
      </c>
      <c r="CK292" s="12" t="e">
        <f t="shared" ref="CK292:CK293" si="531">DK292*8425.6/BY292</f>
        <v>#N/A</v>
      </c>
      <c r="CP292" s="2">
        <f t="shared" si="513"/>
        <v>66.2</v>
      </c>
      <c r="CQ292" s="2" t="s">
        <v>2957</v>
      </c>
      <c r="CR292" s="2">
        <v>0</v>
      </c>
    </row>
    <row r="293" spans="1:96" ht="27.75" x14ac:dyDescent="0.4">
      <c r="A293" s="2">
        <v>1</v>
      </c>
      <c r="B293" s="11">
        <v>229</v>
      </c>
      <c r="C293" s="55" t="s">
        <v>496</v>
      </c>
      <c r="D293" s="11">
        <v>1979</v>
      </c>
      <c r="E293" s="11"/>
      <c r="F293" s="11" t="s">
        <v>17978</v>
      </c>
      <c r="G293" s="11">
        <v>2</v>
      </c>
      <c r="H293" s="11" t="s">
        <v>17086</v>
      </c>
      <c r="I293" s="15">
        <v>956.3</v>
      </c>
      <c r="J293" s="15">
        <v>573.6</v>
      </c>
      <c r="K293" s="15">
        <v>573.6</v>
      </c>
      <c r="L293" s="36">
        <v>17</v>
      </c>
      <c r="M293" s="11" t="s">
        <v>17146</v>
      </c>
      <c r="N293" s="11" t="s">
        <v>17862</v>
      </c>
      <c r="O293" s="37" t="s">
        <v>17394</v>
      </c>
      <c r="P293" s="12">
        <v>5244549.24</v>
      </c>
      <c r="Q293" s="12">
        <v>0</v>
      </c>
      <c r="R293" s="12">
        <v>0</v>
      </c>
      <c r="S293" s="12">
        <v>5244549.24</v>
      </c>
      <c r="T293" s="12">
        <v>5484.209181219283</v>
      </c>
      <c r="U293" s="12">
        <v>5674.0420370176726</v>
      </c>
      <c r="V293" s="48">
        <f t="shared" si="465"/>
        <v>189.83285579838957</v>
      </c>
      <c r="X293" s="2" t="s">
        <v>3821</v>
      </c>
      <c r="Y293" s="2">
        <v>1984</v>
      </c>
      <c r="Z293" s="2">
        <v>2566</v>
      </c>
      <c r="AA293" s="2">
        <v>102</v>
      </c>
      <c r="AB293" s="2">
        <v>3</v>
      </c>
      <c r="AC293" s="2">
        <v>2521</v>
      </c>
      <c r="AE293" s="2" t="s">
        <v>752</v>
      </c>
      <c r="AF293" s="2" t="s">
        <v>17397</v>
      </c>
      <c r="AG293" s="2" t="s">
        <v>2998</v>
      </c>
      <c r="AH293" s="2" t="s">
        <v>17088</v>
      </c>
      <c r="AK293" s="2" t="e">
        <f t="shared" si="501"/>
        <v>#N/A</v>
      </c>
      <c r="AU293" s="2">
        <f t="shared" si="502"/>
        <v>644</v>
      </c>
      <c r="AV293" s="2" t="str">
        <f t="shared" si="503"/>
        <v>Скатная деревянная</v>
      </c>
      <c r="BC293" s="2" t="e">
        <f t="shared" si="504"/>
        <v>#N/A</v>
      </c>
      <c r="BI293" s="2" t="e">
        <f t="shared" si="505"/>
        <v>#N/A</v>
      </c>
      <c r="BT293" s="11" t="e">
        <f>VLOOKUP(BS293,CN:CR,2,FALSE)</f>
        <v>#N/A</v>
      </c>
      <c r="BU293" s="11"/>
      <c r="BV293" s="11" t="s">
        <v>17978</v>
      </c>
      <c r="BW293" s="11" t="e">
        <f>VLOOKUP(BS293,CN:CR,5,FALSE)</f>
        <v>#N/A</v>
      </c>
      <c r="BX293" s="11" t="e">
        <f>VLOOKUP(BS293,CU:CX,4,FALSE)</f>
        <v>#N/A</v>
      </c>
      <c r="BY293" s="13" t="e">
        <f>VLOOKUP(BS293,CN:CR,3,FALSE)</f>
        <v>#N/A</v>
      </c>
      <c r="BZ293" s="13">
        <v>573.6</v>
      </c>
      <c r="CA293" s="13">
        <v>573.6</v>
      </c>
      <c r="CB293" s="14">
        <v>17</v>
      </c>
      <c r="CC293" s="11" t="s">
        <v>17146</v>
      </c>
      <c r="CD293" s="11" t="s">
        <v>17862</v>
      </c>
      <c r="CE293" s="11" t="s">
        <v>17394</v>
      </c>
      <c r="CF293" s="12">
        <v>5244549.24</v>
      </c>
      <c r="CG293" s="12">
        <v>0</v>
      </c>
      <c r="CH293" s="12">
        <v>0</v>
      </c>
      <c r="CI293" s="12">
        <f t="shared" si="530"/>
        <v>5244549.24</v>
      </c>
      <c r="CJ293" s="12" t="e">
        <f t="shared" si="467"/>
        <v>#N/A</v>
      </c>
      <c r="CK293" s="12" t="e">
        <f t="shared" si="531"/>
        <v>#N/A</v>
      </c>
      <c r="CP293" s="2">
        <f t="shared" si="513"/>
        <v>0</v>
      </c>
      <c r="CQ293" s="2" t="s">
        <v>2965</v>
      </c>
      <c r="CR293" s="2">
        <v>45.5</v>
      </c>
    </row>
    <row r="294" spans="1:96" ht="27.75" x14ac:dyDescent="0.4">
      <c r="A294" s="2">
        <v>1</v>
      </c>
      <c r="B294" s="11">
        <v>230</v>
      </c>
      <c r="C294" s="55" t="s">
        <v>16323</v>
      </c>
      <c r="D294" s="123" t="s">
        <v>954</v>
      </c>
      <c r="E294" s="123"/>
      <c r="F294" s="11" t="s">
        <v>17978</v>
      </c>
      <c r="G294" s="123" t="s">
        <v>17088</v>
      </c>
      <c r="H294" s="123" t="s">
        <v>17086</v>
      </c>
      <c r="I294" s="124">
        <v>365</v>
      </c>
      <c r="J294" s="124">
        <v>328</v>
      </c>
      <c r="K294" s="124">
        <v>309.2</v>
      </c>
      <c r="L294" s="125">
        <v>21</v>
      </c>
      <c r="M294" s="123" t="s">
        <v>17146</v>
      </c>
      <c r="N294" s="123" t="s">
        <v>17862</v>
      </c>
      <c r="O294" s="126" t="s">
        <v>17394</v>
      </c>
      <c r="P294" s="127">
        <v>1832274.96</v>
      </c>
      <c r="Q294" s="127">
        <v>0</v>
      </c>
      <c r="R294" s="127">
        <v>0</v>
      </c>
      <c r="S294" s="127">
        <v>1832274.96</v>
      </c>
      <c r="T294" s="12">
        <v>5019.931397260274</v>
      </c>
      <c r="U294" s="127">
        <v>7377.9344657534248</v>
      </c>
      <c r="V294" s="48"/>
      <c r="AK294" s="2"/>
      <c r="BT294" s="11"/>
      <c r="BU294" s="11"/>
      <c r="BV294" s="11"/>
      <c r="BW294" s="11"/>
      <c r="BX294" s="11"/>
      <c r="BY294" s="13"/>
      <c r="BZ294" s="13"/>
      <c r="CA294" s="13"/>
      <c r="CB294" s="14"/>
      <c r="CC294" s="11"/>
      <c r="CD294" s="11"/>
      <c r="CE294" s="11"/>
      <c r="CF294" s="12"/>
      <c r="CG294" s="12"/>
      <c r="CH294" s="12"/>
      <c r="CI294" s="12"/>
      <c r="CJ294" s="12"/>
      <c r="CK294" s="12"/>
    </row>
    <row r="295" spans="1:96" ht="27.75" x14ac:dyDescent="0.4">
      <c r="B295" s="52" t="s">
        <v>499</v>
      </c>
      <c r="C295" s="113"/>
      <c r="D295" s="11" t="s">
        <v>17121</v>
      </c>
      <c r="E295" s="11" t="s">
        <v>17121</v>
      </c>
      <c r="F295" s="11" t="s">
        <v>17121</v>
      </c>
      <c r="G295" s="11" t="s">
        <v>17121</v>
      </c>
      <c r="H295" s="11" t="s">
        <v>17121</v>
      </c>
      <c r="I295" s="13">
        <v>659.7</v>
      </c>
      <c r="J295" s="13">
        <v>611.70000000000005</v>
      </c>
      <c r="K295" s="13">
        <v>611.70000000000005</v>
      </c>
      <c r="L295" s="196">
        <v>25</v>
      </c>
      <c r="M295" s="11" t="s">
        <v>17121</v>
      </c>
      <c r="N295" s="11" t="s">
        <v>17121</v>
      </c>
      <c r="O295" s="37" t="s">
        <v>17121</v>
      </c>
      <c r="P295" s="112">
        <v>4641914.7</v>
      </c>
      <c r="Q295" s="13">
        <v>0</v>
      </c>
      <c r="R295" s="13">
        <v>0</v>
      </c>
      <c r="S295" s="13">
        <v>4641914.7</v>
      </c>
      <c r="T295" s="12">
        <v>7036.4024556616641</v>
      </c>
      <c r="U295" s="12">
        <v>7279.9636198271937</v>
      </c>
      <c r="V295" s="48">
        <f t="shared" si="465"/>
        <v>243.56116416552959</v>
      </c>
      <c r="X295" s="2" t="s">
        <v>3823</v>
      </c>
      <c r="Y295" s="2">
        <v>1986</v>
      </c>
      <c r="Z295" s="2">
        <v>3572</v>
      </c>
      <c r="AA295" s="2">
        <v>174</v>
      </c>
      <c r="AB295" s="2">
        <v>5</v>
      </c>
      <c r="AC295" s="2">
        <v>3571</v>
      </c>
      <c r="AE295" s="2" t="s">
        <v>753</v>
      </c>
      <c r="AF295" s="2" t="s">
        <v>17397</v>
      </c>
      <c r="AG295" s="2" t="s">
        <v>2998</v>
      </c>
      <c r="AH295" s="2" t="s">
        <v>17088</v>
      </c>
      <c r="AK295" s="2" t="e">
        <f t="shared" ref="AK295:AK303" si="532">VLOOKUP(C295,AL:AM,2,FALSE)</f>
        <v>#N/A</v>
      </c>
      <c r="AU295" s="2" t="e">
        <f t="shared" ref="AU295:AU303" si="533">VLOOKUP(C295,AX:BA,2,FALSE)</f>
        <v>#N/A</v>
      </c>
      <c r="AV295" s="2" t="e">
        <f t="shared" ref="AV295:AV303" si="534">VLOOKUP(C295,AX:AZ,3,FALSE)</f>
        <v>#N/A</v>
      </c>
      <c r="BC295" s="2" t="e">
        <f t="shared" ref="BC295:BC303" si="535">VLOOKUP(C295,BD:BE,2,FALSE)</f>
        <v>#N/A</v>
      </c>
      <c r="BI295" s="2" t="e">
        <f t="shared" ref="BI295:BI303" si="536">VLOOKUP(C295,BK:BL,2,FALSE)</f>
        <v>#N/A</v>
      </c>
      <c r="BT295" s="11" t="s">
        <v>17121</v>
      </c>
      <c r="BU295" s="11" t="s">
        <v>17121</v>
      </c>
      <c r="BV295" s="11" t="s">
        <v>17121</v>
      </c>
      <c r="BW295" s="11" t="s">
        <v>17121</v>
      </c>
      <c r="BX295" s="11" t="s">
        <v>17121</v>
      </c>
      <c r="BY295" s="13" t="e">
        <f>BY296</f>
        <v>#N/A</v>
      </c>
      <c r="BZ295" s="13" t="e">
        <f t="shared" ref="BZ295" si="537">BZ296</f>
        <v>#N/A</v>
      </c>
      <c r="CA295" s="13" t="e">
        <f t="shared" ref="CA295" si="538">CA296</f>
        <v>#N/A</v>
      </c>
      <c r="CB295" s="14">
        <f t="shared" ref="CB295" si="539">CB296</f>
        <v>25</v>
      </c>
      <c r="CC295" s="11" t="s">
        <v>17121</v>
      </c>
      <c r="CD295" s="11" t="s">
        <v>17121</v>
      </c>
      <c r="CE295" s="11" t="s">
        <v>17121</v>
      </c>
      <c r="CF295" s="13">
        <f t="shared" ref="CF295" si="540">CF296</f>
        <v>4641914.7</v>
      </c>
      <c r="CG295" s="13">
        <f t="shared" ref="CG295" si="541">CG296</f>
        <v>0</v>
      </c>
      <c r="CH295" s="13">
        <f t="shared" ref="CH295" si="542">CH296</f>
        <v>0</v>
      </c>
      <c r="CI295" s="13">
        <f t="shared" ref="CI295" si="543">CI296</f>
        <v>4641914.7</v>
      </c>
      <c r="CJ295" s="12" t="e">
        <f t="shared" si="467"/>
        <v>#N/A</v>
      </c>
      <c r="CK295" s="12" t="e">
        <f>CK296</f>
        <v>#N/A</v>
      </c>
      <c r="CP295" s="2" t="e">
        <f t="shared" ref="CP295:CP358" si="544">VLOOKUP(C295,CQ:CR,2,FALSE)</f>
        <v>#N/A</v>
      </c>
      <c r="CQ295" s="2" t="s">
        <v>1951</v>
      </c>
      <c r="CR295" s="2">
        <v>287.39999999999998</v>
      </c>
    </row>
    <row r="296" spans="1:96" ht="27.75" x14ac:dyDescent="0.4">
      <c r="A296" s="2">
        <v>1</v>
      </c>
      <c r="B296" s="11">
        <v>231</v>
      </c>
      <c r="C296" s="55" t="s">
        <v>498</v>
      </c>
      <c r="D296" s="11">
        <v>1964</v>
      </c>
      <c r="E296" s="11"/>
      <c r="F296" s="11" t="s">
        <v>17978</v>
      </c>
      <c r="G296" s="11">
        <v>2</v>
      </c>
      <c r="H296" s="11" t="s">
        <v>17088</v>
      </c>
      <c r="I296" s="15">
        <v>659.7</v>
      </c>
      <c r="J296" s="15">
        <v>611.70000000000005</v>
      </c>
      <c r="K296" s="15">
        <v>611.70000000000005</v>
      </c>
      <c r="L296" s="36">
        <v>25</v>
      </c>
      <c r="M296" s="11" t="s">
        <v>17146</v>
      </c>
      <c r="N296" s="11" t="s">
        <v>17862</v>
      </c>
      <c r="O296" s="37" t="s">
        <v>17394</v>
      </c>
      <c r="P296" s="12">
        <v>4641914.7</v>
      </c>
      <c r="Q296" s="12">
        <v>0</v>
      </c>
      <c r="R296" s="12">
        <v>0</v>
      </c>
      <c r="S296" s="12">
        <v>4641914.7</v>
      </c>
      <c r="T296" s="12">
        <v>7036.4024556616641</v>
      </c>
      <c r="U296" s="12">
        <v>7279.9636198271937</v>
      </c>
      <c r="V296" s="48">
        <f t="shared" si="465"/>
        <v>243.56116416552959</v>
      </c>
      <c r="X296" s="2" t="s">
        <v>3826</v>
      </c>
      <c r="Y296" s="2">
        <v>1993</v>
      </c>
      <c r="Z296" s="2">
        <v>1421</v>
      </c>
      <c r="AA296" s="2">
        <v>54</v>
      </c>
      <c r="AB296" s="2">
        <v>3</v>
      </c>
      <c r="AC296" s="2">
        <v>1419</v>
      </c>
      <c r="AE296" s="2" t="s">
        <v>3803</v>
      </c>
      <c r="AF296" s="2" t="s">
        <v>17390</v>
      </c>
      <c r="AG296" s="2" t="s">
        <v>2998</v>
      </c>
      <c r="AH296" s="2" t="s">
        <v>17088</v>
      </c>
      <c r="AK296" s="2" t="e">
        <f t="shared" si="532"/>
        <v>#N/A</v>
      </c>
      <c r="AU296" s="2">
        <f t="shared" si="533"/>
        <v>570</v>
      </c>
      <c r="AV296" s="2" t="str">
        <f t="shared" si="534"/>
        <v>Скатная деревянная</v>
      </c>
      <c r="BC296" s="2" t="e">
        <f t="shared" si="535"/>
        <v>#N/A</v>
      </c>
      <c r="BI296" s="2" t="e">
        <f t="shared" si="536"/>
        <v>#N/A</v>
      </c>
      <c r="BT296" s="11" t="e">
        <f>VLOOKUP(BS296,CN:CR,2,FALSE)</f>
        <v>#N/A</v>
      </c>
      <c r="BU296" s="11"/>
      <c r="BV296" s="11" t="s">
        <v>17978</v>
      </c>
      <c r="BW296" s="11" t="e">
        <f>VLOOKUP(BS296,CN:CR,5,FALSE)</f>
        <v>#N/A</v>
      </c>
      <c r="BX296" s="11" t="e">
        <f>VLOOKUP(BS296,CU:CX,4,FALSE)</f>
        <v>#N/A</v>
      </c>
      <c r="BY296" s="13" t="e">
        <f>VLOOKUP(BS296,CN:CR,3,FALSE)</f>
        <v>#N/A</v>
      </c>
      <c r="BZ296" s="13" t="e">
        <f>VLOOKUP(BS296,CN:CS,6,FALSE)</f>
        <v>#N/A</v>
      </c>
      <c r="CA296" s="13" t="e">
        <f>BZ296</f>
        <v>#N/A</v>
      </c>
      <c r="CB296" s="14">
        <v>25</v>
      </c>
      <c r="CC296" s="11" t="s">
        <v>17146</v>
      </c>
      <c r="CD296" s="11" t="s">
        <v>17862</v>
      </c>
      <c r="CE296" s="11" t="s">
        <v>17394</v>
      </c>
      <c r="CF296" s="12">
        <v>4641914.7</v>
      </c>
      <c r="CG296" s="12">
        <v>0</v>
      </c>
      <c r="CH296" s="12">
        <v>0</v>
      </c>
      <c r="CI296" s="12">
        <f t="shared" ref="CI296" si="545">CF296-CG296-CH296</f>
        <v>4641914.7</v>
      </c>
      <c r="CJ296" s="12" t="e">
        <f t="shared" si="467"/>
        <v>#N/A</v>
      </c>
      <c r="CK296" s="12" t="e">
        <f>DK296*8425.6/BY296</f>
        <v>#N/A</v>
      </c>
      <c r="CP296" s="2">
        <f t="shared" si="544"/>
        <v>0</v>
      </c>
      <c r="CQ296" s="2" t="s">
        <v>2971</v>
      </c>
      <c r="CR296" s="2">
        <v>39.5</v>
      </c>
    </row>
    <row r="297" spans="1:96" ht="27.75" x14ac:dyDescent="0.4">
      <c r="B297" s="52" t="s">
        <v>500</v>
      </c>
      <c r="C297" s="113"/>
      <c r="D297" s="11" t="s">
        <v>17121</v>
      </c>
      <c r="E297" s="11" t="s">
        <v>17121</v>
      </c>
      <c r="F297" s="11" t="s">
        <v>17121</v>
      </c>
      <c r="G297" s="11" t="s">
        <v>17121</v>
      </c>
      <c r="H297" s="11" t="s">
        <v>17121</v>
      </c>
      <c r="I297" s="13">
        <v>816.8</v>
      </c>
      <c r="J297" s="13">
        <v>762</v>
      </c>
      <c r="K297" s="13">
        <v>762</v>
      </c>
      <c r="L297" s="196">
        <v>42</v>
      </c>
      <c r="M297" s="11" t="s">
        <v>17121</v>
      </c>
      <c r="N297" s="11" t="s">
        <v>17121</v>
      </c>
      <c r="O297" s="37" t="s">
        <v>17121</v>
      </c>
      <c r="P297" s="112">
        <v>5080000</v>
      </c>
      <c r="Q297" s="13">
        <v>0</v>
      </c>
      <c r="R297" s="13">
        <v>0</v>
      </c>
      <c r="S297" s="13">
        <v>5080000</v>
      </c>
      <c r="T297" s="12">
        <v>6219.392752203722</v>
      </c>
      <c r="U297" s="12">
        <v>8594.69</v>
      </c>
      <c r="V297" s="48">
        <f t="shared" si="465"/>
        <v>2375.2972477962785</v>
      </c>
      <c r="X297" s="2" t="s">
        <v>3829</v>
      </c>
      <c r="Y297" s="2">
        <v>1932</v>
      </c>
      <c r="Z297" s="2">
        <v>417</v>
      </c>
      <c r="AA297" s="2">
        <v>23</v>
      </c>
      <c r="AB297" s="2">
        <v>2</v>
      </c>
      <c r="AC297" s="2">
        <v>409.3</v>
      </c>
      <c r="AE297" s="2" t="s">
        <v>3804</v>
      </c>
      <c r="AF297" s="2" t="s">
        <v>17390</v>
      </c>
      <c r="AG297" s="2" t="s">
        <v>2998</v>
      </c>
      <c r="AH297" s="2" t="s">
        <v>17088</v>
      </c>
      <c r="AK297" s="2" t="e">
        <f t="shared" si="532"/>
        <v>#N/A</v>
      </c>
      <c r="AU297" s="2" t="e">
        <f t="shared" si="533"/>
        <v>#N/A</v>
      </c>
      <c r="AV297" s="2" t="e">
        <f t="shared" si="534"/>
        <v>#N/A</v>
      </c>
      <c r="BC297" s="2" t="e">
        <f t="shared" si="535"/>
        <v>#N/A</v>
      </c>
      <c r="BI297" s="2" t="e">
        <f t="shared" si="536"/>
        <v>#N/A</v>
      </c>
      <c r="BT297" s="11" t="s">
        <v>17121</v>
      </c>
      <c r="BU297" s="11" t="s">
        <v>17121</v>
      </c>
      <c r="BV297" s="11" t="s">
        <v>17121</v>
      </c>
      <c r="BW297" s="11" t="s">
        <v>17121</v>
      </c>
      <c r="BX297" s="11" t="s">
        <v>17121</v>
      </c>
      <c r="BY297" s="13">
        <f>BY298</f>
        <v>816.8</v>
      </c>
      <c r="BZ297" s="13">
        <f t="shared" ref="BZ297" si="546">BZ298</f>
        <v>762</v>
      </c>
      <c r="CA297" s="13">
        <f t="shared" ref="CA297" si="547">CA298</f>
        <v>762</v>
      </c>
      <c r="CB297" s="14">
        <f t="shared" ref="CB297" si="548">CB298</f>
        <v>42</v>
      </c>
      <c r="CC297" s="11" t="s">
        <v>17121</v>
      </c>
      <c r="CD297" s="11" t="s">
        <v>17121</v>
      </c>
      <c r="CE297" s="11" t="s">
        <v>17121</v>
      </c>
      <c r="CF297" s="13">
        <f t="shared" ref="CF297" si="549">CF298</f>
        <v>5080000</v>
      </c>
      <c r="CG297" s="13">
        <f t="shared" ref="CG297" si="550">CG298</f>
        <v>0</v>
      </c>
      <c r="CH297" s="13">
        <f t="shared" ref="CH297" si="551">CH298</f>
        <v>0</v>
      </c>
      <c r="CI297" s="13">
        <f t="shared" ref="CI297" si="552">CI298</f>
        <v>5080000</v>
      </c>
      <c r="CJ297" s="12">
        <f t="shared" si="467"/>
        <v>6219.392752203722</v>
      </c>
      <c r="CK297" s="12">
        <f>CK298</f>
        <v>8594.69</v>
      </c>
      <c r="CP297" s="2" t="e">
        <f t="shared" si="544"/>
        <v>#N/A</v>
      </c>
      <c r="CQ297" s="2" t="s">
        <v>1958</v>
      </c>
      <c r="CR297" s="2">
        <v>0</v>
      </c>
    </row>
    <row r="298" spans="1:96" ht="27.75" x14ac:dyDescent="0.4">
      <c r="A298" s="2">
        <v>1</v>
      </c>
      <c r="B298" s="11">
        <v>232</v>
      </c>
      <c r="C298" s="55" t="s">
        <v>501</v>
      </c>
      <c r="D298" s="11">
        <v>1974</v>
      </c>
      <c r="E298" s="11"/>
      <c r="F298" s="11" t="s">
        <v>17978</v>
      </c>
      <c r="G298" s="11">
        <v>2</v>
      </c>
      <c r="H298" s="11" t="s">
        <v>17088</v>
      </c>
      <c r="I298" s="15">
        <v>816.8</v>
      </c>
      <c r="J298" s="15">
        <v>762</v>
      </c>
      <c r="K298" s="15">
        <v>762</v>
      </c>
      <c r="L298" s="36">
        <v>42</v>
      </c>
      <c r="M298" s="11" t="s">
        <v>17146</v>
      </c>
      <c r="N298" s="11" t="s">
        <v>17839</v>
      </c>
      <c r="O298" s="37" t="s">
        <v>17937</v>
      </c>
      <c r="P298" s="12">
        <v>5080000</v>
      </c>
      <c r="Q298" s="12">
        <v>0</v>
      </c>
      <c r="R298" s="12">
        <v>0</v>
      </c>
      <c r="S298" s="12">
        <v>5080000</v>
      </c>
      <c r="T298" s="12">
        <v>6219.392752203722</v>
      </c>
      <c r="U298" s="12">
        <v>8594.69</v>
      </c>
      <c r="V298" s="48">
        <f t="shared" si="465"/>
        <v>2375.2972477962785</v>
      </c>
      <c r="X298" s="2" t="s">
        <v>17172</v>
      </c>
      <c r="Y298" s="2">
        <v>1990</v>
      </c>
      <c r="Z298" s="2">
        <v>580.79</v>
      </c>
      <c r="AA298" s="2">
        <v>33</v>
      </c>
      <c r="AB298" s="2">
        <v>2</v>
      </c>
      <c r="AC298" s="2">
        <v>564.92999999999995</v>
      </c>
      <c r="AE298" s="2" t="s">
        <v>3805</v>
      </c>
      <c r="AF298" s="2" t="s">
        <v>17407</v>
      </c>
      <c r="AG298" s="2" t="s">
        <v>17436</v>
      </c>
      <c r="AH298" s="2" t="s">
        <v>17086</v>
      </c>
      <c r="AK298" s="2" t="e">
        <f t="shared" si="532"/>
        <v>#N/A</v>
      </c>
      <c r="AU298" s="2" t="e">
        <f t="shared" si="533"/>
        <v>#N/A</v>
      </c>
      <c r="AV298" s="2" t="e">
        <f t="shared" si="534"/>
        <v>#N/A</v>
      </c>
      <c r="BC298" s="2" t="e">
        <f t="shared" si="535"/>
        <v>#N/A</v>
      </c>
      <c r="BI298" s="2" t="e">
        <f t="shared" si="536"/>
        <v>#N/A</v>
      </c>
      <c r="BT298" s="11" t="e">
        <f>VLOOKUP(BS298,CN:CR,2,FALSE)</f>
        <v>#N/A</v>
      </c>
      <c r="BU298" s="11"/>
      <c r="BV298" s="11" t="s">
        <v>17978</v>
      </c>
      <c r="BW298" s="11" t="e">
        <f>VLOOKUP(BS298,CN:CR,5,FALSE)</f>
        <v>#N/A</v>
      </c>
      <c r="BX298" s="11" t="e">
        <f>VLOOKUP(BS298,CU:CX,4,FALSE)</f>
        <v>#N/A</v>
      </c>
      <c r="BY298" s="13">
        <v>816.8</v>
      </c>
      <c r="BZ298" s="13">
        <v>762</v>
      </c>
      <c r="CA298" s="13">
        <v>762</v>
      </c>
      <c r="CB298" s="14">
        <v>42</v>
      </c>
      <c r="CC298" s="11" t="s">
        <v>17146</v>
      </c>
      <c r="CD298" s="11" t="s">
        <v>17839</v>
      </c>
      <c r="CE298" s="11" t="s">
        <v>17937</v>
      </c>
      <c r="CF298" s="12">
        <v>5080000</v>
      </c>
      <c r="CG298" s="12">
        <v>0</v>
      </c>
      <c r="CH298" s="12">
        <v>0</v>
      </c>
      <c r="CI298" s="12">
        <f t="shared" ref="CI298" si="553">CF298-CG298-CH298</f>
        <v>5080000</v>
      </c>
      <c r="CJ298" s="12">
        <f t="shared" si="467"/>
        <v>6219.392752203722</v>
      </c>
      <c r="CK298" s="12">
        <v>8594.69</v>
      </c>
      <c r="CP298" s="2">
        <f t="shared" si="544"/>
        <v>0</v>
      </c>
      <c r="CQ298" s="2" t="s">
        <v>2963</v>
      </c>
      <c r="CR298" s="2">
        <v>0</v>
      </c>
    </row>
    <row r="299" spans="1:96" ht="27.75" x14ac:dyDescent="0.4">
      <c r="B299" s="52" t="s">
        <v>503</v>
      </c>
      <c r="C299" s="113"/>
      <c r="D299" s="11" t="s">
        <v>17121</v>
      </c>
      <c r="E299" s="11" t="s">
        <v>17121</v>
      </c>
      <c r="F299" s="11" t="s">
        <v>17121</v>
      </c>
      <c r="G299" s="11" t="s">
        <v>17121</v>
      </c>
      <c r="H299" s="11" t="s">
        <v>17121</v>
      </c>
      <c r="I299" s="13">
        <v>1199.9000000000001</v>
      </c>
      <c r="J299" s="13">
        <v>715.9</v>
      </c>
      <c r="K299" s="13">
        <v>715.9</v>
      </c>
      <c r="L299" s="196">
        <v>41</v>
      </c>
      <c r="M299" s="11" t="s">
        <v>17121</v>
      </c>
      <c r="N299" s="11" t="s">
        <v>17121</v>
      </c>
      <c r="O299" s="37" t="s">
        <v>17121</v>
      </c>
      <c r="P299" s="112">
        <v>5397325.2400000002</v>
      </c>
      <c r="Q299" s="13">
        <v>0</v>
      </c>
      <c r="R299" s="13">
        <v>0</v>
      </c>
      <c r="S299" s="13">
        <v>5397325.2400000002</v>
      </c>
      <c r="T299" s="12">
        <v>4498.1458788232349</v>
      </c>
      <c r="U299" s="12">
        <v>4653.8467005583798</v>
      </c>
      <c r="V299" s="48">
        <f t="shared" si="465"/>
        <v>155.70082173514493</v>
      </c>
      <c r="X299" s="2" t="s">
        <v>3832</v>
      </c>
      <c r="Y299" s="2">
        <v>1975</v>
      </c>
      <c r="Z299" s="2">
        <v>786.3</v>
      </c>
      <c r="AA299" s="2">
        <v>39</v>
      </c>
      <c r="AB299" s="2">
        <v>2</v>
      </c>
      <c r="AC299" s="2">
        <v>786.3</v>
      </c>
      <c r="AE299" s="2" t="s">
        <v>3807</v>
      </c>
      <c r="AF299" s="2" t="s">
        <v>17390</v>
      </c>
      <c r="AG299" s="2" t="s">
        <v>17436</v>
      </c>
      <c r="AH299" s="2" t="s">
        <v>17088</v>
      </c>
      <c r="AK299" s="2" t="e">
        <f t="shared" si="532"/>
        <v>#N/A</v>
      </c>
      <c r="AU299" s="2" t="e">
        <f t="shared" si="533"/>
        <v>#N/A</v>
      </c>
      <c r="AV299" s="2" t="e">
        <f t="shared" si="534"/>
        <v>#N/A</v>
      </c>
      <c r="BC299" s="2" t="e">
        <f t="shared" si="535"/>
        <v>#N/A</v>
      </c>
      <c r="BI299" s="2" t="e">
        <f t="shared" si="536"/>
        <v>#N/A</v>
      </c>
      <c r="BT299" s="11" t="s">
        <v>17121</v>
      </c>
      <c r="BU299" s="11" t="s">
        <v>17121</v>
      </c>
      <c r="BV299" s="11" t="s">
        <v>17121</v>
      </c>
      <c r="BW299" s="11" t="s">
        <v>17121</v>
      </c>
      <c r="BX299" s="11" t="s">
        <v>17121</v>
      </c>
      <c r="BY299" s="13" t="e">
        <f>BY300</f>
        <v>#N/A</v>
      </c>
      <c r="BZ299" s="13">
        <f t="shared" ref="BZ299" si="554">BZ300</f>
        <v>715.9</v>
      </c>
      <c r="CA299" s="13">
        <f t="shared" ref="CA299" si="555">CA300</f>
        <v>715.9</v>
      </c>
      <c r="CB299" s="14">
        <f t="shared" ref="CB299" si="556">CB300</f>
        <v>41</v>
      </c>
      <c r="CC299" s="11" t="s">
        <v>17121</v>
      </c>
      <c r="CD299" s="11" t="s">
        <v>17121</v>
      </c>
      <c r="CE299" s="11" t="s">
        <v>17121</v>
      </c>
      <c r="CF299" s="13">
        <f t="shared" ref="CF299" si="557">CF300</f>
        <v>5397325.2400000002</v>
      </c>
      <c r="CG299" s="13">
        <f t="shared" ref="CG299" si="558">CG300</f>
        <v>0</v>
      </c>
      <c r="CH299" s="13">
        <f t="shared" ref="CH299" si="559">CH300</f>
        <v>0</v>
      </c>
      <c r="CI299" s="13">
        <f t="shared" ref="CI299" si="560">CI300</f>
        <v>5397325.2400000002</v>
      </c>
      <c r="CJ299" s="12" t="e">
        <f t="shared" si="467"/>
        <v>#N/A</v>
      </c>
      <c r="CK299" s="12" t="e">
        <f>CK300</f>
        <v>#N/A</v>
      </c>
      <c r="CP299" s="2" t="e">
        <f t="shared" si="544"/>
        <v>#N/A</v>
      </c>
      <c r="CQ299" s="2" t="s">
        <v>1963</v>
      </c>
      <c r="CR299" s="2">
        <v>176.94</v>
      </c>
    </row>
    <row r="300" spans="1:96" ht="27.75" x14ac:dyDescent="0.4">
      <c r="A300" s="2">
        <v>1</v>
      </c>
      <c r="B300" s="11">
        <v>233</v>
      </c>
      <c r="C300" s="55" t="s">
        <v>502</v>
      </c>
      <c r="D300" s="11">
        <v>1981</v>
      </c>
      <c r="E300" s="11"/>
      <c r="F300" s="11" t="s">
        <v>17978</v>
      </c>
      <c r="G300" s="11">
        <v>2</v>
      </c>
      <c r="H300" s="11" t="s">
        <v>17088</v>
      </c>
      <c r="I300" s="15">
        <v>1199.9000000000001</v>
      </c>
      <c r="J300" s="15">
        <v>715.9</v>
      </c>
      <c r="K300" s="15">
        <v>715.9</v>
      </c>
      <c r="L300" s="36">
        <v>41</v>
      </c>
      <c r="M300" s="11" t="s">
        <v>17146</v>
      </c>
      <c r="N300" s="11" t="s">
        <v>17862</v>
      </c>
      <c r="O300" s="37" t="s">
        <v>17394</v>
      </c>
      <c r="P300" s="12">
        <v>5397325.2400000002</v>
      </c>
      <c r="Q300" s="12">
        <v>0</v>
      </c>
      <c r="R300" s="12">
        <v>0</v>
      </c>
      <c r="S300" s="12">
        <v>5397325.2400000002</v>
      </c>
      <c r="T300" s="12">
        <v>4498.1458788232349</v>
      </c>
      <c r="U300" s="12">
        <v>4653.8467005583798</v>
      </c>
      <c r="V300" s="48">
        <f t="shared" si="465"/>
        <v>155.70082173514493</v>
      </c>
      <c r="X300" s="2" t="s">
        <v>3834</v>
      </c>
      <c r="Y300" s="2">
        <v>1970</v>
      </c>
      <c r="Z300" s="2">
        <v>785.3</v>
      </c>
      <c r="AA300" s="2">
        <v>43</v>
      </c>
      <c r="AB300" s="2">
        <v>2</v>
      </c>
      <c r="AC300" s="2">
        <v>785.3</v>
      </c>
      <c r="AE300" s="2" t="s">
        <v>3811</v>
      </c>
      <c r="AF300" s="2" t="s">
        <v>17390</v>
      </c>
      <c r="AG300" s="2" t="s">
        <v>17436</v>
      </c>
      <c r="AH300" s="2" t="s">
        <v>17088</v>
      </c>
      <c r="AK300" s="2" t="e">
        <f t="shared" si="532"/>
        <v>#N/A</v>
      </c>
      <c r="AU300" s="2">
        <f t="shared" si="533"/>
        <v>662.76</v>
      </c>
      <c r="AV300" s="2" t="str">
        <f t="shared" si="534"/>
        <v>Скатная деревянная</v>
      </c>
      <c r="BC300" s="2" t="e">
        <f t="shared" si="535"/>
        <v>#N/A</v>
      </c>
      <c r="BI300" s="2" t="e">
        <f t="shared" si="536"/>
        <v>#N/A</v>
      </c>
      <c r="BT300" s="11" t="e">
        <f>VLOOKUP(BS300,CN:CR,2,FALSE)</f>
        <v>#N/A</v>
      </c>
      <c r="BU300" s="11"/>
      <c r="BV300" s="11" t="s">
        <v>17978</v>
      </c>
      <c r="BW300" s="11" t="e">
        <f>VLOOKUP(BS300,CN:CR,5,FALSE)</f>
        <v>#N/A</v>
      </c>
      <c r="BX300" s="11" t="e">
        <f>VLOOKUP(BS300,CU:CX,4,FALSE)</f>
        <v>#N/A</v>
      </c>
      <c r="BY300" s="13" t="e">
        <f>VLOOKUP(BS300,CN:CR,3,FALSE)</f>
        <v>#N/A</v>
      </c>
      <c r="BZ300" s="13">
        <v>715.9</v>
      </c>
      <c r="CA300" s="13">
        <v>715.9</v>
      </c>
      <c r="CB300" s="14">
        <v>41</v>
      </c>
      <c r="CC300" s="11" t="s">
        <v>17146</v>
      </c>
      <c r="CD300" s="11" t="s">
        <v>17862</v>
      </c>
      <c r="CE300" s="11" t="s">
        <v>17394</v>
      </c>
      <c r="CF300" s="12">
        <v>5397325.2400000002</v>
      </c>
      <c r="CG300" s="12">
        <v>0</v>
      </c>
      <c r="CH300" s="12">
        <v>0</v>
      </c>
      <c r="CI300" s="12">
        <f t="shared" ref="CI300" si="561">CF300-CG300-CH300</f>
        <v>5397325.2400000002</v>
      </c>
      <c r="CJ300" s="12" t="e">
        <f t="shared" si="467"/>
        <v>#N/A</v>
      </c>
      <c r="CK300" s="12" t="e">
        <f>DK300*8425.6/BY300</f>
        <v>#N/A</v>
      </c>
      <c r="CP300" s="2">
        <f t="shared" si="544"/>
        <v>0</v>
      </c>
      <c r="CQ300" s="2" t="s">
        <v>2968</v>
      </c>
      <c r="CR300" s="2">
        <v>184.1</v>
      </c>
    </row>
    <row r="301" spans="1:96" ht="27.75" x14ac:dyDescent="0.4">
      <c r="B301" s="52" t="s">
        <v>305</v>
      </c>
      <c r="C301" s="113"/>
      <c r="D301" s="11" t="s">
        <v>17121</v>
      </c>
      <c r="E301" s="11" t="s">
        <v>17121</v>
      </c>
      <c r="F301" s="11" t="s">
        <v>17121</v>
      </c>
      <c r="G301" s="11" t="s">
        <v>17121</v>
      </c>
      <c r="H301" s="11" t="s">
        <v>17121</v>
      </c>
      <c r="I301" s="13">
        <v>4989.7</v>
      </c>
      <c r="J301" s="13">
        <v>4375.5</v>
      </c>
      <c r="K301" s="13">
        <v>4375.5</v>
      </c>
      <c r="L301" s="196">
        <v>176</v>
      </c>
      <c r="M301" s="11" t="s">
        <v>17121</v>
      </c>
      <c r="N301" s="11" t="s">
        <v>17121</v>
      </c>
      <c r="O301" s="37" t="s">
        <v>17121</v>
      </c>
      <c r="P301" s="112">
        <v>17376189.66</v>
      </c>
      <c r="Q301" s="13">
        <v>0</v>
      </c>
      <c r="R301" s="13">
        <v>0</v>
      </c>
      <c r="S301" s="13">
        <v>17376189.66</v>
      </c>
      <c r="T301" s="12">
        <v>3482.4117001022105</v>
      </c>
      <c r="U301" s="12">
        <v>7072.0073969436235</v>
      </c>
      <c r="V301" s="48">
        <f t="shared" si="465"/>
        <v>3589.595696841413</v>
      </c>
      <c r="X301" s="2" t="s">
        <v>3486</v>
      </c>
      <c r="Y301" s="2">
        <v>1983</v>
      </c>
      <c r="Z301" s="2">
        <v>16765</v>
      </c>
      <c r="AA301" s="2">
        <v>280</v>
      </c>
      <c r="AB301" s="2">
        <v>9</v>
      </c>
      <c r="AC301" s="2">
        <v>7981.3</v>
      </c>
      <c r="AE301" s="2" t="s">
        <v>3475</v>
      </c>
      <c r="AF301" s="2" t="s">
        <v>17390</v>
      </c>
      <c r="AG301" s="2" t="s">
        <v>17425</v>
      </c>
      <c r="AH301" s="2" t="s">
        <v>17392</v>
      </c>
      <c r="AK301" s="2" t="e">
        <f t="shared" si="532"/>
        <v>#N/A</v>
      </c>
      <c r="AU301" s="2" t="e">
        <f t="shared" si="533"/>
        <v>#N/A</v>
      </c>
      <c r="AV301" s="2" t="e">
        <f t="shared" si="534"/>
        <v>#N/A</v>
      </c>
      <c r="AX301" s="2" t="s">
        <v>473</v>
      </c>
      <c r="AY301" s="2">
        <v>632.5</v>
      </c>
      <c r="AZ301" s="2" t="s">
        <v>3006</v>
      </c>
      <c r="BC301" s="2" t="e">
        <f t="shared" si="535"/>
        <v>#N/A</v>
      </c>
      <c r="BI301" s="2" t="e">
        <f t="shared" si="536"/>
        <v>#N/A</v>
      </c>
      <c r="BT301" s="11" t="s">
        <v>17121</v>
      </c>
      <c r="BU301" s="11" t="s">
        <v>17121</v>
      </c>
      <c r="BV301" s="11" t="s">
        <v>17121</v>
      </c>
      <c r="BW301" s="11" t="s">
        <v>17121</v>
      </c>
      <c r="BX301" s="11" t="s">
        <v>17121</v>
      </c>
      <c r="BY301" s="13" t="e">
        <f>BY302+BY303</f>
        <v>#N/A</v>
      </c>
      <c r="BZ301" s="13">
        <f t="shared" ref="BZ301" si="562">BZ302+BZ303</f>
        <v>4375.5</v>
      </c>
      <c r="CA301" s="13">
        <f t="shared" ref="CA301" si="563">CA302+CA303</f>
        <v>4375.5</v>
      </c>
      <c r="CB301" s="14">
        <f t="shared" ref="CB301" si="564">CB302+CB303</f>
        <v>176</v>
      </c>
      <c r="CC301" s="11" t="s">
        <v>17121</v>
      </c>
      <c r="CD301" s="11" t="s">
        <v>17121</v>
      </c>
      <c r="CE301" s="11" t="s">
        <v>17121</v>
      </c>
      <c r="CF301" s="13">
        <f t="shared" ref="CF301" si="565">CF302+CF303</f>
        <v>18139268.789999999</v>
      </c>
      <c r="CG301" s="13">
        <f t="shared" ref="CG301" si="566">CG302+CG303</f>
        <v>0</v>
      </c>
      <c r="CH301" s="13">
        <f t="shared" ref="CH301" si="567">CH302+CH303</f>
        <v>0</v>
      </c>
      <c r="CI301" s="13">
        <f t="shared" ref="CI301" si="568">CI302+CI303</f>
        <v>18139268.789999999</v>
      </c>
      <c r="CJ301" s="12" t="e">
        <f t="shared" si="467"/>
        <v>#N/A</v>
      </c>
      <c r="CK301" s="12" t="e">
        <f>MAX(CK302:CK303)</f>
        <v>#N/A</v>
      </c>
      <c r="CP301" s="2" t="e">
        <f t="shared" si="544"/>
        <v>#N/A</v>
      </c>
      <c r="CQ301" s="2" t="s">
        <v>2959</v>
      </c>
      <c r="CR301" s="2">
        <v>0</v>
      </c>
    </row>
    <row r="302" spans="1:96" ht="27.75" x14ac:dyDescent="0.4">
      <c r="A302" s="2">
        <v>1</v>
      </c>
      <c r="B302" s="11">
        <v>234</v>
      </c>
      <c r="C302" s="55" t="s">
        <v>304</v>
      </c>
      <c r="D302" s="11">
        <v>1997</v>
      </c>
      <c r="E302" s="11">
        <v>2015</v>
      </c>
      <c r="F302" s="11" t="s">
        <v>17978</v>
      </c>
      <c r="G302" s="11">
        <v>5</v>
      </c>
      <c r="H302" s="11" t="s">
        <v>17398</v>
      </c>
      <c r="I302" s="15">
        <v>4211</v>
      </c>
      <c r="J302" s="15">
        <v>3971.3</v>
      </c>
      <c r="K302" s="15">
        <v>3971.3</v>
      </c>
      <c r="L302" s="36">
        <v>160</v>
      </c>
      <c r="M302" s="11" t="s">
        <v>17146</v>
      </c>
      <c r="N302" s="11" t="s">
        <v>17839</v>
      </c>
      <c r="O302" s="37" t="s">
        <v>17975</v>
      </c>
      <c r="P302" s="12">
        <v>12201178.33</v>
      </c>
      <c r="Q302" s="12">
        <v>0</v>
      </c>
      <c r="R302" s="12">
        <v>0</v>
      </c>
      <c r="S302" s="12">
        <v>12201178.33</v>
      </c>
      <c r="T302" s="12">
        <v>2897.453889812396</v>
      </c>
      <c r="U302" s="12">
        <v>3083.3174067917362</v>
      </c>
      <c r="V302" s="48">
        <f t="shared" si="465"/>
        <v>185.86351697934015</v>
      </c>
      <c r="X302" s="2" t="s">
        <v>3484</v>
      </c>
      <c r="Y302" s="2">
        <v>2008</v>
      </c>
      <c r="Z302" s="2">
        <v>6100.4</v>
      </c>
      <c r="AA302" s="2">
        <v>211</v>
      </c>
      <c r="AB302" s="2">
        <v>4</v>
      </c>
      <c r="AC302" s="2">
        <v>5466.8</v>
      </c>
      <c r="AE302" s="2" t="s">
        <v>3477</v>
      </c>
      <c r="AF302" s="2" t="s">
        <v>17397</v>
      </c>
      <c r="AG302" s="2" t="s">
        <v>2998</v>
      </c>
      <c r="AH302" s="2" t="s">
        <v>17088</v>
      </c>
      <c r="AK302" s="45">
        <f t="shared" si="532"/>
        <v>2015</v>
      </c>
      <c r="AU302" s="2">
        <f t="shared" si="533"/>
        <v>1541</v>
      </c>
      <c r="AV302" s="2" t="str">
        <f t="shared" si="534"/>
        <v>Скатная деревянная</v>
      </c>
      <c r="AX302" s="2" t="s">
        <v>475</v>
      </c>
      <c r="AY302" s="2">
        <v>202.37</v>
      </c>
      <c r="AZ302" s="2" t="s">
        <v>3058</v>
      </c>
      <c r="BC302" s="2" t="e">
        <f t="shared" si="535"/>
        <v>#N/A</v>
      </c>
      <c r="BI302" s="2" t="e">
        <f t="shared" si="536"/>
        <v>#N/A</v>
      </c>
      <c r="BT302" s="11" t="e">
        <f>VLOOKUP(BS302,CN:CR,2,FALSE)</f>
        <v>#N/A</v>
      </c>
      <c r="BU302" s="11">
        <v>2015</v>
      </c>
      <c r="BV302" s="11" t="s">
        <v>17978</v>
      </c>
      <c r="BW302" s="11" t="e">
        <f>VLOOKUP(BS302,CN:CR,5,FALSE)</f>
        <v>#N/A</v>
      </c>
      <c r="BX302" s="11" t="e">
        <f>VLOOKUP(BS302,CU:CX,4,FALSE)</f>
        <v>#N/A</v>
      </c>
      <c r="BY302" s="13">
        <v>4211</v>
      </c>
      <c r="BZ302" s="13">
        <v>3971.3</v>
      </c>
      <c r="CA302" s="13">
        <v>3971.3</v>
      </c>
      <c r="CB302" s="14">
        <v>160</v>
      </c>
      <c r="CC302" s="11" t="s">
        <v>17146</v>
      </c>
      <c r="CD302" s="11" t="s">
        <v>17839</v>
      </c>
      <c r="CE302" s="11" t="s">
        <v>17975</v>
      </c>
      <c r="CF302" s="12">
        <v>12736996.810000001</v>
      </c>
      <c r="CG302" s="12">
        <v>0</v>
      </c>
      <c r="CH302" s="12">
        <v>0</v>
      </c>
      <c r="CI302" s="12">
        <f t="shared" ref="CI302:CI303" si="569">CF302-CG302-CH302</f>
        <v>12736996.810000001</v>
      </c>
      <c r="CJ302" s="12">
        <f t="shared" si="467"/>
        <v>3024.6964640227975</v>
      </c>
      <c r="CK302" s="12">
        <f t="shared" ref="CK302:CK303" si="570">DK302*8425.6/BY302</f>
        <v>0</v>
      </c>
      <c r="CP302" s="2">
        <f t="shared" si="544"/>
        <v>0</v>
      </c>
      <c r="CQ302" s="2" t="s">
        <v>2967</v>
      </c>
      <c r="CR302" s="2">
        <v>0</v>
      </c>
    </row>
    <row r="303" spans="1:96" ht="27.75" x14ac:dyDescent="0.4">
      <c r="A303" s="2">
        <v>1</v>
      </c>
      <c r="B303" s="11">
        <v>235</v>
      </c>
      <c r="C303" s="55" t="s">
        <v>306</v>
      </c>
      <c r="D303" s="11">
        <v>1966</v>
      </c>
      <c r="E303" s="11"/>
      <c r="F303" s="11" t="s">
        <v>17978</v>
      </c>
      <c r="G303" s="11">
        <v>2</v>
      </c>
      <c r="H303" s="11" t="s">
        <v>17086</v>
      </c>
      <c r="I303" s="15">
        <v>778.7</v>
      </c>
      <c r="J303" s="15">
        <v>404.2</v>
      </c>
      <c r="K303" s="15">
        <v>404.2</v>
      </c>
      <c r="L303" s="36">
        <v>16</v>
      </c>
      <c r="M303" s="11" t="s">
        <v>17146</v>
      </c>
      <c r="N303" s="11" t="s">
        <v>17862</v>
      </c>
      <c r="O303" s="37" t="s">
        <v>17394</v>
      </c>
      <c r="P303" s="12">
        <v>5175011.33</v>
      </c>
      <c r="Q303" s="12">
        <v>0</v>
      </c>
      <c r="R303" s="12">
        <v>0</v>
      </c>
      <c r="S303" s="12">
        <v>5175011.33</v>
      </c>
      <c r="T303" s="12">
        <v>6645.7060870681898</v>
      </c>
      <c r="U303" s="12">
        <v>7072.0073969436235</v>
      </c>
      <c r="V303" s="48">
        <f t="shared" si="465"/>
        <v>426.30130987543362</v>
      </c>
      <c r="X303" s="2" t="s">
        <v>560</v>
      </c>
      <c r="Y303" s="2">
        <v>1977</v>
      </c>
      <c r="Z303" s="2">
        <v>6351.5</v>
      </c>
      <c r="AA303" s="2">
        <v>158</v>
      </c>
      <c r="AB303" s="2">
        <v>5</v>
      </c>
      <c r="AC303" s="2">
        <v>5953.5</v>
      </c>
      <c r="AE303" s="2" t="s">
        <v>3478</v>
      </c>
      <c r="AF303" s="2" t="s">
        <v>17390</v>
      </c>
      <c r="AG303" s="2" t="s">
        <v>2998</v>
      </c>
      <c r="AH303" s="2" t="s">
        <v>17400</v>
      </c>
      <c r="AK303" s="2" t="e">
        <f t="shared" si="532"/>
        <v>#N/A</v>
      </c>
      <c r="AU303" s="2">
        <f t="shared" si="533"/>
        <v>653.6</v>
      </c>
      <c r="AV303" s="2" t="str">
        <f t="shared" si="534"/>
        <v>Скатная деревянная</v>
      </c>
      <c r="AX303" s="2" t="s">
        <v>476</v>
      </c>
      <c r="AY303" s="2">
        <v>493.42</v>
      </c>
      <c r="AZ303" s="2" t="s">
        <v>2980</v>
      </c>
      <c r="BC303" s="2" t="e">
        <f t="shared" si="535"/>
        <v>#N/A</v>
      </c>
      <c r="BI303" s="2" t="e">
        <f t="shared" si="536"/>
        <v>#N/A</v>
      </c>
      <c r="BT303" s="11" t="e">
        <f>VLOOKUP(BS303,CN:CR,2,FALSE)</f>
        <v>#N/A</v>
      </c>
      <c r="BU303" s="11"/>
      <c r="BV303" s="11" t="s">
        <v>17978</v>
      </c>
      <c r="BW303" s="11" t="e">
        <f>VLOOKUP(BS303,CN:CR,5,FALSE)</f>
        <v>#N/A</v>
      </c>
      <c r="BX303" s="11" t="e">
        <f>VLOOKUP(BS303,CU:CX,4,FALSE)</f>
        <v>#N/A</v>
      </c>
      <c r="BY303" s="13" t="e">
        <f>VLOOKUP(BS303,CN:CR,3,FALSE)</f>
        <v>#N/A</v>
      </c>
      <c r="BZ303" s="13">
        <v>404.2</v>
      </c>
      <c r="CA303" s="13">
        <v>404.2</v>
      </c>
      <c r="CB303" s="14">
        <v>16</v>
      </c>
      <c r="CC303" s="11" t="s">
        <v>17146</v>
      </c>
      <c r="CD303" s="11" t="s">
        <v>17862</v>
      </c>
      <c r="CE303" s="11" t="s">
        <v>17394</v>
      </c>
      <c r="CF303" s="12">
        <v>5402271.9799999995</v>
      </c>
      <c r="CG303" s="12">
        <v>0</v>
      </c>
      <c r="CH303" s="12">
        <v>0</v>
      </c>
      <c r="CI303" s="12">
        <f t="shared" si="569"/>
        <v>5402271.9799999995</v>
      </c>
      <c r="CJ303" s="12" t="e">
        <f t="shared" si="467"/>
        <v>#N/A</v>
      </c>
      <c r="CK303" s="12" t="e">
        <f t="shared" si="570"/>
        <v>#N/A</v>
      </c>
      <c r="CP303" s="2">
        <f t="shared" si="544"/>
        <v>0</v>
      </c>
      <c r="CQ303" s="2" t="s">
        <v>1996</v>
      </c>
      <c r="CR303" s="2">
        <v>0</v>
      </c>
    </row>
    <row r="304" spans="1:96" ht="27.75" x14ac:dyDescent="0.4">
      <c r="B304" s="52" t="s">
        <v>17995</v>
      </c>
      <c r="C304" s="56"/>
      <c r="D304" s="11" t="s">
        <v>17121</v>
      </c>
      <c r="E304" s="11" t="s">
        <v>17121</v>
      </c>
      <c r="F304" s="11" t="s">
        <v>17121</v>
      </c>
      <c r="G304" s="11" t="s">
        <v>17121</v>
      </c>
      <c r="H304" s="11" t="s">
        <v>17121</v>
      </c>
      <c r="I304" s="15">
        <v>332461.59000000008</v>
      </c>
      <c r="J304" s="15">
        <v>265396.63000000006</v>
      </c>
      <c r="K304" s="15">
        <v>252318.59100000004</v>
      </c>
      <c r="L304" s="36">
        <v>11543</v>
      </c>
      <c r="M304" s="11" t="s">
        <v>17121</v>
      </c>
      <c r="N304" s="11" t="s">
        <v>17121</v>
      </c>
      <c r="O304" s="37" t="s">
        <v>17121</v>
      </c>
      <c r="P304" s="114">
        <v>931040291.69000006</v>
      </c>
      <c r="Q304" s="15">
        <v>0</v>
      </c>
      <c r="R304" s="15">
        <v>2194979.21</v>
      </c>
      <c r="S304" s="15">
        <v>928845312.48000002</v>
      </c>
      <c r="T304" s="12">
        <v>2800.4446820157477</v>
      </c>
      <c r="U304" s="12">
        <v>22389.79</v>
      </c>
      <c r="V304" s="48"/>
      <c r="AK304" s="2"/>
      <c r="BT304" s="11"/>
      <c r="BU304" s="11"/>
      <c r="BV304" s="11"/>
      <c r="BW304" s="11"/>
      <c r="BX304" s="11"/>
      <c r="BY304" s="13"/>
      <c r="BZ304" s="13"/>
      <c r="CA304" s="13"/>
      <c r="CB304" s="14"/>
      <c r="CC304" s="11"/>
      <c r="CD304" s="11"/>
      <c r="CE304" s="11"/>
      <c r="CF304" s="12"/>
      <c r="CG304" s="12"/>
      <c r="CH304" s="12"/>
      <c r="CI304" s="12"/>
      <c r="CJ304" s="12"/>
      <c r="CK304" s="12"/>
      <c r="CP304" s="2" t="e">
        <f t="shared" si="544"/>
        <v>#N/A</v>
      </c>
      <c r="CQ304" s="2" t="s">
        <v>428</v>
      </c>
      <c r="CR304" s="2">
        <v>0</v>
      </c>
    </row>
    <row r="305" spans="1:96" ht="27.75" x14ac:dyDescent="0.4">
      <c r="B305" s="52" t="s">
        <v>71</v>
      </c>
      <c r="C305" s="113"/>
      <c r="D305" s="11" t="s">
        <v>17121</v>
      </c>
      <c r="E305" s="11" t="s">
        <v>17121</v>
      </c>
      <c r="F305" s="11" t="s">
        <v>17121</v>
      </c>
      <c r="G305" s="11" t="s">
        <v>17121</v>
      </c>
      <c r="H305" s="11" t="s">
        <v>17121</v>
      </c>
      <c r="I305" s="13">
        <v>109769.47000000002</v>
      </c>
      <c r="J305" s="13">
        <v>89413</v>
      </c>
      <c r="K305" s="13">
        <v>84782.290000000008</v>
      </c>
      <c r="L305" s="36">
        <v>4326</v>
      </c>
      <c r="M305" s="11" t="s">
        <v>17121</v>
      </c>
      <c r="N305" s="11" t="s">
        <v>17121</v>
      </c>
      <c r="O305" s="37" t="s">
        <v>17121</v>
      </c>
      <c r="P305" s="112">
        <v>239297169.66</v>
      </c>
      <c r="Q305" s="13">
        <v>0</v>
      </c>
      <c r="R305" s="13">
        <v>0</v>
      </c>
      <c r="S305" s="13">
        <v>239297169.66</v>
      </c>
      <c r="T305" s="12">
        <v>2179.9974952962784</v>
      </c>
      <c r="U305" s="12">
        <v>9695.6599666110196</v>
      </c>
      <c r="V305" s="48">
        <f t="shared" ref="V305:V336" si="571">U305-T305</f>
        <v>7515.6624713147412</v>
      </c>
      <c r="X305" s="2" t="s">
        <v>3125</v>
      </c>
      <c r="Y305" s="2">
        <v>2019</v>
      </c>
      <c r="Z305" s="2">
        <v>5420.5</v>
      </c>
      <c r="AA305" s="2">
        <v>136</v>
      </c>
      <c r="AB305" s="2">
        <v>10</v>
      </c>
      <c r="AC305" s="2">
        <v>4531.7</v>
      </c>
      <c r="AE305" s="2" t="s">
        <v>3124</v>
      </c>
      <c r="AF305" s="2" t="s">
        <v>17390</v>
      </c>
      <c r="AG305" s="2" t="s">
        <v>2998</v>
      </c>
      <c r="AH305" s="2" t="s">
        <v>17088</v>
      </c>
      <c r="AK305" s="2" t="e">
        <f t="shared" ref="AK305:AK368" si="572">VLOOKUP(C305,AL:AM,2,FALSE)</f>
        <v>#N/A</v>
      </c>
      <c r="AU305" s="2" t="e">
        <f t="shared" ref="AU305:AU368" si="573">VLOOKUP(C305,AX:BA,2,FALSE)</f>
        <v>#N/A</v>
      </c>
      <c r="AV305" s="2" t="e">
        <f t="shared" ref="AV305:AV368" si="574">VLOOKUP(C305,AX:AZ,3,FALSE)</f>
        <v>#N/A</v>
      </c>
      <c r="AX305" s="2" t="s">
        <v>136</v>
      </c>
      <c r="AY305" s="2">
        <v>790</v>
      </c>
      <c r="AZ305" s="2" t="s">
        <v>17108</v>
      </c>
      <c r="BC305" s="2" t="e">
        <f t="shared" ref="BC305:BC368" si="575">VLOOKUP(C305,BD:BE,2,FALSE)</f>
        <v>#N/A</v>
      </c>
      <c r="BI305" s="2" t="e">
        <f t="shared" ref="BI305:BI368" si="576">VLOOKUP(C305,BK:BL,2,FALSE)</f>
        <v>#N/A</v>
      </c>
      <c r="BT305" s="11" t="s">
        <v>17121</v>
      </c>
      <c r="BU305" s="11" t="s">
        <v>17121</v>
      </c>
      <c r="BV305" s="11" t="s">
        <v>17121</v>
      </c>
      <c r="BW305" s="11" t="s">
        <v>17121</v>
      </c>
      <c r="BX305" s="11" t="s">
        <v>17121</v>
      </c>
      <c r="BY305" s="13" t="e">
        <f>SUM(BY306:BY345)</f>
        <v>#N/A</v>
      </c>
      <c r="BZ305" s="13" t="e">
        <f>SUM(BZ306:BZ345)</f>
        <v>#N/A</v>
      </c>
      <c r="CA305" s="13" t="e">
        <f>SUM(CA306:CA345)</f>
        <v>#N/A</v>
      </c>
      <c r="CB305" s="14">
        <f>SUM(CB306:CB345)</f>
        <v>4157</v>
      </c>
      <c r="CC305" s="11" t="s">
        <v>17121</v>
      </c>
      <c r="CD305" s="11" t="s">
        <v>17121</v>
      </c>
      <c r="CE305" s="11" t="s">
        <v>17121</v>
      </c>
      <c r="CF305" s="13">
        <f>SUM(CF306:CF345)</f>
        <v>230297936.65699998</v>
      </c>
      <c r="CG305" s="13">
        <f>SUM(CG306:CG345)</f>
        <v>0</v>
      </c>
      <c r="CH305" s="13">
        <f>SUM(CH306:CH345)</f>
        <v>0</v>
      </c>
      <c r="CI305" s="13">
        <f>SUM(CI306:CI345)</f>
        <v>230297936.65699998</v>
      </c>
      <c r="CJ305" s="12" t="e">
        <f t="shared" ref="CJ305:CJ336" si="577">CF305/BY305</f>
        <v>#N/A</v>
      </c>
      <c r="CK305" s="12" t="e">
        <f>MAX(CK306:CK345)</f>
        <v>#N/A</v>
      </c>
      <c r="CP305" s="2" t="e">
        <f t="shared" si="544"/>
        <v>#N/A</v>
      </c>
      <c r="CQ305" s="2" t="s">
        <v>382</v>
      </c>
      <c r="CR305" s="2">
        <v>0</v>
      </c>
    </row>
    <row r="306" spans="1:96" ht="27.75" x14ac:dyDescent="0.4">
      <c r="A306" s="2">
        <v>1</v>
      </c>
      <c r="B306" s="11">
        <v>1</v>
      </c>
      <c r="C306" s="55" t="s">
        <v>108</v>
      </c>
      <c r="D306" s="11">
        <v>1959</v>
      </c>
      <c r="E306" s="11"/>
      <c r="F306" s="11" t="s">
        <v>17978</v>
      </c>
      <c r="G306" s="11">
        <v>2</v>
      </c>
      <c r="H306" s="11">
        <v>1</v>
      </c>
      <c r="I306" s="15">
        <v>294.2</v>
      </c>
      <c r="J306" s="15">
        <v>267.60000000000002</v>
      </c>
      <c r="K306" s="15">
        <v>232.10000000000002</v>
      </c>
      <c r="L306" s="36">
        <v>19</v>
      </c>
      <c r="M306" s="11" t="s">
        <v>17146</v>
      </c>
      <c r="N306" s="11" t="s">
        <v>17839</v>
      </c>
      <c r="O306" s="37" t="s">
        <v>17840</v>
      </c>
      <c r="P306" s="12">
        <v>2065079.27</v>
      </c>
      <c r="Q306" s="12">
        <v>0</v>
      </c>
      <c r="R306" s="12">
        <v>0</v>
      </c>
      <c r="S306" s="12">
        <v>2065079.27</v>
      </c>
      <c r="T306" s="12">
        <v>7019.3041128484028</v>
      </c>
      <c r="U306" s="12">
        <v>7217.0333106730122</v>
      </c>
      <c r="V306" s="48">
        <f t="shared" si="571"/>
        <v>197.7291978246094</v>
      </c>
      <c r="X306" s="2" t="s">
        <v>616</v>
      </c>
      <c r="Y306" s="2">
        <v>1988</v>
      </c>
      <c r="Z306" s="2">
        <v>3360.2</v>
      </c>
      <c r="AA306" s="2">
        <v>107</v>
      </c>
      <c r="AB306" s="2">
        <v>5</v>
      </c>
      <c r="AC306" s="2">
        <v>3360.2</v>
      </c>
      <c r="AE306" s="2" t="s">
        <v>3125</v>
      </c>
      <c r="AF306" s="2" t="s">
        <v>17390</v>
      </c>
      <c r="AG306" s="2" t="s">
        <v>2998</v>
      </c>
      <c r="AH306" s="2" t="s">
        <v>17088</v>
      </c>
      <c r="AK306" s="2" t="e">
        <f t="shared" si="572"/>
        <v>#N/A</v>
      </c>
      <c r="AU306" s="2">
        <f t="shared" si="573"/>
        <v>252</v>
      </c>
      <c r="AV306" s="2" t="str">
        <f t="shared" si="574"/>
        <v>скатная</v>
      </c>
      <c r="AX306" s="2" t="s">
        <v>134</v>
      </c>
      <c r="AY306" s="2">
        <v>400</v>
      </c>
      <c r="AZ306" s="2" t="s">
        <v>17109</v>
      </c>
      <c r="BC306" s="2" t="e">
        <f t="shared" si="575"/>
        <v>#N/A</v>
      </c>
      <c r="BI306" s="2" t="e">
        <f t="shared" si="576"/>
        <v>#N/A</v>
      </c>
      <c r="BT306" s="11" t="e">
        <f t="shared" ref="BT306:BT346" si="578">VLOOKUP(BS306,CN:CR,2,FALSE)</f>
        <v>#N/A</v>
      </c>
      <c r="BU306" s="11"/>
      <c r="BV306" s="11" t="s">
        <v>17978</v>
      </c>
      <c r="BW306" s="11">
        <v>2</v>
      </c>
      <c r="BX306" s="11">
        <v>1</v>
      </c>
      <c r="BY306" s="13" t="e">
        <f t="shared" ref="BY306:BY314" si="579">VLOOKUP(BS306,CN:CR,3,FALSE)</f>
        <v>#N/A</v>
      </c>
      <c r="BZ306" s="13" t="e">
        <f t="shared" ref="BZ306:BZ314" si="580">VLOOKUP(BS306,CN:CS,6,FALSE)</f>
        <v>#N/A</v>
      </c>
      <c r="CA306" s="13" t="e">
        <f>BZ306</f>
        <v>#N/A</v>
      </c>
      <c r="CB306" s="14">
        <v>19</v>
      </c>
      <c r="CC306" s="11" t="s">
        <v>17146</v>
      </c>
      <c r="CD306" s="11" t="s">
        <v>17839</v>
      </c>
      <c r="CE306" s="11" t="s">
        <v>17840</v>
      </c>
      <c r="CF306" s="12">
        <v>2065079.2679999999</v>
      </c>
      <c r="CG306" s="12">
        <v>0</v>
      </c>
      <c r="CH306" s="12">
        <v>0</v>
      </c>
      <c r="CI306" s="12">
        <f t="shared" ref="CI306:CI345" si="581">CF306-CG306-CH306</f>
        <v>2065079.2679999999</v>
      </c>
      <c r="CJ306" s="12" t="e">
        <f t="shared" si="577"/>
        <v>#N/A</v>
      </c>
      <c r="CK306" s="12" t="e">
        <f t="shared" ref="CK306:CK307" si="582">DK306*8425.6/BY306</f>
        <v>#N/A</v>
      </c>
      <c r="CP306" s="2">
        <f t="shared" si="544"/>
        <v>35.5</v>
      </c>
      <c r="CQ306" s="2" t="s">
        <v>383</v>
      </c>
      <c r="CR306" s="2">
        <v>0</v>
      </c>
    </row>
    <row r="307" spans="1:96" ht="27.75" x14ac:dyDescent="0.4">
      <c r="A307" s="2">
        <v>1</v>
      </c>
      <c r="B307" s="11">
        <v>2</v>
      </c>
      <c r="C307" s="55" t="s">
        <v>109</v>
      </c>
      <c r="D307" s="11">
        <v>1990</v>
      </c>
      <c r="E307" s="11">
        <v>2018</v>
      </c>
      <c r="F307" s="11" t="s">
        <v>17978</v>
      </c>
      <c r="G307" s="11">
        <v>7</v>
      </c>
      <c r="H307" s="11">
        <v>4</v>
      </c>
      <c r="I307" s="15">
        <v>6095</v>
      </c>
      <c r="J307" s="15">
        <v>4966.1000000000004</v>
      </c>
      <c r="K307" s="15">
        <v>4966.1000000000004</v>
      </c>
      <c r="L307" s="36">
        <v>194</v>
      </c>
      <c r="M307" s="11" t="s">
        <v>17146</v>
      </c>
      <c r="N307" s="11" t="s">
        <v>17839</v>
      </c>
      <c r="O307" s="37" t="s">
        <v>17855</v>
      </c>
      <c r="P307" s="12">
        <v>11071119.41</v>
      </c>
      <c r="Q307" s="12">
        <v>0</v>
      </c>
      <c r="R307" s="12">
        <v>0</v>
      </c>
      <c r="S307" s="12">
        <v>11071119.41</v>
      </c>
      <c r="T307" s="12">
        <v>1816.4264823625924</v>
      </c>
      <c r="U307" s="12">
        <v>1867.5940278917144</v>
      </c>
      <c r="V307" s="48">
        <f t="shared" si="571"/>
        <v>51.167545529121981</v>
      </c>
      <c r="X307" s="2" t="s">
        <v>3129</v>
      </c>
      <c r="Y307" s="2">
        <v>1954</v>
      </c>
      <c r="Z307" s="2">
        <v>712.3</v>
      </c>
      <c r="AA307" s="2">
        <v>25</v>
      </c>
      <c r="AB307" s="2">
        <v>2</v>
      </c>
      <c r="AC307" s="2">
        <v>380.6</v>
      </c>
      <c r="AE307" s="2" t="s">
        <v>3126</v>
      </c>
      <c r="AF307" s="2" t="s">
        <v>2998</v>
      </c>
      <c r="AG307" s="2" t="s">
        <v>2998</v>
      </c>
      <c r="AH307" s="2" t="s">
        <v>17088</v>
      </c>
      <c r="AK307" s="45">
        <f t="shared" si="572"/>
        <v>2018</v>
      </c>
      <c r="AU307" s="2">
        <f t="shared" si="573"/>
        <v>1351</v>
      </c>
      <c r="AV307" s="2" t="str">
        <f t="shared" si="574"/>
        <v>скатная/плоская</v>
      </c>
      <c r="AX307" s="2" t="s">
        <v>135</v>
      </c>
      <c r="AY307" s="2">
        <v>400</v>
      </c>
      <c r="AZ307" s="2" t="s">
        <v>17109</v>
      </c>
      <c r="BC307" s="2" t="e">
        <f t="shared" si="575"/>
        <v>#N/A</v>
      </c>
      <c r="BI307" s="2" t="e">
        <f t="shared" si="576"/>
        <v>#N/A</v>
      </c>
      <c r="BT307" s="11" t="e">
        <f t="shared" si="578"/>
        <v>#N/A</v>
      </c>
      <c r="BU307" s="11">
        <v>2018</v>
      </c>
      <c r="BV307" s="11" t="s">
        <v>17978</v>
      </c>
      <c r="BW307" s="11">
        <v>7</v>
      </c>
      <c r="BX307" s="11">
        <v>4</v>
      </c>
      <c r="BY307" s="13" t="e">
        <f t="shared" si="579"/>
        <v>#N/A</v>
      </c>
      <c r="BZ307" s="13" t="e">
        <f t="shared" si="580"/>
        <v>#N/A</v>
      </c>
      <c r="CA307" s="13" t="e">
        <f t="shared" ref="CA307:CA345" si="583">BZ307</f>
        <v>#N/A</v>
      </c>
      <c r="CB307" s="14">
        <v>194</v>
      </c>
      <c r="CC307" s="11" t="s">
        <v>17146</v>
      </c>
      <c r="CD307" s="11" t="s">
        <v>17839</v>
      </c>
      <c r="CE307" s="11" t="s">
        <v>17855</v>
      </c>
      <c r="CF307" s="12">
        <v>11071119.409</v>
      </c>
      <c r="CG307" s="12">
        <v>0</v>
      </c>
      <c r="CH307" s="12">
        <v>0</v>
      </c>
      <c r="CI307" s="12">
        <f t="shared" si="581"/>
        <v>11071119.409</v>
      </c>
      <c r="CJ307" s="12" t="e">
        <f t="shared" si="577"/>
        <v>#N/A</v>
      </c>
      <c r="CK307" s="12" t="e">
        <f t="shared" si="582"/>
        <v>#N/A</v>
      </c>
      <c r="CP307" s="2">
        <f t="shared" si="544"/>
        <v>0</v>
      </c>
      <c r="CQ307" s="2" t="s">
        <v>384</v>
      </c>
      <c r="CR307" s="2">
        <v>116.8</v>
      </c>
    </row>
    <row r="308" spans="1:96" ht="27.75" x14ac:dyDescent="0.4">
      <c r="A308" s="2">
        <v>1</v>
      </c>
      <c r="B308" s="11">
        <v>3</v>
      </c>
      <c r="C308" s="55" t="s">
        <v>110</v>
      </c>
      <c r="D308" s="11">
        <v>1959</v>
      </c>
      <c r="E308" s="11"/>
      <c r="F308" s="11" t="s">
        <v>17978</v>
      </c>
      <c r="G308" s="11">
        <v>2</v>
      </c>
      <c r="H308" s="11">
        <v>1</v>
      </c>
      <c r="I308" s="15">
        <v>299.5</v>
      </c>
      <c r="J308" s="15">
        <v>272.60000000000002</v>
      </c>
      <c r="K308" s="15">
        <v>235.20000000000002</v>
      </c>
      <c r="L308" s="36">
        <v>15</v>
      </c>
      <c r="M308" s="11" t="s">
        <v>17146</v>
      </c>
      <c r="N308" s="11" t="s">
        <v>17839</v>
      </c>
      <c r="O308" s="37" t="s">
        <v>17856</v>
      </c>
      <c r="P308" s="12">
        <v>2170696.7599999998</v>
      </c>
      <c r="Q308" s="12">
        <v>0</v>
      </c>
      <c r="R308" s="12">
        <v>0</v>
      </c>
      <c r="S308" s="12">
        <v>2170696.7599999998</v>
      </c>
      <c r="T308" s="12">
        <v>7247.7354257095149</v>
      </c>
      <c r="U308" s="12">
        <v>9695.6599666110196</v>
      </c>
      <c r="V308" s="48">
        <f t="shared" si="571"/>
        <v>2447.9245409015048</v>
      </c>
      <c r="X308" s="2" t="s">
        <v>3131</v>
      </c>
      <c r="Y308" s="2">
        <v>1957</v>
      </c>
      <c r="Z308" s="2">
        <v>821.4</v>
      </c>
      <c r="AA308" s="2">
        <v>17</v>
      </c>
      <c r="AB308" s="2">
        <v>2</v>
      </c>
      <c r="AC308" s="2">
        <v>442.9</v>
      </c>
      <c r="AE308" s="2" t="s">
        <v>3127</v>
      </c>
      <c r="AF308" s="2" t="s">
        <v>2998</v>
      </c>
      <c r="AG308" s="2" t="s">
        <v>2998</v>
      </c>
      <c r="AH308" s="2" t="s">
        <v>17400</v>
      </c>
      <c r="AK308" s="2" t="e">
        <f t="shared" si="572"/>
        <v>#N/A</v>
      </c>
      <c r="AU308" s="2" t="e">
        <f t="shared" si="573"/>
        <v>#N/A</v>
      </c>
      <c r="AV308" s="2" t="e">
        <f t="shared" si="574"/>
        <v>#N/A</v>
      </c>
      <c r="AX308" s="2" t="s">
        <v>133</v>
      </c>
      <c r="AY308" s="2">
        <v>1445</v>
      </c>
      <c r="AZ308" s="2" t="s">
        <v>17108</v>
      </c>
      <c r="BC308" s="2" t="e">
        <f t="shared" si="575"/>
        <v>#N/A</v>
      </c>
      <c r="BI308" s="2">
        <f t="shared" si="576"/>
        <v>412</v>
      </c>
      <c r="BT308" s="11" t="e">
        <f t="shared" si="578"/>
        <v>#N/A</v>
      </c>
      <c r="BU308" s="11"/>
      <c r="BV308" s="11" t="s">
        <v>17978</v>
      </c>
      <c r="BW308" s="11">
        <v>2</v>
      </c>
      <c r="BX308" s="11">
        <v>1</v>
      </c>
      <c r="BY308" s="13" t="e">
        <f t="shared" si="579"/>
        <v>#N/A</v>
      </c>
      <c r="BZ308" s="13" t="e">
        <f t="shared" si="580"/>
        <v>#N/A</v>
      </c>
      <c r="CA308" s="13" t="e">
        <f t="shared" si="583"/>
        <v>#N/A</v>
      </c>
      <c r="CB308" s="14">
        <v>15</v>
      </c>
      <c r="CC308" s="11" t="s">
        <v>17146</v>
      </c>
      <c r="CD308" s="11" t="s">
        <v>17839</v>
      </c>
      <c r="CE308" s="11" t="s">
        <v>17856</v>
      </c>
      <c r="CF308" s="12">
        <v>1040151.68</v>
      </c>
      <c r="CG308" s="12">
        <v>0</v>
      </c>
      <c r="CH308" s="12">
        <v>0</v>
      </c>
      <c r="CI308" s="12">
        <f t="shared" si="581"/>
        <v>1040151.68</v>
      </c>
      <c r="CJ308" s="12" t="e">
        <f t="shared" si="577"/>
        <v>#N/A</v>
      </c>
      <c r="CK308" s="12" t="e">
        <f>DY308*7048.18/BY308</f>
        <v>#N/A</v>
      </c>
      <c r="CP308" s="2">
        <f t="shared" si="544"/>
        <v>37.4</v>
      </c>
      <c r="CQ308" s="2" t="s">
        <v>385</v>
      </c>
      <c r="CR308" s="2">
        <v>63.7</v>
      </c>
    </row>
    <row r="309" spans="1:96" ht="27.75" x14ac:dyDescent="0.4">
      <c r="A309" s="2">
        <v>1</v>
      </c>
      <c r="B309" s="11">
        <v>4</v>
      </c>
      <c r="C309" s="55" t="s">
        <v>111</v>
      </c>
      <c r="D309" s="11">
        <v>1947</v>
      </c>
      <c r="E309" s="11"/>
      <c r="F309" s="11" t="s">
        <v>17978</v>
      </c>
      <c r="G309" s="11">
        <v>4</v>
      </c>
      <c r="H309" s="11">
        <v>6</v>
      </c>
      <c r="I309" s="15">
        <v>3055.3</v>
      </c>
      <c r="J309" s="15">
        <v>2696.7</v>
      </c>
      <c r="K309" s="15">
        <v>2599.75</v>
      </c>
      <c r="L309" s="36">
        <v>108</v>
      </c>
      <c r="M309" s="11" t="s">
        <v>17146</v>
      </c>
      <c r="N309" s="11" t="s">
        <v>17839</v>
      </c>
      <c r="O309" s="37" t="s">
        <v>17840</v>
      </c>
      <c r="P309" s="12">
        <v>8129200.9299999997</v>
      </c>
      <c r="Q309" s="12">
        <v>0</v>
      </c>
      <c r="R309" s="12">
        <v>0</v>
      </c>
      <c r="S309" s="12">
        <v>8129200.9299999997</v>
      </c>
      <c r="T309" s="12">
        <v>2660.6882892023696</v>
      </c>
      <c r="U309" s="12">
        <v>2735.6381370078225</v>
      </c>
      <c r="V309" s="48">
        <f t="shared" si="571"/>
        <v>74.949847805452919</v>
      </c>
      <c r="X309" s="2" t="s">
        <v>3133</v>
      </c>
      <c r="Y309" s="2">
        <v>1954</v>
      </c>
      <c r="Z309" s="2">
        <v>373.5</v>
      </c>
      <c r="AA309" s="2">
        <v>21</v>
      </c>
      <c r="AB309" s="2">
        <v>2</v>
      </c>
      <c r="AC309" s="2">
        <v>258.39999999999998</v>
      </c>
      <c r="AE309" s="2" t="s">
        <v>616</v>
      </c>
      <c r="AF309" s="2" t="s">
        <v>17390</v>
      </c>
      <c r="AG309" s="2" t="s">
        <v>2998</v>
      </c>
      <c r="AH309" s="2" t="s">
        <v>17393</v>
      </c>
      <c r="AK309" s="2" t="e">
        <f t="shared" si="572"/>
        <v>#N/A</v>
      </c>
      <c r="AU309" s="2">
        <f t="shared" si="573"/>
        <v>992</v>
      </c>
      <c r="AV309" s="2" t="str">
        <f t="shared" si="574"/>
        <v>скатная</v>
      </c>
      <c r="AX309" s="2" t="s">
        <v>132</v>
      </c>
      <c r="AY309" s="2">
        <v>660</v>
      </c>
      <c r="AZ309" s="2" t="s">
        <v>17109</v>
      </c>
      <c r="BC309" s="2" t="e">
        <f t="shared" si="575"/>
        <v>#N/A</v>
      </c>
      <c r="BI309" s="2" t="e">
        <f t="shared" si="576"/>
        <v>#N/A</v>
      </c>
      <c r="BT309" s="11" t="e">
        <f t="shared" si="578"/>
        <v>#N/A</v>
      </c>
      <c r="BU309" s="11"/>
      <c r="BV309" s="11" t="s">
        <v>17978</v>
      </c>
      <c r="BW309" s="11">
        <v>4</v>
      </c>
      <c r="BX309" s="11">
        <v>6</v>
      </c>
      <c r="BY309" s="13" t="e">
        <f t="shared" si="579"/>
        <v>#N/A</v>
      </c>
      <c r="BZ309" s="13" t="e">
        <f t="shared" si="580"/>
        <v>#N/A</v>
      </c>
      <c r="CA309" s="13" t="e">
        <f t="shared" si="583"/>
        <v>#N/A</v>
      </c>
      <c r="CB309" s="14">
        <v>108</v>
      </c>
      <c r="CC309" s="11" t="s">
        <v>17146</v>
      </c>
      <c r="CD309" s="11" t="s">
        <v>17839</v>
      </c>
      <c r="CE309" s="11" t="s">
        <v>17840</v>
      </c>
      <c r="CF309" s="12">
        <v>8129200.9299999997</v>
      </c>
      <c r="CG309" s="12">
        <v>0</v>
      </c>
      <c r="CH309" s="12">
        <v>0</v>
      </c>
      <c r="CI309" s="12">
        <f t="shared" si="581"/>
        <v>8129200.9299999997</v>
      </c>
      <c r="CJ309" s="12" t="e">
        <f t="shared" si="577"/>
        <v>#N/A</v>
      </c>
      <c r="CK309" s="12" t="e">
        <f t="shared" ref="CK309:CK314" si="584">DK309*8425.6/BY309</f>
        <v>#N/A</v>
      </c>
      <c r="CP309" s="2">
        <f t="shared" si="544"/>
        <v>96.95</v>
      </c>
      <c r="CQ309" s="2" t="s">
        <v>386</v>
      </c>
      <c r="CR309" s="2">
        <v>0</v>
      </c>
    </row>
    <row r="310" spans="1:96" ht="27.75" x14ac:dyDescent="0.4">
      <c r="A310" s="2">
        <v>1</v>
      </c>
      <c r="B310" s="11">
        <v>5</v>
      </c>
      <c r="C310" s="55" t="s">
        <v>112</v>
      </c>
      <c r="D310" s="11">
        <v>1949</v>
      </c>
      <c r="E310" s="11"/>
      <c r="F310" s="11" t="s">
        <v>17978</v>
      </c>
      <c r="G310" s="11">
        <v>2</v>
      </c>
      <c r="H310" s="11">
        <v>2</v>
      </c>
      <c r="I310" s="15">
        <v>959.8</v>
      </c>
      <c r="J310" s="15">
        <v>875.4</v>
      </c>
      <c r="K310" s="15">
        <v>766.27</v>
      </c>
      <c r="L310" s="36">
        <v>41</v>
      </c>
      <c r="M310" s="11" t="s">
        <v>17146</v>
      </c>
      <c r="N310" s="11" t="s">
        <v>17839</v>
      </c>
      <c r="O310" s="37" t="s">
        <v>17840</v>
      </c>
      <c r="P310" s="12">
        <v>4646428.3500000006</v>
      </c>
      <c r="Q310" s="12">
        <v>0</v>
      </c>
      <c r="R310" s="12">
        <v>0</v>
      </c>
      <c r="S310" s="12">
        <v>4646428.3500000006</v>
      </c>
      <c r="T310" s="12">
        <v>4841.0380808501777</v>
      </c>
      <c r="U310" s="12">
        <v>4977.4069597832886</v>
      </c>
      <c r="V310" s="48">
        <f t="shared" si="571"/>
        <v>136.36887893311086</v>
      </c>
      <c r="X310" s="2" t="s">
        <v>3134</v>
      </c>
      <c r="Y310" s="2">
        <v>1957</v>
      </c>
      <c r="Z310" s="2">
        <v>914.1</v>
      </c>
      <c r="AA310" s="2">
        <v>24</v>
      </c>
      <c r="AB310" s="2">
        <v>2</v>
      </c>
      <c r="AC310" s="2">
        <v>457</v>
      </c>
      <c r="AE310" s="2" t="s">
        <v>3129</v>
      </c>
      <c r="AF310" s="2" t="s">
        <v>17390</v>
      </c>
      <c r="AG310" s="2" t="s">
        <v>2998</v>
      </c>
      <c r="AH310" s="2" t="s">
        <v>17088</v>
      </c>
      <c r="AK310" s="2" t="e">
        <f t="shared" si="572"/>
        <v>#N/A</v>
      </c>
      <c r="AU310" s="2">
        <f t="shared" si="573"/>
        <v>567</v>
      </c>
      <c r="AV310" s="2" t="str">
        <f t="shared" si="574"/>
        <v>скатная</v>
      </c>
      <c r="AX310" s="2" t="s">
        <v>131</v>
      </c>
      <c r="AY310" s="2">
        <v>633.6</v>
      </c>
      <c r="AZ310" s="2" t="s">
        <v>17109</v>
      </c>
      <c r="BC310" s="2" t="e">
        <f t="shared" si="575"/>
        <v>#N/A</v>
      </c>
      <c r="BI310" s="2" t="e">
        <f t="shared" si="576"/>
        <v>#N/A</v>
      </c>
      <c r="BT310" s="11" t="e">
        <f t="shared" si="578"/>
        <v>#N/A</v>
      </c>
      <c r="BU310" s="11"/>
      <c r="BV310" s="11" t="s">
        <v>17978</v>
      </c>
      <c r="BW310" s="11">
        <v>2</v>
      </c>
      <c r="BX310" s="11">
        <v>2</v>
      </c>
      <c r="BY310" s="13" t="e">
        <f t="shared" si="579"/>
        <v>#N/A</v>
      </c>
      <c r="BZ310" s="13" t="e">
        <f t="shared" si="580"/>
        <v>#N/A</v>
      </c>
      <c r="CA310" s="13" t="e">
        <f t="shared" si="583"/>
        <v>#N/A</v>
      </c>
      <c r="CB310" s="14">
        <v>41</v>
      </c>
      <c r="CC310" s="11" t="s">
        <v>17146</v>
      </c>
      <c r="CD310" s="11" t="s">
        <v>17839</v>
      </c>
      <c r="CE310" s="11" t="s">
        <v>17840</v>
      </c>
      <c r="CF310" s="12">
        <v>4646428.3499999996</v>
      </c>
      <c r="CG310" s="12">
        <v>0</v>
      </c>
      <c r="CH310" s="12">
        <v>0</v>
      </c>
      <c r="CI310" s="12">
        <f t="shared" si="581"/>
        <v>4646428.3499999996</v>
      </c>
      <c r="CJ310" s="12" t="e">
        <f t="shared" si="577"/>
        <v>#N/A</v>
      </c>
      <c r="CK310" s="12" t="e">
        <f t="shared" si="584"/>
        <v>#N/A</v>
      </c>
      <c r="CP310" s="2">
        <f t="shared" si="544"/>
        <v>109.13</v>
      </c>
      <c r="CQ310" s="2" t="s">
        <v>387</v>
      </c>
      <c r="CR310" s="2">
        <v>38</v>
      </c>
    </row>
    <row r="311" spans="1:96" ht="27.75" x14ac:dyDescent="0.4">
      <c r="A311" s="2">
        <v>1</v>
      </c>
      <c r="B311" s="11">
        <v>6</v>
      </c>
      <c r="C311" s="55" t="s">
        <v>113</v>
      </c>
      <c r="D311" s="11">
        <v>1959</v>
      </c>
      <c r="E311" s="11"/>
      <c r="F311" s="11" t="s">
        <v>17978</v>
      </c>
      <c r="G311" s="11">
        <v>2</v>
      </c>
      <c r="H311" s="11">
        <v>2</v>
      </c>
      <c r="I311" s="15">
        <v>546.79999999999995</v>
      </c>
      <c r="J311" s="15">
        <v>362.7</v>
      </c>
      <c r="K311" s="15">
        <v>362.7</v>
      </c>
      <c r="L311" s="36">
        <v>21</v>
      </c>
      <c r="M311" s="11" t="s">
        <v>17146</v>
      </c>
      <c r="N311" s="11" t="s">
        <v>17839</v>
      </c>
      <c r="O311" s="37" t="s">
        <v>17844</v>
      </c>
      <c r="P311" s="12">
        <v>4572675.5200000005</v>
      </c>
      <c r="Q311" s="12">
        <v>0</v>
      </c>
      <c r="R311" s="12">
        <v>0</v>
      </c>
      <c r="S311" s="12">
        <v>4572675.5200000005</v>
      </c>
      <c r="T311" s="12">
        <v>8362.6106803218736</v>
      </c>
      <c r="U311" s="12">
        <v>8598.1799561082662</v>
      </c>
      <c r="V311" s="48">
        <f t="shared" si="571"/>
        <v>235.56927578639261</v>
      </c>
      <c r="X311" s="2" t="s">
        <v>3137</v>
      </c>
      <c r="Y311" s="2">
        <v>1972</v>
      </c>
      <c r="Z311" s="2">
        <v>4313</v>
      </c>
      <c r="AA311" s="2">
        <v>154</v>
      </c>
      <c r="AB311" s="2">
        <v>5</v>
      </c>
      <c r="AC311" s="2">
        <v>3327.3</v>
      </c>
      <c r="AE311" s="2" t="s">
        <v>3131</v>
      </c>
      <c r="AF311" s="2" t="s">
        <v>17390</v>
      </c>
      <c r="AG311" s="2" t="s">
        <v>17396</v>
      </c>
      <c r="AH311" s="2" t="s">
        <v>17088</v>
      </c>
      <c r="AK311" s="2" t="e">
        <f t="shared" si="572"/>
        <v>#N/A</v>
      </c>
      <c r="AU311" s="2">
        <f t="shared" si="573"/>
        <v>558</v>
      </c>
      <c r="AV311" s="2" t="str">
        <f t="shared" si="574"/>
        <v>скатная</v>
      </c>
      <c r="AX311" s="2" t="s">
        <v>130</v>
      </c>
      <c r="AY311" s="2">
        <v>287</v>
      </c>
      <c r="AZ311" s="2" t="s">
        <v>17109</v>
      </c>
      <c r="BC311" s="2" t="e">
        <f t="shared" si="575"/>
        <v>#N/A</v>
      </c>
      <c r="BI311" s="2" t="e">
        <f t="shared" si="576"/>
        <v>#N/A</v>
      </c>
      <c r="BT311" s="11" t="e">
        <f t="shared" si="578"/>
        <v>#N/A</v>
      </c>
      <c r="BU311" s="11"/>
      <c r="BV311" s="11" t="s">
        <v>17978</v>
      </c>
      <c r="BW311" s="11">
        <v>2</v>
      </c>
      <c r="BX311" s="11">
        <v>2</v>
      </c>
      <c r="BY311" s="13" t="e">
        <f t="shared" si="579"/>
        <v>#N/A</v>
      </c>
      <c r="BZ311" s="13" t="e">
        <f t="shared" si="580"/>
        <v>#N/A</v>
      </c>
      <c r="CA311" s="13" t="e">
        <f t="shared" si="583"/>
        <v>#N/A</v>
      </c>
      <c r="CB311" s="14">
        <v>21</v>
      </c>
      <c r="CC311" s="11" t="s">
        <v>17146</v>
      </c>
      <c r="CD311" s="11" t="s">
        <v>17839</v>
      </c>
      <c r="CE311" s="11" t="s">
        <v>17844</v>
      </c>
      <c r="CF311" s="12">
        <v>4572675.5199999996</v>
      </c>
      <c r="CG311" s="12">
        <v>0</v>
      </c>
      <c r="CH311" s="12">
        <v>0</v>
      </c>
      <c r="CI311" s="12">
        <f t="shared" si="581"/>
        <v>4572675.5199999996</v>
      </c>
      <c r="CJ311" s="12" t="e">
        <f t="shared" si="577"/>
        <v>#N/A</v>
      </c>
      <c r="CK311" s="12" t="e">
        <f t="shared" si="584"/>
        <v>#N/A</v>
      </c>
      <c r="CP311" s="2">
        <f t="shared" si="544"/>
        <v>0</v>
      </c>
      <c r="CQ311" s="2" t="s">
        <v>429</v>
      </c>
      <c r="CR311" s="2">
        <v>0</v>
      </c>
    </row>
    <row r="312" spans="1:96" ht="27.75" x14ac:dyDescent="0.4">
      <c r="A312" s="2">
        <v>1</v>
      </c>
      <c r="B312" s="11">
        <v>7</v>
      </c>
      <c r="C312" s="55" t="s">
        <v>115</v>
      </c>
      <c r="D312" s="11">
        <v>1962</v>
      </c>
      <c r="E312" s="11"/>
      <c r="F312" s="11" t="s">
        <v>17978</v>
      </c>
      <c r="G312" s="11">
        <v>3</v>
      </c>
      <c r="H312" s="11">
        <v>2</v>
      </c>
      <c r="I312" s="15">
        <v>969.7</v>
      </c>
      <c r="J312" s="15">
        <v>622.5</v>
      </c>
      <c r="K312" s="15">
        <v>577.6</v>
      </c>
      <c r="L312" s="36">
        <v>39</v>
      </c>
      <c r="M312" s="11" t="s">
        <v>17146</v>
      </c>
      <c r="N312" s="11" t="s">
        <v>17839</v>
      </c>
      <c r="O312" s="37" t="s">
        <v>17844</v>
      </c>
      <c r="P312" s="12">
        <v>3376240.7100000004</v>
      </c>
      <c r="Q312" s="12">
        <v>0</v>
      </c>
      <c r="R312" s="12">
        <v>0</v>
      </c>
      <c r="S312" s="12">
        <v>3376240.7100000004</v>
      </c>
      <c r="T312" s="12">
        <v>3481.737351758276</v>
      </c>
      <c r="U312" s="12">
        <v>3579.815613076209</v>
      </c>
      <c r="V312" s="48">
        <f t="shared" si="571"/>
        <v>98.078261317933084</v>
      </c>
      <c r="X312" s="2" t="s">
        <v>3139</v>
      </c>
      <c r="Y312" s="2">
        <v>1957</v>
      </c>
      <c r="Z312" s="2">
        <v>816.3</v>
      </c>
      <c r="AA312" s="2">
        <v>21</v>
      </c>
      <c r="AB312" s="2">
        <v>2</v>
      </c>
      <c r="AC312" s="2">
        <v>440.9</v>
      </c>
      <c r="AE312" s="2" t="s">
        <v>3133</v>
      </c>
      <c r="AF312" s="2" t="s">
        <v>17390</v>
      </c>
      <c r="AG312" s="2" t="s">
        <v>2998</v>
      </c>
      <c r="AH312" s="2" t="s">
        <v>17088</v>
      </c>
      <c r="AK312" s="2" t="e">
        <f t="shared" si="572"/>
        <v>#N/A</v>
      </c>
      <c r="AU312" s="2">
        <f t="shared" si="573"/>
        <v>412</v>
      </c>
      <c r="AV312" s="2" t="str">
        <f t="shared" si="574"/>
        <v>скатная</v>
      </c>
      <c r="AX312" s="2" t="s">
        <v>129</v>
      </c>
      <c r="AY312" s="2">
        <v>750</v>
      </c>
      <c r="AZ312" s="2" t="s">
        <v>17108</v>
      </c>
      <c r="BC312" s="2" t="e">
        <f t="shared" si="575"/>
        <v>#N/A</v>
      </c>
      <c r="BI312" s="2" t="e">
        <f t="shared" si="576"/>
        <v>#N/A</v>
      </c>
      <c r="BT312" s="11" t="e">
        <f t="shared" si="578"/>
        <v>#N/A</v>
      </c>
      <c r="BU312" s="11"/>
      <c r="BV312" s="11" t="s">
        <v>17978</v>
      </c>
      <c r="BW312" s="11">
        <v>3</v>
      </c>
      <c r="BX312" s="11">
        <v>2</v>
      </c>
      <c r="BY312" s="13" t="e">
        <f t="shared" si="579"/>
        <v>#N/A</v>
      </c>
      <c r="BZ312" s="13" t="e">
        <f t="shared" si="580"/>
        <v>#N/A</v>
      </c>
      <c r="CA312" s="13" t="e">
        <f t="shared" si="583"/>
        <v>#N/A</v>
      </c>
      <c r="CB312" s="14">
        <v>39</v>
      </c>
      <c r="CC312" s="11" t="s">
        <v>17146</v>
      </c>
      <c r="CD312" s="11" t="s">
        <v>17839</v>
      </c>
      <c r="CE312" s="11" t="s">
        <v>17844</v>
      </c>
      <c r="CF312" s="12">
        <v>3376240.71</v>
      </c>
      <c r="CG312" s="12">
        <v>0</v>
      </c>
      <c r="CH312" s="12">
        <v>0</v>
      </c>
      <c r="CI312" s="12">
        <f t="shared" si="581"/>
        <v>3376240.71</v>
      </c>
      <c r="CJ312" s="12" t="e">
        <f t="shared" si="577"/>
        <v>#N/A</v>
      </c>
      <c r="CK312" s="12" t="e">
        <f t="shared" si="584"/>
        <v>#N/A</v>
      </c>
      <c r="CP312" s="2">
        <f t="shared" si="544"/>
        <v>44.9</v>
      </c>
      <c r="CQ312" s="2" t="s">
        <v>430</v>
      </c>
      <c r="CR312" s="2">
        <v>44.9</v>
      </c>
    </row>
    <row r="313" spans="1:96" ht="27.75" x14ac:dyDescent="0.4">
      <c r="A313" s="2">
        <v>1</v>
      </c>
      <c r="B313" s="11">
        <v>8</v>
      </c>
      <c r="C313" s="55" t="s">
        <v>114</v>
      </c>
      <c r="D313" s="11">
        <v>1949</v>
      </c>
      <c r="E313" s="11"/>
      <c r="F313" s="11" t="s">
        <v>17978</v>
      </c>
      <c r="G313" s="11">
        <v>2</v>
      </c>
      <c r="H313" s="11">
        <v>2</v>
      </c>
      <c r="I313" s="15">
        <v>872</v>
      </c>
      <c r="J313" s="15">
        <v>538.1</v>
      </c>
      <c r="K313" s="15">
        <v>397.1</v>
      </c>
      <c r="L313" s="36">
        <v>34</v>
      </c>
      <c r="M313" s="11" t="s">
        <v>17146</v>
      </c>
      <c r="N313" s="11" t="s">
        <v>17839</v>
      </c>
      <c r="O313" s="37" t="s">
        <v>17844</v>
      </c>
      <c r="P313" s="12">
        <v>4646428.3500000006</v>
      </c>
      <c r="Q313" s="12">
        <v>0</v>
      </c>
      <c r="R313" s="12">
        <v>0</v>
      </c>
      <c r="S313" s="12">
        <v>4646428.3500000006</v>
      </c>
      <c r="T313" s="12">
        <v>5328.4728784403678</v>
      </c>
      <c r="U313" s="12">
        <v>5478.57247706422</v>
      </c>
      <c r="V313" s="48">
        <f t="shared" si="571"/>
        <v>150.09959862385222</v>
      </c>
      <c r="X313" s="2" t="s">
        <v>3142</v>
      </c>
      <c r="Y313" s="2">
        <v>1957</v>
      </c>
      <c r="Z313" s="2">
        <v>832.6</v>
      </c>
      <c r="AA313" s="2">
        <v>22</v>
      </c>
      <c r="AB313" s="2">
        <v>2</v>
      </c>
      <c r="AC313" s="2">
        <v>448</v>
      </c>
      <c r="AE313" s="2" t="s">
        <v>3134</v>
      </c>
      <c r="AF313" s="2" t="s">
        <v>17390</v>
      </c>
      <c r="AG313" s="2" t="s">
        <v>17404</v>
      </c>
      <c r="AH313" s="2" t="s">
        <v>17088</v>
      </c>
      <c r="AK313" s="2" t="e">
        <f t="shared" si="572"/>
        <v>#N/A</v>
      </c>
      <c r="AU313" s="2">
        <f t="shared" si="573"/>
        <v>567</v>
      </c>
      <c r="AV313" s="2" t="str">
        <f t="shared" si="574"/>
        <v>скатная</v>
      </c>
      <c r="AX313" s="2" t="s">
        <v>128</v>
      </c>
      <c r="AY313" s="2">
        <v>970</v>
      </c>
      <c r="AZ313" s="2" t="s">
        <v>17108</v>
      </c>
      <c r="BC313" s="2" t="e">
        <f t="shared" si="575"/>
        <v>#N/A</v>
      </c>
      <c r="BI313" s="2" t="e">
        <f t="shared" si="576"/>
        <v>#N/A</v>
      </c>
      <c r="BT313" s="11" t="e">
        <f t="shared" si="578"/>
        <v>#N/A</v>
      </c>
      <c r="BU313" s="11"/>
      <c r="BV313" s="11" t="s">
        <v>17978</v>
      </c>
      <c r="BW313" s="11">
        <v>2</v>
      </c>
      <c r="BX313" s="11">
        <v>2</v>
      </c>
      <c r="BY313" s="13" t="e">
        <f t="shared" si="579"/>
        <v>#N/A</v>
      </c>
      <c r="BZ313" s="13" t="e">
        <f t="shared" si="580"/>
        <v>#N/A</v>
      </c>
      <c r="CA313" s="13" t="e">
        <f t="shared" si="583"/>
        <v>#N/A</v>
      </c>
      <c r="CB313" s="14">
        <v>34</v>
      </c>
      <c r="CC313" s="11" t="s">
        <v>17146</v>
      </c>
      <c r="CD313" s="11" t="s">
        <v>17839</v>
      </c>
      <c r="CE313" s="11" t="s">
        <v>17844</v>
      </c>
      <c r="CF313" s="12">
        <v>4646428.3499999996</v>
      </c>
      <c r="CG313" s="12">
        <v>0</v>
      </c>
      <c r="CH313" s="12">
        <v>0</v>
      </c>
      <c r="CI313" s="12">
        <f t="shared" si="581"/>
        <v>4646428.3499999996</v>
      </c>
      <c r="CJ313" s="12" t="e">
        <f t="shared" si="577"/>
        <v>#N/A</v>
      </c>
      <c r="CK313" s="12" t="e">
        <f t="shared" si="584"/>
        <v>#N/A</v>
      </c>
      <c r="CP313" s="2">
        <f t="shared" si="544"/>
        <v>141</v>
      </c>
      <c r="CQ313" s="2" t="s">
        <v>388</v>
      </c>
      <c r="CR313" s="2">
        <v>0</v>
      </c>
    </row>
    <row r="314" spans="1:96" ht="27.75" x14ac:dyDescent="0.4">
      <c r="A314" s="2">
        <v>1</v>
      </c>
      <c r="B314" s="11">
        <v>9</v>
      </c>
      <c r="C314" s="55" t="s">
        <v>116</v>
      </c>
      <c r="D314" s="11">
        <v>1949</v>
      </c>
      <c r="E314" s="11"/>
      <c r="F314" s="11" t="s">
        <v>17978</v>
      </c>
      <c r="G314" s="11">
        <v>2</v>
      </c>
      <c r="H314" s="11">
        <v>1</v>
      </c>
      <c r="I314" s="15">
        <v>560.4</v>
      </c>
      <c r="J314" s="15">
        <v>516.70000000000005</v>
      </c>
      <c r="K314" s="15">
        <v>516.70000000000005</v>
      </c>
      <c r="L314" s="36">
        <v>24</v>
      </c>
      <c r="M314" s="11" t="s">
        <v>17146</v>
      </c>
      <c r="N314" s="11" t="s">
        <v>17839</v>
      </c>
      <c r="O314" s="37" t="s">
        <v>17840</v>
      </c>
      <c r="P314" s="12">
        <v>2745244.27</v>
      </c>
      <c r="Q314" s="12">
        <v>0</v>
      </c>
      <c r="R314" s="12">
        <v>0</v>
      </c>
      <c r="S314" s="12">
        <v>2745244.27</v>
      </c>
      <c r="T314" s="12">
        <v>4898.7228229835837</v>
      </c>
      <c r="U314" s="12">
        <v>5036.7166309778731</v>
      </c>
      <c r="V314" s="48">
        <f t="shared" si="571"/>
        <v>137.99380799428945</v>
      </c>
      <c r="X314" s="2" t="s">
        <v>3145</v>
      </c>
      <c r="Y314" s="2">
        <v>1958</v>
      </c>
      <c r="Z314" s="2">
        <v>190.5</v>
      </c>
      <c r="AA314" s="2">
        <v>21</v>
      </c>
      <c r="AB314" s="2">
        <v>2</v>
      </c>
      <c r="AC314" s="2">
        <v>190.5</v>
      </c>
      <c r="AE314" s="2" t="s">
        <v>3137</v>
      </c>
      <c r="AF314" s="2" t="s">
        <v>17390</v>
      </c>
      <c r="AG314" s="2" t="s">
        <v>2998</v>
      </c>
      <c r="AH314" s="2" t="s">
        <v>17393</v>
      </c>
      <c r="AK314" s="2" t="e">
        <f t="shared" si="572"/>
        <v>#N/A</v>
      </c>
      <c r="AU314" s="2">
        <f t="shared" si="573"/>
        <v>335</v>
      </c>
      <c r="AV314" s="2" t="str">
        <f t="shared" si="574"/>
        <v>скатная</v>
      </c>
      <c r="AX314" s="2" t="s">
        <v>127</v>
      </c>
      <c r="AY314" s="2">
        <v>877</v>
      </c>
      <c r="AZ314" s="2" t="s">
        <v>17108</v>
      </c>
      <c r="BC314" s="2" t="e">
        <f t="shared" si="575"/>
        <v>#N/A</v>
      </c>
      <c r="BI314" s="2" t="e">
        <f t="shared" si="576"/>
        <v>#N/A</v>
      </c>
      <c r="BT314" s="11" t="e">
        <f t="shared" si="578"/>
        <v>#N/A</v>
      </c>
      <c r="BU314" s="11"/>
      <c r="BV314" s="11" t="s">
        <v>17978</v>
      </c>
      <c r="BW314" s="11">
        <v>2</v>
      </c>
      <c r="BX314" s="11">
        <v>1</v>
      </c>
      <c r="BY314" s="13" t="e">
        <f t="shared" si="579"/>
        <v>#N/A</v>
      </c>
      <c r="BZ314" s="13" t="e">
        <f t="shared" si="580"/>
        <v>#N/A</v>
      </c>
      <c r="CA314" s="13" t="e">
        <f t="shared" si="583"/>
        <v>#N/A</v>
      </c>
      <c r="CB314" s="14">
        <v>24</v>
      </c>
      <c r="CC314" s="11" t="s">
        <v>17146</v>
      </c>
      <c r="CD314" s="11" t="s">
        <v>17839</v>
      </c>
      <c r="CE314" s="11" t="s">
        <v>17840</v>
      </c>
      <c r="CF314" s="12">
        <v>2745244.27</v>
      </c>
      <c r="CG314" s="12">
        <v>0</v>
      </c>
      <c r="CH314" s="12">
        <v>0</v>
      </c>
      <c r="CI314" s="12">
        <f t="shared" si="581"/>
        <v>2745244.27</v>
      </c>
      <c r="CJ314" s="12" t="e">
        <f t="shared" si="577"/>
        <v>#N/A</v>
      </c>
      <c r="CK314" s="12" t="e">
        <f t="shared" si="584"/>
        <v>#N/A</v>
      </c>
      <c r="CP314" s="2">
        <f t="shared" si="544"/>
        <v>0</v>
      </c>
      <c r="CQ314" s="2" t="s">
        <v>389</v>
      </c>
      <c r="CR314" s="2">
        <v>0</v>
      </c>
    </row>
    <row r="315" spans="1:96" ht="27.75" x14ac:dyDescent="0.4">
      <c r="A315" s="2">
        <v>1</v>
      </c>
      <c r="B315" s="11">
        <v>10</v>
      </c>
      <c r="C315" s="55" t="s">
        <v>117</v>
      </c>
      <c r="D315" s="11">
        <v>1992</v>
      </c>
      <c r="E315" s="11">
        <v>2019</v>
      </c>
      <c r="F315" s="11" t="s">
        <v>17397</v>
      </c>
      <c r="G315" s="11">
        <v>10</v>
      </c>
      <c r="H315" s="11">
        <v>1</v>
      </c>
      <c r="I315" s="15">
        <v>3072.17</v>
      </c>
      <c r="J315" s="15">
        <v>2437.1</v>
      </c>
      <c r="K315" s="15">
        <v>2383.9</v>
      </c>
      <c r="L315" s="36">
        <v>108</v>
      </c>
      <c r="M315" s="11" t="s">
        <v>17146</v>
      </c>
      <c r="N315" s="11" t="s">
        <v>17839</v>
      </c>
      <c r="O315" s="37" t="s">
        <v>17841</v>
      </c>
      <c r="P315" s="12">
        <v>3012176.12</v>
      </c>
      <c r="Q315" s="12">
        <v>0</v>
      </c>
      <c r="R315" s="12">
        <v>0</v>
      </c>
      <c r="S315" s="12">
        <v>3012176.12</v>
      </c>
      <c r="T315" s="12">
        <v>980.47182284834503</v>
      </c>
      <c r="U315" s="12">
        <v>980.47182024432243</v>
      </c>
      <c r="V315" s="48">
        <f t="shared" si="571"/>
        <v>-2.6040225975521025E-6</v>
      </c>
      <c r="X315" s="2" t="s">
        <v>3148</v>
      </c>
      <c r="Y315" s="2">
        <v>2019</v>
      </c>
      <c r="Z315" s="2">
        <v>4384.7</v>
      </c>
      <c r="AA315" s="2">
        <v>45</v>
      </c>
      <c r="AB315" s="2">
        <v>10</v>
      </c>
      <c r="AC315" s="2">
        <v>4017.2</v>
      </c>
      <c r="AE315" s="2" t="s">
        <v>3139</v>
      </c>
      <c r="AF315" s="2" t="s">
        <v>17390</v>
      </c>
      <c r="AG315" s="2" t="s">
        <v>17396</v>
      </c>
      <c r="AH315" s="2" t="s">
        <v>17088</v>
      </c>
      <c r="AK315" s="45">
        <f t="shared" si="572"/>
        <v>2019</v>
      </c>
      <c r="AU315" s="2">
        <f t="shared" si="573"/>
        <v>337.8</v>
      </c>
      <c r="AV315" s="2" t="str">
        <f t="shared" si="574"/>
        <v>Плоская</v>
      </c>
      <c r="AX315" s="2" t="s">
        <v>126</v>
      </c>
      <c r="AY315" s="2">
        <v>520</v>
      </c>
      <c r="AZ315" s="2" t="s">
        <v>17108</v>
      </c>
      <c r="BC315" s="2" t="e">
        <f t="shared" si="575"/>
        <v>#N/A</v>
      </c>
      <c r="BI315" s="2" t="e">
        <f t="shared" si="576"/>
        <v>#N/A</v>
      </c>
      <c r="BT315" s="11" t="e">
        <f t="shared" si="578"/>
        <v>#N/A</v>
      </c>
      <c r="BU315" s="11">
        <v>2019</v>
      </c>
      <c r="BV315" s="11" t="e">
        <f>VLOOKUP(BS315,CU:CX,2,FALSE)</f>
        <v>#N/A</v>
      </c>
      <c r="BW315" s="11">
        <v>10</v>
      </c>
      <c r="BX315" s="11">
        <v>1</v>
      </c>
      <c r="BY315" s="13">
        <v>3072.17</v>
      </c>
      <c r="BZ315" s="13">
        <v>2437.1</v>
      </c>
      <c r="CA315" s="13">
        <f t="shared" si="583"/>
        <v>2437.1</v>
      </c>
      <c r="CB315" s="14">
        <v>108</v>
      </c>
      <c r="CC315" s="11" t="s">
        <v>17146</v>
      </c>
      <c r="CD315" s="11" t="s">
        <v>17839</v>
      </c>
      <c r="CE315" s="11" t="s">
        <v>17841</v>
      </c>
      <c r="CF315" s="12">
        <v>3012176.12</v>
      </c>
      <c r="CG315" s="12">
        <v>0</v>
      </c>
      <c r="CH315" s="12">
        <v>0</v>
      </c>
      <c r="CI315" s="12">
        <f t="shared" si="581"/>
        <v>3012176.12</v>
      </c>
      <c r="CJ315" s="12">
        <f t="shared" si="577"/>
        <v>980.47182284834503</v>
      </c>
      <c r="CK315" s="12">
        <f>DK315*8917.04/BY315</f>
        <v>0</v>
      </c>
      <c r="CP315" s="2">
        <f t="shared" si="544"/>
        <v>53.2</v>
      </c>
      <c r="CQ315" s="2" t="s">
        <v>390</v>
      </c>
      <c r="CR315" s="2">
        <v>0</v>
      </c>
    </row>
    <row r="316" spans="1:96" ht="27.75" x14ac:dyDescent="0.4">
      <c r="A316" s="2">
        <v>1</v>
      </c>
      <c r="B316" s="11">
        <v>11</v>
      </c>
      <c r="C316" s="55" t="s">
        <v>118</v>
      </c>
      <c r="D316" s="11">
        <v>1959</v>
      </c>
      <c r="E316" s="11"/>
      <c r="F316" s="11" t="s">
        <v>17978</v>
      </c>
      <c r="G316" s="11">
        <v>2</v>
      </c>
      <c r="H316" s="11">
        <v>2</v>
      </c>
      <c r="I316" s="15">
        <v>503</v>
      </c>
      <c r="J316" s="15">
        <v>478.4</v>
      </c>
      <c r="K316" s="15">
        <v>410.5</v>
      </c>
      <c r="L316" s="36">
        <v>21</v>
      </c>
      <c r="M316" s="11" t="s">
        <v>17146</v>
      </c>
      <c r="N316" s="11" t="s">
        <v>17839</v>
      </c>
      <c r="O316" s="37" t="s">
        <v>17857</v>
      </c>
      <c r="P316" s="12">
        <v>3933484.32</v>
      </c>
      <c r="Q316" s="12">
        <v>0</v>
      </c>
      <c r="R316" s="12">
        <v>0</v>
      </c>
      <c r="S316" s="12">
        <v>3933484.32</v>
      </c>
      <c r="T316" s="12">
        <v>7820.0483499005959</v>
      </c>
      <c r="U316" s="12">
        <v>8040.3339960238573</v>
      </c>
      <c r="V316" s="48">
        <f t="shared" si="571"/>
        <v>220.28564612326136</v>
      </c>
      <c r="X316" s="2" t="s">
        <v>3150</v>
      </c>
      <c r="Y316" s="2">
        <v>2019</v>
      </c>
      <c r="Z316" s="2">
        <v>4382</v>
      </c>
      <c r="AA316" s="2">
        <v>54</v>
      </c>
      <c r="AB316" s="2">
        <v>10</v>
      </c>
      <c r="AC316" s="2">
        <v>4382</v>
      </c>
      <c r="AE316" s="2" t="s">
        <v>3142</v>
      </c>
      <c r="AF316" s="2" t="s">
        <v>17390</v>
      </c>
      <c r="AG316" s="2" t="s">
        <v>2998</v>
      </c>
      <c r="AH316" s="2" t="s">
        <v>17088</v>
      </c>
      <c r="AK316" s="2" t="e">
        <f t="shared" si="572"/>
        <v>#N/A</v>
      </c>
      <c r="AU316" s="2">
        <f t="shared" si="573"/>
        <v>480</v>
      </c>
      <c r="AV316" s="2" t="str">
        <f t="shared" si="574"/>
        <v>скатная</v>
      </c>
      <c r="AX316" s="2" t="s">
        <v>125</v>
      </c>
      <c r="AY316" s="2">
        <v>396</v>
      </c>
      <c r="AZ316" s="2" t="s">
        <v>17108</v>
      </c>
      <c r="BC316" s="2" t="e">
        <f t="shared" si="575"/>
        <v>#N/A</v>
      </c>
      <c r="BI316" s="2" t="e">
        <f t="shared" si="576"/>
        <v>#N/A</v>
      </c>
      <c r="BT316" s="11" t="e">
        <f t="shared" si="578"/>
        <v>#N/A</v>
      </c>
      <c r="BU316" s="11"/>
      <c r="BV316" s="11" t="s">
        <v>17978</v>
      </c>
      <c r="BW316" s="11">
        <v>2</v>
      </c>
      <c r="BX316" s="11">
        <v>2</v>
      </c>
      <c r="BY316" s="13" t="e">
        <f>VLOOKUP(BS316,CN:CR,3,FALSE)</f>
        <v>#N/A</v>
      </c>
      <c r="BZ316" s="13" t="e">
        <f>VLOOKUP(BS316,CN:CS,6,FALSE)</f>
        <v>#N/A</v>
      </c>
      <c r="CA316" s="13" t="e">
        <f t="shared" si="583"/>
        <v>#N/A</v>
      </c>
      <c r="CB316" s="14">
        <v>21</v>
      </c>
      <c r="CC316" s="11" t="s">
        <v>17146</v>
      </c>
      <c r="CD316" s="11" t="s">
        <v>17839</v>
      </c>
      <c r="CE316" s="11" t="s">
        <v>17857</v>
      </c>
      <c r="CF316" s="12">
        <v>3933484.32</v>
      </c>
      <c r="CG316" s="12">
        <v>0</v>
      </c>
      <c r="CH316" s="12">
        <v>0</v>
      </c>
      <c r="CI316" s="12">
        <f t="shared" si="581"/>
        <v>3933484.32</v>
      </c>
      <c r="CJ316" s="12" t="e">
        <f t="shared" si="577"/>
        <v>#N/A</v>
      </c>
      <c r="CK316" s="12" t="e">
        <f t="shared" ref="CK316:CK317" si="585">DK316*8425.6/BY316</f>
        <v>#N/A</v>
      </c>
      <c r="CP316" s="2">
        <f t="shared" si="544"/>
        <v>67.900000000000006</v>
      </c>
      <c r="CQ316" s="2" t="s">
        <v>11425</v>
      </c>
      <c r="CR316" s="2">
        <v>251.4</v>
      </c>
    </row>
    <row r="317" spans="1:96" ht="27.75" x14ac:dyDescent="0.4">
      <c r="A317" s="2">
        <v>1</v>
      </c>
      <c r="B317" s="11">
        <v>12</v>
      </c>
      <c r="C317" s="55" t="s">
        <v>119</v>
      </c>
      <c r="D317" s="11">
        <v>1967</v>
      </c>
      <c r="E317" s="11"/>
      <c r="F317" s="11" t="s">
        <v>17978</v>
      </c>
      <c r="G317" s="11">
        <v>5</v>
      </c>
      <c r="H317" s="11">
        <v>4</v>
      </c>
      <c r="I317" s="15">
        <v>4050.1</v>
      </c>
      <c r="J317" s="15">
        <v>3149.2</v>
      </c>
      <c r="K317" s="15">
        <v>3106.7999999999997</v>
      </c>
      <c r="L317" s="36">
        <v>153</v>
      </c>
      <c r="M317" s="11" t="s">
        <v>17146</v>
      </c>
      <c r="N317" s="11" t="s">
        <v>17839</v>
      </c>
      <c r="O317" s="37" t="s">
        <v>17840</v>
      </c>
      <c r="P317" s="12">
        <v>8112811.4100000001</v>
      </c>
      <c r="Q317" s="12">
        <v>0</v>
      </c>
      <c r="R317" s="12">
        <v>0</v>
      </c>
      <c r="S317" s="12">
        <v>8112811.4100000001</v>
      </c>
      <c r="T317" s="12">
        <v>2003.1138515098394</v>
      </c>
      <c r="U317" s="12">
        <v>2059.5402582652282</v>
      </c>
      <c r="V317" s="48">
        <f t="shared" si="571"/>
        <v>56.426406755388825</v>
      </c>
      <c r="X317" s="2" t="s">
        <v>3157</v>
      </c>
      <c r="Y317" s="2">
        <v>2009</v>
      </c>
      <c r="Z317" s="2">
        <v>2778.9</v>
      </c>
      <c r="AA317" s="2">
        <v>57</v>
      </c>
      <c r="AB317" s="2">
        <v>10</v>
      </c>
      <c r="AC317" s="2">
        <v>2778.9</v>
      </c>
      <c r="AE317" s="2" t="s">
        <v>3145</v>
      </c>
      <c r="AF317" s="2" t="s">
        <v>17405</v>
      </c>
      <c r="AG317" s="2" t="s">
        <v>2998</v>
      </c>
      <c r="AH317" s="2" t="s">
        <v>17086</v>
      </c>
      <c r="AK317" s="2" t="e">
        <f t="shared" si="572"/>
        <v>#N/A</v>
      </c>
      <c r="AU317" s="2">
        <f t="shared" si="573"/>
        <v>990</v>
      </c>
      <c r="AV317" s="2" t="str">
        <f t="shared" si="574"/>
        <v>скатная</v>
      </c>
      <c r="AX317" s="2" t="s">
        <v>123</v>
      </c>
      <c r="AY317" s="2">
        <v>1523</v>
      </c>
      <c r="AZ317" s="2" t="s">
        <v>17108</v>
      </c>
      <c r="BC317" s="2" t="e">
        <f t="shared" si="575"/>
        <v>#N/A</v>
      </c>
      <c r="BI317" s="2" t="e">
        <f t="shared" si="576"/>
        <v>#N/A</v>
      </c>
      <c r="BT317" s="11" t="e">
        <f t="shared" si="578"/>
        <v>#N/A</v>
      </c>
      <c r="BU317" s="11"/>
      <c r="BV317" s="11" t="s">
        <v>17978</v>
      </c>
      <c r="BW317" s="11">
        <v>5</v>
      </c>
      <c r="BX317" s="11">
        <v>4</v>
      </c>
      <c r="BY317" s="13" t="e">
        <f>VLOOKUP(BS317,CN:CR,3,FALSE)</f>
        <v>#N/A</v>
      </c>
      <c r="BZ317" s="13" t="e">
        <f>VLOOKUP(BS317,CN:CS,6,FALSE)</f>
        <v>#N/A</v>
      </c>
      <c r="CA317" s="13" t="e">
        <f t="shared" si="583"/>
        <v>#N/A</v>
      </c>
      <c r="CB317" s="14">
        <v>153</v>
      </c>
      <c r="CC317" s="11" t="s">
        <v>17146</v>
      </c>
      <c r="CD317" s="11" t="s">
        <v>17839</v>
      </c>
      <c r="CE317" s="11" t="s">
        <v>17840</v>
      </c>
      <c r="CF317" s="12">
        <v>8112811.4100000001</v>
      </c>
      <c r="CG317" s="12">
        <v>0</v>
      </c>
      <c r="CH317" s="12">
        <v>0</v>
      </c>
      <c r="CI317" s="12">
        <f t="shared" si="581"/>
        <v>8112811.4100000001</v>
      </c>
      <c r="CJ317" s="12" t="e">
        <f t="shared" si="577"/>
        <v>#N/A</v>
      </c>
      <c r="CK317" s="12" t="e">
        <f t="shared" si="585"/>
        <v>#N/A</v>
      </c>
      <c r="CP317" s="2">
        <f t="shared" si="544"/>
        <v>42.4</v>
      </c>
      <c r="CQ317" s="2" t="s">
        <v>391</v>
      </c>
      <c r="CR317" s="2">
        <v>57.4</v>
      </c>
    </row>
    <row r="318" spans="1:96" ht="27.75" x14ac:dyDescent="0.4">
      <c r="A318" s="2">
        <v>1</v>
      </c>
      <c r="B318" s="11">
        <v>13</v>
      </c>
      <c r="C318" s="55" t="s">
        <v>120</v>
      </c>
      <c r="D318" s="11">
        <v>1978</v>
      </c>
      <c r="E318" s="11">
        <v>2015</v>
      </c>
      <c r="F318" s="11" t="s">
        <v>17397</v>
      </c>
      <c r="G318" s="11">
        <v>9</v>
      </c>
      <c r="H318" s="11">
        <v>2</v>
      </c>
      <c r="I318" s="15">
        <v>4490.7</v>
      </c>
      <c r="J318" s="15">
        <v>3947.2</v>
      </c>
      <c r="K318" s="15">
        <v>3894.2</v>
      </c>
      <c r="L318" s="36">
        <v>170</v>
      </c>
      <c r="M318" s="11" t="s">
        <v>17146</v>
      </c>
      <c r="N318" s="11" t="s">
        <v>17839</v>
      </c>
      <c r="O318" s="37" t="s">
        <v>17840</v>
      </c>
      <c r="P318" s="12">
        <v>5008268.8</v>
      </c>
      <c r="Q318" s="12">
        <v>0</v>
      </c>
      <c r="R318" s="12">
        <v>0</v>
      </c>
      <c r="S318" s="12">
        <v>5008268.8</v>
      </c>
      <c r="T318" s="12">
        <v>1115.253479413009</v>
      </c>
      <c r="U318" s="12">
        <v>1270.8276215289377</v>
      </c>
      <c r="V318" s="48">
        <f t="shared" si="571"/>
        <v>155.57414211592868</v>
      </c>
      <c r="X318" s="2" t="s">
        <v>3151</v>
      </c>
      <c r="Y318" s="2">
        <v>1986</v>
      </c>
      <c r="Z318" s="2">
        <v>4469.8999999999996</v>
      </c>
      <c r="AA318" s="2">
        <v>117</v>
      </c>
      <c r="AB318" s="2">
        <v>5</v>
      </c>
      <c r="AC318" s="2">
        <v>3241.3</v>
      </c>
      <c r="AE318" s="2" t="s">
        <v>3147</v>
      </c>
      <c r="AF318" s="2" t="s">
        <v>2998</v>
      </c>
      <c r="AG318" s="2" t="s">
        <v>2998</v>
      </c>
      <c r="AH318" s="2" t="s">
        <v>17086</v>
      </c>
      <c r="AK318" s="45">
        <f t="shared" si="572"/>
        <v>2015</v>
      </c>
      <c r="AU318" s="2">
        <f t="shared" si="573"/>
        <v>640</v>
      </c>
      <c r="AV318" s="2" t="str">
        <f t="shared" si="574"/>
        <v>плоская</v>
      </c>
      <c r="AX318" s="2" t="s">
        <v>150</v>
      </c>
      <c r="AY318" s="2">
        <v>256</v>
      </c>
      <c r="AZ318" s="2" t="s">
        <v>17108</v>
      </c>
      <c r="BC318" s="2" t="e">
        <f t="shared" si="575"/>
        <v>#N/A</v>
      </c>
      <c r="BI318" s="2" t="e">
        <f t="shared" si="576"/>
        <v>#N/A</v>
      </c>
      <c r="BT318" s="11" t="e">
        <f t="shared" si="578"/>
        <v>#N/A</v>
      </c>
      <c r="BU318" s="11">
        <v>2015</v>
      </c>
      <c r="BV318" s="11" t="e">
        <f>VLOOKUP(BS318,CU:CX,2,FALSE)</f>
        <v>#N/A</v>
      </c>
      <c r="BW318" s="11">
        <v>9</v>
      </c>
      <c r="BX318" s="11">
        <v>2</v>
      </c>
      <c r="BY318" s="13" t="e">
        <f>VLOOKUP(BS318,CN:CR,3,FALSE)</f>
        <v>#N/A</v>
      </c>
      <c r="BZ318" s="13" t="e">
        <f>VLOOKUP(BS318,CN:CS,6,FALSE)</f>
        <v>#N/A</v>
      </c>
      <c r="CA318" s="13" t="e">
        <f t="shared" si="583"/>
        <v>#N/A</v>
      </c>
      <c r="CB318" s="14">
        <v>170</v>
      </c>
      <c r="CC318" s="11" t="s">
        <v>17146</v>
      </c>
      <c r="CD318" s="11" t="s">
        <v>17839</v>
      </c>
      <c r="CE318" s="11" t="s">
        <v>17840</v>
      </c>
      <c r="CF318" s="12">
        <v>5008268.8</v>
      </c>
      <c r="CG318" s="12">
        <v>0</v>
      </c>
      <c r="CH318" s="12">
        <v>0</v>
      </c>
      <c r="CI318" s="12">
        <f t="shared" si="581"/>
        <v>5008268.8</v>
      </c>
      <c r="CJ318" s="12" t="e">
        <f t="shared" si="577"/>
        <v>#N/A</v>
      </c>
      <c r="CK318" s="12" t="e">
        <f>DK318*8917.04/BY318</f>
        <v>#N/A</v>
      </c>
      <c r="CP318" s="2">
        <f t="shared" si="544"/>
        <v>53</v>
      </c>
      <c r="CQ318" s="2" t="s">
        <v>392</v>
      </c>
      <c r="CR318" s="2">
        <v>71</v>
      </c>
    </row>
    <row r="319" spans="1:96" ht="27.75" x14ac:dyDescent="0.4">
      <c r="A319" s="2">
        <v>1</v>
      </c>
      <c r="B319" s="11">
        <v>14</v>
      </c>
      <c r="C319" s="55" t="s">
        <v>121</v>
      </c>
      <c r="D319" s="11">
        <v>1956</v>
      </c>
      <c r="E319" s="11"/>
      <c r="F319" s="11" t="s">
        <v>17978</v>
      </c>
      <c r="G319" s="11">
        <v>3</v>
      </c>
      <c r="H319" s="11">
        <v>4</v>
      </c>
      <c r="I319" s="15">
        <v>3640.1</v>
      </c>
      <c r="J319" s="15">
        <v>2570.6</v>
      </c>
      <c r="K319" s="15">
        <v>2512.2999999999997</v>
      </c>
      <c r="L319" s="36">
        <v>62</v>
      </c>
      <c r="M319" s="11" t="s">
        <v>17146</v>
      </c>
      <c r="N319" s="11" t="s">
        <v>17839</v>
      </c>
      <c r="O319" s="37" t="s">
        <v>17840</v>
      </c>
      <c r="P319" s="12">
        <v>9874684.5999999996</v>
      </c>
      <c r="Q319" s="12">
        <v>0</v>
      </c>
      <c r="R319" s="12">
        <v>0</v>
      </c>
      <c r="S319" s="12">
        <v>9874684.5999999996</v>
      </c>
      <c r="T319" s="12">
        <v>2712.7509134364441</v>
      </c>
      <c r="U319" s="12">
        <v>2789.1673305678414</v>
      </c>
      <c r="V319" s="48">
        <f t="shared" si="571"/>
        <v>76.416417131397338</v>
      </c>
      <c r="X319" s="2" t="s">
        <v>539</v>
      </c>
      <c r="Y319" s="2">
        <v>1987</v>
      </c>
      <c r="Z319" s="2">
        <v>1318.1</v>
      </c>
      <c r="AA319" s="2">
        <v>41</v>
      </c>
      <c r="AB319" s="2">
        <v>5</v>
      </c>
      <c r="AC319" s="2">
        <v>758.3</v>
      </c>
      <c r="AE319" s="2" t="s">
        <v>3148</v>
      </c>
      <c r="AF319" s="2" t="s">
        <v>2998</v>
      </c>
      <c r="AG319" s="2" t="s">
        <v>2998</v>
      </c>
      <c r="AH319" s="2" t="s">
        <v>17086</v>
      </c>
      <c r="AK319" s="2" t="e">
        <f t="shared" si="572"/>
        <v>#N/A</v>
      </c>
      <c r="AU319" s="2">
        <f t="shared" si="573"/>
        <v>1205</v>
      </c>
      <c r="AV319" s="2" t="str">
        <f t="shared" si="574"/>
        <v>скатная</v>
      </c>
      <c r="AX319" s="2" t="s">
        <v>151</v>
      </c>
      <c r="AY319" s="2">
        <v>492</v>
      </c>
      <c r="AZ319" s="2" t="s">
        <v>17108</v>
      </c>
      <c r="BC319" s="2" t="e">
        <f t="shared" si="575"/>
        <v>#N/A</v>
      </c>
      <c r="BI319" s="2" t="e">
        <f t="shared" si="576"/>
        <v>#N/A</v>
      </c>
      <c r="BT319" s="11" t="e">
        <f t="shared" si="578"/>
        <v>#N/A</v>
      </c>
      <c r="BU319" s="11"/>
      <c r="BV319" s="11" t="s">
        <v>17978</v>
      </c>
      <c r="BW319" s="11">
        <v>3</v>
      </c>
      <c r="BX319" s="11">
        <v>4</v>
      </c>
      <c r="BY319" s="13" t="e">
        <f>VLOOKUP(BS319,CN:CR,3,FALSE)</f>
        <v>#N/A</v>
      </c>
      <c r="BZ319" s="13" t="e">
        <f>VLOOKUP(BS319,CN:CS,6,FALSE)</f>
        <v>#N/A</v>
      </c>
      <c r="CA319" s="13" t="e">
        <f t="shared" si="583"/>
        <v>#N/A</v>
      </c>
      <c r="CB319" s="14">
        <v>62</v>
      </c>
      <c r="CC319" s="11" t="s">
        <v>17146</v>
      </c>
      <c r="CD319" s="11" t="s">
        <v>17839</v>
      </c>
      <c r="CE319" s="11" t="s">
        <v>17840</v>
      </c>
      <c r="CF319" s="12">
        <v>9874684.5999999996</v>
      </c>
      <c r="CG319" s="12">
        <v>0</v>
      </c>
      <c r="CH319" s="12">
        <v>0</v>
      </c>
      <c r="CI319" s="12">
        <f t="shared" si="581"/>
        <v>9874684.5999999996</v>
      </c>
      <c r="CJ319" s="12" t="e">
        <f t="shared" si="577"/>
        <v>#N/A</v>
      </c>
      <c r="CK319" s="12" t="e">
        <f>DK319*8425.6/BY319</f>
        <v>#N/A</v>
      </c>
      <c r="CP319" s="2">
        <f t="shared" si="544"/>
        <v>58.3</v>
      </c>
      <c r="CQ319" s="2" t="s">
        <v>431</v>
      </c>
      <c r="CR319" s="2">
        <v>223.1</v>
      </c>
    </row>
    <row r="320" spans="1:96" ht="27.75" x14ac:dyDescent="0.4">
      <c r="A320" s="2">
        <v>1</v>
      </c>
      <c r="B320" s="11">
        <v>15</v>
      </c>
      <c r="C320" s="55" t="s">
        <v>122</v>
      </c>
      <c r="D320" s="11">
        <v>1990</v>
      </c>
      <c r="E320" s="11"/>
      <c r="F320" s="11" t="s">
        <v>17978</v>
      </c>
      <c r="G320" s="11">
        <v>9</v>
      </c>
      <c r="H320" s="11">
        <v>1</v>
      </c>
      <c r="I320" s="15">
        <v>3709.1</v>
      </c>
      <c r="J320" s="15">
        <v>2261.6</v>
      </c>
      <c r="K320" s="15">
        <v>2182</v>
      </c>
      <c r="L320" s="36">
        <v>211</v>
      </c>
      <c r="M320" s="11" t="s">
        <v>17146</v>
      </c>
      <c r="N320" s="11" t="s">
        <v>17839</v>
      </c>
      <c r="O320" s="37" t="s">
        <v>17840</v>
      </c>
      <c r="P320" s="12">
        <v>4640474.0600000005</v>
      </c>
      <c r="Q320" s="12">
        <v>0</v>
      </c>
      <c r="R320" s="12">
        <v>0</v>
      </c>
      <c r="S320" s="12">
        <v>4640474.0600000005</v>
      </c>
      <c r="T320" s="12">
        <v>1251.1051360168237</v>
      </c>
      <c r="U320" s="12">
        <v>1425.630131298698</v>
      </c>
      <c r="V320" s="48">
        <f t="shared" si="571"/>
        <v>174.52499528187423</v>
      </c>
      <c r="X320" s="2" t="s">
        <v>3155</v>
      </c>
      <c r="Y320" s="2">
        <v>2007</v>
      </c>
      <c r="Z320" s="2">
        <v>3433.8</v>
      </c>
      <c r="AA320" s="2">
        <v>71</v>
      </c>
      <c r="AB320" s="2">
        <v>10</v>
      </c>
      <c r="AC320" s="2">
        <v>2063.3000000000002</v>
      </c>
      <c r="AE320" s="2" t="s">
        <v>3149</v>
      </c>
      <c r="AF320" s="2" t="s">
        <v>2998</v>
      </c>
      <c r="AG320" s="2" t="s">
        <v>2998</v>
      </c>
      <c r="AH320" s="2" t="s">
        <v>17086</v>
      </c>
      <c r="AK320" s="2" t="e">
        <f t="shared" si="572"/>
        <v>#N/A</v>
      </c>
      <c r="AU320" s="2">
        <f t="shared" si="573"/>
        <v>593</v>
      </c>
      <c r="AV320" s="2" t="str">
        <f t="shared" si="574"/>
        <v>плоская</v>
      </c>
      <c r="AX320" s="2" t="s">
        <v>288</v>
      </c>
      <c r="AY320" s="2">
        <v>402</v>
      </c>
      <c r="AZ320" s="2" t="s">
        <v>17108</v>
      </c>
      <c r="BC320" s="2" t="e">
        <f t="shared" si="575"/>
        <v>#N/A</v>
      </c>
      <c r="BI320" s="2" t="e">
        <f t="shared" si="576"/>
        <v>#N/A</v>
      </c>
      <c r="BT320" s="11" t="e">
        <f t="shared" si="578"/>
        <v>#N/A</v>
      </c>
      <c r="BU320" s="11"/>
      <c r="BV320" s="11" t="s">
        <v>17978</v>
      </c>
      <c r="BW320" s="11">
        <v>9</v>
      </c>
      <c r="BX320" s="11">
        <v>1</v>
      </c>
      <c r="BY320" s="13" t="e">
        <f>VLOOKUP(BS320,CN:CR,3,FALSE)</f>
        <v>#N/A</v>
      </c>
      <c r="BZ320" s="13" t="e">
        <f>VLOOKUP(BS320,CN:CS,6,FALSE)</f>
        <v>#N/A</v>
      </c>
      <c r="CA320" s="13" t="e">
        <f t="shared" si="583"/>
        <v>#N/A</v>
      </c>
      <c r="CB320" s="14">
        <v>211</v>
      </c>
      <c r="CC320" s="11" t="s">
        <v>17146</v>
      </c>
      <c r="CD320" s="11" t="s">
        <v>17839</v>
      </c>
      <c r="CE320" s="11" t="s">
        <v>17840</v>
      </c>
      <c r="CF320" s="12">
        <v>4640474.0599999996</v>
      </c>
      <c r="CG320" s="12">
        <v>0</v>
      </c>
      <c r="CH320" s="12">
        <v>0</v>
      </c>
      <c r="CI320" s="12">
        <f t="shared" si="581"/>
        <v>4640474.0599999996</v>
      </c>
      <c r="CJ320" s="12" t="e">
        <f t="shared" si="577"/>
        <v>#N/A</v>
      </c>
      <c r="CK320" s="12" t="e">
        <f t="shared" ref="CK320:CK321" si="586">DK320*8917.04/BY320</f>
        <v>#N/A</v>
      </c>
      <c r="CP320" s="2">
        <f t="shared" si="544"/>
        <v>79.599999999999994</v>
      </c>
      <c r="CQ320" s="2" t="s">
        <v>449</v>
      </c>
      <c r="CR320" s="2">
        <v>51.1</v>
      </c>
    </row>
    <row r="321" spans="1:96" ht="27.75" x14ac:dyDescent="0.4">
      <c r="A321" s="2">
        <v>1</v>
      </c>
      <c r="B321" s="11">
        <v>16</v>
      </c>
      <c r="C321" s="55" t="s">
        <v>149</v>
      </c>
      <c r="D321" s="11">
        <v>1984</v>
      </c>
      <c r="E321" s="11"/>
      <c r="F321" s="11" t="s">
        <v>17397</v>
      </c>
      <c r="G321" s="11">
        <v>9</v>
      </c>
      <c r="H321" s="11">
        <v>5</v>
      </c>
      <c r="I321" s="15">
        <v>9873</v>
      </c>
      <c r="J321" s="15">
        <v>9703</v>
      </c>
      <c r="K321" s="15">
        <v>9126.7000000000007</v>
      </c>
      <c r="L321" s="36">
        <v>454</v>
      </c>
      <c r="M321" s="11" t="s">
        <v>17146</v>
      </c>
      <c r="N321" s="11" t="s">
        <v>17839</v>
      </c>
      <c r="O321" s="37" t="s">
        <v>17841</v>
      </c>
      <c r="P321" s="12">
        <v>9703520.8000000007</v>
      </c>
      <c r="Q321" s="12">
        <v>0</v>
      </c>
      <c r="R321" s="12">
        <v>0</v>
      </c>
      <c r="S321" s="12">
        <v>9703520.8000000007</v>
      </c>
      <c r="T321" s="12">
        <v>982.83407272358966</v>
      </c>
      <c r="U321" s="12">
        <v>1119.9361490934875</v>
      </c>
      <c r="V321" s="48">
        <f t="shared" si="571"/>
        <v>137.10207636989787</v>
      </c>
      <c r="X321" s="2" t="s">
        <v>3159</v>
      </c>
      <c r="Y321" s="2">
        <v>1980</v>
      </c>
      <c r="Z321" s="2">
        <v>8310.48</v>
      </c>
      <c r="AA321" s="2">
        <v>234</v>
      </c>
      <c r="AB321" s="2">
        <v>5</v>
      </c>
      <c r="AC321" s="2">
        <v>6063</v>
      </c>
      <c r="AE321" s="2" t="s">
        <v>3150</v>
      </c>
      <c r="AF321" s="2" t="s">
        <v>2998</v>
      </c>
      <c r="AG321" s="2" t="s">
        <v>2998</v>
      </c>
      <c r="AH321" s="2" t="s">
        <v>2998</v>
      </c>
      <c r="AK321" s="2" t="e">
        <f t="shared" si="572"/>
        <v>#N/A</v>
      </c>
      <c r="AU321" s="2">
        <f t="shared" si="573"/>
        <v>1240</v>
      </c>
      <c r="AV321" s="2" t="str">
        <f t="shared" si="574"/>
        <v>плоская</v>
      </c>
      <c r="AX321" s="2" t="s">
        <v>154</v>
      </c>
      <c r="AY321" s="2">
        <v>450</v>
      </c>
      <c r="AZ321" s="2" t="s">
        <v>17108</v>
      </c>
      <c r="BC321" s="2" t="e">
        <f t="shared" si="575"/>
        <v>#N/A</v>
      </c>
      <c r="BI321" s="2" t="e">
        <f t="shared" si="576"/>
        <v>#N/A</v>
      </c>
      <c r="BT321" s="11" t="e">
        <f t="shared" si="578"/>
        <v>#N/A</v>
      </c>
      <c r="BU321" s="11"/>
      <c r="BV321" s="11" t="e">
        <f>VLOOKUP(BS321,CU:CX,2,FALSE)</f>
        <v>#N/A</v>
      </c>
      <c r="BW321" s="11">
        <v>9</v>
      </c>
      <c r="BX321" s="11">
        <v>5</v>
      </c>
      <c r="BY321" s="13">
        <v>9873</v>
      </c>
      <c r="BZ321" s="13">
        <v>9703</v>
      </c>
      <c r="CA321" s="13">
        <f t="shared" si="583"/>
        <v>9703</v>
      </c>
      <c r="CB321" s="14">
        <v>454</v>
      </c>
      <c r="CC321" s="11" t="s">
        <v>17146</v>
      </c>
      <c r="CD321" s="11" t="s">
        <v>17839</v>
      </c>
      <c r="CE321" s="11" t="s">
        <v>17841</v>
      </c>
      <c r="CF321" s="12">
        <v>9703520.8000000007</v>
      </c>
      <c r="CG321" s="12">
        <v>0</v>
      </c>
      <c r="CH321" s="12">
        <v>0</v>
      </c>
      <c r="CI321" s="12">
        <f t="shared" si="581"/>
        <v>9703520.8000000007</v>
      </c>
      <c r="CJ321" s="12">
        <f t="shared" si="577"/>
        <v>982.83407272358966</v>
      </c>
      <c r="CK321" s="12">
        <f t="shared" si="586"/>
        <v>0</v>
      </c>
      <c r="CP321" s="2">
        <f t="shared" si="544"/>
        <v>576.29999999999995</v>
      </c>
      <c r="CQ321" s="2" t="s">
        <v>393</v>
      </c>
      <c r="CR321" s="2">
        <v>117.2</v>
      </c>
    </row>
    <row r="322" spans="1:96" ht="27.75" x14ac:dyDescent="0.4">
      <c r="A322" s="2">
        <v>1</v>
      </c>
      <c r="B322" s="11">
        <v>17</v>
      </c>
      <c r="C322" s="55" t="s">
        <v>148</v>
      </c>
      <c r="D322" s="11">
        <v>1983</v>
      </c>
      <c r="E322" s="11"/>
      <c r="F322" s="11" t="s">
        <v>17397</v>
      </c>
      <c r="G322" s="11">
        <v>4</v>
      </c>
      <c r="H322" s="11">
        <v>1</v>
      </c>
      <c r="I322" s="15">
        <v>609.6</v>
      </c>
      <c r="J322" s="15">
        <v>553.5</v>
      </c>
      <c r="K322" s="15">
        <v>495.5</v>
      </c>
      <c r="L322" s="36">
        <v>41</v>
      </c>
      <c r="M322" s="11" t="s">
        <v>17146</v>
      </c>
      <c r="N322" s="11" t="s">
        <v>17839</v>
      </c>
      <c r="O322" s="37" t="s">
        <v>17858</v>
      </c>
      <c r="P322" s="12">
        <v>4072795.2199999997</v>
      </c>
      <c r="Q322" s="12">
        <v>0</v>
      </c>
      <c r="R322" s="12">
        <v>0</v>
      </c>
      <c r="S322" s="12">
        <v>4072795.2199999997</v>
      </c>
      <c r="T322" s="12">
        <v>6681.0945209973743</v>
      </c>
      <c r="U322" s="12">
        <v>6869.2965879265093</v>
      </c>
      <c r="V322" s="48">
        <f t="shared" si="571"/>
        <v>188.20206692913507</v>
      </c>
      <c r="X322" s="2" t="s">
        <v>635</v>
      </c>
      <c r="Y322" s="2">
        <v>1963</v>
      </c>
      <c r="Z322" s="2">
        <v>1898.9</v>
      </c>
      <c r="AA322" s="2">
        <v>45</v>
      </c>
      <c r="AB322" s="2">
        <v>3</v>
      </c>
      <c r="AC322" s="2">
        <v>943.2</v>
      </c>
      <c r="AE322" s="2" t="s">
        <v>3151</v>
      </c>
      <c r="AF322" s="2" t="s">
        <v>17390</v>
      </c>
      <c r="AG322" s="2" t="s">
        <v>2998</v>
      </c>
      <c r="AH322" s="2" t="s">
        <v>17393</v>
      </c>
      <c r="AK322" s="2" t="e">
        <f t="shared" si="572"/>
        <v>#N/A</v>
      </c>
      <c r="AU322" s="2">
        <f t="shared" si="573"/>
        <v>497</v>
      </c>
      <c r="AV322" s="2" t="str">
        <f t="shared" si="574"/>
        <v>скатная</v>
      </c>
      <c r="AX322" s="2" t="s">
        <v>155</v>
      </c>
      <c r="AY322" s="2">
        <v>1228</v>
      </c>
      <c r="AZ322" s="2" t="s">
        <v>17108</v>
      </c>
      <c r="BC322" s="2" t="e">
        <f t="shared" si="575"/>
        <v>#N/A</v>
      </c>
      <c r="BI322" s="2" t="e">
        <f t="shared" si="576"/>
        <v>#N/A</v>
      </c>
      <c r="BT322" s="11" t="e">
        <f t="shared" si="578"/>
        <v>#N/A</v>
      </c>
      <c r="BU322" s="11"/>
      <c r="BV322" s="11" t="e">
        <f>VLOOKUP(BS322,CU:CX,2,FALSE)</f>
        <v>#N/A</v>
      </c>
      <c r="BW322" s="11">
        <v>4</v>
      </c>
      <c r="BX322" s="11">
        <v>1</v>
      </c>
      <c r="BY322" s="13" t="e">
        <f t="shared" ref="BY322:BY333" si="587">VLOOKUP(BS322,CN:CR,3,FALSE)</f>
        <v>#N/A</v>
      </c>
      <c r="BZ322" s="13" t="e">
        <f t="shared" ref="BZ322:BZ333" si="588">VLOOKUP(BS322,CN:CS,6,FALSE)</f>
        <v>#N/A</v>
      </c>
      <c r="CA322" s="13" t="e">
        <f t="shared" si="583"/>
        <v>#N/A</v>
      </c>
      <c r="CB322" s="14">
        <v>41</v>
      </c>
      <c r="CC322" s="11" t="s">
        <v>17146</v>
      </c>
      <c r="CD322" s="11" t="s">
        <v>17839</v>
      </c>
      <c r="CE322" s="11" t="s">
        <v>17858</v>
      </c>
      <c r="CF322" s="12">
        <v>4072795.22</v>
      </c>
      <c r="CG322" s="12">
        <v>0</v>
      </c>
      <c r="CH322" s="12">
        <v>0</v>
      </c>
      <c r="CI322" s="12">
        <f t="shared" si="581"/>
        <v>4072795.22</v>
      </c>
      <c r="CJ322" s="12" t="e">
        <f t="shared" si="577"/>
        <v>#N/A</v>
      </c>
      <c r="CK322" s="12" t="e">
        <f t="shared" ref="CK322:CK325" si="589">DK322*8425.6/BY322</f>
        <v>#N/A</v>
      </c>
      <c r="CP322" s="2">
        <f t="shared" si="544"/>
        <v>58</v>
      </c>
      <c r="CQ322" s="2" t="s">
        <v>450</v>
      </c>
      <c r="CR322" s="2">
        <v>94.1</v>
      </c>
    </row>
    <row r="323" spans="1:96" ht="27.75" x14ac:dyDescent="0.4">
      <c r="A323" s="2">
        <v>1</v>
      </c>
      <c r="B323" s="11">
        <v>18</v>
      </c>
      <c r="C323" s="55" t="s">
        <v>147</v>
      </c>
      <c r="D323" s="11">
        <v>1983</v>
      </c>
      <c r="E323" s="11"/>
      <c r="F323" s="11" t="s">
        <v>17397</v>
      </c>
      <c r="G323" s="11">
        <v>4</v>
      </c>
      <c r="H323" s="11">
        <v>1</v>
      </c>
      <c r="I323" s="15">
        <v>608.4</v>
      </c>
      <c r="J323" s="15">
        <v>552.5</v>
      </c>
      <c r="K323" s="15">
        <v>330.6</v>
      </c>
      <c r="L323" s="36">
        <v>47</v>
      </c>
      <c r="M323" s="11" t="s">
        <v>17146</v>
      </c>
      <c r="N323" s="11" t="s">
        <v>17839</v>
      </c>
      <c r="O323" s="37" t="s">
        <v>17858</v>
      </c>
      <c r="P323" s="12">
        <v>4012973.48</v>
      </c>
      <c r="Q323" s="12">
        <v>0</v>
      </c>
      <c r="R323" s="12">
        <v>0</v>
      </c>
      <c r="S323" s="12">
        <v>4012973.48</v>
      </c>
      <c r="T323" s="12">
        <v>6595.945890861276</v>
      </c>
      <c r="U323" s="12">
        <v>6781.7493754109146</v>
      </c>
      <c r="V323" s="48">
        <f t="shared" si="571"/>
        <v>185.8034845496386</v>
      </c>
      <c r="X323" s="2" t="s">
        <v>3162</v>
      </c>
      <c r="Y323" s="2">
        <v>1979</v>
      </c>
      <c r="Z323" s="2">
        <v>3952.3</v>
      </c>
      <c r="AA323" s="2">
        <v>94</v>
      </c>
      <c r="AB323" s="2">
        <v>5</v>
      </c>
      <c r="AC323" s="2">
        <v>2859.1</v>
      </c>
      <c r="AE323" s="2" t="s">
        <v>539</v>
      </c>
      <c r="AF323" s="2" t="s">
        <v>17390</v>
      </c>
      <c r="AG323" s="2" t="s">
        <v>2998</v>
      </c>
      <c r="AH323" s="2" t="s">
        <v>17088</v>
      </c>
      <c r="AK323" s="2" t="e">
        <f t="shared" si="572"/>
        <v>#N/A</v>
      </c>
      <c r="AU323" s="2">
        <f t="shared" si="573"/>
        <v>489.7</v>
      </c>
      <c r="AV323" s="2" t="str">
        <f t="shared" si="574"/>
        <v>скатная</v>
      </c>
      <c r="AX323" s="2" t="s">
        <v>156</v>
      </c>
      <c r="AY323" s="2">
        <v>690.4</v>
      </c>
      <c r="AZ323" s="2" t="s">
        <v>17108</v>
      </c>
      <c r="BC323" s="2" t="e">
        <f t="shared" si="575"/>
        <v>#N/A</v>
      </c>
      <c r="BI323" s="2" t="e">
        <f t="shared" si="576"/>
        <v>#N/A</v>
      </c>
      <c r="BT323" s="11" t="e">
        <f t="shared" si="578"/>
        <v>#N/A</v>
      </c>
      <c r="BU323" s="11"/>
      <c r="BV323" s="11" t="e">
        <f>VLOOKUP(BS323,CU:CX,2,FALSE)</f>
        <v>#N/A</v>
      </c>
      <c r="BW323" s="11">
        <v>4</v>
      </c>
      <c r="BX323" s="11">
        <v>1</v>
      </c>
      <c r="BY323" s="13" t="e">
        <f t="shared" si="587"/>
        <v>#N/A</v>
      </c>
      <c r="BZ323" s="13" t="e">
        <f t="shared" si="588"/>
        <v>#N/A</v>
      </c>
      <c r="CA323" s="13" t="e">
        <f t="shared" si="583"/>
        <v>#N/A</v>
      </c>
      <c r="CB323" s="14">
        <v>47</v>
      </c>
      <c r="CC323" s="11" t="s">
        <v>17146</v>
      </c>
      <c r="CD323" s="11" t="s">
        <v>17839</v>
      </c>
      <c r="CE323" s="11" t="s">
        <v>17858</v>
      </c>
      <c r="CF323" s="12">
        <v>4012973.48</v>
      </c>
      <c r="CG323" s="12">
        <v>0</v>
      </c>
      <c r="CH323" s="12">
        <v>0</v>
      </c>
      <c r="CI323" s="12">
        <f t="shared" si="581"/>
        <v>4012973.48</v>
      </c>
      <c r="CJ323" s="12" t="e">
        <f t="shared" si="577"/>
        <v>#N/A</v>
      </c>
      <c r="CK323" s="12" t="e">
        <f t="shared" si="589"/>
        <v>#N/A</v>
      </c>
      <c r="CP323" s="2">
        <f t="shared" si="544"/>
        <v>221.9</v>
      </c>
      <c r="CQ323" s="2" t="s">
        <v>394</v>
      </c>
      <c r="CR323" s="2">
        <v>0</v>
      </c>
    </row>
    <row r="324" spans="1:96" ht="27.75" x14ac:dyDescent="0.4">
      <c r="A324" s="2">
        <v>1</v>
      </c>
      <c r="B324" s="11">
        <v>19</v>
      </c>
      <c r="C324" s="55" t="s">
        <v>146</v>
      </c>
      <c r="D324" s="11">
        <v>1978</v>
      </c>
      <c r="E324" s="11"/>
      <c r="F324" s="11" t="s">
        <v>17978</v>
      </c>
      <c r="G324" s="11">
        <v>3</v>
      </c>
      <c r="H324" s="11">
        <v>2</v>
      </c>
      <c r="I324" s="15">
        <v>923.2</v>
      </c>
      <c r="J324" s="15">
        <v>850</v>
      </c>
      <c r="K324" s="15">
        <v>850</v>
      </c>
      <c r="L324" s="36">
        <v>59</v>
      </c>
      <c r="M324" s="11" t="s">
        <v>17146</v>
      </c>
      <c r="N324" s="11" t="s">
        <v>17839</v>
      </c>
      <c r="O324" s="37" t="s">
        <v>17858</v>
      </c>
      <c r="P324" s="12">
        <v>4671012.63</v>
      </c>
      <c r="Q324" s="12">
        <v>0</v>
      </c>
      <c r="R324" s="12">
        <v>0</v>
      </c>
      <c r="S324" s="12">
        <v>4671012.63</v>
      </c>
      <c r="T324" s="12">
        <v>5059.5890706239161</v>
      </c>
      <c r="U324" s="12">
        <v>5202.1143847487001</v>
      </c>
      <c r="V324" s="48">
        <f t="shared" si="571"/>
        <v>142.52531412478402</v>
      </c>
      <c r="X324" s="2" t="s">
        <v>3163</v>
      </c>
      <c r="Y324" s="2">
        <v>1960</v>
      </c>
      <c r="Z324" s="2">
        <v>281.10000000000002</v>
      </c>
      <c r="AA324" s="2">
        <v>26</v>
      </c>
      <c r="AB324" s="2">
        <v>2</v>
      </c>
      <c r="AC324" s="2">
        <v>281.10000000000002</v>
      </c>
      <c r="AE324" s="2" t="s">
        <v>3155</v>
      </c>
      <c r="AF324" s="2" t="s">
        <v>17390</v>
      </c>
      <c r="AG324" s="2" t="s">
        <v>2998</v>
      </c>
      <c r="AH324" s="2" t="s">
        <v>17086</v>
      </c>
      <c r="AK324" s="2" t="e">
        <f t="shared" si="572"/>
        <v>#N/A</v>
      </c>
      <c r="AU324" s="2">
        <f t="shared" si="573"/>
        <v>570</v>
      </c>
      <c r="AV324" s="2" t="str">
        <f t="shared" si="574"/>
        <v>скатная</v>
      </c>
      <c r="AX324" s="2" t="s">
        <v>157</v>
      </c>
      <c r="AY324" s="2">
        <v>1020</v>
      </c>
      <c r="AZ324" s="2" t="s">
        <v>17108</v>
      </c>
      <c r="BC324" s="2" t="e">
        <f t="shared" si="575"/>
        <v>#N/A</v>
      </c>
      <c r="BI324" s="2" t="e">
        <f t="shared" si="576"/>
        <v>#N/A</v>
      </c>
      <c r="BT324" s="11" t="e">
        <f t="shared" si="578"/>
        <v>#N/A</v>
      </c>
      <c r="BU324" s="11"/>
      <c r="BV324" s="11" t="s">
        <v>17978</v>
      </c>
      <c r="BW324" s="11">
        <v>3</v>
      </c>
      <c r="BX324" s="11">
        <v>2</v>
      </c>
      <c r="BY324" s="13" t="e">
        <f t="shared" si="587"/>
        <v>#N/A</v>
      </c>
      <c r="BZ324" s="13" t="e">
        <f t="shared" si="588"/>
        <v>#N/A</v>
      </c>
      <c r="CA324" s="13" t="e">
        <f t="shared" si="583"/>
        <v>#N/A</v>
      </c>
      <c r="CB324" s="14">
        <v>59</v>
      </c>
      <c r="CC324" s="11" t="s">
        <v>17146</v>
      </c>
      <c r="CD324" s="11" t="s">
        <v>17839</v>
      </c>
      <c r="CE324" s="11" t="s">
        <v>17858</v>
      </c>
      <c r="CF324" s="12">
        <v>4671012.63</v>
      </c>
      <c r="CG324" s="12">
        <v>0</v>
      </c>
      <c r="CH324" s="12">
        <v>0</v>
      </c>
      <c r="CI324" s="12">
        <f t="shared" si="581"/>
        <v>4671012.63</v>
      </c>
      <c r="CJ324" s="12" t="e">
        <f t="shared" si="577"/>
        <v>#N/A</v>
      </c>
      <c r="CK324" s="12" t="e">
        <f t="shared" si="589"/>
        <v>#N/A</v>
      </c>
      <c r="CP324" s="2">
        <f t="shared" si="544"/>
        <v>0</v>
      </c>
      <c r="CQ324" s="2" t="s">
        <v>395</v>
      </c>
      <c r="CR324" s="2">
        <v>0</v>
      </c>
    </row>
    <row r="325" spans="1:96" ht="27.75" x14ac:dyDescent="0.4">
      <c r="A325" s="2">
        <v>1</v>
      </c>
      <c r="B325" s="11">
        <v>20</v>
      </c>
      <c r="C325" s="55" t="s">
        <v>145</v>
      </c>
      <c r="D325" s="11">
        <v>1989</v>
      </c>
      <c r="E325" s="11"/>
      <c r="F325" s="11" t="s">
        <v>17397</v>
      </c>
      <c r="G325" s="11">
        <v>4</v>
      </c>
      <c r="H325" s="11">
        <v>4</v>
      </c>
      <c r="I325" s="15">
        <v>2551.1</v>
      </c>
      <c r="J325" s="15">
        <v>2310.1</v>
      </c>
      <c r="K325" s="15">
        <v>2198.4</v>
      </c>
      <c r="L325" s="36">
        <v>137</v>
      </c>
      <c r="M325" s="11" t="s">
        <v>17146</v>
      </c>
      <c r="N325" s="11" t="s">
        <v>17839</v>
      </c>
      <c r="O325" s="37" t="s">
        <v>17858</v>
      </c>
      <c r="P325" s="12">
        <v>8243927.5499999998</v>
      </c>
      <c r="Q325" s="12">
        <v>0</v>
      </c>
      <c r="R325" s="12">
        <v>0</v>
      </c>
      <c r="S325" s="12">
        <v>8243927.5499999998</v>
      </c>
      <c r="T325" s="12">
        <v>3231.5187762141823</v>
      </c>
      <c r="U325" s="12">
        <v>3322.5485476853123</v>
      </c>
      <c r="V325" s="48">
        <f t="shared" si="571"/>
        <v>91.029771471130061</v>
      </c>
      <c r="X325" s="2" t="s">
        <v>17155</v>
      </c>
      <c r="Y325" s="2">
        <v>1989</v>
      </c>
      <c r="Z325" s="2">
        <v>6915.9</v>
      </c>
      <c r="AA325" s="2">
        <v>173</v>
      </c>
      <c r="AB325" s="2">
        <v>9</v>
      </c>
      <c r="AC325" s="2">
        <v>5178.59</v>
      </c>
      <c r="AE325" s="2" t="s">
        <v>3157</v>
      </c>
      <c r="AF325" s="2" t="s">
        <v>17390</v>
      </c>
      <c r="AG325" s="2" t="s">
        <v>2998</v>
      </c>
      <c r="AH325" s="2" t="s">
        <v>17086</v>
      </c>
      <c r="AK325" s="2" t="e">
        <f t="shared" si="572"/>
        <v>#N/A</v>
      </c>
      <c r="AU325" s="2">
        <f t="shared" si="573"/>
        <v>1006</v>
      </c>
      <c r="AV325" s="2" t="str">
        <f t="shared" si="574"/>
        <v>скатная</v>
      </c>
      <c r="AX325" s="2" t="s">
        <v>158</v>
      </c>
      <c r="AY325" s="2">
        <v>1150</v>
      </c>
      <c r="AZ325" s="2" t="s">
        <v>17113</v>
      </c>
      <c r="BC325" s="2" t="e">
        <f t="shared" si="575"/>
        <v>#N/A</v>
      </c>
      <c r="BI325" s="2" t="e">
        <f t="shared" si="576"/>
        <v>#N/A</v>
      </c>
      <c r="BT325" s="11" t="e">
        <f t="shared" si="578"/>
        <v>#N/A</v>
      </c>
      <c r="BU325" s="11"/>
      <c r="BV325" s="11" t="e">
        <f>VLOOKUP(BS325,CU:CX,2,FALSE)</f>
        <v>#N/A</v>
      </c>
      <c r="BW325" s="11">
        <v>4</v>
      </c>
      <c r="BX325" s="11">
        <v>4</v>
      </c>
      <c r="BY325" s="13" t="e">
        <f t="shared" si="587"/>
        <v>#N/A</v>
      </c>
      <c r="BZ325" s="13" t="e">
        <f t="shared" si="588"/>
        <v>#N/A</v>
      </c>
      <c r="CA325" s="13" t="e">
        <f t="shared" si="583"/>
        <v>#N/A</v>
      </c>
      <c r="CB325" s="14">
        <v>137</v>
      </c>
      <c r="CC325" s="11" t="s">
        <v>17146</v>
      </c>
      <c r="CD325" s="11" t="s">
        <v>17839</v>
      </c>
      <c r="CE325" s="11" t="s">
        <v>17858</v>
      </c>
      <c r="CF325" s="12">
        <v>8243927.5499999998</v>
      </c>
      <c r="CG325" s="12">
        <v>0</v>
      </c>
      <c r="CH325" s="12">
        <v>0</v>
      </c>
      <c r="CI325" s="12">
        <f t="shared" si="581"/>
        <v>8243927.5499999998</v>
      </c>
      <c r="CJ325" s="12" t="e">
        <f t="shared" si="577"/>
        <v>#N/A</v>
      </c>
      <c r="CK325" s="12" t="e">
        <f t="shared" si="589"/>
        <v>#N/A</v>
      </c>
      <c r="CP325" s="2">
        <f t="shared" si="544"/>
        <v>111.7</v>
      </c>
      <c r="CQ325" s="2" t="s">
        <v>396</v>
      </c>
      <c r="CR325" s="2">
        <v>376.2</v>
      </c>
    </row>
    <row r="326" spans="1:96" ht="27.75" x14ac:dyDescent="0.4">
      <c r="A326" s="2">
        <v>1</v>
      </c>
      <c r="B326" s="11">
        <v>21</v>
      </c>
      <c r="C326" s="55" t="s">
        <v>143</v>
      </c>
      <c r="D326" s="11">
        <v>1978</v>
      </c>
      <c r="E326" s="11"/>
      <c r="F326" s="11" t="s">
        <v>17397</v>
      </c>
      <c r="G326" s="11">
        <v>5</v>
      </c>
      <c r="H326" s="11">
        <v>6</v>
      </c>
      <c r="I326" s="15">
        <v>4898.2</v>
      </c>
      <c r="J326" s="15">
        <v>4562</v>
      </c>
      <c r="K326" s="15">
        <v>4326.37</v>
      </c>
      <c r="L326" s="36">
        <v>221</v>
      </c>
      <c r="M326" s="11" t="s">
        <v>17146</v>
      </c>
      <c r="N326" s="11" t="s">
        <v>17839</v>
      </c>
      <c r="O326" s="37" t="s">
        <v>17852</v>
      </c>
      <c r="P326" s="12">
        <v>14085756</v>
      </c>
      <c r="Q326" s="12">
        <v>0</v>
      </c>
      <c r="R326" s="12">
        <v>0</v>
      </c>
      <c r="S326" s="12">
        <v>14085756</v>
      </c>
      <c r="T326" s="12">
        <v>2875.7004613939816</v>
      </c>
      <c r="U326" s="12">
        <v>3276.8510881548327</v>
      </c>
      <c r="V326" s="48">
        <f t="shared" si="571"/>
        <v>401.15062676085108</v>
      </c>
      <c r="X326" s="2" t="s">
        <v>3164</v>
      </c>
      <c r="Y326" s="2">
        <v>1956</v>
      </c>
      <c r="Z326" s="2">
        <v>904</v>
      </c>
      <c r="AA326" s="2">
        <v>10</v>
      </c>
      <c r="AB326" s="2">
        <v>2</v>
      </c>
      <c r="AC326" s="2">
        <v>434.2</v>
      </c>
      <c r="AE326" s="2" t="s">
        <v>3159</v>
      </c>
      <c r="AF326" s="2" t="s">
        <v>17390</v>
      </c>
      <c r="AG326" s="2" t="s">
        <v>2998</v>
      </c>
      <c r="AH326" s="2" t="s">
        <v>17406</v>
      </c>
      <c r="AK326" s="2" t="e">
        <f t="shared" si="572"/>
        <v>#N/A</v>
      </c>
      <c r="AU326" s="2">
        <f t="shared" si="573"/>
        <v>1800</v>
      </c>
      <c r="AV326" s="2" t="str">
        <f t="shared" si="574"/>
        <v>плоская</v>
      </c>
      <c r="AX326" s="2" t="s">
        <v>159</v>
      </c>
      <c r="AY326" s="2">
        <v>1461.2</v>
      </c>
      <c r="AZ326" s="2" t="s">
        <v>17108</v>
      </c>
      <c r="BC326" s="2" t="e">
        <f t="shared" si="575"/>
        <v>#N/A</v>
      </c>
      <c r="BI326" s="2" t="e">
        <f t="shared" si="576"/>
        <v>#N/A</v>
      </c>
      <c r="BT326" s="11" t="e">
        <f t="shared" si="578"/>
        <v>#N/A</v>
      </c>
      <c r="BU326" s="11"/>
      <c r="BV326" s="11" t="e">
        <f>VLOOKUP(BS326,CU:CX,2,FALSE)</f>
        <v>#N/A</v>
      </c>
      <c r="BW326" s="11">
        <v>5</v>
      </c>
      <c r="BX326" s="11">
        <v>6</v>
      </c>
      <c r="BY326" s="13" t="e">
        <f t="shared" si="587"/>
        <v>#N/A</v>
      </c>
      <c r="BZ326" s="13" t="e">
        <f t="shared" si="588"/>
        <v>#N/A</v>
      </c>
      <c r="CA326" s="13" t="e">
        <f t="shared" si="583"/>
        <v>#N/A</v>
      </c>
      <c r="CB326" s="14">
        <v>221</v>
      </c>
      <c r="CC326" s="11" t="s">
        <v>17146</v>
      </c>
      <c r="CD326" s="11" t="s">
        <v>17839</v>
      </c>
      <c r="CE326" s="11" t="s">
        <v>17852</v>
      </c>
      <c r="CF326" s="12">
        <v>14085756</v>
      </c>
      <c r="CG326" s="12">
        <v>0</v>
      </c>
      <c r="CH326" s="12">
        <v>0</v>
      </c>
      <c r="CI326" s="12">
        <f t="shared" si="581"/>
        <v>14085756</v>
      </c>
      <c r="CJ326" s="12" t="e">
        <f t="shared" si="577"/>
        <v>#N/A</v>
      </c>
      <c r="CK326" s="12" t="e">
        <f>DK326*8917.04/BY326</f>
        <v>#N/A</v>
      </c>
      <c r="CP326" s="2">
        <f t="shared" si="544"/>
        <v>235.63</v>
      </c>
      <c r="CQ326" s="2" t="s">
        <v>397</v>
      </c>
      <c r="CR326" s="2">
        <v>0</v>
      </c>
    </row>
    <row r="327" spans="1:96" ht="27.75" x14ac:dyDescent="0.4">
      <c r="A327" s="2">
        <v>1</v>
      </c>
      <c r="B327" s="11">
        <v>22</v>
      </c>
      <c r="C327" s="55" t="s">
        <v>142</v>
      </c>
      <c r="D327" s="11">
        <v>1963</v>
      </c>
      <c r="E327" s="11"/>
      <c r="F327" s="11" t="s">
        <v>17978</v>
      </c>
      <c r="G327" s="11">
        <v>2</v>
      </c>
      <c r="H327" s="11">
        <v>2</v>
      </c>
      <c r="I327" s="15">
        <v>1033.2</v>
      </c>
      <c r="J327" s="15">
        <v>656.8</v>
      </c>
      <c r="K327" s="15">
        <v>615.09999999999991</v>
      </c>
      <c r="L327" s="36">
        <v>41</v>
      </c>
      <c r="M327" s="11" t="s">
        <v>17146</v>
      </c>
      <c r="N327" s="11" t="s">
        <v>17839</v>
      </c>
      <c r="O327" s="37" t="s">
        <v>17859</v>
      </c>
      <c r="P327" s="12">
        <v>4826713.05</v>
      </c>
      <c r="Q327" s="12">
        <v>0</v>
      </c>
      <c r="R327" s="12">
        <v>0</v>
      </c>
      <c r="S327" s="12">
        <v>4826713.05</v>
      </c>
      <c r="T327" s="12">
        <v>4671.6154181184666</v>
      </c>
      <c r="U327" s="12">
        <v>4803.2117692605498</v>
      </c>
      <c r="V327" s="48">
        <f t="shared" si="571"/>
        <v>131.59635114208322</v>
      </c>
      <c r="X327" s="2" t="s">
        <v>3168</v>
      </c>
      <c r="Y327" s="2">
        <v>1934</v>
      </c>
      <c r="Z327" s="2">
        <v>469.5</v>
      </c>
      <c r="AA327" s="2">
        <v>16</v>
      </c>
      <c r="AB327" s="2">
        <v>2</v>
      </c>
      <c r="AC327" s="2">
        <v>469.5</v>
      </c>
      <c r="AE327" s="2" t="s">
        <v>635</v>
      </c>
      <c r="AF327" s="2" t="s">
        <v>17390</v>
      </c>
      <c r="AG327" s="2" t="s">
        <v>2998</v>
      </c>
      <c r="AH327" s="2" t="s">
        <v>17088</v>
      </c>
      <c r="AK327" s="2" t="e">
        <f t="shared" si="572"/>
        <v>#N/A</v>
      </c>
      <c r="AU327" s="2">
        <f t="shared" si="573"/>
        <v>589</v>
      </c>
      <c r="AV327" s="2" t="str">
        <f t="shared" si="574"/>
        <v>скатная</v>
      </c>
      <c r="AX327" s="2" t="s">
        <v>160</v>
      </c>
      <c r="AY327" s="2">
        <v>580.70000000000005</v>
      </c>
      <c r="AZ327" s="2" t="s">
        <v>17108</v>
      </c>
      <c r="BC327" s="2" t="e">
        <f t="shared" si="575"/>
        <v>#N/A</v>
      </c>
      <c r="BI327" s="2" t="e">
        <f t="shared" si="576"/>
        <v>#N/A</v>
      </c>
      <c r="BT327" s="11" t="e">
        <f t="shared" si="578"/>
        <v>#N/A</v>
      </c>
      <c r="BU327" s="11"/>
      <c r="BV327" s="11" t="s">
        <v>17978</v>
      </c>
      <c r="BW327" s="11">
        <v>2</v>
      </c>
      <c r="BX327" s="11">
        <v>2</v>
      </c>
      <c r="BY327" s="13" t="e">
        <f t="shared" si="587"/>
        <v>#N/A</v>
      </c>
      <c r="BZ327" s="13" t="e">
        <f t="shared" si="588"/>
        <v>#N/A</v>
      </c>
      <c r="CA327" s="13" t="e">
        <f t="shared" si="583"/>
        <v>#N/A</v>
      </c>
      <c r="CB327" s="14">
        <v>41</v>
      </c>
      <c r="CC327" s="11" t="s">
        <v>17146</v>
      </c>
      <c r="CD327" s="11" t="s">
        <v>17839</v>
      </c>
      <c r="CE327" s="11" t="s">
        <v>17859</v>
      </c>
      <c r="CF327" s="12">
        <v>4826713.05</v>
      </c>
      <c r="CG327" s="12">
        <v>0</v>
      </c>
      <c r="CH327" s="12">
        <v>0</v>
      </c>
      <c r="CI327" s="12">
        <f t="shared" si="581"/>
        <v>4826713.05</v>
      </c>
      <c r="CJ327" s="12" t="e">
        <f t="shared" si="577"/>
        <v>#N/A</v>
      </c>
      <c r="CK327" s="12" t="e">
        <f t="shared" ref="CK327:CK328" si="590">DK327*8425.6/BY327</f>
        <v>#N/A</v>
      </c>
      <c r="CP327" s="2">
        <f t="shared" si="544"/>
        <v>41.7</v>
      </c>
      <c r="CQ327" s="2" t="s">
        <v>11567</v>
      </c>
      <c r="CR327" s="2">
        <v>0</v>
      </c>
    </row>
    <row r="328" spans="1:96" ht="27.75" x14ac:dyDescent="0.4">
      <c r="A328" s="2">
        <v>1</v>
      </c>
      <c r="B328" s="11">
        <v>23</v>
      </c>
      <c r="C328" s="55" t="s">
        <v>141</v>
      </c>
      <c r="D328" s="11">
        <v>1956</v>
      </c>
      <c r="E328" s="11"/>
      <c r="F328" s="11" t="s">
        <v>17978</v>
      </c>
      <c r="G328" s="11">
        <v>2</v>
      </c>
      <c r="H328" s="11">
        <v>1</v>
      </c>
      <c r="I328" s="15">
        <v>880.7</v>
      </c>
      <c r="J328" s="15">
        <v>566.6</v>
      </c>
      <c r="K328" s="15">
        <v>498.1</v>
      </c>
      <c r="L328" s="36">
        <v>18</v>
      </c>
      <c r="M328" s="11" t="s">
        <v>17146</v>
      </c>
      <c r="N328" s="11" t="s">
        <v>17839</v>
      </c>
      <c r="O328" s="37" t="s">
        <v>17840</v>
      </c>
      <c r="P328" s="12">
        <v>6219822.0800000001</v>
      </c>
      <c r="Q328" s="12">
        <v>0</v>
      </c>
      <c r="R328" s="12">
        <v>0</v>
      </c>
      <c r="S328" s="12">
        <v>6219822.0800000001</v>
      </c>
      <c r="T328" s="12">
        <v>7062.3618485295783</v>
      </c>
      <c r="U328" s="12">
        <v>7261.3039627568978</v>
      </c>
      <c r="V328" s="48">
        <f t="shared" si="571"/>
        <v>198.94211422731951</v>
      </c>
      <c r="X328" s="2" t="s">
        <v>17156</v>
      </c>
      <c r="Y328" s="2">
        <v>1936</v>
      </c>
      <c r="Z328" s="2">
        <v>518.6</v>
      </c>
      <c r="AA328" s="2">
        <v>21</v>
      </c>
      <c r="AB328" s="2">
        <v>2</v>
      </c>
      <c r="AC328" s="2">
        <v>468.3</v>
      </c>
      <c r="AE328" s="2" t="s">
        <v>3162</v>
      </c>
      <c r="AF328" s="2" t="s">
        <v>17390</v>
      </c>
      <c r="AG328" s="2" t="s">
        <v>2998</v>
      </c>
      <c r="AH328" s="2" t="s">
        <v>17393</v>
      </c>
      <c r="AK328" s="2" t="e">
        <f t="shared" si="572"/>
        <v>#N/A</v>
      </c>
      <c r="AU328" s="2">
        <f t="shared" si="573"/>
        <v>759</v>
      </c>
      <c r="AV328" s="2" t="str">
        <f t="shared" si="574"/>
        <v>скатная</v>
      </c>
      <c r="AX328" s="2" t="s">
        <v>161</v>
      </c>
      <c r="AY328" s="2">
        <v>1160</v>
      </c>
      <c r="AZ328" s="2" t="s">
        <v>17108</v>
      </c>
      <c r="BC328" s="2" t="e">
        <f t="shared" si="575"/>
        <v>#N/A</v>
      </c>
      <c r="BI328" s="2" t="e">
        <f t="shared" si="576"/>
        <v>#N/A</v>
      </c>
      <c r="BT328" s="11" t="e">
        <f t="shared" si="578"/>
        <v>#N/A</v>
      </c>
      <c r="BU328" s="11"/>
      <c r="BV328" s="11" t="s">
        <v>17978</v>
      </c>
      <c r="BW328" s="11">
        <v>2</v>
      </c>
      <c r="BX328" s="11">
        <v>1</v>
      </c>
      <c r="BY328" s="13" t="e">
        <f t="shared" si="587"/>
        <v>#N/A</v>
      </c>
      <c r="BZ328" s="13" t="e">
        <f t="shared" si="588"/>
        <v>#N/A</v>
      </c>
      <c r="CA328" s="13" t="e">
        <f t="shared" si="583"/>
        <v>#N/A</v>
      </c>
      <c r="CB328" s="14">
        <v>18</v>
      </c>
      <c r="CC328" s="11" t="s">
        <v>17146</v>
      </c>
      <c r="CD328" s="11" t="s">
        <v>17839</v>
      </c>
      <c r="CE328" s="11" t="s">
        <v>17840</v>
      </c>
      <c r="CF328" s="12">
        <v>6219822.0800000001</v>
      </c>
      <c r="CG328" s="12">
        <v>0</v>
      </c>
      <c r="CH328" s="12">
        <v>0</v>
      </c>
      <c r="CI328" s="12">
        <f t="shared" si="581"/>
        <v>6219822.0800000001</v>
      </c>
      <c r="CJ328" s="12" t="e">
        <f t="shared" si="577"/>
        <v>#N/A</v>
      </c>
      <c r="CK328" s="12" t="e">
        <f t="shared" si="590"/>
        <v>#N/A</v>
      </c>
      <c r="CP328" s="2">
        <f t="shared" si="544"/>
        <v>68.5</v>
      </c>
      <c r="CQ328" s="2" t="s">
        <v>398</v>
      </c>
      <c r="CR328" s="2">
        <v>0</v>
      </c>
    </row>
    <row r="329" spans="1:96" ht="27.75" x14ac:dyDescent="0.4">
      <c r="A329" s="2">
        <v>1</v>
      </c>
      <c r="B329" s="11">
        <v>24</v>
      </c>
      <c r="C329" s="55" t="s">
        <v>140</v>
      </c>
      <c r="D329" s="11">
        <v>1984</v>
      </c>
      <c r="E329" s="11"/>
      <c r="F329" s="11" t="s">
        <v>17978</v>
      </c>
      <c r="G329" s="11">
        <v>9</v>
      </c>
      <c r="H329" s="11">
        <v>1</v>
      </c>
      <c r="I329" s="15">
        <v>4926.6000000000004</v>
      </c>
      <c r="J329" s="15">
        <v>2282.4</v>
      </c>
      <c r="K329" s="15">
        <v>2168.8000000000002</v>
      </c>
      <c r="L329" s="36">
        <v>183</v>
      </c>
      <c r="M329" s="11" t="s">
        <v>17146</v>
      </c>
      <c r="N329" s="11" t="s">
        <v>17839</v>
      </c>
      <c r="O329" s="37" t="s">
        <v>17840</v>
      </c>
      <c r="P329" s="12">
        <v>5086523</v>
      </c>
      <c r="Q329" s="12">
        <v>0</v>
      </c>
      <c r="R329" s="12">
        <v>0</v>
      </c>
      <c r="S329" s="12">
        <v>5086523</v>
      </c>
      <c r="T329" s="12">
        <v>1032.461129379288</v>
      </c>
      <c r="U329" s="12">
        <v>1176.4860146957335</v>
      </c>
      <c r="V329" s="48">
        <f t="shared" si="571"/>
        <v>144.02488531644553</v>
      </c>
      <c r="X329" s="2" t="s">
        <v>3169</v>
      </c>
      <c r="Y329" s="2">
        <v>1932</v>
      </c>
      <c r="Z329" s="2">
        <v>487.8</v>
      </c>
      <c r="AA329" s="2">
        <v>26</v>
      </c>
      <c r="AB329" s="2">
        <v>2</v>
      </c>
      <c r="AC329" s="2">
        <v>487.8</v>
      </c>
      <c r="AE329" s="2" t="s">
        <v>3163</v>
      </c>
      <c r="AF329" s="2" t="s">
        <v>2998</v>
      </c>
      <c r="AG329" s="2" t="s">
        <v>2998</v>
      </c>
      <c r="AH329" s="2" t="s">
        <v>2998</v>
      </c>
      <c r="AK329" s="2" t="e">
        <f t="shared" si="572"/>
        <v>#N/A</v>
      </c>
      <c r="AU329" s="2">
        <f t="shared" si="573"/>
        <v>650</v>
      </c>
      <c r="AV329" s="2" t="str">
        <f t="shared" si="574"/>
        <v>плоская</v>
      </c>
      <c r="AX329" s="2" t="s">
        <v>5439</v>
      </c>
      <c r="AY329" s="2">
        <v>495</v>
      </c>
      <c r="AZ329" s="2" t="s">
        <v>17108</v>
      </c>
      <c r="BC329" s="2" t="e">
        <f t="shared" si="575"/>
        <v>#N/A</v>
      </c>
      <c r="BI329" s="2" t="e">
        <f t="shared" si="576"/>
        <v>#N/A</v>
      </c>
      <c r="BT329" s="11" t="e">
        <f t="shared" si="578"/>
        <v>#N/A</v>
      </c>
      <c r="BU329" s="11"/>
      <c r="BV329" s="11" t="s">
        <v>17978</v>
      </c>
      <c r="BW329" s="11">
        <v>9</v>
      </c>
      <c r="BX329" s="11">
        <v>1</v>
      </c>
      <c r="BY329" s="13" t="e">
        <f t="shared" si="587"/>
        <v>#N/A</v>
      </c>
      <c r="BZ329" s="13" t="e">
        <f t="shared" si="588"/>
        <v>#N/A</v>
      </c>
      <c r="CA329" s="13" t="e">
        <f t="shared" si="583"/>
        <v>#N/A</v>
      </c>
      <c r="CB329" s="14">
        <v>183</v>
      </c>
      <c r="CC329" s="11" t="s">
        <v>17146</v>
      </c>
      <c r="CD329" s="11" t="s">
        <v>17839</v>
      </c>
      <c r="CE329" s="11" t="s">
        <v>17840</v>
      </c>
      <c r="CF329" s="12">
        <v>5086523</v>
      </c>
      <c r="CG329" s="12">
        <v>0</v>
      </c>
      <c r="CH329" s="12">
        <v>0</v>
      </c>
      <c r="CI329" s="12">
        <f t="shared" si="581"/>
        <v>5086523</v>
      </c>
      <c r="CJ329" s="12" t="e">
        <f t="shared" si="577"/>
        <v>#N/A</v>
      </c>
      <c r="CK329" s="12" t="e">
        <f t="shared" ref="CK329:CK331" si="591">DK329*8917.04/BY329</f>
        <v>#N/A</v>
      </c>
      <c r="CP329" s="2">
        <f t="shared" si="544"/>
        <v>113.6</v>
      </c>
      <c r="CQ329" s="2" t="s">
        <v>432</v>
      </c>
      <c r="CR329" s="2">
        <v>109.1</v>
      </c>
    </row>
    <row r="330" spans="1:96" ht="27.75" x14ac:dyDescent="0.4">
      <c r="A330" s="2">
        <v>1</v>
      </c>
      <c r="B330" s="11">
        <v>25</v>
      </c>
      <c r="C330" s="55" t="s">
        <v>139</v>
      </c>
      <c r="D330" s="11">
        <v>1988</v>
      </c>
      <c r="E330" s="11"/>
      <c r="F330" s="11" t="s">
        <v>17397</v>
      </c>
      <c r="G330" s="11">
        <v>10</v>
      </c>
      <c r="H330" s="11">
        <v>3</v>
      </c>
      <c r="I330" s="15">
        <v>8076</v>
      </c>
      <c r="J330" s="15">
        <v>6287.5</v>
      </c>
      <c r="K330" s="15">
        <v>5711.2</v>
      </c>
      <c r="L330" s="36">
        <v>331</v>
      </c>
      <c r="M330" s="11" t="s">
        <v>17146</v>
      </c>
      <c r="N330" s="11" t="s">
        <v>17839</v>
      </c>
      <c r="O330" s="37" t="s">
        <v>17860</v>
      </c>
      <c r="P330" s="12">
        <v>6072525.9199999999</v>
      </c>
      <c r="Q330" s="12">
        <v>0</v>
      </c>
      <c r="R330" s="12">
        <v>0</v>
      </c>
      <c r="S330" s="12">
        <v>6072525.9199999999</v>
      </c>
      <c r="T330" s="12">
        <v>751.92247647350177</v>
      </c>
      <c r="U330" s="12">
        <v>856.81315502724135</v>
      </c>
      <c r="V330" s="48">
        <f t="shared" si="571"/>
        <v>104.89067855373958</v>
      </c>
      <c r="X330" s="2" t="s">
        <v>3171</v>
      </c>
      <c r="Y330" s="2">
        <v>1934</v>
      </c>
      <c r="Z330" s="2">
        <v>519.45000000000005</v>
      </c>
      <c r="AA330" s="2">
        <v>17</v>
      </c>
      <c r="AB330" s="2">
        <v>2</v>
      </c>
      <c r="AC330" s="2">
        <v>476.6</v>
      </c>
      <c r="AE330" s="2" t="s">
        <v>17155</v>
      </c>
      <c r="AF330" s="2" t="s">
        <v>17390</v>
      </c>
      <c r="AG330" s="2" t="s">
        <v>2998</v>
      </c>
      <c r="AH330" s="2" t="s">
        <v>17088</v>
      </c>
      <c r="AK330" s="2" t="e">
        <f t="shared" si="572"/>
        <v>#N/A</v>
      </c>
      <c r="AU330" s="2">
        <f t="shared" si="573"/>
        <v>776</v>
      </c>
      <c r="AV330" s="2" t="str">
        <f t="shared" si="574"/>
        <v>плоская</v>
      </c>
      <c r="AX330" s="2" t="s">
        <v>162</v>
      </c>
      <c r="AY330" s="2">
        <v>337.6</v>
      </c>
      <c r="AZ330" s="2" t="s">
        <v>17108</v>
      </c>
      <c r="BC330" s="2" t="e">
        <f t="shared" si="575"/>
        <v>#N/A</v>
      </c>
      <c r="BI330" s="2" t="e">
        <f t="shared" si="576"/>
        <v>#N/A</v>
      </c>
      <c r="BT330" s="11" t="e">
        <f t="shared" si="578"/>
        <v>#N/A</v>
      </c>
      <c r="BU330" s="11"/>
      <c r="BV330" s="11" t="e">
        <f>VLOOKUP(BS330,CU:CX,2,FALSE)</f>
        <v>#N/A</v>
      </c>
      <c r="BW330" s="11">
        <v>10</v>
      </c>
      <c r="BX330" s="11">
        <v>3</v>
      </c>
      <c r="BY330" s="13" t="e">
        <f t="shared" si="587"/>
        <v>#N/A</v>
      </c>
      <c r="BZ330" s="13" t="e">
        <f t="shared" si="588"/>
        <v>#N/A</v>
      </c>
      <c r="CA330" s="13" t="e">
        <f t="shared" si="583"/>
        <v>#N/A</v>
      </c>
      <c r="CB330" s="14">
        <v>331</v>
      </c>
      <c r="CC330" s="11" t="s">
        <v>17146</v>
      </c>
      <c r="CD330" s="11" t="s">
        <v>17839</v>
      </c>
      <c r="CE330" s="11" t="s">
        <v>17860</v>
      </c>
      <c r="CF330" s="12">
        <v>6072525.9199999999</v>
      </c>
      <c r="CG330" s="12">
        <v>0</v>
      </c>
      <c r="CH330" s="12">
        <v>0</v>
      </c>
      <c r="CI330" s="12">
        <f t="shared" si="581"/>
        <v>6072525.9199999999</v>
      </c>
      <c r="CJ330" s="12" t="e">
        <f t="shared" si="577"/>
        <v>#N/A</v>
      </c>
      <c r="CK330" s="12" t="e">
        <f t="shared" si="591"/>
        <v>#N/A</v>
      </c>
      <c r="CP330" s="2">
        <f t="shared" si="544"/>
        <v>576.29999999999995</v>
      </c>
      <c r="CQ330" s="2" t="s">
        <v>399</v>
      </c>
      <c r="CR330" s="2">
        <v>47.1</v>
      </c>
    </row>
    <row r="331" spans="1:96" ht="27.75" x14ac:dyDescent="0.4">
      <c r="A331" s="2">
        <v>1</v>
      </c>
      <c r="B331" s="11">
        <v>26</v>
      </c>
      <c r="C331" s="55" t="s">
        <v>138</v>
      </c>
      <c r="D331" s="11">
        <v>1975</v>
      </c>
      <c r="E331" s="11"/>
      <c r="F331" s="11" t="s">
        <v>17397</v>
      </c>
      <c r="G331" s="11">
        <v>5</v>
      </c>
      <c r="H331" s="11">
        <v>4</v>
      </c>
      <c r="I331" s="15">
        <v>3347.6</v>
      </c>
      <c r="J331" s="15">
        <v>3069</v>
      </c>
      <c r="K331" s="15">
        <v>2979.8</v>
      </c>
      <c r="L331" s="36">
        <v>151</v>
      </c>
      <c r="M331" s="11" t="s">
        <v>17146</v>
      </c>
      <c r="N331" s="11" t="s">
        <v>17839</v>
      </c>
      <c r="O331" s="37" t="s">
        <v>17861</v>
      </c>
      <c r="P331" s="12">
        <v>6258770.9199999999</v>
      </c>
      <c r="Q331" s="12">
        <v>0</v>
      </c>
      <c r="R331" s="12">
        <v>0</v>
      </c>
      <c r="S331" s="12">
        <v>6258770.9199999999</v>
      </c>
      <c r="T331" s="12">
        <v>1869.6292627554069</v>
      </c>
      <c r="U331" s="12">
        <v>2130.4363101923768</v>
      </c>
      <c r="V331" s="48">
        <f t="shared" si="571"/>
        <v>260.80704743696992</v>
      </c>
      <c r="X331" s="2" t="s">
        <v>3172</v>
      </c>
      <c r="Y331" s="2">
        <v>1930</v>
      </c>
      <c r="Z331" s="2">
        <v>473.2</v>
      </c>
      <c r="AA331" s="2">
        <v>21</v>
      </c>
      <c r="AB331" s="2">
        <v>2</v>
      </c>
      <c r="AC331" s="2">
        <v>318.7</v>
      </c>
      <c r="AE331" s="2" t="s">
        <v>3164</v>
      </c>
      <c r="AF331" s="2" t="s">
        <v>17390</v>
      </c>
      <c r="AG331" s="2" t="s">
        <v>2998</v>
      </c>
      <c r="AH331" s="2" t="s">
        <v>17086</v>
      </c>
      <c r="AK331" s="2" t="e">
        <f t="shared" si="572"/>
        <v>#N/A</v>
      </c>
      <c r="AU331" s="2">
        <f t="shared" si="573"/>
        <v>799.8</v>
      </c>
      <c r="AV331" s="2" t="str">
        <f t="shared" si="574"/>
        <v>плоская</v>
      </c>
      <c r="AX331" s="2" t="s">
        <v>163</v>
      </c>
      <c r="AY331" s="2">
        <v>333</v>
      </c>
      <c r="AZ331" s="2" t="s">
        <v>17108</v>
      </c>
      <c r="BC331" s="2" t="e">
        <f t="shared" si="575"/>
        <v>#N/A</v>
      </c>
      <c r="BI331" s="2" t="e">
        <f t="shared" si="576"/>
        <v>#N/A</v>
      </c>
      <c r="BT331" s="11" t="e">
        <f t="shared" si="578"/>
        <v>#N/A</v>
      </c>
      <c r="BU331" s="11"/>
      <c r="BV331" s="11" t="e">
        <f>VLOOKUP(BS331,CU:CX,2,FALSE)</f>
        <v>#N/A</v>
      </c>
      <c r="BW331" s="11">
        <v>5</v>
      </c>
      <c r="BX331" s="11">
        <v>4</v>
      </c>
      <c r="BY331" s="13" t="e">
        <f t="shared" si="587"/>
        <v>#N/A</v>
      </c>
      <c r="BZ331" s="13" t="e">
        <f t="shared" si="588"/>
        <v>#N/A</v>
      </c>
      <c r="CA331" s="13" t="e">
        <f t="shared" si="583"/>
        <v>#N/A</v>
      </c>
      <c r="CB331" s="14">
        <v>151</v>
      </c>
      <c r="CC331" s="11" t="s">
        <v>17146</v>
      </c>
      <c r="CD331" s="11" t="s">
        <v>17839</v>
      </c>
      <c r="CE331" s="11" t="s">
        <v>17861</v>
      </c>
      <c r="CF331" s="12">
        <v>6258770.9199999999</v>
      </c>
      <c r="CG331" s="12">
        <v>0</v>
      </c>
      <c r="CH331" s="12">
        <v>0</v>
      </c>
      <c r="CI331" s="12">
        <f t="shared" si="581"/>
        <v>6258770.9199999999</v>
      </c>
      <c r="CJ331" s="12" t="e">
        <f t="shared" si="577"/>
        <v>#N/A</v>
      </c>
      <c r="CK331" s="12" t="e">
        <f t="shared" si="591"/>
        <v>#N/A</v>
      </c>
      <c r="CP331" s="2">
        <f t="shared" si="544"/>
        <v>89.2</v>
      </c>
      <c r="CQ331" s="2" t="s">
        <v>400</v>
      </c>
      <c r="CR331" s="2">
        <v>396</v>
      </c>
    </row>
    <row r="332" spans="1:96" ht="27.75" x14ac:dyDescent="0.4">
      <c r="A332" s="2">
        <v>1</v>
      </c>
      <c r="B332" s="11">
        <v>27</v>
      </c>
      <c r="C332" s="55" t="s">
        <v>137</v>
      </c>
      <c r="D332" s="11">
        <v>1979</v>
      </c>
      <c r="E332" s="11"/>
      <c r="F332" s="11" t="s">
        <v>17397</v>
      </c>
      <c r="G332" s="11">
        <v>2</v>
      </c>
      <c r="H332" s="11">
        <v>2</v>
      </c>
      <c r="I332" s="15">
        <v>629</v>
      </c>
      <c r="J332" s="15">
        <v>618.6</v>
      </c>
      <c r="K332" s="15">
        <v>571.30000000000007</v>
      </c>
      <c r="L332" s="36">
        <v>25</v>
      </c>
      <c r="M332" s="11" t="s">
        <v>17146</v>
      </c>
      <c r="N332" s="11" t="s">
        <v>17862</v>
      </c>
      <c r="O332" s="37" t="s">
        <v>17863</v>
      </c>
      <c r="P332" s="12">
        <v>4662817.87</v>
      </c>
      <c r="Q332" s="12">
        <v>0</v>
      </c>
      <c r="R332" s="12">
        <v>0</v>
      </c>
      <c r="S332" s="12">
        <v>4662817.87</v>
      </c>
      <c r="T332" s="12">
        <v>7413.0649761526238</v>
      </c>
      <c r="U332" s="12">
        <v>7621.8861685214633</v>
      </c>
      <c r="V332" s="48">
        <f t="shared" si="571"/>
        <v>208.82119236883955</v>
      </c>
      <c r="X332" s="2" t="s">
        <v>3175</v>
      </c>
      <c r="Y332" s="2">
        <v>1960</v>
      </c>
      <c r="Z332" s="2">
        <v>308.60000000000002</v>
      </c>
      <c r="AA332" s="2">
        <v>3</v>
      </c>
      <c r="AB332" s="2">
        <v>2</v>
      </c>
      <c r="AC332" s="2">
        <v>308.60000000000002</v>
      </c>
      <c r="AE332" s="2" t="s">
        <v>3168</v>
      </c>
      <c r="AF332" s="2" t="s">
        <v>17407</v>
      </c>
      <c r="AG332" s="2" t="s">
        <v>2998</v>
      </c>
      <c r="AH332" s="2" t="s">
        <v>2998</v>
      </c>
      <c r="AK332" s="2" t="e">
        <f t="shared" si="572"/>
        <v>#N/A</v>
      </c>
      <c r="AU332" s="2">
        <f t="shared" si="573"/>
        <v>569</v>
      </c>
      <c r="AV332" s="2" t="str">
        <f t="shared" si="574"/>
        <v>скатная</v>
      </c>
      <c r="AX332" s="2" t="s">
        <v>164</v>
      </c>
      <c r="AY332" s="2">
        <v>304</v>
      </c>
      <c r="AZ332" s="2" t="s">
        <v>17108</v>
      </c>
      <c r="BC332" s="2" t="e">
        <f t="shared" si="575"/>
        <v>#N/A</v>
      </c>
      <c r="BI332" s="2" t="e">
        <f t="shared" si="576"/>
        <v>#N/A</v>
      </c>
      <c r="BT332" s="11" t="e">
        <f t="shared" si="578"/>
        <v>#N/A</v>
      </c>
      <c r="BU332" s="11"/>
      <c r="BV332" s="11" t="e">
        <f>VLOOKUP(BS332,CU:CX,2,FALSE)</f>
        <v>#N/A</v>
      </c>
      <c r="BW332" s="11">
        <v>2</v>
      </c>
      <c r="BX332" s="11">
        <v>2</v>
      </c>
      <c r="BY332" s="13" t="e">
        <f t="shared" si="587"/>
        <v>#N/A</v>
      </c>
      <c r="BZ332" s="13" t="e">
        <f t="shared" si="588"/>
        <v>#N/A</v>
      </c>
      <c r="CA332" s="13" t="e">
        <f t="shared" si="583"/>
        <v>#N/A</v>
      </c>
      <c r="CB332" s="14">
        <v>25</v>
      </c>
      <c r="CC332" s="11" t="s">
        <v>17146</v>
      </c>
      <c r="CD332" s="11" t="s">
        <v>17862</v>
      </c>
      <c r="CE332" s="11" t="s">
        <v>17863</v>
      </c>
      <c r="CF332" s="12">
        <v>4662817.87</v>
      </c>
      <c r="CG332" s="12">
        <v>0</v>
      </c>
      <c r="CH332" s="12">
        <v>0</v>
      </c>
      <c r="CI332" s="12">
        <f t="shared" si="581"/>
        <v>4662817.87</v>
      </c>
      <c r="CJ332" s="12" t="e">
        <f t="shared" si="577"/>
        <v>#N/A</v>
      </c>
      <c r="CK332" s="12" t="e">
        <f t="shared" ref="CK332:CK333" si="592">DK332*8425.6/BY332</f>
        <v>#N/A</v>
      </c>
      <c r="CP332" s="2">
        <f t="shared" si="544"/>
        <v>47.3</v>
      </c>
      <c r="CQ332" s="2" t="s">
        <v>401</v>
      </c>
      <c r="CR332" s="2">
        <v>0</v>
      </c>
    </row>
    <row r="333" spans="1:96" ht="27.75" x14ac:dyDescent="0.4">
      <c r="A333" s="2">
        <v>1</v>
      </c>
      <c r="B333" s="11">
        <v>28</v>
      </c>
      <c r="C333" s="55" t="s">
        <v>136</v>
      </c>
      <c r="D333" s="11">
        <v>1971</v>
      </c>
      <c r="E333" s="11"/>
      <c r="F333" s="11" t="s">
        <v>17978</v>
      </c>
      <c r="G333" s="11">
        <v>2</v>
      </c>
      <c r="H333" s="11">
        <v>3</v>
      </c>
      <c r="I333" s="15">
        <v>941.4</v>
      </c>
      <c r="J333" s="15">
        <v>901.7</v>
      </c>
      <c r="K333" s="15">
        <v>855.30000000000007</v>
      </c>
      <c r="L333" s="36">
        <v>50</v>
      </c>
      <c r="M333" s="11" t="s">
        <v>17146</v>
      </c>
      <c r="N333" s="11" t="s">
        <v>17839</v>
      </c>
      <c r="O333" s="37" t="s">
        <v>17840</v>
      </c>
      <c r="P333" s="12">
        <v>6473859.6100000003</v>
      </c>
      <c r="Q333" s="12">
        <v>0</v>
      </c>
      <c r="R333" s="12">
        <v>0</v>
      </c>
      <c r="S333" s="12">
        <v>6473859.6100000003</v>
      </c>
      <c r="T333" s="12">
        <v>6876.8425855109417</v>
      </c>
      <c r="U333" s="12">
        <v>7070.5587422987046</v>
      </c>
      <c r="V333" s="48">
        <f t="shared" si="571"/>
        <v>193.71615678776288</v>
      </c>
      <c r="X333" s="2" t="s">
        <v>3176</v>
      </c>
      <c r="Y333" s="2">
        <v>1961</v>
      </c>
      <c r="Z333" s="2">
        <v>300.3</v>
      </c>
      <c r="AA333" s="2">
        <v>19</v>
      </c>
      <c r="AB333" s="2">
        <v>2</v>
      </c>
      <c r="AC333" s="2">
        <v>277.7</v>
      </c>
      <c r="AE333" s="2" t="s">
        <v>3169</v>
      </c>
      <c r="AF333" s="2" t="s">
        <v>2998</v>
      </c>
      <c r="AG333" s="2" t="s">
        <v>2998</v>
      </c>
      <c r="AH333" s="2" t="s">
        <v>17400</v>
      </c>
      <c r="AK333" s="2" t="e">
        <f t="shared" si="572"/>
        <v>#N/A</v>
      </c>
      <c r="AU333" s="2">
        <f t="shared" si="573"/>
        <v>790</v>
      </c>
      <c r="AV333" s="2" t="str">
        <f t="shared" si="574"/>
        <v>скатная</v>
      </c>
      <c r="AX333" s="2" t="s">
        <v>165</v>
      </c>
      <c r="AY333" s="2">
        <v>1006</v>
      </c>
      <c r="AZ333" s="2" t="s">
        <v>17108</v>
      </c>
      <c r="BC333" s="2" t="e">
        <f t="shared" si="575"/>
        <v>#N/A</v>
      </c>
      <c r="BI333" s="2" t="e">
        <f t="shared" si="576"/>
        <v>#N/A</v>
      </c>
      <c r="BT333" s="11" t="e">
        <f t="shared" si="578"/>
        <v>#N/A</v>
      </c>
      <c r="BU333" s="11"/>
      <c r="BV333" s="11" t="s">
        <v>17978</v>
      </c>
      <c r="BW333" s="11">
        <v>2</v>
      </c>
      <c r="BX333" s="11">
        <v>3</v>
      </c>
      <c r="BY333" s="13" t="e">
        <f t="shared" si="587"/>
        <v>#N/A</v>
      </c>
      <c r="BZ333" s="13" t="e">
        <f t="shared" si="588"/>
        <v>#N/A</v>
      </c>
      <c r="CA333" s="13" t="e">
        <f t="shared" si="583"/>
        <v>#N/A</v>
      </c>
      <c r="CB333" s="14">
        <v>50</v>
      </c>
      <c r="CC333" s="11" t="s">
        <v>17146</v>
      </c>
      <c r="CD333" s="11" t="s">
        <v>17839</v>
      </c>
      <c r="CE333" s="11" t="s">
        <v>17840</v>
      </c>
      <c r="CF333" s="12">
        <v>6473859.6100000003</v>
      </c>
      <c r="CG333" s="12">
        <v>0</v>
      </c>
      <c r="CH333" s="12">
        <v>0</v>
      </c>
      <c r="CI333" s="12">
        <f t="shared" si="581"/>
        <v>6473859.6100000003</v>
      </c>
      <c r="CJ333" s="12" t="e">
        <f t="shared" si="577"/>
        <v>#N/A</v>
      </c>
      <c r="CK333" s="12" t="e">
        <f t="shared" si="592"/>
        <v>#N/A</v>
      </c>
      <c r="CP333" s="2">
        <f t="shared" si="544"/>
        <v>46.4</v>
      </c>
      <c r="CQ333" s="2" t="s">
        <v>433</v>
      </c>
      <c r="CR333" s="2">
        <v>51.4</v>
      </c>
    </row>
    <row r="334" spans="1:96" ht="27.75" x14ac:dyDescent="0.4">
      <c r="A334" s="2">
        <v>1</v>
      </c>
      <c r="B334" s="11">
        <v>29</v>
      </c>
      <c r="C334" s="55" t="s">
        <v>134</v>
      </c>
      <c r="D334" s="11">
        <v>1980</v>
      </c>
      <c r="E334" s="11"/>
      <c r="F334" s="11" t="s">
        <v>17978</v>
      </c>
      <c r="G334" s="11">
        <v>9</v>
      </c>
      <c r="H334" s="11">
        <v>1</v>
      </c>
      <c r="I334" s="15">
        <v>3430.6</v>
      </c>
      <c r="J334" s="15">
        <v>3068.4</v>
      </c>
      <c r="K334" s="15">
        <v>3007.7000000000003</v>
      </c>
      <c r="L334" s="36">
        <v>88</v>
      </c>
      <c r="M334" s="11" t="s">
        <v>17146</v>
      </c>
      <c r="N334" s="11" t="s">
        <v>17839</v>
      </c>
      <c r="O334" s="37" t="s">
        <v>17841</v>
      </c>
      <c r="P334" s="12">
        <v>3130168</v>
      </c>
      <c r="Q334" s="12">
        <v>0</v>
      </c>
      <c r="R334" s="12">
        <v>0</v>
      </c>
      <c r="S334" s="12">
        <v>3130168</v>
      </c>
      <c r="T334" s="12">
        <v>912.42581472628694</v>
      </c>
      <c r="U334" s="12">
        <v>1039.7061738471407</v>
      </c>
      <c r="V334" s="48">
        <f t="shared" si="571"/>
        <v>127.28035912085375</v>
      </c>
      <c r="X334" s="2" t="s">
        <v>3177</v>
      </c>
      <c r="Y334" s="2">
        <v>1959</v>
      </c>
      <c r="Z334" s="2">
        <v>447.9</v>
      </c>
      <c r="AA334" s="2">
        <v>31</v>
      </c>
      <c r="AB334" s="2">
        <v>2</v>
      </c>
      <c r="AC334" s="2">
        <v>447.9</v>
      </c>
      <c r="AE334" s="2" t="s">
        <v>3171</v>
      </c>
      <c r="AF334" s="2" t="s">
        <v>2998</v>
      </c>
      <c r="AG334" s="2" t="s">
        <v>2998</v>
      </c>
      <c r="AH334" s="2" t="s">
        <v>17088</v>
      </c>
      <c r="AK334" s="2" t="e">
        <f t="shared" si="572"/>
        <v>#N/A</v>
      </c>
      <c r="AU334" s="2">
        <f t="shared" si="573"/>
        <v>400</v>
      </c>
      <c r="AV334" s="2" t="str">
        <f t="shared" si="574"/>
        <v>плоская</v>
      </c>
      <c r="AX334" s="2" t="s">
        <v>166</v>
      </c>
      <c r="AY334" s="2">
        <v>380</v>
      </c>
      <c r="AZ334" s="2" t="s">
        <v>17109</v>
      </c>
      <c r="BC334" s="2" t="e">
        <f t="shared" si="575"/>
        <v>#N/A</v>
      </c>
      <c r="BI334" s="2" t="e">
        <f t="shared" si="576"/>
        <v>#N/A</v>
      </c>
      <c r="BT334" s="11" t="e">
        <f t="shared" si="578"/>
        <v>#N/A</v>
      </c>
      <c r="BU334" s="11"/>
      <c r="BV334" s="11" t="s">
        <v>17978</v>
      </c>
      <c r="BW334" s="11">
        <v>9</v>
      </c>
      <c r="BX334" s="11">
        <v>1</v>
      </c>
      <c r="BY334" s="13">
        <v>3430.6</v>
      </c>
      <c r="BZ334" s="13">
        <v>3068.4</v>
      </c>
      <c r="CA334" s="13">
        <f t="shared" si="583"/>
        <v>3068.4</v>
      </c>
      <c r="CB334" s="14">
        <v>88</v>
      </c>
      <c r="CC334" s="11" t="s">
        <v>17146</v>
      </c>
      <c r="CD334" s="11" t="s">
        <v>17839</v>
      </c>
      <c r="CE334" s="11" t="s">
        <v>17841</v>
      </c>
      <c r="CF334" s="12">
        <v>3130168</v>
      </c>
      <c r="CG334" s="12">
        <v>0</v>
      </c>
      <c r="CH334" s="12">
        <v>0</v>
      </c>
      <c r="CI334" s="12">
        <f t="shared" si="581"/>
        <v>3130168</v>
      </c>
      <c r="CJ334" s="12">
        <f t="shared" si="577"/>
        <v>912.42581472628694</v>
      </c>
      <c r="CK334" s="12">
        <f t="shared" ref="CK334:CK335" si="593">DK334*8917.04/BY334</f>
        <v>0</v>
      </c>
      <c r="CP334" s="2">
        <f t="shared" si="544"/>
        <v>60.7</v>
      </c>
      <c r="CQ334" s="2" t="s">
        <v>434</v>
      </c>
      <c r="CR334" s="2">
        <v>0</v>
      </c>
    </row>
    <row r="335" spans="1:96" ht="27.75" x14ac:dyDescent="0.4">
      <c r="A335" s="2">
        <v>1</v>
      </c>
      <c r="B335" s="11">
        <v>30</v>
      </c>
      <c r="C335" s="55" t="s">
        <v>135</v>
      </c>
      <c r="D335" s="11">
        <v>1980</v>
      </c>
      <c r="E335" s="11"/>
      <c r="F335" s="11" t="s">
        <v>17978</v>
      </c>
      <c r="G335" s="11">
        <v>9</v>
      </c>
      <c r="H335" s="11">
        <v>1</v>
      </c>
      <c r="I335" s="15">
        <v>3933.8</v>
      </c>
      <c r="J335" s="15">
        <v>2618.5</v>
      </c>
      <c r="K335" s="15">
        <v>2578.4</v>
      </c>
      <c r="L335" s="36">
        <v>87</v>
      </c>
      <c r="M335" s="11" t="s">
        <v>17146</v>
      </c>
      <c r="N335" s="11" t="s">
        <v>17839</v>
      </c>
      <c r="O335" s="37" t="s">
        <v>17841</v>
      </c>
      <c r="P335" s="12">
        <v>3130168</v>
      </c>
      <c r="Q335" s="12">
        <v>0</v>
      </c>
      <c r="R335" s="12">
        <v>0</v>
      </c>
      <c r="S335" s="12">
        <v>3130168</v>
      </c>
      <c r="T335" s="12">
        <v>795.71101733692615</v>
      </c>
      <c r="U335" s="12">
        <v>906.71005134983989</v>
      </c>
      <c r="V335" s="48">
        <f t="shared" si="571"/>
        <v>110.99903401291374</v>
      </c>
      <c r="X335" s="2" t="s">
        <v>3178</v>
      </c>
      <c r="Y335" s="2">
        <v>1962</v>
      </c>
      <c r="Z335" s="2">
        <v>312.8</v>
      </c>
      <c r="AA335" s="2">
        <v>16</v>
      </c>
      <c r="AB335" s="2">
        <v>2</v>
      </c>
      <c r="AC335" s="2">
        <v>312.60000000000002</v>
      </c>
      <c r="AE335" s="2" t="s">
        <v>3172</v>
      </c>
      <c r="AF335" s="2" t="s">
        <v>17407</v>
      </c>
      <c r="AG335" s="2" t="s">
        <v>2998</v>
      </c>
      <c r="AH335" s="2" t="s">
        <v>2998</v>
      </c>
      <c r="AK335" s="2" t="e">
        <f t="shared" si="572"/>
        <v>#N/A</v>
      </c>
      <c r="AU335" s="2">
        <f t="shared" si="573"/>
        <v>400</v>
      </c>
      <c r="AV335" s="2" t="str">
        <f t="shared" si="574"/>
        <v>плоская</v>
      </c>
      <c r="AX335" s="2" t="s">
        <v>171</v>
      </c>
      <c r="AY335" s="2">
        <v>594</v>
      </c>
      <c r="AZ335" s="2" t="s">
        <v>17109</v>
      </c>
      <c r="BC335" s="2" t="e">
        <f t="shared" si="575"/>
        <v>#N/A</v>
      </c>
      <c r="BI335" s="2" t="e">
        <f t="shared" si="576"/>
        <v>#N/A</v>
      </c>
      <c r="BT335" s="11" t="e">
        <f t="shared" si="578"/>
        <v>#N/A</v>
      </c>
      <c r="BU335" s="11"/>
      <c r="BV335" s="11" t="s">
        <v>17978</v>
      </c>
      <c r="BW335" s="11">
        <v>9</v>
      </c>
      <c r="BX335" s="11">
        <v>1</v>
      </c>
      <c r="BY335" s="13">
        <v>3933.8</v>
      </c>
      <c r="BZ335" s="13">
        <v>2618.5</v>
      </c>
      <c r="CA335" s="13">
        <f t="shared" si="583"/>
        <v>2618.5</v>
      </c>
      <c r="CB335" s="14">
        <v>87</v>
      </c>
      <c r="CC335" s="11" t="s">
        <v>17146</v>
      </c>
      <c r="CD335" s="11" t="s">
        <v>17839</v>
      </c>
      <c r="CE335" s="11" t="s">
        <v>17841</v>
      </c>
      <c r="CF335" s="12">
        <v>3130168</v>
      </c>
      <c r="CG335" s="12">
        <v>0</v>
      </c>
      <c r="CH335" s="12">
        <v>0</v>
      </c>
      <c r="CI335" s="12">
        <f t="shared" si="581"/>
        <v>3130168</v>
      </c>
      <c r="CJ335" s="12">
        <f t="shared" si="577"/>
        <v>795.71101733692615</v>
      </c>
      <c r="CK335" s="12">
        <f t="shared" si="593"/>
        <v>0</v>
      </c>
      <c r="CP335" s="2">
        <f t="shared" si="544"/>
        <v>40.1</v>
      </c>
      <c r="CQ335" s="2" t="s">
        <v>409</v>
      </c>
      <c r="CR335" s="2">
        <v>0</v>
      </c>
    </row>
    <row r="336" spans="1:96" ht="27.75" x14ac:dyDescent="0.4">
      <c r="A336" s="2">
        <v>1</v>
      </c>
      <c r="B336" s="11">
        <v>31</v>
      </c>
      <c r="C336" s="55" t="s">
        <v>133</v>
      </c>
      <c r="D336" s="11">
        <v>1972</v>
      </c>
      <c r="E336" s="11"/>
      <c r="F336" s="11" t="s">
        <v>17978</v>
      </c>
      <c r="G336" s="11">
        <v>5</v>
      </c>
      <c r="H336" s="11">
        <v>6</v>
      </c>
      <c r="I336" s="15">
        <v>5084.1000000000004</v>
      </c>
      <c r="J336" s="15">
        <v>4631.8999999999996</v>
      </c>
      <c r="K336" s="15">
        <v>4193.7</v>
      </c>
      <c r="L336" s="36">
        <v>157</v>
      </c>
      <c r="M336" s="11" t="s">
        <v>17146</v>
      </c>
      <c r="N336" s="11" t="s">
        <v>17839</v>
      </c>
      <c r="O336" s="37" t="s">
        <v>17864</v>
      </c>
      <c r="P336" s="12">
        <v>10710881.68</v>
      </c>
      <c r="Q336" s="12">
        <v>0</v>
      </c>
      <c r="R336" s="12">
        <v>0</v>
      </c>
      <c r="S336" s="12">
        <v>10710881.68</v>
      </c>
      <c r="T336" s="12">
        <v>2106.7409531677185</v>
      </c>
      <c r="U336" s="12">
        <v>2394.7192226746129</v>
      </c>
      <c r="V336" s="48">
        <f t="shared" si="571"/>
        <v>287.97826950689432</v>
      </c>
      <c r="X336" s="2" t="s">
        <v>637</v>
      </c>
      <c r="Y336" s="2">
        <v>1962</v>
      </c>
      <c r="Z336" s="2">
        <v>918.7</v>
      </c>
      <c r="AA336" s="2">
        <v>15</v>
      </c>
      <c r="AB336" s="2">
        <v>2</v>
      </c>
      <c r="AC336" s="2">
        <v>311.7</v>
      </c>
      <c r="AE336" s="2" t="s">
        <v>3174</v>
      </c>
      <c r="AF336" s="2" t="s">
        <v>2998</v>
      </c>
      <c r="AG336" s="2" t="s">
        <v>2998</v>
      </c>
      <c r="AH336" s="2" t="s">
        <v>17086</v>
      </c>
      <c r="AK336" s="2" t="e">
        <f t="shared" si="572"/>
        <v>#N/A</v>
      </c>
      <c r="AU336" s="2">
        <f t="shared" si="573"/>
        <v>1445</v>
      </c>
      <c r="AV336" s="2" t="str">
        <f t="shared" si="574"/>
        <v>скатная</v>
      </c>
      <c r="AX336" s="2" t="s">
        <v>172</v>
      </c>
      <c r="AY336" s="2">
        <v>1385.2</v>
      </c>
      <c r="AZ336" s="2" t="s">
        <v>17108</v>
      </c>
      <c r="BC336" s="2" t="e">
        <f t="shared" si="575"/>
        <v>#N/A</v>
      </c>
      <c r="BI336" s="2" t="e">
        <f t="shared" si="576"/>
        <v>#N/A</v>
      </c>
      <c r="BT336" s="11" t="e">
        <f t="shared" si="578"/>
        <v>#N/A</v>
      </c>
      <c r="BU336" s="11"/>
      <c r="BV336" s="11" t="s">
        <v>17978</v>
      </c>
      <c r="BW336" s="11">
        <v>5</v>
      </c>
      <c r="BX336" s="11">
        <v>6</v>
      </c>
      <c r="BY336" s="13" t="e">
        <f>VLOOKUP(BS336,CN:CR,3,FALSE)</f>
        <v>#N/A</v>
      </c>
      <c r="BZ336" s="13" t="e">
        <f>VLOOKUP(BS336,CN:CS,6,FALSE)</f>
        <v>#N/A</v>
      </c>
      <c r="CA336" s="13" t="e">
        <f t="shared" si="583"/>
        <v>#N/A</v>
      </c>
      <c r="CB336" s="14">
        <v>157</v>
      </c>
      <c r="CC336" s="11" t="s">
        <v>17146</v>
      </c>
      <c r="CD336" s="11" t="s">
        <v>17839</v>
      </c>
      <c r="CE336" s="11" t="s">
        <v>17864</v>
      </c>
      <c r="CF336" s="12">
        <v>11841426.76</v>
      </c>
      <c r="CG336" s="12">
        <v>0</v>
      </c>
      <c r="CH336" s="12">
        <v>0</v>
      </c>
      <c r="CI336" s="12">
        <f t="shared" si="581"/>
        <v>11841426.76</v>
      </c>
      <c r="CJ336" s="12" t="e">
        <f t="shared" si="577"/>
        <v>#N/A</v>
      </c>
      <c r="CK336" s="12" t="e">
        <f>DK336*8425.6/BY336</f>
        <v>#N/A</v>
      </c>
      <c r="CP336" s="2">
        <f t="shared" si="544"/>
        <v>438.2</v>
      </c>
      <c r="CQ336" s="2" t="s">
        <v>451</v>
      </c>
      <c r="CR336" s="2">
        <v>46.7</v>
      </c>
    </row>
    <row r="337" spans="1:96" ht="27.75" x14ac:dyDescent="0.4">
      <c r="A337" s="2">
        <v>1</v>
      </c>
      <c r="B337" s="11">
        <v>32</v>
      </c>
      <c r="C337" s="55" t="s">
        <v>131</v>
      </c>
      <c r="D337" s="11">
        <v>1979</v>
      </c>
      <c r="E337" s="11"/>
      <c r="F337" s="11" t="s">
        <v>17978</v>
      </c>
      <c r="G337" s="11">
        <v>5</v>
      </c>
      <c r="H337" s="11">
        <v>2</v>
      </c>
      <c r="I337" s="15">
        <v>2141.1</v>
      </c>
      <c r="J337" s="15">
        <v>1922.3</v>
      </c>
      <c r="K337" s="15">
        <v>1922.3</v>
      </c>
      <c r="L337" s="36">
        <v>50</v>
      </c>
      <c r="M337" s="11" t="s">
        <v>17146</v>
      </c>
      <c r="N337" s="11" t="s">
        <v>17839</v>
      </c>
      <c r="O337" s="37" t="s">
        <v>17861</v>
      </c>
      <c r="P337" s="12">
        <v>4958186.1100000003</v>
      </c>
      <c r="Q337" s="12">
        <v>0</v>
      </c>
      <c r="R337" s="12">
        <v>0</v>
      </c>
      <c r="S337" s="12">
        <v>4958186.1100000003</v>
      </c>
      <c r="T337" s="12">
        <v>2315.7190743075989</v>
      </c>
      <c r="U337" s="12">
        <v>2638.7541656158055</v>
      </c>
      <c r="V337" s="48">
        <f t="shared" ref="V337:V367" si="594">U337-T337</f>
        <v>323.03509130820657</v>
      </c>
      <c r="X337" s="2" t="s">
        <v>3183</v>
      </c>
      <c r="Y337" s="2">
        <v>2016</v>
      </c>
      <c r="Z337" s="2">
        <v>2484.5</v>
      </c>
      <c r="AA337" s="2">
        <v>54</v>
      </c>
      <c r="AB337" s="2">
        <v>4</v>
      </c>
      <c r="AC337" s="2">
        <v>2484.5</v>
      </c>
      <c r="AE337" s="2" t="s">
        <v>3176</v>
      </c>
      <c r="AF337" s="2" t="s">
        <v>2998</v>
      </c>
      <c r="AG337" s="2" t="s">
        <v>2998</v>
      </c>
      <c r="AH337" s="2" t="s">
        <v>2998</v>
      </c>
      <c r="AK337" s="2" t="e">
        <f t="shared" si="572"/>
        <v>#N/A</v>
      </c>
      <c r="AU337" s="2">
        <f t="shared" si="573"/>
        <v>633.6</v>
      </c>
      <c r="AV337" s="2" t="str">
        <f t="shared" si="574"/>
        <v>плоская</v>
      </c>
      <c r="AX337" s="2" t="s">
        <v>174</v>
      </c>
      <c r="AY337" s="2">
        <v>1660</v>
      </c>
      <c r="AZ337" s="2" t="s">
        <v>17109</v>
      </c>
      <c r="BC337" s="2" t="e">
        <f t="shared" si="575"/>
        <v>#N/A</v>
      </c>
      <c r="BI337" s="2" t="e">
        <f t="shared" si="576"/>
        <v>#N/A</v>
      </c>
      <c r="BT337" s="11" t="e">
        <f t="shared" si="578"/>
        <v>#N/A</v>
      </c>
      <c r="BU337" s="11"/>
      <c r="BV337" s="11" t="s">
        <v>17978</v>
      </c>
      <c r="BW337" s="11">
        <v>5</v>
      </c>
      <c r="BX337" s="11">
        <v>2</v>
      </c>
      <c r="BY337" s="13" t="e">
        <f>VLOOKUP(BS337,CN:CR,3,FALSE)</f>
        <v>#N/A</v>
      </c>
      <c r="BZ337" s="13" t="e">
        <f>VLOOKUP(BS337,CN:CS,6,FALSE)</f>
        <v>#N/A</v>
      </c>
      <c r="CA337" s="13" t="e">
        <f t="shared" si="583"/>
        <v>#N/A</v>
      </c>
      <c r="CB337" s="14">
        <v>50</v>
      </c>
      <c r="CC337" s="11" t="s">
        <v>17146</v>
      </c>
      <c r="CD337" s="11" t="s">
        <v>17839</v>
      </c>
      <c r="CE337" s="11" t="s">
        <v>17861</v>
      </c>
      <c r="CF337" s="12">
        <v>4958186.1100000003</v>
      </c>
      <c r="CG337" s="12">
        <v>0</v>
      </c>
      <c r="CH337" s="12">
        <v>0</v>
      </c>
      <c r="CI337" s="12">
        <f t="shared" si="581"/>
        <v>4958186.1100000003</v>
      </c>
      <c r="CJ337" s="12" t="e">
        <f t="shared" ref="CJ337:CJ367" si="595">CF337/BY337</f>
        <v>#N/A</v>
      </c>
      <c r="CK337" s="12" t="e">
        <f t="shared" ref="CK337:CK338" si="596">DK337*8917.04/BY337</f>
        <v>#N/A</v>
      </c>
      <c r="CP337" s="2">
        <f t="shared" si="544"/>
        <v>0</v>
      </c>
      <c r="CQ337" s="2" t="s">
        <v>410</v>
      </c>
      <c r="CR337" s="2">
        <v>0</v>
      </c>
    </row>
    <row r="338" spans="1:96" ht="27.75" x14ac:dyDescent="0.4">
      <c r="A338" s="2">
        <v>1</v>
      </c>
      <c r="B338" s="11">
        <v>33</v>
      </c>
      <c r="C338" s="55" t="s">
        <v>130</v>
      </c>
      <c r="D338" s="11">
        <v>1978</v>
      </c>
      <c r="E338" s="11"/>
      <c r="F338" s="11" t="s">
        <v>17978</v>
      </c>
      <c r="G338" s="11">
        <v>5</v>
      </c>
      <c r="H338" s="11">
        <v>1</v>
      </c>
      <c r="I338" s="15">
        <v>1216.7</v>
      </c>
      <c r="J338" s="15">
        <v>971</v>
      </c>
      <c r="K338" s="15">
        <v>971</v>
      </c>
      <c r="L338" s="36">
        <v>41</v>
      </c>
      <c r="M338" s="11" t="s">
        <v>17146</v>
      </c>
      <c r="N338" s="11" t="s">
        <v>17839</v>
      </c>
      <c r="O338" s="37" t="s">
        <v>17858</v>
      </c>
      <c r="P338" s="12">
        <v>2245895.54</v>
      </c>
      <c r="Q338" s="12">
        <v>0</v>
      </c>
      <c r="R338" s="12">
        <v>0</v>
      </c>
      <c r="S338" s="12">
        <v>2245895.54</v>
      </c>
      <c r="T338" s="12">
        <v>1845.8909673707569</v>
      </c>
      <c r="U338" s="12">
        <v>2103.3866031067646</v>
      </c>
      <c r="V338" s="48">
        <f t="shared" si="594"/>
        <v>257.49563573600767</v>
      </c>
      <c r="X338" s="2" t="s">
        <v>3184</v>
      </c>
      <c r="Y338" s="2">
        <v>2016</v>
      </c>
      <c r="Z338" s="2">
        <v>630.9</v>
      </c>
      <c r="AA338" s="2">
        <v>18</v>
      </c>
      <c r="AB338" s="2">
        <v>3</v>
      </c>
      <c r="AC338" s="2">
        <v>630.9</v>
      </c>
      <c r="AE338" s="2" t="s">
        <v>3177</v>
      </c>
      <c r="AF338" s="2" t="s">
        <v>2998</v>
      </c>
      <c r="AG338" s="2" t="s">
        <v>2998</v>
      </c>
      <c r="AH338" s="2" t="s">
        <v>2998</v>
      </c>
      <c r="AK338" s="2" t="e">
        <f t="shared" si="572"/>
        <v>#N/A</v>
      </c>
      <c r="AU338" s="2">
        <f t="shared" si="573"/>
        <v>287</v>
      </c>
      <c r="AV338" s="2" t="str">
        <f t="shared" si="574"/>
        <v>плоская</v>
      </c>
      <c r="AX338" s="2" t="s">
        <v>176</v>
      </c>
      <c r="AY338" s="2">
        <v>815</v>
      </c>
      <c r="AZ338" s="2" t="s">
        <v>17109</v>
      </c>
      <c r="BC338" s="2" t="e">
        <f t="shared" si="575"/>
        <v>#N/A</v>
      </c>
      <c r="BI338" s="2" t="e">
        <f t="shared" si="576"/>
        <v>#N/A</v>
      </c>
      <c r="BT338" s="11" t="e">
        <f t="shared" si="578"/>
        <v>#N/A</v>
      </c>
      <c r="BU338" s="11"/>
      <c r="BV338" s="11" t="s">
        <v>17978</v>
      </c>
      <c r="BW338" s="11">
        <v>5</v>
      </c>
      <c r="BX338" s="11">
        <v>1</v>
      </c>
      <c r="BY338" s="13">
        <v>1216.7</v>
      </c>
      <c r="BZ338" s="13">
        <v>971</v>
      </c>
      <c r="CA338" s="13">
        <f t="shared" si="583"/>
        <v>971</v>
      </c>
      <c r="CB338" s="14">
        <v>41</v>
      </c>
      <c r="CC338" s="11" t="s">
        <v>17146</v>
      </c>
      <c r="CD338" s="11" t="s">
        <v>17839</v>
      </c>
      <c r="CE338" s="11" t="s">
        <v>17858</v>
      </c>
      <c r="CF338" s="12">
        <v>2245895.54</v>
      </c>
      <c r="CG338" s="12">
        <v>0</v>
      </c>
      <c r="CH338" s="12">
        <v>0</v>
      </c>
      <c r="CI338" s="12">
        <f t="shared" si="581"/>
        <v>2245895.54</v>
      </c>
      <c r="CJ338" s="12">
        <f t="shared" si="595"/>
        <v>1845.8909673707569</v>
      </c>
      <c r="CK338" s="12">
        <f t="shared" si="596"/>
        <v>0</v>
      </c>
      <c r="CP338" s="2">
        <f t="shared" si="544"/>
        <v>0</v>
      </c>
      <c r="CQ338" s="2" t="s">
        <v>452</v>
      </c>
      <c r="CR338" s="2">
        <v>509.4</v>
      </c>
    </row>
    <row r="339" spans="1:96" ht="27.75" x14ac:dyDescent="0.4">
      <c r="A339" s="2">
        <v>1</v>
      </c>
      <c r="B339" s="11">
        <v>34</v>
      </c>
      <c r="C339" s="55" t="s">
        <v>129</v>
      </c>
      <c r="D339" s="11">
        <v>1980</v>
      </c>
      <c r="E339" s="11"/>
      <c r="F339" s="11" t="s">
        <v>17978</v>
      </c>
      <c r="G339" s="11">
        <v>5</v>
      </c>
      <c r="H339" s="11">
        <v>2</v>
      </c>
      <c r="I339" s="15">
        <v>2024.6</v>
      </c>
      <c r="J339" s="15">
        <v>1813</v>
      </c>
      <c r="K339" s="15">
        <v>1728.9</v>
      </c>
      <c r="L339" s="36">
        <v>87</v>
      </c>
      <c r="M339" s="11" t="s">
        <v>17146</v>
      </c>
      <c r="N339" s="11" t="s">
        <v>17839</v>
      </c>
      <c r="O339" s="37" t="s">
        <v>17848</v>
      </c>
      <c r="P339" s="12">
        <v>6146069.25</v>
      </c>
      <c r="Q339" s="12">
        <v>0</v>
      </c>
      <c r="R339" s="12">
        <v>0</v>
      </c>
      <c r="S339" s="12">
        <v>6146069.25</v>
      </c>
      <c r="T339" s="12">
        <v>3035.6955694952089</v>
      </c>
      <c r="U339" s="12">
        <v>3121.2091277289342</v>
      </c>
      <c r="V339" s="48">
        <f t="shared" si="594"/>
        <v>85.513558233725234</v>
      </c>
      <c r="X339" s="2" t="s">
        <v>3185</v>
      </c>
      <c r="Y339" s="2">
        <v>1957</v>
      </c>
      <c r="Z339" s="2">
        <v>470.3</v>
      </c>
      <c r="AA339" s="2">
        <v>8</v>
      </c>
      <c r="AB339" s="2">
        <v>2</v>
      </c>
      <c r="AC339" s="2">
        <v>452.4</v>
      </c>
      <c r="AE339" s="2" t="s">
        <v>3178</v>
      </c>
      <c r="AF339" s="2" t="s">
        <v>2998</v>
      </c>
      <c r="AG339" s="2" t="s">
        <v>2998</v>
      </c>
      <c r="AH339" s="2" t="s">
        <v>2998</v>
      </c>
      <c r="AK339" s="2" t="e">
        <f t="shared" si="572"/>
        <v>#N/A</v>
      </c>
      <c r="AU339" s="2">
        <f t="shared" si="573"/>
        <v>750</v>
      </c>
      <c r="AV339" s="2" t="str">
        <f t="shared" si="574"/>
        <v>скатная</v>
      </c>
      <c r="AX339" s="2" t="s">
        <v>177</v>
      </c>
      <c r="AY339" s="2">
        <v>571</v>
      </c>
      <c r="AZ339" s="2" t="s">
        <v>17109</v>
      </c>
      <c r="BC339" s="2" t="e">
        <f t="shared" si="575"/>
        <v>#N/A</v>
      </c>
      <c r="BI339" s="2" t="e">
        <f t="shared" si="576"/>
        <v>#N/A</v>
      </c>
      <c r="BT339" s="11" t="e">
        <f t="shared" si="578"/>
        <v>#N/A</v>
      </c>
      <c r="BU339" s="11"/>
      <c r="BV339" s="11" t="s">
        <v>17978</v>
      </c>
      <c r="BW339" s="11">
        <v>5</v>
      </c>
      <c r="BX339" s="11">
        <v>2</v>
      </c>
      <c r="BY339" s="13">
        <v>2024.6</v>
      </c>
      <c r="BZ339" s="13">
        <v>1813</v>
      </c>
      <c r="CA339" s="13">
        <f t="shared" si="583"/>
        <v>1813</v>
      </c>
      <c r="CB339" s="14">
        <v>87</v>
      </c>
      <c r="CC339" s="11" t="s">
        <v>17146</v>
      </c>
      <c r="CD339" s="11" t="s">
        <v>17839</v>
      </c>
      <c r="CE339" s="11" t="s">
        <v>17848</v>
      </c>
      <c r="CF339" s="12">
        <v>6146069.25</v>
      </c>
      <c r="CG339" s="12">
        <v>0</v>
      </c>
      <c r="CH339" s="12">
        <v>0</v>
      </c>
      <c r="CI339" s="12">
        <f t="shared" si="581"/>
        <v>6146069.25</v>
      </c>
      <c r="CJ339" s="12">
        <f t="shared" si="595"/>
        <v>3035.6955694952089</v>
      </c>
      <c r="CK339" s="12">
        <f t="shared" ref="CK339:CK343" si="597">DK339*8425.6/BY339</f>
        <v>0</v>
      </c>
      <c r="CP339" s="2">
        <f t="shared" si="544"/>
        <v>84.1</v>
      </c>
      <c r="CQ339" s="2" t="s">
        <v>436</v>
      </c>
      <c r="CR339" s="2">
        <v>0</v>
      </c>
    </row>
    <row r="340" spans="1:96" ht="27.75" x14ac:dyDescent="0.4">
      <c r="A340" s="2">
        <v>1</v>
      </c>
      <c r="B340" s="11">
        <v>35</v>
      </c>
      <c r="C340" s="55" t="s">
        <v>128</v>
      </c>
      <c r="D340" s="11">
        <v>1960</v>
      </c>
      <c r="E340" s="11"/>
      <c r="F340" s="11" t="s">
        <v>17978</v>
      </c>
      <c r="G340" s="11">
        <v>4</v>
      </c>
      <c r="H340" s="11">
        <v>3</v>
      </c>
      <c r="I340" s="15">
        <v>2203.4</v>
      </c>
      <c r="J340" s="15">
        <v>1995.8</v>
      </c>
      <c r="K340" s="15">
        <v>1995.8</v>
      </c>
      <c r="L340" s="36">
        <v>99</v>
      </c>
      <c r="M340" s="11" t="s">
        <v>17146</v>
      </c>
      <c r="N340" s="11" t="s">
        <v>17839</v>
      </c>
      <c r="O340" s="37" t="s">
        <v>17865</v>
      </c>
      <c r="P340" s="12">
        <v>7948916.2299999995</v>
      </c>
      <c r="Q340" s="12">
        <v>0</v>
      </c>
      <c r="R340" s="12">
        <v>0</v>
      </c>
      <c r="S340" s="12">
        <v>7948916.2299999995</v>
      </c>
      <c r="T340" s="12">
        <v>3607.5684079150401</v>
      </c>
      <c r="U340" s="12">
        <v>3709.191249886539</v>
      </c>
      <c r="V340" s="48">
        <f t="shared" si="594"/>
        <v>101.62284197149893</v>
      </c>
      <c r="X340" s="2" t="s">
        <v>3187</v>
      </c>
      <c r="Y340" s="2">
        <v>1959</v>
      </c>
      <c r="Z340" s="2">
        <v>729.2</v>
      </c>
      <c r="AA340" s="2">
        <v>83</v>
      </c>
      <c r="AB340" s="2">
        <v>2</v>
      </c>
      <c r="AC340" s="2">
        <v>729.2</v>
      </c>
      <c r="AE340" s="2" t="s">
        <v>637</v>
      </c>
      <c r="AF340" s="2" t="s">
        <v>17390</v>
      </c>
      <c r="AG340" s="2" t="s">
        <v>2998</v>
      </c>
      <c r="AH340" s="2" t="s">
        <v>17086</v>
      </c>
      <c r="AK340" s="2" t="e">
        <f t="shared" si="572"/>
        <v>#N/A</v>
      </c>
      <c r="AU340" s="2">
        <f t="shared" si="573"/>
        <v>970</v>
      </c>
      <c r="AV340" s="2" t="str">
        <f t="shared" si="574"/>
        <v>скатная</v>
      </c>
      <c r="AX340" s="2" t="s">
        <v>178</v>
      </c>
      <c r="AY340" s="2">
        <v>422</v>
      </c>
      <c r="AZ340" s="2" t="s">
        <v>17108</v>
      </c>
      <c r="BC340" s="2" t="e">
        <f t="shared" si="575"/>
        <v>#N/A</v>
      </c>
      <c r="BI340" s="2" t="e">
        <f t="shared" si="576"/>
        <v>#N/A</v>
      </c>
      <c r="BT340" s="11" t="e">
        <f t="shared" si="578"/>
        <v>#N/A</v>
      </c>
      <c r="BU340" s="11"/>
      <c r="BV340" s="11" t="s">
        <v>17978</v>
      </c>
      <c r="BW340" s="11">
        <v>4</v>
      </c>
      <c r="BX340" s="11">
        <v>3</v>
      </c>
      <c r="BY340" s="13" t="e">
        <f t="shared" ref="BY340:BY346" si="598">VLOOKUP(BS340,CN:CR,3,FALSE)</f>
        <v>#N/A</v>
      </c>
      <c r="BZ340" s="13" t="e">
        <f t="shared" ref="BZ340:BZ346" si="599">VLOOKUP(BS340,CN:CS,6,FALSE)</f>
        <v>#N/A</v>
      </c>
      <c r="CA340" s="13" t="e">
        <f t="shared" si="583"/>
        <v>#N/A</v>
      </c>
      <c r="CB340" s="14">
        <v>99</v>
      </c>
      <c r="CC340" s="11" t="s">
        <v>17146</v>
      </c>
      <c r="CD340" s="11" t="s">
        <v>17839</v>
      </c>
      <c r="CE340" s="11" t="s">
        <v>17865</v>
      </c>
      <c r="CF340" s="12">
        <v>7948916.2300000004</v>
      </c>
      <c r="CG340" s="12">
        <v>0</v>
      </c>
      <c r="CH340" s="12">
        <v>0</v>
      </c>
      <c r="CI340" s="12">
        <f t="shared" si="581"/>
        <v>7948916.2300000004</v>
      </c>
      <c r="CJ340" s="12" t="e">
        <f t="shared" si="595"/>
        <v>#N/A</v>
      </c>
      <c r="CK340" s="12" t="e">
        <f t="shared" si="597"/>
        <v>#N/A</v>
      </c>
      <c r="CP340" s="2">
        <f t="shared" si="544"/>
        <v>0</v>
      </c>
      <c r="CQ340" s="2" t="s">
        <v>437</v>
      </c>
      <c r="CR340" s="2">
        <v>100.3</v>
      </c>
    </row>
    <row r="341" spans="1:96" ht="27.75" x14ac:dyDescent="0.4">
      <c r="A341" s="2">
        <v>1</v>
      </c>
      <c r="B341" s="11">
        <v>36</v>
      </c>
      <c r="C341" s="55" t="s">
        <v>127</v>
      </c>
      <c r="D341" s="11">
        <v>1959</v>
      </c>
      <c r="E341" s="11"/>
      <c r="F341" s="11" t="s">
        <v>17978</v>
      </c>
      <c r="G341" s="11">
        <v>3</v>
      </c>
      <c r="H341" s="11">
        <v>3</v>
      </c>
      <c r="I341" s="15">
        <v>1912.1</v>
      </c>
      <c r="J341" s="15">
        <v>1707.7</v>
      </c>
      <c r="K341" s="15">
        <v>1707.7</v>
      </c>
      <c r="L341" s="36">
        <v>47</v>
      </c>
      <c r="M341" s="11" t="s">
        <v>17146</v>
      </c>
      <c r="N341" s="11" t="s">
        <v>17839</v>
      </c>
      <c r="O341" s="37" t="s">
        <v>17851</v>
      </c>
      <c r="P341" s="12">
        <v>7186803.6399999997</v>
      </c>
      <c r="Q341" s="12">
        <v>0</v>
      </c>
      <c r="R341" s="12">
        <v>0</v>
      </c>
      <c r="S341" s="12">
        <v>7186803.6399999997</v>
      </c>
      <c r="T341" s="12">
        <v>3758.5919355682236</v>
      </c>
      <c r="U341" s="12">
        <v>3864.469013126929</v>
      </c>
      <c r="V341" s="48">
        <f t="shared" si="594"/>
        <v>105.87707755870542</v>
      </c>
      <c r="X341" s="2" t="s">
        <v>17157</v>
      </c>
      <c r="Y341" s="2">
        <v>1967</v>
      </c>
      <c r="Z341" s="2">
        <v>685.8</v>
      </c>
      <c r="AA341" s="2">
        <v>42</v>
      </c>
      <c r="AB341" s="2">
        <v>2</v>
      </c>
      <c r="AC341" s="2">
        <v>624.5</v>
      </c>
      <c r="AE341" s="2" t="s">
        <v>3181</v>
      </c>
      <c r="AF341" s="2" t="s">
        <v>17390</v>
      </c>
      <c r="AG341" s="2" t="s">
        <v>17396</v>
      </c>
      <c r="AH341" s="2" t="s">
        <v>17088</v>
      </c>
      <c r="AK341" s="2" t="e">
        <f t="shared" si="572"/>
        <v>#N/A</v>
      </c>
      <c r="AU341" s="2">
        <f t="shared" si="573"/>
        <v>877</v>
      </c>
      <c r="AV341" s="2" t="str">
        <f t="shared" si="574"/>
        <v>скатная</v>
      </c>
      <c r="AX341" s="2" t="s">
        <v>181</v>
      </c>
      <c r="AY341" s="2">
        <v>1405</v>
      </c>
      <c r="AZ341" s="2" t="s">
        <v>17108</v>
      </c>
      <c r="BC341" s="2" t="e">
        <f t="shared" si="575"/>
        <v>#N/A</v>
      </c>
      <c r="BI341" s="2" t="e">
        <f t="shared" si="576"/>
        <v>#N/A</v>
      </c>
      <c r="BT341" s="11" t="e">
        <f t="shared" si="578"/>
        <v>#N/A</v>
      </c>
      <c r="BU341" s="11"/>
      <c r="BV341" s="11" t="s">
        <v>17978</v>
      </c>
      <c r="BW341" s="11">
        <v>3</v>
      </c>
      <c r="BX341" s="11">
        <v>3</v>
      </c>
      <c r="BY341" s="13" t="e">
        <f t="shared" si="598"/>
        <v>#N/A</v>
      </c>
      <c r="BZ341" s="13" t="e">
        <f t="shared" si="599"/>
        <v>#N/A</v>
      </c>
      <c r="CA341" s="13" t="e">
        <f t="shared" si="583"/>
        <v>#N/A</v>
      </c>
      <c r="CB341" s="14">
        <v>47</v>
      </c>
      <c r="CC341" s="11" t="s">
        <v>17146</v>
      </c>
      <c r="CD341" s="11" t="s">
        <v>17839</v>
      </c>
      <c r="CE341" s="11" t="s">
        <v>17851</v>
      </c>
      <c r="CF341" s="12">
        <v>7186803.6399999997</v>
      </c>
      <c r="CG341" s="12">
        <v>0</v>
      </c>
      <c r="CH341" s="12">
        <v>0</v>
      </c>
      <c r="CI341" s="12">
        <f t="shared" si="581"/>
        <v>7186803.6399999997</v>
      </c>
      <c r="CJ341" s="12" t="e">
        <f t="shared" si="595"/>
        <v>#N/A</v>
      </c>
      <c r="CK341" s="12" t="e">
        <f t="shared" si="597"/>
        <v>#N/A</v>
      </c>
      <c r="CP341" s="2">
        <f t="shared" si="544"/>
        <v>0</v>
      </c>
      <c r="CQ341" s="2" t="s">
        <v>454</v>
      </c>
      <c r="CR341" s="2">
        <v>0</v>
      </c>
    </row>
    <row r="342" spans="1:96" ht="27.75" x14ac:dyDescent="0.4">
      <c r="A342" s="2">
        <v>1</v>
      </c>
      <c r="B342" s="11">
        <v>37</v>
      </c>
      <c r="C342" s="55" t="s">
        <v>126</v>
      </c>
      <c r="D342" s="11">
        <v>1959</v>
      </c>
      <c r="E342" s="11"/>
      <c r="F342" s="11" t="s">
        <v>17978</v>
      </c>
      <c r="G342" s="11">
        <v>2</v>
      </c>
      <c r="H342" s="11">
        <v>2</v>
      </c>
      <c r="I342" s="15">
        <v>568.6</v>
      </c>
      <c r="J342" s="15">
        <v>504.6</v>
      </c>
      <c r="K342" s="15">
        <v>504.6</v>
      </c>
      <c r="L342" s="36">
        <v>19</v>
      </c>
      <c r="M342" s="11" t="s">
        <v>17146</v>
      </c>
      <c r="N342" s="11" t="s">
        <v>17839</v>
      </c>
      <c r="O342" s="37" t="s">
        <v>17857</v>
      </c>
      <c r="P342" s="12">
        <v>4261274.68</v>
      </c>
      <c r="Q342" s="12">
        <v>0</v>
      </c>
      <c r="R342" s="12">
        <v>0</v>
      </c>
      <c r="S342" s="12">
        <v>4261274.68</v>
      </c>
      <c r="T342" s="12">
        <v>7494.3276116778043</v>
      </c>
      <c r="U342" s="12">
        <v>7705.4379176925777</v>
      </c>
      <c r="V342" s="48">
        <f t="shared" si="594"/>
        <v>211.11030601477341</v>
      </c>
      <c r="X342" s="2" t="s">
        <v>3189</v>
      </c>
      <c r="Y342" s="2">
        <v>1964</v>
      </c>
      <c r="Z342" s="2">
        <v>400</v>
      </c>
      <c r="AA342" s="2">
        <v>3</v>
      </c>
      <c r="AB342" s="2">
        <v>2</v>
      </c>
      <c r="AC342" s="2">
        <v>400</v>
      </c>
      <c r="AE342" s="2" t="s">
        <v>3183</v>
      </c>
      <c r="AF342" s="2" t="s">
        <v>2998</v>
      </c>
      <c r="AG342" s="2" t="s">
        <v>2998</v>
      </c>
      <c r="AH342" s="2" t="s">
        <v>2998</v>
      </c>
      <c r="AK342" s="2" t="e">
        <f t="shared" si="572"/>
        <v>#N/A</v>
      </c>
      <c r="AU342" s="2">
        <f t="shared" si="573"/>
        <v>520</v>
      </c>
      <c r="AV342" s="2" t="str">
        <f t="shared" si="574"/>
        <v>скатная</v>
      </c>
      <c r="AX342" s="2" t="s">
        <v>183</v>
      </c>
      <c r="AY342" s="2">
        <v>900</v>
      </c>
      <c r="AZ342" s="2" t="s">
        <v>17108</v>
      </c>
      <c r="BC342" s="2" t="e">
        <f t="shared" si="575"/>
        <v>#N/A</v>
      </c>
      <c r="BI342" s="2" t="e">
        <f t="shared" si="576"/>
        <v>#N/A</v>
      </c>
      <c r="BT342" s="11" t="e">
        <f t="shared" si="578"/>
        <v>#N/A</v>
      </c>
      <c r="BU342" s="11"/>
      <c r="BV342" s="11" t="s">
        <v>17978</v>
      </c>
      <c r="BW342" s="11">
        <v>2</v>
      </c>
      <c r="BX342" s="11">
        <v>2</v>
      </c>
      <c r="BY342" s="13" t="e">
        <f t="shared" si="598"/>
        <v>#N/A</v>
      </c>
      <c r="BZ342" s="13" t="e">
        <f t="shared" si="599"/>
        <v>#N/A</v>
      </c>
      <c r="CA342" s="13" t="e">
        <f t="shared" si="583"/>
        <v>#N/A</v>
      </c>
      <c r="CB342" s="14">
        <v>19</v>
      </c>
      <c r="CC342" s="11" t="s">
        <v>17146</v>
      </c>
      <c r="CD342" s="11" t="s">
        <v>17839</v>
      </c>
      <c r="CE342" s="11" t="s">
        <v>17857</v>
      </c>
      <c r="CF342" s="12">
        <v>4261274.68</v>
      </c>
      <c r="CG342" s="12">
        <v>0</v>
      </c>
      <c r="CH342" s="12">
        <v>0</v>
      </c>
      <c r="CI342" s="12">
        <f t="shared" si="581"/>
        <v>4261274.68</v>
      </c>
      <c r="CJ342" s="12" t="e">
        <f t="shared" si="595"/>
        <v>#N/A</v>
      </c>
      <c r="CK342" s="12" t="e">
        <f t="shared" si="597"/>
        <v>#N/A</v>
      </c>
      <c r="CP342" s="2">
        <f t="shared" si="544"/>
        <v>0</v>
      </c>
      <c r="CQ342" s="2" t="s">
        <v>403</v>
      </c>
      <c r="CR342" s="2">
        <v>137.76</v>
      </c>
    </row>
    <row r="343" spans="1:96" ht="27.75" x14ac:dyDescent="0.4">
      <c r="A343" s="2">
        <v>1</v>
      </c>
      <c r="B343" s="11">
        <v>38</v>
      </c>
      <c r="C343" s="55" t="s">
        <v>125</v>
      </c>
      <c r="D343" s="11">
        <v>1967</v>
      </c>
      <c r="E343" s="11"/>
      <c r="F343" s="11" t="s">
        <v>17978</v>
      </c>
      <c r="G343" s="11">
        <v>2</v>
      </c>
      <c r="H343" s="11">
        <v>1</v>
      </c>
      <c r="I343" s="15">
        <v>360.2</v>
      </c>
      <c r="J343" s="15">
        <v>233.9</v>
      </c>
      <c r="K343" s="15">
        <v>233.9</v>
      </c>
      <c r="L343" s="36">
        <v>10</v>
      </c>
      <c r="M343" s="11" t="s">
        <v>17146</v>
      </c>
      <c r="N343" s="11" t="s">
        <v>17839</v>
      </c>
      <c r="O343" s="37" t="s">
        <v>17866</v>
      </c>
      <c r="P343" s="12">
        <v>3245124.56</v>
      </c>
      <c r="Q343" s="12">
        <v>0</v>
      </c>
      <c r="R343" s="12">
        <v>0</v>
      </c>
      <c r="S343" s="12">
        <v>3245124.56</v>
      </c>
      <c r="T343" s="12">
        <v>9009.2297612437542</v>
      </c>
      <c r="U343" s="12">
        <v>9263.0138811771249</v>
      </c>
      <c r="V343" s="48">
        <f t="shared" si="594"/>
        <v>253.78411993337068</v>
      </c>
      <c r="X343" s="2" t="s">
        <v>3190</v>
      </c>
      <c r="Y343" s="2">
        <v>1965</v>
      </c>
      <c r="Z343" s="2">
        <v>344.9</v>
      </c>
      <c r="AA343" s="2">
        <v>21</v>
      </c>
      <c r="AB343" s="2">
        <v>2</v>
      </c>
      <c r="AC343" s="2">
        <v>311.89999999999998</v>
      </c>
      <c r="AE343" s="2" t="s">
        <v>3184</v>
      </c>
      <c r="AF343" s="2" t="s">
        <v>2998</v>
      </c>
      <c r="AG343" s="2" t="s">
        <v>2998</v>
      </c>
      <c r="AH343" s="2" t="s">
        <v>2998</v>
      </c>
      <c r="AK343" s="2" t="e">
        <f t="shared" si="572"/>
        <v>#N/A</v>
      </c>
      <c r="AU343" s="2">
        <f t="shared" si="573"/>
        <v>396</v>
      </c>
      <c r="AV343" s="2" t="str">
        <f t="shared" si="574"/>
        <v>скатная</v>
      </c>
      <c r="AX343" s="2" t="s">
        <v>184</v>
      </c>
      <c r="AY343" s="2">
        <v>706</v>
      </c>
      <c r="AZ343" s="2" t="s">
        <v>17108</v>
      </c>
      <c r="BC343" s="2" t="e">
        <f t="shared" si="575"/>
        <v>#N/A</v>
      </c>
      <c r="BI343" s="2" t="e">
        <f t="shared" si="576"/>
        <v>#N/A</v>
      </c>
      <c r="BT343" s="11" t="e">
        <f t="shared" si="578"/>
        <v>#N/A</v>
      </c>
      <c r="BU343" s="11"/>
      <c r="BV343" s="11" t="s">
        <v>17978</v>
      </c>
      <c r="BW343" s="11">
        <v>2</v>
      </c>
      <c r="BX343" s="11">
        <v>1</v>
      </c>
      <c r="BY343" s="13" t="e">
        <f t="shared" si="598"/>
        <v>#N/A</v>
      </c>
      <c r="BZ343" s="13" t="e">
        <f t="shared" si="599"/>
        <v>#N/A</v>
      </c>
      <c r="CA343" s="13" t="e">
        <f t="shared" si="583"/>
        <v>#N/A</v>
      </c>
      <c r="CB343" s="14">
        <v>10</v>
      </c>
      <c r="CC343" s="11" t="s">
        <v>17146</v>
      </c>
      <c r="CD343" s="11" t="s">
        <v>17839</v>
      </c>
      <c r="CE343" s="11" t="s">
        <v>17866</v>
      </c>
      <c r="CF343" s="12">
        <v>3245124.56</v>
      </c>
      <c r="CG343" s="12">
        <v>0</v>
      </c>
      <c r="CH343" s="12">
        <v>0</v>
      </c>
      <c r="CI343" s="12">
        <f t="shared" si="581"/>
        <v>3245124.56</v>
      </c>
      <c r="CJ343" s="12" t="e">
        <f t="shared" si="595"/>
        <v>#N/A</v>
      </c>
      <c r="CK343" s="12" t="e">
        <f t="shared" si="597"/>
        <v>#N/A</v>
      </c>
      <c r="CP343" s="2">
        <f t="shared" si="544"/>
        <v>0</v>
      </c>
      <c r="CQ343" s="2" t="s">
        <v>438</v>
      </c>
      <c r="CR343" s="2">
        <v>0</v>
      </c>
    </row>
    <row r="344" spans="1:96" ht="27.75" x14ac:dyDescent="0.4">
      <c r="A344" s="2">
        <v>1</v>
      </c>
      <c r="B344" s="11">
        <v>39</v>
      </c>
      <c r="C344" s="55" t="s">
        <v>124</v>
      </c>
      <c r="D344" s="11">
        <v>1977</v>
      </c>
      <c r="E344" s="11">
        <v>2017</v>
      </c>
      <c r="F344" s="11" t="s">
        <v>17978</v>
      </c>
      <c r="G344" s="11">
        <v>9</v>
      </c>
      <c r="H344" s="11">
        <v>1</v>
      </c>
      <c r="I344" s="15">
        <v>4198.5</v>
      </c>
      <c r="J344" s="15">
        <v>3899.7</v>
      </c>
      <c r="K344" s="15">
        <v>3703.5</v>
      </c>
      <c r="L344" s="36">
        <v>277</v>
      </c>
      <c r="M344" s="11" t="s">
        <v>17146</v>
      </c>
      <c r="N344" s="11" t="s">
        <v>17839</v>
      </c>
      <c r="O344" s="37" t="s">
        <v>17841</v>
      </c>
      <c r="P344" s="12">
        <v>2457800</v>
      </c>
      <c r="Q344" s="12">
        <v>0</v>
      </c>
      <c r="R344" s="12">
        <v>0</v>
      </c>
      <c r="S344" s="12">
        <v>2457800</v>
      </c>
      <c r="T344" s="12">
        <v>585.39954745742523</v>
      </c>
      <c r="U344" s="12">
        <v>585.39954745742523</v>
      </c>
      <c r="V344" s="48">
        <f t="shared" si="594"/>
        <v>0</v>
      </c>
      <c r="X344" s="2" t="s">
        <v>3191</v>
      </c>
      <c r="Y344" s="2">
        <v>1969</v>
      </c>
      <c r="Z344" s="2">
        <v>516.29999999999995</v>
      </c>
      <c r="AA344" s="2">
        <v>21</v>
      </c>
      <c r="AB344" s="2">
        <v>2</v>
      </c>
      <c r="AC344" s="2">
        <v>465.5</v>
      </c>
      <c r="AE344" s="2" t="s">
        <v>3185</v>
      </c>
      <c r="AF344" s="2" t="s">
        <v>17390</v>
      </c>
      <c r="AG344" s="2" t="s">
        <v>2998</v>
      </c>
      <c r="AH344" s="2" t="s">
        <v>2998</v>
      </c>
      <c r="AK344" s="45">
        <f t="shared" si="572"/>
        <v>2017</v>
      </c>
      <c r="AU344" s="2" t="e">
        <f t="shared" si="573"/>
        <v>#N/A</v>
      </c>
      <c r="AV344" s="2" t="e">
        <f t="shared" si="574"/>
        <v>#N/A</v>
      </c>
      <c r="AX344" s="2" t="s">
        <v>190</v>
      </c>
      <c r="AY344" s="2">
        <v>602</v>
      </c>
      <c r="AZ344" s="2" t="s">
        <v>2980</v>
      </c>
      <c r="BC344" s="2">
        <f t="shared" si="575"/>
        <v>1</v>
      </c>
      <c r="BI344" s="2" t="e">
        <f t="shared" si="576"/>
        <v>#N/A</v>
      </c>
      <c r="BT344" s="11" t="e">
        <f t="shared" si="578"/>
        <v>#N/A</v>
      </c>
      <c r="BU344" s="11">
        <v>2017</v>
      </c>
      <c r="BV344" s="11" t="s">
        <v>17978</v>
      </c>
      <c r="BW344" s="11">
        <v>9</v>
      </c>
      <c r="BX344" s="11">
        <v>1</v>
      </c>
      <c r="BY344" s="13" t="e">
        <f t="shared" si="598"/>
        <v>#N/A</v>
      </c>
      <c r="BZ344" s="13" t="e">
        <f t="shared" si="599"/>
        <v>#N/A</v>
      </c>
      <c r="CA344" s="13" t="e">
        <f t="shared" si="583"/>
        <v>#N/A</v>
      </c>
      <c r="CB344" s="14">
        <v>277</v>
      </c>
      <c r="CC344" s="11" t="s">
        <v>17146</v>
      </c>
      <c r="CD344" s="11" t="s">
        <v>17839</v>
      </c>
      <c r="CE344" s="11" t="s">
        <v>17841</v>
      </c>
      <c r="CF344" s="12">
        <v>2457800</v>
      </c>
      <c r="CG344" s="12">
        <v>0</v>
      </c>
      <c r="CH344" s="12">
        <v>0</v>
      </c>
      <c r="CI344" s="12">
        <f t="shared" si="581"/>
        <v>2457800</v>
      </c>
      <c r="CJ344" s="12" t="e">
        <f t="shared" si="595"/>
        <v>#N/A</v>
      </c>
      <c r="CK344" s="12" t="e">
        <f>DS344*2457800/BY344</f>
        <v>#N/A</v>
      </c>
      <c r="CP344" s="2">
        <f t="shared" si="544"/>
        <v>196.2</v>
      </c>
      <c r="CQ344" s="2" t="s">
        <v>411</v>
      </c>
      <c r="CR344" s="2">
        <v>47.9</v>
      </c>
    </row>
    <row r="345" spans="1:96" ht="27.75" x14ac:dyDescent="0.4">
      <c r="A345" s="2">
        <v>1</v>
      </c>
      <c r="B345" s="11">
        <v>40</v>
      </c>
      <c r="C345" s="55" t="s">
        <v>123</v>
      </c>
      <c r="D345" s="11">
        <v>1976</v>
      </c>
      <c r="E345" s="11"/>
      <c r="F345" s="11" t="s">
        <v>17978</v>
      </c>
      <c r="G345" s="11">
        <v>5</v>
      </c>
      <c r="H345" s="11">
        <v>6</v>
      </c>
      <c r="I345" s="15">
        <v>5909.8</v>
      </c>
      <c r="J345" s="15">
        <v>4538.5</v>
      </c>
      <c r="K345" s="15">
        <v>4163.1000000000004</v>
      </c>
      <c r="L345" s="36">
        <v>217</v>
      </c>
      <c r="M345" s="11" t="s">
        <v>17146</v>
      </c>
      <c r="N345" s="11" t="s">
        <v>17839</v>
      </c>
      <c r="O345" s="37" t="s">
        <v>17867</v>
      </c>
      <c r="P345" s="12">
        <v>12480617.960000001</v>
      </c>
      <c r="Q345" s="12">
        <v>0</v>
      </c>
      <c r="R345" s="12">
        <v>0</v>
      </c>
      <c r="S345" s="12">
        <v>12480617.960000001</v>
      </c>
      <c r="T345" s="12">
        <v>2111.8511557074689</v>
      </c>
      <c r="U345" s="12">
        <v>2171.340620663982</v>
      </c>
      <c r="V345" s="48">
        <f t="shared" si="594"/>
        <v>59.489464956513075</v>
      </c>
      <c r="X345" s="2" t="s">
        <v>3192</v>
      </c>
      <c r="Y345" s="2">
        <v>1972</v>
      </c>
      <c r="Z345" s="2">
        <v>391.9</v>
      </c>
      <c r="AA345" s="2">
        <v>21</v>
      </c>
      <c r="AB345" s="2">
        <v>2</v>
      </c>
      <c r="AC345" s="2">
        <v>358</v>
      </c>
      <c r="AE345" s="2" t="s">
        <v>3187</v>
      </c>
      <c r="AF345" s="2" t="s">
        <v>2998</v>
      </c>
      <c r="AG345" s="2" t="s">
        <v>2998</v>
      </c>
      <c r="AH345" s="2" t="s">
        <v>2998</v>
      </c>
      <c r="AK345" s="2" t="e">
        <f t="shared" si="572"/>
        <v>#N/A</v>
      </c>
      <c r="AU345" s="2">
        <f t="shared" si="573"/>
        <v>1523</v>
      </c>
      <c r="AV345" s="2" t="str">
        <f t="shared" si="574"/>
        <v>скатная</v>
      </c>
      <c r="AX345" s="2" t="s">
        <v>191</v>
      </c>
      <c r="AY345" s="2">
        <v>1054.3</v>
      </c>
      <c r="AZ345" s="2" t="s">
        <v>2980</v>
      </c>
      <c r="BC345" s="2" t="e">
        <f t="shared" si="575"/>
        <v>#N/A</v>
      </c>
      <c r="BI345" s="2" t="e">
        <f t="shared" si="576"/>
        <v>#N/A</v>
      </c>
      <c r="BT345" s="11" t="e">
        <f t="shared" si="578"/>
        <v>#N/A</v>
      </c>
      <c r="BU345" s="11"/>
      <c r="BV345" s="11" t="s">
        <v>17978</v>
      </c>
      <c r="BW345" s="11">
        <v>5</v>
      </c>
      <c r="BX345" s="11">
        <v>6</v>
      </c>
      <c r="BY345" s="13" t="e">
        <f t="shared" si="598"/>
        <v>#N/A</v>
      </c>
      <c r="BZ345" s="13" t="e">
        <f t="shared" si="599"/>
        <v>#N/A</v>
      </c>
      <c r="CA345" s="13" t="e">
        <f t="shared" si="583"/>
        <v>#N/A</v>
      </c>
      <c r="CB345" s="14">
        <v>217</v>
      </c>
      <c r="CC345" s="11" t="s">
        <v>17146</v>
      </c>
      <c r="CD345" s="11" t="s">
        <v>17839</v>
      </c>
      <c r="CE345" s="11" t="s">
        <v>17867</v>
      </c>
      <c r="CF345" s="12">
        <v>12480617.960000001</v>
      </c>
      <c r="CG345" s="12">
        <v>0</v>
      </c>
      <c r="CH345" s="12">
        <v>0</v>
      </c>
      <c r="CI345" s="12">
        <f t="shared" si="581"/>
        <v>12480617.960000001</v>
      </c>
      <c r="CJ345" s="12" t="e">
        <f t="shared" si="595"/>
        <v>#N/A</v>
      </c>
      <c r="CK345" s="12" t="e">
        <f>DK345*8425.6/BY345</f>
        <v>#N/A</v>
      </c>
      <c r="CP345" s="2">
        <f t="shared" si="544"/>
        <v>375.4</v>
      </c>
      <c r="CQ345" s="2" t="s">
        <v>404</v>
      </c>
      <c r="CR345" s="2">
        <v>483.6</v>
      </c>
    </row>
    <row r="346" spans="1:96" ht="27.75" x14ac:dyDescent="0.4">
      <c r="A346" s="2">
        <v>1</v>
      </c>
      <c r="B346" s="11">
        <v>276</v>
      </c>
      <c r="C346" s="54" t="s">
        <v>72</v>
      </c>
      <c r="D346" s="11">
        <v>1980</v>
      </c>
      <c r="E346" s="11">
        <v>2010</v>
      </c>
      <c r="F346" s="11" t="s">
        <v>17978</v>
      </c>
      <c r="G346" s="11">
        <v>5</v>
      </c>
      <c r="H346" s="11">
        <v>1</v>
      </c>
      <c r="I346" s="15">
        <v>4370.1000000000004</v>
      </c>
      <c r="J346" s="15">
        <v>2631.5</v>
      </c>
      <c r="K346" s="15">
        <v>2201.3000000000002</v>
      </c>
      <c r="L346" s="36">
        <v>169</v>
      </c>
      <c r="M346" s="11" t="s">
        <v>17146</v>
      </c>
      <c r="N346" s="11" t="s">
        <v>17839</v>
      </c>
      <c r="O346" s="37" t="s">
        <v>17840</v>
      </c>
      <c r="P346" s="12">
        <v>8999233</v>
      </c>
      <c r="Q346" s="12">
        <v>0</v>
      </c>
      <c r="R346" s="12">
        <v>0</v>
      </c>
      <c r="S346" s="12">
        <v>8999233</v>
      </c>
      <c r="T346" s="12">
        <v>2059.27392965836</v>
      </c>
      <c r="U346" s="12">
        <v>2346.5357772133361</v>
      </c>
      <c r="V346" s="48">
        <f>U346-T346</f>
        <v>287.26184755497616</v>
      </c>
      <c r="X346" s="2" t="s">
        <v>3066</v>
      </c>
      <c r="Y346" s="2">
        <v>2007</v>
      </c>
      <c r="Z346" s="2">
        <v>6434.6</v>
      </c>
      <c r="AA346" s="2">
        <v>148</v>
      </c>
      <c r="AB346" s="2">
        <v>9</v>
      </c>
      <c r="AC346" s="2">
        <v>6434.6</v>
      </c>
      <c r="AE346" s="2" t="s">
        <v>3066</v>
      </c>
      <c r="AF346" s="2" t="s">
        <v>17390</v>
      </c>
      <c r="AG346" s="2" t="s">
        <v>17081</v>
      </c>
      <c r="AH346" s="2" t="s">
        <v>17400</v>
      </c>
      <c r="AK346" s="2" t="e">
        <f t="shared" si="572"/>
        <v>#N/A</v>
      </c>
      <c r="AL346" s="2" t="s">
        <v>417</v>
      </c>
      <c r="AM346" s="2">
        <v>2016</v>
      </c>
      <c r="AU346" s="2">
        <f t="shared" si="573"/>
        <v>1150</v>
      </c>
      <c r="AV346" s="2" t="str">
        <f t="shared" si="574"/>
        <v>плоская</v>
      </c>
      <c r="AX346" s="2" t="s">
        <v>95</v>
      </c>
      <c r="AY346" s="2">
        <v>1168</v>
      </c>
      <c r="AZ346" s="2" t="s">
        <v>17108</v>
      </c>
      <c r="BC346" s="2" t="e">
        <f t="shared" si="575"/>
        <v>#N/A</v>
      </c>
      <c r="BI346" s="2" t="e">
        <f t="shared" si="576"/>
        <v>#N/A</v>
      </c>
      <c r="BT346" s="11" t="e">
        <f t="shared" si="578"/>
        <v>#N/A</v>
      </c>
      <c r="BU346" s="11">
        <v>2010</v>
      </c>
      <c r="BV346" s="11" t="s">
        <v>17978</v>
      </c>
      <c r="BW346" s="11">
        <v>5</v>
      </c>
      <c r="BX346" s="11">
        <v>1</v>
      </c>
      <c r="BY346" s="13" t="e">
        <f t="shared" si="598"/>
        <v>#N/A</v>
      </c>
      <c r="BZ346" s="13" t="e">
        <f t="shared" si="599"/>
        <v>#N/A</v>
      </c>
      <c r="CA346" s="13" t="e">
        <f>BZ346</f>
        <v>#N/A</v>
      </c>
      <c r="CB346" s="14">
        <v>169</v>
      </c>
      <c r="CC346" s="11" t="s">
        <v>17146</v>
      </c>
      <c r="CD346" s="11" t="s">
        <v>17839</v>
      </c>
      <c r="CE346" s="11" t="s">
        <v>17840</v>
      </c>
      <c r="CF346" s="12">
        <v>8999233</v>
      </c>
      <c r="CG346" s="12">
        <v>0</v>
      </c>
      <c r="CH346" s="12">
        <v>0</v>
      </c>
      <c r="CI346" s="12">
        <f>CF346-CG346-CH346</f>
        <v>8999233</v>
      </c>
      <c r="CJ346" s="12" t="e">
        <f>CF346/BY346</f>
        <v>#N/A</v>
      </c>
      <c r="CK346" s="12" t="e">
        <f>DK346*8917.04/BY346</f>
        <v>#N/A</v>
      </c>
      <c r="CP346" s="2">
        <f t="shared" si="544"/>
        <v>430.2</v>
      </c>
      <c r="CQ346" s="2" t="s">
        <v>515</v>
      </c>
      <c r="CR346" s="2">
        <v>44.6</v>
      </c>
    </row>
    <row r="347" spans="1:96" ht="27.75" x14ac:dyDescent="0.4">
      <c r="B347" s="52" t="s">
        <v>570</v>
      </c>
      <c r="C347" s="113"/>
      <c r="D347" s="11" t="s">
        <v>17121</v>
      </c>
      <c r="E347" s="11" t="s">
        <v>17121</v>
      </c>
      <c r="F347" s="11" t="s">
        <v>17121</v>
      </c>
      <c r="G347" s="11" t="s">
        <v>17121</v>
      </c>
      <c r="H347" s="11" t="s">
        <v>17121</v>
      </c>
      <c r="I347" s="13">
        <v>6738.11</v>
      </c>
      <c r="J347" s="13">
        <v>6137.5</v>
      </c>
      <c r="K347" s="13">
        <v>5668.2</v>
      </c>
      <c r="L347" s="196">
        <v>344</v>
      </c>
      <c r="M347" s="11" t="s">
        <v>17121</v>
      </c>
      <c r="N347" s="11" t="s">
        <v>17121</v>
      </c>
      <c r="O347" s="37" t="s">
        <v>17121</v>
      </c>
      <c r="P347" s="112">
        <v>40206115.280000001</v>
      </c>
      <c r="Q347" s="13">
        <v>0</v>
      </c>
      <c r="R347" s="13">
        <v>0</v>
      </c>
      <c r="S347" s="13">
        <v>40206115.280000001</v>
      </c>
      <c r="T347" s="12">
        <v>5966.9722340537637</v>
      </c>
      <c r="U347" s="12">
        <v>13986.482675504671</v>
      </c>
      <c r="V347" s="48">
        <f t="shared" si="594"/>
        <v>8019.5104414509069</v>
      </c>
      <c r="X347" s="2" t="s">
        <v>3971</v>
      </c>
      <c r="Y347" s="2">
        <v>1981</v>
      </c>
      <c r="Z347" s="2">
        <v>5954.8</v>
      </c>
      <c r="AA347" s="2">
        <v>160</v>
      </c>
      <c r="AB347" s="2">
        <v>5</v>
      </c>
      <c r="AC347" s="2">
        <v>4219.8</v>
      </c>
      <c r="AE347" s="2" t="s">
        <v>3958</v>
      </c>
      <c r="AF347" s="2" t="s">
        <v>17390</v>
      </c>
      <c r="AG347" s="2" t="s">
        <v>2998</v>
      </c>
      <c r="AH347" s="2" t="s">
        <v>17088</v>
      </c>
      <c r="AK347" s="2" t="e">
        <f t="shared" si="572"/>
        <v>#N/A</v>
      </c>
      <c r="AU347" s="2" t="e">
        <f t="shared" si="573"/>
        <v>#N/A</v>
      </c>
      <c r="AV347" s="2" t="e">
        <f t="shared" si="574"/>
        <v>#N/A</v>
      </c>
      <c r="BC347" s="2" t="e">
        <f t="shared" si="575"/>
        <v>#N/A</v>
      </c>
      <c r="BI347" s="2" t="e">
        <f t="shared" si="576"/>
        <v>#N/A</v>
      </c>
      <c r="BT347" s="11" t="s">
        <v>17121</v>
      </c>
      <c r="BU347" s="11" t="s">
        <v>17121</v>
      </c>
      <c r="BV347" s="11" t="s">
        <v>17121</v>
      </c>
      <c r="BW347" s="11" t="s">
        <v>17121</v>
      </c>
      <c r="BX347" s="11" t="s">
        <v>17121</v>
      </c>
      <c r="BY347" s="13">
        <f>SUM(BY348:BY353)</f>
        <v>6738.11</v>
      </c>
      <c r="BZ347" s="13">
        <f>SUM(BZ348:BZ353)</f>
        <v>6137.5</v>
      </c>
      <c r="CA347" s="13">
        <f>SUM(CA348:CA353)</f>
        <v>6044.0999999999995</v>
      </c>
      <c r="CB347" s="14">
        <f>SUM(CB348:CB353)</f>
        <v>344</v>
      </c>
      <c r="CC347" s="11" t="s">
        <v>17121</v>
      </c>
      <c r="CD347" s="11" t="s">
        <v>17121</v>
      </c>
      <c r="CE347" s="11" t="s">
        <v>17121</v>
      </c>
      <c r="CF347" s="13">
        <f>SUM(CF348:CF353)</f>
        <v>32433203.809999999</v>
      </c>
      <c r="CG347" s="13">
        <f>SUM(CG348:CG353)</f>
        <v>0</v>
      </c>
      <c r="CH347" s="13">
        <f>SUM(CH348:CH353)</f>
        <v>0</v>
      </c>
      <c r="CI347" s="13">
        <f>SUM(CI348:CI353)</f>
        <v>32433203.809999999</v>
      </c>
      <c r="CJ347" s="12">
        <f t="shared" si="595"/>
        <v>4813.3977940401683</v>
      </c>
      <c r="CK347" s="12">
        <f>MAX(CK348:CK353)</f>
        <v>0</v>
      </c>
      <c r="CP347" s="2" t="e">
        <f t="shared" si="544"/>
        <v>#N/A</v>
      </c>
      <c r="CQ347" s="2" t="s">
        <v>405</v>
      </c>
      <c r="CR347" s="2">
        <v>0</v>
      </c>
    </row>
    <row r="348" spans="1:96" ht="27.75" x14ac:dyDescent="0.4">
      <c r="A348" s="2">
        <v>1</v>
      </c>
      <c r="B348" s="11">
        <v>42</v>
      </c>
      <c r="C348" s="55" t="s">
        <v>579</v>
      </c>
      <c r="D348" s="11">
        <v>1962</v>
      </c>
      <c r="E348" s="11"/>
      <c r="F348" s="11" t="s">
        <v>17978</v>
      </c>
      <c r="G348" s="11">
        <v>3</v>
      </c>
      <c r="H348" s="11" t="s">
        <v>17088</v>
      </c>
      <c r="I348" s="15">
        <v>1335.81</v>
      </c>
      <c r="J348" s="15">
        <v>1182.0999999999999</v>
      </c>
      <c r="K348" s="15">
        <v>1048.0999999999999</v>
      </c>
      <c r="L348" s="36">
        <v>91</v>
      </c>
      <c r="M348" s="11" t="s">
        <v>17146</v>
      </c>
      <c r="N348" s="11" t="s">
        <v>17839</v>
      </c>
      <c r="O348" s="37" t="s">
        <v>17914</v>
      </c>
      <c r="P348" s="12">
        <v>7550514.9199999999</v>
      </c>
      <c r="Q348" s="12">
        <v>0</v>
      </c>
      <c r="R348" s="12">
        <v>0</v>
      </c>
      <c r="S348" s="12">
        <v>7550514.9199999999</v>
      </c>
      <c r="T348" s="12">
        <v>5652.3868813678591</v>
      </c>
      <c r="U348" s="12">
        <v>5035.3187841085182</v>
      </c>
      <c r="V348" s="48">
        <f t="shared" si="594"/>
        <v>-617.0680972593409</v>
      </c>
      <c r="X348" s="2" t="s">
        <v>764</v>
      </c>
      <c r="Y348" s="2">
        <v>1998</v>
      </c>
      <c r="Z348" s="2">
        <v>8675.4</v>
      </c>
      <c r="AA348" s="2">
        <v>314</v>
      </c>
      <c r="AB348" s="2">
        <v>5</v>
      </c>
      <c r="AC348" s="2">
        <v>7931.3</v>
      </c>
      <c r="AE348" s="2" t="s">
        <v>3961</v>
      </c>
      <c r="AF348" s="2" t="s">
        <v>17390</v>
      </c>
      <c r="AG348" s="2" t="s">
        <v>17436</v>
      </c>
      <c r="AH348" s="2" t="s">
        <v>17088</v>
      </c>
      <c r="AK348" s="2" t="e">
        <f t="shared" si="572"/>
        <v>#N/A</v>
      </c>
      <c r="AU348" s="2">
        <f t="shared" si="573"/>
        <v>695.5</v>
      </c>
      <c r="AV348" s="2" t="str">
        <f t="shared" si="574"/>
        <v>Скатная деревянная</v>
      </c>
      <c r="BC348" s="2" t="e">
        <f t="shared" si="575"/>
        <v>#N/A</v>
      </c>
      <c r="BI348" s="2" t="e">
        <f t="shared" si="576"/>
        <v>#N/A</v>
      </c>
      <c r="BT348" s="11" t="e">
        <f t="shared" ref="BT348:BT353" si="600">VLOOKUP(BS348,CN:CR,2,FALSE)</f>
        <v>#N/A</v>
      </c>
      <c r="BU348" s="11"/>
      <c r="BV348" s="11" t="s">
        <v>17978</v>
      </c>
      <c r="BW348" s="11" t="e">
        <f t="shared" ref="BW348:BW353" si="601">VLOOKUP(BS348,CN:CR,5,FALSE)</f>
        <v>#N/A</v>
      </c>
      <c r="BX348" s="11" t="e">
        <f t="shared" ref="BX348:BX353" si="602">VLOOKUP(BS348,CU:CX,4,FALSE)</f>
        <v>#N/A</v>
      </c>
      <c r="BY348" s="13">
        <v>1335.81</v>
      </c>
      <c r="BZ348" s="13">
        <v>1182.0999999999999</v>
      </c>
      <c r="CA348" s="13">
        <v>1182.0999999999999</v>
      </c>
      <c r="CB348" s="14">
        <v>91</v>
      </c>
      <c r="CC348" s="11" t="s">
        <v>17146</v>
      </c>
      <c r="CD348" s="11" t="s">
        <v>17839</v>
      </c>
      <c r="CE348" s="11" t="s">
        <v>17914</v>
      </c>
      <c r="CF348" s="12">
        <v>6171095</v>
      </c>
      <c r="CG348" s="12">
        <v>0</v>
      </c>
      <c r="CH348" s="12">
        <v>0</v>
      </c>
      <c r="CI348" s="12">
        <f t="shared" ref="CI348:CI353" si="603">CF348-CG348-CH348</f>
        <v>6171095</v>
      </c>
      <c r="CJ348" s="12">
        <f t="shared" si="595"/>
        <v>4619.7400827962065</v>
      </c>
      <c r="CK348" s="12">
        <f t="shared" ref="CK348:CK352" si="604">DK348*9671.07/BY348</f>
        <v>0</v>
      </c>
      <c r="CP348" s="2">
        <f t="shared" si="544"/>
        <v>134</v>
      </c>
      <c r="CQ348" s="2" t="s">
        <v>406</v>
      </c>
      <c r="CR348" s="2">
        <v>127.5</v>
      </c>
    </row>
    <row r="349" spans="1:96" ht="27.75" x14ac:dyDescent="0.4">
      <c r="A349" s="2">
        <v>1</v>
      </c>
      <c r="B349" s="11">
        <v>43</v>
      </c>
      <c r="C349" s="55" t="s">
        <v>9780</v>
      </c>
      <c r="D349" s="11">
        <v>1962</v>
      </c>
      <c r="E349" s="11"/>
      <c r="F349" s="11" t="s">
        <v>17978</v>
      </c>
      <c r="G349" s="11">
        <v>2</v>
      </c>
      <c r="H349" s="11" t="s">
        <v>17088</v>
      </c>
      <c r="I349" s="15">
        <v>898.9</v>
      </c>
      <c r="J349" s="15">
        <v>785.3</v>
      </c>
      <c r="K349" s="15">
        <v>736.3</v>
      </c>
      <c r="L349" s="36">
        <v>46</v>
      </c>
      <c r="M349" s="11" t="s">
        <v>17146</v>
      </c>
      <c r="N349" s="11" t="s">
        <v>17839</v>
      </c>
      <c r="O349" s="37" t="s">
        <v>17914</v>
      </c>
      <c r="P349" s="12">
        <v>7393099.4400000004</v>
      </c>
      <c r="Q349" s="12">
        <v>0</v>
      </c>
      <c r="R349" s="12">
        <v>0</v>
      </c>
      <c r="S349" s="12">
        <v>7393099.4400000004</v>
      </c>
      <c r="T349" s="12">
        <v>8224.6072310601849</v>
      </c>
      <c r="U349" s="12">
        <v>7326.7311936811657</v>
      </c>
      <c r="V349" s="48">
        <f t="shared" si="594"/>
        <v>-897.87603737901918</v>
      </c>
      <c r="X349" s="2" t="s">
        <v>17235</v>
      </c>
      <c r="Y349" s="2">
        <v>1985</v>
      </c>
      <c r="Z349" s="2">
        <v>6969</v>
      </c>
      <c r="AA349" s="2">
        <v>165</v>
      </c>
      <c r="AB349" s="2">
        <v>5</v>
      </c>
      <c r="AC349" s="2">
        <v>4241.8999999999996</v>
      </c>
      <c r="AE349" s="2" t="s">
        <v>3962</v>
      </c>
      <c r="AF349" s="2" t="s">
        <v>17390</v>
      </c>
      <c r="AG349" s="2" t="s">
        <v>2998</v>
      </c>
      <c r="AH349" s="2" t="s">
        <v>17400</v>
      </c>
      <c r="AK349" s="2" t="e">
        <f t="shared" si="572"/>
        <v>#N/A</v>
      </c>
      <c r="AU349" s="2">
        <f t="shared" si="573"/>
        <v>681</v>
      </c>
      <c r="AV349" s="2" t="str">
        <f t="shared" si="574"/>
        <v>Скатная деревянная</v>
      </c>
      <c r="BC349" s="2" t="e">
        <f t="shared" si="575"/>
        <v>#N/A</v>
      </c>
      <c r="BI349" s="2" t="e">
        <f t="shared" si="576"/>
        <v>#N/A</v>
      </c>
      <c r="BT349" s="11" t="e">
        <f t="shared" si="600"/>
        <v>#N/A</v>
      </c>
      <c r="BU349" s="11"/>
      <c r="BV349" s="11" t="s">
        <v>17978</v>
      </c>
      <c r="BW349" s="11" t="e">
        <f t="shared" si="601"/>
        <v>#N/A</v>
      </c>
      <c r="BX349" s="11" t="e">
        <f t="shared" si="602"/>
        <v>#N/A</v>
      </c>
      <c r="BY349" s="13">
        <v>898.9</v>
      </c>
      <c r="BZ349" s="13">
        <v>785.3</v>
      </c>
      <c r="CA349" s="13">
        <v>785.3</v>
      </c>
      <c r="CB349" s="14">
        <v>46</v>
      </c>
      <c r="CC349" s="11" t="s">
        <v>17146</v>
      </c>
      <c r="CD349" s="11" t="s">
        <v>17839</v>
      </c>
      <c r="CE349" s="11" t="s">
        <v>17914</v>
      </c>
      <c r="CF349" s="12">
        <v>6042438.0899999999</v>
      </c>
      <c r="CG349" s="12">
        <v>0</v>
      </c>
      <c r="CH349" s="12">
        <v>0</v>
      </c>
      <c r="CI349" s="12">
        <f t="shared" si="603"/>
        <v>6042438.0899999999</v>
      </c>
      <c r="CJ349" s="12">
        <f t="shared" si="595"/>
        <v>6722.0359216820561</v>
      </c>
      <c r="CK349" s="12">
        <f t="shared" si="604"/>
        <v>0</v>
      </c>
      <c r="CP349" s="2">
        <f t="shared" si="544"/>
        <v>49</v>
      </c>
      <c r="CQ349" s="2" t="s">
        <v>412</v>
      </c>
      <c r="CR349" s="2">
        <v>109.1</v>
      </c>
    </row>
    <row r="350" spans="1:96" ht="27.75" x14ac:dyDescent="0.4">
      <c r="A350" s="2">
        <v>1</v>
      </c>
      <c r="B350" s="11">
        <v>44</v>
      </c>
      <c r="C350" s="55" t="s">
        <v>580</v>
      </c>
      <c r="D350" s="11">
        <v>1966</v>
      </c>
      <c r="E350" s="11"/>
      <c r="F350" s="11" t="s">
        <v>17978</v>
      </c>
      <c r="G350" s="11">
        <v>5</v>
      </c>
      <c r="H350" s="11" t="s">
        <v>17393</v>
      </c>
      <c r="I350" s="15">
        <v>3441.8</v>
      </c>
      <c r="J350" s="15">
        <v>3191.7</v>
      </c>
      <c r="K350" s="15">
        <v>2990.7999999999997</v>
      </c>
      <c r="L350" s="36">
        <v>150</v>
      </c>
      <c r="M350" s="11" t="s">
        <v>17146</v>
      </c>
      <c r="N350" s="11" t="s">
        <v>17839</v>
      </c>
      <c r="O350" s="37" t="s">
        <v>17912</v>
      </c>
      <c r="P350" s="12">
        <v>12766938.24</v>
      </c>
      <c r="Q350" s="12">
        <v>0</v>
      </c>
      <c r="R350" s="12">
        <v>0</v>
      </c>
      <c r="S350" s="12">
        <v>12766938.24</v>
      </c>
      <c r="T350" s="12">
        <v>3709.3783020512519</v>
      </c>
      <c r="U350" s="12">
        <v>3304.4274275088615</v>
      </c>
      <c r="V350" s="48">
        <f t="shared" si="594"/>
        <v>-404.95087454239047</v>
      </c>
      <c r="X350" s="2" t="s">
        <v>3975</v>
      </c>
      <c r="Y350" s="2">
        <v>1882</v>
      </c>
      <c r="Z350" s="2">
        <v>3501.8</v>
      </c>
      <c r="AA350" s="2">
        <v>88</v>
      </c>
      <c r="AB350" s="2">
        <v>3</v>
      </c>
      <c r="AC350" s="2">
        <v>2939.7</v>
      </c>
      <c r="AE350" s="2" t="s">
        <v>3964</v>
      </c>
      <c r="AF350" s="2" t="s">
        <v>17390</v>
      </c>
      <c r="AG350" s="2" t="s">
        <v>2998</v>
      </c>
      <c r="AH350" s="2" t="s">
        <v>17088</v>
      </c>
      <c r="AK350" s="2" t="e">
        <f t="shared" si="572"/>
        <v>#N/A</v>
      </c>
      <c r="AU350" s="2">
        <f t="shared" si="573"/>
        <v>1176</v>
      </c>
      <c r="AV350" s="2" t="str">
        <f t="shared" si="574"/>
        <v>Скатная деревянная</v>
      </c>
      <c r="BC350" s="2" t="e">
        <f t="shared" si="575"/>
        <v>#N/A</v>
      </c>
      <c r="BI350" s="2" t="e">
        <f t="shared" si="576"/>
        <v>#N/A</v>
      </c>
      <c r="BT350" s="11" t="e">
        <f t="shared" si="600"/>
        <v>#N/A</v>
      </c>
      <c r="BU350" s="11"/>
      <c r="BV350" s="11" t="s">
        <v>17978</v>
      </c>
      <c r="BW350" s="11" t="e">
        <f t="shared" si="601"/>
        <v>#N/A</v>
      </c>
      <c r="BX350" s="11" t="e">
        <f t="shared" si="602"/>
        <v>#N/A</v>
      </c>
      <c r="BY350" s="13">
        <v>3441.8</v>
      </c>
      <c r="BZ350" s="13">
        <v>3191.7</v>
      </c>
      <c r="CA350" s="13">
        <v>3191.7</v>
      </c>
      <c r="CB350" s="14">
        <v>150</v>
      </c>
      <c r="CC350" s="11" t="s">
        <v>17146</v>
      </c>
      <c r="CD350" s="11" t="s">
        <v>17839</v>
      </c>
      <c r="CE350" s="11" t="s">
        <v>17912</v>
      </c>
      <c r="CF350" s="12">
        <v>10158311.52</v>
      </c>
      <c r="CG350" s="12">
        <v>0</v>
      </c>
      <c r="CH350" s="12">
        <v>0</v>
      </c>
      <c r="CI350" s="12">
        <f t="shared" si="603"/>
        <v>10158311.52</v>
      </c>
      <c r="CJ350" s="12">
        <f t="shared" si="595"/>
        <v>2951.4531698529836</v>
      </c>
      <c r="CK350" s="12">
        <f t="shared" si="604"/>
        <v>0</v>
      </c>
      <c r="CP350" s="2">
        <f t="shared" si="544"/>
        <v>200.9</v>
      </c>
      <c r="CQ350" s="2" t="s">
        <v>440</v>
      </c>
      <c r="CR350" s="2">
        <v>0</v>
      </c>
    </row>
    <row r="351" spans="1:96" ht="27.75" x14ac:dyDescent="0.4">
      <c r="A351" s="2">
        <v>1</v>
      </c>
      <c r="B351" s="11">
        <v>45</v>
      </c>
      <c r="C351" s="55" t="s">
        <v>581</v>
      </c>
      <c r="D351" s="11">
        <v>1956</v>
      </c>
      <c r="E351" s="11"/>
      <c r="F351" s="11" t="s">
        <v>17978</v>
      </c>
      <c r="G351" s="11">
        <v>2</v>
      </c>
      <c r="H351" s="11" t="s">
        <v>17088</v>
      </c>
      <c r="I351" s="15">
        <v>433.2</v>
      </c>
      <c r="J351" s="15">
        <v>390.5</v>
      </c>
      <c r="K351" s="15">
        <v>347.3</v>
      </c>
      <c r="L351" s="36">
        <v>21</v>
      </c>
      <c r="M351" s="11" t="s">
        <v>17146</v>
      </c>
      <c r="N351" s="11" t="s">
        <v>17862</v>
      </c>
      <c r="O351" s="37" t="s">
        <v>17394</v>
      </c>
      <c r="P351" s="12">
        <v>4547273.58</v>
      </c>
      <c r="Q351" s="12">
        <v>0</v>
      </c>
      <c r="R351" s="12">
        <v>0</v>
      </c>
      <c r="S351" s="12">
        <v>4547273.58</v>
      </c>
      <c r="T351" s="12">
        <v>10496.938088642659</v>
      </c>
      <c r="U351" s="12">
        <v>8818.2655817174509</v>
      </c>
      <c r="V351" s="48">
        <f t="shared" si="594"/>
        <v>-1678.6725069252079</v>
      </c>
      <c r="X351" s="2" t="s">
        <v>17236</v>
      </c>
      <c r="Y351" s="2">
        <v>1882</v>
      </c>
      <c r="Z351" s="2">
        <v>3453.2</v>
      </c>
      <c r="AA351" s="2">
        <v>128</v>
      </c>
      <c r="AB351" s="2">
        <v>4</v>
      </c>
      <c r="AC351" s="2">
        <v>3230.8</v>
      </c>
      <c r="AE351" s="2" t="s">
        <v>763</v>
      </c>
      <c r="AF351" s="2" t="s">
        <v>17390</v>
      </c>
      <c r="AG351" s="2" t="s">
        <v>2998</v>
      </c>
      <c r="AH351" s="2" t="s">
        <v>17400</v>
      </c>
      <c r="AK351" s="2" t="e">
        <f t="shared" si="572"/>
        <v>#N/A</v>
      </c>
      <c r="AU351" s="2">
        <f t="shared" si="573"/>
        <v>395</v>
      </c>
      <c r="AV351" s="2" t="str">
        <f t="shared" si="574"/>
        <v>Скатная деревянная</v>
      </c>
      <c r="BC351" s="2" t="e">
        <f t="shared" si="575"/>
        <v>#N/A</v>
      </c>
      <c r="BI351" s="2" t="e">
        <f t="shared" si="576"/>
        <v>#N/A</v>
      </c>
      <c r="BT351" s="11" t="e">
        <f t="shared" si="600"/>
        <v>#N/A</v>
      </c>
      <c r="BU351" s="11"/>
      <c r="BV351" s="11" t="s">
        <v>17978</v>
      </c>
      <c r="BW351" s="11" t="e">
        <f t="shared" si="601"/>
        <v>#N/A</v>
      </c>
      <c r="BX351" s="11" t="e">
        <f t="shared" si="602"/>
        <v>#N/A</v>
      </c>
      <c r="BY351" s="13">
        <v>433.2</v>
      </c>
      <c r="BZ351" s="13">
        <v>390.5</v>
      </c>
      <c r="CA351" s="13">
        <v>390.5</v>
      </c>
      <c r="CB351" s="14">
        <v>21</v>
      </c>
      <c r="CC351" s="11" t="s">
        <v>17146</v>
      </c>
      <c r="CD351" s="11" t="s">
        <v>17862</v>
      </c>
      <c r="CE351" s="11" t="s">
        <v>17394</v>
      </c>
      <c r="CF351" s="12">
        <v>3541588.1999999997</v>
      </c>
      <c r="CG351" s="12">
        <v>0</v>
      </c>
      <c r="CH351" s="12">
        <v>0</v>
      </c>
      <c r="CI351" s="12">
        <f t="shared" si="603"/>
        <v>3541588.1999999997</v>
      </c>
      <c r="CJ351" s="12">
        <f t="shared" si="595"/>
        <v>8175.4113573407194</v>
      </c>
      <c r="CK351" s="12">
        <f t="shared" si="604"/>
        <v>0</v>
      </c>
      <c r="CP351" s="2">
        <f t="shared" si="544"/>
        <v>43.2</v>
      </c>
      <c r="CQ351" s="2" t="s">
        <v>441</v>
      </c>
      <c r="CR351" s="2">
        <v>0</v>
      </c>
    </row>
    <row r="352" spans="1:96" ht="27.75" x14ac:dyDescent="0.4">
      <c r="A352" s="2">
        <v>1</v>
      </c>
      <c r="B352" s="11">
        <v>46</v>
      </c>
      <c r="C352" s="55" t="s">
        <v>587</v>
      </c>
      <c r="D352" s="11">
        <v>1964</v>
      </c>
      <c r="E352" s="11"/>
      <c r="F352" s="11" t="s">
        <v>17978</v>
      </c>
      <c r="G352" s="11">
        <v>2</v>
      </c>
      <c r="H352" s="11" t="s">
        <v>17088</v>
      </c>
      <c r="I352" s="15">
        <v>331.9</v>
      </c>
      <c r="J352" s="15">
        <v>312.60000000000002</v>
      </c>
      <c r="K352" s="15">
        <v>270.40000000000003</v>
      </c>
      <c r="L352" s="36">
        <v>21</v>
      </c>
      <c r="M352" s="11" t="s">
        <v>17146</v>
      </c>
      <c r="N352" s="11" t="s">
        <v>17862</v>
      </c>
      <c r="O352" s="37" t="s">
        <v>17394</v>
      </c>
      <c r="P352" s="12">
        <v>5210995.2</v>
      </c>
      <c r="Q352" s="12">
        <v>0</v>
      </c>
      <c r="R352" s="12">
        <v>0</v>
      </c>
      <c r="S352" s="12">
        <v>5210995.2</v>
      </c>
      <c r="T352" s="12">
        <v>15700.497740283219</v>
      </c>
      <c r="U352" s="12">
        <v>13986.482675504671</v>
      </c>
      <c r="V352" s="48">
        <f t="shared" si="594"/>
        <v>-1714.0150647785485</v>
      </c>
      <c r="X352" s="2" t="s">
        <v>17237</v>
      </c>
      <c r="Y352" s="2">
        <v>1969</v>
      </c>
      <c r="Z352" s="2">
        <v>3060.3</v>
      </c>
      <c r="AA352" s="2">
        <v>130</v>
      </c>
      <c r="AB352" s="2">
        <v>5</v>
      </c>
      <c r="AC352" s="2">
        <v>2087</v>
      </c>
      <c r="AE352" s="2" t="s">
        <v>17233</v>
      </c>
      <c r="AF352" s="2" t="s">
        <v>17390</v>
      </c>
      <c r="AG352" s="2" t="s">
        <v>2998</v>
      </c>
      <c r="AH352" s="2" t="s">
        <v>17400</v>
      </c>
      <c r="AK352" s="2" t="e">
        <f t="shared" si="572"/>
        <v>#N/A</v>
      </c>
      <c r="AU352" s="2">
        <f t="shared" si="573"/>
        <v>480</v>
      </c>
      <c r="AV352" s="2" t="str">
        <f t="shared" si="574"/>
        <v>Скатная деревянная</v>
      </c>
      <c r="BC352" s="2" t="e">
        <f t="shared" si="575"/>
        <v>#N/A</v>
      </c>
      <c r="BI352" s="2" t="e">
        <f t="shared" si="576"/>
        <v>#N/A</v>
      </c>
      <c r="BT352" s="11" t="e">
        <f t="shared" si="600"/>
        <v>#N/A</v>
      </c>
      <c r="BU352" s="11"/>
      <c r="BV352" s="11" t="s">
        <v>17978</v>
      </c>
      <c r="BW352" s="11" t="e">
        <f t="shared" si="601"/>
        <v>#N/A</v>
      </c>
      <c r="BX352" s="11" t="e">
        <f t="shared" si="602"/>
        <v>#N/A</v>
      </c>
      <c r="BY352" s="13">
        <v>331.9</v>
      </c>
      <c r="BZ352" s="13">
        <v>312.60000000000002</v>
      </c>
      <c r="CA352" s="13">
        <v>219.2</v>
      </c>
      <c r="CB352" s="14">
        <v>21</v>
      </c>
      <c r="CC352" s="11" t="s">
        <v>17146</v>
      </c>
      <c r="CD352" s="11" t="s">
        <v>17862</v>
      </c>
      <c r="CE352" s="11" t="s">
        <v>17394</v>
      </c>
      <c r="CF352" s="12">
        <v>4258987.2</v>
      </c>
      <c r="CG352" s="12">
        <v>0</v>
      </c>
      <c r="CH352" s="12">
        <v>0</v>
      </c>
      <c r="CI352" s="12">
        <f t="shared" si="603"/>
        <v>4258987.2</v>
      </c>
      <c r="CJ352" s="12">
        <f t="shared" si="595"/>
        <v>12832.139801144926</v>
      </c>
      <c r="CK352" s="12">
        <f t="shared" si="604"/>
        <v>0</v>
      </c>
      <c r="CP352" s="2">
        <f t="shared" si="544"/>
        <v>42.2</v>
      </c>
      <c r="CQ352" s="2" t="s">
        <v>413</v>
      </c>
      <c r="CR352" s="2">
        <v>0</v>
      </c>
    </row>
    <row r="353" spans="1:96" ht="27.75" x14ac:dyDescent="0.4">
      <c r="A353" s="2">
        <v>1</v>
      </c>
      <c r="B353" s="11">
        <v>47</v>
      </c>
      <c r="C353" s="55" t="s">
        <v>9636</v>
      </c>
      <c r="D353" s="11">
        <v>1958</v>
      </c>
      <c r="E353" s="11"/>
      <c r="F353" s="11" t="s">
        <v>17978</v>
      </c>
      <c r="G353" s="11">
        <v>2</v>
      </c>
      <c r="H353" s="11" t="s">
        <v>17086</v>
      </c>
      <c r="I353" s="15">
        <v>296.5</v>
      </c>
      <c r="J353" s="15">
        <v>275.3</v>
      </c>
      <c r="K353" s="15">
        <v>275.3</v>
      </c>
      <c r="L353" s="36">
        <v>15</v>
      </c>
      <c r="M353" s="11" t="s">
        <v>17146</v>
      </c>
      <c r="N353" s="11" t="s">
        <v>17862</v>
      </c>
      <c r="O353" s="37" t="s">
        <v>17394</v>
      </c>
      <c r="P353" s="12">
        <v>2737293.9</v>
      </c>
      <c r="Q353" s="12">
        <v>0</v>
      </c>
      <c r="R353" s="12">
        <v>0</v>
      </c>
      <c r="S353" s="12">
        <v>2737293.9</v>
      </c>
      <c r="T353" s="12">
        <v>9232.0198988195607</v>
      </c>
      <c r="U353" s="12">
        <v>7844.5173693085999</v>
      </c>
      <c r="V353" s="48">
        <f t="shared" si="594"/>
        <v>-1387.5025295109608</v>
      </c>
      <c r="X353" s="2" t="s">
        <v>765</v>
      </c>
      <c r="Y353" s="2">
        <v>1970</v>
      </c>
      <c r="Z353" s="2">
        <v>1669.86</v>
      </c>
      <c r="AA353" s="2">
        <v>33</v>
      </c>
      <c r="AB353" s="2">
        <v>2</v>
      </c>
      <c r="AC353" s="2">
        <v>922.9</v>
      </c>
      <c r="AE353" s="2" t="s">
        <v>17234</v>
      </c>
      <c r="AF353" s="2" t="s">
        <v>17390</v>
      </c>
      <c r="AG353" s="2" t="s">
        <v>2998</v>
      </c>
      <c r="AH353" s="2" t="s">
        <v>17393</v>
      </c>
      <c r="AK353" s="2" t="e">
        <f t="shared" si="572"/>
        <v>#N/A</v>
      </c>
      <c r="AU353" s="2" t="e">
        <f t="shared" si="573"/>
        <v>#N/A</v>
      </c>
      <c r="AV353" s="2" t="e">
        <f t="shared" si="574"/>
        <v>#N/A</v>
      </c>
      <c r="BC353" s="2" t="e">
        <f t="shared" si="575"/>
        <v>#N/A</v>
      </c>
      <c r="BI353" s="2">
        <f t="shared" si="576"/>
        <v>330</v>
      </c>
      <c r="BT353" s="11" t="e">
        <f t="shared" si="600"/>
        <v>#N/A</v>
      </c>
      <c r="BU353" s="11"/>
      <c r="BV353" s="11" t="s">
        <v>17978</v>
      </c>
      <c r="BW353" s="11" t="e">
        <f t="shared" si="601"/>
        <v>#N/A</v>
      </c>
      <c r="BX353" s="11" t="e">
        <f t="shared" si="602"/>
        <v>#N/A</v>
      </c>
      <c r="BY353" s="13">
        <v>296.5</v>
      </c>
      <c r="BZ353" s="13">
        <v>275.3</v>
      </c>
      <c r="CA353" s="13">
        <v>275.3</v>
      </c>
      <c r="CB353" s="14">
        <v>15</v>
      </c>
      <c r="CC353" s="11" t="s">
        <v>17146</v>
      </c>
      <c r="CD353" s="11" t="s">
        <v>17862</v>
      </c>
      <c r="CE353" s="11" t="s">
        <v>17394</v>
      </c>
      <c r="CF353" s="12">
        <v>2260783.7999999998</v>
      </c>
      <c r="CG353" s="12">
        <v>0</v>
      </c>
      <c r="CH353" s="12">
        <v>0</v>
      </c>
      <c r="CI353" s="12">
        <f t="shared" si="603"/>
        <v>2260783.7999999998</v>
      </c>
      <c r="CJ353" s="12">
        <f t="shared" si="595"/>
        <v>7624.9032040472166</v>
      </c>
      <c r="CK353" s="12">
        <f>DY353*7048.18/BY353</f>
        <v>0</v>
      </c>
      <c r="CP353" s="2">
        <f t="shared" si="544"/>
        <v>0</v>
      </c>
      <c r="CQ353" s="2" t="s">
        <v>414</v>
      </c>
      <c r="CR353" s="2">
        <v>157.30000000000001</v>
      </c>
    </row>
    <row r="354" spans="1:96" ht="27.75" x14ac:dyDescent="0.4">
      <c r="B354" s="52" t="s">
        <v>381</v>
      </c>
      <c r="C354" s="113"/>
      <c r="D354" s="11" t="s">
        <v>17121</v>
      </c>
      <c r="E354" s="11" t="s">
        <v>17121</v>
      </c>
      <c r="F354" s="11" t="s">
        <v>17121</v>
      </c>
      <c r="G354" s="11" t="s">
        <v>17121</v>
      </c>
      <c r="H354" s="11" t="s">
        <v>17121</v>
      </c>
      <c r="I354" s="13">
        <v>46450.7</v>
      </c>
      <c r="J354" s="13">
        <v>34570.86</v>
      </c>
      <c r="K354" s="13">
        <v>33062.959999999999</v>
      </c>
      <c r="L354" s="196">
        <v>1208</v>
      </c>
      <c r="M354" s="11" t="s">
        <v>17121</v>
      </c>
      <c r="N354" s="11" t="s">
        <v>17121</v>
      </c>
      <c r="O354" s="37" t="s">
        <v>17121</v>
      </c>
      <c r="P354" s="112">
        <v>80454976.940000013</v>
      </c>
      <c r="Q354" s="13">
        <v>0</v>
      </c>
      <c r="R354" s="13">
        <v>0</v>
      </c>
      <c r="S354" s="13">
        <v>80454976.940000013</v>
      </c>
      <c r="T354" s="12">
        <v>1732.0509042920778</v>
      </c>
      <c r="U354" s="12">
        <v>10317.061224489797</v>
      </c>
      <c r="V354" s="48">
        <f t="shared" si="594"/>
        <v>8585.0103201977181</v>
      </c>
      <c r="X354" s="2" t="s">
        <v>3702</v>
      </c>
      <c r="Y354" s="2">
        <v>1968</v>
      </c>
      <c r="Z354" s="2">
        <v>4378.91</v>
      </c>
      <c r="AA354" s="2">
        <v>147</v>
      </c>
      <c r="AB354" s="2">
        <v>5</v>
      </c>
      <c r="AC354" s="2">
        <v>3228.89</v>
      </c>
      <c r="AE354" s="2" t="s">
        <v>3687</v>
      </c>
      <c r="AF354" s="2" t="s">
        <v>17390</v>
      </c>
      <c r="AG354" s="2" t="s">
        <v>2998</v>
      </c>
      <c r="AH354" s="2" t="s">
        <v>17393</v>
      </c>
      <c r="AK354" s="2" t="e">
        <f t="shared" si="572"/>
        <v>#N/A</v>
      </c>
      <c r="AU354" s="2" t="e">
        <f t="shared" si="573"/>
        <v>#N/A</v>
      </c>
      <c r="AV354" s="2" t="e">
        <f t="shared" si="574"/>
        <v>#N/A</v>
      </c>
      <c r="BC354" s="2" t="e">
        <f t="shared" si="575"/>
        <v>#N/A</v>
      </c>
      <c r="BI354" s="2" t="e">
        <f t="shared" si="576"/>
        <v>#N/A</v>
      </c>
      <c r="BT354" s="11" t="s">
        <v>17121</v>
      </c>
      <c r="BU354" s="11" t="s">
        <v>17121</v>
      </c>
      <c r="BV354" s="11" t="s">
        <v>17121</v>
      </c>
      <c r="BW354" s="11" t="s">
        <v>17121</v>
      </c>
      <c r="BX354" s="11" t="s">
        <v>17121</v>
      </c>
      <c r="BY354" s="13">
        <f>SUM(BY355:BY369)</f>
        <v>46450.7</v>
      </c>
      <c r="BZ354" s="13">
        <f t="shared" ref="BZ354" si="605">SUM(BZ355:BZ369)</f>
        <v>34570.86</v>
      </c>
      <c r="CA354" s="13">
        <f t="shared" ref="CA354" si="606">SUM(CA355:CA369)</f>
        <v>32959.760000000002</v>
      </c>
      <c r="CB354" s="14">
        <f t="shared" ref="CB354" si="607">SUM(CB355:CB369)</f>
        <v>1208</v>
      </c>
      <c r="CC354" s="11" t="s">
        <v>17121</v>
      </c>
      <c r="CD354" s="11" t="s">
        <v>17121</v>
      </c>
      <c r="CE354" s="11" t="s">
        <v>17121</v>
      </c>
      <c r="CF354" s="13">
        <f t="shared" ref="CF354" si="608">SUM(CF355:CF369)</f>
        <v>80454976.940000013</v>
      </c>
      <c r="CG354" s="13">
        <f t="shared" ref="CG354" si="609">SUM(CG355:CG369)</f>
        <v>0</v>
      </c>
      <c r="CH354" s="13">
        <f t="shared" ref="CH354" si="610">SUM(CH355:CH369)</f>
        <v>0</v>
      </c>
      <c r="CI354" s="13">
        <f t="shared" ref="CI354" si="611">SUM(CI355:CI369)</f>
        <v>80454976.940000013</v>
      </c>
      <c r="CJ354" s="12">
        <f t="shared" si="595"/>
        <v>1732.0509042920778</v>
      </c>
      <c r="CK354" s="12">
        <f>MAX(CK355:CK369)</f>
        <v>4407.51</v>
      </c>
      <c r="CP354" s="2" t="e">
        <f t="shared" si="544"/>
        <v>#N/A</v>
      </c>
      <c r="CQ354" s="2" t="s">
        <v>407</v>
      </c>
      <c r="CR354" s="2">
        <v>0</v>
      </c>
    </row>
    <row r="355" spans="1:96" ht="27.75" x14ac:dyDescent="0.4">
      <c r="A355" s="2">
        <v>1</v>
      </c>
      <c r="B355" s="11">
        <v>48</v>
      </c>
      <c r="C355" s="55" t="s">
        <v>428</v>
      </c>
      <c r="D355" s="11">
        <v>1963</v>
      </c>
      <c r="E355" s="11"/>
      <c r="F355" s="11" t="s">
        <v>17978</v>
      </c>
      <c r="G355" s="11">
        <v>2</v>
      </c>
      <c r="H355" s="11" t="s">
        <v>17088</v>
      </c>
      <c r="I355" s="15">
        <v>310.89999999999998</v>
      </c>
      <c r="J355" s="15">
        <v>310.89999999999998</v>
      </c>
      <c r="K355" s="15">
        <v>310.89999999999998</v>
      </c>
      <c r="L355" s="36">
        <v>19</v>
      </c>
      <c r="M355" s="11" t="s">
        <v>17146</v>
      </c>
      <c r="N355" s="11" t="s">
        <v>17862</v>
      </c>
      <c r="O355" s="37" t="s">
        <v>17394</v>
      </c>
      <c r="P355" s="12">
        <v>2822576</v>
      </c>
      <c r="Q355" s="12">
        <v>0</v>
      </c>
      <c r="R355" s="12">
        <v>0</v>
      </c>
      <c r="S355" s="12">
        <v>2822576</v>
      </c>
      <c r="T355" s="12">
        <v>9078.7262785461571</v>
      </c>
      <c r="U355" s="12">
        <v>9078.7262785461571</v>
      </c>
      <c r="V355" s="48">
        <f t="shared" si="594"/>
        <v>0</v>
      </c>
      <c r="X355" s="2" t="s">
        <v>3701</v>
      </c>
      <c r="Y355" s="2">
        <v>1966</v>
      </c>
      <c r="Z355" s="2">
        <v>3420.4</v>
      </c>
      <c r="AA355" s="2">
        <v>75</v>
      </c>
      <c r="AB355" s="2">
        <v>5</v>
      </c>
      <c r="AC355" s="2">
        <v>3162.1</v>
      </c>
      <c r="AE355" s="2" t="s">
        <v>3688</v>
      </c>
      <c r="AF355" s="2" t="s">
        <v>17390</v>
      </c>
      <c r="AG355" s="2" t="s">
        <v>2998</v>
      </c>
      <c r="AH355" s="2" t="s">
        <v>17392</v>
      </c>
      <c r="AK355" s="2" t="e">
        <f t="shared" si="572"/>
        <v>#N/A</v>
      </c>
      <c r="AU355" s="2">
        <f t="shared" si="573"/>
        <v>335</v>
      </c>
      <c r="AV355" s="2" t="str">
        <f t="shared" si="574"/>
        <v>Скатная деревянная</v>
      </c>
      <c r="BC355" s="2" t="e">
        <f t="shared" si="575"/>
        <v>#N/A</v>
      </c>
      <c r="BI355" s="2" t="e">
        <f t="shared" si="576"/>
        <v>#N/A</v>
      </c>
      <c r="BT355" s="11" t="e">
        <f t="shared" ref="BT355:BT369" si="612">VLOOKUP(BS355,CN:CR,2,FALSE)</f>
        <v>#N/A</v>
      </c>
      <c r="BU355" s="11"/>
      <c r="BV355" s="11" t="s">
        <v>17978</v>
      </c>
      <c r="BW355" s="11" t="e">
        <f t="shared" ref="BW355:BW369" si="613">VLOOKUP(BS355,CN:CR,5,FALSE)</f>
        <v>#N/A</v>
      </c>
      <c r="BX355" s="11" t="e">
        <f t="shared" ref="BX355:BX369" si="614">VLOOKUP(BS355,CU:CX,4,FALSE)</f>
        <v>#N/A</v>
      </c>
      <c r="BY355" s="13">
        <v>310.89999999999998</v>
      </c>
      <c r="BZ355" s="13">
        <v>310.89999999999998</v>
      </c>
      <c r="CA355" s="13">
        <v>310.89999999999998</v>
      </c>
      <c r="CB355" s="14">
        <v>19</v>
      </c>
      <c r="CC355" s="11" t="s">
        <v>17146</v>
      </c>
      <c r="CD355" s="11" t="s">
        <v>17862</v>
      </c>
      <c r="CE355" s="11" t="s">
        <v>17394</v>
      </c>
      <c r="CF355" s="12">
        <v>2822576</v>
      </c>
      <c r="CG355" s="12">
        <v>0</v>
      </c>
      <c r="CH355" s="12">
        <v>0</v>
      </c>
      <c r="CI355" s="12">
        <f t="shared" ref="CI355:CI369" si="615">CF355-CG355-CH355</f>
        <v>2822576</v>
      </c>
      <c r="CJ355" s="12">
        <f t="shared" si="595"/>
        <v>9078.7262785461571</v>
      </c>
      <c r="CK355" s="12">
        <f t="shared" ref="CK355:CK357" si="616">DK355*8425.6/BY355</f>
        <v>0</v>
      </c>
      <c r="CP355" s="2">
        <f t="shared" si="544"/>
        <v>0</v>
      </c>
      <c r="CQ355" s="2" t="s">
        <v>455</v>
      </c>
      <c r="CR355" s="2">
        <v>0</v>
      </c>
    </row>
    <row r="356" spans="1:96" ht="27.75" x14ac:dyDescent="0.4">
      <c r="A356" s="2">
        <v>1</v>
      </c>
      <c r="B356" s="11">
        <v>49</v>
      </c>
      <c r="C356" s="55" t="s">
        <v>429</v>
      </c>
      <c r="D356" s="11">
        <v>1961</v>
      </c>
      <c r="E356" s="11"/>
      <c r="F356" s="11" t="s">
        <v>17978</v>
      </c>
      <c r="G356" s="11">
        <v>4</v>
      </c>
      <c r="H356" s="11" t="s">
        <v>17088</v>
      </c>
      <c r="I356" s="15">
        <v>2017.9</v>
      </c>
      <c r="J356" s="15">
        <v>1282.0999999999999</v>
      </c>
      <c r="K356" s="15">
        <v>1282.0999999999999</v>
      </c>
      <c r="L356" s="36">
        <v>43</v>
      </c>
      <c r="M356" s="11" t="s">
        <v>17146</v>
      </c>
      <c r="N356" s="11" t="s">
        <v>17839</v>
      </c>
      <c r="O356" s="37" t="s">
        <v>17889</v>
      </c>
      <c r="P356" s="12">
        <v>4802592</v>
      </c>
      <c r="Q356" s="12">
        <v>0</v>
      </c>
      <c r="R356" s="12">
        <v>0</v>
      </c>
      <c r="S356" s="12">
        <v>4802592</v>
      </c>
      <c r="T356" s="12">
        <v>2379.9950443530402</v>
      </c>
      <c r="U356" s="12">
        <v>2379.9950443530402</v>
      </c>
      <c r="V356" s="48">
        <f t="shared" si="594"/>
        <v>0</v>
      </c>
      <c r="X356" s="2" t="s">
        <v>3706</v>
      </c>
      <c r="Y356" s="2">
        <v>1974</v>
      </c>
      <c r="Z356" s="2">
        <v>13035.3</v>
      </c>
      <c r="AA356" s="2">
        <v>562</v>
      </c>
      <c r="AB356" s="2">
        <v>9</v>
      </c>
      <c r="AC356" s="2">
        <v>11178.9</v>
      </c>
      <c r="AE356" s="2" t="s">
        <v>3690</v>
      </c>
      <c r="AF356" s="2" t="s">
        <v>17390</v>
      </c>
      <c r="AG356" s="2" t="s">
        <v>2998</v>
      </c>
      <c r="AH356" s="2" t="s">
        <v>17393</v>
      </c>
      <c r="AK356" s="2" t="e">
        <f t="shared" si="572"/>
        <v>#N/A</v>
      </c>
      <c r="AU356" s="2">
        <f t="shared" si="573"/>
        <v>570</v>
      </c>
      <c r="AV356" s="2" t="str">
        <f t="shared" si="574"/>
        <v>Скатная деревянная</v>
      </c>
      <c r="BC356" s="2" t="e">
        <f t="shared" si="575"/>
        <v>#N/A</v>
      </c>
      <c r="BI356" s="2" t="e">
        <f t="shared" si="576"/>
        <v>#N/A</v>
      </c>
      <c r="BT356" s="11" t="e">
        <f t="shared" si="612"/>
        <v>#N/A</v>
      </c>
      <c r="BU356" s="11"/>
      <c r="BV356" s="11" t="s">
        <v>17978</v>
      </c>
      <c r="BW356" s="11" t="e">
        <f t="shared" si="613"/>
        <v>#N/A</v>
      </c>
      <c r="BX356" s="11" t="e">
        <f t="shared" si="614"/>
        <v>#N/A</v>
      </c>
      <c r="BY356" s="13">
        <v>2017.9</v>
      </c>
      <c r="BZ356" s="13">
        <v>1282.0999999999999</v>
      </c>
      <c r="CA356" s="13">
        <v>1282.0999999999999</v>
      </c>
      <c r="CB356" s="14">
        <v>43</v>
      </c>
      <c r="CC356" s="11" t="s">
        <v>17146</v>
      </c>
      <c r="CD356" s="11" t="s">
        <v>17839</v>
      </c>
      <c r="CE356" s="11" t="s">
        <v>17889</v>
      </c>
      <c r="CF356" s="12">
        <v>4802592</v>
      </c>
      <c r="CG356" s="12">
        <v>0</v>
      </c>
      <c r="CH356" s="12">
        <v>0</v>
      </c>
      <c r="CI356" s="12">
        <f t="shared" si="615"/>
        <v>4802592</v>
      </c>
      <c r="CJ356" s="12">
        <f t="shared" si="595"/>
        <v>2379.9950443530402</v>
      </c>
      <c r="CK356" s="12">
        <f t="shared" si="616"/>
        <v>0</v>
      </c>
      <c r="CP356" s="2">
        <f t="shared" si="544"/>
        <v>0</v>
      </c>
      <c r="CQ356" s="2" t="s">
        <v>442</v>
      </c>
      <c r="CR356" s="2">
        <v>0</v>
      </c>
    </row>
    <row r="357" spans="1:96" ht="27.75" x14ac:dyDescent="0.4">
      <c r="A357" s="2">
        <v>1</v>
      </c>
      <c r="B357" s="11">
        <v>50</v>
      </c>
      <c r="C357" s="55" t="s">
        <v>430</v>
      </c>
      <c r="D357" s="11">
        <v>1945</v>
      </c>
      <c r="E357" s="11"/>
      <c r="F357" s="11" t="s">
        <v>17977</v>
      </c>
      <c r="G357" s="11">
        <v>2</v>
      </c>
      <c r="H357" s="11" t="s">
        <v>17088</v>
      </c>
      <c r="I357" s="15">
        <v>518.70000000000005</v>
      </c>
      <c r="J357" s="15">
        <v>438.7</v>
      </c>
      <c r="K357" s="15">
        <v>393.8</v>
      </c>
      <c r="L357" s="36">
        <v>13</v>
      </c>
      <c r="M357" s="11" t="s">
        <v>17146</v>
      </c>
      <c r="N357" s="11" t="s">
        <v>17839</v>
      </c>
      <c r="O357" s="37" t="s">
        <v>17882</v>
      </c>
      <c r="P357" s="12">
        <v>3656710.4</v>
      </c>
      <c r="Q357" s="12">
        <v>0</v>
      </c>
      <c r="R357" s="12">
        <v>0</v>
      </c>
      <c r="S357" s="12">
        <v>3656710.4</v>
      </c>
      <c r="T357" s="12">
        <v>7049.7597840755725</v>
      </c>
      <c r="U357" s="12">
        <v>7049.7597840755734</v>
      </c>
      <c r="V357" s="48">
        <f t="shared" si="594"/>
        <v>0</v>
      </c>
      <c r="X357" s="2" t="s">
        <v>3704</v>
      </c>
      <c r="Y357" s="2">
        <v>1970</v>
      </c>
      <c r="Z357" s="2">
        <v>2825.52</v>
      </c>
      <c r="AA357" s="2">
        <v>107</v>
      </c>
      <c r="AB357" s="2">
        <v>5</v>
      </c>
      <c r="AC357" s="2">
        <v>2825.52</v>
      </c>
      <c r="AE357" s="2" t="s">
        <v>3694</v>
      </c>
      <c r="AF357" s="2" t="s">
        <v>17390</v>
      </c>
      <c r="AG357" s="2" t="s">
        <v>2998</v>
      </c>
      <c r="AH357" s="2" t="s">
        <v>17393</v>
      </c>
      <c r="AK357" s="2" t="e">
        <f t="shared" si="572"/>
        <v>#N/A</v>
      </c>
      <c r="AU357" s="2">
        <f t="shared" si="573"/>
        <v>434</v>
      </c>
      <c r="AV357" s="2" t="str">
        <f t="shared" si="574"/>
        <v>Скатная деревянная</v>
      </c>
      <c r="BC357" s="2" t="e">
        <f t="shared" si="575"/>
        <v>#N/A</v>
      </c>
      <c r="BI357" s="2" t="e">
        <f t="shared" si="576"/>
        <v>#N/A</v>
      </c>
      <c r="BT357" s="11" t="e">
        <f t="shared" si="612"/>
        <v>#N/A</v>
      </c>
      <c r="BU357" s="11"/>
      <c r="BV357" s="11" t="s">
        <v>17977</v>
      </c>
      <c r="BW357" s="11" t="e">
        <f t="shared" si="613"/>
        <v>#N/A</v>
      </c>
      <c r="BX357" s="11" t="e">
        <f t="shared" si="614"/>
        <v>#N/A</v>
      </c>
      <c r="BY357" s="13">
        <v>518.70000000000005</v>
      </c>
      <c r="BZ357" s="13">
        <v>438.7</v>
      </c>
      <c r="CA357" s="13">
        <v>438.7</v>
      </c>
      <c r="CB357" s="14">
        <v>13</v>
      </c>
      <c r="CC357" s="11" t="s">
        <v>17146</v>
      </c>
      <c r="CD357" s="11" t="s">
        <v>17839</v>
      </c>
      <c r="CE357" s="11" t="s">
        <v>17882</v>
      </c>
      <c r="CF357" s="12">
        <v>3656710.4</v>
      </c>
      <c r="CG357" s="12">
        <v>0</v>
      </c>
      <c r="CH357" s="12">
        <v>0</v>
      </c>
      <c r="CI357" s="12">
        <f t="shared" si="615"/>
        <v>3656710.4</v>
      </c>
      <c r="CJ357" s="12">
        <f t="shared" si="595"/>
        <v>7049.7597840755725</v>
      </c>
      <c r="CK357" s="12">
        <f t="shared" si="616"/>
        <v>0</v>
      </c>
      <c r="CP357" s="2">
        <f t="shared" si="544"/>
        <v>44.9</v>
      </c>
      <c r="CQ357" s="2" t="s">
        <v>408</v>
      </c>
      <c r="CR357" s="2">
        <v>125.8</v>
      </c>
    </row>
    <row r="358" spans="1:96" ht="27.75" x14ac:dyDescent="0.4">
      <c r="A358" s="2">
        <v>1</v>
      </c>
      <c r="B358" s="11">
        <v>51</v>
      </c>
      <c r="C358" s="55" t="s">
        <v>390</v>
      </c>
      <c r="D358" s="11">
        <v>1989</v>
      </c>
      <c r="E358" s="11">
        <v>2020</v>
      </c>
      <c r="F358" s="11" t="s">
        <v>17397</v>
      </c>
      <c r="G358" s="11">
        <v>9</v>
      </c>
      <c r="H358" s="11" t="s">
        <v>17426</v>
      </c>
      <c r="I358" s="15">
        <v>3998.2</v>
      </c>
      <c r="J358" s="15">
        <v>3506.6</v>
      </c>
      <c r="K358" s="15">
        <v>2964.7</v>
      </c>
      <c r="L358" s="36">
        <v>157</v>
      </c>
      <c r="M358" s="11" t="s">
        <v>17146</v>
      </c>
      <c r="N358" s="11" t="s">
        <v>17839</v>
      </c>
      <c r="O358" s="37" t="s">
        <v>17890</v>
      </c>
      <c r="P358" s="12">
        <v>28530720</v>
      </c>
      <c r="Q358" s="12">
        <v>0</v>
      </c>
      <c r="R358" s="12">
        <v>0</v>
      </c>
      <c r="S358" s="12">
        <v>28530720</v>
      </c>
      <c r="T358" s="12">
        <v>7135.8911510179587</v>
      </c>
      <c r="U358" s="12">
        <v>7376.719523785704</v>
      </c>
      <c r="V358" s="48">
        <f t="shared" si="594"/>
        <v>240.82837276774535</v>
      </c>
      <c r="X358" s="2" t="s">
        <v>3705</v>
      </c>
      <c r="Y358" s="2">
        <v>1971</v>
      </c>
      <c r="Z358" s="2">
        <v>3181.17</v>
      </c>
      <c r="AA358" s="2">
        <v>208</v>
      </c>
      <c r="AB358" s="2">
        <v>5</v>
      </c>
      <c r="AC358" s="2">
        <v>3181.17</v>
      </c>
      <c r="AE358" s="2" t="s">
        <v>3696</v>
      </c>
      <c r="AF358" s="2" t="s">
        <v>17390</v>
      </c>
      <c r="AG358" s="2" t="s">
        <v>2998</v>
      </c>
      <c r="AH358" s="2" t="s">
        <v>17392</v>
      </c>
      <c r="AK358" s="45">
        <f t="shared" si="572"/>
        <v>2020</v>
      </c>
      <c r="AU358" s="2" t="e">
        <f t="shared" si="573"/>
        <v>#N/A</v>
      </c>
      <c r="AV358" s="2" t="e">
        <f t="shared" si="574"/>
        <v>#N/A</v>
      </c>
      <c r="BC358" s="2">
        <f t="shared" si="575"/>
        <v>12</v>
      </c>
      <c r="BI358" s="2" t="e">
        <f t="shared" si="576"/>
        <v>#N/A</v>
      </c>
      <c r="BT358" s="11" t="e">
        <f t="shared" si="612"/>
        <v>#N/A</v>
      </c>
      <c r="BU358" s="11">
        <v>2020</v>
      </c>
      <c r="BV358" s="11" t="e">
        <f>VLOOKUP(BS358,CU:CX,2,FALSE)</f>
        <v>#N/A</v>
      </c>
      <c r="BW358" s="11" t="e">
        <f t="shared" si="613"/>
        <v>#N/A</v>
      </c>
      <c r="BX358" s="11" t="e">
        <f t="shared" si="614"/>
        <v>#N/A</v>
      </c>
      <c r="BY358" s="13">
        <v>3998.2</v>
      </c>
      <c r="BZ358" s="13">
        <v>3506.6</v>
      </c>
      <c r="CA358" s="13">
        <v>2964.7</v>
      </c>
      <c r="CB358" s="14">
        <v>157</v>
      </c>
      <c r="CC358" s="11" t="s">
        <v>17146</v>
      </c>
      <c r="CD358" s="11" t="s">
        <v>17839</v>
      </c>
      <c r="CE358" s="11" t="s">
        <v>17890</v>
      </c>
      <c r="CF358" s="12">
        <v>28530720</v>
      </c>
      <c r="CG358" s="12">
        <v>0</v>
      </c>
      <c r="CH358" s="12">
        <v>0</v>
      </c>
      <c r="CI358" s="12">
        <f t="shared" si="615"/>
        <v>28530720</v>
      </c>
      <c r="CJ358" s="12">
        <f t="shared" si="595"/>
        <v>7135.8911510179587</v>
      </c>
      <c r="CK358" s="12">
        <f>DS358*2457800/BY358</f>
        <v>0</v>
      </c>
      <c r="CP358" s="2">
        <f t="shared" si="544"/>
        <v>0</v>
      </c>
      <c r="CQ358" s="2" t="s">
        <v>415</v>
      </c>
      <c r="CR358" s="2">
        <v>116.4</v>
      </c>
    </row>
    <row r="359" spans="1:96" ht="27.75" x14ac:dyDescent="0.4">
      <c r="A359" s="2">
        <v>1</v>
      </c>
      <c r="B359" s="11">
        <v>52</v>
      </c>
      <c r="C359" s="55" t="s">
        <v>431</v>
      </c>
      <c r="D359" s="11">
        <v>1985</v>
      </c>
      <c r="E359" s="11"/>
      <c r="F359" s="11" t="s">
        <v>17397</v>
      </c>
      <c r="G359" s="11">
        <v>5</v>
      </c>
      <c r="H359" s="11" t="s">
        <v>17413</v>
      </c>
      <c r="I359" s="15">
        <v>33139</v>
      </c>
      <c r="J359" s="15">
        <v>23514.2</v>
      </c>
      <c r="K359" s="15">
        <v>23291.100000000002</v>
      </c>
      <c r="L359" s="36">
        <v>750</v>
      </c>
      <c r="M359" s="11" t="s">
        <v>17146</v>
      </c>
      <c r="N359" s="11" t="s">
        <v>17885</v>
      </c>
      <c r="O359" s="37" t="s">
        <v>17895</v>
      </c>
      <c r="P359" s="12">
        <v>8292847.2000000002</v>
      </c>
      <c r="Q359" s="12">
        <v>0</v>
      </c>
      <c r="R359" s="12">
        <v>0</v>
      </c>
      <c r="S359" s="12">
        <v>8292847.2000000002</v>
      </c>
      <c r="T359" s="12">
        <v>250.244340505145</v>
      </c>
      <c r="U359" s="12">
        <v>250.24434050514503</v>
      </c>
      <c r="V359" s="48">
        <f t="shared" si="594"/>
        <v>0</v>
      </c>
      <c r="X359" s="2" t="s">
        <v>17170</v>
      </c>
      <c r="Y359" s="2">
        <v>1983</v>
      </c>
      <c r="Z359" s="2">
        <v>7200</v>
      </c>
      <c r="AA359" s="2">
        <v>257</v>
      </c>
      <c r="AB359" s="2">
        <v>10</v>
      </c>
      <c r="AC359" s="2">
        <v>5980.4</v>
      </c>
      <c r="AE359" s="2" t="s">
        <v>3698</v>
      </c>
      <c r="AF359" s="2" t="s">
        <v>17390</v>
      </c>
      <c r="AG359" s="2" t="s">
        <v>2998</v>
      </c>
      <c r="AH359" s="2" t="s">
        <v>17393</v>
      </c>
      <c r="AK359" s="2" t="e">
        <f t="shared" si="572"/>
        <v>#N/A</v>
      </c>
      <c r="AU359" s="2">
        <f t="shared" si="573"/>
        <v>930</v>
      </c>
      <c r="AV359" s="2" t="str">
        <f t="shared" si="574"/>
        <v>Плоская железобетонная сборная (чердачная)</v>
      </c>
      <c r="BC359" s="2" t="e">
        <f t="shared" si="575"/>
        <v>#N/A</v>
      </c>
      <c r="BI359" s="2" t="e">
        <f t="shared" si="576"/>
        <v>#N/A</v>
      </c>
      <c r="BT359" s="11" t="e">
        <f t="shared" si="612"/>
        <v>#N/A</v>
      </c>
      <c r="BU359" s="11"/>
      <c r="BV359" s="11" t="e">
        <f>VLOOKUP(BS359,CU:CX,2,FALSE)</f>
        <v>#N/A</v>
      </c>
      <c r="BW359" s="11" t="e">
        <f t="shared" si="613"/>
        <v>#N/A</v>
      </c>
      <c r="BX359" s="11" t="e">
        <f t="shared" si="614"/>
        <v>#N/A</v>
      </c>
      <c r="BY359" s="13">
        <v>33139</v>
      </c>
      <c r="BZ359" s="13">
        <v>23514.2</v>
      </c>
      <c r="CA359" s="13">
        <v>23143</v>
      </c>
      <c r="CB359" s="14">
        <v>750</v>
      </c>
      <c r="CC359" s="11" t="s">
        <v>17146</v>
      </c>
      <c r="CD359" s="11" t="s">
        <v>17885</v>
      </c>
      <c r="CE359" s="11" t="s">
        <v>17895</v>
      </c>
      <c r="CF359" s="12">
        <v>8292847.2000000002</v>
      </c>
      <c r="CG359" s="12">
        <v>0</v>
      </c>
      <c r="CH359" s="12">
        <v>0</v>
      </c>
      <c r="CI359" s="12">
        <f t="shared" si="615"/>
        <v>8292847.2000000002</v>
      </c>
      <c r="CJ359" s="12">
        <f t="shared" si="595"/>
        <v>250.244340505145</v>
      </c>
      <c r="CK359" s="12">
        <f>DK359*8917.04/BY359</f>
        <v>0</v>
      </c>
      <c r="CP359" s="2">
        <f t="shared" ref="CP359:CP422" si="617">VLOOKUP(C359,CQ:CR,2,FALSE)</f>
        <v>223.1</v>
      </c>
      <c r="CQ359" s="2" t="s">
        <v>446</v>
      </c>
      <c r="CR359" s="2">
        <v>46.4</v>
      </c>
    </row>
    <row r="360" spans="1:96" ht="27.75" x14ac:dyDescent="0.4">
      <c r="A360" s="2">
        <v>1</v>
      </c>
      <c r="B360" s="11">
        <v>53</v>
      </c>
      <c r="C360" s="55" t="s">
        <v>432</v>
      </c>
      <c r="D360" s="11">
        <v>1941</v>
      </c>
      <c r="E360" s="11"/>
      <c r="F360" s="11" t="s">
        <v>17977</v>
      </c>
      <c r="G360" s="11">
        <v>2</v>
      </c>
      <c r="H360" s="11" t="s">
        <v>17088</v>
      </c>
      <c r="I360" s="15">
        <v>489.1</v>
      </c>
      <c r="J360" s="15">
        <v>409.26</v>
      </c>
      <c r="K360" s="15">
        <v>300.15999999999997</v>
      </c>
      <c r="L360" s="36">
        <v>22</v>
      </c>
      <c r="M360" s="11" t="s">
        <v>17146</v>
      </c>
      <c r="N360" s="11" t="s">
        <v>17862</v>
      </c>
      <c r="O360" s="37" t="s">
        <v>17394</v>
      </c>
      <c r="P360" s="12">
        <v>1828889.34</v>
      </c>
      <c r="Q360" s="12">
        <v>0</v>
      </c>
      <c r="R360" s="12">
        <v>0</v>
      </c>
      <c r="S360" s="12">
        <v>1828889.34</v>
      </c>
      <c r="T360" s="12">
        <v>3739.2953179308934</v>
      </c>
      <c r="U360" s="12">
        <v>4407.51</v>
      </c>
      <c r="V360" s="48">
        <f t="shared" si="594"/>
        <v>668.21468206910686</v>
      </c>
      <c r="X360" s="2" t="s">
        <v>545</v>
      </c>
      <c r="Y360" s="2">
        <v>1964</v>
      </c>
      <c r="Z360" s="2">
        <v>5095.7</v>
      </c>
      <c r="AA360" s="2">
        <v>120</v>
      </c>
      <c r="AB360" s="2">
        <v>5</v>
      </c>
      <c r="AC360" s="2">
        <v>3134.55</v>
      </c>
      <c r="AE360" s="2" t="s">
        <v>3700</v>
      </c>
      <c r="AF360" s="2" t="s">
        <v>17390</v>
      </c>
      <c r="AG360" s="2" t="s">
        <v>2998</v>
      </c>
      <c r="AH360" s="2" t="s">
        <v>17392</v>
      </c>
      <c r="AK360" s="2" t="e">
        <f t="shared" si="572"/>
        <v>#N/A</v>
      </c>
      <c r="AU360" s="2" t="e">
        <f t="shared" si="573"/>
        <v>#N/A</v>
      </c>
      <c r="AV360" s="2" t="e">
        <f t="shared" si="574"/>
        <v>#N/A</v>
      </c>
      <c r="BC360" s="2" t="e">
        <f t="shared" si="575"/>
        <v>#N/A</v>
      </c>
      <c r="BI360" s="2" t="e">
        <f t="shared" si="576"/>
        <v>#N/A</v>
      </c>
      <c r="BT360" s="11" t="e">
        <f t="shared" si="612"/>
        <v>#N/A</v>
      </c>
      <c r="BU360" s="11"/>
      <c r="BV360" s="11" t="s">
        <v>17977</v>
      </c>
      <c r="BW360" s="11" t="e">
        <f t="shared" si="613"/>
        <v>#N/A</v>
      </c>
      <c r="BX360" s="11" t="e">
        <f t="shared" si="614"/>
        <v>#N/A</v>
      </c>
      <c r="BY360" s="13">
        <v>489.1</v>
      </c>
      <c r="BZ360" s="13">
        <v>409.26</v>
      </c>
      <c r="CA360" s="13">
        <v>300.16000000000003</v>
      </c>
      <c r="CB360" s="14">
        <v>22</v>
      </c>
      <c r="CC360" s="11" t="s">
        <v>17146</v>
      </c>
      <c r="CD360" s="11" t="s">
        <v>17862</v>
      </c>
      <c r="CE360" s="11" t="s">
        <v>17394</v>
      </c>
      <c r="CF360" s="12">
        <v>1828889.34</v>
      </c>
      <c r="CG360" s="12">
        <v>0</v>
      </c>
      <c r="CH360" s="12">
        <v>0</v>
      </c>
      <c r="CI360" s="12">
        <f t="shared" si="615"/>
        <v>1828889.34</v>
      </c>
      <c r="CJ360" s="12">
        <f t="shared" si="595"/>
        <v>3739.2953179308934</v>
      </c>
      <c r="CK360" s="12">
        <v>4407.51</v>
      </c>
      <c r="CP360" s="2">
        <f t="shared" si="617"/>
        <v>109.1</v>
      </c>
      <c r="CQ360" s="2" t="s">
        <v>416</v>
      </c>
      <c r="CR360" s="2">
        <v>0</v>
      </c>
    </row>
    <row r="361" spans="1:96" ht="27.75" x14ac:dyDescent="0.4">
      <c r="A361" s="2">
        <v>1</v>
      </c>
      <c r="B361" s="11">
        <v>54</v>
      </c>
      <c r="C361" s="55" t="s">
        <v>438</v>
      </c>
      <c r="D361" s="11">
        <v>1927</v>
      </c>
      <c r="E361" s="11"/>
      <c r="F361" s="11" t="s">
        <v>17977</v>
      </c>
      <c r="G361" s="11">
        <v>2</v>
      </c>
      <c r="H361" s="11" t="s">
        <v>17088</v>
      </c>
      <c r="I361" s="15">
        <v>450</v>
      </c>
      <c r="J361" s="15">
        <v>385.6</v>
      </c>
      <c r="K361" s="15">
        <v>385.6</v>
      </c>
      <c r="L361" s="36">
        <v>21</v>
      </c>
      <c r="M361" s="11" t="s">
        <v>17146</v>
      </c>
      <c r="N361" s="11" t="s">
        <v>17862</v>
      </c>
      <c r="O361" s="37" t="s">
        <v>17394</v>
      </c>
      <c r="P361" s="12">
        <v>4634080</v>
      </c>
      <c r="Q361" s="12">
        <v>0</v>
      </c>
      <c r="R361" s="12">
        <v>0</v>
      </c>
      <c r="S361" s="12">
        <v>4634080</v>
      </c>
      <c r="T361" s="12">
        <v>10297.955555555556</v>
      </c>
      <c r="U361" s="12">
        <v>10297.955555555556</v>
      </c>
      <c r="V361" s="48">
        <f t="shared" si="594"/>
        <v>0</v>
      </c>
      <c r="X361" s="2" t="s">
        <v>3707</v>
      </c>
      <c r="Y361" s="2">
        <v>1963</v>
      </c>
      <c r="Z361" s="2">
        <v>2259.9</v>
      </c>
      <c r="AA361" s="2">
        <v>76</v>
      </c>
      <c r="AB361" s="2">
        <v>4</v>
      </c>
      <c r="AC361" s="2">
        <v>2045.1</v>
      </c>
      <c r="AE361" s="2" t="s">
        <v>547</v>
      </c>
      <c r="AF361" s="2" t="s">
        <v>17390</v>
      </c>
      <c r="AG361" s="2" t="s">
        <v>2998</v>
      </c>
      <c r="AH361" s="2" t="s">
        <v>17393</v>
      </c>
      <c r="AK361" s="2" t="e">
        <f t="shared" si="572"/>
        <v>#N/A</v>
      </c>
      <c r="AU361" s="2">
        <f t="shared" si="573"/>
        <v>550</v>
      </c>
      <c r="AV361" s="2" t="str">
        <f t="shared" si="574"/>
        <v>Скатная деревянная</v>
      </c>
      <c r="BC361" s="2" t="e">
        <f t="shared" si="575"/>
        <v>#N/A</v>
      </c>
      <c r="BI361" s="2" t="e">
        <f t="shared" si="576"/>
        <v>#N/A</v>
      </c>
      <c r="BT361" s="11" t="e">
        <f t="shared" si="612"/>
        <v>#N/A</v>
      </c>
      <c r="BU361" s="11"/>
      <c r="BV361" s="11" t="s">
        <v>17977</v>
      </c>
      <c r="BW361" s="11" t="e">
        <f t="shared" si="613"/>
        <v>#N/A</v>
      </c>
      <c r="BX361" s="11" t="e">
        <f t="shared" si="614"/>
        <v>#N/A</v>
      </c>
      <c r="BY361" s="13">
        <v>450</v>
      </c>
      <c r="BZ361" s="13">
        <v>385.6</v>
      </c>
      <c r="CA361" s="13">
        <v>385.6</v>
      </c>
      <c r="CB361" s="14">
        <v>21</v>
      </c>
      <c r="CC361" s="11" t="s">
        <v>17146</v>
      </c>
      <c r="CD361" s="11" t="s">
        <v>17862</v>
      </c>
      <c r="CE361" s="11" t="s">
        <v>17394</v>
      </c>
      <c r="CF361" s="12">
        <v>4634080</v>
      </c>
      <c r="CG361" s="12">
        <v>0</v>
      </c>
      <c r="CH361" s="12">
        <v>0</v>
      </c>
      <c r="CI361" s="12">
        <f t="shared" si="615"/>
        <v>4634080</v>
      </c>
      <c r="CJ361" s="12">
        <f t="shared" si="595"/>
        <v>10297.955555555556</v>
      </c>
      <c r="CK361" s="12">
        <f t="shared" ref="CK361:CK368" si="618">DK361*8425.6/BY361</f>
        <v>0</v>
      </c>
      <c r="CP361" s="2">
        <f t="shared" si="617"/>
        <v>0</v>
      </c>
      <c r="CQ361" s="2" t="s">
        <v>447</v>
      </c>
      <c r="CR361" s="2">
        <v>0</v>
      </c>
    </row>
    <row r="362" spans="1:96" ht="27.75" x14ac:dyDescent="0.4">
      <c r="A362" s="2">
        <v>1</v>
      </c>
      <c r="B362" s="11">
        <v>55</v>
      </c>
      <c r="C362" s="55" t="s">
        <v>439</v>
      </c>
      <c r="D362" s="11">
        <v>1958</v>
      </c>
      <c r="E362" s="11"/>
      <c r="F362" s="11" t="s">
        <v>17978</v>
      </c>
      <c r="G362" s="11">
        <v>2</v>
      </c>
      <c r="H362" s="11" t="s">
        <v>17086</v>
      </c>
      <c r="I362" s="15">
        <v>479.6</v>
      </c>
      <c r="J362" s="15">
        <v>281.60000000000002</v>
      </c>
      <c r="K362" s="15">
        <v>281.60000000000002</v>
      </c>
      <c r="L362" s="36">
        <v>15</v>
      </c>
      <c r="M362" s="11" t="s">
        <v>17146</v>
      </c>
      <c r="N362" s="11" t="s">
        <v>17839</v>
      </c>
      <c r="O362" s="37" t="s">
        <v>17882</v>
      </c>
      <c r="P362" s="12">
        <v>2274912</v>
      </c>
      <c r="Q362" s="12">
        <v>0</v>
      </c>
      <c r="R362" s="12">
        <v>0</v>
      </c>
      <c r="S362" s="12">
        <v>2274912</v>
      </c>
      <c r="T362" s="12">
        <v>4743.3527939949954</v>
      </c>
      <c r="U362" s="12">
        <v>4743.3527939949954</v>
      </c>
      <c r="V362" s="48">
        <f t="shared" si="594"/>
        <v>0</v>
      </c>
      <c r="X362" s="2" t="s">
        <v>3710</v>
      </c>
      <c r="Y362" s="2">
        <v>1965</v>
      </c>
      <c r="Z362" s="2">
        <v>3227</v>
      </c>
      <c r="AA362" s="2">
        <v>208</v>
      </c>
      <c r="AB362" s="2">
        <v>5</v>
      </c>
      <c r="AC362" s="2">
        <v>3227</v>
      </c>
      <c r="AE362" s="2" t="s">
        <v>3701</v>
      </c>
      <c r="AF362" s="2" t="s">
        <v>17390</v>
      </c>
      <c r="AG362" s="2" t="s">
        <v>2998</v>
      </c>
      <c r="AH362" s="2" t="s">
        <v>17393</v>
      </c>
      <c r="AK362" s="2" t="e">
        <f t="shared" si="572"/>
        <v>#N/A</v>
      </c>
      <c r="AU362" s="2">
        <f t="shared" si="573"/>
        <v>270</v>
      </c>
      <c r="AV362" s="2" t="str">
        <f t="shared" si="574"/>
        <v>Скатная деревянная</v>
      </c>
      <c r="BC362" s="2" t="e">
        <f t="shared" si="575"/>
        <v>#N/A</v>
      </c>
      <c r="BI362" s="2" t="e">
        <f t="shared" si="576"/>
        <v>#N/A</v>
      </c>
      <c r="BT362" s="11" t="e">
        <f t="shared" si="612"/>
        <v>#N/A</v>
      </c>
      <c r="BU362" s="11"/>
      <c r="BV362" s="11" t="s">
        <v>17978</v>
      </c>
      <c r="BW362" s="11" t="e">
        <f t="shared" si="613"/>
        <v>#N/A</v>
      </c>
      <c r="BX362" s="11" t="e">
        <f t="shared" si="614"/>
        <v>#N/A</v>
      </c>
      <c r="BY362" s="13">
        <v>479.6</v>
      </c>
      <c r="BZ362" s="13">
        <v>281.60000000000002</v>
      </c>
      <c r="CA362" s="13">
        <v>281.60000000000002</v>
      </c>
      <c r="CB362" s="14">
        <v>15</v>
      </c>
      <c r="CC362" s="11" t="s">
        <v>17146</v>
      </c>
      <c r="CD362" s="11" t="s">
        <v>17839</v>
      </c>
      <c r="CE362" s="11" t="s">
        <v>17882</v>
      </c>
      <c r="CF362" s="12">
        <v>2274912</v>
      </c>
      <c r="CG362" s="12">
        <v>0</v>
      </c>
      <c r="CH362" s="12">
        <v>0</v>
      </c>
      <c r="CI362" s="12">
        <f t="shared" si="615"/>
        <v>2274912</v>
      </c>
      <c r="CJ362" s="12">
        <f t="shared" si="595"/>
        <v>4743.3527939949954</v>
      </c>
      <c r="CK362" s="12">
        <f t="shared" si="618"/>
        <v>0</v>
      </c>
      <c r="CP362" s="2" t="e">
        <f t="shared" si="617"/>
        <v>#N/A</v>
      </c>
      <c r="CQ362" s="2" t="s">
        <v>417</v>
      </c>
      <c r="CR362" s="2">
        <v>229.3</v>
      </c>
    </row>
    <row r="363" spans="1:96" ht="27.75" x14ac:dyDescent="0.4">
      <c r="A363" s="2">
        <v>1</v>
      </c>
      <c r="B363" s="11">
        <v>56</v>
      </c>
      <c r="C363" s="55" t="s">
        <v>440</v>
      </c>
      <c r="D363" s="11">
        <v>1917</v>
      </c>
      <c r="E363" s="11"/>
      <c r="F363" s="11" t="s">
        <v>17978</v>
      </c>
      <c r="G363" s="11">
        <v>2</v>
      </c>
      <c r="H363" s="11" t="s">
        <v>17086</v>
      </c>
      <c r="I363" s="15">
        <v>363</v>
      </c>
      <c r="J363" s="15">
        <v>317.89999999999998</v>
      </c>
      <c r="K363" s="15">
        <v>317.89999999999998</v>
      </c>
      <c r="L363" s="36">
        <v>12</v>
      </c>
      <c r="M363" s="11" t="s">
        <v>17146</v>
      </c>
      <c r="N363" s="11" t="s">
        <v>17862</v>
      </c>
      <c r="O363" s="37" t="s">
        <v>17394</v>
      </c>
      <c r="P363" s="12">
        <v>2510828.8000000003</v>
      </c>
      <c r="Q363" s="12">
        <v>0</v>
      </c>
      <c r="R363" s="12">
        <v>0</v>
      </c>
      <c r="S363" s="12">
        <v>2510828.8000000003</v>
      </c>
      <c r="T363" s="12">
        <v>6916.8837465564748</v>
      </c>
      <c r="U363" s="12">
        <v>6916.8837465564748</v>
      </c>
      <c r="V363" s="48">
        <f t="shared" si="594"/>
        <v>0</v>
      </c>
      <c r="X363" s="2" t="s">
        <v>3711</v>
      </c>
      <c r="Y363" s="2">
        <v>1963</v>
      </c>
      <c r="Z363" s="2">
        <v>2101</v>
      </c>
      <c r="AA363" s="2">
        <v>76</v>
      </c>
      <c r="AB363" s="2">
        <v>4</v>
      </c>
      <c r="AC363" s="2">
        <v>1958.7</v>
      </c>
      <c r="AE363" s="2" t="s">
        <v>3702</v>
      </c>
      <c r="AF363" s="2" t="s">
        <v>17390</v>
      </c>
      <c r="AG363" s="2" t="s">
        <v>2998</v>
      </c>
      <c r="AH363" s="2" t="s">
        <v>17393</v>
      </c>
      <c r="AK363" s="2" t="e">
        <f t="shared" si="572"/>
        <v>#N/A</v>
      </c>
      <c r="AU363" s="2">
        <f t="shared" si="573"/>
        <v>298</v>
      </c>
      <c r="AV363" s="2" t="str">
        <f t="shared" si="574"/>
        <v>Скатная деревянная</v>
      </c>
      <c r="BC363" s="2" t="e">
        <f t="shared" si="575"/>
        <v>#N/A</v>
      </c>
      <c r="BI363" s="2" t="e">
        <f t="shared" si="576"/>
        <v>#N/A</v>
      </c>
      <c r="BT363" s="11" t="e">
        <f t="shared" si="612"/>
        <v>#N/A</v>
      </c>
      <c r="BU363" s="11"/>
      <c r="BV363" s="11" t="s">
        <v>17978</v>
      </c>
      <c r="BW363" s="11" t="e">
        <f t="shared" si="613"/>
        <v>#N/A</v>
      </c>
      <c r="BX363" s="11" t="e">
        <f t="shared" si="614"/>
        <v>#N/A</v>
      </c>
      <c r="BY363" s="13">
        <v>363</v>
      </c>
      <c r="BZ363" s="13">
        <v>317.89999999999998</v>
      </c>
      <c r="CA363" s="13">
        <v>317.89999999999998</v>
      </c>
      <c r="CB363" s="14">
        <v>12</v>
      </c>
      <c r="CC363" s="11" t="s">
        <v>17146</v>
      </c>
      <c r="CD363" s="11" t="s">
        <v>17862</v>
      </c>
      <c r="CE363" s="11" t="s">
        <v>17394</v>
      </c>
      <c r="CF363" s="12">
        <v>2510828.8000000003</v>
      </c>
      <c r="CG363" s="12">
        <v>0</v>
      </c>
      <c r="CH363" s="12">
        <v>0</v>
      </c>
      <c r="CI363" s="12">
        <f t="shared" si="615"/>
        <v>2510828.8000000003</v>
      </c>
      <c r="CJ363" s="12">
        <f t="shared" si="595"/>
        <v>6916.8837465564748</v>
      </c>
      <c r="CK363" s="12">
        <f t="shared" si="618"/>
        <v>0</v>
      </c>
      <c r="CP363" s="2">
        <f t="shared" si="617"/>
        <v>0</v>
      </c>
      <c r="CQ363" s="2" t="s">
        <v>419</v>
      </c>
      <c r="CR363" s="2">
        <v>0</v>
      </c>
    </row>
    <row r="364" spans="1:96" ht="27.75" x14ac:dyDescent="0.4">
      <c r="A364" s="2">
        <v>1</v>
      </c>
      <c r="B364" s="11">
        <v>57</v>
      </c>
      <c r="C364" s="55" t="s">
        <v>441</v>
      </c>
      <c r="D364" s="11">
        <v>1959</v>
      </c>
      <c r="E364" s="11"/>
      <c r="F364" s="11" t="s">
        <v>17978</v>
      </c>
      <c r="G364" s="11">
        <v>3</v>
      </c>
      <c r="H364" s="11" t="s">
        <v>17086</v>
      </c>
      <c r="I364" s="15">
        <v>680.1</v>
      </c>
      <c r="J364" s="15">
        <v>657.6</v>
      </c>
      <c r="K364" s="15">
        <v>657.6</v>
      </c>
      <c r="L364" s="36">
        <v>32</v>
      </c>
      <c r="M364" s="11" t="s">
        <v>17146</v>
      </c>
      <c r="N364" s="11" t="s">
        <v>17862</v>
      </c>
      <c r="O364" s="37" t="s">
        <v>17394</v>
      </c>
      <c r="P364" s="12">
        <v>4549824</v>
      </c>
      <c r="Q364" s="12">
        <v>0</v>
      </c>
      <c r="R364" s="12">
        <v>0</v>
      </c>
      <c r="S364" s="12">
        <v>4549824</v>
      </c>
      <c r="T364" s="12">
        <v>6689.9338332598145</v>
      </c>
      <c r="U364" s="12">
        <v>6689.9338332598145</v>
      </c>
      <c r="V364" s="48">
        <f t="shared" si="594"/>
        <v>0</v>
      </c>
      <c r="X364" s="2" t="s">
        <v>546</v>
      </c>
      <c r="Y364" s="2">
        <v>1966</v>
      </c>
      <c r="Z364" s="2">
        <v>4152</v>
      </c>
      <c r="AA364" s="2">
        <v>105</v>
      </c>
      <c r="AB364" s="2">
        <v>5</v>
      </c>
      <c r="AC364" s="2">
        <v>3895.8</v>
      </c>
      <c r="AE364" s="2" t="s">
        <v>3704</v>
      </c>
      <c r="AF364" s="2" t="s">
        <v>17390</v>
      </c>
      <c r="AG364" s="2" t="s">
        <v>2998</v>
      </c>
      <c r="AH364" s="2" t="s">
        <v>17393</v>
      </c>
      <c r="AK364" s="2" t="e">
        <f t="shared" si="572"/>
        <v>#N/A</v>
      </c>
      <c r="AU364" s="2">
        <f t="shared" si="573"/>
        <v>540</v>
      </c>
      <c r="AV364" s="2" t="str">
        <f t="shared" si="574"/>
        <v>Скатная деревянная</v>
      </c>
      <c r="BC364" s="2" t="e">
        <f t="shared" si="575"/>
        <v>#N/A</v>
      </c>
      <c r="BI364" s="2" t="e">
        <f t="shared" si="576"/>
        <v>#N/A</v>
      </c>
      <c r="BT364" s="11" t="e">
        <f t="shared" si="612"/>
        <v>#N/A</v>
      </c>
      <c r="BU364" s="11"/>
      <c r="BV364" s="11" t="s">
        <v>17978</v>
      </c>
      <c r="BW364" s="11" t="e">
        <f t="shared" si="613"/>
        <v>#N/A</v>
      </c>
      <c r="BX364" s="11" t="e">
        <f t="shared" si="614"/>
        <v>#N/A</v>
      </c>
      <c r="BY364" s="13">
        <v>680.1</v>
      </c>
      <c r="BZ364" s="13">
        <v>657.6</v>
      </c>
      <c r="CA364" s="13">
        <v>657.6</v>
      </c>
      <c r="CB364" s="14">
        <v>32</v>
      </c>
      <c r="CC364" s="11" t="s">
        <v>17146</v>
      </c>
      <c r="CD364" s="11" t="s">
        <v>17862</v>
      </c>
      <c r="CE364" s="11" t="s">
        <v>17394</v>
      </c>
      <c r="CF364" s="12">
        <v>4549824</v>
      </c>
      <c r="CG364" s="12">
        <v>0</v>
      </c>
      <c r="CH364" s="12">
        <v>0</v>
      </c>
      <c r="CI364" s="12">
        <f t="shared" si="615"/>
        <v>4549824</v>
      </c>
      <c r="CJ364" s="12">
        <f t="shared" si="595"/>
        <v>6689.9338332598145</v>
      </c>
      <c r="CK364" s="12">
        <f t="shared" si="618"/>
        <v>0</v>
      </c>
      <c r="CP364" s="2">
        <f t="shared" si="617"/>
        <v>0</v>
      </c>
      <c r="CQ364" s="2" t="s">
        <v>12228</v>
      </c>
      <c r="CR364" s="2">
        <v>320</v>
      </c>
    </row>
    <row r="365" spans="1:96" ht="27.75" x14ac:dyDescent="0.4">
      <c r="A365" s="2">
        <v>1</v>
      </c>
      <c r="B365" s="11">
        <v>58</v>
      </c>
      <c r="C365" s="55" t="s">
        <v>455</v>
      </c>
      <c r="D365" s="11">
        <v>1958</v>
      </c>
      <c r="E365" s="11"/>
      <c r="F365" s="11" t="s">
        <v>17978</v>
      </c>
      <c r="G365" s="11">
        <v>2</v>
      </c>
      <c r="H365" s="11" t="s">
        <v>17088</v>
      </c>
      <c r="I365" s="15">
        <v>506</v>
      </c>
      <c r="J365" s="15">
        <v>456.5</v>
      </c>
      <c r="K365" s="15">
        <v>456.5</v>
      </c>
      <c r="L365" s="36">
        <v>17</v>
      </c>
      <c r="M365" s="11" t="s">
        <v>17146</v>
      </c>
      <c r="N365" s="11" t="s">
        <v>17862</v>
      </c>
      <c r="O365" s="37" t="s">
        <v>17394</v>
      </c>
      <c r="P365" s="12">
        <v>3243856</v>
      </c>
      <c r="Q365" s="12">
        <v>0</v>
      </c>
      <c r="R365" s="12">
        <v>0</v>
      </c>
      <c r="S365" s="12">
        <v>3243856</v>
      </c>
      <c r="T365" s="12">
        <v>6410.782608695652</v>
      </c>
      <c r="U365" s="12">
        <v>6410.782608695652</v>
      </c>
      <c r="V365" s="48">
        <f t="shared" si="594"/>
        <v>0</v>
      </c>
      <c r="X365" s="2" t="s">
        <v>3715</v>
      </c>
      <c r="Y365" s="2">
        <v>1965</v>
      </c>
      <c r="Z365" s="2">
        <v>3338.69</v>
      </c>
      <c r="AA365" s="2">
        <v>100</v>
      </c>
      <c r="AB365" s="2">
        <v>5</v>
      </c>
      <c r="AC365" s="2">
        <v>2462.8000000000002</v>
      </c>
      <c r="AE365" s="2" t="s">
        <v>3705</v>
      </c>
      <c r="AF365" s="2" t="s">
        <v>17390</v>
      </c>
      <c r="AG365" s="2" t="s">
        <v>2998</v>
      </c>
      <c r="AH365" s="2" t="s">
        <v>17393</v>
      </c>
      <c r="AK365" s="2" t="e">
        <f t="shared" si="572"/>
        <v>#N/A</v>
      </c>
      <c r="AU365" s="2">
        <f t="shared" si="573"/>
        <v>385</v>
      </c>
      <c r="AV365" s="2" t="str">
        <f t="shared" si="574"/>
        <v>Скатная деревянная</v>
      </c>
      <c r="BC365" s="2" t="e">
        <f t="shared" si="575"/>
        <v>#N/A</v>
      </c>
      <c r="BI365" s="2" t="e">
        <f t="shared" si="576"/>
        <v>#N/A</v>
      </c>
      <c r="BT365" s="11" t="e">
        <f t="shared" si="612"/>
        <v>#N/A</v>
      </c>
      <c r="BU365" s="11"/>
      <c r="BV365" s="11" t="s">
        <v>17978</v>
      </c>
      <c r="BW365" s="11" t="e">
        <f t="shared" si="613"/>
        <v>#N/A</v>
      </c>
      <c r="BX365" s="11" t="e">
        <f t="shared" si="614"/>
        <v>#N/A</v>
      </c>
      <c r="BY365" s="13">
        <v>506</v>
      </c>
      <c r="BZ365" s="13">
        <v>456.5</v>
      </c>
      <c r="CA365" s="13">
        <v>456.5</v>
      </c>
      <c r="CB365" s="14">
        <v>17</v>
      </c>
      <c r="CC365" s="11" t="s">
        <v>17146</v>
      </c>
      <c r="CD365" s="11" t="s">
        <v>17862</v>
      </c>
      <c r="CE365" s="11" t="s">
        <v>17394</v>
      </c>
      <c r="CF365" s="12">
        <v>3243856</v>
      </c>
      <c r="CG365" s="12">
        <v>0</v>
      </c>
      <c r="CH365" s="12">
        <v>0</v>
      </c>
      <c r="CI365" s="12">
        <f t="shared" si="615"/>
        <v>3243856</v>
      </c>
      <c r="CJ365" s="12">
        <f t="shared" si="595"/>
        <v>6410.782608695652</v>
      </c>
      <c r="CK365" s="12">
        <f t="shared" si="618"/>
        <v>0</v>
      </c>
      <c r="CP365" s="2">
        <f t="shared" si="617"/>
        <v>0</v>
      </c>
      <c r="CQ365" s="2" t="s">
        <v>420</v>
      </c>
      <c r="CR365" s="2">
        <v>0</v>
      </c>
    </row>
    <row r="366" spans="1:96" ht="27.75" x14ac:dyDescent="0.4">
      <c r="A366" s="2">
        <v>1</v>
      </c>
      <c r="B366" s="11">
        <v>59</v>
      </c>
      <c r="C366" s="55" t="s">
        <v>447</v>
      </c>
      <c r="D366" s="11">
        <v>1971</v>
      </c>
      <c r="E366" s="11"/>
      <c r="F366" s="11" t="s">
        <v>17978</v>
      </c>
      <c r="G366" s="11">
        <v>5</v>
      </c>
      <c r="H366" s="11" t="s">
        <v>17088</v>
      </c>
      <c r="I366" s="15">
        <v>2484.4</v>
      </c>
      <c r="J366" s="15">
        <v>2185.6</v>
      </c>
      <c r="K366" s="15">
        <v>1674.2</v>
      </c>
      <c r="L366" s="36">
        <v>49</v>
      </c>
      <c r="M366" s="11" t="s">
        <v>17146</v>
      </c>
      <c r="N366" s="11" t="s">
        <v>17839</v>
      </c>
      <c r="O366" s="37" t="s">
        <v>17893</v>
      </c>
      <c r="P366" s="12">
        <v>5122764.7999999998</v>
      </c>
      <c r="Q366" s="12">
        <v>0</v>
      </c>
      <c r="R366" s="12">
        <v>0</v>
      </c>
      <c r="S366" s="12">
        <v>5122764.7999999998</v>
      </c>
      <c r="T366" s="12">
        <v>2061.9726292062469</v>
      </c>
      <c r="U366" s="12">
        <v>2061.9726292062469</v>
      </c>
      <c r="V366" s="48">
        <f t="shared" si="594"/>
        <v>0</v>
      </c>
      <c r="X366" s="2" t="s">
        <v>3718</v>
      </c>
      <c r="Y366" s="2">
        <v>1986</v>
      </c>
      <c r="Z366" s="2">
        <v>3183.4</v>
      </c>
      <c r="AA366" s="2">
        <v>151</v>
      </c>
      <c r="AB366" s="2">
        <v>4</v>
      </c>
      <c r="AC366" s="2">
        <v>2503.4</v>
      </c>
      <c r="AE366" s="2" t="s">
        <v>17170</v>
      </c>
      <c r="AF366" s="2" t="s">
        <v>17397</v>
      </c>
      <c r="AG366" s="2" t="s">
        <v>17432</v>
      </c>
      <c r="AH366" s="2" t="s">
        <v>17400</v>
      </c>
      <c r="AK366" s="2" t="e">
        <f t="shared" si="572"/>
        <v>#N/A</v>
      </c>
      <c r="AU366" s="2">
        <f t="shared" si="573"/>
        <v>608</v>
      </c>
      <c r="AV366" s="2" t="str">
        <f t="shared" si="574"/>
        <v>Скатная деревянная</v>
      </c>
      <c r="BC366" s="2" t="e">
        <f t="shared" si="575"/>
        <v>#N/A</v>
      </c>
      <c r="BI366" s="2" t="e">
        <f t="shared" si="576"/>
        <v>#N/A</v>
      </c>
      <c r="BT366" s="11" t="e">
        <f t="shared" si="612"/>
        <v>#N/A</v>
      </c>
      <c r="BU366" s="11"/>
      <c r="BV366" s="11" t="s">
        <v>17978</v>
      </c>
      <c r="BW366" s="11" t="e">
        <f t="shared" si="613"/>
        <v>#N/A</v>
      </c>
      <c r="BX366" s="11" t="e">
        <f t="shared" si="614"/>
        <v>#N/A</v>
      </c>
      <c r="BY366" s="13">
        <v>2484.4</v>
      </c>
      <c r="BZ366" s="13">
        <v>2185.6</v>
      </c>
      <c r="CA366" s="13">
        <v>1674.2</v>
      </c>
      <c r="CB366" s="14">
        <v>49</v>
      </c>
      <c r="CC366" s="11" t="s">
        <v>17146</v>
      </c>
      <c r="CD366" s="11" t="s">
        <v>17839</v>
      </c>
      <c r="CE366" s="11" t="s">
        <v>17893</v>
      </c>
      <c r="CF366" s="12">
        <v>5122764.7999999998</v>
      </c>
      <c r="CG366" s="12">
        <v>0</v>
      </c>
      <c r="CH366" s="12">
        <v>0</v>
      </c>
      <c r="CI366" s="12">
        <f t="shared" si="615"/>
        <v>5122764.7999999998</v>
      </c>
      <c r="CJ366" s="12">
        <f t="shared" si="595"/>
        <v>2061.9726292062469</v>
      </c>
      <c r="CK366" s="12">
        <f t="shared" si="618"/>
        <v>0</v>
      </c>
      <c r="CP366" s="2">
        <f t="shared" si="617"/>
        <v>0</v>
      </c>
      <c r="CQ366" s="2" t="s">
        <v>420</v>
      </c>
      <c r="CR366" s="2">
        <v>0</v>
      </c>
    </row>
    <row r="367" spans="1:96" ht="27.75" x14ac:dyDescent="0.4">
      <c r="A367" s="2">
        <v>1</v>
      </c>
      <c r="B367" s="11">
        <v>60</v>
      </c>
      <c r="C367" s="55" t="s">
        <v>443</v>
      </c>
      <c r="D367" s="11">
        <v>1958</v>
      </c>
      <c r="E367" s="11"/>
      <c r="F367" s="11" t="s">
        <v>17978</v>
      </c>
      <c r="G367" s="11">
        <v>2</v>
      </c>
      <c r="H367" s="11" t="s">
        <v>17086</v>
      </c>
      <c r="I367" s="15">
        <v>283.89999999999998</v>
      </c>
      <c r="J367" s="15">
        <v>283.89999999999998</v>
      </c>
      <c r="K367" s="15">
        <v>206.39999999999998</v>
      </c>
      <c r="L367" s="36">
        <v>16</v>
      </c>
      <c r="M367" s="11" t="s">
        <v>17146</v>
      </c>
      <c r="N367" s="11" t="s">
        <v>17862</v>
      </c>
      <c r="O367" s="37" t="s">
        <v>17394</v>
      </c>
      <c r="P367" s="12">
        <v>2274912</v>
      </c>
      <c r="Q367" s="12">
        <v>0</v>
      </c>
      <c r="R367" s="12">
        <v>0</v>
      </c>
      <c r="S367" s="12">
        <v>2274912</v>
      </c>
      <c r="T367" s="12">
        <v>8013.0750264177532</v>
      </c>
      <c r="U367" s="12">
        <v>8013.0750264177532</v>
      </c>
      <c r="V367" s="48">
        <f t="shared" si="594"/>
        <v>0</v>
      </c>
      <c r="X367" s="2" t="s">
        <v>3722</v>
      </c>
      <c r="Y367" s="2">
        <v>1967</v>
      </c>
      <c r="Z367" s="2">
        <v>4545.8</v>
      </c>
      <c r="AA367" s="2">
        <v>105</v>
      </c>
      <c r="AB367" s="2">
        <v>5</v>
      </c>
      <c r="AC367" s="2">
        <v>2742.34</v>
      </c>
      <c r="AE367" s="2" t="s">
        <v>3706</v>
      </c>
      <c r="AF367" s="2" t="s">
        <v>17397</v>
      </c>
      <c r="AG367" s="2" t="s">
        <v>2998</v>
      </c>
      <c r="AH367" s="2" t="s">
        <v>17398</v>
      </c>
      <c r="AK367" s="2" t="e">
        <f t="shared" si="572"/>
        <v>#N/A</v>
      </c>
      <c r="AU367" s="2">
        <f t="shared" si="573"/>
        <v>270</v>
      </c>
      <c r="AV367" s="2" t="str">
        <f t="shared" si="574"/>
        <v>Скатная деревянная</v>
      </c>
      <c r="BC367" s="2" t="e">
        <f t="shared" si="575"/>
        <v>#N/A</v>
      </c>
      <c r="BI367" s="2" t="e">
        <f t="shared" si="576"/>
        <v>#N/A</v>
      </c>
      <c r="BT367" s="11" t="e">
        <f t="shared" si="612"/>
        <v>#N/A</v>
      </c>
      <c r="BU367" s="11"/>
      <c r="BV367" s="11" t="s">
        <v>17978</v>
      </c>
      <c r="BW367" s="11" t="e">
        <f t="shared" si="613"/>
        <v>#N/A</v>
      </c>
      <c r="BX367" s="11" t="e">
        <f t="shared" si="614"/>
        <v>#N/A</v>
      </c>
      <c r="BY367" s="13">
        <v>283.89999999999998</v>
      </c>
      <c r="BZ367" s="13">
        <v>283.89999999999998</v>
      </c>
      <c r="CA367" s="13">
        <v>206.4</v>
      </c>
      <c r="CB367" s="14">
        <v>16</v>
      </c>
      <c r="CC367" s="11" t="s">
        <v>17146</v>
      </c>
      <c r="CD367" s="11" t="s">
        <v>17862</v>
      </c>
      <c r="CE367" s="11" t="s">
        <v>17394</v>
      </c>
      <c r="CF367" s="12">
        <v>2274912</v>
      </c>
      <c r="CG367" s="12">
        <v>0</v>
      </c>
      <c r="CH367" s="12">
        <v>0</v>
      </c>
      <c r="CI367" s="12">
        <f t="shared" si="615"/>
        <v>2274912</v>
      </c>
      <c r="CJ367" s="12">
        <f t="shared" si="595"/>
        <v>8013.0750264177532</v>
      </c>
      <c r="CK367" s="12">
        <f t="shared" si="618"/>
        <v>0</v>
      </c>
      <c r="CP367" s="2">
        <f t="shared" si="617"/>
        <v>77.5</v>
      </c>
      <c r="CQ367" s="2" t="s">
        <v>448</v>
      </c>
      <c r="CR367" s="2">
        <v>51</v>
      </c>
    </row>
    <row r="368" spans="1:96" ht="27.75" x14ac:dyDescent="0.4">
      <c r="A368" s="2">
        <v>1</v>
      </c>
      <c r="B368" s="11">
        <v>61</v>
      </c>
      <c r="C368" s="55" t="s">
        <v>444</v>
      </c>
      <c r="D368" s="11">
        <v>1961</v>
      </c>
      <c r="E368" s="11"/>
      <c r="F368" s="11" t="s">
        <v>17978</v>
      </c>
      <c r="G368" s="11">
        <v>2</v>
      </c>
      <c r="H368" s="11" t="s">
        <v>17088</v>
      </c>
      <c r="I368" s="15">
        <v>294</v>
      </c>
      <c r="J368" s="15">
        <v>272.5</v>
      </c>
      <c r="K368" s="15">
        <v>272.5</v>
      </c>
      <c r="L368" s="36">
        <v>21</v>
      </c>
      <c r="M368" s="11" t="s">
        <v>17146</v>
      </c>
      <c r="N368" s="11" t="s">
        <v>17862</v>
      </c>
      <c r="O368" s="37" t="s">
        <v>17394</v>
      </c>
      <c r="P368" s="12">
        <v>3033216</v>
      </c>
      <c r="Q368" s="12">
        <v>0</v>
      </c>
      <c r="R368" s="12">
        <v>0</v>
      </c>
      <c r="S368" s="12">
        <v>3033216</v>
      </c>
      <c r="T368" s="12">
        <v>10317.061224489797</v>
      </c>
      <c r="U368" s="12">
        <v>10317.061224489797</v>
      </c>
      <c r="V368" s="48">
        <f t="shared" ref="V368:V399" si="619">U368-T368</f>
        <v>0</v>
      </c>
      <c r="X368" s="2" t="s">
        <v>3721</v>
      </c>
      <c r="Y368" s="2">
        <v>1967</v>
      </c>
      <c r="Z368" s="2">
        <v>2906.96</v>
      </c>
      <c r="AA368" s="2">
        <v>122</v>
      </c>
      <c r="AB368" s="2">
        <v>5</v>
      </c>
      <c r="AC368" s="2">
        <v>2618.8000000000002</v>
      </c>
      <c r="AE368" s="2" t="s">
        <v>3707</v>
      </c>
      <c r="AF368" s="2" t="s">
        <v>17390</v>
      </c>
      <c r="AG368" s="2" t="s">
        <v>2998</v>
      </c>
      <c r="AH368" s="2" t="s">
        <v>17400</v>
      </c>
      <c r="AK368" s="2" t="e">
        <f t="shared" si="572"/>
        <v>#N/A</v>
      </c>
      <c r="AU368" s="2">
        <f t="shared" si="573"/>
        <v>360</v>
      </c>
      <c r="AV368" s="2" t="str">
        <f t="shared" si="574"/>
        <v>Скатная деревянная</v>
      </c>
      <c r="BC368" s="2" t="e">
        <f t="shared" si="575"/>
        <v>#N/A</v>
      </c>
      <c r="BI368" s="2" t="e">
        <f t="shared" si="576"/>
        <v>#N/A</v>
      </c>
      <c r="BT368" s="11" t="e">
        <f t="shared" si="612"/>
        <v>#N/A</v>
      </c>
      <c r="BU368" s="11"/>
      <c r="BV368" s="11" t="s">
        <v>17978</v>
      </c>
      <c r="BW368" s="11" t="e">
        <f t="shared" si="613"/>
        <v>#N/A</v>
      </c>
      <c r="BX368" s="11" t="e">
        <f t="shared" si="614"/>
        <v>#N/A</v>
      </c>
      <c r="BY368" s="13">
        <v>294</v>
      </c>
      <c r="BZ368" s="13">
        <v>272.5</v>
      </c>
      <c r="CA368" s="13">
        <v>272.5</v>
      </c>
      <c r="CB368" s="14">
        <v>21</v>
      </c>
      <c r="CC368" s="11" t="s">
        <v>17146</v>
      </c>
      <c r="CD368" s="11" t="s">
        <v>17862</v>
      </c>
      <c r="CE368" s="11" t="s">
        <v>17394</v>
      </c>
      <c r="CF368" s="12">
        <v>3033216</v>
      </c>
      <c r="CG368" s="12">
        <v>0</v>
      </c>
      <c r="CH368" s="12">
        <v>0</v>
      </c>
      <c r="CI368" s="12">
        <f t="shared" si="615"/>
        <v>3033216</v>
      </c>
      <c r="CJ368" s="12">
        <f t="shared" ref="CJ368:CJ399" si="620">CF368/BY368</f>
        <v>10317.061224489797</v>
      </c>
      <c r="CK368" s="12">
        <f t="shared" si="618"/>
        <v>0</v>
      </c>
      <c r="CP368" s="2">
        <f t="shared" si="617"/>
        <v>0</v>
      </c>
      <c r="CQ368" s="2" t="s">
        <v>421</v>
      </c>
      <c r="CR368" s="2">
        <v>75.5</v>
      </c>
    </row>
    <row r="369" spans="1:96" ht="27.75" x14ac:dyDescent="0.4">
      <c r="A369" s="2">
        <v>1</v>
      </c>
      <c r="B369" s="11">
        <v>62</v>
      </c>
      <c r="C369" s="55" t="s">
        <v>445</v>
      </c>
      <c r="D369" s="11">
        <v>1962</v>
      </c>
      <c r="E369" s="11"/>
      <c r="F369" s="11" t="s">
        <v>17978</v>
      </c>
      <c r="G369" s="11">
        <v>2</v>
      </c>
      <c r="H369" s="11" t="s">
        <v>17086</v>
      </c>
      <c r="I369" s="15">
        <v>435.9</v>
      </c>
      <c r="J369" s="15">
        <v>267.89999999999998</v>
      </c>
      <c r="K369" s="15">
        <v>267.89999999999998</v>
      </c>
      <c r="L369" s="36">
        <v>21</v>
      </c>
      <c r="M369" s="11" t="s">
        <v>17146</v>
      </c>
      <c r="N369" s="11" t="s">
        <v>17862</v>
      </c>
      <c r="O369" s="37" t="s">
        <v>17394</v>
      </c>
      <c r="P369" s="12">
        <v>2876248.4</v>
      </c>
      <c r="Q369" s="12">
        <v>0</v>
      </c>
      <c r="R369" s="12">
        <v>0</v>
      </c>
      <c r="S369" s="12">
        <v>2876248.4</v>
      </c>
      <c r="T369" s="12">
        <v>6598.4133975682498</v>
      </c>
      <c r="U369" s="12">
        <v>6629.3961917871084</v>
      </c>
      <c r="V369" s="48">
        <f t="shared" si="619"/>
        <v>30.982794218858544</v>
      </c>
      <c r="X369" s="2" t="s">
        <v>3726</v>
      </c>
      <c r="Y369" s="2">
        <v>1969</v>
      </c>
      <c r="Z369" s="2">
        <v>3659.03</v>
      </c>
      <c r="AA369" s="2">
        <v>91</v>
      </c>
      <c r="AB369" s="2">
        <v>5</v>
      </c>
      <c r="AC369" s="2">
        <v>3395.28</v>
      </c>
      <c r="AE369" s="2" t="s">
        <v>3710</v>
      </c>
      <c r="AF369" s="2" t="s">
        <v>2998</v>
      </c>
      <c r="AG369" s="2" t="s">
        <v>2998</v>
      </c>
      <c r="AH369" s="2" t="s">
        <v>17393</v>
      </c>
      <c r="AK369" s="2" t="e">
        <f t="shared" ref="AK369:AK432" si="621">VLOOKUP(C369,AL:AM,2,FALSE)</f>
        <v>#N/A</v>
      </c>
      <c r="AU369" s="2" t="e">
        <f t="shared" ref="AU369:AU432" si="622">VLOOKUP(C369,AX:BA,2,FALSE)</f>
        <v>#N/A</v>
      </c>
      <c r="AV369" s="2" t="e">
        <f t="shared" ref="AV369:AV432" si="623">VLOOKUP(C369,AX:AZ,3,FALSE)</f>
        <v>#N/A</v>
      </c>
      <c r="BC369" s="2" t="e">
        <f t="shared" ref="BC369:BC432" si="624">VLOOKUP(C369,BD:BE,2,FALSE)</f>
        <v>#N/A</v>
      </c>
      <c r="BI369" s="2">
        <f t="shared" ref="BI369:BI432" si="625">VLOOKUP(C369,BK:BL,2,FALSE)</f>
        <v>410</v>
      </c>
      <c r="BT369" s="11" t="e">
        <f t="shared" si="612"/>
        <v>#N/A</v>
      </c>
      <c r="BU369" s="11"/>
      <c r="BV369" s="11" t="s">
        <v>17978</v>
      </c>
      <c r="BW369" s="11" t="e">
        <f t="shared" si="613"/>
        <v>#N/A</v>
      </c>
      <c r="BX369" s="11" t="e">
        <f t="shared" si="614"/>
        <v>#N/A</v>
      </c>
      <c r="BY369" s="13">
        <v>435.9</v>
      </c>
      <c r="BZ369" s="13">
        <v>267.89999999999998</v>
      </c>
      <c r="CA369" s="13">
        <v>267.89999999999998</v>
      </c>
      <c r="CB369" s="14">
        <v>21</v>
      </c>
      <c r="CC369" s="11" t="s">
        <v>17146</v>
      </c>
      <c r="CD369" s="11" t="s">
        <v>17862</v>
      </c>
      <c r="CE369" s="11" t="s">
        <v>17394</v>
      </c>
      <c r="CF369" s="12">
        <v>2876248.4</v>
      </c>
      <c r="CG369" s="12">
        <v>0</v>
      </c>
      <c r="CH369" s="12">
        <v>0</v>
      </c>
      <c r="CI369" s="12">
        <f t="shared" si="615"/>
        <v>2876248.4</v>
      </c>
      <c r="CJ369" s="12">
        <f t="shared" si="620"/>
        <v>6598.4133975682498</v>
      </c>
      <c r="CK369" s="12">
        <f>DY369*7048.18/BY369</f>
        <v>0</v>
      </c>
      <c r="CP369" s="2">
        <f t="shared" si="617"/>
        <v>0</v>
      </c>
      <c r="CQ369" s="2" t="s">
        <v>443</v>
      </c>
      <c r="CR369" s="2">
        <v>77.5</v>
      </c>
    </row>
    <row r="370" spans="1:96" ht="27.75" x14ac:dyDescent="0.4">
      <c r="B370" s="52" t="s">
        <v>199</v>
      </c>
      <c r="C370" s="113"/>
      <c r="D370" s="11" t="s">
        <v>17121</v>
      </c>
      <c r="E370" s="11" t="s">
        <v>17121</v>
      </c>
      <c r="F370" s="11" t="s">
        <v>17121</v>
      </c>
      <c r="G370" s="11" t="s">
        <v>17121</v>
      </c>
      <c r="H370" s="11" t="s">
        <v>17121</v>
      </c>
      <c r="I370" s="13">
        <v>19523.48</v>
      </c>
      <c r="J370" s="13">
        <v>13133.36</v>
      </c>
      <c r="K370" s="13">
        <v>12176.261</v>
      </c>
      <c r="L370" s="196">
        <v>549</v>
      </c>
      <c r="M370" s="11" t="s">
        <v>17121</v>
      </c>
      <c r="N370" s="11" t="s">
        <v>17121</v>
      </c>
      <c r="O370" s="37" t="s">
        <v>17121</v>
      </c>
      <c r="P370" s="112">
        <v>68139941.349999994</v>
      </c>
      <c r="Q370" s="13">
        <v>0</v>
      </c>
      <c r="R370" s="13">
        <v>0</v>
      </c>
      <c r="S370" s="13">
        <v>68139941.349999994</v>
      </c>
      <c r="T370" s="12">
        <v>3490.1534639316351</v>
      </c>
      <c r="U370" s="12">
        <v>8578.3362304445</v>
      </c>
      <c r="V370" s="48">
        <f t="shared" si="619"/>
        <v>5088.1827665128649</v>
      </c>
      <c r="X370" s="2" t="s">
        <v>3280</v>
      </c>
      <c r="Y370" s="2">
        <v>2009</v>
      </c>
      <c r="Z370" s="2">
        <v>5490</v>
      </c>
      <c r="AA370" s="2">
        <v>98</v>
      </c>
      <c r="AB370" s="2">
        <v>10</v>
      </c>
      <c r="AC370" s="2">
        <v>4959.8999999999996</v>
      </c>
      <c r="AE370" s="2" t="s">
        <v>3273</v>
      </c>
      <c r="AF370" s="2" t="s">
        <v>2998</v>
      </c>
      <c r="AG370" s="2" t="s">
        <v>2998</v>
      </c>
      <c r="AH370" s="2" t="s">
        <v>2998</v>
      </c>
      <c r="AK370" s="2" t="e">
        <f t="shared" si="621"/>
        <v>#N/A</v>
      </c>
      <c r="AU370" s="2" t="e">
        <f t="shared" si="622"/>
        <v>#N/A</v>
      </c>
      <c r="AV370" s="2" t="e">
        <f t="shared" si="623"/>
        <v>#N/A</v>
      </c>
      <c r="AX370" s="2" t="s">
        <v>264</v>
      </c>
      <c r="AY370" s="2">
        <v>748.2</v>
      </c>
      <c r="AZ370" s="2" t="s">
        <v>2980</v>
      </c>
      <c r="BC370" s="2" t="e">
        <f t="shared" si="624"/>
        <v>#N/A</v>
      </c>
      <c r="BI370" s="2" t="e">
        <f t="shared" si="625"/>
        <v>#N/A</v>
      </c>
      <c r="BT370" s="11" t="s">
        <v>17121</v>
      </c>
      <c r="BU370" s="11" t="s">
        <v>17121</v>
      </c>
      <c r="BV370" s="11" t="s">
        <v>17121</v>
      </c>
      <c r="BW370" s="11" t="s">
        <v>17121</v>
      </c>
      <c r="BX370" s="11" t="s">
        <v>17121</v>
      </c>
      <c r="BY370" s="13">
        <f>SUM(BY371:BY380)</f>
        <v>19523.48</v>
      </c>
      <c r="BZ370" s="13">
        <f t="shared" ref="BZ370" si="626">SUM(BZ371:BZ380)</f>
        <v>13133.36</v>
      </c>
      <c r="CA370" s="13">
        <f t="shared" ref="CA370" si="627">SUM(CA371:CA380)</f>
        <v>11752.29</v>
      </c>
      <c r="CB370" s="14">
        <f t="shared" ref="CB370" si="628">SUM(CB371:CB380)</f>
        <v>549</v>
      </c>
      <c r="CC370" s="11" t="s">
        <v>17121</v>
      </c>
      <c r="CD370" s="11" t="s">
        <v>17121</v>
      </c>
      <c r="CE370" s="11" t="s">
        <v>17121</v>
      </c>
      <c r="CF370" s="13">
        <f t="shared" ref="CF370" si="629">SUM(CF371:CF380)</f>
        <v>68139941.349999994</v>
      </c>
      <c r="CG370" s="13">
        <f t="shared" ref="CG370" si="630">SUM(CG371:CG380)</f>
        <v>0</v>
      </c>
      <c r="CH370" s="13">
        <f t="shared" ref="CH370" si="631">SUM(CH371:CH380)</f>
        <v>0</v>
      </c>
      <c r="CI370" s="13">
        <f t="shared" ref="CI370" si="632">SUM(CI371:CI380)</f>
        <v>68139941.349999994</v>
      </c>
      <c r="CJ370" s="12">
        <f t="shared" si="620"/>
        <v>3490.1534639316351</v>
      </c>
      <c r="CK370" s="12">
        <f>MAX(CK371:CK380)</f>
        <v>0</v>
      </c>
      <c r="CP370" s="2" t="e">
        <f t="shared" si="617"/>
        <v>#N/A</v>
      </c>
      <c r="CQ370" s="2" t="s">
        <v>444</v>
      </c>
      <c r="CR370" s="2">
        <v>0</v>
      </c>
    </row>
    <row r="371" spans="1:96" ht="27.75" x14ac:dyDescent="0.4">
      <c r="A371" s="2">
        <v>1</v>
      </c>
      <c r="B371" s="11">
        <v>63</v>
      </c>
      <c r="C371" s="55" t="s">
        <v>200</v>
      </c>
      <c r="D371" s="11">
        <v>1955</v>
      </c>
      <c r="E371" s="11"/>
      <c r="F371" s="11" t="s">
        <v>17979</v>
      </c>
      <c r="G371" s="11">
        <v>2</v>
      </c>
      <c r="H371" s="11" t="s">
        <v>17088</v>
      </c>
      <c r="I371" s="15">
        <v>946.32</v>
      </c>
      <c r="J371" s="15">
        <v>538.1</v>
      </c>
      <c r="K371" s="15">
        <v>451.20000000000005</v>
      </c>
      <c r="L371" s="36">
        <v>30</v>
      </c>
      <c r="M371" s="11" t="s">
        <v>17146</v>
      </c>
      <c r="N371" s="11" t="s">
        <v>17839</v>
      </c>
      <c r="O371" s="37" t="s">
        <v>17900</v>
      </c>
      <c r="P371" s="12">
        <v>4602107.2299999995</v>
      </c>
      <c r="Q371" s="12">
        <v>0</v>
      </c>
      <c r="R371" s="12">
        <v>0</v>
      </c>
      <c r="S371" s="12">
        <v>4602107.2299999995</v>
      </c>
      <c r="T371" s="12">
        <v>4863.1617528954257</v>
      </c>
      <c r="U371" s="12">
        <v>4946.3161298503674</v>
      </c>
      <c r="V371" s="48">
        <f t="shared" si="619"/>
        <v>83.154376954941654</v>
      </c>
      <c r="X371" s="2" t="s">
        <v>3285</v>
      </c>
      <c r="Y371" s="2">
        <v>2000</v>
      </c>
      <c r="Z371" s="2">
        <v>4170.7</v>
      </c>
      <c r="AA371" s="2">
        <v>234</v>
      </c>
      <c r="AB371" s="2">
        <v>6</v>
      </c>
      <c r="AC371" s="2">
        <v>4170.7</v>
      </c>
      <c r="AE371" s="2" t="s">
        <v>3274</v>
      </c>
      <c r="AF371" s="2" t="s">
        <v>17390</v>
      </c>
      <c r="AG371" s="2" t="s">
        <v>2998</v>
      </c>
      <c r="AH371" s="2" t="s">
        <v>17393</v>
      </c>
      <c r="AK371" s="2" t="e">
        <f t="shared" si="621"/>
        <v>#N/A</v>
      </c>
      <c r="AU371" s="2">
        <f t="shared" si="622"/>
        <v>484</v>
      </c>
      <c r="AV371" s="2" t="str">
        <f t="shared" si="623"/>
        <v>Скатная деревянная</v>
      </c>
      <c r="AX371" s="2" t="s">
        <v>265</v>
      </c>
      <c r="AY371" s="2">
        <v>1180</v>
      </c>
      <c r="AZ371" s="2" t="s">
        <v>2980</v>
      </c>
      <c r="BC371" s="2" t="e">
        <f t="shared" si="624"/>
        <v>#N/A</v>
      </c>
      <c r="BI371" s="2" t="e">
        <f t="shared" si="625"/>
        <v>#N/A</v>
      </c>
      <c r="BT371" s="11" t="e">
        <f t="shared" ref="BT371:BT380" si="633">VLOOKUP(BS371,CN:CR,2,FALSE)</f>
        <v>#N/A</v>
      </c>
      <c r="BU371" s="11"/>
      <c r="BV371" s="11" t="s">
        <v>17979</v>
      </c>
      <c r="BW371" s="11" t="e">
        <f t="shared" ref="BW371:BW380" si="634">VLOOKUP(BS371,CN:CR,5,FALSE)</f>
        <v>#N/A</v>
      </c>
      <c r="BX371" s="11" t="e">
        <f t="shared" ref="BX371:BX380" si="635">VLOOKUP(BS371,CU:CX,4,FALSE)</f>
        <v>#N/A</v>
      </c>
      <c r="BY371" s="13">
        <v>946.32</v>
      </c>
      <c r="BZ371" s="13">
        <v>538.1</v>
      </c>
      <c r="CA371" s="13">
        <v>451.2</v>
      </c>
      <c r="CB371" s="14">
        <v>30</v>
      </c>
      <c r="CC371" s="11" t="s">
        <v>17146</v>
      </c>
      <c r="CD371" s="11" t="s">
        <v>17839</v>
      </c>
      <c r="CE371" s="11" t="s">
        <v>17900</v>
      </c>
      <c r="CF371" s="12">
        <v>4602107.2299999995</v>
      </c>
      <c r="CG371" s="12">
        <v>0</v>
      </c>
      <c r="CH371" s="12">
        <v>0</v>
      </c>
      <c r="CI371" s="12">
        <f t="shared" ref="CI371:CI380" si="636">CF371-CG371-CH371</f>
        <v>4602107.2299999995</v>
      </c>
      <c r="CJ371" s="12">
        <f t="shared" si="620"/>
        <v>4863.1617528954257</v>
      </c>
      <c r="CK371" s="12">
        <f>DK371*9671.07/BY371</f>
        <v>0</v>
      </c>
      <c r="CP371" s="2">
        <f t="shared" si="617"/>
        <v>86.9</v>
      </c>
      <c r="CQ371" s="2" t="s">
        <v>422</v>
      </c>
      <c r="CR371" s="2">
        <v>0</v>
      </c>
    </row>
    <row r="372" spans="1:96" ht="27.75" x14ac:dyDescent="0.4">
      <c r="A372" s="2">
        <v>1</v>
      </c>
      <c r="B372" s="11">
        <v>64</v>
      </c>
      <c r="C372" s="55" t="s">
        <v>201</v>
      </c>
      <c r="D372" s="11">
        <v>1962</v>
      </c>
      <c r="E372" s="11"/>
      <c r="F372" s="11" t="s">
        <v>17978</v>
      </c>
      <c r="G372" s="11">
        <v>3</v>
      </c>
      <c r="H372" s="11" t="s">
        <v>17088</v>
      </c>
      <c r="I372" s="15">
        <v>2239.81</v>
      </c>
      <c r="J372" s="15">
        <v>1173.2</v>
      </c>
      <c r="K372" s="15">
        <v>1020.058</v>
      </c>
      <c r="L372" s="36">
        <v>86</v>
      </c>
      <c r="M372" s="11" t="s">
        <v>17146</v>
      </c>
      <c r="N372" s="11" t="s">
        <v>17839</v>
      </c>
      <c r="O372" s="37" t="s">
        <v>17900</v>
      </c>
      <c r="P372" s="12">
        <v>5956899.2000000002</v>
      </c>
      <c r="Q372" s="12">
        <v>0</v>
      </c>
      <c r="R372" s="12">
        <v>0</v>
      </c>
      <c r="S372" s="12">
        <v>5956899.2000000002</v>
      </c>
      <c r="T372" s="12">
        <v>2659.5555873042804</v>
      </c>
      <c r="U372" s="12">
        <v>2659.5555873042804</v>
      </c>
      <c r="V372" s="48">
        <f t="shared" si="619"/>
        <v>0</v>
      </c>
      <c r="X372" s="2" t="s">
        <v>3282</v>
      </c>
      <c r="Y372" s="2">
        <v>1992</v>
      </c>
      <c r="Z372" s="2">
        <v>3771</v>
      </c>
      <c r="AA372" s="2">
        <v>226</v>
      </c>
      <c r="AB372" s="2">
        <v>9</v>
      </c>
      <c r="AC372" s="2">
        <v>3771</v>
      </c>
      <c r="AE372" s="2" t="s">
        <v>3276</v>
      </c>
      <c r="AF372" s="2" t="s">
        <v>2998</v>
      </c>
      <c r="AG372" s="2" t="s">
        <v>2998</v>
      </c>
      <c r="AH372" s="2" t="s">
        <v>2998</v>
      </c>
      <c r="AK372" s="2" t="e">
        <f t="shared" si="621"/>
        <v>#N/A</v>
      </c>
      <c r="AU372" s="2">
        <f t="shared" si="622"/>
        <v>707</v>
      </c>
      <c r="AV372" s="2" t="str">
        <f t="shared" si="623"/>
        <v>Скатная деревянная</v>
      </c>
      <c r="AX372" s="2" t="s">
        <v>267</v>
      </c>
      <c r="AY372" s="2">
        <v>285</v>
      </c>
      <c r="AZ372" s="2" t="s">
        <v>2980</v>
      </c>
      <c r="BC372" s="2" t="e">
        <f t="shared" si="624"/>
        <v>#N/A</v>
      </c>
      <c r="BI372" s="2" t="e">
        <f t="shared" si="625"/>
        <v>#N/A</v>
      </c>
      <c r="BT372" s="11" t="e">
        <f t="shared" si="633"/>
        <v>#N/A</v>
      </c>
      <c r="BU372" s="11"/>
      <c r="BV372" s="11" t="s">
        <v>17978</v>
      </c>
      <c r="BW372" s="11" t="e">
        <f t="shared" si="634"/>
        <v>#N/A</v>
      </c>
      <c r="BX372" s="11" t="e">
        <f t="shared" si="635"/>
        <v>#N/A</v>
      </c>
      <c r="BY372" s="13">
        <v>2239.81</v>
      </c>
      <c r="BZ372" s="13">
        <v>1173.2</v>
      </c>
      <c r="CA372" s="13">
        <v>995.52</v>
      </c>
      <c r="CB372" s="14">
        <v>86</v>
      </c>
      <c r="CC372" s="11" t="s">
        <v>17146</v>
      </c>
      <c r="CD372" s="11" t="s">
        <v>17839</v>
      </c>
      <c r="CE372" s="11" t="s">
        <v>17900</v>
      </c>
      <c r="CF372" s="12">
        <v>5956899.2000000002</v>
      </c>
      <c r="CG372" s="12">
        <v>0</v>
      </c>
      <c r="CH372" s="12">
        <v>0</v>
      </c>
      <c r="CI372" s="12">
        <f t="shared" si="636"/>
        <v>5956899.2000000002</v>
      </c>
      <c r="CJ372" s="12">
        <f t="shared" si="620"/>
        <v>2659.5555873042804</v>
      </c>
      <c r="CK372" s="12">
        <f t="shared" ref="CK372:CK375" si="637">DK372*8425.6/BY372</f>
        <v>0</v>
      </c>
      <c r="CP372" s="2">
        <f t="shared" si="617"/>
        <v>153.142</v>
      </c>
      <c r="CQ372" s="2" t="s">
        <v>424</v>
      </c>
      <c r="CR372" s="2">
        <v>87.9</v>
      </c>
    </row>
    <row r="373" spans="1:96" ht="27.75" x14ac:dyDescent="0.4">
      <c r="A373" s="2">
        <v>1</v>
      </c>
      <c r="B373" s="11">
        <v>65</v>
      </c>
      <c r="C373" s="55" t="s">
        <v>202</v>
      </c>
      <c r="D373" s="11">
        <v>1959</v>
      </c>
      <c r="E373" s="11">
        <v>2009</v>
      </c>
      <c r="F373" s="11" t="s">
        <v>17978</v>
      </c>
      <c r="G373" s="11">
        <v>3</v>
      </c>
      <c r="H373" s="11" t="s">
        <v>17393</v>
      </c>
      <c r="I373" s="15">
        <v>2101</v>
      </c>
      <c r="J373" s="15">
        <v>1915.9</v>
      </c>
      <c r="K373" s="15">
        <v>1915.9</v>
      </c>
      <c r="L373" s="36">
        <v>64</v>
      </c>
      <c r="M373" s="11" t="s">
        <v>17146</v>
      </c>
      <c r="N373" s="11" t="s">
        <v>17839</v>
      </c>
      <c r="O373" s="37" t="s">
        <v>17904</v>
      </c>
      <c r="P373" s="12">
        <v>7835808</v>
      </c>
      <c r="Q373" s="12">
        <v>0</v>
      </c>
      <c r="R373" s="12">
        <v>0</v>
      </c>
      <c r="S373" s="12">
        <v>7835808</v>
      </c>
      <c r="T373" s="12">
        <v>3729.5611613517372</v>
      </c>
      <c r="U373" s="12">
        <v>3729.5611613517372</v>
      </c>
      <c r="V373" s="48">
        <f t="shared" si="619"/>
        <v>0</v>
      </c>
      <c r="X373" s="2" t="s">
        <v>3283</v>
      </c>
      <c r="Y373" s="2">
        <v>1992</v>
      </c>
      <c r="Z373" s="2">
        <v>4829.8</v>
      </c>
      <c r="AA373" s="2">
        <v>184</v>
      </c>
      <c r="AB373" s="2">
        <v>9</v>
      </c>
      <c r="AC373" s="2">
        <v>4295.2299999999996</v>
      </c>
      <c r="AE373" s="2" t="s">
        <v>3277</v>
      </c>
      <c r="AF373" s="2" t="s">
        <v>17390</v>
      </c>
      <c r="AG373" s="2" t="s">
        <v>2998</v>
      </c>
      <c r="AH373" s="2" t="s">
        <v>17398</v>
      </c>
      <c r="AK373" s="2" t="e">
        <f t="shared" si="621"/>
        <v>#N/A</v>
      </c>
      <c r="AU373" s="2">
        <f t="shared" si="622"/>
        <v>930</v>
      </c>
      <c r="AV373" s="2" t="str">
        <f t="shared" si="623"/>
        <v>Скатная деревянная</v>
      </c>
      <c r="AX373" s="2" t="s">
        <v>268</v>
      </c>
      <c r="AY373" s="2">
        <v>1053</v>
      </c>
      <c r="AZ373" s="2" t="s">
        <v>3058</v>
      </c>
      <c r="BC373" s="2" t="e">
        <f t="shared" si="624"/>
        <v>#N/A</v>
      </c>
      <c r="BI373" s="2" t="e">
        <f t="shared" si="625"/>
        <v>#N/A</v>
      </c>
      <c r="BT373" s="11" t="e">
        <f t="shared" si="633"/>
        <v>#N/A</v>
      </c>
      <c r="BU373" s="11">
        <v>2009</v>
      </c>
      <c r="BV373" s="11" t="s">
        <v>17978</v>
      </c>
      <c r="BW373" s="11" t="e">
        <f t="shared" si="634"/>
        <v>#N/A</v>
      </c>
      <c r="BX373" s="11" t="e">
        <f t="shared" si="635"/>
        <v>#N/A</v>
      </c>
      <c r="BY373" s="13">
        <v>2101</v>
      </c>
      <c r="BZ373" s="13">
        <v>1915.9</v>
      </c>
      <c r="CA373" s="13">
        <v>1915.9</v>
      </c>
      <c r="CB373" s="14">
        <v>64</v>
      </c>
      <c r="CC373" s="11" t="s">
        <v>17146</v>
      </c>
      <c r="CD373" s="11" t="s">
        <v>17839</v>
      </c>
      <c r="CE373" s="11" t="s">
        <v>17904</v>
      </c>
      <c r="CF373" s="12">
        <v>7835808</v>
      </c>
      <c r="CG373" s="12">
        <v>0</v>
      </c>
      <c r="CH373" s="12">
        <v>0</v>
      </c>
      <c r="CI373" s="12">
        <f t="shared" si="636"/>
        <v>7835808</v>
      </c>
      <c r="CJ373" s="12">
        <f t="shared" si="620"/>
        <v>3729.5611613517372</v>
      </c>
      <c r="CK373" s="12">
        <f t="shared" si="637"/>
        <v>0</v>
      </c>
      <c r="CP373" s="2">
        <f t="shared" si="617"/>
        <v>0</v>
      </c>
      <c r="CQ373" s="2" t="s">
        <v>423</v>
      </c>
      <c r="CR373" s="2">
        <v>0</v>
      </c>
    </row>
    <row r="374" spans="1:96" ht="27.75" x14ac:dyDescent="0.4">
      <c r="A374" s="2">
        <v>1</v>
      </c>
      <c r="B374" s="11">
        <v>66</v>
      </c>
      <c r="C374" s="55" t="s">
        <v>203</v>
      </c>
      <c r="D374" s="11">
        <v>1954</v>
      </c>
      <c r="E374" s="11"/>
      <c r="F374" s="11" t="s">
        <v>17978</v>
      </c>
      <c r="G374" s="11">
        <v>2</v>
      </c>
      <c r="H374" s="11" t="s">
        <v>17086</v>
      </c>
      <c r="I374" s="15">
        <v>805.4</v>
      </c>
      <c r="J374" s="15">
        <v>618.63</v>
      </c>
      <c r="K374" s="15">
        <v>441.07</v>
      </c>
      <c r="L374" s="36">
        <v>18</v>
      </c>
      <c r="M374" s="11" t="s">
        <v>17146</v>
      </c>
      <c r="N374" s="11" t="s">
        <v>17839</v>
      </c>
      <c r="O374" s="37" t="s">
        <v>17903</v>
      </c>
      <c r="P374" s="12">
        <v>6908992</v>
      </c>
      <c r="Q374" s="12">
        <v>0</v>
      </c>
      <c r="R374" s="12">
        <v>0</v>
      </c>
      <c r="S374" s="12">
        <v>6908992</v>
      </c>
      <c r="T374" s="12">
        <v>8578.3362304445</v>
      </c>
      <c r="U374" s="12">
        <v>8578.3362304445</v>
      </c>
      <c r="V374" s="48">
        <f t="shared" si="619"/>
        <v>0</v>
      </c>
      <c r="X374" s="2" t="s">
        <v>3293</v>
      </c>
      <c r="Y374" s="2">
        <v>2012</v>
      </c>
      <c r="Z374" s="2">
        <v>5636.1</v>
      </c>
      <c r="AA374" s="2">
        <v>84</v>
      </c>
      <c r="AB374" s="2">
        <v>10</v>
      </c>
      <c r="AC374" s="2">
        <v>4373.8</v>
      </c>
      <c r="AE374" s="2" t="s">
        <v>3279</v>
      </c>
      <c r="AF374" s="2" t="s">
        <v>17397</v>
      </c>
      <c r="AG374" s="2" t="s">
        <v>2998</v>
      </c>
      <c r="AH374" s="2" t="s">
        <v>17393</v>
      </c>
      <c r="AK374" s="2" t="e">
        <f t="shared" si="621"/>
        <v>#N/A</v>
      </c>
      <c r="AU374" s="2">
        <f t="shared" si="622"/>
        <v>820</v>
      </c>
      <c r="AV374" s="2" t="str">
        <f t="shared" si="623"/>
        <v>Скатная деревянная</v>
      </c>
      <c r="AX374" s="2" t="s">
        <v>273</v>
      </c>
      <c r="AY374" s="2">
        <v>398</v>
      </c>
      <c r="AZ374" s="2" t="s">
        <v>2980</v>
      </c>
      <c r="BC374" s="2" t="e">
        <f t="shared" si="624"/>
        <v>#N/A</v>
      </c>
      <c r="BI374" s="2" t="e">
        <f t="shared" si="625"/>
        <v>#N/A</v>
      </c>
      <c r="BT374" s="11" t="e">
        <f t="shared" si="633"/>
        <v>#N/A</v>
      </c>
      <c r="BU374" s="11"/>
      <c r="BV374" s="11" t="s">
        <v>17978</v>
      </c>
      <c r="BW374" s="11" t="e">
        <f t="shared" si="634"/>
        <v>#N/A</v>
      </c>
      <c r="BX374" s="11" t="e">
        <f t="shared" si="635"/>
        <v>#N/A</v>
      </c>
      <c r="BY374" s="13">
        <v>805.4</v>
      </c>
      <c r="BZ374" s="13">
        <v>618.63</v>
      </c>
      <c r="CA374" s="13">
        <v>251.43</v>
      </c>
      <c r="CB374" s="14">
        <v>18</v>
      </c>
      <c r="CC374" s="11" t="s">
        <v>17146</v>
      </c>
      <c r="CD374" s="11" t="s">
        <v>17839</v>
      </c>
      <c r="CE374" s="11" t="s">
        <v>17903</v>
      </c>
      <c r="CF374" s="12">
        <v>6908992</v>
      </c>
      <c r="CG374" s="12">
        <v>0</v>
      </c>
      <c r="CH374" s="12">
        <v>0</v>
      </c>
      <c r="CI374" s="12">
        <f t="shared" si="636"/>
        <v>6908992</v>
      </c>
      <c r="CJ374" s="12">
        <f t="shared" si="620"/>
        <v>8578.3362304445</v>
      </c>
      <c r="CK374" s="12">
        <f t="shared" si="637"/>
        <v>0</v>
      </c>
      <c r="CP374" s="2">
        <f t="shared" si="617"/>
        <v>177.56</v>
      </c>
      <c r="CQ374" s="2" t="s">
        <v>425</v>
      </c>
      <c r="CR374" s="2">
        <v>0</v>
      </c>
    </row>
    <row r="375" spans="1:96" ht="27.75" x14ac:dyDescent="0.4">
      <c r="A375" s="2">
        <v>1</v>
      </c>
      <c r="B375" s="11">
        <v>67</v>
      </c>
      <c r="C375" s="55" t="s">
        <v>204</v>
      </c>
      <c r="D375" s="11">
        <v>1960</v>
      </c>
      <c r="E375" s="11">
        <v>2017</v>
      </c>
      <c r="F375" s="11" t="s">
        <v>17978</v>
      </c>
      <c r="G375" s="11">
        <v>3</v>
      </c>
      <c r="H375" s="11" t="s">
        <v>17088</v>
      </c>
      <c r="I375" s="15">
        <v>2224.69</v>
      </c>
      <c r="J375" s="15">
        <v>1206.0999999999999</v>
      </c>
      <c r="K375" s="15">
        <v>973.43399999999997</v>
      </c>
      <c r="L375" s="36">
        <v>76</v>
      </c>
      <c r="M375" s="11" t="s">
        <v>17146</v>
      </c>
      <c r="N375" s="11" t="s">
        <v>17839</v>
      </c>
      <c r="O375" s="37" t="s">
        <v>17900</v>
      </c>
      <c r="P375" s="12">
        <v>6167539.2000000002</v>
      </c>
      <c r="Q375" s="12">
        <v>0</v>
      </c>
      <c r="R375" s="12">
        <v>0</v>
      </c>
      <c r="S375" s="12">
        <v>6167539.2000000002</v>
      </c>
      <c r="T375" s="12">
        <v>2772.3139853193029</v>
      </c>
      <c r="U375" s="12">
        <v>2772.3139853193029</v>
      </c>
      <c r="V375" s="48">
        <f t="shared" si="619"/>
        <v>0</v>
      </c>
      <c r="X375" s="2" t="s">
        <v>3286</v>
      </c>
      <c r="Y375" s="2">
        <v>2013</v>
      </c>
      <c r="Z375" s="2">
        <v>3224.6</v>
      </c>
      <c r="AA375" s="2">
        <v>66</v>
      </c>
      <c r="AB375" s="2">
        <v>10</v>
      </c>
      <c r="AC375" s="2">
        <v>2156.8000000000002</v>
      </c>
      <c r="AE375" s="2" t="s">
        <v>3280</v>
      </c>
      <c r="AF375" s="2" t="s">
        <v>17390</v>
      </c>
      <c r="AG375" s="2" t="s">
        <v>2998</v>
      </c>
      <c r="AH375" s="2" t="s">
        <v>17088</v>
      </c>
      <c r="AK375" s="45">
        <f t="shared" si="621"/>
        <v>2017</v>
      </c>
      <c r="AU375" s="2">
        <f t="shared" si="622"/>
        <v>732</v>
      </c>
      <c r="AV375" s="2" t="str">
        <f t="shared" si="623"/>
        <v>Скатная деревянная</v>
      </c>
      <c r="AX375" s="2" t="s">
        <v>272</v>
      </c>
      <c r="AY375" s="2">
        <v>398</v>
      </c>
      <c r="AZ375" s="2" t="s">
        <v>2980</v>
      </c>
      <c r="BC375" s="2" t="e">
        <f t="shared" si="624"/>
        <v>#N/A</v>
      </c>
      <c r="BI375" s="2" t="e">
        <f t="shared" si="625"/>
        <v>#N/A</v>
      </c>
      <c r="BT375" s="11" t="e">
        <f t="shared" si="633"/>
        <v>#N/A</v>
      </c>
      <c r="BU375" s="11">
        <v>2017</v>
      </c>
      <c r="BV375" s="11" t="s">
        <v>17978</v>
      </c>
      <c r="BW375" s="11" t="e">
        <f t="shared" si="634"/>
        <v>#N/A</v>
      </c>
      <c r="BX375" s="11" t="e">
        <f t="shared" si="635"/>
        <v>#N/A</v>
      </c>
      <c r="BY375" s="13">
        <v>2224.69</v>
      </c>
      <c r="BZ375" s="13">
        <v>1206.0999999999999</v>
      </c>
      <c r="CA375" s="13">
        <v>986.82</v>
      </c>
      <c r="CB375" s="14">
        <v>76</v>
      </c>
      <c r="CC375" s="11" t="s">
        <v>17146</v>
      </c>
      <c r="CD375" s="11" t="s">
        <v>17839</v>
      </c>
      <c r="CE375" s="11" t="s">
        <v>17900</v>
      </c>
      <c r="CF375" s="12">
        <v>6167539.2000000002</v>
      </c>
      <c r="CG375" s="12">
        <v>0</v>
      </c>
      <c r="CH375" s="12">
        <v>0</v>
      </c>
      <c r="CI375" s="12">
        <f t="shared" si="636"/>
        <v>6167539.2000000002</v>
      </c>
      <c r="CJ375" s="12">
        <f t="shared" si="620"/>
        <v>2772.3139853193029</v>
      </c>
      <c r="CK375" s="12">
        <f t="shared" si="637"/>
        <v>0</v>
      </c>
      <c r="CP375" s="2">
        <f t="shared" si="617"/>
        <v>232.666</v>
      </c>
      <c r="CQ375" s="2" t="s">
        <v>426</v>
      </c>
      <c r="CR375" s="2">
        <v>129.4</v>
      </c>
    </row>
    <row r="376" spans="1:96" ht="27.75" x14ac:dyDescent="0.4">
      <c r="A376" s="2">
        <v>1</v>
      </c>
      <c r="B376" s="11">
        <v>68</v>
      </c>
      <c r="C376" s="55" t="s">
        <v>205</v>
      </c>
      <c r="D376" s="11">
        <v>1955</v>
      </c>
      <c r="E376" s="11"/>
      <c r="F376" s="11" t="s">
        <v>17978</v>
      </c>
      <c r="G376" s="11">
        <v>2</v>
      </c>
      <c r="H376" s="11" t="s">
        <v>17400</v>
      </c>
      <c r="I376" s="15">
        <v>1499.6</v>
      </c>
      <c r="J376" s="15">
        <v>1384.9</v>
      </c>
      <c r="K376" s="15">
        <v>1248.6400000000001</v>
      </c>
      <c r="L376" s="36">
        <v>46</v>
      </c>
      <c r="M376" s="11" t="s">
        <v>17146</v>
      </c>
      <c r="N376" s="11" t="s">
        <v>17862</v>
      </c>
      <c r="O376" s="37" t="s">
        <v>17394</v>
      </c>
      <c r="P376" s="12">
        <v>7400589</v>
      </c>
      <c r="Q376" s="12">
        <v>0</v>
      </c>
      <c r="R376" s="12">
        <v>0</v>
      </c>
      <c r="S376" s="12">
        <v>7400589</v>
      </c>
      <c r="T376" s="12">
        <v>4935.0420112029879</v>
      </c>
      <c r="U376" s="12">
        <v>4935.0420112029879</v>
      </c>
      <c r="V376" s="48">
        <f t="shared" si="619"/>
        <v>0</v>
      </c>
      <c r="X376" s="2" t="s">
        <v>3289</v>
      </c>
      <c r="Y376" s="2">
        <v>2015</v>
      </c>
      <c r="Z376" s="2">
        <v>5198.6000000000004</v>
      </c>
      <c r="AA376" s="2">
        <v>101</v>
      </c>
      <c r="AB376" s="2">
        <v>10</v>
      </c>
      <c r="AC376" s="2">
        <v>3904.3</v>
      </c>
      <c r="AE376" s="2" t="s">
        <v>3282</v>
      </c>
      <c r="AF376" s="2" t="s">
        <v>2998</v>
      </c>
      <c r="AG376" s="2" t="s">
        <v>2998</v>
      </c>
      <c r="AH376" s="2" t="s">
        <v>17086</v>
      </c>
      <c r="AK376" s="2" t="e">
        <f t="shared" si="621"/>
        <v>#N/A</v>
      </c>
      <c r="AU376" s="2" t="e">
        <f t="shared" si="622"/>
        <v>#N/A</v>
      </c>
      <c r="AV376" s="2" t="e">
        <f t="shared" si="623"/>
        <v>#N/A</v>
      </c>
      <c r="AX376" s="2" t="s">
        <v>274</v>
      </c>
      <c r="AY376" s="2">
        <v>762</v>
      </c>
      <c r="AZ376" s="2" t="s">
        <v>2980</v>
      </c>
      <c r="BC376" s="2" t="e">
        <f t="shared" si="624"/>
        <v>#N/A</v>
      </c>
      <c r="BI376" s="2">
        <f t="shared" si="625"/>
        <v>1050</v>
      </c>
      <c r="BT376" s="11" t="e">
        <f t="shared" si="633"/>
        <v>#N/A</v>
      </c>
      <c r="BU376" s="11"/>
      <c r="BV376" s="11" t="s">
        <v>17978</v>
      </c>
      <c r="BW376" s="11" t="e">
        <f t="shared" si="634"/>
        <v>#N/A</v>
      </c>
      <c r="BX376" s="11" t="e">
        <f t="shared" si="635"/>
        <v>#N/A</v>
      </c>
      <c r="BY376" s="13">
        <v>1499.6</v>
      </c>
      <c r="BZ376" s="13">
        <v>1384.9</v>
      </c>
      <c r="CA376" s="13">
        <v>1384.9</v>
      </c>
      <c r="CB376" s="14">
        <v>46</v>
      </c>
      <c r="CC376" s="11" t="s">
        <v>17146</v>
      </c>
      <c r="CD376" s="11" t="s">
        <v>17862</v>
      </c>
      <c r="CE376" s="11" t="s">
        <v>17394</v>
      </c>
      <c r="CF376" s="12">
        <v>7400589</v>
      </c>
      <c r="CG376" s="12">
        <v>0</v>
      </c>
      <c r="CH376" s="12">
        <v>0</v>
      </c>
      <c r="CI376" s="12">
        <f t="shared" si="636"/>
        <v>7400589</v>
      </c>
      <c r="CJ376" s="12">
        <f t="shared" si="620"/>
        <v>4935.0420112029879</v>
      </c>
      <c r="CK376" s="12">
        <f>DY376*7048.18/BY376</f>
        <v>0</v>
      </c>
      <c r="CP376" s="2">
        <f t="shared" si="617"/>
        <v>136.26</v>
      </c>
      <c r="CQ376" s="2" t="s">
        <v>445</v>
      </c>
      <c r="CR376" s="2">
        <v>0</v>
      </c>
    </row>
    <row r="377" spans="1:96" ht="27.75" x14ac:dyDescent="0.4">
      <c r="A377" s="2">
        <v>1</v>
      </c>
      <c r="B377" s="11">
        <v>69</v>
      </c>
      <c r="C377" s="55" t="s">
        <v>206</v>
      </c>
      <c r="D377" s="11">
        <v>1963</v>
      </c>
      <c r="E377" s="11"/>
      <c r="F377" s="11" t="s">
        <v>17978</v>
      </c>
      <c r="G377" s="11">
        <v>4</v>
      </c>
      <c r="H377" s="11" t="s">
        <v>17393</v>
      </c>
      <c r="I377" s="15">
        <v>4150.18</v>
      </c>
      <c r="J377" s="15">
        <v>2492.6</v>
      </c>
      <c r="K377" s="15">
        <v>2409.7999999999997</v>
      </c>
      <c r="L377" s="36">
        <v>92</v>
      </c>
      <c r="M377" s="11" t="s">
        <v>17146</v>
      </c>
      <c r="N377" s="11" t="s">
        <v>17839</v>
      </c>
      <c r="O377" s="37" t="s">
        <v>17900</v>
      </c>
      <c r="P377" s="12">
        <v>9529353.6000000015</v>
      </c>
      <c r="Q377" s="12">
        <v>0</v>
      </c>
      <c r="R377" s="12">
        <v>0</v>
      </c>
      <c r="S377" s="12">
        <v>9529353.6000000015</v>
      </c>
      <c r="T377" s="12">
        <v>2296.1301919434823</v>
      </c>
      <c r="U377" s="12">
        <v>2296.1301919434818</v>
      </c>
      <c r="V377" s="48">
        <f t="shared" si="619"/>
        <v>0</v>
      </c>
      <c r="X377" s="2" t="s">
        <v>3292</v>
      </c>
      <c r="Y377" s="2">
        <v>2019</v>
      </c>
      <c r="Z377" s="2">
        <v>1140.7</v>
      </c>
      <c r="AA377" s="2">
        <v>13</v>
      </c>
      <c r="AB377" s="2">
        <v>3</v>
      </c>
      <c r="AC377" s="2">
        <v>724.4</v>
      </c>
      <c r="AE377" s="2" t="s">
        <v>3283</v>
      </c>
      <c r="AF377" s="2" t="s">
        <v>17397</v>
      </c>
      <c r="AG377" s="2" t="s">
        <v>2998</v>
      </c>
      <c r="AH377" s="2" t="s">
        <v>17086</v>
      </c>
      <c r="AK377" s="2" t="e">
        <f t="shared" si="621"/>
        <v>#N/A</v>
      </c>
      <c r="AU377" s="2">
        <f t="shared" si="622"/>
        <v>1131</v>
      </c>
      <c r="AV377" s="2" t="str">
        <f t="shared" si="623"/>
        <v>Скатная деревянная</v>
      </c>
      <c r="AX377" s="2" t="s">
        <v>275</v>
      </c>
      <c r="AY377" s="2">
        <v>679</v>
      </c>
      <c r="AZ377" s="2" t="s">
        <v>2980</v>
      </c>
      <c r="BC377" s="2" t="e">
        <f t="shared" si="624"/>
        <v>#N/A</v>
      </c>
      <c r="BI377" s="2" t="e">
        <f t="shared" si="625"/>
        <v>#N/A</v>
      </c>
      <c r="BT377" s="11" t="e">
        <f t="shared" si="633"/>
        <v>#N/A</v>
      </c>
      <c r="BU377" s="11"/>
      <c r="BV377" s="11" t="s">
        <v>17978</v>
      </c>
      <c r="BW377" s="11" t="e">
        <f t="shared" si="634"/>
        <v>#N/A</v>
      </c>
      <c r="BX377" s="11" t="e">
        <f t="shared" si="635"/>
        <v>#N/A</v>
      </c>
      <c r="BY377" s="13">
        <v>4150.18</v>
      </c>
      <c r="BZ377" s="13">
        <v>2492.6</v>
      </c>
      <c r="CA377" s="13">
        <v>2409.8000000000002</v>
      </c>
      <c r="CB377" s="14">
        <v>92</v>
      </c>
      <c r="CC377" s="11" t="s">
        <v>17146</v>
      </c>
      <c r="CD377" s="11" t="s">
        <v>17839</v>
      </c>
      <c r="CE377" s="11" t="s">
        <v>17900</v>
      </c>
      <c r="CF377" s="12">
        <v>9529353.6000000015</v>
      </c>
      <c r="CG377" s="12">
        <v>0</v>
      </c>
      <c r="CH377" s="12">
        <v>0</v>
      </c>
      <c r="CI377" s="12">
        <f t="shared" si="636"/>
        <v>9529353.6000000015</v>
      </c>
      <c r="CJ377" s="12">
        <f t="shared" si="620"/>
        <v>2296.1301919434823</v>
      </c>
      <c r="CK377" s="12">
        <f t="shared" ref="CK377:CK380" si="638">DK377*8425.6/BY377</f>
        <v>0</v>
      </c>
      <c r="CP377" s="2">
        <f t="shared" si="617"/>
        <v>82.8</v>
      </c>
      <c r="CQ377" s="2" t="s">
        <v>427</v>
      </c>
      <c r="CR377" s="2">
        <v>50.4</v>
      </c>
    </row>
    <row r="378" spans="1:96" ht="27.75" x14ac:dyDescent="0.4">
      <c r="A378" s="2">
        <v>1</v>
      </c>
      <c r="B378" s="11">
        <v>70</v>
      </c>
      <c r="C378" s="55" t="s">
        <v>207</v>
      </c>
      <c r="D378" s="11">
        <v>1957</v>
      </c>
      <c r="E378" s="11">
        <v>2019</v>
      </c>
      <c r="F378" s="11" t="s">
        <v>17978</v>
      </c>
      <c r="G378" s="11">
        <v>2</v>
      </c>
      <c r="H378" s="11" t="s">
        <v>17088</v>
      </c>
      <c r="I378" s="15">
        <v>574.1</v>
      </c>
      <c r="J378" s="15">
        <v>530.6</v>
      </c>
      <c r="K378" s="15">
        <v>530.6</v>
      </c>
      <c r="L378" s="36">
        <v>20</v>
      </c>
      <c r="M378" s="11" t="s">
        <v>17146</v>
      </c>
      <c r="N378" s="11" t="s">
        <v>17839</v>
      </c>
      <c r="O378" s="37" t="s">
        <v>17905</v>
      </c>
      <c r="P378" s="12">
        <v>4044288</v>
      </c>
      <c r="Q378" s="12">
        <v>0</v>
      </c>
      <c r="R378" s="12">
        <v>0</v>
      </c>
      <c r="S378" s="12">
        <v>4044288</v>
      </c>
      <c r="T378" s="12">
        <v>7044.570632294025</v>
      </c>
      <c r="U378" s="12">
        <v>7044.570632294025</v>
      </c>
      <c r="V378" s="48">
        <f t="shared" si="619"/>
        <v>0</v>
      </c>
      <c r="X378" s="2" t="s">
        <v>3296</v>
      </c>
      <c r="Y378" s="2">
        <v>1982</v>
      </c>
      <c r="Z378" s="2">
        <v>21538.65</v>
      </c>
      <c r="AA378" s="2">
        <v>657</v>
      </c>
      <c r="AB378" s="2">
        <v>9</v>
      </c>
      <c r="AC378" s="2">
        <v>16504.8</v>
      </c>
      <c r="AE378" s="2" t="s">
        <v>3285</v>
      </c>
      <c r="AF378" s="2" t="s">
        <v>17390</v>
      </c>
      <c r="AG378" s="2" t="s">
        <v>2998</v>
      </c>
      <c r="AH378" s="2" t="s">
        <v>17088</v>
      </c>
      <c r="AK378" s="45">
        <f t="shared" si="621"/>
        <v>2019</v>
      </c>
      <c r="AU378" s="2">
        <f t="shared" si="622"/>
        <v>480</v>
      </c>
      <c r="AV378" s="2" t="str">
        <f t="shared" si="623"/>
        <v>Скатная деревянная</v>
      </c>
      <c r="AX378" s="2" t="s">
        <v>276</v>
      </c>
      <c r="AY378" s="2">
        <v>366.8</v>
      </c>
      <c r="AZ378" s="2" t="s">
        <v>2980</v>
      </c>
      <c r="BC378" s="2" t="e">
        <f t="shared" si="624"/>
        <v>#N/A</v>
      </c>
      <c r="BI378" s="2" t="e">
        <f t="shared" si="625"/>
        <v>#N/A</v>
      </c>
      <c r="BT378" s="11" t="e">
        <f t="shared" si="633"/>
        <v>#N/A</v>
      </c>
      <c r="BU378" s="11">
        <v>2019</v>
      </c>
      <c r="BV378" s="11" t="s">
        <v>17978</v>
      </c>
      <c r="BW378" s="11" t="e">
        <f t="shared" si="634"/>
        <v>#N/A</v>
      </c>
      <c r="BX378" s="11" t="e">
        <f t="shared" si="635"/>
        <v>#N/A</v>
      </c>
      <c r="BY378" s="13">
        <v>574.1</v>
      </c>
      <c r="BZ378" s="13">
        <v>530.6</v>
      </c>
      <c r="CA378" s="13">
        <v>530.6</v>
      </c>
      <c r="CB378" s="14">
        <v>20</v>
      </c>
      <c r="CC378" s="11" t="s">
        <v>17146</v>
      </c>
      <c r="CD378" s="11" t="s">
        <v>17839</v>
      </c>
      <c r="CE378" s="11" t="s">
        <v>17905</v>
      </c>
      <c r="CF378" s="12">
        <v>4044288</v>
      </c>
      <c r="CG378" s="12">
        <v>0</v>
      </c>
      <c r="CH378" s="12">
        <v>0</v>
      </c>
      <c r="CI378" s="12">
        <f t="shared" si="636"/>
        <v>4044288</v>
      </c>
      <c r="CJ378" s="12">
        <f t="shared" si="620"/>
        <v>7044.570632294025</v>
      </c>
      <c r="CK378" s="12">
        <f t="shared" si="638"/>
        <v>0</v>
      </c>
      <c r="CP378" s="2">
        <f t="shared" si="617"/>
        <v>0</v>
      </c>
      <c r="CQ378" s="2" t="s">
        <v>12434</v>
      </c>
      <c r="CR378" s="2">
        <v>166</v>
      </c>
    </row>
    <row r="379" spans="1:96" ht="27.75" x14ac:dyDescent="0.4">
      <c r="A379" s="2">
        <v>1</v>
      </c>
      <c r="B379" s="11">
        <v>71</v>
      </c>
      <c r="C379" s="55" t="s">
        <v>208</v>
      </c>
      <c r="D379" s="11">
        <v>1963</v>
      </c>
      <c r="E379" s="11"/>
      <c r="F379" s="11" t="s">
        <v>17978</v>
      </c>
      <c r="G379" s="11">
        <v>4</v>
      </c>
      <c r="H379" s="11" t="s">
        <v>17393</v>
      </c>
      <c r="I379" s="15">
        <v>3432.61</v>
      </c>
      <c r="J379" s="15">
        <v>2570.0100000000002</v>
      </c>
      <c r="K379" s="15">
        <v>2482.239</v>
      </c>
      <c r="L379" s="36">
        <v>86</v>
      </c>
      <c r="M379" s="11" t="s">
        <v>17146</v>
      </c>
      <c r="N379" s="11" t="s">
        <v>17839</v>
      </c>
      <c r="O379" s="37" t="s">
        <v>17899</v>
      </c>
      <c r="P379" s="12">
        <v>9290909.120000001</v>
      </c>
      <c r="Q379" s="12">
        <v>0</v>
      </c>
      <c r="R379" s="12">
        <v>0</v>
      </c>
      <c r="S379" s="12">
        <v>9290909.120000001</v>
      </c>
      <c r="T379" s="12">
        <v>2706.6602730866603</v>
      </c>
      <c r="U379" s="12">
        <v>2706.6602730866603</v>
      </c>
      <c r="V379" s="48">
        <f t="shared" si="619"/>
        <v>0</v>
      </c>
      <c r="X379" s="2" t="s">
        <v>3300</v>
      </c>
      <c r="Y379" s="2">
        <v>1992</v>
      </c>
      <c r="Z379" s="2">
        <v>6996.8</v>
      </c>
      <c r="AA379" s="2">
        <v>294</v>
      </c>
      <c r="AB379" s="2">
        <v>9</v>
      </c>
      <c r="AC379" s="2">
        <v>6996.8</v>
      </c>
      <c r="AE379" s="2" t="s">
        <v>3286</v>
      </c>
      <c r="AF379" s="2" t="s">
        <v>17390</v>
      </c>
      <c r="AG379" s="2" t="s">
        <v>2998</v>
      </c>
      <c r="AH379" s="2" t="s">
        <v>17086</v>
      </c>
      <c r="AK379" s="2" t="e">
        <f t="shared" si="621"/>
        <v>#N/A</v>
      </c>
      <c r="AU379" s="2">
        <f t="shared" si="622"/>
        <v>1102.7</v>
      </c>
      <c r="AV379" s="2" t="str">
        <f t="shared" si="623"/>
        <v>Скатная деревянная</v>
      </c>
      <c r="AX379" s="2" t="s">
        <v>277</v>
      </c>
      <c r="AY379" s="2">
        <v>771.7</v>
      </c>
      <c r="AZ379" s="2" t="s">
        <v>2980</v>
      </c>
      <c r="BC379" s="2" t="e">
        <f t="shared" si="624"/>
        <v>#N/A</v>
      </c>
      <c r="BI379" s="2" t="e">
        <f t="shared" si="625"/>
        <v>#N/A</v>
      </c>
      <c r="BT379" s="11" t="e">
        <f t="shared" si="633"/>
        <v>#N/A</v>
      </c>
      <c r="BU379" s="11"/>
      <c r="BV379" s="11" t="s">
        <v>17978</v>
      </c>
      <c r="BW379" s="11" t="e">
        <f t="shared" si="634"/>
        <v>#N/A</v>
      </c>
      <c r="BX379" s="11" t="e">
        <f t="shared" si="635"/>
        <v>#N/A</v>
      </c>
      <c r="BY379" s="13">
        <v>3432.61</v>
      </c>
      <c r="BZ379" s="13">
        <v>2570.0100000000002</v>
      </c>
      <c r="CA379" s="13">
        <v>2122.8000000000002</v>
      </c>
      <c r="CB379" s="14">
        <v>86</v>
      </c>
      <c r="CC379" s="11" t="s">
        <v>17146</v>
      </c>
      <c r="CD379" s="11" t="s">
        <v>17839</v>
      </c>
      <c r="CE379" s="11" t="s">
        <v>17899</v>
      </c>
      <c r="CF379" s="12">
        <v>9290909.120000001</v>
      </c>
      <c r="CG379" s="12">
        <v>0</v>
      </c>
      <c r="CH379" s="12">
        <v>0</v>
      </c>
      <c r="CI379" s="12">
        <f t="shared" si="636"/>
        <v>9290909.120000001</v>
      </c>
      <c r="CJ379" s="12">
        <f t="shared" si="620"/>
        <v>2706.6602730866603</v>
      </c>
      <c r="CK379" s="12">
        <f t="shared" si="638"/>
        <v>0</v>
      </c>
      <c r="CP379" s="2">
        <f t="shared" si="617"/>
        <v>87.771000000000001</v>
      </c>
      <c r="CQ379" s="2" t="s">
        <v>43</v>
      </c>
      <c r="CR379" s="2">
        <v>94.5</v>
      </c>
    </row>
    <row r="380" spans="1:96" ht="27.75" x14ac:dyDescent="0.4">
      <c r="A380" s="2">
        <v>1</v>
      </c>
      <c r="B380" s="11">
        <v>72</v>
      </c>
      <c r="C380" s="55" t="s">
        <v>209</v>
      </c>
      <c r="D380" s="11">
        <v>1959</v>
      </c>
      <c r="E380" s="11"/>
      <c r="F380" s="11" t="s">
        <v>17978</v>
      </c>
      <c r="G380" s="11">
        <v>2</v>
      </c>
      <c r="H380" s="11" t="s">
        <v>17086</v>
      </c>
      <c r="I380" s="15">
        <v>1549.77</v>
      </c>
      <c r="J380" s="15">
        <v>703.32</v>
      </c>
      <c r="K380" s="15">
        <v>703.32</v>
      </c>
      <c r="L380" s="36">
        <v>31</v>
      </c>
      <c r="M380" s="11" t="s">
        <v>17146</v>
      </c>
      <c r="N380" s="11" t="s">
        <v>17839</v>
      </c>
      <c r="O380" s="37" t="s">
        <v>17900</v>
      </c>
      <c r="P380" s="12">
        <v>6403456</v>
      </c>
      <c r="Q380" s="12">
        <v>0</v>
      </c>
      <c r="R380" s="12">
        <v>0</v>
      </c>
      <c r="S380" s="12">
        <v>6403456</v>
      </c>
      <c r="T380" s="12">
        <v>4131.8750524271345</v>
      </c>
      <c r="U380" s="12">
        <v>4131.8750524271345</v>
      </c>
      <c r="V380" s="48">
        <f t="shared" si="619"/>
        <v>0</v>
      </c>
      <c r="X380" s="2" t="s">
        <v>3298</v>
      </c>
      <c r="Y380" s="2">
        <v>1987</v>
      </c>
      <c r="Z380" s="2">
        <v>4328.3</v>
      </c>
      <c r="AA380" s="2">
        <v>151</v>
      </c>
      <c r="AB380" s="2">
        <v>5</v>
      </c>
      <c r="AC380" s="2">
        <v>3152.8</v>
      </c>
      <c r="AE380" s="2" t="s">
        <v>3289</v>
      </c>
      <c r="AF380" s="2" t="s">
        <v>17390</v>
      </c>
      <c r="AG380" s="2" t="s">
        <v>2998</v>
      </c>
      <c r="AH380" s="2" t="s">
        <v>17086</v>
      </c>
      <c r="AK380" s="2" t="e">
        <f t="shared" si="621"/>
        <v>#N/A</v>
      </c>
      <c r="AU380" s="2">
        <f t="shared" si="622"/>
        <v>760</v>
      </c>
      <c r="AV380" s="2" t="str">
        <f t="shared" si="623"/>
        <v>Скатная деревянная</v>
      </c>
      <c r="AX380" s="2" t="s">
        <v>278</v>
      </c>
      <c r="AY380" s="2">
        <v>781.45</v>
      </c>
      <c r="AZ380" s="2" t="s">
        <v>2980</v>
      </c>
      <c r="BC380" s="2" t="e">
        <f t="shared" si="624"/>
        <v>#N/A</v>
      </c>
      <c r="BI380" s="2" t="e">
        <f t="shared" si="625"/>
        <v>#N/A</v>
      </c>
      <c r="BT380" s="11" t="e">
        <f t="shared" si="633"/>
        <v>#N/A</v>
      </c>
      <c r="BU380" s="11"/>
      <c r="BV380" s="11" t="s">
        <v>17978</v>
      </c>
      <c r="BW380" s="11" t="e">
        <f t="shared" si="634"/>
        <v>#N/A</v>
      </c>
      <c r="BX380" s="11" t="e">
        <f t="shared" si="635"/>
        <v>#N/A</v>
      </c>
      <c r="BY380" s="13">
        <v>1549.77</v>
      </c>
      <c r="BZ380" s="13">
        <v>703.32</v>
      </c>
      <c r="CA380" s="13">
        <v>703.32</v>
      </c>
      <c r="CB380" s="14">
        <v>31</v>
      </c>
      <c r="CC380" s="11" t="s">
        <v>17146</v>
      </c>
      <c r="CD380" s="11" t="s">
        <v>17839</v>
      </c>
      <c r="CE380" s="11" t="s">
        <v>17900</v>
      </c>
      <c r="CF380" s="12">
        <v>6403456</v>
      </c>
      <c r="CG380" s="12">
        <v>0</v>
      </c>
      <c r="CH380" s="12">
        <v>0</v>
      </c>
      <c r="CI380" s="12">
        <f t="shared" si="636"/>
        <v>6403456</v>
      </c>
      <c r="CJ380" s="12">
        <f t="shared" si="620"/>
        <v>4131.8750524271345</v>
      </c>
      <c r="CK380" s="12">
        <f t="shared" si="638"/>
        <v>0</v>
      </c>
      <c r="CP380" s="2">
        <f t="shared" si="617"/>
        <v>0</v>
      </c>
      <c r="CQ380" s="2" t="s">
        <v>42</v>
      </c>
      <c r="CR380" s="2">
        <v>0</v>
      </c>
    </row>
    <row r="381" spans="1:96" ht="27.75" x14ac:dyDescent="0.4">
      <c r="B381" s="52" t="s">
        <v>510</v>
      </c>
      <c r="C381" s="113"/>
      <c r="D381" s="11" t="s">
        <v>17121</v>
      </c>
      <c r="E381" s="11" t="s">
        <v>17121</v>
      </c>
      <c r="F381" s="11" t="s">
        <v>17121</v>
      </c>
      <c r="G381" s="11" t="s">
        <v>17121</v>
      </c>
      <c r="H381" s="11" t="s">
        <v>17121</v>
      </c>
      <c r="I381" s="13">
        <v>34880.07</v>
      </c>
      <c r="J381" s="13">
        <v>27720.219999999998</v>
      </c>
      <c r="K381" s="13">
        <v>26940.67</v>
      </c>
      <c r="L381" s="196">
        <v>1208</v>
      </c>
      <c r="M381" s="11" t="s">
        <v>17121</v>
      </c>
      <c r="N381" s="11" t="s">
        <v>17121</v>
      </c>
      <c r="O381" s="37" t="s">
        <v>17121</v>
      </c>
      <c r="P381" s="112">
        <v>79537708.090000004</v>
      </c>
      <c r="Q381" s="13">
        <v>0</v>
      </c>
      <c r="R381" s="13">
        <v>0</v>
      </c>
      <c r="S381" s="13">
        <v>79537708.090000004</v>
      </c>
      <c r="T381" s="12">
        <v>2280.3196234984621</v>
      </c>
      <c r="U381" s="12">
        <v>3077.8673658344455</v>
      </c>
      <c r="V381" s="48">
        <f t="shared" si="619"/>
        <v>797.54774233598346</v>
      </c>
      <c r="X381" s="2" t="s">
        <v>17211</v>
      </c>
      <c r="Y381" s="2">
        <v>1987</v>
      </c>
      <c r="Z381" s="2">
        <v>5866.7</v>
      </c>
      <c r="AA381" s="2">
        <v>170</v>
      </c>
      <c r="AB381" s="2">
        <v>5</v>
      </c>
      <c r="AC381" s="2">
        <v>4009.7</v>
      </c>
      <c r="AE381" s="2" t="s">
        <v>3891</v>
      </c>
      <c r="AF381" s="2" t="s">
        <v>17390</v>
      </c>
      <c r="AG381" s="2" t="s">
        <v>2998</v>
      </c>
      <c r="AH381" s="2" t="s">
        <v>17393</v>
      </c>
      <c r="AK381" s="2" t="e">
        <f t="shared" si="621"/>
        <v>#N/A</v>
      </c>
      <c r="AU381" s="2" t="e">
        <f t="shared" si="622"/>
        <v>#N/A</v>
      </c>
      <c r="AV381" s="2" t="e">
        <f t="shared" si="623"/>
        <v>#N/A</v>
      </c>
      <c r="BC381" s="2" t="e">
        <f t="shared" si="624"/>
        <v>#N/A</v>
      </c>
      <c r="BI381" s="2" t="e">
        <f t="shared" si="625"/>
        <v>#N/A</v>
      </c>
      <c r="BT381" s="11" t="s">
        <v>17121</v>
      </c>
      <c r="BU381" s="11" t="s">
        <v>17121</v>
      </c>
      <c r="BV381" s="11" t="s">
        <v>17121</v>
      </c>
      <c r="BW381" s="11" t="s">
        <v>17121</v>
      </c>
      <c r="BX381" s="11" t="s">
        <v>17121</v>
      </c>
      <c r="BY381" s="13" t="e">
        <f>SUM(BY382:BY392)</f>
        <v>#N/A</v>
      </c>
      <c r="BZ381" s="13" t="e">
        <f t="shared" ref="BZ381" si="639">SUM(BZ382:BZ392)</f>
        <v>#N/A</v>
      </c>
      <c r="CA381" s="13">
        <f t="shared" ref="CA381" si="640">SUM(CA382:CA392)</f>
        <v>27720.219999999998</v>
      </c>
      <c r="CB381" s="14">
        <f t="shared" ref="CB381" si="641">SUM(CB382:CB392)</f>
        <v>1208</v>
      </c>
      <c r="CC381" s="11" t="s">
        <v>17121</v>
      </c>
      <c r="CD381" s="11" t="s">
        <v>17121</v>
      </c>
      <c r="CE381" s="11" t="s">
        <v>17121</v>
      </c>
      <c r="CF381" s="13">
        <f t="shared" ref="CF381" si="642">SUM(CF382:CF392)</f>
        <v>79537708.090000004</v>
      </c>
      <c r="CG381" s="13">
        <f t="shared" ref="CG381" si="643">SUM(CG382:CG392)</f>
        <v>0</v>
      </c>
      <c r="CH381" s="13">
        <f t="shared" ref="CH381" si="644">SUM(CH382:CH392)</f>
        <v>0</v>
      </c>
      <c r="CI381" s="13">
        <f t="shared" ref="CI381" si="645">SUM(CI382:CI392)</f>
        <v>79537708.090000004</v>
      </c>
      <c r="CJ381" s="12" t="e">
        <f t="shared" si="620"/>
        <v>#N/A</v>
      </c>
      <c r="CK381" s="12" t="e">
        <f>MAX(CK382:CK392)</f>
        <v>#N/A</v>
      </c>
      <c r="CP381" s="2" t="e">
        <f t="shared" si="617"/>
        <v>#N/A</v>
      </c>
      <c r="CQ381" s="2" t="s">
        <v>49</v>
      </c>
      <c r="CR381" s="2">
        <v>70</v>
      </c>
    </row>
    <row r="382" spans="1:96" ht="27.75" x14ac:dyDescent="0.4">
      <c r="A382" s="2">
        <v>1</v>
      </c>
      <c r="B382" s="11">
        <v>73</v>
      </c>
      <c r="C382" s="55" t="s">
        <v>539</v>
      </c>
      <c r="D382" s="11">
        <v>1987</v>
      </c>
      <c r="E382" s="11"/>
      <c r="F382" s="11" t="s">
        <v>17978</v>
      </c>
      <c r="G382" s="11">
        <v>5</v>
      </c>
      <c r="H382" s="11" t="s">
        <v>17088</v>
      </c>
      <c r="I382" s="15">
        <v>1318.1</v>
      </c>
      <c r="J382" s="15">
        <v>758.3</v>
      </c>
      <c r="K382" s="15">
        <v>758.3</v>
      </c>
      <c r="L382" s="36">
        <v>20</v>
      </c>
      <c r="M382" s="11" t="s">
        <v>17146</v>
      </c>
      <c r="N382" s="11" t="s">
        <v>17839</v>
      </c>
      <c r="O382" s="37" t="s">
        <v>17927</v>
      </c>
      <c r="P382" s="12">
        <v>3307048</v>
      </c>
      <c r="Q382" s="12">
        <v>0</v>
      </c>
      <c r="R382" s="12">
        <v>0</v>
      </c>
      <c r="S382" s="12">
        <v>3307048</v>
      </c>
      <c r="T382" s="12">
        <v>2508.9507624611183</v>
      </c>
      <c r="U382" s="12">
        <v>2655.2903421591686</v>
      </c>
      <c r="V382" s="48">
        <f t="shared" si="619"/>
        <v>146.33957969805033</v>
      </c>
      <c r="X382" s="2" t="s">
        <v>17212</v>
      </c>
      <c r="Y382" s="2">
        <v>1988</v>
      </c>
      <c r="Z382" s="2">
        <v>6940.9</v>
      </c>
      <c r="AA382" s="2">
        <v>229</v>
      </c>
      <c r="AB382" s="2">
        <v>5</v>
      </c>
      <c r="AC382" s="2">
        <v>4745.8</v>
      </c>
      <c r="AE382" s="2" t="s">
        <v>3892</v>
      </c>
      <c r="AF382" s="2" t="s">
        <v>17390</v>
      </c>
      <c r="AG382" s="2" t="s">
        <v>2998</v>
      </c>
      <c r="AH382" s="2" t="s">
        <v>17398</v>
      </c>
      <c r="AK382" s="2" t="e">
        <f t="shared" si="621"/>
        <v>#N/A</v>
      </c>
      <c r="AU382" s="2">
        <f t="shared" si="622"/>
        <v>392.5</v>
      </c>
      <c r="AV382" s="2" t="str">
        <f t="shared" si="623"/>
        <v>Плоская</v>
      </c>
      <c r="BC382" s="2" t="e">
        <f t="shared" si="624"/>
        <v>#N/A</v>
      </c>
      <c r="BI382" s="2" t="e">
        <f t="shared" si="625"/>
        <v>#N/A</v>
      </c>
      <c r="BT382" s="11" t="e">
        <f t="shared" ref="BT382:BT392" si="646">VLOOKUP(BS382,CN:CR,2,FALSE)</f>
        <v>#N/A</v>
      </c>
      <c r="BU382" s="11"/>
      <c r="BV382" s="11" t="s">
        <v>17978</v>
      </c>
      <c r="BW382" s="11" t="e">
        <f t="shared" ref="BW382:BW392" si="647">VLOOKUP(BS382,CN:CR,5,FALSE)</f>
        <v>#N/A</v>
      </c>
      <c r="BX382" s="11" t="e">
        <f t="shared" ref="BX382:BX392" si="648">VLOOKUP(BS382,CU:CX,4,FALSE)</f>
        <v>#N/A</v>
      </c>
      <c r="BY382" s="13" t="e">
        <f>VLOOKUP(BS382,CN:CR,3,FALSE)</f>
        <v>#N/A</v>
      </c>
      <c r="BZ382" s="13" t="e">
        <f>VLOOKUP(BS382,CN:CS,6,FALSE)</f>
        <v>#N/A</v>
      </c>
      <c r="CA382" s="13">
        <v>758.3</v>
      </c>
      <c r="CB382" s="14">
        <v>20</v>
      </c>
      <c r="CC382" s="11" t="s">
        <v>17146</v>
      </c>
      <c r="CD382" s="11" t="s">
        <v>17839</v>
      </c>
      <c r="CE382" s="11" t="s">
        <v>17927</v>
      </c>
      <c r="CF382" s="12">
        <v>3307048</v>
      </c>
      <c r="CG382" s="12">
        <v>0</v>
      </c>
      <c r="CH382" s="12">
        <v>0</v>
      </c>
      <c r="CI382" s="12">
        <f t="shared" ref="CI382:CI392" si="649">CF382-CG382-CH382</f>
        <v>3307048</v>
      </c>
      <c r="CJ382" s="12" t="e">
        <f t="shared" si="620"/>
        <v>#N/A</v>
      </c>
      <c r="CK382" s="12" t="e">
        <f t="shared" ref="CK382:CK383" si="650">DK382*8917.04/BY382</f>
        <v>#N/A</v>
      </c>
      <c r="CP382" s="2">
        <f t="shared" si="617"/>
        <v>0</v>
      </c>
      <c r="CQ382" s="2" t="s">
        <v>35</v>
      </c>
      <c r="CR382" s="2">
        <v>41.8</v>
      </c>
    </row>
    <row r="383" spans="1:96" ht="27.75" x14ac:dyDescent="0.4">
      <c r="A383" s="2">
        <v>1</v>
      </c>
      <c r="B383" s="11">
        <v>74</v>
      </c>
      <c r="C383" s="55" t="s">
        <v>540</v>
      </c>
      <c r="D383" s="11">
        <v>1978</v>
      </c>
      <c r="E383" s="11"/>
      <c r="F383" s="11" t="s">
        <v>17978</v>
      </c>
      <c r="G383" s="11">
        <v>5</v>
      </c>
      <c r="H383" s="11" t="s">
        <v>17393</v>
      </c>
      <c r="I383" s="15">
        <v>3003.4</v>
      </c>
      <c r="J383" s="15">
        <v>2770.4</v>
      </c>
      <c r="K383" s="15">
        <v>2770.4</v>
      </c>
      <c r="L383" s="36">
        <v>94</v>
      </c>
      <c r="M383" s="11" t="s">
        <v>17146</v>
      </c>
      <c r="N383" s="11" t="s">
        <v>17839</v>
      </c>
      <c r="O383" s="37" t="s">
        <v>17919</v>
      </c>
      <c r="P383" s="12">
        <v>7664354.4000000004</v>
      </c>
      <c r="Q383" s="12">
        <v>0</v>
      </c>
      <c r="R383" s="12">
        <v>0</v>
      </c>
      <c r="S383" s="12">
        <v>7664354.4000000004</v>
      </c>
      <c r="T383" s="12">
        <v>2551.8926549910102</v>
      </c>
      <c r="U383" s="12">
        <v>2553.3243657188518</v>
      </c>
      <c r="V383" s="48">
        <f t="shared" si="619"/>
        <v>1.4317107278416188</v>
      </c>
      <c r="X383" s="2" t="s">
        <v>17213</v>
      </c>
      <c r="Y383" s="2">
        <v>1988</v>
      </c>
      <c r="Z383" s="2">
        <v>5726</v>
      </c>
      <c r="AA383" s="2">
        <v>160</v>
      </c>
      <c r="AB383" s="2">
        <v>5</v>
      </c>
      <c r="AC383" s="2">
        <v>3987.8</v>
      </c>
      <c r="AE383" s="2" t="s">
        <v>757</v>
      </c>
      <c r="AF383" s="2" t="s">
        <v>17397</v>
      </c>
      <c r="AG383" s="2" t="s">
        <v>2998</v>
      </c>
      <c r="AH383" s="2" t="s">
        <v>17088</v>
      </c>
      <c r="AK383" s="2" t="e">
        <f t="shared" si="621"/>
        <v>#N/A</v>
      </c>
      <c r="AU383" s="2">
        <f t="shared" si="622"/>
        <v>860</v>
      </c>
      <c r="AV383" s="2" t="str">
        <f t="shared" si="623"/>
        <v>Плоская железобетонная сборная (чердачная)</v>
      </c>
      <c r="BC383" s="2" t="e">
        <f t="shared" si="624"/>
        <v>#N/A</v>
      </c>
      <c r="BI383" s="2" t="e">
        <f t="shared" si="625"/>
        <v>#N/A</v>
      </c>
      <c r="BT383" s="11" t="e">
        <f t="shared" si="646"/>
        <v>#N/A</v>
      </c>
      <c r="BU383" s="11"/>
      <c r="BV383" s="11" t="s">
        <v>17978</v>
      </c>
      <c r="BW383" s="11" t="e">
        <f t="shared" si="647"/>
        <v>#N/A</v>
      </c>
      <c r="BX383" s="11" t="e">
        <f t="shared" si="648"/>
        <v>#N/A</v>
      </c>
      <c r="BY383" s="13" t="e">
        <f>VLOOKUP(BS383,CN:CR,3,FALSE)</f>
        <v>#N/A</v>
      </c>
      <c r="BZ383" s="13" t="e">
        <f>VLOOKUP(BS383,CN:CS,6,FALSE)</f>
        <v>#N/A</v>
      </c>
      <c r="CA383" s="13">
        <v>2770.4</v>
      </c>
      <c r="CB383" s="14">
        <v>94</v>
      </c>
      <c r="CC383" s="11" t="s">
        <v>17146</v>
      </c>
      <c r="CD383" s="11" t="s">
        <v>17839</v>
      </c>
      <c r="CE383" s="11" t="s">
        <v>17919</v>
      </c>
      <c r="CF383" s="12">
        <v>7664354.4000000004</v>
      </c>
      <c r="CG383" s="12">
        <v>0</v>
      </c>
      <c r="CH383" s="12">
        <v>0</v>
      </c>
      <c r="CI383" s="12">
        <f t="shared" si="649"/>
        <v>7664354.4000000004</v>
      </c>
      <c r="CJ383" s="12" t="e">
        <f t="shared" si="620"/>
        <v>#N/A</v>
      </c>
      <c r="CK383" s="12" t="e">
        <f t="shared" si="650"/>
        <v>#N/A</v>
      </c>
      <c r="CP383" s="2">
        <f t="shared" si="617"/>
        <v>0</v>
      </c>
      <c r="CQ383" s="2" t="s">
        <v>50</v>
      </c>
      <c r="CR383" s="2">
        <v>121</v>
      </c>
    </row>
    <row r="384" spans="1:96" ht="27.75" x14ac:dyDescent="0.4">
      <c r="A384" s="2">
        <v>1</v>
      </c>
      <c r="B384" s="11">
        <v>75</v>
      </c>
      <c r="C384" s="55" t="s">
        <v>541</v>
      </c>
      <c r="D384" s="11">
        <v>1990</v>
      </c>
      <c r="E384" s="11"/>
      <c r="F384" s="11" t="s">
        <v>17978</v>
      </c>
      <c r="G384" s="11">
        <v>5</v>
      </c>
      <c r="H384" s="11" t="s">
        <v>17393</v>
      </c>
      <c r="I384" s="15">
        <v>3703.7</v>
      </c>
      <c r="J384" s="15">
        <v>2710.3</v>
      </c>
      <c r="K384" s="15">
        <v>2627.6000000000004</v>
      </c>
      <c r="L384" s="36">
        <v>119</v>
      </c>
      <c r="M384" s="11" t="s">
        <v>17146</v>
      </c>
      <c r="N384" s="11" t="s">
        <v>17839</v>
      </c>
      <c r="O384" s="37" t="s">
        <v>17918</v>
      </c>
      <c r="P384" s="12">
        <v>7697188.9300000006</v>
      </c>
      <c r="Q384" s="12">
        <v>0</v>
      </c>
      <c r="R384" s="12">
        <v>0</v>
      </c>
      <c r="S384" s="12">
        <v>7697188.9300000006</v>
      </c>
      <c r="T384" s="12">
        <v>2078.2430893430897</v>
      </c>
      <c r="U384" s="12">
        <v>2078.2430893430897</v>
      </c>
      <c r="V384" s="48">
        <f t="shared" si="619"/>
        <v>0</v>
      </c>
      <c r="X384" s="2" t="s">
        <v>17214</v>
      </c>
      <c r="Y384" s="2">
        <v>1989</v>
      </c>
      <c r="Z384" s="2">
        <v>4795.3999999999996</v>
      </c>
      <c r="AA384" s="2">
        <v>149</v>
      </c>
      <c r="AB384" s="2">
        <v>5</v>
      </c>
      <c r="AC384" s="2">
        <v>3268.9</v>
      </c>
      <c r="AE384" s="2" t="s">
        <v>3896</v>
      </c>
      <c r="AF384" s="2" t="s">
        <v>17397</v>
      </c>
      <c r="AG384" s="2" t="s">
        <v>2998</v>
      </c>
      <c r="AH384" s="2" t="s">
        <v>17088</v>
      </c>
      <c r="AK384" s="2" t="e">
        <f t="shared" si="621"/>
        <v>#N/A</v>
      </c>
      <c r="AU384" s="2">
        <f t="shared" si="622"/>
        <v>780</v>
      </c>
      <c r="AV384" s="2" t="str">
        <f t="shared" si="623"/>
        <v>Плоская железобетонная сборная (чердачная)</v>
      </c>
      <c r="BC384" s="2" t="e">
        <f t="shared" si="624"/>
        <v>#N/A</v>
      </c>
      <c r="BI384" s="2" t="e">
        <f t="shared" si="625"/>
        <v>#N/A</v>
      </c>
      <c r="BT384" s="11" t="e">
        <f t="shared" si="646"/>
        <v>#N/A</v>
      </c>
      <c r="BU384" s="11"/>
      <c r="BV384" s="11" t="s">
        <v>17978</v>
      </c>
      <c r="BW384" s="11" t="e">
        <f t="shared" si="647"/>
        <v>#N/A</v>
      </c>
      <c r="BX384" s="11" t="e">
        <f t="shared" si="648"/>
        <v>#N/A</v>
      </c>
      <c r="BY384" s="13" t="e">
        <f>VLOOKUP(BS384,CN:CR,3,FALSE)</f>
        <v>#N/A</v>
      </c>
      <c r="BZ384" s="13">
        <v>2710.3</v>
      </c>
      <c r="CA384" s="13">
        <v>2710.3</v>
      </c>
      <c r="CB384" s="14">
        <v>119</v>
      </c>
      <c r="CC384" s="11" t="s">
        <v>17146</v>
      </c>
      <c r="CD384" s="11" t="s">
        <v>17839</v>
      </c>
      <c r="CE384" s="11" t="s">
        <v>17918</v>
      </c>
      <c r="CF384" s="12">
        <v>7697188.9300000006</v>
      </c>
      <c r="CG384" s="12">
        <v>0</v>
      </c>
      <c r="CH384" s="12">
        <v>0</v>
      </c>
      <c r="CI384" s="12">
        <f t="shared" si="649"/>
        <v>7697188.9300000006</v>
      </c>
      <c r="CJ384" s="12" t="e">
        <f t="shared" si="620"/>
        <v>#N/A</v>
      </c>
      <c r="CK384" s="12" t="e">
        <f>CJ384</f>
        <v>#N/A</v>
      </c>
      <c r="CP384" s="2">
        <f t="shared" si="617"/>
        <v>82.7</v>
      </c>
      <c r="CQ384" s="2" t="s">
        <v>41</v>
      </c>
      <c r="CR384" s="2">
        <v>119.6</v>
      </c>
    </row>
    <row r="385" spans="1:96" ht="27.75" x14ac:dyDescent="0.4">
      <c r="A385" s="2">
        <v>1</v>
      </c>
      <c r="B385" s="11">
        <v>76</v>
      </c>
      <c r="C385" s="55" t="s">
        <v>542</v>
      </c>
      <c r="D385" s="11">
        <v>1965</v>
      </c>
      <c r="E385" s="11">
        <v>2010</v>
      </c>
      <c r="F385" s="11" t="s">
        <v>17978</v>
      </c>
      <c r="G385" s="11">
        <v>5</v>
      </c>
      <c r="H385" s="11" t="s">
        <v>17088</v>
      </c>
      <c r="I385" s="15">
        <v>2680.85</v>
      </c>
      <c r="J385" s="15">
        <v>1438.75</v>
      </c>
      <c r="K385" s="15">
        <v>1408.31</v>
      </c>
      <c r="L385" s="36">
        <v>59</v>
      </c>
      <c r="M385" s="11" t="s">
        <v>17146</v>
      </c>
      <c r="N385" s="11" t="s">
        <v>17839</v>
      </c>
      <c r="O385" s="37" t="s">
        <v>17920</v>
      </c>
      <c r="P385" s="12">
        <v>4549824</v>
      </c>
      <c r="Q385" s="12">
        <v>0</v>
      </c>
      <c r="R385" s="12">
        <v>0</v>
      </c>
      <c r="S385" s="12">
        <v>4549824</v>
      </c>
      <c r="T385" s="12">
        <v>1697.1572449036687</v>
      </c>
      <c r="U385" s="12">
        <v>1697.1572449036687</v>
      </c>
      <c r="V385" s="48">
        <f t="shared" si="619"/>
        <v>0</v>
      </c>
      <c r="X385" s="2" t="s">
        <v>17215</v>
      </c>
      <c r="Y385" s="2">
        <v>1990</v>
      </c>
      <c r="Z385" s="2">
        <v>5879.3</v>
      </c>
      <c r="AA385" s="2">
        <v>177</v>
      </c>
      <c r="AB385" s="2">
        <v>5</v>
      </c>
      <c r="AC385" s="2">
        <v>3950.4</v>
      </c>
      <c r="AE385" s="2" t="s">
        <v>526</v>
      </c>
      <c r="AF385" s="2" t="s">
        <v>17390</v>
      </c>
      <c r="AG385" s="2" t="s">
        <v>2998</v>
      </c>
      <c r="AH385" s="2" t="s">
        <v>17088</v>
      </c>
      <c r="AK385" s="2" t="e">
        <f t="shared" si="621"/>
        <v>#N/A</v>
      </c>
      <c r="AU385" s="2">
        <f t="shared" si="622"/>
        <v>540</v>
      </c>
      <c r="AV385" s="2" t="str">
        <f t="shared" si="623"/>
        <v>Скатная деревянная</v>
      </c>
      <c r="BC385" s="2" t="e">
        <f t="shared" si="624"/>
        <v>#N/A</v>
      </c>
      <c r="BI385" s="2" t="e">
        <f t="shared" si="625"/>
        <v>#N/A</v>
      </c>
      <c r="BT385" s="11" t="e">
        <f t="shared" si="646"/>
        <v>#N/A</v>
      </c>
      <c r="BU385" s="11">
        <v>2010</v>
      </c>
      <c r="BV385" s="11" t="s">
        <v>17978</v>
      </c>
      <c r="BW385" s="11" t="e">
        <f t="shared" si="647"/>
        <v>#N/A</v>
      </c>
      <c r="BX385" s="11" t="e">
        <f t="shared" si="648"/>
        <v>#N/A</v>
      </c>
      <c r="BY385" s="13" t="e">
        <f>VLOOKUP(BS385,CN:CR,3,FALSE)</f>
        <v>#N/A</v>
      </c>
      <c r="BZ385" s="13">
        <v>1438.75</v>
      </c>
      <c r="CA385" s="13">
        <v>1438.75</v>
      </c>
      <c r="CB385" s="14">
        <v>59</v>
      </c>
      <c r="CC385" s="11" t="s">
        <v>17146</v>
      </c>
      <c r="CD385" s="11" t="s">
        <v>17839</v>
      </c>
      <c r="CE385" s="11" t="s">
        <v>17920</v>
      </c>
      <c r="CF385" s="12">
        <v>4549824</v>
      </c>
      <c r="CG385" s="12">
        <v>0</v>
      </c>
      <c r="CH385" s="12">
        <v>0</v>
      </c>
      <c r="CI385" s="12">
        <f t="shared" si="649"/>
        <v>4549824</v>
      </c>
      <c r="CJ385" s="12" t="e">
        <f t="shared" si="620"/>
        <v>#N/A</v>
      </c>
      <c r="CK385" s="12" t="e">
        <f t="shared" ref="CK385:CK387" si="651">DK385*8425.6/BY385</f>
        <v>#N/A</v>
      </c>
      <c r="CP385" s="2">
        <f t="shared" si="617"/>
        <v>30.44</v>
      </c>
      <c r="CQ385" s="2" t="s">
        <v>47</v>
      </c>
      <c r="CR385" s="2">
        <v>75.400000000000006</v>
      </c>
    </row>
    <row r="386" spans="1:96" ht="27.75" x14ac:dyDescent="0.4">
      <c r="A386" s="2">
        <v>1</v>
      </c>
      <c r="B386" s="11">
        <v>77</v>
      </c>
      <c r="C386" s="55" t="s">
        <v>3449</v>
      </c>
      <c r="D386" s="11">
        <v>1964</v>
      </c>
      <c r="E386" s="11"/>
      <c r="F386" s="11" t="s">
        <v>17978</v>
      </c>
      <c r="G386" s="11">
        <v>5</v>
      </c>
      <c r="H386" s="11" t="s">
        <v>17088</v>
      </c>
      <c r="I386" s="15">
        <v>1701.07</v>
      </c>
      <c r="J386" s="15">
        <v>1568.27</v>
      </c>
      <c r="K386" s="15">
        <v>1483.47</v>
      </c>
      <c r="L386" s="36">
        <v>83</v>
      </c>
      <c r="M386" s="11" t="s">
        <v>17146</v>
      </c>
      <c r="N386" s="11" t="s">
        <v>17839</v>
      </c>
      <c r="O386" s="37" t="s">
        <v>17928</v>
      </c>
      <c r="P386" s="12">
        <v>5235667.84</v>
      </c>
      <c r="Q386" s="12">
        <v>0</v>
      </c>
      <c r="R386" s="12">
        <v>0</v>
      </c>
      <c r="S386" s="12">
        <v>5235667.84</v>
      </c>
      <c r="T386" s="12">
        <v>3077.8673658344455</v>
      </c>
      <c r="U386" s="12">
        <v>3077.8673658344455</v>
      </c>
      <c r="V386" s="48">
        <f t="shared" si="619"/>
        <v>0</v>
      </c>
      <c r="X386" s="2" t="s">
        <v>17216</v>
      </c>
      <c r="Y386" s="2">
        <v>1996</v>
      </c>
      <c r="Z386" s="2">
        <v>5480.6</v>
      </c>
      <c r="AA386" s="2">
        <v>131</v>
      </c>
      <c r="AB386" s="2">
        <v>5</v>
      </c>
      <c r="AC386" s="2">
        <v>3332.4</v>
      </c>
      <c r="AE386" s="2" t="s">
        <v>3897</v>
      </c>
      <c r="AF386" s="2" t="s">
        <v>17397</v>
      </c>
      <c r="AG386" s="2" t="s">
        <v>2998</v>
      </c>
      <c r="AH386" s="2" t="s">
        <v>17088</v>
      </c>
      <c r="AK386" s="2" t="e">
        <f t="shared" si="621"/>
        <v>#N/A</v>
      </c>
      <c r="AU386" s="2">
        <f t="shared" si="622"/>
        <v>621.4</v>
      </c>
      <c r="AV386" s="2" t="str">
        <f t="shared" si="623"/>
        <v>Скатная деревянная</v>
      </c>
      <c r="BC386" s="2" t="e">
        <f t="shared" si="624"/>
        <v>#N/A</v>
      </c>
      <c r="BI386" s="2" t="e">
        <f t="shared" si="625"/>
        <v>#N/A</v>
      </c>
      <c r="BT386" s="11" t="e">
        <f t="shared" si="646"/>
        <v>#N/A</v>
      </c>
      <c r="BU386" s="11"/>
      <c r="BV386" s="11" t="s">
        <v>17978</v>
      </c>
      <c r="BW386" s="11" t="e">
        <f t="shared" si="647"/>
        <v>#N/A</v>
      </c>
      <c r="BX386" s="11" t="e">
        <f t="shared" si="648"/>
        <v>#N/A</v>
      </c>
      <c r="BY386" s="13">
        <v>1701.07</v>
      </c>
      <c r="BZ386" s="13" t="e">
        <f>VLOOKUP(BS386,CN:CS,6,FALSE)</f>
        <v>#N/A</v>
      </c>
      <c r="CA386" s="13">
        <v>1568.27</v>
      </c>
      <c r="CB386" s="14">
        <v>83</v>
      </c>
      <c r="CC386" s="11" t="s">
        <v>17146</v>
      </c>
      <c r="CD386" s="11" t="s">
        <v>17839</v>
      </c>
      <c r="CE386" s="11" t="s">
        <v>17928</v>
      </c>
      <c r="CF386" s="12">
        <v>5235667.84</v>
      </c>
      <c r="CG386" s="12">
        <v>0</v>
      </c>
      <c r="CH386" s="12">
        <v>0</v>
      </c>
      <c r="CI386" s="12">
        <f t="shared" si="649"/>
        <v>5235667.84</v>
      </c>
      <c r="CJ386" s="12">
        <f t="shared" si="620"/>
        <v>3077.8673658344455</v>
      </c>
      <c r="CK386" s="12">
        <f t="shared" si="651"/>
        <v>0</v>
      </c>
      <c r="CP386" s="2">
        <f t="shared" si="617"/>
        <v>84.8</v>
      </c>
      <c r="CQ386" s="2" t="s">
        <v>39</v>
      </c>
      <c r="CR386" s="2">
        <v>179.8</v>
      </c>
    </row>
    <row r="387" spans="1:96" ht="27.75" x14ac:dyDescent="0.4">
      <c r="A387" s="2">
        <v>1</v>
      </c>
      <c r="B387" s="11">
        <v>78</v>
      </c>
      <c r="C387" s="55" t="s">
        <v>543</v>
      </c>
      <c r="D387" s="11">
        <v>1962</v>
      </c>
      <c r="E387" s="11">
        <v>2010</v>
      </c>
      <c r="F387" s="11" t="s">
        <v>17978</v>
      </c>
      <c r="G387" s="11">
        <v>5</v>
      </c>
      <c r="H387" s="11" t="s">
        <v>17088</v>
      </c>
      <c r="I387" s="15">
        <v>2498.58</v>
      </c>
      <c r="J387" s="15">
        <v>1437.25</v>
      </c>
      <c r="K387" s="15">
        <v>1352.95</v>
      </c>
      <c r="L387" s="36">
        <v>52</v>
      </c>
      <c r="M387" s="11" t="s">
        <v>17146</v>
      </c>
      <c r="N387" s="11" t="s">
        <v>17839</v>
      </c>
      <c r="O387" s="37" t="s">
        <v>17920</v>
      </c>
      <c r="P387" s="12">
        <v>4465568</v>
      </c>
      <c r="Q387" s="12">
        <v>0</v>
      </c>
      <c r="R387" s="12">
        <v>0</v>
      </c>
      <c r="S387" s="12">
        <v>4465568</v>
      </c>
      <c r="T387" s="12">
        <v>1787.2423536568772</v>
      </c>
      <c r="U387" s="12">
        <v>1787.2423536568772</v>
      </c>
      <c r="V387" s="48">
        <f t="shared" si="619"/>
        <v>0</v>
      </c>
      <c r="X387" s="2" t="s">
        <v>17217</v>
      </c>
      <c r="Y387" s="2">
        <v>2002</v>
      </c>
      <c r="Z387" s="2">
        <v>5019</v>
      </c>
      <c r="AA387" s="2">
        <v>93</v>
      </c>
      <c r="AB387" s="2">
        <v>5</v>
      </c>
      <c r="AC387" s="2">
        <v>2368</v>
      </c>
      <c r="AE387" s="2" t="s">
        <v>3899</v>
      </c>
      <c r="AF387" s="2" t="s">
        <v>17390</v>
      </c>
      <c r="AG387" s="2" t="s">
        <v>2998</v>
      </c>
      <c r="AH387" s="2" t="s">
        <v>17400</v>
      </c>
      <c r="AK387" s="2" t="e">
        <f t="shared" si="621"/>
        <v>#N/A</v>
      </c>
      <c r="AU387" s="2">
        <f t="shared" si="622"/>
        <v>530</v>
      </c>
      <c r="AV387" s="2" t="str">
        <f t="shared" si="623"/>
        <v>Скатная деревянная</v>
      </c>
      <c r="BC387" s="2" t="e">
        <f t="shared" si="624"/>
        <v>#N/A</v>
      </c>
      <c r="BI387" s="2" t="e">
        <f t="shared" si="625"/>
        <v>#N/A</v>
      </c>
      <c r="BT387" s="11" t="e">
        <f t="shared" si="646"/>
        <v>#N/A</v>
      </c>
      <c r="BU387" s="11">
        <v>2010</v>
      </c>
      <c r="BV387" s="11" t="s">
        <v>17978</v>
      </c>
      <c r="BW387" s="11" t="e">
        <f t="shared" si="647"/>
        <v>#N/A</v>
      </c>
      <c r="BX387" s="11" t="e">
        <f t="shared" si="648"/>
        <v>#N/A</v>
      </c>
      <c r="BY387" s="13" t="e">
        <f>VLOOKUP(BS387,CN:CR,3,FALSE)</f>
        <v>#N/A</v>
      </c>
      <c r="BZ387" s="13">
        <v>1437.25</v>
      </c>
      <c r="CA387" s="13">
        <v>1437.25</v>
      </c>
      <c r="CB387" s="14">
        <v>52</v>
      </c>
      <c r="CC387" s="11" t="s">
        <v>17146</v>
      </c>
      <c r="CD387" s="11" t="s">
        <v>17839</v>
      </c>
      <c r="CE387" s="11" t="s">
        <v>17920</v>
      </c>
      <c r="CF387" s="12">
        <v>4465568</v>
      </c>
      <c r="CG387" s="12">
        <v>0</v>
      </c>
      <c r="CH387" s="12">
        <v>0</v>
      </c>
      <c r="CI387" s="12">
        <f t="shared" si="649"/>
        <v>4465568</v>
      </c>
      <c r="CJ387" s="12" t="e">
        <f t="shared" si="620"/>
        <v>#N/A</v>
      </c>
      <c r="CK387" s="12" t="e">
        <f t="shared" si="651"/>
        <v>#N/A</v>
      </c>
      <c r="CP387" s="2">
        <f t="shared" si="617"/>
        <v>84.3</v>
      </c>
      <c r="CQ387" s="2" t="s">
        <v>46</v>
      </c>
      <c r="CR387" s="2">
        <v>140.5</v>
      </c>
    </row>
    <row r="388" spans="1:96" ht="27.75" x14ac:dyDescent="0.4">
      <c r="A388" s="2">
        <v>1</v>
      </c>
      <c r="B388" s="11">
        <v>79</v>
      </c>
      <c r="C388" s="55" t="s">
        <v>544</v>
      </c>
      <c r="D388" s="11">
        <v>1983</v>
      </c>
      <c r="E388" s="11"/>
      <c r="F388" s="11" t="s">
        <v>17978</v>
      </c>
      <c r="G388" s="11">
        <v>5</v>
      </c>
      <c r="H388" s="11" t="s">
        <v>17398</v>
      </c>
      <c r="I388" s="15">
        <v>5763.67</v>
      </c>
      <c r="J388" s="15">
        <v>4429</v>
      </c>
      <c r="K388" s="15">
        <v>4297.2</v>
      </c>
      <c r="L388" s="36">
        <v>210</v>
      </c>
      <c r="M388" s="11" t="s">
        <v>17146</v>
      </c>
      <c r="N388" s="11" t="s">
        <v>17839</v>
      </c>
      <c r="O388" s="37" t="s">
        <v>17916</v>
      </c>
      <c r="P388" s="12">
        <v>10455000</v>
      </c>
      <c r="Q388" s="12">
        <v>0</v>
      </c>
      <c r="R388" s="12">
        <v>0</v>
      </c>
      <c r="S388" s="12">
        <v>10455000</v>
      </c>
      <c r="T388" s="12">
        <v>1813.9484044020562</v>
      </c>
      <c r="U388" s="12">
        <v>1902.9471152928604</v>
      </c>
      <c r="V388" s="48">
        <f t="shared" si="619"/>
        <v>88.998710890804205</v>
      </c>
      <c r="X388" s="2" t="s">
        <v>17218</v>
      </c>
      <c r="Y388" s="2">
        <v>1993</v>
      </c>
      <c r="Z388" s="2">
        <v>5482.2</v>
      </c>
      <c r="AA388" s="2">
        <v>147</v>
      </c>
      <c r="AB388" s="2">
        <v>5</v>
      </c>
      <c r="AC388" s="2">
        <v>3303.8</v>
      </c>
      <c r="AE388" s="2" t="s">
        <v>3901</v>
      </c>
      <c r="AF388" s="2" t="s">
        <v>17397</v>
      </c>
      <c r="AG388" s="2" t="s">
        <v>2998</v>
      </c>
      <c r="AH388" s="2" t="s">
        <v>17398</v>
      </c>
      <c r="AK388" s="2" t="e">
        <f t="shared" si="621"/>
        <v>#N/A</v>
      </c>
      <c r="AU388" s="2">
        <f t="shared" si="622"/>
        <v>1230</v>
      </c>
      <c r="AV388" s="2" t="str">
        <f t="shared" si="623"/>
        <v>Плоская железобетонная сборная (чердачная)</v>
      </c>
      <c r="BC388" s="2" t="e">
        <f t="shared" si="624"/>
        <v>#N/A</v>
      </c>
      <c r="BI388" s="2" t="e">
        <f t="shared" si="625"/>
        <v>#N/A</v>
      </c>
      <c r="BT388" s="11" t="e">
        <f t="shared" si="646"/>
        <v>#N/A</v>
      </c>
      <c r="BU388" s="11"/>
      <c r="BV388" s="11" t="s">
        <v>17978</v>
      </c>
      <c r="BW388" s="11" t="e">
        <f t="shared" si="647"/>
        <v>#N/A</v>
      </c>
      <c r="BX388" s="11" t="e">
        <f t="shared" si="648"/>
        <v>#N/A</v>
      </c>
      <c r="BY388" s="13" t="e">
        <f>VLOOKUP(BS388,CN:CR,3,FALSE)</f>
        <v>#N/A</v>
      </c>
      <c r="BZ388" s="13" t="e">
        <f>VLOOKUP(BS388,CN:CS,6,FALSE)</f>
        <v>#N/A</v>
      </c>
      <c r="CA388" s="13">
        <v>4429</v>
      </c>
      <c r="CB388" s="14">
        <v>210</v>
      </c>
      <c r="CC388" s="11" t="s">
        <v>17146</v>
      </c>
      <c r="CD388" s="11" t="s">
        <v>17839</v>
      </c>
      <c r="CE388" s="11" t="s">
        <v>17916</v>
      </c>
      <c r="CF388" s="12">
        <v>10455000</v>
      </c>
      <c r="CG388" s="12">
        <v>0</v>
      </c>
      <c r="CH388" s="12">
        <v>0</v>
      </c>
      <c r="CI388" s="12">
        <f t="shared" si="649"/>
        <v>10455000</v>
      </c>
      <c r="CJ388" s="12" t="e">
        <f t="shared" si="620"/>
        <v>#N/A</v>
      </c>
      <c r="CK388" s="12" t="e">
        <f>DK388*8917.04/BY388</f>
        <v>#N/A</v>
      </c>
      <c r="CP388" s="2">
        <f t="shared" si="617"/>
        <v>131.80000000000001</v>
      </c>
      <c r="CQ388" s="2" t="s">
        <v>51</v>
      </c>
      <c r="CR388" s="2">
        <v>105.4</v>
      </c>
    </row>
    <row r="389" spans="1:96" ht="27.75" x14ac:dyDescent="0.4">
      <c r="A389" s="2">
        <v>1</v>
      </c>
      <c r="B389" s="11">
        <v>80</v>
      </c>
      <c r="C389" s="55" t="s">
        <v>545</v>
      </c>
      <c r="D389" s="11">
        <v>1964</v>
      </c>
      <c r="E389" s="11"/>
      <c r="F389" s="11" t="s">
        <v>17978</v>
      </c>
      <c r="G389" s="11">
        <v>5</v>
      </c>
      <c r="H389" s="11" t="s">
        <v>17393</v>
      </c>
      <c r="I389" s="15">
        <v>3399.17</v>
      </c>
      <c r="J389" s="15">
        <v>2811.32</v>
      </c>
      <c r="K389" s="15">
        <v>2811.32</v>
      </c>
      <c r="L389" s="36">
        <v>180</v>
      </c>
      <c r="M389" s="11" t="s">
        <v>17146</v>
      </c>
      <c r="N389" s="11" t="s">
        <v>17839</v>
      </c>
      <c r="O389" s="37" t="s">
        <v>17929</v>
      </c>
      <c r="P389" s="12">
        <v>10053425.92</v>
      </c>
      <c r="Q389" s="12">
        <v>0</v>
      </c>
      <c r="R389" s="12">
        <v>0</v>
      </c>
      <c r="S389" s="12">
        <v>10053425.92</v>
      </c>
      <c r="T389" s="12">
        <v>2957.6119817484855</v>
      </c>
      <c r="U389" s="12">
        <v>2957.6119817484855</v>
      </c>
      <c r="V389" s="48">
        <f t="shared" si="619"/>
        <v>0</v>
      </c>
      <c r="X389" s="2" t="s">
        <v>17219</v>
      </c>
      <c r="Y389" s="2">
        <v>1990</v>
      </c>
      <c r="Z389" s="2">
        <v>4677.1000000000004</v>
      </c>
      <c r="AA389" s="2">
        <v>145</v>
      </c>
      <c r="AB389" s="2">
        <v>5</v>
      </c>
      <c r="AC389" s="2">
        <v>3158.6</v>
      </c>
      <c r="AE389" s="2" t="s">
        <v>3903</v>
      </c>
      <c r="AF389" s="2" t="s">
        <v>17397</v>
      </c>
      <c r="AG389" s="2" t="s">
        <v>2998</v>
      </c>
      <c r="AH389" s="2" t="s">
        <v>17393</v>
      </c>
      <c r="AK389" s="2" t="e">
        <f t="shared" si="621"/>
        <v>#N/A</v>
      </c>
      <c r="AU389" s="2">
        <f t="shared" si="622"/>
        <v>1193.2</v>
      </c>
      <c r="AV389" s="2" t="str">
        <f t="shared" si="623"/>
        <v>Скатная деревянная</v>
      </c>
      <c r="BC389" s="2" t="e">
        <f t="shared" si="624"/>
        <v>#N/A</v>
      </c>
      <c r="BI389" s="2" t="e">
        <f t="shared" si="625"/>
        <v>#N/A</v>
      </c>
      <c r="BT389" s="11" t="e">
        <f t="shared" si="646"/>
        <v>#N/A</v>
      </c>
      <c r="BU389" s="11"/>
      <c r="BV389" s="11" t="s">
        <v>17978</v>
      </c>
      <c r="BW389" s="11" t="e">
        <f t="shared" si="647"/>
        <v>#N/A</v>
      </c>
      <c r="BX389" s="11" t="e">
        <f t="shared" si="648"/>
        <v>#N/A</v>
      </c>
      <c r="BY389" s="13">
        <v>3399.17</v>
      </c>
      <c r="BZ389" s="13">
        <v>2811.32</v>
      </c>
      <c r="CA389" s="13">
        <v>2811.32</v>
      </c>
      <c r="CB389" s="14">
        <v>180</v>
      </c>
      <c r="CC389" s="11" t="s">
        <v>17146</v>
      </c>
      <c r="CD389" s="11" t="s">
        <v>17839</v>
      </c>
      <c r="CE389" s="11" t="s">
        <v>17929</v>
      </c>
      <c r="CF389" s="12">
        <v>10053425.92</v>
      </c>
      <c r="CG389" s="12">
        <v>0</v>
      </c>
      <c r="CH389" s="12">
        <v>0</v>
      </c>
      <c r="CI389" s="12">
        <f t="shared" si="649"/>
        <v>10053425.92</v>
      </c>
      <c r="CJ389" s="12">
        <f t="shared" si="620"/>
        <v>2957.6119817484855</v>
      </c>
      <c r="CK389" s="12">
        <f t="shared" ref="CK389:CK390" si="652">DK389*8425.6/BY389</f>
        <v>0</v>
      </c>
      <c r="CP389" s="2">
        <f t="shared" si="617"/>
        <v>0</v>
      </c>
      <c r="CQ389" s="2" t="s">
        <v>48</v>
      </c>
      <c r="CR389" s="2">
        <v>0</v>
      </c>
    </row>
    <row r="390" spans="1:96" ht="27.75" x14ac:dyDescent="0.4">
      <c r="A390" s="2">
        <v>1</v>
      </c>
      <c r="B390" s="11">
        <v>81</v>
      </c>
      <c r="C390" s="55" t="s">
        <v>546</v>
      </c>
      <c r="D390" s="11">
        <v>1966</v>
      </c>
      <c r="E390" s="11"/>
      <c r="F390" s="11" t="s">
        <v>17978</v>
      </c>
      <c r="G390" s="11">
        <v>5</v>
      </c>
      <c r="H390" s="11" t="s">
        <v>17393</v>
      </c>
      <c r="I390" s="15">
        <v>4152</v>
      </c>
      <c r="J390" s="15">
        <v>3895.8</v>
      </c>
      <c r="K390" s="15">
        <v>3748.59</v>
      </c>
      <c r="L390" s="36">
        <v>140</v>
      </c>
      <c r="M390" s="11" t="s">
        <v>17146</v>
      </c>
      <c r="N390" s="11" t="s">
        <v>17839</v>
      </c>
      <c r="O390" s="37" t="s">
        <v>17918</v>
      </c>
      <c r="P390" s="12">
        <v>10616256</v>
      </c>
      <c r="Q390" s="12">
        <v>0</v>
      </c>
      <c r="R390" s="12">
        <v>0</v>
      </c>
      <c r="S390" s="12">
        <v>10616256</v>
      </c>
      <c r="T390" s="12">
        <v>2556.9017341040462</v>
      </c>
      <c r="U390" s="12">
        <v>2556.9017341040462</v>
      </c>
      <c r="V390" s="48">
        <f t="shared" si="619"/>
        <v>0</v>
      </c>
      <c r="X390" s="2" t="s">
        <v>17220</v>
      </c>
      <c r="Y390" s="2">
        <v>1994</v>
      </c>
      <c r="Z390" s="2">
        <v>5512.6</v>
      </c>
      <c r="AA390" s="2">
        <v>137</v>
      </c>
      <c r="AB390" s="2">
        <v>5</v>
      </c>
      <c r="AC390" s="2">
        <v>3370.2</v>
      </c>
      <c r="AE390" s="2" t="s">
        <v>527</v>
      </c>
      <c r="AF390" s="2" t="s">
        <v>17397</v>
      </c>
      <c r="AG390" s="2" t="s">
        <v>2998</v>
      </c>
      <c r="AH390" s="2" t="s">
        <v>17393</v>
      </c>
      <c r="AK390" s="2" t="e">
        <f t="shared" si="621"/>
        <v>#N/A</v>
      </c>
      <c r="AU390" s="2">
        <f t="shared" si="622"/>
        <v>1260</v>
      </c>
      <c r="AV390" s="2" t="str">
        <f t="shared" si="623"/>
        <v>Скатная деревянная</v>
      </c>
      <c r="BC390" s="2" t="e">
        <f t="shared" si="624"/>
        <v>#N/A</v>
      </c>
      <c r="BI390" s="2" t="e">
        <f t="shared" si="625"/>
        <v>#N/A</v>
      </c>
      <c r="BT390" s="11" t="e">
        <f t="shared" si="646"/>
        <v>#N/A</v>
      </c>
      <c r="BU390" s="11"/>
      <c r="BV390" s="11" t="s">
        <v>17978</v>
      </c>
      <c r="BW390" s="11" t="e">
        <f t="shared" si="647"/>
        <v>#N/A</v>
      </c>
      <c r="BX390" s="11" t="e">
        <f t="shared" si="648"/>
        <v>#N/A</v>
      </c>
      <c r="BY390" s="13" t="e">
        <f>VLOOKUP(BS390,CN:CR,3,FALSE)</f>
        <v>#N/A</v>
      </c>
      <c r="BZ390" s="13" t="e">
        <f>VLOOKUP(BS390,CN:CS,6,FALSE)</f>
        <v>#N/A</v>
      </c>
      <c r="CA390" s="13">
        <v>3895.8</v>
      </c>
      <c r="CB390" s="14">
        <v>140</v>
      </c>
      <c r="CC390" s="11" t="s">
        <v>17146</v>
      </c>
      <c r="CD390" s="11" t="s">
        <v>17839</v>
      </c>
      <c r="CE390" s="11" t="s">
        <v>17918</v>
      </c>
      <c r="CF390" s="12">
        <v>10616256</v>
      </c>
      <c r="CG390" s="12">
        <v>0</v>
      </c>
      <c r="CH390" s="12">
        <v>0</v>
      </c>
      <c r="CI390" s="12">
        <f t="shared" si="649"/>
        <v>10616256</v>
      </c>
      <c r="CJ390" s="12" t="e">
        <f t="shared" si="620"/>
        <v>#N/A</v>
      </c>
      <c r="CK390" s="12" t="e">
        <f t="shared" si="652"/>
        <v>#N/A</v>
      </c>
      <c r="CP390" s="2">
        <f t="shared" si="617"/>
        <v>147.21</v>
      </c>
      <c r="CQ390" s="2" t="s">
        <v>355</v>
      </c>
      <c r="CR390" s="2">
        <v>86.8</v>
      </c>
    </row>
    <row r="391" spans="1:96" ht="27.75" x14ac:dyDescent="0.4">
      <c r="A391" s="2">
        <v>1</v>
      </c>
      <c r="B391" s="11">
        <v>82</v>
      </c>
      <c r="C391" s="55" t="s">
        <v>547</v>
      </c>
      <c r="D391" s="11">
        <v>1973</v>
      </c>
      <c r="E391" s="11"/>
      <c r="F391" s="11" t="s">
        <v>17978</v>
      </c>
      <c r="G391" s="11">
        <v>5</v>
      </c>
      <c r="H391" s="11" t="s">
        <v>17393</v>
      </c>
      <c r="I391" s="15">
        <v>3021.6</v>
      </c>
      <c r="J391" s="15">
        <v>2581.8000000000002</v>
      </c>
      <c r="K391" s="15">
        <v>2581.8000000000002</v>
      </c>
      <c r="L391" s="36">
        <v>95</v>
      </c>
      <c r="M391" s="11" t="s">
        <v>17146</v>
      </c>
      <c r="N391" s="11" t="s">
        <v>17839</v>
      </c>
      <c r="O391" s="37" t="s">
        <v>17917</v>
      </c>
      <c r="P391" s="12">
        <v>7333375</v>
      </c>
      <c r="Q391" s="12">
        <v>0</v>
      </c>
      <c r="R391" s="12">
        <v>0</v>
      </c>
      <c r="S391" s="12">
        <v>7333375</v>
      </c>
      <c r="T391" s="12">
        <v>2426.9840481863912</v>
      </c>
      <c r="U391" s="12">
        <v>2546.0604514164684</v>
      </c>
      <c r="V391" s="48">
        <f t="shared" si="619"/>
        <v>119.07640323007718</v>
      </c>
      <c r="X391" s="2" t="s">
        <v>17221</v>
      </c>
      <c r="Y391" s="2">
        <v>1985</v>
      </c>
      <c r="Z391" s="2">
        <v>5783</v>
      </c>
      <c r="AA391" s="2">
        <v>177</v>
      </c>
      <c r="AB391" s="2">
        <v>5</v>
      </c>
      <c r="AC391" s="2">
        <v>3938.5</v>
      </c>
      <c r="AE391" s="2" t="s">
        <v>3905</v>
      </c>
      <c r="AF391" s="2" t="s">
        <v>17390</v>
      </c>
      <c r="AG391" s="2" t="s">
        <v>2998</v>
      </c>
      <c r="AH391" s="2" t="s">
        <v>17088</v>
      </c>
      <c r="AK391" s="2" t="e">
        <f t="shared" si="621"/>
        <v>#N/A</v>
      </c>
      <c r="AU391" s="2">
        <f t="shared" si="622"/>
        <v>862.75</v>
      </c>
      <c r="AV391" s="2" t="str">
        <f t="shared" si="623"/>
        <v>Плоская железобетонная сборная (чердачная)</v>
      </c>
      <c r="BC391" s="2" t="e">
        <f t="shared" si="624"/>
        <v>#N/A</v>
      </c>
      <c r="BI391" s="2" t="e">
        <f t="shared" si="625"/>
        <v>#N/A</v>
      </c>
      <c r="BT391" s="11" t="e">
        <f t="shared" si="646"/>
        <v>#N/A</v>
      </c>
      <c r="BU391" s="11"/>
      <c r="BV391" s="11" t="s">
        <v>17978</v>
      </c>
      <c r="BW391" s="11" t="e">
        <f t="shared" si="647"/>
        <v>#N/A</v>
      </c>
      <c r="BX391" s="11" t="e">
        <f t="shared" si="648"/>
        <v>#N/A</v>
      </c>
      <c r="BY391" s="13" t="e">
        <f>VLOOKUP(BS391,CN:CR,3,FALSE)</f>
        <v>#N/A</v>
      </c>
      <c r="BZ391" s="13">
        <v>2581.8000000000002</v>
      </c>
      <c r="CA391" s="13">
        <v>2581.8000000000002</v>
      </c>
      <c r="CB391" s="14">
        <v>95</v>
      </c>
      <c r="CC391" s="11" t="s">
        <v>17146</v>
      </c>
      <c r="CD391" s="11" t="s">
        <v>17839</v>
      </c>
      <c r="CE391" s="11" t="s">
        <v>17917</v>
      </c>
      <c r="CF391" s="12">
        <v>7333375</v>
      </c>
      <c r="CG391" s="12">
        <v>0</v>
      </c>
      <c r="CH391" s="12">
        <v>0</v>
      </c>
      <c r="CI391" s="12">
        <f t="shared" si="649"/>
        <v>7333375</v>
      </c>
      <c r="CJ391" s="12" t="e">
        <f t="shared" si="620"/>
        <v>#N/A</v>
      </c>
      <c r="CK391" s="12" t="e">
        <f t="shared" ref="CK391:CK392" si="653">DK391*8917.04/BY391</f>
        <v>#N/A</v>
      </c>
      <c r="CP391" s="2">
        <f t="shared" si="617"/>
        <v>0</v>
      </c>
      <c r="CQ391" s="2" t="s">
        <v>342</v>
      </c>
      <c r="CR391" s="2">
        <v>0</v>
      </c>
    </row>
    <row r="392" spans="1:96" ht="27.75" x14ac:dyDescent="0.4">
      <c r="A392" s="2">
        <v>1</v>
      </c>
      <c r="B392" s="11">
        <v>83</v>
      </c>
      <c r="C392" s="55" t="s">
        <v>549</v>
      </c>
      <c r="D392" s="11">
        <v>1977</v>
      </c>
      <c r="E392" s="11"/>
      <c r="F392" s="11" t="s">
        <v>17978</v>
      </c>
      <c r="G392" s="11">
        <v>5</v>
      </c>
      <c r="H392" s="11" t="s">
        <v>17393</v>
      </c>
      <c r="I392" s="15">
        <v>3637.93</v>
      </c>
      <c r="J392" s="15">
        <v>3319.03</v>
      </c>
      <c r="K392" s="15">
        <v>3100.73</v>
      </c>
      <c r="L392" s="36">
        <v>156</v>
      </c>
      <c r="M392" s="11" t="s">
        <v>17146</v>
      </c>
      <c r="N392" s="11" t="s">
        <v>17839</v>
      </c>
      <c r="O392" s="37" t="s">
        <v>17928</v>
      </c>
      <c r="P392" s="12">
        <v>8160000</v>
      </c>
      <c r="Q392" s="12">
        <v>0</v>
      </c>
      <c r="R392" s="12">
        <v>0</v>
      </c>
      <c r="S392" s="12">
        <v>8160000</v>
      </c>
      <c r="T392" s="12">
        <v>2243.0338131849708</v>
      </c>
      <c r="U392" s="12">
        <v>2353.0849686497545</v>
      </c>
      <c r="V392" s="48">
        <f t="shared" si="619"/>
        <v>110.05115546478373</v>
      </c>
      <c r="X392" s="2" t="s">
        <v>17222</v>
      </c>
      <c r="Y392" s="2">
        <v>1990</v>
      </c>
      <c r="Z392" s="2">
        <v>4678</v>
      </c>
      <c r="AA392" s="2">
        <v>150</v>
      </c>
      <c r="AB392" s="2">
        <v>5</v>
      </c>
      <c r="AC392" s="2">
        <v>3173.2</v>
      </c>
      <c r="AE392" s="2" t="s">
        <v>3906</v>
      </c>
      <c r="AF392" s="2" t="s">
        <v>17397</v>
      </c>
      <c r="AG392" s="2" t="s">
        <v>2998</v>
      </c>
      <c r="AH392" s="2" t="s">
        <v>17398</v>
      </c>
      <c r="AK392" s="2" t="e">
        <f t="shared" si="621"/>
        <v>#N/A</v>
      </c>
      <c r="AU392" s="2">
        <f t="shared" si="622"/>
        <v>960</v>
      </c>
      <c r="AV392" s="2" t="str">
        <f t="shared" si="623"/>
        <v>Плоская совмещенная из сборных железобетонных слоистых панелей</v>
      </c>
      <c r="BC392" s="2" t="e">
        <f t="shared" si="624"/>
        <v>#N/A</v>
      </c>
      <c r="BI392" s="2" t="e">
        <f t="shared" si="625"/>
        <v>#N/A</v>
      </c>
      <c r="BT392" s="11" t="e">
        <f t="shared" si="646"/>
        <v>#N/A</v>
      </c>
      <c r="BU392" s="11"/>
      <c r="BV392" s="11" t="s">
        <v>17978</v>
      </c>
      <c r="BW392" s="11" t="e">
        <f t="shared" si="647"/>
        <v>#N/A</v>
      </c>
      <c r="BX392" s="11" t="e">
        <f t="shared" si="648"/>
        <v>#N/A</v>
      </c>
      <c r="BY392" s="13">
        <v>3637.93</v>
      </c>
      <c r="BZ392" s="13">
        <v>3319.03</v>
      </c>
      <c r="CA392" s="13">
        <v>3319.03</v>
      </c>
      <c r="CB392" s="14">
        <v>156</v>
      </c>
      <c r="CC392" s="11" t="s">
        <v>17146</v>
      </c>
      <c r="CD392" s="11" t="s">
        <v>17839</v>
      </c>
      <c r="CE392" s="11" t="s">
        <v>17928</v>
      </c>
      <c r="CF392" s="12">
        <v>8160000</v>
      </c>
      <c r="CG392" s="12">
        <v>0</v>
      </c>
      <c r="CH392" s="12">
        <v>0</v>
      </c>
      <c r="CI392" s="12">
        <f t="shared" si="649"/>
        <v>8160000</v>
      </c>
      <c r="CJ392" s="12">
        <f t="shared" si="620"/>
        <v>2243.0338131849708</v>
      </c>
      <c r="CK392" s="12">
        <f t="shared" si="653"/>
        <v>0</v>
      </c>
      <c r="CP392" s="2">
        <f t="shared" si="617"/>
        <v>218.3</v>
      </c>
      <c r="CQ392" s="2" t="s">
        <v>341</v>
      </c>
      <c r="CR392" s="2">
        <v>91.5</v>
      </c>
    </row>
    <row r="393" spans="1:96" ht="27.75" x14ac:dyDescent="0.4">
      <c r="B393" s="52" t="s">
        <v>535</v>
      </c>
      <c r="C393" s="113"/>
      <c r="D393" s="11" t="s">
        <v>17121</v>
      </c>
      <c r="E393" s="11" t="s">
        <v>17121</v>
      </c>
      <c r="F393" s="11" t="s">
        <v>17121</v>
      </c>
      <c r="G393" s="11" t="s">
        <v>17121</v>
      </c>
      <c r="H393" s="11" t="s">
        <v>17121</v>
      </c>
      <c r="I393" s="13">
        <v>7256.4</v>
      </c>
      <c r="J393" s="13">
        <v>4503.5</v>
      </c>
      <c r="K393" s="13">
        <v>4245.1000000000004</v>
      </c>
      <c r="L393" s="196">
        <v>192</v>
      </c>
      <c r="M393" s="11" t="s">
        <v>17121</v>
      </c>
      <c r="N393" s="11" t="s">
        <v>17121</v>
      </c>
      <c r="O393" s="37" t="s">
        <v>17121</v>
      </c>
      <c r="P393" s="112">
        <v>12297842.08</v>
      </c>
      <c r="Q393" s="13">
        <v>0</v>
      </c>
      <c r="R393" s="13">
        <v>0</v>
      </c>
      <c r="S393" s="13">
        <v>12297842.08</v>
      </c>
      <c r="T393" s="12">
        <v>1694.7580177498485</v>
      </c>
      <c r="U393" s="12">
        <v>2283.39</v>
      </c>
      <c r="V393" s="48">
        <f t="shared" si="619"/>
        <v>588.6319822501514</v>
      </c>
      <c r="X393" s="2" t="s">
        <v>17223</v>
      </c>
      <c r="Y393" s="2">
        <v>1985</v>
      </c>
      <c r="Z393" s="2">
        <v>4664</v>
      </c>
      <c r="AA393" s="2">
        <v>141</v>
      </c>
      <c r="AB393" s="2">
        <v>5</v>
      </c>
      <c r="AC393" s="2">
        <v>3151.7</v>
      </c>
      <c r="AE393" s="2" t="s">
        <v>3908</v>
      </c>
      <c r="AF393" s="2" t="s">
        <v>17397</v>
      </c>
      <c r="AG393" s="2" t="s">
        <v>2998</v>
      </c>
      <c r="AH393" s="2" t="s">
        <v>17413</v>
      </c>
      <c r="AK393" s="2" t="e">
        <f t="shared" si="621"/>
        <v>#N/A</v>
      </c>
      <c r="AU393" s="2" t="e">
        <f t="shared" si="622"/>
        <v>#N/A</v>
      </c>
      <c r="AV393" s="2" t="e">
        <f t="shared" si="623"/>
        <v>#N/A</v>
      </c>
      <c r="BC393" s="2" t="e">
        <f t="shared" si="624"/>
        <v>#N/A</v>
      </c>
      <c r="BI393" s="2" t="e">
        <f t="shared" si="625"/>
        <v>#N/A</v>
      </c>
      <c r="BT393" s="11" t="s">
        <v>17121</v>
      </c>
      <c r="BU393" s="11" t="s">
        <v>17121</v>
      </c>
      <c r="BV393" s="11" t="s">
        <v>17121</v>
      </c>
      <c r="BW393" s="11" t="s">
        <v>17121</v>
      </c>
      <c r="BX393" s="11" t="s">
        <v>17121</v>
      </c>
      <c r="BY393" s="13" t="e">
        <f>BY394+BY395</f>
        <v>#N/A</v>
      </c>
      <c r="BZ393" s="13" t="e">
        <f t="shared" ref="BZ393" si="654">BZ394+BZ395</f>
        <v>#N/A</v>
      </c>
      <c r="CA393" s="13">
        <f t="shared" ref="CA393" si="655">CA394+CA395</f>
        <v>4503.5</v>
      </c>
      <c r="CB393" s="14">
        <f t="shared" ref="CB393" si="656">CB394+CB395</f>
        <v>192</v>
      </c>
      <c r="CC393" s="11" t="s">
        <v>17121</v>
      </c>
      <c r="CD393" s="11" t="s">
        <v>17121</v>
      </c>
      <c r="CE393" s="11" t="s">
        <v>17121</v>
      </c>
      <c r="CF393" s="13">
        <f t="shared" ref="CF393" si="657">CF394+CF395</f>
        <v>12297842.08</v>
      </c>
      <c r="CG393" s="13">
        <f t="shared" ref="CG393" si="658">CG394+CG395</f>
        <v>0</v>
      </c>
      <c r="CH393" s="13">
        <f t="shared" ref="CH393" si="659">CH394+CH395</f>
        <v>0</v>
      </c>
      <c r="CI393" s="13">
        <f t="shared" ref="CI393" si="660">CI394+CI395</f>
        <v>12297842.08</v>
      </c>
      <c r="CJ393" s="12" t="e">
        <f t="shared" si="620"/>
        <v>#N/A</v>
      </c>
      <c r="CK393" s="12">
        <f>MAX(CK394:CK395)</f>
        <v>2283.39</v>
      </c>
      <c r="CP393" s="2" t="e">
        <f t="shared" si="617"/>
        <v>#N/A</v>
      </c>
      <c r="CQ393" s="2" t="s">
        <v>348</v>
      </c>
      <c r="CR393" s="2">
        <v>62.1</v>
      </c>
    </row>
    <row r="394" spans="1:96" ht="27.75" x14ac:dyDescent="0.4">
      <c r="A394" s="2">
        <v>1</v>
      </c>
      <c r="B394" s="11">
        <v>84</v>
      </c>
      <c r="C394" s="55" t="s">
        <v>17221</v>
      </c>
      <c r="D394" s="11">
        <v>1985</v>
      </c>
      <c r="E394" s="11"/>
      <c r="F394" s="11" t="s">
        <v>17397</v>
      </c>
      <c r="G394" s="11">
        <v>5</v>
      </c>
      <c r="H394" s="11">
        <v>5</v>
      </c>
      <c r="I394" s="15">
        <v>5783</v>
      </c>
      <c r="J394" s="15">
        <v>3938.5</v>
      </c>
      <c r="K394" s="15">
        <v>3888.9</v>
      </c>
      <c r="L394" s="36">
        <v>167</v>
      </c>
      <c r="M394" s="11" t="s">
        <v>17146</v>
      </c>
      <c r="N394" s="11" t="s">
        <v>17839</v>
      </c>
      <c r="O394" s="37" t="s">
        <v>17921</v>
      </c>
      <c r="P394" s="12">
        <v>8933500</v>
      </c>
      <c r="Q394" s="12">
        <v>0</v>
      </c>
      <c r="R394" s="12">
        <v>0</v>
      </c>
      <c r="S394" s="12">
        <v>8933500</v>
      </c>
      <c r="T394" s="12">
        <v>1544.7864430226525</v>
      </c>
      <c r="U394" s="12">
        <v>1620.58</v>
      </c>
      <c r="V394" s="48">
        <f t="shared" si="619"/>
        <v>75.793556977347407</v>
      </c>
      <c r="X394" s="2" t="s">
        <v>17224</v>
      </c>
      <c r="Y394" s="2">
        <v>1986</v>
      </c>
      <c r="Z394" s="2">
        <v>4675.8999999999996</v>
      </c>
      <c r="AA394" s="2">
        <v>136</v>
      </c>
      <c r="AB394" s="2">
        <v>5</v>
      </c>
      <c r="AC394" s="2">
        <v>3167.4</v>
      </c>
      <c r="AE394" s="2" t="s">
        <v>3910</v>
      </c>
      <c r="AF394" s="2" t="s">
        <v>17397</v>
      </c>
      <c r="AG394" s="2" t="s">
        <v>2998</v>
      </c>
      <c r="AH394" s="2" t="s">
        <v>17398</v>
      </c>
      <c r="AK394" s="2" t="e">
        <f t="shared" si="621"/>
        <v>#N/A</v>
      </c>
      <c r="AU394" s="2" t="e">
        <f t="shared" si="622"/>
        <v>#N/A</v>
      </c>
      <c r="AV394" s="2" t="e">
        <f t="shared" si="623"/>
        <v>#N/A</v>
      </c>
      <c r="BC394" s="2" t="e">
        <f t="shared" si="624"/>
        <v>#N/A</v>
      </c>
      <c r="BI394" s="2" t="e">
        <f t="shared" si="625"/>
        <v>#N/A</v>
      </c>
      <c r="BT394" s="11" t="e">
        <f>VLOOKUP(BS394,CN:CR,2,FALSE)</f>
        <v>#N/A</v>
      </c>
      <c r="BU394" s="11"/>
      <c r="BV394" s="11" t="s">
        <v>17397</v>
      </c>
      <c r="BW394" s="11" t="e">
        <f>VLOOKUP(BS394,CN:CR,5,FALSE)</f>
        <v>#N/A</v>
      </c>
      <c r="BX394" s="11">
        <v>5</v>
      </c>
      <c r="BY394" s="13" t="e">
        <f>VLOOKUP(BS394,CN:CR,3,FALSE)</f>
        <v>#N/A</v>
      </c>
      <c r="BZ394" s="13" t="e">
        <f>VLOOKUP(BS394,CN:CS,6,FALSE)</f>
        <v>#N/A</v>
      </c>
      <c r="CA394" s="13">
        <v>3938.5</v>
      </c>
      <c r="CB394" s="14">
        <v>167</v>
      </c>
      <c r="CC394" s="11" t="s">
        <v>17146</v>
      </c>
      <c r="CD394" s="11" t="s">
        <v>17839</v>
      </c>
      <c r="CE394" s="11" t="s">
        <v>17921</v>
      </c>
      <c r="CF394" s="12">
        <v>8933500</v>
      </c>
      <c r="CG394" s="12">
        <v>0</v>
      </c>
      <c r="CH394" s="12">
        <v>0</v>
      </c>
      <c r="CI394" s="12">
        <f t="shared" ref="CI394:CI395" si="661">CF394-CG394-CH394</f>
        <v>8933500</v>
      </c>
      <c r="CJ394" s="12" t="e">
        <f t="shared" si="620"/>
        <v>#N/A</v>
      </c>
      <c r="CK394" s="12">
        <v>1620.58</v>
      </c>
      <c r="CP394" s="2" t="e">
        <f t="shared" si="617"/>
        <v>#N/A</v>
      </c>
      <c r="CQ394" s="2" t="s">
        <v>352</v>
      </c>
      <c r="CR394" s="2">
        <v>41.4</v>
      </c>
    </row>
    <row r="395" spans="1:96" ht="27.75" x14ac:dyDescent="0.4">
      <c r="A395" s="2">
        <v>1</v>
      </c>
      <c r="B395" s="11">
        <v>85</v>
      </c>
      <c r="C395" s="55" t="s">
        <v>17202</v>
      </c>
      <c r="D395" s="11">
        <v>1988</v>
      </c>
      <c r="E395" s="11"/>
      <c r="F395" s="11" t="s">
        <v>17397</v>
      </c>
      <c r="G395" s="11">
        <v>2</v>
      </c>
      <c r="H395" s="11">
        <v>2</v>
      </c>
      <c r="I395" s="15">
        <v>1473.4</v>
      </c>
      <c r="J395" s="15">
        <v>565</v>
      </c>
      <c r="K395" s="15">
        <v>356.2</v>
      </c>
      <c r="L395" s="36">
        <v>25</v>
      </c>
      <c r="M395" s="11" t="s">
        <v>17146</v>
      </c>
      <c r="N395" s="11" t="s">
        <v>17839</v>
      </c>
      <c r="O395" s="37" t="s">
        <v>17921</v>
      </c>
      <c r="P395" s="12">
        <v>3364342.08</v>
      </c>
      <c r="Q395" s="12">
        <v>0</v>
      </c>
      <c r="R395" s="12">
        <v>0</v>
      </c>
      <c r="S395" s="12">
        <v>3364342.08</v>
      </c>
      <c r="T395" s="12">
        <v>2283.3867788787838</v>
      </c>
      <c r="U395" s="12">
        <v>2283.39</v>
      </c>
      <c r="V395" s="48">
        <f t="shared" si="619"/>
        <v>3.2211212160291325E-3</v>
      </c>
      <c r="X395" s="2" t="s">
        <v>17225</v>
      </c>
      <c r="Y395" s="2">
        <v>1986</v>
      </c>
      <c r="Z395" s="2">
        <v>7913.1</v>
      </c>
      <c r="AA395" s="2">
        <v>209</v>
      </c>
      <c r="AB395" s="2">
        <v>5</v>
      </c>
      <c r="AC395" s="2">
        <v>4328.3</v>
      </c>
      <c r="AE395" s="2" t="s">
        <v>3912</v>
      </c>
      <c r="AF395" s="2" t="s">
        <v>17397</v>
      </c>
      <c r="AG395" s="2" t="s">
        <v>2998</v>
      </c>
      <c r="AH395" s="2" t="s">
        <v>17413</v>
      </c>
      <c r="AK395" s="2" t="e">
        <f t="shared" si="621"/>
        <v>#N/A</v>
      </c>
      <c r="AU395" s="2" t="e">
        <f t="shared" si="622"/>
        <v>#N/A</v>
      </c>
      <c r="AV395" s="2" t="e">
        <f t="shared" si="623"/>
        <v>#N/A</v>
      </c>
      <c r="BC395" s="2" t="e">
        <f t="shared" si="624"/>
        <v>#N/A</v>
      </c>
      <c r="BI395" s="2" t="e">
        <f t="shared" si="625"/>
        <v>#N/A</v>
      </c>
      <c r="BT395" s="11" t="e">
        <f>VLOOKUP(BS395,CN:CR,2,FALSE)</f>
        <v>#N/A</v>
      </c>
      <c r="BU395" s="11"/>
      <c r="BV395" s="11" t="s">
        <v>17397</v>
      </c>
      <c r="BW395" s="11" t="e">
        <f>VLOOKUP(BS395,CN:CR,5,FALSE)</f>
        <v>#N/A</v>
      </c>
      <c r="BX395" s="11">
        <v>2</v>
      </c>
      <c r="BY395" s="13" t="e">
        <f>VLOOKUP(BS395,CN:CR,3,FALSE)</f>
        <v>#N/A</v>
      </c>
      <c r="BZ395" s="13" t="e">
        <f>VLOOKUP(BS395,CN:CS,6,FALSE)</f>
        <v>#N/A</v>
      </c>
      <c r="CA395" s="13">
        <v>565</v>
      </c>
      <c r="CB395" s="14">
        <v>25</v>
      </c>
      <c r="CC395" s="11" t="s">
        <v>17146</v>
      </c>
      <c r="CD395" s="11" t="s">
        <v>17839</v>
      </c>
      <c r="CE395" s="11" t="s">
        <v>17921</v>
      </c>
      <c r="CF395" s="12">
        <v>3364342.08</v>
      </c>
      <c r="CG395" s="12">
        <v>0</v>
      </c>
      <c r="CH395" s="12">
        <v>0</v>
      </c>
      <c r="CI395" s="12">
        <f t="shared" si="661"/>
        <v>3364342.08</v>
      </c>
      <c r="CJ395" s="12" t="e">
        <f t="shared" si="620"/>
        <v>#N/A</v>
      </c>
      <c r="CK395" s="12">
        <v>2283.39</v>
      </c>
      <c r="CP395" s="2" t="e">
        <f t="shared" si="617"/>
        <v>#N/A</v>
      </c>
      <c r="CQ395" s="2" t="s">
        <v>351</v>
      </c>
      <c r="CR395" s="2">
        <v>113.1</v>
      </c>
    </row>
    <row r="396" spans="1:96" ht="27.75" x14ac:dyDescent="0.4">
      <c r="B396" s="52" t="s">
        <v>536</v>
      </c>
      <c r="C396" s="113"/>
      <c r="D396" s="11" t="s">
        <v>17121</v>
      </c>
      <c r="E396" s="11" t="s">
        <v>17121</v>
      </c>
      <c r="F396" s="11" t="s">
        <v>17121</v>
      </c>
      <c r="G396" s="11" t="s">
        <v>17121</v>
      </c>
      <c r="H396" s="11" t="s">
        <v>17121</v>
      </c>
      <c r="I396" s="13">
        <v>4302</v>
      </c>
      <c r="J396" s="13">
        <v>4000.2000000000003</v>
      </c>
      <c r="K396" s="13">
        <v>3764.8</v>
      </c>
      <c r="L396" s="196">
        <v>167</v>
      </c>
      <c r="M396" s="11" t="s">
        <v>17121</v>
      </c>
      <c r="N396" s="11" t="s">
        <v>17121</v>
      </c>
      <c r="O396" s="37" t="s">
        <v>17121</v>
      </c>
      <c r="P396" s="112">
        <v>17289331.199999999</v>
      </c>
      <c r="Q396" s="13">
        <v>0</v>
      </c>
      <c r="R396" s="13">
        <v>0</v>
      </c>
      <c r="S396" s="13">
        <v>17289331.199999999</v>
      </c>
      <c r="T396" s="12">
        <v>4018.9054393305437</v>
      </c>
      <c r="U396" s="12">
        <v>8434.1771292840167</v>
      </c>
      <c r="V396" s="48">
        <f t="shared" si="619"/>
        <v>4415.2716899534735</v>
      </c>
      <c r="X396" s="2" t="s">
        <v>17226</v>
      </c>
      <c r="Y396" s="2">
        <v>2001</v>
      </c>
      <c r="Z396" s="2">
        <v>6330.6</v>
      </c>
      <c r="AA396" s="2">
        <v>157</v>
      </c>
      <c r="AB396" s="2">
        <v>5</v>
      </c>
      <c r="AC396" s="2">
        <v>3627.4</v>
      </c>
      <c r="AE396" s="2" t="s">
        <v>3914</v>
      </c>
      <c r="AF396" s="2" t="s">
        <v>17397</v>
      </c>
      <c r="AG396" s="2" t="s">
        <v>2998</v>
      </c>
      <c r="AH396" s="2" t="s">
        <v>17400</v>
      </c>
      <c r="AK396" s="2" t="e">
        <f t="shared" si="621"/>
        <v>#N/A</v>
      </c>
      <c r="AU396" s="2" t="e">
        <f t="shared" si="622"/>
        <v>#N/A</v>
      </c>
      <c r="AV396" s="2" t="e">
        <f t="shared" si="623"/>
        <v>#N/A</v>
      </c>
      <c r="BC396" s="2" t="e">
        <f t="shared" si="624"/>
        <v>#N/A</v>
      </c>
      <c r="BI396" s="2" t="e">
        <f t="shared" si="625"/>
        <v>#N/A</v>
      </c>
      <c r="BT396" s="11" t="s">
        <v>17121</v>
      </c>
      <c r="BU396" s="11" t="s">
        <v>17121</v>
      </c>
      <c r="BV396" s="11" t="s">
        <v>17121</v>
      </c>
      <c r="BW396" s="11" t="s">
        <v>17121</v>
      </c>
      <c r="BX396" s="11" t="s">
        <v>17121</v>
      </c>
      <c r="BY396" s="13" t="e">
        <f>BY397+BY398</f>
        <v>#N/A</v>
      </c>
      <c r="BZ396" s="13" t="e">
        <f t="shared" ref="BZ396" si="662">BZ397+BZ398</f>
        <v>#N/A</v>
      </c>
      <c r="CA396" s="13">
        <f t="shared" ref="CA396" si="663">CA397+CA398</f>
        <v>4000.2000000000003</v>
      </c>
      <c r="CB396" s="14">
        <f t="shared" ref="CB396" si="664">CB397+CB398</f>
        <v>167</v>
      </c>
      <c r="CC396" s="11" t="s">
        <v>17121</v>
      </c>
      <c r="CD396" s="11" t="s">
        <v>17121</v>
      </c>
      <c r="CE396" s="11" t="s">
        <v>17121</v>
      </c>
      <c r="CF396" s="13">
        <f t="shared" ref="CF396" si="665">CF397+CF398</f>
        <v>17289331.199999999</v>
      </c>
      <c r="CG396" s="13">
        <f t="shared" ref="CG396" si="666">CG397+CG398</f>
        <v>0</v>
      </c>
      <c r="CH396" s="13">
        <f t="shared" ref="CH396" si="667">CH397+CH398</f>
        <v>0</v>
      </c>
      <c r="CI396" s="13">
        <f t="shared" ref="CI396" si="668">CI397+CI398</f>
        <v>17289331.199999999</v>
      </c>
      <c r="CJ396" s="12" t="e">
        <f t="shared" si="620"/>
        <v>#N/A</v>
      </c>
      <c r="CK396" s="12" t="e">
        <f>MAX(CK397:CK398)</f>
        <v>#N/A</v>
      </c>
      <c r="CP396" s="2" t="e">
        <f t="shared" si="617"/>
        <v>#N/A</v>
      </c>
      <c r="CQ396" s="2" t="s">
        <v>353</v>
      </c>
      <c r="CR396" s="2">
        <v>0</v>
      </c>
    </row>
    <row r="397" spans="1:96" ht="27.75" x14ac:dyDescent="0.4">
      <c r="A397" s="2">
        <v>1</v>
      </c>
      <c r="B397" s="11">
        <v>86</v>
      </c>
      <c r="C397" s="55" t="s">
        <v>551</v>
      </c>
      <c r="D397" s="11">
        <v>1966</v>
      </c>
      <c r="E397" s="11"/>
      <c r="F397" s="11" t="s">
        <v>17978</v>
      </c>
      <c r="G397" s="11">
        <v>5</v>
      </c>
      <c r="H397" s="11" t="s">
        <v>17393</v>
      </c>
      <c r="I397" s="15">
        <v>3417.9</v>
      </c>
      <c r="J397" s="15">
        <v>3179.3</v>
      </c>
      <c r="K397" s="15">
        <v>3093.8</v>
      </c>
      <c r="L397" s="36">
        <v>145</v>
      </c>
      <c r="M397" s="11" t="s">
        <v>17146</v>
      </c>
      <c r="N397" s="11" t="s">
        <v>17839</v>
      </c>
      <c r="O397" s="37" t="s">
        <v>17930</v>
      </c>
      <c r="P397" s="12">
        <v>9832675.1999999993</v>
      </c>
      <c r="Q397" s="12">
        <v>0</v>
      </c>
      <c r="R397" s="12">
        <v>0</v>
      </c>
      <c r="S397" s="12">
        <v>9832675.1999999993</v>
      </c>
      <c r="T397" s="12">
        <v>2876.8176950759234</v>
      </c>
      <c r="U397" s="12">
        <v>2876.8176950759239</v>
      </c>
      <c r="V397" s="48">
        <f t="shared" si="619"/>
        <v>0</v>
      </c>
      <c r="X397" s="2" t="s">
        <v>17227</v>
      </c>
      <c r="Y397" s="2">
        <v>1986</v>
      </c>
      <c r="Z397" s="2">
        <v>7160.5</v>
      </c>
      <c r="AA397" s="2">
        <v>185</v>
      </c>
      <c r="AB397" s="2">
        <v>5</v>
      </c>
      <c r="AC397" s="2">
        <v>3872.4</v>
      </c>
      <c r="AE397" s="2" t="s">
        <v>3916</v>
      </c>
      <c r="AF397" s="2" t="s">
        <v>17397</v>
      </c>
      <c r="AG397" s="2" t="s">
        <v>2998</v>
      </c>
      <c r="AH397" s="2" t="s">
        <v>17413</v>
      </c>
      <c r="AK397" s="2" t="e">
        <f t="shared" si="621"/>
        <v>#N/A</v>
      </c>
      <c r="AU397" s="2">
        <f t="shared" si="622"/>
        <v>1167</v>
      </c>
      <c r="AV397" s="2" t="str">
        <f t="shared" si="623"/>
        <v>Скатная деревянная</v>
      </c>
      <c r="BC397" s="2" t="e">
        <f t="shared" si="624"/>
        <v>#N/A</v>
      </c>
      <c r="BI397" s="2" t="e">
        <f t="shared" si="625"/>
        <v>#N/A</v>
      </c>
      <c r="BT397" s="11" t="e">
        <f>VLOOKUP(BS397,CN:CR,2,FALSE)</f>
        <v>#N/A</v>
      </c>
      <c r="BU397" s="11"/>
      <c r="BV397" s="11" t="s">
        <v>17978</v>
      </c>
      <c r="BW397" s="11" t="e">
        <f>VLOOKUP(BS397,CN:CR,5,FALSE)</f>
        <v>#N/A</v>
      </c>
      <c r="BX397" s="11" t="e">
        <f>VLOOKUP(BS397,CU:CX,4,FALSE)</f>
        <v>#N/A</v>
      </c>
      <c r="BY397" s="13">
        <v>3417.9</v>
      </c>
      <c r="BZ397" s="13" t="e">
        <f>VLOOKUP(BS397,CN:CS,6,FALSE)</f>
        <v>#N/A</v>
      </c>
      <c r="CA397" s="13">
        <v>3179.3</v>
      </c>
      <c r="CB397" s="14">
        <v>145</v>
      </c>
      <c r="CC397" s="11" t="s">
        <v>17146</v>
      </c>
      <c r="CD397" s="11" t="s">
        <v>17839</v>
      </c>
      <c r="CE397" s="11" t="s">
        <v>17930</v>
      </c>
      <c r="CF397" s="12">
        <v>9832675.1999999993</v>
      </c>
      <c r="CG397" s="12">
        <v>0</v>
      </c>
      <c r="CH397" s="12">
        <v>0</v>
      </c>
      <c r="CI397" s="12">
        <f t="shared" ref="CI397:CI398" si="669">CF397-CG397-CH397</f>
        <v>9832675.1999999993</v>
      </c>
      <c r="CJ397" s="12">
        <f t="shared" si="620"/>
        <v>2876.8176950759234</v>
      </c>
      <c r="CK397" s="12">
        <f t="shared" ref="CK397:CK398" si="670">DK397*8425.6/BY397</f>
        <v>0</v>
      </c>
      <c r="CP397" s="2">
        <f t="shared" si="617"/>
        <v>85.5</v>
      </c>
      <c r="CQ397" s="2" t="s">
        <v>354</v>
      </c>
      <c r="CR397" s="2">
        <v>48.5</v>
      </c>
    </row>
    <row r="398" spans="1:96" ht="27.75" x14ac:dyDescent="0.4">
      <c r="A398" s="2">
        <v>1</v>
      </c>
      <c r="B398" s="11">
        <v>87</v>
      </c>
      <c r="C398" s="55" t="s">
        <v>552</v>
      </c>
      <c r="D398" s="11">
        <v>1953</v>
      </c>
      <c r="E398" s="11"/>
      <c r="F398" s="11" t="s">
        <v>17978</v>
      </c>
      <c r="G398" s="11">
        <v>2</v>
      </c>
      <c r="H398" s="11" t="s">
        <v>17088</v>
      </c>
      <c r="I398" s="15">
        <v>884.1</v>
      </c>
      <c r="J398" s="15">
        <v>820.9</v>
      </c>
      <c r="K398" s="15">
        <v>671</v>
      </c>
      <c r="L398" s="36">
        <v>22</v>
      </c>
      <c r="M398" s="11" t="s">
        <v>17146</v>
      </c>
      <c r="N398" s="11" t="s">
        <v>17862</v>
      </c>
      <c r="O398" s="37" t="s">
        <v>17394</v>
      </c>
      <c r="P398" s="12">
        <v>7456656</v>
      </c>
      <c r="Q398" s="12">
        <v>0</v>
      </c>
      <c r="R398" s="12">
        <v>0</v>
      </c>
      <c r="S398" s="12">
        <v>7456656</v>
      </c>
      <c r="T398" s="12">
        <v>8434.1771292840167</v>
      </c>
      <c r="U398" s="12">
        <v>8434.1771292840167</v>
      </c>
      <c r="V398" s="48">
        <f t="shared" si="619"/>
        <v>0</v>
      </c>
      <c r="X398" s="2" t="s">
        <v>17228</v>
      </c>
      <c r="Y398" s="2">
        <v>1986</v>
      </c>
      <c r="Z398" s="2">
        <v>5770.1</v>
      </c>
      <c r="AA398" s="2">
        <v>180</v>
      </c>
      <c r="AB398" s="2">
        <v>5</v>
      </c>
      <c r="AC398" s="2">
        <v>3935.4</v>
      </c>
      <c r="AE398" s="2" t="s">
        <v>565</v>
      </c>
      <c r="AF398" s="2" t="s">
        <v>17397</v>
      </c>
      <c r="AG398" s="2" t="s">
        <v>2998</v>
      </c>
      <c r="AH398" s="2" t="s">
        <v>17400</v>
      </c>
      <c r="AK398" s="2" t="e">
        <f t="shared" si="621"/>
        <v>#N/A</v>
      </c>
      <c r="AU398" s="2">
        <f t="shared" si="622"/>
        <v>885</v>
      </c>
      <c r="AV398" s="2" t="str">
        <f t="shared" si="623"/>
        <v>Скатная деревянная</v>
      </c>
      <c r="BC398" s="2" t="e">
        <f t="shared" si="624"/>
        <v>#N/A</v>
      </c>
      <c r="BI398" s="2" t="e">
        <f t="shared" si="625"/>
        <v>#N/A</v>
      </c>
      <c r="BT398" s="11" t="e">
        <f>VLOOKUP(BS398,CN:CR,2,FALSE)</f>
        <v>#N/A</v>
      </c>
      <c r="BU398" s="11"/>
      <c r="BV398" s="11" t="s">
        <v>17978</v>
      </c>
      <c r="BW398" s="11" t="e">
        <f>VLOOKUP(BS398,CN:CR,5,FALSE)</f>
        <v>#N/A</v>
      </c>
      <c r="BX398" s="11" t="e">
        <f>VLOOKUP(BS398,CU:CX,4,FALSE)</f>
        <v>#N/A</v>
      </c>
      <c r="BY398" s="13" t="e">
        <f>VLOOKUP(BS398,CN:CR,3,FALSE)</f>
        <v>#N/A</v>
      </c>
      <c r="BZ398" s="13">
        <v>820.9</v>
      </c>
      <c r="CA398" s="13">
        <v>820.9</v>
      </c>
      <c r="CB398" s="14">
        <v>22</v>
      </c>
      <c r="CC398" s="11" t="s">
        <v>17146</v>
      </c>
      <c r="CD398" s="11" t="s">
        <v>17862</v>
      </c>
      <c r="CE398" s="11" t="s">
        <v>17394</v>
      </c>
      <c r="CF398" s="12">
        <v>7456656</v>
      </c>
      <c r="CG398" s="12">
        <v>0</v>
      </c>
      <c r="CH398" s="12">
        <v>0</v>
      </c>
      <c r="CI398" s="12">
        <f t="shared" si="669"/>
        <v>7456656</v>
      </c>
      <c r="CJ398" s="12" t="e">
        <f t="shared" si="620"/>
        <v>#N/A</v>
      </c>
      <c r="CK398" s="12" t="e">
        <f t="shared" si="670"/>
        <v>#N/A</v>
      </c>
      <c r="CP398" s="2">
        <f t="shared" si="617"/>
        <v>149.9</v>
      </c>
      <c r="CQ398" s="2" t="s">
        <v>349</v>
      </c>
      <c r="CR398" s="2">
        <v>0</v>
      </c>
    </row>
    <row r="399" spans="1:96" ht="27.75" x14ac:dyDescent="0.4">
      <c r="B399" s="52" t="s">
        <v>537</v>
      </c>
      <c r="C399" s="113"/>
      <c r="D399" s="11" t="s">
        <v>17121</v>
      </c>
      <c r="E399" s="11" t="s">
        <v>17121</v>
      </c>
      <c r="F399" s="11" t="s">
        <v>17121</v>
      </c>
      <c r="G399" s="11" t="s">
        <v>17121</v>
      </c>
      <c r="H399" s="11" t="s">
        <v>17121</v>
      </c>
      <c r="I399" s="13">
        <v>5228.93</v>
      </c>
      <c r="J399" s="13">
        <v>3323.23</v>
      </c>
      <c r="K399" s="13">
        <v>3117.53</v>
      </c>
      <c r="L399" s="196">
        <v>134</v>
      </c>
      <c r="M399" s="11" t="s">
        <v>17121</v>
      </c>
      <c r="N399" s="11" t="s">
        <v>17121</v>
      </c>
      <c r="O399" s="37" t="s">
        <v>17121</v>
      </c>
      <c r="P399" s="112">
        <v>15108214.489999998</v>
      </c>
      <c r="Q399" s="13">
        <v>0</v>
      </c>
      <c r="R399" s="13">
        <v>0</v>
      </c>
      <c r="S399" s="13">
        <v>15108214.489999998</v>
      </c>
      <c r="T399" s="12">
        <v>2889.3510699129647</v>
      </c>
      <c r="U399" s="12">
        <v>7478.440664711633</v>
      </c>
      <c r="V399" s="48">
        <f t="shared" si="619"/>
        <v>4589.0895947986683</v>
      </c>
      <c r="X399" s="2" t="s">
        <v>17229</v>
      </c>
      <c r="Y399" s="2">
        <v>1988</v>
      </c>
      <c r="Z399" s="2">
        <v>7301.9</v>
      </c>
      <c r="AA399" s="2">
        <v>198</v>
      </c>
      <c r="AB399" s="2">
        <v>5</v>
      </c>
      <c r="AC399" s="2">
        <v>3924.5</v>
      </c>
      <c r="AE399" s="2" t="s">
        <v>3918</v>
      </c>
      <c r="AF399" s="2" t="s">
        <v>17390</v>
      </c>
      <c r="AG399" s="2" t="s">
        <v>2998</v>
      </c>
      <c r="AH399" s="2" t="s">
        <v>17400</v>
      </c>
      <c r="AK399" s="2" t="e">
        <f t="shared" si="621"/>
        <v>#N/A</v>
      </c>
      <c r="AU399" s="2" t="e">
        <f t="shared" si="622"/>
        <v>#N/A</v>
      </c>
      <c r="AV399" s="2" t="e">
        <f t="shared" si="623"/>
        <v>#N/A</v>
      </c>
      <c r="BC399" s="2" t="e">
        <f t="shared" si="624"/>
        <v>#N/A</v>
      </c>
      <c r="BI399" s="2" t="e">
        <f t="shared" si="625"/>
        <v>#N/A</v>
      </c>
      <c r="BT399" s="11" t="s">
        <v>17121</v>
      </c>
      <c r="BU399" s="11" t="s">
        <v>17121</v>
      </c>
      <c r="BV399" s="11" t="s">
        <v>17121</v>
      </c>
      <c r="BW399" s="11" t="s">
        <v>17121</v>
      </c>
      <c r="BX399" s="11" t="s">
        <v>17121</v>
      </c>
      <c r="BY399" s="13" t="e">
        <f>BY400+BY401</f>
        <v>#N/A</v>
      </c>
      <c r="BZ399" s="13" t="e">
        <f t="shared" ref="BZ399" si="671">BZ400+BZ401</f>
        <v>#N/A</v>
      </c>
      <c r="CA399" s="13">
        <f t="shared" ref="CA399" si="672">CA400+CA401</f>
        <v>3323.23</v>
      </c>
      <c r="CB399" s="14">
        <f t="shared" ref="CB399" si="673">CB400+CB401</f>
        <v>134</v>
      </c>
      <c r="CC399" s="11" t="s">
        <v>17121</v>
      </c>
      <c r="CD399" s="11" t="s">
        <v>17121</v>
      </c>
      <c r="CE399" s="11" t="s">
        <v>17121</v>
      </c>
      <c r="CF399" s="13">
        <f t="shared" ref="CF399" si="674">CF400+CF401</f>
        <v>15108214.489999998</v>
      </c>
      <c r="CG399" s="13">
        <f t="shared" ref="CG399" si="675">CG400+CG401</f>
        <v>0</v>
      </c>
      <c r="CH399" s="13">
        <f t="shared" ref="CH399" si="676">CH400+CH401</f>
        <v>0</v>
      </c>
      <c r="CI399" s="13">
        <f t="shared" ref="CI399" si="677">CI400+CI401</f>
        <v>15108214.489999998</v>
      </c>
      <c r="CJ399" s="12" t="e">
        <f t="shared" si="620"/>
        <v>#N/A</v>
      </c>
      <c r="CK399" s="12" t="e">
        <f>MAX(CK400:CK401)</f>
        <v>#N/A</v>
      </c>
      <c r="CP399" s="2" t="e">
        <f t="shared" si="617"/>
        <v>#N/A</v>
      </c>
      <c r="CQ399" s="2" t="s">
        <v>345</v>
      </c>
      <c r="CR399" s="2">
        <v>36.799999999999997</v>
      </c>
    </row>
    <row r="400" spans="1:96" ht="27.75" x14ac:dyDescent="0.4">
      <c r="A400" s="2">
        <v>1</v>
      </c>
      <c r="B400" s="11">
        <v>88</v>
      </c>
      <c r="C400" s="55" t="s">
        <v>553</v>
      </c>
      <c r="D400" s="11">
        <v>1958</v>
      </c>
      <c r="E400" s="11"/>
      <c r="F400" s="11" t="s">
        <v>17978</v>
      </c>
      <c r="G400" s="11">
        <v>4</v>
      </c>
      <c r="H400" s="11" t="s">
        <v>17393</v>
      </c>
      <c r="I400" s="15">
        <v>4615.13</v>
      </c>
      <c r="J400" s="15">
        <v>2752.73</v>
      </c>
      <c r="K400" s="15">
        <v>2547.0300000000002</v>
      </c>
      <c r="L400" s="36">
        <v>107</v>
      </c>
      <c r="M400" s="11" t="s">
        <v>17146</v>
      </c>
      <c r="N400" s="11" t="s">
        <v>17839</v>
      </c>
      <c r="O400" s="37" t="s">
        <v>17925</v>
      </c>
      <c r="P400" s="12">
        <v>10517947.609999999</v>
      </c>
      <c r="Q400" s="12">
        <v>0</v>
      </c>
      <c r="R400" s="12">
        <v>0</v>
      </c>
      <c r="S400" s="12">
        <v>10517947.609999999</v>
      </c>
      <c r="T400" s="12">
        <v>2279.0143744596576</v>
      </c>
      <c r="U400" s="12">
        <v>3918.7693261078234</v>
      </c>
      <c r="V400" s="48">
        <f t="shared" ref="V400:V431" si="678">U400-T400</f>
        <v>1639.7549516481658</v>
      </c>
      <c r="X400" s="2" t="s">
        <v>3932</v>
      </c>
      <c r="Y400" s="2">
        <v>1968</v>
      </c>
      <c r="Z400" s="2">
        <v>419.9</v>
      </c>
      <c r="AA400" s="2">
        <v>25</v>
      </c>
      <c r="AB400" s="2">
        <v>2</v>
      </c>
      <c r="AC400" s="2">
        <v>375.9</v>
      </c>
      <c r="AE400" s="2" t="s">
        <v>17443</v>
      </c>
      <c r="AF400" s="2" t="s">
        <v>17397</v>
      </c>
      <c r="AG400" s="2" t="s">
        <v>2998</v>
      </c>
      <c r="AH400" s="2" t="s">
        <v>17400</v>
      </c>
      <c r="AK400" s="2" t="e">
        <f t="shared" si="621"/>
        <v>#N/A</v>
      </c>
      <c r="AU400" s="2" t="e">
        <f t="shared" si="622"/>
        <v>#N/A</v>
      </c>
      <c r="AV400" s="2" t="e">
        <f t="shared" si="623"/>
        <v>#N/A</v>
      </c>
      <c r="BC400" s="2" t="e">
        <f t="shared" si="624"/>
        <v>#N/A</v>
      </c>
      <c r="BI400" s="2">
        <f t="shared" si="625"/>
        <v>2566</v>
      </c>
      <c r="BT400" s="11" t="e">
        <f>VLOOKUP(BS400,CN:CR,2,FALSE)</f>
        <v>#N/A</v>
      </c>
      <c r="BU400" s="11"/>
      <c r="BV400" s="11" t="s">
        <v>17978</v>
      </c>
      <c r="BW400" s="11" t="e">
        <f>VLOOKUP(BS400,CN:CR,5,FALSE)</f>
        <v>#N/A</v>
      </c>
      <c r="BX400" s="11" t="e">
        <f>VLOOKUP(BS400,CU:CX,4,FALSE)</f>
        <v>#N/A</v>
      </c>
      <c r="BY400" s="13" t="e">
        <f>VLOOKUP(BS400,CN:CR,3,FALSE)</f>
        <v>#N/A</v>
      </c>
      <c r="BZ400" s="13">
        <v>2752.73</v>
      </c>
      <c r="CA400" s="13">
        <v>2752.73</v>
      </c>
      <c r="CB400" s="14">
        <v>107</v>
      </c>
      <c r="CC400" s="11" t="s">
        <v>17146</v>
      </c>
      <c r="CD400" s="11" t="s">
        <v>17839</v>
      </c>
      <c r="CE400" s="11" t="s">
        <v>17925</v>
      </c>
      <c r="CF400" s="12">
        <v>10517947.609999999</v>
      </c>
      <c r="CG400" s="12">
        <v>0</v>
      </c>
      <c r="CH400" s="12">
        <v>0</v>
      </c>
      <c r="CI400" s="12">
        <f t="shared" ref="CI400:CI401" si="679">CF400-CG400-CH400</f>
        <v>10517947.609999999</v>
      </c>
      <c r="CJ400" s="12" t="e">
        <f t="shared" ref="CJ400:CJ431" si="680">CF400/BY400</f>
        <v>#N/A</v>
      </c>
      <c r="CK400" s="12" t="e">
        <f>DY400*7048.18/BY400</f>
        <v>#N/A</v>
      </c>
      <c r="CP400" s="2">
        <f t="shared" si="617"/>
        <v>205.7</v>
      </c>
      <c r="CQ400" s="2" t="s">
        <v>347</v>
      </c>
      <c r="CR400" s="2">
        <v>0</v>
      </c>
    </row>
    <row r="401" spans="1:96" ht="27.75" x14ac:dyDescent="0.4">
      <c r="A401" s="2">
        <v>1</v>
      </c>
      <c r="B401" s="11">
        <v>89</v>
      </c>
      <c r="C401" s="55" t="s">
        <v>554</v>
      </c>
      <c r="D401" s="11">
        <v>1961</v>
      </c>
      <c r="E401" s="11"/>
      <c r="F401" s="11" t="s">
        <v>17978</v>
      </c>
      <c r="G401" s="11">
        <v>2</v>
      </c>
      <c r="H401" s="11" t="s">
        <v>17088</v>
      </c>
      <c r="I401" s="15">
        <v>613.79999999999995</v>
      </c>
      <c r="J401" s="15">
        <v>570.5</v>
      </c>
      <c r="K401" s="15">
        <v>570.5</v>
      </c>
      <c r="L401" s="36">
        <v>27</v>
      </c>
      <c r="M401" s="11" t="s">
        <v>17146</v>
      </c>
      <c r="N401" s="11" t="s">
        <v>17839</v>
      </c>
      <c r="O401" s="37" t="s">
        <v>17924</v>
      </c>
      <c r="P401" s="12">
        <v>4590266.88</v>
      </c>
      <c r="Q401" s="12">
        <v>0</v>
      </c>
      <c r="R401" s="12">
        <v>0</v>
      </c>
      <c r="S401" s="12">
        <v>4590266.88</v>
      </c>
      <c r="T401" s="12">
        <v>7478.440664711633</v>
      </c>
      <c r="U401" s="12">
        <v>7478.440664711633</v>
      </c>
      <c r="V401" s="48">
        <f t="shared" si="678"/>
        <v>0</v>
      </c>
      <c r="X401" s="2" t="s">
        <v>3936</v>
      </c>
      <c r="Y401" s="2">
        <v>1968</v>
      </c>
      <c r="Z401" s="2">
        <v>413.9</v>
      </c>
      <c r="AA401" s="2">
        <v>36</v>
      </c>
      <c r="AB401" s="2">
        <v>2</v>
      </c>
      <c r="AC401" s="2">
        <v>368.1</v>
      </c>
      <c r="AE401" s="2" t="s">
        <v>3921</v>
      </c>
      <c r="AF401" s="2" t="s">
        <v>17397</v>
      </c>
      <c r="AG401" s="2" t="s">
        <v>2998</v>
      </c>
      <c r="AH401" s="2" t="s">
        <v>17393</v>
      </c>
      <c r="AK401" s="2" t="e">
        <f t="shared" si="621"/>
        <v>#N/A</v>
      </c>
      <c r="AU401" s="2">
        <f t="shared" si="622"/>
        <v>544.79999999999995</v>
      </c>
      <c r="AV401" s="2" t="str">
        <f t="shared" si="623"/>
        <v>Скатная деревянная</v>
      </c>
      <c r="BC401" s="2" t="e">
        <f t="shared" si="624"/>
        <v>#N/A</v>
      </c>
      <c r="BI401" s="2" t="e">
        <f t="shared" si="625"/>
        <v>#N/A</v>
      </c>
      <c r="BT401" s="11" t="e">
        <f>VLOOKUP(BS401,CN:CR,2,FALSE)</f>
        <v>#N/A</v>
      </c>
      <c r="BU401" s="11"/>
      <c r="BV401" s="11" t="s">
        <v>17978</v>
      </c>
      <c r="BW401" s="11" t="e">
        <f>VLOOKUP(BS401,CN:CR,5,FALSE)</f>
        <v>#N/A</v>
      </c>
      <c r="BX401" s="11" t="e">
        <f>VLOOKUP(BS401,CU:CX,4,FALSE)</f>
        <v>#N/A</v>
      </c>
      <c r="BY401" s="13" t="e">
        <f>VLOOKUP(BS401,CN:CR,3,FALSE)</f>
        <v>#N/A</v>
      </c>
      <c r="BZ401" s="13" t="e">
        <f>VLOOKUP(BS401,CN:CS,6,FALSE)</f>
        <v>#N/A</v>
      </c>
      <c r="CA401" s="13">
        <v>570.5</v>
      </c>
      <c r="CB401" s="14">
        <v>27</v>
      </c>
      <c r="CC401" s="11" t="s">
        <v>17146</v>
      </c>
      <c r="CD401" s="11" t="s">
        <v>17839</v>
      </c>
      <c r="CE401" s="11" t="s">
        <v>17924</v>
      </c>
      <c r="CF401" s="12">
        <v>4590266.88</v>
      </c>
      <c r="CG401" s="12">
        <v>0</v>
      </c>
      <c r="CH401" s="12">
        <v>0</v>
      </c>
      <c r="CI401" s="12">
        <f t="shared" si="679"/>
        <v>4590266.88</v>
      </c>
      <c r="CJ401" s="12" t="e">
        <f t="shared" si="680"/>
        <v>#N/A</v>
      </c>
      <c r="CK401" s="12" t="e">
        <f>DK401*8425.6/BY401</f>
        <v>#N/A</v>
      </c>
      <c r="CP401" s="2">
        <f t="shared" si="617"/>
        <v>0</v>
      </c>
      <c r="CQ401" s="2" t="s">
        <v>380</v>
      </c>
      <c r="CR401" s="2">
        <v>142.80000000000001</v>
      </c>
    </row>
    <row r="402" spans="1:96" ht="27.75" x14ac:dyDescent="0.4">
      <c r="B402" s="52" t="s">
        <v>460</v>
      </c>
      <c r="C402" s="113"/>
      <c r="D402" s="11" t="s">
        <v>17121</v>
      </c>
      <c r="E402" s="11" t="s">
        <v>17121</v>
      </c>
      <c r="F402" s="11" t="s">
        <v>17121</v>
      </c>
      <c r="G402" s="11" t="s">
        <v>17121</v>
      </c>
      <c r="H402" s="11" t="s">
        <v>17121</v>
      </c>
      <c r="I402" s="13">
        <v>7939.5</v>
      </c>
      <c r="J402" s="13">
        <v>7494.8</v>
      </c>
      <c r="K402" s="13">
        <v>7234.8</v>
      </c>
      <c r="L402" s="196">
        <v>233</v>
      </c>
      <c r="M402" s="11" t="s">
        <v>17121</v>
      </c>
      <c r="N402" s="11" t="s">
        <v>17121</v>
      </c>
      <c r="O402" s="37" t="s">
        <v>17121</v>
      </c>
      <c r="P402" s="112">
        <v>23080840</v>
      </c>
      <c r="Q402" s="13">
        <v>0</v>
      </c>
      <c r="R402" s="13">
        <v>0</v>
      </c>
      <c r="S402" s="13">
        <v>23080840</v>
      </c>
      <c r="T402" s="12">
        <v>2907.0898671200957</v>
      </c>
      <c r="U402" s="12">
        <v>6531.4076133447388</v>
      </c>
      <c r="V402" s="48">
        <f t="shared" si="678"/>
        <v>3624.3177462246431</v>
      </c>
      <c r="X402" s="2" t="s">
        <v>734</v>
      </c>
      <c r="Y402" s="2">
        <v>1988</v>
      </c>
      <c r="Z402" s="2">
        <v>4924.7</v>
      </c>
      <c r="AA402" s="2">
        <v>141</v>
      </c>
      <c r="AB402" s="2">
        <v>5</v>
      </c>
      <c r="AC402" s="2">
        <v>3485.3</v>
      </c>
      <c r="AE402" s="2" t="s">
        <v>3758</v>
      </c>
      <c r="AF402" s="2" t="s">
        <v>17397</v>
      </c>
      <c r="AG402" s="2" t="s">
        <v>2998</v>
      </c>
      <c r="AH402" s="2" t="s">
        <v>17393</v>
      </c>
      <c r="AK402" s="2" t="e">
        <f t="shared" si="621"/>
        <v>#N/A</v>
      </c>
      <c r="AU402" s="2" t="e">
        <f t="shared" si="622"/>
        <v>#N/A</v>
      </c>
      <c r="AV402" s="2" t="e">
        <f t="shared" si="623"/>
        <v>#N/A</v>
      </c>
      <c r="BC402" s="2" t="e">
        <f t="shared" si="624"/>
        <v>#N/A</v>
      </c>
      <c r="BI402" s="2" t="e">
        <f t="shared" si="625"/>
        <v>#N/A</v>
      </c>
      <c r="BT402" s="11" t="s">
        <v>17121</v>
      </c>
      <c r="BU402" s="11" t="s">
        <v>17121</v>
      </c>
      <c r="BV402" s="11" t="s">
        <v>17121</v>
      </c>
      <c r="BW402" s="11" t="s">
        <v>17121</v>
      </c>
      <c r="BX402" s="11" t="s">
        <v>17121</v>
      </c>
      <c r="BY402" s="13" t="e">
        <f>BY403+BY405+BY404</f>
        <v>#N/A</v>
      </c>
      <c r="BZ402" s="13" t="e">
        <f t="shared" ref="BZ402" si="681">BZ403+BZ405+BZ404</f>
        <v>#N/A</v>
      </c>
      <c r="CA402" s="13">
        <f t="shared" ref="CA402" si="682">CA403+CA405+CA404</f>
        <v>7494.8</v>
      </c>
      <c r="CB402" s="14">
        <f t="shared" ref="CB402" si="683">CB403+CB405+CB404</f>
        <v>233</v>
      </c>
      <c r="CC402" s="11" t="s">
        <v>17121</v>
      </c>
      <c r="CD402" s="11" t="s">
        <v>17121</v>
      </c>
      <c r="CE402" s="11" t="s">
        <v>17121</v>
      </c>
      <c r="CF402" s="13">
        <f t="shared" ref="CF402" si="684">CF403+CF405+CF404</f>
        <v>23080840</v>
      </c>
      <c r="CG402" s="13">
        <f t="shared" ref="CG402" si="685">CG403+CG405+CG404</f>
        <v>0</v>
      </c>
      <c r="CH402" s="13">
        <f t="shared" ref="CH402" si="686">CH403+CH405+CH404</f>
        <v>0</v>
      </c>
      <c r="CI402" s="13">
        <f t="shared" ref="CI402" si="687">CI403+CI405+CI404</f>
        <v>23080840</v>
      </c>
      <c r="CJ402" s="12" t="e">
        <f t="shared" si="680"/>
        <v>#N/A</v>
      </c>
      <c r="CK402" s="12" t="e">
        <f>MAX(CK403:CK405)</f>
        <v>#N/A</v>
      </c>
      <c r="CP402" s="2" t="e">
        <f t="shared" si="617"/>
        <v>#N/A</v>
      </c>
      <c r="CQ402" s="2" t="s">
        <v>377</v>
      </c>
      <c r="CR402" s="2">
        <v>30</v>
      </c>
    </row>
    <row r="403" spans="1:96" ht="27.75" x14ac:dyDescent="0.4">
      <c r="A403" s="2">
        <v>1</v>
      </c>
      <c r="B403" s="11">
        <v>90</v>
      </c>
      <c r="C403" s="55" t="s">
        <v>477</v>
      </c>
      <c r="D403" s="11">
        <v>1979</v>
      </c>
      <c r="E403" s="11"/>
      <c r="F403" s="11" t="s">
        <v>17397</v>
      </c>
      <c r="G403" s="11">
        <v>5</v>
      </c>
      <c r="H403" s="11" t="s">
        <v>17392</v>
      </c>
      <c r="I403" s="15">
        <v>6142.1</v>
      </c>
      <c r="J403" s="15">
        <v>6142.1</v>
      </c>
      <c r="K403" s="15">
        <v>5882.1</v>
      </c>
      <c r="L403" s="36">
        <v>177</v>
      </c>
      <c r="M403" s="11" t="s">
        <v>17146</v>
      </c>
      <c r="N403" s="11" t="s">
        <v>17839</v>
      </c>
      <c r="O403" s="37" t="s">
        <v>17940</v>
      </c>
      <c r="P403" s="12">
        <v>12960000</v>
      </c>
      <c r="Q403" s="12">
        <v>0</v>
      </c>
      <c r="R403" s="12">
        <v>0</v>
      </c>
      <c r="S403" s="12">
        <v>12960000</v>
      </c>
      <c r="T403" s="12">
        <v>2110.0275150192929</v>
      </c>
      <c r="U403" s="12">
        <v>2351.8999690659548</v>
      </c>
      <c r="V403" s="48">
        <f t="shared" si="678"/>
        <v>241.87245404666191</v>
      </c>
      <c r="X403" s="2" t="s">
        <v>735</v>
      </c>
      <c r="Y403" s="2">
        <v>1991</v>
      </c>
      <c r="Z403" s="2">
        <v>5724</v>
      </c>
      <c r="AA403" s="2">
        <v>168</v>
      </c>
      <c r="AB403" s="2">
        <v>5</v>
      </c>
      <c r="AC403" s="2">
        <v>4059.8</v>
      </c>
      <c r="AE403" s="2" t="s">
        <v>3760</v>
      </c>
      <c r="AF403" s="2" t="s">
        <v>17390</v>
      </c>
      <c r="AG403" s="2" t="s">
        <v>2998</v>
      </c>
      <c r="AH403" s="2" t="s">
        <v>17393</v>
      </c>
      <c r="AK403" s="2" t="e">
        <f t="shared" si="621"/>
        <v>#N/A</v>
      </c>
      <c r="AU403" s="2">
        <f t="shared" si="622"/>
        <v>1620</v>
      </c>
      <c r="AV403" s="2" t="str">
        <f t="shared" si="623"/>
        <v>Плоская железобетонная сборная (чердачная)</v>
      </c>
      <c r="BC403" s="2" t="e">
        <f t="shared" si="624"/>
        <v>#N/A</v>
      </c>
      <c r="BI403" s="2" t="e">
        <f t="shared" si="625"/>
        <v>#N/A</v>
      </c>
      <c r="BT403" s="11" t="e">
        <f>VLOOKUP(BS403,CN:CR,2,FALSE)</f>
        <v>#N/A</v>
      </c>
      <c r="BU403" s="11"/>
      <c r="BV403" s="11" t="e">
        <f>VLOOKUP(BS403,CU:CX,2,FALSE)</f>
        <v>#N/A</v>
      </c>
      <c r="BW403" s="11" t="e">
        <f>VLOOKUP(BS403,CN:CR,5,FALSE)</f>
        <v>#N/A</v>
      </c>
      <c r="BX403" s="11" t="e">
        <f>VLOOKUP(BS403,CU:CX,4,FALSE)</f>
        <v>#N/A</v>
      </c>
      <c r="BY403" s="13" t="e">
        <f>VLOOKUP(BS403,CN:CR,3,FALSE)</f>
        <v>#N/A</v>
      </c>
      <c r="BZ403" s="13" t="e">
        <f>VLOOKUP(BS403,CN:CS,6,FALSE)</f>
        <v>#N/A</v>
      </c>
      <c r="CA403" s="13">
        <v>6142.1</v>
      </c>
      <c r="CB403" s="14">
        <v>177</v>
      </c>
      <c r="CC403" s="11" t="s">
        <v>17146</v>
      </c>
      <c r="CD403" s="11" t="s">
        <v>17839</v>
      </c>
      <c r="CE403" s="11" t="s">
        <v>17940</v>
      </c>
      <c r="CF403" s="12">
        <v>12960000</v>
      </c>
      <c r="CG403" s="12">
        <v>0</v>
      </c>
      <c r="CH403" s="12">
        <v>0</v>
      </c>
      <c r="CI403" s="12">
        <f t="shared" ref="CI403:CI405" si="688">CF403-CG403-CH403</f>
        <v>12960000</v>
      </c>
      <c r="CJ403" s="12" t="e">
        <f t="shared" si="680"/>
        <v>#N/A</v>
      </c>
      <c r="CK403" s="12" t="e">
        <f t="shared" ref="CK403:CK405" si="689">DK403*8917.04/BY403</f>
        <v>#N/A</v>
      </c>
      <c r="CP403" s="2">
        <f t="shared" si="617"/>
        <v>260</v>
      </c>
      <c r="CQ403" s="2" t="s">
        <v>379</v>
      </c>
      <c r="CR403" s="2">
        <v>78.099999999999994</v>
      </c>
    </row>
    <row r="404" spans="1:96" ht="27.75" x14ac:dyDescent="0.4">
      <c r="A404" s="2">
        <v>1</v>
      </c>
      <c r="B404" s="11">
        <v>91</v>
      </c>
      <c r="C404" s="55" t="s">
        <v>478</v>
      </c>
      <c r="D404" s="11">
        <v>1985</v>
      </c>
      <c r="E404" s="11"/>
      <c r="F404" s="11" t="s">
        <v>17978</v>
      </c>
      <c r="G404" s="11">
        <v>2</v>
      </c>
      <c r="H404" s="11">
        <v>3</v>
      </c>
      <c r="I404" s="15">
        <v>862.2</v>
      </c>
      <c r="J404" s="15">
        <v>500.3</v>
      </c>
      <c r="K404" s="15">
        <v>500.3</v>
      </c>
      <c r="L404" s="36">
        <v>29</v>
      </c>
      <c r="M404" s="11" t="s">
        <v>17146</v>
      </c>
      <c r="N404" s="11" t="s">
        <v>17885</v>
      </c>
      <c r="O404" s="37" t="s">
        <v>17944</v>
      </c>
      <c r="P404" s="12">
        <v>4012668</v>
      </c>
      <c r="Q404" s="12">
        <v>0</v>
      </c>
      <c r="R404" s="12">
        <v>0</v>
      </c>
      <c r="S404" s="12">
        <v>4012668</v>
      </c>
      <c r="T404" s="12">
        <v>4653.987473903966</v>
      </c>
      <c r="U404" s="12">
        <v>4653.9874739039669</v>
      </c>
      <c r="V404" s="48">
        <f t="shared" si="678"/>
        <v>0</v>
      </c>
      <c r="X404" s="2" t="s">
        <v>3776</v>
      </c>
      <c r="Y404" s="2">
        <v>1996</v>
      </c>
      <c r="Z404" s="2">
        <v>2946.9</v>
      </c>
      <c r="AA404" s="2">
        <v>146</v>
      </c>
      <c r="AB404" s="2">
        <v>5</v>
      </c>
      <c r="AC404" s="2">
        <v>2645.5</v>
      </c>
      <c r="AE404" s="2" t="s">
        <v>3762</v>
      </c>
      <c r="AF404" s="2" t="s">
        <v>2998</v>
      </c>
      <c r="AG404" s="2" t="s">
        <v>2998</v>
      </c>
      <c r="AH404" s="2" t="s">
        <v>17393</v>
      </c>
      <c r="AK404" s="2" t="e">
        <f t="shared" si="621"/>
        <v>#N/A</v>
      </c>
      <c r="AU404" s="2">
        <f t="shared" si="622"/>
        <v>450</v>
      </c>
      <c r="AV404" s="2" t="str">
        <f t="shared" si="623"/>
        <v>Плоская железобетонная сборная (чердачная)</v>
      </c>
      <c r="BC404" s="2" t="e">
        <f t="shared" si="624"/>
        <v>#N/A</v>
      </c>
      <c r="BI404" s="2" t="e">
        <f t="shared" si="625"/>
        <v>#N/A</v>
      </c>
      <c r="BT404" s="11" t="e">
        <f>VLOOKUP(BS404,CN:CR,2,FALSE)</f>
        <v>#N/A</v>
      </c>
      <c r="BU404" s="11"/>
      <c r="BV404" s="11" t="s">
        <v>17978</v>
      </c>
      <c r="BW404" s="11">
        <v>2</v>
      </c>
      <c r="BX404" s="11">
        <v>3</v>
      </c>
      <c r="BY404" s="13">
        <v>862.2</v>
      </c>
      <c r="BZ404" s="13" t="e">
        <f>VLOOKUP(BS404,CN:CS,6,FALSE)</f>
        <v>#N/A</v>
      </c>
      <c r="CA404" s="13">
        <v>500.3</v>
      </c>
      <c r="CB404" s="14">
        <v>29</v>
      </c>
      <c r="CC404" s="11" t="s">
        <v>17146</v>
      </c>
      <c r="CD404" s="11" t="s">
        <v>17885</v>
      </c>
      <c r="CE404" s="11" t="s">
        <v>17944</v>
      </c>
      <c r="CF404" s="12">
        <v>4012668</v>
      </c>
      <c r="CG404" s="12">
        <v>0</v>
      </c>
      <c r="CH404" s="12">
        <v>0</v>
      </c>
      <c r="CI404" s="12">
        <f t="shared" si="688"/>
        <v>4012668</v>
      </c>
      <c r="CJ404" s="12">
        <f t="shared" si="680"/>
        <v>4653.987473903966</v>
      </c>
      <c r="CK404" s="12">
        <f t="shared" si="689"/>
        <v>0</v>
      </c>
      <c r="CP404" s="2">
        <f t="shared" si="617"/>
        <v>0</v>
      </c>
      <c r="CQ404" s="2" t="s">
        <v>375</v>
      </c>
      <c r="CR404" s="2">
        <v>252.11099999999999</v>
      </c>
    </row>
    <row r="405" spans="1:96" ht="27.75" x14ac:dyDescent="0.4">
      <c r="A405" s="2">
        <v>1</v>
      </c>
      <c r="B405" s="11">
        <v>92</v>
      </c>
      <c r="C405" s="55" t="s">
        <v>479</v>
      </c>
      <c r="D405" s="11">
        <v>1984</v>
      </c>
      <c r="E405" s="11"/>
      <c r="F405" s="11" t="s">
        <v>17978</v>
      </c>
      <c r="G405" s="11">
        <v>2</v>
      </c>
      <c r="H405" s="11" t="s">
        <v>17400</v>
      </c>
      <c r="I405" s="15">
        <v>935.2</v>
      </c>
      <c r="J405" s="15">
        <v>852.4</v>
      </c>
      <c r="K405" s="15">
        <v>852.4</v>
      </c>
      <c r="L405" s="36">
        <v>27</v>
      </c>
      <c r="M405" s="11" t="s">
        <v>17146</v>
      </c>
      <c r="N405" s="11" t="s">
        <v>17839</v>
      </c>
      <c r="O405" s="37" t="s">
        <v>17941</v>
      </c>
      <c r="P405" s="12">
        <v>6108172</v>
      </c>
      <c r="Q405" s="12">
        <v>0</v>
      </c>
      <c r="R405" s="12">
        <v>0</v>
      </c>
      <c r="S405" s="12">
        <v>6108172</v>
      </c>
      <c r="T405" s="12">
        <v>6531.4071856287419</v>
      </c>
      <c r="U405" s="12">
        <v>6531.4076133447388</v>
      </c>
      <c r="V405" s="48">
        <f t="shared" si="678"/>
        <v>4.2771599692059681E-4</v>
      </c>
      <c r="X405" s="2" t="s">
        <v>523</v>
      </c>
      <c r="Y405" s="2">
        <v>1973</v>
      </c>
      <c r="Z405" s="2">
        <v>7134.5</v>
      </c>
      <c r="AA405" s="2">
        <v>171</v>
      </c>
      <c r="AB405" s="2">
        <v>5</v>
      </c>
      <c r="AC405" s="2">
        <v>4410.8999999999996</v>
      </c>
      <c r="AE405" s="2" t="s">
        <v>3763</v>
      </c>
      <c r="AF405" s="2" t="s">
        <v>17390</v>
      </c>
      <c r="AG405" s="2" t="s">
        <v>2998</v>
      </c>
      <c r="AH405" s="2" t="s">
        <v>17393</v>
      </c>
      <c r="AK405" s="2" t="e">
        <f t="shared" si="621"/>
        <v>#N/A</v>
      </c>
      <c r="AU405" s="2">
        <f t="shared" si="622"/>
        <v>685</v>
      </c>
      <c r="AV405" s="2" t="str">
        <f t="shared" si="623"/>
        <v>Плоская железобетонная сборная (чердачная)</v>
      </c>
      <c r="BC405" s="2" t="e">
        <f t="shared" si="624"/>
        <v>#N/A</v>
      </c>
      <c r="BI405" s="2" t="e">
        <f t="shared" si="625"/>
        <v>#N/A</v>
      </c>
      <c r="BT405" s="11" t="e">
        <f>VLOOKUP(BS405,CN:CR,2,FALSE)</f>
        <v>#N/A</v>
      </c>
      <c r="BU405" s="11"/>
      <c r="BV405" s="11" t="s">
        <v>17978</v>
      </c>
      <c r="BW405" s="11" t="e">
        <f>VLOOKUP(BS405,CN:CR,5,FALSE)</f>
        <v>#N/A</v>
      </c>
      <c r="BX405" s="11" t="e">
        <f>VLOOKUP(BS405,CU:CX,4,FALSE)</f>
        <v>#N/A</v>
      </c>
      <c r="BY405" s="13">
        <v>935.2</v>
      </c>
      <c r="BZ405" s="13" t="e">
        <f>VLOOKUP(BS405,CN:CS,6,FALSE)</f>
        <v>#N/A</v>
      </c>
      <c r="CA405" s="13">
        <v>852.4</v>
      </c>
      <c r="CB405" s="14">
        <v>27</v>
      </c>
      <c r="CC405" s="11" t="s">
        <v>17146</v>
      </c>
      <c r="CD405" s="11" t="s">
        <v>17839</v>
      </c>
      <c r="CE405" s="11" t="s">
        <v>17941</v>
      </c>
      <c r="CF405" s="12">
        <v>6108172</v>
      </c>
      <c r="CG405" s="12">
        <v>0</v>
      </c>
      <c r="CH405" s="12">
        <v>0</v>
      </c>
      <c r="CI405" s="12">
        <f t="shared" si="688"/>
        <v>6108172</v>
      </c>
      <c r="CJ405" s="12">
        <f t="shared" si="680"/>
        <v>6531.4071856287419</v>
      </c>
      <c r="CK405" s="12">
        <f t="shared" si="689"/>
        <v>0</v>
      </c>
      <c r="CP405" s="2">
        <f t="shared" si="617"/>
        <v>0</v>
      </c>
      <c r="CQ405" s="2" t="s">
        <v>378</v>
      </c>
      <c r="CR405" s="2">
        <v>0</v>
      </c>
    </row>
    <row r="406" spans="1:96" ht="27.75" x14ac:dyDescent="0.4">
      <c r="B406" s="52" t="s">
        <v>467</v>
      </c>
      <c r="C406" s="113"/>
      <c r="D406" s="11" t="s">
        <v>17121</v>
      </c>
      <c r="E406" s="11" t="s">
        <v>17121</v>
      </c>
      <c r="F406" s="11" t="s">
        <v>17121</v>
      </c>
      <c r="G406" s="11" t="s">
        <v>17121</v>
      </c>
      <c r="H406" s="11" t="s">
        <v>17121</v>
      </c>
      <c r="I406" s="13">
        <v>380.9</v>
      </c>
      <c r="J406" s="13">
        <v>352.9</v>
      </c>
      <c r="K406" s="13">
        <v>176.79999999999998</v>
      </c>
      <c r="L406" s="196">
        <v>9</v>
      </c>
      <c r="M406" s="11" t="s">
        <v>17121</v>
      </c>
      <c r="N406" s="11" t="s">
        <v>17121</v>
      </c>
      <c r="O406" s="37" t="s">
        <v>17121</v>
      </c>
      <c r="P406" s="112">
        <v>508994.24</v>
      </c>
      <c r="Q406" s="13">
        <v>0</v>
      </c>
      <c r="R406" s="13">
        <v>0</v>
      </c>
      <c r="S406" s="13">
        <v>508994.24</v>
      </c>
      <c r="T406" s="12">
        <v>1336.2936203728013</v>
      </c>
      <c r="U406" s="12">
        <v>1336.2936203728013</v>
      </c>
      <c r="V406" s="48">
        <f t="shared" si="678"/>
        <v>0</v>
      </c>
      <c r="X406" s="2" t="s">
        <v>549</v>
      </c>
      <c r="Y406" s="2">
        <v>1977</v>
      </c>
      <c r="Z406" s="2">
        <v>4581.33</v>
      </c>
      <c r="AA406" s="2">
        <v>182</v>
      </c>
      <c r="AB406" s="2">
        <v>5</v>
      </c>
      <c r="AC406" s="2">
        <v>3380.53</v>
      </c>
      <c r="AE406" s="2" t="s">
        <v>3765</v>
      </c>
      <c r="AF406" s="2" t="s">
        <v>17390</v>
      </c>
      <c r="AG406" s="2" t="s">
        <v>2998</v>
      </c>
      <c r="AH406" s="2" t="s">
        <v>17392</v>
      </c>
      <c r="AK406" s="2" t="e">
        <f t="shared" si="621"/>
        <v>#N/A</v>
      </c>
      <c r="AU406" s="2" t="e">
        <f t="shared" si="622"/>
        <v>#N/A</v>
      </c>
      <c r="AV406" s="2" t="e">
        <f t="shared" si="623"/>
        <v>#N/A</v>
      </c>
      <c r="BC406" s="2" t="e">
        <f t="shared" si="624"/>
        <v>#N/A</v>
      </c>
      <c r="BI406" s="2" t="e">
        <f t="shared" si="625"/>
        <v>#N/A</v>
      </c>
      <c r="BT406" s="11" t="s">
        <v>17121</v>
      </c>
      <c r="BU406" s="11" t="s">
        <v>17121</v>
      </c>
      <c r="BV406" s="11" t="s">
        <v>17121</v>
      </c>
      <c r="BW406" s="11" t="s">
        <v>17121</v>
      </c>
      <c r="BX406" s="11" t="s">
        <v>17121</v>
      </c>
      <c r="BY406" s="13" t="e">
        <f>BY407</f>
        <v>#N/A</v>
      </c>
      <c r="BZ406" s="13">
        <f t="shared" ref="BZ406" si="690">BZ407</f>
        <v>352.9</v>
      </c>
      <c r="CA406" s="13">
        <f t="shared" ref="CA406" si="691">CA407</f>
        <v>352.9</v>
      </c>
      <c r="CB406" s="14">
        <f t="shared" ref="CB406" si="692">CB407</f>
        <v>9</v>
      </c>
      <c r="CC406" s="11" t="s">
        <v>17121</v>
      </c>
      <c r="CD406" s="11" t="s">
        <v>17121</v>
      </c>
      <c r="CE406" s="11" t="s">
        <v>17121</v>
      </c>
      <c r="CF406" s="13">
        <f t="shared" ref="CF406" si="693">CF407</f>
        <v>508994.24</v>
      </c>
      <c r="CG406" s="13">
        <f t="shared" ref="CG406" si="694">CG407</f>
        <v>0</v>
      </c>
      <c r="CH406" s="13">
        <f t="shared" ref="CH406" si="695">CH407</f>
        <v>0</v>
      </c>
      <c r="CI406" s="13">
        <f t="shared" ref="CI406" si="696">CI407</f>
        <v>508994.24</v>
      </c>
      <c r="CJ406" s="12" t="e">
        <f t="shared" si="680"/>
        <v>#N/A</v>
      </c>
      <c r="CK406" s="12" t="e">
        <f>CK407</f>
        <v>#N/A</v>
      </c>
      <c r="CP406" s="2" t="e">
        <f t="shared" si="617"/>
        <v>#N/A</v>
      </c>
      <c r="CQ406" s="2" t="s">
        <v>374</v>
      </c>
      <c r="CR406" s="2">
        <v>0</v>
      </c>
    </row>
    <row r="407" spans="1:96" ht="27.75" x14ac:dyDescent="0.4">
      <c r="A407" s="2">
        <v>1</v>
      </c>
      <c r="B407" s="11">
        <v>93</v>
      </c>
      <c r="C407" s="55" t="s">
        <v>480</v>
      </c>
      <c r="D407" s="11">
        <v>1970</v>
      </c>
      <c r="E407" s="11"/>
      <c r="F407" s="11" t="s">
        <v>17978</v>
      </c>
      <c r="G407" s="11">
        <v>2</v>
      </c>
      <c r="H407" s="11" t="s">
        <v>17086</v>
      </c>
      <c r="I407" s="15">
        <v>380.9</v>
      </c>
      <c r="J407" s="15">
        <v>352.9</v>
      </c>
      <c r="K407" s="15">
        <v>176.79999999999998</v>
      </c>
      <c r="L407" s="36">
        <v>9</v>
      </c>
      <c r="M407" s="11" t="s">
        <v>17146</v>
      </c>
      <c r="N407" s="11" t="s">
        <v>17862</v>
      </c>
      <c r="O407" s="37"/>
      <c r="P407" s="12">
        <v>508994.24</v>
      </c>
      <c r="Q407" s="12">
        <v>0</v>
      </c>
      <c r="R407" s="12">
        <v>0</v>
      </c>
      <c r="S407" s="12">
        <v>508994.24</v>
      </c>
      <c r="T407" s="12">
        <v>1336.2936203728013</v>
      </c>
      <c r="U407" s="12">
        <v>1336.2936203728013</v>
      </c>
      <c r="V407" s="48">
        <f t="shared" si="678"/>
        <v>0</v>
      </c>
      <c r="X407" s="2" t="s">
        <v>522</v>
      </c>
      <c r="Y407" s="2">
        <v>1978</v>
      </c>
      <c r="Z407" s="2">
        <v>5588.2</v>
      </c>
      <c r="AA407" s="2">
        <v>154</v>
      </c>
      <c r="AB407" s="2">
        <v>5</v>
      </c>
      <c r="AC407" s="2">
        <v>4211.7</v>
      </c>
      <c r="AE407" s="2" t="s">
        <v>3767</v>
      </c>
      <c r="AF407" s="2" t="s">
        <v>17397</v>
      </c>
      <c r="AG407" s="2" t="s">
        <v>2998</v>
      </c>
      <c r="AH407" s="2" t="s">
        <v>17393</v>
      </c>
      <c r="AK407" s="2" t="e">
        <f t="shared" si="621"/>
        <v>#N/A</v>
      </c>
      <c r="AU407" s="2" t="e">
        <f t="shared" si="622"/>
        <v>#N/A</v>
      </c>
      <c r="AV407" s="2" t="e">
        <f t="shared" si="623"/>
        <v>#N/A</v>
      </c>
      <c r="BC407" s="2" t="e">
        <f t="shared" si="624"/>
        <v>#N/A</v>
      </c>
      <c r="BI407" s="2" t="e">
        <f t="shared" si="625"/>
        <v>#N/A</v>
      </c>
      <c r="BT407" s="11" t="e">
        <f>VLOOKUP(BS407,CN:CR,2,FALSE)</f>
        <v>#N/A</v>
      </c>
      <c r="BU407" s="11"/>
      <c r="BV407" s="11" t="s">
        <v>17978</v>
      </c>
      <c r="BW407" s="11" t="e">
        <f>VLOOKUP(BS407,CN:CR,5,FALSE)</f>
        <v>#N/A</v>
      </c>
      <c r="BX407" s="11" t="e">
        <f>VLOOKUP(BS407,CU:CX,4,FALSE)</f>
        <v>#N/A</v>
      </c>
      <c r="BY407" s="13" t="e">
        <f>VLOOKUP(BS407,CN:CR,3,FALSE)</f>
        <v>#N/A</v>
      </c>
      <c r="BZ407" s="13">
        <v>352.9</v>
      </c>
      <c r="CA407" s="13">
        <v>352.9</v>
      </c>
      <c r="CB407" s="14">
        <v>9</v>
      </c>
      <c r="CC407" s="11" t="s">
        <v>17146</v>
      </c>
      <c r="CD407" s="11" t="s">
        <v>17862</v>
      </c>
      <c r="CE407" s="11"/>
      <c r="CF407" s="12">
        <v>508994.24</v>
      </c>
      <c r="CG407" s="12">
        <v>0</v>
      </c>
      <c r="CH407" s="12">
        <v>0</v>
      </c>
      <c r="CI407" s="12">
        <f t="shared" ref="CI407" si="697">CF407-CG407-CH407</f>
        <v>508994.24</v>
      </c>
      <c r="CJ407" s="12" t="e">
        <f t="shared" si="680"/>
        <v>#N/A</v>
      </c>
      <c r="CK407" s="12" t="e">
        <f>CJ407</f>
        <v>#N/A</v>
      </c>
      <c r="CP407" s="2">
        <f t="shared" si="617"/>
        <v>176.1</v>
      </c>
      <c r="CQ407" s="2" t="s">
        <v>202</v>
      </c>
      <c r="CR407" s="2">
        <v>0</v>
      </c>
    </row>
    <row r="408" spans="1:96" ht="27.75" x14ac:dyDescent="0.4">
      <c r="B408" s="52" t="s">
        <v>469</v>
      </c>
      <c r="C408" s="113"/>
      <c r="D408" s="11" t="s">
        <v>17121</v>
      </c>
      <c r="E408" s="11" t="s">
        <v>17121</v>
      </c>
      <c r="F408" s="11" t="s">
        <v>17121</v>
      </c>
      <c r="G408" s="11" t="s">
        <v>17121</v>
      </c>
      <c r="H408" s="11" t="s">
        <v>17121</v>
      </c>
      <c r="I408" s="13">
        <v>749.2</v>
      </c>
      <c r="J408" s="13">
        <v>749.2</v>
      </c>
      <c r="K408" s="13">
        <v>749.2</v>
      </c>
      <c r="L408" s="196">
        <v>28</v>
      </c>
      <c r="M408" s="11" t="s">
        <v>17121</v>
      </c>
      <c r="N408" s="11" t="s">
        <v>17121</v>
      </c>
      <c r="O408" s="37" t="s">
        <v>17121</v>
      </c>
      <c r="P408" s="112">
        <v>4458520</v>
      </c>
      <c r="Q408" s="13">
        <v>0</v>
      </c>
      <c r="R408" s="13">
        <v>0</v>
      </c>
      <c r="S408" s="13">
        <v>4458520</v>
      </c>
      <c r="T408" s="12">
        <v>5951.0411105178855</v>
      </c>
      <c r="U408" s="12">
        <v>5951.0411105178855</v>
      </c>
      <c r="V408" s="48">
        <f t="shared" si="678"/>
        <v>0</v>
      </c>
      <c r="X408" s="2" t="s">
        <v>3780</v>
      </c>
      <c r="Y408" s="2">
        <v>1973</v>
      </c>
      <c r="Z408" s="2">
        <v>5487.3</v>
      </c>
      <c r="AA408" s="2">
        <v>240</v>
      </c>
      <c r="AB408" s="2">
        <v>5</v>
      </c>
      <c r="AC408" s="2">
        <v>5487.3</v>
      </c>
      <c r="AE408" s="2" t="s">
        <v>3769</v>
      </c>
      <c r="AF408" s="2" t="s">
        <v>17390</v>
      </c>
      <c r="AG408" s="2" t="s">
        <v>2998</v>
      </c>
      <c r="AH408" s="2" t="s">
        <v>17413</v>
      </c>
      <c r="AK408" s="2" t="e">
        <f t="shared" si="621"/>
        <v>#N/A</v>
      </c>
      <c r="AU408" s="2" t="e">
        <f t="shared" si="622"/>
        <v>#N/A</v>
      </c>
      <c r="AV408" s="2" t="e">
        <f t="shared" si="623"/>
        <v>#N/A</v>
      </c>
      <c r="BC408" s="2" t="e">
        <f t="shared" si="624"/>
        <v>#N/A</v>
      </c>
      <c r="BI408" s="2" t="e">
        <f t="shared" si="625"/>
        <v>#N/A</v>
      </c>
      <c r="BT408" s="11" t="s">
        <v>17121</v>
      </c>
      <c r="BU408" s="11" t="s">
        <v>17121</v>
      </c>
      <c r="BV408" s="11" t="s">
        <v>17121</v>
      </c>
      <c r="BW408" s="11" t="s">
        <v>17121</v>
      </c>
      <c r="BX408" s="11" t="s">
        <v>17121</v>
      </c>
      <c r="BY408" s="13" t="e">
        <f>BY409</f>
        <v>#N/A</v>
      </c>
      <c r="BZ408" s="13" t="e">
        <f t="shared" ref="BZ408" si="698">BZ409</f>
        <v>#N/A</v>
      </c>
      <c r="CA408" s="13">
        <f t="shared" ref="CA408" si="699">CA409</f>
        <v>749.2</v>
      </c>
      <c r="CB408" s="14">
        <f t="shared" ref="CB408" si="700">CB409</f>
        <v>28</v>
      </c>
      <c r="CC408" s="11" t="s">
        <v>17121</v>
      </c>
      <c r="CD408" s="11" t="s">
        <v>17121</v>
      </c>
      <c r="CE408" s="11" t="s">
        <v>17121</v>
      </c>
      <c r="CF408" s="13">
        <f t="shared" ref="CF408" si="701">CF409</f>
        <v>4458520</v>
      </c>
      <c r="CG408" s="13">
        <f t="shared" ref="CG408" si="702">CG409</f>
        <v>0</v>
      </c>
      <c r="CH408" s="13">
        <f t="shared" ref="CH408" si="703">CH409</f>
        <v>0</v>
      </c>
      <c r="CI408" s="13">
        <f t="shared" ref="CI408" si="704">CI409</f>
        <v>4458520</v>
      </c>
      <c r="CJ408" s="12" t="e">
        <f t="shared" si="680"/>
        <v>#N/A</v>
      </c>
      <c r="CK408" s="12" t="e">
        <f>CK409</f>
        <v>#N/A</v>
      </c>
      <c r="CP408" s="2" t="e">
        <f t="shared" si="617"/>
        <v>#N/A</v>
      </c>
      <c r="CQ408" s="2" t="s">
        <v>190</v>
      </c>
      <c r="CR408" s="2">
        <v>0</v>
      </c>
    </row>
    <row r="409" spans="1:96" ht="27.75" x14ac:dyDescent="0.4">
      <c r="A409" s="2">
        <v>1</v>
      </c>
      <c r="B409" s="11">
        <v>94</v>
      </c>
      <c r="C409" s="55" t="s">
        <v>457</v>
      </c>
      <c r="D409" s="11">
        <v>1977</v>
      </c>
      <c r="E409" s="11"/>
      <c r="F409" s="11" t="s">
        <v>17978</v>
      </c>
      <c r="G409" s="11">
        <v>4</v>
      </c>
      <c r="H409" s="11" t="s">
        <v>17086</v>
      </c>
      <c r="I409" s="15">
        <v>749.2</v>
      </c>
      <c r="J409" s="15">
        <v>749.2</v>
      </c>
      <c r="K409" s="15">
        <v>749.2</v>
      </c>
      <c r="L409" s="36">
        <v>28</v>
      </c>
      <c r="M409" s="11" t="s">
        <v>17146</v>
      </c>
      <c r="N409" s="11" t="s">
        <v>17862</v>
      </c>
      <c r="O409" s="37"/>
      <c r="P409" s="12">
        <v>4458520</v>
      </c>
      <c r="Q409" s="12">
        <v>0</v>
      </c>
      <c r="R409" s="12">
        <v>0</v>
      </c>
      <c r="S409" s="12">
        <v>4458520</v>
      </c>
      <c r="T409" s="12">
        <v>5951.0411105178855</v>
      </c>
      <c r="U409" s="12">
        <v>5951.0411105178855</v>
      </c>
      <c r="V409" s="48">
        <f t="shared" si="678"/>
        <v>0</v>
      </c>
      <c r="X409" s="2" t="s">
        <v>745</v>
      </c>
      <c r="Y409" s="2">
        <v>1978</v>
      </c>
      <c r="Z409" s="2">
        <v>2991.2</v>
      </c>
      <c r="AA409" s="2">
        <v>123</v>
      </c>
      <c r="AB409" s="2">
        <v>5</v>
      </c>
      <c r="AC409" s="2">
        <v>2706.6</v>
      </c>
      <c r="AE409" s="2" t="s">
        <v>3770</v>
      </c>
      <c r="AF409" s="2" t="s">
        <v>17390</v>
      </c>
      <c r="AG409" s="2" t="s">
        <v>2998</v>
      </c>
      <c r="AH409" s="2" t="s">
        <v>17398</v>
      </c>
      <c r="AK409" s="2" t="e">
        <f t="shared" si="621"/>
        <v>#N/A</v>
      </c>
      <c r="AU409" s="2">
        <f t="shared" si="622"/>
        <v>500</v>
      </c>
      <c r="AV409" s="2" t="str">
        <f t="shared" si="623"/>
        <v>Плоская железобетонная сборная (чердачная)</v>
      </c>
      <c r="BC409" s="2" t="e">
        <f t="shared" si="624"/>
        <v>#N/A</v>
      </c>
      <c r="BI409" s="2" t="e">
        <f t="shared" si="625"/>
        <v>#N/A</v>
      </c>
      <c r="BT409" s="11" t="e">
        <f>VLOOKUP(BS409,CN:CR,2,FALSE)</f>
        <v>#N/A</v>
      </c>
      <c r="BU409" s="11"/>
      <c r="BV409" s="11" t="s">
        <v>17978</v>
      </c>
      <c r="BW409" s="11" t="e">
        <f>VLOOKUP(BS409,CN:CR,5,FALSE)</f>
        <v>#N/A</v>
      </c>
      <c r="BX409" s="11" t="e">
        <f>VLOOKUP(BS409,CU:CX,4,FALSE)</f>
        <v>#N/A</v>
      </c>
      <c r="BY409" s="13" t="e">
        <f>VLOOKUP(BS409,CN:CR,3,FALSE)</f>
        <v>#N/A</v>
      </c>
      <c r="BZ409" s="13" t="e">
        <f>VLOOKUP(BS409,CN:CS,6,FALSE)</f>
        <v>#N/A</v>
      </c>
      <c r="CA409" s="13">
        <v>749.2</v>
      </c>
      <c r="CB409" s="14">
        <v>28</v>
      </c>
      <c r="CC409" s="11" t="s">
        <v>17146</v>
      </c>
      <c r="CD409" s="11" t="s">
        <v>17862</v>
      </c>
      <c r="CE409" s="11"/>
      <c r="CF409" s="12">
        <v>4458520</v>
      </c>
      <c r="CG409" s="12">
        <v>0</v>
      </c>
      <c r="CH409" s="12">
        <v>0</v>
      </c>
      <c r="CI409" s="12">
        <f t="shared" ref="CI409" si="705">CF409-CG409-CH409</f>
        <v>4458520</v>
      </c>
      <c r="CJ409" s="12" t="e">
        <f t="shared" si="680"/>
        <v>#N/A</v>
      </c>
      <c r="CK409" s="12" t="e">
        <f>DK409*8917.04/BY409</f>
        <v>#N/A</v>
      </c>
      <c r="CP409" s="2">
        <f t="shared" si="617"/>
        <v>0</v>
      </c>
      <c r="CQ409" s="2" t="s">
        <v>185</v>
      </c>
      <c r="CR409" s="2">
        <v>0</v>
      </c>
    </row>
    <row r="410" spans="1:96" ht="27.75" x14ac:dyDescent="0.4">
      <c r="B410" s="52" t="s">
        <v>471</v>
      </c>
      <c r="C410" s="113"/>
      <c r="D410" s="11" t="s">
        <v>17121</v>
      </c>
      <c r="E410" s="11" t="s">
        <v>17121</v>
      </c>
      <c r="F410" s="11" t="s">
        <v>17121</v>
      </c>
      <c r="G410" s="11" t="s">
        <v>17121</v>
      </c>
      <c r="H410" s="11" t="s">
        <v>17121</v>
      </c>
      <c r="I410" s="13">
        <v>975.1</v>
      </c>
      <c r="J410" s="13">
        <v>889.8</v>
      </c>
      <c r="K410" s="13">
        <v>889.8</v>
      </c>
      <c r="L410" s="196">
        <v>42</v>
      </c>
      <c r="M410" s="11" t="s">
        <v>17121</v>
      </c>
      <c r="N410" s="11" t="s">
        <v>17121</v>
      </c>
      <c r="O410" s="37" t="s">
        <v>17121</v>
      </c>
      <c r="P410" s="112">
        <v>1024284.04</v>
      </c>
      <c r="Q410" s="13">
        <v>0</v>
      </c>
      <c r="R410" s="13">
        <v>0</v>
      </c>
      <c r="S410" s="13">
        <v>1024284.04</v>
      </c>
      <c r="T410" s="12">
        <v>1050.4399958978565</v>
      </c>
      <c r="U410" s="12">
        <v>1081.6099999999999</v>
      </c>
      <c r="V410" s="48">
        <f t="shared" si="678"/>
        <v>31.170004102143366</v>
      </c>
      <c r="X410" s="2" t="s">
        <v>3782</v>
      </c>
      <c r="Y410" s="2">
        <v>1986</v>
      </c>
      <c r="Z410" s="2">
        <v>3608.2</v>
      </c>
      <c r="AA410" s="2">
        <v>156</v>
      </c>
      <c r="AB410" s="2">
        <v>5</v>
      </c>
      <c r="AC410" s="2">
        <v>2627.6</v>
      </c>
      <c r="AE410" s="2" t="s">
        <v>3773</v>
      </c>
      <c r="AF410" s="2" t="s">
        <v>17397</v>
      </c>
      <c r="AG410" s="2" t="s">
        <v>2998</v>
      </c>
      <c r="AH410" s="2" t="s">
        <v>17393</v>
      </c>
      <c r="AK410" s="2" t="e">
        <f t="shared" si="621"/>
        <v>#N/A</v>
      </c>
      <c r="AU410" s="2" t="e">
        <f t="shared" si="622"/>
        <v>#N/A</v>
      </c>
      <c r="AV410" s="2" t="e">
        <f t="shared" si="623"/>
        <v>#N/A</v>
      </c>
      <c r="BC410" s="2" t="e">
        <f t="shared" si="624"/>
        <v>#N/A</v>
      </c>
      <c r="BI410" s="2" t="e">
        <f t="shared" si="625"/>
        <v>#N/A</v>
      </c>
      <c r="BT410" s="11" t="s">
        <v>17121</v>
      </c>
      <c r="BU410" s="11" t="s">
        <v>17121</v>
      </c>
      <c r="BV410" s="11" t="s">
        <v>17121</v>
      </c>
      <c r="BW410" s="11" t="s">
        <v>17121</v>
      </c>
      <c r="BX410" s="11" t="s">
        <v>17121</v>
      </c>
      <c r="BY410" s="13" t="e">
        <f>BY411</f>
        <v>#N/A</v>
      </c>
      <c r="BZ410" s="13">
        <f t="shared" ref="BZ410" si="706">BZ411</f>
        <v>889.8</v>
      </c>
      <c r="CA410" s="13">
        <f t="shared" ref="CA410" si="707">CA411</f>
        <v>889.8</v>
      </c>
      <c r="CB410" s="14">
        <f t="shared" ref="CB410" si="708">CB411</f>
        <v>42</v>
      </c>
      <c r="CC410" s="11" t="s">
        <v>17121</v>
      </c>
      <c r="CD410" s="11" t="s">
        <v>17121</v>
      </c>
      <c r="CE410" s="11" t="s">
        <v>17121</v>
      </c>
      <c r="CF410" s="13">
        <f t="shared" ref="CF410" si="709">CF411</f>
        <v>1024284.04</v>
      </c>
      <c r="CG410" s="13">
        <f t="shared" ref="CG410" si="710">CG411</f>
        <v>0</v>
      </c>
      <c r="CH410" s="13">
        <f t="shared" ref="CH410" si="711">CH411</f>
        <v>0</v>
      </c>
      <c r="CI410" s="13">
        <f t="shared" ref="CI410" si="712">CI411</f>
        <v>1024284.04</v>
      </c>
      <c r="CJ410" s="12" t="e">
        <f t="shared" si="680"/>
        <v>#N/A</v>
      </c>
      <c r="CK410" s="12">
        <f>CK411</f>
        <v>1081.6099999999999</v>
      </c>
      <c r="CP410" s="2" t="e">
        <f t="shared" si="617"/>
        <v>#N/A</v>
      </c>
      <c r="CQ410" s="2" t="s">
        <v>205</v>
      </c>
      <c r="CR410" s="2">
        <v>136.26</v>
      </c>
    </row>
    <row r="411" spans="1:96" ht="27.75" x14ac:dyDescent="0.4">
      <c r="A411" s="2">
        <v>1</v>
      </c>
      <c r="B411" s="11">
        <v>95</v>
      </c>
      <c r="C411" s="55" t="s">
        <v>481</v>
      </c>
      <c r="D411" s="11">
        <v>1973</v>
      </c>
      <c r="E411" s="11"/>
      <c r="F411" s="11" t="s">
        <v>17978</v>
      </c>
      <c r="G411" s="11">
        <v>2</v>
      </c>
      <c r="H411" s="11" t="s">
        <v>17400</v>
      </c>
      <c r="I411" s="15">
        <v>975.1</v>
      </c>
      <c r="J411" s="15">
        <v>889.8</v>
      </c>
      <c r="K411" s="15">
        <v>889.8</v>
      </c>
      <c r="L411" s="36">
        <v>42</v>
      </c>
      <c r="M411" s="11" t="s">
        <v>17146</v>
      </c>
      <c r="N411" s="11" t="s">
        <v>17885</v>
      </c>
      <c r="O411" s="37" t="s">
        <v>17943</v>
      </c>
      <c r="P411" s="12">
        <v>1024284.04</v>
      </c>
      <c r="Q411" s="12">
        <v>0</v>
      </c>
      <c r="R411" s="12">
        <v>0</v>
      </c>
      <c r="S411" s="12">
        <v>1024284.04</v>
      </c>
      <c r="T411" s="12">
        <v>1050.4399958978565</v>
      </c>
      <c r="U411" s="12">
        <v>1081.6099999999999</v>
      </c>
      <c r="V411" s="48">
        <f t="shared" si="678"/>
        <v>31.170004102143366</v>
      </c>
      <c r="X411" s="2" t="s">
        <v>744</v>
      </c>
      <c r="Y411" s="2">
        <v>1994</v>
      </c>
      <c r="Z411" s="2">
        <v>4752.7</v>
      </c>
      <c r="AA411" s="2">
        <v>166</v>
      </c>
      <c r="AB411" s="2">
        <v>5</v>
      </c>
      <c r="AC411" s="2">
        <v>3543.2</v>
      </c>
      <c r="AE411" s="2" t="s">
        <v>3775</v>
      </c>
      <c r="AF411" s="2" t="s">
        <v>17397</v>
      </c>
      <c r="AG411" s="2" t="s">
        <v>2998</v>
      </c>
      <c r="AH411" s="2" t="s">
        <v>17393</v>
      </c>
      <c r="AK411" s="2" t="e">
        <f t="shared" si="621"/>
        <v>#N/A</v>
      </c>
      <c r="AU411" s="2" t="e">
        <f t="shared" si="622"/>
        <v>#N/A</v>
      </c>
      <c r="AV411" s="2" t="e">
        <f t="shared" si="623"/>
        <v>#N/A</v>
      </c>
      <c r="BC411" s="2" t="e">
        <f t="shared" si="624"/>
        <v>#N/A</v>
      </c>
      <c r="BI411" s="2" t="e">
        <f t="shared" si="625"/>
        <v>#N/A</v>
      </c>
      <c r="BT411" s="11" t="e">
        <f>VLOOKUP(BS411,CN:CR,2,FALSE)</f>
        <v>#N/A</v>
      </c>
      <c r="BU411" s="11"/>
      <c r="BV411" s="11" t="s">
        <v>17978</v>
      </c>
      <c r="BW411" s="11" t="e">
        <f>VLOOKUP(BS411,CN:CR,5,FALSE)</f>
        <v>#N/A</v>
      </c>
      <c r="BX411" s="11" t="e">
        <f>VLOOKUP(BS411,CU:CX,4,FALSE)</f>
        <v>#N/A</v>
      </c>
      <c r="BY411" s="13" t="e">
        <f>VLOOKUP(BS411,CN:CR,3,FALSE)</f>
        <v>#N/A</v>
      </c>
      <c r="BZ411" s="13">
        <v>889.8</v>
      </c>
      <c r="CA411" s="13">
        <v>889.8</v>
      </c>
      <c r="CB411" s="14">
        <v>42</v>
      </c>
      <c r="CC411" s="11" t="s">
        <v>17146</v>
      </c>
      <c r="CD411" s="11" t="s">
        <v>17885</v>
      </c>
      <c r="CE411" s="11" t="s">
        <v>17943</v>
      </c>
      <c r="CF411" s="12">
        <v>1024284.04</v>
      </c>
      <c r="CG411" s="12">
        <v>0</v>
      </c>
      <c r="CH411" s="12">
        <v>0</v>
      </c>
      <c r="CI411" s="12">
        <f t="shared" ref="CI411" si="713">CF411-CG411-CH411</f>
        <v>1024284.04</v>
      </c>
      <c r="CJ411" s="12" t="e">
        <f t="shared" si="680"/>
        <v>#N/A</v>
      </c>
      <c r="CK411" s="12">
        <v>1081.6099999999999</v>
      </c>
      <c r="CP411" s="2">
        <f t="shared" si="617"/>
        <v>0</v>
      </c>
      <c r="CQ411" s="2" t="s">
        <v>207</v>
      </c>
      <c r="CR411" s="2">
        <v>0</v>
      </c>
    </row>
    <row r="412" spans="1:96" ht="27.75" x14ac:dyDescent="0.4">
      <c r="B412" s="52" t="s">
        <v>483</v>
      </c>
      <c r="C412" s="113"/>
      <c r="D412" s="11" t="s">
        <v>17121</v>
      </c>
      <c r="E412" s="11" t="s">
        <v>17121</v>
      </c>
      <c r="F412" s="11" t="s">
        <v>17121</v>
      </c>
      <c r="G412" s="11" t="s">
        <v>17121</v>
      </c>
      <c r="H412" s="11" t="s">
        <v>17121</v>
      </c>
      <c r="I412" s="13">
        <v>752.1</v>
      </c>
      <c r="J412" s="13">
        <v>704.7</v>
      </c>
      <c r="K412" s="13">
        <v>558.30000000000007</v>
      </c>
      <c r="L412" s="196">
        <v>28</v>
      </c>
      <c r="M412" s="11" t="s">
        <v>17121</v>
      </c>
      <c r="N412" s="11" t="s">
        <v>17121</v>
      </c>
      <c r="O412" s="37" t="s">
        <v>17121</v>
      </c>
      <c r="P412" s="112">
        <v>5308128</v>
      </c>
      <c r="Q412" s="13">
        <v>0</v>
      </c>
      <c r="R412" s="13">
        <v>0</v>
      </c>
      <c r="S412" s="13">
        <v>5308128</v>
      </c>
      <c r="T412" s="12">
        <v>7057.7423214998007</v>
      </c>
      <c r="U412" s="12">
        <v>7057.7423214998007</v>
      </c>
      <c r="V412" s="48">
        <f t="shared" si="678"/>
        <v>0</v>
      </c>
      <c r="X412" s="2" t="s">
        <v>548</v>
      </c>
      <c r="Y412" s="2">
        <v>1973</v>
      </c>
      <c r="Z412" s="2">
        <v>2943.4</v>
      </c>
      <c r="AA412" s="2">
        <v>110</v>
      </c>
      <c r="AB412" s="2">
        <v>5</v>
      </c>
      <c r="AC412" s="2">
        <v>2652.4</v>
      </c>
      <c r="AE412" s="2" t="s">
        <v>734</v>
      </c>
      <c r="AF412" s="2" t="s">
        <v>17397</v>
      </c>
      <c r="AG412" s="2" t="s">
        <v>2998</v>
      </c>
      <c r="AH412" s="2" t="s">
        <v>17413</v>
      </c>
      <c r="AK412" s="2" t="e">
        <f t="shared" si="621"/>
        <v>#N/A</v>
      </c>
      <c r="AU412" s="2" t="e">
        <f t="shared" si="622"/>
        <v>#N/A</v>
      </c>
      <c r="AV412" s="2" t="e">
        <f t="shared" si="623"/>
        <v>#N/A</v>
      </c>
      <c r="BC412" s="2" t="e">
        <f t="shared" si="624"/>
        <v>#N/A</v>
      </c>
      <c r="BI412" s="2" t="e">
        <f t="shared" si="625"/>
        <v>#N/A</v>
      </c>
      <c r="BT412" s="11" t="s">
        <v>17121</v>
      </c>
      <c r="BU412" s="11" t="s">
        <v>17121</v>
      </c>
      <c r="BV412" s="11" t="s">
        <v>17121</v>
      </c>
      <c r="BW412" s="11" t="s">
        <v>17121</v>
      </c>
      <c r="BX412" s="11" t="s">
        <v>17121</v>
      </c>
      <c r="BY412" s="13" t="e">
        <f>BY413</f>
        <v>#N/A</v>
      </c>
      <c r="BZ412" s="13" t="e">
        <f t="shared" ref="BZ412" si="714">BZ413</f>
        <v>#N/A</v>
      </c>
      <c r="CA412" s="13" t="e">
        <f t="shared" ref="CA412" si="715">CA413</f>
        <v>#N/A</v>
      </c>
      <c r="CB412" s="14" t="e">
        <f t="shared" ref="CB412" si="716">CB413</f>
        <v>#N/A</v>
      </c>
      <c r="CC412" s="11" t="s">
        <v>17121</v>
      </c>
      <c r="CD412" s="11" t="s">
        <v>17121</v>
      </c>
      <c r="CE412" s="11" t="s">
        <v>17121</v>
      </c>
      <c r="CF412" s="13">
        <f t="shared" ref="CF412" si="717">CF413</f>
        <v>5308128</v>
      </c>
      <c r="CG412" s="13">
        <f t="shared" ref="CG412" si="718">CG413</f>
        <v>0</v>
      </c>
      <c r="CH412" s="13">
        <f t="shared" ref="CH412" si="719">CH413</f>
        <v>0</v>
      </c>
      <c r="CI412" s="13">
        <f t="shared" ref="CI412" si="720">CI413</f>
        <v>5308128</v>
      </c>
      <c r="CJ412" s="12" t="e">
        <f t="shared" si="680"/>
        <v>#N/A</v>
      </c>
      <c r="CK412" s="12" t="e">
        <f>CK413</f>
        <v>#N/A</v>
      </c>
      <c r="CP412" s="2" t="e">
        <f t="shared" si="617"/>
        <v>#N/A</v>
      </c>
      <c r="CQ412" s="2" t="s">
        <v>208</v>
      </c>
      <c r="CR412" s="2">
        <v>87.771000000000001</v>
      </c>
    </row>
    <row r="413" spans="1:96" ht="27.75" x14ac:dyDescent="0.4">
      <c r="A413" s="2">
        <v>1</v>
      </c>
      <c r="B413" s="11">
        <v>96</v>
      </c>
      <c r="C413" s="55" t="s">
        <v>8563</v>
      </c>
      <c r="D413" s="11">
        <v>1976</v>
      </c>
      <c r="E413" s="11"/>
      <c r="F413" s="11" t="s">
        <v>17978</v>
      </c>
      <c r="G413" s="11">
        <v>2</v>
      </c>
      <c r="H413" s="11" t="s">
        <v>17088</v>
      </c>
      <c r="I413" s="15">
        <v>752.1</v>
      </c>
      <c r="J413" s="15">
        <v>704.7</v>
      </c>
      <c r="K413" s="15">
        <v>558.30000000000007</v>
      </c>
      <c r="L413" s="36">
        <v>28</v>
      </c>
      <c r="M413" s="11" t="s">
        <v>17146</v>
      </c>
      <c r="N413" s="11" t="s">
        <v>17862</v>
      </c>
      <c r="O413" s="37" t="s">
        <v>17394</v>
      </c>
      <c r="P413" s="12">
        <v>5308128</v>
      </c>
      <c r="Q413" s="12">
        <v>0</v>
      </c>
      <c r="R413" s="12">
        <v>0</v>
      </c>
      <c r="S413" s="12">
        <v>5308128</v>
      </c>
      <c r="T413" s="12">
        <v>7057.7423214998007</v>
      </c>
      <c r="U413" s="12">
        <v>7057.7423214998007</v>
      </c>
      <c r="V413" s="48">
        <f t="shared" si="678"/>
        <v>0</v>
      </c>
      <c r="X413" s="2" t="s">
        <v>746</v>
      </c>
      <c r="Y413" s="2">
        <v>2001</v>
      </c>
      <c r="Z413" s="2">
        <v>4179.8</v>
      </c>
      <c r="AA413" s="2">
        <v>97</v>
      </c>
      <c r="AB413" s="2">
        <v>5</v>
      </c>
      <c r="AC413" s="2">
        <v>4179.8</v>
      </c>
      <c r="AE413" s="2" t="s">
        <v>735</v>
      </c>
      <c r="AF413" s="2" t="s">
        <v>17397</v>
      </c>
      <c r="AG413" s="2" t="s">
        <v>2998</v>
      </c>
      <c r="AH413" s="2" t="s">
        <v>17413</v>
      </c>
      <c r="AK413" s="2" t="e">
        <f t="shared" si="621"/>
        <v>#N/A</v>
      </c>
      <c r="AU413" s="2">
        <f t="shared" si="622"/>
        <v>630</v>
      </c>
      <c r="AV413" s="2" t="str">
        <f t="shared" si="623"/>
        <v>Скатная деревянная</v>
      </c>
      <c r="BC413" s="2" t="e">
        <f t="shared" si="624"/>
        <v>#N/A</v>
      </c>
      <c r="BI413" s="2" t="e">
        <f t="shared" si="625"/>
        <v>#N/A</v>
      </c>
      <c r="BT413" s="11" t="e">
        <f>VLOOKUP(BS413,CN:CR,2,FALSE)</f>
        <v>#N/A</v>
      </c>
      <c r="BU413" s="11"/>
      <c r="BV413" s="11" t="s">
        <v>17978</v>
      </c>
      <c r="BW413" s="11" t="e">
        <f>VLOOKUP(BS413,CN:CR,5,FALSE)</f>
        <v>#N/A</v>
      </c>
      <c r="BX413" s="11" t="e">
        <f>VLOOKUP(BS413,CU:CX,4,FALSE)</f>
        <v>#N/A</v>
      </c>
      <c r="BY413" s="13" t="e">
        <f>VLOOKUP(BS413,CN:CR,3,FALSE)</f>
        <v>#N/A</v>
      </c>
      <c r="BZ413" s="13" t="e">
        <f>VLOOKUP(BS413,CN:CS,6,FALSE)</f>
        <v>#N/A</v>
      </c>
      <c r="CA413" s="13" t="e">
        <f>BZ413</f>
        <v>#N/A</v>
      </c>
      <c r="CB413" s="14" t="e">
        <f>VLOOKUP(BS413,CN:CR,4,FALSE)</f>
        <v>#N/A</v>
      </c>
      <c r="CC413" s="11" t="s">
        <v>17146</v>
      </c>
      <c r="CD413" s="11" t="s">
        <v>17862</v>
      </c>
      <c r="CE413" s="11" t="s">
        <v>17394</v>
      </c>
      <c r="CF413" s="12">
        <v>5308128</v>
      </c>
      <c r="CG413" s="12">
        <v>0</v>
      </c>
      <c r="CH413" s="12">
        <v>0</v>
      </c>
      <c r="CI413" s="12">
        <f t="shared" ref="CI413" si="721">CF413-CG413-CH413</f>
        <v>5308128</v>
      </c>
      <c r="CJ413" s="12" t="e">
        <f t="shared" si="680"/>
        <v>#N/A</v>
      </c>
      <c r="CK413" s="12" t="e">
        <f>DK413*8425.6/BY413</f>
        <v>#N/A</v>
      </c>
      <c r="CP413" s="2">
        <f t="shared" si="617"/>
        <v>146.4</v>
      </c>
      <c r="CQ413" s="2" t="s">
        <v>203</v>
      </c>
      <c r="CR413" s="2">
        <v>177.56</v>
      </c>
    </row>
    <row r="414" spans="1:96" ht="27.75" x14ac:dyDescent="0.4">
      <c r="B414" s="52" t="s">
        <v>472</v>
      </c>
      <c r="C414" s="113"/>
      <c r="D414" s="11" t="s">
        <v>17121</v>
      </c>
      <c r="E414" s="11" t="s">
        <v>17121</v>
      </c>
      <c r="F414" s="11" t="s">
        <v>17121</v>
      </c>
      <c r="G414" s="11" t="s">
        <v>17121</v>
      </c>
      <c r="H414" s="11" t="s">
        <v>17121</v>
      </c>
      <c r="I414" s="13">
        <v>917.2</v>
      </c>
      <c r="J414" s="13">
        <v>833.2</v>
      </c>
      <c r="K414" s="13">
        <v>833.2</v>
      </c>
      <c r="L414" s="196">
        <v>35</v>
      </c>
      <c r="M414" s="11" t="s">
        <v>17121</v>
      </c>
      <c r="N414" s="11" t="s">
        <v>17121</v>
      </c>
      <c r="O414" s="37" t="s">
        <v>17121</v>
      </c>
      <c r="P414" s="112">
        <v>7532677</v>
      </c>
      <c r="Q414" s="13">
        <v>0</v>
      </c>
      <c r="R414" s="13">
        <v>0</v>
      </c>
      <c r="S414" s="13">
        <v>7532677</v>
      </c>
      <c r="T414" s="12">
        <v>8212.6875272568686</v>
      </c>
      <c r="U414" s="12">
        <v>9426.4463366768414</v>
      </c>
      <c r="V414" s="48">
        <f t="shared" si="678"/>
        <v>1213.7588094199727</v>
      </c>
      <c r="X414" s="2" t="s">
        <v>521</v>
      </c>
      <c r="Y414" s="2">
        <v>1968</v>
      </c>
      <c r="Z414" s="2">
        <v>2458</v>
      </c>
      <c r="AA414" s="2">
        <v>61</v>
      </c>
      <c r="AB414" s="2">
        <v>5</v>
      </c>
      <c r="AC414" s="2">
        <v>1892.3</v>
      </c>
      <c r="AE414" s="2" t="s">
        <v>3776</v>
      </c>
      <c r="AF414" s="2" t="s">
        <v>17390</v>
      </c>
      <c r="AG414" s="2" t="s">
        <v>2998</v>
      </c>
      <c r="AH414" s="2" t="s">
        <v>17393</v>
      </c>
      <c r="AK414" s="2" t="e">
        <f t="shared" si="621"/>
        <v>#N/A</v>
      </c>
      <c r="AU414" s="2" t="e">
        <f t="shared" si="622"/>
        <v>#N/A</v>
      </c>
      <c r="AV414" s="2" t="e">
        <f t="shared" si="623"/>
        <v>#N/A</v>
      </c>
      <c r="BC414" s="2" t="e">
        <f t="shared" si="624"/>
        <v>#N/A</v>
      </c>
      <c r="BI414" s="2" t="e">
        <f t="shared" si="625"/>
        <v>#N/A</v>
      </c>
      <c r="BT414" s="11" t="s">
        <v>17121</v>
      </c>
      <c r="BU414" s="11" t="s">
        <v>17121</v>
      </c>
      <c r="BV414" s="11" t="s">
        <v>17121</v>
      </c>
      <c r="BW414" s="11" t="s">
        <v>17121</v>
      </c>
      <c r="BX414" s="11" t="s">
        <v>17121</v>
      </c>
      <c r="BY414" s="13" t="e">
        <f>BY415</f>
        <v>#N/A</v>
      </c>
      <c r="BZ414" s="13">
        <f t="shared" ref="BZ414" si="722">BZ415</f>
        <v>833.2</v>
      </c>
      <c r="CA414" s="13">
        <f t="shared" ref="CA414" si="723">CA415</f>
        <v>833.2</v>
      </c>
      <c r="CB414" s="14" t="e">
        <f t="shared" ref="CB414" si="724">CB415</f>
        <v>#N/A</v>
      </c>
      <c r="CC414" s="11" t="s">
        <v>17121</v>
      </c>
      <c r="CD414" s="11" t="s">
        <v>17121</v>
      </c>
      <c r="CE414" s="11" t="s">
        <v>17121</v>
      </c>
      <c r="CF414" s="13">
        <f t="shared" ref="CF414" si="725">CF415</f>
        <v>7532677</v>
      </c>
      <c r="CG414" s="13">
        <f t="shared" ref="CG414" si="726">CG415</f>
        <v>0</v>
      </c>
      <c r="CH414" s="13">
        <f t="shared" ref="CH414" si="727">CH415</f>
        <v>0</v>
      </c>
      <c r="CI414" s="13">
        <f t="shared" ref="CI414" si="728">CI415</f>
        <v>7532677</v>
      </c>
      <c r="CJ414" s="12" t="e">
        <f t="shared" si="680"/>
        <v>#N/A</v>
      </c>
      <c r="CK414" s="12" t="e">
        <f>CK415</f>
        <v>#N/A</v>
      </c>
      <c r="CP414" s="2" t="e">
        <f t="shared" si="617"/>
        <v>#N/A</v>
      </c>
      <c r="CQ414" s="2" t="s">
        <v>204</v>
      </c>
      <c r="CR414" s="2">
        <v>232.666</v>
      </c>
    </row>
    <row r="415" spans="1:96" ht="27.75" x14ac:dyDescent="0.4">
      <c r="A415" s="2">
        <v>1</v>
      </c>
      <c r="B415" s="11">
        <v>97</v>
      </c>
      <c r="C415" s="55" t="s">
        <v>484</v>
      </c>
      <c r="D415" s="11">
        <v>1982</v>
      </c>
      <c r="E415" s="11"/>
      <c r="F415" s="11" t="s">
        <v>17978</v>
      </c>
      <c r="G415" s="11">
        <v>2</v>
      </c>
      <c r="H415" s="11" t="s">
        <v>17400</v>
      </c>
      <c r="I415" s="15">
        <v>917.2</v>
      </c>
      <c r="J415" s="15">
        <v>833.2</v>
      </c>
      <c r="K415" s="15">
        <v>833.2</v>
      </c>
      <c r="L415" s="36">
        <v>35</v>
      </c>
      <c r="M415" s="11" t="s">
        <v>17146</v>
      </c>
      <c r="N415" s="11" t="s">
        <v>17862</v>
      </c>
      <c r="O415" s="37" t="s">
        <v>17394</v>
      </c>
      <c r="P415" s="12">
        <v>7532677</v>
      </c>
      <c r="Q415" s="12">
        <v>0</v>
      </c>
      <c r="R415" s="12">
        <v>0</v>
      </c>
      <c r="S415" s="12">
        <v>7532677</v>
      </c>
      <c r="T415" s="12">
        <v>8212.6875272568686</v>
      </c>
      <c r="U415" s="12">
        <v>9426.4463366768414</v>
      </c>
      <c r="V415" s="48">
        <f t="shared" si="678"/>
        <v>1213.7588094199727</v>
      </c>
      <c r="X415" s="2" t="s">
        <v>749</v>
      </c>
      <c r="Y415" s="2">
        <v>1980</v>
      </c>
      <c r="Z415" s="2">
        <v>1159.4000000000001</v>
      </c>
      <c r="AA415" s="2">
        <v>48</v>
      </c>
      <c r="AB415" s="2">
        <v>2</v>
      </c>
      <c r="AC415" s="2">
        <v>662.9</v>
      </c>
      <c r="AE415" s="2" t="s">
        <v>523</v>
      </c>
      <c r="AF415" s="2" t="s">
        <v>17397</v>
      </c>
      <c r="AG415" s="2" t="s">
        <v>17396</v>
      </c>
      <c r="AH415" s="2" t="s">
        <v>17413</v>
      </c>
      <c r="AK415" s="2" t="e">
        <f t="shared" si="621"/>
        <v>#N/A</v>
      </c>
      <c r="AU415" s="2">
        <f t="shared" si="622"/>
        <v>894</v>
      </c>
      <c r="AV415" s="2" t="str">
        <f t="shared" si="623"/>
        <v>Скатная деревянная</v>
      </c>
      <c r="BC415" s="2" t="e">
        <f t="shared" si="624"/>
        <v>#N/A</v>
      </c>
      <c r="BI415" s="2" t="e">
        <f t="shared" si="625"/>
        <v>#N/A</v>
      </c>
      <c r="BT415" s="11" t="e">
        <f>VLOOKUP(BS415,CN:CR,2,FALSE)</f>
        <v>#N/A</v>
      </c>
      <c r="BU415" s="11"/>
      <c r="BV415" s="11" t="s">
        <v>17978</v>
      </c>
      <c r="BW415" s="11" t="e">
        <f>VLOOKUP(BS415,CN:CR,5,FALSE)</f>
        <v>#N/A</v>
      </c>
      <c r="BX415" s="11" t="e">
        <f>VLOOKUP(BS415,CU:CX,4,FALSE)</f>
        <v>#N/A</v>
      </c>
      <c r="BY415" s="13" t="e">
        <f>VLOOKUP(BS415,CN:CR,3,FALSE)</f>
        <v>#N/A</v>
      </c>
      <c r="BZ415" s="13">
        <v>833.2</v>
      </c>
      <c r="CA415" s="13">
        <v>833.2</v>
      </c>
      <c r="CB415" s="14" t="e">
        <f>VLOOKUP(BS415,CN:CR,4,FALSE)</f>
        <v>#N/A</v>
      </c>
      <c r="CC415" s="11" t="s">
        <v>17146</v>
      </c>
      <c r="CD415" s="11" t="s">
        <v>17862</v>
      </c>
      <c r="CE415" s="11" t="s">
        <v>17394</v>
      </c>
      <c r="CF415" s="12">
        <v>7532677</v>
      </c>
      <c r="CG415" s="12">
        <v>0</v>
      </c>
      <c r="CH415" s="12">
        <v>0</v>
      </c>
      <c r="CI415" s="12">
        <f t="shared" ref="CI415" si="729">CF415-CG415-CH415</f>
        <v>7532677</v>
      </c>
      <c r="CJ415" s="12" t="e">
        <f t="shared" si="680"/>
        <v>#N/A</v>
      </c>
      <c r="CK415" s="12" t="e">
        <f>DK415*9671.07/BY415</f>
        <v>#N/A</v>
      </c>
      <c r="CP415" s="2">
        <f t="shared" si="617"/>
        <v>0</v>
      </c>
      <c r="CQ415" s="2" t="s">
        <v>201</v>
      </c>
      <c r="CR415" s="2">
        <v>153.142</v>
      </c>
    </row>
    <row r="416" spans="1:96" ht="27.75" x14ac:dyDescent="0.4">
      <c r="B416" s="52" t="s">
        <v>474</v>
      </c>
      <c r="C416" s="113"/>
      <c r="D416" s="11" t="s">
        <v>17121</v>
      </c>
      <c r="E416" s="11" t="s">
        <v>17121</v>
      </c>
      <c r="F416" s="11" t="s">
        <v>17121</v>
      </c>
      <c r="G416" s="11" t="s">
        <v>17121</v>
      </c>
      <c r="H416" s="11" t="s">
        <v>17121</v>
      </c>
      <c r="I416" s="13">
        <v>4789.7</v>
      </c>
      <c r="J416" s="13">
        <v>3464.6</v>
      </c>
      <c r="K416" s="13">
        <v>3242</v>
      </c>
      <c r="L416" s="196">
        <v>163</v>
      </c>
      <c r="M416" s="11" t="s">
        <v>17121</v>
      </c>
      <c r="N416" s="11" t="s">
        <v>17121</v>
      </c>
      <c r="O416" s="37" t="s">
        <v>17121</v>
      </c>
      <c r="P416" s="112">
        <v>7134922.25</v>
      </c>
      <c r="Q416" s="13">
        <v>0</v>
      </c>
      <c r="R416" s="13">
        <v>0</v>
      </c>
      <c r="S416" s="13">
        <v>7134922.25</v>
      </c>
      <c r="T416" s="12">
        <v>1489.638651690085</v>
      </c>
      <c r="U416" s="12">
        <v>1492.3480101050175</v>
      </c>
      <c r="V416" s="48">
        <f t="shared" si="678"/>
        <v>2.709358414932467</v>
      </c>
      <c r="X416" s="2" t="s">
        <v>750</v>
      </c>
      <c r="Y416" s="2">
        <v>1981</v>
      </c>
      <c r="Z416" s="2">
        <v>657.2</v>
      </c>
      <c r="AA416" s="2">
        <v>91</v>
      </c>
      <c r="AB416" s="2">
        <v>2</v>
      </c>
      <c r="AC416" s="2">
        <v>657.2</v>
      </c>
      <c r="AE416" s="2" t="s">
        <v>549</v>
      </c>
      <c r="AF416" s="2" t="s">
        <v>17390</v>
      </c>
      <c r="AG416" s="2" t="s">
        <v>2998</v>
      </c>
      <c r="AH416" s="2" t="s">
        <v>17393</v>
      </c>
      <c r="AK416" s="2" t="e">
        <f t="shared" si="621"/>
        <v>#N/A</v>
      </c>
      <c r="AU416" s="2" t="e">
        <f t="shared" si="622"/>
        <v>#N/A</v>
      </c>
      <c r="AV416" s="2" t="e">
        <f t="shared" si="623"/>
        <v>#N/A</v>
      </c>
      <c r="BC416" s="2" t="e">
        <f t="shared" si="624"/>
        <v>#N/A</v>
      </c>
      <c r="BI416" s="2" t="e">
        <f t="shared" si="625"/>
        <v>#N/A</v>
      </c>
      <c r="BT416" s="11" t="s">
        <v>17121</v>
      </c>
      <c r="BU416" s="11" t="s">
        <v>17121</v>
      </c>
      <c r="BV416" s="11" t="s">
        <v>17121</v>
      </c>
      <c r="BW416" s="11" t="s">
        <v>17121</v>
      </c>
      <c r="BX416" s="11" t="s">
        <v>17121</v>
      </c>
      <c r="BY416" s="13" t="e">
        <f>BY417</f>
        <v>#N/A</v>
      </c>
      <c r="BZ416" s="13" t="e">
        <f t="shared" ref="BZ416" si="730">BZ417</f>
        <v>#N/A</v>
      </c>
      <c r="CA416" s="13">
        <f t="shared" ref="CA416" si="731">CA417</f>
        <v>3464.6</v>
      </c>
      <c r="CB416" s="14" t="e">
        <f t="shared" ref="CB416" si="732">CB417</f>
        <v>#N/A</v>
      </c>
      <c r="CC416" s="11" t="s">
        <v>17121</v>
      </c>
      <c r="CD416" s="11" t="s">
        <v>17121</v>
      </c>
      <c r="CE416" s="11" t="s">
        <v>17121</v>
      </c>
      <c r="CF416" s="13">
        <f t="shared" ref="CF416" si="733">CF417</f>
        <v>7134922.25</v>
      </c>
      <c r="CG416" s="13">
        <f t="shared" ref="CG416" si="734">CG417</f>
        <v>0</v>
      </c>
      <c r="CH416" s="13">
        <f t="shared" ref="CH416" si="735">CH417</f>
        <v>0</v>
      </c>
      <c r="CI416" s="13">
        <f t="shared" ref="CI416" si="736">CI417</f>
        <v>7134922.25</v>
      </c>
      <c r="CJ416" s="12" t="e">
        <f t="shared" si="680"/>
        <v>#N/A</v>
      </c>
      <c r="CK416" s="12" t="e">
        <f>CK417</f>
        <v>#N/A</v>
      </c>
      <c r="CP416" s="2" t="e">
        <f t="shared" si="617"/>
        <v>#N/A</v>
      </c>
      <c r="CQ416" s="2" t="s">
        <v>191</v>
      </c>
      <c r="CR416" s="2">
        <v>336.29</v>
      </c>
    </row>
    <row r="417" spans="1:96" ht="27.75" x14ac:dyDescent="0.4">
      <c r="A417" s="2">
        <v>1</v>
      </c>
      <c r="B417" s="11">
        <v>98</v>
      </c>
      <c r="C417" s="55" t="s">
        <v>485</v>
      </c>
      <c r="D417" s="11">
        <v>1993</v>
      </c>
      <c r="E417" s="11"/>
      <c r="F417" s="11" t="s">
        <v>17978</v>
      </c>
      <c r="G417" s="11">
        <v>5</v>
      </c>
      <c r="H417" s="11" t="s">
        <v>17398</v>
      </c>
      <c r="I417" s="15">
        <v>4789.7</v>
      </c>
      <c r="J417" s="15">
        <v>3464.6</v>
      </c>
      <c r="K417" s="15">
        <v>3242</v>
      </c>
      <c r="L417" s="36">
        <v>163</v>
      </c>
      <c r="M417" s="11" t="s">
        <v>17146</v>
      </c>
      <c r="N417" s="11" t="s">
        <v>17862</v>
      </c>
      <c r="O417" s="37" t="s">
        <v>17394</v>
      </c>
      <c r="P417" s="12">
        <v>7134922.25</v>
      </c>
      <c r="Q417" s="12">
        <v>0</v>
      </c>
      <c r="R417" s="12">
        <v>0</v>
      </c>
      <c r="S417" s="12">
        <v>7134922.25</v>
      </c>
      <c r="T417" s="12">
        <v>1489.638651690085</v>
      </c>
      <c r="U417" s="12">
        <v>1492.3480101050175</v>
      </c>
      <c r="V417" s="48">
        <f t="shared" si="678"/>
        <v>2.709358414932467</v>
      </c>
      <c r="X417" s="2" t="s">
        <v>3796</v>
      </c>
      <c r="Y417" s="2">
        <v>1982</v>
      </c>
      <c r="Z417" s="2">
        <v>573.20000000000005</v>
      </c>
      <c r="AA417" s="2">
        <v>38</v>
      </c>
      <c r="AB417" s="2">
        <v>2</v>
      </c>
      <c r="AC417" s="2">
        <v>514.70000000000005</v>
      </c>
      <c r="AE417" s="2" t="s">
        <v>522</v>
      </c>
      <c r="AF417" s="2" t="s">
        <v>17397</v>
      </c>
      <c r="AG417" s="2" t="s">
        <v>2998</v>
      </c>
      <c r="AH417" s="2" t="s">
        <v>17398</v>
      </c>
      <c r="AK417" s="2" t="e">
        <f t="shared" si="621"/>
        <v>#N/A</v>
      </c>
      <c r="AU417" s="2">
        <f t="shared" si="622"/>
        <v>801.6</v>
      </c>
      <c r="AV417" s="2" t="str">
        <f t="shared" si="623"/>
        <v>Плоская совмещенная из сборных железобетонных слоистых панелей</v>
      </c>
      <c r="BC417" s="2" t="e">
        <f t="shared" si="624"/>
        <v>#N/A</v>
      </c>
      <c r="BI417" s="2" t="e">
        <f t="shared" si="625"/>
        <v>#N/A</v>
      </c>
      <c r="BT417" s="11" t="e">
        <f>VLOOKUP(BS417,CN:CR,2,FALSE)</f>
        <v>#N/A</v>
      </c>
      <c r="BU417" s="11"/>
      <c r="BV417" s="11" t="s">
        <v>17978</v>
      </c>
      <c r="BW417" s="11" t="e">
        <f>VLOOKUP(BS417,CN:CR,5,FALSE)</f>
        <v>#N/A</v>
      </c>
      <c r="BX417" s="11" t="e">
        <f>VLOOKUP(BS417,CU:CX,4,FALSE)</f>
        <v>#N/A</v>
      </c>
      <c r="BY417" s="13" t="e">
        <f>VLOOKUP(BS417,CN:CR,3,FALSE)</f>
        <v>#N/A</v>
      </c>
      <c r="BZ417" s="13" t="e">
        <f>VLOOKUP(BS417,CN:CS,6,FALSE)</f>
        <v>#N/A</v>
      </c>
      <c r="CA417" s="13">
        <v>3464.6</v>
      </c>
      <c r="CB417" s="14" t="e">
        <f>VLOOKUP(BS417,CN:CR,4,FALSE)</f>
        <v>#N/A</v>
      </c>
      <c r="CC417" s="11" t="s">
        <v>17146</v>
      </c>
      <c r="CD417" s="11" t="s">
        <v>17862</v>
      </c>
      <c r="CE417" s="11" t="s">
        <v>17394</v>
      </c>
      <c r="CF417" s="12">
        <v>7134922.25</v>
      </c>
      <c r="CG417" s="12">
        <v>0</v>
      </c>
      <c r="CH417" s="12">
        <v>0</v>
      </c>
      <c r="CI417" s="12">
        <f t="shared" ref="CI417" si="737">CF417-CG417-CH417</f>
        <v>7134922.25</v>
      </c>
      <c r="CJ417" s="12" t="e">
        <f t="shared" si="680"/>
        <v>#N/A</v>
      </c>
      <c r="CK417" s="12" t="e">
        <f>DK417*8917.04/BY417</f>
        <v>#N/A</v>
      </c>
      <c r="CP417" s="2">
        <f t="shared" si="617"/>
        <v>222.6</v>
      </c>
      <c r="CQ417" s="2" t="s">
        <v>192</v>
      </c>
      <c r="CR417" s="2">
        <v>0</v>
      </c>
    </row>
    <row r="418" spans="1:96" ht="27.75" x14ac:dyDescent="0.4">
      <c r="B418" s="52" t="s">
        <v>289</v>
      </c>
      <c r="C418" s="113"/>
      <c r="D418" s="11" t="s">
        <v>17121</v>
      </c>
      <c r="E418" s="11" t="s">
        <v>17121</v>
      </c>
      <c r="F418" s="11" t="s">
        <v>17121</v>
      </c>
      <c r="G418" s="11" t="s">
        <v>17121</v>
      </c>
      <c r="H418" s="11" t="s">
        <v>17121</v>
      </c>
      <c r="I418" s="13">
        <v>5967.1600000000008</v>
      </c>
      <c r="J418" s="13">
        <v>5005.32</v>
      </c>
      <c r="K418" s="13">
        <v>4920.12</v>
      </c>
      <c r="L418" s="196">
        <v>159</v>
      </c>
      <c r="M418" s="11" t="s">
        <v>17121</v>
      </c>
      <c r="N418" s="11" t="s">
        <v>17121</v>
      </c>
      <c r="O418" s="37" t="s">
        <v>17121</v>
      </c>
      <c r="P418" s="112">
        <v>24899046.479999997</v>
      </c>
      <c r="Q418" s="13">
        <v>0</v>
      </c>
      <c r="R418" s="13">
        <v>0</v>
      </c>
      <c r="S418" s="13">
        <v>24899046.479999997</v>
      </c>
      <c r="T418" s="12">
        <v>4172.6795460487056</v>
      </c>
      <c r="U418" s="12">
        <v>8463.0732552117042</v>
      </c>
      <c r="V418" s="48">
        <f t="shared" si="678"/>
        <v>4290.3937091629987</v>
      </c>
      <c r="X418" s="2" t="s">
        <v>3461</v>
      </c>
      <c r="Y418" s="2">
        <v>1963</v>
      </c>
      <c r="Z418" s="2">
        <v>1729</v>
      </c>
      <c r="AA418" s="2">
        <v>63</v>
      </c>
      <c r="AB418" s="2">
        <v>3</v>
      </c>
      <c r="AC418" s="2">
        <v>1046.5</v>
      </c>
      <c r="AE418" s="2" t="s">
        <v>3453</v>
      </c>
      <c r="AF418" s="2" t="s">
        <v>2998</v>
      </c>
      <c r="AG418" s="2" t="s">
        <v>2998</v>
      </c>
      <c r="AH418" s="2" t="s">
        <v>17086</v>
      </c>
      <c r="AK418" s="2" t="e">
        <f t="shared" si="621"/>
        <v>#N/A</v>
      </c>
      <c r="AU418" s="2" t="e">
        <f t="shared" si="622"/>
        <v>#N/A</v>
      </c>
      <c r="AV418" s="2" t="e">
        <f t="shared" si="623"/>
        <v>#N/A</v>
      </c>
      <c r="AX418" s="2" t="s">
        <v>452</v>
      </c>
      <c r="AY418" s="2">
        <v>1720</v>
      </c>
      <c r="AZ418" s="2" t="s">
        <v>2980</v>
      </c>
      <c r="BC418" s="2" t="e">
        <f t="shared" si="624"/>
        <v>#N/A</v>
      </c>
      <c r="BI418" s="2" t="e">
        <f t="shared" si="625"/>
        <v>#N/A</v>
      </c>
      <c r="BT418" s="11" t="s">
        <v>17121</v>
      </c>
      <c r="BU418" s="11" t="s">
        <v>17121</v>
      </c>
      <c r="BV418" s="11" t="s">
        <v>17121</v>
      </c>
      <c r="BW418" s="11" t="s">
        <v>17121</v>
      </c>
      <c r="BX418" s="11" t="s">
        <v>17121</v>
      </c>
      <c r="BY418" s="13" t="e">
        <f>BY419+BY420+BY421</f>
        <v>#N/A</v>
      </c>
      <c r="BZ418" s="13" t="e">
        <f t="shared" ref="BZ418" si="738">BZ419+BZ420+BZ421</f>
        <v>#N/A</v>
      </c>
      <c r="CA418" s="13">
        <f t="shared" ref="CA418" si="739">CA419+CA420+CA421</f>
        <v>5005.32</v>
      </c>
      <c r="CB418" s="14">
        <f t="shared" ref="CB418" si="740">CB419+CB420+CB421</f>
        <v>159</v>
      </c>
      <c r="CC418" s="11" t="s">
        <v>17121</v>
      </c>
      <c r="CD418" s="11" t="s">
        <v>17121</v>
      </c>
      <c r="CE418" s="11" t="s">
        <v>17121</v>
      </c>
      <c r="CF418" s="13">
        <f t="shared" ref="CF418" si="741">CF419+CF420+CF421</f>
        <v>24899048.479999997</v>
      </c>
      <c r="CG418" s="13">
        <f t="shared" ref="CG418" si="742">CG419+CG420+CG421</f>
        <v>0</v>
      </c>
      <c r="CH418" s="13">
        <f t="shared" ref="CH418" si="743">CH419+CH420+CH421</f>
        <v>0</v>
      </c>
      <c r="CI418" s="13">
        <f t="shared" ref="CI418" si="744">CI419+CI420+CI421</f>
        <v>24899048.479999997</v>
      </c>
      <c r="CJ418" s="12" t="e">
        <f t="shared" si="680"/>
        <v>#N/A</v>
      </c>
      <c r="CK418" s="12" t="e">
        <f>MAX(CK419:CK421)</f>
        <v>#N/A</v>
      </c>
      <c r="CP418" s="2" t="e">
        <f t="shared" si="617"/>
        <v>#N/A</v>
      </c>
      <c r="CQ418" s="2" t="s">
        <v>13817</v>
      </c>
      <c r="CR418" s="2">
        <v>252.95099999999999</v>
      </c>
    </row>
    <row r="419" spans="1:96" ht="27.75" x14ac:dyDescent="0.4">
      <c r="A419" s="2">
        <v>1</v>
      </c>
      <c r="B419" s="11">
        <v>99</v>
      </c>
      <c r="C419" s="55" t="s">
        <v>293</v>
      </c>
      <c r="D419" s="11">
        <v>1977</v>
      </c>
      <c r="E419" s="11"/>
      <c r="F419" s="11" t="s">
        <v>17978</v>
      </c>
      <c r="G419" s="11">
        <v>2</v>
      </c>
      <c r="H419" s="11" t="s">
        <v>17088</v>
      </c>
      <c r="I419" s="15">
        <v>789.8</v>
      </c>
      <c r="J419" s="15">
        <v>737.56</v>
      </c>
      <c r="K419" s="15">
        <v>682.66</v>
      </c>
      <c r="L419" s="36">
        <v>24</v>
      </c>
      <c r="M419" s="11" t="s">
        <v>17146</v>
      </c>
      <c r="N419" s="11" t="s">
        <v>17839</v>
      </c>
      <c r="O419" s="37" t="s">
        <v>17933</v>
      </c>
      <c r="P419" s="12">
        <v>5571597.5699999994</v>
      </c>
      <c r="Q419" s="12">
        <v>0</v>
      </c>
      <c r="R419" s="12">
        <v>0</v>
      </c>
      <c r="S419" s="12">
        <v>5571597.5699999994</v>
      </c>
      <c r="T419" s="12">
        <v>7054.4410863509747</v>
      </c>
      <c r="U419" s="12">
        <v>7809.8359660673586</v>
      </c>
      <c r="V419" s="48">
        <f t="shared" si="678"/>
        <v>755.39487971638391</v>
      </c>
      <c r="X419" s="2" t="s">
        <v>3464</v>
      </c>
      <c r="Y419" s="2">
        <v>1959</v>
      </c>
      <c r="Z419" s="2">
        <v>947.32</v>
      </c>
      <c r="AA419" s="2">
        <v>21</v>
      </c>
      <c r="AB419" s="2">
        <v>2</v>
      </c>
      <c r="AC419" s="2">
        <v>522.62</v>
      </c>
      <c r="AE419" s="2" t="s">
        <v>3455</v>
      </c>
      <c r="AF419" s="2" t="s">
        <v>17390</v>
      </c>
      <c r="AG419" s="2" t="s">
        <v>2998</v>
      </c>
      <c r="AH419" s="2" t="s">
        <v>17088</v>
      </c>
      <c r="AK419" s="2" t="e">
        <f t="shared" si="621"/>
        <v>#N/A</v>
      </c>
      <c r="AU419" s="2">
        <f t="shared" si="622"/>
        <v>637.79999999999995</v>
      </c>
      <c r="AV419" s="2" t="str">
        <f t="shared" si="623"/>
        <v>Скатная деревянная</v>
      </c>
      <c r="AX419" s="2" t="s">
        <v>454</v>
      </c>
      <c r="AY419" s="2">
        <v>1132</v>
      </c>
      <c r="AZ419" s="2" t="s">
        <v>2980</v>
      </c>
      <c r="BC419" s="2" t="e">
        <f t="shared" si="624"/>
        <v>#N/A</v>
      </c>
      <c r="BI419" s="2" t="e">
        <f t="shared" si="625"/>
        <v>#N/A</v>
      </c>
      <c r="BT419" s="11" t="e">
        <f>VLOOKUP(BS419,CN:CR,2,FALSE)</f>
        <v>#N/A</v>
      </c>
      <c r="BU419" s="11"/>
      <c r="BV419" s="11" t="s">
        <v>17978</v>
      </c>
      <c r="BW419" s="11" t="e">
        <f>VLOOKUP(BS419,CN:CR,5,FALSE)</f>
        <v>#N/A</v>
      </c>
      <c r="BX419" s="11" t="e">
        <f>VLOOKUP(BS419,CU:CX,4,FALSE)</f>
        <v>#N/A</v>
      </c>
      <c r="BY419" s="13" t="e">
        <f>VLOOKUP(BS419,CN:CR,3,FALSE)</f>
        <v>#N/A</v>
      </c>
      <c r="BZ419" s="13" t="e">
        <f>VLOOKUP(BS419,CN:CS,6,FALSE)</f>
        <v>#N/A</v>
      </c>
      <c r="CA419" s="13">
        <v>737.56</v>
      </c>
      <c r="CB419" s="14">
        <v>24</v>
      </c>
      <c r="CC419" s="11" t="s">
        <v>17146</v>
      </c>
      <c r="CD419" s="11" t="s">
        <v>17839</v>
      </c>
      <c r="CE419" s="11" t="s">
        <v>17933</v>
      </c>
      <c r="CF419" s="12">
        <v>5571597.5700000003</v>
      </c>
      <c r="CG419" s="12">
        <v>0</v>
      </c>
      <c r="CH419" s="12">
        <v>0</v>
      </c>
      <c r="CI419" s="12">
        <f t="shared" ref="CI419:CI421" si="745">CF419-CG419-CH419</f>
        <v>5571597.5700000003</v>
      </c>
      <c r="CJ419" s="12" t="e">
        <f t="shared" si="680"/>
        <v>#N/A</v>
      </c>
      <c r="CK419" s="12" t="e">
        <f t="shared" ref="CK419:CK421" si="746">DK419*9671.07/BY419</f>
        <v>#N/A</v>
      </c>
      <c r="CP419" s="2">
        <f t="shared" si="617"/>
        <v>54.9</v>
      </c>
      <c r="CQ419" s="2" t="s">
        <v>210</v>
      </c>
      <c r="CR419" s="2">
        <v>44.9</v>
      </c>
    </row>
    <row r="420" spans="1:96" ht="27.75" x14ac:dyDescent="0.4">
      <c r="A420" s="2">
        <v>1</v>
      </c>
      <c r="B420" s="11">
        <v>100</v>
      </c>
      <c r="C420" s="55" t="s">
        <v>294</v>
      </c>
      <c r="D420" s="11">
        <v>1978</v>
      </c>
      <c r="E420" s="11"/>
      <c r="F420" s="11" t="s">
        <v>17978</v>
      </c>
      <c r="G420" s="11">
        <v>5</v>
      </c>
      <c r="H420" s="11" t="s">
        <v>17393</v>
      </c>
      <c r="I420" s="15">
        <v>4250.6000000000004</v>
      </c>
      <c r="J420" s="15">
        <v>3369.4</v>
      </c>
      <c r="K420" s="15">
        <v>3339.1</v>
      </c>
      <c r="L420" s="36">
        <v>105</v>
      </c>
      <c r="M420" s="11" t="s">
        <v>17146</v>
      </c>
      <c r="N420" s="11" t="s">
        <v>17839</v>
      </c>
      <c r="O420" s="37" t="s">
        <v>17935</v>
      </c>
      <c r="P420" s="12">
        <v>12242836.76</v>
      </c>
      <c r="Q420" s="12">
        <v>0</v>
      </c>
      <c r="R420" s="12">
        <v>0</v>
      </c>
      <c r="S420" s="12">
        <v>12242836.76</v>
      </c>
      <c r="T420" s="12">
        <v>2880.260847880299</v>
      </c>
      <c r="U420" s="12">
        <v>3188.6818763468682</v>
      </c>
      <c r="V420" s="48">
        <f t="shared" si="678"/>
        <v>308.42102846656917</v>
      </c>
      <c r="X420" s="2" t="s">
        <v>3467</v>
      </c>
      <c r="Y420" s="2">
        <v>1968</v>
      </c>
      <c r="Z420" s="2">
        <v>907.7</v>
      </c>
      <c r="AA420" s="2">
        <v>31</v>
      </c>
      <c r="AB420" s="2">
        <v>2</v>
      </c>
      <c r="AC420" s="2">
        <v>508.4</v>
      </c>
      <c r="AE420" s="2" t="s">
        <v>3457</v>
      </c>
      <c r="AF420" s="2" t="s">
        <v>17390</v>
      </c>
      <c r="AG420" s="2" t="s">
        <v>2998</v>
      </c>
      <c r="AH420" s="2" t="s">
        <v>2998</v>
      </c>
      <c r="AK420" s="2" t="e">
        <f t="shared" si="621"/>
        <v>#N/A</v>
      </c>
      <c r="AU420" s="2">
        <f t="shared" si="622"/>
        <v>1401.48</v>
      </c>
      <c r="AV420" s="2" t="str">
        <f t="shared" si="623"/>
        <v>Скатная деревянная</v>
      </c>
      <c r="AX420" s="2" t="s">
        <v>461</v>
      </c>
      <c r="AY420" s="2">
        <v>492</v>
      </c>
      <c r="AZ420" s="2" t="s">
        <v>2980</v>
      </c>
      <c r="BC420" s="2" t="e">
        <f t="shared" si="624"/>
        <v>#N/A</v>
      </c>
      <c r="BI420" s="2" t="e">
        <f t="shared" si="625"/>
        <v>#N/A</v>
      </c>
      <c r="BT420" s="11" t="e">
        <f>VLOOKUP(BS420,CN:CR,2,FALSE)</f>
        <v>#N/A</v>
      </c>
      <c r="BU420" s="11"/>
      <c r="BV420" s="11" t="s">
        <v>17978</v>
      </c>
      <c r="BW420" s="11" t="e">
        <f>VLOOKUP(BS420,CN:CR,5,FALSE)</f>
        <v>#N/A</v>
      </c>
      <c r="BX420" s="11" t="e">
        <f>VLOOKUP(BS420,CU:CX,4,FALSE)</f>
        <v>#N/A</v>
      </c>
      <c r="BY420" s="13" t="e">
        <f>VLOOKUP(BS420,CN:CR,3,FALSE)</f>
        <v>#N/A</v>
      </c>
      <c r="BZ420" s="13" t="e">
        <f>VLOOKUP(BS420,CN:CS,6,FALSE)</f>
        <v>#N/A</v>
      </c>
      <c r="CA420" s="13">
        <v>3369.4</v>
      </c>
      <c r="CB420" s="14">
        <v>105</v>
      </c>
      <c r="CC420" s="11" t="s">
        <v>17146</v>
      </c>
      <c r="CD420" s="11" t="s">
        <v>17839</v>
      </c>
      <c r="CE420" s="11" t="s">
        <v>17935</v>
      </c>
      <c r="CF420" s="12">
        <v>12242838.76</v>
      </c>
      <c r="CG420" s="12">
        <v>0</v>
      </c>
      <c r="CH420" s="12">
        <v>0</v>
      </c>
      <c r="CI420" s="12">
        <f t="shared" si="745"/>
        <v>12242838.76</v>
      </c>
      <c r="CJ420" s="12" t="e">
        <f t="shared" si="680"/>
        <v>#N/A</v>
      </c>
      <c r="CK420" s="12" t="e">
        <f t="shared" si="746"/>
        <v>#N/A</v>
      </c>
      <c r="CP420" s="2">
        <f t="shared" si="617"/>
        <v>30.3</v>
      </c>
      <c r="CQ420" s="2" t="s">
        <v>13923</v>
      </c>
      <c r="CR420" s="2">
        <v>210.751</v>
      </c>
    </row>
    <row r="421" spans="1:96" ht="27.75" x14ac:dyDescent="0.4">
      <c r="A421" s="2">
        <v>1</v>
      </c>
      <c r="B421" s="11">
        <v>101</v>
      </c>
      <c r="C421" s="55" t="s">
        <v>303</v>
      </c>
      <c r="D421" s="11">
        <v>1970</v>
      </c>
      <c r="E421" s="11"/>
      <c r="F421" s="11" t="s">
        <v>17978</v>
      </c>
      <c r="G421" s="11">
        <v>2</v>
      </c>
      <c r="H421" s="11" t="s">
        <v>17400</v>
      </c>
      <c r="I421" s="15">
        <v>926.76</v>
      </c>
      <c r="J421" s="15">
        <v>898.36</v>
      </c>
      <c r="K421" s="15">
        <v>898.36</v>
      </c>
      <c r="L421" s="36">
        <v>30</v>
      </c>
      <c r="M421" s="11" t="s">
        <v>17146</v>
      </c>
      <c r="N421" s="11" t="s">
        <v>17839</v>
      </c>
      <c r="O421" s="37" t="s">
        <v>17936</v>
      </c>
      <c r="P421" s="12">
        <v>7084612.1500000004</v>
      </c>
      <c r="Q421" s="12">
        <v>0</v>
      </c>
      <c r="R421" s="12">
        <v>0</v>
      </c>
      <c r="S421" s="12">
        <v>7084612.1500000004</v>
      </c>
      <c r="T421" s="12">
        <v>7644.4949609391861</v>
      </c>
      <c r="U421" s="12">
        <v>8463.0732552117042</v>
      </c>
      <c r="V421" s="48">
        <f t="shared" si="678"/>
        <v>818.57829427251818</v>
      </c>
      <c r="X421" s="2" t="s">
        <v>3472</v>
      </c>
      <c r="Y421" s="2">
        <v>1964</v>
      </c>
      <c r="Z421" s="2">
        <v>2242.31</v>
      </c>
      <c r="AA421" s="2">
        <v>80</v>
      </c>
      <c r="AB421" s="2">
        <v>4</v>
      </c>
      <c r="AC421" s="2">
        <v>1257.81</v>
      </c>
      <c r="AE421" s="2" t="s">
        <v>684</v>
      </c>
      <c r="AF421" s="2" t="s">
        <v>17390</v>
      </c>
      <c r="AG421" s="2" t="s">
        <v>2998</v>
      </c>
      <c r="AH421" s="2" t="s">
        <v>17088</v>
      </c>
      <c r="AK421" s="2" t="e">
        <f t="shared" si="621"/>
        <v>#N/A</v>
      </c>
      <c r="AU421" s="2">
        <f t="shared" si="622"/>
        <v>811</v>
      </c>
      <c r="AV421" s="2" t="str">
        <f t="shared" si="623"/>
        <v>Скатная деревянная</v>
      </c>
      <c r="AX421" s="2" t="s">
        <v>463</v>
      </c>
      <c r="AY421" s="2">
        <v>415</v>
      </c>
      <c r="AZ421" s="2" t="s">
        <v>2980</v>
      </c>
      <c r="BC421" s="2" t="e">
        <f t="shared" si="624"/>
        <v>#N/A</v>
      </c>
      <c r="BI421" s="2" t="e">
        <f t="shared" si="625"/>
        <v>#N/A</v>
      </c>
      <c r="BT421" s="11" t="e">
        <f>VLOOKUP(BS421,CN:CR,2,FALSE)</f>
        <v>#N/A</v>
      </c>
      <c r="BU421" s="11"/>
      <c r="BV421" s="11" t="s">
        <v>17978</v>
      </c>
      <c r="BW421" s="11" t="e">
        <f>VLOOKUP(BS421,CN:CR,5,FALSE)</f>
        <v>#N/A</v>
      </c>
      <c r="BX421" s="11" t="e">
        <f>VLOOKUP(BS421,CU:CX,4,FALSE)</f>
        <v>#N/A</v>
      </c>
      <c r="BY421" s="13">
        <v>926.76</v>
      </c>
      <c r="BZ421" s="13" t="e">
        <f>VLOOKUP(BS421,CN:CS,6,FALSE)</f>
        <v>#N/A</v>
      </c>
      <c r="CA421" s="13">
        <v>898.36</v>
      </c>
      <c r="CB421" s="14">
        <v>30</v>
      </c>
      <c r="CC421" s="11" t="s">
        <v>17146</v>
      </c>
      <c r="CD421" s="11" t="s">
        <v>17839</v>
      </c>
      <c r="CE421" s="11" t="s">
        <v>17936</v>
      </c>
      <c r="CF421" s="12">
        <v>7084612.1499999994</v>
      </c>
      <c r="CG421" s="12">
        <v>0</v>
      </c>
      <c r="CH421" s="12">
        <v>0</v>
      </c>
      <c r="CI421" s="12">
        <f t="shared" si="745"/>
        <v>7084612.1499999994</v>
      </c>
      <c r="CJ421" s="12">
        <f t="shared" si="680"/>
        <v>7644.4949609391851</v>
      </c>
      <c r="CK421" s="12">
        <f t="shared" si="746"/>
        <v>0</v>
      </c>
      <c r="CP421" s="2">
        <f t="shared" si="617"/>
        <v>0</v>
      </c>
      <c r="CQ421" s="2" t="s">
        <v>211</v>
      </c>
      <c r="CR421" s="2">
        <v>364.21100000000001</v>
      </c>
    </row>
    <row r="422" spans="1:96" ht="27.75" x14ac:dyDescent="0.4">
      <c r="B422" s="52" t="s">
        <v>333</v>
      </c>
      <c r="C422" s="113"/>
      <c r="D422" s="11" t="s">
        <v>17121</v>
      </c>
      <c r="E422" s="11" t="s">
        <v>17121</v>
      </c>
      <c r="F422" s="11" t="s">
        <v>17121</v>
      </c>
      <c r="G422" s="11" t="s">
        <v>17121</v>
      </c>
      <c r="H422" s="11" t="s">
        <v>17121</v>
      </c>
      <c r="I422" s="13">
        <v>775.8</v>
      </c>
      <c r="J422" s="13">
        <v>718.4</v>
      </c>
      <c r="K422" s="13">
        <v>635.9</v>
      </c>
      <c r="L422" s="196">
        <v>39</v>
      </c>
      <c r="M422" s="11" t="s">
        <v>17121</v>
      </c>
      <c r="N422" s="11" t="s">
        <v>17121</v>
      </c>
      <c r="O422" s="37" t="s">
        <v>17121</v>
      </c>
      <c r="P422" s="112">
        <v>6193827.0800000001</v>
      </c>
      <c r="Q422" s="13">
        <v>0</v>
      </c>
      <c r="R422" s="13">
        <v>0</v>
      </c>
      <c r="S422" s="13">
        <v>6193827.0800000001</v>
      </c>
      <c r="T422" s="12">
        <v>7983.79360659964</v>
      </c>
      <c r="U422" s="12">
        <v>7983.7935962877045</v>
      </c>
      <c r="V422" s="48">
        <f t="shared" si="678"/>
        <v>-1.0311935511708725E-5</v>
      </c>
      <c r="X422" s="2" t="s">
        <v>692</v>
      </c>
      <c r="Y422" s="2">
        <v>1995</v>
      </c>
      <c r="Z422" s="2">
        <v>2130.1999999999998</v>
      </c>
      <c r="AA422" s="2">
        <v>67</v>
      </c>
      <c r="AB422" s="2">
        <v>5</v>
      </c>
      <c r="AC422" s="2">
        <v>1496.1</v>
      </c>
      <c r="AE422" s="2" t="s">
        <v>690</v>
      </c>
      <c r="AF422" s="2" t="s">
        <v>17390</v>
      </c>
      <c r="AG422" s="2" t="s">
        <v>2998</v>
      </c>
      <c r="AH422" s="2" t="s">
        <v>17086</v>
      </c>
      <c r="AK422" s="2" t="e">
        <f t="shared" si="621"/>
        <v>#N/A</v>
      </c>
      <c r="AU422" s="2" t="e">
        <f t="shared" si="622"/>
        <v>#N/A</v>
      </c>
      <c r="AV422" s="2" t="e">
        <f t="shared" si="623"/>
        <v>#N/A</v>
      </c>
      <c r="AX422" s="2" t="s">
        <v>523</v>
      </c>
      <c r="AY422" s="2">
        <v>1250.83</v>
      </c>
      <c r="AZ422" s="2" t="s">
        <v>3006</v>
      </c>
      <c r="BC422" s="2" t="e">
        <f t="shared" si="624"/>
        <v>#N/A</v>
      </c>
      <c r="BI422" s="2" t="e">
        <f t="shared" si="625"/>
        <v>#N/A</v>
      </c>
      <c r="BT422" s="11" t="s">
        <v>17121</v>
      </c>
      <c r="BU422" s="11" t="s">
        <v>17121</v>
      </c>
      <c r="BV422" s="11" t="s">
        <v>17121</v>
      </c>
      <c r="BW422" s="11" t="s">
        <v>17121</v>
      </c>
      <c r="BX422" s="11" t="s">
        <v>17121</v>
      </c>
      <c r="BY422" s="13">
        <f>BY423</f>
        <v>775.8</v>
      </c>
      <c r="BZ422" s="13">
        <f t="shared" ref="BZ422" si="747">BZ423</f>
        <v>718.4</v>
      </c>
      <c r="CA422" s="13">
        <f t="shared" ref="CA422" si="748">CA423</f>
        <v>664</v>
      </c>
      <c r="CB422" s="14">
        <f t="shared" ref="CB422" si="749">CB423</f>
        <v>39</v>
      </c>
      <c r="CC422" s="11" t="s">
        <v>17121</v>
      </c>
      <c r="CD422" s="11" t="s">
        <v>17121</v>
      </c>
      <c r="CE422" s="11" t="s">
        <v>17121</v>
      </c>
      <c r="CF422" s="13">
        <f t="shared" ref="CF422" si="750">CF423</f>
        <v>6193827.0800000001</v>
      </c>
      <c r="CG422" s="13">
        <f t="shared" ref="CG422" si="751">CG423</f>
        <v>0</v>
      </c>
      <c r="CH422" s="13">
        <f t="shared" ref="CH422" si="752">CH423</f>
        <v>0</v>
      </c>
      <c r="CI422" s="13">
        <f t="shared" ref="CI422" si="753">CI423</f>
        <v>6193827.0800000001</v>
      </c>
      <c r="CJ422" s="12">
        <f t="shared" si="680"/>
        <v>7983.79360659964</v>
      </c>
      <c r="CK422" s="12">
        <f>CK423</f>
        <v>0</v>
      </c>
      <c r="CP422" s="2" t="e">
        <f t="shared" si="617"/>
        <v>#N/A</v>
      </c>
      <c r="CQ422" s="2" t="s">
        <v>209</v>
      </c>
      <c r="CR422" s="2">
        <v>0</v>
      </c>
    </row>
    <row r="423" spans="1:96" ht="27.75" x14ac:dyDescent="0.4">
      <c r="A423" s="2">
        <v>1</v>
      </c>
      <c r="B423" s="11">
        <v>102</v>
      </c>
      <c r="C423" s="55" t="s">
        <v>335</v>
      </c>
      <c r="D423" s="11">
        <v>1973</v>
      </c>
      <c r="E423" s="11"/>
      <c r="F423" s="11" t="s">
        <v>17978</v>
      </c>
      <c r="G423" s="11">
        <v>2</v>
      </c>
      <c r="H423" s="11" t="s">
        <v>17088</v>
      </c>
      <c r="I423" s="15">
        <v>775.8</v>
      </c>
      <c r="J423" s="15">
        <v>718.4</v>
      </c>
      <c r="K423" s="15">
        <v>635.9</v>
      </c>
      <c r="L423" s="36">
        <v>39</v>
      </c>
      <c r="M423" s="11" t="s">
        <v>17146</v>
      </c>
      <c r="N423" s="11" t="s">
        <v>17862</v>
      </c>
      <c r="O423" s="37" t="s">
        <v>17394</v>
      </c>
      <c r="P423" s="12">
        <v>6193827.0800000001</v>
      </c>
      <c r="Q423" s="12">
        <v>0</v>
      </c>
      <c r="R423" s="12">
        <v>0</v>
      </c>
      <c r="S423" s="12">
        <v>6193827.0800000001</v>
      </c>
      <c r="T423" s="12">
        <v>7983.79360659964</v>
      </c>
      <c r="U423" s="12">
        <v>7983.7935962877045</v>
      </c>
      <c r="V423" s="48">
        <f t="shared" si="678"/>
        <v>-1.0311935511708725E-5</v>
      </c>
      <c r="X423" s="2" t="s">
        <v>3525</v>
      </c>
      <c r="Y423" s="2">
        <v>1962</v>
      </c>
      <c r="Z423" s="2">
        <v>337.7</v>
      </c>
      <c r="AA423" s="2">
        <v>3</v>
      </c>
      <c r="AB423" s="2">
        <v>2</v>
      </c>
      <c r="AC423" s="2">
        <v>337.7</v>
      </c>
      <c r="AE423" s="2" t="s">
        <v>3520</v>
      </c>
      <c r="AF423" s="2" t="s">
        <v>17390</v>
      </c>
      <c r="AG423" s="2" t="s">
        <v>2998</v>
      </c>
      <c r="AH423" s="2" t="s">
        <v>17393</v>
      </c>
      <c r="AK423" s="2" t="e">
        <f t="shared" si="621"/>
        <v>#N/A</v>
      </c>
      <c r="AU423" s="2">
        <f t="shared" si="622"/>
        <v>735.12</v>
      </c>
      <c r="AV423" s="2" t="str">
        <f t="shared" si="623"/>
        <v>Скатная деревянная</v>
      </c>
      <c r="AX423" s="2" t="s">
        <v>524</v>
      </c>
      <c r="AY423" s="2">
        <v>617.9</v>
      </c>
      <c r="AZ423" s="2" t="s">
        <v>3006</v>
      </c>
      <c r="BC423" s="2" t="e">
        <f t="shared" si="624"/>
        <v>#N/A</v>
      </c>
      <c r="BI423" s="2" t="e">
        <f t="shared" si="625"/>
        <v>#N/A</v>
      </c>
      <c r="BT423" s="11" t="e">
        <f>VLOOKUP(BS423,CN:CR,2,FALSE)</f>
        <v>#N/A</v>
      </c>
      <c r="BU423" s="11"/>
      <c r="BV423" s="11" t="s">
        <v>17978</v>
      </c>
      <c r="BW423" s="11" t="e">
        <f>VLOOKUP(BS423,CN:CR,5,FALSE)</f>
        <v>#N/A</v>
      </c>
      <c r="BX423" s="11" t="e">
        <f>VLOOKUP(BS423,CU:CX,4,FALSE)</f>
        <v>#N/A</v>
      </c>
      <c r="BY423" s="13">
        <v>775.8</v>
      </c>
      <c r="BZ423" s="13">
        <v>718.4</v>
      </c>
      <c r="CA423" s="13">
        <v>664</v>
      </c>
      <c r="CB423" s="14">
        <v>39</v>
      </c>
      <c r="CC423" s="11" t="s">
        <v>17146</v>
      </c>
      <c r="CD423" s="11" t="s">
        <v>17862</v>
      </c>
      <c r="CE423" s="11" t="s">
        <v>17394</v>
      </c>
      <c r="CF423" s="12">
        <v>6193827.0800000001</v>
      </c>
      <c r="CG423" s="12">
        <v>0</v>
      </c>
      <c r="CH423" s="12">
        <v>0</v>
      </c>
      <c r="CI423" s="12">
        <f t="shared" ref="CI423" si="754">CF423-CG423-CH423</f>
        <v>6193827.0800000001</v>
      </c>
      <c r="CJ423" s="12">
        <f t="shared" si="680"/>
        <v>7983.79360659964</v>
      </c>
      <c r="CK423" s="12">
        <f>DK423*8425.6/BY423</f>
        <v>0</v>
      </c>
      <c r="CP423" s="2">
        <f t="shared" ref="CP423:CP486" si="755">VLOOKUP(C423,CQ:CR,2,FALSE)</f>
        <v>82.5</v>
      </c>
      <c r="CQ423" s="2" t="s">
        <v>193</v>
      </c>
      <c r="CR423" s="2">
        <v>114.8</v>
      </c>
    </row>
    <row r="424" spans="1:96" ht="27.75" x14ac:dyDescent="0.4">
      <c r="B424" s="52" t="s">
        <v>334</v>
      </c>
      <c r="C424" s="113"/>
      <c r="D424" s="11" t="s">
        <v>17121</v>
      </c>
      <c r="E424" s="11" t="s">
        <v>17121</v>
      </c>
      <c r="F424" s="11" t="s">
        <v>17121</v>
      </c>
      <c r="G424" s="11" t="s">
        <v>17121</v>
      </c>
      <c r="H424" s="11" t="s">
        <v>17121</v>
      </c>
      <c r="I424" s="13">
        <v>350</v>
      </c>
      <c r="J424" s="13">
        <v>316</v>
      </c>
      <c r="K424" s="13">
        <v>215</v>
      </c>
      <c r="L424" s="196">
        <v>7</v>
      </c>
      <c r="M424" s="11" t="s">
        <v>17121</v>
      </c>
      <c r="N424" s="11" t="s">
        <v>17121</v>
      </c>
      <c r="O424" s="37" t="s">
        <v>17121</v>
      </c>
      <c r="P424" s="112">
        <v>2190656</v>
      </c>
      <c r="Q424" s="13">
        <v>0</v>
      </c>
      <c r="R424" s="13">
        <v>0</v>
      </c>
      <c r="S424" s="13">
        <v>2190656</v>
      </c>
      <c r="T424" s="12">
        <v>6259.017142857143</v>
      </c>
      <c r="U424" s="12">
        <v>6259.017142857143</v>
      </c>
      <c r="V424" s="48">
        <f t="shared" si="678"/>
        <v>0</v>
      </c>
      <c r="X424" s="2" t="s">
        <v>3527</v>
      </c>
      <c r="Y424" s="2">
        <v>1959</v>
      </c>
      <c r="Z424" s="2">
        <v>471.5</v>
      </c>
      <c r="AA424" s="2">
        <v>18</v>
      </c>
      <c r="AB424" s="2">
        <v>2</v>
      </c>
      <c r="AC424" s="2">
        <v>471.5</v>
      </c>
      <c r="AE424" s="2" t="s">
        <v>3521</v>
      </c>
      <c r="AF424" s="2" t="s">
        <v>17390</v>
      </c>
      <c r="AG424" s="2" t="s">
        <v>2998</v>
      </c>
      <c r="AH424" s="2" t="s">
        <v>17088</v>
      </c>
      <c r="AK424" s="2" t="e">
        <f t="shared" si="621"/>
        <v>#N/A</v>
      </c>
      <c r="AU424" s="2" t="e">
        <f t="shared" si="622"/>
        <v>#N/A</v>
      </c>
      <c r="AV424" s="2" t="e">
        <f t="shared" si="623"/>
        <v>#N/A</v>
      </c>
      <c r="AX424" s="2" t="s">
        <v>525</v>
      </c>
      <c r="AY424" s="2">
        <v>300.8</v>
      </c>
      <c r="AZ424" s="2" t="s">
        <v>2980</v>
      </c>
      <c r="BC424" s="2" t="e">
        <f t="shared" si="624"/>
        <v>#N/A</v>
      </c>
      <c r="BI424" s="2" t="e">
        <f t="shared" si="625"/>
        <v>#N/A</v>
      </c>
      <c r="BT424" s="11" t="s">
        <v>17121</v>
      </c>
      <c r="BU424" s="11" t="s">
        <v>17121</v>
      </c>
      <c r="BV424" s="11" t="s">
        <v>17121</v>
      </c>
      <c r="BW424" s="11" t="s">
        <v>17121</v>
      </c>
      <c r="BX424" s="11" t="s">
        <v>17121</v>
      </c>
      <c r="BY424" s="13">
        <f>BY425</f>
        <v>350</v>
      </c>
      <c r="BZ424" s="13">
        <f t="shared" ref="BZ424" si="756">BZ425</f>
        <v>316</v>
      </c>
      <c r="CA424" s="13">
        <f t="shared" ref="CA424" si="757">CA425</f>
        <v>215</v>
      </c>
      <c r="CB424" s="14">
        <f t="shared" ref="CB424" si="758">CB425</f>
        <v>7</v>
      </c>
      <c r="CC424" s="11" t="s">
        <v>17121</v>
      </c>
      <c r="CD424" s="11" t="s">
        <v>17121</v>
      </c>
      <c r="CE424" s="11" t="s">
        <v>17121</v>
      </c>
      <c r="CF424" s="13">
        <f t="shared" ref="CF424" si="759">CF425</f>
        <v>2190656</v>
      </c>
      <c r="CG424" s="13">
        <f t="shared" ref="CG424" si="760">CG425</f>
        <v>0</v>
      </c>
      <c r="CH424" s="13">
        <f t="shared" ref="CH424" si="761">CH425</f>
        <v>0</v>
      </c>
      <c r="CI424" s="13">
        <f t="shared" ref="CI424" si="762">CI425</f>
        <v>2190656</v>
      </c>
      <c r="CJ424" s="12">
        <f t="shared" si="680"/>
        <v>6259.017142857143</v>
      </c>
      <c r="CK424" s="12">
        <f>CK425</f>
        <v>0</v>
      </c>
      <c r="CP424" s="2" t="e">
        <f t="shared" si="755"/>
        <v>#N/A</v>
      </c>
      <c r="CQ424" s="2" t="s">
        <v>194</v>
      </c>
      <c r="CR424" s="2">
        <v>0</v>
      </c>
    </row>
    <row r="425" spans="1:96" ht="27.75" x14ac:dyDescent="0.4">
      <c r="A425" s="2">
        <v>1</v>
      </c>
      <c r="B425" s="11">
        <v>103</v>
      </c>
      <c r="C425" s="55" t="s">
        <v>336</v>
      </c>
      <c r="D425" s="11">
        <v>1962</v>
      </c>
      <c r="E425" s="11"/>
      <c r="F425" s="11" t="s">
        <v>17978</v>
      </c>
      <c r="G425" s="11">
        <v>2</v>
      </c>
      <c r="H425" s="11">
        <v>2</v>
      </c>
      <c r="I425" s="15">
        <v>350</v>
      </c>
      <c r="J425" s="15">
        <v>316</v>
      </c>
      <c r="K425" s="15">
        <v>215</v>
      </c>
      <c r="L425" s="36">
        <v>7</v>
      </c>
      <c r="M425" s="11" t="s">
        <v>17146</v>
      </c>
      <c r="N425" s="11" t="s">
        <v>17862</v>
      </c>
      <c r="O425" s="37" t="s">
        <v>17394</v>
      </c>
      <c r="P425" s="12">
        <v>2190656</v>
      </c>
      <c r="Q425" s="12">
        <v>0</v>
      </c>
      <c r="R425" s="12">
        <v>0</v>
      </c>
      <c r="S425" s="12">
        <v>2190656</v>
      </c>
      <c r="T425" s="12">
        <v>6259.017142857143</v>
      </c>
      <c r="U425" s="12">
        <v>6259.017142857143</v>
      </c>
      <c r="V425" s="48">
        <f t="shared" si="678"/>
        <v>0</v>
      </c>
      <c r="X425" s="2" t="s">
        <v>3529</v>
      </c>
      <c r="Y425" s="2">
        <v>1959</v>
      </c>
      <c r="Z425" s="2">
        <v>839.3</v>
      </c>
      <c r="AA425" s="2">
        <v>20</v>
      </c>
      <c r="AB425" s="2">
        <v>2</v>
      </c>
      <c r="AC425" s="2">
        <v>452.1</v>
      </c>
      <c r="AE425" s="2" t="s">
        <v>691</v>
      </c>
      <c r="AF425" s="2" t="s">
        <v>17407</v>
      </c>
      <c r="AG425" s="2" t="s">
        <v>2998</v>
      </c>
      <c r="AH425" s="2" t="s">
        <v>2998</v>
      </c>
      <c r="AK425" s="2" t="e">
        <f t="shared" si="621"/>
        <v>#N/A</v>
      </c>
      <c r="AU425" s="2">
        <f t="shared" si="622"/>
        <v>260</v>
      </c>
      <c r="AV425" s="2" t="str">
        <f t="shared" si="623"/>
        <v>Скатная деревянная</v>
      </c>
      <c r="AX425" s="2" t="s">
        <v>526</v>
      </c>
      <c r="AY425" s="2">
        <v>523.29999999999995</v>
      </c>
      <c r="AZ425" s="2" t="s">
        <v>2980</v>
      </c>
      <c r="BC425" s="2" t="e">
        <f t="shared" si="624"/>
        <v>#N/A</v>
      </c>
      <c r="BI425" s="2" t="e">
        <f t="shared" si="625"/>
        <v>#N/A</v>
      </c>
      <c r="BT425" s="11" t="e">
        <f>VLOOKUP(BS425,CN:CR,2,FALSE)</f>
        <v>#N/A</v>
      </c>
      <c r="BU425" s="11"/>
      <c r="BV425" s="11" t="s">
        <v>17978</v>
      </c>
      <c r="BW425" s="11" t="e">
        <f>VLOOKUP(BS425,CN:CR,5,FALSE)</f>
        <v>#N/A</v>
      </c>
      <c r="BX425" s="11">
        <v>2</v>
      </c>
      <c r="BY425" s="13">
        <v>350</v>
      </c>
      <c r="BZ425" s="13">
        <v>316</v>
      </c>
      <c r="CA425" s="13">
        <v>215</v>
      </c>
      <c r="CB425" s="14">
        <v>7</v>
      </c>
      <c r="CC425" s="11" t="s">
        <v>17146</v>
      </c>
      <c r="CD425" s="11" t="s">
        <v>17862</v>
      </c>
      <c r="CE425" s="11" t="s">
        <v>17394</v>
      </c>
      <c r="CF425" s="12">
        <v>2190656</v>
      </c>
      <c r="CG425" s="12">
        <v>0</v>
      </c>
      <c r="CH425" s="12">
        <v>0</v>
      </c>
      <c r="CI425" s="12">
        <f t="shared" ref="CI425" si="763">CF425-CG425-CH425</f>
        <v>2190656</v>
      </c>
      <c r="CJ425" s="12">
        <f t="shared" si="680"/>
        <v>6259.017142857143</v>
      </c>
      <c r="CK425" s="12">
        <f>DK425*8425.6/BY425</f>
        <v>0</v>
      </c>
      <c r="CP425" s="2">
        <f t="shared" si="755"/>
        <v>0</v>
      </c>
      <c r="CQ425" s="2" t="s">
        <v>206</v>
      </c>
      <c r="CR425" s="2">
        <v>82.8</v>
      </c>
    </row>
    <row r="426" spans="1:96" ht="27.75" x14ac:dyDescent="0.4">
      <c r="B426" s="52" t="s">
        <v>356</v>
      </c>
      <c r="C426" s="113"/>
      <c r="D426" s="11" t="s">
        <v>17121</v>
      </c>
      <c r="E426" s="11" t="s">
        <v>17121</v>
      </c>
      <c r="F426" s="11" t="s">
        <v>17121</v>
      </c>
      <c r="G426" s="11" t="s">
        <v>17121</v>
      </c>
      <c r="H426" s="11" t="s">
        <v>17121</v>
      </c>
      <c r="I426" s="13">
        <v>931.7</v>
      </c>
      <c r="J426" s="13">
        <v>848</v>
      </c>
      <c r="K426" s="13">
        <v>754.7</v>
      </c>
      <c r="L426" s="196">
        <v>34</v>
      </c>
      <c r="M426" s="11" t="s">
        <v>17121</v>
      </c>
      <c r="N426" s="11" t="s">
        <v>17121</v>
      </c>
      <c r="O426" s="37" t="s">
        <v>17121</v>
      </c>
      <c r="P426" s="112">
        <v>7683651.5</v>
      </c>
      <c r="Q426" s="13">
        <v>0</v>
      </c>
      <c r="R426" s="13">
        <v>0</v>
      </c>
      <c r="S426" s="13">
        <v>7683651.5</v>
      </c>
      <c r="T426" s="12">
        <v>8246.9158527422987</v>
      </c>
      <c r="U426" s="12">
        <v>8823.0218954599113</v>
      </c>
      <c r="V426" s="48">
        <f t="shared" si="678"/>
        <v>576.10604271761258</v>
      </c>
      <c r="X426" s="2" t="s">
        <v>3577</v>
      </c>
      <c r="Y426" s="2">
        <v>1975</v>
      </c>
      <c r="Z426" s="2">
        <v>2658.1</v>
      </c>
      <c r="AA426" s="2">
        <v>76</v>
      </c>
      <c r="AB426" s="2">
        <v>5</v>
      </c>
      <c r="AC426" s="2">
        <v>2182.1999999999998</v>
      </c>
      <c r="AE426" s="2" t="s">
        <v>3571</v>
      </c>
      <c r="AF426" s="2" t="s">
        <v>17390</v>
      </c>
      <c r="AG426" s="2" t="s">
        <v>17428</v>
      </c>
      <c r="AH426" s="2" t="s">
        <v>17413</v>
      </c>
      <c r="AK426" s="2" t="e">
        <f t="shared" si="621"/>
        <v>#N/A</v>
      </c>
      <c r="AU426" s="2" t="e">
        <f t="shared" si="622"/>
        <v>#N/A</v>
      </c>
      <c r="AV426" s="2" t="e">
        <f t="shared" si="623"/>
        <v>#N/A</v>
      </c>
      <c r="AX426" s="2" t="s">
        <v>558</v>
      </c>
      <c r="AY426" s="2">
        <v>750</v>
      </c>
      <c r="AZ426" s="2" t="s">
        <v>2980</v>
      </c>
      <c r="BC426" s="2" t="e">
        <f t="shared" si="624"/>
        <v>#N/A</v>
      </c>
      <c r="BI426" s="2" t="e">
        <f t="shared" si="625"/>
        <v>#N/A</v>
      </c>
      <c r="BT426" s="11" t="s">
        <v>17121</v>
      </c>
      <c r="BU426" s="11" t="s">
        <v>17121</v>
      </c>
      <c r="BV426" s="11" t="s">
        <v>17121</v>
      </c>
      <c r="BW426" s="11" t="s">
        <v>17121</v>
      </c>
      <c r="BX426" s="11" t="s">
        <v>17121</v>
      </c>
      <c r="BY426" s="13" t="e">
        <f>BY427</f>
        <v>#N/A</v>
      </c>
      <c r="BZ426" s="13" t="e">
        <f t="shared" ref="BZ426" si="764">BZ427</f>
        <v>#N/A</v>
      </c>
      <c r="CA426" s="13">
        <f t="shared" ref="CA426" si="765">CA427</f>
        <v>848</v>
      </c>
      <c r="CB426" s="14">
        <f t="shared" ref="CB426" si="766">CB427</f>
        <v>34</v>
      </c>
      <c r="CC426" s="11" t="s">
        <v>17121</v>
      </c>
      <c r="CD426" s="11" t="s">
        <v>17121</v>
      </c>
      <c r="CE426" s="11" t="s">
        <v>17121</v>
      </c>
      <c r="CF426" s="13">
        <f t="shared" ref="CF426" si="767">CF427</f>
        <v>7683651.5</v>
      </c>
      <c r="CG426" s="13">
        <f t="shared" ref="CG426" si="768">CG427</f>
        <v>0</v>
      </c>
      <c r="CH426" s="13">
        <f t="shared" ref="CH426" si="769">CH427</f>
        <v>0</v>
      </c>
      <c r="CI426" s="13">
        <f t="shared" ref="CI426" si="770">CI427</f>
        <v>7683651.5</v>
      </c>
      <c r="CJ426" s="12" t="e">
        <f t="shared" si="680"/>
        <v>#N/A</v>
      </c>
      <c r="CK426" s="12" t="e">
        <f>CK427</f>
        <v>#N/A</v>
      </c>
      <c r="CP426" s="2" t="e">
        <f t="shared" si="755"/>
        <v>#N/A</v>
      </c>
      <c r="CQ426" s="2" t="s">
        <v>195</v>
      </c>
      <c r="CR426" s="2">
        <v>0</v>
      </c>
    </row>
    <row r="427" spans="1:96" ht="27.75" x14ac:dyDescent="0.4">
      <c r="A427" s="2">
        <v>1</v>
      </c>
      <c r="B427" s="11">
        <v>104</v>
      </c>
      <c r="C427" s="55" t="s">
        <v>358</v>
      </c>
      <c r="D427" s="11">
        <v>1981</v>
      </c>
      <c r="E427" s="11"/>
      <c r="F427" s="11" t="s">
        <v>17978</v>
      </c>
      <c r="G427" s="11">
        <v>2</v>
      </c>
      <c r="H427" s="11" t="s">
        <v>17400</v>
      </c>
      <c r="I427" s="15">
        <v>931.7</v>
      </c>
      <c r="J427" s="15">
        <v>848</v>
      </c>
      <c r="K427" s="15">
        <v>754.7</v>
      </c>
      <c r="L427" s="36">
        <v>34</v>
      </c>
      <c r="M427" s="11" t="s">
        <v>17146</v>
      </c>
      <c r="N427" s="11" t="s">
        <v>17839</v>
      </c>
      <c r="O427" s="37" t="s">
        <v>17970</v>
      </c>
      <c r="P427" s="12">
        <v>7683651.5</v>
      </c>
      <c r="Q427" s="12">
        <v>0</v>
      </c>
      <c r="R427" s="12">
        <v>0</v>
      </c>
      <c r="S427" s="12">
        <v>7683651.5</v>
      </c>
      <c r="T427" s="12">
        <v>8246.9158527422987</v>
      </c>
      <c r="U427" s="12">
        <v>8823.0218954599113</v>
      </c>
      <c r="V427" s="48">
        <f t="shared" si="678"/>
        <v>576.10604271761258</v>
      </c>
      <c r="X427" s="2" t="s">
        <v>697</v>
      </c>
      <c r="Y427" s="2">
        <v>1994</v>
      </c>
      <c r="Z427" s="2">
        <v>2814.2</v>
      </c>
      <c r="AA427" s="2">
        <v>95</v>
      </c>
      <c r="AB427" s="2">
        <v>9</v>
      </c>
      <c r="AC427" s="2">
        <v>2472.2999999999997</v>
      </c>
      <c r="AE427" s="2" t="s">
        <v>3573</v>
      </c>
      <c r="AF427" s="2" t="s">
        <v>17390</v>
      </c>
      <c r="AG427" s="2" t="s">
        <v>2998</v>
      </c>
      <c r="AH427" s="2" t="s">
        <v>17398</v>
      </c>
      <c r="AK427" s="2" t="e">
        <f t="shared" si="621"/>
        <v>#N/A</v>
      </c>
      <c r="AU427" s="2">
        <f t="shared" si="622"/>
        <v>850</v>
      </c>
      <c r="AV427" s="2" t="str">
        <f t="shared" si="623"/>
        <v>Скатная деревянная</v>
      </c>
      <c r="AX427" s="2" t="s">
        <v>3384</v>
      </c>
      <c r="AY427" s="2">
        <v>552.75</v>
      </c>
      <c r="AZ427" s="2" t="s">
        <v>2980</v>
      </c>
      <c r="BC427" s="2" t="e">
        <f t="shared" si="624"/>
        <v>#N/A</v>
      </c>
      <c r="BI427" s="2" t="e">
        <f t="shared" si="625"/>
        <v>#N/A</v>
      </c>
      <c r="BT427" s="11" t="e">
        <f>VLOOKUP(BS427,CN:CR,2,FALSE)</f>
        <v>#N/A</v>
      </c>
      <c r="BU427" s="11"/>
      <c r="BV427" s="11" t="s">
        <v>17978</v>
      </c>
      <c r="BW427" s="11" t="e">
        <f>VLOOKUP(BS427,CN:CR,5,FALSE)</f>
        <v>#N/A</v>
      </c>
      <c r="BX427" s="11" t="e">
        <f>VLOOKUP(BS427,CU:CX,4,FALSE)</f>
        <v>#N/A</v>
      </c>
      <c r="BY427" s="13" t="e">
        <f>VLOOKUP(BS427,CN:CR,3,FALSE)</f>
        <v>#N/A</v>
      </c>
      <c r="BZ427" s="13" t="e">
        <f>VLOOKUP(BS427,CN:CS,6,FALSE)</f>
        <v>#N/A</v>
      </c>
      <c r="CA427" s="13">
        <v>848</v>
      </c>
      <c r="CB427" s="14">
        <v>34</v>
      </c>
      <c r="CC427" s="11" t="s">
        <v>17146</v>
      </c>
      <c r="CD427" s="11" t="s">
        <v>17839</v>
      </c>
      <c r="CE427" s="11" t="s">
        <v>17970</v>
      </c>
      <c r="CF427" s="12">
        <v>7683651.5</v>
      </c>
      <c r="CG427" s="12">
        <v>0</v>
      </c>
      <c r="CH427" s="12">
        <v>0</v>
      </c>
      <c r="CI427" s="12">
        <f t="shared" ref="CI427" si="771">CF427-CG427-CH427</f>
        <v>7683651.5</v>
      </c>
      <c r="CJ427" s="12" t="e">
        <f t="shared" si="680"/>
        <v>#N/A</v>
      </c>
      <c r="CK427" s="12" t="e">
        <f>DK427*9671.07/BY427</f>
        <v>#N/A</v>
      </c>
      <c r="CP427" s="2">
        <f t="shared" si="755"/>
        <v>93.3</v>
      </c>
      <c r="CQ427" s="2" t="s">
        <v>212</v>
      </c>
      <c r="CR427" s="2">
        <v>243.9</v>
      </c>
    </row>
    <row r="428" spans="1:96" ht="27.75" x14ac:dyDescent="0.4">
      <c r="B428" s="52" t="s">
        <v>359</v>
      </c>
      <c r="C428" s="113"/>
      <c r="D428" s="11" t="s">
        <v>17121</v>
      </c>
      <c r="E428" s="11" t="s">
        <v>17121</v>
      </c>
      <c r="F428" s="11" t="s">
        <v>17121</v>
      </c>
      <c r="G428" s="11" t="s">
        <v>17121</v>
      </c>
      <c r="H428" s="11" t="s">
        <v>17121</v>
      </c>
      <c r="I428" s="13">
        <v>521.6</v>
      </c>
      <c r="J428" s="13">
        <v>521.6</v>
      </c>
      <c r="K428" s="13">
        <v>521.6</v>
      </c>
      <c r="L428" s="196">
        <v>21</v>
      </c>
      <c r="M428" s="11" t="s">
        <v>17121</v>
      </c>
      <c r="N428" s="11" t="s">
        <v>17121</v>
      </c>
      <c r="O428" s="37" t="s">
        <v>17121</v>
      </c>
      <c r="P428" s="112">
        <v>5423754</v>
      </c>
      <c r="Q428" s="13">
        <v>0</v>
      </c>
      <c r="R428" s="13">
        <v>0</v>
      </c>
      <c r="S428" s="13">
        <v>5423754</v>
      </c>
      <c r="T428" s="12">
        <v>10398.301380368097</v>
      </c>
      <c r="U428" s="12">
        <v>11124.697085889569</v>
      </c>
      <c r="V428" s="48">
        <f t="shared" si="678"/>
        <v>726.39570552147234</v>
      </c>
      <c r="X428" s="2" t="s">
        <v>698</v>
      </c>
      <c r="Y428" s="2">
        <v>2005</v>
      </c>
      <c r="Z428" s="2">
        <v>4316.2</v>
      </c>
      <c r="AA428" s="2">
        <v>152</v>
      </c>
      <c r="AB428" s="2">
        <v>9</v>
      </c>
      <c r="AC428" s="2">
        <v>4316.2</v>
      </c>
      <c r="AE428" s="2" t="s">
        <v>3575</v>
      </c>
      <c r="AF428" s="2" t="s">
        <v>17429</v>
      </c>
      <c r="AG428" s="2" t="s">
        <v>2998</v>
      </c>
      <c r="AH428" s="2" t="s">
        <v>17086</v>
      </c>
      <c r="AK428" s="2" t="e">
        <f t="shared" si="621"/>
        <v>#N/A</v>
      </c>
      <c r="AU428" s="2" t="e">
        <f t="shared" si="622"/>
        <v>#N/A</v>
      </c>
      <c r="AV428" s="2" t="e">
        <f t="shared" si="623"/>
        <v>#N/A</v>
      </c>
      <c r="AX428" s="2" t="s">
        <v>559</v>
      </c>
      <c r="AY428" s="2">
        <v>610</v>
      </c>
      <c r="AZ428" s="2" t="s">
        <v>2980</v>
      </c>
      <c r="BC428" s="2" t="e">
        <f t="shared" si="624"/>
        <v>#N/A</v>
      </c>
      <c r="BI428" s="2" t="e">
        <f t="shared" si="625"/>
        <v>#N/A</v>
      </c>
      <c r="BT428" s="11" t="s">
        <v>17121</v>
      </c>
      <c r="BU428" s="11" t="s">
        <v>17121</v>
      </c>
      <c r="BV428" s="11" t="s">
        <v>17121</v>
      </c>
      <c r="BW428" s="11" t="s">
        <v>17121</v>
      </c>
      <c r="BX428" s="11" t="s">
        <v>17121</v>
      </c>
      <c r="BY428" s="13" t="e">
        <f>BY429</f>
        <v>#N/A</v>
      </c>
      <c r="BZ428" s="13">
        <f t="shared" ref="BZ428" si="772">BZ429</f>
        <v>521.6</v>
      </c>
      <c r="CA428" s="13">
        <f t="shared" ref="CA428" si="773">CA429</f>
        <v>521.6</v>
      </c>
      <c r="CB428" s="14">
        <f t="shared" ref="CB428" si="774">CB429</f>
        <v>21</v>
      </c>
      <c r="CC428" s="11" t="s">
        <v>17121</v>
      </c>
      <c r="CD428" s="11" t="s">
        <v>17121</v>
      </c>
      <c r="CE428" s="11" t="s">
        <v>17121</v>
      </c>
      <c r="CF428" s="13">
        <f t="shared" ref="CF428" si="775">CF429</f>
        <v>5423754</v>
      </c>
      <c r="CG428" s="13">
        <f t="shared" ref="CG428" si="776">CG429</f>
        <v>0</v>
      </c>
      <c r="CH428" s="13">
        <f t="shared" ref="CH428" si="777">CH429</f>
        <v>0</v>
      </c>
      <c r="CI428" s="13">
        <f t="shared" ref="CI428" si="778">CI429</f>
        <v>5423754</v>
      </c>
      <c r="CJ428" s="12" t="e">
        <f t="shared" si="680"/>
        <v>#N/A</v>
      </c>
      <c r="CK428" s="12" t="e">
        <f>CK429</f>
        <v>#N/A</v>
      </c>
      <c r="CP428" s="2" t="e">
        <f t="shared" si="755"/>
        <v>#N/A</v>
      </c>
      <c r="CQ428" s="2" t="s">
        <v>213</v>
      </c>
      <c r="CR428" s="2">
        <v>73.400000000000006</v>
      </c>
    </row>
    <row r="429" spans="1:96" ht="27.75" x14ac:dyDescent="0.4">
      <c r="A429" s="2">
        <v>1</v>
      </c>
      <c r="B429" s="11">
        <v>105</v>
      </c>
      <c r="C429" s="55" t="s">
        <v>360</v>
      </c>
      <c r="D429" s="11">
        <v>1973</v>
      </c>
      <c r="E429" s="11"/>
      <c r="F429" s="11" t="s">
        <v>17978</v>
      </c>
      <c r="G429" s="11">
        <v>2</v>
      </c>
      <c r="H429" s="11" t="s">
        <v>17088</v>
      </c>
      <c r="I429" s="15">
        <v>521.6</v>
      </c>
      <c r="J429" s="15">
        <v>521.6</v>
      </c>
      <c r="K429" s="15">
        <v>521.6</v>
      </c>
      <c r="L429" s="36">
        <v>21</v>
      </c>
      <c r="M429" s="11" t="s">
        <v>17146</v>
      </c>
      <c r="N429" s="11" t="s">
        <v>17839</v>
      </c>
      <c r="O429" s="37" t="s">
        <v>17971</v>
      </c>
      <c r="P429" s="12">
        <v>5423754</v>
      </c>
      <c r="Q429" s="12">
        <v>0</v>
      </c>
      <c r="R429" s="12">
        <v>0</v>
      </c>
      <c r="S429" s="12">
        <v>5423754</v>
      </c>
      <c r="T429" s="12">
        <v>10398.301380368097</v>
      </c>
      <c r="U429" s="12">
        <v>11124.697085889569</v>
      </c>
      <c r="V429" s="48">
        <f t="shared" si="678"/>
        <v>726.39570552147234</v>
      </c>
      <c r="X429" s="2" t="s">
        <v>3580</v>
      </c>
      <c r="Y429" s="2">
        <v>1975</v>
      </c>
      <c r="Z429" s="2">
        <v>2310.5</v>
      </c>
      <c r="AA429" s="2">
        <v>86</v>
      </c>
      <c r="AB429" s="2">
        <v>5</v>
      </c>
      <c r="AC429" s="2">
        <v>1287.55</v>
      </c>
      <c r="AE429" s="2" t="s">
        <v>696</v>
      </c>
      <c r="AF429" s="2" t="s">
        <v>17390</v>
      </c>
      <c r="AG429" s="2" t="s">
        <v>2998</v>
      </c>
      <c r="AH429" s="2" t="s">
        <v>17398</v>
      </c>
      <c r="AK429" s="2" t="e">
        <f t="shared" si="621"/>
        <v>#N/A</v>
      </c>
      <c r="AU429" s="2">
        <f t="shared" si="622"/>
        <v>600</v>
      </c>
      <c r="AV429" s="2" t="str">
        <f t="shared" si="623"/>
        <v>Скатная деревянная</v>
      </c>
      <c r="AX429" s="2" t="s">
        <v>560</v>
      </c>
      <c r="AY429" s="2">
        <v>1320</v>
      </c>
      <c r="AZ429" s="2" t="s">
        <v>3058</v>
      </c>
      <c r="BC429" s="2" t="e">
        <f t="shared" si="624"/>
        <v>#N/A</v>
      </c>
      <c r="BI429" s="2" t="e">
        <f t="shared" si="625"/>
        <v>#N/A</v>
      </c>
      <c r="BT429" s="11" t="e">
        <f>VLOOKUP(BS429,CN:CR,2,FALSE)</f>
        <v>#N/A</v>
      </c>
      <c r="BU429" s="11"/>
      <c r="BV429" s="11" t="s">
        <v>17978</v>
      </c>
      <c r="BW429" s="11" t="e">
        <f>VLOOKUP(BS429,CN:CR,5,FALSE)</f>
        <v>#N/A</v>
      </c>
      <c r="BX429" s="11" t="e">
        <f>VLOOKUP(BS429,CU:CX,4,FALSE)</f>
        <v>#N/A</v>
      </c>
      <c r="BY429" s="13" t="e">
        <f>VLOOKUP(BS429,CN:CR,3,FALSE)</f>
        <v>#N/A</v>
      </c>
      <c r="BZ429" s="13">
        <v>521.6</v>
      </c>
      <c r="CA429" s="13">
        <v>521.6</v>
      </c>
      <c r="CB429" s="14">
        <v>21</v>
      </c>
      <c r="CC429" s="11" t="s">
        <v>17146</v>
      </c>
      <c r="CD429" s="11" t="s">
        <v>17839</v>
      </c>
      <c r="CE429" s="11" t="s">
        <v>17971</v>
      </c>
      <c r="CF429" s="12">
        <v>5423754</v>
      </c>
      <c r="CG429" s="12">
        <v>0</v>
      </c>
      <c r="CH429" s="12">
        <v>0</v>
      </c>
      <c r="CI429" s="12">
        <f t="shared" ref="CI429" si="779">CF429-CG429-CH429</f>
        <v>5423754</v>
      </c>
      <c r="CJ429" s="12" t="e">
        <f t="shared" si="680"/>
        <v>#N/A</v>
      </c>
      <c r="CK429" s="12" t="e">
        <f>DK429*9671.07/BY429</f>
        <v>#N/A</v>
      </c>
      <c r="CP429" s="2">
        <f t="shared" si="755"/>
        <v>0</v>
      </c>
      <c r="CQ429" s="2" t="s">
        <v>197</v>
      </c>
      <c r="CR429" s="2">
        <v>180.08</v>
      </c>
    </row>
    <row r="430" spans="1:96" ht="27.75" x14ac:dyDescent="0.4">
      <c r="B430" s="52" t="s">
        <v>2960</v>
      </c>
      <c r="C430" s="113"/>
      <c r="D430" s="11" t="s">
        <v>17121</v>
      </c>
      <c r="E430" s="11" t="s">
        <v>17121</v>
      </c>
      <c r="F430" s="11" t="s">
        <v>17121</v>
      </c>
      <c r="G430" s="11" t="s">
        <v>17121</v>
      </c>
      <c r="H430" s="11" t="s">
        <v>17121</v>
      </c>
      <c r="I430" s="13">
        <v>6643.84</v>
      </c>
      <c r="J430" s="13">
        <v>5836.73</v>
      </c>
      <c r="K430" s="13">
        <v>5687.49</v>
      </c>
      <c r="L430" s="196">
        <v>218</v>
      </c>
      <c r="M430" s="11" t="s">
        <v>17121</v>
      </c>
      <c r="N430" s="11" t="s">
        <v>17121</v>
      </c>
      <c r="O430" s="37" t="s">
        <v>17121</v>
      </c>
      <c r="P430" s="112">
        <v>30502927.5</v>
      </c>
      <c r="Q430" s="13">
        <v>0</v>
      </c>
      <c r="R430" s="13">
        <v>0</v>
      </c>
      <c r="S430" s="13">
        <v>30502927.5</v>
      </c>
      <c r="T430" s="12">
        <v>4591.1592542866774</v>
      </c>
      <c r="U430" s="12">
        <v>7355.5898766707405</v>
      </c>
      <c r="V430" s="48">
        <f t="shared" si="678"/>
        <v>2764.4306223840631</v>
      </c>
      <c r="X430" s="2" t="s">
        <v>4000</v>
      </c>
      <c r="Y430" s="2">
        <v>1968</v>
      </c>
      <c r="Z430" s="2">
        <v>5968.2</v>
      </c>
      <c r="AA430" s="2">
        <v>211</v>
      </c>
      <c r="AB430" s="2">
        <v>5</v>
      </c>
      <c r="AC430" s="2">
        <v>4541.3</v>
      </c>
      <c r="AE430" s="2" t="s">
        <v>17240</v>
      </c>
      <c r="AF430" s="2" t="s">
        <v>17390</v>
      </c>
      <c r="AG430" s="2" t="s">
        <v>2998</v>
      </c>
      <c r="AH430" s="2" t="s">
        <v>17088</v>
      </c>
      <c r="AK430" s="2" t="e">
        <f t="shared" si="621"/>
        <v>#N/A</v>
      </c>
      <c r="AU430" s="2" t="e">
        <f t="shared" si="622"/>
        <v>#N/A</v>
      </c>
      <c r="AV430" s="2" t="e">
        <f t="shared" si="623"/>
        <v>#N/A</v>
      </c>
      <c r="BC430" s="2" t="e">
        <f t="shared" si="624"/>
        <v>#N/A</v>
      </c>
      <c r="BI430" s="2" t="e">
        <f t="shared" si="625"/>
        <v>#N/A</v>
      </c>
      <c r="BT430" s="11" t="s">
        <v>17121</v>
      </c>
      <c r="BU430" s="11" t="s">
        <v>17121</v>
      </c>
      <c r="BV430" s="11" t="s">
        <v>17121</v>
      </c>
      <c r="BW430" s="11" t="s">
        <v>17121</v>
      </c>
      <c r="BX430" s="11" t="s">
        <v>17121</v>
      </c>
      <c r="BY430" s="13">
        <f>SUM(BY431:BY435)</f>
        <v>6643.84</v>
      </c>
      <c r="BZ430" s="13">
        <f t="shared" ref="BZ430" si="780">SUM(BZ431:BZ435)</f>
        <v>5836.73</v>
      </c>
      <c r="CA430" s="13">
        <f t="shared" ref="CA430" si="781">SUM(CA431:CA435)</f>
        <v>5836.73</v>
      </c>
      <c r="CB430" s="14">
        <f t="shared" ref="CB430" si="782">SUM(CB431:CB435)</f>
        <v>218</v>
      </c>
      <c r="CC430" s="11" t="s">
        <v>17121</v>
      </c>
      <c r="CD430" s="11" t="s">
        <v>17121</v>
      </c>
      <c r="CE430" s="11" t="s">
        <v>17121</v>
      </c>
      <c r="CF430" s="13">
        <f t="shared" ref="CF430" si="783">SUM(CF431:CF435)</f>
        <v>30502927.5</v>
      </c>
      <c r="CG430" s="13">
        <f t="shared" ref="CG430" si="784">SUM(CG431:CG435)</f>
        <v>0</v>
      </c>
      <c r="CH430" s="13">
        <f t="shared" ref="CH430" si="785">SUM(CH431:CH435)</f>
        <v>0</v>
      </c>
      <c r="CI430" s="13">
        <f t="shared" ref="CI430" si="786">SUM(CI431:CI435)</f>
        <v>30502927.5</v>
      </c>
      <c r="CJ430" s="12">
        <f t="shared" si="680"/>
        <v>4591.1592542866774</v>
      </c>
      <c r="CK430" s="12">
        <f>MAX(CK431:CK435)</f>
        <v>4616.1899999999996</v>
      </c>
      <c r="CP430" s="2" t="e">
        <f t="shared" si="755"/>
        <v>#N/A</v>
      </c>
      <c r="CQ430" s="2" t="s">
        <v>13995</v>
      </c>
      <c r="CR430" s="2">
        <v>136</v>
      </c>
    </row>
    <row r="431" spans="1:96" ht="27.75" x14ac:dyDescent="0.4">
      <c r="A431" s="2">
        <v>1</v>
      </c>
      <c r="B431" s="11">
        <v>106</v>
      </c>
      <c r="C431" s="55" t="s">
        <v>2964</v>
      </c>
      <c r="D431" s="11">
        <v>1975</v>
      </c>
      <c r="E431" s="11"/>
      <c r="F431" s="11" t="s">
        <v>17978</v>
      </c>
      <c r="G431" s="11">
        <v>5</v>
      </c>
      <c r="H431" s="11" t="s">
        <v>17413</v>
      </c>
      <c r="I431" s="15">
        <v>3265.86</v>
      </c>
      <c r="J431" s="15">
        <v>2962.26</v>
      </c>
      <c r="K431" s="15">
        <v>2962.26</v>
      </c>
      <c r="L431" s="36">
        <v>107</v>
      </c>
      <c r="M431" s="11" t="s">
        <v>17146</v>
      </c>
      <c r="N431" s="11" t="s">
        <v>17839</v>
      </c>
      <c r="O431" s="37" t="s">
        <v>17910</v>
      </c>
      <c r="P431" s="12">
        <v>9437851.5800000001</v>
      </c>
      <c r="Q431" s="12">
        <v>0</v>
      </c>
      <c r="R431" s="12">
        <v>0</v>
      </c>
      <c r="S431" s="12">
        <v>9437851.5800000001</v>
      </c>
      <c r="T431" s="12">
        <v>2889.8518552540522</v>
      </c>
      <c r="U431" s="12">
        <v>2889.8518564788451</v>
      </c>
      <c r="V431" s="48">
        <f t="shared" si="678"/>
        <v>1.2247928680153564E-6</v>
      </c>
      <c r="X431" s="2" t="s">
        <v>4001</v>
      </c>
      <c r="Y431" s="2">
        <v>1977</v>
      </c>
      <c r="Z431" s="2">
        <v>4074.3</v>
      </c>
      <c r="AA431" s="2">
        <v>209</v>
      </c>
      <c r="AB431" s="2">
        <v>5</v>
      </c>
      <c r="AC431" s="2">
        <v>4074.3</v>
      </c>
      <c r="AE431" s="2" t="s">
        <v>3984</v>
      </c>
      <c r="AF431" s="2" t="s">
        <v>17390</v>
      </c>
      <c r="AG431" s="2" t="s">
        <v>2998</v>
      </c>
      <c r="AH431" s="2" t="s">
        <v>17088</v>
      </c>
      <c r="AK431" s="2" t="e">
        <f t="shared" si="621"/>
        <v>#N/A</v>
      </c>
      <c r="AU431" s="2">
        <f t="shared" si="622"/>
        <v>1120.1400000000001</v>
      </c>
      <c r="AV431" s="2" t="str">
        <f t="shared" si="623"/>
        <v>Скатная деревянная</v>
      </c>
      <c r="BC431" s="2" t="e">
        <f t="shared" si="624"/>
        <v>#N/A</v>
      </c>
      <c r="BI431" s="2" t="e">
        <f t="shared" si="625"/>
        <v>#N/A</v>
      </c>
      <c r="BT431" s="11" t="e">
        <f>VLOOKUP(BS431,CN:CR,2,FALSE)</f>
        <v>#N/A</v>
      </c>
      <c r="BU431" s="11"/>
      <c r="BV431" s="11" t="s">
        <v>17978</v>
      </c>
      <c r="BW431" s="11" t="e">
        <f>VLOOKUP(BS431,CN:CR,5,FALSE)</f>
        <v>#N/A</v>
      </c>
      <c r="BX431" s="11" t="e">
        <f>VLOOKUP(BS431,CU:CX,4,FALSE)</f>
        <v>#N/A</v>
      </c>
      <c r="BY431" s="13">
        <v>3265.86</v>
      </c>
      <c r="BZ431" s="13">
        <v>2962.26</v>
      </c>
      <c r="CA431" s="13">
        <v>2962.26</v>
      </c>
      <c r="CB431" s="14">
        <v>107</v>
      </c>
      <c r="CC431" s="11" t="s">
        <v>17146</v>
      </c>
      <c r="CD431" s="11" t="s">
        <v>17839</v>
      </c>
      <c r="CE431" s="11" t="s">
        <v>17910</v>
      </c>
      <c r="CF431" s="12">
        <v>9437851.5800000001</v>
      </c>
      <c r="CG431" s="12">
        <v>0</v>
      </c>
      <c r="CH431" s="12">
        <v>0</v>
      </c>
      <c r="CI431" s="12">
        <f t="shared" ref="CI431:CI435" si="787">CF431-CG431-CH431</f>
        <v>9437851.5800000001</v>
      </c>
      <c r="CJ431" s="12">
        <f t="shared" si="680"/>
        <v>2889.8518552540522</v>
      </c>
      <c r="CK431" s="12">
        <f t="shared" ref="CK431:CK433" si="788">DK431*8425.6/BY431</f>
        <v>0</v>
      </c>
      <c r="CP431" s="2">
        <f t="shared" si="755"/>
        <v>0</v>
      </c>
      <c r="CQ431" s="2" t="s">
        <v>196</v>
      </c>
      <c r="CR431" s="2">
        <v>250.8</v>
      </c>
    </row>
    <row r="432" spans="1:96" ht="27.75" x14ac:dyDescent="0.4">
      <c r="A432" s="2">
        <v>1</v>
      </c>
      <c r="B432" s="11">
        <v>107</v>
      </c>
      <c r="C432" s="55" t="s">
        <v>2965</v>
      </c>
      <c r="D432" s="11">
        <v>1959</v>
      </c>
      <c r="E432" s="11"/>
      <c r="F432" s="11" t="s">
        <v>17978</v>
      </c>
      <c r="G432" s="11">
        <v>2</v>
      </c>
      <c r="H432" s="11" t="s">
        <v>17088</v>
      </c>
      <c r="I432" s="15">
        <v>793.81</v>
      </c>
      <c r="J432" s="15">
        <v>712.95</v>
      </c>
      <c r="K432" s="15">
        <v>667.45</v>
      </c>
      <c r="L432" s="36">
        <v>36</v>
      </c>
      <c r="M432" s="11" t="s">
        <v>17146</v>
      </c>
      <c r="N432" s="11" t="s">
        <v>17839</v>
      </c>
      <c r="O432" s="37" t="s">
        <v>17910</v>
      </c>
      <c r="P432" s="12">
        <v>5838940.7999999998</v>
      </c>
      <c r="Q432" s="12">
        <v>0</v>
      </c>
      <c r="R432" s="12">
        <v>0</v>
      </c>
      <c r="S432" s="12">
        <v>5838940.7999999998</v>
      </c>
      <c r="T432" s="12">
        <v>7355.5898766707405</v>
      </c>
      <c r="U432" s="12">
        <v>7355.5898766707405</v>
      </c>
      <c r="V432" s="48">
        <f t="shared" ref="V432:V439" si="789">U432-T432</f>
        <v>0</v>
      </c>
      <c r="X432" s="2" t="s">
        <v>4003</v>
      </c>
      <c r="Y432" s="2">
        <v>1990</v>
      </c>
      <c r="Z432" s="2">
        <v>6660</v>
      </c>
      <c r="AA432" s="2">
        <v>207</v>
      </c>
      <c r="AB432" s="2">
        <v>5</v>
      </c>
      <c r="AC432" s="2">
        <v>4728.7</v>
      </c>
      <c r="AE432" s="2" t="s">
        <v>3985</v>
      </c>
      <c r="AF432" s="2" t="s">
        <v>17390</v>
      </c>
      <c r="AG432" s="2" t="s">
        <v>2998</v>
      </c>
      <c r="AH432" s="2" t="s">
        <v>17088</v>
      </c>
      <c r="AK432" s="2" t="e">
        <f t="shared" si="621"/>
        <v>#N/A</v>
      </c>
      <c r="AU432" s="2">
        <f t="shared" si="622"/>
        <v>693</v>
      </c>
      <c r="AV432" s="2" t="str">
        <f t="shared" si="623"/>
        <v>Скатная деревянная</v>
      </c>
      <c r="BC432" s="2" t="e">
        <f t="shared" si="624"/>
        <v>#N/A</v>
      </c>
      <c r="BI432" s="2" t="e">
        <f t="shared" si="625"/>
        <v>#N/A</v>
      </c>
      <c r="BT432" s="11" t="e">
        <f>VLOOKUP(BS432,CN:CR,2,FALSE)</f>
        <v>#N/A</v>
      </c>
      <c r="BU432" s="11"/>
      <c r="BV432" s="11" t="s">
        <v>17978</v>
      </c>
      <c r="BW432" s="11" t="e">
        <f>VLOOKUP(BS432,CN:CR,5,FALSE)</f>
        <v>#N/A</v>
      </c>
      <c r="BX432" s="11" t="e">
        <f>VLOOKUP(BS432,CU:CX,4,FALSE)</f>
        <v>#N/A</v>
      </c>
      <c r="BY432" s="13">
        <v>793.81</v>
      </c>
      <c r="BZ432" s="13">
        <v>712.95</v>
      </c>
      <c r="CA432" s="13">
        <v>712.95</v>
      </c>
      <c r="CB432" s="14">
        <v>36</v>
      </c>
      <c r="CC432" s="11" t="s">
        <v>17146</v>
      </c>
      <c r="CD432" s="11" t="s">
        <v>17839</v>
      </c>
      <c r="CE432" s="11" t="s">
        <v>17910</v>
      </c>
      <c r="CF432" s="12">
        <v>5838940.7999999998</v>
      </c>
      <c r="CG432" s="12">
        <v>0</v>
      </c>
      <c r="CH432" s="12">
        <v>0</v>
      </c>
      <c r="CI432" s="12">
        <f t="shared" si="787"/>
        <v>5838940.7999999998</v>
      </c>
      <c r="CJ432" s="12">
        <f t="shared" ref="CJ432:CJ439" si="790">CF432/BY432</f>
        <v>7355.5898766707405</v>
      </c>
      <c r="CK432" s="12">
        <f t="shared" si="788"/>
        <v>0</v>
      </c>
      <c r="CP432" s="2">
        <f t="shared" si="755"/>
        <v>45.5</v>
      </c>
      <c r="CQ432" s="2" t="s">
        <v>188</v>
      </c>
      <c r="CR432" s="2">
        <v>0</v>
      </c>
    </row>
    <row r="433" spans="1:96" ht="27.75" x14ac:dyDescent="0.4">
      <c r="A433" s="2">
        <v>1</v>
      </c>
      <c r="B433" s="11">
        <v>108</v>
      </c>
      <c r="C433" s="55" t="s">
        <v>2962</v>
      </c>
      <c r="D433" s="11">
        <v>1965</v>
      </c>
      <c r="E433" s="11"/>
      <c r="F433" s="11" t="s">
        <v>17978</v>
      </c>
      <c r="G433" s="11">
        <v>2</v>
      </c>
      <c r="H433" s="11" t="s">
        <v>17088</v>
      </c>
      <c r="I433" s="15">
        <v>684.27</v>
      </c>
      <c r="J433" s="15">
        <v>635.52</v>
      </c>
      <c r="K433" s="15">
        <v>591.67999999999995</v>
      </c>
      <c r="L433" s="36">
        <v>22</v>
      </c>
      <c r="M433" s="11" t="s">
        <v>17146</v>
      </c>
      <c r="N433" s="11" t="s">
        <v>17839</v>
      </c>
      <c r="O433" s="37" t="s">
        <v>17911</v>
      </c>
      <c r="P433" s="12">
        <v>4711932.54</v>
      </c>
      <c r="Q433" s="12">
        <v>0</v>
      </c>
      <c r="R433" s="12">
        <v>0</v>
      </c>
      <c r="S433" s="12">
        <v>4711932.54</v>
      </c>
      <c r="T433" s="12">
        <v>6886.0720768117853</v>
      </c>
      <c r="U433" s="12">
        <v>6886.0720826574316</v>
      </c>
      <c r="V433" s="48">
        <f t="shared" si="789"/>
        <v>5.8456462284084409E-6</v>
      </c>
      <c r="X433" s="2" t="s">
        <v>4004</v>
      </c>
      <c r="Y433" s="2">
        <v>1960</v>
      </c>
      <c r="Z433" s="2">
        <v>1684.43</v>
      </c>
      <c r="AA433" s="2">
        <v>59</v>
      </c>
      <c r="AB433" s="2">
        <v>3</v>
      </c>
      <c r="AC433" s="2">
        <v>1067.3</v>
      </c>
      <c r="AE433" s="2" t="s">
        <v>767</v>
      </c>
      <c r="AF433" s="2" t="s">
        <v>17390</v>
      </c>
      <c r="AG433" s="2" t="s">
        <v>2998</v>
      </c>
      <c r="AH433" s="2" t="s">
        <v>17088</v>
      </c>
      <c r="AK433" s="2" t="e">
        <f t="shared" ref="AK433:AK496" si="791">VLOOKUP(C433,AL:AM,2,FALSE)</f>
        <v>#N/A</v>
      </c>
      <c r="AU433" s="2">
        <f t="shared" ref="AU433:AU496" si="792">VLOOKUP(C433,AX:BA,2,FALSE)</f>
        <v>559.24</v>
      </c>
      <c r="AV433" s="2" t="str">
        <f t="shared" ref="AV433:AV496" si="793">VLOOKUP(C433,AX:AZ,3,FALSE)</f>
        <v>Скатная деревянная</v>
      </c>
      <c r="BC433" s="2" t="e">
        <f t="shared" ref="BC433:BC496" si="794">VLOOKUP(C433,BD:BE,2,FALSE)</f>
        <v>#N/A</v>
      </c>
      <c r="BI433" s="2" t="e">
        <f t="shared" ref="BI433:BI496" si="795">VLOOKUP(C433,BK:BL,2,FALSE)</f>
        <v>#N/A</v>
      </c>
      <c r="BT433" s="11" t="e">
        <f>VLOOKUP(BS433,CN:CR,2,FALSE)</f>
        <v>#N/A</v>
      </c>
      <c r="BU433" s="11"/>
      <c r="BV433" s="11" t="s">
        <v>17978</v>
      </c>
      <c r="BW433" s="11" t="e">
        <f>VLOOKUP(BS433,CN:CR,5,FALSE)</f>
        <v>#N/A</v>
      </c>
      <c r="BX433" s="11" t="e">
        <f>VLOOKUP(BS433,CU:CX,4,FALSE)</f>
        <v>#N/A</v>
      </c>
      <c r="BY433" s="13">
        <v>684.27</v>
      </c>
      <c r="BZ433" s="13">
        <v>635.52</v>
      </c>
      <c r="CA433" s="13">
        <v>635.52</v>
      </c>
      <c r="CB433" s="14">
        <v>22</v>
      </c>
      <c r="CC433" s="11" t="s">
        <v>17146</v>
      </c>
      <c r="CD433" s="11" t="s">
        <v>17839</v>
      </c>
      <c r="CE433" s="11" t="s">
        <v>17911</v>
      </c>
      <c r="CF433" s="12">
        <v>4711932.54</v>
      </c>
      <c r="CG433" s="12">
        <v>0</v>
      </c>
      <c r="CH433" s="12">
        <v>0</v>
      </c>
      <c r="CI433" s="12">
        <f t="shared" si="787"/>
        <v>4711932.54</v>
      </c>
      <c r="CJ433" s="12">
        <f t="shared" si="790"/>
        <v>6886.0720768117853</v>
      </c>
      <c r="CK433" s="12">
        <f t="shared" si="788"/>
        <v>0</v>
      </c>
      <c r="CP433" s="2">
        <f t="shared" si="755"/>
        <v>43.84</v>
      </c>
      <c r="CQ433" s="2" t="s">
        <v>217</v>
      </c>
      <c r="CR433" s="2">
        <v>255.70099999999999</v>
      </c>
    </row>
    <row r="434" spans="1:96" ht="27.75" x14ac:dyDescent="0.4">
      <c r="A434" s="2">
        <v>1</v>
      </c>
      <c r="B434" s="11">
        <v>109</v>
      </c>
      <c r="C434" s="55" t="s">
        <v>2963</v>
      </c>
      <c r="D434" s="11">
        <v>1983</v>
      </c>
      <c r="E434" s="11"/>
      <c r="F434" s="11" t="s">
        <v>17978</v>
      </c>
      <c r="G434" s="11">
        <v>3</v>
      </c>
      <c r="H434" s="11" t="s">
        <v>17086</v>
      </c>
      <c r="I434" s="15">
        <v>855.4</v>
      </c>
      <c r="J434" s="15">
        <v>570.9</v>
      </c>
      <c r="K434" s="15">
        <v>570.9</v>
      </c>
      <c r="L434" s="36">
        <v>17</v>
      </c>
      <c r="M434" s="11" t="s">
        <v>17146</v>
      </c>
      <c r="N434" s="11" t="s">
        <v>17839</v>
      </c>
      <c r="O434" s="37" t="s">
        <v>17910</v>
      </c>
      <c r="P434" s="12">
        <v>3057546.58</v>
      </c>
      <c r="Q434" s="12">
        <v>0</v>
      </c>
      <c r="R434" s="12">
        <v>0</v>
      </c>
      <c r="S434" s="12">
        <v>3057546.58</v>
      </c>
      <c r="T434" s="12">
        <v>3574.4056347907413</v>
      </c>
      <c r="U434" s="12">
        <v>4616.1899999999996</v>
      </c>
      <c r="V434" s="48">
        <f t="shared" si="789"/>
        <v>1041.7843652092583</v>
      </c>
      <c r="X434" s="2" t="s">
        <v>4006</v>
      </c>
      <c r="Y434" s="2">
        <v>1963</v>
      </c>
      <c r="Z434" s="2">
        <v>2200.8000000000002</v>
      </c>
      <c r="AA434" s="2">
        <v>68</v>
      </c>
      <c r="AB434" s="2">
        <v>4</v>
      </c>
      <c r="AC434" s="2">
        <v>1534.4</v>
      </c>
      <c r="AE434" s="2" t="s">
        <v>17241</v>
      </c>
      <c r="AF434" s="2" t="s">
        <v>17390</v>
      </c>
      <c r="AG434" s="2" t="s">
        <v>2998</v>
      </c>
      <c r="AH434" s="2" t="s">
        <v>17400</v>
      </c>
      <c r="AK434" s="2" t="e">
        <f t="shared" si="791"/>
        <v>#N/A</v>
      </c>
      <c r="AU434" s="2" t="e">
        <f t="shared" si="792"/>
        <v>#N/A</v>
      </c>
      <c r="AV434" s="2" t="e">
        <f t="shared" si="793"/>
        <v>#N/A</v>
      </c>
      <c r="BC434" s="2" t="e">
        <f t="shared" si="794"/>
        <v>#N/A</v>
      </c>
      <c r="BI434" s="2" t="e">
        <f t="shared" si="795"/>
        <v>#N/A</v>
      </c>
      <c r="BT434" s="11" t="e">
        <f>VLOOKUP(BS434,CN:CR,2,FALSE)</f>
        <v>#N/A</v>
      </c>
      <c r="BU434" s="11"/>
      <c r="BV434" s="11" t="s">
        <v>17978</v>
      </c>
      <c r="BW434" s="11" t="e">
        <f>VLOOKUP(BS434,CN:CR,5,FALSE)</f>
        <v>#N/A</v>
      </c>
      <c r="BX434" s="11" t="e">
        <f>VLOOKUP(BS434,CU:CX,4,FALSE)</f>
        <v>#N/A</v>
      </c>
      <c r="BY434" s="13">
        <v>855.4</v>
      </c>
      <c r="BZ434" s="13">
        <v>570.9</v>
      </c>
      <c r="CA434" s="13">
        <v>570.9</v>
      </c>
      <c r="CB434" s="14">
        <v>17</v>
      </c>
      <c r="CC434" s="11" t="s">
        <v>17146</v>
      </c>
      <c r="CD434" s="11" t="s">
        <v>17839</v>
      </c>
      <c r="CE434" s="11" t="s">
        <v>17910</v>
      </c>
      <c r="CF434" s="12">
        <v>3057546.58</v>
      </c>
      <c r="CG434" s="12">
        <v>0</v>
      </c>
      <c r="CH434" s="12">
        <v>0</v>
      </c>
      <c r="CI434" s="12">
        <f t="shared" si="787"/>
        <v>3057546.58</v>
      </c>
      <c r="CJ434" s="12">
        <f t="shared" si="790"/>
        <v>3574.4056347907413</v>
      </c>
      <c r="CK434" s="12">
        <v>4616.1899999999996</v>
      </c>
      <c r="CP434" s="2">
        <f t="shared" si="755"/>
        <v>0</v>
      </c>
      <c r="CQ434" s="2" t="s">
        <v>216</v>
      </c>
      <c r="CR434" s="2">
        <v>0</v>
      </c>
    </row>
    <row r="435" spans="1:96" ht="27.75" x14ac:dyDescent="0.4">
      <c r="A435" s="2">
        <v>1</v>
      </c>
      <c r="B435" s="11">
        <v>110</v>
      </c>
      <c r="C435" s="55" t="s">
        <v>2966</v>
      </c>
      <c r="D435" s="11">
        <v>1982</v>
      </c>
      <c r="E435" s="11"/>
      <c r="F435" s="11" t="s">
        <v>17978</v>
      </c>
      <c r="G435" s="11">
        <v>2</v>
      </c>
      <c r="H435" s="11" t="s">
        <v>17400</v>
      </c>
      <c r="I435" s="15">
        <v>1044.5</v>
      </c>
      <c r="J435" s="15">
        <v>955.1</v>
      </c>
      <c r="K435" s="15">
        <v>895.2</v>
      </c>
      <c r="L435" s="36">
        <v>36</v>
      </c>
      <c r="M435" s="11" t="s">
        <v>17146</v>
      </c>
      <c r="N435" s="11" t="s">
        <v>17839</v>
      </c>
      <c r="O435" s="37" t="s">
        <v>17910</v>
      </c>
      <c r="P435" s="12">
        <v>7456656</v>
      </c>
      <c r="Q435" s="12">
        <v>0</v>
      </c>
      <c r="R435" s="12">
        <v>0</v>
      </c>
      <c r="S435" s="12">
        <v>7456656</v>
      </c>
      <c r="T435" s="12">
        <v>7138.9717568214455</v>
      </c>
      <c r="U435" s="12">
        <v>7138.9717568214455</v>
      </c>
      <c r="V435" s="48">
        <f t="shared" si="789"/>
        <v>0</v>
      </c>
      <c r="X435" s="2" t="s">
        <v>566</v>
      </c>
      <c r="Y435" s="2">
        <v>1965</v>
      </c>
      <c r="Z435" s="2">
        <v>4451</v>
      </c>
      <c r="AA435" s="2">
        <v>112</v>
      </c>
      <c r="AB435" s="2">
        <v>4</v>
      </c>
      <c r="AC435" s="2">
        <v>2534.5</v>
      </c>
      <c r="AE435" s="2" t="s">
        <v>17242</v>
      </c>
      <c r="AF435" s="2" t="s">
        <v>17407</v>
      </c>
      <c r="AG435" s="2" t="s">
        <v>2998</v>
      </c>
      <c r="AH435" s="2" t="s">
        <v>17088</v>
      </c>
      <c r="AK435" s="2" t="e">
        <f t="shared" si="791"/>
        <v>#N/A</v>
      </c>
      <c r="AU435" s="2">
        <f t="shared" si="792"/>
        <v>885</v>
      </c>
      <c r="AV435" s="2" t="str">
        <f t="shared" si="793"/>
        <v>Скатная деревянная</v>
      </c>
      <c r="BC435" s="2" t="e">
        <f t="shared" si="794"/>
        <v>#N/A</v>
      </c>
      <c r="BI435" s="2" t="e">
        <f t="shared" si="795"/>
        <v>#N/A</v>
      </c>
      <c r="BT435" s="11" t="e">
        <f>VLOOKUP(BS435,CN:CR,2,FALSE)</f>
        <v>#N/A</v>
      </c>
      <c r="BU435" s="11"/>
      <c r="BV435" s="11" t="s">
        <v>17978</v>
      </c>
      <c r="BW435" s="11" t="e">
        <f>VLOOKUP(BS435,CN:CR,5,FALSE)</f>
        <v>#N/A</v>
      </c>
      <c r="BX435" s="11" t="e">
        <f>VLOOKUP(BS435,CU:CX,4,FALSE)</f>
        <v>#N/A</v>
      </c>
      <c r="BY435" s="13">
        <v>1044.5</v>
      </c>
      <c r="BZ435" s="13">
        <v>955.1</v>
      </c>
      <c r="CA435" s="13">
        <v>955.1</v>
      </c>
      <c r="CB435" s="14">
        <v>36</v>
      </c>
      <c r="CC435" s="11" t="s">
        <v>17146</v>
      </c>
      <c r="CD435" s="11" t="s">
        <v>17839</v>
      </c>
      <c r="CE435" s="11" t="s">
        <v>17910</v>
      </c>
      <c r="CF435" s="12">
        <v>7456656</v>
      </c>
      <c r="CG435" s="12">
        <v>0</v>
      </c>
      <c r="CH435" s="12">
        <v>0</v>
      </c>
      <c r="CI435" s="12">
        <f t="shared" si="787"/>
        <v>7456656</v>
      </c>
      <c r="CJ435" s="12">
        <f t="shared" si="790"/>
        <v>7138.9717568214455</v>
      </c>
      <c r="CK435" s="12">
        <f>DK435*8425.6/BY435</f>
        <v>0</v>
      </c>
      <c r="CP435" s="2">
        <f t="shared" si="755"/>
        <v>59.9</v>
      </c>
      <c r="CQ435" s="2" t="s">
        <v>200</v>
      </c>
      <c r="CR435" s="2">
        <v>86.9</v>
      </c>
    </row>
    <row r="436" spans="1:96" ht="27.75" x14ac:dyDescent="0.4">
      <c r="B436" s="52" t="s">
        <v>2970</v>
      </c>
      <c r="C436" s="113"/>
      <c r="D436" s="11" t="s">
        <v>17121</v>
      </c>
      <c r="E436" s="11" t="s">
        <v>17121</v>
      </c>
      <c r="F436" s="11" t="s">
        <v>17121</v>
      </c>
      <c r="G436" s="11" t="s">
        <v>17121</v>
      </c>
      <c r="H436" s="11" t="s">
        <v>17121</v>
      </c>
      <c r="I436" s="13">
        <v>409.7</v>
      </c>
      <c r="J436" s="13">
        <v>351</v>
      </c>
      <c r="K436" s="13">
        <v>351</v>
      </c>
      <c r="L436" s="196">
        <v>20</v>
      </c>
      <c r="M436" s="11" t="s">
        <v>17121</v>
      </c>
      <c r="N436" s="11" t="s">
        <v>17121</v>
      </c>
      <c r="O436" s="37" t="s">
        <v>17121</v>
      </c>
      <c r="P436" s="112">
        <v>4246200</v>
      </c>
      <c r="Q436" s="13">
        <v>0</v>
      </c>
      <c r="R436" s="13">
        <v>0</v>
      </c>
      <c r="S436" s="13">
        <v>4246200</v>
      </c>
      <c r="T436" s="12">
        <v>10364.168904076154</v>
      </c>
      <c r="U436" s="12">
        <v>10364.907005125702</v>
      </c>
      <c r="V436" s="48">
        <f t="shared" si="789"/>
        <v>0.73810104954827693</v>
      </c>
      <c r="X436" s="2" t="s">
        <v>551</v>
      </c>
      <c r="Y436" s="2">
        <v>1966</v>
      </c>
      <c r="Z436" s="2">
        <v>4171.2</v>
      </c>
      <c r="AA436" s="2">
        <v>147</v>
      </c>
      <c r="AB436" s="2">
        <v>5</v>
      </c>
      <c r="AC436" s="2">
        <v>3179.3</v>
      </c>
      <c r="AE436" s="2" t="s">
        <v>768</v>
      </c>
      <c r="AF436" s="2" t="s">
        <v>17407</v>
      </c>
      <c r="AG436" s="2" t="s">
        <v>2998</v>
      </c>
      <c r="AH436" s="2" t="s">
        <v>17088</v>
      </c>
      <c r="AK436" s="2" t="e">
        <f t="shared" si="791"/>
        <v>#N/A</v>
      </c>
      <c r="AU436" s="2" t="e">
        <f t="shared" si="792"/>
        <v>#N/A</v>
      </c>
      <c r="AV436" s="2" t="e">
        <f t="shared" si="793"/>
        <v>#N/A</v>
      </c>
      <c r="BC436" s="2" t="e">
        <f t="shared" si="794"/>
        <v>#N/A</v>
      </c>
      <c r="BI436" s="2" t="e">
        <f t="shared" si="795"/>
        <v>#N/A</v>
      </c>
      <c r="BT436" s="11" t="s">
        <v>17121</v>
      </c>
      <c r="BU436" s="11" t="s">
        <v>17121</v>
      </c>
      <c r="BV436" s="11" t="s">
        <v>17121</v>
      </c>
      <c r="BW436" s="11" t="s">
        <v>17121</v>
      </c>
      <c r="BX436" s="11" t="s">
        <v>17121</v>
      </c>
      <c r="BY436" s="13">
        <f>BY437</f>
        <v>409.7</v>
      </c>
      <c r="BZ436" s="13">
        <f t="shared" ref="BZ436" si="796">BZ437</f>
        <v>351</v>
      </c>
      <c r="CA436" s="13">
        <f t="shared" ref="CA436" si="797">CA437</f>
        <v>351</v>
      </c>
      <c r="CB436" s="14">
        <f t="shared" ref="CB436" si="798">CB437</f>
        <v>20</v>
      </c>
      <c r="CC436" s="11" t="s">
        <v>17121</v>
      </c>
      <c r="CD436" s="11" t="s">
        <v>17121</v>
      </c>
      <c r="CE436" s="11" t="s">
        <v>17121</v>
      </c>
      <c r="CF436" s="13">
        <f t="shared" ref="CF436" si="799">CF437</f>
        <v>4246200</v>
      </c>
      <c r="CG436" s="13">
        <f t="shared" ref="CG436" si="800">CG437</f>
        <v>0</v>
      </c>
      <c r="CH436" s="13">
        <f t="shared" ref="CH436" si="801">CH437</f>
        <v>0</v>
      </c>
      <c r="CI436" s="13">
        <f t="shared" ref="CI436" si="802">CI437</f>
        <v>4246200</v>
      </c>
      <c r="CJ436" s="12">
        <f t="shared" si="790"/>
        <v>10364.168904076154</v>
      </c>
      <c r="CK436" s="12">
        <f>CK437</f>
        <v>0</v>
      </c>
      <c r="CP436" s="2" t="e">
        <f t="shared" si="755"/>
        <v>#N/A</v>
      </c>
      <c r="CQ436" s="2" t="s">
        <v>186</v>
      </c>
      <c r="CR436" s="2">
        <v>0</v>
      </c>
    </row>
    <row r="437" spans="1:96" ht="27.75" x14ac:dyDescent="0.4">
      <c r="A437" s="2">
        <v>1</v>
      </c>
      <c r="B437" s="11">
        <v>111</v>
      </c>
      <c r="C437" s="55" t="s">
        <v>2967</v>
      </c>
      <c r="D437" s="11">
        <v>1969</v>
      </c>
      <c r="E437" s="11"/>
      <c r="F437" s="11" t="s">
        <v>17978</v>
      </c>
      <c r="G437" s="11">
        <v>2</v>
      </c>
      <c r="H437" s="11" t="s">
        <v>17088</v>
      </c>
      <c r="I437" s="15">
        <v>409.7</v>
      </c>
      <c r="J437" s="15">
        <v>351</v>
      </c>
      <c r="K437" s="15">
        <v>351</v>
      </c>
      <c r="L437" s="36">
        <v>20</v>
      </c>
      <c r="M437" s="11" t="s">
        <v>17146</v>
      </c>
      <c r="N437" s="11" t="s">
        <v>17862</v>
      </c>
      <c r="O437" s="37" t="s">
        <v>17394</v>
      </c>
      <c r="P437" s="12">
        <v>4246200</v>
      </c>
      <c r="Q437" s="12">
        <v>0</v>
      </c>
      <c r="R437" s="12">
        <v>0</v>
      </c>
      <c r="S437" s="12">
        <v>4246200</v>
      </c>
      <c r="T437" s="12">
        <v>10364.168904076154</v>
      </c>
      <c r="U437" s="12">
        <v>10364.907005125702</v>
      </c>
      <c r="V437" s="48">
        <f t="shared" si="789"/>
        <v>0.73810104954827693</v>
      </c>
      <c r="X437" s="2" t="s">
        <v>4008</v>
      </c>
      <c r="Y437" s="2">
        <v>1966</v>
      </c>
      <c r="Z437" s="2">
        <v>3191.2</v>
      </c>
      <c r="AA437" s="2">
        <v>141</v>
      </c>
      <c r="AB437" s="2">
        <v>5</v>
      </c>
      <c r="AC437" s="2">
        <v>3191.2</v>
      </c>
      <c r="AE437" s="2" t="s">
        <v>3989</v>
      </c>
      <c r="AF437" s="2" t="s">
        <v>17407</v>
      </c>
      <c r="AG437" s="2" t="s">
        <v>2998</v>
      </c>
      <c r="AH437" s="2" t="s">
        <v>17088</v>
      </c>
      <c r="AK437" s="2" t="e">
        <f t="shared" si="791"/>
        <v>#N/A</v>
      </c>
      <c r="AU437" s="2">
        <f t="shared" si="792"/>
        <v>504</v>
      </c>
      <c r="AV437" s="2" t="str">
        <f t="shared" si="793"/>
        <v>Скатная деревянная</v>
      </c>
      <c r="BC437" s="2" t="e">
        <f t="shared" si="794"/>
        <v>#N/A</v>
      </c>
      <c r="BI437" s="2" t="e">
        <f t="shared" si="795"/>
        <v>#N/A</v>
      </c>
      <c r="BT437" s="11" t="e">
        <f>VLOOKUP(BS437,CN:CR,2,FALSE)</f>
        <v>#N/A</v>
      </c>
      <c r="BU437" s="11"/>
      <c r="BV437" s="11" t="s">
        <v>17978</v>
      </c>
      <c r="BW437" s="11" t="e">
        <f>VLOOKUP(BS437,CN:CR,5,FALSE)</f>
        <v>#N/A</v>
      </c>
      <c r="BX437" s="11" t="e">
        <f>VLOOKUP(BS437,CU:CX,4,FALSE)</f>
        <v>#N/A</v>
      </c>
      <c r="BY437" s="13">
        <v>409.7</v>
      </c>
      <c r="BZ437" s="13">
        <v>351</v>
      </c>
      <c r="CA437" s="13">
        <v>351</v>
      </c>
      <c r="CB437" s="14">
        <v>20</v>
      </c>
      <c r="CC437" s="11" t="s">
        <v>17146</v>
      </c>
      <c r="CD437" s="11" t="s">
        <v>17862</v>
      </c>
      <c r="CE437" s="11" t="s">
        <v>17394</v>
      </c>
      <c r="CF437" s="12">
        <v>4246200</v>
      </c>
      <c r="CG437" s="12">
        <v>0</v>
      </c>
      <c r="CH437" s="12">
        <v>0</v>
      </c>
      <c r="CI437" s="12">
        <f t="shared" ref="CI437" si="803">CF437-CG437-CH437</f>
        <v>4246200</v>
      </c>
      <c r="CJ437" s="12">
        <f t="shared" si="790"/>
        <v>10364.168904076154</v>
      </c>
      <c r="CK437" s="12">
        <f>DK437*8425.6/BY437</f>
        <v>0</v>
      </c>
      <c r="CP437" s="2">
        <f t="shared" si="755"/>
        <v>0</v>
      </c>
      <c r="CQ437" s="2" t="s">
        <v>187</v>
      </c>
      <c r="CR437" s="2">
        <v>0</v>
      </c>
    </row>
    <row r="438" spans="1:96" ht="27.75" x14ac:dyDescent="0.4">
      <c r="B438" s="52" t="s">
        <v>2969</v>
      </c>
      <c r="C438" s="113"/>
      <c r="D438" s="11" t="s">
        <v>17121</v>
      </c>
      <c r="E438" s="11" t="s">
        <v>17121</v>
      </c>
      <c r="F438" s="11" t="s">
        <v>17121</v>
      </c>
      <c r="G438" s="11" t="s">
        <v>17121</v>
      </c>
      <c r="H438" s="11" t="s">
        <v>17121</v>
      </c>
      <c r="I438" s="13">
        <v>503</v>
      </c>
      <c r="J438" s="13">
        <v>470.3</v>
      </c>
      <c r="K438" s="13">
        <v>286.20000000000005</v>
      </c>
      <c r="L438" s="196">
        <v>19</v>
      </c>
      <c r="M438" s="11" t="s">
        <v>17121</v>
      </c>
      <c r="N438" s="11" t="s">
        <v>17121</v>
      </c>
      <c r="O438" s="37" t="s">
        <v>17121</v>
      </c>
      <c r="P438" s="112">
        <v>4996380.8</v>
      </c>
      <c r="Q438" s="13">
        <v>0</v>
      </c>
      <c r="R438" s="13">
        <v>0</v>
      </c>
      <c r="S438" s="13">
        <v>4996380.8</v>
      </c>
      <c r="T438" s="12">
        <v>9933.1626242544735</v>
      </c>
      <c r="U438" s="12">
        <v>9933.1626242544735</v>
      </c>
      <c r="V438" s="48">
        <f t="shared" si="789"/>
        <v>0</v>
      </c>
      <c r="X438" s="2" t="s">
        <v>4009</v>
      </c>
      <c r="Y438" s="2">
        <v>1966</v>
      </c>
      <c r="Z438" s="2">
        <v>4403.7</v>
      </c>
      <c r="AA438" s="2">
        <v>185</v>
      </c>
      <c r="AB438" s="2">
        <v>5</v>
      </c>
      <c r="AC438" s="2">
        <v>3393.8</v>
      </c>
      <c r="AE438" s="2" t="s">
        <v>3991</v>
      </c>
      <c r="AF438" s="2" t="s">
        <v>17390</v>
      </c>
      <c r="AG438" s="2" t="s">
        <v>2998</v>
      </c>
      <c r="AH438" s="2" t="s">
        <v>17086</v>
      </c>
      <c r="AK438" s="2" t="e">
        <f t="shared" si="791"/>
        <v>#N/A</v>
      </c>
      <c r="AU438" s="2" t="e">
        <f t="shared" si="792"/>
        <v>#N/A</v>
      </c>
      <c r="AV438" s="2" t="e">
        <f t="shared" si="793"/>
        <v>#N/A</v>
      </c>
      <c r="BC438" s="2" t="e">
        <f t="shared" si="794"/>
        <v>#N/A</v>
      </c>
      <c r="BI438" s="2" t="e">
        <f t="shared" si="795"/>
        <v>#N/A</v>
      </c>
      <c r="BT438" s="11" t="s">
        <v>17121</v>
      </c>
      <c r="BU438" s="11" t="s">
        <v>17121</v>
      </c>
      <c r="BV438" s="11" t="s">
        <v>17121</v>
      </c>
      <c r="BW438" s="11" t="s">
        <v>17121</v>
      </c>
      <c r="BX438" s="11" t="s">
        <v>17121</v>
      </c>
      <c r="BY438" s="13" t="e">
        <f>BY439</f>
        <v>#N/A</v>
      </c>
      <c r="BZ438" s="13">
        <f t="shared" ref="BZ438" si="804">BZ439</f>
        <v>470.3</v>
      </c>
      <c r="CA438" s="13">
        <f t="shared" ref="CA438" si="805">CA439</f>
        <v>470.3</v>
      </c>
      <c r="CB438" s="14">
        <f t="shared" ref="CB438" si="806">CB439</f>
        <v>19</v>
      </c>
      <c r="CC438" s="11" t="s">
        <v>17121</v>
      </c>
      <c r="CD438" s="11" t="s">
        <v>17121</v>
      </c>
      <c r="CE438" s="11" t="s">
        <v>17121</v>
      </c>
      <c r="CF438" s="13">
        <f t="shared" ref="CF438" si="807">CF439</f>
        <v>4996380.8</v>
      </c>
      <c r="CG438" s="13">
        <f t="shared" ref="CG438" si="808">CG439</f>
        <v>0</v>
      </c>
      <c r="CH438" s="13">
        <f t="shared" ref="CH438" si="809">CH439</f>
        <v>0</v>
      </c>
      <c r="CI438" s="13">
        <f t="shared" ref="CI438" si="810">CI439</f>
        <v>4996380.8</v>
      </c>
      <c r="CJ438" s="12" t="e">
        <f t="shared" si="790"/>
        <v>#N/A</v>
      </c>
      <c r="CK438" s="12" t="e">
        <f>CK439</f>
        <v>#N/A</v>
      </c>
      <c r="CP438" s="2" t="e">
        <f t="shared" si="755"/>
        <v>#N/A</v>
      </c>
      <c r="CQ438" s="2" t="s">
        <v>189</v>
      </c>
      <c r="CR438" s="2">
        <v>240.9</v>
      </c>
    </row>
    <row r="439" spans="1:96" ht="27.75" x14ac:dyDescent="0.4">
      <c r="A439" s="2">
        <v>1</v>
      </c>
      <c r="B439" s="11">
        <v>112</v>
      </c>
      <c r="C439" s="55" t="s">
        <v>2968</v>
      </c>
      <c r="D439" s="11">
        <v>1890</v>
      </c>
      <c r="E439" s="11"/>
      <c r="F439" s="11" t="s">
        <v>17978</v>
      </c>
      <c r="G439" s="11">
        <v>2</v>
      </c>
      <c r="H439" s="11" t="s">
        <v>17088</v>
      </c>
      <c r="I439" s="15">
        <v>503</v>
      </c>
      <c r="J439" s="15">
        <v>470.3</v>
      </c>
      <c r="K439" s="15">
        <v>286.20000000000005</v>
      </c>
      <c r="L439" s="36">
        <v>19</v>
      </c>
      <c r="M439" s="11" t="s">
        <v>17146</v>
      </c>
      <c r="N439" s="11" t="s">
        <v>17862</v>
      </c>
      <c r="O439" s="37" t="s">
        <v>17394</v>
      </c>
      <c r="P439" s="12">
        <v>4996380.8</v>
      </c>
      <c r="Q439" s="12">
        <v>0</v>
      </c>
      <c r="R439" s="12">
        <v>0</v>
      </c>
      <c r="S439" s="12">
        <v>4996380.8</v>
      </c>
      <c r="T439" s="12">
        <v>9933.1626242544735</v>
      </c>
      <c r="U439" s="12">
        <v>9933.1626242544735</v>
      </c>
      <c r="V439" s="48">
        <f t="shared" si="789"/>
        <v>0</v>
      </c>
      <c r="X439" s="2" t="s">
        <v>4010</v>
      </c>
      <c r="Y439" s="2">
        <v>1967</v>
      </c>
      <c r="Z439" s="2">
        <v>1302.4000000000001</v>
      </c>
      <c r="AA439" s="2">
        <v>118</v>
      </c>
      <c r="AB439" s="2">
        <v>5</v>
      </c>
      <c r="AC439" s="2">
        <v>1175.5</v>
      </c>
      <c r="AE439" s="2" t="s">
        <v>3995</v>
      </c>
      <c r="AF439" s="2" t="s">
        <v>17390</v>
      </c>
      <c r="AG439" s="2" t="s">
        <v>2998</v>
      </c>
      <c r="AH439" s="2" t="s">
        <v>17088</v>
      </c>
      <c r="AK439" s="2" t="e">
        <f t="shared" si="791"/>
        <v>#N/A</v>
      </c>
      <c r="AU439" s="2">
        <f t="shared" si="792"/>
        <v>593</v>
      </c>
      <c r="AV439" s="2" t="str">
        <f t="shared" si="793"/>
        <v>Скатная деревянная</v>
      </c>
      <c r="BC439" s="2" t="e">
        <f t="shared" si="794"/>
        <v>#N/A</v>
      </c>
      <c r="BI439" s="2" t="e">
        <f t="shared" si="795"/>
        <v>#N/A</v>
      </c>
      <c r="BT439" s="11" t="e">
        <f>VLOOKUP(BS439,CN:CR,2,FALSE)</f>
        <v>#N/A</v>
      </c>
      <c r="BU439" s="11"/>
      <c r="BV439" s="11" t="s">
        <v>17978</v>
      </c>
      <c r="BW439" s="11" t="e">
        <f>VLOOKUP(BS439,CN:CR,5,FALSE)</f>
        <v>#N/A</v>
      </c>
      <c r="BX439" s="11" t="e">
        <f>VLOOKUP(BS439,CU:CX,4,FALSE)</f>
        <v>#N/A</v>
      </c>
      <c r="BY439" s="13" t="e">
        <f>VLOOKUP(BS439,CN:CR,3,FALSE)</f>
        <v>#N/A</v>
      </c>
      <c r="BZ439" s="13">
        <v>470.3</v>
      </c>
      <c r="CA439" s="13">
        <v>470.3</v>
      </c>
      <c r="CB439" s="14">
        <v>19</v>
      </c>
      <c r="CC439" s="11" t="s">
        <v>17146</v>
      </c>
      <c r="CD439" s="11" t="s">
        <v>17862</v>
      </c>
      <c r="CE439" s="11" t="s">
        <v>17394</v>
      </c>
      <c r="CF439" s="12">
        <v>4996380.8</v>
      </c>
      <c r="CG439" s="12">
        <v>0</v>
      </c>
      <c r="CH439" s="12">
        <v>0</v>
      </c>
      <c r="CI439" s="12">
        <f t="shared" ref="CI439" si="811">CF439-CG439-CH439</f>
        <v>4996380.8</v>
      </c>
      <c r="CJ439" s="12" t="e">
        <f t="shared" si="790"/>
        <v>#N/A</v>
      </c>
      <c r="CK439" s="12" t="e">
        <f>DK439*8425.6/BY439</f>
        <v>#N/A</v>
      </c>
      <c r="CP439" s="2">
        <f t="shared" si="755"/>
        <v>184.1</v>
      </c>
      <c r="CQ439" s="2" t="s">
        <v>2506</v>
      </c>
      <c r="CR439" s="2">
        <v>82.1</v>
      </c>
    </row>
    <row r="440" spans="1:96" ht="27.75" x14ac:dyDescent="0.4">
      <c r="B440" s="57" t="s">
        <v>40</v>
      </c>
      <c r="C440" s="116"/>
      <c r="D440" s="11" t="s">
        <v>17121</v>
      </c>
      <c r="E440" s="11" t="s">
        <v>17121</v>
      </c>
      <c r="F440" s="11" t="s">
        <v>17121</v>
      </c>
      <c r="G440" s="11" t="s">
        <v>17121</v>
      </c>
      <c r="H440" s="11" t="s">
        <v>17121</v>
      </c>
      <c r="I440" s="13">
        <v>2235.3000000000002</v>
      </c>
      <c r="J440" s="13">
        <v>2009.4</v>
      </c>
      <c r="K440" s="13">
        <v>1691.7</v>
      </c>
      <c r="L440" s="196">
        <v>120</v>
      </c>
      <c r="M440" s="11" t="s">
        <v>17121</v>
      </c>
      <c r="N440" s="11" t="s">
        <v>17121</v>
      </c>
      <c r="O440" s="37" t="s">
        <v>17121</v>
      </c>
      <c r="P440" s="112">
        <v>11077306.67</v>
      </c>
      <c r="Q440" s="13">
        <v>0</v>
      </c>
      <c r="R440" s="13">
        <v>0</v>
      </c>
      <c r="S440" s="13">
        <v>11077306.67</v>
      </c>
      <c r="T440" s="12">
        <v>4955.6241533574903</v>
      </c>
      <c r="U440" s="12">
        <v>13399.749397590364</v>
      </c>
      <c r="V440" s="48">
        <f t="shared" si="320"/>
        <v>8444.1252442328732</v>
      </c>
      <c r="X440" s="2" t="s">
        <v>17148</v>
      </c>
      <c r="Y440" s="2">
        <v>1953</v>
      </c>
      <c r="Z440" s="2">
        <v>703.05</v>
      </c>
      <c r="AA440" s="2">
        <v>25</v>
      </c>
      <c r="AB440" s="2">
        <v>2</v>
      </c>
      <c r="AC440" s="2">
        <v>370.92</v>
      </c>
      <c r="AE440" s="2" t="s">
        <v>17148</v>
      </c>
      <c r="AF440" s="2" t="s">
        <v>17390</v>
      </c>
      <c r="AG440" s="2" t="s">
        <v>2998</v>
      </c>
      <c r="AH440" s="2" t="s">
        <v>17088</v>
      </c>
      <c r="AK440" s="2" t="e">
        <f t="shared" si="791"/>
        <v>#N/A</v>
      </c>
      <c r="AL440" s="2" t="s">
        <v>98</v>
      </c>
      <c r="AM440" s="2">
        <v>2021</v>
      </c>
      <c r="AU440" s="2" t="e">
        <f t="shared" si="792"/>
        <v>#N/A</v>
      </c>
      <c r="AV440" s="2" t="e">
        <f t="shared" si="793"/>
        <v>#N/A</v>
      </c>
      <c r="AX440" s="2" t="s">
        <v>46</v>
      </c>
      <c r="AY440" s="2">
        <v>839.8</v>
      </c>
      <c r="AZ440" s="2" t="s">
        <v>3006</v>
      </c>
      <c r="BC440" s="2" t="e">
        <f t="shared" si="794"/>
        <v>#N/A</v>
      </c>
      <c r="BD440" s="2" t="s">
        <v>185</v>
      </c>
      <c r="BE440" s="2">
        <v>2</v>
      </c>
      <c r="BI440" s="2" t="e">
        <f t="shared" si="795"/>
        <v>#N/A</v>
      </c>
      <c r="BK440" s="2" t="s">
        <v>167</v>
      </c>
      <c r="BL440" s="2">
        <v>420</v>
      </c>
      <c r="BT440" s="11" t="s">
        <v>17121</v>
      </c>
      <c r="BU440" s="11" t="s">
        <v>17121</v>
      </c>
      <c r="BV440" s="11" t="s">
        <v>17121</v>
      </c>
      <c r="BW440" s="11" t="s">
        <v>17121</v>
      </c>
      <c r="BX440" s="11" t="s">
        <v>17121</v>
      </c>
      <c r="BY440" s="13">
        <f>BY441+BY442+BY443</f>
        <v>2235.3000000000002</v>
      </c>
      <c r="BZ440" s="13">
        <f t="shared" ref="BZ440" si="812">BZ441+BZ442+BZ443</f>
        <v>2009.4</v>
      </c>
      <c r="CA440" s="13">
        <f t="shared" ref="CA440" si="813">CA441+CA442+CA443</f>
        <v>1855.2</v>
      </c>
      <c r="CB440" s="14">
        <f t="shared" ref="CB440" si="814">CB441+CB442+CB443</f>
        <v>120</v>
      </c>
      <c r="CC440" s="11" t="s">
        <v>17121</v>
      </c>
      <c r="CD440" s="11" t="s">
        <v>17121</v>
      </c>
      <c r="CE440" s="11" t="s">
        <v>17121</v>
      </c>
      <c r="CF440" s="13">
        <f t="shared" ref="CF440" si="815">CF441+CF442+CF443</f>
        <v>11077306.67</v>
      </c>
      <c r="CG440" s="13">
        <f t="shared" ref="CG440" si="816">CG441+CG442+CG443</f>
        <v>0</v>
      </c>
      <c r="CH440" s="13">
        <f t="shared" ref="CH440" si="817">CH441+CH442+CH443</f>
        <v>0</v>
      </c>
      <c r="CI440" s="13">
        <f t="shared" ref="CI440" si="818">CI441+CI442+CI443</f>
        <v>11077306.67</v>
      </c>
      <c r="CJ440" s="12">
        <f t="shared" si="319"/>
        <v>4955.6241533574903</v>
      </c>
      <c r="CK440" s="12">
        <f>MAX(CK441:CK443)</f>
        <v>0</v>
      </c>
      <c r="CP440" s="2" t="e">
        <f t="shared" si="755"/>
        <v>#N/A</v>
      </c>
      <c r="CQ440" s="2" t="s">
        <v>198</v>
      </c>
      <c r="CR440" s="2">
        <v>0</v>
      </c>
    </row>
    <row r="441" spans="1:96" ht="27.75" x14ac:dyDescent="0.4">
      <c r="A441" s="2">
        <v>1</v>
      </c>
      <c r="B441" s="11">
        <v>113</v>
      </c>
      <c r="C441" s="54" t="s">
        <v>43</v>
      </c>
      <c r="D441" s="11">
        <v>1975</v>
      </c>
      <c r="E441" s="11"/>
      <c r="F441" s="11" t="s">
        <v>17978</v>
      </c>
      <c r="G441" s="11">
        <v>2</v>
      </c>
      <c r="H441" s="11" t="s">
        <v>17088</v>
      </c>
      <c r="I441" s="15">
        <v>1105.5999999999999</v>
      </c>
      <c r="J441" s="15">
        <v>973.4</v>
      </c>
      <c r="K441" s="15">
        <v>878.9</v>
      </c>
      <c r="L441" s="36">
        <v>37</v>
      </c>
      <c r="M441" s="11" t="s">
        <v>17146</v>
      </c>
      <c r="N441" s="11" t="s">
        <v>17839</v>
      </c>
      <c r="O441" s="37" t="s">
        <v>17954</v>
      </c>
      <c r="P441" s="12">
        <v>3963610.6</v>
      </c>
      <c r="Q441" s="12">
        <v>0</v>
      </c>
      <c r="R441" s="12">
        <v>0</v>
      </c>
      <c r="S441" s="12">
        <v>3963610.6</v>
      </c>
      <c r="T441" s="12">
        <v>3585.031295224313</v>
      </c>
      <c r="U441" s="12">
        <v>3601.8647793053551</v>
      </c>
      <c r="V441" s="48">
        <f t="shared" si="320"/>
        <v>16.833484081042116</v>
      </c>
      <c r="X441" s="2" t="s">
        <v>17149</v>
      </c>
      <c r="Y441" s="2">
        <v>2012</v>
      </c>
      <c r="Z441" s="2">
        <v>541.4</v>
      </c>
      <c r="AA441" s="2">
        <v>10</v>
      </c>
      <c r="AB441" s="2">
        <v>4</v>
      </c>
      <c r="AC441" s="2">
        <v>541.4</v>
      </c>
      <c r="AE441" s="2" t="s">
        <v>17149</v>
      </c>
      <c r="AF441" s="2" t="s">
        <v>17390</v>
      </c>
      <c r="AG441" s="2" t="s">
        <v>17391</v>
      </c>
      <c r="AH441" s="2" t="s">
        <v>17086</v>
      </c>
      <c r="AK441" s="2" t="e">
        <f t="shared" si="791"/>
        <v>#N/A</v>
      </c>
      <c r="AL441" s="2" t="s">
        <v>102</v>
      </c>
      <c r="AM441" s="2">
        <v>2015</v>
      </c>
      <c r="AU441" s="2" t="e">
        <f t="shared" si="792"/>
        <v>#N/A</v>
      </c>
      <c r="AV441" s="2" t="e">
        <f t="shared" si="793"/>
        <v>#N/A</v>
      </c>
      <c r="AX441" s="2" t="s">
        <v>47</v>
      </c>
      <c r="AY441" s="2">
        <v>261</v>
      </c>
      <c r="AZ441" s="2" t="s">
        <v>2980</v>
      </c>
      <c r="BC441" s="2" t="e">
        <f t="shared" si="794"/>
        <v>#N/A</v>
      </c>
      <c r="BD441" s="2" t="s">
        <v>186</v>
      </c>
      <c r="BE441" s="2">
        <v>1</v>
      </c>
      <c r="BI441" s="2">
        <f t="shared" si="795"/>
        <v>565</v>
      </c>
      <c r="BK441" s="2" t="s">
        <v>168</v>
      </c>
      <c r="BL441" s="2">
        <v>278</v>
      </c>
      <c r="BT441" s="11" t="e">
        <f>VLOOKUP(BS441,CN:CR,2,FALSE)</f>
        <v>#N/A</v>
      </c>
      <c r="BU441" s="11"/>
      <c r="BV441" s="11" t="s">
        <v>17978</v>
      </c>
      <c r="BW441" s="11" t="e">
        <f>VLOOKUP(BS441,CN:CR,5,FALSE)</f>
        <v>#N/A</v>
      </c>
      <c r="BX441" s="11" t="e">
        <f>VLOOKUP(BS441,CU:CX,4,FALSE)</f>
        <v>#N/A</v>
      </c>
      <c r="BY441" s="13">
        <v>1105.5999999999999</v>
      </c>
      <c r="BZ441" s="13">
        <v>973.4</v>
      </c>
      <c r="CA441" s="13">
        <v>973.4</v>
      </c>
      <c r="CB441" s="14">
        <v>37</v>
      </c>
      <c r="CC441" s="11" t="s">
        <v>17146</v>
      </c>
      <c r="CD441" s="11" t="s">
        <v>17839</v>
      </c>
      <c r="CE441" s="11" t="s">
        <v>17954</v>
      </c>
      <c r="CF441" s="12">
        <v>3963610.6</v>
      </c>
      <c r="CG441" s="12">
        <v>0</v>
      </c>
      <c r="CH441" s="12">
        <v>0</v>
      </c>
      <c r="CI441" s="12">
        <f t="shared" ref="CI441:CI443" si="819">CF441-CG441-CH441</f>
        <v>3963610.6</v>
      </c>
      <c r="CJ441" s="12">
        <f t="shared" si="319"/>
        <v>3585.031295224313</v>
      </c>
      <c r="CK441" s="12">
        <f>DY441*7048.18/BY441</f>
        <v>0</v>
      </c>
      <c r="CP441" s="2">
        <f t="shared" si="755"/>
        <v>94.5</v>
      </c>
      <c r="CQ441" s="2" t="s">
        <v>14474</v>
      </c>
      <c r="CR441" s="2">
        <v>40</v>
      </c>
    </row>
    <row r="442" spans="1:96" ht="27.75" x14ac:dyDescent="0.4">
      <c r="A442" s="2">
        <v>1</v>
      </c>
      <c r="B442" s="11">
        <v>114</v>
      </c>
      <c r="C442" s="54" t="s">
        <v>12434</v>
      </c>
      <c r="D442" s="11">
        <v>1971</v>
      </c>
      <c r="E442" s="11"/>
      <c r="F442" s="11" t="s">
        <v>17978</v>
      </c>
      <c r="G442" s="11">
        <v>2</v>
      </c>
      <c r="H442" s="11" t="s">
        <v>17086</v>
      </c>
      <c r="I442" s="15">
        <v>789.4</v>
      </c>
      <c r="J442" s="15">
        <v>729.4</v>
      </c>
      <c r="K442" s="15">
        <v>563.4</v>
      </c>
      <c r="L442" s="36">
        <v>27</v>
      </c>
      <c r="M442" s="11" t="s">
        <v>17146</v>
      </c>
      <c r="N442" s="11" t="s">
        <v>17953</v>
      </c>
      <c r="O442" s="37" t="s">
        <v>17954</v>
      </c>
      <c r="P442" s="12">
        <v>2553761.35</v>
      </c>
      <c r="Q442" s="12">
        <v>0</v>
      </c>
      <c r="R442" s="12">
        <v>0</v>
      </c>
      <c r="S442" s="12">
        <v>2553761.35</v>
      </c>
      <c r="T442" s="12">
        <v>3235.0663161895113</v>
      </c>
      <c r="U442" s="12">
        <v>3614.0938054218395</v>
      </c>
      <c r="V442" s="48">
        <f t="shared" si="320"/>
        <v>379.02748923232821</v>
      </c>
      <c r="X442" s="2" t="s">
        <v>605</v>
      </c>
      <c r="Y442" s="2">
        <v>1960</v>
      </c>
      <c r="Z442" s="2">
        <v>676.9</v>
      </c>
      <c r="AA442" s="2">
        <v>34</v>
      </c>
      <c r="AB442" s="2">
        <v>2</v>
      </c>
      <c r="AC442" s="2">
        <v>629.70000000000005</v>
      </c>
      <c r="AE442" s="2" t="s">
        <v>605</v>
      </c>
      <c r="AF442" s="2" t="s">
        <v>17390</v>
      </c>
      <c r="AG442" s="2" t="s">
        <v>2998</v>
      </c>
      <c r="AH442" s="2" t="s">
        <v>17088</v>
      </c>
      <c r="AK442" s="2" t="e">
        <f t="shared" si="791"/>
        <v>#N/A</v>
      </c>
      <c r="AL442" s="2" t="s">
        <v>103</v>
      </c>
      <c r="AM442" s="2">
        <v>2021</v>
      </c>
      <c r="AU442" s="2">
        <f t="shared" si="792"/>
        <v>295</v>
      </c>
      <c r="AV442" s="2" t="str">
        <f t="shared" si="793"/>
        <v>Скатная деревянная</v>
      </c>
      <c r="AX442" s="2" t="s">
        <v>49</v>
      </c>
      <c r="AY442" s="2">
        <v>632.5</v>
      </c>
      <c r="AZ442" s="2" t="s">
        <v>2980</v>
      </c>
      <c r="BC442" s="2" t="e">
        <f t="shared" si="794"/>
        <v>#N/A</v>
      </c>
      <c r="BD442" s="2" t="s">
        <v>187</v>
      </c>
      <c r="BE442" s="2">
        <v>4</v>
      </c>
      <c r="BI442" s="2" t="e">
        <f t="shared" si="795"/>
        <v>#N/A</v>
      </c>
      <c r="BK442" s="2" t="s">
        <v>169</v>
      </c>
      <c r="BL442" s="2">
        <v>680</v>
      </c>
      <c r="BT442" s="11" t="e">
        <f>VLOOKUP(BS442,CN:CR,2,FALSE)</f>
        <v>#N/A</v>
      </c>
      <c r="BU442" s="11"/>
      <c r="BV442" s="11" t="s">
        <v>17978</v>
      </c>
      <c r="BW442" s="11" t="e">
        <f>VLOOKUP(BS442,CN:CR,5,FALSE)</f>
        <v>#N/A</v>
      </c>
      <c r="BX442" s="11" t="e">
        <f>VLOOKUP(BS442,CU:CX,4,FALSE)</f>
        <v>#N/A</v>
      </c>
      <c r="BY442" s="13">
        <v>789.4</v>
      </c>
      <c r="BZ442" s="13">
        <v>729.4</v>
      </c>
      <c r="CA442" s="13">
        <v>632.4</v>
      </c>
      <c r="CB442" s="14">
        <v>27</v>
      </c>
      <c r="CC442" s="11" t="s">
        <v>17146</v>
      </c>
      <c r="CD442" s="11" t="s">
        <v>17953</v>
      </c>
      <c r="CE442" s="11" t="s">
        <v>17954</v>
      </c>
      <c r="CF442" s="12">
        <v>2553761.35</v>
      </c>
      <c r="CG442" s="12">
        <v>0</v>
      </c>
      <c r="CH442" s="12">
        <v>0</v>
      </c>
      <c r="CI442" s="12">
        <f t="shared" si="819"/>
        <v>2553761.35</v>
      </c>
      <c r="CJ442" s="12">
        <f t="shared" si="319"/>
        <v>3235.0663161895113</v>
      </c>
      <c r="CK442" s="12">
        <f>DK442*9671.07/BY442</f>
        <v>0</v>
      </c>
      <c r="CP442" s="2">
        <f t="shared" si="755"/>
        <v>166</v>
      </c>
      <c r="CQ442" s="2" t="s">
        <v>214</v>
      </c>
      <c r="CR442" s="2">
        <v>91.8</v>
      </c>
    </row>
    <row r="443" spans="1:96" ht="27.75" x14ac:dyDescent="0.4">
      <c r="A443" s="2">
        <v>1</v>
      </c>
      <c r="B443" s="11">
        <v>115</v>
      </c>
      <c r="C443" s="54" t="s">
        <v>48</v>
      </c>
      <c r="D443" s="11">
        <v>1985</v>
      </c>
      <c r="E443" s="11"/>
      <c r="F443" s="11" t="s">
        <v>17976</v>
      </c>
      <c r="G443" s="11">
        <v>2</v>
      </c>
      <c r="H443" s="11" t="s">
        <v>17400</v>
      </c>
      <c r="I443" s="15">
        <v>340.3</v>
      </c>
      <c r="J443" s="15">
        <v>306.60000000000002</v>
      </c>
      <c r="K443" s="15">
        <v>249.4</v>
      </c>
      <c r="L443" s="36">
        <v>56</v>
      </c>
      <c r="M443" s="11" t="s">
        <v>17146</v>
      </c>
      <c r="N443" s="11" t="s">
        <v>17839</v>
      </c>
      <c r="O443" s="37" t="s">
        <v>17954</v>
      </c>
      <c r="P443" s="12">
        <v>4559934.72</v>
      </c>
      <c r="Q443" s="12">
        <v>0</v>
      </c>
      <c r="R443" s="12">
        <v>0</v>
      </c>
      <c r="S443" s="12">
        <v>4559934.72</v>
      </c>
      <c r="T443" s="12">
        <v>13399.74939759036</v>
      </c>
      <c r="U443" s="12">
        <v>13399.749397590364</v>
      </c>
      <c r="V443" s="48">
        <f t="shared" si="320"/>
        <v>0</v>
      </c>
      <c r="X443" s="2" t="s">
        <v>606</v>
      </c>
      <c r="Y443" s="2">
        <v>1977</v>
      </c>
      <c r="Z443" s="2">
        <v>692.2</v>
      </c>
      <c r="AA443" s="2">
        <v>21</v>
      </c>
      <c r="AB443" s="2">
        <v>2</v>
      </c>
      <c r="AC443" s="2">
        <v>361.8</v>
      </c>
      <c r="AE443" s="2" t="s">
        <v>606</v>
      </c>
      <c r="AF443" s="2" t="s">
        <v>17390</v>
      </c>
      <c r="AG443" s="2" t="s">
        <v>2998</v>
      </c>
      <c r="AH443" s="2" t="s">
        <v>17088</v>
      </c>
      <c r="AK443" s="45">
        <f t="shared" si="791"/>
        <v>2017</v>
      </c>
      <c r="AL443" s="2" t="s">
        <v>109</v>
      </c>
      <c r="AM443" s="2">
        <v>2018</v>
      </c>
      <c r="AU443" s="2">
        <f t="shared" si="792"/>
        <v>541.20000000000005</v>
      </c>
      <c r="AV443" s="2" t="str">
        <f t="shared" si="793"/>
        <v>Скатная деревянная</v>
      </c>
      <c r="AX443" s="2" t="s">
        <v>50</v>
      </c>
      <c r="AY443" s="2">
        <v>631.9</v>
      </c>
      <c r="AZ443" s="2" t="s">
        <v>2980</v>
      </c>
      <c r="BC443" s="2" t="e">
        <f t="shared" si="794"/>
        <v>#N/A</v>
      </c>
      <c r="BD443" s="2" t="s">
        <v>188</v>
      </c>
      <c r="BE443" s="2">
        <v>3</v>
      </c>
      <c r="BI443" s="2" t="e">
        <f t="shared" si="795"/>
        <v>#N/A</v>
      </c>
      <c r="BK443" s="2" t="s">
        <v>175</v>
      </c>
      <c r="BL443" s="2">
        <v>1183</v>
      </c>
      <c r="BT443" s="11" t="e">
        <f>VLOOKUP(BS443,CN:CR,2,FALSE)</f>
        <v>#N/A</v>
      </c>
      <c r="BU443" s="11">
        <v>20187</v>
      </c>
      <c r="BV443" s="11" t="s">
        <v>17976</v>
      </c>
      <c r="BW443" s="11" t="e">
        <f>VLOOKUP(BS443,CN:CR,5,FALSE)</f>
        <v>#N/A</v>
      </c>
      <c r="BX443" s="11" t="e">
        <f>VLOOKUP(BS443,CU:CX,4,FALSE)</f>
        <v>#N/A</v>
      </c>
      <c r="BY443" s="13">
        <v>340.3</v>
      </c>
      <c r="BZ443" s="13">
        <v>306.60000000000002</v>
      </c>
      <c r="CA443" s="13">
        <v>249.4</v>
      </c>
      <c r="CB443" s="14">
        <v>56</v>
      </c>
      <c r="CC443" s="11" t="s">
        <v>17146</v>
      </c>
      <c r="CD443" s="11" t="s">
        <v>17839</v>
      </c>
      <c r="CE443" s="11" t="s">
        <v>17954</v>
      </c>
      <c r="CF443" s="12">
        <v>4559934.72</v>
      </c>
      <c r="CG443" s="12">
        <v>0</v>
      </c>
      <c r="CH443" s="12">
        <v>0</v>
      </c>
      <c r="CI443" s="12">
        <f t="shared" si="819"/>
        <v>4559934.72</v>
      </c>
      <c r="CJ443" s="12">
        <f t="shared" si="319"/>
        <v>13399.74939759036</v>
      </c>
      <c r="CK443" s="12">
        <f t="shared" ref="CK443" si="820">DK443*8425.6/BY443</f>
        <v>0</v>
      </c>
      <c r="CP443" s="2">
        <f t="shared" si="755"/>
        <v>0</v>
      </c>
      <c r="CQ443" s="2" t="s">
        <v>2528</v>
      </c>
      <c r="CR443" s="2">
        <v>82.9</v>
      </c>
    </row>
    <row r="444" spans="1:96" ht="27.75" x14ac:dyDescent="0.4">
      <c r="B444" s="57" t="s">
        <v>45</v>
      </c>
      <c r="C444" s="116"/>
      <c r="D444" s="11" t="s">
        <v>17121</v>
      </c>
      <c r="E444" s="11" t="s">
        <v>17121</v>
      </c>
      <c r="F444" s="11" t="s">
        <v>17121</v>
      </c>
      <c r="G444" s="11" t="s">
        <v>17121</v>
      </c>
      <c r="H444" s="11" t="s">
        <v>17121</v>
      </c>
      <c r="I444" s="13">
        <v>3613.5</v>
      </c>
      <c r="J444" s="13">
        <v>3180.3</v>
      </c>
      <c r="K444" s="13">
        <v>3039.8</v>
      </c>
      <c r="L444" s="196">
        <v>125</v>
      </c>
      <c r="M444" s="11" t="s">
        <v>17121</v>
      </c>
      <c r="N444" s="11" t="s">
        <v>17121</v>
      </c>
      <c r="O444" s="37" t="s">
        <v>17121</v>
      </c>
      <c r="P444" s="112">
        <v>7075818.8799999999</v>
      </c>
      <c r="Q444" s="13">
        <v>0</v>
      </c>
      <c r="R444" s="13">
        <v>0</v>
      </c>
      <c r="S444" s="13">
        <v>7075818.8799999999</v>
      </c>
      <c r="T444" s="12">
        <v>1958.1621364328214</v>
      </c>
      <c r="U444" s="12">
        <v>2072.3758660578387</v>
      </c>
      <c r="V444" s="48">
        <f t="shared" si="320"/>
        <v>114.21372962501732</v>
      </c>
      <c r="X444" s="2" t="s">
        <v>17150</v>
      </c>
      <c r="Y444" s="2">
        <v>1960</v>
      </c>
      <c r="Z444" s="2">
        <v>302.60000000000002</v>
      </c>
      <c r="AA444" s="2">
        <v>21</v>
      </c>
      <c r="AB444" s="2">
        <v>2</v>
      </c>
      <c r="AC444" s="2">
        <v>279.39999999999998</v>
      </c>
      <c r="AE444" s="2" t="s">
        <v>17150</v>
      </c>
      <c r="AF444" s="2" t="s">
        <v>17390</v>
      </c>
      <c r="AG444" s="2" t="s">
        <v>2998</v>
      </c>
      <c r="AH444" s="2" t="s">
        <v>17086</v>
      </c>
      <c r="AK444" s="2" t="e">
        <f t="shared" si="791"/>
        <v>#N/A</v>
      </c>
      <c r="AL444" s="2" t="s">
        <v>117</v>
      </c>
      <c r="AM444" s="2">
        <v>2019</v>
      </c>
      <c r="AU444" s="2" t="e">
        <f t="shared" si="792"/>
        <v>#N/A</v>
      </c>
      <c r="AV444" s="2" t="e">
        <f t="shared" si="793"/>
        <v>#N/A</v>
      </c>
      <c r="AX444" s="2" t="s">
        <v>51</v>
      </c>
      <c r="AY444" s="2">
        <v>640</v>
      </c>
      <c r="AZ444" s="2" t="s">
        <v>2980</v>
      </c>
      <c r="BC444" s="2" t="e">
        <f t="shared" si="794"/>
        <v>#N/A</v>
      </c>
      <c r="BD444" s="2" t="s">
        <v>189</v>
      </c>
      <c r="BE444" s="2">
        <v>3</v>
      </c>
      <c r="BI444" s="2" t="e">
        <f t="shared" si="795"/>
        <v>#N/A</v>
      </c>
      <c r="BK444" s="2" t="s">
        <v>179</v>
      </c>
      <c r="BL444" s="2">
        <v>996.5</v>
      </c>
      <c r="BT444" s="11" t="s">
        <v>17121</v>
      </c>
      <c r="BU444" s="11" t="s">
        <v>17121</v>
      </c>
      <c r="BV444" s="11" t="s">
        <v>17121</v>
      </c>
      <c r="BW444" s="11" t="s">
        <v>17121</v>
      </c>
      <c r="BX444" s="11" t="s">
        <v>17121</v>
      </c>
      <c r="BY444" s="13">
        <f>BY445</f>
        <v>3613.5</v>
      </c>
      <c r="BZ444" s="13">
        <f t="shared" ref="BZ444" si="821">BZ445</f>
        <v>3180.3</v>
      </c>
      <c r="CA444" s="13">
        <f t="shared" ref="CA444" si="822">CA445</f>
        <v>3072.4</v>
      </c>
      <c r="CB444" s="14">
        <f t="shared" ref="CB444" si="823">CB445</f>
        <v>125</v>
      </c>
      <c r="CC444" s="11" t="s">
        <v>17121</v>
      </c>
      <c r="CD444" s="11" t="s">
        <v>17121</v>
      </c>
      <c r="CE444" s="11" t="s">
        <v>17121</v>
      </c>
      <c r="CF444" s="13">
        <f t="shared" ref="CF444" si="824">CF445</f>
        <v>7075818.8799999999</v>
      </c>
      <c r="CG444" s="13">
        <f t="shared" ref="CG444" si="825">CG445</f>
        <v>0</v>
      </c>
      <c r="CH444" s="13">
        <f t="shared" ref="CH444" si="826">CH445</f>
        <v>0</v>
      </c>
      <c r="CI444" s="13">
        <f t="shared" ref="CI444" si="827">CI445</f>
        <v>7075818.8799999999</v>
      </c>
      <c r="CJ444" s="12">
        <f t="shared" si="319"/>
        <v>1958.1621364328214</v>
      </c>
      <c r="CK444" s="12">
        <f>CK445</f>
        <v>0</v>
      </c>
      <c r="CP444" s="2" t="e">
        <f t="shared" si="755"/>
        <v>#N/A</v>
      </c>
      <c r="CQ444" s="2" t="s">
        <v>218</v>
      </c>
      <c r="CR444" s="2">
        <v>497.1</v>
      </c>
    </row>
    <row r="445" spans="1:96" ht="27.75" x14ac:dyDescent="0.4">
      <c r="A445" s="2">
        <v>1</v>
      </c>
      <c r="B445" s="11">
        <v>116</v>
      </c>
      <c r="C445" s="54" t="s">
        <v>46</v>
      </c>
      <c r="D445" s="11">
        <v>1989</v>
      </c>
      <c r="E445" s="11"/>
      <c r="F445" s="11" t="s">
        <v>17397</v>
      </c>
      <c r="G445" s="11">
        <v>5</v>
      </c>
      <c r="H445" s="11" t="s">
        <v>17393</v>
      </c>
      <c r="I445" s="15">
        <v>3613.5</v>
      </c>
      <c r="J445" s="15">
        <v>3180.3</v>
      </c>
      <c r="K445" s="15">
        <v>3039.8</v>
      </c>
      <c r="L445" s="36">
        <v>125</v>
      </c>
      <c r="M445" s="11" t="s">
        <v>17146</v>
      </c>
      <c r="N445" s="11" t="s">
        <v>17839</v>
      </c>
      <c r="O445" s="37" t="s">
        <v>17952</v>
      </c>
      <c r="P445" s="12">
        <v>7075818.8799999999</v>
      </c>
      <c r="Q445" s="12">
        <v>0</v>
      </c>
      <c r="R445" s="12">
        <v>0</v>
      </c>
      <c r="S445" s="12">
        <v>7075818.8799999999</v>
      </c>
      <c r="T445" s="12">
        <v>1958.1621364328214</v>
      </c>
      <c r="U445" s="12">
        <v>2072.3758660578387</v>
      </c>
      <c r="V445" s="48">
        <f t="shared" si="320"/>
        <v>114.21372962501732</v>
      </c>
      <c r="X445" s="2" t="s">
        <v>3000</v>
      </c>
      <c r="Y445" s="2">
        <v>1963</v>
      </c>
      <c r="Z445" s="2">
        <v>1144.3</v>
      </c>
      <c r="AA445" s="2">
        <v>31</v>
      </c>
      <c r="AB445" s="2">
        <v>2</v>
      </c>
      <c r="AC445" s="2">
        <v>647.5</v>
      </c>
      <c r="AE445" s="2" t="s">
        <v>3000</v>
      </c>
      <c r="AF445" s="2" t="s">
        <v>17390</v>
      </c>
      <c r="AG445" s="2" t="s">
        <v>2998</v>
      </c>
      <c r="AH445" s="2" t="s">
        <v>17088</v>
      </c>
      <c r="AK445" s="2" t="e">
        <f t="shared" si="791"/>
        <v>#N/A</v>
      </c>
      <c r="AL445" s="2" t="s">
        <v>120</v>
      </c>
      <c r="AM445" s="2">
        <v>2015</v>
      </c>
      <c r="AU445" s="2">
        <f t="shared" si="792"/>
        <v>839.8</v>
      </c>
      <c r="AV445" s="2" t="str">
        <f t="shared" si="793"/>
        <v>Плоская железобетонная сборная (чердачная)</v>
      </c>
      <c r="AX445" s="2" t="s">
        <v>57</v>
      </c>
      <c r="AY445" s="2">
        <v>544</v>
      </c>
      <c r="AZ445" s="2" t="s">
        <v>2980</v>
      </c>
      <c r="BC445" s="2" t="e">
        <f t="shared" si="794"/>
        <v>#N/A</v>
      </c>
      <c r="BD445" s="2" t="s">
        <v>13995</v>
      </c>
      <c r="BE445" s="2">
        <v>1</v>
      </c>
      <c r="BI445" s="2" t="e">
        <f t="shared" si="795"/>
        <v>#N/A</v>
      </c>
      <c r="BK445" s="2" t="s">
        <v>180</v>
      </c>
      <c r="BL445" s="2">
        <v>895.9</v>
      </c>
      <c r="BT445" s="11" t="e">
        <f>VLOOKUP(BS445,CN:CR,2,FALSE)</f>
        <v>#N/A</v>
      </c>
      <c r="BU445" s="11"/>
      <c r="BV445" s="11" t="e">
        <f>VLOOKUP(BS445,CU:CX,2,FALSE)</f>
        <v>#N/A</v>
      </c>
      <c r="BW445" s="11" t="e">
        <f>VLOOKUP(BS445,CN:CR,5,FALSE)</f>
        <v>#N/A</v>
      </c>
      <c r="BX445" s="11" t="e">
        <f>VLOOKUP(BS445,CU:CX,4,FALSE)</f>
        <v>#N/A</v>
      </c>
      <c r="BY445" s="13">
        <v>3613.5</v>
      </c>
      <c r="BZ445" s="13">
        <v>3180.3</v>
      </c>
      <c r="CA445" s="13">
        <v>3072.4</v>
      </c>
      <c r="CB445" s="14">
        <v>125</v>
      </c>
      <c r="CC445" s="11" t="s">
        <v>17146</v>
      </c>
      <c r="CD445" s="11" t="s">
        <v>17839</v>
      </c>
      <c r="CE445" s="11" t="s">
        <v>17952</v>
      </c>
      <c r="CF445" s="12">
        <v>7075818.8799999999</v>
      </c>
      <c r="CG445" s="12">
        <v>0</v>
      </c>
      <c r="CH445" s="12">
        <v>0</v>
      </c>
      <c r="CI445" s="12">
        <f t="shared" ref="CI445" si="828">CF445-CG445-CH445</f>
        <v>7075818.8799999999</v>
      </c>
      <c r="CJ445" s="12">
        <f t="shared" si="319"/>
        <v>1958.1621364328214</v>
      </c>
      <c r="CK445" s="12">
        <f>DK445*8917.04/BY445</f>
        <v>0</v>
      </c>
      <c r="CP445" s="2">
        <f t="shared" si="755"/>
        <v>140.5</v>
      </c>
      <c r="CQ445" s="2" t="s">
        <v>236</v>
      </c>
      <c r="CR445" s="2">
        <v>273.10000000000002</v>
      </c>
    </row>
    <row r="446" spans="1:96" ht="27.75" x14ac:dyDescent="0.4">
      <c r="B446" s="57" t="s">
        <v>38</v>
      </c>
      <c r="C446" s="116"/>
      <c r="D446" s="11" t="s">
        <v>17121</v>
      </c>
      <c r="E446" s="11" t="s">
        <v>17121</v>
      </c>
      <c r="F446" s="11" t="s">
        <v>17121</v>
      </c>
      <c r="G446" s="11" t="s">
        <v>17121</v>
      </c>
      <c r="H446" s="11" t="s">
        <v>17121</v>
      </c>
      <c r="I446" s="13">
        <v>314</v>
      </c>
      <c r="J446" s="13">
        <v>290.39999999999998</v>
      </c>
      <c r="K446" s="13">
        <v>214.99999999999997</v>
      </c>
      <c r="L446" s="196">
        <v>16</v>
      </c>
      <c r="M446" s="11" t="s">
        <v>17121</v>
      </c>
      <c r="N446" s="11" t="s">
        <v>17121</v>
      </c>
      <c r="O446" s="37" t="s">
        <v>17121</v>
      </c>
      <c r="P446" s="112">
        <v>2199081.6</v>
      </c>
      <c r="Q446" s="13">
        <v>0</v>
      </c>
      <c r="R446" s="13">
        <v>0</v>
      </c>
      <c r="S446" s="13">
        <v>2199081.6</v>
      </c>
      <c r="T446" s="12">
        <v>7003.4445859872612</v>
      </c>
      <c r="U446" s="12">
        <v>7003.4445859872612</v>
      </c>
      <c r="V446" s="48">
        <f t="shared" si="320"/>
        <v>0</v>
      </c>
      <c r="X446" s="2" t="s">
        <v>17151</v>
      </c>
      <c r="Y446" s="2">
        <v>1940</v>
      </c>
      <c r="Z446" s="2">
        <v>927</v>
      </c>
      <c r="AA446" s="2">
        <v>26</v>
      </c>
      <c r="AB446" s="2">
        <v>3</v>
      </c>
      <c r="AC446" s="2">
        <v>778</v>
      </c>
      <c r="AE446" s="2" t="s">
        <v>3001</v>
      </c>
      <c r="AF446" s="2" t="s">
        <v>17390</v>
      </c>
      <c r="AG446" s="2" t="s">
        <v>2998</v>
      </c>
      <c r="AH446" s="2" t="s">
        <v>17086</v>
      </c>
      <c r="AK446" s="2" t="e">
        <f t="shared" si="791"/>
        <v>#N/A</v>
      </c>
      <c r="AL446" s="2" t="s">
        <v>132</v>
      </c>
      <c r="AM446" s="2">
        <v>2016</v>
      </c>
      <c r="AU446" s="2" t="e">
        <f t="shared" si="792"/>
        <v>#N/A</v>
      </c>
      <c r="AV446" s="2" t="e">
        <f t="shared" si="793"/>
        <v>#N/A</v>
      </c>
      <c r="AX446" s="2" t="s">
        <v>58</v>
      </c>
      <c r="AY446" s="2">
        <v>962</v>
      </c>
      <c r="AZ446" s="2" t="s">
        <v>3058</v>
      </c>
      <c r="BC446" s="2" t="e">
        <f t="shared" si="794"/>
        <v>#N/A</v>
      </c>
      <c r="BD446" s="2" t="s">
        <v>218</v>
      </c>
      <c r="BE446" s="2">
        <v>2</v>
      </c>
      <c r="BI446" s="2" t="e">
        <f t="shared" si="795"/>
        <v>#N/A</v>
      </c>
      <c r="BK446" s="2" t="s">
        <v>182</v>
      </c>
      <c r="BL446" s="2">
        <v>924</v>
      </c>
      <c r="BT446" s="11" t="s">
        <v>17121</v>
      </c>
      <c r="BU446" s="11" t="s">
        <v>17121</v>
      </c>
      <c r="BV446" s="11" t="s">
        <v>17121</v>
      </c>
      <c r="BW446" s="11" t="s">
        <v>17121</v>
      </c>
      <c r="BX446" s="11" t="s">
        <v>17121</v>
      </c>
      <c r="BY446" s="13">
        <f>BY447</f>
        <v>314</v>
      </c>
      <c r="BZ446" s="13">
        <f t="shared" ref="BZ446" si="829">BZ447</f>
        <v>290.39999999999998</v>
      </c>
      <c r="CA446" s="13">
        <f t="shared" ref="CA446" si="830">CA447</f>
        <v>215</v>
      </c>
      <c r="CB446" s="14">
        <f t="shared" ref="CB446" si="831">CB447</f>
        <v>16</v>
      </c>
      <c r="CC446" s="11" t="s">
        <v>17121</v>
      </c>
      <c r="CD446" s="11" t="s">
        <v>17121</v>
      </c>
      <c r="CE446" s="11" t="s">
        <v>17121</v>
      </c>
      <c r="CF446" s="13">
        <f t="shared" ref="CF446" si="832">CF447</f>
        <v>2199081.6</v>
      </c>
      <c r="CG446" s="13">
        <f t="shared" ref="CG446" si="833">CG447</f>
        <v>0</v>
      </c>
      <c r="CH446" s="13">
        <f t="shared" ref="CH446" si="834">CH447</f>
        <v>0</v>
      </c>
      <c r="CI446" s="13">
        <f t="shared" ref="CI446" si="835">CI447</f>
        <v>2199081.6</v>
      </c>
      <c r="CJ446" s="12">
        <f t="shared" si="319"/>
        <v>7003.4445859872612</v>
      </c>
      <c r="CK446" s="12">
        <f>CK447</f>
        <v>0</v>
      </c>
      <c r="CP446" s="2" t="e">
        <f t="shared" si="755"/>
        <v>#N/A</v>
      </c>
      <c r="CQ446" s="2" t="s">
        <v>248</v>
      </c>
      <c r="CR446" s="2">
        <v>141.102</v>
      </c>
    </row>
    <row r="447" spans="1:96" ht="27.75" x14ac:dyDescent="0.4">
      <c r="A447" s="2">
        <v>1</v>
      </c>
      <c r="B447" s="11">
        <v>117</v>
      </c>
      <c r="C447" s="54" t="s">
        <v>47</v>
      </c>
      <c r="D447" s="11">
        <v>1961</v>
      </c>
      <c r="E447" s="11"/>
      <c r="F447" s="11" t="s">
        <v>17978</v>
      </c>
      <c r="G447" s="11">
        <v>2</v>
      </c>
      <c r="H447" s="11" t="s">
        <v>17088</v>
      </c>
      <c r="I447" s="15">
        <v>314</v>
      </c>
      <c r="J447" s="15">
        <v>290.39999999999998</v>
      </c>
      <c r="K447" s="15">
        <v>214.99999999999997</v>
      </c>
      <c r="L447" s="36">
        <v>16</v>
      </c>
      <c r="M447" s="11" t="s">
        <v>17146</v>
      </c>
      <c r="N447" s="11" t="s">
        <v>17953</v>
      </c>
      <c r="O447" s="37" t="s">
        <v>17955</v>
      </c>
      <c r="P447" s="12">
        <v>2199081.6</v>
      </c>
      <c r="Q447" s="12">
        <v>0</v>
      </c>
      <c r="R447" s="12">
        <v>0</v>
      </c>
      <c r="S447" s="12">
        <v>2199081.6</v>
      </c>
      <c r="T447" s="12">
        <v>7003.4445859872612</v>
      </c>
      <c r="U447" s="12">
        <v>7003.4445859872612</v>
      </c>
      <c r="V447" s="48">
        <f t="shared" si="320"/>
        <v>0</v>
      </c>
      <c r="X447" s="2" t="s">
        <v>17152</v>
      </c>
      <c r="Y447" s="2">
        <v>1957</v>
      </c>
      <c r="Z447" s="2">
        <v>518</v>
      </c>
      <c r="AA447" s="2">
        <v>24</v>
      </c>
      <c r="AB447" s="2">
        <v>2</v>
      </c>
      <c r="AC447" s="2">
        <v>381.4</v>
      </c>
      <c r="AE447" s="2" t="s">
        <v>3003</v>
      </c>
      <c r="AF447" s="2" t="s">
        <v>2998</v>
      </c>
      <c r="AG447" s="2" t="s">
        <v>2998</v>
      </c>
      <c r="AH447" s="2" t="s">
        <v>2998</v>
      </c>
      <c r="AK447" s="2" t="e">
        <f t="shared" si="791"/>
        <v>#N/A</v>
      </c>
      <c r="AL447" s="2" t="s">
        <v>124</v>
      </c>
      <c r="AM447" s="2">
        <v>2017</v>
      </c>
      <c r="AU447" s="2">
        <f t="shared" si="792"/>
        <v>261</v>
      </c>
      <c r="AV447" s="2" t="str">
        <f t="shared" si="793"/>
        <v>Скатная деревянная</v>
      </c>
      <c r="AX447" s="2" t="s">
        <v>59</v>
      </c>
      <c r="AY447" s="2">
        <v>1245</v>
      </c>
      <c r="AZ447" s="2" t="s">
        <v>2980</v>
      </c>
      <c r="BC447" s="2" t="e">
        <f t="shared" si="794"/>
        <v>#N/A</v>
      </c>
      <c r="BD447" s="2" t="s">
        <v>317</v>
      </c>
      <c r="BE447" s="2">
        <v>2</v>
      </c>
      <c r="BI447" s="2" t="e">
        <f t="shared" si="795"/>
        <v>#N/A</v>
      </c>
      <c r="BK447" s="2" t="s">
        <v>205</v>
      </c>
      <c r="BL447" s="2">
        <v>1050</v>
      </c>
      <c r="BT447" s="11" t="e">
        <f>VLOOKUP(BS447,CN:CR,2,FALSE)</f>
        <v>#N/A</v>
      </c>
      <c r="BU447" s="11"/>
      <c r="BV447" s="11" t="s">
        <v>17978</v>
      </c>
      <c r="BW447" s="11" t="e">
        <f>VLOOKUP(BS447,CN:CR,5,FALSE)</f>
        <v>#N/A</v>
      </c>
      <c r="BX447" s="11" t="e">
        <f>VLOOKUP(BS447,CU:CX,4,FALSE)</f>
        <v>#N/A</v>
      </c>
      <c r="BY447" s="13">
        <v>314</v>
      </c>
      <c r="BZ447" s="13">
        <v>290.39999999999998</v>
      </c>
      <c r="CA447" s="13">
        <v>215</v>
      </c>
      <c r="CB447" s="14">
        <v>16</v>
      </c>
      <c r="CC447" s="11" t="s">
        <v>17146</v>
      </c>
      <c r="CD447" s="11" t="s">
        <v>17953</v>
      </c>
      <c r="CE447" s="11" t="s">
        <v>17955</v>
      </c>
      <c r="CF447" s="12">
        <v>2199081.6</v>
      </c>
      <c r="CG447" s="12">
        <v>0</v>
      </c>
      <c r="CH447" s="12">
        <v>0</v>
      </c>
      <c r="CI447" s="12">
        <f t="shared" ref="CI447" si="836">CF447-CG447-CH447</f>
        <v>2199081.6</v>
      </c>
      <c r="CJ447" s="12">
        <f t="shared" si="319"/>
        <v>7003.4445859872612</v>
      </c>
      <c r="CK447" s="12">
        <f>DK447*8425.6/BY447</f>
        <v>0</v>
      </c>
      <c r="CP447" s="2">
        <f t="shared" si="755"/>
        <v>75.400000000000006</v>
      </c>
      <c r="CQ447" s="2" t="s">
        <v>250</v>
      </c>
      <c r="CR447" s="2">
        <v>0</v>
      </c>
    </row>
    <row r="448" spans="1:96" ht="27.75" x14ac:dyDescent="0.4">
      <c r="B448" s="52" t="s">
        <v>343</v>
      </c>
      <c r="C448" s="113"/>
      <c r="D448" s="11" t="s">
        <v>17121</v>
      </c>
      <c r="E448" s="11" t="s">
        <v>17121</v>
      </c>
      <c r="F448" s="11" t="s">
        <v>17121</v>
      </c>
      <c r="G448" s="11" t="s">
        <v>17121</v>
      </c>
      <c r="H448" s="11" t="s">
        <v>17121</v>
      </c>
      <c r="I448" s="13">
        <v>2597</v>
      </c>
      <c r="J448" s="13">
        <v>2371.9</v>
      </c>
      <c r="K448" s="13">
        <v>2309.8000000000002</v>
      </c>
      <c r="L448" s="196">
        <v>115</v>
      </c>
      <c r="M448" s="11" t="s">
        <v>17121</v>
      </c>
      <c r="N448" s="11" t="s">
        <v>17121</v>
      </c>
      <c r="O448" s="37" t="s">
        <v>17121</v>
      </c>
      <c r="P448" s="112">
        <v>18539441.190000001</v>
      </c>
      <c r="Q448" s="13">
        <v>0</v>
      </c>
      <c r="R448" s="13">
        <v>0</v>
      </c>
      <c r="S448" s="13">
        <v>18539441.190000001</v>
      </c>
      <c r="T448" s="12">
        <v>7138.7913708124761</v>
      </c>
      <c r="U448" s="12">
        <v>8724.8174416898928</v>
      </c>
      <c r="V448" s="48">
        <f t="shared" ref="V448:V484" si="837">U448-T448</f>
        <v>1586.0260708774167</v>
      </c>
      <c r="X448" s="2" t="s">
        <v>695</v>
      </c>
      <c r="Y448" s="2">
        <v>1962</v>
      </c>
      <c r="Z448" s="2">
        <v>1097.0999999999999</v>
      </c>
      <c r="AA448" s="2">
        <v>36</v>
      </c>
      <c r="AB448" s="2">
        <v>2</v>
      </c>
      <c r="AC448" s="2">
        <v>623.6</v>
      </c>
      <c r="AE448" s="2" t="s">
        <v>3551</v>
      </c>
      <c r="AF448" s="2" t="s">
        <v>17390</v>
      </c>
      <c r="AG448" s="2" t="s">
        <v>2998</v>
      </c>
      <c r="AH448" s="2" t="s">
        <v>17088</v>
      </c>
      <c r="AK448" s="2" t="e">
        <f t="shared" si="791"/>
        <v>#N/A</v>
      </c>
      <c r="AU448" s="2" t="e">
        <f t="shared" si="792"/>
        <v>#N/A</v>
      </c>
      <c r="AV448" s="2" t="e">
        <f t="shared" si="793"/>
        <v>#N/A</v>
      </c>
      <c r="AX448" s="2" t="s">
        <v>543</v>
      </c>
      <c r="AY448" s="2">
        <v>530</v>
      </c>
      <c r="AZ448" s="2" t="s">
        <v>2980</v>
      </c>
      <c r="BC448" s="2" t="e">
        <f t="shared" si="794"/>
        <v>#N/A</v>
      </c>
      <c r="BI448" s="2" t="e">
        <f t="shared" si="795"/>
        <v>#N/A</v>
      </c>
      <c r="BT448" s="11" t="s">
        <v>17121</v>
      </c>
      <c r="BU448" s="11" t="s">
        <v>17121</v>
      </c>
      <c r="BV448" s="11" t="s">
        <v>17121</v>
      </c>
      <c r="BW448" s="11" t="s">
        <v>17121</v>
      </c>
      <c r="BX448" s="11" t="s">
        <v>17121</v>
      </c>
      <c r="BY448" s="13" t="e">
        <f>BY449+BY450</f>
        <v>#N/A</v>
      </c>
      <c r="BZ448" s="13" t="e">
        <f t="shared" ref="BZ448" si="838">BZ449+BZ450</f>
        <v>#N/A</v>
      </c>
      <c r="CA448" s="13">
        <f t="shared" ref="CA448" si="839">CA449+CA450</f>
        <v>2371.9</v>
      </c>
      <c r="CB448" s="14">
        <f t="shared" ref="CB448" si="840">CB449+CB450</f>
        <v>115</v>
      </c>
      <c r="CC448" s="11" t="s">
        <v>17121</v>
      </c>
      <c r="CD448" s="11" t="s">
        <v>17121</v>
      </c>
      <c r="CE448" s="11" t="s">
        <v>17121</v>
      </c>
      <c r="CF448" s="13">
        <f t="shared" ref="CF448" si="841">CF449+CF450</f>
        <v>18539441.190000001</v>
      </c>
      <c r="CG448" s="13">
        <f t="shared" ref="CG448" si="842">CG449+CG450</f>
        <v>0</v>
      </c>
      <c r="CH448" s="13">
        <f t="shared" ref="CH448" si="843">CH449+CH450</f>
        <v>0</v>
      </c>
      <c r="CI448" s="13">
        <f t="shared" ref="CI448" si="844">CI449+CI450</f>
        <v>18539441.190000001</v>
      </c>
      <c r="CJ448" s="12" t="e">
        <f t="shared" ref="CJ448:CJ484" si="845">CF448/BY448</f>
        <v>#N/A</v>
      </c>
      <c r="CK448" s="12" t="e">
        <f>MAX(CK449:CK450)</f>
        <v>#N/A</v>
      </c>
      <c r="CP448" s="2" t="e">
        <f t="shared" si="755"/>
        <v>#N/A</v>
      </c>
      <c r="CQ448" s="2" t="s">
        <v>237</v>
      </c>
      <c r="CR448" s="2">
        <v>259.2</v>
      </c>
    </row>
    <row r="449" spans="1:96" ht="27.75" x14ac:dyDescent="0.4">
      <c r="A449" s="2">
        <v>1</v>
      </c>
      <c r="B449" s="11">
        <v>118</v>
      </c>
      <c r="C449" s="55" t="s">
        <v>348</v>
      </c>
      <c r="D449" s="11">
        <v>1978</v>
      </c>
      <c r="E449" s="11"/>
      <c r="F449" s="11" t="s">
        <v>17978</v>
      </c>
      <c r="G449" s="11">
        <v>3</v>
      </c>
      <c r="H449" s="11" t="s">
        <v>17400</v>
      </c>
      <c r="I449" s="15">
        <v>1915.3</v>
      </c>
      <c r="J449" s="15">
        <v>1759.2</v>
      </c>
      <c r="K449" s="15">
        <v>1697.1000000000001</v>
      </c>
      <c r="L449" s="36">
        <v>91</v>
      </c>
      <c r="M449" s="11" t="s">
        <v>17146</v>
      </c>
      <c r="N449" s="11" t="s">
        <v>17839</v>
      </c>
      <c r="O449" s="37" t="s">
        <v>17969</v>
      </c>
      <c r="P449" s="12">
        <v>12591733.140000001</v>
      </c>
      <c r="Q449" s="12">
        <v>0</v>
      </c>
      <c r="R449" s="12">
        <v>0</v>
      </c>
      <c r="S449" s="12">
        <v>12591733.140000001</v>
      </c>
      <c r="T449" s="12">
        <v>6574.2876520649515</v>
      </c>
      <c r="U449" s="12">
        <v>6574.2876520649497</v>
      </c>
      <c r="V449" s="48">
        <f t="shared" si="837"/>
        <v>0</v>
      </c>
      <c r="X449" s="2" t="s">
        <v>3561</v>
      </c>
      <c r="Y449" s="2">
        <v>1968</v>
      </c>
      <c r="Z449" s="2">
        <v>5182.46</v>
      </c>
      <c r="AA449" s="2">
        <v>137</v>
      </c>
      <c r="AB449" s="2">
        <v>5</v>
      </c>
      <c r="AC449" s="2">
        <v>3144.26</v>
      </c>
      <c r="AE449" s="2" t="s">
        <v>3553</v>
      </c>
      <c r="AF449" s="2" t="s">
        <v>17390</v>
      </c>
      <c r="AG449" s="2" t="s">
        <v>2998</v>
      </c>
      <c r="AH449" s="2" t="s">
        <v>17088</v>
      </c>
      <c r="AK449" s="2" t="e">
        <f t="shared" si="791"/>
        <v>#N/A</v>
      </c>
      <c r="AU449" s="2">
        <f t="shared" si="792"/>
        <v>1302</v>
      </c>
      <c r="AV449" s="2" t="str">
        <f t="shared" si="793"/>
        <v>Скатная деревянная</v>
      </c>
      <c r="AX449" s="2" t="s">
        <v>544</v>
      </c>
      <c r="AY449" s="2">
        <v>1230</v>
      </c>
      <c r="AZ449" s="2" t="s">
        <v>3006</v>
      </c>
      <c r="BC449" s="2" t="e">
        <f t="shared" si="794"/>
        <v>#N/A</v>
      </c>
      <c r="BI449" s="2" t="e">
        <f t="shared" si="795"/>
        <v>#N/A</v>
      </c>
      <c r="BT449" s="11" t="e">
        <f>VLOOKUP(BS449,CN:CR,2,FALSE)</f>
        <v>#N/A</v>
      </c>
      <c r="BU449" s="11"/>
      <c r="BV449" s="11" t="s">
        <v>17978</v>
      </c>
      <c r="BW449" s="11" t="e">
        <f>VLOOKUP(BS449,CN:CR,5,FALSE)</f>
        <v>#N/A</v>
      </c>
      <c r="BX449" s="11" t="e">
        <f>VLOOKUP(BS449,CU:CX,4,FALSE)</f>
        <v>#N/A</v>
      </c>
      <c r="BY449" s="13" t="e">
        <f>VLOOKUP(BS449,CN:CR,3,FALSE)</f>
        <v>#N/A</v>
      </c>
      <c r="BZ449" s="13" t="e">
        <f>VLOOKUP(BS449,CN:CS,6,FALSE)</f>
        <v>#N/A</v>
      </c>
      <c r="CA449" s="13">
        <v>1759.2</v>
      </c>
      <c r="CB449" s="14">
        <v>91</v>
      </c>
      <c r="CC449" s="11" t="s">
        <v>17146</v>
      </c>
      <c r="CD449" s="11" t="s">
        <v>17839</v>
      </c>
      <c r="CE449" s="11" t="s">
        <v>17969</v>
      </c>
      <c r="CF449" s="12">
        <v>12591733.140000001</v>
      </c>
      <c r="CG449" s="12">
        <v>0</v>
      </c>
      <c r="CH449" s="12">
        <v>0</v>
      </c>
      <c r="CI449" s="12">
        <f t="shared" ref="CI449:CI450" si="846">CF449-CG449-CH449</f>
        <v>12591733.140000001</v>
      </c>
      <c r="CJ449" s="12" t="e">
        <f t="shared" si="845"/>
        <v>#N/A</v>
      </c>
      <c r="CK449" s="12" t="e">
        <f t="shared" ref="CK449:CK450" si="847">DK449*9671.07/BY449</f>
        <v>#N/A</v>
      </c>
      <c r="CP449" s="2">
        <f t="shared" si="755"/>
        <v>62.1</v>
      </c>
      <c r="CQ449" s="2" t="s">
        <v>251</v>
      </c>
      <c r="CR449" s="2">
        <v>0</v>
      </c>
    </row>
    <row r="450" spans="1:96" ht="27.75" x14ac:dyDescent="0.4">
      <c r="A450" s="2">
        <v>1</v>
      </c>
      <c r="B450" s="11">
        <v>119</v>
      </c>
      <c r="C450" s="55" t="s">
        <v>349</v>
      </c>
      <c r="D450" s="11">
        <v>1953</v>
      </c>
      <c r="E450" s="11"/>
      <c r="F450" s="11" t="s">
        <v>17978</v>
      </c>
      <c r="G450" s="11">
        <v>2</v>
      </c>
      <c r="H450" s="11" t="s">
        <v>17088</v>
      </c>
      <c r="I450" s="15">
        <v>681.7</v>
      </c>
      <c r="J450" s="15">
        <v>612.70000000000005</v>
      </c>
      <c r="K450" s="15">
        <v>612.70000000000005</v>
      </c>
      <c r="L450" s="36">
        <v>24</v>
      </c>
      <c r="M450" s="11" t="s">
        <v>17146</v>
      </c>
      <c r="N450" s="11" t="s">
        <v>17862</v>
      </c>
      <c r="O450" s="37" t="s">
        <v>17394</v>
      </c>
      <c r="P450" s="12">
        <v>5947708.0499999998</v>
      </c>
      <c r="Q450" s="12">
        <v>0</v>
      </c>
      <c r="R450" s="12">
        <v>0</v>
      </c>
      <c r="S450" s="12">
        <v>5947708.0499999998</v>
      </c>
      <c r="T450" s="12">
        <v>8724.8174416898928</v>
      </c>
      <c r="U450" s="12">
        <v>8724.8174416898928</v>
      </c>
      <c r="V450" s="48">
        <f t="shared" si="837"/>
        <v>0</v>
      </c>
      <c r="X450" s="2" t="s">
        <v>3563</v>
      </c>
      <c r="Y450" s="2">
        <v>1966</v>
      </c>
      <c r="Z450" s="2">
        <v>4401.8</v>
      </c>
      <c r="AA450" s="2">
        <v>122</v>
      </c>
      <c r="AB450" s="2">
        <v>5</v>
      </c>
      <c r="AC450" s="2">
        <v>3181.23</v>
      </c>
      <c r="AE450" s="2" t="s">
        <v>3555</v>
      </c>
      <c r="AF450" s="2" t="s">
        <v>17390</v>
      </c>
      <c r="AG450" s="2" t="s">
        <v>2998</v>
      </c>
      <c r="AH450" s="2" t="s">
        <v>17088</v>
      </c>
      <c r="AK450" s="2" t="e">
        <f t="shared" si="791"/>
        <v>#N/A</v>
      </c>
      <c r="AU450" s="2">
        <f t="shared" si="792"/>
        <v>615</v>
      </c>
      <c r="AV450" s="2" t="str">
        <f t="shared" si="793"/>
        <v>Скатная деревянная</v>
      </c>
      <c r="AX450" s="2" t="s">
        <v>545</v>
      </c>
      <c r="AY450" s="2">
        <v>1193.2</v>
      </c>
      <c r="AZ450" s="2" t="s">
        <v>2980</v>
      </c>
      <c r="BC450" s="2" t="e">
        <f t="shared" si="794"/>
        <v>#N/A</v>
      </c>
      <c r="BI450" s="2" t="e">
        <f t="shared" si="795"/>
        <v>#N/A</v>
      </c>
      <c r="BT450" s="11" t="e">
        <f>VLOOKUP(BS450,CN:CR,2,FALSE)</f>
        <v>#N/A</v>
      </c>
      <c r="BU450" s="11"/>
      <c r="BV450" s="11" t="s">
        <v>17978</v>
      </c>
      <c r="BW450" s="11" t="e">
        <f>VLOOKUP(BS450,CN:CR,5,FALSE)</f>
        <v>#N/A</v>
      </c>
      <c r="BX450" s="11" t="e">
        <f>VLOOKUP(BS450,CU:CX,4,FALSE)</f>
        <v>#N/A</v>
      </c>
      <c r="BY450" s="13" t="e">
        <f>VLOOKUP(BS450,CN:CR,3,FALSE)</f>
        <v>#N/A</v>
      </c>
      <c r="BZ450" s="13" t="e">
        <f>VLOOKUP(BS450,CN:CS,6,FALSE)</f>
        <v>#N/A</v>
      </c>
      <c r="CA450" s="13">
        <v>612.70000000000005</v>
      </c>
      <c r="CB450" s="14">
        <v>24</v>
      </c>
      <c r="CC450" s="11" t="s">
        <v>17146</v>
      </c>
      <c r="CD450" s="11" t="s">
        <v>17862</v>
      </c>
      <c r="CE450" s="11" t="s">
        <v>17394</v>
      </c>
      <c r="CF450" s="12">
        <v>5947708.0499999998</v>
      </c>
      <c r="CG450" s="12">
        <v>0</v>
      </c>
      <c r="CH450" s="12">
        <v>0</v>
      </c>
      <c r="CI450" s="12">
        <f t="shared" si="846"/>
        <v>5947708.0499999998</v>
      </c>
      <c r="CJ450" s="12" t="e">
        <f t="shared" si="845"/>
        <v>#N/A</v>
      </c>
      <c r="CK450" s="12" t="e">
        <f t="shared" si="847"/>
        <v>#N/A</v>
      </c>
      <c r="CP450" s="2">
        <f t="shared" si="755"/>
        <v>0</v>
      </c>
      <c r="CQ450" s="2" t="s">
        <v>228</v>
      </c>
      <c r="CR450" s="2">
        <v>394.4</v>
      </c>
    </row>
    <row r="451" spans="1:96" ht="27.75" x14ac:dyDescent="0.4">
      <c r="B451" s="52" t="s">
        <v>373</v>
      </c>
      <c r="C451" s="113"/>
      <c r="D451" s="11" t="s">
        <v>17121</v>
      </c>
      <c r="E451" s="11" t="s">
        <v>17121</v>
      </c>
      <c r="F451" s="11" t="s">
        <v>17121</v>
      </c>
      <c r="G451" s="11" t="s">
        <v>17121</v>
      </c>
      <c r="H451" s="11" t="s">
        <v>17121</v>
      </c>
      <c r="I451" s="13">
        <v>517.46</v>
      </c>
      <c r="J451" s="13">
        <v>517.46</v>
      </c>
      <c r="K451" s="13">
        <v>487.46000000000004</v>
      </c>
      <c r="L451" s="196">
        <v>15</v>
      </c>
      <c r="M451" s="11" t="s">
        <v>17121</v>
      </c>
      <c r="N451" s="11" t="s">
        <v>17121</v>
      </c>
      <c r="O451" s="37" t="s">
        <v>17121</v>
      </c>
      <c r="P451" s="112">
        <v>3344120.6399999997</v>
      </c>
      <c r="Q451" s="13">
        <v>0</v>
      </c>
      <c r="R451" s="13">
        <v>0</v>
      </c>
      <c r="S451" s="13">
        <v>3344120.6399999997</v>
      </c>
      <c r="T451" s="12">
        <v>6462.568391759748</v>
      </c>
      <c r="U451" s="12">
        <v>6462.5683917597489</v>
      </c>
      <c r="V451" s="48">
        <f t="shared" si="837"/>
        <v>0</v>
      </c>
      <c r="X451" s="2" t="s">
        <v>17167</v>
      </c>
      <c r="Y451" s="2">
        <v>2003</v>
      </c>
      <c r="Z451" s="2">
        <v>3913.9</v>
      </c>
      <c r="AA451" s="2">
        <v>120</v>
      </c>
      <c r="AB451" s="2">
        <v>5</v>
      </c>
      <c r="AC451" s="2">
        <v>3503</v>
      </c>
      <c r="AE451" s="2" t="s">
        <v>3594</v>
      </c>
      <c r="AF451" s="2" t="s">
        <v>2998</v>
      </c>
      <c r="AG451" s="2" t="s">
        <v>2998</v>
      </c>
      <c r="AH451" s="2" t="s">
        <v>17081</v>
      </c>
      <c r="AK451" s="2" t="e">
        <f t="shared" si="791"/>
        <v>#N/A</v>
      </c>
      <c r="AU451" s="2" t="e">
        <f t="shared" si="792"/>
        <v>#N/A</v>
      </c>
      <c r="AV451" s="2" t="e">
        <f t="shared" si="793"/>
        <v>#N/A</v>
      </c>
      <c r="AX451" s="2" t="s">
        <v>584</v>
      </c>
      <c r="AY451" s="2">
        <v>868</v>
      </c>
      <c r="AZ451" s="2" t="s">
        <v>2980</v>
      </c>
      <c r="BC451" s="2" t="e">
        <f t="shared" si="794"/>
        <v>#N/A</v>
      </c>
      <c r="BI451" s="2" t="e">
        <f t="shared" si="795"/>
        <v>#N/A</v>
      </c>
      <c r="BT451" s="11" t="s">
        <v>17121</v>
      </c>
      <c r="BU451" s="11" t="s">
        <v>17121</v>
      </c>
      <c r="BV451" s="11" t="s">
        <v>17121</v>
      </c>
      <c r="BW451" s="11" t="s">
        <v>17121</v>
      </c>
      <c r="BX451" s="11" t="s">
        <v>17121</v>
      </c>
      <c r="BY451" s="13">
        <f>BY452</f>
        <v>517.46</v>
      </c>
      <c r="BZ451" s="13" t="e">
        <f t="shared" ref="BZ451" si="848">BZ452</f>
        <v>#N/A</v>
      </c>
      <c r="CA451" s="13">
        <f t="shared" ref="CA451" si="849">CA452</f>
        <v>517.46</v>
      </c>
      <c r="CB451" s="14">
        <f t="shared" ref="CB451" si="850">CB452</f>
        <v>15</v>
      </c>
      <c r="CC451" s="11" t="s">
        <v>17121</v>
      </c>
      <c r="CD451" s="11" t="s">
        <v>17121</v>
      </c>
      <c r="CE451" s="11" t="s">
        <v>17121</v>
      </c>
      <c r="CF451" s="13">
        <f t="shared" ref="CF451" si="851">CF452</f>
        <v>3344120.6399999997</v>
      </c>
      <c r="CG451" s="13">
        <f t="shared" ref="CG451" si="852">CG452</f>
        <v>0</v>
      </c>
      <c r="CH451" s="13">
        <f t="shared" ref="CH451" si="853">CH452</f>
        <v>0</v>
      </c>
      <c r="CI451" s="13">
        <f t="shared" ref="CI451" si="854">CI452</f>
        <v>3344120.6399999997</v>
      </c>
      <c r="CJ451" s="12">
        <f t="shared" si="845"/>
        <v>6462.568391759748</v>
      </c>
      <c r="CK451" s="12">
        <f>CK452</f>
        <v>0</v>
      </c>
      <c r="CP451" s="2" t="e">
        <f t="shared" si="755"/>
        <v>#N/A</v>
      </c>
      <c r="CQ451" s="2" t="s">
        <v>247</v>
      </c>
      <c r="CR451" s="2">
        <v>59.7</v>
      </c>
    </row>
    <row r="452" spans="1:96" ht="27.75" x14ac:dyDescent="0.4">
      <c r="A452" s="2">
        <v>1</v>
      </c>
      <c r="B452" s="11">
        <v>120</v>
      </c>
      <c r="C452" s="55" t="s">
        <v>377</v>
      </c>
      <c r="D452" s="11">
        <v>1988</v>
      </c>
      <c r="E452" s="11"/>
      <c r="F452" s="11" t="s">
        <v>17978</v>
      </c>
      <c r="G452" s="11">
        <v>2</v>
      </c>
      <c r="H452" s="11" t="s">
        <v>17086</v>
      </c>
      <c r="I452" s="15">
        <v>517.46</v>
      </c>
      <c r="J452" s="15">
        <v>517.46</v>
      </c>
      <c r="K452" s="15">
        <v>487.46000000000004</v>
      </c>
      <c r="L452" s="36">
        <v>15</v>
      </c>
      <c r="M452" s="11" t="s">
        <v>17146</v>
      </c>
      <c r="N452" s="11" t="s">
        <v>17862</v>
      </c>
      <c r="O452" s="37" t="s">
        <v>17394</v>
      </c>
      <c r="P452" s="12">
        <v>3344120.6399999997</v>
      </c>
      <c r="Q452" s="12">
        <v>0</v>
      </c>
      <c r="R452" s="12">
        <v>0</v>
      </c>
      <c r="S452" s="12">
        <v>3344120.6399999997</v>
      </c>
      <c r="T452" s="12">
        <v>6462.568391759748</v>
      </c>
      <c r="U452" s="12">
        <v>6462.5683917597489</v>
      </c>
      <c r="V452" s="48">
        <f t="shared" si="837"/>
        <v>0</v>
      </c>
      <c r="X452" s="2" t="s">
        <v>17168</v>
      </c>
      <c r="Y452" s="2">
        <v>1995</v>
      </c>
      <c r="Z452" s="2">
        <v>7512.6</v>
      </c>
      <c r="AA452" s="2">
        <v>189</v>
      </c>
      <c r="AB452" s="2">
        <v>6</v>
      </c>
      <c r="AC452" s="2">
        <v>4607</v>
      </c>
      <c r="AE452" s="2" t="s">
        <v>3595</v>
      </c>
      <c r="AF452" s="2" t="s">
        <v>17390</v>
      </c>
      <c r="AG452" s="2" t="s">
        <v>2998</v>
      </c>
      <c r="AH452" s="2" t="s">
        <v>17088</v>
      </c>
      <c r="AK452" s="2" t="e">
        <f t="shared" si="791"/>
        <v>#N/A</v>
      </c>
      <c r="AU452" s="2">
        <f t="shared" si="792"/>
        <v>396.9</v>
      </c>
      <c r="AV452" s="2" t="str">
        <f t="shared" si="793"/>
        <v>Скатная деревянная</v>
      </c>
      <c r="AX452" s="2" t="s">
        <v>576</v>
      </c>
      <c r="AY452" s="2">
        <v>753</v>
      </c>
      <c r="AZ452" s="2" t="s">
        <v>3006</v>
      </c>
      <c r="BC452" s="2" t="e">
        <f t="shared" si="794"/>
        <v>#N/A</v>
      </c>
      <c r="BI452" s="2" t="e">
        <f t="shared" si="795"/>
        <v>#N/A</v>
      </c>
      <c r="BT452" s="11" t="e">
        <f>VLOOKUP(BS452,CN:CR,2,FALSE)</f>
        <v>#N/A</v>
      </c>
      <c r="BU452" s="11"/>
      <c r="BV452" s="11" t="s">
        <v>17978</v>
      </c>
      <c r="BW452" s="11" t="e">
        <f>VLOOKUP(BS452,CN:CR,5,FALSE)</f>
        <v>#N/A</v>
      </c>
      <c r="BX452" s="11" t="e">
        <f>VLOOKUP(BS452,CU:CX,4,FALSE)</f>
        <v>#N/A</v>
      </c>
      <c r="BY452" s="13">
        <v>517.46</v>
      </c>
      <c r="BZ452" s="13" t="e">
        <f>VLOOKUP(BS452,CN:CS,6,FALSE)</f>
        <v>#N/A</v>
      </c>
      <c r="CA452" s="13">
        <v>517.46</v>
      </c>
      <c r="CB452" s="14">
        <v>15</v>
      </c>
      <c r="CC452" s="11" t="s">
        <v>17146</v>
      </c>
      <c r="CD452" s="11" t="s">
        <v>17862</v>
      </c>
      <c r="CE452" s="11" t="s">
        <v>17394</v>
      </c>
      <c r="CF452" s="12">
        <v>3344120.6399999997</v>
      </c>
      <c r="CG452" s="12">
        <v>0</v>
      </c>
      <c r="CH452" s="12">
        <v>0</v>
      </c>
      <c r="CI452" s="12">
        <f t="shared" ref="CI452" si="855">CF452-CG452-CH452</f>
        <v>3344120.6399999997</v>
      </c>
      <c r="CJ452" s="12">
        <f t="shared" si="845"/>
        <v>6462.568391759748</v>
      </c>
      <c r="CK452" s="12">
        <f>DK452*8425.6/BY452</f>
        <v>0</v>
      </c>
      <c r="CP452" s="2">
        <f t="shared" si="755"/>
        <v>30</v>
      </c>
      <c r="CQ452" s="2" t="s">
        <v>227</v>
      </c>
      <c r="CR452" s="2">
        <v>38.9</v>
      </c>
    </row>
    <row r="453" spans="1:96" ht="27.75" x14ac:dyDescent="0.4">
      <c r="B453" s="52" t="s">
        <v>376</v>
      </c>
      <c r="C453" s="113"/>
      <c r="D453" s="11" t="s">
        <v>17121</v>
      </c>
      <c r="E453" s="11" t="s">
        <v>17121</v>
      </c>
      <c r="F453" s="11" t="s">
        <v>17121</v>
      </c>
      <c r="G453" s="11" t="s">
        <v>17121</v>
      </c>
      <c r="H453" s="11" t="s">
        <v>17121</v>
      </c>
      <c r="I453" s="13">
        <v>875.2</v>
      </c>
      <c r="J453" s="13">
        <v>875.2</v>
      </c>
      <c r="K453" s="13">
        <v>875.2</v>
      </c>
      <c r="L453" s="196">
        <v>30</v>
      </c>
      <c r="M453" s="11" t="s">
        <v>17121</v>
      </c>
      <c r="N453" s="11" t="s">
        <v>17121</v>
      </c>
      <c r="O453" s="37" t="s">
        <v>17121</v>
      </c>
      <c r="P453" s="112">
        <v>7246016</v>
      </c>
      <c r="Q453" s="13">
        <v>0</v>
      </c>
      <c r="R453" s="13">
        <v>0</v>
      </c>
      <c r="S453" s="13">
        <v>7246016</v>
      </c>
      <c r="T453" s="12">
        <v>8279.2687385740392</v>
      </c>
      <c r="U453" s="12">
        <v>8279.2687385740392</v>
      </c>
      <c r="V453" s="48">
        <f t="shared" si="837"/>
        <v>0</v>
      </c>
      <c r="X453" s="2" t="s">
        <v>3600</v>
      </c>
      <c r="Y453" s="2">
        <v>1982</v>
      </c>
      <c r="Z453" s="2">
        <v>9363</v>
      </c>
      <c r="AA453" s="2">
        <v>419</v>
      </c>
      <c r="AB453" s="2">
        <v>9</v>
      </c>
      <c r="AC453" s="2">
        <v>9363</v>
      </c>
      <c r="AE453" s="2" t="s">
        <v>3596</v>
      </c>
      <c r="AF453" s="2" t="s">
        <v>17390</v>
      </c>
      <c r="AG453" s="2" t="s">
        <v>2998</v>
      </c>
      <c r="AH453" s="2" t="s">
        <v>17088</v>
      </c>
      <c r="AK453" s="2" t="e">
        <f t="shared" si="791"/>
        <v>#N/A</v>
      </c>
      <c r="AU453" s="2" t="e">
        <f t="shared" si="792"/>
        <v>#N/A</v>
      </c>
      <c r="AV453" s="2" t="e">
        <f t="shared" si="793"/>
        <v>#N/A</v>
      </c>
      <c r="AX453" s="2" t="s">
        <v>577</v>
      </c>
      <c r="AY453" s="2">
        <v>1211</v>
      </c>
      <c r="AZ453" s="2" t="s">
        <v>2980</v>
      </c>
      <c r="BC453" s="2" t="e">
        <f t="shared" si="794"/>
        <v>#N/A</v>
      </c>
      <c r="BI453" s="2" t="e">
        <f t="shared" si="795"/>
        <v>#N/A</v>
      </c>
      <c r="BT453" s="11" t="s">
        <v>17121</v>
      </c>
      <c r="BU453" s="11" t="s">
        <v>17121</v>
      </c>
      <c r="BV453" s="11" t="s">
        <v>17121</v>
      </c>
      <c r="BW453" s="11" t="s">
        <v>17121</v>
      </c>
      <c r="BX453" s="11" t="s">
        <v>17121</v>
      </c>
      <c r="BY453" s="13">
        <f>BY454</f>
        <v>875.2</v>
      </c>
      <c r="BZ453" s="13" t="e">
        <f t="shared" ref="BZ453" si="856">BZ454</f>
        <v>#N/A</v>
      </c>
      <c r="CA453" s="13">
        <f t="shared" ref="CA453" si="857">CA454</f>
        <v>875.2</v>
      </c>
      <c r="CB453" s="14">
        <f t="shared" ref="CB453" si="858">CB454</f>
        <v>30</v>
      </c>
      <c r="CC453" s="11" t="s">
        <v>17121</v>
      </c>
      <c r="CD453" s="11" t="s">
        <v>17121</v>
      </c>
      <c r="CE453" s="11" t="s">
        <v>17121</v>
      </c>
      <c r="CF453" s="13">
        <f t="shared" ref="CF453" si="859">CF454</f>
        <v>7246016</v>
      </c>
      <c r="CG453" s="13">
        <f t="shared" ref="CG453" si="860">CG454</f>
        <v>0</v>
      </c>
      <c r="CH453" s="13">
        <f t="shared" ref="CH453" si="861">CH454</f>
        <v>0</v>
      </c>
      <c r="CI453" s="13">
        <f t="shared" ref="CI453" si="862">CI454</f>
        <v>7246016</v>
      </c>
      <c r="CJ453" s="12">
        <f t="shared" si="845"/>
        <v>8279.2687385740392</v>
      </c>
      <c r="CK453" s="12">
        <f>CK454</f>
        <v>0</v>
      </c>
      <c r="CP453" s="2" t="e">
        <f t="shared" si="755"/>
        <v>#N/A</v>
      </c>
      <c r="CQ453" s="2" t="s">
        <v>243</v>
      </c>
      <c r="CR453" s="2">
        <v>77.599999999999994</v>
      </c>
    </row>
    <row r="454" spans="1:96" ht="27.75" x14ac:dyDescent="0.4">
      <c r="A454" s="2">
        <v>1</v>
      </c>
      <c r="B454" s="11">
        <v>121</v>
      </c>
      <c r="C454" s="55" t="s">
        <v>378</v>
      </c>
      <c r="D454" s="11">
        <v>1982</v>
      </c>
      <c r="E454" s="11"/>
      <c r="F454" s="11" t="s">
        <v>17978</v>
      </c>
      <c r="G454" s="11">
        <v>2</v>
      </c>
      <c r="H454" s="11" t="s">
        <v>17400</v>
      </c>
      <c r="I454" s="15">
        <v>875.2</v>
      </c>
      <c r="J454" s="15">
        <v>875.2</v>
      </c>
      <c r="K454" s="15">
        <v>875.2</v>
      </c>
      <c r="L454" s="36">
        <v>30</v>
      </c>
      <c r="M454" s="11" t="s">
        <v>17146</v>
      </c>
      <c r="N454" s="11" t="s">
        <v>17862</v>
      </c>
      <c r="O454" s="37" t="s">
        <v>17394</v>
      </c>
      <c r="P454" s="12">
        <v>7246016</v>
      </c>
      <c r="Q454" s="12">
        <v>0</v>
      </c>
      <c r="R454" s="12">
        <v>0</v>
      </c>
      <c r="S454" s="12">
        <v>7246016</v>
      </c>
      <c r="T454" s="12">
        <v>8279.2687385740392</v>
      </c>
      <c r="U454" s="12">
        <v>8279.2687385740392</v>
      </c>
      <c r="V454" s="48">
        <f t="shared" si="837"/>
        <v>0</v>
      </c>
      <c r="X454" s="2" t="s">
        <v>3598</v>
      </c>
      <c r="Y454" s="2">
        <v>1987</v>
      </c>
      <c r="Z454" s="2">
        <v>7472.7</v>
      </c>
      <c r="AA454" s="2">
        <v>160</v>
      </c>
      <c r="AB454" s="2">
        <v>9</v>
      </c>
      <c r="AC454" s="2">
        <v>3451.84</v>
      </c>
      <c r="AE454" s="2" t="s">
        <v>17166</v>
      </c>
      <c r="AF454" s="2" t="s">
        <v>17390</v>
      </c>
      <c r="AG454" s="2" t="s">
        <v>17391</v>
      </c>
      <c r="AH454" s="2" t="s">
        <v>17088</v>
      </c>
      <c r="AK454" s="2" t="e">
        <f t="shared" si="791"/>
        <v>#N/A</v>
      </c>
      <c r="AU454" s="2">
        <f t="shared" si="792"/>
        <v>860</v>
      </c>
      <c r="AV454" s="2" t="str">
        <f t="shared" si="793"/>
        <v>Скатная деревянная</v>
      </c>
      <c r="AX454" s="2" t="s">
        <v>578</v>
      </c>
      <c r="AY454" s="2">
        <v>863.3</v>
      </c>
      <c r="AZ454" s="2" t="s">
        <v>3006</v>
      </c>
      <c r="BC454" s="2" t="e">
        <f t="shared" si="794"/>
        <v>#N/A</v>
      </c>
      <c r="BI454" s="2" t="e">
        <f t="shared" si="795"/>
        <v>#N/A</v>
      </c>
      <c r="BT454" s="11" t="e">
        <f>VLOOKUP(BS454,CN:CR,2,FALSE)</f>
        <v>#N/A</v>
      </c>
      <c r="BU454" s="11"/>
      <c r="BV454" s="11" t="s">
        <v>17978</v>
      </c>
      <c r="BW454" s="11" t="e">
        <f>VLOOKUP(BS454,CN:CR,5,FALSE)</f>
        <v>#N/A</v>
      </c>
      <c r="BX454" s="11" t="e">
        <f>VLOOKUP(BS454,CU:CX,4,FALSE)</f>
        <v>#N/A</v>
      </c>
      <c r="BY454" s="13">
        <v>875.2</v>
      </c>
      <c r="BZ454" s="13" t="e">
        <f>VLOOKUP(BS454,CN:CS,6,FALSE)</f>
        <v>#N/A</v>
      </c>
      <c r="CA454" s="13">
        <v>875.2</v>
      </c>
      <c r="CB454" s="14">
        <v>30</v>
      </c>
      <c r="CC454" s="11" t="s">
        <v>17146</v>
      </c>
      <c r="CD454" s="11" t="s">
        <v>17862</v>
      </c>
      <c r="CE454" s="11" t="s">
        <v>17394</v>
      </c>
      <c r="CF454" s="12">
        <v>7246016</v>
      </c>
      <c r="CG454" s="12">
        <v>0</v>
      </c>
      <c r="CH454" s="12">
        <v>0</v>
      </c>
      <c r="CI454" s="12">
        <f t="shared" ref="CI454" si="863">CF454-CG454-CH454</f>
        <v>7246016</v>
      </c>
      <c r="CJ454" s="12">
        <f t="shared" si="845"/>
        <v>8279.2687385740392</v>
      </c>
      <c r="CK454" s="12">
        <f>DK454*8425.6/BY454</f>
        <v>0</v>
      </c>
      <c r="CP454" s="2">
        <f t="shared" si="755"/>
        <v>0</v>
      </c>
      <c r="CQ454" s="2" t="s">
        <v>240</v>
      </c>
      <c r="CR454" s="2">
        <v>0</v>
      </c>
    </row>
    <row r="455" spans="1:96" ht="27.75" x14ac:dyDescent="0.4">
      <c r="B455" s="52" t="s">
        <v>17114</v>
      </c>
      <c r="C455" s="113"/>
      <c r="D455" s="11" t="s">
        <v>17121</v>
      </c>
      <c r="E455" s="11" t="s">
        <v>17121</v>
      </c>
      <c r="F455" s="11" t="s">
        <v>17121</v>
      </c>
      <c r="G455" s="11" t="s">
        <v>17121</v>
      </c>
      <c r="H455" s="11" t="s">
        <v>17121</v>
      </c>
      <c r="I455" s="13">
        <v>1051.5</v>
      </c>
      <c r="J455" s="13">
        <v>916.3</v>
      </c>
      <c r="K455" s="13">
        <v>834.19999999999993</v>
      </c>
      <c r="L455" s="196">
        <v>53</v>
      </c>
      <c r="M455" s="11" t="s">
        <v>17121</v>
      </c>
      <c r="N455" s="11" t="s">
        <v>17121</v>
      </c>
      <c r="O455" s="37" t="s">
        <v>17121</v>
      </c>
      <c r="P455" s="112">
        <v>7222802.4000000004</v>
      </c>
      <c r="Q455" s="13">
        <v>0</v>
      </c>
      <c r="R455" s="13">
        <v>0</v>
      </c>
      <c r="S455" s="13">
        <v>7222802.4000000004</v>
      </c>
      <c r="T455" s="12">
        <v>6869.046504992868</v>
      </c>
      <c r="U455" s="12">
        <v>6869.046504992868</v>
      </c>
      <c r="V455" s="48">
        <f t="shared" si="837"/>
        <v>0</v>
      </c>
      <c r="X455" s="2" t="s">
        <v>567</v>
      </c>
      <c r="Y455" s="2">
        <v>1953</v>
      </c>
      <c r="Z455" s="2">
        <v>1423.1</v>
      </c>
      <c r="AA455" s="2">
        <v>49</v>
      </c>
      <c r="AB455" s="2">
        <v>2</v>
      </c>
      <c r="AC455" s="2">
        <v>810.7</v>
      </c>
      <c r="AE455" s="2" t="s">
        <v>4006</v>
      </c>
      <c r="AF455" s="2" t="s">
        <v>17390</v>
      </c>
      <c r="AG455" s="2" t="s">
        <v>2998</v>
      </c>
      <c r="AH455" s="2" t="s">
        <v>17400</v>
      </c>
      <c r="AK455" s="2" t="e">
        <f t="shared" si="791"/>
        <v>#N/A</v>
      </c>
      <c r="AU455" s="2" t="e">
        <f t="shared" si="792"/>
        <v>#N/A</v>
      </c>
      <c r="AV455" s="2" t="e">
        <f t="shared" si="793"/>
        <v>#N/A</v>
      </c>
      <c r="BC455" s="2" t="e">
        <f t="shared" si="794"/>
        <v>#N/A</v>
      </c>
      <c r="BI455" s="2" t="e">
        <f t="shared" si="795"/>
        <v>#N/A</v>
      </c>
      <c r="BT455" s="11" t="s">
        <v>17121</v>
      </c>
      <c r="BU455" s="11" t="s">
        <v>17121</v>
      </c>
      <c r="BV455" s="11" t="s">
        <v>17121</v>
      </c>
      <c r="BW455" s="11" t="s">
        <v>17121</v>
      </c>
      <c r="BX455" s="11" t="s">
        <v>17121</v>
      </c>
      <c r="BY455" s="13" t="e">
        <f>BY456</f>
        <v>#N/A</v>
      </c>
      <c r="BZ455" s="13" t="e">
        <f t="shared" ref="BZ455" si="864">BZ456</f>
        <v>#N/A</v>
      </c>
      <c r="CA455" s="13">
        <f t="shared" ref="CA455" si="865">CA456</f>
        <v>916.3</v>
      </c>
      <c r="CB455" s="14">
        <f t="shared" ref="CB455" si="866">CB456</f>
        <v>53</v>
      </c>
      <c r="CC455" s="11" t="s">
        <v>17121</v>
      </c>
      <c r="CD455" s="11" t="s">
        <v>17121</v>
      </c>
      <c r="CE455" s="11" t="s">
        <v>17121</v>
      </c>
      <c r="CF455" s="13">
        <f t="shared" ref="CF455" si="867">CF456</f>
        <v>7222802.4000000004</v>
      </c>
      <c r="CG455" s="13">
        <f t="shared" ref="CG455" si="868">CG456</f>
        <v>0</v>
      </c>
      <c r="CH455" s="13">
        <f t="shared" ref="CH455" si="869">CH456</f>
        <v>0</v>
      </c>
      <c r="CI455" s="13">
        <f t="shared" ref="CI455" si="870">CI456</f>
        <v>7222802.4000000004</v>
      </c>
      <c r="CJ455" s="12" t="e">
        <f t="shared" si="845"/>
        <v>#N/A</v>
      </c>
      <c r="CK455" s="12" t="e">
        <f>CK456</f>
        <v>#N/A</v>
      </c>
      <c r="CP455" s="2" t="e">
        <f t="shared" si="755"/>
        <v>#N/A</v>
      </c>
      <c r="CQ455" s="2" t="s">
        <v>233</v>
      </c>
      <c r="CR455" s="2">
        <v>45.7</v>
      </c>
    </row>
    <row r="456" spans="1:96" ht="27.75" x14ac:dyDescent="0.4">
      <c r="A456" s="2">
        <v>1</v>
      </c>
      <c r="B456" s="11">
        <v>122</v>
      </c>
      <c r="C456" s="55" t="s">
        <v>2506</v>
      </c>
      <c r="D456" s="11">
        <v>1984</v>
      </c>
      <c r="E456" s="11"/>
      <c r="F456" s="11" t="s">
        <v>17978</v>
      </c>
      <c r="G456" s="11">
        <v>2</v>
      </c>
      <c r="H456" s="11" t="s">
        <v>17400</v>
      </c>
      <c r="I456" s="15">
        <v>1051.5</v>
      </c>
      <c r="J456" s="15">
        <v>916.3</v>
      </c>
      <c r="K456" s="15">
        <v>834.19999999999993</v>
      </c>
      <c r="L456" s="36">
        <v>53</v>
      </c>
      <c r="M456" s="11" t="s">
        <v>17146</v>
      </c>
      <c r="N456" s="11" t="s">
        <v>17839</v>
      </c>
      <c r="O456" s="37" t="s">
        <v>17907</v>
      </c>
      <c r="P456" s="12">
        <v>7222802.4000000004</v>
      </c>
      <c r="Q456" s="12">
        <v>0</v>
      </c>
      <c r="R456" s="12">
        <v>0</v>
      </c>
      <c r="S456" s="12">
        <v>7222802.4000000004</v>
      </c>
      <c r="T456" s="12">
        <v>6869.046504992868</v>
      </c>
      <c r="U456" s="12">
        <v>6869.046504992868</v>
      </c>
      <c r="V456" s="48">
        <f t="shared" si="837"/>
        <v>0</v>
      </c>
      <c r="X456" s="2" t="s">
        <v>17244</v>
      </c>
      <c r="Y456" s="2">
        <v>1950</v>
      </c>
      <c r="Z456" s="2">
        <v>833.9</v>
      </c>
      <c r="AA456" s="2">
        <v>34</v>
      </c>
      <c r="AB456" s="2">
        <v>2</v>
      </c>
      <c r="AC456" s="2">
        <v>523.9</v>
      </c>
      <c r="AE456" s="2" t="s">
        <v>566</v>
      </c>
      <c r="AF456" s="2" t="s">
        <v>17390</v>
      </c>
      <c r="AG456" s="2" t="s">
        <v>2998</v>
      </c>
      <c r="AH456" s="2" t="s">
        <v>17393</v>
      </c>
      <c r="AK456" s="2" t="e">
        <f t="shared" si="791"/>
        <v>#N/A</v>
      </c>
      <c r="AU456" s="2">
        <f t="shared" si="792"/>
        <v>810</v>
      </c>
      <c r="AV456" s="2" t="str">
        <f t="shared" si="793"/>
        <v>Плоская</v>
      </c>
      <c r="BC456" s="2" t="e">
        <f t="shared" si="794"/>
        <v>#N/A</v>
      </c>
      <c r="BI456" s="2" t="e">
        <f t="shared" si="795"/>
        <v>#N/A</v>
      </c>
      <c r="BT456" s="11" t="e">
        <f>VLOOKUP(BS456,CN:CR,2,FALSE)</f>
        <v>#N/A</v>
      </c>
      <c r="BU456" s="11"/>
      <c r="BV456" s="11" t="s">
        <v>17978</v>
      </c>
      <c r="BW456" s="11" t="e">
        <f>VLOOKUP(BS456,CN:CR,5,FALSE)</f>
        <v>#N/A</v>
      </c>
      <c r="BX456" s="11" t="e">
        <f>VLOOKUP(BS456,CU:CX,4,FALSE)</f>
        <v>#N/A</v>
      </c>
      <c r="BY456" s="13" t="e">
        <f>VLOOKUP(BS456,CN:CR,3,FALSE)</f>
        <v>#N/A</v>
      </c>
      <c r="BZ456" s="13" t="e">
        <f>VLOOKUP(BS456,CN:CS,6,FALSE)</f>
        <v>#N/A</v>
      </c>
      <c r="CA456" s="13">
        <v>916.3</v>
      </c>
      <c r="CB456" s="14">
        <v>53</v>
      </c>
      <c r="CC456" s="11" t="s">
        <v>17146</v>
      </c>
      <c r="CD456" s="11" t="s">
        <v>17839</v>
      </c>
      <c r="CE456" s="11" t="s">
        <v>17907</v>
      </c>
      <c r="CF456" s="12">
        <v>7222802.4000000004</v>
      </c>
      <c r="CG456" s="12">
        <v>0</v>
      </c>
      <c r="CH456" s="12">
        <v>0</v>
      </c>
      <c r="CI456" s="12">
        <f t="shared" ref="CI456" si="871">CF456-CG456-CH456</f>
        <v>7222802.4000000004</v>
      </c>
      <c r="CJ456" s="12" t="e">
        <f t="shared" si="845"/>
        <v>#N/A</v>
      </c>
      <c r="CK456" s="12" t="e">
        <f>DK456*8917.04/BY456</f>
        <v>#N/A</v>
      </c>
      <c r="CP456" s="2">
        <f t="shared" si="755"/>
        <v>82.1</v>
      </c>
      <c r="CQ456" s="2" t="s">
        <v>225</v>
      </c>
      <c r="CR456" s="2">
        <v>0</v>
      </c>
    </row>
    <row r="457" spans="1:96" ht="27.75" x14ac:dyDescent="0.4">
      <c r="B457" s="52" t="s">
        <v>219</v>
      </c>
      <c r="C457" s="113"/>
      <c r="D457" s="11" t="s">
        <v>17121</v>
      </c>
      <c r="E457" s="11" t="s">
        <v>17121</v>
      </c>
      <c r="F457" s="11" t="s">
        <v>17121</v>
      </c>
      <c r="G457" s="11" t="s">
        <v>17121</v>
      </c>
      <c r="H457" s="11" t="s">
        <v>17121</v>
      </c>
      <c r="I457" s="13">
        <v>777.3</v>
      </c>
      <c r="J457" s="13">
        <v>469.4</v>
      </c>
      <c r="K457" s="13">
        <v>469.4</v>
      </c>
      <c r="L457" s="196">
        <v>35</v>
      </c>
      <c r="M457" s="11" t="s">
        <v>17121</v>
      </c>
      <c r="N457" s="11" t="s">
        <v>17121</v>
      </c>
      <c r="O457" s="37" t="s">
        <v>17121</v>
      </c>
      <c r="P457" s="112">
        <v>5266000</v>
      </c>
      <c r="Q457" s="13">
        <v>0</v>
      </c>
      <c r="R457" s="13">
        <v>2194979.21</v>
      </c>
      <c r="S457" s="13">
        <v>3071020.79</v>
      </c>
      <c r="T457" s="12">
        <v>6774.7330503023286</v>
      </c>
      <c r="U457" s="12">
        <v>6774.7330503023286</v>
      </c>
      <c r="V457" s="48">
        <f t="shared" si="837"/>
        <v>0</v>
      </c>
      <c r="X457" s="2" t="s">
        <v>652</v>
      </c>
      <c r="Y457" s="2">
        <v>1959</v>
      </c>
      <c r="Z457" s="2">
        <v>6261.25</v>
      </c>
      <c r="AA457" s="2">
        <v>118</v>
      </c>
      <c r="AB457" s="2">
        <v>5</v>
      </c>
      <c r="AC457" s="2">
        <v>4642.6499999999996</v>
      </c>
      <c r="AE457" s="2" t="s">
        <v>517</v>
      </c>
      <c r="AF457" s="2" t="s">
        <v>17390</v>
      </c>
      <c r="AG457" s="2" t="s">
        <v>17419</v>
      </c>
      <c r="AH457" s="2" t="s">
        <v>17400</v>
      </c>
      <c r="AK457" s="2" t="e">
        <f t="shared" si="791"/>
        <v>#N/A</v>
      </c>
      <c r="AU457" s="2" t="e">
        <f t="shared" si="792"/>
        <v>#N/A</v>
      </c>
      <c r="AV457" s="2" t="e">
        <f t="shared" si="793"/>
        <v>#N/A</v>
      </c>
      <c r="AX457" s="2" t="s">
        <v>330</v>
      </c>
      <c r="AY457" s="2">
        <v>720</v>
      </c>
      <c r="AZ457" s="2" t="s">
        <v>2980</v>
      </c>
      <c r="BC457" s="2" t="e">
        <f t="shared" si="794"/>
        <v>#N/A</v>
      </c>
      <c r="BI457" s="2" t="e">
        <f t="shared" si="795"/>
        <v>#N/A</v>
      </c>
      <c r="BT457" s="11" t="s">
        <v>17121</v>
      </c>
      <c r="BU457" s="11" t="s">
        <v>17121</v>
      </c>
      <c r="BV457" s="11" t="s">
        <v>17121</v>
      </c>
      <c r="BW457" s="11" t="s">
        <v>17121</v>
      </c>
      <c r="BX457" s="11" t="s">
        <v>17121</v>
      </c>
      <c r="BY457" s="13" t="e">
        <f>BY458</f>
        <v>#N/A</v>
      </c>
      <c r="BZ457" s="13" t="e">
        <f t="shared" ref="BZ457" si="872">BZ458</f>
        <v>#N/A</v>
      </c>
      <c r="CA457" s="13">
        <f t="shared" ref="CA457" si="873">CA458</f>
        <v>469.4</v>
      </c>
      <c r="CB457" s="14">
        <f t="shared" ref="CB457" si="874">CB458</f>
        <v>35</v>
      </c>
      <c r="CC457" s="11" t="s">
        <v>17121</v>
      </c>
      <c r="CD457" s="11" t="s">
        <v>17121</v>
      </c>
      <c r="CE457" s="11" t="s">
        <v>17121</v>
      </c>
      <c r="CF457" s="13">
        <f t="shared" ref="CF457" si="875">CF458</f>
        <v>5266000</v>
      </c>
      <c r="CG457" s="13">
        <f t="shared" ref="CG457" si="876">CG458</f>
        <v>0</v>
      </c>
      <c r="CH457" s="13">
        <f t="shared" ref="CH457" si="877">CH458</f>
        <v>3311579.46</v>
      </c>
      <c r="CI457" s="13">
        <f t="shared" ref="CI457" si="878">CI458</f>
        <v>1954420.54</v>
      </c>
      <c r="CJ457" s="12" t="e">
        <f t="shared" si="845"/>
        <v>#N/A</v>
      </c>
      <c r="CK457" s="12" t="e">
        <f>CK458</f>
        <v>#N/A</v>
      </c>
      <c r="CP457" s="2" t="e">
        <f t="shared" si="755"/>
        <v>#N/A</v>
      </c>
      <c r="CQ457" s="2" t="s">
        <v>242</v>
      </c>
      <c r="CR457" s="2">
        <v>0</v>
      </c>
    </row>
    <row r="458" spans="1:96" ht="27.75" x14ac:dyDescent="0.4">
      <c r="A458" s="2">
        <v>1</v>
      </c>
      <c r="B458" s="11">
        <v>123</v>
      </c>
      <c r="C458" s="55" t="s">
        <v>240</v>
      </c>
      <c r="D458" s="11">
        <v>1978</v>
      </c>
      <c r="E458" s="11"/>
      <c r="F458" s="11" t="s">
        <v>17978</v>
      </c>
      <c r="G458" s="11">
        <v>2</v>
      </c>
      <c r="H458" s="11" t="s">
        <v>17088</v>
      </c>
      <c r="I458" s="15">
        <v>777.3</v>
      </c>
      <c r="J458" s="15">
        <v>469.4</v>
      </c>
      <c r="K458" s="15">
        <v>469.4</v>
      </c>
      <c r="L458" s="36">
        <v>35</v>
      </c>
      <c r="M458" s="11" t="s">
        <v>17146</v>
      </c>
      <c r="N458" s="11" t="s">
        <v>17862</v>
      </c>
      <c r="O458" s="37" t="s">
        <v>17394</v>
      </c>
      <c r="P458" s="12">
        <v>5266000</v>
      </c>
      <c r="Q458" s="12">
        <v>0</v>
      </c>
      <c r="R458" s="12">
        <v>2194979.21</v>
      </c>
      <c r="S458" s="12">
        <v>3071020.79</v>
      </c>
      <c r="T458" s="12">
        <v>6774.7330503023286</v>
      </c>
      <c r="U458" s="12">
        <v>6774.7330503023286</v>
      </c>
      <c r="V458" s="48">
        <f t="shared" si="837"/>
        <v>0</v>
      </c>
      <c r="X458" s="2" t="s">
        <v>3336</v>
      </c>
      <c r="Y458" s="2">
        <v>1972</v>
      </c>
      <c r="Z458" s="2">
        <v>3970.3</v>
      </c>
      <c r="AA458" s="2">
        <v>120</v>
      </c>
      <c r="AB458" s="2">
        <v>5</v>
      </c>
      <c r="AC458" s="2">
        <v>3296.8</v>
      </c>
      <c r="AE458" s="2" t="s">
        <v>3329</v>
      </c>
      <c r="AF458" s="2" t="s">
        <v>17390</v>
      </c>
      <c r="AG458" s="2" t="s">
        <v>2998</v>
      </c>
      <c r="AH458" s="2" t="s">
        <v>17393</v>
      </c>
      <c r="AK458" s="2" t="e">
        <f t="shared" si="791"/>
        <v>#N/A</v>
      </c>
      <c r="AU458" s="2">
        <f t="shared" si="792"/>
        <v>625</v>
      </c>
      <c r="AV458" s="2" t="str">
        <f t="shared" si="793"/>
        <v>Скатная деревянная</v>
      </c>
      <c r="AX458" s="2" t="s">
        <v>332</v>
      </c>
      <c r="AY458" s="2">
        <v>169.6</v>
      </c>
      <c r="AZ458" s="2" t="s">
        <v>2980</v>
      </c>
      <c r="BC458" s="2" t="e">
        <f t="shared" si="794"/>
        <v>#N/A</v>
      </c>
      <c r="BI458" s="2" t="e">
        <f t="shared" si="795"/>
        <v>#N/A</v>
      </c>
      <c r="BT458" s="11" t="e">
        <f>VLOOKUP(BS458,CN:CR,2,FALSE)</f>
        <v>#N/A</v>
      </c>
      <c r="BU458" s="11"/>
      <c r="BV458" s="11" t="s">
        <v>17978</v>
      </c>
      <c r="BW458" s="11" t="e">
        <f>VLOOKUP(BS458,CN:CR,5,FALSE)</f>
        <v>#N/A</v>
      </c>
      <c r="BX458" s="11" t="e">
        <f>VLOOKUP(BS458,CU:CX,4,FALSE)</f>
        <v>#N/A</v>
      </c>
      <c r="BY458" s="13" t="e">
        <f>VLOOKUP(BS458,CN:CR,3,FALSE)</f>
        <v>#N/A</v>
      </c>
      <c r="BZ458" s="13" t="e">
        <f>VLOOKUP(BS458,CN:CS,6,FALSE)</f>
        <v>#N/A</v>
      </c>
      <c r="CA458" s="13">
        <v>469.4</v>
      </c>
      <c r="CB458" s="14">
        <v>35</v>
      </c>
      <c r="CC458" s="11" t="s">
        <v>17146</v>
      </c>
      <c r="CD458" s="11" t="s">
        <v>17862</v>
      </c>
      <c r="CE458" s="11" t="s">
        <v>17394</v>
      </c>
      <c r="CF458" s="12">
        <v>5266000</v>
      </c>
      <c r="CG458" s="12">
        <v>0</v>
      </c>
      <c r="CH458" s="12">
        <v>3311579.46</v>
      </c>
      <c r="CI458" s="12">
        <f t="shared" ref="CI458" si="879">CF458-CG458-CH458</f>
        <v>1954420.54</v>
      </c>
      <c r="CJ458" s="12" t="e">
        <f t="shared" si="845"/>
        <v>#N/A</v>
      </c>
      <c r="CK458" s="12" t="e">
        <f>DK458*8425.6/BY458</f>
        <v>#N/A</v>
      </c>
      <c r="CP458" s="2">
        <f t="shared" si="755"/>
        <v>0</v>
      </c>
      <c r="CQ458" s="2" t="s">
        <v>241</v>
      </c>
      <c r="CR458" s="2">
        <v>152.9</v>
      </c>
    </row>
    <row r="459" spans="1:96" ht="27.75" x14ac:dyDescent="0.4">
      <c r="B459" s="52" t="s">
        <v>235</v>
      </c>
      <c r="C459" s="113"/>
      <c r="D459" s="11" t="s">
        <v>17121</v>
      </c>
      <c r="E459" s="11" t="s">
        <v>17121</v>
      </c>
      <c r="F459" s="11" t="s">
        <v>17121</v>
      </c>
      <c r="G459" s="11" t="s">
        <v>17121</v>
      </c>
      <c r="H459" s="11" t="s">
        <v>17121</v>
      </c>
      <c r="I459" s="13">
        <v>7146.1</v>
      </c>
      <c r="J459" s="13">
        <v>4993.7</v>
      </c>
      <c r="K459" s="13">
        <v>4720.5999999999995</v>
      </c>
      <c r="L459" s="196">
        <v>145</v>
      </c>
      <c r="M459" s="11" t="s">
        <v>17121</v>
      </c>
      <c r="N459" s="11" t="s">
        <v>17121</v>
      </c>
      <c r="O459" s="37" t="s">
        <v>17121</v>
      </c>
      <c r="P459" s="112">
        <v>9893936.3399999999</v>
      </c>
      <c r="Q459" s="13">
        <v>0</v>
      </c>
      <c r="R459" s="13">
        <v>0</v>
      </c>
      <c r="S459" s="13">
        <v>9893936.3399999999</v>
      </c>
      <c r="T459" s="12">
        <v>1384.5225143784721</v>
      </c>
      <c r="U459" s="12">
        <v>3577.4980053455729</v>
      </c>
      <c r="V459" s="48">
        <f t="shared" si="837"/>
        <v>2192.975490967101</v>
      </c>
      <c r="X459" s="2" t="s">
        <v>3338</v>
      </c>
      <c r="Y459" s="2">
        <v>1937</v>
      </c>
      <c r="Z459" s="2">
        <v>1443.5</v>
      </c>
      <c r="AA459" s="2">
        <v>60</v>
      </c>
      <c r="AB459" s="2">
        <v>3</v>
      </c>
      <c r="AC459" s="2">
        <v>976.1</v>
      </c>
      <c r="AE459" s="2" t="s">
        <v>3331</v>
      </c>
      <c r="AF459" s="2" t="s">
        <v>17390</v>
      </c>
      <c r="AG459" s="2" t="s">
        <v>2998</v>
      </c>
      <c r="AH459" s="2" t="s">
        <v>17393</v>
      </c>
      <c r="AK459" s="2" t="e">
        <f t="shared" si="791"/>
        <v>#N/A</v>
      </c>
      <c r="AU459" s="2" t="e">
        <f t="shared" si="792"/>
        <v>#N/A</v>
      </c>
      <c r="AV459" s="2" t="e">
        <f t="shared" si="793"/>
        <v>#N/A</v>
      </c>
      <c r="AX459" s="2" t="s">
        <v>335</v>
      </c>
      <c r="AY459" s="2">
        <v>735.12</v>
      </c>
      <c r="AZ459" s="2" t="s">
        <v>2980</v>
      </c>
      <c r="BC459" s="2" t="e">
        <f t="shared" si="794"/>
        <v>#N/A</v>
      </c>
      <c r="BI459" s="2" t="e">
        <f t="shared" si="795"/>
        <v>#N/A</v>
      </c>
      <c r="BT459" s="11" t="s">
        <v>17121</v>
      </c>
      <c r="BU459" s="11" t="s">
        <v>17121</v>
      </c>
      <c r="BV459" s="11" t="s">
        <v>17121</v>
      </c>
      <c r="BW459" s="11" t="s">
        <v>17121</v>
      </c>
      <c r="BX459" s="11" t="s">
        <v>17121</v>
      </c>
      <c r="BY459" s="13" t="e">
        <f>BY460</f>
        <v>#N/A</v>
      </c>
      <c r="BZ459" s="13">
        <f t="shared" ref="BZ459" si="880">BZ460</f>
        <v>4993.7</v>
      </c>
      <c r="CA459" s="13">
        <f t="shared" ref="CA459" si="881">CA460</f>
        <v>4993.7</v>
      </c>
      <c r="CB459" s="14">
        <f t="shared" ref="CB459" si="882">CB460</f>
        <v>145</v>
      </c>
      <c r="CC459" s="11" t="s">
        <v>17121</v>
      </c>
      <c r="CD459" s="11" t="s">
        <v>17121</v>
      </c>
      <c r="CE459" s="11" t="s">
        <v>17121</v>
      </c>
      <c r="CF459" s="13">
        <f t="shared" ref="CF459" si="883">CF460</f>
        <v>10143936.34</v>
      </c>
      <c r="CG459" s="13">
        <f t="shared" ref="CG459" si="884">CG460</f>
        <v>0</v>
      </c>
      <c r="CH459" s="13">
        <f t="shared" ref="CH459" si="885">CH460</f>
        <v>0</v>
      </c>
      <c r="CI459" s="13">
        <f t="shared" ref="CI459" si="886">CI460</f>
        <v>10143936.34</v>
      </c>
      <c r="CJ459" s="12" t="e">
        <f t="shared" si="845"/>
        <v>#N/A</v>
      </c>
      <c r="CK459" s="12" t="e">
        <f>CK460</f>
        <v>#N/A</v>
      </c>
      <c r="CP459" s="2" t="e">
        <f t="shared" si="755"/>
        <v>#N/A</v>
      </c>
      <c r="CQ459" s="2" t="s">
        <v>245</v>
      </c>
      <c r="CR459" s="2">
        <v>0</v>
      </c>
    </row>
    <row r="460" spans="1:96" ht="27.75" x14ac:dyDescent="0.4">
      <c r="A460" s="2">
        <v>1</v>
      </c>
      <c r="B460" s="11">
        <v>124</v>
      </c>
      <c r="C460" s="55" t="s">
        <v>236</v>
      </c>
      <c r="D460" s="11">
        <v>2007</v>
      </c>
      <c r="E460" s="11"/>
      <c r="F460" s="11" t="s">
        <v>17978</v>
      </c>
      <c r="G460" s="11">
        <v>5</v>
      </c>
      <c r="H460" s="11" t="s">
        <v>17393</v>
      </c>
      <c r="I460" s="15">
        <v>7146.1</v>
      </c>
      <c r="J460" s="15">
        <v>4993.7</v>
      </c>
      <c r="K460" s="15">
        <v>4720.5999999999995</v>
      </c>
      <c r="L460" s="36">
        <v>145</v>
      </c>
      <c r="M460" s="11" t="s">
        <v>17146</v>
      </c>
      <c r="N460" s="11" t="s">
        <v>17839</v>
      </c>
      <c r="O460" s="37" t="s">
        <v>17959</v>
      </c>
      <c r="P460" s="12">
        <v>9893936.3399999999</v>
      </c>
      <c r="Q460" s="12">
        <v>0</v>
      </c>
      <c r="R460" s="12">
        <v>0</v>
      </c>
      <c r="S460" s="12">
        <v>9893936.3399999999</v>
      </c>
      <c r="T460" s="12">
        <v>1384.5225143784721</v>
      </c>
      <c r="U460" s="12">
        <v>3577.4980053455729</v>
      </c>
      <c r="V460" s="48">
        <f t="shared" si="837"/>
        <v>2192.975490967101</v>
      </c>
      <c r="X460" s="2" t="s">
        <v>653</v>
      </c>
      <c r="Y460" s="2">
        <v>1967</v>
      </c>
      <c r="Z460" s="2">
        <v>3578.24</v>
      </c>
      <c r="AA460" s="2">
        <v>117</v>
      </c>
      <c r="AB460" s="2">
        <v>5</v>
      </c>
      <c r="AC460" s="2">
        <v>3300</v>
      </c>
      <c r="AE460" s="2" t="s">
        <v>3333</v>
      </c>
      <c r="AF460" s="2" t="s">
        <v>17390</v>
      </c>
      <c r="AG460" s="2" t="s">
        <v>2998</v>
      </c>
      <c r="AH460" s="2" t="s">
        <v>17088</v>
      </c>
      <c r="AK460" s="2" t="e">
        <f t="shared" si="791"/>
        <v>#N/A</v>
      </c>
      <c r="AU460" s="2" t="e">
        <f t="shared" si="792"/>
        <v>#N/A</v>
      </c>
      <c r="AV460" s="2" t="e">
        <f t="shared" si="793"/>
        <v>#N/A</v>
      </c>
      <c r="AX460" s="2" t="s">
        <v>336</v>
      </c>
      <c r="AY460" s="2">
        <v>260</v>
      </c>
      <c r="AZ460" s="2" t="s">
        <v>2980</v>
      </c>
      <c r="BC460" s="2" t="e">
        <f t="shared" si="794"/>
        <v>#N/A</v>
      </c>
      <c r="BI460" s="2">
        <f t="shared" si="795"/>
        <v>3627.2</v>
      </c>
      <c r="BT460" s="11" t="e">
        <f>VLOOKUP(BS460,CN:CR,2,FALSE)</f>
        <v>#N/A</v>
      </c>
      <c r="BU460" s="11"/>
      <c r="BV460" s="11" t="s">
        <v>17978</v>
      </c>
      <c r="BW460" s="11" t="e">
        <f>VLOOKUP(BS460,CN:CR,5,FALSE)</f>
        <v>#N/A</v>
      </c>
      <c r="BX460" s="11" t="e">
        <f>VLOOKUP(BS460,CU:CX,4,FALSE)</f>
        <v>#N/A</v>
      </c>
      <c r="BY460" s="13" t="e">
        <f>VLOOKUP(BS460,CN:CR,3,FALSE)</f>
        <v>#N/A</v>
      </c>
      <c r="BZ460" s="13">
        <v>4993.7</v>
      </c>
      <c r="CA460" s="13">
        <v>4993.7</v>
      </c>
      <c r="CB460" s="14">
        <v>145</v>
      </c>
      <c r="CC460" s="11" t="s">
        <v>17146</v>
      </c>
      <c r="CD460" s="11" t="s">
        <v>17839</v>
      </c>
      <c r="CE460" s="11" t="s">
        <v>17959</v>
      </c>
      <c r="CF460" s="12">
        <v>10143936.34</v>
      </c>
      <c r="CG460" s="12">
        <v>0</v>
      </c>
      <c r="CH460" s="12">
        <v>0</v>
      </c>
      <c r="CI460" s="12">
        <f t="shared" ref="CI460" si="887">CF460-CG460-CH460</f>
        <v>10143936.34</v>
      </c>
      <c r="CJ460" s="12" t="e">
        <f t="shared" si="845"/>
        <v>#N/A</v>
      </c>
      <c r="CK460" s="12" t="e">
        <f>DY460*7048.18/BY460</f>
        <v>#N/A</v>
      </c>
      <c r="CP460" s="2">
        <f t="shared" si="755"/>
        <v>273.10000000000002</v>
      </c>
      <c r="CQ460" s="2" t="s">
        <v>246</v>
      </c>
      <c r="CR460" s="2">
        <v>0</v>
      </c>
    </row>
    <row r="461" spans="1:96" ht="27.75" x14ac:dyDescent="0.4">
      <c r="B461" s="52" t="s">
        <v>220</v>
      </c>
      <c r="C461" s="113"/>
      <c r="D461" s="11" t="s">
        <v>17121</v>
      </c>
      <c r="E461" s="11" t="s">
        <v>17121</v>
      </c>
      <c r="F461" s="11" t="s">
        <v>17121</v>
      </c>
      <c r="G461" s="11" t="s">
        <v>17121</v>
      </c>
      <c r="H461" s="11" t="s">
        <v>17121</v>
      </c>
      <c r="I461" s="13">
        <v>6301.9</v>
      </c>
      <c r="J461" s="13">
        <v>5277</v>
      </c>
      <c r="K461" s="13">
        <v>5124.1000000000004</v>
      </c>
      <c r="L461" s="196">
        <v>241</v>
      </c>
      <c r="M461" s="11" t="s">
        <v>17121</v>
      </c>
      <c r="N461" s="11" t="s">
        <v>17121</v>
      </c>
      <c r="O461" s="37" t="s">
        <v>17121</v>
      </c>
      <c r="P461" s="112">
        <v>18347586.559999999</v>
      </c>
      <c r="Q461" s="13">
        <v>0</v>
      </c>
      <c r="R461" s="13">
        <v>0</v>
      </c>
      <c r="S461" s="13">
        <v>18347586.559999999</v>
      </c>
      <c r="T461" s="12">
        <v>2911.437274472778</v>
      </c>
      <c r="U461" s="12">
        <v>7672.6286582278481</v>
      </c>
      <c r="V461" s="48">
        <f t="shared" si="837"/>
        <v>4761.1913837550701</v>
      </c>
      <c r="X461" s="2" t="s">
        <v>3339</v>
      </c>
      <c r="Y461" s="2">
        <v>1974</v>
      </c>
      <c r="Z461" s="2">
        <v>5189.1000000000004</v>
      </c>
      <c r="AA461" s="2">
        <v>105</v>
      </c>
      <c r="AB461" s="2">
        <v>5</v>
      </c>
      <c r="AC461" s="2">
        <v>4518.6000000000004</v>
      </c>
      <c r="AE461" s="2" t="s">
        <v>3334</v>
      </c>
      <c r="AF461" s="2" t="s">
        <v>17390</v>
      </c>
      <c r="AG461" s="2" t="s">
        <v>2998</v>
      </c>
      <c r="AH461" s="2" t="s">
        <v>17413</v>
      </c>
      <c r="AK461" s="2" t="e">
        <f t="shared" si="791"/>
        <v>#N/A</v>
      </c>
      <c r="AU461" s="2" t="e">
        <f t="shared" si="792"/>
        <v>#N/A</v>
      </c>
      <c r="AV461" s="2" t="e">
        <f t="shared" si="793"/>
        <v>#N/A</v>
      </c>
      <c r="AX461" s="2" t="s">
        <v>339</v>
      </c>
      <c r="AY461" s="2">
        <v>600</v>
      </c>
      <c r="AZ461" s="2" t="s">
        <v>2980</v>
      </c>
      <c r="BC461" s="2" t="e">
        <f t="shared" si="794"/>
        <v>#N/A</v>
      </c>
      <c r="BI461" s="2" t="e">
        <f t="shared" si="795"/>
        <v>#N/A</v>
      </c>
      <c r="BT461" s="11" t="s">
        <v>17121</v>
      </c>
      <c r="BU461" s="11" t="s">
        <v>17121</v>
      </c>
      <c r="BV461" s="11" t="s">
        <v>17121</v>
      </c>
      <c r="BW461" s="11" t="s">
        <v>17121</v>
      </c>
      <c r="BX461" s="11" t="s">
        <v>17121</v>
      </c>
      <c r="BY461" s="13" t="e">
        <f>BY462+BY463</f>
        <v>#N/A</v>
      </c>
      <c r="BZ461" s="13" t="e">
        <f t="shared" ref="BZ461" si="888">BZ462+BZ463</f>
        <v>#N/A</v>
      </c>
      <c r="CA461" s="13">
        <f t="shared" ref="CA461" si="889">CA462+CA463</f>
        <v>5124.0999999999995</v>
      </c>
      <c r="CB461" s="14">
        <f t="shared" ref="CB461" si="890">CB462+CB463</f>
        <v>241</v>
      </c>
      <c r="CC461" s="11" t="s">
        <v>17121</v>
      </c>
      <c r="CD461" s="11" t="s">
        <v>17121</v>
      </c>
      <c r="CE461" s="11" t="s">
        <v>17121</v>
      </c>
      <c r="CF461" s="13">
        <f t="shared" ref="CF461" si="891">CF462+CF463</f>
        <v>18347586.559999999</v>
      </c>
      <c r="CG461" s="13">
        <f t="shared" ref="CG461" si="892">CG462+CG463</f>
        <v>0</v>
      </c>
      <c r="CH461" s="13">
        <f t="shared" ref="CH461" si="893">CH462+CH463</f>
        <v>0</v>
      </c>
      <c r="CI461" s="13">
        <f t="shared" ref="CI461" si="894">CI462+CI463</f>
        <v>18347586.559999999</v>
      </c>
      <c r="CJ461" s="12" t="e">
        <f t="shared" si="845"/>
        <v>#N/A</v>
      </c>
      <c r="CK461" s="12" t="e">
        <f>MAX(CK462:CK463)</f>
        <v>#N/A</v>
      </c>
      <c r="CP461" s="2" t="e">
        <f t="shared" si="755"/>
        <v>#N/A</v>
      </c>
      <c r="CQ461" s="2" t="s">
        <v>226</v>
      </c>
      <c r="CR461" s="2">
        <v>45.8</v>
      </c>
    </row>
    <row r="462" spans="1:96" ht="27.75" x14ac:dyDescent="0.4">
      <c r="A462" s="2">
        <v>1</v>
      </c>
      <c r="B462" s="11">
        <v>125</v>
      </c>
      <c r="C462" s="55" t="s">
        <v>241</v>
      </c>
      <c r="D462" s="11">
        <v>1976</v>
      </c>
      <c r="E462" s="11"/>
      <c r="F462" s="11" t="s">
        <v>17397</v>
      </c>
      <c r="G462" s="11">
        <v>5</v>
      </c>
      <c r="H462" s="11" t="s">
        <v>17398</v>
      </c>
      <c r="I462" s="15">
        <v>5511.9</v>
      </c>
      <c r="J462" s="15">
        <v>4547.1000000000004</v>
      </c>
      <c r="K462" s="15">
        <v>4394.2000000000007</v>
      </c>
      <c r="L462" s="36">
        <v>204</v>
      </c>
      <c r="M462" s="11" t="s">
        <v>17146</v>
      </c>
      <c r="N462" s="11" t="s">
        <v>17839</v>
      </c>
      <c r="O462" s="37" t="s">
        <v>17956</v>
      </c>
      <c r="P462" s="12">
        <v>12286209.92</v>
      </c>
      <c r="Q462" s="12">
        <v>0</v>
      </c>
      <c r="R462" s="12">
        <v>0</v>
      </c>
      <c r="S462" s="12">
        <v>12286209.92</v>
      </c>
      <c r="T462" s="12">
        <v>2229.0335310872838</v>
      </c>
      <c r="U462" s="12">
        <v>2229.0335310872842</v>
      </c>
      <c r="V462" s="48">
        <f t="shared" si="837"/>
        <v>0</v>
      </c>
      <c r="X462" s="2" t="s">
        <v>3341</v>
      </c>
      <c r="Y462" s="2">
        <v>1964</v>
      </c>
      <c r="Z462" s="2">
        <v>1784.8</v>
      </c>
      <c r="AA462" s="2">
        <v>47</v>
      </c>
      <c r="AB462" s="2">
        <v>5</v>
      </c>
      <c r="AC462" s="2">
        <v>1598.3</v>
      </c>
      <c r="AE462" s="2" t="s">
        <v>652</v>
      </c>
      <c r="AF462" s="2" t="s">
        <v>17390</v>
      </c>
      <c r="AG462" s="2" t="s">
        <v>17420</v>
      </c>
      <c r="AH462" s="2" t="s">
        <v>17413</v>
      </c>
      <c r="AK462" s="2" t="e">
        <f t="shared" si="791"/>
        <v>#N/A</v>
      </c>
      <c r="AU462" s="2">
        <f t="shared" si="792"/>
        <v>1458.2</v>
      </c>
      <c r="AV462" s="2" t="str">
        <f t="shared" si="793"/>
        <v>Скатная деревянная</v>
      </c>
      <c r="AX462" s="2" t="s">
        <v>340</v>
      </c>
      <c r="AY462" s="2">
        <v>385.7</v>
      </c>
      <c r="AZ462" s="2" t="s">
        <v>2980</v>
      </c>
      <c r="BC462" s="2" t="e">
        <f t="shared" si="794"/>
        <v>#N/A</v>
      </c>
      <c r="BI462" s="2" t="e">
        <f t="shared" si="795"/>
        <v>#N/A</v>
      </c>
      <c r="BT462" s="11" t="e">
        <f>VLOOKUP(BS462,CN:CR,2,FALSE)</f>
        <v>#N/A</v>
      </c>
      <c r="BU462" s="11"/>
      <c r="BV462" s="11" t="e">
        <f>VLOOKUP(BS462,CU:CX,2,FALSE)</f>
        <v>#N/A</v>
      </c>
      <c r="BW462" s="11" t="e">
        <f>VLOOKUP(BS462,CN:CR,5,FALSE)</f>
        <v>#N/A</v>
      </c>
      <c r="BX462" s="11" t="e">
        <f>VLOOKUP(BS462,CU:CX,4,FALSE)</f>
        <v>#N/A</v>
      </c>
      <c r="BY462" s="13">
        <v>5511.9</v>
      </c>
      <c r="BZ462" s="13">
        <v>4547.1000000000004</v>
      </c>
      <c r="CA462" s="13">
        <v>4394.2</v>
      </c>
      <c r="CB462" s="14">
        <v>204</v>
      </c>
      <c r="CC462" s="11" t="s">
        <v>17146</v>
      </c>
      <c r="CD462" s="11" t="s">
        <v>17839</v>
      </c>
      <c r="CE462" s="11" t="s">
        <v>17956</v>
      </c>
      <c r="CF462" s="12">
        <v>12286209.92</v>
      </c>
      <c r="CG462" s="12">
        <v>0</v>
      </c>
      <c r="CH462" s="12">
        <v>0</v>
      </c>
      <c r="CI462" s="12">
        <f t="shared" ref="CI462:CI463" si="895">CF462-CG462-CH462</f>
        <v>12286209.92</v>
      </c>
      <c r="CJ462" s="12">
        <f t="shared" si="845"/>
        <v>2229.0335310872838</v>
      </c>
      <c r="CK462" s="12">
        <f t="shared" ref="CK462:CK463" si="896">DK462*8425.6/BY462</f>
        <v>0</v>
      </c>
      <c r="CP462" s="2">
        <f t="shared" si="755"/>
        <v>152.9</v>
      </c>
      <c r="CQ462" s="2" t="s">
        <v>244</v>
      </c>
      <c r="CR462" s="2">
        <v>41</v>
      </c>
    </row>
    <row r="463" spans="1:96" ht="27.75" x14ac:dyDescent="0.4">
      <c r="A463" s="2">
        <v>1</v>
      </c>
      <c r="B463" s="11">
        <v>126</v>
      </c>
      <c r="C463" s="55" t="s">
        <v>242</v>
      </c>
      <c r="D463" s="11">
        <v>1982</v>
      </c>
      <c r="E463" s="11"/>
      <c r="F463" s="11" t="s">
        <v>17978</v>
      </c>
      <c r="G463" s="11">
        <v>2</v>
      </c>
      <c r="H463" s="11" t="s">
        <v>17088</v>
      </c>
      <c r="I463" s="15">
        <v>790</v>
      </c>
      <c r="J463" s="15">
        <v>729.9</v>
      </c>
      <c r="K463" s="15">
        <v>729.9</v>
      </c>
      <c r="L463" s="36">
        <v>37</v>
      </c>
      <c r="M463" s="11" t="s">
        <v>17146</v>
      </c>
      <c r="N463" s="11" t="s">
        <v>17839</v>
      </c>
      <c r="O463" s="37" t="s">
        <v>17959</v>
      </c>
      <c r="P463" s="12">
        <v>6061376.6399999997</v>
      </c>
      <c r="Q463" s="12">
        <v>0</v>
      </c>
      <c r="R463" s="12">
        <v>0</v>
      </c>
      <c r="S463" s="12">
        <v>6061376.6399999997</v>
      </c>
      <c r="T463" s="12">
        <v>7672.6286582278481</v>
      </c>
      <c r="U463" s="12">
        <v>7672.6286582278481</v>
      </c>
      <c r="V463" s="48">
        <f t="shared" si="837"/>
        <v>0</v>
      </c>
      <c r="X463" s="2" t="s">
        <v>654</v>
      </c>
      <c r="Y463" s="2">
        <v>1959</v>
      </c>
      <c r="Z463" s="2">
        <v>2102.29</v>
      </c>
      <c r="AA463" s="2">
        <v>40</v>
      </c>
      <c r="AB463" s="2">
        <v>3</v>
      </c>
      <c r="AC463" s="2">
        <v>1148.8900000000001</v>
      </c>
      <c r="AE463" s="2" t="s">
        <v>3336</v>
      </c>
      <c r="AF463" s="2" t="s">
        <v>17390</v>
      </c>
      <c r="AG463" s="2" t="s">
        <v>2998</v>
      </c>
      <c r="AH463" s="2" t="s">
        <v>17393</v>
      </c>
      <c r="AK463" s="2" t="e">
        <f t="shared" si="791"/>
        <v>#N/A</v>
      </c>
      <c r="AU463" s="2">
        <f t="shared" si="792"/>
        <v>719.4</v>
      </c>
      <c r="AV463" s="2" t="str">
        <f t="shared" si="793"/>
        <v>Скатная деревянная</v>
      </c>
      <c r="AX463" s="2" t="s">
        <v>341</v>
      </c>
      <c r="AY463" s="2">
        <v>498</v>
      </c>
      <c r="AZ463" s="2" t="s">
        <v>2980</v>
      </c>
      <c r="BC463" s="2" t="e">
        <f t="shared" si="794"/>
        <v>#N/A</v>
      </c>
      <c r="BI463" s="2" t="e">
        <f t="shared" si="795"/>
        <v>#N/A</v>
      </c>
      <c r="BT463" s="11" t="e">
        <f>VLOOKUP(BS463,CN:CR,2,FALSE)</f>
        <v>#N/A</v>
      </c>
      <c r="BU463" s="11"/>
      <c r="BV463" s="11" t="s">
        <v>17978</v>
      </c>
      <c r="BW463" s="11" t="e">
        <f>VLOOKUP(BS463,CN:CR,5,FALSE)</f>
        <v>#N/A</v>
      </c>
      <c r="BX463" s="11" t="e">
        <f>VLOOKUP(BS463,CU:CX,4,FALSE)</f>
        <v>#N/A</v>
      </c>
      <c r="BY463" s="13" t="e">
        <f>VLOOKUP(BS463,CN:CR,3,FALSE)</f>
        <v>#N/A</v>
      </c>
      <c r="BZ463" s="13" t="e">
        <f>VLOOKUP(BS463,CN:CS,6,FALSE)</f>
        <v>#N/A</v>
      </c>
      <c r="CA463" s="13">
        <v>729.9</v>
      </c>
      <c r="CB463" s="14">
        <v>37</v>
      </c>
      <c r="CC463" s="11" t="s">
        <v>17146</v>
      </c>
      <c r="CD463" s="11" t="s">
        <v>17839</v>
      </c>
      <c r="CE463" s="11" t="s">
        <v>17959</v>
      </c>
      <c r="CF463" s="12">
        <v>6061376.6399999997</v>
      </c>
      <c r="CG463" s="12">
        <v>0</v>
      </c>
      <c r="CH463" s="12">
        <v>0</v>
      </c>
      <c r="CI463" s="12">
        <f t="shared" si="895"/>
        <v>6061376.6399999997</v>
      </c>
      <c r="CJ463" s="12" t="e">
        <f t="shared" si="845"/>
        <v>#N/A</v>
      </c>
      <c r="CK463" s="12" t="e">
        <f t="shared" si="896"/>
        <v>#N/A</v>
      </c>
      <c r="CP463" s="2">
        <f t="shared" si="755"/>
        <v>0</v>
      </c>
      <c r="CQ463" s="2" t="s">
        <v>234</v>
      </c>
      <c r="CR463" s="2">
        <v>0</v>
      </c>
    </row>
    <row r="464" spans="1:96" ht="27.75" x14ac:dyDescent="0.4">
      <c r="B464" s="52" t="s">
        <v>221</v>
      </c>
      <c r="C464" s="113"/>
      <c r="D464" s="11" t="s">
        <v>17121</v>
      </c>
      <c r="E464" s="11" t="s">
        <v>17121</v>
      </c>
      <c r="F464" s="11" t="s">
        <v>17121</v>
      </c>
      <c r="G464" s="11" t="s">
        <v>17121</v>
      </c>
      <c r="H464" s="11" t="s">
        <v>17121</v>
      </c>
      <c r="I464" s="13">
        <v>5897.21</v>
      </c>
      <c r="J464" s="13">
        <v>4536.71</v>
      </c>
      <c r="K464" s="13">
        <v>4277.51</v>
      </c>
      <c r="L464" s="196">
        <v>221</v>
      </c>
      <c r="M464" s="11" t="s">
        <v>17121</v>
      </c>
      <c r="N464" s="11" t="s">
        <v>17121</v>
      </c>
      <c r="O464" s="37" t="s">
        <v>17121</v>
      </c>
      <c r="P464" s="112">
        <v>12189315.52</v>
      </c>
      <c r="Q464" s="13">
        <v>0</v>
      </c>
      <c r="R464" s="13">
        <v>0</v>
      </c>
      <c r="S464" s="13">
        <v>12189315.52</v>
      </c>
      <c r="T464" s="12">
        <v>2066.9631096738967</v>
      </c>
      <c r="U464" s="12">
        <v>2066.9631096738967</v>
      </c>
      <c r="V464" s="48">
        <f t="shared" si="837"/>
        <v>0</v>
      </c>
      <c r="X464" s="2" t="s">
        <v>542</v>
      </c>
      <c r="Y464" s="2">
        <v>1965</v>
      </c>
      <c r="Z464" s="2">
        <v>2680.85</v>
      </c>
      <c r="AA464" s="2">
        <v>62</v>
      </c>
      <c r="AB464" s="2">
        <v>5</v>
      </c>
      <c r="AC464" s="2">
        <v>1647.75</v>
      </c>
      <c r="AE464" s="2" t="s">
        <v>3338</v>
      </c>
      <c r="AF464" s="2" t="s">
        <v>17390</v>
      </c>
      <c r="AG464" s="2" t="s">
        <v>2998</v>
      </c>
      <c r="AH464" s="2" t="s">
        <v>17393</v>
      </c>
      <c r="AK464" s="2" t="e">
        <f t="shared" si="791"/>
        <v>#N/A</v>
      </c>
      <c r="AU464" s="2" t="e">
        <f t="shared" si="792"/>
        <v>#N/A</v>
      </c>
      <c r="AV464" s="2" t="e">
        <f t="shared" si="793"/>
        <v>#N/A</v>
      </c>
      <c r="AX464" s="2" t="s">
        <v>342</v>
      </c>
      <c r="AY464" s="2">
        <v>497</v>
      </c>
      <c r="AZ464" s="2" t="s">
        <v>2980</v>
      </c>
      <c r="BC464" s="2" t="e">
        <f t="shared" si="794"/>
        <v>#N/A</v>
      </c>
      <c r="BI464" s="2" t="e">
        <f t="shared" si="795"/>
        <v>#N/A</v>
      </c>
      <c r="BT464" s="11" t="s">
        <v>17121</v>
      </c>
      <c r="BU464" s="11" t="s">
        <v>17121</v>
      </c>
      <c r="BV464" s="11" t="s">
        <v>17121</v>
      </c>
      <c r="BW464" s="11" t="s">
        <v>17121</v>
      </c>
      <c r="BX464" s="11" t="s">
        <v>17121</v>
      </c>
      <c r="BY464" s="13" t="e">
        <f>BY465</f>
        <v>#N/A</v>
      </c>
      <c r="BZ464" s="13" t="e">
        <f t="shared" ref="BZ464" si="897">BZ465</f>
        <v>#N/A</v>
      </c>
      <c r="CA464" s="13">
        <f t="shared" ref="CA464" si="898">CA465</f>
        <v>4536.71</v>
      </c>
      <c r="CB464" s="14">
        <f t="shared" ref="CB464" si="899">CB465</f>
        <v>221</v>
      </c>
      <c r="CC464" s="11" t="s">
        <v>17121</v>
      </c>
      <c r="CD464" s="11" t="s">
        <v>17121</v>
      </c>
      <c r="CE464" s="11" t="s">
        <v>17121</v>
      </c>
      <c r="CF464" s="13">
        <f t="shared" ref="CF464" si="900">CF465</f>
        <v>12189315.52</v>
      </c>
      <c r="CG464" s="13">
        <f t="shared" ref="CG464" si="901">CG465</f>
        <v>0</v>
      </c>
      <c r="CH464" s="13">
        <f t="shared" ref="CH464" si="902">CH465</f>
        <v>0</v>
      </c>
      <c r="CI464" s="13">
        <f t="shared" ref="CI464" si="903">CI465</f>
        <v>12189315.52</v>
      </c>
      <c r="CJ464" s="12" t="e">
        <f t="shared" si="845"/>
        <v>#N/A</v>
      </c>
      <c r="CK464" s="12" t="e">
        <f>CK465</f>
        <v>#N/A</v>
      </c>
      <c r="CP464" s="2" t="e">
        <f t="shared" si="755"/>
        <v>#N/A</v>
      </c>
      <c r="CQ464" s="2" t="s">
        <v>238</v>
      </c>
      <c r="CR464" s="2">
        <v>47.26</v>
      </c>
    </row>
    <row r="465" spans="1:96" ht="27.75" x14ac:dyDescent="0.4">
      <c r="A465" s="2">
        <v>1</v>
      </c>
      <c r="B465" s="11">
        <v>127</v>
      </c>
      <c r="C465" s="55" t="s">
        <v>237</v>
      </c>
      <c r="D465" s="11">
        <v>1977</v>
      </c>
      <c r="E465" s="11"/>
      <c r="F465" s="11" t="s">
        <v>17978</v>
      </c>
      <c r="G465" s="11">
        <v>5</v>
      </c>
      <c r="H465" s="11" t="s">
        <v>17398</v>
      </c>
      <c r="I465" s="15">
        <v>5897.21</v>
      </c>
      <c r="J465" s="15">
        <v>4536.71</v>
      </c>
      <c r="K465" s="15">
        <v>4277.51</v>
      </c>
      <c r="L465" s="36">
        <v>221</v>
      </c>
      <c r="M465" s="11" t="s">
        <v>17146</v>
      </c>
      <c r="N465" s="11" t="s">
        <v>17839</v>
      </c>
      <c r="O465" s="37" t="s">
        <v>17957</v>
      </c>
      <c r="P465" s="12">
        <v>12189315.52</v>
      </c>
      <c r="Q465" s="12">
        <v>0</v>
      </c>
      <c r="R465" s="12">
        <v>0</v>
      </c>
      <c r="S465" s="12">
        <v>12189315.52</v>
      </c>
      <c r="T465" s="12">
        <v>2066.9631096738967</v>
      </c>
      <c r="U465" s="12">
        <v>2066.9631096738967</v>
      </c>
      <c r="V465" s="48">
        <f t="shared" si="837"/>
        <v>0</v>
      </c>
      <c r="X465" s="2" t="s">
        <v>3345</v>
      </c>
      <c r="Y465" s="2">
        <v>1981</v>
      </c>
      <c r="Z465" s="2">
        <v>11452.5</v>
      </c>
      <c r="AA465" s="2">
        <v>263</v>
      </c>
      <c r="AB465" s="2">
        <v>9</v>
      </c>
      <c r="AC465" s="2">
        <v>7445.6</v>
      </c>
      <c r="AE465" s="2" t="s">
        <v>653</v>
      </c>
      <c r="AF465" s="2" t="s">
        <v>17390</v>
      </c>
      <c r="AG465" s="2" t="s">
        <v>2998</v>
      </c>
      <c r="AH465" s="2" t="s">
        <v>17393</v>
      </c>
      <c r="AK465" s="2" t="e">
        <f t="shared" si="791"/>
        <v>#N/A</v>
      </c>
      <c r="AU465" s="2">
        <f t="shared" si="792"/>
        <v>1446.7</v>
      </c>
      <c r="AV465" s="2" t="str">
        <f t="shared" si="793"/>
        <v>Скатная деревянная</v>
      </c>
      <c r="AX465" s="2" t="s">
        <v>345</v>
      </c>
      <c r="AY465" s="2">
        <v>307</v>
      </c>
      <c r="AZ465" s="2" t="s">
        <v>2980</v>
      </c>
      <c r="BC465" s="2" t="e">
        <f t="shared" si="794"/>
        <v>#N/A</v>
      </c>
      <c r="BI465" s="2" t="e">
        <f t="shared" si="795"/>
        <v>#N/A</v>
      </c>
      <c r="BT465" s="11" t="e">
        <f>VLOOKUP(BS465,CN:CR,2,FALSE)</f>
        <v>#N/A</v>
      </c>
      <c r="BU465" s="11"/>
      <c r="BV465" s="11" t="s">
        <v>17978</v>
      </c>
      <c r="BW465" s="11" t="e">
        <f>VLOOKUP(BS465,CN:CR,5,FALSE)</f>
        <v>#N/A</v>
      </c>
      <c r="BX465" s="11" t="e">
        <f>VLOOKUP(BS465,CU:CX,4,FALSE)</f>
        <v>#N/A</v>
      </c>
      <c r="BY465" s="13" t="e">
        <f>VLOOKUP(BS465,CN:CR,3,FALSE)</f>
        <v>#N/A</v>
      </c>
      <c r="BZ465" s="13" t="e">
        <f>VLOOKUP(BS465,CN:CS,6,FALSE)</f>
        <v>#N/A</v>
      </c>
      <c r="CA465" s="13">
        <v>4536.71</v>
      </c>
      <c r="CB465" s="14">
        <v>221</v>
      </c>
      <c r="CC465" s="11" t="s">
        <v>17146</v>
      </c>
      <c r="CD465" s="11" t="s">
        <v>17839</v>
      </c>
      <c r="CE465" s="11" t="s">
        <v>17957</v>
      </c>
      <c r="CF465" s="12">
        <v>12189315.52</v>
      </c>
      <c r="CG465" s="12">
        <v>0</v>
      </c>
      <c r="CH465" s="12">
        <v>0</v>
      </c>
      <c r="CI465" s="12">
        <f t="shared" ref="CI465" si="904">CF465-CG465-CH465</f>
        <v>12189315.52</v>
      </c>
      <c r="CJ465" s="12" t="e">
        <f t="shared" si="845"/>
        <v>#N/A</v>
      </c>
      <c r="CK465" s="12" t="e">
        <f>DK465*8425.6/BY465</f>
        <v>#N/A</v>
      </c>
      <c r="CP465" s="2">
        <f t="shared" si="755"/>
        <v>259.2</v>
      </c>
      <c r="CQ465" s="2" t="s">
        <v>2606</v>
      </c>
      <c r="CR465" s="2">
        <v>0</v>
      </c>
    </row>
    <row r="466" spans="1:96" ht="27.75" x14ac:dyDescent="0.4">
      <c r="B466" s="52" t="s">
        <v>222</v>
      </c>
      <c r="C466" s="113"/>
      <c r="D466" s="11" t="s">
        <v>17121</v>
      </c>
      <c r="E466" s="11" t="s">
        <v>17121</v>
      </c>
      <c r="F466" s="11" t="s">
        <v>17121</v>
      </c>
      <c r="G466" s="11" t="s">
        <v>17121</v>
      </c>
      <c r="H466" s="11" t="s">
        <v>17121</v>
      </c>
      <c r="I466" s="13">
        <v>8782.32</v>
      </c>
      <c r="J466" s="13">
        <v>6868</v>
      </c>
      <c r="K466" s="13">
        <v>6820.74</v>
      </c>
      <c r="L466" s="196">
        <v>234</v>
      </c>
      <c r="M466" s="11" t="s">
        <v>17121</v>
      </c>
      <c r="N466" s="11" t="s">
        <v>17121</v>
      </c>
      <c r="O466" s="37" t="s">
        <v>17121</v>
      </c>
      <c r="P466" s="112">
        <v>23953980.800000001</v>
      </c>
      <c r="Q466" s="13">
        <v>0</v>
      </c>
      <c r="R466" s="13">
        <v>0</v>
      </c>
      <c r="S466" s="13">
        <v>23953980.800000001</v>
      </c>
      <c r="T466" s="12">
        <v>2727.5231146211936</v>
      </c>
      <c r="U466" s="12">
        <v>7754.345932274834</v>
      </c>
      <c r="V466" s="48">
        <f t="shared" si="837"/>
        <v>5026.8228176536404</v>
      </c>
      <c r="X466" s="2" t="s">
        <v>3347</v>
      </c>
      <c r="Y466" s="2">
        <v>1963</v>
      </c>
      <c r="Z466" s="2">
        <v>1120.2</v>
      </c>
      <c r="AA466" s="2">
        <v>28</v>
      </c>
      <c r="AB466" s="2">
        <v>2</v>
      </c>
      <c r="AC466" s="2">
        <v>625.29999999999995</v>
      </c>
      <c r="AE466" s="2" t="s">
        <v>3339</v>
      </c>
      <c r="AF466" s="2" t="s">
        <v>17390</v>
      </c>
      <c r="AG466" s="2" t="s">
        <v>2998</v>
      </c>
      <c r="AH466" s="2" t="s">
        <v>17393</v>
      </c>
      <c r="AK466" s="2" t="e">
        <f t="shared" si="791"/>
        <v>#N/A</v>
      </c>
      <c r="AU466" s="2" t="e">
        <f t="shared" si="792"/>
        <v>#N/A</v>
      </c>
      <c r="AV466" s="2" t="e">
        <f t="shared" si="793"/>
        <v>#N/A</v>
      </c>
      <c r="AX466" s="2" t="s">
        <v>347</v>
      </c>
      <c r="AY466" s="2">
        <v>615</v>
      </c>
      <c r="AZ466" s="2" t="s">
        <v>2980</v>
      </c>
      <c r="BC466" s="2" t="e">
        <f t="shared" si="794"/>
        <v>#N/A</v>
      </c>
      <c r="BI466" s="2" t="e">
        <f t="shared" si="795"/>
        <v>#N/A</v>
      </c>
      <c r="BT466" s="11" t="s">
        <v>17121</v>
      </c>
      <c r="BU466" s="11" t="s">
        <v>17121</v>
      </c>
      <c r="BV466" s="11" t="s">
        <v>17121</v>
      </c>
      <c r="BW466" s="11" t="s">
        <v>17121</v>
      </c>
      <c r="BX466" s="11" t="s">
        <v>17121</v>
      </c>
      <c r="BY466" s="13" t="e">
        <f>BY467+BY468</f>
        <v>#N/A</v>
      </c>
      <c r="BZ466" s="13" t="e">
        <f t="shared" ref="BZ466" si="905">BZ467+BZ468</f>
        <v>#N/A</v>
      </c>
      <c r="CA466" s="13">
        <f t="shared" ref="CA466" si="906">CA467+CA468</f>
        <v>6868</v>
      </c>
      <c r="CB466" s="14">
        <f t="shared" ref="CB466" si="907">CB467+CB468</f>
        <v>234</v>
      </c>
      <c r="CC466" s="11" t="s">
        <v>17121</v>
      </c>
      <c r="CD466" s="11" t="s">
        <v>17121</v>
      </c>
      <c r="CE466" s="11" t="s">
        <v>17121</v>
      </c>
      <c r="CF466" s="13">
        <f t="shared" ref="CF466" si="908">CF467+CF468</f>
        <v>23953980.800000001</v>
      </c>
      <c r="CG466" s="13">
        <f t="shared" ref="CG466" si="909">CG467+CG468</f>
        <v>0</v>
      </c>
      <c r="CH466" s="13">
        <f t="shared" ref="CH466" si="910">CH467+CH468</f>
        <v>0</v>
      </c>
      <c r="CI466" s="13">
        <f t="shared" ref="CI466" si="911">CI467+CI468</f>
        <v>23953980.800000001</v>
      </c>
      <c r="CJ466" s="12" t="e">
        <f t="shared" si="845"/>
        <v>#N/A</v>
      </c>
      <c r="CK466" s="12" t="e">
        <f>MAX(CK467:CK468)</f>
        <v>#N/A</v>
      </c>
      <c r="CP466" s="2" t="e">
        <f t="shared" si="755"/>
        <v>#N/A</v>
      </c>
      <c r="CQ466" s="2" t="s">
        <v>252</v>
      </c>
      <c r="CR466" s="2">
        <v>0</v>
      </c>
    </row>
    <row r="467" spans="1:96" ht="27.75" x14ac:dyDescent="0.4">
      <c r="A467" s="2">
        <v>1</v>
      </c>
      <c r="B467" s="11">
        <v>128</v>
      </c>
      <c r="C467" s="55" t="s">
        <v>238</v>
      </c>
      <c r="D467" s="11">
        <v>1974</v>
      </c>
      <c r="E467" s="11"/>
      <c r="F467" s="11" t="s">
        <v>17978</v>
      </c>
      <c r="G467" s="11">
        <v>5</v>
      </c>
      <c r="H467" s="11" t="s">
        <v>17392</v>
      </c>
      <c r="I467" s="15">
        <v>8070.62</v>
      </c>
      <c r="J467" s="15">
        <v>6208.4</v>
      </c>
      <c r="K467" s="15">
        <v>6161.1399999999994</v>
      </c>
      <c r="L467" s="36">
        <v>210</v>
      </c>
      <c r="M467" s="11" t="s">
        <v>17146</v>
      </c>
      <c r="N467" s="11" t="s">
        <v>17839</v>
      </c>
      <c r="O467" s="37" t="s">
        <v>17960</v>
      </c>
      <c r="P467" s="12">
        <v>18435212.800000001</v>
      </c>
      <c r="Q467" s="12">
        <v>0</v>
      </c>
      <c r="R467" s="12">
        <v>0</v>
      </c>
      <c r="S467" s="12">
        <v>18435212.800000001</v>
      </c>
      <c r="T467" s="12">
        <v>2284.2374935259004</v>
      </c>
      <c r="U467" s="12">
        <v>2284.2374935259004</v>
      </c>
      <c r="V467" s="48">
        <f t="shared" si="837"/>
        <v>0</v>
      </c>
      <c r="X467" s="2" t="s">
        <v>558</v>
      </c>
      <c r="Y467" s="2">
        <v>1970</v>
      </c>
      <c r="Z467" s="2">
        <v>791.29</v>
      </c>
      <c r="AA467" s="2">
        <v>38</v>
      </c>
      <c r="AB467" s="2">
        <v>2</v>
      </c>
      <c r="AC467" s="2">
        <v>743.29</v>
      </c>
      <c r="AE467" s="2" t="s">
        <v>3341</v>
      </c>
      <c r="AF467" s="2" t="s">
        <v>17390</v>
      </c>
      <c r="AG467" s="2" t="s">
        <v>2998</v>
      </c>
      <c r="AH467" s="2" t="s">
        <v>17088</v>
      </c>
      <c r="AK467" s="2" t="e">
        <f t="shared" si="791"/>
        <v>#N/A</v>
      </c>
      <c r="AU467" s="2">
        <f t="shared" si="792"/>
        <v>2188</v>
      </c>
      <c r="AV467" s="2" t="str">
        <f t="shared" si="793"/>
        <v>Скатная деревянная</v>
      </c>
      <c r="AX467" s="2" t="s">
        <v>348</v>
      </c>
      <c r="AY467" s="2">
        <v>1302</v>
      </c>
      <c r="AZ467" s="2" t="s">
        <v>2980</v>
      </c>
      <c r="BC467" s="2" t="e">
        <f t="shared" si="794"/>
        <v>#N/A</v>
      </c>
      <c r="BI467" s="2" t="e">
        <f t="shared" si="795"/>
        <v>#N/A</v>
      </c>
      <c r="BT467" s="11" t="e">
        <f>VLOOKUP(BS467,CN:CR,2,FALSE)</f>
        <v>#N/A</v>
      </c>
      <c r="BU467" s="11"/>
      <c r="BV467" s="11" t="s">
        <v>17978</v>
      </c>
      <c r="BW467" s="11" t="e">
        <f>VLOOKUP(BS467,CN:CR,5,FALSE)</f>
        <v>#N/A</v>
      </c>
      <c r="BX467" s="11" t="e">
        <f>VLOOKUP(BS467,CU:CX,4,FALSE)</f>
        <v>#N/A</v>
      </c>
      <c r="BY467" s="13">
        <v>8070.62</v>
      </c>
      <c r="BZ467" s="13">
        <v>6208.4</v>
      </c>
      <c r="CA467" s="13">
        <v>6208.4</v>
      </c>
      <c r="CB467" s="14">
        <v>210</v>
      </c>
      <c r="CC467" s="11" t="s">
        <v>17146</v>
      </c>
      <c r="CD467" s="11" t="s">
        <v>17839</v>
      </c>
      <c r="CE467" s="11" t="s">
        <v>17960</v>
      </c>
      <c r="CF467" s="12">
        <v>18435212.800000001</v>
      </c>
      <c r="CG467" s="12">
        <v>0</v>
      </c>
      <c r="CH467" s="12">
        <v>0</v>
      </c>
      <c r="CI467" s="12">
        <f t="shared" ref="CI467:CI468" si="912">CF467-CG467-CH467</f>
        <v>18435212.800000001</v>
      </c>
      <c r="CJ467" s="12">
        <f t="shared" si="845"/>
        <v>2284.2374935259004</v>
      </c>
      <c r="CK467" s="12">
        <f t="shared" ref="CK467:CK468" si="913">DK467*8425.6/BY467</f>
        <v>0</v>
      </c>
      <c r="CP467" s="2">
        <f t="shared" si="755"/>
        <v>47.26</v>
      </c>
      <c r="CQ467" s="2" t="s">
        <v>229</v>
      </c>
      <c r="CR467" s="2">
        <v>0</v>
      </c>
    </row>
    <row r="468" spans="1:96" ht="27.75" x14ac:dyDescent="0.4">
      <c r="A468" s="2">
        <v>1</v>
      </c>
      <c r="B468" s="11">
        <v>129</v>
      </c>
      <c r="C468" s="55" t="s">
        <v>239</v>
      </c>
      <c r="D468" s="11">
        <v>1969</v>
      </c>
      <c r="E468" s="11"/>
      <c r="F468" s="11" t="s">
        <v>17978</v>
      </c>
      <c r="G468" s="11">
        <v>2</v>
      </c>
      <c r="H468" s="11" t="s">
        <v>17088</v>
      </c>
      <c r="I468" s="15">
        <v>711.7</v>
      </c>
      <c r="J468" s="15">
        <v>659.6</v>
      </c>
      <c r="K468" s="15">
        <v>659.6</v>
      </c>
      <c r="L468" s="36">
        <v>24</v>
      </c>
      <c r="M468" s="11" t="s">
        <v>17146</v>
      </c>
      <c r="N468" s="11" t="s">
        <v>17862</v>
      </c>
      <c r="O468" s="37" t="s">
        <v>17394</v>
      </c>
      <c r="P468" s="12">
        <v>5518768</v>
      </c>
      <c r="Q468" s="12">
        <v>0</v>
      </c>
      <c r="R468" s="12">
        <v>0</v>
      </c>
      <c r="S468" s="12">
        <v>5518768</v>
      </c>
      <c r="T468" s="12">
        <v>7754.345932274834</v>
      </c>
      <c r="U468" s="12">
        <v>7754.345932274834</v>
      </c>
      <c r="V468" s="48">
        <f t="shared" si="837"/>
        <v>0</v>
      </c>
      <c r="X468" s="2" t="s">
        <v>3349</v>
      </c>
      <c r="Y468" s="2">
        <v>1973</v>
      </c>
      <c r="Z468" s="2">
        <v>1199.2</v>
      </c>
      <c r="AA468" s="2">
        <v>24</v>
      </c>
      <c r="AB468" s="2">
        <v>3</v>
      </c>
      <c r="AC468" s="2">
        <v>1104.4000000000001</v>
      </c>
      <c r="AE468" s="2" t="s">
        <v>654</v>
      </c>
      <c r="AF468" s="2" t="s">
        <v>17390</v>
      </c>
      <c r="AG468" s="2" t="s">
        <v>2998</v>
      </c>
      <c r="AH468" s="2" t="s">
        <v>17088</v>
      </c>
      <c r="AK468" s="2" t="e">
        <f t="shared" si="791"/>
        <v>#N/A</v>
      </c>
      <c r="AU468" s="2">
        <f t="shared" si="792"/>
        <v>655</v>
      </c>
      <c r="AV468" s="2" t="str">
        <f t="shared" si="793"/>
        <v>Скатная деревянная</v>
      </c>
      <c r="AX468" s="2" t="s">
        <v>349</v>
      </c>
      <c r="AY468" s="2">
        <v>615</v>
      </c>
      <c r="AZ468" s="2" t="s">
        <v>2980</v>
      </c>
      <c r="BC468" s="2" t="e">
        <f t="shared" si="794"/>
        <v>#N/A</v>
      </c>
      <c r="BI468" s="2" t="e">
        <f t="shared" si="795"/>
        <v>#N/A</v>
      </c>
      <c r="BT468" s="11" t="e">
        <f>VLOOKUP(BS468,CN:CR,2,FALSE)</f>
        <v>#N/A</v>
      </c>
      <c r="BU468" s="11"/>
      <c r="BV468" s="11" t="s">
        <v>17978</v>
      </c>
      <c r="BW468" s="11" t="e">
        <f>VLOOKUP(BS468,CN:CR,5,FALSE)</f>
        <v>#N/A</v>
      </c>
      <c r="BX468" s="11" t="e">
        <f>VLOOKUP(BS468,CU:CX,4,FALSE)</f>
        <v>#N/A</v>
      </c>
      <c r="BY468" s="13" t="e">
        <f>VLOOKUP(BS468,CN:CR,3,FALSE)</f>
        <v>#N/A</v>
      </c>
      <c r="BZ468" s="13" t="e">
        <f>VLOOKUP(BS468,CN:CS,6,FALSE)</f>
        <v>#N/A</v>
      </c>
      <c r="CA468" s="13">
        <v>659.6</v>
      </c>
      <c r="CB468" s="14">
        <v>24</v>
      </c>
      <c r="CC468" s="11" t="s">
        <v>17146</v>
      </c>
      <c r="CD468" s="11" t="s">
        <v>17862</v>
      </c>
      <c r="CE468" s="11" t="s">
        <v>17394</v>
      </c>
      <c r="CF468" s="12">
        <v>5518768</v>
      </c>
      <c r="CG468" s="12">
        <v>0</v>
      </c>
      <c r="CH468" s="12">
        <v>0</v>
      </c>
      <c r="CI468" s="12">
        <f t="shared" si="912"/>
        <v>5518768</v>
      </c>
      <c r="CJ468" s="12" t="e">
        <f t="shared" si="845"/>
        <v>#N/A</v>
      </c>
      <c r="CK468" s="12" t="e">
        <f t="shared" si="913"/>
        <v>#N/A</v>
      </c>
      <c r="CP468" s="2">
        <f t="shared" si="755"/>
        <v>0</v>
      </c>
      <c r="CQ468" s="2" t="s">
        <v>253</v>
      </c>
      <c r="CR468" s="2">
        <v>163.30000000000001</v>
      </c>
    </row>
    <row r="469" spans="1:96" ht="27.75" x14ac:dyDescent="0.4">
      <c r="B469" s="52" t="s">
        <v>365</v>
      </c>
      <c r="C469" s="113"/>
      <c r="D469" s="11" t="s">
        <v>17121</v>
      </c>
      <c r="E469" s="11" t="s">
        <v>17121</v>
      </c>
      <c r="F469" s="11" t="s">
        <v>17121</v>
      </c>
      <c r="G469" s="11" t="s">
        <v>17121</v>
      </c>
      <c r="H469" s="11" t="s">
        <v>17121</v>
      </c>
      <c r="I469" s="13">
        <v>974.7</v>
      </c>
      <c r="J469" s="13">
        <v>885.6</v>
      </c>
      <c r="K469" s="13">
        <v>885.6</v>
      </c>
      <c r="L469" s="196">
        <v>35</v>
      </c>
      <c r="M469" s="11" t="s">
        <v>17121</v>
      </c>
      <c r="N469" s="11" t="s">
        <v>17121</v>
      </c>
      <c r="O469" s="37" t="s">
        <v>17121</v>
      </c>
      <c r="P469" s="112">
        <v>9232207</v>
      </c>
      <c r="Q469" s="13">
        <v>0</v>
      </c>
      <c r="R469" s="13">
        <v>0</v>
      </c>
      <c r="S469" s="13">
        <v>9232207</v>
      </c>
      <c r="T469" s="12">
        <v>9471.8446701549183</v>
      </c>
      <c r="U469" s="12">
        <v>9872.4886118805789</v>
      </c>
      <c r="V469" s="48">
        <f t="shared" si="837"/>
        <v>400.64394172566062</v>
      </c>
      <c r="X469" s="2" t="s">
        <v>3586</v>
      </c>
      <c r="Y469" s="2">
        <v>1917</v>
      </c>
      <c r="Z469" s="2">
        <v>496.8</v>
      </c>
      <c r="AA469" s="2">
        <v>18</v>
      </c>
      <c r="AB469" s="2">
        <v>2</v>
      </c>
      <c r="AC469" s="2">
        <v>261.39999999999998</v>
      </c>
      <c r="AE469" s="2" t="s">
        <v>3583</v>
      </c>
      <c r="AF469" s="2" t="s">
        <v>17390</v>
      </c>
      <c r="AG469" s="2" t="s">
        <v>2998</v>
      </c>
      <c r="AH469" s="2" t="s">
        <v>2998</v>
      </c>
      <c r="AK469" s="2" t="e">
        <f t="shared" si="791"/>
        <v>#N/A</v>
      </c>
      <c r="AU469" s="2" t="e">
        <f t="shared" si="792"/>
        <v>#N/A</v>
      </c>
      <c r="AV469" s="2" t="e">
        <f t="shared" si="793"/>
        <v>#N/A</v>
      </c>
      <c r="AX469" s="2" t="s">
        <v>567</v>
      </c>
      <c r="AY469" s="2">
        <v>828.4</v>
      </c>
      <c r="AZ469" s="2" t="s">
        <v>2980</v>
      </c>
      <c r="BC469" s="2" t="e">
        <f t="shared" si="794"/>
        <v>#N/A</v>
      </c>
      <c r="BI469" s="2" t="e">
        <f t="shared" si="795"/>
        <v>#N/A</v>
      </c>
      <c r="BT469" s="11" t="s">
        <v>17121</v>
      </c>
      <c r="BU469" s="11" t="s">
        <v>17121</v>
      </c>
      <c r="BV469" s="11" t="s">
        <v>17121</v>
      </c>
      <c r="BW469" s="11" t="s">
        <v>17121</v>
      </c>
      <c r="BX469" s="11" t="s">
        <v>17121</v>
      </c>
      <c r="BY469" s="13">
        <f>BY470</f>
        <v>974.7</v>
      </c>
      <c r="BZ469" s="13">
        <f t="shared" ref="BZ469" si="914">BZ470</f>
        <v>885.6</v>
      </c>
      <c r="CA469" s="13">
        <f t="shared" ref="CA469" si="915">CA470</f>
        <v>885.6</v>
      </c>
      <c r="CB469" s="14">
        <f t="shared" ref="CB469" si="916">CB470</f>
        <v>35</v>
      </c>
      <c r="CC469" s="11" t="s">
        <v>17121</v>
      </c>
      <c r="CD469" s="11" t="s">
        <v>17121</v>
      </c>
      <c r="CE469" s="11" t="s">
        <v>17121</v>
      </c>
      <c r="CF469" s="13">
        <f t="shared" ref="CF469" si="917">CF470</f>
        <v>9232207</v>
      </c>
      <c r="CG469" s="13">
        <f t="shared" ref="CG469" si="918">CG470</f>
        <v>0</v>
      </c>
      <c r="CH469" s="13">
        <f t="shared" ref="CH469" si="919">CH470</f>
        <v>0</v>
      </c>
      <c r="CI469" s="13">
        <f t="shared" ref="CI469" si="920">CI470</f>
        <v>9232207</v>
      </c>
      <c r="CJ469" s="12">
        <f t="shared" si="845"/>
        <v>9471.8446701549183</v>
      </c>
      <c r="CK469" s="12">
        <f>CK470</f>
        <v>0</v>
      </c>
      <c r="CP469" s="2" t="e">
        <f t="shared" si="755"/>
        <v>#N/A</v>
      </c>
      <c r="CQ469" s="2" t="s">
        <v>255</v>
      </c>
      <c r="CR469" s="2">
        <v>0</v>
      </c>
    </row>
    <row r="470" spans="1:96" ht="27.75" x14ac:dyDescent="0.4">
      <c r="A470" s="2">
        <v>1</v>
      </c>
      <c r="B470" s="11">
        <v>130</v>
      </c>
      <c r="C470" s="55" t="s">
        <v>370</v>
      </c>
      <c r="D470" s="11">
        <v>1991</v>
      </c>
      <c r="E470" s="11"/>
      <c r="F470" s="11" t="s">
        <v>17978</v>
      </c>
      <c r="G470" s="11">
        <v>2</v>
      </c>
      <c r="H470" s="11" t="s">
        <v>17400</v>
      </c>
      <c r="I470" s="15">
        <v>974.7</v>
      </c>
      <c r="J470" s="15">
        <v>885.6</v>
      </c>
      <c r="K470" s="15">
        <v>885.6</v>
      </c>
      <c r="L470" s="36">
        <v>35</v>
      </c>
      <c r="M470" s="11" t="s">
        <v>17146</v>
      </c>
      <c r="N470" s="11" t="s">
        <v>17839</v>
      </c>
      <c r="O470" s="37" t="s">
        <v>17897</v>
      </c>
      <c r="P470" s="12">
        <v>9232207</v>
      </c>
      <c r="Q470" s="12">
        <v>0</v>
      </c>
      <c r="R470" s="12">
        <v>0</v>
      </c>
      <c r="S470" s="12">
        <v>9232207</v>
      </c>
      <c r="T470" s="12">
        <v>9471.8446701549183</v>
      </c>
      <c r="U470" s="12">
        <v>9872.4886118805789</v>
      </c>
      <c r="V470" s="48">
        <f t="shared" si="837"/>
        <v>400.64394172566062</v>
      </c>
      <c r="X470" s="2" t="s">
        <v>518</v>
      </c>
      <c r="Y470" s="2">
        <v>1963</v>
      </c>
      <c r="Z470" s="2">
        <v>400</v>
      </c>
      <c r="AA470" s="2">
        <v>21</v>
      </c>
      <c r="AB470" s="2">
        <v>2</v>
      </c>
      <c r="AC470" s="2">
        <v>400</v>
      </c>
      <c r="AE470" s="2" t="s">
        <v>699</v>
      </c>
      <c r="AF470" s="2" t="s">
        <v>17390</v>
      </c>
      <c r="AG470" s="2" t="s">
        <v>2998</v>
      </c>
      <c r="AH470" s="2" t="s">
        <v>17088</v>
      </c>
      <c r="AK470" s="2" t="e">
        <f t="shared" si="791"/>
        <v>#N/A</v>
      </c>
      <c r="AU470" s="2">
        <f t="shared" si="792"/>
        <v>995</v>
      </c>
      <c r="AV470" s="2" t="str">
        <f t="shared" si="793"/>
        <v>Скатная деревянная</v>
      </c>
      <c r="AX470" s="2" t="s">
        <v>568</v>
      </c>
      <c r="AY470" s="2">
        <v>660</v>
      </c>
      <c r="AZ470" s="2" t="s">
        <v>3006</v>
      </c>
      <c r="BC470" s="2" t="e">
        <f t="shared" si="794"/>
        <v>#N/A</v>
      </c>
      <c r="BI470" s="2" t="e">
        <f t="shared" si="795"/>
        <v>#N/A</v>
      </c>
      <c r="BT470" s="11" t="e">
        <f>VLOOKUP(BS470,CN:CR,2,FALSE)</f>
        <v>#N/A</v>
      </c>
      <c r="BU470" s="11"/>
      <c r="BV470" s="11" t="s">
        <v>17978</v>
      </c>
      <c r="BW470" s="11" t="e">
        <f>VLOOKUP(BS470,CN:CR,5,FALSE)</f>
        <v>#N/A</v>
      </c>
      <c r="BX470" s="11" t="e">
        <f>VLOOKUP(BS470,CU:CX,4,FALSE)</f>
        <v>#N/A</v>
      </c>
      <c r="BY470" s="13">
        <v>974.7</v>
      </c>
      <c r="BZ470" s="13">
        <v>885.6</v>
      </c>
      <c r="CA470" s="13">
        <v>885.6</v>
      </c>
      <c r="CB470" s="14">
        <v>35</v>
      </c>
      <c r="CC470" s="11" t="s">
        <v>17146</v>
      </c>
      <c r="CD470" s="11" t="s">
        <v>17839</v>
      </c>
      <c r="CE470" s="11" t="s">
        <v>17897</v>
      </c>
      <c r="CF470" s="12">
        <v>9232207</v>
      </c>
      <c r="CG470" s="12">
        <v>0</v>
      </c>
      <c r="CH470" s="12">
        <v>0</v>
      </c>
      <c r="CI470" s="12">
        <f t="shared" ref="CI470" si="921">CF470-CG470-CH470</f>
        <v>9232207</v>
      </c>
      <c r="CJ470" s="12">
        <f t="shared" si="845"/>
        <v>9471.8446701549183</v>
      </c>
      <c r="CK470" s="12">
        <f>DK470*9671.07/BY470</f>
        <v>0</v>
      </c>
      <c r="CP470" s="2">
        <f t="shared" si="755"/>
        <v>0</v>
      </c>
      <c r="CQ470" s="2" t="s">
        <v>254</v>
      </c>
      <c r="CR470" s="2">
        <v>72.400000000000006</v>
      </c>
    </row>
    <row r="471" spans="1:96" ht="27.75" x14ac:dyDescent="0.4">
      <c r="B471" s="52" t="s">
        <v>269</v>
      </c>
      <c r="C471" s="113"/>
      <c r="D471" s="11" t="s">
        <v>17121</v>
      </c>
      <c r="E471" s="11" t="s">
        <v>17121</v>
      </c>
      <c r="F471" s="11" t="s">
        <v>17121</v>
      </c>
      <c r="G471" s="11" t="s">
        <v>17121</v>
      </c>
      <c r="H471" s="11" t="s">
        <v>17121</v>
      </c>
      <c r="I471" s="13">
        <v>1827.1799999999998</v>
      </c>
      <c r="J471" s="13">
        <v>1558.1999999999998</v>
      </c>
      <c r="K471" s="13">
        <v>1514.1</v>
      </c>
      <c r="L471" s="196">
        <v>84</v>
      </c>
      <c r="M471" s="11" t="s">
        <v>17121</v>
      </c>
      <c r="N471" s="11" t="s">
        <v>17121</v>
      </c>
      <c r="O471" s="37" t="s">
        <v>17121</v>
      </c>
      <c r="P471" s="112">
        <v>6706777.5999999996</v>
      </c>
      <c r="Q471" s="13">
        <v>0</v>
      </c>
      <c r="R471" s="13">
        <v>0</v>
      </c>
      <c r="S471" s="13">
        <v>6706777.5999999996</v>
      </c>
      <c r="T471" s="12">
        <v>3670.5620683238653</v>
      </c>
      <c r="U471" s="12">
        <v>3673.779072952158</v>
      </c>
      <c r="V471" s="48">
        <f t="shared" si="837"/>
        <v>3.2170046282926705</v>
      </c>
      <c r="X471" s="2" t="s">
        <v>3406</v>
      </c>
      <c r="Y471" s="2">
        <v>1960</v>
      </c>
      <c r="Z471" s="2">
        <v>477.6</v>
      </c>
      <c r="AA471" s="2">
        <v>14</v>
      </c>
      <c r="AB471" s="2">
        <v>2</v>
      </c>
      <c r="AC471" s="2">
        <v>271.39999999999998</v>
      </c>
      <c r="AE471" s="2" t="s">
        <v>3397</v>
      </c>
      <c r="AF471" s="2" t="s">
        <v>17390</v>
      </c>
      <c r="AG471" s="2" t="s">
        <v>2998</v>
      </c>
      <c r="AH471" s="2" t="s">
        <v>2998</v>
      </c>
      <c r="AK471" s="2" t="e">
        <f t="shared" si="791"/>
        <v>#N/A</v>
      </c>
      <c r="AU471" s="2" t="e">
        <f t="shared" si="792"/>
        <v>#N/A</v>
      </c>
      <c r="AV471" s="2" t="e">
        <f t="shared" si="793"/>
        <v>#N/A</v>
      </c>
      <c r="AX471" s="2" t="s">
        <v>409</v>
      </c>
      <c r="AY471" s="2">
        <v>313</v>
      </c>
      <c r="AZ471" s="2" t="s">
        <v>2980</v>
      </c>
      <c r="BC471" s="2" t="e">
        <f t="shared" si="794"/>
        <v>#N/A</v>
      </c>
      <c r="BI471" s="2" t="e">
        <f t="shared" si="795"/>
        <v>#N/A</v>
      </c>
      <c r="BT471" s="11" t="s">
        <v>17121</v>
      </c>
      <c r="BU471" s="11" t="s">
        <v>17121</v>
      </c>
      <c r="BV471" s="11" t="s">
        <v>17121</v>
      </c>
      <c r="BW471" s="11" t="s">
        <v>17121</v>
      </c>
      <c r="BX471" s="11" t="s">
        <v>17121</v>
      </c>
      <c r="BY471" s="13" t="e">
        <f>BY472+BY473</f>
        <v>#N/A</v>
      </c>
      <c r="BZ471" s="13">
        <f t="shared" ref="BZ471" si="922">BZ472+BZ473</f>
        <v>1558.1999999999998</v>
      </c>
      <c r="CA471" s="13">
        <f t="shared" ref="CA471" si="923">CA472+CA473</f>
        <v>1558.1999999999998</v>
      </c>
      <c r="CB471" s="14">
        <f t="shared" ref="CB471" si="924">CB472+CB473</f>
        <v>84</v>
      </c>
      <c r="CC471" s="11" t="s">
        <v>17121</v>
      </c>
      <c r="CD471" s="11" t="s">
        <v>17121</v>
      </c>
      <c r="CE471" s="11" t="s">
        <v>17121</v>
      </c>
      <c r="CF471" s="13">
        <f t="shared" ref="CF471" si="925">CF472+CF473</f>
        <v>6706777.5999999996</v>
      </c>
      <c r="CG471" s="13">
        <f t="shared" ref="CG471" si="926">CG472+CG473</f>
        <v>0</v>
      </c>
      <c r="CH471" s="13">
        <f t="shared" ref="CH471" si="927">CH472+CH473</f>
        <v>0</v>
      </c>
      <c r="CI471" s="13">
        <f t="shared" ref="CI471" si="928">CI472+CI473</f>
        <v>6706777.5999999996</v>
      </c>
      <c r="CJ471" s="12" t="e">
        <f t="shared" si="845"/>
        <v>#N/A</v>
      </c>
      <c r="CK471" s="12" t="e">
        <f>MAX(CK472:CK473)</f>
        <v>#N/A</v>
      </c>
      <c r="CP471" s="2" t="e">
        <f t="shared" si="755"/>
        <v>#N/A</v>
      </c>
      <c r="CQ471" s="2" t="s">
        <v>230</v>
      </c>
      <c r="CR471" s="2">
        <v>0</v>
      </c>
    </row>
    <row r="472" spans="1:96" ht="27.75" x14ac:dyDescent="0.4">
      <c r="A472" s="2">
        <v>1</v>
      </c>
      <c r="B472" s="11">
        <v>131</v>
      </c>
      <c r="C472" s="55" t="s">
        <v>273</v>
      </c>
      <c r="D472" s="11">
        <v>1986</v>
      </c>
      <c r="E472" s="11"/>
      <c r="F472" s="11" t="s">
        <v>17978</v>
      </c>
      <c r="G472" s="11">
        <v>4</v>
      </c>
      <c r="H472" s="11" t="s">
        <v>17086</v>
      </c>
      <c r="I472" s="15">
        <v>912.79</v>
      </c>
      <c r="J472" s="15">
        <v>778.3</v>
      </c>
      <c r="K472" s="15">
        <v>734.19999999999993</v>
      </c>
      <c r="L472" s="36">
        <v>42</v>
      </c>
      <c r="M472" s="11" t="s">
        <v>17146</v>
      </c>
      <c r="N472" s="11" t="s">
        <v>17839</v>
      </c>
      <c r="O472" s="37" t="s">
        <v>17966</v>
      </c>
      <c r="P472" s="12">
        <v>3353388.8</v>
      </c>
      <c r="Q472" s="12">
        <v>0</v>
      </c>
      <c r="R472" s="12">
        <v>0</v>
      </c>
      <c r="S472" s="12">
        <v>3353388.8</v>
      </c>
      <c r="T472" s="12">
        <v>3673.7790729521575</v>
      </c>
      <c r="U472" s="12">
        <v>3673.779072952158</v>
      </c>
      <c r="V472" s="48">
        <f t="shared" si="837"/>
        <v>0</v>
      </c>
      <c r="X472" s="2" t="s">
        <v>3408</v>
      </c>
      <c r="Y472" s="2">
        <v>1962</v>
      </c>
      <c r="Z472" s="2">
        <v>1883</v>
      </c>
      <c r="AA472" s="2">
        <v>190</v>
      </c>
      <c r="AB472" s="2">
        <v>4</v>
      </c>
      <c r="AC472" s="2">
        <v>1883</v>
      </c>
      <c r="AE472" s="2" t="s">
        <v>3399</v>
      </c>
      <c r="AF472" s="2" t="s">
        <v>17390</v>
      </c>
      <c r="AG472" s="2" t="s">
        <v>17396</v>
      </c>
      <c r="AH472" s="2" t="s">
        <v>17088</v>
      </c>
      <c r="AK472" s="2" t="e">
        <f t="shared" si="791"/>
        <v>#N/A</v>
      </c>
      <c r="AU472" s="2">
        <f t="shared" si="792"/>
        <v>398</v>
      </c>
      <c r="AV472" s="2" t="str">
        <f t="shared" si="793"/>
        <v>Скатная деревянная</v>
      </c>
      <c r="AX472" s="2" t="s">
        <v>410</v>
      </c>
      <c r="AY472" s="2">
        <v>336</v>
      </c>
      <c r="AZ472" s="2" t="s">
        <v>2980</v>
      </c>
      <c r="BC472" s="2" t="e">
        <f t="shared" si="794"/>
        <v>#N/A</v>
      </c>
      <c r="BI472" s="2" t="e">
        <f t="shared" si="795"/>
        <v>#N/A</v>
      </c>
      <c r="BT472" s="11" t="e">
        <f>VLOOKUP(BS472,CN:CR,2,FALSE)</f>
        <v>#N/A</v>
      </c>
      <c r="BU472" s="11"/>
      <c r="BV472" s="11" t="s">
        <v>17978</v>
      </c>
      <c r="BW472" s="11" t="e">
        <f>VLOOKUP(BS472,CN:CR,5,FALSE)</f>
        <v>#N/A</v>
      </c>
      <c r="BX472" s="11" t="e">
        <f>VLOOKUP(BS472,CU:CX,4,FALSE)</f>
        <v>#N/A</v>
      </c>
      <c r="BY472" s="13" t="e">
        <f>VLOOKUP(BS472,CN:CR,3,FALSE)</f>
        <v>#N/A</v>
      </c>
      <c r="BZ472" s="13">
        <v>778.3</v>
      </c>
      <c r="CA472" s="13">
        <v>778.3</v>
      </c>
      <c r="CB472" s="14">
        <v>42</v>
      </c>
      <c r="CC472" s="11" t="s">
        <v>17146</v>
      </c>
      <c r="CD472" s="11" t="s">
        <v>17839</v>
      </c>
      <c r="CE472" s="11" t="s">
        <v>17966</v>
      </c>
      <c r="CF472" s="12">
        <v>3353388.8</v>
      </c>
      <c r="CG472" s="12">
        <v>0</v>
      </c>
      <c r="CH472" s="12">
        <v>0</v>
      </c>
      <c r="CI472" s="12">
        <f t="shared" ref="CI472:CI473" si="929">CF472-CG472-CH472</f>
        <v>3353388.8</v>
      </c>
      <c r="CJ472" s="12" t="e">
        <f t="shared" si="845"/>
        <v>#N/A</v>
      </c>
      <c r="CK472" s="12" t="e">
        <f t="shared" ref="CK472:CK473" si="930">DK472*8425.6/BY472</f>
        <v>#N/A</v>
      </c>
      <c r="CP472" s="2">
        <f t="shared" si="755"/>
        <v>44.1</v>
      </c>
      <c r="CQ472" s="2" t="s">
        <v>239</v>
      </c>
      <c r="CR472" s="2">
        <v>0</v>
      </c>
    </row>
    <row r="473" spans="1:96" ht="27.75" x14ac:dyDescent="0.4">
      <c r="A473" s="2">
        <v>1</v>
      </c>
      <c r="B473" s="11">
        <v>132</v>
      </c>
      <c r="C473" s="55" t="s">
        <v>272</v>
      </c>
      <c r="D473" s="11">
        <v>1986</v>
      </c>
      <c r="E473" s="11"/>
      <c r="F473" s="11" t="s">
        <v>17978</v>
      </c>
      <c r="G473" s="11">
        <v>4</v>
      </c>
      <c r="H473" s="11" t="s">
        <v>17086</v>
      </c>
      <c r="I473" s="15">
        <v>914.39</v>
      </c>
      <c r="J473" s="15">
        <v>779.9</v>
      </c>
      <c r="K473" s="15">
        <v>779.9</v>
      </c>
      <c r="L473" s="36">
        <v>42</v>
      </c>
      <c r="M473" s="11" t="s">
        <v>17146</v>
      </c>
      <c r="N473" s="11" t="s">
        <v>17839</v>
      </c>
      <c r="O473" s="37" t="s">
        <v>17966</v>
      </c>
      <c r="P473" s="12">
        <v>3353388.8</v>
      </c>
      <c r="Q473" s="12">
        <v>0</v>
      </c>
      <c r="R473" s="12">
        <v>0</v>
      </c>
      <c r="S473" s="12">
        <v>3353388.8</v>
      </c>
      <c r="T473" s="12">
        <v>3667.3506928116012</v>
      </c>
      <c r="U473" s="12">
        <v>3667.3506928116017</v>
      </c>
      <c r="V473" s="48">
        <f t="shared" si="837"/>
        <v>0</v>
      </c>
      <c r="X473" s="2" t="s">
        <v>3409</v>
      </c>
      <c r="Y473" s="2">
        <v>1967</v>
      </c>
      <c r="Z473" s="2">
        <v>301.60000000000002</v>
      </c>
      <c r="AA473" s="2">
        <v>21</v>
      </c>
      <c r="AB473" s="2">
        <v>2</v>
      </c>
      <c r="AC473" s="2">
        <v>280.2</v>
      </c>
      <c r="AE473" s="2" t="s">
        <v>3401</v>
      </c>
      <c r="AF473" s="2" t="s">
        <v>17390</v>
      </c>
      <c r="AG473" s="2" t="s">
        <v>2998</v>
      </c>
      <c r="AH473" s="2" t="s">
        <v>17088</v>
      </c>
      <c r="AK473" s="2" t="e">
        <f t="shared" si="791"/>
        <v>#N/A</v>
      </c>
      <c r="AU473" s="2">
        <f t="shared" si="792"/>
        <v>398</v>
      </c>
      <c r="AV473" s="2" t="str">
        <f t="shared" si="793"/>
        <v>Скатная деревянная</v>
      </c>
      <c r="AX473" s="2" t="s">
        <v>436</v>
      </c>
      <c r="AY473" s="2">
        <v>325</v>
      </c>
      <c r="AZ473" s="2" t="s">
        <v>2980</v>
      </c>
      <c r="BC473" s="2" t="e">
        <f t="shared" si="794"/>
        <v>#N/A</v>
      </c>
      <c r="BI473" s="2" t="e">
        <f t="shared" si="795"/>
        <v>#N/A</v>
      </c>
      <c r="BT473" s="11" t="e">
        <f>VLOOKUP(BS473,CN:CR,2,FALSE)</f>
        <v>#N/A</v>
      </c>
      <c r="BU473" s="11"/>
      <c r="BV473" s="11" t="s">
        <v>17978</v>
      </c>
      <c r="BW473" s="11" t="e">
        <f>VLOOKUP(BS473,CN:CR,5,FALSE)</f>
        <v>#N/A</v>
      </c>
      <c r="BX473" s="11" t="e">
        <f>VLOOKUP(BS473,CU:CX,4,FALSE)</f>
        <v>#N/A</v>
      </c>
      <c r="BY473" s="13" t="e">
        <f>VLOOKUP(BS473,CN:CR,3,FALSE)</f>
        <v>#N/A</v>
      </c>
      <c r="BZ473" s="13">
        <v>779.9</v>
      </c>
      <c r="CA473" s="13">
        <v>779.9</v>
      </c>
      <c r="CB473" s="14">
        <v>42</v>
      </c>
      <c r="CC473" s="11" t="s">
        <v>17146</v>
      </c>
      <c r="CD473" s="11" t="s">
        <v>17839</v>
      </c>
      <c r="CE473" s="11" t="s">
        <v>17966</v>
      </c>
      <c r="CF473" s="12">
        <v>3353388.8</v>
      </c>
      <c r="CG473" s="12">
        <v>0</v>
      </c>
      <c r="CH473" s="12">
        <v>0</v>
      </c>
      <c r="CI473" s="12">
        <f t="shared" si="929"/>
        <v>3353388.8</v>
      </c>
      <c r="CJ473" s="12" t="e">
        <f t="shared" si="845"/>
        <v>#N/A</v>
      </c>
      <c r="CK473" s="12" t="e">
        <f t="shared" si="930"/>
        <v>#N/A</v>
      </c>
      <c r="CP473" s="2">
        <f t="shared" si="755"/>
        <v>0</v>
      </c>
      <c r="CQ473" s="2" t="s">
        <v>231</v>
      </c>
      <c r="CR473" s="2">
        <v>30</v>
      </c>
    </row>
    <row r="474" spans="1:96" ht="27.75" x14ac:dyDescent="0.4">
      <c r="B474" s="52" t="s">
        <v>270</v>
      </c>
      <c r="C474" s="113"/>
      <c r="D474" s="11" t="s">
        <v>17121</v>
      </c>
      <c r="E474" s="11" t="s">
        <v>17121</v>
      </c>
      <c r="F474" s="11" t="s">
        <v>17121</v>
      </c>
      <c r="G474" s="11" t="s">
        <v>17121</v>
      </c>
      <c r="H474" s="11" t="s">
        <v>17121</v>
      </c>
      <c r="I474" s="13">
        <v>378.6</v>
      </c>
      <c r="J474" s="13">
        <v>228.7</v>
      </c>
      <c r="K474" s="13">
        <v>228.7</v>
      </c>
      <c r="L474" s="196">
        <v>16</v>
      </c>
      <c r="M474" s="11" t="s">
        <v>17121</v>
      </c>
      <c r="N474" s="11" t="s">
        <v>17121</v>
      </c>
      <c r="O474" s="37" t="s">
        <v>17121</v>
      </c>
      <c r="P474" s="112">
        <v>6420307.1999999993</v>
      </c>
      <c r="Q474" s="13">
        <v>0</v>
      </c>
      <c r="R474" s="13">
        <v>0</v>
      </c>
      <c r="S474" s="13">
        <v>6420307.1999999993</v>
      </c>
      <c r="T474" s="12">
        <v>16958.02218700475</v>
      </c>
      <c r="U474" s="12">
        <v>22389.79</v>
      </c>
      <c r="V474" s="48">
        <f t="shared" si="837"/>
        <v>5431.767812995251</v>
      </c>
      <c r="X474" s="2" t="s">
        <v>676</v>
      </c>
      <c r="Y474" s="2">
        <v>1962</v>
      </c>
      <c r="Z474" s="2">
        <v>2281.1999999999998</v>
      </c>
      <c r="AA474" s="2">
        <v>52</v>
      </c>
      <c r="AB474" s="2">
        <v>4</v>
      </c>
      <c r="AC474" s="2">
        <v>1279.8</v>
      </c>
      <c r="AE474" s="2" t="s">
        <v>659</v>
      </c>
      <c r="AF474" s="2" t="s">
        <v>17390</v>
      </c>
      <c r="AG474" s="2" t="s">
        <v>2998</v>
      </c>
      <c r="AH474" s="2" t="s">
        <v>17086</v>
      </c>
      <c r="AK474" s="2" t="e">
        <f t="shared" si="791"/>
        <v>#N/A</v>
      </c>
      <c r="AU474" s="2" t="e">
        <f t="shared" si="792"/>
        <v>#N/A</v>
      </c>
      <c r="AV474" s="2" t="e">
        <f t="shared" si="793"/>
        <v>#N/A</v>
      </c>
      <c r="AX474" s="2" t="s">
        <v>437</v>
      </c>
      <c r="AY474" s="2">
        <v>325</v>
      </c>
      <c r="AZ474" s="2" t="s">
        <v>2980</v>
      </c>
      <c r="BC474" s="2" t="e">
        <f t="shared" si="794"/>
        <v>#N/A</v>
      </c>
      <c r="BI474" s="2" t="e">
        <f t="shared" si="795"/>
        <v>#N/A</v>
      </c>
      <c r="BT474" s="11" t="s">
        <v>17121</v>
      </c>
      <c r="BU474" s="11" t="s">
        <v>17121</v>
      </c>
      <c r="BV474" s="11" t="s">
        <v>17121</v>
      </c>
      <c r="BW474" s="11" t="s">
        <v>17121</v>
      </c>
      <c r="BX474" s="11" t="s">
        <v>17121</v>
      </c>
      <c r="BY474" s="13" t="e">
        <f>BY475</f>
        <v>#N/A</v>
      </c>
      <c r="BZ474" s="13" t="e">
        <f t="shared" ref="BZ474" si="931">BZ475</f>
        <v>#N/A</v>
      </c>
      <c r="CA474" s="13">
        <f t="shared" ref="CA474" si="932">CA475</f>
        <v>228.7</v>
      </c>
      <c r="CB474" s="14">
        <f t="shared" ref="CB474" si="933">CB475</f>
        <v>16</v>
      </c>
      <c r="CC474" s="11" t="s">
        <v>17121</v>
      </c>
      <c r="CD474" s="11" t="s">
        <v>17121</v>
      </c>
      <c r="CE474" s="11" t="s">
        <v>17121</v>
      </c>
      <c r="CF474" s="13">
        <f t="shared" ref="CF474" si="934">CF475</f>
        <v>6420307.1999999993</v>
      </c>
      <c r="CG474" s="13">
        <f t="shared" ref="CG474" si="935">CG475</f>
        <v>0</v>
      </c>
      <c r="CH474" s="13">
        <f t="shared" ref="CH474" si="936">CH475</f>
        <v>0</v>
      </c>
      <c r="CI474" s="13">
        <f t="shared" ref="CI474" si="937">CI475</f>
        <v>6420307.1999999993</v>
      </c>
      <c r="CJ474" s="12" t="e">
        <f t="shared" si="845"/>
        <v>#N/A</v>
      </c>
      <c r="CK474" s="12">
        <f>CK475</f>
        <v>22389.79</v>
      </c>
      <c r="CP474" s="2" t="e">
        <f t="shared" si="755"/>
        <v>#N/A</v>
      </c>
      <c r="CQ474" s="2" t="s">
        <v>256</v>
      </c>
      <c r="CR474" s="2">
        <v>137.19999999999999</v>
      </c>
    </row>
    <row r="475" spans="1:96" ht="27.75" x14ac:dyDescent="0.4">
      <c r="A475" s="2">
        <v>1</v>
      </c>
      <c r="B475" s="11">
        <v>133</v>
      </c>
      <c r="C475" s="55" t="s">
        <v>15650</v>
      </c>
      <c r="D475" s="11">
        <v>1980</v>
      </c>
      <c r="E475" s="11"/>
      <c r="F475" s="11" t="s">
        <v>17978</v>
      </c>
      <c r="G475" s="11">
        <v>2</v>
      </c>
      <c r="H475" s="11" t="s">
        <v>17086</v>
      </c>
      <c r="I475" s="15">
        <v>378.6</v>
      </c>
      <c r="J475" s="15">
        <v>228.7</v>
      </c>
      <c r="K475" s="15">
        <v>228.7</v>
      </c>
      <c r="L475" s="36">
        <v>16</v>
      </c>
      <c r="M475" s="11" t="s">
        <v>17146</v>
      </c>
      <c r="N475" s="11" t="s">
        <v>17839</v>
      </c>
      <c r="O475" s="37" t="s">
        <v>17962</v>
      </c>
      <c r="P475" s="12">
        <v>6420307.1999999993</v>
      </c>
      <c r="Q475" s="12">
        <v>0</v>
      </c>
      <c r="R475" s="12">
        <v>0</v>
      </c>
      <c r="S475" s="12">
        <v>6420307.1999999993</v>
      </c>
      <c r="T475" s="12">
        <v>16958.02218700475</v>
      </c>
      <c r="U475" s="12">
        <v>22389.79</v>
      </c>
      <c r="V475" s="48">
        <f t="shared" si="837"/>
        <v>5431.767812995251</v>
      </c>
      <c r="X475" s="2" t="s">
        <v>677</v>
      </c>
      <c r="Y475" s="2">
        <v>1963</v>
      </c>
      <c r="Z475" s="2">
        <v>504</v>
      </c>
      <c r="AA475" s="2">
        <v>9</v>
      </c>
      <c r="AB475" s="2">
        <v>2</v>
      </c>
      <c r="AC475" s="2">
        <v>282.8</v>
      </c>
      <c r="AE475" s="2" t="s">
        <v>3406</v>
      </c>
      <c r="AF475" s="2" t="s">
        <v>17390</v>
      </c>
      <c r="AG475" s="2" t="s">
        <v>2998</v>
      </c>
      <c r="AH475" s="2" t="s">
        <v>17086</v>
      </c>
      <c r="AK475" s="45" t="e">
        <f t="shared" si="791"/>
        <v>#N/A</v>
      </c>
      <c r="AU475" s="2" t="e">
        <f t="shared" si="792"/>
        <v>#N/A</v>
      </c>
      <c r="AV475" s="2" t="e">
        <f t="shared" si="793"/>
        <v>#N/A</v>
      </c>
      <c r="AX475" s="2" t="s">
        <v>405</v>
      </c>
      <c r="AY475" s="2">
        <v>572</v>
      </c>
      <c r="AZ475" s="2" t="s">
        <v>2980</v>
      </c>
      <c r="BC475" s="2" t="e">
        <f t="shared" si="794"/>
        <v>#N/A</v>
      </c>
      <c r="BI475" s="2" t="e">
        <f t="shared" si="795"/>
        <v>#N/A</v>
      </c>
      <c r="BT475" s="11" t="e">
        <f>VLOOKUP(BS475,CN:CR,2,FALSE)</f>
        <v>#N/A</v>
      </c>
      <c r="BU475" s="11"/>
      <c r="BV475" s="11" t="s">
        <v>17978</v>
      </c>
      <c r="BW475" s="11" t="e">
        <f>VLOOKUP(BS475,CN:CR,5,FALSE)</f>
        <v>#N/A</v>
      </c>
      <c r="BX475" s="11" t="e">
        <f>VLOOKUP(BS475,CU:CX,4,FALSE)</f>
        <v>#N/A</v>
      </c>
      <c r="BY475" s="13" t="e">
        <f>VLOOKUP(BS475,CN:CR,3,FALSE)</f>
        <v>#N/A</v>
      </c>
      <c r="BZ475" s="13" t="e">
        <f>VLOOKUP(BS475,CN:CS,6,FALSE)</f>
        <v>#N/A</v>
      </c>
      <c r="CA475" s="13">
        <v>228.7</v>
      </c>
      <c r="CB475" s="14">
        <v>16</v>
      </c>
      <c r="CC475" s="11" t="s">
        <v>17146</v>
      </c>
      <c r="CD475" s="11" t="s">
        <v>17839</v>
      </c>
      <c r="CE475" s="11" t="s">
        <v>17962</v>
      </c>
      <c r="CF475" s="12">
        <v>6420307.1999999993</v>
      </c>
      <c r="CG475" s="12">
        <v>0</v>
      </c>
      <c r="CH475" s="12">
        <v>0</v>
      </c>
      <c r="CI475" s="12">
        <f t="shared" ref="CI475" si="938">CF475-CG475-CH475</f>
        <v>6420307.1999999993</v>
      </c>
      <c r="CJ475" s="12" t="e">
        <f t="shared" si="845"/>
        <v>#N/A</v>
      </c>
      <c r="CK475" s="12">
        <v>22389.79</v>
      </c>
      <c r="CP475" s="2">
        <f t="shared" si="755"/>
        <v>281.5</v>
      </c>
      <c r="CQ475" s="2" t="s">
        <v>321</v>
      </c>
      <c r="CR475" s="2">
        <v>115.3</v>
      </c>
    </row>
    <row r="476" spans="1:96" ht="27.75" x14ac:dyDescent="0.4">
      <c r="B476" s="52" t="s">
        <v>271</v>
      </c>
      <c r="C476" s="113"/>
      <c r="D476" s="11" t="s">
        <v>17121</v>
      </c>
      <c r="E476" s="11" t="s">
        <v>17121</v>
      </c>
      <c r="F476" s="11" t="s">
        <v>17121</v>
      </c>
      <c r="G476" s="11" t="s">
        <v>17121</v>
      </c>
      <c r="H476" s="11" t="s">
        <v>17121</v>
      </c>
      <c r="I476" s="13">
        <v>492.1</v>
      </c>
      <c r="J476" s="13">
        <v>492.1</v>
      </c>
      <c r="K476" s="13">
        <v>492.1</v>
      </c>
      <c r="L476" s="196">
        <v>31</v>
      </c>
      <c r="M476" s="11" t="s">
        <v>17121</v>
      </c>
      <c r="N476" s="11" t="s">
        <v>17121</v>
      </c>
      <c r="O476" s="37" t="s">
        <v>17121</v>
      </c>
      <c r="P476" s="112">
        <v>5720982.3999999994</v>
      </c>
      <c r="Q476" s="13">
        <v>0</v>
      </c>
      <c r="R476" s="13">
        <v>0</v>
      </c>
      <c r="S476" s="13">
        <v>5720982.3999999994</v>
      </c>
      <c r="T476" s="12">
        <v>11625.650071123753</v>
      </c>
      <c r="U476" s="12">
        <v>11625.650071123755</v>
      </c>
      <c r="V476" s="48">
        <f t="shared" si="837"/>
        <v>0</v>
      </c>
      <c r="X476" s="2" t="s">
        <v>3414</v>
      </c>
      <c r="Y476" s="2">
        <v>1954</v>
      </c>
      <c r="Z476" s="2">
        <v>423.6</v>
      </c>
      <c r="AA476" s="2">
        <v>13</v>
      </c>
      <c r="AB476" s="2">
        <v>2</v>
      </c>
      <c r="AC476" s="2">
        <v>423.6</v>
      </c>
      <c r="AE476" s="2" t="s">
        <v>3408</v>
      </c>
      <c r="AF476" s="2" t="s">
        <v>17390</v>
      </c>
      <c r="AG476" s="2" t="s">
        <v>2998</v>
      </c>
      <c r="AH476" s="2" t="s">
        <v>2998</v>
      </c>
      <c r="AK476" s="2" t="e">
        <f t="shared" si="791"/>
        <v>#N/A</v>
      </c>
      <c r="AU476" s="2" t="e">
        <f t="shared" si="792"/>
        <v>#N/A</v>
      </c>
      <c r="AV476" s="2" t="e">
        <f t="shared" si="793"/>
        <v>#N/A</v>
      </c>
      <c r="AX476" s="2" t="s">
        <v>412</v>
      </c>
      <c r="AY476" s="2">
        <v>342</v>
      </c>
      <c r="AZ476" s="2" t="s">
        <v>2980</v>
      </c>
      <c r="BC476" s="2" t="e">
        <f t="shared" si="794"/>
        <v>#N/A</v>
      </c>
      <c r="BI476" s="2" t="e">
        <f t="shared" si="795"/>
        <v>#N/A</v>
      </c>
      <c r="BT476" s="11" t="s">
        <v>17121</v>
      </c>
      <c r="BU476" s="11" t="s">
        <v>17121</v>
      </c>
      <c r="BV476" s="11" t="s">
        <v>17121</v>
      </c>
      <c r="BW476" s="11" t="s">
        <v>17121</v>
      </c>
      <c r="BX476" s="11" t="s">
        <v>17121</v>
      </c>
      <c r="BY476" s="13" t="e">
        <f>BY477</f>
        <v>#N/A</v>
      </c>
      <c r="BZ476" s="13" t="e">
        <f t="shared" ref="BZ476" si="939">BZ477</f>
        <v>#N/A</v>
      </c>
      <c r="CA476" s="13">
        <f t="shared" ref="CA476" si="940">CA477</f>
        <v>492.1</v>
      </c>
      <c r="CB476" s="14">
        <f t="shared" ref="CB476" si="941">CB477</f>
        <v>31</v>
      </c>
      <c r="CC476" s="11" t="s">
        <v>17121</v>
      </c>
      <c r="CD476" s="11" t="s">
        <v>17121</v>
      </c>
      <c r="CE476" s="11" t="s">
        <v>17121</v>
      </c>
      <c r="CF476" s="13">
        <f t="shared" ref="CF476" si="942">CF477</f>
        <v>5720982.3999999994</v>
      </c>
      <c r="CG476" s="13">
        <f t="shared" ref="CG476" si="943">CG477</f>
        <v>0</v>
      </c>
      <c r="CH476" s="13">
        <f t="shared" ref="CH476" si="944">CH477</f>
        <v>0</v>
      </c>
      <c r="CI476" s="13">
        <f t="shared" ref="CI476" si="945">CI477</f>
        <v>5720982.3999999994</v>
      </c>
      <c r="CJ476" s="12" t="e">
        <f t="shared" si="845"/>
        <v>#N/A</v>
      </c>
      <c r="CK476" s="12" t="e">
        <f>CK477</f>
        <v>#N/A</v>
      </c>
      <c r="CP476" s="2" t="e">
        <f t="shared" si="755"/>
        <v>#N/A</v>
      </c>
      <c r="CQ476" s="2" t="s">
        <v>323</v>
      </c>
      <c r="CR476" s="2">
        <v>217.1</v>
      </c>
    </row>
    <row r="477" spans="1:96" ht="27.75" x14ac:dyDescent="0.4">
      <c r="A477" s="2">
        <v>1</v>
      </c>
      <c r="B477" s="11">
        <v>134</v>
      </c>
      <c r="C477" s="55" t="s">
        <v>275</v>
      </c>
      <c r="D477" s="11">
        <v>1984</v>
      </c>
      <c r="E477" s="11"/>
      <c r="F477" s="11" t="s">
        <v>17978</v>
      </c>
      <c r="G477" s="11">
        <v>2</v>
      </c>
      <c r="H477" s="11" t="s">
        <v>17088</v>
      </c>
      <c r="I477" s="15">
        <v>492.1</v>
      </c>
      <c r="J477" s="15">
        <v>492.1</v>
      </c>
      <c r="K477" s="15">
        <v>492.1</v>
      </c>
      <c r="L477" s="36">
        <v>31</v>
      </c>
      <c r="M477" s="11" t="s">
        <v>17146</v>
      </c>
      <c r="N477" s="11" t="s">
        <v>17839</v>
      </c>
      <c r="O477" s="37" t="s">
        <v>17966</v>
      </c>
      <c r="P477" s="12">
        <v>5720982.3999999994</v>
      </c>
      <c r="Q477" s="12">
        <v>0</v>
      </c>
      <c r="R477" s="12">
        <v>0</v>
      </c>
      <c r="S477" s="12">
        <v>5720982.3999999994</v>
      </c>
      <c r="T477" s="12">
        <v>11625.650071123753</v>
      </c>
      <c r="U477" s="12">
        <v>11625.650071123755</v>
      </c>
      <c r="V477" s="48">
        <f t="shared" si="837"/>
        <v>0</v>
      </c>
      <c r="X477" s="2" t="s">
        <v>678</v>
      </c>
      <c r="Y477" s="2">
        <v>1954</v>
      </c>
      <c r="Z477" s="2">
        <v>510.78</v>
      </c>
      <c r="AA477" s="2">
        <v>19</v>
      </c>
      <c r="AB477" s="2">
        <v>2</v>
      </c>
      <c r="AC477" s="2">
        <v>466.94</v>
      </c>
      <c r="AE477" s="2" t="s">
        <v>3409</v>
      </c>
      <c r="AF477" s="2" t="s">
        <v>17390</v>
      </c>
      <c r="AG477" s="2" t="s">
        <v>2998</v>
      </c>
      <c r="AH477" s="2" t="s">
        <v>17086</v>
      </c>
      <c r="AK477" s="2" t="e">
        <f t="shared" si="791"/>
        <v>#N/A</v>
      </c>
      <c r="AU477" s="2">
        <f t="shared" si="792"/>
        <v>679</v>
      </c>
      <c r="AV477" s="2" t="str">
        <f t="shared" si="793"/>
        <v>Скатная деревянная</v>
      </c>
      <c r="AX477" s="2" t="s">
        <v>413</v>
      </c>
      <c r="AY477" s="2">
        <v>342</v>
      </c>
      <c r="AZ477" s="2" t="s">
        <v>2980</v>
      </c>
      <c r="BC477" s="2" t="e">
        <f t="shared" si="794"/>
        <v>#N/A</v>
      </c>
      <c r="BI477" s="2" t="e">
        <f t="shared" si="795"/>
        <v>#N/A</v>
      </c>
      <c r="BT477" s="11" t="e">
        <f>VLOOKUP(BS477,CN:CR,2,FALSE)</f>
        <v>#N/A</v>
      </c>
      <c r="BU477" s="11"/>
      <c r="BV477" s="11" t="s">
        <v>17978</v>
      </c>
      <c r="BW477" s="11" t="e">
        <f>VLOOKUP(BS477,CN:CR,5,FALSE)</f>
        <v>#N/A</v>
      </c>
      <c r="BX477" s="11" t="e">
        <f>VLOOKUP(BS477,CU:CX,4,FALSE)</f>
        <v>#N/A</v>
      </c>
      <c r="BY477" s="13" t="e">
        <f>VLOOKUP(BS477,CN:CR,3,FALSE)</f>
        <v>#N/A</v>
      </c>
      <c r="BZ477" s="13" t="e">
        <f>VLOOKUP(BS477,CN:CS,6,FALSE)</f>
        <v>#N/A</v>
      </c>
      <c r="CA477" s="13">
        <v>492.1</v>
      </c>
      <c r="CB477" s="14">
        <v>31</v>
      </c>
      <c r="CC477" s="11" t="s">
        <v>17146</v>
      </c>
      <c r="CD477" s="11" t="s">
        <v>17839</v>
      </c>
      <c r="CE477" s="11" t="s">
        <v>17966</v>
      </c>
      <c r="CF477" s="12">
        <v>5720982.3999999994</v>
      </c>
      <c r="CG477" s="12">
        <v>0</v>
      </c>
      <c r="CH477" s="12">
        <v>0</v>
      </c>
      <c r="CI477" s="12">
        <f t="shared" ref="CI477" si="946">CF477-CG477-CH477</f>
        <v>5720982.3999999994</v>
      </c>
      <c r="CJ477" s="12" t="e">
        <f t="shared" si="845"/>
        <v>#N/A</v>
      </c>
      <c r="CK477" s="12" t="e">
        <f>DK477*8425.6/BY477</f>
        <v>#N/A</v>
      </c>
      <c r="CP477" s="2">
        <f t="shared" si="755"/>
        <v>0</v>
      </c>
      <c r="CQ477" s="2" t="s">
        <v>317</v>
      </c>
      <c r="CR477" s="2">
        <v>261.5</v>
      </c>
    </row>
    <row r="478" spans="1:96" ht="27.75" x14ac:dyDescent="0.4">
      <c r="B478" s="52" t="s">
        <v>261</v>
      </c>
      <c r="C478" s="113"/>
      <c r="D478" s="11" t="s">
        <v>17121</v>
      </c>
      <c r="E478" s="11" t="s">
        <v>17121</v>
      </c>
      <c r="F478" s="11" t="s">
        <v>17121</v>
      </c>
      <c r="G478" s="11" t="s">
        <v>17121</v>
      </c>
      <c r="H478" s="11" t="s">
        <v>17121</v>
      </c>
      <c r="I478" s="13">
        <v>340</v>
      </c>
      <c r="J478" s="13">
        <v>307.5</v>
      </c>
      <c r="K478" s="13">
        <v>226.7</v>
      </c>
      <c r="L478" s="196">
        <v>18</v>
      </c>
      <c r="M478" s="11" t="s">
        <v>17121</v>
      </c>
      <c r="N478" s="11" t="s">
        <v>17121</v>
      </c>
      <c r="O478" s="37" t="s">
        <v>17121</v>
      </c>
      <c r="P478" s="112">
        <v>3090510.08</v>
      </c>
      <c r="Q478" s="13">
        <v>0</v>
      </c>
      <c r="R478" s="13">
        <v>0</v>
      </c>
      <c r="S478" s="13">
        <v>3090510.08</v>
      </c>
      <c r="T478" s="12">
        <v>9089.7355294117642</v>
      </c>
      <c r="U478" s="12">
        <v>9089.7355294117642</v>
      </c>
      <c r="V478" s="48">
        <f t="shared" si="837"/>
        <v>0</v>
      </c>
      <c r="X478" s="2" t="s">
        <v>679</v>
      </c>
      <c r="Y478" s="2">
        <v>1993</v>
      </c>
      <c r="Z478" s="2">
        <v>1011.1</v>
      </c>
      <c r="AA478" s="2">
        <v>22</v>
      </c>
      <c r="AB478" s="2">
        <v>2</v>
      </c>
      <c r="AC478" s="2">
        <v>557.5</v>
      </c>
      <c r="AE478" s="2" t="s">
        <v>676</v>
      </c>
      <c r="AF478" s="2" t="s">
        <v>17390</v>
      </c>
      <c r="AG478" s="2" t="s">
        <v>2998</v>
      </c>
      <c r="AH478" s="2" t="s">
        <v>17088</v>
      </c>
      <c r="AK478" s="2" t="e">
        <f t="shared" si="791"/>
        <v>#N/A</v>
      </c>
      <c r="AU478" s="2" t="e">
        <f t="shared" si="792"/>
        <v>#N/A</v>
      </c>
      <c r="AV478" s="2" t="e">
        <f t="shared" si="793"/>
        <v>#N/A</v>
      </c>
      <c r="AX478" s="2" t="s">
        <v>414</v>
      </c>
      <c r="AY478" s="2">
        <v>510</v>
      </c>
      <c r="AZ478" s="2" t="s">
        <v>3006</v>
      </c>
      <c r="BC478" s="2" t="e">
        <f t="shared" si="794"/>
        <v>#N/A</v>
      </c>
      <c r="BI478" s="2" t="e">
        <f t="shared" si="795"/>
        <v>#N/A</v>
      </c>
      <c r="BT478" s="11" t="s">
        <v>17121</v>
      </c>
      <c r="BU478" s="11" t="s">
        <v>17121</v>
      </c>
      <c r="BV478" s="11" t="s">
        <v>17121</v>
      </c>
      <c r="BW478" s="11" t="s">
        <v>17121</v>
      </c>
      <c r="BX478" s="11" t="s">
        <v>17121</v>
      </c>
      <c r="BY478" s="13">
        <f>BY479</f>
        <v>340</v>
      </c>
      <c r="BZ478" s="13">
        <f t="shared" ref="BZ478" si="947">BZ479</f>
        <v>307.5</v>
      </c>
      <c r="CA478" s="13">
        <f t="shared" ref="CA478" si="948">CA479</f>
        <v>307.5</v>
      </c>
      <c r="CB478" s="14">
        <f t="shared" ref="CB478" si="949">CB479</f>
        <v>18</v>
      </c>
      <c r="CC478" s="11" t="s">
        <v>17121</v>
      </c>
      <c r="CD478" s="11" t="s">
        <v>17121</v>
      </c>
      <c r="CE478" s="11" t="s">
        <v>17121</v>
      </c>
      <c r="CF478" s="13">
        <f t="shared" ref="CF478" si="950">CF479</f>
        <v>3090510.08</v>
      </c>
      <c r="CG478" s="13">
        <f t="shared" ref="CG478" si="951">CG479</f>
        <v>0</v>
      </c>
      <c r="CH478" s="13">
        <f t="shared" ref="CH478" si="952">CH479</f>
        <v>0</v>
      </c>
      <c r="CI478" s="13">
        <f t="shared" ref="CI478" si="953">CI479</f>
        <v>3090510.08</v>
      </c>
      <c r="CJ478" s="12">
        <f t="shared" si="845"/>
        <v>9089.7355294117642</v>
      </c>
      <c r="CK478" s="12">
        <f>CK479</f>
        <v>0</v>
      </c>
      <c r="CP478" s="2" t="e">
        <f t="shared" si="755"/>
        <v>#N/A</v>
      </c>
      <c r="CQ478" s="2" t="s">
        <v>322</v>
      </c>
      <c r="CR478" s="2">
        <v>308.39999999999998</v>
      </c>
    </row>
    <row r="479" spans="1:96" ht="27.75" x14ac:dyDescent="0.4">
      <c r="A479" s="2">
        <v>1</v>
      </c>
      <c r="B479" s="11">
        <v>135</v>
      </c>
      <c r="C479" s="55" t="s">
        <v>276</v>
      </c>
      <c r="D479" s="11">
        <v>1963</v>
      </c>
      <c r="E479" s="11"/>
      <c r="F479" s="11" t="s">
        <v>17978</v>
      </c>
      <c r="G479" s="11">
        <v>2</v>
      </c>
      <c r="H479" s="11" t="s">
        <v>17086</v>
      </c>
      <c r="I479" s="15">
        <v>340</v>
      </c>
      <c r="J479" s="15">
        <v>307.5</v>
      </c>
      <c r="K479" s="15">
        <v>226.7</v>
      </c>
      <c r="L479" s="36">
        <v>18</v>
      </c>
      <c r="M479" s="11" t="s">
        <v>17146</v>
      </c>
      <c r="N479" s="11" t="s">
        <v>17839</v>
      </c>
      <c r="O479" s="37" t="s">
        <v>17963</v>
      </c>
      <c r="P479" s="12">
        <v>3090510.08</v>
      </c>
      <c r="Q479" s="12">
        <v>0</v>
      </c>
      <c r="R479" s="12">
        <v>0</v>
      </c>
      <c r="S479" s="12">
        <v>3090510.08</v>
      </c>
      <c r="T479" s="12">
        <v>9089.7355294117642</v>
      </c>
      <c r="U479" s="12">
        <v>9089.7355294117642</v>
      </c>
      <c r="V479" s="48">
        <f t="shared" si="837"/>
        <v>0</v>
      </c>
      <c r="X479" s="2" t="s">
        <v>3417</v>
      </c>
      <c r="Y479" s="2">
        <v>1974</v>
      </c>
      <c r="Z479" s="2">
        <v>1830.5</v>
      </c>
      <c r="AA479" s="2">
        <v>97</v>
      </c>
      <c r="AB479" s="2">
        <v>5</v>
      </c>
      <c r="AC479" s="2">
        <v>1830.5</v>
      </c>
      <c r="AE479" s="2" t="s">
        <v>677</v>
      </c>
      <c r="AF479" s="2" t="s">
        <v>17390</v>
      </c>
      <c r="AG479" s="2" t="s">
        <v>2998</v>
      </c>
      <c r="AH479" s="2" t="s">
        <v>17086</v>
      </c>
      <c r="AK479" s="2" t="e">
        <f t="shared" si="791"/>
        <v>#N/A</v>
      </c>
      <c r="AU479" s="2">
        <f t="shared" si="792"/>
        <v>366.8</v>
      </c>
      <c r="AV479" s="2" t="str">
        <f t="shared" si="793"/>
        <v>Скатная деревянная</v>
      </c>
      <c r="AX479" s="2" t="s">
        <v>442</v>
      </c>
      <c r="AY479" s="2">
        <v>830</v>
      </c>
      <c r="AZ479" s="2" t="s">
        <v>2980</v>
      </c>
      <c r="BC479" s="2" t="e">
        <f t="shared" si="794"/>
        <v>#N/A</v>
      </c>
      <c r="BI479" s="2" t="e">
        <f t="shared" si="795"/>
        <v>#N/A</v>
      </c>
      <c r="BT479" s="11" t="e">
        <f>VLOOKUP(BS479,CN:CR,2,FALSE)</f>
        <v>#N/A</v>
      </c>
      <c r="BU479" s="11"/>
      <c r="BV479" s="11" t="s">
        <v>17978</v>
      </c>
      <c r="BW479" s="11" t="e">
        <f>VLOOKUP(BS479,CN:CR,5,FALSE)</f>
        <v>#N/A</v>
      </c>
      <c r="BX479" s="11" t="e">
        <f>VLOOKUP(BS479,CU:CX,4,FALSE)</f>
        <v>#N/A</v>
      </c>
      <c r="BY479" s="13">
        <v>340</v>
      </c>
      <c r="BZ479" s="13">
        <v>307.5</v>
      </c>
      <c r="CA479" s="13">
        <v>307.5</v>
      </c>
      <c r="CB479" s="14">
        <v>18</v>
      </c>
      <c r="CC479" s="11" t="s">
        <v>17146</v>
      </c>
      <c r="CD479" s="11" t="s">
        <v>17839</v>
      </c>
      <c r="CE479" s="11" t="s">
        <v>17963</v>
      </c>
      <c r="CF479" s="12">
        <v>3090510.08</v>
      </c>
      <c r="CG479" s="12">
        <v>0</v>
      </c>
      <c r="CH479" s="12">
        <v>0</v>
      </c>
      <c r="CI479" s="12">
        <f t="shared" ref="CI479" si="954">CF479-CG479-CH479</f>
        <v>3090510.08</v>
      </c>
      <c r="CJ479" s="12">
        <f t="shared" si="845"/>
        <v>9089.7355294117642</v>
      </c>
      <c r="CK479" s="12">
        <f>DK479*8425.6/BY479</f>
        <v>0</v>
      </c>
      <c r="CP479" s="2">
        <f t="shared" si="755"/>
        <v>80.8</v>
      </c>
      <c r="CQ479" s="2" t="s">
        <v>325</v>
      </c>
      <c r="CR479" s="2">
        <v>0</v>
      </c>
    </row>
    <row r="480" spans="1:96" ht="27.75" x14ac:dyDescent="0.4">
      <c r="B480" s="52" t="s">
        <v>263</v>
      </c>
      <c r="C480" s="113"/>
      <c r="D480" s="11" t="s">
        <v>17121</v>
      </c>
      <c r="E480" s="11" t="s">
        <v>17121</v>
      </c>
      <c r="F480" s="11" t="s">
        <v>17121</v>
      </c>
      <c r="G480" s="11" t="s">
        <v>17121</v>
      </c>
      <c r="H480" s="11" t="s">
        <v>17121</v>
      </c>
      <c r="I480" s="13">
        <v>5045.26</v>
      </c>
      <c r="J480" s="13">
        <v>2864.54</v>
      </c>
      <c r="K480" s="13">
        <v>2748.46</v>
      </c>
      <c r="L480" s="196">
        <v>147</v>
      </c>
      <c r="M480" s="11" t="s">
        <v>17121</v>
      </c>
      <c r="N480" s="11" t="s">
        <v>17121</v>
      </c>
      <c r="O480" s="37" t="s">
        <v>17121</v>
      </c>
      <c r="P480" s="112">
        <v>13086273.609999999</v>
      </c>
      <c r="Q480" s="13">
        <v>0</v>
      </c>
      <c r="R480" s="13">
        <v>0</v>
      </c>
      <c r="S480" s="13">
        <v>13086273.609999999</v>
      </c>
      <c r="T480" s="12">
        <v>2593.7758628891274</v>
      </c>
      <c r="U480" s="12">
        <v>4038.48</v>
      </c>
      <c r="V480" s="48">
        <f t="shared" si="837"/>
        <v>1444.7041371108726</v>
      </c>
      <c r="X480" s="2" t="s">
        <v>3418</v>
      </c>
      <c r="Y480" s="2">
        <v>1962</v>
      </c>
      <c r="Z480" s="2">
        <v>1009.92</v>
      </c>
      <c r="AA480" s="2">
        <v>32</v>
      </c>
      <c r="AB480" s="2">
        <v>2</v>
      </c>
      <c r="AC480" s="2">
        <v>569.29999999999995</v>
      </c>
      <c r="AE480" s="2" t="s">
        <v>3414</v>
      </c>
      <c r="AF480" s="2" t="s">
        <v>17390</v>
      </c>
      <c r="AG480" s="2" t="s">
        <v>2998</v>
      </c>
      <c r="AH480" s="2" t="s">
        <v>2998</v>
      </c>
      <c r="AK480" s="2" t="e">
        <f t="shared" si="791"/>
        <v>#N/A</v>
      </c>
      <c r="AU480" s="2" t="e">
        <f t="shared" si="792"/>
        <v>#N/A</v>
      </c>
      <c r="AV480" s="2" t="e">
        <f t="shared" si="793"/>
        <v>#N/A</v>
      </c>
      <c r="AX480" s="2" t="s">
        <v>415</v>
      </c>
      <c r="AY480" s="2">
        <v>570</v>
      </c>
      <c r="AZ480" s="2" t="s">
        <v>2980</v>
      </c>
      <c r="BC480" s="2" t="e">
        <f t="shared" si="794"/>
        <v>#N/A</v>
      </c>
      <c r="BI480" s="2" t="e">
        <f t="shared" si="795"/>
        <v>#N/A</v>
      </c>
      <c r="BT480" s="11" t="s">
        <v>17121</v>
      </c>
      <c r="BU480" s="11" t="s">
        <v>17121</v>
      </c>
      <c r="BV480" s="11" t="s">
        <v>17121</v>
      </c>
      <c r="BW480" s="11" t="s">
        <v>17121</v>
      </c>
      <c r="BX480" s="11" t="s">
        <v>17121</v>
      </c>
      <c r="BY480" s="13" t="e">
        <f>BY481+BY482</f>
        <v>#N/A</v>
      </c>
      <c r="BZ480" s="13">
        <f t="shared" ref="BZ480" si="955">BZ481+BZ482</f>
        <v>2864.54</v>
      </c>
      <c r="CA480" s="13">
        <f t="shared" ref="CA480" si="956">CA481+CA482</f>
        <v>2864.54</v>
      </c>
      <c r="CB480" s="14">
        <f t="shared" ref="CB480" si="957">CB481+CB482</f>
        <v>147</v>
      </c>
      <c r="CC480" s="11" t="s">
        <v>17121</v>
      </c>
      <c r="CD480" s="11" t="s">
        <v>17121</v>
      </c>
      <c r="CE480" s="11" t="s">
        <v>17121</v>
      </c>
      <c r="CF480" s="13">
        <f t="shared" ref="CF480" si="958">CF481+CF482</f>
        <v>13086273.609999999</v>
      </c>
      <c r="CG480" s="13">
        <f t="shared" ref="CG480" si="959">CG481+CG482</f>
        <v>0</v>
      </c>
      <c r="CH480" s="13">
        <f t="shared" ref="CH480" si="960">CH481+CH482</f>
        <v>0</v>
      </c>
      <c r="CI480" s="13">
        <f t="shared" ref="CI480" si="961">CI481+CI482</f>
        <v>13086273.609999999</v>
      </c>
      <c r="CJ480" s="12" t="e">
        <f t="shared" si="845"/>
        <v>#N/A</v>
      </c>
      <c r="CK480" s="12" t="e">
        <f>MAX(CK481:CK482)</f>
        <v>#N/A</v>
      </c>
      <c r="CP480" s="2" t="e">
        <f t="shared" si="755"/>
        <v>#N/A</v>
      </c>
      <c r="CQ480" s="2" t="s">
        <v>319</v>
      </c>
      <c r="CR480" s="2">
        <v>241</v>
      </c>
    </row>
    <row r="481" spans="1:96" ht="27.75" x14ac:dyDescent="0.4">
      <c r="A481" s="2">
        <v>1</v>
      </c>
      <c r="B481" s="11">
        <v>136</v>
      </c>
      <c r="C481" s="55" t="s">
        <v>15786</v>
      </c>
      <c r="D481" s="11">
        <v>1956</v>
      </c>
      <c r="E481" s="11"/>
      <c r="F481" s="11" t="s">
        <v>17978</v>
      </c>
      <c r="G481" s="11">
        <v>3</v>
      </c>
      <c r="H481" s="11" t="s">
        <v>17400</v>
      </c>
      <c r="I481" s="15">
        <v>1785.9</v>
      </c>
      <c r="J481" s="15">
        <v>874.54</v>
      </c>
      <c r="K481" s="15">
        <v>758.45999999999992</v>
      </c>
      <c r="L481" s="36">
        <v>43</v>
      </c>
      <c r="M481" s="11" t="s">
        <v>17146</v>
      </c>
      <c r="N481" s="11" t="s">
        <v>17839</v>
      </c>
      <c r="O481" s="37" t="s">
        <v>17982</v>
      </c>
      <c r="P481" s="12">
        <v>6841033.4400000004</v>
      </c>
      <c r="Q481" s="12">
        <v>0</v>
      </c>
      <c r="R481" s="12">
        <v>0</v>
      </c>
      <c r="S481" s="12">
        <v>6841033.4400000004</v>
      </c>
      <c r="T481" s="12">
        <v>3830.5803460440115</v>
      </c>
      <c r="U481" s="12">
        <v>4038.48</v>
      </c>
      <c r="V481" s="48">
        <f t="shared" si="837"/>
        <v>207.89965395598847</v>
      </c>
      <c r="X481" s="2" t="s">
        <v>3420</v>
      </c>
      <c r="Y481" s="2">
        <v>1963</v>
      </c>
      <c r="Z481" s="2">
        <v>684.4</v>
      </c>
      <c r="AA481" s="2">
        <v>11</v>
      </c>
      <c r="AB481" s="2">
        <v>2</v>
      </c>
      <c r="AC481" s="2">
        <v>636.20000000000005</v>
      </c>
      <c r="AE481" s="2" t="s">
        <v>678</v>
      </c>
      <c r="AF481" s="2" t="s">
        <v>17390</v>
      </c>
      <c r="AG481" s="2" t="s">
        <v>2998</v>
      </c>
      <c r="AH481" s="2" t="s">
        <v>17088</v>
      </c>
      <c r="AK481" s="2" t="e">
        <f t="shared" si="791"/>
        <v>#N/A</v>
      </c>
      <c r="AU481" s="2" t="e">
        <f t="shared" si="792"/>
        <v>#N/A</v>
      </c>
      <c r="AV481" s="2" t="e">
        <f t="shared" si="793"/>
        <v>#N/A</v>
      </c>
      <c r="AX481" s="2" t="s">
        <v>446</v>
      </c>
      <c r="AY481" s="2">
        <v>365</v>
      </c>
      <c r="AZ481" s="2" t="s">
        <v>2980</v>
      </c>
      <c r="BC481" s="2" t="e">
        <f t="shared" si="794"/>
        <v>#N/A</v>
      </c>
      <c r="BI481" s="2" t="e">
        <f t="shared" si="795"/>
        <v>#N/A</v>
      </c>
      <c r="BT481" s="11" t="e">
        <f>VLOOKUP(BS481,CN:CR,2,FALSE)</f>
        <v>#N/A</v>
      </c>
      <c r="BU481" s="11"/>
      <c r="BV481" s="11" t="s">
        <v>17978</v>
      </c>
      <c r="BW481" s="11" t="e">
        <f>VLOOKUP(BS481,CN:CR,5,FALSE)</f>
        <v>#N/A</v>
      </c>
      <c r="BX481" s="11" t="e">
        <f>VLOOKUP(BS481,CU:CX,4,FALSE)</f>
        <v>#N/A</v>
      </c>
      <c r="BY481" s="13">
        <v>1785.9</v>
      </c>
      <c r="BZ481" s="13">
        <v>874.54</v>
      </c>
      <c r="CA481" s="13">
        <v>874.54</v>
      </c>
      <c r="CB481" s="14">
        <v>43</v>
      </c>
      <c r="CC481" s="11" t="s">
        <v>17146</v>
      </c>
      <c r="CD481" s="11" t="s">
        <v>17839</v>
      </c>
      <c r="CE481" s="11" t="s">
        <v>17982</v>
      </c>
      <c r="CF481" s="12">
        <v>6841033.4400000004</v>
      </c>
      <c r="CG481" s="12">
        <v>0</v>
      </c>
      <c r="CH481" s="12">
        <v>0</v>
      </c>
      <c r="CI481" s="12">
        <f t="shared" ref="CI481:CI482" si="962">CF481-CG481-CH481</f>
        <v>6841033.4400000004</v>
      </c>
      <c r="CJ481" s="12">
        <f t="shared" si="845"/>
        <v>3830.5803460440115</v>
      </c>
      <c r="CK481" s="12">
        <v>4038.48</v>
      </c>
      <c r="CP481" s="2">
        <f t="shared" si="755"/>
        <v>116.08</v>
      </c>
      <c r="CQ481" s="2" t="s">
        <v>324</v>
      </c>
      <c r="CR481" s="2">
        <v>481.2</v>
      </c>
    </row>
    <row r="482" spans="1:96" ht="27.75" x14ac:dyDescent="0.4">
      <c r="A482" s="2">
        <v>1</v>
      </c>
      <c r="B482" s="11">
        <v>137</v>
      </c>
      <c r="C482" s="55" t="s">
        <v>278</v>
      </c>
      <c r="D482" s="11">
        <v>1967</v>
      </c>
      <c r="E482" s="11"/>
      <c r="F482" s="11" t="s">
        <v>17978</v>
      </c>
      <c r="G482" s="11">
        <v>5</v>
      </c>
      <c r="H482" s="11" t="s">
        <v>17088</v>
      </c>
      <c r="I482" s="15">
        <v>3259.36</v>
      </c>
      <c r="J482" s="15">
        <v>1990</v>
      </c>
      <c r="K482" s="15">
        <v>1990</v>
      </c>
      <c r="L482" s="36">
        <v>104</v>
      </c>
      <c r="M482" s="11" t="s">
        <v>17146</v>
      </c>
      <c r="N482" s="11" t="s">
        <v>17839</v>
      </c>
      <c r="O482" s="37" t="s">
        <v>17967</v>
      </c>
      <c r="P482" s="12">
        <v>6245240.1699999999</v>
      </c>
      <c r="Q482" s="12">
        <v>0</v>
      </c>
      <c r="R482" s="12">
        <v>0</v>
      </c>
      <c r="S482" s="12">
        <v>6245240.1699999999</v>
      </c>
      <c r="T482" s="12">
        <v>1916.0940092533504</v>
      </c>
      <c r="U482" s="12">
        <v>2318.6937470853177</v>
      </c>
      <c r="V482" s="48">
        <f t="shared" si="837"/>
        <v>402.59973783196733</v>
      </c>
      <c r="X482" s="2" t="s">
        <v>3422</v>
      </c>
      <c r="Y482" s="2">
        <v>1961</v>
      </c>
      <c r="Z482" s="2">
        <v>616.9</v>
      </c>
      <c r="AA482" s="2">
        <v>20</v>
      </c>
      <c r="AB482" s="2">
        <v>2</v>
      </c>
      <c r="AC482" s="2">
        <v>566.1</v>
      </c>
      <c r="AE482" s="2" t="s">
        <v>679</v>
      </c>
      <c r="AF482" s="2" t="s">
        <v>17397</v>
      </c>
      <c r="AG482" s="2" t="s">
        <v>2998</v>
      </c>
      <c r="AH482" s="2" t="s">
        <v>17086</v>
      </c>
      <c r="AK482" s="2" t="e">
        <f t="shared" si="791"/>
        <v>#N/A</v>
      </c>
      <c r="AU482" s="2">
        <f t="shared" si="792"/>
        <v>781.45</v>
      </c>
      <c r="AV482" s="2" t="str">
        <f t="shared" si="793"/>
        <v>Скатная деревянная</v>
      </c>
      <c r="AX482" s="2" t="s">
        <v>416</v>
      </c>
      <c r="AY482" s="2">
        <v>351</v>
      </c>
      <c r="AZ482" s="2" t="s">
        <v>2980</v>
      </c>
      <c r="BC482" s="2" t="e">
        <f t="shared" si="794"/>
        <v>#N/A</v>
      </c>
      <c r="BI482" s="2" t="e">
        <f t="shared" si="795"/>
        <v>#N/A</v>
      </c>
      <c r="BT482" s="11" t="e">
        <f>VLOOKUP(BS482,CN:CR,2,FALSE)</f>
        <v>#N/A</v>
      </c>
      <c r="BU482" s="11"/>
      <c r="BV482" s="11" t="s">
        <v>17978</v>
      </c>
      <c r="BW482" s="11" t="e">
        <f>VLOOKUP(BS482,CN:CR,5,FALSE)</f>
        <v>#N/A</v>
      </c>
      <c r="BX482" s="11" t="e">
        <f>VLOOKUP(BS482,CU:CX,4,FALSE)</f>
        <v>#N/A</v>
      </c>
      <c r="BY482" s="13" t="e">
        <f>VLOOKUP(BS482,CN:CR,3,FALSE)</f>
        <v>#N/A</v>
      </c>
      <c r="BZ482" s="13">
        <v>1990</v>
      </c>
      <c r="CA482" s="13">
        <v>1990</v>
      </c>
      <c r="CB482" s="14">
        <v>104</v>
      </c>
      <c r="CC482" s="11" t="s">
        <v>17146</v>
      </c>
      <c r="CD482" s="11" t="s">
        <v>17839</v>
      </c>
      <c r="CE482" s="11" t="s">
        <v>17967</v>
      </c>
      <c r="CF482" s="12">
        <v>6245240.1699999999</v>
      </c>
      <c r="CG482" s="12">
        <v>0</v>
      </c>
      <c r="CH482" s="12">
        <v>0</v>
      </c>
      <c r="CI482" s="12">
        <f t="shared" si="962"/>
        <v>6245240.1699999999</v>
      </c>
      <c r="CJ482" s="12" t="e">
        <f t="shared" si="845"/>
        <v>#N/A</v>
      </c>
      <c r="CK482" s="12" t="e">
        <f>DK482*9671.07/BY482</f>
        <v>#N/A</v>
      </c>
      <c r="CP482" s="2">
        <f t="shared" si="755"/>
        <v>0</v>
      </c>
      <c r="CQ482" s="2" t="s">
        <v>320</v>
      </c>
      <c r="CR482" s="2">
        <v>322.39999999999998</v>
      </c>
    </row>
    <row r="483" spans="1:96" ht="27.75" x14ac:dyDescent="0.4">
      <c r="B483" s="52" t="s">
        <v>266</v>
      </c>
      <c r="C483" s="113"/>
      <c r="D483" s="11" t="s">
        <v>17121</v>
      </c>
      <c r="E483" s="11" t="s">
        <v>17121</v>
      </c>
      <c r="F483" s="11" t="s">
        <v>17121</v>
      </c>
      <c r="G483" s="11" t="s">
        <v>17121</v>
      </c>
      <c r="H483" s="11" t="s">
        <v>17121</v>
      </c>
      <c r="I483" s="13">
        <v>5532.2</v>
      </c>
      <c r="J483" s="13">
        <v>5532.2</v>
      </c>
      <c r="K483" s="13">
        <v>5532.2</v>
      </c>
      <c r="L483" s="196">
        <v>237</v>
      </c>
      <c r="M483" s="11" t="s">
        <v>17121</v>
      </c>
      <c r="N483" s="11" t="s">
        <v>17121</v>
      </c>
      <c r="O483" s="37" t="s">
        <v>17121</v>
      </c>
      <c r="P483" s="112">
        <v>13944467.15</v>
      </c>
      <c r="Q483" s="13">
        <v>0</v>
      </c>
      <c r="R483" s="13">
        <v>0</v>
      </c>
      <c r="S483" s="13">
        <v>13944467.15</v>
      </c>
      <c r="T483" s="12">
        <v>2520.6006923104733</v>
      </c>
      <c r="U483" s="12">
        <v>2520.6006926719933</v>
      </c>
      <c r="V483" s="48">
        <f t="shared" si="837"/>
        <v>3.61520051228581E-7</v>
      </c>
      <c r="X483" s="2" t="s">
        <v>680</v>
      </c>
      <c r="Y483" s="2">
        <v>1962</v>
      </c>
      <c r="Z483" s="2">
        <v>1128.4000000000001</v>
      </c>
      <c r="AA483" s="2">
        <v>34</v>
      </c>
      <c r="AB483" s="2">
        <v>2</v>
      </c>
      <c r="AC483" s="2">
        <v>636</v>
      </c>
      <c r="AE483" s="2" t="s">
        <v>3417</v>
      </c>
      <c r="AF483" s="2" t="s">
        <v>17390</v>
      </c>
      <c r="AG483" s="2" t="s">
        <v>2998</v>
      </c>
      <c r="AH483" s="2" t="s">
        <v>17088</v>
      </c>
      <c r="AK483" s="2" t="e">
        <f t="shared" si="791"/>
        <v>#N/A</v>
      </c>
      <c r="AU483" s="2" t="e">
        <f t="shared" si="792"/>
        <v>#N/A</v>
      </c>
      <c r="AV483" s="2" t="e">
        <f t="shared" si="793"/>
        <v>#N/A</v>
      </c>
      <c r="AX483" s="2" t="s">
        <v>419</v>
      </c>
      <c r="AY483" s="2">
        <v>335</v>
      </c>
      <c r="AZ483" s="2" t="s">
        <v>2980</v>
      </c>
      <c r="BC483" s="2" t="e">
        <f t="shared" si="794"/>
        <v>#N/A</v>
      </c>
      <c r="BI483" s="2" t="e">
        <f t="shared" si="795"/>
        <v>#N/A</v>
      </c>
      <c r="BT483" s="11" t="s">
        <v>17121</v>
      </c>
      <c r="BU483" s="11" t="s">
        <v>17121</v>
      </c>
      <c r="BV483" s="11" t="s">
        <v>17121</v>
      </c>
      <c r="BW483" s="11" t="s">
        <v>17121</v>
      </c>
      <c r="BX483" s="11" t="s">
        <v>17121</v>
      </c>
      <c r="BY483" s="13">
        <f>BY484</f>
        <v>5532.2</v>
      </c>
      <c r="BZ483" s="13" t="e">
        <f t="shared" ref="BZ483" si="963">BZ484</f>
        <v>#N/A</v>
      </c>
      <c r="CA483" s="13">
        <f t="shared" ref="CA483" si="964">CA484</f>
        <v>5532.2</v>
      </c>
      <c r="CB483" s="14">
        <f t="shared" ref="CB483" si="965">CB484</f>
        <v>237</v>
      </c>
      <c r="CC483" s="11" t="s">
        <v>17121</v>
      </c>
      <c r="CD483" s="11" t="s">
        <v>17121</v>
      </c>
      <c r="CE483" s="11" t="s">
        <v>17121</v>
      </c>
      <c r="CF483" s="13">
        <f t="shared" ref="CF483" si="966">CF484</f>
        <v>13944467.15</v>
      </c>
      <c r="CG483" s="13">
        <f t="shared" ref="CG483" si="967">CG484</f>
        <v>0</v>
      </c>
      <c r="CH483" s="13">
        <f t="shared" ref="CH483" si="968">CH484</f>
        <v>0</v>
      </c>
      <c r="CI483" s="13">
        <f t="shared" ref="CI483" si="969">CI484</f>
        <v>13944467.15</v>
      </c>
      <c r="CJ483" s="12">
        <f t="shared" si="845"/>
        <v>2520.6006923104733</v>
      </c>
      <c r="CK483" s="12">
        <f>CK484</f>
        <v>0</v>
      </c>
      <c r="CP483" s="2" t="e">
        <f t="shared" si="755"/>
        <v>#N/A</v>
      </c>
      <c r="CQ483" s="2" t="s">
        <v>318</v>
      </c>
      <c r="CR483" s="2">
        <v>120.6</v>
      </c>
    </row>
    <row r="484" spans="1:96" ht="27.75" x14ac:dyDescent="0.4">
      <c r="A484" s="2">
        <v>1</v>
      </c>
      <c r="B484" s="11">
        <v>138</v>
      </c>
      <c r="C484" s="55" t="s">
        <v>279</v>
      </c>
      <c r="D484" s="11">
        <v>1992</v>
      </c>
      <c r="E484" s="11"/>
      <c r="F484" s="11" t="s">
        <v>17397</v>
      </c>
      <c r="G484" s="11">
        <v>5</v>
      </c>
      <c r="H484" s="11" t="s">
        <v>17413</v>
      </c>
      <c r="I484" s="15">
        <v>5532.2</v>
      </c>
      <c r="J484" s="15">
        <v>5532.2</v>
      </c>
      <c r="K484" s="15">
        <v>5532.2</v>
      </c>
      <c r="L484" s="36">
        <v>237</v>
      </c>
      <c r="M484" s="11" t="s">
        <v>17146</v>
      </c>
      <c r="N484" s="11" t="s">
        <v>17839</v>
      </c>
      <c r="O484" s="37" t="s">
        <v>17964</v>
      </c>
      <c r="P484" s="12">
        <v>13944467.15</v>
      </c>
      <c r="Q484" s="12">
        <v>0</v>
      </c>
      <c r="R484" s="12">
        <v>0</v>
      </c>
      <c r="S484" s="12">
        <v>13944467.15</v>
      </c>
      <c r="T484" s="12">
        <v>2520.6006923104733</v>
      </c>
      <c r="U484" s="12">
        <v>2520.6006926719933</v>
      </c>
      <c r="V484" s="48">
        <f t="shared" si="837"/>
        <v>3.61520051228581E-7</v>
      </c>
      <c r="X484" s="2" t="s">
        <v>3424</v>
      </c>
      <c r="Y484" s="2">
        <v>1963</v>
      </c>
      <c r="Z484" s="2">
        <v>1810.9</v>
      </c>
      <c r="AA484" s="2">
        <v>54</v>
      </c>
      <c r="AB484" s="2">
        <v>4</v>
      </c>
      <c r="AC484" s="2">
        <v>1260.0999999999999</v>
      </c>
      <c r="AE484" s="2" t="s">
        <v>3418</v>
      </c>
      <c r="AF484" s="2" t="s">
        <v>17390</v>
      </c>
      <c r="AG484" s="2" t="s">
        <v>2998</v>
      </c>
      <c r="AH484" s="2" t="s">
        <v>17088</v>
      </c>
      <c r="AK484" s="2" t="e">
        <f t="shared" si="791"/>
        <v>#N/A</v>
      </c>
      <c r="AU484" s="2">
        <f t="shared" si="792"/>
        <v>1563.8</v>
      </c>
      <c r="AV484" s="2" t="str">
        <f t="shared" si="793"/>
        <v>Плоская железобетонная сборная (чердачная)</v>
      </c>
      <c r="AX484" s="2" t="s">
        <v>448</v>
      </c>
      <c r="AY484" s="2">
        <v>335</v>
      </c>
      <c r="AZ484" s="2" t="s">
        <v>2980</v>
      </c>
      <c r="BC484" s="2" t="e">
        <f t="shared" si="794"/>
        <v>#N/A</v>
      </c>
      <c r="BI484" s="2" t="e">
        <f t="shared" si="795"/>
        <v>#N/A</v>
      </c>
      <c r="BT484" s="11" t="e">
        <f>VLOOKUP(BS484,CN:CR,2,FALSE)</f>
        <v>#N/A</v>
      </c>
      <c r="BU484" s="11"/>
      <c r="BV484" s="11" t="e">
        <f>VLOOKUP(BS484,CU:CX,2,FALSE)</f>
        <v>#N/A</v>
      </c>
      <c r="BW484" s="11" t="e">
        <f>VLOOKUP(BS484,CN:CR,5,FALSE)</f>
        <v>#N/A</v>
      </c>
      <c r="BX484" s="11" t="e">
        <f>VLOOKUP(BS484,CU:CX,4,FALSE)</f>
        <v>#N/A</v>
      </c>
      <c r="BY484" s="13">
        <v>5532.2</v>
      </c>
      <c r="BZ484" s="13" t="e">
        <f>VLOOKUP(BS484,CN:CS,6,FALSE)</f>
        <v>#N/A</v>
      </c>
      <c r="CA484" s="13">
        <v>5532.2</v>
      </c>
      <c r="CB484" s="14">
        <v>237</v>
      </c>
      <c r="CC484" s="11" t="s">
        <v>17146</v>
      </c>
      <c r="CD484" s="11" t="s">
        <v>17839</v>
      </c>
      <c r="CE484" s="11" t="s">
        <v>17964</v>
      </c>
      <c r="CF484" s="12">
        <v>13944467.15</v>
      </c>
      <c r="CG484" s="12">
        <v>0</v>
      </c>
      <c r="CH484" s="12">
        <v>0</v>
      </c>
      <c r="CI484" s="12">
        <f t="shared" ref="CI484" si="970">CF484-CG484-CH484</f>
        <v>13944467.15</v>
      </c>
      <c r="CJ484" s="12">
        <f t="shared" si="845"/>
        <v>2520.6006923104733</v>
      </c>
      <c r="CK484" s="12">
        <f>DK484*8917.04/BY484</f>
        <v>0</v>
      </c>
      <c r="CP484" s="2">
        <f t="shared" si="755"/>
        <v>0</v>
      </c>
      <c r="CQ484" s="2" t="s">
        <v>369</v>
      </c>
      <c r="CR484" s="2">
        <v>0</v>
      </c>
    </row>
    <row r="485" spans="1:96" ht="27.75" x14ac:dyDescent="0.4">
      <c r="B485" s="52" t="s">
        <v>52</v>
      </c>
      <c r="C485" s="113"/>
      <c r="D485" s="11" t="s">
        <v>17121</v>
      </c>
      <c r="E485" s="11" t="s">
        <v>17121</v>
      </c>
      <c r="F485" s="11" t="s">
        <v>17121</v>
      </c>
      <c r="G485" s="11" t="s">
        <v>17121</v>
      </c>
      <c r="H485" s="11" t="s">
        <v>17121</v>
      </c>
      <c r="I485" s="13">
        <v>1012.5</v>
      </c>
      <c r="J485" s="13">
        <v>782.4</v>
      </c>
      <c r="K485" s="13">
        <v>607.29999999999995</v>
      </c>
      <c r="L485" s="196">
        <v>27</v>
      </c>
      <c r="M485" s="11" t="s">
        <v>17121</v>
      </c>
      <c r="N485" s="11" t="s">
        <v>17121</v>
      </c>
      <c r="O485" s="37" t="s">
        <v>17121</v>
      </c>
      <c r="P485" s="112">
        <v>7510261.4400000004</v>
      </c>
      <c r="Q485" s="13">
        <v>0</v>
      </c>
      <c r="R485" s="13">
        <v>0</v>
      </c>
      <c r="S485" s="13">
        <v>7510261.4400000004</v>
      </c>
      <c r="T485" s="12">
        <v>7417.5421629629636</v>
      </c>
      <c r="U485" s="12">
        <v>10810.528355196773</v>
      </c>
      <c r="V485" s="48">
        <f t="shared" si="320"/>
        <v>3392.9861922338096</v>
      </c>
      <c r="X485" s="2" t="s">
        <v>3026</v>
      </c>
      <c r="Y485" s="2">
        <v>2012</v>
      </c>
      <c r="Z485" s="2">
        <v>2399.1</v>
      </c>
      <c r="AA485" s="2">
        <v>54</v>
      </c>
      <c r="AB485" s="2">
        <v>6</v>
      </c>
      <c r="AC485" s="2">
        <v>2236.8000000000002</v>
      </c>
      <c r="AE485" s="2" t="s">
        <v>3026</v>
      </c>
      <c r="AF485" s="2" t="s">
        <v>17390</v>
      </c>
      <c r="AG485" s="2" t="s">
        <v>17391</v>
      </c>
      <c r="AH485" s="2" t="s">
        <v>17088</v>
      </c>
      <c r="AK485" s="2" t="e">
        <f t="shared" si="791"/>
        <v>#N/A</v>
      </c>
      <c r="AL485" s="2" t="s">
        <v>260</v>
      </c>
      <c r="AM485" s="2">
        <v>2016</v>
      </c>
      <c r="AU485" s="2" t="e">
        <f t="shared" si="792"/>
        <v>#N/A</v>
      </c>
      <c r="AV485" s="2" t="e">
        <f t="shared" si="793"/>
        <v>#N/A</v>
      </c>
      <c r="AX485" s="2" t="s">
        <v>73</v>
      </c>
      <c r="AY485" s="2">
        <v>390.18</v>
      </c>
      <c r="AZ485" s="2" t="s">
        <v>17109</v>
      </c>
      <c r="BC485" s="2" t="e">
        <f t="shared" si="794"/>
        <v>#N/A</v>
      </c>
      <c r="BD485" s="2" t="s">
        <v>395</v>
      </c>
      <c r="BE485" s="2">
        <v>3</v>
      </c>
      <c r="BI485" s="2" t="e">
        <f t="shared" si="795"/>
        <v>#N/A</v>
      </c>
      <c r="BK485" s="2" t="s">
        <v>490</v>
      </c>
      <c r="BL485" s="2">
        <v>479.33</v>
      </c>
      <c r="BT485" s="11" t="s">
        <v>17121</v>
      </c>
      <c r="BU485" s="11" t="s">
        <v>17121</v>
      </c>
      <c r="BV485" s="11" t="s">
        <v>17121</v>
      </c>
      <c r="BW485" s="11" t="s">
        <v>17121</v>
      </c>
      <c r="BX485" s="11" t="s">
        <v>17121</v>
      </c>
      <c r="BY485" s="13" t="e">
        <f>BY486+BY487</f>
        <v>#N/A</v>
      </c>
      <c r="BZ485" s="13">
        <f t="shared" ref="BZ485" si="971">BZ486+BZ487</f>
        <v>782.4</v>
      </c>
      <c r="CA485" s="13">
        <f t="shared" ref="CA485" si="972">CA486+CA487</f>
        <v>782.4</v>
      </c>
      <c r="CB485" s="14" t="e">
        <f t="shared" ref="CB485" si="973">CB486+CB487</f>
        <v>#N/A</v>
      </c>
      <c r="CC485" s="11" t="s">
        <v>17121</v>
      </c>
      <c r="CD485" s="11" t="s">
        <v>17121</v>
      </c>
      <c r="CE485" s="11" t="s">
        <v>17121</v>
      </c>
      <c r="CF485" s="13">
        <f t="shared" ref="CF485" si="974">CF486+CF487</f>
        <v>7510261.4400000004</v>
      </c>
      <c r="CG485" s="13">
        <f t="shared" ref="CG485" si="975">CG486+CG487</f>
        <v>0</v>
      </c>
      <c r="CH485" s="13">
        <f t="shared" ref="CH485" si="976">CH486+CH487</f>
        <v>0</v>
      </c>
      <c r="CI485" s="13">
        <f t="shared" ref="CI485" si="977">CI486+CI487</f>
        <v>7510261.4400000004</v>
      </c>
      <c r="CJ485" s="12" t="e">
        <f t="shared" si="319"/>
        <v>#N/A</v>
      </c>
      <c r="CK485" s="12" t="e">
        <f>MAX(CK486:CK487)</f>
        <v>#N/A</v>
      </c>
      <c r="CP485" s="2" t="e">
        <f t="shared" si="755"/>
        <v>#N/A</v>
      </c>
      <c r="CQ485" s="2" t="s">
        <v>366</v>
      </c>
      <c r="CR485" s="2">
        <v>41.4</v>
      </c>
    </row>
    <row r="486" spans="1:96" ht="27.75" x14ac:dyDescent="0.4">
      <c r="A486" s="2">
        <v>1</v>
      </c>
      <c r="B486" s="11">
        <v>139</v>
      </c>
      <c r="C486" s="55" t="s">
        <v>60</v>
      </c>
      <c r="D486" s="11">
        <v>1959</v>
      </c>
      <c r="E486" s="11"/>
      <c r="F486" s="11" t="s">
        <v>17978</v>
      </c>
      <c r="G486" s="11">
        <v>2</v>
      </c>
      <c r="H486" s="11" t="s">
        <v>17088</v>
      </c>
      <c r="I486" s="15">
        <v>616.1</v>
      </c>
      <c r="J486" s="15">
        <v>547.4</v>
      </c>
      <c r="K486" s="15">
        <v>400.5</v>
      </c>
      <c r="L486" s="36">
        <v>14</v>
      </c>
      <c r="M486" s="11" t="s">
        <v>17146</v>
      </c>
      <c r="N486" s="11" t="s">
        <v>17839</v>
      </c>
      <c r="O486" s="37" t="s">
        <v>17949</v>
      </c>
      <c r="P486" s="12">
        <v>4223486.4000000004</v>
      </c>
      <c r="Q486" s="12">
        <v>0</v>
      </c>
      <c r="R486" s="12">
        <v>0</v>
      </c>
      <c r="S486" s="12">
        <v>4223486.4000000004</v>
      </c>
      <c r="T486" s="12">
        <v>6855.1962343775367</v>
      </c>
      <c r="U486" s="12">
        <v>7691.6479467618883</v>
      </c>
      <c r="V486" s="48">
        <f t="shared" si="320"/>
        <v>836.45171238435159</v>
      </c>
      <c r="X486" s="2" t="s">
        <v>3032</v>
      </c>
      <c r="Y486" s="2">
        <v>1928</v>
      </c>
      <c r="Z486" s="2">
        <v>972.81</v>
      </c>
      <c r="AA486" s="2">
        <v>48</v>
      </c>
      <c r="AB486" s="2">
        <v>3</v>
      </c>
      <c r="AC486" s="2">
        <v>884.1</v>
      </c>
      <c r="AE486" s="2" t="s">
        <v>3029</v>
      </c>
      <c r="AF486" s="2" t="s">
        <v>17390</v>
      </c>
      <c r="AG486" s="2" t="s">
        <v>2998</v>
      </c>
      <c r="AH486" s="2" t="s">
        <v>17086</v>
      </c>
      <c r="AK486" s="2" t="e">
        <f t="shared" si="791"/>
        <v>#N/A</v>
      </c>
      <c r="AL486" s="2" t="s">
        <v>274</v>
      </c>
      <c r="AM486" s="2">
        <v>2016</v>
      </c>
      <c r="AU486" s="2">
        <f t="shared" si="792"/>
        <v>490</v>
      </c>
      <c r="AV486" s="2" t="str">
        <f t="shared" si="793"/>
        <v>Скатная деревянная</v>
      </c>
      <c r="AX486" s="2" t="s">
        <v>74</v>
      </c>
      <c r="AY486" s="2">
        <v>871</v>
      </c>
      <c r="AZ486" s="2" t="s">
        <v>17109</v>
      </c>
      <c r="BC486" s="2" t="e">
        <f t="shared" si="794"/>
        <v>#N/A</v>
      </c>
      <c r="BD486" s="2" t="s">
        <v>396</v>
      </c>
      <c r="BE486" s="2">
        <v>4</v>
      </c>
      <c r="BI486" s="2" t="e">
        <f t="shared" si="795"/>
        <v>#N/A</v>
      </c>
      <c r="BK486" s="2" t="s">
        <v>553</v>
      </c>
      <c r="BL486" s="2">
        <v>2566</v>
      </c>
      <c r="BT486" s="11" t="e">
        <f>VLOOKUP(BS486,CN:CR,2,FALSE)</f>
        <v>#N/A</v>
      </c>
      <c r="BU486" s="11"/>
      <c r="BV486" s="11" t="s">
        <v>17978</v>
      </c>
      <c r="BW486" s="11" t="e">
        <f>VLOOKUP(BS486,CN:CR,5,FALSE)</f>
        <v>#N/A</v>
      </c>
      <c r="BX486" s="11" t="e">
        <f>VLOOKUP(BS486,CU:CX,4,FALSE)</f>
        <v>#N/A</v>
      </c>
      <c r="BY486" s="13" t="e">
        <f>VLOOKUP(BS486,CN:CR,3,FALSE)</f>
        <v>#N/A</v>
      </c>
      <c r="BZ486" s="13">
        <v>547.4</v>
      </c>
      <c r="CA486" s="13">
        <v>547.4</v>
      </c>
      <c r="CB486" s="14" t="e">
        <f>VLOOKUP(BS486,CN:CR,4,FALSE)</f>
        <v>#N/A</v>
      </c>
      <c r="CC486" s="11" t="s">
        <v>17146</v>
      </c>
      <c r="CD486" s="11" t="s">
        <v>17839</v>
      </c>
      <c r="CE486" s="11" t="s">
        <v>17949</v>
      </c>
      <c r="CF486" s="12">
        <v>4223486.4000000004</v>
      </c>
      <c r="CG486" s="12">
        <v>0</v>
      </c>
      <c r="CH486" s="12">
        <v>0</v>
      </c>
      <c r="CI486" s="12">
        <f t="shared" ref="CI486:CI487" si="978">CF486-CG486-CH486</f>
        <v>4223486.4000000004</v>
      </c>
      <c r="CJ486" s="12" t="e">
        <f t="shared" si="319"/>
        <v>#N/A</v>
      </c>
      <c r="CK486" s="12" t="e">
        <f>DK486*9671.07/BY486</f>
        <v>#N/A</v>
      </c>
      <c r="CP486" s="2">
        <f t="shared" si="755"/>
        <v>146.9</v>
      </c>
      <c r="CQ486" s="2" t="s">
        <v>370</v>
      </c>
      <c r="CR486" s="2">
        <v>0</v>
      </c>
    </row>
    <row r="487" spans="1:96" ht="27.75" x14ac:dyDescent="0.4">
      <c r="A487" s="2">
        <v>1</v>
      </c>
      <c r="B487" s="11">
        <v>140</v>
      </c>
      <c r="C487" s="58" t="s">
        <v>61</v>
      </c>
      <c r="D487" s="11">
        <v>1917</v>
      </c>
      <c r="E487" s="11"/>
      <c r="F487" s="11" t="s">
        <v>17978</v>
      </c>
      <c r="G487" s="11">
        <v>2</v>
      </c>
      <c r="H487" s="11" t="s">
        <v>17393</v>
      </c>
      <c r="I487" s="15">
        <v>396.4</v>
      </c>
      <c r="J487" s="15">
        <v>235</v>
      </c>
      <c r="K487" s="15">
        <v>206.8</v>
      </c>
      <c r="L487" s="36">
        <v>13</v>
      </c>
      <c r="M487" s="11" t="s">
        <v>17146</v>
      </c>
      <c r="N487" s="11" t="s">
        <v>17839</v>
      </c>
      <c r="O487" s="37" t="s">
        <v>17949</v>
      </c>
      <c r="P487" s="12">
        <v>3286775.04</v>
      </c>
      <c r="Q487" s="12">
        <v>0</v>
      </c>
      <c r="R487" s="12">
        <v>0</v>
      </c>
      <c r="S487" s="12">
        <v>3286775.04</v>
      </c>
      <c r="T487" s="12">
        <v>8291.561654894047</v>
      </c>
      <c r="U487" s="12">
        <v>10810.528355196773</v>
      </c>
      <c r="V487" s="48">
        <f t="shared" si="320"/>
        <v>2518.9667003027262</v>
      </c>
      <c r="X487" s="2" t="s">
        <v>3029</v>
      </c>
      <c r="Y487" s="2">
        <v>1997</v>
      </c>
      <c r="Z487" s="2">
        <v>1054.4000000000001</v>
      </c>
      <c r="AA487" s="2">
        <v>26</v>
      </c>
      <c r="AB487" s="2">
        <v>4</v>
      </c>
      <c r="AC487" s="2">
        <v>1054.4000000000001</v>
      </c>
      <c r="AE487" s="2" t="s">
        <v>3032</v>
      </c>
      <c r="AF487" s="2" t="s">
        <v>17390</v>
      </c>
      <c r="AG487" s="2" t="s">
        <v>2998</v>
      </c>
      <c r="AH487" s="2" t="s">
        <v>17088</v>
      </c>
      <c r="AK487" s="2" t="e">
        <f t="shared" si="791"/>
        <v>#N/A</v>
      </c>
      <c r="AL487" s="2" t="s">
        <v>282</v>
      </c>
      <c r="AM487" s="2">
        <v>2016</v>
      </c>
      <c r="AU487" s="2" t="e">
        <f t="shared" si="792"/>
        <v>#N/A</v>
      </c>
      <c r="AV487" s="2" t="e">
        <f t="shared" si="793"/>
        <v>#N/A</v>
      </c>
      <c r="AX487" s="2" t="s">
        <v>75</v>
      </c>
      <c r="AY487" s="2">
        <v>361</v>
      </c>
      <c r="AZ487" s="2" t="s">
        <v>17108</v>
      </c>
      <c r="BC487" s="2" t="e">
        <f t="shared" si="794"/>
        <v>#N/A</v>
      </c>
      <c r="BD487" s="2" t="s">
        <v>401</v>
      </c>
      <c r="BE487" s="2">
        <v>5</v>
      </c>
      <c r="BI487" s="2">
        <f t="shared" si="795"/>
        <v>608</v>
      </c>
      <c r="BK487" s="2" t="s">
        <v>9636</v>
      </c>
      <c r="BL487" s="2">
        <v>330</v>
      </c>
      <c r="BT487" s="11" t="e">
        <f>VLOOKUP(BS487,CN:CR,2,FALSE)</f>
        <v>#N/A</v>
      </c>
      <c r="BU487" s="11"/>
      <c r="BV487" s="11" t="s">
        <v>17978</v>
      </c>
      <c r="BW487" s="11" t="e">
        <f>VLOOKUP(BS487,CN:CR,5,FALSE)</f>
        <v>#N/A</v>
      </c>
      <c r="BX487" s="11" t="e">
        <f>VLOOKUP(BS487,CU:CX,4,FALSE)</f>
        <v>#N/A</v>
      </c>
      <c r="BY487" s="13">
        <v>396.4</v>
      </c>
      <c r="BZ487" s="13">
        <v>235</v>
      </c>
      <c r="CA487" s="13">
        <v>235</v>
      </c>
      <c r="CB487" s="14" t="e">
        <f>VLOOKUP(BS487,CN:CR,4,FALSE)</f>
        <v>#N/A</v>
      </c>
      <c r="CC487" s="11" t="s">
        <v>17146</v>
      </c>
      <c r="CD487" s="11" t="s">
        <v>17839</v>
      </c>
      <c r="CE487" s="11" t="s">
        <v>17949</v>
      </c>
      <c r="CF487" s="12">
        <v>3286775.04</v>
      </c>
      <c r="CG487" s="12">
        <v>0</v>
      </c>
      <c r="CH487" s="12">
        <v>0</v>
      </c>
      <c r="CI487" s="12">
        <f t="shared" si="978"/>
        <v>3286775.04</v>
      </c>
      <c r="CJ487" s="12">
        <f t="shared" si="319"/>
        <v>8291.561654894047</v>
      </c>
      <c r="CK487" s="12">
        <f>DY487*7048.18/BY487</f>
        <v>0</v>
      </c>
      <c r="CP487" s="2">
        <f t="shared" ref="CP487:CP550" si="979">VLOOKUP(C487,CQ:CR,2,FALSE)</f>
        <v>28.2</v>
      </c>
      <c r="CQ487" s="2" t="s">
        <v>287</v>
      </c>
      <c r="CR487" s="2">
        <v>0</v>
      </c>
    </row>
    <row r="488" spans="1:96" ht="28.5" x14ac:dyDescent="0.45">
      <c r="B488" s="60" t="s">
        <v>53</v>
      </c>
      <c r="C488" s="117"/>
      <c r="D488" s="11" t="s">
        <v>17121</v>
      </c>
      <c r="E488" s="11" t="s">
        <v>17121</v>
      </c>
      <c r="F488" s="11" t="s">
        <v>17121</v>
      </c>
      <c r="G488" s="11" t="s">
        <v>17121</v>
      </c>
      <c r="H488" s="11" t="s">
        <v>17121</v>
      </c>
      <c r="I488" s="13">
        <v>627.79999999999995</v>
      </c>
      <c r="J488" s="13">
        <v>585.20000000000005</v>
      </c>
      <c r="K488" s="13">
        <v>585.20000000000005</v>
      </c>
      <c r="L488" s="196">
        <v>14</v>
      </c>
      <c r="M488" s="11" t="s">
        <v>17121</v>
      </c>
      <c r="N488" s="11" t="s">
        <v>17121</v>
      </c>
      <c r="O488" s="37" t="s">
        <v>17121</v>
      </c>
      <c r="P488" s="112">
        <v>4654454.3999999994</v>
      </c>
      <c r="Q488" s="13">
        <v>0</v>
      </c>
      <c r="R488" s="13">
        <v>0</v>
      </c>
      <c r="S488" s="13">
        <v>4654454.3999999994</v>
      </c>
      <c r="T488" s="12">
        <v>7413.9127110544759</v>
      </c>
      <c r="U488" s="12">
        <v>8318.5374323032811</v>
      </c>
      <c r="V488" s="48">
        <f t="shared" si="320"/>
        <v>904.62472124880514</v>
      </c>
      <c r="X488" s="2" t="s">
        <v>3036</v>
      </c>
      <c r="Y488" s="2">
        <v>1967</v>
      </c>
      <c r="Z488" s="2">
        <v>5182.3100000000004</v>
      </c>
      <c r="AA488" s="2">
        <v>121</v>
      </c>
      <c r="AB488" s="2">
        <v>5</v>
      </c>
      <c r="AC488" s="2">
        <v>5182.22</v>
      </c>
      <c r="AE488" s="2" t="s">
        <v>3036</v>
      </c>
      <c r="AF488" s="2" t="s">
        <v>17390</v>
      </c>
      <c r="AG488" s="2" t="s">
        <v>17395</v>
      </c>
      <c r="AH488" s="2" t="s">
        <v>17393</v>
      </c>
      <c r="AK488" s="2" t="e">
        <f t="shared" si="791"/>
        <v>#N/A</v>
      </c>
      <c r="AL488" s="2" t="s">
        <v>283</v>
      </c>
      <c r="AM488" s="2">
        <v>2016</v>
      </c>
      <c r="AU488" s="2" t="e">
        <f t="shared" si="792"/>
        <v>#N/A</v>
      </c>
      <c r="AV488" s="2" t="e">
        <f t="shared" si="793"/>
        <v>#N/A</v>
      </c>
      <c r="AX488" s="2" t="s">
        <v>107</v>
      </c>
      <c r="AY488" s="2">
        <v>528</v>
      </c>
      <c r="AZ488" s="2" t="s">
        <v>17108</v>
      </c>
      <c r="BC488" s="2" t="e">
        <f t="shared" si="794"/>
        <v>#N/A</v>
      </c>
      <c r="BD488" s="2" t="s">
        <v>403</v>
      </c>
      <c r="BE488" s="2">
        <v>4</v>
      </c>
      <c r="BI488" s="2" t="e">
        <f t="shared" si="795"/>
        <v>#N/A</v>
      </c>
      <c r="BK488" s="2" t="s">
        <v>589</v>
      </c>
      <c r="BL488" s="2">
        <v>512</v>
      </c>
      <c r="BT488" s="11" t="s">
        <v>17121</v>
      </c>
      <c r="BU488" s="11" t="s">
        <v>17121</v>
      </c>
      <c r="BV488" s="11" t="s">
        <v>17121</v>
      </c>
      <c r="BW488" s="11" t="s">
        <v>17121</v>
      </c>
      <c r="BX488" s="11" t="s">
        <v>17121</v>
      </c>
      <c r="BY488" s="13">
        <f>BY489</f>
        <v>627.79999999999995</v>
      </c>
      <c r="BZ488" s="13">
        <f t="shared" ref="BZ488" si="980">BZ489</f>
        <v>585.20000000000005</v>
      </c>
      <c r="CA488" s="13">
        <f t="shared" ref="CA488" si="981">CA489</f>
        <v>585.20000000000005</v>
      </c>
      <c r="CB488" s="14" t="e">
        <f t="shared" ref="CB488" si="982">CB489</f>
        <v>#N/A</v>
      </c>
      <c r="CC488" s="11" t="s">
        <v>17121</v>
      </c>
      <c r="CD488" s="11" t="s">
        <v>17121</v>
      </c>
      <c r="CE488" s="11" t="s">
        <v>17121</v>
      </c>
      <c r="CF488" s="13">
        <f t="shared" ref="CF488" si="983">CF489</f>
        <v>4654454.3999999994</v>
      </c>
      <c r="CG488" s="13">
        <f t="shared" ref="CG488" si="984">CG489</f>
        <v>0</v>
      </c>
      <c r="CH488" s="13">
        <f t="shared" ref="CH488" si="985">CH489</f>
        <v>0</v>
      </c>
      <c r="CI488" s="13">
        <f t="shared" ref="CI488" si="986">CI489</f>
        <v>4654454.3999999994</v>
      </c>
      <c r="CJ488" s="12">
        <f t="shared" si="319"/>
        <v>7413.9127110544759</v>
      </c>
      <c r="CK488" s="12">
        <f>CK489</f>
        <v>0</v>
      </c>
      <c r="CP488" s="2" t="e">
        <f t="shared" si="979"/>
        <v>#N/A</v>
      </c>
      <c r="CQ488" s="2" t="s">
        <v>279</v>
      </c>
      <c r="CR488" s="2">
        <v>0</v>
      </c>
    </row>
    <row r="489" spans="1:96" ht="27.75" x14ac:dyDescent="0.4">
      <c r="A489" s="2">
        <v>1</v>
      </c>
      <c r="B489" s="11">
        <v>141</v>
      </c>
      <c r="C489" s="55" t="s">
        <v>62</v>
      </c>
      <c r="D489" s="11">
        <v>1962</v>
      </c>
      <c r="E489" s="11"/>
      <c r="F489" s="11" t="s">
        <v>17978</v>
      </c>
      <c r="G489" s="11">
        <v>2</v>
      </c>
      <c r="H489" s="11" t="s">
        <v>17088</v>
      </c>
      <c r="I489" s="15">
        <v>627.79999999999995</v>
      </c>
      <c r="J489" s="15">
        <v>585.20000000000005</v>
      </c>
      <c r="K489" s="15">
        <v>585.20000000000005</v>
      </c>
      <c r="L489" s="36">
        <v>14</v>
      </c>
      <c r="M489" s="11" t="s">
        <v>17146</v>
      </c>
      <c r="N489" s="11" t="s">
        <v>17839</v>
      </c>
      <c r="O489" s="37" t="s">
        <v>17949</v>
      </c>
      <c r="P489" s="12">
        <v>4654454.3999999994</v>
      </c>
      <c r="Q489" s="12">
        <v>0</v>
      </c>
      <c r="R489" s="12">
        <v>0</v>
      </c>
      <c r="S489" s="12">
        <v>4654454.3999999994</v>
      </c>
      <c r="T489" s="12">
        <v>7413.9127110544759</v>
      </c>
      <c r="U489" s="12">
        <v>8318.5374323032811</v>
      </c>
      <c r="V489" s="48">
        <f t="shared" si="320"/>
        <v>904.62472124880514</v>
      </c>
      <c r="X489" s="2" t="s">
        <v>3037</v>
      </c>
      <c r="Y489" s="2">
        <v>1970</v>
      </c>
      <c r="Z489" s="2">
        <v>2818</v>
      </c>
      <c r="AA489" s="2">
        <v>208</v>
      </c>
      <c r="AB489" s="2">
        <v>5</v>
      </c>
      <c r="AC489" s="2">
        <v>2524</v>
      </c>
      <c r="AE489" s="2" t="s">
        <v>3037</v>
      </c>
      <c r="AF489" s="2" t="s">
        <v>2998</v>
      </c>
      <c r="AG489" s="2" t="s">
        <v>2998</v>
      </c>
      <c r="AH489" s="2" t="s">
        <v>2998</v>
      </c>
      <c r="AK489" s="2" t="e">
        <f t="shared" si="791"/>
        <v>#N/A</v>
      </c>
      <c r="AL489" s="2" t="s">
        <v>304</v>
      </c>
      <c r="AM489" s="2">
        <v>2015</v>
      </c>
      <c r="AU489" s="2">
        <f t="shared" si="792"/>
        <v>540</v>
      </c>
      <c r="AV489" s="2" t="str">
        <f t="shared" si="793"/>
        <v>Скатная деревянная</v>
      </c>
      <c r="AX489" s="2" t="s">
        <v>76</v>
      </c>
      <c r="AY489" s="2">
        <v>877</v>
      </c>
      <c r="AZ489" s="2" t="s">
        <v>17109</v>
      </c>
      <c r="BC489" s="2" t="e">
        <f t="shared" si="794"/>
        <v>#N/A</v>
      </c>
      <c r="BD489" s="2" t="s">
        <v>411</v>
      </c>
      <c r="BE489" s="2">
        <v>5</v>
      </c>
      <c r="BI489" s="2" t="e">
        <f t="shared" si="795"/>
        <v>#N/A</v>
      </c>
      <c r="BK489" s="2" t="s">
        <v>9915</v>
      </c>
      <c r="BL489" s="2">
        <v>421.7</v>
      </c>
      <c r="BT489" s="11" t="e">
        <f>VLOOKUP(BS489,CN:CR,2,FALSE)</f>
        <v>#N/A</v>
      </c>
      <c r="BU489" s="11"/>
      <c r="BV489" s="11" t="s">
        <v>17978</v>
      </c>
      <c r="BW489" s="11" t="e">
        <f>VLOOKUP(BS489,CN:CR,5,FALSE)</f>
        <v>#N/A</v>
      </c>
      <c r="BX489" s="11" t="e">
        <f>VLOOKUP(BS489,CU:CX,4,FALSE)</f>
        <v>#N/A</v>
      </c>
      <c r="BY489" s="13">
        <v>627.79999999999995</v>
      </c>
      <c r="BZ489" s="13">
        <v>585.20000000000005</v>
      </c>
      <c r="CA489" s="13">
        <v>585.20000000000005</v>
      </c>
      <c r="CB489" s="14" t="e">
        <f>VLOOKUP(BS489,CN:CR,4,FALSE)</f>
        <v>#N/A</v>
      </c>
      <c r="CC489" s="11" t="s">
        <v>17146</v>
      </c>
      <c r="CD489" s="11" t="s">
        <v>17839</v>
      </c>
      <c r="CE489" s="11" t="s">
        <v>17949</v>
      </c>
      <c r="CF489" s="12">
        <v>4654454.3999999994</v>
      </c>
      <c r="CG489" s="12">
        <v>0</v>
      </c>
      <c r="CH489" s="12">
        <v>0</v>
      </c>
      <c r="CI489" s="12">
        <f t="shared" ref="CI489" si="987">CF489-CG489-CH489</f>
        <v>4654454.3999999994</v>
      </c>
      <c r="CJ489" s="12">
        <f t="shared" si="319"/>
        <v>7413.9127110544759</v>
      </c>
      <c r="CK489" s="12">
        <f>DK489*9671.07/BY489</f>
        <v>0</v>
      </c>
      <c r="CP489" s="2">
        <f t="shared" si="979"/>
        <v>0</v>
      </c>
      <c r="CQ489" s="2" t="s">
        <v>268</v>
      </c>
      <c r="CR489" s="2">
        <v>211.2</v>
      </c>
    </row>
    <row r="490" spans="1:96" ht="27.75" x14ac:dyDescent="0.4">
      <c r="B490" s="52" t="s">
        <v>55</v>
      </c>
      <c r="C490" s="113"/>
      <c r="D490" s="11" t="s">
        <v>17121</v>
      </c>
      <c r="E490" s="11" t="s">
        <v>17121</v>
      </c>
      <c r="F490" s="11" t="s">
        <v>17121</v>
      </c>
      <c r="G490" s="11" t="s">
        <v>17121</v>
      </c>
      <c r="H490" s="11" t="s">
        <v>17121</v>
      </c>
      <c r="I490" s="13">
        <v>722.7</v>
      </c>
      <c r="J490" s="13">
        <v>664.2</v>
      </c>
      <c r="K490" s="13">
        <v>607.1</v>
      </c>
      <c r="L490" s="196">
        <v>38</v>
      </c>
      <c r="M490" s="11" t="s">
        <v>17121</v>
      </c>
      <c r="N490" s="11" t="s">
        <v>17121</v>
      </c>
      <c r="O490" s="37" t="s">
        <v>17121</v>
      </c>
      <c r="P490" s="112">
        <v>6464520</v>
      </c>
      <c r="Q490" s="13">
        <v>0</v>
      </c>
      <c r="R490" s="13">
        <v>0</v>
      </c>
      <c r="S490" s="13">
        <v>6464520</v>
      </c>
      <c r="T490" s="12">
        <v>8944.9564134495631</v>
      </c>
      <c r="U490" s="12">
        <v>10036.394769613948</v>
      </c>
      <c r="V490" s="48">
        <f t="shared" si="320"/>
        <v>1091.4383561643845</v>
      </c>
      <c r="X490" s="2" t="s">
        <v>3038</v>
      </c>
      <c r="Y490" s="2">
        <v>1966</v>
      </c>
      <c r="Z490" s="2">
        <v>5138.28</v>
      </c>
      <c r="AA490" s="2">
        <v>122</v>
      </c>
      <c r="AB490" s="2">
        <v>5</v>
      </c>
      <c r="AC490" s="2">
        <v>5138</v>
      </c>
      <c r="AE490" s="2" t="s">
        <v>3038</v>
      </c>
      <c r="AF490" s="2" t="s">
        <v>17390</v>
      </c>
      <c r="AG490" s="2" t="s">
        <v>2998</v>
      </c>
      <c r="AH490" s="2" t="s">
        <v>17393</v>
      </c>
      <c r="AK490" s="2" t="e">
        <f t="shared" si="791"/>
        <v>#N/A</v>
      </c>
      <c r="AL490" s="2" t="s">
        <v>317</v>
      </c>
      <c r="AM490" s="2">
        <v>2016</v>
      </c>
      <c r="AU490" s="2" t="e">
        <f t="shared" si="792"/>
        <v>#N/A</v>
      </c>
      <c r="AV490" s="2" t="e">
        <f t="shared" si="793"/>
        <v>#N/A</v>
      </c>
      <c r="AX490" s="2" t="s">
        <v>456</v>
      </c>
      <c r="AY490" s="2">
        <v>566</v>
      </c>
      <c r="AZ490" s="2" t="s">
        <v>17109</v>
      </c>
      <c r="BC490" s="2" t="e">
        <f t="shared" si="794"/>
        <v>#N/A</v>
      </c>
      <c r="BD490" s="2" t="s">
        <v>408</v>
      </c>
      <c r="BE490" s="2">
        <v>2</v>
      </c>
      <c r="BI490" s="2" t="e">
        <f t="shared" si="795"/>
        <v>#N/A</v>
      </c>
      <c r="BT490" s="11" t="s">
        <v>17121</v>
      </c>
      <c r="BU490" s="11" t="s">
        <v>17121</v>
      </c>
      <c r="BV490" s="11" t="s">
        <v>17121</v>
      </c>
      <c r="BW490" s="11" t="s">
        <v>17121</v>
      </c>
      <c r="BX490" s="11" t="s">
        <v>17121</v>
      </c>
      <c r="BY490" s="13" t="e">
        <f>BY491</f>
        <v>#N/A</v>
      </c>
      <c r="BZ490" s="13" t="e">
        <f t="shared" ref="BZ490" si="988">BZ491</f>
        <v>#N/A</v>
      </c>
      <c r="CA490" s="13">
        <f t="shared" ref="CA490" si="989">CA491</f>
        <v>664.2</v>
      </c>
      <c r="CB490" s="14" t="e">
        <f t="shared" ref="CB490" si="990">CB491</f>
        <v>#N/A</v>
      </c>
      <c r="CC490" s="11" t="s">
        <v>17121</v>
      </c>
      <c r="CD490" s="11" t="s">
        <v>17121</v>
      </c>
      <c r="CE490" s="11" t="s">
        <v>17121</v>
      </c>
      <c r="CF490" s="13">
        <f t="shared" ref="CF490" si="991">CF491</f>
        <v>6464520</v>
      </c>
      <c r="CG490" s="13">
        <f t="shared" ref="CG490" si="992">CG491</f>
        <v>0</v>
      </c>
      <c r="CH490" s="13">
        <f t="shared" ref="CH490" si="993">CH491</f>
        <v>0</v>
      </c>
      <c r="CI490" s="13">
        <f t="shared" ref="CI490" si="994">CI491</f>
        <v>6464520</v>
      </c>
      <c r="CJ490" s="12" t="e">
        <f t="shared" si="319"/>
        <v>#N/A</v>
      </c>
      <c r="CK490" s="12" t="e">
        <f>CK491</f>
        <v>#N/A</v>
      </c>
      <c r="CP490" s="2" t="e">
        <f t="shared" si="979"/>
        <v>#N/A</v>
      </c>
      <c r="CQ490" s="2" t="s">
        <v>267</v>
      </c>
      <c r="CR490" s="2">
        <v>0</v>
      </c>
    </row>
    <row r="491" spans="1:96" ht="27.75" x14ac:dyDescent="0.4">
      <c r="A491" s="2">
        <v>1</v>
      </c>
      <c r="B491" s="11">
        <v>142</v>
      </c>
      <c r="C491" s="59" t="s">
        <v>63</v>
      </c>
      <c r="D491" s="11">
        <v>1975</v>
      </c>
      <c r="E491" s="11"/>
      <c r="F491" s="11" t="s">
        <v>17978</v>
      </c>
      <c r="G491" s="11">
        <v>2</v>
      </c>
      <c r="H491" s="11" t="s">
        <v>17088</v>
      </c>
      <c r="I491" s="15">
        <v>722.7</v>
      </c>
      <c r="J491" s="15">
        <v>664.2</v>
      </c>
      <c r="K491" s="15">
        <v>607.1</v>
      </c>
      <c r="L491" s="36">
        <v>38</v>
      </c>
      <c r="M491" s="11" t="s">
        <v>17146</v>
      </c>
      <c r="N491" s="11" t="s">
        <v>17839</v>
      </c>
      <c r="O491" s="37" t="s">
        <v>17950</v>
      </c>
      <c r="P491" s="12">
        <v>6464520</v>
      </c>
      <c r="Q491" s="12">
        <v>0</v>
      </c>
      <c r="R491" s="12">
        <v>0</v>
      </c>
      <c r="S491" s="12">
        <v>6464520</v>
      </c>
      <c r="T491" s="12">
        <v>8944.9564134495631</v>
      </c>
      <c r="U491" s="12">
        <v>10036.394769613948</v>
      </c>
      <c r="V491" s="48">
        <f t="shared" si="320"/>
        <v>1091.4383561643845</v>
      </c>
      <c r="X491" s="2" t="s">
        <v>3041</v>
      </c>
      <c r="Y491" s="2">
        <v>1975</v>
      </c>
      <c r="Z491" s="2">
        <v>4031.9</v>
      </c>
      <c r="AA491" s="2">
        <v>121</v>
      </c>
      <c r="AB491" s="2">
        <v>5</v>
      </c>
      <c r="AC491" s="2">
        <v>2902.8</v>
      </c>
      <c r="AE491" s="2" t="s">
        <v>3041</v>
      </c>
      <c r="AF491" s="2" t="s">
        <v>17390</v>
      </c>
      <c r="AG491" s="2" t="s">
        <v>2998</v>
      </c>
      <c r="AH491" s="2" t="s">
        <v>17393</v>
      </c>
      <c r="AK491" s="2" t="e">
        <f t="shared" si="791"/>
        <v>#N/A</v>
      </c>
      <c r="AL491" s="2" t="s">
        <v>318</v>
      </c>
      <c r="AM491" s="2">
        <v>2016</v>
      </c>
      <c r="AU491" s="2">
        <f t="shared" si="792"/>
        <v>750</v>
      </c>
      <c r="AV491" s="2" t="str">
        <f t="shared" si="793"/>
        <v>Скатная деревянная</v>
      </c>
      <c r="AX491" s="2" t="s">
        <v>77</v>
      </c>
      <c r="AY491" s="2">
        <v>336</v>
      </c>
      <c r="AZ491" s="2" t="s">
        <v>17109</v>
      </c>
      <c r="BC491" s="2" t="e">
        <f t="shared" si="794"/>
        <v>#N/A</v>
      </c>
      <c r="BD491" s="2" t="s">
        <v>417</v>
      </c>
      <c r="BE491" s="2">
        <v>5</v>
      </c>
      <c r="BI491" s="2" t="e">
        <f t="shared" si="795"/>
        <v>#N/A</v>
      </c>
      <c r="BT491" s="11" t="e">
        <f>VLOOKUP(BS491,CN:CR,2,FALSE)</f>
        <v>#N/A</v>
      </c>
      <c r="BU491" s="11"/>
      <c r="BV491" s="11" t="s">
        <v>17978</v>
      </c>
      <c r="BW491" s="11" t="e">
        <f>VLOOKUP(BS491,CN:CR,5,FALSE)</f>
        <v>#N/A</v>
      </c>
      <c r="BX491" s="11" t="e">
        <f>VLOOKUP(BS491,CU:CX,4,FALSE)</f>
        <v>#N/A</v>
      </c>
      <c r="BY491" s="13" t="e">
        <f>VLOOKUP(BS491,CN:CR,3,FALSE)</f>
        <v>#N/A</v>
      </c>
      <c r="BZ491" s="13" t="e">
        <f>VLOOKUP(BS491,CN:CS,6,FALSE)</f>
        <v>#N/A</v>
      </c>
      <c r="CA491" s="13">
        <v>664.2</v>
      </c>
      <c r="CB491" s="14" t="e">
        <f>VLOOKUP(BS491,CN:CR,4,FALSE)</f>
        <v>#N/A</v>
      </c>
      <c r="CC491" s="11" t="s">
        <v>17146</v>
      </c>
      <c r="CD491" s="11" t="s">
        <v>17839</v>
      </c>
      <c r="CE491" s="11" t="s">
        <v>17950</v>
      </c>
      <c r="CF491" s="12">
        <v>6464520</v>
      </c>
      <c r="CG491" s="12">
        <v>0</v>
      </c>
      <c r="CH491" s="12">
        <v>0</v>
      </c>
      <c r="CI491" s="12">
        <f t="shared" ref="CI491" si="995">CF491-CG491-CH491</f>
        <v>6464520</v>
      </c>
      <c r="CJ491" s="12" t="e">
        <f t="shared" si="319"/>
        <v>#N/A</v>
      </c>
      <c r="CK491" s="12" t="e">
        <f>DK491*9671.07/BY491</f>
        <v>#N/A</v>
      </c>
      <c r="CP491" s="2">
        <f t="shared" si="979"/>
        <v>57.1</v>
      </c>
      <c r="CQ491" s="2" t="s">
        <v>272</v>
      </c>
      <c r="CR491" s="2">
        <v>0</v>
      </c>
    </row>
    <row r="492" spans="1:96" ht="27.75" x14ac:dyDescent="0.4">
      <c r="B492" s="52" t="s">
        <v>54</v>
      </c>
      <c r="C492" s="113"/>
      <c r="D492" s="11" t="s">
        <v>17121</v>
      </c>
      <c r="E492" s="11" t="s">
        <v>17121</v>
      </c>
      <c r="F492" s="11" t="s">
        <v>17121</v>
      </c>
      <c r="G492" s="11" t="s">
        <v>17121</v>
      </c>
      <c r="H492" s="11" t="s">
        <v>17121</v>
      </c>
      <c r="I492" s="13">
        <v>879.5</v>
      </c>
      <c r="J492" s="13">
        <v>662.2</v>
      </c>
      <c r="K492" s="13">
        <v>389.1</v>
      </c>
      <c r="L492" s="196">
        <v>30</v>
      </c>
      <c r="M492" s="11" t="s">
        <v>17121</v>
      </c>
      <c r="N492" s="11" t="s">
        <v>17121</v>
      </c>
      <c r="O492" s="37" t="s">
        <v>17121</v>
      </c>
      <c r="P492" s="112">
        <v>5602584</v>
      </c>
      <c r="Q492" s="13">
        <v>0</v>
      </c>
      <c r="R492" s="13">
        <v>0</v>
      </c>
      <c r="S492" s="13">
        <v>5602584</v>
      </c>
      <c r="T492" s="12">
        <v>6370.1921546333142</v>
      </c>
      <c r="U492" s="12">
        <v>7147.4650369528144</v>
      </c>
      <c r="V492" s="48">
        <f t="shared" si="320"/>
        <v>777.27288231950024</v>
      </c>
      <c r="X492" s="2" t="s">
        <v>3043</v>
      </c>
      <c r="Y492" s="2">
        <v>1986</v>
      </c>
      <c r="Z492" s="2">
        <v>10423.879999999999</v>
      </c>
      <c r="AA492" s="2">
        <v>374</v>
      </c>
      <c r="AB492" s="2">
        <v>9</v>
      </c>
      <c r="AC492" s="2">
        <v>9225</v>
      </c>
      <c r="AE492" s="2" t="s">
        <v>3043</v>
      </c>
      <c r="AF492" s="2" t="s">
        <v>17390</v>
      </c>
      <c r="AG492" s="2" t="s">
        <v>2998</v>
      </c>
      <c r="AH492" s="2" t="s">
        <v>17393</v>
      </c>
      <c r="AK492" s="2" t="e">
        <f t="shared" si="791"/>
        <v>#N/A</v>
      </c>
      <c r="AL492" s="2" t="s">
        <v>325</v>
      </c>
      <c r="AM492" s="2">
        <v>2021</v>
      </c>
      <c r="AU492" s="2" t="e">
        <f t="shared" si="792"/>
        <v>#N/A</v>
      </c>
      <c r="AV492" s="2" t="e">
        <f t="shared" si="793"/>
        <v>#N/A</v>
      </c>
      <c r="AX492" s="2" t="s">
        <v>80</v>
      </c>
      <c r="AY492" s="2">
        <v>879</v>
      </c>
      <c r="AZ492" s="2" t="s">
        <v>17109</v>
      </c>
      <c r="BC492" s="2" t="e">
        <f t="shared" si="794"/>
        <v>#N/A</v>
      </c>
      <c r="BD492" s="2" t="s">
        <v>12228</v>
      </c>
      <c r="BE492" s="2">
        <v>5</v>
      </c>
      <c r="BI492" s="2" t="e">
        <f t="shared" si="795"/>
        <v>#N/A</v>
      </c>
      <c r="BT492" s="11" t="s">
        <v>17121</v>
      </c>
      <c r="BU492" s="11" t="s">
        <v>17121</v>
      </c>
      <c r="BV492" s="11" t="s">
        <v>17121</v>
      </c>
      <c r="BW492" s="11" t="s">
        <v>17121</v>
      </c>
      <c r="BX492" s="11" t="s">
        <v>17121</v>
      </c>
      <c r="BY492" s="13" t="e">
        <f>BY493</f>
        <v>#N/A</v>
      </c>
      <c r="BZ492" s="13" t="e">
        <f t="shared" ref="BZ492" si="996">BZ493</f>
        <v>#N/A</v>
      </c>
      <c r="CA492" s="13">
        <f t="shared" ref="CA492" si="997">CA493</f>
        <v>662.2</v>
      </c>
      <c r="CB492" s="14" t="e">
        <f t="shared" ref="CB492" si="998">CB493</f>
        <v>#N/A</v>
      </c>
      <c r="CC492" s="11" t="s">
        <v>17121</v>
      </c>
      <c r="CD492" s="11" t="s">
        <v>17121</v>
      </c>
      <c r="CE492" s="11" t="s">
        <v>17121</v>
      </c>
      <c r="CF492" s="13">
        <f t="shared" ref="CF492" si="999">CF493</f>
        <v>5602584</v>
      </c>
      <c r="CG492" s="13">
        <f t="shared" ref="CG492" si="1000">CG493</f>
        <v>0</v>
      </c>
      <c r="CH492" s="13">
        <f t="shared" ref="CH492" si="1001">CH493</f>
        <v>0</v>
      </c>
      <c r="CI492" s="13">
        <f t="shared" ref="CI492" si="1002">CI493</f>
        <v>5602584</v>
      </c>
      <c r="CJ492" s="12" t="e">
        <f t="shared" si="319"/>
        <v>#N/A</v>
      </c>
      <c r="CK492" s="12" t="e">
        <f>CK493</f>
        <v>#N/A</v>
      </c>
      <c r="CP492" s="2" t="e">
        <f t="shared" si="979"/>
        <v>#N/A</v>
      </c>
      <c r="CQ492" s="2" t="s">
        <v>273</v>
      </c>
      <c r="CR492" s="2">
        <v>44.1</v>
      </c>
    </row>
    <row r="493" spans="1:96" ht="27.75" x14ac:dyDescent="0.4">
      <c r="A493" s="2">
        <v>1</v>
      </c>
      <c r="B493" s="11">
        <v>143</v>
      </c>
      <c r="C493" s="59" t="s">
        <v>64</v>
      </c>
      <c r="D493" s="11">
        <v>2004</v>
      </c>
      <c r="E493" s="11"/>
      <c r="F493" s="11" t="s">
        <v>17978</v>
      </c>
      <c r="G493" s="11">
        <v>2</v>
      </c>
      <c r="H493" s="11" t="s">
        <v>17086</v>
      </c>
      <c r="I493" s="15">
        <v>879.5</v>
      </c>
      <c r="J493" s="15">
        <v>662.2</v>
      </c>
      <c r="K493" s="15">
        <v>389.1</v>
      </c>
      <c r="L493" s="36">
        <v>30</v>
      </c>
      <c r="M493" s="11" t="s">
        <v>17146</v>
      </c>
      <c r="N493" s="11" t="s">
        <v>17839</v>
      </c>
      <c r="O493" s="37" t="s">
        <v>17951</v>
      </c>
      <c r="P493" s="12">
        <v>5602584</v>
      </c>
      <c r="Q493" s="12">
        <v>0</v>
      </c>
      <c r="R493" s="12">
        <v>0</v>
      </c>
      <c r="S493" s="12">
        <v>5602584</v>
      </c>
      <c r="T493" s="12">
        <v>6370.1921546333142</v>
      </c>
      <c r="U493" s="12">
        <v>7147.4650369528144</v>
      </c>
      <c r="V493" s="48">
        <f t="shared" si="320"/>
        <v>777.27288231950024</v>
      </c>
      <c r="X493" s="2" t="s">
        <v>3044</v>
      </c>
      <c r="Y493" s="2">
        <v>1959</v>
      </c>
      <c r="Z493" s="2">
        <v>513.4</v>
      </c>
      <c r="AA493" s="2">
        <v>15</v>
      </c>
      <c r="AB493" s="2">
        <v>2</v>
      </c>
      <c r="AC493" s="2">
        <v>283.60000000000002</v>
      </c>
      <c r="AE493" s="2" t="s">
        <v>3044</v>
      </c>
      <c r="AF493" s="2" t="s">
        <v>17390</v>
      </c>
      <c r="AG493" s="2" t="s">
        <v>17104</v>
      </c>
      <c r="AH493" s="2" t="s">
        <v>17086</v>
      </c>
      <c r="AK493" s="2" t="e">
        <f t="shared" si="791"/>
        <v>#N/A</v>
      </c>
      <c r="AL493" s="2" t="s">
        <v>319</v>
      </c>
      <c r="AM493" s="2">
        <v>2022</v>
      </c>
      <c r="AU493" s="2">
        <f t="shared" si="792"/>
        <v>650</v>
      </c>
      <c r="AV493" s="2" t="str">
        <f t="shared" si="793"/>
        <v>Скатная деревянная</v>
      </c>
      <c r="AX493" s="2" t="s">
        <v>81</v>
      </c>
      <c r="AY493" s="2">
        <v>725</v>
      </c>
      <c r="AZ493" s="2" t="s">
        <v>17108</v>
      </c>
      <c r="BC493" s="2" t="e">
        <f t="shared" si="794"/>
        <v>#N/A</v>
      </c>
      <c r="BD493" s="2" t="s">
        <v>420</v>
      </c>
      <c r="BE493" s="2">
        <v>8</v>
      </c>
      <c r="BI493" s="2" t="e">
        <f t="shared" si="795"/>
        <v>#N/A</v>
      </c>
      <c r="BT493" s="11" t="e">
        <f>VLOOKUP(BS493,CN:CR,2,FALSE)</f>
        <v>#N/A</v>
      </c>
      <c r="BU493" s="11"/>
      <c r="BV493" s="11" t="s">
        <v>17978</v>
      </c>
      <c r="BW493" s="11" t="e">
        <f>VLOOKUP(BS493,CN:CR,5,FALSE)</f>
        <v>#N/A</v>
      </c>
      <c r="BX493" s="11" t="e">
        <f>VLOOKUP(BS493,CU:CX,4,FALSE)</f>
        <v>#N/A</v>
      </c>
      <c r="BY493" s="13" t="e">
        <f>VLOOKUP(BS493,CN:CR,3,FALSE)</f>
        <v>#N/A</v>
      </c>
      <c r="BZ493" s="13" t="e">
        <f>VLOOKUP(BS493,CN:CS,6,FALSE)</f>
        <v>#N/A</v>
      </c>
      <c r="CA493" s="13">
        <v>662.2</v>
      </c>
      <c r="CB493" s="14" t="e">
        <f>VLOOKUP(BS493,CN:CR,4,FALSE)</f>
        <v>#N/A</v>
      </c>
      <c r="CC493" s="11" t="s">
        <v>17146</v>
      </c>
      <c r="CD493" s="11" t="s">
        <v>17839</v>
      </c>
      <c r="CE493" s="11" t="s">
        <v>17951</v>
      </c>
      <c r="CF493" s="12">
        <v>5602584</v>
      </c>
      <c r="CG493" s="12">
        <v>0</v>
      </c>
      <c r="CH493" s="12">
        <v>0</v>
      </c>
      <c r="CI493" s="12">
        <f t="shared" ref="CI493" si="1003">CF493-CG493-CH493</f>
        <v>5602584</v>
      </c>
      <c r="CJ493" s="12" t="e">
        <f t="shared" si="319"/>
        <v>#N/A</v>
      </c>
      <c r="CK493" s="12" t="e">
        <f>DK493*9671.07/BY493</f>
        <v>#N/A</v>
      </c>
      <c r="CP493" s="2">
        <f t="shared" si="979"/>
        <v>273.10000000000002</v>
      </c>
      <c r="CQ493" s="2" t="s">
        <v>281</v>
      </c>
      <c r="CR493" s="2">
        <v>52.5</v>
      </c>
    </row>
    <row r="494" spans="1:96" ht="27.75" x14ac:dyDescent="0.4">
      <c r="B494" s="52" t="s">
        <v>499</v>
      </c>
      <c r="C494" s="113"/>
      <c r="D494" s="11" t="s">
        <v>17121</v>
      </c>
      <c r="E494" s="11" t="s">
        <v>17121</v>
      </c>
      <c r="F494" s="11" t="s">
        <v>17121</v>
      </c>
      <c r="G494" s="11" t="s">
        <v>17121</v>
      </c>
      <c r="H494" s="11" t="s">
        <v>17121</v>
      </c>
      <c r="I494" s="13">
        <v>886.6</v>
      </c>
      <c r="J494" s="13">
        <v>831.4</v>
      </c>
      <c r="K494" s="13">
        <v>772.4</v>
      </c>
      <c r="L494" s="196">
        <v>34</v>
      </c>
      <c r="M494" s="11" t="s">
        <v>17121</v>
      </c>
      <c r="N494" s="11" t="s">
        <v>17121</v>
      </c>
      <c r="O494" s="37" t="s">
        <v>17121</v>
      </c>
      <c r="P494" s="112">
        <v>4641914.7</v>
      </c>
      <c r="Q494" s="13">
        <v>0</v>
      </c>
      <c r="R494" s="13">
        <v>0</v>
      </c>
      <c r="S494" s="13">
        <v>4641914.7</v>
      </c>
      <c r="T494" s="12">
        <v>5235.6357996841871</v>
      </c>
      <c r="U494" s="12">
        <v>5416.8644258966842</v>
      </c>
      <c r="V494" s="48">
        <f t="shared" ref="V494:V505" si="1004">U494-T494</f>
        <v>181.22862621249715</v>
      </c>
      <c r="X494" s="2" t="s">
        <v>3835</v>
      </c>
      <c r="Y494" s="2">
        <v>1967</v>
      </c>
      <c r="Z494" s="2">
        <v>418.8</v>
      </c>
      <c r="AA494" s="2">
        <v>23</v>
      </c>
      <c r="AB494" s="2">
        <v>2</v>
      </c>
      <c r="AC494" s="2">
        <v>418.8</v>
      </c>
      <c r="AE494" s="2" t="s">
        <v>3812</v>
      </c>
      <c r="AF494" s="2" t="s">
        <v>17390</v>
      </c>
      <c r="AG494" s="2" t="s">
        <v>17436</v>
      </c>
      <c r="AH494" s="2" t="s">
        <v>17088</v>
      </c>
      <c r="AK494" s="2" t="e">
        <f t="shared" si="791"/>
        <v>#N/A</v>
      </c>
      <c r="AU494" s="2" t="e">
        <f t="shared" si="792"/>
        <v>#N/A</v>
      </c>
      <c r="AV494" s="2" t="e">
        <f t="shared" si="793"/>
        <v>#N/A</v>
      </c>
      <c r="BC494" s="2" t="e">
        <f t="shared" si="794"/>
        <v>#N/A</v>
      </c>
      <c r="BI494" s="2" t="e">
        <f t="shared" si="795"/>
        <v>#N/A</v>
      </c>
      <c r="BT494" s="11" t="s">
        <v>17121</v>
      </c>
      <c r="BU494" s="11" t="s">
        <v>17121</v>
      </c>
      <c r="BV494" s="11" t="s">
        <v>17121</v>
      </c>
      <c r="BW494" s="11" t="s">
        <v>17121</v>
      </c>
      <c r="BX494" s="11" t="s">
        <v>17121</v>
      </c>
      <c r="BY494" s="13" t="e">
        <f>BY495</f>
        <v>#N/A</v>
      </c>
      <c r="BZ494" s="13" t="e">
        <f t="shared" ref="BZ494" si="1005">BZ495</f>
        <v>#N/A</v>
      </c>
      <c r="CA494" s="13" t="e">
        <f t="shared" ref="CA494" si="1006">CA495</f>
        <v>#N/A</v>
      </c>
      <c r="CB494" s="14">
        <f t="shared" ref="CB494" si="1007">CB495</f>
        <v>34</v>
      </c>
      <c r="CC494" s="11" t="s">
        <v>17121</v>
      </c>
      <c r="CD494" s="11" t="s">
        <v>17121</v>
      </c>
      <c r="CE494" s="11" t="s">
        <v>17121</v>
      </c>
      <c r="CF494" s="13">
        <f t="shared" ref="CF494" si="1008">CF495</f>
        <v>4641914.7</v>
      </c>
      <c r="CG494" s="13">
        <f t="shared" ref="CG494" si="1009">CG495</f>
        <v>0</v>
      </c>
      <c r="CH494" s="13">
        <f t="shared" ref="CH494" si="1010">CH495</f>
        <v>0</v>
      </c>
      <c r="CI494" s="13">
        <f t="shared" ref="CI494" si="1011">CI495</f>
        <v>4641914.7</v>
      </c>
      <c r="CJ494" s="12" t="e">
        <f t="shared" ref="CJ494:CJ505" si="1012">CF494/BY494</f>
        <v>#N/A</v>
      </c>
      <c r="CK494" s="12" t="e">
        <f>CK495</f>
        <v>#N/A</v>
      </c>
      <c r="CP494" s="2" t="e">
        <f t="shared" si="979"/>
        <v>#N/A</v>
      </c>
      <c r="CQ494" s="2" t="s">
        <v>275</v>
      </c>
      <c r="CR494" s="2">
        <v>0</v>
      </c>
    </row>
    <row r="495" spans="1:96" ht="27.75" x14ac:dyDescent="0.4">
      <c r="A495" s="2">
        <v>1</v>
      </c>
      <c r="B495" s="11">
        <v>144</v>
      </c>
      <c r="C495" s="55" t="s">
        <v>505</v>
      </c>
      <c r="D495" s="11">
        <v>1958</v>
      </c>
      <c r="E495" s="11"/>
      <c r="F495" s="11" t="s">
        <v>17978</v>
      </c>
      <c r="G495" s="11">
        <v>2</v>
      </c>
      <c r="H495" s="11" t="s">
        <v>17088</v>
      </c>
      <c r="I495" s="15">
        <v>886.6</v>
      </c>
      <c r="J495" s="15">
        <v>831.4</v>
      </c>
      <c r="K495" s="15">
        <v>772.4</v>
      </c>
      <c r="L495" s="36">
        <v>34</v>
      </c>
      <c r="M495" s="11" t="s">
        <v>17146</v>
      </c>
      <c r="N495" s="11" t="s">
        <v>17862</v>
      </c>
      <c r="O495" s="37" t="s">
        <v>17394</v>
      </c>
      <c r="P495" s="12">
        <v>4641914.7</v>
      </c>
      <c r="Q495" s="12">
        <v>0</v>
      </c>
      <c r="R495" s="12">
        <v>0</v>
      </c>
      <c r="S495" s="12">
        <v>4641914.7</v>
      </c>
      <c r="T495" s="12">
        <v>5235.6357996841871</v>
      </c>
      <c r="U495" s="12">
        <v>5416.8644258966842</v>
      </c>
      <c r="V495" s="48">
        <f t="shared" si="1004"/>
        <v>181.22862621249715</v>
      </c>
      <c r="X495" s="2" t="s">
        <v>17173</v>
      </c>
      <c r="Y495" s="2">
        <v>1980</v>
      </c>
      <c r="Z495" s="2">
        <v>3309</v>
      </c>
      <c r="AA495" s="2">
        <v>69</v>
      </c>
      <c r="AB495" s="2">
        <v>5</v>
      </c>
      <c r="AC495" s="2">
        <v>1857</v>
      </c>
      <c r="AE495" s="2" t="s">
        <v>3814</v>
      </c>
      <c r="AF495" s="2" t="s">
        <v>17390</v>
      </c>
      <c r="AG495" s="2" t="s">
        <v>17436</v>
      </c>
      <c r="AH495" s="2" t="s">
        <v>17088</v>
      </c>
      <c r="AK495" s="2" t="e">
        <f t="shared" si="791"/>
        <v>#N/A</v>
      </c>
      <c r="AU495" s="2">
        <f t="shared" si="792"/>
        <v>570</v>
      </c>
      <c r="AV495" s="2" t="str">
        <f t="shared" si="793"/>
        <v>Скатная деревянная</v>
      </c>
      <c r="BC495" s="2" t="e">
        <f t="shared" si="794"/>
        <v>#N/A</v>
      </c>
      <c r="BI495" s="2" t="e">
        <f t="shared" si="795"/>
        <v>#N/A</v>
      </c>
      <c r="BT495" s="11" t="e">
        <f>VLOOKUP(BS495,CN:CR,2,FALSE)</f>
        <v>#N/A</v>
      </c>
      <c r="BU495" s="11"/>
      <c r="BV495" s="11" t="s">
        <v>17978</v>
      </c>
      <c r="BW495" s="11" t="e">
        <f>VLOOKUP(BS495,CN:CR,5,FALSE)</f>
        <v>#N/A</v>
      </c>
      <c r="BX495" s="11" t="e">
        <f>VLOOKUP(BS495,CU:CX,4,FALSE)</f>
        <v>#N/A</v>
      </c>
      <c r="BY495" s="13" t="e">
        <f>VLOOKUP(BS495,CN:CR,3,FALSE)</f>
        <v>#N/A</v>
      </c>
      <c r="BZ495" s="13" t="e">
        <f>VLOOKUP(BS495,CN:CS,6,FALSE)</f>
        <v>#N/A</v>
      </c>
      <c r="CA495" s="13" t="e">
        <f>BZ495</f>
        <v>#N/A</v>
      </c>
      <c r="CB495" s="14">
        <v>34</v>
      </c>
      <c r="CC495" s="11" t="s">
        <v>17146</v>
      </c>
      <c r="CD495" s="11" t="s">
        <v>17862</v>
      </c>
      <c r="CE495" s="11" t="s">
        <v>17394</v>
      </c>
      <c r="CF495" s="12">
        <v>4641914.7</v>
      </c>
      <c r="CG495" s="12">
        <v>0</v>
      </c>
      <c r="CH495" s="12">
        <v>0</v>
      </c>
      <c r="CI495" s="12">
        <f t="shared" ref="CI495" si="1013">CF495-CG495-CH495</f>
        <v>4641914.7</v>
      </c>
      <c r="CJ495" s="12" t="e">
        <f t="shared" si="1012"/>
        <v>#N/A</v>
      </c>
      <c r="CK495" s="12" t="e">
        <f>DK495*8425.6/BY495</f>
        <v>#N/A</v>
      </c>
      <c r="CP495" s="2">
        <f t="shared" si="979"/>
        <v>59</v>
      </c>
      <c r="CQ495" s="2" t="s">
        <v>15650</v>
      </c>
      <c r="CR495" s="2">
        <v>281.5</v>
      </c>
    </row>
    <row r="496" spans="1:96" ht="27.75" x14ac:dyDescent="0.4">
      <c r="B496" s="52" t="s">
        <v>500</v>
      </c>
      <c r="C496" s="113"/>
      <c r="D496" s="11" t="s">
        <v>17121</v>
      </c>
      <c r="E496" s="11" t="s">
        <v>17121</v>
      </c>
      <c r="F496" s="11" t="s">
        <v>17121</v>
      </c>
      <c r="G496" s="11" t="s">
        <v>17121</v>
      </c>
      <c r="H496" s="11" t="s">
        <v>17121</v>
      </c>
      <c r="I496" s="13">
        <v>848.5</v>
      </c>
      <c r="J496" s="13">
        <v>766.6</v>
      </c>
      <c r="K496" s="13">
        <v>675.30000000000007</v>
      </c>
      <c r="L496" s="196">
        <v>48</v>
      </c>
      <c r="M496" s="11" t="s">
        <v>17121</v>
      </c>
      <c r="N496" s="11" t="s">
        <v>17121</v>
      </c>
      <c r="O496" s="37" t="s">
        <v>17121</v>
      </c>
      <c r="P496" s="112">
        <v>5080000</v>
      </c>
      <c r="Q496" s="13">
        <v>0</v>
      </c>
      <c r="R496" s="13">
        <v>0</v>
      </c>
      <c r="S496" s="13">
        <v>5080000</v>
      </c>
      <c r="T496" s="12">
        <v>5987.0359457866825</v>
      </c>
      <c r="U496" s="12">
        <v>8273.59</v>
      </c>
      <c r="V496" s="48">
        <f t="shared" si="1004"/>
        <v>2286.5540542133176</v>
      </c>
      <c r="X496" s="2" t="s">
        <v>17174</v>
      </c>
      <c r="Y496" s="2">
        <v>1980</v>
      </c>
      <c r="Z496" s="2">
        <v>5051</v>
      </c>
      <c r="AA496" s="2">
        <v>111</v>
      </c>
      <c r="AB496" s="2">
        <v>5</v>
      </c>
      <c r="AC496" s="2">
        <v>2750.3</v>
      </c>
      <c r="AE496" s="2" t="s">
        <v>3816</v>
      </c>
      <c r="AF496" s="2" t="s">
        <v>17390</v>
      </c>
      <c r="AG496" s="2" t="s">
        <v>17436</v>
      </c>
      <c r="AH496" s="2" t="s">
        <v>17088</v>
      </c>
      <c r="AK496" s="2" t="e">
        <f t="shared" si="791"/>
        <v>#N/A</v>
      </c>
      <c r="AU496" s="2" t="e">
        <f t="shared" si="792"/>
        <v>#N/A</v>
      </c>
      <c r="AV496" s="2" t="e">
        <f t="shared" si="793"/>
        <v>#N/A</v>
      </c>
      <c r="BC496" s="2" t="e">
        <f t="shared" si="794"/>
        <v>#N/A</v>
      </c>
      <c r="BI496" s="2" t="e">
        <f t="shared" si="795"/>
        <v>#N/A</v>
      </c>
      <c r="BT496" s="11" t="s">
        <v>17121</v>
      </c>
      <c r="BU496" s="11" t="s">
        <v>17121</v>
      </c>
      <c r="BV496" s="11" t="s">
        <v>17121</v>
      </c>
      <c r="BW496" s="11" t="s">
        <v>17121</v>
      </c>
      <c r="BX496" s="11" t="s">
        <v>17121</v>
      </c>
      <c r="BY496" s="13">
        <f>BY497</f>
        <v>848.5</v>
      </c>
      <c r="BZ496" s="13" t="e">
        <f t="shared" ref="BZ496" si="1014">BZ497</f>
        <v>#N/A</v>
      </c>
      <c r="CA496" s="13">
        <f t="shared" ref="CA496" si="1015">CA497</f>
        <v>766.6</v>
      </c>
      <c r="CB496" s="14">
        <f t="shared" ref="CB496" si="1016">CB497</f>
        <v>48</v>
      </c>
      <c r="CC496" s="11" t="s">
        <v>17121</v>
      </c>
      <c r="CD496" s="11" t="s">
        <v>17121</v>
      </c>
      <c r="CE496" s="11" t="s">
        <v>17121</v>
      </c>
      <c r="CF496" s="13">
        <f t="shared" ref="CF496" si="1017">CF497</f>
        <v>5080000</v>
      </c>
      <c r="CG496" s="13">
        <f t="shared" ref="CG496" si="1018">CG497</f>
        <v>0</v>
      </c>
      <c r="CH496" s="13">
        <f t="shared" ref="CH496" si="1019">CH497</f>
        <v>0</v>
      </c>
      <c r="CI496" s="13">
        <f t="shared" ref="CI496" si="1020">CI497</f>
        <v>5080000</v>
      </c>
      <c r="CJ496" s="12">
        <f t="shared" si="1012"/>
        <v>5987.0359457866825</v>
      </c>
      <c r="CK496" s="12">
        <f>CK497</f>
        <v>8273.59</v>
      </c>
      <c r="CP496" s="2" t="e">
        <f t="shared" si="979"/>
        <v>#N/A</v>
      </c>
      <c r="CQ496" s="2" t="s">
        <v>258</v>
      </c>
      <c r="CR496" s="2">
        <v>0</v>
      </c>
    </row>
    <row r="497" spans="1:96" ht="27.75" x14ac:dyDescent="0.4">
      <c r="A497" s="2">
        <v>1</v>
      </c>
      <c r="B497" s="11">
        <v>145</v>
      </c>
      <c r="C497" s="55" t="s">
        <v>506</v>
      </c>
      <c r="D497" s="11">
        <v>1974</v>
      </c>
      <c r="E497" s="11"/>
      <c r="F497" s="11" t="s">
        <v>17978</v>
      </c>
      <c r="G497" s="11">
        <v>2</v>
      </c>
      <c r="H497" s="11" t="s">
        <v>17088</v>
      </c>
      <c r="I497" s="15">
        <v>848.5</v>
      </c>
      <c r="J497" s="15">
        <v>766.6</v>
      </c>
      <c r="K497" s="15">
        <v>675.30000000000007</v>
      </c>
      <c r="L497" s="36">
        <v>48</v>
      </c>
      <c r="M497" s="11" t="s">
        <v>17146</v>
      </c>
      <c r="N497" s="11" t="s">
        <v>17839</v>
      </c>
      <c r="O497" s="37" t="s">
        <v>17937</v>
      </c>
      <c r="P497" s="12">
        <v>5080000</v>
      </c>
      <c r="Q497" s="12">
        <v>0</v>
      </c>
      <c r="R497" s="12">
        <v>0</v>
      </c>
      <c r="S497" s="12">
        <v>5080000</v>
      </c>
      <c r="T497" s="12">
        <v>5987.0359457866825</v>
      </c>
      <c r="U497" s="12">
        <v>8273.59</v>
      </c>
      <c r="V497" s="48">
        <f t="shared" si="1004"/>
        <v>2286.5540542133176</v>
      </c>
      <c r="X497" s="2" t="s">
        <v>17175</v>
      </c>
      <c r="Y497" s="2">
        <v>1979</v>
      </c>
      <c r="Z497" s="2">
        <v>11429.2</v>
      </c>
      <c r="AA497" s="2">
        <v>254</v>
      </c>
      <c r="AB497" s="2">
        <v>5</v>
      </c>
      <c r="AC497" s="2">
        <v>6202.2</v>
      </c>
      <c r="AE497" s="2" t="s">
        <v>3817</v>
      </c>
      <c r="AF497" s="2" t="s">
        <v>17407</v>
      </c>
      <c r="AG497" s="2" t="s">
        <v>17436</v>
      </c>
      <c r="AH497" s="2" t="s">
        <v>17088</v>
      </c>
      <c r="AK497" s="2" t="e">
        <f t="shared" ref="AK497:AK505" si="1021">VLOOKUP(C497,AL:AM,2,FALSE)</f>
        <v>#N/A</v>
      </c>
      <c r="AU497" s="2" t="e">
        <f t="shared" ref="AU497:AU505" si="1022">VLOOKUP(C497,AX:BA,2,FALSE)</f>
        <v>#N/A</v>
      </c>
      <c r="AV497" s="2" t="e">
        <f t="shared" ref="AV497:AV505" si="1023">VLOOKUP(C497,AX:AZ,3,FALSE)</f>
        <v>#N/A</v>
      </c>
      <c r="BC497" s="2" t="e">
        <f t="shared" ref="BC497:BC505" si="1024">VLOOKUP(C497,BD:BE,2,FALSE)</f>
        <v>#N/A</v>
      </c>
      <c r="BI497" s="2" t="e">
        <f t="shared" ref="BI497:BI505" si="1025">VLOOKUP(C497,BK:BL,2,FALSE)</f>
        <v>#N/A</v>
      </c>
      <c r="BT497" s="11" t="e">
        <f>VLOOKUP(BS497,CN:CR,2,FALSE)</f>
        <v>#N/A</v>
      </c>
      <c r="BU497" s="11"/>
      <c r="BV497" s="11" t="s">
        <v>17978</v>
      </c>
      <c r="BW497" s="11" t="e">
        <f>VLOOKUP(BS497,CN:CR,5,FALSE)</f>
        <v>#N/A</v>
      </c>
      <c r="BX497" s="11" t="e">
        <f>VLOOKUP(BS497,CU:CX,4,FALSE)</f>
        <v>#N/A</v>
      </c>
      <c r="BY497" s="13">
        <v>848.5</v>
      </c>
      <c r="BZ497" s="13" t="e">
        <f>VLOOKUP(BS497,CN:CS,6,FALSE)</f>
        <v>#N/A</v>
      </c>
      <c r="CA497" s="13">
        <v>766.6</v>
      </c>
      <c r="CB497" s="14">
        <v>48</v>
      </c>
      <c r="CC497" s="11" t="s">
        <v>17146</v>
      </c>
      <c r="CD497" s="11" t="s">
        <v>17839</v>
      </c>
      <c r="CE497" s="11" t="s">
        <v>17937</v>
      </c>
      <c r="CF497" s="12">
        <v>5080000</v>
      </c>
      <c r="CG497" s="12">
        <v>0</v>
      </c>
      <c r="CH497" s="12">
        <v>0</v>
      </c>
      <c r="CI497" s="12">
        <f t="shared" ref="CI497" si="1026">CF497-CG497-CH497</f>
        <v>5080000</v>
      </c>
      <c r="CJ497" s="12">
        <f t="shared" si="1012"/>
        <v>5987.0359457866825</v>
      </c>
      <c r="CK497" s="12">
        <v>8273.59</v>
      </c>
      <c r="CP497" s="2">
        <f t="shared" si="979"/>
        <v>91.3</v>
      </c>
      <c r="CQ497" s="2" t="s">
        <v>278</v>
      </c>
      <c r="CR497" s="2">
        <v>0</v>
      </c>
    </row>
    <row r="498" spans="1:96" ht="27.75" x14ac:dyDescent="0.4">
      <c r="B498" s="52" t="s">
        <v>503</v>
      </c>
      <c r="C498" s="113"/>
      <c r="D498" s="11" t="s">
        <v>17121</v>
      </c>
      <c r="E498" s="11" t="s">
        <v>17121</v>
      </c>
      <c r="F498" s="11" t="s">
        <v>17121</v>
      </c>
      <c r="G498" s="11" t="s">
        <v>17121</v>
      </c>
      <c r="H498" s="11" t="s">
        <v>17121</v>
      </c>
      <c r="I498" s="13">
        <v>780.6</v>
      </c>
      <c r="J498" s="13">
        <v>714.2</v>
      </c>
      <c r="K498" s="13">
        <v>714.2</v>
      </c>
      <c r="L498" s="196">
        <v>37</v>
      </c>
      <c r="M498" s="11" t="s">
        <v>17121</v>
      </c>
      <c r="N498" s="11" t="s">
        <v>17121</v>
      </c>
      <c r="O498" s="37" t="s">
        <v>17121</v>
      </c>
      <c r="P498" s="112">
        <v>5416381.5199999996</v>
      </c>
      <c r="Q498" s="13">
        <v>0</v>
      </c>
      <c r="R498" s="13">
        <v>0</v>
      </c>
      <c r="S498" s="13">
        <v>5416381.5199999996</v>
      </c>
      <c r="T498" s="12">
        <v>6938.7413784268501</v>
      </c>
      <c r="U498" s="12">
        <v>7178.9220599538821</v>
      </c>
      <c r="V498" s="48">
        <f t="shared" si="1004"/>
        <v>240.18068152703199</v>
      </c>
      <c r="X498" s="2" t="s">
        <v>17176</v>
      </c>
      <c r="Y498" s="2">
        <v>1979</v>
      </c>
      <c r="Z498" s="2">
        <v>2660.8</v>
      </c>
      <c r="AA498" s="2">
        <v>84</v>
      </c>
      <c r="AB498" s="2">
        <v>5</v>
      </c>
      <c r="AC498" s="2">
        <v>1869.9</v>
      </c>
      <c r="AE498" s="2" t="s">
        <v>3819</v>
      </c>
      <c r="AF498" s="2" t="s">
        <v>17390</v>
      </c>
      <c r="AG498" s="2" t="s">
        <v>17436</v>
      </c>
      <c r="AH498" s="2" t="s">
        <v>17400</v>
      </c>
      <c r="AK498" s="2" t="e">
        <f t="shared" si="1021"/>
        <v>#N/A</v>
      </c>
      <c r="AU498" s="2" t="e">
        <f t="shared" si="1022"/>
        <v>#N/A</v>
      </c>
      <c r="AV498" s="2" t="e">
        <f t="shared" si="1023"/>
        <v>#N/A</v>
      </c>
      <c r="BC498" s="2" t="e">
        <f t="shared" si="1024"/>
        <v>#N/A</v>
      </c>
      <c r="BI498" s="2" t="e">
        <f t="shared" si="1025"/>
        <v>#N/A</v>
      </c>
      <c r="BT498" s="11" t="s">
        <v>17121</v>
      </c>
      <c r="BU498" s="11" t="s">
        <v>17121</v>
      </c>
      <c r="BV498" s="11" t="s">
        <v>17121</v>
      </c>
      <c r="BW498" s="11" t="s">
        <v>17121</v>
      </c>
      <c r="BX498" s="11" t="s">
        <v>17121</v>
      </c>
      <c r="BY498" s="13">
        <f>BY499</f>
        <v>780.6</v>
      </c>
      <c r="BZ498" s="13">
        <f t="shared" ref="BZ498" si="1027">BZ499</f>
        <v>714.2</v>
      </c>
      <c r="CA498" s="13">
        <f t="shared" ref="CA498" si="1028">CA499</f>
        <v>714.2</v>
      </c>
      <c r="CB498" s="14">
        <f t="shared" ref="CB498" si="1029">CB499</f>
        <v>37</v>
      </c>
      <c r="CC498" s="11" t="s">
        <v>17121</v>
      </c>
      <c r="CD498" s="11" t="s">
        <v>17121</v>
      </c>
      <c r="CE498" s="11" t="s">
        <v>17121</v>
      </c>
      <c r="CF498" s="13">
        <f t="shared" ref="CF498" si="1030">CF499</f>
        <v>5416381.5199999996</v>
      </c>
      <c r="CG498" s="13">
        <f t="shared" ref="CG498" si="1031">CG499</f>
        <v>0</v>
      </c>
      <c r="CH498" s="13">
        <f t="shared" ref="CH498" si="1032">CH499</f>
        <v>0</v>
      </c>
      <c r="CI498" s="13">
        <f t="shared" ref="CI498" si="1033">CI499</f>
        <v>5416381.5199999996</v>
      </c>
      <c r="CJ498" s="12">
        <f t="shared" si="1012"/>
        <v>6938.7413784268501</v>
      </c>
      <c r="CK498" s="12">
        <f>CK499</f>
        <v>0</v>
      </c>
      <c r="CP498" s="2" t="e">
        <f t="shared" si="979"/>
        <v>#N/A</v>
      </c>
      <c r="CQ498" s="2" t="s">
        <v>286</v>
      </c>
      <c r="CR498" s="2">
        <v>0</v>
      </c>
    </row>
    <row r="499" spans="1:96" ht="27.75" x14ac:dyDescent="0.4">
      <c r="A499" s="2">
        <v>1</v>
      </c>
      <c r="B499" s="11">
        <v>146</v>
      </c>
      <c r="C499" s="55" t="s">
        <v>507</v>
      </c>
      <c r="D499" s="11">
        <v>1971</v>
      </c>
      <c r="E499" s="11"/>
      <c r="F499" s="11" t="s">
        <v>17978</v>
      </c>
      <c r="G499" s="11">
        <v>2</v>
      </c>
      <c r="H499" s="11" t="s">
        <v>17088</v>
      </c>
      <c r="I499" s="15">
        <v>780.6</v>
      </c>
      <c r="J499" s="15">
        <v>714.2</v>
      </c>
      <c r="K499" s="15">
        <v>714.2</v>
      </c>
      <c r="L499" s="36">
        <v>37</v>
      </c>
      <c r="M499" s="11" t="s">
        <v>17146</v>
      </c>
      <c r="N499" s="11" t="s">
        <v>17862</v>
      </c>
      <c r="O499" s="37" t="s">
        <v>17394</v>
      </c>
      <c r="P499" s="12">
        <v>5416381.5199999996</v>
      </c>
      <c r="Q499" s="12">
        <v>0</v>
      </c>
      <c r="R499" s="12">
        <v>0</v>
      </c>
      <c r="S499" s="12">
        <v>5416381.5199999996</v>
      </c>
      <c r="T499" s="12">
        <v>6938.7413784268501</v>
      </c>
      <c r="U499" s="12">
        <v>7178.9220599538821</v>
      </c>
      <c r="V499" s="48">
        <f t="shared" si="1004"/>
        <v>240.18068152703199</v>
      </c>
      <c r="X499" s="2" t="s">
        <v>17177</v>
      </c>
      <c r="Y499" s="2">
        <v>1974</v>
      </c>
      <c r="Z499" s="2">
        <v>7557</v>
      </c>
      <c r="AA499" s="2">
        <v>203</v>
      </c>
      <c r="AB499" s="2">
        <v>5</v>
      </c>
      <c r="AC499" s="2">
        <v>4477.6000000000004</v>
      </c>
      <c r="AE499" s="2" t="s">
        <v>3821</v>
      </c>
      <c r="AF499" s="2" t="s">
        <v>17390</v>
      </c>
      <c r="AG499" s="2" t="s">
        <v>17436</v>
      </c>
      <c r="AH499" s="2" t="s">
        <v>17413</v>
      </c>
      <c r="AK499" s="2" t="e">
        <f t="shared" si="1021"/>
        <v>#N/A</v>
      </c>
      <c r="AU499" s="2">
        <f t="shared" si="1022"/>
        <v>665.1</v>
      </c>
      <c r="AV499" s="2" t="str">
        <f t="shared" si="1023"/>
        <v>Скатная деревянная</v>
      </c>
      <c r="BC499" s="2" t="e">
        <f t="shared" si="1024"/>
        <v>#N/A</v>
      </c>
      <c r="BI499" s="2" t="e">
        <f t="shared" si="1025"/>
        <v>#N/A</v>
      </c>
      <c r="BT499" s="11" t="e">
        <f>VLOOKUP(BS499,CN:CR,2,FALSE)</f>
        <v>#N/A</v>
      </c>
      <c r="BU499" s="11"/>
      <c r="BV499" s="11" t="s">
        <v>17978</v>
      </c>
      <c r="BW499" s="11" t="e">
        <f>VLOOKUP(BS499,CN:CR,5,FALSE)</f>
        <v>#N/A</v>
      </c>
      <c r="BX499" s="11" t="e">
        <f>VLOOKUP(BS499,CU:CX,4,FALSE)</f>
        <v>#N/A</v>
      </c>
      <c r="BY499" s="13">
        <v>780.6</v>
      </c>
      <c r="BZ499" s="13">
        <v>714.2</v>
      </c>
      <c r="CA499" s="13">
        <v>714.2</v>
      </c>
      <c r="CB499" s="14">
        <v>37</v>
      </c>
      <c r="CC499" s="11" t="s">
        <v>17146</v>
      </c>
      <c r="CD499" s="11" t="s">
        <v>17862</v>
      </c>
      <c r="CE499" s="11" t="s">
        <v>17394</v>
      </c>
      <c r="CF499" s="12">
        <v>5416381.5199999996</v>
      </c>
      <c r="CG499" s="12">
        <v>0</v>
      </c>
      <c r="CH499" s="12">
        <v>0</v>
      </c>
      <c r="CI499" s="12">
        <f t="shared" ref="CI499" si="1034">CF499-CG499-CH499</f>
        <v>5416381.5199999996</v>
      </c>
      <c r="CJ499" s="12">
        <f t="shared" si="1012"/>
        <v>6938.7413784268501</v>
      </c>
      <c r="CK499" s="12">
        <f>DK499*8425.6/BY499</f>
        <v>0</v>
      </c>
      <c r="CP499" s="2">
        <f t="shared" si="979"/>
        <v>0</v>
      </c>
      <c r="CQ499" s="2" t="s">
        <v>285</v>
      </c>
      <c r="CR499" s="2">
        <v>444.37</v>
      </c>
    </row>
    <row r="500" spans="1:96" ht="27.75" x14ac:dyDescent="0.4">
      <c r="B500" s="52" t="s">
        <v>305</v>
      </c>
      <c r="C500" s="113"/>
      <c r="D500" s="11" t="s">
        <v>17121</v>
      </c>
      <c r="E500" s="11" t="s">
        <v>17121</v>
      </c>
      <c r="F500" s="11" t="s">
        <v>17121</v>
      </c>
      <c r="G500" s="11" t="s">
        <v>17121</v>
      </c>
      <c r="H500" s="11" t="s">
        <v>17121</v>
      </c>
      <c r="I500" s="13">
        <v>3900.4</v>
      </c>
      <c r="J500" s="13">
        <v>3600.8</v>
      </c>
      <c r="K500" s="13">
        <v>3549.2000000000003</v>
      </c>
      <c r="L500" s="196">
        <v>147</v>
      </c>
      <c r="M500" s="11" t="s">
        <v>17121</v>
      </c>
      <c r="N500" s="11" t="s">
        <v>17121</v>
      </c>
      <c r="O500" s="37" t="s">
        <v>17121</v>
      </c>
      <c r="P500" s="112">
        <v>13673874.810000001</v>
      </c>
      <c r="Q500" s="13">
        <v>0</v>
      </c>
      <c r="R500" s="13">
        <v>0</v>
      </c>
      <c r="S500" s="13">
        <v>13673874.810000001</v>
      </c>
      <c r="T500" s="12">
        <v>3505.762180801969</v>
      </c>
      <c r="U500" s="12">
        <v>4725.2339024266685</v>
      </c>
      <c r="V500" s="48">
        <f t="shared" si="1004"/>
        <v>1219.4717216246995</v>
      </c>
      <c r="X500" s="2" t="s">
        <v>3488</v>
      </c>
      <c r="Y500" s="2">
        <v>1982</v>
      </c>
      <c r="Z500" s="2">
        <v>4722.2</v>
      </c>
      <c r="AA500" s="2">
        <v>208</v>
      </c>
      <c r="AB500" s="2">
        <v>5</v>
      </c>
      <c r="AC500" s="2">
        <v>2628.1</v>
      </c>
      <c r="AE500" s="2" t="s">
        <v>3480</v>
      </c>
      <c r="AF500" s="2" t="s">
        <v>17390</v>
      </c>
      <c r="AG500" s="2" t="s">
        <v>2998</v>
      </c>
      <c r="AH500" s="2" t="s">
        <v>17393</v>
      </c>
      <c r="AK500" s="2" t="e">
        <f t="shared" si="1021"/>
        <v>#N/A</v>
      </c>
      <c r="AU500" s="2" t="e">
        <f t="shared" si="1022"/>
        <v>#N/A</v>
      </c>
      <c r="AV500" s="2" t="e">
        <f t="shared" si="1023"/>
        <v>#N/A</v>
      </c>
      <c r="AX500" s="2" t="s">
        <v>477</v>
      </c>
      <c r="AY500" s="2">
        <v>1620</v>
      </c>
      <c r="AZ500" s="2" t="s">
        <v>3006</v>
      </c>
      <c r="BC500" s="2" t="e">
        <f t="shared" si="1024"/>
        <v>#N/A</v>
      </c>
      <c r="BI500" s="2" t="e">
        <f t="shared" si="1025"/>
        <v>#N/A</v>
      </c>
      <c r="BT500" s="11" t="s">
        <v>17121</v>
      </c>
      <c r="BU500" s="11" t="s">
        <v>17121</v>
      </c>
      <c r="BV500" s="11" t="s">
        <v>17121</v>
      </c>
      <c r="BW500" s="11" t="s">
        <v>17121</v>
      </c>
      <c r="BX500" s="11" t="s">
        <v>17121</v>
      </c>
      <c r="BY500" s="13">
        <f>BY501+BY502</f>
        <v>3900.4</v>
      </c>
      <c r="BZ500" s="13" t="e">
        <f t="shared" ref="BZ500" si="1035">BZ501+BZ502</f>
        <v>#N/A</v>
      </c>
      <c r="CA500" s="13">
        <f t="shared" ref="CA500" si="1036">CA501+CA502</f>
        <v>3600.8</v>
      </c>
      <c r="CB500" s="14">
        <f t="shared" ref="CB500" si="1037">CB501+CB502</f>
        <v>147</v>
      </c>
      <c r="CC500" s="11" t="s">
        <v>17121</v>
      </c>
      <c r="CD500" s="11" t="s">
        <v>17121</v>
      </c>
      <c r="CE500" s="11" t="s">
        <v>17121</v>
      </c>
      <c r="CF500" s="13">
        <f t="shared" ref="CF500" si="1038">CF501+CF502</f>
        <v>14274363.07</v>
      </c>
      <c r="CG500" s="13">
        <f t="shared" ref="CG500" si="1039">CG501+CG502</f>
        <v>0</v>
      </c>
      <c r="CH500" s="13">
        <f t="shared" ref="CH500" si="1040">CH501+CH502</f>
        <v>0</v>
      </c>
      <c r="CI500" s="13">
        <f t="shared" ref="CI500" si="1041">CI501+CI502</f>
        <v>14274363.07</v>
      </c>
      <c r="CJ500" s="12">
        <f t="shared" si="1012"/>
        <v>3659.7177392062354</v>
      </c>
      <c r="CK500" s="12">
        <f>MAX(CK501:CK502)</f>
        <v>0</v>
      </c>
      <c r="CP500" s="2" t="e">
        <f t="shared" si="979"/>
        <v>#N/A</v>
      </c>
      <c r="CQ500" s="2" t="s">
        <v>264</v>
      </c>
      <c r="CR500" s="2">
        <v>109.1</v>
      </c>
    </row>
    <row r="501" spans="1:96" ht="27.75" x14ac:dyDescent="0.4">
      <c r="A501" s="2">
        <v>1</v>
      </c>
      <c r="B501" s="11">
        <v>147</v>
      </c>
      <c r="C501" s="55" t="s">
        <v>307</v>
      </c>
      <c r="D501" s="11">
        <v>1970</v>
      </c>
      <c r="E501" s="11"/>
      <c r="F501" s="11" t="s">
        <v>17978</v>
      </c>
      <c r="G501" s="11">
        <v>5</v>
      </c>
      <c r="H501" s="11" t="s">
        <v>17088</v>
      </c>
      <c r="I501" s="15">
        <v>1926.5</v>
      </c>
      <c r="J501" s="15">
        <v>1776.4</v>
      </c>
      <c r="K501" s="15">
        <v>1776.4</v>
      </c>
      <c r="L501" s="36">
        <v>74</v>
      </c>
      <c r="M501" s="11" t="s">
        <v>17146</v>
      </c>
      <c r="N501" s="11" t="s">
        <v>17839</v>
      </c>
      <c r="O501" s="37" t="s">
        <v>17975</v>
      </c>
      <c r="P501" s="12">
        <v>4908976.4800000004</v>
      </c>
      <c r="Q501" s="12">
        <v>0</v>
      </c>
      <c r="R501" s="12">
        <v>0</v>
      </c>
      <c r="S501" s="12">
        <v>4908976.4800000004</v>
      </c>
      <c r="T501" s="12">
        <v>2548.1320944718404</v>
      </c>
      <c r="U501" s="12">
        <v>2711.5868154684663</v>
      </c>
      <c r="V501" s="48">
        <f t="shared" si="1004"/>
        <v>163.45472099662584</v>
      </c>
      <c r="X501" s="2" t="s">
        <v>3489</v>
      </c>
      <c r="Y501" s="2">
        <v>1992</v>
      </c>
      <c r="Z501" s="2">
        <v>11235.7</v>
      </c>
      <c r="AA501" s="2">
        <v>442</v>
      </c>
      <c r="AB501" s="2">
        <v>5</v>
      </c>
      <c r="AC501" s="2">
        <v>8389</v>
      </c>
      <c r="AE501" s="2" t="s">
        <v>3482</v>
      </c>
      <c r="AF501" s="2" t="s">
        <v>17390</v>
      </c>
      <c r="AG501" s="2" t="s">
        <v>2998</v>
      </c>
      <c r="AH501" s="2" t="s">
        <v>17413</v>
      </c>
      <c r="AK501" s="2" t="e">
        <f t="shared" si="1021"/>
        <v>#N/A</v>
      </c>
      <c r="AU501" s="2">
        <f t="shared" si="1022"/>
        <v>620</v>
      </c>
      <c r="AV501" s="2" t="str">
        <f t="shared" si="1023"/>
        <v>Скатная деревянная</v>
      </c>
      <c r="AX501" s="2" t="s">
        <v>478</v>
      </c>
      <c r="AY501" s="2">
        <v>450</v>
      </c>
      <c r="AZ501" s="2" t="s">
        <v>3006</v>
      </c>
      <c r="BC501" s="2" t="e">
        <f t="shared" si="1024"/>
        <v>#N/A</v>
      </c>
      <c r="BI501" s="2" t="e">
        <f t="shared" si="1025"/>
        <v>#N/A</v>
      </c>
      <c r="BT501" s="11" t="e">
        <f>VLOOKUP(BS501,CN:CR,2,FALSE)</f>
        <v>#N/A</v>
      </c>
      <c r="BU501" s="11"/>
      <c r="BV501" s="11" t="s">
        <v>17978</v>
      </c>
      <c r="BW501" s="11" t="e">
        <f>VLOOKUP(BS501,CN:CR,5,FALSE)</f>
        <v>#N/A</v>
      </c>
      <c r="BX501" s="11" t="e">
        <f>VLOOKUP(BS501,CU:CX,4,FALSE)</f>
        <v>#N/A</v>
      </c>
      <c r="BY501" s="13">
        <v>1926.5</v>
      </c>
      <c r="BZ501" s="13" t="e">
        <f>VLOOKUP(BS501,CN:CS,6,FALSE)</f>
        <v>#N/A</v>
      </c>
      <c r="CA501" s="13">
        <v>1776.4</v>
      </c>
      <c r="CB501" s="14">
        <v>74</v>
      </c>
      <c r="CC501" s="11" t="s">
        <v>17146</v>
      </c>
      <c r="CD501" s="11" t="s">
        <v>17839</v>
      </c>
      <c r="CE501" s="11" t="s">
        <v>17975</v>
      </c>
      <c r="CF501" s="12">
        <v>5124554.2</v>
      </c>
      <c r="CG501" s="12">
        <v>0</v>
      </c>
      <c r="CH501" s="12">
        <v>0</v>
      </c>
      <c r="CI501" s="12">
        <f t="shared" ref="CI501:CI502" si="1042">CF501-CG501-CH501</f>
        <v>5124554.2</v>
      </c>
      <c r="CJ501" s="12">
        <f t="shared" si="1012"/>
        <v>2660.033324682066</v>
      </c>
      <c r="CK501" s="12">
        <f t="shared" ref="CK501:CK502" si="1043">DK501*8425.6/BY501</f>
        <v>0</v>
      </c>
      <c r="CP501" s="2">
        <f t="shared" si="979"/>
        <v>0</v>
      </c>
      <c r="CQ501" s="2" t="s">
        <v>265</v>
      </c>
      <c r="CR501" s="2">
        <v>422</v>
      </c>
    </row>
    <row r="502" spans="1:96" ht="27.75" x14ac:dyDescent="0.4">
      <c r="A502" s="2">
        <v>1</v>
      </c>
      <c r="B502" s="11">
        <v>148</v>
      </c>
      <c r="C502" s="55" t="s">
        <v>308</v>
      </c>
      <c r="D502" s="11">
        <v>1980</v>
      </c>
      <c r="E502" s="11"/>
      <c r="F502" s="11" t="s">
        <v>17978</v>
      </c>
      <c r="G502" s="11">
        <v>3</v>
      </c>
      <c r="H502" s="11" t="s">
        <v>17393</v>
      </c>
      <c r="I502" s="15">
        <v>1973.9</v>
      </c>
      <c r="J502" s="15">
        <v>1824.4</v>
      </c>
      <c r="K502" s="15">
        <v>1772.8000000000002</v>
      </c>
      <c r="L502" s="36">
        <v>73</v>
      </c>
      <c r="M502" s="11" t="s">
        <v>17146</v>
      </c>
      <c r="N502" s="11" t="s">
        <v>17839</v>
      </c>
      <c r="O502" s="37" t="s">
        <v>17975</v>
      </c>
      <c r="P502" s="12">
        <v>8764898.3300000001</v>
      </c>
      <c r="Q502" s="12">
        <v>0</v>
      </c>
      <c r="R502" s="12">
        <v>0</v>
      </c>
      <c r="S502" s="12">
        <v>8764898.3300000001</v>
      </c>
      <c r="T502" s="12">
        <v>4440.3963372004655</v>
      </c>
      <c r="U502" s="12">
        <v>4725.2339024266685</v>
      </c>
      <c r="V502" s="48">
        <f t="shared" si="1004"/>
        <v>284.83756522620297</v>
      </c>
      <c r="X502" s="2" t="s">
        <v>17161</v>
      </c>
      <c r="Y502" s="2">
        <v>2010</v>
      </c>
      <c r="Z502" s="2">
        <v>4144.8</v>
      </c>
      <c r="AA502" s="2">
        <v>117</v>
      </c>
      <c r="AB502" s="2">
        <v>10</v>
      </c>
      <c r="AC502" s="2">
        <v>4144.8</v>
      </c>
      <c r="AE502" s="2" t="s">
        <v>3484</v>
      </c>
      <c r="AF502" s="2" t="s">
        <v>17390</v>
      </c>
      <c r="AG502" s="2" t="s">
        <v>2998</v>
      </c>
      <c r="AH502" s="2" t="s">
        <v>17413</v>
      </c>
      <c r="AK502" s="2" t="e">
        <f t="shared" si="1021"/>
        <v>#N/A</v>
      </c>
      <c r="AU502" s="2">
        <f t="shared" si="1022"/>
        <v>1107</v>
      </c>
      <c r="AV502" s="2" t="str">
        <f t="shared" si="1023"/>
        <v>Скатная деревянная</v>
      </c>
      <c r="AX502" s="2" t="s">
        <v>479</v>
      </c>
      <c r="AY502" s="2">
        <v>685</v>
      </c>
      <c r="AZ502" s="2" t="s">
        <v>3006</v>
      </c>
      <c r="BC502" s="2" t="e">
        <f t="shared" si="1024"/>
        <v>#N/A</v>
      </c>
      <c r="BI502" s="2" t="e">
        <f t="shared" si="1025"/>
        <v>#N/A</v>
      </c>
      <c r="BT502" s="11" t="e">
        <f>VLOOKUP(BS502,CN:CR,2,FALSE)</f>
        <v>#N/A</v>
      </c>
      <c r="BU502" s="11"/>
      <c r="BV502" s="11" t="s">
        <v>17978</v>
      </c>
      <c r="BW502" s="11" t="e">
        <f>VLOOKUP(BS502,CN:CR,5,FALSE)</f>
        <v>#N/A</v>
      </c>
      <c r="BX502" s="11" t="e">
        <f>VLOOKUP(BS502,CU:CX,4,FALSE)</f>
        <v>#N/A</v>
      </c>
      <c r="BY502" s="13">
        <v>1973.9</v>
      </c>
      <c r="BZ502" s="13" t="e">
        <f>VLOOKUP(BS502,CN:CS,6,FALSE)</f>
        <v>#N/A</v>
      </c>
      <c r="CA502" s="13">
        <v>1824.4</v>
      </c>
      <c r="CB502" s="14">
        <v>73</v>
      </c>
      <c r="CC502" s="11" t="s">
        <v>17146</v>
      </c>
      <c r="CD502" s="11" t="s">
        <v>17839</v>
      </c>
      <c r="CE502" s="11" t="s">
        <v>17975</v>
      </c>
      <c r="CF502" s="12">
        <v>9149808.870000001</v>
      </c>
      <c r="CG502" s="12">
        <v>0</v>
      </c>
      <c r="CH502" s="12">
        <v>0</v>
      </c>
      <c r="CI502" s="12">
        <f t="shared" si="1042"/>
        <v>9149808.870000001</v>
      </c>
      <c r="CJ502" s="12">
        <f t="shared" si="1012"/>
        <v>4635.3963574649179</v>
      </c>
      <c r="CK502" s="12">
        <f t="shared" si="1043"/>
        <v>0</v>
      </c>
      <c r="CP502" s="2">
        <f t="shared" si="979"/>
        <v>51.6</v>
      </c>
      <c r="CQ502" s="2" t="s">
        <v>15786</v>
      </c>
      <c r="CR502" s="2">
        <v>116.08</v>
      </c>
    </row>
    <row r="503" spans="1:96" ht="27.75" x14ac:dyDescent="0.4">
      <c r="B503" s="52" t="s">
        <v>309</v>
      </c>
      <c r="C503" s="113"/>
      <c r="D503" s="11" t="s">
        <v>17121</v>
      </c>
      <c r="E503" s="11" t="s">
        <v>17121</v>
      </c>
      <c r="F503" s="11" t="s">
        <v>17121</v>
      </c>
      <c r="G503" s="11" t="s">
        <v>17121</v>
      </c>
      <c r="H503" s="11" t="s">
        <v>17121</v>
      </c>
      <c r="I503" s="13">
        <v>1348.5</v>
      </c>
      <c r="J503" s="13">
        <v>1256.5999999999999</v>
      </c>
      <c r="K503" s="13">
        <v>1111.5</v>
      </c>
      <c r="L503" s="196">
        <v>67</v>
      </c>
      <c r="M503" s="11" t="s">
        <v>17121</v>
      </c>
      <c r="N503" s="11" t="s">
        <v>17121</v>
      </c>
      <c r="O503" s="37" t="s">
        <v>17121</v>
      </c>
      <c r="P503" s="112">
        <v>5923261.2000000002</v>
      </c>
      <c r="Q503" s="13">
        <v>0</v>
      </c>
      <c r="R503" s="13">
        <v>0</v>
      </c>
      <c r="S503" s="13">
        <v>5923261.2000000002</v>
      </c>
      <c r="T503" s="12">
        <v>4392.4814238042272</v>
      </c>
      <c r="U503" s="12">
        <v>7399.5316159250578</v>
      </c>
      <c r="V503" s="48">
        <f t="shared" si="1004"/>
        <v>3007.0501921208306</v>
      </c>
      <c r="X503" s="2" t="s">
        <v>3492</v>
      </c>
      <c r="Y503" s="2">
        <v>1980</v>
      </c>
      <c r="Z503" s="2">
        <v>7990.2</v>
      </c>
      <c r="AA503" s="2">
        <v>372</v>
      </c>
      <c r="AB503" s="2">
        <v>9</v>
      </c>
      <c r="AC503" s="2">
        <v>7990.2</v>
      </c>
      <c r="AE503" s="2" t="s">
        <v>3486</v>
      </c>
      <c r="AF503" s="2" t="s">
        <v>17390</v>
      </c>
      <c r="AG503" s="2" t="s">
        <v>2998</v>
      </c>
      <c r="AH503" s="2" t="s">
        <v>17400</v>
      </c>
      <c r="AK503" s="2" t="e">
        <f t="shared" si="1021"/>
        <v>#N/A</v>
      </c>
      <c r="AU503" s="2" t="e">
        <f t="shared" si="1022"/>
        <v>#N/A</v>
      </c>
      <c r="AV503" s="2" t="e">
        <f t="shared" si="1023"/>
        <v>#N/A</v>
      </c>
      <c r="AX503" s="2" t="s">
        <v>457</v>
      </c>
      <c r="AY503" s="2">
        <v>500</v>
      </c>
      <c r="AZ503" s="2" t="s">
        <v>3006</v>
      </c>
      <c r="BC503" s="2" t="e">
        <f t="shared" si="1024"/>
        <v>#N/A</v>
      </c>
      <c r="BI503" s="2" t="e">
        <f t="shared" si="1025"/>
        <v>#N/A</v>
      </c>
      <c r="BT503" s="11" t="s">
        <v>17121</v>
      </c>
      <c r="BU503" s="11" t="s">
        <v>17121</v>
      </c>
      <c r="BV503" s="11" t="s">
        <v>17121</v>
      </c>
      <c r="BW503" s="11" t="s">
        <v>17121</v>
      </c>
      <c r="BX503" s="11" t="s">
        <v>17121</v>
      </c>
      <c r="BY503" s="13" t="e">
        <f>BY504+BY505</f>
        <v>#N/A</v>
      </c>
      <c r="BZ503" s="13" t="e">
        <f t="shared" ref="BZ503" si="1044">BZ504+BZ505</f>
        <v>#N/A</v>
      </c>
      <c r="CA503" s="13">
        <f t="shared" ref="CA503" si="1045">CA504+CA505</f>
        <v>1256.5999999999999</v>
      </c>
      <c r="CB503" s="14">
        <f t="shared" ref="CB503" si="1046">CB504+CB505</f>
        <v>67</v>
      </c>
      <c r="CC503" s="11" t="s">
        <v>17121</v>
      </c>
      <c r="CD503" s="11" t="s">
        <v>17121</v>
      </c>
      <c r="CE503" s="11" t="s">
        <v>17121</v>
      </c>
      <c r="CF503" s="13">
        <f t="shared" ref="CF503" si="1047">CF504+CF505</f>
        <v>5632876.9199999999</v>
      </c>
      <c r="CG503" s="13">
        <f t="shared" ref="CG503" si="1048">CG504+CG505</f>
        <v>0</v>
      </c>
      <c r="CH503" s="13">
        <f t="shared" ref="CH503" si="1049">CH504+CH505</f>
        <v>0</v>
      </c>
      <c r="CI503" s="13">
        <f t="shared" ref="CI503" si="1050">CI504+CI505</f>
        <v>5632876.9199999999</v>
      </c>
      <c r="CJ503" s="12" t="e">
        <f t="shared" si="1012"/>
        <v>#N/A</v>
      </c>
      <c r="CK503" s="12" t="e">
        <f>MAX(CK504:CK505)</f>
        <v>#N/A</v>
      </c>
      <c r="CP503" s="2" t="e">
        <f t="shared" si="979"/>
        <v>#N/A</v>
      </c>
      <c r="CQ503" s="2" t="s">
        <v>284</v>
      </c>
      <c r="CR503" s="2">
        <v>41.350999999999999</v>
      </c>
    </row>
    <row r="504" spans="1:96" ht="27.75" x14ac:dyDescent="0.4">
      <c r="A504" s="2">
        <v>1</v>
      </c>
      <c r="B504" s="11">
        <v>149</v>
      </c>
      <c r="C504" s="55" t="s">
        <v>310</v>
      </c>
      <c r="D504" s="11">
        <v>1965</v>
      </c>
      <c r="E504" s="11"/>
      <c r="F504" s="11" t="s">
        <v>17978</v>
      </c>
      <c r="G504" s="11">
        <v>2</v>
      </c>
      <c r="H504" s="11" t="s">
        <v>17086</v>
      </c>
      <c r="I504" s="15">
        <v>341.6</v>
      </c>
      <c r="J504" s="15">
        <v>317.2</v>
      </c>
      <c r="K504" s="15">
        <v>205.7</v>
      </c>
      <c r="L504" s="36">
        <v>20</v>
      </c>
      <c r="M504" s="11" t="s">
        <v>17146</v>
      </c>
      <c r="N504" s="11" t="s">
        <v>17862</v>
      </c>
      <c r="O504" s="37" t="s">
        <v>17394</v>
      </c>
      <c r="P504" s="12">
        <v>2375311.2000000002</v>
      </c>
      <c r="Q504" s="12">
        <v>0</v>
      </c>
      <c r="R504" s="12">
        <v>0</v>
      </c>
      <c r="S504" s="12">
        <v>2375311.2000000002</v>
      </c>
      <c r="T504" s="12">
        <v>6953.4871194379393</v>
      </c>
      <c r="U504" s="12">
        <v>7399.5316159250578</v>
      </c>
      <c r="V504" s="48">
        <f t="shared" si="1004"/>
        <v>446.04449648711852</v>
      </c>
      <c r="X504" s="2" t="s">
        <v>561</v>
      </c>
      <c r="Y504" s="2">
        <v>1998</v>
      </c>
      <c r="Z504" s="2">
        <v>7459.8</v>
      </c>
      <c r="AA504" s="2">
        <v>214</v>
      </c>
      <c r="AB504" s="2">
        <v>6</v>
      </c>
      <c r="AC504" s="2">
        <v>5573.5</v>
      </c>
      <c r="AE504" s="2" t="s">
        <v>3488</v>
      </c>
      <c r="AF504" s="2" t="s">
        <v>17390</v>
      </c>
      <c r="AG504" s="2" t="s">
        <v>2998</v>
      </c>
      <c r="AH504" s="2" t="s">
        <v>17398</v>
      </c>
      <c r="AK504" s="2" t="e">
        <f t="shared" si="1021"/>
        <v>#N/A</v>
      </c>
      <c r="AU504" s="2">
        <f t="shared" si="1022"/>
        <v>300</v>
      </c>
      <c r="AV504" s="2" t="str">
        <f t="shared" si="1023"/>
        <v>Скатная деревянная</v>
      </c>
      <c r="AX504" s="2" t="s">
        <v>8563</v>
      </c>
      <c r="AY504" s="2">
        <v>630</v>
      </c>
      <c r="AZ504" s="2" t="s">
        <v>2980</v>
      </c>
      <c r="BC504" s="2" t="e">
        <f t="shared" si="1024"/>
        <v>#N/A</v>
      </c>
      <c r="BI504" s="2" t="e">
        <f t="shared" si="1025"/>
        <v>#N/A</v>
      </c>
      <c r="BT504" s="11" t="e">
        <f>VLOOKUP(BS504,CN:CR,2,FALSE)</f>
        <v>#N/A</v>
      </c>
      <c r="BU504" s="11"/>
      <c r="BV504" s="11" t="s">
        <v>17978</v>
      </c>
      <c r="BW504" s="11" t="e">
        <f>VLOOKUP(BS504,CN:CR,5,FALSE)</f>
        <v>#N/A</v>
      </c>
      <c r="BX504" s="11" t="e">
        <f>VLOOKUP(BS504,CU:CX,4,FALSE)</f>
        <v>#N/A</v>
      </c>
      <c r="BY504" s="13" t="e">
        <f>VLOOKUP(BS504,CN:CR,3,FALSE)</f>
        <v>#N/A</v>
      </c>
      <c r="BZ504" s="13" t="e">
        <f>VLOOKUP(BS504,CN:CS,6,FALSE)</f>
        <v>#N/A</v>
      </c>
      <c r="CA504" s="13">
        <v>317.2</v>
      </c>
      <c r="CB504" s="14">
        <v>20</v>
      </c>
      <c r="CC504" s="11" t="s">
        <v>17146</v>
      </c>
      <c r="CD504" s="11" t="s">
        <v>17862</v>
      </c>
      <c r="CE504" s="11" t="s">
        <v>17394</v>
      </c>
      <c r="CF504" s="12">
        <v>2479623</v>
      </c>
      <c r="CG504" s="12">
        <v>0</v>
      </c>
      <c r="CH504" s="12">
        <v>0</v>
      </c>
      <c r="CI504" s="12">
        <f t="shared" ref="CI504:CI505" si="1051">CF504-CG504-CH504</f>
        <v>2479623</v>
      </c>
      <c r="CJ504" s="12" t="e">
        <f t="shared" si="1012"/>
        <v>#N/A</v>
      </c>
      <c r="CK504" s="12" t="e">
        <f>DK504*8425.6/BY504</f>
        <v>#N/A</v>
      </c>
      <c r="CP504" s="2">
        <f t="shared" si="979"/>
        <v>111.5</v>
      </c>
      <c r="CQ504" s="2" t="s">
        <v>262</v>
      </c>
      <c r="CR504" s="2">
        <v>38</v>
      </c>
    </row>
    <row r="505" spans="1:96" ht="27.75" x14ac:dyDescent="0.4">
      <c r="A505" s="2">
        <v>1</v>
      </c>
      <c r="B505" s="11">
        <v>150</v>
      </c>
      <c r="C505" s="55" t="s">
        <v>311</v>
      </c>
      <c r="D505" s="11">
        <v>1978</v>
      </c>
      <c r="E505" s="11"/>
      <c r="F505" s="11" t="s">
        <v>17397</v>
      </c>
      <c r="G505" s="11">
        <v>3</v>
      </c>
      <c r="H505" s="11" t="s">
        <v>17088</v>
      </c>
      <c r="I505" s="15">
        <v>1006.9</v>
      </c>
      <c r="J505" s="15">
        <v>939.4</v>
      </c>
      <c r="K505" s="15">
        <v>905.8</v>
      </c>
      <c r="L505" s="36">
        <v>47</v>
      </c>
      <c r="M505" s="11" t="s">
        <v>17146</v>
      </c>
      <c r="N505" s="11" t="s">
        <v>17862</v>
      </c>
      <c r="O505" s="37" t="s">
        <v>17394</v>
      </c>
      <c r="P505" s="12">
        <v>3547950</v>
      </c>
      <c r="Q505" s="12">
        <v>0</v>
      </c>
      <c r="R505" s="12">
        <v>0</v>
      </c>
      <c r="S505" s="12">
        <v>3547950</v>
      </c>
      <c r="T505" s="12">
        <v>3523.6369053530639</v>
      </c>
      <c r="U505" s="12">
        <v>3523.64</v>
      </c>
      <c r="V505" s="48">
        <f t="shared" si="1004"/>
        <v>3.0946469360060291E-3</v>
      </c>
      <c r="X505" s="2" t="s">
        <v>562</v>
      </c>
      <c r="Y505" s="2">
        <v>1959</v>
      </c>
      <c r="Z505" s="2">
        <v>1038.8</v>
      </c>
      <c r="AA505" s="2">
        <v>28</v>
      </c>
      <c r="AB505" s="2">
        <v>2</v>
      </c>
      <c r="AC505" s="2">
        <v>549</v>
      </c>
      <c r="AE505" s="2" t="s">
        <v>3489</v>
      </c>
      <c r="AF505" s="2" t="s">
        <v>17390</v>
      </c>
      <c r="AG505" s="2" t="s">
        <v>2998</v>
      </c>
      <c r="AH505" s="2" t="s">
        <v>17426</v>
      </c>
      <c r="AK505" s="2" t="e">
        <f t="shared" si="1021"/>
        <v>#N/A</v>
      </c>
      <c r="AU505" s="2">
        <f t="shared" si="1022"/>
        <v>381.5</v>
      </c>
      <c r="AV505" s="2" t="str">
        <f t="shared" si="1023"/>
        <v>Плоская железобетонная сборная (чердачная)</v>
      </c>
      <c r="AX505" s="2" t="s">
        <v>484</v>
      </c>
      <c r="AY505" s="2">
        <v>894</v>
      </c>
      <c r="AZ505" s="2" t="s">
        <v>2980</v>
      </c>
      <c r="BC505" s="2" t="e">
        <f t="shared" si="1024"/>
        <v>#N/A</v>
      </c>
      <c r="BI505" s="2" t="e">
        <f t="shared" si="1025"/>
        <v>#N/A</v>
      </c>
      <c r="BT505" s="11" t="e">
        <f>VLOOKUP(BS505,CN:CR,2,FALSE)</f>
        <v>#N/A</v>
      </c>
      <c r="BU505" s="11"/>
      <c r="BV505" s="11" t="e">
        <f>VLOOKUP(BS505,CU:CX,2,FALSE)</f>
        <v>#N/A</v>
      </c>
      <c r="BW505" s="11" t="e">
        <f>VLOOKUP(BS505,CN:CR,5,FALSE)</f>
        <v>#N/A</v>
      </c>
      <c r="BX505" s="11" t="e">
        <f>VLOOKUP(BS505,CU:CX,4,FALSE)</f>
        <v>#N/A</v>
      </c>
      <c r="BY505" s="13" t="e">
        <f>VLOOKUP(BS505,CN:CR,3,FALSE)</f>
        <v>#N/A</v>
      </c>
      <c r="BZ505" s="13" t="e">
        <f>VLOOKUP(BS505,CN:CS,6,FALSE)</f>
        <v>#N/A</v>
      </c>
      <c r="CA505" s="13">
        <v>939.4</v>
      </c>
      <c r="CB505" s="14">
        <v>47</v>
      </c>
      <c r="CC505" s="11" t="s">
        <v>17146</v>
      </c>
      <c r="CD505" s="11" t="s">
        <v>17862</v>
      </c>
      <c r="CE505" s="11" t="s">
        <v>17394</v>
      </c>
      <c r="CF505" s="12">
        <v>3153253.92</v>
      </c>
      <c r="CG505" s="12">
        <v>0</v>
      </c>
      <c r="CH505" s="12">
        <v>0</v>
      </c>
      <c r="CI505" s="12">
        <f t="shared" si="1051"/>
        <v>3153253.92</v>
      </c>
      <c r="CJ505" s="12" t="e">
        <f t="shared" si="1012"/>
        <v>#N/A</v>
      </c>
      <c r="CK505" s="12" t="e">
        <f>DK505*8917.04/BY505</f>
        <v>#N/A</v>
      </c>
      <c r="CP505" s="2">
        <f t="shared" si="979"/>
        <v>33.6</v>
      </c>
      <c r="CQ505" s="2" t="s">
        <v>276</v>
      </c>
      <c r="CR505" s="2">
        <v>80.8</v>
      </c>
    </row>
    <row r="506" spans="1:96" ht="27.75" x14ac:dyDescent="0.4">
      <c r="B506" s="52" t="s">
        <v>17996</v>
      </c>
      <c r="C506" s="56"/>
      <c r="D506" s="11" t="s">
        <v>17121</v>
      </c>
      <c r="E506" s="11" t="s">
        <v>17121</v>
      </c>
      <c r="F506" s="11" t="s">
        <v>17121</v>
      </c>
      <c r="G506" s="11" t="s">
        <v>17121</v>
      </c>
      <c r="H506" s="11" t="s">
        <v>17121</v>
      </c>
      <c r="I506" s="15">
        <v>312569.86</v>
      </c>
      <c r="J506" s="15">
        <v>255027.14999999997</v>
      </c>
      <c r="K506" s="15">
        <v>239515.76499999993</v>
      </c>
      <c r="L506" s="196">
        <v>10941</v>
      </c>
      <c r="M506" s="11" t="s">
        <v>17121</v>
      </c>
      <c r="N506" s="11" t="s">
        <v>17121</v>
      </c>
      <c r="O506" s="37" t="s">
        <v>17121</v>
      </c>
      <c r="P506" s="114">
        <v>838671319.8599999</v>
      </c>
      <c r="Q506" s="15">
        <v>0</v>
      </c>
      <c r="R506" s="15">
        <v>6025176.1500000004</v>
      </c>
      <c r="S506" s="15">
        <v>832646143.71000004</v>
      </c>
      <c r="T506" s="12">
        <v>2683.1484003608025</v>
      </c>
      <c r="U506" s="12">
        <v>17504.348855145818</v>
      </c>
      <c r="V506" s="48"/>
      <c r="AK506" s="2"/>
      <c r="BT506" s="11"/>
      <c r="BU506" s="11"/>
      <c r="BV506" s="11"/>
      <c r="BW506" s="11"/>
      <c r="BX506" s="11"/>
      <c r="BY506" s="13"/>
      <c r="BZ506" s="13"/>
      <c r="CA506" s="13"/>
      <c r="CB506" s="14"/>
      <c r="CC506" s="11"/>
      <c r="CD506" s="11"/>
      <c r="CE506" s="11"/>
      <c r="CF506" s="12"/>
      <c r="CG506" s="12"/>
      <c r="CH506" s="12"/>
      <c r="CI506" s="12"/>
      <c r="CJ506" s="12"/>
      <c r="CK506" s="12"/>
      <c r="CP506" s="2" t="e">
        <f t="shared" si="979"/>
        <v>#N/A</v>
      </c>
      <c r="CQ506" s="2" t="s">
        <v>282</v>
      </c>
      <c r="CR506" s="2">
        <v>71.7</v>
      </c>
    </row>
    <row r="507" spans="1:96" ht="27.75" x14ac:dyDescent="0.4">
      <c r="B507" s="52" t="s">
        <v>71</v>
      </c>
      <c r="C507" s="113"/>
      <c r="D507" s="11" t="s">
        <v>17121</v>
      </c>
      <c r="E507" s="11" t="s">
        <v>17121</v>
      </c>
      <c r="F507" s="11" t="s">
        <v>17121</v>
      </c>
      <c r="G507" s="11" t="s">
        <v>17121</v>
      </c>
      <c r="H507" s="11" t="s">
        <v>17121</v>
      </c>
      <c r="I507" s="13">
        <v>82460.600000000006</v>
      </c>
      <c r="J507" s="13">
        <v>69500.580000000016</v>
      </c>
      <c r="K507" s="13">
        <v>63658.580000000016</v>
      </c>
      <c r="L507" s="196">
        <v>3133</v>
      </c>
      <c r="M507" s="11" t="s">
        <v>17121</v>
      </c>
      <c r="N507" s="11" t="s">
        <v>17121</v>
      </c>
      <c r="O507" s="37" t="s">
        <v>17121</v>
      </c>
      <c r="P507" s="112">
        <v>221000566.25999996</v>
      </c>
      <c r="Q507" s="13">
        <v>0</v>
      </c>
      <c r="R507" s="13">
        <v>0</v>
      </c>
      <c r="S507" s="13">
        <v>221000566.25999996</v>
      </c>
      <c r="T507" s="12">
        <v>2680.0746812417074</v>
      </c>
      <c r="U507" s="12">
        <v>10075.682777399592</v>
      </c>
      <c r="V507" s="48">
        <f t="shared" ref="V507:V511" si="1052">U507-T507</f>
        <v>7395.6080961578846</v>
      </c>
      <c r="X507" s="2" t="s">
        <v>3193</v>
      </c>
      <c r="Y507" s="2">
        <v>1967</v>
      </c>
      <c r="Z507" s="2">
        <v>465.5</v>
      </c>
      <c r="AA507" s="2">
        <v>16</v>
      </c>
      <c r="AB507" s="2">
        <v>2</v>
      </c>
      <c r="AC507" s="2">
        <v>427.4</v>
      </c>
      <c r="AE507" s="2" t="s">
        <v>557</v>
      </c>
      <c r="AF507" s="2" t="s">
        <v>17390</v>
      </c>
      <c r="AG507" s="2" t="s">
        <v>2998</v>
      </c>
      <c r="AH507" s="2" t="s">
        <v>17088</v>
      </c>
      <c r="AK507" s="2" t="e">
        <f t="shared" ref="AK507:AK538" si="1053">VLOOKUP(C507,AL:AM,2,FALSE)</f>
        <v>#N/A</v>
      </c>
      <c r="AU507" s="2" t="e">
        <f t="shared" ref="AU507:AU538" si="1054">VLOOKUP(C507,AX:BA,2,FALSE)</f>
        <v>#N/A</v>
      </c>
      <c r="AV507" s="2" t="e">
        <f t="shared" ref="AV507:AV538" si="1055">VLOOKUP(C507,AX:AZ,3,FALSE)</f>
        <v>#N/A</v>
      </c>
      <c r="AX507" s="2" t="s">
        <v>192</v>
      </c>
      <c r="AY507" s="2">
        <v>615</v>
      </c>
      <c r="AZ507" s="2" t="s">
        <v>2980</v>
      </c>
      <c r="BC507" s="2" t="e">
        <f t="shared" ref="BC507:BC538" si="1056">VLOOKUP(C507,BD:BE,2,FALSE)</f>
        <v>#N/A</v>
      </c>
      <c r="BI507" s="2" t="e">
        <f t="shared" ref="BI507:BI538" si="1057">VLOOKUP(C507,BK:BL,2,FALSE)</f>
        <v>#N/A</v>
      </c>
      <c r="BT507" s="11" t="s">
        <v>17121</v>
      </c>
      <c r="BU507" s="11" t="s">
        <v>17121</v>
      </c>
      <c r="BV507" s="11" t="s">
        <v>17121</v>
      </c>
      <c r="BW507" s="11" t="s">
        <v>17121</v>
      </c>
      <c r="BX507" s="11" t="s">
        <v>17121</v>
      </c>
      <c r="BY507" s="13" t="e">
        <f>SUM(BY508:BY544)</f>
        <v>#N/A</v>
      </c>
      <c r="BZ507" s="13" t="e">
        <f t="shared" ref="BZ507" si="1058">SUM(BZ508:BZ544)</f>
        <v>#N/A</v>
      </c>
      <c r="CA507" s="13" t="e">
        <f t="shared" ref="CA507" si="1059">SUM(CA508:CA544)</f>
        <v>#N/A</v>
      </c>
      <c r="CB507" s="14">
        <f t="shared" ref="CB507" si="1060">SUM(CB508:CB544)</f>
        <v>3133</v>
      </c>
      <c r="CC507" s="11" t="s">
        <v>17121</v>
      </c>
      <c r="CD507" s="11" t="s">
        <v>17121</v>
      </c>
      <c r="CE507" s="11" t="s">
        <v>17121</v>
      </c>
      <c r="CF507" s="13">
        <f t="shared" ref="CF507" si="1061">SUM(CF508:CF544)</f>
        <v>221000566.26799998</v>
      </c>
      <c r="CG507" s="13">
        <f t="shared" ref="CG507" si="1062">SUM(CG508:CG544)</f>
        <v>0</v>
      </c>
      <c r="CH507" s="13">
        <f t="shared" ref="CH507" si="1063">SUM(CH508:CH544)</f>
        <v>0</v>
      </c>
      <c r="CI507" s="13">
        <f t="shared" ref="CI507" si="1064">SUM(CI508:CI544)</f>
        <v>221000566.26799998</v>
      </c>
      <c r="CJ507" s="12" t="e">
        <f t="shared" ref="CJ507:CJ510" si="1065">CF507/BY507</f>
        <v>#N/A</v>
      </c>
      <c r="CK507" s="12" t="e">
        <f>MAX(CK508:CK544)</f>
        <v>#N/A</v>
      </c>
      <c r="CP507" s="2" t="e">
        <f t="shared" si="979"/>
        <v>#N/A</v>
      </c>
      <c r="CQ507" s="2" t="s">
        <v>260</v>
      </c>
      <c r="CR507" s="2">
        <v>29.8</v>
      </c>
    </row>
    <row r="508" spans="1:96" ht="27.75" x14ac:dyDescent="0.4">
      <c r="A508" s="2">
        <v>1</v>
      </c>
      <c r="B508" s="11">
        <v>1</v>
      </c>
      <c r="C508" s="55" t="s">
        <v>150</v>
      </c>
      <c r="D508" s="11">
        <v>1959</v>
      </c>
      <c r="E508" s="11"/>
      <c r="F508" s="11" t="s">
        <v>17978</v>
      </c>
      <c r="G508" s="11">
        <v>2</v>
      </c>
      <c r="H508" s="11">
        <v>1</v>
      </c>
      <c r="I508" s="15">
        <v>269.5</v>
      </c>
      <c r="J508" s="15">
        <v>242</v>
      </c>
      <c r="K508" s="15">
        <v>211.4</v>
      </c>
      <c r="L508" s="36">
        <v>12</v>
      </c>
      <c r="M508" s="11" t="s">
        <v>17146</v>
      </c>
      <c r="N508" s="11" t="s">
        <v>17839</v>
      </c>
      <c r="O508" s="37" t="s">
        <v>17868</v>
      </c>
      <c r="P508" s="12">
        <v>2097858.2999999998</v>
      </c>
      <c r="Q508" s="12">
        <v>0</v>
      </c>
      <c r="R508" s="12">
        <v>0</v>
      </c>
      <c r="S508" s="12">
        <v>2097858.2999999998</v>
      </c>
      <c r="T508" s="12">
        <v>7784.2608534322817</v>
      </c>
      <c r="U508" s="12">
        <v>8003.5384044526909</v>
      </c>
      <c r="V508" s="48">
        <f t="shared" si="1052"/>
        <v>219.27755102040919</v>
      </c>
      <c r="X508" s="2" t="s">
        <v>3194</v>
      </c>
      <c r="Y508" s="2">
        <v>1967</v>
      </c>
      <c r="Z508" s="2">
        <v>469.1</v>
      </c>
      <c r="AA508" s="2">
        <v>14</v>
      </c>
      <c r="AB508" s="2">
        <v>2</v>
      </c>
      <c r="AC508" s="2">
        <v>280.60000000000002</v>
      </c>
      <c r="AE508" s="2" t="s">
        <v>3189</v>
      </c>
      <c r="AF508" s="2" t="s">
        <v>2998</v>
      </c>
      <c r="AG508" s="2" t="s">
        <v>2998</v>
      </c>
      <c r="AH508" s="2" t="s">
        <v>2998</v>
      </c>
      <c r="AK508" s="2" t="e">
        <f t="shared" si="1053"/>
        <v>#N/A</v>
      </c>
      <c r="AU508" s="2">
        <f t="shared" si="1054"/>
        <v>256</v>
      </c>
      <c r="AV508" s="2" t="str">
        <f t="shared" si="1055"/>
        <v>скатная</v>
      </c>
      <c r="AX508" s="2" t="s">
        <v>13923</v>
      </c>
      <c r="AY508" s="2">
        <v>692</v>
      </c>
      <c r="AZ508" s="2" t="s">
        <v>2980</v>
      </c>
      <c r="BC508" s="2" t="e">
        <f t="shared" si="1056"/>
        <v>#N/A</v>
      </c>
      <c r="BI508" s="2" t="e">
        <f t="shared" si="1057"/>
        <v>#N/A</v>
      </c>
      <c r="BT508" s="11" t="e">
        <f t="shared" ref="BT508:BT544" si="1066">VLOOKUP(BS508,CN:CR,2,FALSE)</f>
        <v>#N/A</v>
      </c>
      <c r="BU508" s="11"/>
      <c r="BV508" s="11" t="s">
        <v>17978</v>
      </c>
      <c r="BW508" s="11">
        <v>2</v>
      </c>
      <c r="BX508" s="11">
        <v>1</v>
      </c>
      <c r="BY508" s="13">
        <v>269.5</v>
      </c>
      <c r="BZ508" s="13">
        <v>242</v>
      </c>
      <c r="CA508" s="13">
        <f>BZ508</f>
        <v>242</v>
      </c>
      <c r="CB508" s="14">
        <v>12</v>
      </c>
      <c r="CC508" s="11" t="s">
        <v>17146</v>
      </c>
      <c r="CD508" s="11" t="s">
        <v>17839</v>
      </c>
      <c r="CE508" s="11" t="s">
        <v>17868</v>
      </c>
      <c r="CF508" s="12">
        <v>2097858.2999999998</v>
      </c>
      <c r="CG508" s="12">
        <v>0</v>
      </c>
      <c r="CH508" s="12">
        <v>0</v>
      </c>
      <c r="CI508" s="12">
        <f t="shared" ref="CI508:CI544" si="1067">CF508-CG508-CH508</f>
        <v>2097858.2999999998</v>
      </c>
      <c r="CJ508" s="12">
        <f t="shared" si="1065"/>
        <v>7784.2608534322817</v>
      </c>
      <c r="CK508" s="12">
        <f t="shared" ref="CK508:CK509" si="1068">DK508*8425.6/BY508</f>
        <v>0</v>
      </c>
      <c r="CP508" s="2">
        <f t="shared" si="979"/>
        <v>30.6</v>
      </c>
      <c r="CQ508" s="2" t="s">
        <v>283</v>
      </c>
      <c r="CR508" s="2">
        <v>92.7</v>
      </c>
    </row>
    <row r="509" spans="1:96" ht="27.75" x14ac:dyDescent="0.4">
      <c r="A509" s="2">
        <v>1</v>
      </c>
      <c r="B509" s="11">
        <v>2</v>
      </c>
      <c r="C509" s="55" t="s">
        <v>151</v>
      </c>
      <c r="D509" s="11">
        <v>1960</v>
      </c>
      <c r="E509" s="11"/>
      <c r="F509" s="11" t="s">
        <v>17978</v>
      </c>
      <c r="G509" s="11">
        <v>2</v>
      </c>
      <c r="H509" s="11">
        <v>2</v>
      </c>
      <c r="I509" s="15">
        <v>543.6</v>
      </c>
      <c r="J509" s="15">
        <v>506.8</v>
      </c>
      <c r="K509" s="15">
        <v>452.6</v>
      </c>
      <c r="L509" s="36">
        <v>27</v>
      </c>
      <c r="M509" s="11" t="s">
        <v>17146</v>
      </c>
      <c r="N509" s="11" t="s">
        <v>17839</v>
      </c>
      <c r="O509" s="37" t="s">
        <v>17869</v>
      </c>
      <c r="P509" s="12">
        <v>4031821.43</v>
      </c>
      <c r="Q509" s="12">
        <v>0</v>
      </c>
      <c r="R509" s="12">
        <v>0</v>
      </c>
      <c r="S509" s="12">
        <v>4031821.43</v>
      </c>
      <c r="T509" s="12">
        <v>7416.8900478292862</v>
      </c>
      <c r="U509" s="12">
        <v>7625.8189845474617</v>
      </c>
      <c r="V509" s="48">
        <f t="shared" si="1052"/>
        <v>208.92893671817546</v>
      </c>
      <c r="X509" s="2" t="s">
        <v>3195</v>
      </c>
      <c r="Y509" s="2">
        <v>1972</v>
      </c>
      <c r="Z509" s="2">
        <v>482.4</v>
      </c>
      <c r="AA509" s="2">
        <v>21</v>
      </c>
      <c r="AB509" s="2">
        <v>2</v>
      </c>
      <c r="AC509" s="2">
        <v>457.5</v>
      </c>
      <c r="AE509" s="2" t="s">
        <v>3190</v>
      </c>
      <c r="AF509" s="2" t="s">
        <v>2998</v>
      </c>
      <c r="AG509" s="2" t="s">
        <v>2998</v>
      </c>
      <c r="AH509" s="2" t="s">
        <v>17086</v>
      </c>
      <c r="AK509" s="2" t="e">
        <f t="shared" si="1053"/>
        <v>#N/A</v>
      </c>
      <c r="AU509" s="2">
        <f t="shared" si="1054"/>
        <v>492</v>
      </c>
      <c r="AV509" s="2" t="str">
        <f t="shared" si="1055"/>
        <v>скатная</v>
      </c>
      <c r="AX509" s="2" t="s">
        <v>193</v>
      </c>
      <c r="AY509" s="2">
        <v>1151</v>
      </c>
      <c r="AZ509" s="2" t="s">
        <v>2980</v>
      </c>
      <c r="BC509" s="2" t="e">
        <f t="shared" si="1056"/>
        <v>#N/A</v>
      </c>
      <c r="BI509" s="2" t="e">
        <f t="shared" si="1057"/>
        <v>#N/A</v>
      </c>
      <c r="BT509" s="11" t="e">
        <f t="shared" si="1066"/>
        <v>#N/A</v>
      </c>
      <c r="BU509" s="11"/>
      <c r="BV509" s="11" t="s">
        <v>17978</v>
      </c>
      <c r="BW509" s="11">
        <v>2</v>
      </c>
      <c r="BX509" s="11">
        <v>2</v>
      </c>
      <c r="BY509" s="13" t="e">
        <f>VLOOKUP(BS509,CN:CR,3,FALSE)</f>
        <v>#N/A</v>
      </c>
      <c r="BZ509" s="13" t="e">
        <f>VLOOKUP(BS509,CN:CS,6,FALSE)</f>
        <v>#N/A</v>
      </c>
      <c r="CA509" s="13" t="e">
        <f t="shared" ref="CA509:CA544" si="1069">BZ509</f>
        <v>#N/A</v>
      </c>
      <c r="CB509" s="14">
        <v>27</v>
      </c>
      <c r="CC509" s="11" t="s">
        <v>17146</v>
      </c>
      <c r="CD509" s="11" t="s">
        <v>17839</v>
      </c>
      <c r="CE509" s="11" t="s">
        <v>17869</v>
      </c>
      <c r="CF509" s="12">
        <v>4031821.43</v>
      </c>
      <c r="CG509" s="12">
        <v>0</v>
      </c>
      <c r="CH509" s="12">
        <v>0</v>
      </c>
      <c r="CI509" s="12">
        <f t="shared" si="1067"/>
        <v>4031821.43</v>
      </c>
      <c r="CJ509" s="12" t="e">
        <f t="shared" si="1065"/>
        <v>#N/A</v>
      </c>
      <c r="CK509" s="12" t="e">
        <f t="shared" si="1068"/>
        <v>#N/A</v>
      </c>
      <c r="CP509" s="2">
        <f t="shared" si="979"/>
        <v>54.2</v>
      </c>
      <c r="CQ509" s="2" t="s">
        <v>57</v>
      </c>
      <c r="CR509" s="2">
        <v>139.19999999999999</v>
      </c>
    </row>
    <row r="510" spans="1:96" ht="27.75" x14ac:dyDescent="0.4">
      <c r="A510" s="2">
        <v>1</v>
      </c>
      <c r="B510" s="11">
        <v>3</v>
      </c>
      <c r="C510" s="55" t="s">
        <v>152</v>
      </c>
      <c r="D510" s="11">
        <v>1963</v>
      </c>
      <c r="E510" s="11"/>
      <c r="F510" s="11" t="s">
        <v>17978</v>
      </c>
      <c r="G510" s="11">
        <v>3</v>
      </c>
      <c r="H510" s="11">
        <v>2</v>
      </c>
      <c r="I510" s="15">
        <v>951.6</v>
      </c>
      <c r="J510" s="15">
        <v>594.9</v>
      </c>
      <c r="K510" s="15">
        <v>594.9</v>
      </c>
      <c r="L510" s="36">
        <v>65</v>
      </c>
      <c r="M510" s="11" t="s">
        <v>17146</v>
      </c>
      <c r="N510" s="11" t="s">
        <v>17839</v>
      </c>
      <c r="O510" s="37" t="s">
        <v>17852</v>
      </c>
      <c r="P510" s="12">
        <v>6179475.7199999997</v>
      </c>
      <c r="Q510" s="12">
        <v>0</v>
      </c>
      <c r="R510" s="12">
        <v>0</v>
      </c>
      <c r="S510" s="12">
        <v>6179475.7199999997</v>
      </c>
      <c r="T510" s="12">
        <v>6493.7744010088272</v>
      </c>
      <c r="U510" s="12">
        <v>6680.8095418242965</v>
      </c>
      <c r="V510" s="48">
        <f t="shared" si="1052"/>
        <v>187.03514081546928</v>
      </c>
      <c r="X510" s="2" t="s">
        <v>3197</v>
      </c>
      <c r="Y510" s="2">
        <v>1984</v>
      </c>
      <c r="Z510" s="2">
        <v>622.79999999999995</v>
      </c>
      <c r="AA510" s="2">
        <v>31</v>
      </c>
      <c r="AB510" s="2">
        <v>2</v>
      </c>
      <c r="AC510" s="2">
        <v>560.29999999999995</v>
      </c>
      <c r="AE510" s="2" t="s">
        <v>3191</v>
      </c>
      <c r="AF510" s="2" t="s">
        <v>2998</v>
      </c>
      <c r="AG510" s="2" t="s">
        <v>2998</v>
      </c>
      <c r="AH510" s="2" t="s">
        <v>2998</v>
      </c>
      <c r="AK510" s="2" t="e">
        <f t="shared" si="1053"/>
        <v>#N/A</v>
      </c>
      <c r="AU510" s="2" t="e">
        <f t="shared" si="1054"/>
        <v>#N/A</v>
      </c>
      <c r="AV510" s="2" t="e">
        <f t="shared" si="1055"/>
        <v>#N/A</v>
      </c>
      <c r="AX510" s="2" t="s">
        <v>194</v>
      </c>
      <c r="AY510" s="2">
        <v>578</v>
      </c>
      <c r="AZ510" s="2" t="s">
        <v>2980</v>
      </c>
      <c r="BC510" s="2" t="e">
        <f t="shared" si="1056"/>
        <v>#N/A</v>
      </c>
      <c r="BI510" s="2">
        <f t="shared" si="1057"/>
        <v>902</v>
      </c>
      <c r="BT510" s="11" t="e">
        <f t="shared" si="1066"/>
        <v>#N/A</v>
      </c>
      <c r="BU510" s="11"/>
      <c r="BV510" s="11" t="s">
        <v>17978</v>
      </c>
      <c r="BW510" s="11">
        <v>3</v>
      </c>
      <c r="BX510" s="11">
        <v>2</v>
      </c>
      <c r="BY510" s="13">
        <v>951.6</v>
      </c>
      <c r="BZ510" s="13">
        <v>594.9</v>
      </c>
      <c r="CA510" s="13">
        <f t="shared" si="1069"/>
        <v>594.9</v>
      </c>
      <c r="CB510" s="14">
        <v>65</v>
      </c>
      <c r="CC510" s="11" t="s">
        <v>17146</v>
      </c>
      <c r="CD510" s="11" t="s">
        <v>17839</v>
      </c>
      <c r="CE510" s="11" t="s">
        <v>17852</v>
      </c>
      <c r="CF510" s="12">
        <v>6179475.7199999997</v>
      </c>
      <c r="CG510" s="12">
        <v>0</v>
      </c>
      <c r="CH510" s="12">
        <v>0</v>
      </c>
      <c r="CI510" s="12">
        <f t="shared" si="1067"/>
        <v>6179475.7199999997</v>
      </c>
      <c r="CJ510" s="12">
        <f t="shared" si="1065"/>
        <v>6493.7744010088272</v>
      </c>
      <c r="CK510" s="12">
        <f>DY510*7048.18/BY510</f>
        <v>0</v>
      </c>
      <c r="CP510" s="2">
        <f t="shared" si="979"/>
        <v>0</v>
      </c>
      <c r="CQ510" s="2" t="s">
        <v>61</v>
      </c>
      <c r="CR510" s="2">
        <v>28.2</v>
      </c>
    </row>
    <row r="511" spans="1:96" ht="27.75" x14ac:dyDescent="0.4">
      <c r="A511" s="2">
        <v>1</v>
      </c>
      <c r="B511" s="11">
        <v>4</v>
      </c>
      <c r="C511" s="55" t="s">
        <v>288</v>
      </c>
      <c r="D511" s="11">
        <v>1949</v>
      </c>
      <c r="E511" s="11">
        <v>2008</v>
      </c>
      <c r="F511" s="11" t="s">
        <v>17978</v>
      </c>
      <c r="G511" s="11">
        <v>3</v>
      </c>
      <c r="H511" s="11">
        <v>1</v>
      </c>
      <c r="I511" s="15">
        <v>980.1</v>
      </c>
      <c r="J511" s="15">
        <v>548.6</v>
      </c>
      <c r="K511" s="15">
        <v>533.20000000000005</v>
      </c>
      <c r="L511" s="36">
        <v>37</v>
      </c>
      <c r="M511" s="11" t="s">
        <v>17146</v>
      </c>
      <c r="N511" s="11" t="s">
        <v>17839</v>
      </c>
      <c r="O511" s="37" t="s">
        <v>17870</v>
      </c>
      <c r="P511" s="12">
        <v>3294293.1199999996</v>
      </c>
      <c r="Q511" s="12">
        <v>0</v>
      </c>
      <c r="R511" s="12">
        <v>0</v>
      </c>
      <c r="S511" s="12">
        <v>3294293.1199999996</v>
      </c>
      <c r="T511" s="12">
        <v>3361.180614223038</v>
      </c>
      <c r="U511" s="12">
        <v>3455.8628711355987</v>
      </c>
      <c r="V511" s="48">
        <f t="shared" si="1052"/>
        <v>94.682256912560661</v>
      </c>
      <c r="X511" s="2" t="s">
        <v>3200</v>
      </c>
      <c r="Y511" s="2">
        <v>1987</v>
      </c>
      <c r="Z511" s="2">
        <v>621.1</v>
      </c>
      <c r="AA511" s="2">
        <v>33</v>
      </c>
      <c r="AB511" s="2">
        <v>2</v>
      </c>
      <c r="AC511" s="2">
        <v>621.1</v>
      </c>
      <c r="AE511" s="2" t="s">
        <v>3192</v>
      </c>
      <c r="AF511" s="2" t="s">
        <v>2998</v>
      </c>
      <c r="AG511" s="2" t="s">
        <v>2998</v>
      </c>
      <c r="AH511" s="2" t="s">
        <v>2998</v>
      </c>
      <c r="AK511" s="2" t="e">
        <f t="shared" si="1053"/>
        <v>#N/A</v>
      </c>
      <c r="AU511" s="2">
        <f t="shared" si="1054"/>
        <v>402</v>
      </c>
      <c r="AV511" s="2" t="str">
        <f t="shared" si="1055"/>
        <v>скатная</v>
      </c>
      <c r="AX511" s="2" t="s">
        <v>195</v>
      </c>
      <c r="AY511" s="2">
        <v>915</v>
      </c>
      <c r="AZ511" s="2" t="s">
        <v>2980</v>
      </c>
      <c r="BC511" s="2" t="e">
        <f t="shared" si="1056"/>
        <v>#N/A</v>
      </c>
      <c r="BI511" s="2" t="e">
        <f t="shared" si="1057"/>
        <v>#N/A</v>
      </c>
      <c r="BT511" s="11" t="e">
        <f t="shared" si="1066"/>
        <v>#N/A</v>
      </c>
      <c r="BU511" s="11">
        <v>2008</v>
      </c>
      <c r="BV511" s="11" t="s">
        <v>17978</v>
      </c>
      <c r="BW511" s="11">
        <v>3</v>
      </c>
      <c r="BX511" s="11">
        <v>1</v>
      </c>
      <c r="BY511" s="13" t="e">
        <f t="shared" ref="BY511:BY521" si="1070">VLOOKUP(BS511,CN:CR,3,FALSE)</f>
        <v>#N/A</v>
      </c>
      <c r="BZ511" s="13" t="e">
        <f t="shared" ref="BZ511:BZ521" si="1071">VLOOKUP(BS511,CN:CS,6,FALSE)</f>
        <v>#N/A</v>
      </c>
      <c r="CA511" s="13" t="e">
        <f t="shared" si="1069"/>
        <v>#N/A</v>
      </c>
      <c r="CB511" s="14">
        <v>37</v>
      </c>
      <c r="CC511" s="11" t="s">
        <v>17146</v>
      </c>
      <c r="CD511" s="11" t="s">
        <v>17839</v>
      </c>
      <c r="CE511" s="11" t="s">
        <v>17870</v>
      </c>
      <c r="CF511" s="12">
        <v>3294293.12</v>
      </c>
      <c r="CG511" s="12">
        <v>0</v>
      </c>
      <c r="CH511" s="12">
        <v>0</v>
      </c>
      <c r="CI511" s="12">
        <f t="shared" si="1067"/>
        <v>3294293.12</v>
      </c>
      <c r="CJ511" s="12" t="e">
        <f t="shared" ref="CJ511:CJ542" si="1072">CF511/BY511</f>
        <v>#N/A</v>
      </c>
      <c r="CK511" s="12" t="e">
        <f>DK511*8425.6/BY511</f>
        <v>#N/A</v>
      </c>
      <c r="CP511" s="2">
        <f t="shared" si="979"/>
        <v>15.4</v>
      </c>
      <c r="CQ511" s="2" t="s">
        <v>15996</v>
      </c>
      <c r="CR511" s="2">
        <v>234.2</v>
      </c>
    </row>
    <row r="512" spans="1:96" ht="27.75" x14ac:dyDescent="0.4">
      <c r="A512" s="2">
        <v>1</v>
      </c>
      <c r="B512" s="11">
        <v>5</v>
      </c>
      <c r="C512" s="55" t="s">
        <v>153</v>
      </c>
      <c r="D512" s="11">
        <v>1963</v>
      </c>
      <c r="E512" s="11">
        <v>2008</v>
      </c>
      <c r="F512" s="11" t="s">
        <v>17978</v>
      </c>
      <c r="G512" s="11">
        <v>5</v>
      </c>
      <c r="H512" s="11">
        <v>3</v>
      </c>
      <c r="I512" s="15">
        <v>3666.8</v>
      </c>
      <c r="J512" s="15">
        <v>3100.6</v>
      </c>
      <c r="K512" s="15">
        <v>2725.1</v>
      </c>
      <c r="L512" s="36">
        <v>193</v>
      </c>
      <c r="M512" s="11" t="s">
        <v>17146</v>
      </c>
      <c r="N512" s="11" t="s">
        <v>17839</v>
      </c>
      <c r="O512" s="37" t="s">
        <v>17870</v>
      </c>
      <c r="P512" s="12">
        <v>6079453.1600000001</v>
      </c>
      <c r="Q512" s="12">
        <v>0</v>
      </c>
      <c r="R512" s="12">
        <v>0</v>
      </c>
      <c r="S512" s="12">
        <v>6079453.1600000001</v>
      </c>
      <c r="T512" s="12">
        <v>1657.9723900949057</v>
      </c>
      <c r="U512" s="12">
        <v>1705.7256823388241</v>
      </c>
      <c r="V512" s="48">
        <f t="shared" ref="V512:V543" si="1073">U512-T512</f>
        <v>47.753292243918395</v>
      </c>
      <c r="X512" s="2" t="s">
        <v>3201</v>
      </c>
      <c r="Y512" s="2">
        <v>1968</v>
      </c>
      <c r="Z512" s="2">
        <v>388.5</v>
      </c>
      <c r="AA512" s="2">
        <v>21</v>
      </c>
      <c r="AB512" s="2">
        <v>2</v>
      </c>
      <c r="AC512" s="2">
        <v>358.7</v>
      </c>
      <c r="AE512" s="2" t="s">
        <v>3193</v>
      </c>
      <c r="AF512" s="2" t="s">
        <v>2998</v>
      </c>
      <c r="AG512" s="2" t="s">
        <v>2998</v>
      </c>
      <c r="AH512" s="2" t="s">
        <v>17086</v>
      </c>
      <c r="AK512" s="2" t="e">
        <f t="shared" si="1053"/>
        <v>#N/A</v>
      </c>
      <c r="AU512" s="2" t="e">
        <f t="shared" si="1054"/>
        <v>#N/A</v>
      </c>
      <c r="AV512" s="2" t="e">
        <f t="shared" si="1055"/>
        <v>#N/A</v>
      </c>
      <c r="AX512" s="2" t="s">
        <v>196</v>
      </c>
      <c r="AY512" s="2">
        <v>747</v>
      </c>
      <c r="AZ512" s="2" t="s">
        <v>2980</v>
      </c>
      <c r="BC512" s="2" t="e">
        <f t="shared" si="1056"/>
        <v>#N/A</v>
      </c>
      <c r="BI512" s="2">
        <f t="shared" si="1057"/>
        <v>887.4</v>
      </c>
      <c r="BT512" s="11" t="e">
        <f t="shared" si="1066"/>
        <v>#N/A</v>
      </c>
      <c r="BU512" s="11">
        <v>2008</v>
      </c>
      <c r="BV512" s="11" t="s">
        <v>17978</v>
      </c>
      <c r="BW512" s="11">
        <v>5</v>
      </c>
      <c r="BX512" s="11">
        <v>3</v>
      </c>
      <c r="BY512" s="13" t="e">
        <f t="shared" si="1070"/>
        <v>#N/A</v>
      </c>
      <c r="BZ512" s="13" t="e">
        <f t="shared" si="1071"/>
        <v>#N/A</v>
      </c>
      <c r="CA512" s="13" t="e">
        <f t="shared" si="1069"/>
        <v>#N/A</v>
      </c>
      <c r="CB512" s="14">
        <v>193</v>
      </c>
      <c r="CC512" s="11" t="s">
        <v>17146</v>
      </c>
      <c r="CD512" s="11" t="s">
        <v>17839</v>
      </c>
      <c r="CE512" s="11" t="s">
        <v>17870</v>
      </c>
      <c r="CF512" s="12">
        <v>6079453.1639999999</v>
      </c>
      <c r="CG512" s="12">
        <v>0</v>
      </c>
      <c r="CH512" s="12">
        <v>0</v>
      </c>
      <c r="CI512" s="12">
        <f t="shared" si="1067"/>
        <v>6079453.1639999999</v>
      </c>
      <c r="CJ512" s="12" t="e">
        <f t="shared" si="1072"/>
        <v>#N/A</v>
      </c>
      <c r="CK512" s="12" t="e">
        <f>DY512*7048.18/BY512</f>
        <v>#N/A</v>
      </c>
      <c r="CP512" s="2">
        <f t="shared" si="979"/>
        <v>375.5</v>
      </c>
      <c r="CQ512" s="2" t="s">
        <v>60</v>
      </c>
      <c r="CR512" s="2">
        <v>146.9</v>
      </c>
    </row>
    <row r="513" spans="1:96" ht="27.75" x14ac:dyDescent="0.4">
      <c r="A513" s="2">
        <v>1</v>
      </c>
      <c r="B513" s="11">
        <v>6</v>
      </c>
      <c r="C513" s="55" t="s">
        <v>154</v>
      </c>
      <c r="D513" s="11">
        <v>1949</v>
      </c>
      <c r="E513" s="11"/>
      <c r="F513" s="11" t="s">
        <v>17978</v>
      </c>
      <c r="G513" s="11">
        <v>2</v>
      </c>
      <c r="H513" s="11">
        <v>1</v>
      </c>
      <c r="I513" s="15">
        <v>548.79999999999995</v>
      </c>
      <c r="J513" s="15">
        <v>499.5</v>
      </c>
      <c r="K513" s="15">
        <v>440.6</v>
      </c>
      <c r="L513" s="36">
        <v>10</v>
      </c>
      <c r="M513" s="11" t="s">
        <v>17146</v>
      </c>
      <c r="N513" s="11" t="s">
        <v>17839</v>
      </c>
      <c r="O513" s="37" t="s">
        <v>17871</v>
      </c>
      <c r="P513" s="12">
        <v>3687641.5500000003</v>
      </c>
      <c r="Q513" s="12">
        <v>0</v>
      </c>
      <c r="R513" s="12">
        <v>0</v>
      </c>
      <c r="S513" s="12">
        <v>3687641.5500000003</v>
      </c>
      <c r="T513" s="12">
        <v>6719.4634657434417</v>
      </c>
      <c r="U513" s="12">
        <v>6908.7463556851317</v>
      </c>
      <c r="V513" s="48">
        <f t="shared" si="1073"/>
        <v>189.28288994168997</v>
      </c>
      <c r="X513" s="2" t="s">
        <v>3203</v>
      </c>
      <c r="Y513" s="2">
        <v>1973</v>
      </c>
      <c r="Z513" s="2">
        <v>149.5</v>
      </c>
      <c r="AA513" s="2">
        <v>18</v>
      </c>
      <c r="AB513" s="2">
        <v>2</v>
      </c>
      <c r="AC513" s="2">
        <v>149.5</v>
      </c>
      <c r="AE513" s="2" t="s">
        <v>3194</v>
      </c>
      <c r="AF513" s="2" t="s">
        <v>2998</v>
      </c>
      <c r="AG513" s="2" t="s">
        <v>2998</v>
      </c>
      <c r="AH513" s="2" t="s">
        <v>2998</v>
      </c>
      <c r="AK513" s="2" t="e">
        <f t="shared" si="1053"/>
        <v>#N/A</v>
      </c>
      <c r="AU513" s="2">
        <f t="shared" si="1054"/>
        <v>450</v>
      </c>
      <c r="AV513" s="2" t="str">
        <f t="shared" si="1055"/>
        <v>скатная</v>
      </c>
      <c r="AX513" s="2" t="s">
        <v>197</v>
      </c>
      <c r="AY513" s="2">
        <v>1224</v>
      </c>
      <c r="AZ513" s="2" t="s">
        <v>2980</v>
      </c>
      <c r="BC513" s="2" t="e">
        <f t="shared" si="1056"/>
        <v>#N/A</v>
      </c>
      <c r="BI513" s="2" t="e">
        <f t="shared" si="1057"/>
        <v>#N/A</v>
      </c>
      <c r="BT513" s="11" t="e">
        <f t="shared" si="1066"/>
        <v>#N/A</v>
      </c>
      <c r="BU513" s="11"/>
      <c r="BV513" s="11" t="s">
        <v>17978</v>
      </c>
      <c r="BW513" s="11">
        <v>2</v>
      </c>
      <c r="BX513" s="11">
        <v>1</v>
      </c>
      <c r="BY513" s="13" t="e">
        <f t="shared" si="1070"/>
        <v>#N/A</v>
      </c>
      <c r="BZ513" s="13" t="e">
        <f t="shared" si="1071"/>
        <v>#N/A</v>
      </c>
      <c r="CA513" s="13" t="e">
        <f t="shared" si="1069"/>
        <v>#N/A</v>
      </c>
      <c r="CB513" s="14">
        <v>10</v>
      </c>
      <c r="CC513" s="11" t="s">
        <v>17146</v>
      </c>
      <c r="CD513" s="11" t="s">
        <v>17839</v>
      </c>
      <c r="CE513" s="11" t="s">
        <v>17871</v>
      </c>
      <c r="CF513" s="12">
        <v>3687641.55</v>
      </c>
      <c r="CG513" s="12">
        <v>0</v>
      </c>
      <c r="CH513" s="12">
        <v>0</v>
      </c>
      <c r="CI513" s="12">
        <f t="shared" si="1067"/>
        <v>3687641.55</v>
      </c>
      <c r="CJ513" s="12" t="e">
        <f t="shared" si="1072"/>
        <v>#N/A</v>
      </c>
      <c r="CK513" s="12" t="e">
        <f t="shared" ref="CK513:CK525" si="1074">DK513*8425.6/BY513</f>
        <v>#N/A</v>
      </c>
      <c r="CP513" s="2">
        <f t="shared" si="979"/>
        <v>58.9</v>
      </c>
      <c r="CQ513" s="2" t="s">
        <v>66</v>
      </c>
      <c r="CR513" s="2">
        <v>52.4</v>
      </c>
    </row>
    <row r="514" spans="1:96" ht="27.75" x14ac:dyDescent="0.4">
      <c r="A514" s="2">
        <v>1</v>
      </c>
      <c r="B514" s="11">
        <v>7</v>
      </c>
      <c r="C514" s="55" t="s">
        <v>155</v>
      </c>
      <c r="D514" s="11">
        <v>1965</v>
      </c>
      <c r="E514" s="11"/>
      <c r="F514" s="11" t="s">
        <v>17978</v>
      </c>
      <c r="G514" s="11">
        <v>5</v>
      </c>
      <c r="H514" s="11">
        <v>4</v>
      </c>
      <c r="I514" s="15">
        <v>4306.3999999999996</v>
      </c>
      <c r="J514" s="15">
        <v>3255.5</v>
      </c>
      <c r="K514" s="15">
        <v>3054.3</v>
      </c>
      <c r="L514" s="36">
        <v>145</v>
      </c>
      <c r="M514" s="11" t="s">
        <v>17146</v>
      </c>
      <c r="N514" s="11" t="s">
        <v>17839</v>
      </c>
      <c r="O514" s="37" t="s">
        <v>17872</v>
      </c>
      <c r="P514" s="12">
        <v>10063164.049999999</v>
      </c>
      <c r="Q514" s="12">
        <v>0</v>
      </c>
      <c r="R514" s="12">
        <v>0</v>
      </c>
      <c r="S514" s="12">
        <v>10063164.049999999</v>
      </c>
      <c r="T514" s="12">
        <v>2336.7926922719671</v>
      </c>
      <c r="U514" s="12">
        <v>2402.6186141556755</v>
      </c>
      <c r="V514" s="48">
        <f t="shared" si="1073"/>
        <v>65.825921883708361</v>
      </c>
      <c r="X514" s="2" t="s">
        <v>3204</v>
      </c>
      <c r="Y514" s="2">
        <v>1963</v>
      </c>
      <c r="Z514" s="2">
        <v>430.4</v>
      </c>
      <c r="AA514" s="2">
        <v>21</v>
      </c>
      <c r="AB514" s="2">
        <v>2</v>
      </c>
      <c r="AC514" s="2">
        <v>391.7</v>
      </c>
      <c r="AE514" s="2" t="s">
        <v>3195</v>
      </c>
      <c r="AF514" s="2" t="s">
        <v>2998</v>
      </c>
      <c r="AG514" s="2" t="s">
        <v>2998</v>
      </c>
      <c r="AH514" s="2" t="s">
        <v>2998</v>
      </c>
      <c r="AK514" s="2" t="e">
        <f t="shared" si="1053"/>
        <v>#N/A</v>
      </c>
      <c r="AU514" s="2">
        <f t="shared" si="1054"/>
        <v>1228</v>
      </c>
      <c r="AV514" s="2" t="str">
        <f t="shared" si="1055"/>
        <v>скатная</v>
      </c>
      <c r="AX514" s="2" t="s">
        <v>13817</v>
      </c>
      <c r="AY514" s="2">
        <v>816</v>
      </c>
      <c r="AZ514" s="2" t="s">
        <v>2980</v>
      </c>
      <c r="BC514" s="2" t="e">
        <f t="shared" si="1056"/>
        <v>#N/A</v>
      </c>
      <c r="BI514" s="2" t="e">
        <f t="shared" si="1057"/>
        <v>#N/A</v>
      </c>
      <c r="BT514" s="11" t="e">
        <f t="shared" si="1066"/>
        <v>#N/A</v>
      </c>
      <c r="BU514" s="11"/>
      <c r="BV514" s="11" t="s">
        <v>17978</v>
      </c>
      <c r="BW514" s="11">
        <v>5</v>
      </c>
      <c r="BX514" s="11">
        <v>4</v>
      </c>
      <c r="BY514" s="13" t="e">
        <f t="shared" si="1070"/>
        <v>#N/A</v>
      </c>
      <c r="BZ514" s="13" t="e">
        <f t="shared" si="1071"/>
        <v>#N/A</v>
      </c>
      <c r="CA514" s="13" t="e">
        <f t="shared" si="1069"/>
        <v>#N/A</v>
      </c>
      <c r="CB514" s="14">
        <v>145</v>
      </c>
      <c r="CC514" s="11" t="s">
        <v>17146</v>
      </c>
      <c r="CD514" s="11" t="s">
        <v>17839</v>
      </c>
      <c r="CE514" s="11" t="s">
        <v>17872</v>
      </c>
      <c r="CF514" s="12">
        <v>10063164.050000001</v>
      </c>
      <c r="CG514" s="12">
        <v>0</v>
      </c>
      <c r="CH514" s="12">
        <v>0</v>
      </c>
      <c r="CI514" s="12">
        <f t="shared" si="1067"/>
        <v>10063164.050000001</v>
      </c>
      <c r="CJ514" s="12" t="e">
        <f t="shared" si="1072"/>
        <v>#N/A</v>
      </c>
      <c r="CK514" s="12" t="e">
        <f t="shared" si="1074"/>
        <v>#N/A</v>
      </c>
      <c r="CP514" s="2">
        <f t="shared" si="979"/>
        <v>201.2</v>
      </c>
      <c r="CQ514" s="2" t="s">
        <v>58</v>
      </c>
      <c r="CR514" s="2">
        <v>218.2</v>
      </c>
    </row>
    <row r="515" spans="1:96" ht="27.75" x14ac:dyDescent="0.4">
      <c r="A515" s="2">
        <v>1</v>
      </c>
      <c r="B515" s="11">
        <v>8</v>
      </c>
      <c r="C515" s="55" t="s">
        <v>156</v>
      </c>
      <c r="D515" s="11">
        <v>1960</v>
      </c>
      <c r="E515" s="11"/>
      <c r="F515" s="11" t="s">
        <v>17978</v>
      </c>
      <c r="G515" s="11">
        <v>3</v>
      </c>
      <c r="H515" s="11">
        <v>2</v>
      </c>
      <c r="I515" s="15">
        <v>1103.2</v>
      </c>
      <c r="J515" s="15">
        <v>948.9</v>
      </c>
      <c r="K515" s="15">
        <v>794.06999999999994</v>
      </c>
      <c r="L515" s="36">
        <v>41</v>
      </c>
      <c r="M515" s="11" t="s">
        <v>17146</v>
      </c>
      <c r="N515" s="11" t="s">
        <v>17839</v>
      </c>
      <c r="O515" s="37" t="s">
        <v>17857</v>
      </c>
      <c r="P515" s="12">
        <v>5657661.6099999994</v>
      </c>
      <c r="Q515" s="12">
        <v>0</v>
      </c>
      <c r="R515" s="12">
        <v>0</v>
      </c>
      <c r="S515" s="12">
        <v>5657661.6099999994</v>
      </c>
      <c r="T515" s="12">
        <v>5128.4097262509058</v>
      </c>
      <c r="U515" s="12">
        <v>5272.8736765772301</v>
      </c>
      <c r="V515" s="48">
        <f t="shared" si="1073"/>
        <v>144.46395032632427</v>
      </c>
      <c r="X515" s="2" t="s">
        <v>3205</v>
      </c>
      <c r="Y515" s="2">
        <v>1963</v>
      </c>
      <c r="Z515" s="2">
        <v>295.2</v>
      </c>
      <c r="AA515" s="2">
        <v>16</v>
      </c>
      <c r="AB515" s="2">
        <v>2</v>
      </c>
      <c r="AC515" s="2">
        <v>199.5</v>
      </c>
      <c r="AE515" s="2" t="s">
        <v>3197</v>
      </c>
      <c r="AF515" s="2" t="s">
        <v>17397</v>
      </c>
      <c r="AG515" s="2" t="s">
        <v>2998</v>
      </c>
      <c r="AH515" s="2" t="s">
        <v>17088</v>
      </c>
      <c r="AK515" s="2" t="e">
        <f t="shared" si="1053"/>
        <v>#N/A</v>
      </c>
      <c r="AU515" s="2">
        <f t="shared" si="1054"/>
        <v>690.4</v>
      </c>
      <c r="AV515" s="2" t="str">
        <f t="shared" si="1055"/>
        <v>скатная</v>
      </c>
      <c r="AX515" s="2" t="s">
        <v>198</v>
      </c>
      <c r="AY515" s="2">
        <v>649.20000000000005</v>
      </c>
      <c r="AZ515" s="2" t="s">
        <v>3006</v>
      </c>
      <c r="BC515" s="2" t="e">
        <f t="shared" si="1056"/>
        <v>#N/A</v>
      </c>
      <c r="BI515" s="2" t="e">
        <f t="shared" si="1057"/>
        <v>#N/A</v>
      </c>
      <c r="BT515" s="11" t="e">
        <f t="shared" si="1066"/>
        <v>#N/A</v>
      </c>
      <c r="BU515" s="11"/>
      <c r="BV515" s="11" t="s">
        <v>17978</v>
      </c>
      <c r="BW515" s="11">
        <v>3</v>
      </c>
      <c r="BX515" s="11">
        <v>2</v>
      </c>
      <c r="BY515" s="13" t="e">
        <f t="shared" si="1070"/>
        <v>#N/A</v>
      </c>
      <c r="BZ515" s="13" t="e">
        <f t="shared" si="1071"/>
        <v>#N/A</v>
      </c>
      <c r="CA515" s="13" t="e">
        <f t="shared" si="1069"/>
        <v>#N/A</v>
      </c>
      <c r="CB515" s="14">
        <v>41</v>
      </c>
      <c r="CC515" s="11" t="s">
        <v>17146</v>
      </c>
      <c r="CD515" s="11" t="s">
        <v>17839</v>
      </c>
      <c r="CE515" s="11" t="s">
        <v>17857</v>
      </c>
      <c r="CF515" s="12">
        <v>5657661.6100000003</v>
      </c>
      <c r="CG515" s="12">
        <v>0</v>
      </c>
      <c r="CH515" s="12">
        <v>0</v>
      </c>
      <c r="CI515" s="12">
        <f t="shared" si="1067"/>
        <v>5657661.6100000003</v>
      </c>
      <c r="CJ515" s="12" t="e">
        <f t="shared" si="1072"/>
        <v>#N/A</v>
      </c>
      <c r="CK515" s="12" t="e">
        <f t="shared" si="1074"/>
        <v>#N/A</v>
      </c>
      <c r="CP515" s="2">
        <f t="shared" si="979"/>
        <v>154.83000000000001</v>
      </c>
      <c r="CQ515" s="2" t="s">
        <v>67</v>
      </c>
      <c r="CR515" s="2">
        <v>0</v>
      </c>
    </row>
    <row r="516" spans="1:96" ht="27.75" x14ac:dyDescent="0.4">
      <c r="A516" s="2">
        <v>1</v>
      </c>
      <c r="B516" s="11">
        <v>9</v>
      </c>
      <c r="C516" s="55" t="s">
        <v>157</v>
      </c>
      <c r="D516" s="11">
        <v>1963</v>
      </c>
      <c r="E516" s="11"/>
      <c r="F516" s="11" t="s">
        <v>17978</v>
      </c>
      <c r="G516" s="11">
        <v>4</v>
      </c>
      <c r="H516" s="11">
        <v>4</v>
      </c>
      <c r="I516" s="15">
        <v>2858.7</v>
      </c>
      <c r="J516" s="15">
        <v>2537.4</v>
      </c>
      <c r="K516" s="15">
        <v>1793.2</v>
      </c>
      <c r="L516" s="36">
        <v>88</v>
      </c>
      <c r="M516" s="11" t="s">
        <v>17146</v>
      </c>
      <c r="N516" s="11" t="s">
        <v>17839</v>
      </c>
      <c r="O516" s="37" t="s">
        <v>17870</v>
      </c>
      <c r="P516" s="12">
        <v>8358654.1799999997</v>
      </c>
      <c r="Q516" s="12">
        <v>0</v>
      </c>
      <c r="R516" s="12">
        <v>0</v>
      </c>
      <c r="S516" s="12">
        <v>8358654.1799999997</v>
      </c>
      <c r="T516" s="12">
        <v>2923.9354181970825</v>
      </c>
      <c r="U516" s="12">
        <v>3006.3007660824851</v>
      </c>
      <c r="V516" s="48">
        <f t="shared" si="1073"/>
        <v>82.365347885402571</v>
      </c>
      <c r="X516" s="2" t="s">
        <v>3206</v>
      </c>
      <c r="Y516" s="2">
        <v>1965</v>
      </c>
      <c r="Z516" s="2">
        <v>425.7</v>
      </c>
      <c r="AA516" s="2">
        <v>12</v>
      </c>
      <c r="AB516" s="2">
        <v>2</v>
      </c>
      <c r="AC516" s="2">
        <v>425.7</v>
      </c>
      <c r="AE516" s="2" t="s">
        <v>3200</v>
      </c>
      <c r="AF516" s="2" t="s">
        <v>17397</v>
      </c>
      <c r="AG516" s="2" t="s">
        <v>2998</v>
      </c>
      <c r="AH516" s="2" t="s">
        <v>17088</v>
      </c>
      <c r="AK516" s="2" t="e">
        <f t="shared" si="1053"/>
        <v>#N/A</v>
      </c>
      <c r="AU516" s="2">
        <f t="shared" si="1054"/>
        <v>1020</v>
      </c>
      <c r="AV516" s="2" t="str">
        <f t="shared" si="1055"/>
        <v>скатная</v>
      </c>
      <c r="AX516" s="2" t="s">
        <v>14474</v>
      </c>
      <c r="AY516" s="2">
        <v>696</v>
      </c>
      <c r="AZ516" s="2" t="s">
        <v>2980</v>
      </c>
      <c r="BC516" s="2" t="e">
        <f t="shared" si="1056"/>
        <v>#N/A</v>
      </c>
      <c r="BI516" s="2" t="e">
        <f t="shared" si="1057"/>
        <v>#N/A</v>
      </c>
      <c r="BT516" s="11" t="e">
        <f t="shared" si="1066"/>
        <v>#N/A</v>
      </c>
      <c r="BU516" s="11"/>
      <c r="BV516" s="11" t="s">
        <v>17978</v>
      </c>
      <c r="BW516" s="11">
        <v>4</v>
      </c>
      <c r="BX516" s="11">
        <v>4</v>
      </c>
      <c r="BY516" s="13" t="e">
        <f t="shared" si="1070"/>
        <v>#N/A</v>
      </c>
      <c r="BZ516" s="13" t="e">
        <f t="shared" si="1071"/>
        <v>#N/A</v>
      </c>
      <c r="CA516" s="13" t="e">
        <f t="shared" si="1069"/>
        <v>#N/A</v>
      </c>
      <c r="CB516" s="14">
        <v>88</v>
      </c>
      <c r="CC516" s="11" t="s">
        <v>17146</v>
      </c>
      <c r="CD516" s="11" t="s">
        <v>17839</v>
      </c>
      <c r="CE516" s="11" t="s">
        <v>17870</v>
      </c>
      <c r="CF516" s="12">
        <v>8358654.1799999997</v>
      </c>
      <c r="CG516" s="12">
        <v>0</v>
      </c>
      <c r="CH516" s="12">
        <v>0</v>
      </c>
      <c r="CI516" s="12">
        <f t="shared" si="1067"/>
        <v>8358654.1799999997</v>
      </c>
      <c r="CJ516" s="12" t="e">
        <f t="shared" si="1072"/>
        <v>#N/A</v>
      </c>
      <c r="CK516" s="12" t="e">
        <f t="shared" si="1074"/>
        <v>#N/A</v>
      </c>
      <c r="CP516" s="2">
        <f t="shared" si="979"/>
        <v>744.2</v>
      </c>
      <c r="CQ516" s="2" t="s">
        <v>62</v>
      </c>
      <c r="CR516" s="2">
        <v>0</v>
      </c>
    </row>
    <row r="517" spans="1:96" ht="27.75" x14ac:dyDescent="0.4">
      <c r="A517" s="2">
        <v>1</v>
      </c>
      <c r="B517" s="11">
        <v>10</v>
      </c>
      <c r="C517" s="55" t="s">
        <v>158</v>
      </c>
      <c r="D517" s="11">
        <v>1956</v>
      </c>
      <c r="E517" s="11"/>
      <c r="F517" s="11" t="s">
        <v>17978</v>
      </c>
      <c r="G517" s="11">
        <v>3</v>
      </c>
      <c r="H517" s="11">
        <v>5</v>
      </c>
      <c r="I517" s="15">
        <v>2430.3000000000002</v>
      </c>
      <c r="J517" s="15">
        <v>2170.4</v>
      </c>
      <c r="K517" s="15">
        <v>2062.3000000000002</v>
      </c>
      <c r="L517" s="36">
        <v>90</v>
      </c>
      <c r="M517" s="11" t="s">
        <v>17146</v>
      </c>
      <c r="N517" s="11" t="s">
        <v>17839</v>
      </c>
      <c r="O517" s="37" t="s">
        <v>17870</v>
      </c>
      <c r="P517" s="12">
        <v>9423972.8499999996</v>
      </c>
      <c r="Q517" s="12">
        <v>0</v>
      </c>
      <c r="R517" s="12">
        <v>0</v>
      </c>
      <c r="S517" s="12">
        <v>9423972.8499999996</v>
      </c>
      <c r="T517" s="12">
        <v>3877.6993992511207</v>
      </c>
      <c r="U517" s="12">
        <v>3986.9316545282472</v>
      </c>
      <c r="V517" s="48">
        <f t="shared" si="1073"/>
        <v>109.23225527712657</v>
      </c>
      <c r="X517" s="2" t="s">
        <v>3207</v>
      </c>
      <c r="Y517" s="2">
        <v>1963</v>
      </c>
      <c r="Z517" s="2">
        <v>339.7</v>
      </c>
      <c r="AA517" s="2">
        <v>21</v>
      </c>
      <c r="AB517" s="2">
        <v>2</v>
      </c>
      <c r="AC517" s="2">
        <v>339.7</v>
      </c>
      <c r="AE517" s="2" t="s">
        <v>3201</v>
      </c>
      <c r="AF517" s="2" t="s">
        <v>2998</v>
      </c>
      <c r="AG517" s="2" t="s">
        <v>2998</v>
      </c>
      <c r="AH517" s="2" t="s">
        <v>2998</v>
      </c>
      <c r="AK517" s="2" t="e">
        <f t="shared" si="1053"/>
        <v>#N/A</v>
      </c>
      <c r="AU517" s="2">
        <f t="shared" si="1054"/>
        <v>1150</v>
      </c>
      <c r="AV517" s="2" t="str">
        <f t="shared" si="1055"/>
        <v xml:space="preserve"> скатная</v>
      </c>
      <c r="AX517" s="2" t="s">
        <v>200</v>
      </c>
      <c r="AY517" s="2">
        <v>484</v>
      </c>
      <c r="AZ517" s="2" t="s">
        <v>2980</v>
      </c>
      <c r="BC517" s="2" t="e">
        <f t="shared" si="1056"/>
        <v>#N/A</v>
      </c>
      <c r="BI517" s="2" t="e">
        <f t="shared" si="1057"/>
        <v>#N/A</v>
      </c>
      <c r="BT517" s="11" t="e">
        <f t="shared" si="1066"/>
        <v>#N/A</v>
      </c>
      <c r="BU517" s="11"/>
      <c r="BV517" s="11" t="s">
        <v>17978</v>
      </c>
      <c r="BW517" s="11">
        <v>3</v>
      </c>
      <c r="BX517" s="11">
        <v>5</v>
      </c>
      <c r="BY517" s="13" t="e">
        <f t="shared" si="1070"/>
        <v>#N/A</v>
      </c>
      <c r="BZ517" s="13" t="e">
        <f t="shared" si="1071"/>
        <v>#N/A</v>
      </c>
      <c r="CA517" s="13" t="e">
        <f t="shared" si="1069"/>
        <v>#N/A</v>
      </c>
      <c r="CB517" s="14">
        <v>90</v>
      </c>
      <c r="CC517" s="11" t="s">
        <v>17146</v>
      </c>
      <c r="CD517" s="11" t="s">
        <v>17839</v>
      </c>
      <c r="CE517" s="11" t="s">
        <v>17870</v>
      </c>
      <c r="CF517" s="12">
        <v>9423972.8499999996</v>
      </c>
      <c r="CG517" s="12">
        <v>0</v>
      </c>
      <c r="CH517" s="12">
        <v>0</v>
      </c>
      <c r="CI517" s="12">
        <f t="shared" si="1067"/>
        <v>9423972.8499999996</v>
      </c>
      <c r="CJ517" s="12" t="e">
        <f t="shared" si="1072"/>
        <v>#N/A</v>
      </c>
      <c r="CK517" s="12" t="e">
        <f t="shared" si="1074"/>
        <v>#N/A</v>
      </c>
      <c r="CP517" s="2">
        <f t="shared" si="979"/>
        <v>108.1</v>
      </c>
      <c r="CQ517" s="2" t="s">
        <v>68</v>
      </c>
      <c r="CR517" s="2">
        <v>98.7</v>
      </c>
    </row>
    <row r="518" spans="1:96" ht="27.75" x14ac:dyDescent="0.4">
      <c r="A518" s="2">
        <v>1</v>
      </c>
      <c r="B518" s="11">
        <v>11</v>
      </c>
      <c r="C518" s="55" t="s">
        <v>159</v>
      </c>
      <c r="D518" s="11">
        <v>1954</v>
      </c>
      <c r="E518" s="11"/>
      <c r="F518" s="11" t="s">
        <v>17978</v>
      </c>
      <c r="G518" s="11">
        <v>4</v>
      </c>
      <c r="H518" s="11">
        <v>3</v>
      </c>
      <c r="I518" s="15">
        <v>4569</v>
      </c>
      <c r="J518" s="15">
        <v>4083.98</v>
      </c>
      <c r="K518" s="15">
        <v>1264.0100000000002</v>
      </c>
      <c r="L518" s="36">
        <v>40</v>
      </c>
      <c r="M518" s="11" t="s">
        <v>17146</v>
      </c>
      <c r="N518" s="11" t="s">
        <v>17839</v>
      </c>
      <c r="O518" s="37" t="s">
        <v>17857</v>
      </c>
      <c r="P518" s="12">
        <v>11974181.85</v>
      </c>
      <c r="Q518" s="12">
        <v>0</v>
      </c>
      <c r="R518" s="12">
        <v>0</v>
      </c>
      <c r="S518" s="12">
        <v>11974181.85</v>
      </c>
      <c r="T518" s="12">
        <v>2620.7445502298096</v>
      </c>
      <c r="U518" s="12">
        <v>2694.5692098927557</v>
      </c>
      <c r="V518" s="48">
        <f t="shared" si="1073"/>
        <v>73.824659662946033</v>
      </c>
      <c r="X518" s="2" t="s">
        <v>3209</v>
      </c>
      <c r="Y518" s="2">
        <v>1965</v>
      </c>
      <c r="Z518" s="2">
        <v>385.8</v>
      </c>
      <c r="AA518" s="2">
        <v>21</v>
      </c>
      <c r="AB518" s="2">
        <v>2</v>
      </c>
      <c r="AC518" s="2">
        <v>385.8</v>
      </c>
      <c r="AE518" s="2" t="s">
        <v>3203</v>
      </c>
      <c r="AF518" s="2" t="s">
        <v>2998</v>
      </c>
      <c r="AG518" s="2" t="s">
        <v>2998</v>
      </c>
      <c r="AH518" s="2" t="s">
        <v>2998</v>
      </c>
      <c r="AK518" s="2" t="e">
        <f t="shared" si="1053"/>
        <v>#N/A</v>
      </c>
      <c r="AU518" s="2">
        <f t="shared" si="1054"/>
        <v>1461.2</v>
      </c>
      <c r="AV518" s="2" t="str">
        <f t="shared" si="1055"/>
        <v>скатная</v>
      </c>
      <c r="AX518" s="2" t="s">
        <v>201</v>
      </c>
      <c r="AY518" s="2">
        <v>707</v>
      </c>
      <c r="AZ518" s="2" t="s">
        <v>2980</v>
      </c>
      <c r="BC518" s="2" t="e">
        <f t="shared" si="1056"/>
        <v>#N/A</v>
      </c>
      <c r="BI518" s="2" t="e">
        <f t="shared" si="1057"/>
        <v>#N/A</v>
      </c>
      <c r="BT518" s="11" t="e">
        <f t="shared" si="1066"/>
        <v>#N/A</v>
      </c>
      <c r="BU518" s="11"/>
      <c r="BV518" s="11" t="s">
        <v>17978</v>
      </c>
      <c r="BW518" s="11">
        <v>4</v>
      </c>
      <c r="BX518" s="11">
        <v>3</v>
      </c>
      <c r="BY518" s="13" t="e">
        <f t="shared" si="1070"/>
        <v>#N/A</v>
      </c>
      <c r="BZ518" s="13" t="e">
        <f t="shared" si="1071"/>
        <v>#N/A</v>
      </c>
      <c r="CA518" s="13" t="e">
        <f t="shared" si="1069"/>
        <v>#N/A</v>
      </c>
      <c r="CB518" s="14">
        <v>40</v>
      </c>
      <c r="CC518" s="11" t="s">
        <v>17146</v>
      </c>
      <c r="CD518" s="11" t="s">
        <v>17839</v>
      </c>
      <c r="CE518" s="11" t="s">
        <v>17857</v>
      </c>
      <c r="CF518" s="12">
        <v>11974181.85</v>
      </c>
      <c r="CG518" s="12">
        <v>0</v>
      </c>
      <c r="CH518" s="12">
        <v>0</v>
      </c>
      <c r="CI518" s="12">
        <f t="shared" si="1067"/>
        <v>11974181.85</v>
      </c>
      <c r="CJ518" s="12" t="e">
        <f t="shared" si="1072"/>
        <v>#N/A</v>
      </c>
      <c r="CK518" s="12" t="e">
        <f t="shared" si="1074"/>
        <v>#N/A</v>
      </c>
      <c r="CP518" s="2">
        <f t="shared" si="979"/>
        <v>2819.97</v>
      </c>
      <c r="CQ518" s="2" t="s">
        <v>64</v>
      </c>
      <c r="CR518" s="2">
        <v>273.10000000000002</v>
      </c>
    </row>
    <row r="519" spans="1:96" ht="27.75" x14ac:dyDescent="0.4">
      <c r="A519" s="2">
        <v>1</v>
      </c>
      <c r="B519" s="11">
        <v>12</v>
      </c>
      <c r="C519" s="55" t="s">
        <v>160</v>
      </c>
      <c r="D519" s="11">
        <v>1962</v>
      </c>
      <c r="E519" s="11"/>
      <c r="F519" s="11" t="s">
        <v>17978</v>
      </c>
      <c r="G519" s="11">
        <v>5</v>
      </c>
      <c r="H519" s="11">
        <v>8</v>
      </c>
      <c r="I519" s="15">
        <v>1695</v>
      </c>
      <c r="J519" s="15">
        <v>1572.6</v>
      </c>
      <c r="K519" s="15">
        <v>1528</v>
      </c>
      <c r="L519" s="36">
        <v>104</v>
      </c>
      <c r="M519" s="11" t="s">
        <v>17146</v>
      </c>
      <c r="N519" s="11" t="s">
        <v>17839</v>
      </c>
      <c r="O519" s="37" t="s">
        <v>17854</v>
      </c>
      <c r="P519" s="12">
        <v>4758696.5500000007</v>
      </c>
      <c r="Q519" s="12">
        <v>0</v>
      </c>
      <c r="R519" s="12">
        <v>0</v>
      </c>
      <c r="S519" s="12">
        <v>4758696.5500000007</v>
      </c>
      <c r="T519" s="12">
        <v>2807.4905899705018</v>
      </c>
      <c r="U519" s="12">
        <v>2886.5757640117999</v>
      </c>
      <c r="V519" s="48">
        <f t="shared" si="1073"/>
        <v>79.08517404129816</v>
      </c>
      <c r="X519" s="2" t="s">
        <v>3210</v>
      </c>
      <c r="Y519" s="2">
        <v>1973</v>
      </c>
      <c r="Z519" s="2">
        <v>148.80000000000001</v>
      </c>
      <c r="AA519" s="2">
        <v>18</v>
      </c>
      <c r="AB519" s="2">
        <v>2</v>
      </c>
      <c r="AC519" s="2">
        <v>148.80000000000001</v>
      </c>
      <c r="AE519" s="2" t="s">
        <v>3204</v>
      </c>
      <c r="AF519" s="2" t="s">
        <v>2998</v>
      </c>
      <c r="AG519" s="2" t="s">
        <v>2998</v>
      </c>
      <c r="AH519" s="2" t="s">
        <v>2998</v>
      </c>
      <c r="AK519" s="2" t="e">
        <f t="shared" si="1053"/>
        <v>#N/A</v>
      </c>
      <c r="AU519" s="2">
        <f t="shared" si="1054"/>
        <v>580.70000000000005</v>
      </c>
      <c r="AV519" s="2" t="str">
        <f t="shared" si="1055"/>
        <v>скатная</v>
      </c>
      <c r="AX519" s="2" t="s">
        <v>202</v>
      </c>
      <c r="AY519" s="2">
        <v>930</v>
      </c>
      <c r="AZ519" s="2" t="s">
        <v>2980</v>
      </c>
      <c r="BC519" s="2" t="e">
        <f t="shared" si="1056"/>
        <v>#N/A</v>
      </c>
      <c r="BI519" s="2" t="e">
        <f t="shared" si="1057"/>
        <v>#N/A</v>
      </c>
      <c r="BT519" s="11" t="e">
        <f t="shared" si="1066"/>
        <v>#N/A</v>
      </c>
      <c r="BU519" s="11"/>
      <c r="BV519" s="11" t="s">
        <v>17978</v>
      </c>
      <c r="BW519" s="11">
        <v>5</v>
      </c>
      <c r="BX519" s="11">
        <v>8</v>
      </c>
      <c r="BY519" s="13" t="e">
        <f t="shared" si="1070"/>
        <v>#N/A</v>
      </c>
      <c r="BZ519" s="13" t="e">
        <f t="shared" si="1071"/>
        <v>#N/A</v>
      </c>
      <c r="CA519" s="13" t="e">
        <f t="shared" si="1069"/>
        <v>#N/A</v>
      </c>
      <c r="CB519" s="14">
        <v>104</v>
      </c>
      <c r="CC519" s="11" t="s">
        <v>17146</v>
      </c>
      <c r="CD519" s="11" t="s">
        <v>17839</v>
      </c>
      <c r="CE519" s="11" t="s">
        <v>17854</v>
      </c>
      <c r="CF519" s="12">
        <v>4758696.55</v>
      </c>
      <c r="CG519" s="12">
        <v>0</v>
      </c>
      <c r="CH519" s="12">
        <v>0</v>
      </c>
      <c r="CI519" s="12">
        <f t="shared" si="1067"/>
        <v>4758696.55</v>
      </c>
      <c r="CJ519" s="12" t="e">
        <f t="shared" si="1072"/>
        <v>#N/A</v>
      </c>
      <c r="CK519" s="12" t="e">
        <f t="shared" si="1074"/>
        <v>#N/A</v>
      </c>
      <c r="CP519" s="2">
        <f t="shared" si="979"/>
        <v>44.6</v>
      </c>
      <c r="CQ519" s="2" t="s">
        <v>69</v>
      </c>
      <c r="CR519" s="2">
        <v>0</v>
      </c>
    </row>
    <row r="520" spans="1:96" ht="27.75" x14ac:dyDescent="0.4">
      <c r="A520" s="2">
        <v>1</v>
      </c>
      <c r="B520" s="11">
        <v>13</v>
      </c>
      <c r="C520" s="55" t="s">
        <v>161</v>
      </c>
      <c r="D520" s="11">
        <v>1964</v>
      </c>
      <c r="E520" s="11"/>
      <c r="F520" s="11" t="s">
        <v>17978</v>
      </c>
      <c r="G520" s="11">
        <v>5</v>
      </c>
      <c r="H520" s="11">
        <v>4</v>
      </c>
      <c r="I520" s="15">
        <v>4214.7</v>
      </c>
      <c r="J520" s="15">
        <v>3312.1</v>
      </c>
      <c r="K520" s="15">
        <v>3170.2999999999997</v>
      </c>
      <c r="L520" s="36">
        <v>213</v>
      </c>
      <c r="M520" s="11" t="s">
        <v>17146</v>
      </c>
      <c r="N520" s="11" t="s">
        <v>17839</v>
      </c>
      <c r="O520" s="37" t="s">
        <v>17870</v>
      </c>
      <c r="P520" s="12">
        <v>9505920.4399999995</v>
      </c>
      <c r="Q520" s="12">
        <v>0</v>
      </c>
      <c r="R520" s="12">
        <v>0</v>
      </c>
      <c r="S520" s="12">
        <v>9505920.4399999995</v>
      </c>
      <c r="T520" s="12">
        <v>2255.4204190096566</v>
      </c>
      <c r="U520" s="12">
        <v>2318.9541367119841</v>
      </c>
      <c r="V520" s="48">
        <f t="shared" si="1073"/>
        <v>63.533717702327522</v>
      </c>
      <c r="X520" s="2" t="s">
        <v>3211</v>
      </c>
      <c r="Y520" s="2">
        <v>1966</v>
      </c>
      <c r="Z520" s="2">
        <v>393.8</v>
      </c>
      <c r="AA520" s="2">
        <v>20</v>
      </c>
      <c r="AB520" s="2">
        <v>2</v>
      </c>
      <c r="AC520" s="2">
        <v>362.3</v>
      </c>
      <c r="AE520" s="2" t="s">
        <v>3205</v>
      </c>
      <c r="AF520" s="2" t="s">
        <v>2998</v>
      </c>
      <c r="AG520" s="2" t="s">
        <v>2998</v>
      </c>
      <c r="AH520" s="2" t="s">
        <v>17086</v>
      </c>
      <c r="AK520" s="2" t="e">
        <f t="shared" si="1053"/>
        <v>#N/A</v>
      </c>
      <c r="AU520" s="2">
        <f t="shared" si="1054"/>
        <v>1160</v>
      </c>
      <c r="AV520" s="2" t="str">
        <f t="shared" si="1055"/>
        <v>скатная</v>
      </c>
      <c r="AX520" s="2" t="s">
        <v>203</v>
      </c>
      <c r="AY520" s="2">
        <v>820</v>
      </c>
      <c r="AZ520" s="2" t="s">
        <v>2980</v>
      </c>
      <c r="BC520" s="2" t="e">
        <f t="shared" si="1056"/>
        <v>#N/A</v>
      </c>
      <c r="BI520" s="2" t="e">
        <f t="shared" si="1057"/>
        <v>#N/A</v>
      </c>
      <c r="BT520" s="11" t="e">
        <f t="shared" si="1066"/>
        <v>#N/A</v>
      </c>
      <c r="BU520" s="11"/>
      <c r="BV520" s="11" t="s">
        <v>17978</v>
      </c>
      <c r="BW520" s="11">
        <v>5</v>
      </c>
      <c r="BX520" s="11">
        <v>4</v>
      </c>
      <c r="BY520" s="13" t="e">
        <f t="shared" si="1070"/>
        <v>#N/A</v>
      </c>
      <c r="BZ520" s="13" t="e">
        <f t="shared" si="1071"/>
        <v>#N/A</v>
      </c>
      <c r="CA520" s="13" t="e">
        <f t="shared" si="1069"/>
        <v>#N/A</v>
      </c>
      <c r="CB520" s="14">
        <v>213</v>
      </c>
      <c r="CC520" s="11" t="s">
        <v>17146</v>
      </c>
      <c r="CD520" s="11" t="s">
        <v>17839</v>
      </c>
      <c r="CE520" s="11" t="s">
        <v>17870</v>
      </c>
      <c r="CF520" s="12">
        <v>9505920.4399999995</v>
      </c>
      <c r="CG520" s="12">
        <v>0</v>
      </c>
      <c r="CH520" s="12">
        <v>0</v>
      </c>
      <c r="CI520" s="12">
        <f t="shared" si="1067"/>
        <v>9505920.4399999995</v>
      </c>
      <c r="CJ520" s="12" t="e">
        <f t="shared" si="1072"/>
        <v>#N/A</v>
      </c>
      <c r="CK520" s="12" t="e">
        <f t="shared" si="1074"/>
        <v>#N/A</v>
      </c>
      <c r="CP520" s="2">
        <f t="shared" si="979"/>
        <v>141.80000000000001</v>
      </c>
      <c r="CQ520" s="2" t="s">
        <v>59</v>
      </c>
      <c r="CR520" s="2">
        <v>0</v>
      </c>
    </row>
    <row r="521" spans="1:96" ht="27.75" x14ac:dyDescent="0.4">
      <c r="A521" s="2">
        <v>1</v>
      </c>
      <c r="B521" s="11">
        <v>14</v>
      </c>
      <c r="C521" s="55" t="s">
        <v>5439</v>
      </c>
      <c r="D521" s="11">
        <v>1982</v>
      </c>
      <c r="E521" s="11"/>
      <c r="F521" s="11" t="s">
        <v>17397</v>
      </c>
      <c r="G521" s="11">
        <v>2</v>
      </c>
      <c r="H521" s="11">
        <v>2</v>
      </c>
      <c r="I521" s="15">
        <v>616.5</v>
      </c>
      <c r="J521" s="15">
        <v>560</v>
      </c>
      <c r="K521" s="15">
        <v>560</v>
      </c>
      <c r="L521" s="36">
        <v>48</v>
      </c>
      <c r="M521" s="11" t="s">
        <v>17146</v>
      </c>
      <c r="N521" s="11" t="s">
        <v>17839</v>
      </c>
      <c r="O521" s="37" t="s">
        <v>17858</v>
      </c>
      <c r="P521" s="12">
        <v>4056405.71</v>
      </c>
      <c r="Q521" s="12">
        <v>0</v>
      </c>
      <c r="R521" s="12">
        <v>0</v>
      </c>
      <c r="S521" s="12">
        <v>4056405.71</v>
      </c>
      <c r="T521" s="12">
        <v>6579.733511759935</v>
      </c>
      <c r="U521" s="12">
        <v>6765.080291970803</v>
      </c>
      <c r="V521" s="48">
        <f t="shared" si="1073"/>
        <v>185.34678021086802</v>
      </c>
      <c r="X521" s="2" t="s">
        <v>3213</v>
      </c>
      <c r="Y521" s="2">
        <v>1965</v>
      </c>
      <c r="Z521" s="2">
        <v>328</v>
      </c>
      <c r="AA521" s="2">
        <v>21</v>
      </c>
      <c r="AB521" s="2">
        <v>2</v>
      </c>
      <c r="AC521" s="2">
        <v>299.8</v>
      </c>
      <c r="AE521" s="2" t="s">
        <v>3206</v>
      </c>
      <c r="AF521" s="2" t="s">
        <v>2998</v>
      </c>
      <c r="AG521" s="2" t="s">
        <v>2998</v>
      </c>
      <c r="AH521" s="2" t="s">
        <v>17086</v>
      </c>
      <c r="AK521" s="2" t="e">
        <f t="shared" si="1053"/>
        <v>#N/A</v>
      </c>
      <c r="AU521" s="2">
        <f t="shared" si="1054"/>
        <v>495</v>
      </c>
      <c r="AV521" s="2" t="str">
        <f t="shared" si="1055"/>
        <v>скатная</v>
      </c>
      <c r="AX521" s="2" t="s">
        <v>204</v>
      </c>
      <c r="AY521" s="2">
        <v>732</v>
      </c>
      <c r="AZ521" s="2" t="s">
        <v>2980</v>
      </c>
      <c r="BC521" s="2" t="e">
        <f t="shared" si="1056"/>
        <v>#N/A</v>
      </c>
      <c r="BI521" s="2" t="e">
        <f t="shared" si="1057"/>
        <v>#N/A</v>
      </c>
      <c r="BT521" s="11" t="e">
        <f t="shared" si="1066"/>
        <v>#N/A</v>
      </c>
      <c r="BU521" s="11"/>
      <c r="BV521" s="11" t="e">
        <f>VLOOKUP(BS521,CU:CX,2,FALSE)</f>
        <v>#N/A</v>
      </c>
      <c r="BW521" s="11">
        <v>2</v>
      </c>
      <c r="BX521" s="11">
        <v>2</v>
      </c>
      <c r="BY521" s="13" t="e">
        <f t="shared" si="1070"/>
        <v>#N/A</v>
      </c>
      <c r="BZ521" s="13" t="e">
        <f t="shared" si="1071"/>
        <v>#N/A</v>
      </c>
      <c r="CA521" s="13" t="e">
        <f t="shared" si="1069"/>
        <v>#N/A</v>
      </c>
      <c r="CB521" s="14">
        <v>48</v>
      </c>
      <c r="CC521" s="11" t="s">
        <v>17146</v>
      </c>
      <c r="CD521" s="11" t="s">
        <v>17839</v>
      </c>
      <c r="CE521" s="11" t="s">
        <v>17858</v>
      </c>
      <c r="CF521" s="12">
        <v>4056405.71</v>
      </c>
      <c r="CG521" s="12">
        <v>0</v>
      </c>
      <c r="CH521" s="12">
        <v>0</v>
      </c>
      <c r="CI521" s="12">
        <f t="shared" si="1067"/>
        <v>4056405.71</v>
      </c>
      <c r="CJ521" s="12" t="e">
        <f t="shared" si="1072"/>
        <v>#N/A</v>
      </c>
      <c r="CK521" s="12" t="e">
        <f t="shared" si="1074"/>
        <v>#N/A</v>
      </c>
      <c r="CP521" s="2">
        <f t="shared" si="979"/>
        <v>0</v>
      </c>
      <c r="CQ521" s="2" t="s">
        <v>63</v>
      </c>
      <c r="CR521" s="2">
        <v>57.1</v>
      </c>
    </row>
    <row r="522" spans="1:96" ht="27.75" x14ac:dyDescent="0.4">
      <c r="A522" s="2">
        <v>1</v>
      </c>
      <c r="B522" s="11">
        <v>15</v>
      </c>
      <c r="C522" s="55" t="s">
        <v>162</v>
      </c>
      <c r="D522" s="11">
        <v>1974</v>
      </c>
      <c r="E522" s="11"/>
      <c r="F522" s="11" t="s">
        <v>17978</v>
      </c>
      <c r="G522" s="11">
        <v>2</v>
      </c>
      <c r="H522" s="11">
        <v>1</v>
      </c>
      <c r="I522" s="15">
        <v>394.7</v>
      </c>
      <c r="J522" s="15">
        <v>371.8</v>
      </c>
      <c r="K522" s="15">
        <v>371.8</v>
      </c>
      <c r="L522" s="36">
        <v>22</v>
      </c>
      <c r="M522" s="11" t="s">
        <v>17146</v>
      </c>
      <c r="N522" s="11" t="s">
        <v>17839</v>
      </c>
      <c r="O522" s="37" t="s">
        <v>17858</v>
      </c>
      <c r="P522" s="12">
        <v>2766550.64</v>
      </c>
      <c r="Q522" s="12">
        <v>0</v>
      </c>
      <c r="R522" s="12">
        <v>0</v>
      </c>
      <c r="S522" s="12">
        <v>2766550.64</v>
      </c>
      <c r="T522" s="12">
        <v>7009.2491512541174</v>
      </c>
      <c r="U522" s="12">
        <v>7206.6951102102876</v>
      </c>
      <c r="V522" s="48">
        <f t="shared" si="1073"/>
        <v>197.44595895617022</v>
      </c>
      <c r="X522" s="2" t="s">
        <v>3215</v>
      </c>
      <c r="Y522" s="2">
        <v>1984</v>
      </c>
      <c r="Z522" s="2">
        <v>1046.4100000000001</v>
      </c>
      <c r="AA522" s="2">
        <v>34</v>
      </c>
      <c r="AB522" s="2">
        <v>2</v>
      </c>
      <c r="AC522" s="2">
        <v>563.71</v>
      </c>
      <c r="AE522" s="2" t="s">
        <v>3207</v>
      </c>
      <c r="AF522" s="2" t="s">
        <v>17390</v>
      </c>
      <c r="AG522" s="2" t="s">
        <v>2998</v>
      </c>
      <c r="AH522" s="2" t="s">
        <v>2998</v>
      </c>
      <c r="AK522" s="2" t="e">
        <f t="shared" si="1053"/>
        <v>#N/A</v>
      </c>
      <c r="AU522" s="2">
        <f t="shared" si="1054"/>
        <v>337.6</v>
      </c>
      <c r="AV522" s="2" t="str">
        <f t="shared" si="1055"/>
        <v>скатная</v>
      </c>
      <c r="AX522" s="2" t="s">
        <v>206</v>
      </c>
      <c r="AY522" s="2">
        <v>1131</v>
      </c>
      <c r="AZ522" s="2" t="s">
        <v>2980</v>
      </c>
      <c r="BC522" s="2" t="e">
        <f t="shared" si="1056"/>
        <v>#N/A</v>
      </c>
      <c r="BI522" s="2" t="e">
        <f t="shared" si="1057"/>
        <v>#N/A</v>
      </c>
      <c r="BT522" s="11" t="e">
        <f t="shared" si="1066"/>
        <v>#N/A</v>
      </c>
      <c r="BU522" s="11"/>
      <c r="BV522" s="11" t="s">
        <v>17978</v>
      </c>
      <c r="BW522" s="11">
        <v>2</v>
      </c>
      <c r="BX522" s="11">
        <v>1</v>
      </c>
      <c r="BY522" s="13">
        <v>394.7</v>
      </c>
      <c r="BZ522" s="13">
        <v>371.8</v>
      </c>
      <c r="CA522" s="13">
        <f t="shared" si="1069"/>
        <v>371.8</v>
      </c>
      <c r="CB522" s="14">
        <v>22</v>
      </c>
      <c r="CC522" s="11" t="s">
        <v>17146</v>
      </c>
      <c r="CD522" s="11" t="s">
        <v>17839</v>
      </c>
      <c r="CE522" s="11" t="s">
        <v>17858</v>
      </c>
      <c r="CF522" s="12">
        <v>2766550.64</v>
      </c>
      <c r="CG522" s="12">
        <v>0</v>
      </c>
      <c r="CH522" s="12">
        <v>0</v>
      </c>
      <c r="CI522" s="12">
        <f t="shared" si="1067"/>
        <v>2766550.64</v>
      </c>
      <c r="CJ522" s="12">
        <f t="shared" si="1072"/>
        <v>7009.2491512541174</v>
      </c>
      <c r="CK522" s="12">
        <f t="shared" si="1074"/>
        <v>0</v>
      </c>
      <c r="CP522" s="2">
        <f t="shared" si="979"/>
        <v>0</v>
      </c>
      <c r="CQ522" s="2" t="s">
        <v>497</v>
      </c>
      <c r="CR522" s="2">
        <v>0</v>
      </c>
    </row>
    <row r="523" spans="1:96" ht="27.75" x14ac:dyDescent="0.4">
      <c r="A523" s="2">
        <v>1</v>
      </c>
      <c r="B523" s="11">
        <v>16</v>
      </c>
      <c r="C523" s="55" t="s">
        <v>163</v>
      </c>
      <c r="D523" s="11">
        <v>1972</v>
      </c>
      <c r="E523" s="11"/>
      <c r="F523" s="11" t="s">
        <v>17978</v>
      </c>
      <c r="G523" s="11">
        <v>2</v>
      </c>
      <c r="H523" s="11">
        <v>1</v>
      </c>
      <c r="I523" s="15">
        <v>388.2</v>
      </c>
      <c r="J523" s="15">
        <v>366</v>
      </c>
      <c r="K523" s="15">
        <v>366</v>
      </c>
      <c r="L523" s="36">
        <v>21</v>
      </c>
      <c r="M523" s="11" t="s">
        <v>17146</v>
      </c>
      <c r="N523" s="11" t="s">
        <v>17839</v>
      </c>
      <c r="O523" s="37" t="s">
        <v>17858</v>
      </c>
      <c r="P523" s="12">
        <v>2728854.75</v>
      </c>
      <c r="Q523" s="12">
        <v>0</v>
      </c>
      <c r="R523" s="12">
        <v>0</v>
      </c>
      <c r="S523" s="12">
        <v>2728854.75</v>
      </c>
      <c r="T523" s="12">
        <v>7029.5073415765073</v>
      </c>
      <c r="U523" s="12">
        <v>7227.5239567233393</v>
      </c>
      <c r="V523" s="48">
        <f t="shared" si="1073"/>
        <v>198.01661514683201</v>
      </c>
      <c r="X523" s="2" t="s">
        <v>3217</v>
      </c>
      <c r="Y523" s="2">
        <v>1964</v>
      </c>
      <c r="Z523" s="2">
        <v>674.6</v>
      </c>
      <c r="AA523" s="2">
        <v>30</v>
      </c>
      <c r="AB523" s="2">
        <v>2</v>
      </c>
      <c r="AC523" s="2">
        <v>630.6</v>
      </c>
      <c r="AE523" s="2" t="s">
        <v>3209</v>
      </c>
      <c r="AF523" s="2" t="s">
        <v>2998</v>
      </c>
      <c r="AG523" s="2" t="s">
        <v>2998</v>
      </c>
      <c r="AH523" s="2" t="s">
        <v>17086</v>
      </c>
      <c r="AK523" s="2" t="e">
        <f t="shared" si="1053"/>
        <v>#N/A</v>
      </c>
      <c r="AU523" s="2">
        <f t="shared" si="1054"/>
        <v>333</v>
      </c>
      <c r="AV523" s="2" t="str">
        <f t="shared" si="1055"/>
        <v>скатная</v>
      </c>
      <c r="AX523" s="2" t="s">
        <v>207</v>
      </c>
      <c r="AY523" s="2">
        <v>480</v>
      </c>
      <c r="AZ523" s="2" t="s">
        <v>2980</v>
      </c>
      <c r="BC523" s="2" t="e">
        <f t="shared" si="1056"/>
        <v>#N/A</v>
      </c>
      <c r="BI523" s="2" t="e">
        <f t="shared" si="1057"/>
        <v>#N/A</v>
      </c>
      <c r="BT523" s="11" t="e">
        <f t="shared" si="1066"/>
        <v>#N/A</v>
      </c>
      <c r="BU523" s="11"/>
      <c r="BV523" s="11" t="s">
        <v>17978</v>
      </c>
      <c r="BW523" s="11">
        <v>2</v>
      </c>
      <c r="BX523" s="11">
        <v>1</v>
      </c>
      <c r="BY523" s="13" t="e">
        <f>VLOOKUP(BS523,CN:CR,3,FALSE)</f>
        <v>#N/A</v>
      </c>
      <c r="BZ523" s="13" t="e">
        <f>VLOOKUP(BS523,CN:CS,6,FALSE)</f>
        <v>#N/A</v>
      </c>
      <c r="CA523" s="13" t="e">
        <f t="shared" si="1069"/>
        <v>#N/A</v>
      </c>
      <c r="CB523" s="14">
        <v>21</v>
      </c>
      <c r="CC523" s="11" t="s">
        <v>17146</v>
      </c>
      <c r="CD523" s="11" t="s">
        <v>17839</v>
      </c>
      <c r="CE523" s="11" t="s">
        <v>17858</v>
      </c>
      <c r="CF523" s="12">
        <v>2728854.75</v>
      </c>
      <c r="CG523" s="12">
        <v>0</v>
      </c>
      <c r="CH523" s="12">
        <v>0</v>
      </c>
      <c r="CI523" s="12">
        <f t="shared" si="1067"/>
        <v>2728854.75</v>
      </c>
      <c r="CJ523" s="12" t="e">
        <f t="shared" si="1072"/>
        <v>#N/A</v>
      </c>
      <c r="CK523" s="12" t="e">
        <f t="shared" si="1074"/>
        <v>#N/A</v>
      </c>
      <c r="CP523" s="2">
        <f t="shared" si="979"/>
        <v>0</v>
      </c>
      <c r="CQ523" s="2" t="s">
        <v>496</v>
      </c>
      <c r="CR523" s="2">
        <v>0</v>
      </c>
    </row>
    <row r="524" spans="1:96" ht="27.75" x14ac:dyDescent="0.4">
      <c r="A524" s="2">
        <v>1</v>
      </c>
      <c r="B524" s="11">
        <v>17</v>
      </c>
      <c r="C524" s="55" t="s">
        <v>164</v>
      </c>
      <c r="D524" s="11">
        <v>1969</v>
      </c>
      <c r="E524" s="11"/>
      <c r="F524" s="11" t="s">
        <v>17978</v>
      </c>
      <c r="G524" s="11">
        <v>2</v>
      </c>
      <c r="H524" s="11">
        <v>1</v>
      </c>
      <c r="I524" s="15">
        <v>339.6</v>
      </c>
      <c r="J524" s="15">
        <v>315.2</v>
      </c>
      <c r="K524" s="15">
        <v>315.2</v>
      </c>
      <c r="L524" s="36">
        <v>20</v>
      </c>
      <c r="M524" s="11" t="s">
        <v>17146</v>
      </c>
      <c r="N524" s="11" t="s">
        <v>17839</v>
      </c>
      <c r="O524" s="37" t="s">
        <v>17858</v>
      </c>
      <c r="P524" s="12">
        <v>2491206.7400000002</v>
      </c>
      <c r="Q524" s="12">
        <v>0</v>
      </c>
      <c r="R524" s="12">
        <v>0</v>
      </c>
      <c r="S524" s="12">
        <v>2491206.7400000002</v>
      </c>
      <c r="T524" s="12">
        <v>7335.708892815077</v>
      </c>
      <c r="U524" s="12">
        <v>7542.3510011778553</v>
      </c>
      <c r="V524" s="48">
        <f t="shared" si="1073"/>
        <v>206.64210836277834</v>
      </c>
      <c r="X524" s="2" t="s">
        <v>3218</v>
      </c>
      <c r="Y524" s="2">
        <v>1967</v>
      </c>
      <c r="Z524" s="2">
        <v>798</v>
      </c>
      <c r="AA524" s="2">
        <v>39</v>
      </c>
      <c r="AB524" s="2">
        <v>2</v>
      </c>
      <c r="AC524" s="2">
        <v>739.7</v>
      </c>
      <c r="AE524" s="2" t="s">
        <v>3210</v>
      </c>
      <c r="AF524" s="2" t="s">
        <v>2998</v>
      </c>
      <c r="AG524" s="2" t="s">
        <v>2998</v>
      </c>
      <c r="AH524" s="2" t="s">
        <v>2998</v>
      </c>
      <c r="AK524" s="2" t="e">
        <f t="shared" si="1053"/>
        <v>#N/A</v>
      </c>
      <c r="AU524" s="2">
        <f t="shared" si="1054"/>
        <v>304</v>
      </c>
      <c r="AV524" s="2" t="str">
        <f t="shared" si="1055"/>
        <v>скатная</v>
      </c>
      <c r="AX524" s="2" t="s">
        <v>208</v>
      </c>
      <c r="AY524" s="2">
        <v>1102.7</v>
      </c>
      <c r="AZ524" s="2" t="s">
        <v>2980</v>
      </c>
      <c r="BC524" s="2" t="e">
        <f t="shared" si="1056"/>
        <v>#N/A</v>
      </c>
      <c r="BI524" s="2" t="e">
        <f t="shared" si="1057"/>
        <v>#N/A</v>
      </c>
      <c r="BT524" s="11" t="e">
        <f t="shared" si="1066"/>
        <v>#N/A</v>
      </c>
      <c r="BU524" s="11"/>
      <c r="BV524" s="11" t="s">
        <v>17978</v>
      </c>
      <c r="BW524" s="11">
        <v>2</v>
      </c>
      <c r="BX524" s="11">
        <v>1</v>
      </c>
      <c r="BY524" s="13" t="e">
        <f>VLOOKUP(BS524,CN:CR,3,FALSE)</f>
        <v>#N/A</v>
      </c>
      <c r="BZ524" s="13" t="e">
        <f>VLOOKUP(BS524,CN:CS,6,FALSE)</f>
        <v>#N/A</v>
      </c>
      <c r="CA524" s="13" t="e">
        <f t="shared" si="1069"/>
        <v>#N/A</v>
      </c>
      <c r="CB524" s="14">
        <v>20</v>
      </c>
      <c r="CC524" s="11" t="s">
        <v>17146</v>
      </c>
      <c r="CD524" s="11" t="s">
        <v>17839</v>
      </c>
      <c r="CE524" s="11" t="s">
        <v>17858</v>
      </c>
      <c r="CF524" s="12">
        <v>2491206.7400000002</v>
      </c>
      <c r="CG524" s="12">
        <v>0</v>
      </c>
      <c r="CH524" s="12">
        <v>0</v>
      </c>
      <c r="CI524" s="12">
        <f t="shared" si="1067"/>
        <v>2491206.7400000002</v>
      </c>
      <c r="CJ524" s="12" t="e">
        <f t="shared" si="1072"/>
        <v>#N/A</v>
      </c>
      <c r="CK524" s="12" t="e">
        <f t="shared" si="1074"/>
        <v>#N/A</v>
      </c>
      <c r="CP524" s="2">
        <f t="shared" si="979"/>
        <v>0</v>
      </c>
      <c r="CQ524" s="2" t="s">
        <v>495</v>
      </c>
      <c r="CR524" s="2">
        <v>66.2</v>
      </c>
    </row>
    <row r="525" spans="1:96" ht="27.75" x14ac:dyDescent="0.4">
      <c r="A525" s="2">
        <v>1</v>
      </c>
      <c r="B525" s="11">
        <v>18</v>
      </c>
      <c r="C525" s="55" t="s">
        <v>165</v>
      </c>
      <c r="D525" s="11">
        <v>1986</v>
      </c>
      <c r="E525" s="11"/>
      <c r="F525" s="11" t="s">
        <v>17397</v>
      </c>
      <c r="G525" s="11">
        <v>4</v>
      </c>
      <c r="H525" s="11">
        <v>4</v>
      </c>
      <c r="I525" s="15">
        <v>2473.3000000000002</v>
      </c>
      <c r="J525" s="15">
        <v>2239.3000000000002</v>
      </c>
      <c r="K525" s="15">
        <v>2148.5</v>
      </c>
      <c r="L525" s="36">
        <v>50</v>
      </c>
      <c r="M525" s="11" t="s">
        <v>17146</v>
      </c>
      <c r="N525" s="11" t="s">
        <v>17839</v>
      </c>
      <c r="O525" s="37" t="s">
        <v>17858</v>
      </c>
      <c r="P525" s="12">
        <v>8243927.5499999998</v>
      </c>
      <c r="Q525" s="12">
        <v>0</v>
      </c>
      <c r="R525" s="12">
        <v>0</v>
      </c>
      <c r="S525" s="12">
        <v>8243927.5499999998</v>
      </c>
      <c r="T525" s="12">
        <v>3333.1692677798887</v>
      </c>
      <c r="U525" s="12">
        <v>3427.0624671491523</v>
      </c>
      <c r="V525" s="48">
        <f t="shared" si="1073"/>
        <v>93.893199369263584</v>
      </c>
      <c r="X525" s="2" t="s">
        <v>3221</v>
      </c>
      <c r="Y525" s="2">
        <v>1963</v>
      </c>
      <c r="Z525" s="2">
        <v>655.8</v>
      </c>
      <c r="AA525" s="2">
        <v>42</v>
      </c>
      <c r="AB525" s="2">
        <v>2</v>
      </c>
      <c r="AC525" s="2">
        <v>608.79999999999995</v>
      </c>
      <c r="AE525" s="2" t="s">
        <v>3211</v>
      </c>
      <c r="AF525" s="2" t="s">
        <v>2998</v>
      </c>
      <c r="AG525" s="2" t="s">
        <v>2998</v>
      </c>
      <c r="AH525" s="2" t="s">
        <v>2998</v>
      </c>
      <c r="AK525" s="2" t="e">
        <f t="shared" si="1053"/>
        <v>#N/A</v>
      </c>
      <c r="AU525" s="2">
        <f t="shared" si="1054"/>
        <v>1006</v>
      </c>
      <c r="AV525" s="2" t="str">
        <f t="shared" si="1055"/>
        <v>скатная</v>
      </c>
      <c r="AX525" s="2" t="s">
        <v>209</v>
      </c>
      <c r="AY525" s="2">
        <v>760</v>
      </c>
      <c r="AZ525" s="2" t="s">
        <v>2980</v>
      </c>
      <c r="BC525" s="2" t="e">
        <f t="shared" si="1056"/>
        <v>#N/A</v>
      </c>
      <c r="BI525" s="2" t="e">
        <f t="shared" si="1057"/>
        <v>#N/A</v>
      </c>
      <c r="BT525" s="11" t="e">
        <f t="shared" si="1066"/>
        <v>#N/A</v>
      </c>
      <c r="BU525" s="11"/>
      <c r="BV525" s="11" t="e">
        <f>VLOOKUP(BS525,CU:CX,2,FALSE)</f>
        <v>#N/A</v>
      </c>
      <c r="BW525" s="11">
        <v>4</v>
      </c>
      <c r="BX525" s="11">
        <v>4</v>
      </c>
      <c r="BY525" s="13" t="e">
        <f>VLOOKUP(BS525,CN:CR,3,FALSE)</f>
        <v>#N/A</v>
      </c>
      <c r="BZ525" s="13" t="e">
        <f>VLOOKUP(BS525,CN:CS,6,FALSE)</f>
        <v>#N/A</v>
      </c>
      <c r="CA525" s="13" t="e">
        <f t="shared" si="1069"/>
        <v>#N/A</v>
      </c>
      <c r="CB525" s="14">
        <v>50</v>
      </c>
      <c r="CC525" s="11" t="s">
        <v>17146</v>
      </c>
      <c r="CD525" s="11" t="s">
        <v>17839</v>
      </c>
      <c r="CE525" s="11" t="s">
        <v>17858</v>
      </c>
      <c r="CF525" s="12">
        <v>8243927.5499999998</v>
      </c>
      <c r="CG525" s="12">
        <v>0</v>
      </c>
      <c r="CH525" s="12">
        <v>0</v>
      </c>
      <c r="CI525" s="12">
        <f t="shared" si="1067"/>
        <v>8243927.5499999998</v>
      </c>
      <c r="CJ525" s="12" t="e">
        <f t="shared" si="1072"/>
        <v>#N/A</v>
      </c>
      <c r="CK525" s="12" t="e">
        <f t="shared" si="1074"/>
        <v>#N/A</v>
      </c>
      <c r="CP525" s="2">
        <f t="shared" si="979"/>
        <v>90.8</v>
      </c>
      <c r="CQ525" s="2" t="s">
        <v>498</v>
      </c>
      <c r="CR525" s="2">
        <v>0</v>
      </c>
    </row>
    <row r="526" spans="1:96" ht="27.75" x14ac:dyDescent="0.4">
      <c r="A526" s="2">
        <v>1</v>
      </c>
      <c r="B526" s="11">
        <v>19</v>
      </c>
      <c r="C526" s="55" t="s">
        <v>166</v>
      </c>
      <c r="D526" s="11">
        <v>1970</v>
      </c>
      <c r="E526" s="11"/>
      <c r="F526" s="11" t="s">
        <v>17978</v>
      </c>
      <c r="G526" s="11">
        <v>9</v>
      </c>
      <c r="H526" s="11">
        <v>1</v>
      </c>
      <c r="I526" s="15">
        <v>2542.1</v>
      </c>
      <c r="J526" s="15">
        <v>2269.3000000000002</v>
      </c>
      <c r="K526" s="15">
        <v>2269.3000000000002</v>
      </c>
      <c r="L526" s="36">
        <v>104</v>
      </c>
      <c r="M526" s="11" t="s">
        <v>17146</v>
      </c>
      <c r="N526" s="11" t="s">
        <v>17839</v>
      </c>
      <c r="O526" s="37" t="s">
        <v>17857</v>
      </c>
      <c r="P526" s="12">
        <v>2973659.6</v>
      </c>
      <c r="Q526" s="12">
        <v>0</v>
      </c>
      <c r="R526" s="12">
        <v>0</v>
      </c>
      <c r="S526" s="12">
        <v>2973659.6</v>
      </c>
      <c r="T526" s="12">
        <v>1169.764997443059</v>
      </c>
      <c r="U526" s="12">
        <v>1332.9433145824319</v>
      </c>
      <c r="V526" s="48">
        <f t="shared" si="1073"/>
        <v>163.17831713937289</v>
      </c>
      <c r="X526" s="2" t="s">
        <v>3223</v>
      </c>
      <c r="Y526" s="2">
        <v>1985</v>
      </c>
      <c r="Z526" s="2">
        <v>4018.1</v>
      </c>
      <c r="AA526" s="2">
        <v>111</v>
      </c>
      <c r="AB526" s="2">
        <v>5</v>
      </c>
      <c r="AC526" s="2">
        <v>2814.1</v>
      </c>
      <c r="AE526" s="2" t="s">
        <v>3213</v>
      </c>
      <c r="AF526" s="2" t="s">
        <v>17390</v>
      </c>
      <c r="AG526" s="2" t="s">
        <v>2998</v>
      </c>
      <c r="AH526" s="2" t="s">
        <v>2998</v>
      </c>
      <c r="AK526" s="2" t="e">
        <f t="shared" si="1053"/>
        <v>#N/A</v>
      </c>
      <c r="AU526" s="2">
        <f t="shared" si="1054"/>
        <v>380</v>
      </c>
      <c r="AV526" s="2" t="str">
        <f t="shared" si="1055"/>
        <v>плоская</v>
      </c>
      <c r="AX526" s="2" t="s">
        <v>210</v>
      </c>
      <c r="AY526" s="2">
        <v>1184</v>
      </c>
      <c r="AZ526" s="2" t="s">
        <v>2980</v>
      </c>
      <c r="BC526" s="2" t="e">
        <f t="shared" si="1056"/>
        <v>#N/A</v>
      </c>
      <c r="BI526" s="2" t="e">
        <f t="shared" si="1057"/>
        <v>#N/A</v>
      </c>
      <c r="BT526" s="11" t="e">
        <f t="shared" si="1066"/>
        <v>#N/A</v>
      </c>
      <c r="BU526" s="11"/>
      <c r="BV526" s="11" t="s">
        <v>17978</v>
      </c>
      <c r="BW526" s="11">
        <v>9</v>
      </c>
      <c r="BX526" s="11">
        <v>1</v>
      </c>
      <c r="BY526" s="13" t="e">
        <f>VLOOKUP(BS526,CN:CR,3,FALSE)</f>
        <v>#N/A</v>
      </c>
      <c r="BZ526" s="13" t="e">
        <f>VLOOKUP(BS526,CN:CS,6,FALSE)</f>
        <v>#N/A</v>
      </c>
      <c r="CA526" s="13" t="e">
        <f t="shared" si="1069"/>
        <v>#N/A</v>
      </c>
      <c r="CB526" s="14">
        <v>104</v>
      </c>
      <c r="CC526" s="11" t="s">
        <v>17146</v>
      </c>
      <c r="CD526" s="11" t="s">
        <v>17839</v>
      </c>
      <c r="CE526" s="11" t="s">
        <v>17857</v>
      </c>
      <c r="CF526" s="12">
        <v>2973659.6</v>
      </c>
      <c r="CG526" s="12">
        <v>0</v>
      </c>
      <c r="CH526" s="12">
        <v>0</v>
      </c>
      <c r="CI526" s="12">
        <f t="shared" si="1067"/>
        <v>2973659.6</v>
      </c>
      <c r="CJ526" s="12" t="e">
        <f t="shared" si="1072"/>
        <v>#N/A</v>
      </c>
      <c r="CK526" s="12" t="e">
        <f>DK526*8917.04/BY526</f>
        <v>#N/A</v>
      </c>
      <c r="CP526" s="2">
        <f t="shared" si="979"/>
        <v>0</v>
      </c>
      <c r="CQ526" s="2" t="s">
        <v>505</v>
      </c>
      <c r="CR526" s="2">
        <v>59</v>
      </c>
    </row>
    <row r="527" spans="1:96" ht="27.75" x14ac:dyDescent="0.4">
      <c r="A527" s="2">
        <v>1</v>
      </c>
      <c r="B527" s="11">
        <v>20</v>
      </c>
      <c r="C527" s="55" t="s">
        <v>167</v>
      </c>
      <c r="D527" s="11">
        <v>1963</v>
      </c>
      <c r="E527" s="11"/>
      <c r="F527" s="11" t="s">
        <v>17978</v>
      </c>
      <c r="G527" s="11">
        <v>2</v>
      </c>
      <c r="H527" s="11">
        <v>2</v>
      </c>
      <c r="I527" s="15">
        <v>293.8</v>
      </c>
      <c r="J527" s="15">
        <v>199</v>
      </c>
      <c r="K527" s="15">
        <v>199</v>
      </c>
      <c r="L527" s="36">
        <v>17</v>
      </c>
      <c r="M527" s="11" t="s">
        <v>17146</v>
      </c>
      <c r="N527" s="11" t="s">
        <v>17839</v>
      </c>
      <c r="O527" s="37" t="s">
        <v>17852</v>
      </c>
      <c r="P527" s="12">
        <v>2877361.1999999997</v>
      </c>
      <c r="Q527" s="12">
        <v>0</v>
      </c>
      <c r="R527" s="12">
        <v>0</v>
      </c>
      <c r="S527" s="12">
        <v>2877361.1999999997</v>
      </c>
      <c r="T527" s="12">
        <v>9793.6051735874735</v>
      </c>
      <c r="U527" s="12">
        <v>10075.682777399592</v>
      </c>
      <c r="V527" s="48">
        <f t="shared" si="1073"/>
        <v>282.07760381211847</v>
      </c>
      <c r="X527" s="2" t="s">
        <v>3224</v>
      </c>
      <c r="Y527" s="2">
        <v>1989</v>
      </c>
      <c r="Z527" s="2">
        <v>20759.48</v>
      </c>
      <c r="AA527" s="2">
        <v>3</v>
      </c>
      <c r="AB527" s="2">
        <v>10</v>
      </c>
      <c r="AC527" s="2">
        <v>18645.099999999999</v>
      </c>
      <c r="AE527" s="2" t="s">
        <v>3215</v>
      </c>
      <c r="AF527" s="2" t="s">
        <v>17397</v>
      </c>
      <c r="AG527" s="2" t="s">
        <v>17396</v>
      </c>
      <c r="AH527" s="2" t="s">
        <v>17088</v>
      </c>
      <c r="AK527" s="2" t="e">
        <f t="shared" si="1053"/>
        <v>#N/A</v>
      </c>
      <c r="AU527" s="2" t="e">
        <f t="shared" si="1054"/>
        <v>#N/A</v>
      </c>
      <c r="AV527" s="2" t="e">
        <f t="shared" si="1055"/>
        <v>#N/A</v>
      </c>
      <c r="AX527" s="2" t="s">
        <v>211</v>
      </c>
      <c r="AY527" s="2">
        <v>745</v>
      </c>
      <c r="AZ527" s="2" t="s">
        <v>2980</v>
      </c>
      <c r="BC527" s="2" t="e">
        <f t="shared" si="1056"/>
        <v>#N/A</v>
      </c>
      <c r="BI527" s="2">
        <f t="shared" si="1057"/>
        <v>420</v>
      </c>
      <c r="BT527" s="11" t="e">
        <f t="shared" si="1066"/>
        <v>#N/A</v>
      </c>
      <c r="BU527" s="11"/>
      <c r="BV527" s="11" t="s">
        <v>17978</v>
      </c>
      <c r="BW527" s="11">
        <v>2</v>
      </c>
      <c r="BX527" s="11">
        <v>2</v>
      </c>
      <c r="BY527" s="13">
        <v>293.8</v>
      </c>
      <c r="BZ527" s="13">
        <v>199</v>
      </c>
      <c r="CA527" s="13">
        <f t="shared" si="1069"/>
        <v>199</v>
      </c>
      <c r="CB527" s="14">
        <v>17</v>
      </c>
      <c r="CC527" s="11" t="s">
        <v>17146</v>
      </c>
      <c r="CD527" s="11" t="s">
        <v>17839</v>
      </c>
      <c r="CE527" s="11" t="s">
        <v>17852</v>
      </c>
      <c r="CF527" s="12">
        <v>2877361.2</v>
      </c>
      <c r="CG527" s="12">
        <v>0</v>
      </c>
      <c r="CH527" s="12">
        <v>0</v>
      </c>
      <c r="CI527" s="12">
        <f t="shared" si="1067"/>
        <v>2877361.2</v>
      </c>
      <c r="CJ527" s="12">
        <f t="shared" si="1072"/>
        <v>9793.6051735874753</v>
      </c>
      <c r="CK527" s="12">
        <f t="shared" ref="CK527:CK528" si="1075">DY527*7048.18/BY527</f>
        <v>0</v>
      </c>
      <c r="CP527" s="2">
        <f t="shared" si="979"/>
        <v>0</v>
      </c>
      <c r="CQ527" s="2" t="s">
        <v>502</v>
      </c>
      <c r="CR527" s="2">
        <v>0</v>
      </c>
    </row>
    <row r="528" spans="1:96" ht="27.75" x14ac:dyDescent="0.4">
      <c r="A528" s="2">
        <v>1</v>
      </c>
      <c r="B528" s="11">
        <v>21</v>
      </c>
      <c r="C528" s="55" t="s">
        <v>168</v>
      </c>
      <c r="D528" s="11">
        <v>1962</v>
      </c>
      <c r="E528" s="11"/>
      <c r="F528" s="11" t="s">
        <v>17978</v>
      </c>
      <c r="G528" s="11">
        <v>2</v>
      </c>
      <c r="H528" s="11">
        <v>2</v>
      </c>
      <c r="I528" s="15">
        <v>673.1</v>
      </c>
      <c r="J528" s="15">
        <v>625.29999999999995</v>
      </c>
      <c r="K528" s="15">
        <v>585.59999999999991</v>
      </c>
      <c r="L528" s="36">
        <v>40</v>
      </c>
      <c r="M528" s="11" t="s">
        <v>17146</v>
      </c>
      <c r="N528" s="11" t="s">
        <v>17839</v>
      </c>
      <c r="O528" s="37" t="s">
        <v>17873</v>
      </c>
      <c r="P528" s="12">
        <v>1904539.0799999998</v>
      </c>
      <c r="Q528" s="12">
        <v>0</v>
      </c>
      <c r="R528" s="12">
        <v>0</v>
      </c>
      <c r="S528" s="12">
        <v>1904539.0799999998</v>
      </c>
      <c r="T528" s="12">
        <v>2829.5039072946065</v>
      </c>
      <c r="U528" s="12">
        <v>2910.9999108601992</v>
      </c>
      <c r="V528" s="48">
        <f t="shared" si="1073"/>
        <v>81.496003565592673</v>
      </c>
      <c r="X528" s="2" t="s">
        <v>3225</v>
      </c>
      <c r="Y528" s="2">
        <v>1993</v>
      </c>
      <c r="Z528" s="2">
        <v>11836.7</v>
      </c>
      <c r="AA528" s="2">
        <v>544</v>
      </c>
      <c r="AB528" s="2">
        <v>9</v>
      </c>
      <c r="AC528" s="2">
        <v>10439.700000000001</v>
      </c>
      <c r="AE528" s="2" t="s">
        <v>3217</v>
      </c>
      <c r="AF528" s="2" t="s">
        <v>17390</v>
      </c>
      <c r="AG528" s="2" t="s">
        <v>2998</v>
      </c>
      <c r="AH528" s="2" t="s">
        <v>17088</v>
      </c>
      <c r="AK528" s="2" t="e">
        <f t="shared" si="1053"/>
        <v>#N/A</v>
      </c>
      <c r="AU528" s="2" t="e">
        <f t="shared" si="1054"/>
        <v>#N/A</v>
      </c>
      <c r="AV528" s="2" t="e">
        <f t="shared" si="1055"/>
        <v>#N/A</v>
      </c>
      <c r="AX528" s="2" t="s">
        <v>212</v>
      </c>
      <c r="AY528" s="2">
        <v>1147</v>
      </c>
      <c r="AZ528" s="2" t="s">
        <v>2980</v>
      </c>
      <c r="BC528" s="2" t="e">
        <f t="shared" si="1056"/>
        <v>#N/A</v>
      </c>
      <c r="BI528" s="2">
        <f t="shared" si="1057"/>
        <v>278</v>
      </c>
      <c r="BT528" s="11" t="e">
        <f t="shared" si="1066"/>
        <v>#N/A</v>
      </c>
      <c r="BU528" s="11"/>
      <c r="BV528" s="11" t="s">
        <v>17978</v>
      </c>
      <c r="BW528" s="11">
        <v>2</v>
      </c>
      <c r="BX528" s="11">
        <v>2</v>
      </c>
      <c r="BY528" s="13" t="e">
        <f t="shared" ref="BY528:BY544" si="1076">VLOOKUP(BS528,CN:CR,3,FALSE)</f>
        <v>#N/A</v>
      </c>
      <c r="BZ528" s="13" t="e">
        <f t="shared" ref="BZ528:BZ544" si="1077">VLOOKUP(BS528,CN:CS,6,FALSE)</f>
        <v>#N/A</v>
      </c>
      <c r="CA528" s="13" t="e">
        <f t="shared" si="1069"/>
        <v>#N/A</v>
      </c>
      <c r="CB528" s="14">
        <v>40</v>
      </c>
      <c r="CC528" s="11" t="s">
        <v>17146</v>
      </c>
      <c r="CD528" s="11" t="s">
        <v>17839</v>
      </c>
      <c r="CE528" s="11" t="s">
        <v>17873</v>
      </c>
      <c r="CF528" s="12">
        <v>1904539.08</v>
      </c>
      <c r="CG528" s="12">
        <v>0</v>
      </c>
      <c r="CH528" s="12">
        <v>0</v>
      </c>
      <c r="CI528" s="12">
        <f t="shared" si="1067"/>
        <v>1904539.08</v>
      </c>
      <c r="CJ528" s="12" t="e">
        <f t="shared" si="1072"/>
        <v>#N/A</v>
      </c>
      <c r="CK528" s="12" t="e">
        <f t="shared" si="1075"/>
        <v>#N/A</v>
      </c>
      <c r="CP528" s="2">
        <f t="shared" si="979"/>
        <v>39.700000000000003</v>
      </c>
      <c r="CQ528" s="2" t="s">
        <v>507</v>
      </c>
      <c r="CR528" s="2">
        <v>0</v>
      </c>
    </row>
    <row r="529" spans="1:96" ht="27.75" x14ac:dyDescent="0.4">
      <c r="A529" s="2">
        <v>1</v>
      </c>
      <c r="B529" s="11">
        <v>22</v>
      </c>
      <c r="C529" s="55" t="s">
        <v>1113</v>
      </c>
      <c r="D529" s="11">
        <v>1993</v>
      </c>
      <c r="E529" s="11"/>
      <c r="F529" s="11" t="s">
        <v>17978</v>
      </c>
      <c r="G529" s="11">
        <v>10</v>
      </c>
      <c r="H529" s="11">
        <v>9</v>
      </c>
      <c r="I529" s="15">
        <v>14780.2</v>
      </c>
      <c r="J529" s="15">
        <v>12472.3</v>
      </c>
      <c r="K529" s="15">
        <v>12421</v>
      </c>
      <c r="L529" s="36">
        <v>342</v>
      </c>
      <c r="M529" s="11" t="s">
        <v>17146</v>
      </c>
      <c r="N529" s="11" t="s">
        <v>17839</v>
      </c>
      <c r="O529" s="37" t="s">
        <v>17874</v>
      </c>
      <c r="P529" s="12">
        <v>2457800</v>
      </c>
      <c r="Q529" s="12">
        <v>0</v>
      </c>
      <c r="R529" s="12">
        <v>0</v>
      </c>
      <c r="S529" s="12">
        <v>2457800</v>
      </c>
      <c r="T529" s="12">
        <v>166.29003667068105</v>
      </c>
      <c r="U529" s="12">
        <v>180.0962774522672</v>
      </c>
      <c r="V529" s="48">
        <f t="shared" si="1073"/>
        <v>13.806240781586155</v>
      </c>
      <c r="X529" s="2" t="s">
        <v>3227</v>
      </c>
      <c r="Y529" s="2">
        <v>1997</v>
      </c>
      <c r="Z529" s="2">
        <v>9142.7999999999993</v>
      </c>
      <c r="AA529" s="2">
        <v>230</v>
      </c>
      <c r="AB529" s="2">
        <v>10</v>
      </c>
      <c r="AC529" s="2">
        <v>6469.9</v>
      </c>
      <c r="AE529" s="2" t="s">
        <v>3218</v>
      </c>
      <c r="AF529" s="2" t="s">
        <v>17390</v>
      </c>
      <c r="AG529" s="2" t="s">
        <v>2998</v>
      </c>
      <c r="AH529" s="2" t="s">
        <v>17088</v>
      </c>
      <c r="AK529" s="2" t="e">
        <f t="shared" si="1053"/>
        <v>#N/A</v>
      </c>
      <c r="AU529" s="2" t="e">
        <f t="shared" si="1054"/>
        <v>#N/A</v>
      </c>
      <c r="AV529" s="2" t="e">
        <f t="shared" si="1055"/>
        <v>#N/A</v>
      </c>
      <c r="AX529" s="2" t="s">
        <v>213</v>
      </c>
      <c r="AY529" s="2">
        <v>1150</v>
      </c>
      <c r="AZ529" s="2" t="s">
        <v>2980</v>
      </c>
      <c r="BC529" s="2">
        <f t="shared" si="1056"/>
        <v>1</v>
      </c>
      <c r="BI529" s="2" t="e">
        <f t="shared" si="1057"/>
        <v>#N/A</v>
      </c>
      <c r="BT529" s="11" t="e">
        <f t="shared" si="1066"/>
        <v>#N/A</v>
      </c>
      <c r="BU529" s="11"/>
      <c r="BV529" s="11" t="s">
        <v>17978</v>
      </c>
      <c r="BW529" s="11">
        <v>10</v>
      </c>
      <c r="BX529" s="11">
        <v>9</v>
      </c>
      <c r="BY529" s="13" t="e">
        <f t="shared" si="1076"/>
        <v>#N/A</v>
      </c>
      <c r="BZ529" s="13" t="e">
        <f t="shared" si="1077"/>
        <v>#N/A</v>
      </c>
      <c r="CA529" s="13" t="e">
        <f t="shared" si="1069"/>
        <v>#N/A</v>
      </c>
      <c r="CB529" s="14">
        <v>342</v>
      </c>
      <c r="CC529" s="11" t="s">
        <v>17146</v>
      </c>
      <c r="CD529" s="11" t="s">
        <v>17839</v>
      </c>
      <c r="CE529" s="11" t="s">
        <v>17874</v>
      </c>
      <c r="CF529" s="12">
        <v>2457800</v>
      </c>
      <c r="CG529" s="12">
        <v>0</v>
      </c>
      <c r="CH529" s="12">
        <v>0</v>
      </c>
      <c r="CI529" s="12">
        <f t="shared" si="1067"/>
        <v>2457800</v>
      </c>
      <c r="CJ529" s="12" t="e">
        <f t="shared" si="1072"/>
        <v>#N/A</v>
      </c>
      <c r="CK529" s="12" t="e">
        <f>DS529*2661859/BY529</f>
        <v>#N/A</v>
      </c>
      <c r="CP529" s="2">
        <f t="shared" si="979"/>
        <v>51.3</v>
      </c>
      <c r="CQ529" s="2" t="s">
        <v>506</v>
      </c>
      <c r="CR529" s="2">
        <v>91.3</v>
      </c>
    </row>
    <row r="530" spans="1:96" ht="27.75" x14ac:dyDescent="0.4">
      <c r="A530" s="2">
        <v>1</v>
      </c>
      <c r="B530" s="11">
        <v>23</v>
      </c>
      <c r="C530" s="55" t="s">
        <v>169</v>
      </c>
      <c r="D530" s="11">
        <v>1964</v>
      </c>
      <c r="E530" s="11"/>
      <c r="F530" s="11" t="s">
        <v>17978</v>
      </c>
      <c r="G530" s="11">
        <v>2</v>
      </c>
      <c r="H530" s="11">
        <v>2</v>
      </c>
      <c r="I530" s="15">
        <v>704.5</v>
      </c>
      <c r="J530" s="15">
        <v>656.2</v>
      </c>
      <c r="K530" s="15">
        <v>524</v>
      </c>
      <c r="L530" s="36">
        <v>49</v>
      </c>
      <c r="M530" s="11" t="s">
        <v>17146</v>
      </c>
      <c r="N530" s="11" t="s">
        <v>17839</v>
      </c>
      <c r="O530" s="37" t="s">
        <v>17859</v>
      </c>
      <c r="P530" s="12">
        <v>4658584.8</v>
      </c>
      <c r="Q530" s="12">
        <v>0</v>
      </c>
      <c r="R530" s="12">
        <v>0</v>
      </c>
      <c r="S530" s="12">
        <v>4658584.8</v>
      </c>
      <c r="T530" s="12">
        <v>6612.6114975159689</v>
      </c>
      <c r="U530" s="12">
        <v>6803.0694109297383</v>
      </c>
      <c r="V530" s="48">
        <f t="shared" si="1073"/>
        <v>190.45791341376935</v>
      </c>
      <c r="X530" s="2" t="s">
        <v>17158</v>
      </c>
      <c r="Y530" s="2">
        <v>2004</v>
      </c>
      <c r="Z530" s="2">
        <v>3665.6</v>
      </c>
      <c r="AA530" s="2">
        <v>72</v>
      </c>
      <c r="AB530" s="2">
        <v>9</v>
      </c>
      <c r="AC530" s="2">
        <v>2535</v>
      </c>
      <c r="AE530" s="2" t="s">
        <v>3221</v>
      </c>
      <c r="AF530" s="2" t="s">
        <v>17390</v>
      </c>
      <c r="AG530" s="2" t="s">
        <v>2998</v>
      </c>
      <c r="AH530" s="2" t="s">
        <v>17088</v>
      </c>
      <c r="AK530" s="2" t="e">
        <f t="shared" si="1053"/>
        <v>#N/A</v>
      </c>
      <c r="AU530" s="2" t="e">
        <f t="shared" si="1054"/>
        <v>#N/A</v>
      </c>
      <c r="AV530" s="2" t="e">
        <f t="shared" si="1055"/>
        <v>#N/A</v>
      </c>
      <c r="AX530" s="2" t="s">
        <v>214</v>
      </c>
      <c r="AY530" s="2">
        <v>649.20000000000005</v>
      </c>
      <c r="AZ530" s="2" t="s">
        <v>3006</v>
      </c>
      <c r="BC530" s="2" t="e">
        <f t="shared" si="1056"/>
        <v>#N/A</v>
      </c>
      <c r="BI530" s="2">
        <f t="shared" si="1057"/>
        <v>680</v>
      </c>
      <c r="BT530" s="11" t="e">
        <f t="shared" si="1066"/>
        <v>#N/A</v>
      </c>
      <c r="BU530" s="11"/>
      <c r="BV530" s="11" t="s">
        <v>17978</v>
      </c>
      <c r="BW530" s="11">
        <v>2</v>
      </c>
      <c r="BX530" s="11">
        <v>2</v>
      </c>
      <c r="BY530" s="13" t="e">
        <f t="shared" si="1076"/>
        <v>#N/A</v>
      </c>
      <c r="BZ530" s="13" t="e">
        <f t="shared" si="1077"/>
        <v>#N/A</v>
      </c>
      <c r="CA530" s="13" t="e">
        <f t="shared" si="1069"/>
        <v>#N/A</v>
      </c>
      <c r="CB530" s="14">
        <v>49</v>
      </c>
      <c r="CC530" s="11" t="s">
        <v>17146</v>
      </c>
      <c r="CD530" s="11" t="s">
        <v>17839</v>
      </c>
      <c r="CE530" s="11" t="s">
        <v>17859</v>
      </c>
      <c r="CF530" s="12">
        <v>4658584.8</v>
      </c>
      <c r="CG530" s="12">
        <v>0</v>
      </c>
      <c r="CH530" s="12">
        <v>0</v>
      </c>
      <c r="CI530" s="12">
        <f t="shared" si="1067"/>
        <v>4658584.8</v>
      </c>
      <c r="CJ530" s="12" t="e">
        <f t="shared" si="1072"/>
        <v>#N/A</v>
      </c>
      <c r="CK530" s="12" t="e">
        <f>DY530*7048.18/BY530</f>
        <v>#N/A</v>
      </c>
      <c r="CP530" s="2">
        <f t="shared" si="979"/>
        <v>132.19999999999999</v>
      </c>
      <c r="CQ530" s="2" t="s">
        <v>501</v>
      </c>
      <c r="CR530" s="2">
        <v>0</v>
      </c>
    </row>
    <row r="531" spans="1:96" ht="27.75" x14ac:dyDescent="0.4">
      <c r="A531" s="2">
        <v>1</v>
      </c>
      <c r="B531" s="11">
        <v>24</v>
      </c>
      <c r="C531" s="55" t="s">
        <v>171</v>
      </c>
      <c r="D531" s="11">
        <v>1960</v>
      </c>
      <c r="E531" s="11"/>
      <c r="F531" s="11" t="s">
        <v>17978</v>
      </c>
      <c r="G531" s="11">
        <v>4</v>
      </c>
      <c r="H531" s="11">
        <v>2</v>
      </c>
      <c r="I531" s="15">
        <v>1773.8</v>
      </c>
      <c r="J531" s="15">
        <v>1370.8</v>
      </c>
      <c r="K531" s="15">
        <v>1238.3</v>
      </c>
      <c r="L531" s="36">
        <v>41</v>
      </c>
      <c r="M531" s="11" t="s">
        <v>17146</v>
      </c>
      <c r="N531" s="11" t="s">
        <v>17839</v>
      </c>
      <c r="O531" s="37" t="s">
        <v>17870</v>
      </c>
      <c r="P531" s="12">
        <v>4648299.4800000004</v>
      </c>
      <c r="Q531" s="12">
        <v>0</v>
      </c>
      <c r="R531" s="12">
        <v>0</v>
      </c>
      <c r="S531" s="12">
        <v>4648299.4800000004</v>
      </c>
      <c r="T531" s="12">
        <v>2620.5318976209273</v>
      </c>
      <c r="U531" s="12">
        <v>2986.0873604690501</v>
      </c>
      <c r="V531" s="48">
        <f t="shared" si="1073"/>
        <v>365.55546284812272</v>
      </c>
      <c r="X531" s="2" t="s">
        <v>3229</v>
      </c>
      <c r="Y531" s="2">
        <v>2006</v>
      </c>
      <c r="Z531" s="2">
        <v>4666.8</v>
      </c>
      <c r="AA531" s="2">
        <v>208</v>
      </c>
      <c r="AB531" s="2">
        <v>10</v>
      </c>
      <c r="AC531" s="2">
        <v>4666.8</v>
      </c>
      <c r="AE531" s="2" t="s">
        <v>3223</v>
      </c>
      <c r="AF531" s="2" t="s">
        <v>17397</v>
      </c>
      <c r="AG531" s="2" t="s">
        <v>2998</v>
      </c>
      <c r="AH531" s="2" t="s">
        <v>17393</v>
      </c>
      <c r="AK531" s="2" t="e">
        <f t="shared" si="1053"/>
        <v>#N/A</v>
      </c>
      <c r="AU531" s="2">
        <f t="shared" si="1054"/>
        <v>594</v>
      </c>
      <c r="AV531" s="2" t="str">
        <f t="shared" si="1055"/>
        <v>плоская</v>
      </c>
      <c r="AX531" s="2" t="s">
        <v>216</v>
      </c>
      <c r="AY531" s="2">
        <v>630</v>
      </c>
      <c r="AZ531" s="2" t="s">
        <v>2980</v>
      </c>
      <c r="BC531" s="2" t="e">
        <f t="shared" si="1056"/>
        <v>#N/A</v>
      </c>
      <c r="BI531" s="2" t="e">
        <f t="shared" si="1057"/>
        <v>#N/A</v>
      </c>
      <c r="BT531" s="11" t="e">
        <f t="shared" si="1066"/>
        <v>#N/A</v>
      </c>
      <c r="BU531" s="11"/>
      <c r="BV531" s="11" t="s">
        <v>17978</v>
      </c>
      <c r="BW531" s="11">
        <v>4</v>
      </c>
      <c r="BX531" s="11">
        <v>2</v>
      </c>
      <c r="BY531" s="13" t="e">
        <f t="shared" si="1076"/>
        <v>#N/A</v>
      </c>
      <c r="BZ531" s="13" t="e">
        <f t="shared" si="1077"/>
        <v>#N/A</v>
      </c>
      <c r="CA531" s="13" t="e">
        <f t="shared" si="1069"/>
        <v>#N/A</v>
      </c>
      <c r="CB531" s="14">
        <v>41</v>
      </c>
      <c r="CC531" s="11" t="s">
        <v>17146</v>
      </c>
      <c r="CD531" s="11" t="s">
        <v>17839</v>
      </c>
      <c r="CE531" s="11" t="s">
        <v>17870</v>
      </c>
      <c r="CF531" s="12">
        <v>4648299.4800000004</v>
      </c>
      <c r="CG531" s="12">
        <v>0</v>
      </c>
      <c r="CH531" s="12">
        <v>0</v>
      </c>
      <c r="CI531" s="12">
        <f t="shared" si="1067"/>
        <v>4648299.4800000004</v>
      </c>
      <c r="CJ531" s="12" t="e">
        <f t="shared" si="1072"/>
        <v>#N/A</v>
      </c>
      <c r="CK531" s="12" t="e">
        <f>DK531*8917.04/BY531</f>
        <v>#N/A</v>
      </c>
      <c r="CP531" s="2">
        <f t="shared" si="979"/>
        <v>132.5</v>
      </c>
      <c r="CQ531" s="2" t="s">
        <v>508</v>
      </c>
      <c r="CR531" s="2">
        <v>0</v>
      </c>
    </row>
    <row r="532" spans="1:96" ht="27.75" x14ac:dyDescent="0.4">
      <c r="A532" s="2">
        <v>1</v>
      </c>
      <c r="B532" s="11">
        <v>25</v>
      </c>
      <c r="C532" s="55" t="s">
        <v>172</v>
      </c>
      <c r="D532" s="11">
        <v>1969</v>
      </c>
      <c r="E532" s="11"/>
      <c r="F532" s="11" t="s">
        <v>17978</v>
      </c>
      <c r="G532" s="11">
        <v>5</v>
      </c>
      <c r="H532" s="11">
        <v>1</v>
      </c>
      <c r="I532" s="15">
        <v>2168.6</v>
      </c>
      <c r="J532" s="15">
        <v>1315.6</v>
      </c>
      <c r="K532" s="15">
        <v>1168.5</v>
      </c>
      <c r="L532" s="36">
        <v>157</v>
      </c>
      <c r="M532" s="11" t="s">
        <v>17146</v>
      </c>
      <c r="N532" s="11" t="s">
        <v>17839</v>
      </c>
      <c r="O532" s="37" t="s">
        <v>17870</v>
      </c>
      <c r="P532" s="12">
        <v>11351380.17</v>
      </c>
      <c r="Q532" s="12">
        <v>0</v>
      </c>
      <c r="R532" s="12">
        <v>0</v>
      </c>
      <c r="S532" s="12">
        <v>11351380.17</v>
      </c>
      <c r="T532" s="12">
        <v>5234.427819791571</v>
      </c>
      <c r="U532" s="12">
        <v>5381.8782255833266</v>
      </c>
      <c r="V532" s="48">
        <f t="shared" si="1073"/>
        <v>147.45040579175566</v>
      </c>
      <c r="X532" s="2" t="s">
        <v>3230</v>
      </c>
      <c r="Y532" s="2">
        <v>2008</v>
      </c>
      <c r="Z532" s="2">
        <v>3394.4</v>
      </c>
      <c r="AA532" s="2">
        <v>156</v>
      </c>
      <c r="AB532" s="2">
        <v>10</v>
      </c>
      <c r="AC532" s="2">
        <v>3394.4</v>
      </c>
      <c r="AE532" s="2" t="s">
        <v>3224</v>
      </c>
      <c r="AF532" s="2" t="s">
        <v>17390</v>
      </c>
      <c r="AG532" s="2" t="s">
        <v>2998</v>
      </c>
      <c r="AH532" s="2" t="s">
        <v>17392</v>
      </c>
      <c r="AK532" s="2" t="e">
        <f t="shared" si="1053"/>
        <v>#N/A</v>
      </c>
      <c r="AU532" s="2">
        <f t="shared" si="1054"/>
        <v>1385.2</v>
      </c>
      <c r="AV532" s="2" t="str">
        <f t="shared" si="1055"/>
        <v>скатная</v>
      </c>
      <c r="AX532" s="2" t="s">
        <v>217</v>
      </c>
      <c r="AY532" s="2">
        <v>897</v>
      </c>
      <c r="AZ532" s="2" t="s">
        <v>2980</v>
      </c>
      <c r="BC532" s="2" t="e">
        <f t="shared" si="1056"/>
        <v>#N/A</v>
      </c>
      <c r="BI532" s="2" t="e">
        <f t="shared" si="1057"/>
        <v>#N/A</v>
      </c>
      <c r="BT532" s="11" t="e">
        <f t="shared" si="1066"/>
        <v>#N/A</v>
      </c>
      <c r="BU532" s="11"/>
      <c r="BV532" s="11" t="s">
        <v>17978</v>
      </c>
      <c r="BW532" s="11">
        <v>5</v>
      </c>
      <c r="BX532" s="11">
        <v>1</v>
      </c>
      <c r="BY532" s="13" t="e">
        <f t="shared" si="1076"/>
        <v>#N/A</v>
      </c>
      <c r="BZ532" s="13" t="e">
        <f t="shared" si="1077"/>
        <v>#N/A</v>
      </c>
      <c r="CA532" s="13" t="e">
        <f t="shared" si="1069"/>
        <v>#N/A</v>
      </c>
      <c r="CB532" s="14">
        <v>157</v>
      </c>
      <c r="CC532" s="11" t="s">
        <v>17146</v>
      </c>
      <c r="CD532" s="11" t="s">
        <v>17839</v>
      </c>
      <c r="CE532" s="11" t="s">
        <v>17870</v>
      </c>
      <c r="CF532" s="12">
        <v>11351380.17</v>
      </c>
      <c r="CG532" s="12">
        <v>0</v>
      </c>
      <c r="CH532" s="12">
        <v>0</v>
      </c>
      <c r="CI532" s="12">
        <f t="shared" si="1067"/>
        <v>11351380.17</v>
      </c>
      <c r="CJ532" s="12" t="e">
        <f t="shared" si="1072"/>
        <v>#N/A</v>
      </c>
      <c r="CK532" s="12" t="e">
        <f t="shared" ref="CK532:CK533" si="1078">DK532*8425.6/BY532</f>
        <v>#N/A</v>
      </c>
      <c r="CP532" s="2">
        <f t="shared" si="979"/>
        <v>147.1</v>
      </c>
      <c r="CQ532" s="2" t="s">
        <v>307</v>
      </c>
      <c r="CR532" s="2">
        <v>0</v>
      </c>
    </row>
    <row r="533" spans="1:96" ht="27.75" x14ac:dyDescent="0.4">
      <c r="A533" s="2">
        <v>1</v>
      </c>
      <c r="B533" s="11">
        <v>26</v>
      </c>
      <c r="C533" s="55" t="s">
        <v>173</v>
      </c>
      <c r="D533" s="11">
        <v>1952</v>
      </c>
      <c r="E533" s="11"/>
      <c r="F533" s="11" t="s">
        <v>17978</v>
      </c>
      <c r="G533" s="11">
        <v>2</v>
      </c>
      <c r="H533" s="11">
        <v>1</v>
      </c>
      <c r="I533" s="15">
        <v>769.5</v>
      </c>
      <c r="J533" s="15">
        <v>520.4</v>
      </c>
      <c r="K533" s="15">
        <v>489.4</v>
      </c>
      <c r="L533" s="36">
        <v>29</v>
      </c>
      <c r="M533" s="11" t="s">
        <v>17146</v>
      </c>
      <c r="N533" s="11" t="s">
        <v>17839</v>
      </c>
      <c r="O533" s="37" t="s">
        <v>17870</v>
      </c>
      <c r="P533" s="12">
        <v>5261035.28</v>
      </c>
      <c r="Q533" s="12">
        <v>0</v>
      </c>
      <c r="R533" s="12">
        <v>0</v>
      </c>
      <c r="S533" s="12">
        <v>5261035.28</v>
      </c>
      <c r="T533" s="12">
        <v>6836.9529304743346</v>
      </c>
      <c r="U533" s="12">
        <v>7029.5454191033141</v>
      </c>
      <c r="V533" s="48">
        <f t="shared" si="1073"/>
        <v>192.59248862897948</v>
      </c>
      <c r="X533" s="2" t="s">
        <v>3232</v>
      </c>
      <c r="Y533" s="2">
        <v>2009</v>
      </c>
      <c r="Z533" s="2">
        <v>3415.9</v>
      </c>
      <c r="AA533" s="2">
        <v>156</v>
      </c>
      <c r="AB533" s="2">
        <v>10</v>
      </c>
      <c r="AC533" s="2">
        <v>3415.9</v>
      </c>
      <c r="AE533" s="2" t="s">
        <v>3225</v>
      </c>
      <c r="AF533" s="2" t="s">
        <v>17397</v>
      </c>
      <c r="AG533" s="2" t="s">
        <v>2998</v>
      </c>
      <c r="AH533" s="2" t="s">
        <v>17398</v>
      </c>
      <c r="AK533" s="2" t="e">
        <f t="shared" si="1053"/>
        <v>#N/A</v>
      </c>
      <c r="AU533" s="2">
        <f t="shared" si="1054"/>
        <v>642</v>
      </c>
      <c r="AV533" s="2" t="str">
        <f t="shared" si="1055"/>
        <v>скатная</v>
      </c>
      <c r="AX533" s="2" t="s">
        <v>227</v>
      </c>
      <c r="AY533" s="2">
        <v>585.29999999999995</v>
      </c>
      <c r="AZ533" s="2" t="s">
        <v>2980</v>
      </c>
      <c r="BC533" s="2" t="e">
        <f t="shared" si="1056"/>
        <v>#N/A</v>
      </c>
      <c r="BI533" s="2" t="e">
        <f t="shared" si="1057"/>
        <v>#N/A</v>
      </c>
      <c r="BT533" s="11" t="e">
        <f t="shared" si="1066"/>
        <v>#N/A</v>
      </c>
      <c r="BU533" s="11"/>
      <c r="BV533" s="11" t="s">
        <v>17978</v>
      </c>
      <c r="BW533" s="11">
        <v>2</v>
      </c>
      <c r="BX533" s="11">
        <v>1</v>
      </c>
      <c r="BY533" s="13" t="e">
        <f t="shared" si="1076"/>
        <v>#N/A</v>
      </c>
      <c r="BZ533" s="13" t="e">
        <f t="shared" si="1077"/>
        <v>#N/A</v>
      </c>
      <c r="CA533" s="13" t="e">
        <f t="shared" si="1069"/>
        <v>#N/A</v>
      </c>
      <c r="CB533" s="14">
        <v>29</v>
      </c>
      <c r="CC533" s="11" t="s">
        <v>17146</v>
      </c>
      <c r="CD533" s="11" t="s">
        <v>17839</v>
      </c>
      <c r="CE533" s="11" t="s">
        <v>17870</v>
      </c>
      <c r="CF533" s="12">
        <v>5261035.28</v>
      </c>
      <c r="CG533" s="12">
        <v>0</v>
      </c>
      <c r="CH533" s="12">
        <v>0</v>
      </c>
      <c r="CI533" s="12">
        <f t="shared" si="1067"/>
        <v>5261035.28</v>
      </c>
      <c r="CJ533" s="12" t="e">
        <f t="shared" si="1072"/>
        <v>#N/A</v>
      </c>
      <c r="CK533" s="12" t="e">
        <f t="shared" si="1078"/>
        <v>#N/A</v>
      </c>
      <c r="CP533" s="2">
        <f t="shared" si="979"/>
        <v>31</v>
      </c>
      <c r="CQ533" s="2" t="s">
        <v>304</v>
      </c>
      <c r="CR533" s="2">
        <v>0</v>
      </c>
    </row>
    <row r="534" spans="1:96" ht="27.75" x14ac:dyDescent="0.4">
      <c r="A534" s="2">
        <v>1</v>
      </c>
      <c r="B534" s="11">
        <v>27</v>
      </c>
      <c r="C534" s="55" t="s">
        <v>174</v>
      </c>
      <c r="D534" s="11">
        <v>1980</v>
      </c>
      <c r="E534" s="11"/>
      <c r="F534" s="11" t="s">
        <v>17978</v>
      </c>
      <c r="G534" s="11">
        <v>5</v>
      </c>
      <c r="H534" s="11">
        <v>9</v>
      </c>
      <c r="I534" s="15">
        <v>6695.2</v>
      </c>
      <c r="J534" s="15">
        <v>6067.3</v>
      </c>
      <c r="K534" s="15">
        <v>6006.4000000000005</v>
      </c>
      <c r="L534" s="36">
        <v>320</v>
      </c>
      <c r="M534" s="11" t="s">
        <v>17146</v>
      </c>
      <c r="N534" s="11" t="s">
        <v>17839</v>
      </c>
      <c r="O534" s="37" t="s">
        <v>17875</v>
      </c>
      <c r="P534" s="12">
        <v>12990197.200000001</v>
      </c>
      <c r="Q534" s="12">
        <v>0</v>
      </c>
      <c r="R534" s="12">
        <v>0</v>
      </c>
      <c r="S534" s="12">
        <v>12990197.200000001</v>
      </c>
      <c r="T534" s="12">
        <v>1940.2254152228466</v>
      </c>
      <c r="U534" s="12">
        <v>2210.8803919225716</v>
      </c>
      <c r="V534" s="48">
        <f t="shared" si="1073"/>
        <v>270.65497669972501</v>
      </c>
      <c r="X534" s="2" t="s">
        <v>3233</v>
      </c>
      <c r="Y534" s="2">
        <v>2013</v>
      </c>
      <c r="Z534" s="2">
        <v>4617.5</v>
      </c>
      <c r="AA534" s="2">
        <v>149</v>
      </c>
      <c r="AB534" s="2">
        <v>10</v>
      </c>
      <c r="AC534" s="2">
        <v>2406</v>
      </c>
      <c r="AE534" s="2" t="s">
        <v>3227</v>
      </c>
      <c r="AF534" s="2" t="s">
        <v>17397</v>
      </c>
      <c r="AG534" s="2" t="s">
        <v>2998</v>
      </c>
      <c r="AH534" s="2" t="s">
        <v>17400</v>
      </c>
      <c r="AK534" s="2" t="e">
        <f t="shared" si="1053"/>
        <v>#N/A</v>
      </c>
      <c r="AU534" s="2">
        <f t="shared" si="1054"/>
        <v>1660</v>
      </c>
      <c r="AV534" s="2" t="str">
        <f t="shared" si="1055"/>
        <v>плоская</v>
      </c>
      <c r="AX534" s="2" t="s">
        <v>225</v>
      </c>
      <c r="AY534" s="2">
        <v>1225</v>
      </c>
      <c r="AZ534" s="2" t="s">
        <v>2980</v>
      </c>
      <c r="BC534" s="2" t="e">
        <f t="shared" si="1056"/>
        <v>#N/A</v>
      </c>
      <c r="BI534" s="2" t="e">
        <f t="shared" si="1057"/>
        <v>#N/A</v>
      </c>
      <c r="BT534" s="11" t="e">
        <f t="shared" si="1066"/>
        <v>#N/A</v>
      </c>
      <c r="BU534" s="11"/>
      <c r="BV534" s="11" t="s">
        <v>17978</v>
      </c>
      <c r="BW534" s="11">
        <v>5</v>
      </c>
      <c r="BX534" s="11">
        <v>9</v>
      </c>
      <c r="BY534" s="13" t="e">
        <f t="shared" si="1076"/>
        <v>#N/A</v>
      </c>
      <c r="BZ534" s="13" t="e">
        <f t="shared" si="1077"/>
        <v>#N/A</v>
      </c>
      <c r="CA534" s="13" t="e">
        <f t="shared" si="1069"/>
        <v>#N/A</v>
      </c>
      <c r="CB534" s="14">
        <v>320</v>
      </c>
      <c r="CC534" s="11" t="s">
        <v>17146</v>
      </c>
      <c r="CD534" s="11" t="s">
        <v>17839</v>
      </c>
      <c r="CE534" s="11" t="s">
        <v>17875</v>
      </c>
      <c r="CF534" s="12">
        <v>12990197.199999999</v>
      </c>
      <c r="CG534" s="12">
        <v>0</v>
      </c>
      <c r="CH534" s="12">
        <v>0</v>
      </c>
      <c r="CI534" s="12">
        <f t="shared" si="1067"/>
        <v>12990197.199999999</v>
      </c>
      <c r="CJ534" s="12" t="e">
        <f t="shared" si="1072"/>
        <v>#N/A</v>
      </c>
      <c r="CK534" s="12" t="e">
        <f>DK534*8917.04/BY534</f>
        <v>#N/A</v>
      </c>
      <c r="CP534" s="2">
        <f t="shared" si="979"/>
        <v>60.9</v>
      </c>
      <c r="CQ534" s="2" t="s">
        <v>306</v>
      </c>
      <c r="CR534" s="2">
        <v>0</v>
      </c>
    </row>
    <row r="535" spans="1:96" ht="27.75" x14ac:dyDescent="0.4">
      <c r="A535" s="2">
        <v>1</v>
      </c>
      <c r="B535" s="11">
        <v>28</v>
      </c>
      <c r="C535" s="55" t="s">
        <v>175</v>
      </c>
      <c r="D535" s="11">
        <v>1964</v>
      </c>
      <c r="E535" s="11"/>
      <c r="F535" s="11" t="s">
        <v>17978</v>
      </c>
      <c r="G535" s="11">
        <v>4</v>
      </c>
      <c r="H535" s="11">
        <v>2</v>
      </c>
      <c r="I535" s="15">
        <v>1867.3</v>
      </c>
      <c r="J535" s="15">
        <v>1752.4</v>
      </c>
      <c r="K535" s="15">
        <v>1752.4</v>
      </c>
      <c r="L535" s="36">
        <v>96</v>
      </c>
      <c r="M535" s="11" t="s">
        <v>17146</v>
      </c>
      <c r="N535" s="11" t="s">
        <v>17839</v>
      </c>
      <c r="O535" s="37" t="s">
        <v>17870</v>
      </c>
      <c r="P535" s="12">
        <v>8204567.3800000008</v>
      </c>
      <c r="Q535" s="12">
        <v>0</v>
      </c>
      <c r="R535" s="12">
        <v>0</v>
      </c>
      <c r="S535" s="12">
        <v>8204567.3800000008</v>
      </c>
      <c r="T535" s="12">
        <v>4393.8131955229483</v>
      </c>
      <c r="U535" s="12">
        <v>4465.2690729930919</v>
      </c>
      <c r="V535" s="48">
        <f t="shared" si="1073"/>
        <v>71.455877470143605</v>
      </c>
      <c r="X535" s="2" t="s">
        <v>3235</v>
      </c>
      <c r="Y535" s="2">
        <v>1982</v>
      </c>
      <c r="Z535" s="2">
        <v>7359.45</v>
      </c>
      <c r="AA535" s="2">
        <v>282</v>
      </c>
      <c r="AB535" s="2">
        <v>9</v>
      </c>
      <c r="AC535" s="2">
        <v>5778.29</v>
      </c>
      <c r="AE535" s="2" t="s">
        <v>17158</v>
      </c>
      <c r="AF535" s="2" t="s">
        <v>17390</v>
      </c>
      <c r="AG535" s="2" t="s">
        <v>2998</v>
      </c>
      <c r="AH535" s="2" t="s">
        <v>17086</v>
      </c>
      <c r="AK535" s="2" t="e">
        <f t="shared" si="1053"/>
        <v>#N/A</v>
      </c>
      <c r="AU535" s="2" t="e">
        <f t="shared" si="1054"/>
        <v>#N/A</v>
      </c>
      <c r="AV535" s="2" t="e">
        <f t="shared" si="1055"/>
        <v>#N/A</v>
      </c>
      <c r="AX535" s="2" t="s">
        <v>226</v>
      </c>
      <c r="AY535" s="2">
        <v>615.5</v>
      </c>
      <c r="AZ535" s="2" t="s">
        <v>2980</v>
      </c>
      <c r="BC535" s="2" t="e">
        <f t="shared" si="1056"/>
        <v>#N/A</v>
      </c>
      <c r="BI535" s="2">
        <f t="shared" si="1057"/>
        <v>1183</v>
      </c>
      <c r="BT535" s="11" t="e">
        <f t="shared" si="1066"/>
        <v>#N/A</v>
      </c>
      <c r="BU535" s="11"/>
      <c r="BV535" s="11" t="s">
        <v>17978</v>
      </c>
      <c r="BW535" s="11">
        <v>4</v>
      </c>
      <c r="BX535" s="11">
        <v>2</v>
      </c>
      <c r="BY535" s="13" t="e">
        <f t="shared" si="1076"/>
        <v>#N/A</v>
      </c>
      <c r="BZ535" s="13" t="e">
        <f t="shared" si="1077"/>
        <v>#N/A</v>
      </c>
      <c r="CA535" s="13" t="e">
        <f t="shared" si="1069"/>
        <v>#N/A</v>
      </c>
      <c r="CB535" s="14">
        <v>96</v>
      </c>
      <c r="CC535" s="11" t="s">
        <v>17146</v>
      </c>
      <c r="CD535" s="11" t="s">
        <v>17839</v>
      </c>
      <c r="CE535" s="11" t="s">
        <v>17870</v>
      </c>
      <c r="CF535" s="12">
        <v>8204567.3799999999</v>
      </c>
      <c r="CG535" s="12">
        <v>0</v>
      </c>
      <c r="CH535" s="12">
        <v>0</v>
      </c>
      <c r="CI535" s="12">
        <f t="shared" si="1067"/>
        <v>8204567.3799999999</v>
      </c>
      <c r="CJ535" s="12" t="e">
        <f t="shared" si="1072"/>
        <v>#N/A</v>
      </c>
      <c r="CK535" s="12" t="e">
        <f>DY535*7048.18/BY535</f>
        <v>#N/A</v>
      </c>
      <c r="CP535" s="2">
        <f t="shared" si="979"/>
        <v>0</v>
      </c>
      <c r="CQ535" s="2" t="s">
        <v>308</v>
      </c>
      <c r="CR535" s="2">
        <v>51.6</v>
      </c>
    </row>
    <row r="536" spans="1:96" ht="27.75" x14ac:dyDescent="0.4">
      <c r="A536" s="2">
        <v>1</v>
      </c>
      <c r="B536" s="11">
        <v>29</v>
      </c>
      <c r="C536" s="55" t="s">
        <v>176</v>
      </c>
      <c r="D536" s="11">
        <v>1963</v>
      </c>
      <c r="E536" s="11"/>
      <c r="F536" s="11" t="s">
        <v>17978</v>
      </c>
      <c r="G536" s="11">
        <v>4</v>
      </c>
      <c r="H536" s="11">
        <v>3</v>
      </c>
      <c r="I536" s="15">
        <v>2187.8000000000002</v>
      </c>
      <c r="J536" s="15">
        <v>2010.2</v>
      </c>
      <c r="K536" s="15">
        <v>1965.8</v>
      </c>
      <c r="L536" s="36">
        <v>107</v>
      </c>
      <c r="M536" s="11" t="s">
        <v>17146</v>
      </c>
      <c r="N536" s="11" t="s">
        <v>17839</v>
      </c>
      <c r="O536" s="37" t="s">
        <v>17876</v>
      </c>
      <c r="P536" s="12">
        <v>6377717.2999999998</v>
      </c>
      <c r="Q536" s="12">
        <v>0</v>
      </c>
      <c r="R536" s="12">
        <v>0</v>
      </c>
      <c r="S536" s="12">
        <v>6377717.2999999998</v>
      </c>
      <c r="T536" s="12">
        <v>2915.1281195721726</v>
      </c>
      <c r="U536" s="12">
        <v>3321.7787731968187</v>
      </c>
      <c r="V536" s="48">
        <f t="shared" si="1073"/>
        <v>406.65065362464611</v>
      </c>
      <c r="X536" s="2" t="s">
        <v>3237</v>
      </c>
      <c r="Y536" s="2">
        <v>2008</v>
      </c>
      <c r="Z536" s="2">
        <v>7947.8</v>
      </c>
      <c r="AA536" s="2">
        <v>170</v>
      </c>
      <c r="AB536" s="2">
        <v>10</v>
      </c>
      <c r="AC536" s="2">
        <v>4307.7</v>
      </c>
      <c r="AE536" s="2" t="s">
        <v>3229</v>
      </c>
      <c r="AF536" s="2" t="s">
        <v>17408</v>
      </c>
      <c r="AG536" s="2" t="s">
        <v>2998</v>
      </c>
      <c r="AH536" s="2" t="s">
        <v>17086</v>
      </c>
      <c r="AK536" s="2" t="e">
        <f t="shared" si="1053"/>
        <v>#N/A</v>
      </c>
      <c r="AU536" s="2">
        <f t="shared" si="1054"/>
        <v>815</v>
      </c>
      <c r="AV536" s="2" t="str">
        <f t="shared" si="1055"/>
        <v>плоская</v>
      </c>
      <c r="AX536" s="2" t="s">
        <v>228</v>
      </c>
      <c r="AY536" s="2">
        <v>1944.58</v>
      </c>
      <c r="AZ536" s="2" t="s">
        <v>2980</v>
      </c>
      <c r="BC536" s="2" t="e">
        <f t="shared" si="1056"/>
        <v>#N/A</v>
      </c>
      <c r="BI536" s="2" t="e">
        <f t="shared" si="1057"/>
        <v>#N/A</v>
      </c>
      <c r="BT536" s="11" t="e">
        <f t="shared" si="1066"/>
        <v>#N/A</v>
      </c>
      <c r="BU536" s="11"/>
      <c r="BV536" s="11" t="s">
        <v>17978</v>
      </c>
      <c r="BW536" s="11">
        <v>4</v>
      </c>
      <c r="BX536" s="11">
        <v>3</v>
      </c>
      <c r="BY536" s="13" t="e">
        <f t="shared" si="1076"/>
        <v>#N/A</v>
      </c>
      <c r="BZ536" s="13" t="e">
        <f t="shared" si="1077"/>
        <v>#N/A</v>
      </c>
      <c r="CA536" s="13" t="e">
        <f t="shared" si="1069"/>
        <v>#N/A</v>
      </c>
      <c r="CB536" s="14">
        <v>107</v>
      </c>
      <c r="CC536" s="11" t="s">
        <v>17146</v>
      </c>
      <c r="CD536" s="11" t="s">
        <v>17839</v>
      </c>
      <c r="CE536" s="11" t="s">
        <v>17876</v>
      </c>
      <c r="CF536" s="12">
        <v>6377717.2999999998</v>
      </c>
      <c r="CG536" s="12">
        <v>0</v>
      </c>
      <c r="CH536" s="12">
        <v>0</v>
      </c>
      <c r="CI536" s="12">
        <f t="shared" si="1067"/>
        <v>6377717.2999999998</v>
      </c>
      <c r="CJ536" s="12" t="e">
        <f t="shared" si="1072"/>
        <v>#N/A</v>
      </c>
      <c r="CK536" s="12" t="e">
        <f t="shared" ref="CK536:CK537" si="1079">DK536*8917.04/BY536</f>
        <v>#N/A</v>
      </c>
      <c r="CP536" s="2">
        <f t="shared" si="979"/>
        <v>44.4</v>
      </c>
      <c r="CQ536" s="2" t="s">
        <v>315</v>
      </c>
      <c r="CR536" s="2">
        <v>33.340000000000003</v>
      </c>
    </row>
    <row r="537" spans="1:96" ht="27.75" x14ac:dyDescent="0.4">
      <c r="A537" s="2">
        <v>1</v>
      </c>
      <c r="B537" s="11">
        <v>30</v>
      </c>
      <c r="C537" s="55" t="s">
        <v>177</v>
      </c>
      <c r="D537" s="11">
        <v>1976</v>
      </c>
      <c r="E537" s="11">
        <v>2008</v>
      </c>
      <c r="F537" s="11" t="s">
        <v>17397</v>
      </c>
      <c r="G537" s="11">
        <v>9</v>
      </c>
      <c r="H537" s="11">
        <v>2</v>
      </c>
      <c r="I537" s="15">
        <v>4928.3</v>
      </c>
      <c r="J537" s="15">
        <v>3901.8</v>
      </c>
      <c r="K537" s="15">
        <v>3851.8</v>
      </c>
      <c r="L537" s="36">
        <v>167</v>
      </c>
      <c r="M537" s="11" t="s">
        <v>17146</v>
      </c>
      <c r="N537" s="11" t="s">
        <v>17839</v>
      </c>
      <c r="O537" s="37" t="s">
        <v>17877</v>
      </c>
      <c r="P537" s="12">
        <v>4468314.82</v>
      </c>
      <c r="Q537" s="12">
        <v>0</v>
      </c>
      <c r="R537" s="12">
        <v>0</v>
      </c>
      <c r="S537" s="12">
        <v>4468314.82</v>
      </c>
      <c r="T537" s="12">
        <v>906.66453340908629</v>
      </c>
      <c r="U537" s="12">
        <v>1033.141212994339</v>
      </c>
      <c r="V537" s="48">
        <f t="shared" si="1073"/>
        <v>126.47667958525267</v>
      </c>
      <c r="X537" s="2" t="s">
        <v>3239</v>
      </c>
      <c r="Y537" s="2">
        <v>2010</v>
      </c>
      <c r="Z537" s="2">
        <v>8487.9</v>
      </c>
      <c r="AA537" s="2">
        <v>304</v>
      </c>
      <c r="AB537" s="2">
        <v>10</v>
      </c>
      <c r="AC537" s="2">
        <v>3582</v>
      </c>
      <c r="AE537" s="2" t="s">
        <v>3230</v>
      </c>
      <c r="AF537" s="2" t="s">
        <v>2998</v>
      </c>
      <c r="AG537" s="2" t="s">
        <v>2998</v>
      </c>
      <c r="AH537" s="2" t="s">
        <v>17086</v>
      </c>
      <c r="AK537" s="2" t="e">
        <f t="shared" si="1053"/>
        <v>#N/A</v>
      </c>
      <c r="AU537" s="2">
        <f t="shared" si="1054"/>
        <v>571</v>
      </c>
      <c r="AV537" s="2" t="str">
        <f t="shared" si="1055"/>
        <v>плоская</v>
      </c>
      <c r="AX537" s="2" t="s">
        <v>229</v>
      </c>
      <c r="AY537" s="2">
        <v>659</v>
      </c>
      <c r="AZ537" s="2" t="s">
        <v>2980</v>
      </c>
      <c r="BC537" s="2" t="e">
        <f t="shared" si="1056"/>
        <v>#N/A</v>
      </c>
      <c r="BI537" s="2" t="e">
        <f t="shared" si="1057"/>
        <v>#N/A</v>
      </c>
      <c r="BT537" s="11" t="e">
        <f t="shared" si="1066"/>
        <v>#N/A</v>
      </c>
      <c r="BU537" s="11">
        <v>2008</v>
      </c>
      <c r="BV537" s="11" t="e">
        <f>VLOOKUP(BS537,CU:CX,2,FALSE)</f>
        <v>#N/A</v>
      </c>
      <c r="BW537" s="11">
        <v>9</v>
      </c>
      <c r="BX537" s="11">
        <v>2</v>
      </c>
      <c r="BY537" s="13" t="e">
        <f t="shared" si="1076"/>
        <v>#N/A</v>
      </c>
      <c r="BZ537" s="13" t="e">
        <f t="shared" si="1077"/>
        <v>#N/A</v>
      </c>
      <c r="CA537" s="13" t="e">
        <f t="shared" si="1069"/>
        <v>#N/A</v>
      </c>
      <c r="CB537" s="14">
        <v>167</v>
      </c>
      <c r="CC537" s="11" t="s">
        <v>17146</v>
      </c>
      <c r="CD537" s="11" t="s">
        <v>17839</v>
      </c>
      <c r="CE537" s="11" t="s">
        <v>17877</v>
      </c>
      <c r="CF537" s="12">
        <v>4468314.82</v>
      </c>
      <c r="CG537" s="12">
        <v>0</v>
      </c>
      <c r="CH537" s="12">
        <v>0</v>
      </c>
      <c r="CI537" s="12">
        <f t="shared" si="1067"/>
        <v>4468314.82</v>
      </c>
      <c r="CJ537" s="12" t="e">
        <f t="shared" si="1072"/>
        <v>#N/A</v>
      </c>
      <c r="CK537" s="12" t="e">
        <f t="shared" si="1079"/>
        <v>#N/A</v>
      </c>
      <c r="CP537" s="2">
        <f t="shared" si="979"/>
        <v>50</v>
      </c>
      <c r="CQ537" s="2" t="s">
        <v>312</v>
      </c>
      <c r="CR537" s="2">
        <v>0</v>
      </c>
    </row>
    <row r="538" spans="1:96" ht="27.75" x14ac:dyDescent="0.4">
      <c r="A538" s="2">
        <v>1</v>
      </c>
      <c r="B538" s="11">
        <v>31</v>
      </c>
      <c r="C538" s="55" t="s">
        <v>178</v>
      </c>
      <c r="D538" s="11">
        <v>1956</v>
      </c>
      <c r="E538" s="11"/>
      <c r="F538" s="11" t="s">
        <v>17978</v>
      </c>
      <c r="G538" s="11">
        <v>2</v>
      </c>
      <c r="H538" s="11">
        <v>1</v>
      </c>
      <c r="I538" s="15">
        <v>481.6</v>
      </c>
      <c r="J538" s="15">
        <v>439.5</v>
      </c>
      <c r="K538" s="15">
        <v>299.3</v>
      </c>
      <c r="L538" s="36">
        <v>22</v>
      </c>
      <c r="M538" s="11" t="s">
        <v>17146</v>
      </c>
      <c r="N538" s="11" t="s">
        <v>17839</v>
      </c>
      <c r="O538" s="37" t="s">
        <v>17870</v>
      </c>
      <c r="P538" s="12">
        <v>3458188.3</v>
      </c>
      <c r="Q538" s="12">
        <v>0</v>
      </c>
      <c r="R538" s="12">
        <v>0</v>
      </c>
      <c r="S538" s="12">
        <v>3458188.3</v>
      </c>
      <c r="T538" s="12">
        <v>7180.623546511627</v>
      </c>
      <c r="U538" s="12">
        <v>7382.8970099667777</v>
      </c>
      <c r="V538" s="48">
        <f t="shared" si="1073"/>
        <v>202.2734634551507</v>
      </c>
      <c r="X538" s="2" t="s">
        <v>3241</v>
      </c>
      <c r="Y538" s="2">
        <v>2012</v>
      </c>
      <c r="Z538" s="2">
        <v>21600.2</v>
      </c>
      <c r="AA538" s="2">
        <v>528</v>
      </c>
      <c r="AB538" s="2">
        <v>10</v>
      </c>
      <c r="AC538" s="2">
        <v>18643.099999999999</v>
      </c>
      <c r="AE538" s="2" t="s">
        <v>3232</v>
      </c>
      <c r="AF538" s="2" t="s">
        <v>2998</v>
      </c>
      <c r="AG538" s="2" t="s">
        <v>2998</v>
      </c>
      <c r="AH538" s="2" t="s">
        <v>17086</v>
      </c>
      <c r="AK538" s="2" t="e">
        <f t="shared" si="1053"/>
        <v>#N/A</v>
      </c>
      <c r="AU538" s="2">
        <f t="shared" si="1054"/>
        <v>422</v>
      </c>
      <c r="AV538" s="2" t="str">
        <f t="shared" si="1055"/>
        <v>скатная</v>
      </c>
      <c r="AX538" s="2" t="s">
        <v>230</v>
      </c>
      <c r="AY538" s="2">
        <v>519</v>
      </c>
      <c r="AZ538" s="2" t="s">
        <v>2980</v>
      </c>
      <c r="BC538" s="2" t="e">
        <f t="shared" si="1056"/>
        <v>#N/A</v>
      </c>
      <c r="BI538" s="2" t="e">
        <f t="shared" si="1057"/>
        <v>#N/A</v>
      </c>
      <c r="BT538" s="11" t="e">
        <f t="shared" si="1066"/>
        <v>#N/A</v>
      </c>
      <c r="BU538" s="11"/>
      <c r="BV538" s="11" t="s">
        <v>17978</v>
      </c>
      <c r="BW538" s="11">
        <v>2</v>
      </c>
      <c r="BX538" s="11">
        <v>1</v>
      </c>
      <c r="BY538" s="13" t="e">
        <f t="shared" si="1076"/>
        <v>#N/A</v>
      </c>
      <c r="BZ538" s="13" t="e">
        <f t="shared" si="1077"/>
        <v>#N/A</v>
      </c>
      <c r="CA538" s="13" t="e">
        <f t="shared" si="1069"/>
        <v>#N/A</v>
      </c>
      <c r="CB538" s="14">
        <v>22</v>
      </c>
      <c r="CC538" s="11" t="s">
        <v>17146</v>
      </c>
      <c r="CD538" s="11" t="s">
        <v>17839</v>
      </c>
      <c r="CE538" s="11" t="s">
        <v>17870</v>
      </c>
      <c r="CF538" s="12">
        <v>3458188.3</v>
      </c>
      <c r="CG538" s="12">
        <v>0</v>
      </c>
      <c r="CH538" s="12">
        <v>0</v>
      </c>
      <c r="CI538" s="12">
        <f t="shared" si="1067"/>
        <v>3458188.3</v>
      </c>
      <c r="CJ538" s="12" t="e">
        <f t="shared" si="1072"/>
        <v>#N/A</v>
      </c>
      <c r="CK538" s="12" t="e">
        <f>DK538*8425.6/BY538</f>
        <v>#N/A</v>
      </c>
      <c r="CP538" s="2">
        <f t="shared" si="979"/>
        <v>140.19999999999999</v>
      </c>
      <c r="CQ538" s="2" t="s">
        <v>310</v>
      </c>
      <c r="CR538" s="2">
        <v>111.5</v>
      </c>
    </row>
    <row r="539" spans="1:96" ht="27.75" x14ac:dyDescent="0.4">
      <c r="A539" s="2">
        <v>1</v>
      </c>
      <c r="B539" s="11">
        <v>32</v>
      </c>
      <c r="C539" s="55" t="s">
        <v>179</v>
      </c>
      <c r="D539" s="11">
        <v>1962</v>
      </c>
      <c r="E539" s="11"/>
      <c r="F539" s="11" t="s">
        <v>17978</v>
      </c>
      <c r="G539" s="11">
        <v>4</v>
      </c>
      <c r="H539" s="11">
        <v>2</v>
      </c>
      <c r="I539" s="15">
        <v>1399</v>
      </c>
      <c r="J539" s="15">
        <v>1283.0999999999999</v>
      </c>
      <c r="K539" s="15">
        <v>1283.0999999999999</v>
      </c>
      <c r="L539" s="36">
        <v>46</v>
      </c>
      <c r="M539" s="11" t="s">
        <v>17146</v>
      </c>
      <c r="N539" s="11" t="s">
        <v>17839</v>
      </c>
      <c r="O539" s="37" t="s">
        <v>17878</v>
      </c>
      <c r="P539" s="12">
        <v>6826881.9900000002</v>
      </c>
      <c r="Q539" s="12">
        <v>0</v>
      </c>
      <c r="R539" s="12">
        <v>0</v>
      </c>
      <c r="S539" s="12">
        <v>6826881.9900000002</v>
      </c>
      <c r="T539" s="12">
        <v>4879.8298713366694</v>
      </c>
      <c r="U539" s="12">
        <v>5020.3798213009295</v>
      </c>
      <c r="V539" s="48">
        <f t="shared" si="1073"/>
        <v>140.54994996426012</v>
      </c>
      <c r="X539" s="2" t="s">
        <v>3242</v>
      </c>
      <c r="Y539" s="2">
        <v>1977</v>
      </c>
      <c r="Z539" s="2">
        <v>7268.2</v>
      </c>
      <c r="AA539" s="2">
        <v>268</v>
      </c>
      <c r="AB539" s="2">
        <v>9</v>
      </c>
      <c r="AC539" s="2">
        <v>7268.2</v>
      </c>
      <c r="AE539" s="2" t="s">
        <v>3233</v>
      </c>
      <c r="AF539" s="2" t="s">
        <v>17409</v>
      </c>
      <c r="AG539" s="2" t="s">
        <v>2998</v>
      </c>
      <c r="AH539" s="2" t="s">
        <v>17086</v>
      </c>
      <c r="AK539" s="2" t="e">
        <f t="shared" ref="AK539:AK570" si="1080">VLOOKUP(C539,AL:AM,2,FALSE)</f>
        <v>#N/A</v>
      </c>
      <c r="AU539" s="2" t="e">
        <f t="shared" ref="AU539:AU570" si="1081">VLOOKUP(C539,AX:BA,2,FALSE)</f>
        <v>#N/A</v>
      </c>
      <c r="AV539" s="2" t="e">
        <f t="shared" ref="AV539:AV570" si="1082">VLOOKUP(C539,AX:AZ,3,FALSE)</f>
        <v>#N/A</v>
      </c>
      <c r="AX539" s="2" t="s">
        <v>231</v>
      </c>
      <c r="AY539" s="2">
        <v>579</v>
      </c>
      <c r="AZ539" s="2" t="s">
        <v>2980</v>
      </c>
      <c r="BC539" s="2" t="e">
        <f t="shared" ref="BC539:BC570" si="1083">VLOOKUP(C539,BD:BE,2,FALSE)</f>
        <v>#N/A</v>
      </c>
      <c r="BI539" s="2">
        <f t="shared" ref="BI539:BI570" si="1084">VLOOKUP(C539,BK:BL,2,FALSE)</f>
        <v>996.5</v>
      </c>
      <c r="BT539" s="11" t="e">
        <f t="shared" si="1066"/>
        <v>#N/A</v>
      </c>
      <c r="BU539" s="11"/>
      <c r="BV539" s="11" t="s">
        <v>17978</v>
      </c>
      <c r="BW539" s="11">
        <v>4</v>
      </c>
      <c r="BX539" s="11">
        <v>2</v>
      </c>
      <c r="BY539" s="13" t="e">
        <f t="shared" si="1076"/>
        <v>#N/A</v>
      </c>
      <c r="BZ539" s="13" t="e">
        <f t="shared" si="1077"/>
        <v>#N/A</v>
      </c>
      <c r="CA539" s="13" t="e">
        <f t="shared" si="1069"/>
        <v>#N/A</v>
      </c>
      <c r="CB539" s="14">
        <v>46</v>
      </c>
      <c r="CC539" s="11" t="s">
        <v>17146</v>
      </c>
      <c r="CD539" s="11" t="s">
        <v>17839</v>
      </c>
      <c r="CE539" s="11" t="s">
        <v>17878</v>
      </c>
      <c r="CF539" s="12">
        <v>6826881.9900000002</v>
      </c>
      <c r="CG539" s="12">
        <v>0</v>
      </c>
      <c r="CH539" s="12">
        <v>0</v>
      </c>
      <c r="CI539" s="12">
        <f t="shared" si="1067"/>
        <v>6826881.9900000002</v>
      </c>
      <c r="CJ539" s="12" t="e">
        <f t="shared" si="1072"/>
        <v>#N/A</v>
      </c>
      <c r="CK539" s="12" t="e">
        <f t="shared" ref="CK539:CK540" si="1085">DY539*7048.18/BY539</f>
        <v>#N/A</v>
      </c>
      <c r="CP539" s="2">
        <f t="shared" si="979"/>
        <v>0</v>
      </c>
      <c r="CQ539" s="2" t="s">
        <v>316</v>
      </c>
      <c r="CR539" s="2">
        <v>67.7</v>
      </c>
    </row>
    <row r="540" spans="1:96" ht="27.75" x14ac:dyDescent="0.4">
      <c r="A540" s="2">
        <v>1</v>
      </c>
      <c r="B540" s="11">
        <v>33</v>
      </c>
      <c r="C540" s="55" t="s">
        <v>180</v>
      </c>
      <c r="D540" s="11">
        <v>1962</v>
      </c>
      <c r="E540" s="11"/>
      <c r="F540" s="11" t="s">
        <v>17978</v>
      </c>
      <c r="G540" s="11">
        <v>4</v>
      </c>
      <c r="H540" s="11">
        <v>2</v>
      </c>
      <c r="I540" s="15">
        <v>1383</v>
      </c>
      <c r="J540" s="15">
        <v>1267.5999999999999</v>
      </c>
      <c r="K540" s="15">
        <v>1267.5999999999999</v>
      </c>
      <c r="L540" s="36">
        <v>69</v>
      </c>
      <c r="M540" s="11" t="s">
        <v>17146</v>
      </c>
      <c r="N540" s="11" t="s">
        <v>17839</v>
      </c>
      <c r="O540" s="37" t="s">
        <v>17878</v>
      </c>
      <c r="P540" s="12">
        <v>6137685.4699999997</v>
      </c>
      <c r="Q540" s="12">
        <v>0</v>
      </c>
      <c r="R540" s="12">
        <v>0</v>
      </c>
      <c r="S540" s="12">
        <v>6137685.4699999997</v>
      </c>
      <c r="T540" s="12">
        <v>4437.950448300795</v>
      </c>
      <c r="U540" s="12">
        <v>4565.7732913955169</v>
      </c>
      <c r="V540" s="48">
        <f t="shared" si="1073"/>
        <v>127.82284309472197</v>
      </c>
      <c r="X540" s="2" t="s">
        <v>3244</v>
      </c>
      <c r="Y540" s="2">
        <v>1982</v>
      </c>
      <c r="Z540" s="2">
        <v>12113.01</v>
      </c>
      <c r="AA540" s="2">
        <v>559</v>
      </c>
      <c r="AB540" s="2">
        <v>9</v>
      </c>
      <c r="AC540" s="2">
        <v>10692.21</v>
      </c>
      <c r="AE540" s="2" t="s">
        <v>3235</v>
      </c>
      <c r="AF540" s="2" t="s">
        <v>17390</v>
      </c>
      <c r="AG540" s="2" t="s">
        <v>2998</v>
      </c>
      <c r="AH540" s="2" t="s">
        <v>17400</v>
      </c>
      <c r="AK540" s="2" t="e">
        <f t="shared" si="1080"/>
        <v>#N/A</v>
      </c>
      <c r="AU540" s="2" t="e">
        <f t="shared" si="1081"/>
        <v>#N/A</v>
      </c>
      <c r="AV540" s="2" t="e">
        <f t="shared" si="1082"/>
        <v>#N/A</v>
      </c>
      <c r="AX540" s="2" t="s">
        <v>2606</v>
      </c>
      <c r="AY540" s="2">
        <v>1099</v>
      </c>
      <c r="AZ540" s="2" t="s">
        <v>2980</v>
      </c>
      <c r="BC540" s="2" t="e">
        <f t="shared" si="1083"/>
        <v>#N/A</v>
      </c>
      <c r="BI540" s="2">
        <f t="shared" si="1084"/>
        <v>895.9</v>
      </c>
      <c r="BT540" s="11" t="e">
        <f t="shared" si="1066"/>
        <v>#N/A</v>
      </c>
      <c r="BU540" s="11"/>
      <c r="BV540" s="11" t="s">
        <v>17978</v>
      </c>
      <c r="BW540" s="11">
        <v>4</v>
      </c>
      <c r="BX540" s="11">
        <v>2</v>
      </c>
      <c r="BY540" s="13" t="e">
        <f t="shared" si="1076"/>
        <v>#N/A</v>
      </c>
      <c r="BZ540" s="13" t="e">
        <f t="shared" si="1077"/>
        <v>#N/A</v>
      </c>
      <c r="CA540" s="13" t="e">
        <f t="shared" si="1069"/>
        <v>#N/A</v>
      </c>
      <c r="CB540" s="14">
        <v>69</v>
      </c>
      <c r="CC540" s="11" t="s">
        <v>17146</v>
      </c>
      <c r="CD540" s="11" t="s">
        <v>17839</v>
      </c>
      <c r="CE540" s="11" t="s">
        <v>17878</v>
      </c>
      <c r="CF540" s="12">
        <v>6137685.4740000004</v>
      </c>
      <c r="CG540" s="12">
        <v>0</v>
      </c>
      <c r="CH540" s="12">
        <v>0</v>
      </c>
      <c r="CI540" s="12">
        <f t="shared" si="1067"/>
        <v>6137685.4740000004</v>
      </c>
      <c r="CJ540" s="12" t="e">
        <f t="shared" si="1072"/>
        <v>#N/A</v>
      </c>
      <c r="CK540" s="12" t="e">
        <f t="shared" si="1085"/>
        <v>#N/A</v>
      </c>
      <c r="CP540" s="2">
        <f t="shared" si="979"/>
        <v>0</v>
      </c>
      <c r="CQ540" s="2" t="s">
        <v>311</v>
      </c>
      <c r="CR540" s="2">
        <v>33.6</v>
      </c>
    </row>
    <row r="541" spans="1:96" ht="27.75" x14ac:dyDescent="0.4">
      <c r="A541" s="2">
        <v>1</v>
      </c>
      <c r="B541" s="11">
        <v>34</v>
      </c>
      <c r="C541" s="55" t="s">
        <v>181</v>
      </c>
      <c r="D541" s="11">
        <v>1947</v>
      </c>
      <c r="E541" s="11"/>
      <c r="F541" s="11" t="s">
        <v>17978</v>
      </c>
      <c r="G541" s="11">
        <v>3</v>
      </c>
      <c r="H541" s="11">
        <v>5</v>
      </c>
      <c r="I541" s="15">
        <v>2492.1</v>
      </c>
      <c r="J541" s="15">
        <v>2336</v>
      </c>
      <c r="K541" s="15">
        <v>2217.4</v>
      </c>
      <c r="L541" s="36">
        <v>101</v>
      </c>
      <c r="M541" s="11" t="s">
        <v>17146</v>
      </c>
      <c r="N541" s="11" t="s">
        <v>17839</v>
      </c>
      <c r="O541" s="37" t="s">
        <v>17870</v>
      </c>
      <c r="P541" s="12">
        <v>11513636.4</v>
      </c>
      <c r="Q541" s="12">
        <v>0</v>
      </c>
      <c r="R541" s="12">
        <v>0</v>
      </c>
      <c r="S541" s="12">
        <v>11513636.4</v>
      </c>
      <c r="T541" s="12">
        <v>4620.0539304201275</v>
      </c>
      <c r="U541" s="12">
        <v>4750.1978251274031</v>
      </c>
      <c r="V541" s="48">
        <f t="shared" si="1073"/>
        <v>130.14389470727565</v>
      </c>
      <c r="X541" s="2" t="s">
        <v>3246</v>
      </c>
      <c r="Y541" s="2">
        <v>2002</v>
      </c>
      <c r="Z541" s="2">
        <v>10502.3</v>
      </c>
      <c r="AA541" s="2">
        <v>285</v>
      </c>
      <c r="AB541" s="2">
        <v>9</v>
      </c>
      <c r="AC541" s="2">
        <v>9189.7000000000007</v>
      </c>
      <c r="AE541" s="2" t="s">
        <v>3237</v>
      </c>
      <c r="AF541" s="2" t="s">
        <v>17390</v>
      </c>
      <c r="AG541" s="2" t="s">
        <v>2998</v>
      </c>
      <c r="AH541" s="2" t="s">
        <v>17400</v>
      </c>
      <c r="AK541" s="2" t="e">
        <f t="shared" si="1080"/>
        <v>#N/A</v>
      </c>
      <c r="AU541" s="2">
        <f t="shared" si="1081"/>
        <v>1405</v>
      </c>
      <c r="AV541" s="2" t="str">
        <f t="shared" si="1082"/>
        <v>скатная</v>
      </c>
      <c r="AX541" s="2" t="s">
        <v>233</v>
      </c>
      <c r="AY541" s="2">
        <v>595.70000000000005</v>
      </c>
      <c r="AZ541" s="2" t="s">
        <v>2980</v>
      </c>
      <c r="BC541" s="2" t="e">
        <f t="shared" si="1083"/>
        <v>#N/A</v>
      </c>
      <c r="BI541" s="2" t="e">
        <f t="shared" si="1084"/>
        <v>#N/A</v>
      </c>
      <c r="BT541" s="11" t="e">
        <f t="shared" si="1066"/>
        <v>#N/A</v>
      </c>
      <c r="BU541" s="11"/>
      <c r="BV541" s="11" t="s">
        <v>17978</v>
      </c>
      <c r="BW541" s="11">
        <v>3</v>
      </c>
      <c r="BX541" s="11">
        <v>5</v>
      </c>
      <c r="BY541" s="13" t="e">
        <f t="shared" si="1076"/>
        <v>#N/A</v>
      </c>
      <c r="BZ541" s="13" t="e">
        <f t="shared" si="1077"/>
        <v>#N/A</v>
      </c>
      <c r="CA541" s="13" t="e">
        <f t="shared" si="1069"/>
        <v>#N/A</v>
      </c>
      <c r="CB541" s="14">
        <v>101</v>
      </c>
      <c r="CC541" s="11" t="s">
        <v>17146</v>
      </c>
      <c r="CD541" s="11" t="s">
        <v>17839</v>
      </c>
      <c r="CE541" s="11" t="s">
        <v>17870</v>
      </c>
      <c r="CF541" s="12">
        <v>11513636.4</v>
      </c>
      <c r="CG541" s="12">
        <v>0</v>
      </c>
      <c r="CH541" s="12">
        <v>0</v>
      </c>
      <c r="CI541" s="12">
        <f t="shared" si="1067"/>
        <v>11513636.4</v>
      </c>
      <c r="CJ541" s="12" t="e">
        <f t="shared" si="1072"/>
        <v>#N/A</v>
      </c>
      <c r="CK541" s="12" t="e">
        <f>DK541*8425.6/BY541</f>
        <v>#N/A</v>
      </c>
      <c r="CP541" s="2">
        <f t="shared" si="979"/>
        <v>118.6</v>
      </c>
      <c r="CQ541" s="2" t="s">
        <v>314</v>
      </c>
      <c r="CR541" s="2">
        <v>53.9</v>
      </c>
    </row>
    <row r="542" spans="1:96" ht="27.75" x14ac:dyDescent="0.4">
      <c r="A542" s="2">
        <v>1</v>
      </c>
      <c r="B542" s="11">
        <v>35</v>
      </c>
      <c r="C542" s="55" t="s">
        <v>182</v>
      </c>
      <c r="D542" s="11">
        <v>1951</v>
      </c>
      <c r="E542" s="11">
        <v>2017</v>
      </c>
      <c r="F542" s="11" t="s">
        <v>17978</v>
      </c>
      <c r="G542" s="11">
        <v>2</v>
      </c>
      <c r="H542" s="11">
        <v>2</v>
      </c>
      <c r="I542" s="15">
        <v>860.4</v>
      </c>
      <c r="J542" s="15">
        <v>718.6</v>
      </c>
      <c r="K542" s="15">
        <v>718.6</v>
      </c>
      <c r="L542" s="36">
        <v>30</v>
      </c>
      <c r="M542" s="11" t="s">
        <v>17146</v>
      </c>
      <c r="N542" s="11" t="s">
        <v>17839</v>
      </c>
      <c r="O542" s="37" t="s">
        <v>17878</v>
      </c>
      <c r="P542" s="12">
        <v>6330194.6399999997</v>
      </c>
      <c r="Q542" s="12">
        <v>0</v>
      </c>
      <c r="R542" s="12">
        <v>0</v>
      </c>
      <c r="S542" s="12">
        <v>6330194.6399999997</v>
      </c>
      <c r="T542" s="12">
        <v>7357.2694560669452</v>
      </c>
      <c r="U542" s="12">
        <v>7569.175174337518</v>
      </c>
      <c r="V542" s="48">
        <f t="shared" si="1073"/>
        <v>211.90571827057283</v>
      </c>
      <c r="X542" s="2" t="s">
        <v>3251</v>
      </c>
      <c r="Y542" s="2">
        <v>1987</v>
      </c>
      <c r="Z542" s="2">
        <v>4253.2</v>
      </c>
      <c r="AA542" s="2">
        <v>147</v>
      </c>
      <c r="AB542" s="2">
        <v>10</v>
      </c>
      <c r="AC542" s="2">
        <v>3669.9</v>
      </c>
      <c r="AE542" s="2" t="s">
        <v>3239</v>
      </c>
      <c r="AF542" s="2" t="s">
        <v>17390</v>
      </c>
      <c r="AG542" s="2" t="s">
        <v>2998</v>
      </c>
      <c r="AH542" s="2" t="s">
        <v>17400</v>
      </c>
      <c r="AK542" s="45">
        <f t="shared" si="1080"/>
        <v>2017</v>
      </c>
      <c r="AU542" s="2" t="e">
        <f t="shared" si="1081"/>
        <v>#N/A</v>
      </c>
      <c r="AV542" s="2" t="e">
        <f t="shared" si="1082"/>
        <v>#N/A</v>
      </c>
      <c r="AX542" s="2" t="s">
        <v>234</v>
      </c>
      <c r="AY542" s="2">
        <v>785</v>
      </c>
      <c r="AZ542" s="2" t="s">
        <v>2980</v>
      </c>
      <c r="BC542" s="2" t="e">
        <f t="shared" si="1083"/>
        <v>#N/A</v>
      </c>
      <c r="BI542" s="2">
        <f t="shared" si="1084"/>
        <v>924</v>
      </c>
      <c r="BT542" s="11" t="e">
        <f t="shared" si="1066"/>
        <v>#N/A</v>
      </c>
      <c r="BU542" s="11">
        <v>2017</v>
      </c>
      <c r="BV542" s="11" t="s">
        <v>17978</v>
      </c>
      <c r="BW542" s="11">
        <v>2</v>
      </c>
      <c r="BX542" s="11">
        <v>2</v>
      </c>
      <c r="BY542" s="13" t="e">
        <f t="shared" si="1076"/>
        <v>#N/A</v>
      </c>
      <c r="BZ542" s="13" t="e">
        <f t="shared" si="1077"/>
        <v>#N/A</v>
      </c>
      <c r="CA542" s="13" t="e">
        <f t="shared" si="1069"/>
        <v>#N/A</v>
      </c>
      <c r="CB542" s="14">
        <v>30</v>
      </c>
      <c r="CC542" s="11" t="s">
        <v>17146</v>
      </c>
      <c r="CD542" s="11" t="s">
        <v>17839</v>
      </c>
      <c r="CE542" s="11" t="s">
        <v>17878</v>
      </c>
      <c r="CF542" s="12">
        <v>6330194.6399999997</v>
      </c>
      <c r="CG542" s="12">
        <v>0</v>
      </c>
      <c r="CH542" s="12">
        <v>0</v>
      </c>
      <c r="CI542" s="12">
        <f t="shared" si="1067"/>
        <v>6330194.6399999997</v>
      </c>
      <c r="CJ542" s="12" t="e">
        <f t="shared" si="1072"/>
        <v>#N/A</v>
      </c>
      <c r="CK542" s="12" t="e">
        <f>DY542*7048.18/BY542</f>
        <v>#N/A</v>
      </c>
      <c r="CP542" s="2">
        <f t="shared" si="979"/>
        <v>0</v>
      </c>
    </row>
    <row r="543" spans="1:96" ht="27.75" x14ac:dyDescent="0.4">
      <c r="A543" s="2">
        <v>1</v>
      </c>
      <c r="B543" s="11">
        <v>36</v>
      </c>
      <c r="C543" s="55" t="s">
        <v>183</v>
      </c>
      <c r="D543" s="11">
        <v>1961</v>
      </c>
      <c r="E543" s="11"/>
      <c r="F543" s="11" t="s">
        <v>17978</v>
      </c>
      <c r="G543" s="11">
        <v>4</v>
      </c>
      <c r="H543" s="11">
        <v>3</v>
      </c>
      <c r="I543" s="15">
        <v>2659.1</v>
      </c>
      <c r="J543" s="15">
        <v>2159.6</v>
      </c>
      <c r="K543" s="15">
        <v>2105.6</v>
      </c>
      <c r="L543" s="36">
        <v>84</v>
      </c>
      <c r="M543" s="11" t="s">
        <v>17146</v>
      </c>
      <c r="N543" s="11" t="s">
        <v>17839</v>
      </c>
      <c r="O543" s="37" t="s">
        <v>17870</v>
      </c>
      <c r="P543" s="12">
        <v>7375283.1000000006</v>
      </c>
      <c r="Q543" s="12">
        <v>0</v>
      </c>
      <c r="R543" s="12">
        <v>0</v>
      </c>
      <c r="S543" s="12">
        <v>7375283.1000000006</v>
      </c>
      <c r="T543" s="12">
        <v>2773.601256064082</v>
      </c>
      <c r="U543" s="12">
        <v>2851.7317889511492</v>
      </c>
      <c r="V543" s="48">
        <f t="shared" si="1073"/>
        <v>78.130532887067147</v>
      </c>
      <c r="X543" s="2" t="s">
        <v>3248</v>
      </c>
      <c r="Y543" s="2">
        <v>1989</v>
      </c>
      <c r="Z543" s="2">
        <v>3899.8</v>
      </c>
      <c r="AA543" s="2">
        <v>154</v>
      </c>
      <c r="AB543" s="2">
        <v>10</v>
      </c>
      <c r="AC543" s="2">
        <v>3301.6</v>
      </c>
      <c r="AE543" s="2" t="s">
        <v>3241</v>
      </c>
      <c r="AF543" s="2" t="s">
        <v>17390</v>
      </c>
      <c r="AG543" s="2" t="s">
        <v>2998</v>
      </c>
      <c r="AH543" s="2" t="s">
        <v>17398</v>
      </c>
      <c r="AK543" s="2" t="e">
        <f t="shared" si="1080"/>
        <v>#N/A</v>
      </c>
      <c r="AU543" s="2">
        <f t="shared" si="1081"/>
        <v>900</v>
      </c>
      <c r="AV543" s="2" t="str">
        <f t="shared" si="1082"/>
        <v>скатная</v>
      </c>
      <c r="AX543" s="2" t="s">
        <v>240</v>
      </c>
      <c r="AY543" s="2">
        <v>625</v>
      </c>
      <c r="AZ543" s="2" t="s">
        <v>2980</v>
      </c>
      <c r="BC543" s="2" t="e">
        <f t="shared" si="1083"/>
        <v>#N/A</v>
      </c>
      <c r="BI543" s="2" t="e">
        <f t="shared" si="1084"/>
        <v>#N/A</v>
      </c>
      <c r="BT543" s="11" t="e">
        <f t="shared" si="1066"/>
        <v>#N/A</v>
      </c>
      <c r="BU543" s="11"/>
      <c r="BV543" s="11" t="s">
        <v>17978</v>
      </c>
      <c r="BW543" s="11">
        <v>4</v>
      </c>
      <c r="BX543" s="11">
        <v>3</v>
      </c>
      <c r="BY543" s="13" t="e">
        <f t="shared" si="1076"/>
        <v>#N/A</v>
      </c>
      <c r="BZ543" s="13" t="e">
        <f t="shared" si="1077"/>
        <v>#N/A</v>
      </c>
      <c r="CA543" s="13" t="e">
        <f t="shared" si="1069"/>
        <v>#N/A</v>
      </c>
      <c r="CB543" s="14">
        <v>84</v>
      </c>
      <c r="CC543" s="11" t="s">
        <v>17146</v>
      </c>
      <c r="CD543" s="11" t="s">
        <v>17839</v>
      </c>
      <c r="CE543" s="11" t="s">
        <v>17870</v>
      </c>
      <c r="CF543" s="12">
        <v>7375283.0999999996</v>
      </c>
      <c r="CG543" s="12">
        <v>0</v>
      </c>
      <c r="CH543" s="12">
        <v>0</v>
      </c>
      <c r="CI543" s="12">
        <f t="shared" si="1067"/>
        <v>7375283.0999999996</v>
      </c>
      <c r="CJ543" s="12" t="e">
        <f t="shared" ref="CJ543:CJ561" si="1086">CF543/BY543</f>
        <v>#N/A</v>
      </c>
      <c r="CK543" s="12" t="e">
        <f t="shared" ref="CK543:CK544" si="1087">DK543*8425.6/BY543</f>
        <v>#N/A</v>
      </c>
      <c r="CP543" s="2">
        <f t="shared" si="979"/>
        <v>54</v>
      </c>
    </row>
    <row r="544" spans="1:96" ht="27.75" x14ac:dyDescent="0.4">
      <c r="A544" s="2">
        <v>1</v>
      </c>
      <c r="B544" s="11">
        <v>37</v>
      </c>
      <c r="C544" s="55" t="s">
        <v>184</v>
      </c>
      <c r="D544" s="11">
        <v>1930</v>
      </c>
      <c r="E544" s="11"/>
      <c r="F544" s="11" t="s">
        <v>17978</v>
      </c>
      <c r="G544" s="11">
        <v>3</v>
      </c>
      <c r="H544" s="11">
        <v>3</v>
      </c>
      <c r="I544" s="15">
        <v>1451.2</v>
      </c>
      <c r="J544" s="15">
        <v>910</v>
      </c>
      <c r="K544" s="15">
        <v>910</v>
      </c>
      <c r="L544" s="36">
        <v>86</v>
      </c>
      <c r="M544" s="11" t="s">
        <v>17146</v>
      </c>
      <c r="N544" s="11" t="s">
        <v>17839</v>
      </c>
      <c r="O544" s="37" t="s">
        <v>17879</v>
      </c>
      <c r="P544" s="12">
        <v>5785499.8499999996</v>
      </c>
      <c r="Q544" s="12">
        <v>0</v>
      </c>
      <c r="R544" s="12">
        <v>0</v>
      </c>
      <c r="S544" s="12">
        <v>5785499.8499999996</v>
      </c>
      <c r="T544" s="12">
        <v>3986.7005581587646</v>
      </c>
      <c r="U544" s="12">
        <v>4099.0033076074978</v>
      </c>
      <c r="V544" s="48">
        <f t="shared" ref="V544:V561" si="1088">U544-T544</f>
        <v>112.30274944873327</v>
      </c>
      <c r="X544" s="2" t="s">
        <v>638</v>
      </c>
      <c r="Y544" s="2">
        <v>1987</v>
      </c>
      <c r="Z544" s="2">
        <v>5218.6000000000004</v>
      </c>
      <c r="AA544" s="2">
        <v>167</v>
      </c>
      <c r="AB544" s="2">
        <v>5</v>
      </c>
      <c r="AC544" s="2">
        <v>3693.4</v>
      </c>
      <c r="AE544" s="2" t="s">
        <v>3242</v>
      </c>
      <c r="AF544" s="2" t="s">
        <v>17390</v>
      </c>
      <c r="AG544" s="2" t="s">
        <v>17410</v>
      </c>
      <c r="AH544" s="2" t="s">
        <v>17393</v>
      </c>
      <c r="AK544" s="2" t="e">
        <f t="shared" si="1080"/>
        <v>#N/A</v>
      </c>
      <c r="AU544" s="2">
        <f t="shared" si="1081"/>
        <v>706</v>
      </c>
      <c r="AV544" s="2" t="str">
        <f t="shared" si="1082"/>
        <v>скатная</v>
      </c>
      <c r="AX544" s="2" t="s">
        <v>241</v>
      </c>
      <c r="AY544" s="2">
        <v>1458.2</v>
      </c>
      <c r="AZ544" s="2" t="s">
        <v>2980</v>
      </c>
      <c r="BC544" s="2" t="e">
        <f t="shared" si="1083"/>
        <v>#N/A</v>
      </c>
      <c r="BI544" s="2" t="e">
        <f t="shared" si="1084"/>
        <v>#N/A</v>
      </c>
      <c r="BT544" s="11" t="e">
        <f t="shared" si="1066"/>
        <v>#N/A</v>
      </c>
      <c r="BU544" s="11"/>
      <c r="BV544" s="11" t="s">
        <v>17978</v>
      </c>
      <c r="BW544" s="11">
        <v>3</v>
      </c>
      <c r="BX544" s="11">
        <v>3</v>
      </c>
      <c r="BY544" s="13" t="e">
        <f t="shared" si="1076"/>
        <v>#N/A</v>
      </c>
      <c r="BZ544" s="13" t="e">
        <f t="shared" si="1077"/>
        <v>#N/A</v>
      </c>
      <c r="CA544" s="13" t="e">
        <f t="shared" si="1069"/>
        <v>#N/A</v>
      </c>
      <c r="CB544" s="14">
        <v>86</v>
      </c>
      <c r="CC544" s="11" t="s">
        <v>17146</v>
      </c>
      <c r="CD544" s="11" t="s">
        <v>17839</v>
      </c>
      <c r="CE544" s="11" t="s">
        <v>17879</v>
      </c>
      <c r="CF544" s="12">
        <v>5785499.8499999996</v>
      </c>
      <c r="CG544" s="12">
        <v>0</v>
      </c>
      <c r="CH544" s="12">
        <v>0</v>
      </c>
      <c r="CI544" s="12">
        <f t="shared" si="1067"/>
        <v>5785499.8499999996</v>
      </c>
      <c r="CJ544" s="12" t="e">
        <f t="shared" si="1086"/>
        <v>#N/A</v>
      </c>
      <c r="CK544" s="12" t="e">
        <f t="shared" si="1087"/>
        <v>#N/A</v>
      </c>
      <c r="CP544" s="2" t="e">
        <f t="shared" si="979"/>
        <v>#N/A</v>
      </c>
    </row>
    <row r="545" spans="1:94" ht="27.75" x14ac:dyDescent="0.4">
      <c r="B545" s="52" t="s">
        <v>570</v>
      </c>
      <c r="C545" s="113"/>
      <c r="D545" s="11" t="s">
        <v>17121</v>
      </c>
      <c r="E545" s="11" t="s">
        <v>17121</v>
      </c>
      <c r="F545" s="11" t="s">
        <v>17121</v>
      </c>
      <c r="G545" s="11" t="s">
        <v>17121</v>
      </c>
      <c r="H545" s="11" t="s">
        <v>17121</v>
      </c>
      <c r="I545" s="13">
        <v>6852.6</v>
      </c>
      <c r="J545" s="13">
        <v>6444.5999999999995</v>
      </c>
      <c r="K545" s="13">
        <v>5656.0999999999995</v>
      </c>
      <c r="L545" s="196">
        <v>239</v>
      </c>
      <c r="M545" s="11" t="s">
        <v>17121</v>
      </c>
      <c r="N545" s="11" t="s">
        <v>17121</v>
      </c>
      <c r="O545" s="37" t="s">
        <v>17121</v>
      </c>
      <c r="P545" s="112">
        <v>41896146.329999998</v>
      </c>
      <c r="Q545" s="13">
        <v>0</v>
      </c>
      <c r="R545" s="13">
        <v>0</v>
      </c>
      <c r="S545" s="13">
        <v>41896146.329999998</v>
      </c>
      <c r="T545" s="12">
        <v>6113.9051352771203</v>
      </c>
      <c r="U545" s="12">
        <v>17504.348855145818</v>
      </c>
      <c r="V545" s="48">
        <f t="shared" si="1088"/>
        <v>11390.443719868697</v>
      </c>
      <c r="X545" s="2" t="s">
        <v>766</v>
      </c>
      <c r="Y545" s="2">
        <v>1992</v>
      </c>
      <c r="Z545" s="2">
        <v>1443.25</v>
      </c>
      <c r="AA545" s="2">
        <v>22</v>
      </c>
      <c r="AB545" s="2">
        <v>2</v>
      </c>
      <c r="AC545" s="2">
        <v>610</v>
      </c>
      <c r="AE545" s="2" t="s">
        <v>3966</v>
      </c>
      <c r="AF545" s="2" t="s">
        <v>17390</v>
      </c>
      <c r="AG545" s="2" t="s">
        <v>2998</v>
      </c>
      <c r="AH545" s="2" t="s">
        <v>17088</v>
      </c>
      <c r="AK545" s="2" t="e">
        <f t="shared" si="1080"/>
        <v>#N/A</v>
      </c>
      <c r="AU545" s="2" t="e">
        <f t="shared" si="1081"/>
        <v>#N/A</v>
      </c>
      <c r="AV545" s="2" t="e">
        <f t="shared" si="1082"/>
        <v>#N/A</v>
      </c>
      <c r="BC545" s="2" t="e">
        <f t="shared" si="1083"/>
        <v>#N/A</v>
      </c>
      <c r="BI545" s="2" t="e">
        <f t="shared" si="1084"/>
        <v>#N/A</v>
      </c>
      <c r="BT545" s="11" t="s">
        <v>17121</v>
      </c>
      <c r="BU545" s="11" t="s">
        <v>17121</v>
      </c>
      <c r="BV545" s="11" t="s">
        <v>17121</v>
      </c>
      <c r="BW545" s="11" t="s">
        <v>17121</v>
      </c>
      <c r="BX545" s="11" t="s">
        <v>17121</v>
      </c>
      <c r="BY545" s="13">
        <f>SUM(BY546:BY552)</f>
        <v>6852.6</v>
      </c>
      <c r="BZ545" s="13">
        <f t="shared" ref="BZ545" si="1089">SUM(BZ546:BZ552)</f>
        <v>6444.5999999999995</v>
      </c>
      <c r="CA545" s="13">
        <f t="shared" ref="CA545" si="1090">SUM(CA546:CA552)</f>
        <v>6333.9000000000005</v>
      </c>
      <c r="CB545" s="14">
        <f t="shared" ref="CB545" si="1091">SUM(CB546:CB552)</f>
        <v>239</v>
      </c>
      <c r="CC545" s="11" t="s">
        <v>17121</v>
      </c>
      <c r="CD545" s="11" t="s">
        <v>17121</v>
      </c>
      <c r="CE545" s="11" t="s">
        <v>17121</v>
      </c>
      <c r="CF545" s="13">
        <f t="shared" ref="CF545" si="1092">SUM(CF546:CF552)</f>
        <v>41896146.329999998</v>
      </c>
      <c r="CG545" s="13">
        <f t="shared" ref="CG545" si="1093">SUM(CG546:CG552)</f>
        <v>0</v>
      </c>
      <c r="CH545" s="13">
        <f t="shared" ref="CH545" si="1094">SUM(CH546:CH552)</f>
        <v>0</v>
      </c>
      <c r="CI545" s="13">
        <f t="shared" ref="CI545" si="1095">SUM(CI546:CI552)</f>
        <v>41896146.329999998</v>
      </c>
      <c r="CJ545" s="12">
        <f t="shared" si="1086"/>
        <v>6113.9051352771203</v>
      </c>
      <c r="CK545" s="12">
        <f>MAX(CK546:CK552)</f>
        <v>17504.348855145818</v>
      </c>
      <c r="CP545" s="2" t="e">
        <f t="shared" si="979"/>
        <v>#N/A</v>
      </c>
    </row>
    <row r="546" spans="1:94" ht="27.75" x14ac:dyDescent="0.4">
      <c r="A546" s="2">
        <v>1</v>
      </c>
      <c r="B546" s="11">
        <v>38</v>
      </c>
      <c r="C546" s="55" t="s">
        <v>589</v>
      </c>
      <c r="D546" s="11">
        <v>1956</v>
      </c>
      <c r="E546" s="11"/>
      <c r="F546" s="11" t="s">
        <v>17978</v>
      </c>
      <c r="G546" s="11">
        <v>2</v>
      </c>
      <c r="H546" s="11" t="s">
        <v>17088</v>
      </c>
      <c r="I546" s="15">
        <v>442.2</v>
      </c>
      <c r="J546" s="15">
        <v>398.8</v>
      </c>
      <c r="K546" s="15">
        <v>343.2</v>
      </c>
      <c r="L546" s="36">
        <v>21</v>
      </c>
      <c r="M546" s="11" t="s">
        <v>17146</v>
      </c>
      <c r="N546" s="11" t="s">
        <v>17862</v>
      </c>
      <c r="O546" s="37" t="s">
        <v>17394</v>
      </c>
      <c r="P546" s="12">
        <v>3608668.1600000001</v>
      </c>
      <c r="Q546" s="12">
        <v>0</v>
      </c>
      <c r="R546" s="12">
        <v>0</v>
      </c>
      <c r="S546" s="12">
        <v>3608668.1600000001</v>
      </c>
      <c r="T546" s="12">
        <v>8160.714970601538</v>
      </c>
      <c r="U546" s="12">
        <v>8160.714970601538</v>
      </c>
      <c r="V546" s="48">
        <f t="shared" si="1088"/>
        <v>0</v>
      </c>
      <c r="X546" s="2" t="s">
        <v>17238</v>
      </c>
      <c r="Y546" s="2">
        <v>1980</v>
      </c>
      <c r="Z546" s="2">
        <v>924.4</v>
      </c>
      <c r="AA546" s="2">
        <v>36</v>
      </c>
      <c r="AB546" s="2">
        <v>2</v>
      </c>
      <c r="AC546" s="2">
        <v>924.4</v>
      </c>
      <c r="AE546" s="2" t="s">
        <v>3968</v>
      </c>
      <c r="AF546" s="2" t="s">
        <v>17390</v>
      </c>
      <c r="AG546" s="2" t="s">
        <v>2998</v>
      </c>
      <c r="AH546" s="2" t="s">
        <v>17398</v>
      </c>
      <c r="AK546" s="2" t="e">
        <f t="shared" si="1080"/>
        <v>#N/A</v>
      </c>
      <c r="AU546" s="2" t="e">
        <f t="shared" si="1081"/>
        <v>#N/A</v>
      </c>
      <c r="AV546" s="2" t="e">
        <f t="shared" si="1082"/>
        <v>#N/A</v>
      </c>
      <c r="BC546" s="2" t="e">
        <f t="shared" si="1083"/>
        <v>#N/A</v>
      </c>
      <c r="BI546" s="2">
        <f t="shared" si="1084"/>
        <v>512</v>
      </c>
      <c r="BT546" s="11" t="e">
        <f t="shared" ref="BT546:BT552" si="1096">VLOOKUP(BS546,CN:CR,2,FALSE)</f>
        <v>#N/A</v>
      </c>
      <c r="BU546" s="11"/>
      <c r="BV546" s="11" t="s">
        <v>17978</v>
      </c>
      <c r="BW546" s="11" t="e">
        <f t="shared" ref="BW546:BW552" si="1097">VLOOKUP(BS546,CN:CR,5,FALSE)</f>
        <v>#N/A</v>
      </c>
      <c r="BX546" s="11" t="e">
        <f t="shared" ref="BX546:BX552" si="1098">VLOOKUP(BS546,CU:CX,4,FALSE)</f>
        <v>#N/A</v>
      </c>
      <c r="BY546" s="13">
        <v>442.2</v>
      </c>
      <c r="BZ546" s="13">
        <v>398.8</v>
      </c>
      <c r="CA546" s="13">
        <v>398.8</v>
      </c>
      <c r="CB546" s="14">
        <v>21</v>
      </c>
      <c r="CC546" s="11" t="s">
        <v>17146</v>
      </c>
      <c r="CD546" s="11" t="s">
        <v>17862</v>
      </c>
      <c r="CE546" s="11" t="s">
        <v>17394</v>
      </c>
      <c r="CF546" s="12">
        <v>3608668.1600000001</v>
      </c>
      <c r="CG546" s="12">
        <v>0</v>
      </c>
      <c r="CH546" s="12">
        <v>0</v>
      </c>
      <c r="CI546" s="12">
        <f t="shared" ref="CI546:CI552" si="1099">CF546-CG546-CH546</f>
        <v>3608668.1600000001</v>
      </c>
      <c r="CJ546" s="12">
        <f t="shared" si="1086"/>
        <v>8160.714970601538</v>
      </c>
      <c r="CK546" s="12">
        <f>DY546*7048.18/BY546</f>
        <v>0</v>
      </c>
      <c r="CP546" s="2">
        <f t="shared" si="979"/>
        <v>55.6</v>
      </c>
    </row>
    <row r="547" spans="1:94" ht="27.75" x14ac:dyDescent="0.4">
      <c r="A547" s="2">
        <v>1</v>
      </c>
      <c r="B547" s="11">
        <v>39</v>
      </c>
      <c r="C547" s="55" t="s">
        <v>9900</v>
      </c>
      <c r="D547" s="11">
        <v>1972</v>
      </c>
      <c r="E547" s="11"/>
      <c r="F547" s="11" t="s">
        <v>17978</v>
      </c>
      <c r="G547" s="11">
        <v>2</v>
      </c>
      <c r="H547" s="11" t="s">
        <v>17088</v>
      </c>
      <c r="I547" s="15">
        <v>773.3</v>
      </c>
      <c r="J547" s="15">
        <v>713.2</v>
      </c>
      <c r="K547" s="15">
        <v>449.80000000000007</v>
      </c>
      <c r="L547" s="36">
        <v>23</v>
      </c>
      <c r="M547" s="11" t="s">
        <v>17146</v>
      </c>
      <c r="N547" s="11" t="s">
        <v>17862</v>
      </c>
      <c r="O547" s="37" t="s">
        <v>17394</v>
      </c>
      <c r="P547" s="12">
        <v>6246218.9699999997</v>
      </c>
      <c r="Q547" s="12">
        <v>0</v>
      </c>
      <c r="R547" s="12">
        <v>0</v>
      </c>
      <c r="S547" s="12">
        <v>6246218.9699999997</v>
      </c>
      <c r="T547" s="12">
        <v>8077.3554506659775</v>
      </c>
      <c r="U547" s="12">
        <v>8551.7621440579333</v>
      </c>
      <c r="V547" s="48">
        <f t="shared" si="1088"/>
        <v>474.40669339195574</v>
      </c>
      <c r="X547" s="2" t="s">
        <v>17239</v>
      </c>
      <c r="Y547" s="2">
        <v>1962</v>
      </c>
      <c r="Z547" s="2">
        <v>362.4</v>
      </c>
      <c r="AA547" s="2">
        <v>20</v>
      </c>
      <c r="AB547" s="2">
        <v>2</v>
      </c>
      <c r="AC547" s="2">
        <v>339.1</v>
      </c>
      <c r="AE547" s="2" t="s">
        <v>3969</v>
      </c>
      <c r="AF547" s="2" t="s">
        <v>17390</v>
      </c>
      <c r="AG547" s="2" t="s">
        <v>2998</v>
      </c>
      <c r="AH547" s="2" t="s">
        <v>17393</v>
      </c>
      <c r="AK547" s="2" t="e">
        <f t="shared" si="1080"/>
        <v>#N/A</v>
      </c>
      <c r="AU547" s="2">
        <f t="shared" si="1081"/>
        <v>683.8</v>
      </c>
      <c r="AV547" s="2" t="str">
        <f t="shared" si="1082"/>
        <v>Скатная деревянная</v>
      </c>
      <c r="BC547" s="2" t="e">
        <f t="shared" si="1083"/>
        <v>#N/A</v>
      </c>
      <c r="BI547" s="2" t="e">
        <f t="shared" si="1084"/>
        <v>#N/A</v>
      </c>
      <c r="BT547" s="11" t="e">
        <f t="shared" si="1096"/>
        <v>#N/A</v>
      </c>
      <c r="BU547" s="11"/>
      <c r="BV547" s="11" t="s">
        <v>17978</v>
      </c>
      <c r="BW547" s="11" t="e">
        <f t="shared" si="1097"/>
        <v>#N/A</v>
      </c>
      <c r="BX547" s="11" t="e">
        <f t="shared" si="1098"/>
        <v>#N/A</v>
      </c>
      <c r="BY547" s="13">
        <v>773.3</v>
      </c>
      <c r="BZ547" s="13">
        <v>713.2</v>
      </c>
      <c r="CA547" s="13">
        <v>713.2</v>
      </c>
      <c r="CB547" s="14">
        <v>23</v>
      </c>
      <c r="CC547" s="11" t="s">
        <v>17146</v>
      </c>
      <c r="CD547" s="11" t="s">
        <v>17862</v>
      </c>
      <c r="CE547" s="11" t="s">
        <v>17394</v>
      </c>
      <c r="CF547" s="12">
        <v>6246218.9699999997</v>
      </c>
      <c r="CG547" s="12">
        <v>0</v>
      </c>
      <c r="CH547" s="12">
        <v>0</v>
      </c>
      <c r="CI547" s="12">
        <f t="shared" si="1099"/>
        <v>6246218.9699999997</v>
      </c>
      <c r="CJ547" s="12">
        <f t="shared" si="1086"/>
        <v>8077.3554506659775</v>
      </c>
      <c r="CK547" s="12">
        <f t="shared" ref="CK547:CK549" si="1100">DK547*9671.07/BY547</f>
        <v>0</v>
      </c>
      <c r="CP547" s="2">
        <f t="shared" si="979"/>
        <v>263.39999999999998</v>
      </c>
    </row>
    <row r="548" spans="1:94" ht="27.75" x14ac:dyDescent="0.4">
      <c r="A548" s="2">
        <v>1</v>
      </c>
      <c r="B548" s="11">
        <v>40</v>
      </c>
      <c r="C548" s="55" t="s">
        <v>9905</v>
      </c>
      <c r="D548" s="11">
        <v>1960</v>
      </c>
      <c r="E548" s="11"/>
      <c r="F548" s="11" t="s">
        <v>17978</v>
      </c>
      <c r="G548" s="11">
        <v>2</v>
      </c>
      <c r="H548" s="11" t="s">
        <v>17086</v>
      </c>
      <c r="I548" s="15">
        <v>305.89999999999998</v>
      </c>
      <c r="J548" s="15">
        <v>279.10000000000002</v>
      </c>
      <c r="K548" s="15">
        <v>241.10000000000002</v>
      </c>
      <c r="L548" s="36">
        <v>14</v>
      </c>
      <c r="M548" s="11" t="s">
        <v>17146</v>
      </c>
      <c r="N548" s="11" t="s">
        <v>17862</v>
      </c>
      <c r="O548" s="37" t="s">
        <v>17394</v>
      </c>
      <c r="P548" s="12">
        <v>2441670.56</v>
      </c>
      <c r="Q548" s="12">
        <v>0</v>
      </c>
      <c r="R548" s="12">
        <v>0</v>
      </c>
      <c r="S548" s="12">
        <v>2441670.56</v>
      </c>
      <c r="T548" s="12">
        <v>7981.9240274599551</v>
      </c>
      <c r="U548" s="12">
        <v>8447.5642497548215</v>
      </c>
      <c r="V548" s="48">
        <f t="shared" si="1088"/>
        <v>465.64022229486636</v>
      </c>
      <c r="X548" s="2" t="s">
        <v>3979</v>
      </c>
      <c r="Y548" s="2">
        <v>1968</v>
      </c>
      <c r="Z548" s="2">
        <v>472.4</v>
      </c>
      <c r="AA548" s="2">
        <v>19</v>
      </c>
      <c r="AB548" s="2">
        <v>2</v>
      </c>
      <c r="AC548" s="2">
        <v>429.6</v>
      </c>
      <c r="AE548" s="2" t="s">
        <v>3970</v>
      </c>
      <c r="AF548" s="2" t="s">
        <v>17390</v>
      </c>
      <c r="AG548" s="2" t="s">
        <v>2998</v>
      </c>
      <c r="AH548" s="2" t="s">
        <v>17393</v>
      </c>
      <c r="AK548" s="2" t="e">
        <f t="shared" si="1080"/>
        <v>#N/A</v>
      </c>
      <c r="AU548" s="2">
        <f t="shared" si="1081"/>
        <v>267.2</v>
      </c>
      <c r="AV548" s="2" t="str">
        <f t="shared" si="1082"/>
        <v>Скатная деревянная</v>
      </c>
      <c r="BC548" s="2" t="e">
        <f t="shared" si="1083"/>
        <v>#N/A</v>
      </c>
      <c r="BI548" s="2" t="e">
        <f t="shared" si="1084"/>
        <v>#N/A</v>
      </c>
      <c r="BT548" s="11" t="e">
        <f t="shared" si="1096"/>
        <v>#N/A</v>
      </c>
      <c r="BU548" s="11"/>
      <c r="BV548" s="11" t="s">
        <v>17978</v>
      </c>
      <c r="BW548" s="11" t="e">
        <f t="shared" si="1097"/>
        <v>#N/A</v>
      </c>
      <c r="BX548" s="11" t="e">
        <f t="shared" si="1098"/>
        <v>#N/A</v>
      </c>
      <c r="BY548" s="13">
        <v>305.89999999999998</v>
      </c>
      <c r="BZ548" s="13">
        <v>279.10000000000002</v>
      </c>
      <c r="CA548" s="13">
        <v>279.10000000000002</v>
      </c>
      <c r="CB548" s="14">
        <v>14</v>
      </c>
      <c r="CC548" s="11" t="s">
        <v>17146</v>
      </c>
      <c r="CD548" s="11" t="s">
        <v>17862</v>
      </c>
      <c r="CE548" s="11" t="s">
        <v>17394</v>
      </c>
      <c r="CF548" s="12">
        <v>2441670.56</v>
      </c>
      <c r="CG548" s="12">
        <v>0</v>
      </c>
      <c r="CH548" s="12">
        <v>0</v>
      </c>
      <c r="CI548" s="12">
        <f t="shared" si="1099"/>
        <v>2441670.56</v>
      </c>
      <c r="CJ548" s="12">
        <f t="shared" si="1086"/>
        <v>7981.9240274599551</v>
      </c>
      <c r="CK548" s="12">
        <f t="shared" si="1100"/>
        <v>0</v>
      </c>
      <c r="CP548" s="2">
        <f t="shared" si="979"/>
        <v>38</v>
      </c>
    </row>
    <row r="549" spans="1:94" ht="27.75" x14ac:dyDescent="0.4">
      <c r="A549" s="2">
        <v>1</v>
      </c>
      <c r="B549" s="11">
        <v>41</v>
      </c>
      <c r="C549" s="55" t="s">
        <v>585</v>
      </c>
      <c r="D549" s="11">
        <v>1982</v>
      </c>
      <c r="E549" s="11"/>
      <c r="F549" s="11" t="s">
        <v>17978</v>
      </c>
      <c r="G549" s="11">
        <v>2</v>
      </c>
      <c r="H549" s="11" t="s">
        <v>17400</v>
      </c>
      <c r="I549" s="15">
        <v>917.3</v>
      </c>
      <c r="J549" s="15">
        <v>878.3</v>
      </c>
      <c r="K549" s="15">
        <v>787.3</v>
      </c>
      <c r="L549" s="36">
        <v>28</v>
      </c>
      <c r="M549" s="11" t="s">
        <v>17146</v>
      </c>
      <c r="N549" s="11" t="s">
        <v>17862</v>
      </c>
      <c r="O549" s="37" t="s">
        <v>17394</v>
      </c>
      <c r="P549" s="12">
        <v>9056626.1600000001</v>
      </c>
      <c r="Q549" s="12">
        <v>0</v>
      </c>
      <c r="R549" s="12">
        <v>0</v>
      </c>
      <c r="S549" s="12">
        <v>9056626.1600000001</v>
      </c>
      <c r="T549" s="12">
        <v>9873.1343726152845</v>
      </c>
      <c r="U549" s="12">
        <v>10453.358666739343</v>
      </c>
      <c r="V549" s="48">
        <f t="shared" si="1088"/>
        <v>580.22429412405836</v>
      </c>
      <c r="X549" s="2" t="s">
        <v>3981</v>
      </c>
      <c r="Y549" s="2">
        <v>1963</v>
      </c>
      <c r="Z549" s="2">
        <v>430.3</v>
      </c>
      <c r="AA549" s="2">
        <v>18</v>
      </c>
      <c r="AB549" s="2">
        <v>2</v>
      </c>
      <c r="AC549" s="2">
        <v>390.7</v>
      </c>
      <c r="AE549" s="2" t="s">
        <v>3971</v>
      </c>
      <c r="AF549" s="2" t="s">
        <v>17390</v>
      </c>
      <c r="AG549" s="2" t="s">
        <v>2998</v>
      </c>
      <c r="AH549" s="2" t="s">
        <v>17398</v>
      </c>
      <c r="AK549" s="2" t="e">
        <f t="shared" si="1080"/>
        <v>#N/A</v>
      </c>
      <c r="AU549" s="2">
        <f t="shared" si="1081"/>
        <v>991.5</v>
      </c>
      <c r="AV549" s="2" t="str">
        <f t="shared" si="1082"/>
        <v>Скатная деревянная</v>
      </c>
      <c r="BC549" s="2" t="e">
        <f t="shared" si="1083"/>
        <v>#N/A</v>
      </c>
      <c r="BI549" s="2" t="e">
        <f t="shared" si="1084"/>
        <v>#N/A</v>
      </c>
      <c r="BT549" s="11" t="e">
        <f t="shared" si="1096"/>
        <v>#N/A</v>
      </c>
      <c r="BU549" s="11"/>
      <c r="BV549" s="11" t="s">
        <v>17978</v>
      </c>
      <c r="BW549" s="11" t="e">
        <f t="shared" si="1097"/>
        <v>#N/A</v>
      </c>
      <c r="BX549" s="11" t="e">
        <f t="shared" si="1098"/>
        <v>#N/A</v>
      </c>
      <c r="BY549" s="13">
        <v>917.3</v>
      </c>
      <c r="BZ549" s="13">
        <v>878.3</v>
      </c>
      <c r="CA549" s="13">
        <v>878.3</v>
      </c>
      <c r="CB549" s="14">
        <v>28</v>
      </c>
      <c r="CC549" s="11" t="s">
        <v>17146</v>
      </c>
      <c r="CD549" s="11" t="s">
        <v>17862</v>
      </c>
      <c r="CE549" s="11" t="s">
        <v>17394</v>
      </c>
      <c r="CF549" s="12">
        <v>9056626.1600000001</v>
      </c>
      <c r="CG549" s="12">
        <v>0</v>
      </c>
      <c r="CH549" s="12">
        <v>0</v>
      </c>
      <c r="CI549" s="12">
        <f t="shared" si="1099"/>
        <v>9056626.1600000001</v>
      </c>
      <c r="CJ549" s="12">
        <f t="shared" si="1086"/>
        <v>9873.1343726152845</v>
      </c>
      <c r="CK549" s="12">
        <f t="shared" si="1100"/>
        <v>0</v>
      </c>
      <c r="CP549" s="2">
        <f t="shared" si="979"/>
        <v>91</v>
      </c>
    </row>
    <row r="550" spans="1:94" ht="27.75" x14ac:dyDescent="0.4">
      <c r="A550" s="2">
        <v>1</v>
      </c>
      <c r="B550" s="11">
        <v>42</v>
      </c>
      <c r="C550" s="55" t="s">
        <v>586</v>
      </c>
      <c r="D550" s="11">
        <v>1994</v>
      </c>
      <c r="E550" s="11"/>
      <c r="F550" s="11" t="s">
        <v>17976</v>
      </c>
      <c r="G550" s="11">
        <v>1</v>
      </c>
      <c r="H550" s="11" t="s">
        <v>17088</v>
      </c>
      <c r="I550" s="15">
        <v>414.9</v>
      </c>
      <c r="J550" s="15">
        <v>385.3</v>
      </c>
      <c r="K550" s="15">
        <v>262.60000000000002</v>
      </c>
      <c r="L550" s="36">
        <v>20</v>
      </c>
      <c r="M550" s="11" t="s">
        <v>17146</v>
      </c>
      <c r="N550" s="11" t="s">
        <v>17862</v>
      </c>
      <c r="O550" s="37" t="s">
        <v>17394</v>
      </c>
      <c r="P550" s="12">
        <v>7262554.3399999999</v>
      </c>
      <c r="Q550" s="12">
        <v>0</v>
      </c>
      <c r="R550" s="12">
        <v>0</v>
      </c>
      <c r="S550" s="12">
        <v>7262554.3399999999</v>
      </c>
      <c r="T550" s="12">
        <v>17504.348855145818</v>
      </c>
      <c r="U550" s="12">
        <v>17504.348855145818</v>
      </c>
      <c r="V550" s="48">
        <f t="shared" si="1088"/>
        <v>0</v>
      </c>
      <c r="X550" s="2" t="s">
        <v>17240</v>
      </c>
      <c r="Y550" s="2">
        <v>1965</v>
      </c>
      <c r="Z550" s="2">
        <v>450.2</v>
      </c>
      <c r="AA550" s="2">
        <v>23</v>
      </c>
      <c r="AB550" s="2">
        <v>2</v>
      </c>
      <c r="AC550" s="2">
        <v>407.8</v>
      </c>
      <c r="AE550" s="2" t="s">
        <v>3972</v>
      </c>
      <c r="AF550" s="2" t="s">
        <v>17390</v>
      </c>
      <c r="AG550" s="2" t="s">
        <v>2998</v>
      </c>
      <c r="AH550" s="2" t="s">
        <v>17392</v>
      </c>
      <c r="AK550" s="2" t="e">
        <f t="shared" si="1080"/>
        <v>#N/A</v>
      </c>
      <c r="AU550" s="2">
        <f t="shared" si="1081"/>
        <v>750.82</v>
      </c>
      <c r="AV550" s="2" t="str">
        <f t="shared" si="1082"/>
        <v>Скатная деревянная</v>
      </c>
      <c r="BC550" s="2" t="e">
        <f t="shared" si="1083"/>
        <v>#N/A</v>
      </c>
      <c r="BI550" s="2" t="e">
        <f t="shared" si="1084"/>
        <v>#N/A</v>
      </c>
      <c r="BT550" s="11" t="e">
        <f t="shared" si="1096"/>
        <v>#N/A</v>
      </c>
      <c r="BU550" s="11"/>
      <c r="BV550" s="11" t="s">
        <v>17976</v>
      </c>
      <c r="BW550" s="11" t="e">
        <f t="shared" si="1097"/>
        <v>#N/A</v>
      </c>
      <c r="BX550" s="11" t="e">
        <f t="shared" si="1098"/>
        <v>#N/A</v>
      </c>
      <c r="BY550" s="13">
        <v>414.9</v>
      </c>
      <c r="BZ550" s="13">
        <v>385.3</v>
      </c>
      <c r="CA550" s="13">
        <v>385.3</v>
      </c>
      <c r="CB550" s="14">
        <v>20</v>
      </c>
      <c r="CC550" s="11" t="s">
        <v>17146</v>
      </c>
      <c r="CD550" s="11" t="s">
        <v>17862</v>
      </c>
      <c r="CE550" s="11" t="s">
        <v>17394</v>
      </c>
      <c r="CF550" s="12">
        <v>7262554.3399999999</v>
      </c>
      <c r="CG550" s="12">
        <v>0</v>
      </c>
      <c r="CH550" s="12">
        <v>0</v>
      </c>
      <c r="CI550" s="12">
        <f t="shared" si="1099"/>
        <v>7262554.3399999999</v>
      </c>
      <c r="CJ550" s="12">
        <f t="shared" si="1086"/>
        <v>17504.348855145818</v>
      </c>
      <c r="CK550" s="12">
        <f>CJ550</f>
        <v>17504.348855145818</v>
      </c>
      <c r="CP550" s="2">
        <f t="shared" si="979"/>
        <v>122.7</v>
      </c>
    </row>
    <row r="551" spans="1:94" ht="27.75" x14ac:dyDescent="0.4">
      <c r="A551" s="2">
        <v>1</v>
      </c>
      <c r="B551" s="11">
        <v>43</v>
      </c>
      <c r="C551" s="55" t="s">
        <v>575</v>
      </c>
      <c r="D551" s="11">
        <v>1974</v>
      </c>
      <c r="E551" s="11"/>
      <c r="F551" s="11" t="s">
        <v>17978</v>
      </c>
      <c r="G551" s="11">
        <v>5</v>
      </c>
      <c r="H551" s="11" t="s">
        <v>17393</v>
      </c>
      <c r="I551" s="15">
        <v>3544</v>
      </c>
      <c r="J551" s="15">
        <v>3379.1</v>
      </c>
      <c r="K551" s="15">
        <v>3274.9</v>
      </c>
      <c r="L551" s="36">
        <v>112</v>
      </c>
      <c r="M551" s="11" t="s">
        <v>17146</v>
      </c>
      <c r="N551" s="11" t="s">
        <v>17839</v>
      </c>
      <c r="O551" s="37" t="s">
        <v>17915</v>
      </c>
      <c r="P551" s="12">
        <v>10391400.48</v>
      </c>
      <c r="Q551" s="12">
        <v>0</v>
      </c>
      <c r="R551" s="12">
        <v>0</v>
      </c>
      <c r="S551" s="12">
        <v>10391400.48</v>
      </c>
      <c r="T551" s="12">
        <v>2932.1107449209935</v>
      </c>
      <c r="U551" s="12">
        <v>3361.9520993227993</v>
      </c>
      <c r="V551" s="48">
        <f t="shared" si="1088"/>
        <v>429.8413544018058</v>
      </c>
      <c r="X551" s="2" t="s">
        <v>3984</v>
      </c>
      <c r="Y551" s="2">
        <v>1963</v>
      </c>
      <c r="Z551" s="2">
        <v>430.4</v>
      </c>
      <c r="AA551" s="2">
        <v>18</v>
      </c>
      <c r="AB551" s="2">
        <v>2</v>
      </c>
      <c r="AC551" s="2">
        <v>391.9</v>
      </c>
      <c r="AE551" s="2" t="s">
        <v>764</v>
      </c>
      <c r="AF551" s="2" t="s">
        <v>17390</v>
      </c>
      <c r="AG551" s="2" t="s">
        <v>2998</v>
      </c>
      <c r="AH551" s="2" t="s">
        <v>17406</v>
      </c>
      <c r="AK551" s="2" t="e">
        <f t="shared" si="1080"/>
        <v>#N/A</v>
      </c>
      <c r="AU551" s="2">
        <f t="shared" si="1081"/>
        <v>1232</v>
      </c>
      <c r="AV551" s="2" t="str">
        <f t="shared" si="1082"/>
        <v>Скатная деревянная</v>
      </c>
      <c r="BC551" s="2" t="e">
        <f t="shared" si="1083"/>
        <v>#N/A</v>
      </c>
      <c r="BI551" s="2" t="e">
        <f t="shared" si="1084"/>
        <v>#N/A</v>
      </c>
      <c r="BT551" s="11" t="e">
        <f t="shared" si="1096"/>
        <v>#N/A</v>
      </c>
      <c r="BU551" s="11"/>
      <c r="BV551" s="11" t="s">
        <v>17978</v>
      </c>
      <c r="BW551" s="11" t="e">
        <f t="shared" si="1097"/>
        <v>#N/A</v>
      </c>
      <c r="BX551" s="11" t="e">
        <f t="shared" si="1098"/>
        <v>#N/A</v>
      </c>
      <c r="BY551" s="13">
        <v>3544</v>
      </c>
      <c r="BZ551" s="13">
        <v>3379.1</v>
      </c>
      <c r="CA551" s="13">
        <v>3268.4</v>
      </c>
      <c r="CB551" s="14">
        <v>112</v>
      </c>
      <c r="CC551" s="11" t="s">
        <v>17146</v>
      </c>
      <c r="CD551" s="11" t="s">
        <v>17839</v>
      </c>
      <c r="CE551" s="11" t="s">
        <v>17915</v>
      </c>
      <c r="CF551" s="12">
        <v>10391400.48</v>
      </c>
      <c r="CG551" s="12">
        <v>0</v>
      </c>
      <c r="CH551" s="12">
        <v>0</v>
      </c>
      <c r="CI551" s="12">
        <f t="shared" si="1099"/>
        <v>10391400.48</v>
      </c>
      <c r="CJ551" s="12">
        <f t="shared" si="1086"/>
        <v>2932.1107449209935</v>
      </c>
      <c r="CK551" s="12">
        <f t="shared" ref="CK551" si="1101">DK551*9671.07/BY551</f>
        <v>0</v>
      </c>
      <c r="CP551" s="2">
        <f t="shared" ref="CP551:CP614" si="1102">VLOOKUP(C551,CQ:CR,2,FALSE)</f>
        <v>104.2</v>
      </c>
    </row>
    <row r="552" spans="1:94" ht="27.75" x14ac:dyDescent="0.4">
      <c r="A552" s="2">
        <v>1</v>
      </c>
      <c r="B552" s="11">
        <v>44</v>
      </c>
      <c r="C552" s="55" t="s">
        <v>9915</v>
      </c>
      <c r="D552" s="11">
        <v>1949</v>
      </c>
      <c r="E552" s="11"/>
      <c r="F552" s="11" t="s">
        <v>17978</v>
      </c>
      <c r="G552" s="11">
        <v>2</v>
      </c>
      <c r="H552" s="11" t="s">
        <v>17086</v>
      </c>
      <c r="I552" s="15">
        <v>455</v>
      </c>
      <c r="J552" s="15">
        <v>410.8</v>
      </c>
      <c r="K552" s="15">
        <v>297.20000000000005</v>
      </c>
      <c r="L552" s="36">
        <v>21</v>
      </c>
      <c r="M552" s="11" t="s">
        <v>17146</v>
      </c>
      <c r="N552" s="11" t="s">
        <v>17862</v>
      </c>
      <c r="O552" s="37" t="s">
        <v>17394</v>
      </c>
      <c r="P552" s="12">
        <v>2889007.66</v>
      </c>
      <c r="Q552" s="12">
        <v>0</v>
      </c>
      <c r="R552" s="12">
        <v>0</v>
      </c>
      <c r="S552" s="12">
        <v>2889007.66</v>
      </c>
      <c r="T552" s="12">
        <v>6349.4673846153846</v>
      </c>
      <c r="U552" s="12">
        <v>6532.3461670329671</v>
      </c>
      <c r="V552" s="48">
        <f t="shared" si="1088"/>
        <v>182.87878241758244</v>
      </c>
      <c r="X552" s="2" t="s">
        <v>3985</v>
      </c>
      <c r="Y552" s="2">
        <v>1964</v>
      </c>
      <c r="Z552" s="2">
        <v>473.1</v>
      </c>
      <c r="AA552" s="2">
        <v>24</v>
      </c>
      <c r="AB552" s="2">
        <v>2</v>
      </c>
      <c r="AC552" s="2">
        <v>429.1</v>
      </c>
      <c r="AE552" s="2" t="s">
        <v>17235</v>
      </c>
      <c r="AF552" s="2" t="s">
        <v>17390</v>
      </c>
      <c r="AG552" s="2" t="s">
        <v>2998</v>
      </c>
      <c r="AH552" s="2" t="s">
        <v>17398</v>
      </c>
      <c r="AK552" s="2" t="e">
        <f t="shared" si="1080"/>
        <v>#N/A</v>
      </c>
      <c r="AU552" s="2" t="e">
        <f t="shared" si="1081"/>
        <v>#N/A</v>
      </c>
      <c r="AV552" s="2" t="e">
        <f t="shared" si="1082"/>
        <v>#N/A</v>
      </c>
      <c r="BC552" s="2" t="e">
        <f t="shared" si="1083"/>
        <v>#N/A</v>
      </c>
      <c r="BI552" s="2">
        <f t="shared" si="1084"/>
        <v>421.7</v>
      </c>
      <c r="BT552" s="11" t="e">
        <f t="shared" si="1096"/>
        <v>#N/A</v>
      </c>
      <c r="BU552" s="11"/>
      <c r="BV552" s="11" t="s">
        <v>17978</v>
      </c>
      <c r="BW552" s="11" t="e">
        <f t="shared" si="1097"/>
        <v>#N/A</v>
      </c>
      <c r="BX552" s="11" t="e">
        <f t="shared" si="1098"/>
        <v>#N/A</v>
      </c>
      <c r="BY552" s="13">
        <v>455</v>
      </c>
      <c r="BZ552" s="13">
        <v>410.8</v>
      </c>
      <c r="CA552" s="13">
        <v>410.8</v>
      </c>
      <c r="CB552" s="14">
        <v>21</v>
      </c>
      <c r="CC552" s="11" t="s">
        <v>17146</v>
      </c>
      <c r="CD552" s="11" t="s">
        <v>17862</v>
      </c>
      <c r="CE552" s="11" t="s">
        <v>17394</v>
      </c>
      <c r="CF552" s="12">
        <v>2889007.66</v>
      </c>
      <c r="CG552" s="12">
        <v>0</v>
      </c>
      <c r="CH552" s="12">
        <v>0</v>
      </c>
      <c r="CI552" s="12">
        <f t="shared" si="1099"/>
        <v>2889007.66</v>
      </c>
      <c r="CJ552" s="12">
        <f t="shared" si="1086"/>
        <v>6349.4673846153846</v>
      </c>
      <c r="CK552" s="12">
        <f>DY552*7048.18/BY552</f>
        <v>0</v>
      </c>
      <c r="CP552" s="2">
        <f t="shared" si="1102"/>
        <v>113.6</v>
      </c>
    </row>
    <row r="553" spans="1:94" ht="27.75" x14ac:dyDescent="0.4">
      <c r="B553" s="52" t="s">
        <v>381</v>
      </c>
      <c r="C553" s="113"/>
      <c r="D553" s="11" t="s">
        <v>17121</v>
      </c>
      <c r="E553" s="11" t="s">
        <v>17121</v>
      </c>
      <c r="F553" s="11" t="s">
        <v>17121</v>
      </c>
      <c r="G553" s="11" t="s">
        <v>17121</v>
      </c>
      <c r="H553" s="11" t="s">
        <v>17121</v>
      </c>
      <c r="I553" s="13">
        <v>73696.67</v>
      </c>
      <c r="J553" s="13">
        <v>62726.899999999994</v>
      </c>
      <c r="K553" s="13">
        <v>61774.2</v>
      </c>
      <c r="L553" s="196">
        <v>2328</v>
      </c>
      <c r="M553" s="11" t="s">
        <v>17121</v>
      </c>
      <c r="N553" s="11" t="s">
        <v>17121</v>
      </c>
      <c r="O553" s="37" t="s">
        <v>17121</v>
      </c>
      <c r="P553" s="112">
        <v>77095279.090000004</v>
      </c>
      <c r="Q553" s="13">
        <v>0</v>
      </c>
      <c r="R553" s="13">
        <v>0</v>
      </c>
      <c r="S553" s="13">
        <v>77095279.090000004</v>
      </c>
      <c r="T553" s="12">
        <v>1046.1161825900683</v>
      </c>
      <c r="U553" s="12">
        <v>15449.692206941718</v>
      </c>
      <c r="V553" s="48">
        <f t="shared" si="1088"/>
        <v>14403.576024351649</v>
      </c>
      <c r="X553" s="2" t="s">
        <v>3724</v>
      </c>
      <c r="Y553" s="2">
        <v>1966</v>
      </c>
      <c r="Z553" s="2">
        <v>4854.1000000000004</v>
      </c>
      <c r="AA553" s="2">
        <v>142</v>
      </c>
      <c r="AB553" s="2">
        <v>5</v>
      </c>
      <c r="AC553" s="2">
        <v>3153.5</v>
      </c>
      <c r="AE553" s="2" t="s">
        <v>3711</v>
      </c>
      <c r="AF553" s="2" t="s">
        <v>17390</v>
      </c>
      <c r="AG553" s="2" t="s">
        <v>2998</v>
      </c>
      <c r="AH553" s="2" t="s">
        <v>17400</v>
      </c>
      <c r="AK553" s="2" t="e">
        <f t="shared" si="1080"/>
        <v>#N/A</v>
      </c>
      <c r="AU553" s="2" t="e">
        <f t="shared" si="1081"/>
        <v>#N/A</v>
      </c>
      <c r="AV553" s="2" t="e">
        <f t="shared" si="1082"/>
        <v>#N/A</v>
      </c>
      <c r="BC553" s="2" t="e">
        <f t="shared" si="1083"/>
        <v>#N/A</v>
      </c>
      <c r="BI553" s="2" t="e">
        <f t="shared" si="1084"/>
        <v>#N/A</v>
      </c>
      <c r="BT553" s="11" t="s">
        <v>17121</v>
      </c>
      <c r="BU553" s="11" t="s">
        <v>17121</v>
      </c>
      <c r="BV553" s="11" t="s">
        <v>17121</v>
      </c>
      <c r="BW553" s="11" t="s">
        <v>17121</v>
      </c>
      <c r="BX553" s="11" t="s">
        <v>17121</v>
      </c>
      <c r="BY553" s="13">
        <f>SUM(BY554:BY561)</f>
        <v>73696.67</v>
      </c>
      <c r="BZ553" s="13">
        <f t="shared" ref="BZ553" si="1103">SUM(BZ554:BZ561)</f>
        <v>62726.899999999994</v>
      </c>
      <c r="CA553" s="13">
        <f t="shared" ref="CA553" si="1104">SUM(CA554:CA561)</f>
        <v>62036.400000000009</v>
      </c>
      <c r="CB553" s="14">
        <f t="shared" ref="CB553" si="1105">SUM(CB554:CB561)</f>
        <v>2328</v>
      </c>
      <c r="CC553" s="11" t="s">
        <v>17121</v>
      </c>
      <c r="CD553" s="11" t="s">
        <v>17121</v>
      </c>
      <c r="CE553" s="11" t="s">
        <v>17121</v>
      </c>
      <c r="CF553" s="13">
        <f t="shared" ref="CF553" si="1106">SUM(CF554:CF561)</f>
        <v>77095279.090000004</v>
      </c>
      <c r="CG553" s="13">
        <f t="shared" ref="CG553" si="1107">SUM(CG554:CG561)</f>
        <v>0</v>
      </c>
      <c r="CH553" s="13">
        <f t="shared" ref="CH553" si="1108">SUM(CH554:CH561)</f>
        <v>0</v>
      </c>
      <c r="CI553" s="13">
        <f t="shared" ref="CI553" si="1109">SUM(CI554:CI561)</f>
        <v>77095279.090000004</v>
      </c>
      <c r="CJ553" s="12">
        <f t="shared" si="1086"/>
        <v>1046.1161825900683</v>
      </c>
      <c r="CK553" s="12">
        <f>MAX(CK554:CK561)</f>
        <v>0</v>
      </c>
      <c r="CP553" s="2" t="e">
        <f t="shared" si="1102"/>
        <v>#N/A</v>
      </c>
    </row>
    <row r="554" spans="1:94" ht="27.75" x14ac:dyDescent="0.4">
      <c r="A554" s="2">
        <v>1</v>
      </c>
      <c r="B554" s="11">
        <v>45</v>
      </c>
      <c r="C554" s="53" t="s">
        <v>11425</v>
      </c>
      <c r="D554" s="11">
        <v>1990</v>
      </c>
      <c r="E554" s="11">
        <v>2020</v>
      </c>
      <c r="F554" s="11" t="s">
        <v>17397</v>
      </c>
      <c r="G554" s="11">
        <v>9</v>
      </c>
      <c r="H554" s="11" t="s">
        <v>17540</v>
      </c>
      <c r="I554" s="15">
        <v>28464.2</v>
      </c>
      <c r="J554" s="15">
        <v>22228.1</v>
      </c>
      <c r="K554" s="15">
        <v>21976.699999999997</v>
      </c>
      <c r="L554" s="36">
        <v>895</v>
      </c>
      <c r="M554" s="11" t="s">
        <v>17146</v>
      </c>
      <c r="N554" s="11" t="s">
        <v>17839</v>
      </c>
      <c r="O554" s="37" t="s">
        <v>17896</v>
      </c>
      <c r="P554" s="12">
        <v>2377560</v>
      </c>
      <c r="Q554" s="12">
        <v>0</v>
      </c>
      <c r="R554" s="12">
        <v>0</v>
      </c>
      <c r="S554" s="12">
        <v>2377560</v>
      </c>
      <c r="T554" s="12">
        <v>83.528080887571051</v>
      </c>
      <c r="U554" s="12">
        <v>86.347060518124522</v>
      </c>
      <c r="V554" s="48">
        <f t="shared" si="1088"/>
        <v>2.8189796305534713</v>
      </c>
      <c r="X554" s="2" t="s">
        <v>3725</v>
      </c>
      <c r="Y554" s="2">
        <v>1967</v>
      </c>
      <c r="Z554" s="2">
        <v>2511.1</v>
      </c>
      <c r="AA554" s="2">
        <v>109</v>
      </c>
      <c r="AB554" s="2">
        <v>5</v>
      </c>
      <c r="AC554" s="2">
        <v>1834.2</v>
      </c>
      <c r="AE554" s="2" t="s">
        <v>545</v>
      </c>
      <c r="AF554" s="2" t="s">
        <v>17390</v>
      </c>
      <c r="AG554" s="2" t="s">
        <v>2998</v>
      </c>
      <c r="AH554" s="2" t="s">
        <v>17393</v>
      </c>
      <c r="AK554" s="45">
        <f t="shared" si="1080"/>
        <v>2020</v>
      </c>
      <c r="AU554" s="2" t="e">
        <f t="shared" si="1081"/>
        <v>#N/A</v>
      </c>
      <c r="AV554" s="2" t="e">
        <f t="shared" si="1082"/>
        <v>#N/A</v>
      </c>
      <c r="BC554" s="2">
        <f t="shared" si="1083"/>
        <v>1</v>
      </c>
      <c r="BI554" s="2" t="e">
        <f t="shared" si="1084"/>
        <v>#N/A</v>
      </c>
      <c r="BT554" s="11" t="e">
        <f t="shared" ref="BT554:BT561" si="1110">VLOOKUP(BS554,CN:CR,2,FALSE)</f>
        <v>#N/A</v>
      </c>
      <c r="BU554" s="11">
        <v>2020</v>
      </c>
      <c r="BV554" s="11" t="e">
        <f>VLOOKUP(BS554,CU:CX,2,FALSE)</f>
        <v>#N/A</v>
      </c>
      <c r="BW554" s="11" t="e">
        <f t="shared" ref="BW554:BW561" si="1111">VLOOKUP(BS554,CN:CR,5,FALSE)</f>
        <v>#N/A</v>
      </c>
      <c r="BX554" s="11" t="e">
        <f t="shared" ref="BX554:BX561" si="1112">VLOOKUP(BS554,CU:CX,4,FALSE)</f>
        <v>#N/A</v>
      </c>
      <c r="BY554" s="13">
        <v>28464.2</v>
      </c>
      <c r="BZ554" s="13">
        <v>22228.1</v>
      </c>
      <c r="CA554" s="13">
        <v>22102.2</v>
      </c>
      <c r="CB554" s="14">
        <v>895</v>
      </c>
      <c r="CC554" s="11" t="s">
        <v>17146</v>
      </c>
      <c r="CD554" s="11" t="s">
        <v>17839</v>
      </c>
      <c r="CE554" s="11" t="s">
        <v>17896</v>
      </c>
      <c r="CF554" s="12">
        <v>2377560</v>
      </c>
      <c r="CG554" s="12">
        <v>0</v>
      </c>
      <c r="CH554" s="12">
        <v>0</v>
      </c>
      <c r="CI554" s="12">
        <f t="shared" ref="CI554:CI561" si="1113">CF554-CG554-CH554</f>
        <v>2377560</v>
      </c>
      <c r="CJ554" s="12">
        <f t="shared" si="1086"/>
        <v>83.528080887571051</v>
      </c>
      <c r="CK554" s="12">
        <f>DS554*2457800/BY554</f>
        <v>0</v>
      </c>
      <c r="CP554" s="2">
        <f t="shared" si="1102"/>
        <v>251.4</v>
      </c>
    </row>
    <row r="555" spans="1:94" ht="27.75" x14ac:dyDescent="0.4">
      <c r="A555" s="2">
        <v>1</v>
      </c>
      <c r="B555" s="11">
        <v>46</v>
      </c>
      <c r="C555" s="55" t="s">
        <v>449</v>
      </c>
      <c r="D555" s="11">
        <v>1985</v>
      </c>
      <c r="E555" s="11"/>
      <c r="F555" s="11" t="s">
        <v>17397</v>
      </c>
      <c r="G555" s="11">
        <v>5</v>
      </c>
      <c r="H555" s="11" t="s">
        <v>17398</v>
      </c>
      <c r="I555" s="15">
        <v>6235.5</v>
      </c>
      <c r="J555" s="15">
        <v>5578.6</v>
      </c>
      <c r="K555" s="15">
        <v>5527.5</v>
      </c>
      <c r="L555" s="36">
        <v>201</v>
      </c>
      <c r="M555" s="11" t="s">
        <v>17146</v>
      </c>
      <c r="N555" s="11" t="s">
        <v>17839</v>
      </c>
      <c r="O555" s="37" t="s">
        <v>17890</v>
      </c>
      <c r="P555" s="12">
        <v>10682613.92</v>
      </c>
      <c r="Q555" s="12">
        <v>0</v>
      </c>
      <c r="R555" s="12">
        <v>0</v>
      </c>
      <c r="S555" s="12">
        <v>10682613.92</v>
      </c>
      <c r="T555" s="12">
        <v>1713.1928345762169</v>
      </c>
      <c r="U555" s="12">
        <v>1713.1928345762171</v>
      </c>
      <c r="V555" s="48">
        <f t="shared" si="1088"/>
        <v>0</v>
      </c>
      <c r="X555" s="2" t="s">
        <v>3728</v>
      </c>
      <c r="Y555" s="2">
        <v>1957</v>
      </c>
      <c r="Z555" s="2">
        <v>1068.8</v>
      </c>
      <c r="AA555" s="2">
        <v>31</v>
      </c>
      <c r="AB555" s="2">
        <v>2</v>
      </c>
      <c r="AC555" s="2">
        <v>769.61</v>
      </c>
      <c r="AE555" s="2" t="s">
        <v>3715</v>
      </c>
      <c r="AF555" s="2" t="s">
        <v>17390</v>
      </c>
      <c r="AG555" s="2" t="s">
        <v>2998</v>
      </c>
      <c r="AH555" s="2" t="s">
        <v>17400</v>
      </c>
      <c r="AK555" s="2" t="e">
        <f t="shared" si="1080"/>
        <v>#N/A</v>
      </c>
      <c r="AU555" s="2">
        <f t="shared" si="1081"/>
        <v>1198</v>
      </c>
      <c r="AV555" s="2" t="str">
        <f t="shared" si="1082"/>
        <v>Плоская железобетонная сборная (чердачная)</v>
      </c>
      <c r="BC555" s="2" t="e">
        <f t="shared" si="1083"/>
        <v>#N/A</v>
      </c>
      <c r="BI555" s="2" t="e">
        <f t="shared" si="1084"/>
        <v>#N/A</v>
      </c>
      <c r="BT555" s="11" t="e">
        <f t="shared" si="1110"/>
        <v>#N/A</v>
      </c>
      <c r="BU555" s="11"/>
      <c r="BV555" s="11" t="e">
        <f>VLOOKUP(BS555,CU:CX,2,FALSE)</f>
        <v>#N/A</v>
      </c>
      <c r="BW555" s="11" t="e">
        <f t="shared" si="1111"/>
        <v>#N/A</v>
      </c>
      <c r="BX555" s="11" t="e">
        <f t="shared" si="1112"/>
        <v>#N/A</v>
      </c>
      <c r="BY555" s="13">
        <v>6235.5</v>
      </c>
      <c r="BZ555" s="13">
        <v>5578.6</v>
      </c>
      <c r="CA555" s="13">
        <v>5108.1000000000004</v>
      </c>
      <c r="CB555" s="14">
        <v>201</v>
      </c>
      <c r="CC555" s="11" t="s">
        <v>17146</v>
      </c>
      <c r="CD555" s="11" t="s">
        <v>17839</v>
      </c>
      <c r="CE555" s="11" t="s">
        <v>17890</v>
      </c>
      <c r="CF555" s="12">
        <v>10682613.92</v>
      </c>
      <c r="CG555" s="12">
        <v>0</v>
      </c>
      <c r="CH555" s="12">
        <v>0</v>
      </c>
      <c r="CI555" s="12">
        <f t="shared" si="1113"/>
        <v>10682613.92</v>
      </c>
      <c r="CJ555" s="12">
        <f t="shared" si="1086"/>
        <v>1713.1928345762169</v>
      </c>
      <c r="CK555" s="12">
        <f>DK555*8917.04/BY555</f>
        <v>0</v>
      </c>
      <c r="CP555" s="2">
        <f t="shared" si="1102"/>
        <v>51.1</v>
      </c>
    </row>
    <row r="556" spans="1:94" ht="27.75" x14ac:dyDescent="0.4">
      <c r="A556" s="2">
        <v>1</v>
      </c>
      <c r="B556" s="11">
        <v>47</v>
      </c>
      <c r="C556" s="55" t="s">
        <v>450</v>
      </c>
      <c r="D556" s="11">
        <v>1972</v>
      </c>
      <c r="E556" s="11"/>
      <c r="F556" s="11" t="s">
        <v>17978</v>
      </c>
      <c r="G556" s="11">
        <v>5</v>
      </c>
      <c r="H556" s="11" t="s">
        <v>17392</v>
      </c>
      <c r="I556" s="15">
        <v>6486.8</v>
      </c>
      <c r="J556" s="15">
        <v>6251.6</v>
      </c>
      <c r="K556" s="15">
        <v>6157.5</v>
      </c>
      <c r="L556" s="36">
        <v>253</v>
      </c>
      <c r="M556" s="11" t="s">
        <v>17146</v>
      </c>
      <c r="N556" s="11" t="s">
        <v>17839</v>
      </c>
      <c r="O556" s="37" t="s">
        <v>17884</v>
      </c>
      <c r="P556" s="12">
        <v>22533360.080000002</v>
      </c>
      <c r="Q556" s="12">
        <v>0</v>
      </c>
      <c r="R556" s="12">
        <v>0</v>
      </c>
      <c r="S556" s="12">
        <v>22533360.080000002</v>
      </c>
      <c r="T556" s="12">
        <v>3473.725115619412</v>
      </c>
      <c r="U556" s="12">
        <v>3767.4652972189679</v>
      </c>
      <c r="V556" s="48">
        <f t="shared" si="1088"/>
        <v>293.74018159955585</v>
      </c>
      <c r="X556" s="2" t="s">
        <v>3729</v>
      </c>
      <c r="Y556" s="2">
        <v>1932</v>
      </c>
      <c r="Z556" s="2">
        <v>494.8</v>
      </c>
      <c r="AA556" s="2">
        <v>19</v>
      </c>
      <c r="AB556" s="2">
        <v>2</v>
      </c>
      <c r="AC556" s="2">
        <v>494.8</v>
      </c>
      <c r="AE556" s="2" t="s">
        <v>3718</v>
      </c>
      <c r="AF556" s="2" t="s">
        <v>17390</v>
      </c>
      <c r="AG556" s="2" t="s">
        <v>2998</v>
      </c>
      <c r="AH556" s="2" t="s">
        <v>17088</v>
      </c>
      <c r="AK556" s="2" t="e">
        <f t="shared" si="1080"/>
        <v>#N/A</v>
      </c>
      <c r="AU556" s="2">
        <f t="shared" si="1081"/>
        <v>2527</v>
      </c>
      <c r="AV556" s="2" t="str">
        <f t="shared" si="1082"/>
        <v>Скатная деревянная</v>
      </c>
      <c r="BC556" s="2" t="e">
        <f t="shared" si="1083"/>
        <v>#N/A</v>
      </c>
      <c r="BI556" s="2" t="e">
        <f t="shared" si="1084"/>
        <v>#N/A</v>
      </c>
      <c r="BT556" s="11" t="e">
        <f t="shared" si="1110"/>
        <v>#N/A</v>
      </c>
      <c r="BU556" s="11"/>
      <c r="BV556" s="11" t="s">
        <v>17978</v>
      </c>
      <c r="BW556" s="11" t="e">
        <f t="shared" si="1111"/>
        <v>#N/A</v>
      </c>
      <c r="BX556" s="11" t="e">
        <f t="shared" si="1112"/>
        <v>#N/A</v>
      </c>
      <c r="BY556" s="13">
        <v>6486.8</v>
      </c>
      <c r="BZ556" s="13">
        <v>6251.6</v>
      </c>
      <c r="CA556" s="13">
        <v>6157.5</v>
      </c>
      <c r="CB556" s="14">
        <v>253</v>
      </c>
      <c r="CC556" s="11" t="s">
        <v>17146</v>
      </c>
      <c r="CD556" s="11" t="s">
        <v>17839</v>
      </c>
      <c r="CE556" s="11" t="s">
        <v>17884</v>
      </c>
      <c r="CF556" s="12">
        <v>22533360.080000002</v>
      </c>
      <c r="CG556" s="12">
        <v>0</v>
      </c>
      <c r="CH556" s="12">
        <v>0</v>
      </c>
      <c r="CI556" s="12">
        <f t="shared" si="1113"/>
        <v>22533360.080000002</v>
      </c>
      <c r="CJ556" s="12">
        <f t="shared" si="1086"/>
        <v>3473.725115619412</v>
      </c>
      <c r="CK556" s="12">
        <f>DK556*9671.07/BY556</f>
        <v>0</v>
      </c>
      <c r="CP556" s="2">
        <f t="shared" si="1102"/>
        <v>94.1</v>
      </c>
    </row>
    <row r="557" spans="1:94" ht="27.75" x14ac:dyDescent="0.4">
      <c r="A557" s="2">
        <v>1</v>
      </c>
      <c r="B557" s="11">
        <v>48</v>
      </c>
      <c r="C557" s="55" t="s">
        <v>11567</v>
      </c>
      <c r="D557" s="11">
        <v>1959</v>
      </c>
      <c r="E557" s="11"/>
      <c r="F557" s="11" t="s">
        <v>17978</v>
      </c>
      <c r="G557" s="11">
        <v>2</v>
      </c>
      <c r="H557" s="11" t="s">
        <v>17086</v>
      </c>
      <c r="I557" s="15">
        <v>305.39999999999998</v>
      </c>
      <c r="J557" s="15">
        <v>284.39999999999998</v>
      </c>
      <c r="K557" s="15">
        <v>284.39999999999998</v>
      </c>
      <c r="L557" s="36">
        <v>21</v>
      </c>
      <c r="M557" s="11" t="s">
        <v>17146</v>
      </c>
      <c r="N557" s="11" t="s">
        <v>17862</v>
      </c>
      <c r="O557" s="37" t="s">
        <v>17394</v>
      </c>
      <c r="P557" s="12">
        <v>4718336</v>
      </c>
      <c r="Q557" s="12">
        <v>0</v>
      </c>
      <c r="R557" s="12">
        <v>0</v>
      </c>
      <c r="S557" s="12">
        <v>4718336</v>
      </c>
      <c r="T557" s="12">
        <v>15449.692206941718</v>
      </c>
      <c r="U557" s="12">
        <v>15449.692206941718</v>
      </c>
      <c r="V557" s="48">
        <f t="shared" si="1088"/>
        <v>0</v>
      </c>
      <c r="X557" s="2" t="s">
        <v>3731</v>
      </c>
      <c r="Y557" s="2">
        <v>1956</v>
      </c>
      <c r="Z557" s="2">
        <v>665</v>
      </c>
      <c r="AA557" s="2">
        <v>25</v>
      </c>
      <c r="AB557" s="2">
        <v>2</v>
      </c>
      <c r="AC557" s="2">
        <v>665</v>
      </c>
      <c r="AE557" s="2" t="s">
        <v>546</v>
      </c>
      <c r="AF557" s="2" t="s">
        <v>17390</v>
      </c>
      <c r="AG557" s="2" t="s">
        <v>2998</v>
      </c>
      <c r="AH557" s="2" t="s">
        <v>17393</v>
      </c>
      <c r="AK557" s="2" t="e">
        <f t="shared" si="1080"/>
        <v>#N/A</v>
      </c>
      <c r="AU557" s="2">
        <f t="shared" si="1081"/>
        <v>560</v>
      </c>
      <c r="AV557" s="2" t="str">
        <f t="shared" si="1082"/>
        <v>Скатная деревянная</v>
      </c>
      <c r="BC557" s="2" t="e">
        <f t="shared" si="1083"/>
        <v>#N/A</v>
      </c>
      <c r="BI557" s="2" t="e">
        <f t="shared" si="1084"/>
        <v>#N/A</v>
      </c>
      <c r="BT557" s="11" t="e">
        <f t="shared" si="1110"/>
        <v>#N/A</v>
      </c>
      <c r="BU557" s="11"/>
      <c r="BV557" s="11" t="s">
        <v>17978</v>
      </c>
      <c r="BW557" s="11" t="e">
        <f t="shared" si="1111"/>
        <v>#N/A</v>
      </c>
      <c r="BX557" s="11" t="e">
        <f t="shared" si="1112"/>
        <v>#N/A</v>
      </c>
      <c r="BY557" s="13">
        <v>305.39999999999998</v>
      </c>
      <c r="BZ557" s="13">
        <v>284.39999999999998</v>
      </c>
      <c r="CA557" s="13">
        <v>284.39999999999998</v>
      </c>
      <c r="CB557" s="14">
        <v>21</v>
      </c>
      <c r="CC557" s="11" t="s">
        <v>17146</v>
      </c>
      <c r="CD557" s="11" t="s">
        <v>17862</v>
      </c>
      <c r="CE557" s="11" t="s">
        <v>17394</v>
      </c>
      <c r="CF557" s="12">
        <v>4718336</v>
      </c>
      <c r="CG557" s="12">
        <v>0</v>
      </c>
      <c r="CH557" s="12">
        <v>0</v>
      </c>
      <c r="CI557" s="12">
        <f t="shared" si="1113"/>
        <v>4718336</v>
      </c>
      <c r="CJ557" s="12">
        <f t="shared" si="1086"/>
        <v>15449.692206941718</v>
      </c>
      <c r="CK557" s="12">
        <f t="shared" ref="CK557" si="1114">DK557*8425.6/BY557</f>
        <v>0</v>
      </c>
      <c r="CP557" s="2">
        <f t="shared" si="1102"/>
        <v>0</v>
      </c>
    </row>
    <row r="558" spans="1:94" ht="27.75" x14ac:dyDescent="0.4">
      <c r="A558" s="2">
        <v>1</v>
      </c>
      <c r="B558" s="11">
        <v>49</v>
      </c>
      <c r="C558" s="55" t="s">
        <v>451</v>
      </c>
      <c r="D558" s="11">
        <v>1968</v>
      </c>
      <c r="E558" s="11"/>
      <c r="F558" s="11" t="s">
        <v>17978</v>
      </c>
      <c r="G558" s="11">
        <v>5</v>
      </c>
      <c r="H558" s="11" t="s">
        <v>17393</v>
      </c>
      <c r="I558" s="15">
        <v>3635.2</v>
      </c>
      <c r="J558" s="15">
        <v>3358.8</v>
      </c>
      <c r="K558" s="15">
        <v>3312.1000000000004</v>
      </c>
      <c r="L558" s="36">
        <v>138</v>
      </c>
      <c r="M558" s="11" t="s">
        <v>17146</v>
      </c>
      <c r="N558" s="11" t="s">
        <v>17839</v>
      </c>
      <c r="O558" s="37" t="s">
        <v>17884</v>
      </c>
      <c r="P558" s="12">
        <v>10376037.890000001</v>
      </c>
      <c r="Q558" s="12">
        <v>0</v>
      </c>
      <c r="R558" s="12">
        <v>0</v>
      </c>
      <c r="S558" s="12">
        <v>10376037.890000001</v>
      </c>
      <c r="T558" s="12">
        <v>2854.3238033670777</v>
      </c>
      <c r="U558" s="12">
        <v>3102.0212422975351</v>
      </c>
      <c r="V558" s="48">
        <f t="shared" si="1088"/>
        <v>247.69743893045734</v>
      </c>
      <c r="X558" s="2" t="s">
        <v>3732</v>
      </c>
      <c r="Y558" s="2">
        <v>1986</v>
      </c>
      <c r="Z558" s="2">
        <v>4800.7</v>
      </c>
      <c r="AA558" s="2">
        <v>142</v>
      </c>
      <c r="AB558" s="2">
        <v>5</v>
      </c>
      <c r="AC558" s="2">
        <v>3514.5</v>
      </c>
      <c r="AE558" s="2" t="s">
        <v>3721</v>
      </c>
      <c r="AF558" s="2" t="s">
        <v>17397</v>
      </c>
      <c r="AG558" s="2" t="s">
        <v>2998</v>
      </c>
      <c r="AH558" s="2" t="s">
        <v>17393</v>
      </c>
      <c r="AK558" s="2" t="e">
        <f t="shared" si="1080"/>
        <v>#N/A</v>
      </c>
      <c r="AU558" s="2">
        <f t="shared" si="1081"/>
        <v>1166</v>
      </c>
      <c r="AV558" s="2" t="str">
        <f t="shared" si="1082"/>
        <v>Скатная деревянная</v>
      </c>
      <c r="BC558" s="2" t="e">
        <f t="shared" si="1083"/>
        <v>#N/A</v>
      </c>
      <c r="BI558" s="2" t="e">
        <f t="shared" si="1084"/>
        <v>#N/A</v>
      </c>
      <c r="BT558" s="11" t="e">
        <f t="shared" si="1110"/>
        <v>#N/A</v>
      </c>
      <c r="BU558" s="11"/>
      <c r="BV558" s="11" t="s">
        <v>17978</v>
      </c>
      <c r="BW558" s="11" t="e">
        <f t="shared" si="1111"/>
        <v>#N/A</v>
      </c>
      <c r="BX558" s="11" t="e">
        <f t="shared" si="1112"/>
        <v>#N/A</v>
      </c>
      <c r="BY558" s="13">
        <v>3635.2</v>
      </c>
      <c r="BZ558" s="13">
        <v>3358.8</v>
      </c>
      <c r="CA558" s="13">
        <v>3358.8</v>
      </c>
      <c r="CB558" s="14">
        <v>138</v>
      </c>
      <c r="CC558" s="11" t="s">
        <v>17146</v>
      </c>
      <c r="CD558" s="11" t="s">
        <v>17839</v>
      </c>
      <c r="CE558" s="11" t="s">
        <v>17884</v>
      </c>
      <c r="CF558" s="12">
        <v>10376037.890000001</v>
      </c>
      <c r="CG558" s="12">
        <v>0</v>
      </c>
      <c r="CH558" s="12">
        <v>0</v>
      </c>
      <c r="CI558" s="12">
        <f t="shared" si="1113"/>
        <v>10376037.890000001</v>
      </c>
      <c r="CJ558" s="12">
        <f t="shared" si="1086"/>
        <v>2854.3238033670777</v>
      </c>
      <c r="CK558" s="12">
        <f>DK558*9671.07/BY558</f>
        <v>0</v>
      </c>
      <c r="CP558" s="2">
        <f t="shared" si="1102"/>
        <v>46.7</v>
      </c>
    </row>
    <row r="559" spans="1:94" ht="27.75" x14ac:dyDescent="0.4">
      <c r="A559" s="2">
        <v>1</v>
      </c>
      <c r="B559" s="11">
        <v>50</v>
      </c>
      <c r="C559" s="55" t="s">
        <v>452</v>
      </c>
      <c r="D559" s="11">
        <v>1967</v>
      </c>
      <c r="E559" s="11"/>
      <c r="F559" s="11" t="s">
        <v>17978</v>
      </c>
      <c r="G559" s="11">
        <v>5</v>
      </c>
      <c r="H559" s="11" t="s">
        <v>17398</v>
      </c>
      <c r="I559" s="15">
        <v>5101.55</v>
      </c>
      <c r="J559" s="15">
        <v>4098.1000000000004</v>
      </c>
      <c r="K559" s="15">
        <v>3588.7000000000003</v>
      </c>
      <c r="L559" s="36">
        <v>162</v>
      </c>
      <c r="M559" s="11" t="s">
        <v>17146</v>
      </c>
      <c r="N559" s="11" t="s">
        <v>17839</v>
      </c>
      <c r="O559" s="37" t="s">
        <v>17881</v>
      </c>
      <c r="P559" s="12">
        <v>14492032</v>
      </c>
      <c r="Q559" s="12">
        <v>0</v>
      </c>
      <c r="R559" s="12">
        <v>0</v>
      </c>
      <c r="S559" s="12">
        <v>14492032</v>
      </c>
      <c r="T559" s="12">
        <v>2840.7115484509609</v>
      </c>
      <c r="U559" s="12">
        <v>2840.7115484509609</v>
      </c>
      <c r="V559" s="48">
        <f t="shared" si="1088"/>
        <v>0</v>
      </c>
      <c r="X559" s="2" t="s">
        <v>520</v>
      </c>
      <c r="Y559" s="2">
        <v>2005</v>
      </c>
      <c r="Z559" s="2">
        <v>1468.2</v>
      </c>
      <c r="AA559" s="2">
        <v>47</v>
      </c>
      <c r="AB559" s="2">
        <v>3</v>
      </c>
      <c r="AC559" s="2">
        <v>926.5</v>
      </c>
      <c r="AE559" s="2" t="s">
        <v>3722</v>
      </c>
      <c r="AF559" s="2" t="s">
        <v>17390</v>
      </c>
      <c r="AG559" s="2" t="s">
        <v>17433</v>
      </c>
      <c r="AH559" s="2" t="s">
        <v>17393</v>
      </c>
      <c r="AK559" s="2" t="e">
        <f t="shared" si="1080"/>
        <v>#N/A</v>
      </c>
      <c r="AU559" s="2">
        <f t="shared" si="1081"/>
        <v>1720</v>
      </c>
      <c r="AV559" s="2" t="str">
        <f t="shared" si="1082"/>
        <v>Скатная деревянная</v>
      </c>
      <c r="BC559" s="2" t="e">
        <f t="shared" si="1083"/>
        <v>#N/A</v>
      </c>
      <c r="BI559" s="2" t="e">
        <f t="shared" si="1084"/>
        <v>#N/A</v>
      </c>
      <c r="BT559" s="11" t="e">
        <f t="shared" si="1110"/>
        <v>#N/A</v>
      </c>
      <c r="BU559" s="11"/>
      <c r="BV559" s="11" t="s">
        <v>17978</v>
      </c>
      <c r="BW559" s="11" t="e">
        <f t="shared" si="1111"/>
        <v>#N/A</v>
      </c>
      <c r="BX559" s="11" t="e">
        <f t="shared" si="1112"/>
        <v>#N/A</v>
      </c>
      <c r="BY559" s="13">
        <v>5101.55</v>
      </c>
      <c r="BZ559" s="13">
        <v>4098.1000000000004</v>
      </c>
      <c r="CA559" s="13">
        <v>4098.1000000000004</v>
      </c>
      <c r="CB559" s="14">
        <v>162</v>
      </c>
      <c r="CC559" s="11" t="s">
        <v>17146</v>
      </c>
      <c r="CD559" s="11" t="s">
        <v>17839</v>
      </c>
      <c r="CE559" s="11" t="s">
        <v>17881</v>
      </c>
      <c r="CF559" s="12">
        <v>14492032</v>
      </c>
      <c r="CG559" s="12">
        <v>0</v>
      </c>
      <c r="CH559" s="12">
        <v>0</v>
      </c>
      <c r="CI559" s="12">
        <f t="shared" si="1113"/>
        <v>14492032</v>
      </c>
      <c r="CJ559" s="12">
        <f t="shared" si="1086"/>
        <v>2840.7115484509609</v>
      </c>
      <c r="CK559" s="12">
        <f t="shared" ref="CK559:CK560" si="1115">DK559*8425.6/BY559</f>
        <v>0</v>
      </c>
      <c r="CP559" s="2">
        <f t="shared" si="1102"/>
        <v>509.4</v>
      </c>
    </row>
    <row r="560" spans="1:94" ht="27.75" x14ac:dyDescent="0.4">
      <c r="A560" s="2">
        <v>1</v>
      </c>
      <c r="B560" s="11">
        <v>51</v>
      </c>
      <c r="C560" s="55" t="s">
        <v>454</v>
      </c>
      <c r="D560" s="11">
        <v>1968</v>
      </c>
      <c r="E560" s="11"/>
      <c r="F560" s="11" t="s">
        <v>17978</v>
      </c>
      <c r="G560" s="11">
        <v>5</v>
      </c>
      <c r="H560" s="11" t="s">
        <v>17393</v>
      </c>
      <c r="I560" s="15">
        <v>5226.22</v>
      </c>
      <c r="J560" s="15">
        <v>3272</v>
      </c>
      <c r="K560" s="15">
        <v>3272</v>
      </c>
      <c r="L560" s="36">
        <v>66</v>
      </c>
      <c r="M560" s="11" t="s">
        <v>17146</v>
      </c>
      <c r="N560" s="11" t="s">
        <v>17839</v>
      </c>
      <c r="O560" s="37" t="s">
        <v>17889</v>
      </c>
      <c r="P560" s="12">
        <v>9537779.2000000011</v>
      </c>
      <c r="Q560" s="12">
        <v>0</v>
      </c>
      <c r="R560" s="12">
        <v>0</v>
      </c>
      <c r="S560" s="12">
        <v>9537779.2000000011</v>
      </c>
      <c r="T560" s="12">
        <v>1824.9861659095868</v>
      </c>
      <c r="U560" s="12">
        <v>1824.9861659095868</v>
      </c>
      <c r="V560" s="48">
        <f t="shared" si="1088"/>
        <v>0</v>
      </c>
      <c r="X560" s="2" t="s">
        <v>17171</v>
      </c>
      <c r="Y560" s="2">
        <v>1939</v>
      </c>
      <c r="Z560" s="2">
        <v>195.2</v>
      </c>
      <c r="AA560" s="2">
        <v>16</v>
      </c>
      <c r="AB560" s="2">
        <v>1</v>
      </c>
      <c r="AC560" s="2">
        <v>195.2</v>
      </c>
      <c r="AE560" s="2" t="s">
        <v>3724</v>
      </c>
      <c r="AF560" s="2" t="s">
        <v>17390</v>
      </c>
      <c r="AG560" s="2" t="s">
        <v>2998</v>
      </c>
      <c r="AH560" s="2" t="s">
        <v>17393</v>
      </c>
      <c r="AK560" s="2" t="e">
        <f t="shared" si="1080"/>
        <v>#N/A</v>
      </c>
      <c r="AU560" s="2">
        <f t="shared" si="1081"/>
        <v>1132</v>
      </c>
      <c r="AV560" s="2" t="str">
        <f t="shared" si="1082"/>
        <v>Скатная деревянная</v>
      </c>
      <c r="BC560" s="2" t="e">
        <f t="shared" si="1083"/>
        <v>#N/A</v>
      </c>
      <c r="BI560" s="2" t="e">
        <f t="shared" si="1084"/>
        <v>#N/A</v>
      </c>
      <c r="BT560" s="11" t="e">
        <f t="shared" si="1110"/>
        <v>#N/A</v>
      </c>
      <c r="BU560" s="11"/>
      <c r="BV560" s="11" t="s">
        <v>17978</v>
      </c>
      <c r="BW560" s="11" t="e">
        <f t="shared" si="1111"/>
        <v>#N/A</v>
      </c>
      <c r="BX560" s="11" t="e">
        <f t="shared" si="1112"/>
        <v>#N/A</v>
      </c>
      <c r="BY560" s="13">
        <v>5226.22</v>
      </c>
      <c r="BZ560" s="13">
        <v>3272</v>
      </c>
      <c r="CA560" s="13">
        <v>3272</v>
      </c>
      <c r="CB560" s="14">
        <v>66</v>
      </c>
      <c r="CC560" s="11" t="s">
        <v>17146</v>
      </c>
      <c r="CD560" s="11" t="s">
        <v>17839</v>
      </c>
      <c r="CE560" s="11" t="s">
        <v>17889</v>
      </c>
      <c r="CF560" s="12">
        <v>9537779.2000000011</v>
      </c>
      <c r="CG560" s="12">
        <v>0</v>
      </c>
      <c r="CH560" s="12">
        <v>0</v>
      </c>
      <c r="CI560" s="12">
        <f t="shared" si="1113"/>
        <v>9537779.2000000011</v>
      </c>
      <c r="CJ560" s="12">
        <f t="shared" si="1086"/>
        <v>1824.9861659095868</v>
      </c>
      <c r="CK560" s="12">
        <f t="shared" si="1115"/>
        <v>0</v>
      </c>
      <c r="CP560" s="2">
        <f t="shared" si="1102"/>
        <v>0</v>
      </c>
    </row>
    <row r="561" spans="1:94" ht="27.75" x14ac:dyDescent="0.4">
      <c r="A561" s="2">
        <v>1</v>
      </c>
      <c r="B561" s="11">
        <v>52</v>
      </c>
      <c r="C561" s="55" t="s">
        <v>420</v>
      </c>
      <c r="D561" s="11">
        <v>1994</v>
      </c>
      <c r="E561" s="11">
        <v>2017</v>
      </c>
      <c r="F561" s="11" t="s">
        <v>17397</v>
      </c>
      <c r="G561" s="11">
        <v>9</v>
      </c>
      <c r="H561" s="11" t="s">
        <v>17406</v>
      </c>
      <c r="I561" s="15">
        <v>18241.8</v>
      </c>
      <c r="J561" s="15">
        <v>17655.3</v>
      </c>
      <c r="K561" s="15">
        <v>17655.3</v>
      </c>
      <c r="L561" s="36">
        <v>592</v>
      </c>
      <c r="M561" s="11" t="s">
        <v>17146</v>
      </c>
      <c r="N561" s="11" t="s">
        <v>17839</v>
      </c>
      <c r="O561" s="37" t="s">
        <v>17892</v>
      </c>
      <c r="P561" s="12">
        <v>2377560</v>
      </c>
      <c r="Q561" s="12">
        <v>0</v>
      </c>
      <c r="R561" s="12">
        <v>0</v>
      </c>
      <c r="S561" s="12">
        <v>2377560</v>
      </c>
      <c r="T561" s="12">
        <v>130.33582212281684</v>
      </c>
      <c r="U561" s="12">
        <v>1077.8760867896808</v>
      </c>
      <c r="V561" s="48">
        <f t="shared" si="1088"/>
        <v>947.540264666864</v>
      </c>
      <c r="X561" s="2" t="s">
        <v>3737</v>
      </c>
      <c r="Y561" s="2">
        <v>1972</v>
      </c>
      <c r="Z561" s="2">
        <v>1651.99</v>
      </c>
      <c r="AA561" s="2">
        <v>231</v>
      </c>
      <c r="AB561" s="2">
        <v>5</v>
      </c>
      <c r="AC561" s="2">
        <v>1219.19</v>
      </c>
      <c r="AE561" s="2" t="s">
        <v>3725</v>
      </c>
      <c r="AF561" s="2" t="s">
        <v>17390</v>
      </c>
      <c r="AG561" s="2" t="s">
        <v>2998</v>
      </c>
      <c r="AH561" s="2" t="s">
        <v>17400</v>
      </c>
      <c r="AK561" s="45">
        <f t="shared" si="1080"/>
        <v>2017</v>
      </c>
      <c r="AU561" s="2" t="e">
        <f t="shared" si="1081"/>
        <v>#N/A</v>
      </c>
      <c r="AV561" s="2" t="e">
        <f t="shared" si="1082"/>
        <v>#N/A</v>
      </c>
      <c r="BC561" s="2">
        <f t="shared" si="1083"/>
        <v>8</v>
      </c>
      <c r="BI561" s="2" t="e">
        <f t="shared" si="1084"/>
        <v>#N/A</v>
      </c>
      <c r="BT561" s="11" t="e">
        <f t="shared" si="1110"/>
        <v>#N/A</v>
      </c>
      <c r="BU561" s="11">
        <v>2017</v>
      </c>
      <c r="BV561" s="11" t="e">
        <f>VLOOKUP(BS561,CU:CX,2,FALSE)</f>
        <v>#N/A</v>
      </c>
      <c r="BW561" s="11" t="e">
        <f t="shared" si="1111"/>
        <v>#N/A</v>
      </c>
      <c r="BX561" s="11" t="e">
        <f t="shared" si="1112"/>
        <v>#N/A</v>
      </c>
      <c r="BY561" s="13">
        <v>18241.8</v>
      </c>
      <c r="BZ561" s="13">
        <v>17655.3</v>
      </c>
      <c r="CA561" s="13">
        <v>17655.3</v>
      </c>
      <c r="CB561" s="14">
        <v>592</v>
      </c>
      <c r="CC561" s="11" t="s">
        <v>17146</v>
      </c>
      <c r="CD561" s="11" t="s">
        <v>17839</v>
      </c>
      <c r="CE561" s="11" t="s">
        <v>17892</v>
      </c>
      <c r="CF561" s="12">
        <v>2377560</v>
      </c>
      <c r="CG561" s="12">
        <v>0</v>
      </c>
      <c r="CH561" s="12">
        <v>0</v>
      </c>
      <c r="CI561" s="12">
        <f t="shared" si="1113"/>
        <v>2377560</v>
      </c>
      <c r="CJ561" s="12">
        <f t="shared" si="1086"/>
        <v>130.33582212281684</v>
      </c>
      <c r="CK561" s="12">
        <f>DS561*2457800/BY561</f>
        <v>0</v>
      </c>
      <c r="CP561" s="2">
        <f t="shared" si="1102"/>
        <v>0</v>
      </c>
    </row>
    <row r="562" spans="1:94" ht="27.75" x14ac:dyDescent="0.4">
      <c r="B562" s="52" t="s">
        <v>199</v>
      </c>
      <c r="C562" s="113"/>
      <c r="D562" s="11" t="s">
        <v>17121</v>
      </c>
      <c r="E562" s="11" t="s">
        <v>17121</v>
      </c>
      <c r="F562" s="11" t="s">
        <v>17121</v>
      </c>
      <c r="G562" s="11" t="s">
        <v>17121</v>
      </c>
      <c r="H562" s="11" t="s">
        <v>17121</v>
      </c>
      <c r="I562" s="13">
        <v>24789.8</v>
      </c>
      <c r="J562" s="13">
        <v>18552.48</v>
      </c>
      <c r="K562" s="13">
        <v>16845.468000000001</v>
      </c>
      <c r="L562" s="196">
        <v>702</v>
      </c>
      <c r="M562" s="11" t="s">
        <v>17121</v>
      </c>
      <c r="N562" s="11" t="s">
        <v>17121</v>
      </c>
      <c r="O562" s="37" t="s">
        <v>17121</v>
      </c>
      <c r="P562" s="112">
        <v>61634819.170000002</v>
      </c>
      <c r="Q562" s="13">
        <v>0</v>
      </c>
      <c r="R562" s="13">
        <v>0</v>
      </c>
      <c r="S562" s="13">
        <v>61634819.170000002</v>
      </c>
      <c r="T562" s="12">
        <v>2486.2975566563669</v>
      </c>
      <c r="U562" s="12">
        <v>7266.4312114989734</v>
      </c>
      <c r="V562" s="48">
        <f t="shared" ref="V562:V563" si="1116">U562-T562</f>
        <v>4780.1336548426061</v>
      </c>
      <c r="X562" s="2" t="s">
        <v>514</v>
      </c>
      <c r="Y562" s="2">
        <v>1996</v>
      </c>
      <c r="Z562" s="2">
        <v>12056.4</v>
      </c>
      <c r="AA562" s="2">
        <v>423</v>
      </c>
      <c r="AB562" s="2">
        <v>9</v>
      </c>
      <c r="AC562" s="2">
        <v>11309.2</v>
      </c>
      <c r="AE562" s="2" t="s">
        <v>3292</v>
      </c>
      <c r="AF562" s="2" t="s">
        <v>17390</v>
      </c>
      <c r="AG562" s="2" t="s">
        <v>2998</v>
      </c>
      <c r="AH562" s="2" t="s">
        <v>17086</v>
      </c>
      <c r="AK562" s="2" t="e">
        <f t="shared" si="1080"/>
        <v>#N/A</v>
      </c>
      <c r="AU562" s="2" t="e">
        <f t="shared" si="1081"/>
        <v>#N/A</v>
      </c>
      <c r="AV562" s="2" t="e">
        <f t="shared" si="1082"/>
        <v>#N/A</v>
      </c>
      <c r="AX562" s="2" t="s">
        <v>279</v>
      </c>
      <c r="AY562" s="2">
        <v>1563.8</v>
      </c>
      <c r="AZ562" s="2" t="s">
        <v>3006</v>
      </c>
      <c r="BC562" s="2" t="e">
        <f t="shared" si="1083"/>
        <v>#N/A</v>
      </c>
      <c r="BI562" s="2" t="e">
        <f t="shared" si="1084"/>
        <v>#N/A</v>
      </c>
      <c r="BT562" s="11" t="s">
        <v>17121</v>
      </c>
      <c r="BU562" s="11" t="s">
        <v>17121</v>
      </c>
      <c r="BV562" s="11" t="s">
        <v>17121</v>
      </c>
      <c r="BW562" s="11" t="s">
        <v>17121</v>
      </c>
      <c r="BX562" s="11" t="s">
        <v>17121</v>
      </c>
      <c r="BY562" s="13">
        <f>SUM(BY563:BY571)</f>
        <v>24789.8</v>
      </c>
      <c r="BZ562" s="13">
        <f t="shared" ref="BZ562" si="1117">SUM(BZ563:BZ571)</f>
        <v>18552.48</v>
      </c>
      <c r="CA562" s="13">
        <f t="shared" ref="CA562" si="1118">SUM(CA563:CA571)</f>
        <v>17037.05</v>
      </c>
      <c r="CB562" s="14">
        <f t="shared" ref="CB562" si="1119">SUM(CB563:CB571)</f>
        <v>702</v>
      </c>
      <c r="CC562" s="11" t="s">
        <v>17121</v>
      </c>
      <c r="CD562" s="11" t="s">
        <v>17121</v>
      </c>
      <c r="CE562" s="11" t="s">
        <v>17121</v>
      </c>
      <c r="CF562" s="13">
        <f t="shared" ref="CF562" si="1120">SUM(CF563:CF571)</f>
        <v>61634819.170000002</v>
      </c>
      <c r="CG562" s="13">
        <f t="shared" ref="CG562" si="1121">SUM(CG563:CG571)</f>
        <v>0</v>
      </c>
      <c r="CH562" s="13">
        <f t="shared" ref="CH562" si="1122">SUM(CH563:CH571)</f>
        <v>0</v>
      </c>
      <c r="CI562" s="13">
        <f t="shared" ref="CI562" si="1123">SUM(CI563:CI571)</f>
        <v>61634819.170000002</v>
      </c>
      <c r="CJ562" s="12">
        <f t="shared" ref="CJ562" si="1124">CF562/BY562</f>
        <v>2486.2975566563669</v>
      </c>
      <c r="CK562" s="12">
        <f>MAX(CK563:CK571)</f>
        <v>0</v>
      </c>
      <c r="CP562" s="2" t="e">
        <f t="shared" si="1102"/>
        <v>#N/A</v>
      </c>
    </row>
    <row r="563" spans="1:94" ht="27.75" x14ac:dyDescent="0.4">
      <c r="A563" s="2">
        <v>1</v>
      </c>
      <c r="B563" s="11">
        <v>53</v>
      </c>
      <c r="C563" s="55" t="s">
        <v>210</v>
      </c>
      <c r="D563" s="11">
        <v>1970</v>
      </c>
      <c r="E563" s="11"/>
      <c r="F563" s="11" t="s">
        <v>17978</v>
      </c>
      <c r="G563" s="11">
        <v>5</v>
      </c>
      <c r="H563" s="11" t="s">
        <v>17413</v>
      </c>
      <c r="I563" s="15">
        <v>3793.69</v>
      </c>
      <c r="J563" s="15">
        <v>3499.5</v>
      </c>
      <c r="K563" s="15">
        <v>3454.6</v>
      </c>
      <c r="L563" s="36">
        <v>99</v>
      </c>
      <c r="M563" s="11" t="s">
        <v>17146</v>
      </c>
      <c r="N563" s="11" t="s">
        <v>17839</v>
      </c>
      <c r="O563" s="37" t="s">
        <v>17902</v>
      </c>
      <c r="P563" s="12">
        <v>9975910.4000000004</v>
      </c>
      <c r="Q563" s="12">
        <v>0</v>
      </c>
      <c r="R563" s="12">
        <v>0</v>
      </c>
      <c r="S563" s="12">
        <v>9975910.4000000004</v>
      </c>
      <c r="T563" s="12">
        <v>2629.606109091676</v>
      </c>
      <c r="U563" s="12">
        <v>2629.606109091676</v>
      </c>
      <c r="V563" s="48">
        <f t="shared" si="1116"/>
        <v>0</v>
      </c>
      <c r="X563" s="2" t="s">
        <v>541</v>
      </c>
      <c r="Y563" s="2">
        <v>1990</v>
      </c>
      <c r="Z563" s="2">
        <v>3703.7</v>
      </c>
      <c r="AA563" s="2">
        <v>113</v>
      </c>
      <c r="AB563" s="2">
        <v>5</v>
      </c>
      <c r="AC563" s="2">
        <v>2914.3</v>
      </c>
      <c r="AE563" s="2" t="s">
        <v>3293</v>
      </c>
      <c r="AF563" s="2" t="s">
        <v>17390</v>
      </c>
      <c r="AG563" s="2" t="s">
        <v>2998</v>
      </c>
      <c r="AH563" s="2" t="s">
        <v>17086</v>
      </c>
      <c r="AK563" s="2" t="e">
        <f t="shared" si="1080"/>
        <v>#N/A</v>
      </c>
      <c r="AU563" s="2">
        <f t="shared" si="1081"/>
        <v>1184</v>
      </c>
      <c r="AV563" s="2" t="str">
        <f t="shared" si="1082"/>
        <v>Скатная деревянная</v>
      </c>
      <c r="AX563" s="2" t="s">
        <v>281</v>
      </c>
      <c r="AY563" s="2">
        <v>398</v>
      </c>
      <c r="AZ563" s="2" t="s">
        <v>2980</v>
      </c>
      <c r="BC563" s="2" t="e">
        <f t="shared" si="1083"/>
        <v>#N/A</v>
      </c>
      <c r="BI563" s="2" t="e">
        <f t="shared" si="1084"/>
        <v>#N/A</v>
      </c>
      <c r="BT563" s="11" t="e">
        <f t="shared" ref="BT563:BT571" si="1125">VLOOKUP(BS563,CN:CR,2,FALSE)</f>
        <v>#N/A</v>
      </c>
      <c r="BU563" s="11"/>
      <c r="BV563" s="11" t="s">
        <v>17978</v>
      </c>
      <c r="BW563" s="11" t="e">
        <f t="shared" ref="BW563:BW571" si="1126">VLOOKUP(BS563,CN:CR,5,FALSE)</f>
        <v>#N/A</v>
      </c>
      <c r="BX563" s="11" t="e">
        <f t="shared" ref="BX563:BX571" si="1127">VLOOKUP(BS563,CU:CX,4,FALSE)</f>
        <v>#N/A</v>
      </c>
      <c r="BY563" s="13">
        <v>3793.69</v>
      </c>
      <c r="BZ563" s="13">
        <v>3499.5</v>
      </c>
      <c r="CA563" s="13">
        <v>3469.57</v>
      </c>
      <c r="CB563" s="14">
        <v>99</v>
      </c>
      <c r="CC563" s="11" t="s">
        <v>17146</v>
      </c>
      <c r="CD563" s="11" t="s">
        <v>17839</v>
      </c>
      <c r="CE563" s="11" t="s">
        <v>17902</v>
      </c>
      <c r="CF563" s="12">
        <v>9975910.4000000004</v>
      </c>
      <c r="CG563" s="12">
        <v>0</v>
      </c>
      <c r="CH563" s="12">
        <v>0</v>
      </c>
      <c r="CI563" s="12">
        <f t="shared" ref="CI563:CI571" si="1128">CF563-CG563-CH563</f>
        <v>9975910.4000000004</v>
      </c>
      <c r="CJ563" s="12">
        <f t="shared" ref="CJ563:CJ571" si="1129">CF563/BY563</f>
        <v>2629.606109091676</v>
      </c>
      <c r="CK563" s="12">
        <f t="shared" ref="CK563:CK566" si="1130">DK563*8425.6/BY563</f>
        <v>0</v>
      </c>
      <c r="CP563" s="2">
        <f t="shared" si="1102"/>
        <v>44.9</v>
      </c>
    </row>
    <row r="564" spans="1:94" ht="27.75" x14ac:dyDescent="0.4">
      <c r="A564" s="2">
        <v>1</v>
      </c>
      <c r="B564" s="11">
        <v>54</v>
      </c>
      <c r="C564" s="55" t="s">
        <v>211</v>
      </c>
      <c r="D564" s="11">
        <v>1952</v>
      </c>
      <c r="E564" s="11"/>
      <c r="F564" s="11" t="s">
        <v>17403</v>
      </c>
      <c r="G564" s="11">
        <v>2</v>
      </c>
      <c r="H564" s="11" t="s">
        <v>17088</v>
      </c>
      <c r="I564" s="15">
        <v>880.2</v>
      </c>
      <c r="J564" s="15">
        <v>825</v>
      </c>
      <c r="K564" s="15">
        <v>460.78899999999999</v>
      </c>
      <c r="L564" s="36">
        <v>47</v>
      </c>
      <c r="M564" s="11" t="s">
        <v>17146</v>
      </c>
      <c r="N564" s="11" t="s">
        <v>17862</v>
      </c>
      <c r="O564" s="37" t="s">
        <v>17394</v>
      </c>
      <c r="P564" s="12">
        <v>6277072</v>
      </c>
      <c r="Q564" s="12">
        <v>0</v>
      </c>
      <c r="R564" s="12">
        <v>0</v>
      </c>
      <c r="S564" s="12">
        <v>6277072</v>
      </c>
      <c r="T564" s="12">
        <v>7131.4155873665077</v>
      </c>
      <c r="U564" s="12">
        <v>7131.4155873665077</v>
      </c>
      <c r="V564" s="48">
        <f t="shared" ref="V564:V571" si="1131">U564-T564</f>
        <v>0</v>
      </c>
      <c r="X564" s="2" t="s">
        <v>513</v>
      </c>
      <c r="Y564" s="2">
        <v>1999</v>
      </c>
      <c r="Z564" s="2">
        <v>6363.3</v>
      </c>
      <c r="AA564" s="2">
        <v>189</v>
      </c>
      <c r="AB564" s="2">
        <v>9</v>
      </c>
      <c r="AC564" s="2">
        <v>4895.7</v>
      </c>
      <c r="AE564" s="2" t="s">
        <v>3296</v>
      </c>
      <c r="AF564" s="2" t="s">
        <v>17390</v>
      </c>
      <c r="AG564" s="2" t="s">
        <v>2998</v>
      </c>
      <c r="AH564" s="2" t="s">
        <v>17414</v>
      </c>
      <c r="AK564" s="2" t="e">
        <f t="shared" si="1080"/>
        <v>#N/A</v>
      </c>
      <c r="AU564" s="2">
        <f t="shared" si="1081"/>
        <v>745</v>
      </c>
      <c r="AV564" s="2" t="str">
        <f t="shared" si="1082"/>
        <v>Скатная деревянная</v>
      </c>
      <c r="AX564" s="2" t="s">
        <v>282</v>
      </c>
      <c r="AY564" s="2">
        <v>710</v>
      </c>
      <c r="AZ564" s="2" t="s">
        <v>2980</v>
      </c>
      <c r="BC564" s="2" t="e">
        <f t="shared" si="1083"/>
        <v>#N/A</v>
      </c>
      <c r="BI564" s="2" t="e">
        <f t="shared" si="1084"/>
        <v>#N/A</v>
      </c>
      <c r="BT564" s="11" t="e">
        <f t="shared" si="1125"/>
        <v>#N/A</v>
      </c>
      <c r="BU564" s="11"/>
      <c r="BV564" s="11" t="e">
        <f>VLOOKUP(BS564,CU:CX,2,FALSE)</f>
        <v>#N/A</v>
      </c>
      <c r="BW564" s="11" t="e">
        <f t="shared" si="1126"/>
        <v>#N/A</v>
      </c>
      <c r="BX564" s="11" t="e">
        <f t="shared" si="1127"/>
        <v>#N/A</v>
      </c>
      <c r="BY564" s="13">
        <v>880.2</v>
      </c>
      <c r="BZ564" s="13">
        <v>825</v>
      </c>
      <c r="CA564" s="13">
        <v>801.3</v>
      </c>
      <c r="CB564" s="14">
        <v>47</v>
      </c>
      <c r="CC564" s="11" t="s">
        <v>17146</v>
      </c>
      <c r="CD564" s="11" t="s">
        <v>17862</v>
      </c>
      <c r="CE564" s="11" t="s">
        <v>17394</v>
      </c>
      <c r="CF564" s="12">
        <v>6277072</v>
      </c>
      <c r="CG564" s="12">
        <v>0</v>
      </c>
      <c r="CH564" s="12">
        <v>0</v>
      </c>
      <c r="CI564" s="12">
        <f t="shared" si="1128"/>
        <v>6277072</v>
      </c>
      <c r="CJ564" s="12">
        <f t="shared" si="1129"/>
        <v>7131.4155873665077</v>
      </c>
      <c r="CK564" s="12">
        <f t="shared" si="1130"/>
        <v>0</v>
      </c>
      <c r="CP564" s="2">
        <f t="shared" si="1102"/>
        <v>364.21100000000001</v>
      </c>
    </row>
    <row r="565" spans="1:94" ht="27.75" x14ac:dyDescent="0.4">
      <c r="A565" s="2">
        <v>1</v>
      </c>
      <c r="B565" s="11">
        <v>55</v>
      </c>
      <c r="C565" s="55" t="s">
        <v>212</v>
      </c>
      <c r="D565" s="11">
        <v>1963</v>
      </c>
      <c r="E565" s="11">
        <v>2016</v>
      </c>
      <c r="F565" s="11" t="s">
        <v>17978</v>
      </c>
      <c r="G565" s="11">
        <v>4</v>
      </c>
      <c r="H565" s="11" t="s">
        <v>17393</v>
      </c>
      <c r="I565" s="15">
        <v>3279.71</v>
      </c>
      <c r="J565" s="15">
        <v>2573.98</v>
      </c>
      <c r="K565" s="15">
        <v>2330.08</v>
      </c>
      <c r="L565" s="36">
        <v>82</v>
      </c>
      <c r="M565" s="11" t="s">
        <v>17146</v>
      </c>
      <c r="N565" s="11" t="s">
        <v>17839</v>
      </c>
      <c r="O565" s="37" t="s">
        <v>17899</v>
      </c>
      <c r="P565" s="12">
        <v>9664163.1999999993</v>
      </c>
      <c r="Q565" s="12">
        <v>0</v>
      </c>
      <c r="R565" s="12">
        <v>0</v>
      </c>
      <c r="S565" s="12">
        <v>9664163.1999999993</v>
      </c>
      <c r="T565" s="12">
        <v>2946.6517466483315</v>
      </c>
      <c r="U565" s="12">
        <v>2946.6517466483319</v>
      </c>
      <c r="V565" s="48">
        <f t="shared" si="1131"/>
        <v>0</v>
      </c>
      <c r="X565" s="2" t="s">
        <v>646</v>
      </c>
      <c r="Y565" s="2">
        <v>2001</v>
      </c>
      <c r="Z565" s="2">
        <v>4008</v>
      </c>
      <c r="AA565" s="2">
        <v>92</v>
      </c>
      <c r="AB565" s="2">
        <v>5</v>
      </c>
      <c r="AC565" s="2">
        <v>2472.3000000000002</v>
      </c>
      <c r="AE565" s="2" t="s">
        <v>3298</v>
      </c>
      <c r="AF565" s="2" t="s">
        <v>17397</v>
      </c>
      <c r="AG565" s="2" t="s">
        <v>2998</v>
      </c>
      <c r="AH565" s="2" t="s">
        <v>17393</v>
      </c>
      <c r="AK565" s="45">
        <f t="shared" si="1080"/>
        <v>2016</v>
      </c>
      <c r="AU565" s="2">
        <f t="shared" si="1081"/>
        <v>1147</v>
      </c>
      <c r="AV565" s="2" t="str">
        <f t="shared" si="1082"/>
        <v>Скатная деревянная</v>
      </c>
      <c r="AX565" s="2" t="s">
        <v>283</v>
      </c>
      <c r="AY565" s="2">
        <v>625</v>
      </c>
      <c r="AZ565" s="2" t="s">
        <v>2980</v>
      </c>
      <c r="BC565" s="2" t="e">
        <f t="shared" si="1083"/>
        <v>#N/A</v>
      </c>
      <c r="BI565" s="2" t="e">
        <f t="shared" si="1084"/>
        <v>#N/A</v>
      </c>
      <c r="BT565" s="11" t="e">
        <f t="shared" si="1125"/>
        <v>#N/A</v>
      </c>
      <c r="BU565" s="11">
        <v>2016</v>
      </c>
      <c r="BV565" s="11" t="s">
        <v>17978</v>
      </c>
      <c r="BW565" s="11" t="e">
        <f t="shared" si="1126"/>
        <v>#N/A</v>
      </c>
      <c r="BX565" s="11" t="e">
        <f t="shared" si="1127"/>
        <v>#N/A</v>
      </c>
      <c r="BY565" s="13">
        <v>3279.71</v>
      </c>
      <c r="BZ565" s="13">
        <v>2573.98</v>
      </c>
      <c r="CA565" s="13">
        <v>2289.2800000000002</v>
      </c>
      <c r="CB565" s="14">
        <v>82</v>
      </c>
      <c r="CC565" s="11" t="s">
        <v>17146</v>
      </c>
      <c r="CD565" s="11" t="s">
        <v>17839</v>
      </c>
      <c r="CE565" s="11" t="s">
        <v>17899</v>
      </c>
      <c r="CF565" s="12">
        <v>9664163.1999999993</v>
      </c>
      <c r="CG565" s="12">
        <v>0</v>
      </c>
      <c r="CH565" s="12">
        <v>0</v>
      </c>
      <c r="CI565" s="12">
        <f t="shared" si="1128"/>
        <v>9664163.1999999993</v>
      </c>
      <c r="CJ565" s="12">
        <f t="shared" si="1129"/>
        <v>2946.6517466483315</v>
      </c>
      <c r="CK565" s="12">
        <f t="shared" si="1130"/>
        <v>0</v>
      </c>
      <c r="CP565" s="2">
        <f t="shared" si="1102"/>
        <v>243.9</v>
      </c>
    </row>
    <row r="566" spans="1:94" ht="27.75" x14ac:dyDescent="0.4">
      <c r="A566" s="2">
        <v>1</v>
      </c>
      <c r="B566" s="11">
        <v>56</v>
      </c>
      <c r="C566" s="55" t="s">
        <v>213</v>
      </c>
      <c r="D566" s="11">
        <v>1966</v>
      </c>
      <c r="E566" s="11"/>
      <c r="F566" s="11" t="s">
        <v>17978</v>
      </c>
      <c r="G566" s="11">
        <v>4</v>
      </c>
      <c r="H566" s="11" t="s">
        <v>17393</v>
      </c>
      <c r="I566" s="15">
        <v>3387.6</v>
      </c>
      <c r="J566" s="15">
        <v>2564.1999999999998</v>
      </c>
      <c r="K566" s="15">
        <v>2490.7999999999997</v>
      </c>
      <c r="L566" s="36">
        <v>92</v>
      </c>
      <c r="M566" s="11" t="s">
        <v>17146</v>
      </c>
      <c r="N566" s="11" t="s">
        <v>17839</v>
      </c>
      <c r="O566" s="37" t="s">
        <v>17899</v>
      </c>
      <c r="P566" s="12">
        <v>9689440</v>
      </c>
      <c r="Q566" s="12">
        <v>0</v>
      </c>
      <c r="R566" s="12">
        <v>0</v>
      </c>
      <c r="S566" s="12">
        <v>9689440</v>
      </c>
      <c r="T566" s="12">
        <v>2860.266855590979</v>
      </c>
      <c r="U566" s="12">
        <v>2860.266855590979</v>
      </c>
      <c r="V566" s="48">
        <f t="shared" si="1131"/>
        <v>0</v>
      </c>
      <c r="X566" s="2" t="s">
        <v>647</v>
      </c>
      <c r="Y566" s="2">
        <v>1991</v>
      </c>
      <c r="Z566" s="2">
        <v>4562.3999999999996</v>
      </c>
      <c r="AA566" s="2">
        <v>134</v>
      </c>
      <c r="AB566" s="2">
        <v>5</v>
      </c>
      <c r="AC566" s="2">
        <v>3787</v>
      </c>
      <c r="AE566" s="2" t="s">
        <v>3300</v>
      </c>
      <c r="AF566" s="2" t="s">
        <v>17390</v>
      </c>
      <c r="AG566" s="2" t="s">
        <v>2998</v>
      </c>
      <c r="AH566" s="2" t="s">
        <v>17400</v>
      </c>
      <c r="AK566" s="2" t="e">
        <f t="shared" si="1080"/>
        <v>#N/A</v>
      </c>
      <c r="AU566" s="2">
        <f t="shared" si="1081"/>
        <v>1150</v>
      </c>
      <c r="AV566" s="2" t="str">
        <f t="shared" si="1082"/>
        <v>Скатная деревянная</v>
      </c>
      <c r="AX566" s="2" t="s">
        <v>284</v>
      </c>
      <c r="AY566" s="2">
        <v>310</v>
      </c>
      <c r="AZ566" s="2" t="s">
        <v>3006</v>
      </c>
      <c r="BC566" s="2" t="e">
        <f t="shared" si="1083"/>
        <v>#N/A</v>
      </c>
      <c r="BI566" s="2" t="e">
        <f t="shared" si="1084"/>
        <v>#N/A</v>
      </c>
      <c r="BT566" s="11" t="e">
        <f t="shared" si="1125"/>
        <v>#N/A</v>
      </c>
      <c r="BU566" s="11"/>
      <c r="BV566" s="11" t="s">
        <v>17978</v>
      </c>
      <c r="BW566" s="11" t="e">
        <f t="shared" si="1126"/>
        <v>#N/A</v>
      </c>
      <c r="BX566" s="11" t="e">
        <f t="shared" si="1127"/>
        <v>#N/A</v>
      </c>
      <c r="BY566" s="13">
        <v>3387.6</v>
      </c>
      <c r="BZ566" s="13">
        <v>2564.1999999999998</v>
      </c>
      <c r="CA566" s="13">
        <v>2429.5</v>
      </c>
      <c r="CB566" s="14">
        <v>92</v>
      </c>
      <c r="CC566" s="11" t="s">
        <v>17146</v>
      </c>
      <c r="CD566" s="11" t="s">
        <v>17839</v>
      </c>
      <c r="CE566" s="11" t="s">
        <v>17899</v>
      </c>
      <c r="CF566" s="12">
        <v>9689440</v>
      </c>
      <c r="CG566" s="12">
        <v>0</v>
      </c>
      <c r="CH566" s="12">
        <v>0</v>
      </c>
      <c r="CI566" s="12">
        <f t="shared" si="1128"/>
        <v>9689440</v>
      </c>
      <c r="CJ566" s="12">
        <f t="shared" si="1129"/>
        <v>2860.266855590979</v>
      </c>
      <c r="CK566" s="12">
        <f t="shared" si="1130"/>
        <v>0</v>
      </c>
      <c r="CP566" s="2">
        <f t="shared" si="1102"/>
        <v>73.400000000000006</v>
      </c>
    </row>
    <row r="567" spans="1:94" ht="27.75" x14ac:dyDescent="0.4">
      <c r="A567" s="2">
        <v>1</v>
      </c>
      <c r="B567" s="11">
        <v>57</v>
      </c>
      <c r="C567" s="55" t="s">
        <v>214</v>
      </c>
      <c r="D567" s="11">
        <v>1979</v>
      </c>
      <c r="E567" s="11"/>
      <c r="F567" s="11" t="s">
        <v>17978</v>
      </c>
      <c r="G567" s="11">
        <v>2</v>
      </c>
      <c r="H567" s="11" t="s">
        <v>17400</v>
      </c>
      <c r="I567" s="15">
        <v>988.4</v>
      </c>
      <c r="J567" s="15">
        <v>853</v>
      </c>
      <c r="K567" s="15">
        <v>761.2</v>
      </c>
      <c r="L567" s="36">
        <v>36</v>
      </c>
      <c r="M567" s="11" t="s">
        <v>17146</v>
      </c>
      <c r="N567" s="11" t="s">
        <v>17839</v>
      </c>
      <c r="O567" s="37" t="s">
        <v>17906</v>
      </c>
      <c r="P567" s="12">
        <v>5788942.3700000001</v>
      </c>
      <c r="Q567" s="12">
        <v>0</v>
      </c>
      <c r="R567" s="12">
        <v>0</v>
      </c>
      <c r="S567" s="12">
        <v>5788942.3700000001</v>
      </c>
      <c r="T567" s="12">
        <v>5856.8822035613111</v>
      </c>
      <c r="U567" s="12">
        <v>5856.88220153784</v>
      </c>
      <c r="V567" s="48">
        <f t="shared" si="1131"/>
        <v>-2.0234710973454639E-6</v>
      </c>
      <c r="X567" s="2" t="s">
        <v>648</v>
      </c>
      <c r="Y567" s="2">
        <v>1993</v>
      </c>
      <c r="Z567" s="2">
        <v>10970.45</v>
      </c>
      <c r="AA567" s="2">
        <v>395</v>
      </c>
      <c r="AB567" s="2">
        <v>10</v>
      </c>
      <c r="AC567" s="2">
        <v>8306.85</v>
      </c>
      <c r="AE567" s="2" t="s">
        <v>514</v>
      </c>
      <c r="AF567" s="2" t="s">
        <v>17390</v>
      </c>
      <c r="AG567" s="2" t="s">
        <v>2998</v>
      </c>
      <c r="AH567" s="2" t="s">
        <v>17413</v>
      </c>
      <c r="AK567" s="2" t="e">
        <f t="shared" si="1080"/>
        <v>#N/A</v>
      </c>
      <c r="AU567" s="2">
        <f t="shared" si="1081"/>
        <v>649.20000000000005</v>
      </c>
      <c r="AV567" s="2" t="str">
        <f t="shared" si="1082"/>
        <v>Плоская железобетонная сборная (чердачная)</v>
      </c>
      <c r="AX567" s="2" t="s">
        <v>285</v>
      </c>
      <c r="AY567" s="2">
        <v>1376.1</v>
      </c>
      <c r="AZ567" s="2" t="s">
        <v>2980</v>
      </c>
      <c r="BC567" s="2" t="e">
        <f t="shared" si="1083"/>
        <v>#N/A</v>
      </c>
      <c r="BI567" s="2" t="e">
        <f t="shared" si="1084"/>
        <v>#N/A</v>
      </c>
      <c r="BT567" s="11" t="e">
        <f t="shared" si="1125"/>
        <v>#N/A</v>
      </c>
      <c r="BU567" s="11"/>
      <c r="BV567" s="11" t="s">
        <v>17978</v>
      </c>
      <c r="BW567" s="11" t="e">
        <f t="shared" si="1126"/>
        <v>#N/A</v>
      </c>
      <c r="BX567" s="11" t="e">
        <f t="shared" si="1127"/>
        <v>#N/A</v>
      </c>
      <c r="BY567" s="13">
        <v>988.4</v>
      </c>
      <c r="BZ567" s="13">
        <v>853</v>
      </c>
      <c r="CA567" s="13">
        <v>761.2</v>
      </c>
      <c r="CB567" s="14">
        <v>36</v>
      </c>
      <c r="CC567" s="11" t="s">
        <v>17146</v>
      </c>
      <c r="CD567" s="11" t="s">
        <v>17839</v>
      </c>
      <c r="CE567" s="11" t="s">
        <v>17906</v>
      </c>
      <c r="CF567" s="12">
        <v>5788942.3700000001</v>
      </c>
      <c r="CG567" s="12">
        <v>0</v>
      </c>
      <c r="CH567" s="12">
        <v>0</v>
      </c>
      <c r="CI567" s="12">
        <f t="shared" si="1128"/>
        <v>5788942.3700000001</v>
      </c>
      <c r="CJ567" s="12">
        <f t="shared" si="1129"/>
        <v>5856.8822035613111</v>
      </c>
      <c r="CK567" s="12">
        <f>DK567*8917.04/BY567</f>
        <v>0</v>
      </c>
      <c r="CP567" s="2">
        <f t="shared" si="1102"/>
        <v>91.8</v>
      </c>
    </row>
    <row r="568" spans="1:94" ht="27.75" x14ac:dyDescent="0.4">
      <c r="A568" s="2">
        <v>1</v>
      </c>
      <c r="B568" s="11">
        <v>58</v>
      </c>
      <c r="C568" s="55" t="s">
        <v>13995</v>
      </c>
      <c r="D568" s="11">
        <v>1971</v>
      </c>
      <c r="E568" s="11">
        <v>2016</v>
      </c>
      <c r="F568" s="11" t="s">
        <v>17978</v>
      </c>
      <c r="G568" s="11">
        <v>9</v>
      </c>
      <c r="H568" s="11" t="s">
        <v>17086</v>
      </c>
      <c r="I568" s="15">
        <v>2801.6</v>
      </c>
      <c r="J568" s="15">
        <v>2270.4</v>
      </c>
      <c r="K568" s="15">
        <v>2134.4</v>
      </c>
      <c r="L568" s="36">
        <v>77</v>
      </c>
      <c r="M568" s="11" t="s">
        <v>17146</v>
      </c>
      <c r="N568" s="11" t="s">
        <v>17839</v>
      </c>
      <c r="O568" s="37" t="s">
        <v>17899</v>
      </c>
      <c r="P568" s="12">
        <v>2457800</v>
      </c>
      <c r="Q568" s="12">
        <v>0</v>
      </c>
      <c r="R568" s="12">
        <v>0</v>
      </c>
      <c r="S568" s="12">
        <v>2457800</v>
      </c>
      <c r="T568" s="12">
        <v>877.28440890919478</v>
      </c>
      <c r="U568" s="12">
        <v>877.28440890919478</v>
      </c>
      <c r="V568" s="48">
        <f t="shared" si="1131"/>
        <v>0</v>
      </c>
      <c r="X568" s="2" t="s">
        <v>649</v>
      </c>
      <c r="Y568" s="2">
        <v>1955</v>
      </c>
      <c r="Z568" s="2">
        <v>424.9</v>
      </c>
      <c r="AA568" s="2">
        <v>21</v>
      </c>
      <c r="AB568" s="2">
        <v>2</v>
      </c>
      <c r="AC568" s="2">
        <v>343.85</v>
      </c>
      <c r="AE568" s="2" t="s">
        <v>513</v>
      </c>
      <c r="AF568" s="2" t="s">
        <v>17390</v>
      </c>
      <c r="AG568" s="2" t="s">
        <v>2998</v>
      </c>
      <c r="AH568" s="2" t="s">
        <v>17088</v>
      </c>
      <c r="AK568" s="45">
        <f t="shared" si="1080"/>
        <v>2016</v>
      </c>
      <c r="AU568" s="2" t="e">
        <f t="shared" si="1081"/>
        <v>#N/A</v>
      </c>
      <c r="AV568" s="2" t="e">
        <f t="shared" si="1082"/>
        <v>#N/A</v>
      </c>
      <c r="AX568" s="2" t="s">
        <v>286</v>
      </c>
      <c r="AY568" s="2">
        <v>800</v>
      </c>
      <c r="AZ568" s="2" t="s">
        <v>2980</v>
      </c>
      <c r="BC568" s="2">
        <f t="shared" si="1083"/>
        <v>1</v>
      </c>
      <c r="BI568" s="2" t="e">
        <f t="shared" si="1084"/>
        <v>#N/A</v>
      </c>
      <c r="BT568" s="11" t="e">
        <f t="shared" si="1125"/>
        <v>#N/A</v>
      </c>
      <c r="BU568" s="11">
        <v>2016</v>
      </c>
      <c r="BV568" s="11" t="s">
        <v>17978</v>
      </c>
      <c r="BW568" s="11" t="e">
        <f t="shared" si="1126"/>
        <v>#N/A</v>
      </c>
      <c r="BX568" s="11" t="e">
        <f t="shared" si="1127"/>
        <v>#N/A</v>
      </c>
      <c r="BY568" s="13">
        <v>2801.6</v>
      </c>
      <c r="BZ568" s="13">
        <v>2270.4</v>
      </c>
      <c r="CA568" s="13">
        <v>2134.4</v>
      </c>
      <c r="CB568" s="14">
        <v>77</v>
      </c>
      <c r="CC568" s="11" t="s">
        <v>17146</v>
      </c>
      <c r="CD568" s="11" t="s">
        <v>17839</v>
      </c>
      <c r="CE568" s="11" t="s">
        <v>17899</v>
      </c>
      <c r="CF568" s="12">
        <v>2457800</v>
      </c>
      <c r="CG568" s="12">
        <v>0</v>
      </c>
      <c r="CH568" s="12">
        <v>0</v>
      </c>
      <c r="CI568" s="12">
        <f t="shared" si="1128"/>
        <v>2457800</v>
      </c>
      <c r="CJ568" s="12">
        <f t="shared" si="1129"/>
        <v>877.28440890919478</v>
      </c>
      <c r="CK568" s="12">
        <f>DS568*2457800/BY568</f>
        <v>0</v>
      </c>
      <c r="CP568" s="2">
        <f t="shared" si="1102"/>
        <v>136</v>
      </c>
    </row>
    <row r="569" spans="1:94" ht="27.75" x14ac:dyDescent="0.4">
      <c r="A569" s="2">
        <v>1</v>
      </c>
      <c r="B569" s="11">
        <v>59</v>
      </c>
      <c r="C569" s="55" t="s">
        <v>216</v>
      </c>
      <c r="D569" s="11">
        <v>1941</v>
      </c>
      <c r="E569" s="11"/>
      <c r="F569" s="11" t="s">
        <v>17403</v>
      </c>
      <c r="G569" s="11">
        <v>2</v>
      </c>
      <c r="H569" s="11" t="s">
        <v>17088</v>
      </c>
      <c r="I569" s="15">
        <v>730.5</v>
      </c>
      <c r="J569" s="15">
        <v>661.6</v>
      </c>
      <c r="K569" s="15">
        <v>661.6</v>
      </c>
      <c r="L569" s="36">
        <v>21</v>
      </c>
      <c r="M569" s="11" t="s">
        <v>17146</v>
      </c>
      <c r="N569" s="11" t="s">
        <v>17839</v>
      </c>
      <c r="O569" s="37" t="s">
        <v>17904</v>
      </c>
      <c r="P569" s="12">
        <v>5308128</v>
      </c>
      <c r="Q569" s="12">
        <v>0</v>
      </c>
      <c r="R569" s="12">
        <v>0</v>
      </c>
      <c r="S569" s="12">
        <v>5308128</v>
      </c>
      <c r="T569" s="12">
        <v>7266.4312114989734</v>
      </c>
      <c r="U569" s="12">
        <v>7266.4312114989734</v>
      </c>
      <c r="V569" s="48">
        <f t="shared" si="1131"/>
        <v>0</v>
      </c>
      <c r="X569" s="2" t="s">
        <v>3304</v>
      </c>
      <c r="Y569" s="2">
        <v>1973</v>
      </c>
      <c r="Z569" s="2">
        <v>6995.2</v>
      </c>
      <c r="AA569" s="2">
        <v>285</v>
      </c>
      <c r="AB569" s="2">
        <v>5</v>
      </c>
      <c r="AC569" s="2">
        <v>6071</v>
      </c>
      <c r="AE569" s="2" t="s">
        <v>646</v>
      </c>
      <c r="AF569" s="2" t="s">
        <v>17390</v>
      </c>
      <c r="AG569" s="2" t="s">
        <v>17396</v>
      </c>
      <c r="AH569" s="2" t="s">
        <v>17088</v>
      </c>
      <c r="AK569" s="2" t="e">
        <f t="shared" si="1080"/>
        <v>#N/A</v>
      </c>
      <c r="AU569" s="2">
        <f t="shared" si="1081"/>
        <v>630</v>
      </c>
      <c r="AV569" s="2" t="str">
        <f t="shared" si="1082"/>
        <v>Скатная деревянная</v>
      </c>
      <c r="AX569" s="2" t="s">
        <v>287</v>
      </c>
      <c r="AY569" s="2">
        <v>1488</v>
      </c>
      <c r="AZ569" s="2" t="s">
        <v>3006</v>
      </c>
      <c r="BC569" s="2" t="e">
        <f t="shared" si="1083"/>
        <v>#N/A</v>
      </c>
      <c r="BI569" s="2" t="e">
        <f t="shared" si="1084"/>
        <v>#N/A</v>
      </c>
      <c r="BT569" s="11" t="e">
        <f t="shared" si="1125"/>
        <v>#N/A</v>
      </c>
      <c r="BU569" s="11"/>
      <c r="BV569" s="11" t="e">
        <f>VLOOKUP(BS569,CU:CX,2,FALSE)</f>
        <v>#N/A</v>
      </c>
      <c r="BW569" s="11" t="e">
        <f t="shared" si="1126"/>
        <v>#N/A</v>
      </c>
      <c r="BX569" s="11" t="e">
        <f t="shared" si="1127"/>
        <v>#N/A</v>
      </c>
      <c r="BY569" s="13">
        <v>730.5</v>
      </c>
      <c r="BZ569" s="13">
        <v>661.6</v>
      </c>
      <c r="CA569" s="13">
        <v>661.6</v>
      </c>
      <c r="CB569" s="14">
        <v>21</v>
      </c>
      <c r="CC569" s="11" t="s">
        <v>17146</v>
      </c>
      <c r="CD569" s="11" t="s">
        <v>17839</v>
      </c>
      <c r="CE569" s="11" t="s">
        <v>17904</v>
      </c>
      <c r="CF569" s="12">
        <v>5308128</v>
      </c>
      <c r="CG569" s="12">
        <v>0</v>
      </c>
      <c r="CH569" s="12">
        <v>0</v>
      </c>
      <c r="CI569" s="12">
        <f t="shared" si="1128"/>
        <v>5308128</v>
      </c>
      <c r="CJ569" s="12">
        <f t="shared" si="1129"/>
        <v>7266.4312114989734</v>
      </c>
      <c r="CK569" s="12">
        <f t="shared" ref="CK569:CK570" si="1132">DK569*8425.6/BY569</f>
        <v>0</v>
      </c>
      <c r="CP569" s="2">
        <f t="shared" si="1102"/>
        <v>0</v>
      </c>
    </row>
    <row r="570" spans="1:94" ht="27.75" x14ac:dyDescent="0.4">
      <c r="A570" s="2">
        <v>1</v>
      </c>
      <c r="B570" s="11">
        <v>60</v>
      </c>
      <c r="C570" s="55" t="s">
        <v>217</v>
      </c>
      <c r="D570" s="11">
        <v>1970</v>
      </c>
      <c r="E570" s="11"/>
      <c r="F570" s="11" t="s">
        <v>17978</v>
      </c>
      <c r="G570" s="11">
        <v>5</v>
      </c>
      <c r="H570" s="11" t="s">
        <v>17088</v>
      </c>
      <c r="I570" s="15">
        <v>3954.3</v>
      </c>
      <c r="J570" s="15">
        <v>1420.7</v>
      </c>
      <c r="K570" s="15">
        <v>1164.999</v>
      </c>
      <c r="L570" s="36">
        <v>102</v>
      </c>
      <c r="M570" s="11" t="s">
        <v>17146</v>
      </c>
      <c r="N570" s="11" t="s">
        <v>17839</v>
      </c>
      <c r="O570" s="37" t="s">
        <v>17902</v>
      </c>
      <c r="P570" s="12">
        <v>7557763.2000000002</v>
      </c>
      <c r="Q570" s="12">
        <v>0</v>
      </c>
      <c r="R570" s="12">
        <v>0</v>
      </c>
      <c r="S570" s="12">
        <v>7557763.2000000002</v>
      </c>
      <c r="T570" s="12">
        <v>1911.2771413398073</v>
      </c>
      <c r="U570" s="12">
        <v>1911.2771413398073</v>
      </c>
      <c r="V570" s="48">
        <f t="shared" si="1131"/>
        <v>0</v>
      </c>
      <c r="X570" s="2" t="s">
        <v>540</v>
      </c>
      <c r="Y570" s="2">
        <v>1978</v>
      </c>
      <c r="Z570" s="2">
        <v>3003.4</v>
      </c>
      <c r="AA570" s="2">
        <v>156</v>
      </c>
      <c r="AB570" s="2">
        <v>5</v>
      </c>
      <c r="AC570" s="2">
        <v>2770.4</v>
      </c>
      <c r="AE570" s="2" t="s">
        <v>541</v>
      </c>
      <c r="AF570" s="2" t="s">
        <v>17390</v>
      </c>
      <c r="AG570" s="2" t="s">
        <v>2998</v>
      </c>
      <c r="AH570" s="2" t="s">
        <v>17393</v>
      </c>
      <c r="AK570" s="2" t="e">
        <f t="shared" si="1080"/>
        <v>#N/A</v>
      </c>
      <c r="AU570" s="2">
        <f t="shared" si="1081"/>
        <v>897</v>
      </c>
      <c r="AV570" s="2" t="str">
        <f t="shared" si="1082"/>
        <v>Скатная деревянная</v>
      </c>
      <c r="AX570" s="2" t="s">
        <v>290</v>
      </c>
      <c r="AY570" s="2">
        <v>1493.5</v>
      </c>
      <c r="AZ570" s="2" t="s">
        <v>3006</v>
      </c>
      <c r="BC570" s="2" t="e">
        <f t="shared" si="1083"/>
        <v>#N/A</v>
      </c>
      <c r="BI570" s="2" t="e">
        <f t="shared" si="1084"/>
        <v>#N/A</v>
      </c>
      <c r="BT570" s="11" t="e">
        <f t="shared" si="1125"/>
        <v>#N/A</v>
      </c>
      <c r="BU570" s="11"/>
      <c r="BV570" s="11" t="s">
        <v>17978</v>
      </c>
      <c r="BW570" s="11" t="e">
        <f t="shared" si="1126"/>
        <v>#N/A</v>
      </c>
      <c r="BX570" s="11" t="e">
        <f t="shared" si="1127"/>
        <v>#N/A</v>
      </c>
      <c r="BY570" s="13">
        <v>3954.3</v>
      </c>
      <c r="BZ570" s="13">
        <v>1420.7</v>
      </c>
      <c r="CA570" s="13">
        <v>1165</v>
      </c>
      <c r="CB570" s="14">
        <v>102</v>
      </c>
      <c r="CC570" s="11" t="s">
        <v>17146</v>
      </c>
      <c r="CD570" s="11" t="s">
        <v>17839</v>
      </c>
      <c r="CE570" s="11" t="s">
        <v>17902</v>
      </c>
      <c r="CF570" s="12">
        <v>7557763.2000000002</v>
      </c>
      <c r="CG570" s="12">
        <v>0</v>
      </c>
      <c r="CH570" s="12">
        <v>0</v>
      </c>
      <c r="CI570" s="12">
        <f t="shared" si="1128"/>
        <v>7557763.2000000002</v>
      </c>
      <c r="CJ570" s="12">
        <f t="shared" si="1129"/>
        <v>1911.2771413398073</v>
      </c>
      <c r="CK570" s="12">
        <f t="shared" si="1132"/>
        <v>0</v>
      </c>
      <c r="CP570" s="2">
        <f t="shared" si="1102"/>
        <v>255.70099999999999</v>
      </c>
    </row>
    <row r="571" spans="1:94" ht="27.75" x14ac:dyDescent="0.4">
      <c r="A571" s="2">
        <v>1</v>
      </c>
      <c r="B571" s="11">
        <v>61</v>
      </c>
      <c r="C571" s="55" t="s">
        <v>218</v>
      </c>
      <c r="D571" s="11">
        <v>1994</v>
      </c>
      <c r="E571" s="11"/>
      <c r="F571" s="11" t="s">
        <v>17397</v>
      </c>
      <c r="G571" s="11">
        <v>9</v>
      </c>
      <c r="H571" s="11" t="s">
        <v>17088</v>
      </c>
      <c r="I571" s="15">
        <v>4973.8</v>
      </c>
      <c r="J571" s="15">
        <v>3884.1</v>
      </c>
      <c r="K571" s="15">
        <v>3387</v>
      </c>
      <c r="L571" s="36">
        <v>146</v>
      </c>
      <c r="M571" s="11" t="s">
        <v>17146</v>
      </c>
      <c r="N571" s="11" t="s">
        <v>17839</v>
      </c>
      <c r="O571" s="37" t="s">
        <v>17899</v>
      </c>
      <c r="P571" s="12">
        <v>4915600</v>
      </c>
      <c r="Q571" s="12">
        <v>0</v>
      </c>
      <c r="R571" s="12">
        <v>0</v>
      </c>
      <c r="S571" s="12">
        <v>4915600</v>
      </c>
      <c r="T571" s="12">
        <v>988.29868510997619</v>
      </c>
      <c r="U571" s="12">
        <v>988.29868510997619</v>
      </c>
      <c r="V571" s="48">
        <f t="shared" si="1131"/>
        <v>0</v>
      </c>
      <c r="X571" s="2" t="s">
        <v>650</v>
      </c>
      <c r="Y571" s="2">
        <v>1977</v>
      </c>
      <c r="Z571" s="2">
        <v>4398.3999999999996</v>
      </c>
      <c r="AA571" s="2">
        <v>234</v>
      </c>
      <c r="AB571" s="2">
        <v>5</v>
      </c>
      <c r="AC571" s="2">
        <v>3974.7</v>
      </c>
      <c r="AE571" s="2" t="s">
        <v>647</v>
      </c>
      <c r="AF571" s="2" t="s">
        <v>17390</v>
      </c>
      <c r="AG571" s="2" t="s">
        <v>17415</v>
      </c>
      <c r="AH571" s="2" t="s">
        <v>17413</v>
      </c>
      <c r="AK571" s="2" t="e">
        <f t="shared" ref="AK571:AK602" si="1133">VLOOKUP(C571,AL:AM,2,FALSE)</f>
        <v>#N/A</v>
      </c>
      <c r="AU571" s="2" t="e">
        <f t="shared" ref="AU571:AU602" si="1134">VLOOKUP(C571,AX:BA,2,FALSE)</f>
        <v>#N/A</v>
      </c>
      <c r="AV571" s="2" t="e">
        <f t="shared" ref="AV571:AV602" si="1135">VLOOKUP(C571,AX:AZ,3,FALSE)</f>
        <v>#N/A</v>
      </c>
      <c r="AX571" s="2" t="s">
        <v>291</v>
      </c>
      <c r="AY571" s="2">
        <v>730</v>
      </c>
      <c r="AZ571" s="2" t="s">
        <v>3006</v>
      </c>
      <c r="BC571" s="2">
        <f t="shared" ref="BC571:BC602" si="1136">VLOOKUP(C571,BD:BE,2,FALSE)</f>
        <v>2</v>
      </c>
      <c r="BI571" s="2" t="e">
        <f t="shared" ref="BI571:BI602" si="1137">VLOOKUP(C571,BK:BL,2,FALSE)</f>
        <v>#N/A</v>
      </c>
      <c r="BT571" s="11" t="e">
        <f t="shared" si="1125"/>
        <v>#N/A</v>
      </c>
      <c r="BU571" s="11"/>
      <c r="BV571" s="11" t="e">
        <f>VLOOKUP(BS571,CU:CX,2,FALSE)</f>
        <v>#N/A</v>
      </c>
      <c r="BW571" s="11" t="e">
        <f t="shared" si="1126"/>
        <v>#N/A</v>
      </c>
      <c r="BX571" s="11" t="e">
        <f t="shared" si="1127"/>
        <v>#N/A</v>
      </c>
      <c r="BY571" s="13">
        <v>4973.8</v>
      </c>
      <c r="BZ571" s="13">
        <v>3884.1</v>
      </c>
      <c r="CA571" s="13">
        <v>3325.2</v>
      </c>
      <c r="CB571" s="14">
        <v>146</v>
      </c>
      <c r="CC571" s="11" t="s">
        <v>17146</v>
      </c>
      <c r="CD571" s="11" t="s">
        <v>17839</v>
      </c>
      <c r="CE571" s="11" t="s">
        <v>17899</v>
      </c>
      <c r="CF571" s="12">
        <v>4915600</v>
      </c>
      <c r="CG571" s="12">
        <v>0</v>
      </c>
      <c r="CH571" s="12">
        <v>0</v>
      </c>
      <c r="CI571" s="12">
        <f t="shared" si="1128"/>
        <v>4915600</v>
      </c>
      <c r="CJ571" s="12">
        <f t="shared" si="1129"/>
        <v>988.29868510997619</v>
      </c>
      <c r="CK571" s="12">
        <f>DS571*2457800/BY571</f>
        <v>0</v>
      </c>
      <c r="CP571" s="2">
        <f t="shared" si="1102"/>
        <v>497.1</v>
      </c>
    </row>
    <row r="572" spans="1:94" ht="27.75" x14ac:dyDescent="0.4">
      <c r="B572" s="52" t="s">
        <v>510</v>
      </c>
      <c r="C572" s="113"/>
      <c r="D572" s="11" t="s">
        <v>17121</v>
      </c>
      <c r="E572" s="11" t="s">
        <v>17121</v>
      </c>
      <c r="F572" s="11" t="s">
        <v>17121</v>
      </c>
      <c r="G572" s="11" t="s">
        <v>17121</v>
      </c>
      <c r="H572" s="11" t="s">
        <v>17121</v>
      </c>
      <c r="I572" s="13">
        <v>21754.479999999996</v>
      </c>
      <c r="J572" s="13">
        <v>15755.079999999998</v>
      </c>
      <c r="K572" s="13">
        <v>15477.470000000001</v>
      </c>
      <c r="L572" s="196">
        <v>553</v>
      </c>
      <c r="M572" s="11" t="s">
        <v>17121</v>
      </c>
      <c r="N572" s="11" t="s">
        <v>17121</v>
      </c>
      <c r="O572" s="37" t="s">
        <v>17121</v>
      </c>
      <c r="P572" s="112">
        <v>56471101.200000003</v>
      </c>
      <c r="Q572" s="13">
        <v>0</v>
      </c>
      <c r="R572" s="13">
        <v>0</v>
      </c>
      <c r="S572" s="13">
        <v>56471101.200000003</v>
      </c>
      <c r="T572" s="12">
        <v>2595.8377860560222</v>
      </c>
      <c r="U572" s="12">
        <v>7985.9469979400728</v>
      </c>
      <c r="V572" s="48">
        <f t="shared" ref="V572:V591" si="1138">U572-T572</f>
        <v>5390.1092118840506</v>
      </c>
      <c r="X572" s="2" t="s">
        <v>3937</v>
      </c>
      <c r="Y572" s="2">
        <v>1968</v>
      </c>
      <c r="Z572" s="2">
        <v>789.9</v>
      </c>
      <c r="AA572" s="2">
        <v>33</v>
      </c>
      <c r="AB572" s="2">
        <v>2</v>
      </c>
      <c r="AC572" s="2">
        <v>729.7</v>
      </c>
      <c r="AE572" s="2" t="s">
        <v>758</v>
      </c>
      <c r="AF572" s="2" t="s">
        <v>17397</v>
      </c>
      <c r="AG572" s="2" t="s">
        <v>2998</v>
      </c>
      <c r="AH572" s="2" t="s">
        <v>17400</v>
      </c>
      <c r="AK572" s="2" t="e">
        <f t="shared" si="1133"/>
        <v>#N/A</v>
      </c>
      <c r="AU572" s="2" t="e">
        <f t="shared" si="1134"/>
        <v>#N/A</v>
      </c>
      <c r="AV572" s="2" t="e">
        <f t="shared" si="1135"/>
        <v>#N/A</v>
      </c>
      <c r="BC572" s="2" t="e">
        <f t="shared" si="1136"/>
        <v>#N/A</v>
      </c>
      <c r="BI572" s="2" t="e">
        <f t="shared" si="1137"/>
        <v>#N/A</v>
      </c>
      <c r="BT572" s="11" t="s">
        <v>17121</v>
      </c>
      <c r="BU572" s="11" t="s">
        <v>17121</v>
      </c>
      <c r="BV572" s="11" t="s">
        <v>17121</v>
      </c>
      <c r="BW572" s="11" t="s">
        <v>17121</v>
      </c>
      <c r="BX572" s="11" t="s">
        <v>17121</v>
      </c>
      <c r="BY572" s="13" t="e">
        <f>SUM(BY573:BY579)</f>
        <v>#N/A</v>
      </c>
      <c r="BZ572" s="13" t="e">
        <f t="shared" ref="BZ572" si="1139">SUM(BZ573:BZ579)</f>
        <v>#N/A</v>
      </c>
      <c r="CA572" s="13">
        <f t="shared" ref="CA572" si="1140">SUM(CA573:CA579)</f>
        <v>15755.079999999998</v>
      </c>
      <c r="CB572" s="14">
        <f t="shared" ref="CB572" si="1141">SUM(CB573:CB579)</f>
        <v>553</v>
      </c>
      <c r="CC572" s="11" t="s">
        <v>17121</v>
      </c>
      <c r="CD572" s="11" t="s">
        <v>17121</v>
      </c>
      <c r="CE572" s="11" t="s">
        <v>17121</v>
      </c>
      <c r="CF572" s="13">
        <f t="shared" ref="CF572" si="1142">SUM(CF573:CF579)</f>
        <v>56471101.200000003</v>
      </c>
      <c r="CG572" s="13">
        <f t="shared" ref="CG572" si="1143">SUM(CG573:CG579)</f>
        <v>0</v>
      </c>
      <c r="CH572" s="13">
        <f t="shared" ref="CH572" si="1144">SUM(CH573:CH579)</f>
        <v>0</v>
      </c>
      <c r="CI572" s="13">
        <f t="shared" ref="CI572" si="1145">SUM(CI573:CI579)</f>
        <v>56471101.200000003</v>
      </c>
      <c r="CJ572" s="12" t="e">
        <f t="shared" ref="CJ572:CJ591" si="1146">CF572/BY572</f>
        <v>#N/A</v>
      </c>
      <c r="CK572" s="12" t="e">
        <f>MAX(CK573:CK579)</f>
        <v>#N/A</v>
      </c>
      <c r="CP572" s="2" t="e">
        <f t="shared" si="1102"/>
        <v>#N/A</v>
      </c>
    </row>
    <row r="573" spans="1:94" ht="27.75" x14ac:dyDescent="0.4">
      <c r="A573" s="2">
        <v>1</v>
      </c>
      <c r="B573" s="11">
        <v>62</v>
      </c>
      <c r="C573" s="55" t="s">
        <v>558</v>
      </c>
      <c r="D573" s="11">
        <v>1970</v>
      </c>
      <c r="E573" s="11"/>
      <c r="F573" s="11" t="s">
        <v>17978</v>
      </c>
      <c r="G573" s="11">
        <v>2</v>
      </c>
      <c r="H573" s="11" t="s">
        <v>17088</v>
      </c>
      <c r="I573" s="15">
        <v>791.29</v>
      </c>
      <c r="J573" s="15">
        <v>743.29</v>
      </c>
      <c r="K573" s="15">
        <v>701.78</v>
      </c>
      <c r="L573" s="36">
        <v>31</v>
      </c>
      <c r="M573" s="11" t="s">
        <v>17146</v>
      </c>
      <c r="N573" s="11" t="s">
        <v>17839</v>
      </c>
      <c r="O573" s="37" t="s">
        <v>17919</v>
      </c>
      <c r="P573" s="12">
        <v>6319200</v>
      </c>
      <c r="Q573" s="12">
        <v>0</v>
      </c>
      <c r="R573" s="12">
        <v>0</v>
      </c>
      <c r="S573" s="12">
        <v>6319200</v>
      </c>
      <c r="T573" s="12">
        <v>7985.9469979400728</v>
      </c>
      <c r="U573" s="12">
        <v>7985.9469979400728</v>
      </c>
      <c r="V573" s="48">
        <f t="shared" si="1138"/>
        <v>0</v>
      </c>
      <c r="X573" s="2" t="s">
        <v>17230</v>
      </c>
      <c r="Y573" s="2">
        <v>1976</v>
      </c>
      <c r="Z573" s="2">
        <v>785.2</v>
      </c>
      <c r="AA573" s="2">
        <v>37</v>
      </c>
      <c r="AB573" s="2">
        <v>2</v>
      </c>
      <c r="AC573" s="2">
        <v>724.4</v>
      </c>
      <c r="AE573" s="2" t="s">
        <v>550</v>
      </c>
      <c r="AF573" s="2" t="s">
        <v>17397</v>
      </c>
      <c r="AG573" s="2" t="s">
        <v>2998</v>
      </c>
      <c r="AH573" s="2" t="s">
        <v>17413</v>
      </c>
      <c r="AK573" s="2" t="e">
        <f t="shared" si="1133"/>
        <v>#N/A</v>
      </c>
      <c r="AU573" s="2">
        <f t="shared" si="1134"/>
        <v>750</v>
      </c>
      <c r="AV573" s="2" t="str">
        <f t="shared" si="1135"/>
        <v>Скатная деревянная</v>
      </c>
      <c r="BC573" s="2" t="e">
        <f t="shared" si="1136"/>
        <v>#N/A</v>
      </c>
      <c r="BI573" s="2" t="e">
        <f t="shared" si="1137"/>
        <v>#N/A</v>
      </c>
      <c r="BT573" s="11" t="e">
        <f t="shared" ref="BT573:BT579" si="1147">VLOOKUP(BS573,CN:CR,2,FALSE)</f>
        <v>#N/A</v>
      </c>
      <c r="BU573" s="11"/>
      <c r="BV573" s="11" t="s">
        <v>17978</v>
      </c>
      <c r="BW573" s="11" t="e">
        <f t="shared" ref="BW573:BW579" si="1148">VLOOKUP(BS573,CN:CR,5,FALSE)</f>
        <v>#N/A</v>
      </c>
      <c r="BX573" s="11" t="e">
        <f t="shared" ref="BX573:BX579" si="1149">VLOOKUP(BS573,CU:CX,4,FALSE)</f>
        <v>#N/A</v>
      </c>
      <c r="BY573" s="13" t="e">
        <f>VLOOKUP(BS573,CN:CR,3,FALSE)</f>
        <v>#N/A</v>
      </c>
      <c r="BZ573" s="13" t="e">
        <f>VLOOKUP(BS573,CN:CS,6,FALSE)</f>
        <v>#N/A</v>
      </c>
      <c r="CA573" s="13">
        <v>743.29</v>
      </c>
      <c r="CB573" s="14">
        <v>31</v>
      </c>
      <c r="CC573" s="11" t="s">
        <v>17146</v>
      </c>
      <c r="CD573" s="11" t="s">
        <v>17839</v>
      </c>
      <c r="CE573" s="11" t="s">
        <v>17919</v>
      </c>
      <c r="CF573" s="12">
        <v>6319200</v>
      </c>
      <c r="CG573" s="12">
        <v>0</v>
      </c>
      <c r="CH573" s="12">
        <v>0</v>
      </c>
      <c r="CI573" s="12">
        <f t="shared" ref="CI573:CI579" si="1150">CF573-CG573-CH573</f>
        <v>6319200</v>
      </c>
      <c r="CJ573" s="12" t="e">
        <f t="shared" si="1146"/>
        <v>#N/A</v>
      </c>
      <c r="CK573" s="12" t="e">
        <f t="shared" ref="CK573:CK575" si="1151">DK573*8425.6/BY573</f>
        <v>#N/A</v>
      </c>
      <c r="CP573" s="2">
        <f t="shared" si="1102"/>
        <v>41.51</v>
      </c>
    </row>
    <row r="574" spans="1:94" ht="27.75" x14ac:dyDescent="0.4">
      <c r="A574" s="2">
        <v>1</v>
      </c>
      <c r="B574" s="11">
        <v>63</v>
      </c>
      <c r="C574" s="55" t="s">
        <v>3384</v>
      </c>
      <c r="D574" s="11">
        <v>1976</v>
      </c>
      <c r="E574" s="11"/>
      <c r="F574" s="11" t="s">
        <v>17978</v>
      </c>
      <c r="G574" s="11">
        <v>3</v>
      </c>
      <c r="H574" s="11" t="s">
        <v>17088</v>
      </c>
      <c r="I574" s="15">
        <v>1655.19</v>
      </c>
      <c r="J574" s="15">
        <v>1064.29</v>
      </c>
      <c r="K574" s="15">
        <v>1064.29</v>
      </c>
      <c r="L574" s="36">
        <v>30</v>
      </c>
      <c r="M574" s="11" t="s">
        <v>17146</v>
      </c>
      <c r="N574" s="11" t="s">
        <v>17839</v>
      </c>
      <c r="O574" s="37" t="s">
        <v>17931</v>
      </c>
      <c r="P574" s="12">
        <v>4657250.3999999994</v>
      </c>
      <c r="Q574" s="12">
        <v>0</v>
      </c>
      <c r="R574" s="12">
        <v>0</v>
      </c>
      <c r="S574" s="12">
        <v>4657250.3999999994</v>
      </c>
      <c r="T574" s="12">
        <v>2813.7255541659865</v>
      </c>
      <c r="U574" s="12">
        <v>2813.725554165987</v>
      </c>
      <c r="V574" s="48">
        <f t="shared" si="1138"/>
        <v>0</v>
      </c>
      <c r="X574" s="2" t="s">
        <v>17231</v>
      </c>
      <c r="Y574" s="2">
        <v>1982</v>
      </c>
      <c r="Z574" s="2">
        <v>968.4</v>
      </c>
      <c r="AA574" s="2">
        <v>44</v>
      </c>
      <c r="AB574" s="2">
        <v>2</v>
      </c>
      <c r="AC574" s="2">
        <v>885.8</v>
      </c>
      <c r="AE574" s="2" t="s">
        <v>17444</v>
      </c>
      <c r="AF574" s="2" t="s">
        <v>17397</v>
      </c>
      <c r="AG574" s="2" t="s">
        <v>2998</v>
      </c>
      <c r="AH574" s="2" t="s">
        <v>17393</v>
      </c>
      <c r="AK574" s="2" t="e">
        <f t="shared" si="1133"/>
        <v>#N/A</v>
      </c>
      <c r="AU574" s="2">
        <f t="shared" si="1134"/>
        <v>552.75</v>
      </c>
      <c r="AV574" s="2" t="str">
        <f t="shared" si="1135"/>
        <v>Скатная деревянная</v>
      </c>
      <c r="BC574" s="2" t="e">
        <f t="shared" si="1136"/>
        <v>#N/A</v>
      </c>
      <c r="BI574" s="2" t="e">
        <f t="shared" si="1137"/>
        <v>#N/A</v>
      </c>
      <c r="BT574" s="11" t="e">
        <f t="shared" si="1147"/>
        <v>#N/A</v>
      </c>
      <c r="BU574" s="11"/>
      <c r="BV574" s="11" t="s">
        <v>17978</v>
      </c>
      <c r="BW574" s="11" t="e">
        <f t="shared" si="1148"/>
        <v>#N/A</v>
      </c>
      <c r="BX574" s="11" t="e">
        <f t="shared" si="1149"/>
        <v>#N/A</v>
      </c>
      <c r="BY574" s="13" t="e">
        <f>VLOOKUP(BS574,CN:CR,3,FALSE)</f>
        <v>#N/A</v>
      </c>
      <c r="BZ574" s="13" t="e">
        <f>VLOOKUP(BS574,CN:CS,6,FALSE)</f>
        <v>#N/A</v>
      </c>
      <c r="CA574" s="13">
        <v>1064.29</v>
      </c>
      <c r="CB574" s="14">
        <v>30</v>
      </c>
      <c r="CC574" s="11" t="s">
        <v>17146</v>
      </c>
      <c r="CD574" s="11" t="s">
        <v>17839</v>
      </c>
      <c r="CE574" s="11" t="s">
        <v>17931</v>
      </c>
      <c r="CF574" s="12">
        <v>4657250.3999999994</v>
      </c>
      <c r="CG574" s="12">
        <v>0</v>
      </c>
      <c r="CH574" s="12">
        <v>0</v>
      </c>
      <c r="CI574" s="12">
        <f t="shared" si="1150"/>
        <v>4657250.3999999994</v>
      </c>
      <c r="CJ574" s="12" t="e">
        <f t="shared" si="1146"/>
        <v>#N/A</v>
      </c>
      <c r="CK574" s="12" t="e">
        <f t="shared" si="1151"/>
        <v>#N/A</v>
      </c>
      <c r="CP574" s="2">
        <f t="shared" si="1102"/>
        <v>0</v>
      </c>
    </row>
    <row r="575" spans="1:94" ht="27.75" x14ac:dyDescent="0.4">
      <c r="A575" s="2">
        <v>1</v>
      </c>
      <c r="B575" s="11">
        <v>64</v>
      </c>
      <c r="C575" s="55" t="s">
        <v>559</v>
      </c>
      <c r="D575" s="11">
        <v>1980</v>
      </c>
      <c r="E575" s="11"/>
      <c r="F575" s="11" t="s">
        <v>17978</v>
      </c>
      <c r="G575" s="11">
        <v>3</v>
      </c>
      <c r="H575" s="11" t="s">
        <v>17088</v>
      </c>
      <c r="I575" s="15">
        <v>1224.3</v>
      </c>
      <c r="J575" s="15">
        <v>1127.2</v>
      </c>
      <c r="K575" s="15">
        <v>1127.2</v>
      </c>
      <c r="L575" s="36">
        <v>34</v>
      </c>
      <c r="M575" s="11" t="s">
        <v>17146</v>
      </c>
      <c r="N575" s="11" t="s">
        <v>17862</v>
      </c>
      <c r="O575" s="37" t="s">
        <v>17394</v>
      </c>
      <c r="P575" s="12">
        <v>5139616</v>
      </c>
      <c r="Q575" s="12">
        <v>0</v>
      </c>
      <c r="R575" s="12">
        <v>0</v>
      </c>
      <c r="S575" s="12">
        <v>5139616</v>
      </c>
      <c r="T575" s="12">
        <v>4198.0037572490401</v>
      </c>
      <c r="U575" s="12">
        <v>4198.0037572490401</v>
      </c>
      <c r="V575" s="48">
        <f t="shared" si="1138"/>
        <v>0</v>
      </c>
      <c r="X575" s="2" t="s">
        <v>3938</v>
      </c>
      <c r="Y575" s="2">
        <v>1969</v>
      </c>
      <c r="Z575" s="2">
        <v>556</v>
      </c>
      <c r="AA575" s="2">
        <v>31</v>
      </c>
      <c r="AB575" s="2">
        <v>2</v>
      </c>
      <c r="AC575" s="2">
        <v>367.8</v>
      </c>
      <c r="AE575" s="2" t="s">
        <v>3925</v>
      </c>
      <c r="AF575" s="2" t="s">
        <v>17397</v>
      </c>
      <c r="AG575" s="2" t="s">
        <v>2998</v>
      </c>
      <c r="AH575" s="2" t="s">
        <v>17393</v>
      </c>
      <c r="AK575" s="2" t="e">
        <f t="shared" si="1133"/>
        <v>#N/A</v>
      </c>
      <c r="AU575" s="2">
        <f t="shared" si="1134"/>
        <v>610</v>
      </c>
      <c r="AV575" s="2" t="str">
        <f t="shared" si="1135"/>
        <v>Скатная деревянная</v>
      </c>
      <c r="BC575" s="2" t="e">
        <f t="shared" si="1136"/>
        <v>#N/A</v>
      </c>
      <c r="BI575" s="2" t="e">
        <f t="shared" si="1137"/>
        <v>#N/A</v>
      </c>
      <c r="BT575" s="11" t="e">
        <f t="shared" si="1147"/>
        <v>#N/A</v>
      </c>
      <c r="BU575" s="11"/>
      <c r="BV575" s="11" t="s">
        <v>17978</v>
      </c>
      <c r="BW575" s="11" t="e">
        <f t="shared" si="1148"/>
        <v>#N/A</v>
      </c>
      <c r="BX575" s="11" t="e">
        <f t="shared" si="1149"/>
        <v>#N/A</v>
      </c>
      <c r="BY575" s="13">
        <v>1224.3</v>
      </c>
      <c r="BZ575" s="13" t="e">
        <f>VLOOKUP(BS575,CN:CS,6,FALSE)</f>
        <v>#N/A</v>
      </c>
      <c r="CA575" s="13">
        <v>1127.2</v>
      </c>
      <c r="CB575" s="14">
        <v>34</v>
      </c>
      <c r="CC575" s="11" t="s">
        <v>17146</v>
      </c>
      <c r="CD575" s="11" t="s">
        <v>17862</v>
      </c>
      <c r="CE575" s="11" t="s">
        <v>17394</v>
      </c>
      <c r="CF575" s="12">
        <v>5139616</v>
      </c>
      <c r="CG575" s="12">
        <v>0</v>
      </c>
      <c r="CH575" s="12">
        <v>0</v>
      </c>
      <c r="CI575" s="12">
        <f t="shared" si="1150"/>
        <v>5139616</v>
      </c>
      <c r="CJ575" s="12">
        <f t="shared" si="1146"/>
        <v>4198.0037572490401</v>
      </c>
      <c r="CK575" s="12">
        <f t="shared" si="1151"/>
        <v>0</v>
      </c>
      <c r="CP575" s="2">
        <f t="shared" si="1102"/>
        <v>0</v>
      </c>
    </row>
    <row r="576" spans="1:94" ht="27.75" x14ac:dyDescent="0.4">
      <c r="A576" s="2">
        <v>1</v>
      </c>
      <c r="B576" s="11">
        <v>65</v>
      </c>
      <c r="C576" s="55" t="s">
        <v>560</v>
      </c>
      <c r="D576" s="11">
        <v>1977</v>
      </c>
      <c r="E576" s="11"/>
      <c r="F576" s="11" t="s">
        <v>17978</v>
      </c>
      <c r="G576" s="11">
        <v>5</v>
      </c>
      <c r="H576" s="11" t="s">
        <v>17398</v>
      </c>
      <c r="I576" s="15">
        <v>6351.5</v>
      </c>
      <c r="J576" s="15">
        <v>3817.5</v>
      </c>
      <c r="K576" s="15">
        <v>3761.4</v>
      </c>
      <c r="L576" s="36">
        <v>145</v>
      </c>
      <c r="M576" s="11" t="s">
        <v>17146</v>
      </c>
      <c r="N576" s="11" t="s">
        <v>17839</v>
      </c>
      <c r="O576" s="37" t="s">
        <v>17919</v>
      </c>
      <c r="P576" s="12">
        <v>11220000</v>
      </c>
      <c r="Q576" s="12">
        <v>0</v>
      </c>
      <c r="R576" s="12">
        <v>0</v>
      </c>
      <c r="S576" s="12">
        <v>11220000</v>
      </c>
      <c r="T576" s="12">
        <v>1766.5118475950562</v>
      </c>
      <c r="U576" s="12">
        <v>1853.1831535857673</v>
      </c>
      <c r="V576" s="48">
        <f t="shared" si="1138"/>
        <v>86.671305990711062</v>
      </c>
      <c r="X576" s="2" t="s">
        <v>3940</v>
      </c>
      <c r="Y576" s="2">
        <v>1989</v>
      </c>
      <c r="Z576" s="2">
        <v>616.1</v>
      </c>
      <c r="AA576" s="2">
        <v>24</v>
      </c>
      <c r="AB576" s="2">
        <v>2</v>
      </c>
      <c r="AC576" s="2">
        <v>557.70000000000005</v>
      </c>
      <c r="AE576" s="2" t="s">
        <v>3926</v>
      </c>
      <c r="AF576" s="2" t="s">
        <v>17397</v>
      </c>
      <c r="AG576" s="2" t="s">
        <v>2998</v>
      </c>
      <c r="AH576" s="2" t="s">
        <v>17393</v>
      </c>
      <c r="AK576" s="2" t="e">
        <f t="shared" si="1133"/>
        <v>#N/A</v>
      </c>
      <c r="AU576" s="2">
        <f t="shared" si="1134"/>
        <v>1320</v>
      </c>
      <c r="AV576" s="2" t="str">
        <f t="shared" si="1135"/>
        <v>Плоская совмещенная из сборных железобетонных слоистых панелей</v>
      </c>
      <c r="BC576" s="2" t="e">
        <f t="shared" si="1136"/>
        <v>#N/A</v>
      </c>
      <c r="BI576" s="2" t="e">
        <f t="shared" si="1137"/>
        <v>#N/A</v>
      </c>
      <c r="BT576" s="11" t="e">
        <f t="shared" si="1147"/>
        <v>#N/A</v>
      </c>
      <c r="BU576" s="11"/>
      <c r="BV576" s="11" t="s">
        <v>17978</v>
      </c>
      <c r="BW576" s="11" t="e">
        <f t="shared" si="1148"/>
        <v>#N/A</v>
      </c>
      <c r="BX576" s="11" t="e">
        <f t="shared" si="1149"/>
        <v>#N/A</v>
      </c>
      <c r="BY576" s="13" t="e">
        <f>VLOOKUP(BS576,CN:CR,3,FALSE)</f>
        <v>#N/A</v>
      </c>
      <c r="BZ576" s="13">
        <v>3817.5</v>
      </c>
      <c r="CA576" s="13">
        <v>3817.5</v>
      </c>
      <c r="CB576" s="14">
        <v>145</v>
      </c>
      <c r="CC576" s="11" t="s">
        <v>17146</v>
      </c>
      <c r="CD576" s="11" t="s">
        <v>17839</v>
      </c>
      <c r="CE576" s="11" t="s">
        <v>17919</v>
      </c>
      <c r="CF576" s="12">
        <v>11220000</v>
      </c>
      <c r="CG576" s="12">
        <v>0</v>
      </c>
      <c r="CH576" s="12">
        <v>0</v>
      </c>
      <c r="CI576" s="12">
        <f t="shared" si="1150"/>
        <v>11220000</v>
      </c>
      <c r="CJ576" s="12" t="e">
        <f t="shared" si="1146"/>
        <v>#N/A</v>
      </c>
      <c r="CK576" s="12" t="e">
        <f>DK576*8917.04/BY576</f>
        <v>#N/A</v>
      </c>
      <c r="CP576" s="2">
        <f t="shared" si="1102"/>
        <v>56.1</v>
      </c>
    </row>
    <row r="577" spans="1:94" ht="27.75" x14ac:dyDescent="0.4">
      <c r="A577" s="2">
        <v>1</v>
      </c>
      <c r="B577" s="11">
        <v>66</v>
      </c>
      <c r="C577" s="55" t="s">
        <v>561</v>
      </c>
      <c r="D577" s="11">
        <v>1998</v>
      </c>
      <c r="E577" s="11"/>
      <c r="F577" s="11" t="s">
        <v>17397</v>
      </c>
      <c r="G577" s="11">
        <v>6</v>
      </c>
      <c r="H577" s="11" t="s">
        <v>17398</v>
      </c>
      <c r="I577" s="15">
        <v>7459.8</v>
      </c>
      <c r="J577" s="15">
        <v>5573.5</v>
      </c>
      <c r="K577" s="15">
        <v>5462.8</v>
      </c>
      <c r="L577" s="36">
        <v>210</v>
      </c>
      <c r="M577" s="11" t="s">
        <v>17146</v>
      </c>
      <c r="N577" s="11" t="s">
        <v>17839</v>
      </c>
      <c r="O577" s="37" t="s">
        <v>17916</v>
      </c>
      <c r="P577" s="12">
        <v>15166080</v>
      </c>
      <c r="Q577" s="12">
        <v>0</v>
      </c>
      <c r="R577" s="12">
        <v>0</v>
      </c>
      <c r="S577" s="12">
        <v>15166080</v>
      </c>
      <c r="T577" s="12">
        <v>2033.041100297595</v>
      </c>
      <c r="U577" s="12">
        <v>2033.041100297595</v>
      </c>
      <c r="V577" s="48">
        <f t="shared" si="1138"/>
        <v>0</v>
      </c>
      <c r="X577" s="2" t="s">
        <v>3941</v>
      </c>
      <c r="Y577" s="2">
        <v>1989</v>
      </c>
      <c r="Z577" s="2">
        <v>645.20000000000005</v>
      </c>
      <c r="AA577" s="2">
        <v>21</v>
      </c>
      <c r="AB577" s="2">
        <v>2</v>
      </c>
      <c r="AC577" s="2">
        <v>590.4</v>
      </c>
      <c r="AE577" s="2" t="s">
        <v>3927</v>
      </c>
      <c r="AF577" s="2" t="s">
        <v>17390</v>
      </c>
      <c r="AG577" s="2" t="s">
        <v>2998</v>
      </c>
      <c r="AH577" s="2" t="s">
        <v>17398</v>
      </c>
      <c r="AK577" s="2" t="e">
        <f t="shared" si="1133"/>
        <v>#N/A</v>
      </c>
      <c r="AU577" s="2">
        <f t="shared" si="1134"/>
        <v>1800</v>
      </c>
      <c r="AV577" s="2" t="str">
        <f t="shared" si="1135"/>
        <v>Скатная деревянная</v>
      </c>
      <c r="BC577" s="2" t="e">
        <f t="shared" si="1136"/>
        <v>#N/A</v>
      </c>
      <c r="BI577" s="2" t="e">
        <f t="shared" si="1137"/>
        <v>#N/A</v>
      </c>
      <c r="BT577" s="11" t="e">
        <f t="shared" si="1147"/>
        <v>#N/A</v>
      </c>
      <c r="BU577" s="11"/>
      <c r="BV577" s="11" t="e">
        <f>VLOOKUP(BS577,CU:CX,2,FALSE)</f>
        <v>#N/A</v>
      </c>
      <c r="BW577" s="11" t="e">
        <f t="shared" si="1148"/>
        <v>#N/A</v>
      </c>
      <c r="BX577" s="11" t="e">
        <f t="shared" si="1149"/>
        <v>#N/A</v>
      </c>
      <c r="BY577" s="13" t="e">
        <f>VLOOKUP(BS577,CN:CR,3,FALSE)</f>
        <v>#N/A</v>
      </c>
      <c r="BZ577" s="13" t="e">
        <f>VLOOKUP(BS577,CN:CS,6,FALSE)</f>
        <v>#N/A</v>
      </c>
      <c r="CA577" s="13">
        <v>5573.5</v>
      </c>
      <c r="CB577" s="14">
        <v>210</v>
      </c>
      <c r="CC577" s="11" t="s">
        <v>17146</v>
      </c>
      <c r="CD577" s="11" t="s">
        <v>17839</v>
      </c>
      <c r="CE577" s="11" t="s">
        <v>17916</v>
      </c>
      <c r="CF577" s="12">
        <v>15166080</v>
      </c>
      <c r="CG577" s="12">
        <v>0</v>
      </c>
      <c r="CH577" s="12">
        <v>0</v>
      </c>
      <c r="CI577" s="12">
        <f t="shared" si="1150"/>
        <v>15166080</v>
      </c>
      <c r="CJ577" s="12" t="e">
        <f t="shared" si="1146"/>
        <v>#N/A</v>
      </c>
      <c r="CK577" s="12" t="e">
        <f t="shared" ref="CK577:CK579" si="1152">DK577*8425.6/BY577</f>
        <v>#N/A</v>
      </c>
      <c r="CP577" s="2">
        <f t="shared" si="1102"/>
        <v>110.7</v>
      </c>
    </row>
    <row r="578" spans="1:94" ht="27.75" x14ac:dyDescent="0.4">
      <c r="A578" s="2">
        <v>1</v>
      </c>
      <c r="B578" s="11">
        <v>67</v>
      </c>
      <c r="C578" s="55" t="s">
        <v>562</v>
      </c>
      <c r="D578" s="11">
        <v>1959</v>
      </c>
      <c r="E578" s="11"/>
      <c r="F578" s="11" t="s">
        <v>17978</v>
      </c>
      <c r="G578" s="11">
        <v>2</v>
      </c>
      <c r="H578" s="11" t="s">
        <v>17088</v>
      </c>
      <c r="I578" s="15">
        <v>1038.8</v>
      </c>
      <c r="J578" s="15">
        <v>549</v>
      </c>
      <c r="K578" s="15">
        <v>479.7</v>
      </c>
      <c r="L578" s="36">
        <v>20</v>
      </c>
      <c r="M578" s="11" t="s">
        <v>17146</v>
      </c>
      <c r="N578" s="11" t="s">
        <v>17839</v>
      </c>
      <c r="O578" s="37" t="s">
        <v>17920</v>
      </c>
      <c r="P578" s="12">
        <v>4280204.8000000007</v>
      </c>
      <c r="Q578" s="12">
        <v>0</v>
      </c>
      <c r="R578" s="12">
        <v>0</v>
      </c>
      <c r="S578" s="12">
        <v>4280204.8000000007</v>
      </c>
      <c r="T578" s="12">
        <v>4120.3357720446675</v>
      </c>
      <c r="U578" s="12">
        <v>4120.3357720446666</v>
      </c>
      <c r="V578" s="48">
        <f t="shared" si="1138"/>
        <v>0</v>
      </c>
      <c r="X578" s="2" t="s">
        <v>3943</v>
      </c>
      <c r="Y578" s="2">
        <v>1986</v>
      </c>
      <c r="Z578" s="2">
        <v>1372.2</v>
      </c>
      <c r="AA578" s="2">
        <v>34</v>
      </c>
      <c r="AB578" s="2">
        <v>3</v>
      </c>
      <c r="AC578" s="2">
        <v>1000</v>
      </c>
      <c r="AE578" s="2" t="s">
        <v>759</v>
      </c>
      <c r="AF578" s="2" t="s">
        <v>17390</v>
      </c>
      <c r="AG578" s="2" t="s">
        <v>2998</v>
      </c>
      <c r="AH578" s="2" t="s">
        <v>17413</v>
      </c>
      <c r="AK578" s="2" t="e">
        <f t="shared" si="1133"/>
        <v>#N/A</v>
      </c>
      <c r="AU578" s="2">
        <f t="shared" si="1134"/>
        <v>508</v>
      </c>
      <c r="AV578" s="2" t="str">
        <f t="shared" si="1135"/>
        <v>Скатная деревянная</v>
      </c>
      <c r="BC578" s="2" t="e">
        <f t="shared" si="1136"/>
        <v>#N/A</v>
      </c>
      <c r="BI578" s="2" t="e">
        <f t="shared" si="1137"/>
        <v>#N/A</v>
      </c>
      <c r="BT578" s="11" t="e">
        <f t="shared" si="1147"/>
        <v>#N/A</v>
      </c>
      <c r="BU578" s="11"/>
      <c r="BV578" s="11" t="s">
        <v>17978</v>
      </c>
      <c r="BW578" s="11" t="e">
        <f t="shared" si="1148"/>
        <v>#N/A</v>
      </c>
      <c r="BX578" s="11" t="e">
        <f t="shared" si="1149"/>
        <v>#N/A</v>
      </c>
      <c r="BY578" s="13" t="e">
        <f>VLOOKUP(BS578,CN:CR,3,FALSE)</f>
        <v>#N/A</v>
      </c>
      <c r="BZ578" s="13" t="e">
        <f>VLOOKUP(BS578,CN:CS,6,FALSE)</f>
        <v>#N/A</v>
      </c>
      <c r="CA578" s="13">
        <v>549</v>
      </c>
      <c r="CB578" s="14">
        <v>20</v>
      </c>
      <c r="CC578" s="11" t="s">
        <v>17146</v>
      </c>
      <c r="CD578" s="11" t="s">
        <v>17839</v>
      </c>
      <c r="CE578" s="11" t="s">
        <v>17920</v>
      </c>
      <c r="CF578" s="12">
        <v>4280204.8000000007</v>
      </c>
      <c r="CG578" s="12">
        <v>0</v>
      </c>
      <c r="CH578" s="12">
        <v>0</v>
      </c>
      <c r="CI578" s="12">
        <f t="shared" si="1150"/>
        <v>4280204.8000000007</v>
      </c>
      <c r="CJ578" s="12" t="e">
        <f t="shared" si="1146"/>
        <v>#N/A</v>
      </c>
      <c r="CK578" s="12" t="e">
        <f t="shared" si="1152"/>
        <v>#N/A</v>
      </c>
      <c r="CP578" s="2">
        <f t="shared" si="1102"/>
        <v>69.3</v>
      </c>
    </row>
    <row r="579" spans="1:94" ht="27.75" x14ac:dyDescent="0.4">
      <c r="A579" s="2">
        <v>1</v>
      </c>
      <c r="B579" s="11">
        <v>68</v>
      </c>
      <c r="C579" s="55" t="s">
        <v>3767</v>
      </c>
      <c r="D579" s="11">
        <v>1989</v>
      </c>
      <c r="E579" s="11"/>
      <c r="F579" s="11" t="s">
        <v>17397</v>
      </c>
      <c r="G579" s="11">
        <v>5</v>
      </c>
      <c r="H579" s="11" t="s">
        <v>17393</v>
      </c>
      <c r="I579" s="15">
        <v>3233.6</v>
      </c>
      <c r="J579" s="15">
        <v>2880.3</v>
      </c>
      <c r="K579" s="15">
        <v>2880.3</v>
      </c>
      <c r="L579" s="36">
        <v>83</v>
      </c>
      <c r="M579" s="11" t="s">
        <v>17146</v>
      </c>
      <c r="N579" s="11" t="s">
        <v>17839</v>
      </c>
      <c r="O579" s="37" t="s">
        <v>17932</v>
      </c>
      <c r="P579" s="12">
        <v>9688750</v>
      </c>
      <c r="Q579" s="12">
        <v>0</v>
      </c>
      <c r="R579" s="12">
        <v>0</v>
      </c>
      <c r="S579" s="12">
        <v>9688750</v>
      </c>
      <c r="T579" s="12">
        <v>2996.2735032162295</v>
      </c>
      <c r="U579" s="12">
        <v>2996.4868876793666</v>
      </c>
      <c r="V579" s="48">
        <f t="shared" si="1138"/>
        <v>0.21338446313711756</v>
      </c>
      <c r="X579" s="2" t="s">
        <v>17232</v>
      </c>
      <c r="Y579" s="2">
        <v>1970</v>
      </c>
      <c r="Z579" s="2">
        <v>674.6</v>
      </c>
      <c r="AA579" s="2">
        <v>42</v>
      </c>
      <c r="AB579" s="2">
        <v>2</v>
      </c>
      <c r="AC579" s="2">
        <v>674.6</v>
      </c>
      <c r="AE579" s="2" t="s">
        <v>760</v>
      </c>
      <c r="AF579" s="2" t="s">
        <v>17390</v>
      </c>
      <c r="AG579" s="2" t="s">
        <v>2998</v>
      </c>
      <c r="AH579" s="2" t="s">
        <v>17398</v>
      </c>
      <c r="AK579" s="2" t="e">
        <f t="shared" si="1133"/>
        <v>#N/A</v>
      </c>
      <c r="AU579" s="2">
        <f t="shared" si="1134"/>
        <v>1150</v>
      </c>
      <c r="AV579" s="2" t="str">
        <f t="shared" si="1135"/>
        <v>Скатная деревянная</v>
      </c>
      <c r="BC579" s="2" t="e">
        <f t="shared" si="1136"/>
        <v>#N/A</v>
      </c>
      <c r="BI579" s="2" t="e">
        <f t="shared" si="1137"/>
        <v>#N/A</v>
      </c>
      <c r="BT579" s="11" t="e">
        <f t="shared" si="1147"/>
        <v>#N/A</v>
      </c>
      <c r="BU579" s="11"/>
      <c r="BV579" s="11" t="e">
        <f>VLOOKUP(BS579,CU:CX,2,FALSE)</f>
        <v>#N/A</v>
      </c>
      <c r="BW579" s="11" t="e">
        <f t="shared" si="1148"/>
        <v>#N/A</v>
      </c>
      <c r="BX579" s="11" t="e">
        <f t="shared" si="1149"/>
        <v>#N/A</v>
      </c>
      <c r="BY579" s="13" t="e">
        <f>VLOOKUP(BS579,CN:CR,3,FALSE)</f>
        <v>#N/A</v>
      </c>
      <c r="BZ579" s="13" t="e">
        <f>VLOOKUP(BS579,CN:CS,6,FALSE)</f>
        <v>#N/A</v>
      </c>
      <c r="CA579" s="13">
        <v>2880.3</v>
      </c>
      <c r="CB579" s="14">
        <v>83</v>
      </c>
      <c r="CC579" s="11" t="s">
        <v>17146</v>
      </c>
      <c r="CD579" s="11" t="s">
        <v>17839</v>
      </c>
      <c r="CE579" s="11" t="s">
        <v>17932</v>
      </c>
      <c r="CF579" s="12">
        <v>9688750</v>
      </c>
      <c r="CG579" s="12">
        <v>0</v>
      </c>
      <c r="CH579" s="12">
        <v>0</v>
      </c>
      <c r="CI579" s="12">
        <f t="shared" si="1150"/>
        <v>9688750</v>
      </c>
      <c r="CJ579" s="12" t="e">
        <f t="shared" si="1146"/>
        <v>#N/A</v>
      </c>
      <c r="CK579" s="12" t="e">
        <f t="shared" si="1152"/>
        <v>#N/A</v>
      </c>
      <c r="CP579" s="2">
        <f t="shared" si="1102"/>
        <v>0</v>
      </c>
    </row>
    <row r="580" spans="1:94" ht="27.75" x14ac:dyDescent="0.4">
      <c r="B580" s="52" t="s">
        <v>535</v>
      </c>
      <c r="C580" s="113"/>
      <c r="D580" s="11" t="s">
        <v>17121</v>
      </c>
      <c r="E580" s="11" t="s">
        <v>17121</v>
      </c>
      <c r="F580" s="11" t="s">
        <v>17121</v>
      </c>
      <c r="G580" s="11" t="s">
        <v>17121</v>
      </c>
      <c r="H580" s="11" t="s">
        <v>17121</v>
      </c>
      <c r="I580" s="13">
        <v>12900.900000000001</v>
      </c>
      <c r="J580" s="13">
        <v>7528.8</v>
      </c>
      <c r="K580" s="13">
        <v>6868.2000000000007</v>
      </c>
      <c r="L580" s="196">
        <v>373</v>
      </c>
      <c r="M580" s="11" t="s">
        <v>17121</v>
      </c>
      <c r="N580" s="11" t="s">
        <v>17121</v>
      </c>
      <c r="O580" s="37" t="s">
        <v>17121</v>
      </c>
      <c r="P580" s="112">
        <v>17708184.119999997</v>
      </c>
      <c r="Q580" s="13">
        <v>0</v>
      </c>
      <c r="R580" s="13">
        <v>0</v>
      </c>
      <c r="S580" s="13">
        <v>17708184.119999997</v>
      </c>
      <c r="T580" s="12">
        <v>1372.6316861614303</v>
      </c>
      <c r="U580" s="12">
        <v>1577.25</v>
      </c>
      <c r="V580" s="48">
        <f t="shared" si="1138"/>
        <v>204.61831383856975</v>
      </c>
      <c r="X580" s="2" t="s">
        <v>3944</v>
      </c>
      <c r="Y580" s="2">
        <v>1974</v>
      </c>
      <c r="Z580" s="2">
        <v>768.2</v>
      </c>
      <c r="AA580" s="2">
        <v>21</v>
      </c>
      <c r="AB580" s="2">
        <v>2</v>
      </c>
      <c r="AC580" s="2">
        <v>768.2</v>
      </c>
      <c r="AE580" s="2" t="s">
        <v>3930</v>
      </c>
      <c r="AF580" s="2" t="s">
        <v>17397</v>
      </c>
      <c r="AG580" s="2" t="s">
        <v>2998</v>
      </c>
      <c r="AH580" s="2" t="s">
        <v>17413</v>
      </c>
      <c r="AK580" s="2" t="e">
        <f t="shared" si="1133"/>
        <v>#N/A</v>
      </c>
      <c r="AU580" s="2" t="e">
        <f t="shared" si="1134"/>
        <v>#N/A</v>
      </c>
      <c r="AV580" s="2" t="e">
        <f t="shared" si="1135"/>
        <v>#N/A</v>
      </c>
      <c r="BC580" s="2" t="e">
        <f t="shared" si="1136"/>
        <v>#N/A</v>
      </c>
      <c r="BI580" s="2" t="e">
        <f t="shared" si="1137"/>
        <v>#N/A</v>
      </c>
      <c r="BT580" s="11" t="s">
        <v>17121</v>
      </c>
      <c r="BU580" s="11" t="s">
        <v>17121</v>
      </c>
      <c r="BV580" s="11" t="s">
        <v>17121</v>
      </c>
      <c r="BW580" s="11" t="s">
        <v>17121</v>
      </c>
      <c r="BX580" s="11" t="s">
        <v>17121</v>
      </c>
      <c r="BY580" s="13" t="e">
        <f>BY581+BY582</f>
        <v>#N/A</v>
      </c>
      <c r="BZ580" s="13">
        <f t="shared" ref="BZ580" si="1153">BZ581+BZ582</f>
        <v>7528.8</v>
      </c>
      <c r="CA580" s="13">
        <f t="shared" ref="CA580" si="1154">CA581+CA582</f>
        <v>7528.8</v>
      </c>
      <c r="CB580" s="14">
        <f t="shared" ref="CB580" si="1155">CB581+CB582</f>
        <v>373</v>
      </c>
      <c r="CC580" s="11" t="s">
        <v>17121</v>
      </c>
      <c r="CD580" s="11" t="s">
        <v>17121</v>
      </c>
      <c r="CE580" s="11" t="s">
        <v>17121</v>
      </c>
      <c r="CF580" s="13">
        <f t="shared" ref="CF580" si="1156">CF581+CF582</f>
        <v>17708184.119999997</v>
      </c>
      <c r="CG580" s="13">
        <f t="shared" ref="CG580" si="1157">CG581+CG582</f>
        <v>0</v>
      </c>
      <c r="CH580" s="13">
        <f t="shared" ref="CH580" si="1158">CH581+CH582</f>
        <v>0</v>
      </c>
      <c r="CI580" s="13">
        <f t="shared" ref="CI580" si="1159">CI581+CI582</f>
        <v>17708184.119999997</v>
      </c>
      <c r="CJ580" s="12" t="e">
        <f t="shared" si="1146"/>
        <v>#N/A</v>
      </c>
      <c r="CK580" s="12">
        <f>MAX(CK581:CK582)</f>
        <v>1577.25</v>
      </c>
      <c r="CP580" s="2" t="e">
        <f t="shared" si="1102"/>
        <v>#N/A</v>
      </c>
    </row>
    <row r="581" spans="1:94" ht="27.75" x14ac:dyDescent="0.4">
      <c r="A581" s="2">
        <v>1</v>
      </c>
      <c r="B581" s="11">
        <v>69</v>
      </c>
      <c r="C581" s="55" t="s">
        <v>17189</v>
      </c>
      <c r="D581" s="11">
        <v>1985</v>
      </c>
      <c r="E581" s="11"/>
      <c r="F581" s="11" t="s">
        <v>17978</v>
      </c>
      <c r="G581" s="11">
        <v>9</v>
      </c>
      <c r="H581" s="11">
        <v>2</v>
      </c>
      <c r="I581" s="15">
        <v>7420.3</v>
      </c>
      <c r="J581" s="15">
        <v>4284.3</v>
      </c>
      <c r="K581" s="15">
        <v>3692.9</v>
      </c>
      <c r="L581" s="36">
        <v>257</v>
      </c>
      <c r="M581" s="11" t="s">
        <v>17146</v>
      </c>
      <c r="N581" s="11" t="s">
        <v>17839</v>
      </c>
      <c r="O581" s="37" t="s">
        <v>17921</v>
      </c>
      <c r="P581" s="12">
        <v>9336140.879999999</v>
      </c>
      <c r="Q581" s="12">
        <v>0</v>
      </c>
      <c r="R581" s="12">
        <v>0</v>
      </c>
      <c r="S581" s="12">
        <v>9336140.879999999</v>
      </c>
      <c r="T581" s="12">
        <v>1258.1891406007842</v>
      </c>
      <c r="U581" s="12">
        <v>1258.19</v>
      </c>
      <c r="V581" s="48">
        <f t="shared" si="1138"/>
        <v>8.5939921586941637E-4</v>
      </c>
      <c r="X581" s="2" t="s">
        <v>3945</v>
      </c>
      <c r="Y581" s="2">
        <v>1971</v>
      </c>
      <c r="Z581" s="2">
        <v>779</v>
      </c>
      <c r="AA581" s="2">
        <v>47</v>
      </c>
      <c r="AB581" s="2">
        <v>2</v>
      </c>
      <c r="AC581" s="2">
        <v>779</v>
      </c>
      <c r="AE581" s="2" t="s">
        <v>3931</v>
      </c>
      <c r="AF581" s="2" t="s">
        <v>17390</v>
      </c>
      <c r="AG581" s="2" t="s">
        <v>2998</v>
      </c>
      <c r="AH581" s="2" t="s">
        <v>17398</v>
      </c>
      <c r="AK581" s="2" t="e">
        <f t="shared" si="1133"/>
        <v>#N/A</v>
      </c>
      <c r="AU581" s="2" t="e">
        <f t="shared" si="1134"/>
        <v>#N/A</v>
      </c>
      <c r="AV581" s="2" t="e">
        <f t="shared" si="1135"/>
        <v>#N/A</v>
      </c>
      <c r="BC581" s="2" t="e">
        <f t="shared" si="1136"/>
        <v>#N/A</v>
      </c>
      <c r="BI581" s="2" t="e">
        <f t="shared" si="1137"/>
        <v>#N/A</v>
      </c>
      <c r="BT581" s="11" t="e">
        <f>VLOOKUP(BS581,CN:CR,2,FALSE)</f>
        <v>#N/A</v>
      </c>
      <c r="BU581" s="11"/>
      <c r="BV581" s="11" t="s">
        <v>17978</v>
      </c>
      <c r="BW581" s="11" t="e">
        <f>VLOOKUP(BS581,CN:CR,5,FALSE)</f>
        <v>#N/A</v>
      </c>
      <c r="BX581" s="11">
        <v>2</v>
      </c>
      <c r="BY581" s="13" t="e">
        <f>VLOOKUP(BS581,CN:CR,3,FALSE)</f>
        <v>#N/A</v>
      </c>
      <c r="BZ581" s="13">
        <v>4284.3</v>
      </c>
      <c r="CA581" s="13">
        <v>4284.3</v>
      </c>
      <c r="CB581" s="14">
        <v>257</v>
      </c>
      <c r="CC581" s="11" t="s">
        <v>17146</v>
      </c>
      <c r="CD581" s="11" t="s">
        <v>17839</v>
      </c>
      <c r="CE581" s="11" t="s">
        <v>17921</v>
      </c>
      <c r="CF581" s="12">
        <v>9336140.879999999</v>
      </c>
      <c r="CG581" s="12">
        <v>0</v>
      </c>
      <c r="CH581" s="12">
        <v>0</v>
      </c>
      <c r="CI581" s="12">
        <f t="shared" ref="CI581:CI582" si="1160">CF581-CG581-CH581</f>
        <v>9336140.879999999</v>
      </c>
      <c r="CJ581" s="12" t="e">
        <f t="shared" si="1146"/>
        <v>#N/A</v>
      </c>
      <c r="CK581" s="12">
        <v>1258.19</v>
      </c>
      <c r="CP581" s="2" t="e">
        <f t="shared" si="1102"/>
        <v>#N/A</v>
      </c>
    </row>
    <row r="582" spans="1:94" ht="27.75" x14ac:dyDescent="0.4">
      <c r="A582" s="2">
        <v>1</v>
      </c>
      <c r="B582" s="11">
        <v>70</v>
      </c>
      <c r="C582" s="55" t="s">
        <v>17216</v>
      </c>
      <c r="D582" s="11">
        <v>1996</v>
      </c>
      <c r="E582" s="11"/>
      <c r="F582" s="11" t="s">
        <v>17397</v>
      </c>
      <c r="G582" s="11">
        <v>5</v>
      </c>
      <c r="H582" s="11">
        <v>3</v>
      </c>
      <c r="I582" s="15">
        <v>5480.6</v>
      </c>
      <c r="J582" s="15">
        <v>3244.5</v>
      </c>
      <c r="K582" s="15">
        <v>3175.3</v>
      </c>
      <c r="L582" s="36">
        <v>116</v>
      </c>
      <c r="M582" s="11" t="s">
        <v>17146</v>
      </c>
      <c r="N582" s="11" t="s">
        <v>17839</v>
      </c>
      <c r="O582" s="37" t="s">
        <v>17922</v>
      </c>
      <c r="P582" s="12">
        <v>8372043.2400000002</v>
      </c>
      <c r="Q582" s="12">
        <v>0</v>
      </c>
      <c r="R582" s="12">
        <v>0</v>
      </c>
      <c r="S582" s="12">
        <v>8372043.2400000002</v>
      </c>
      <c r="T582" s="12">
        <v>1527.577863737547</v>
      </c>
      <c r="U582" s="12">
        <v>1577.25</v>
      </c>
      <c r="V582" s="48">
        <f t="shared" si="1138"/>
        <v>49.672136262453023</v>
      </c>
      <c r="X582" s="2" t="s">
        <v>3947</v>
      </c>
      <c r="Y582" s="2">
        <v>1970</v>
      </c>
      <c r="Z582" s="2">
        <v>634.70000000000005</v>
      </c>
      <c r="AA582" s="2">
        <v>47</v>
      </c>
      <c r="AB582" s="2">
        <v>2</v>
      </c>
      <c r="AC582" s="2">
        <v>634.70000000000005</v>
      </c>
      <c r="AE582" s="2" t="s">
        <v>3932</v>
      </c>
      <c r="AF582" s="2" t="s">
        <v>17390</v>
      </c>
      <c r="AG582" s="2" t="s">
        <v>2998</v>
      </c>
      <c r="AH582" s="2" t="s">
        <v>17088</v>
      </c>
      <c r="AK582" s="2" t="e">
        <f t="shared" si="1133"/>
        <v>#N/A</v>
      </c>
      <c r="AU582" s="2" t="e">
        <f t="shared" si="1134"/>
        <v>#N/A</v>
      </c>
      <c r="AV582" s="2" t="e">
        <f t="shared" si="1135"/>
        <v>#N/A</v>
      </c>
      <c r="BC582" s="2" t="e">
        <f t="shared" si="1136"/>
        <v>#N/A</v>
      </c>
      <c r="BI582" s="2" t="e">
        <f t="shared" si="1137"/>
        <v>#N/A</v>
      </c>
      <c r="BT582" s="11" t="e">
        <f>VLOOKUP(BS582,CN:CR,2,FALSE)</f>
        <v>#N/A</v>
      </c>
      <c r="BU582" s="11"/>
      <c r="BV582" s="11" t="s">
        <v>17397</v>
      </c>
      <c r="BW582" s="11" t="e">
        <f>VLOOKUP(BS582,CN:CR,5,FALSE)</f>
        <v>#N/A</v>
      </c>
      <c r="BX582" s="11">
        <v>3</v>
      </c>
      <c r="BY582" s="13" t="e">
        <f>VLOOKUP(BS582,CN:CR,3,FALSE)</f>
        <v>#N/A</v>
      </c>
      <c r="BZ582" s="13">
        <v>3244.5</v>
      </c>
      <c r="CA582" s="13">
        <v>3244.5</v>
      </c>
      <c r="CB582" s="14">
        <v>116</v>
      </c>
      <c r="CC582" s="11" t="s">
        <v>17146</v>
      </c>
      <c r="CD582" s="11" t="s">
        <v>17839</v>
      </c>
      <c r="CE582" s="11" t="s">
        <v>17922</v>
      </c>
      <c r="CF582" s="12">
        <v>8372043.2400000002</v>
      </c>
      <c r="CG582" s="12">
        <v>0</v>
      </c>
      <c r="CH582" s="12">
        <v>0</v>
      </c>
      <c r="CI582" s="12">
        <f t="shared" si="1160"/>
        <v>8372043.2400000002</v>
      </c>
      <c r="CJ582" s="12" t="e">
        <f t="shared" si="1146"/>
        <v>#N/A</v>
      </c>
      <c r="CK582" s="12">
        <v>1577.25</v>
      </c>
      <c r="CP582" s="2" t="e">
        <f t="shared" si="1102"/>
        <v>#N/A</v>
      </c>
    </row>
    <row r="583" spans="1:94" ht="27.75" x14ac:dyDescent="0.4">
      <c r="B583" s="52" t="s">
        <v>536</v>
      </c>
      <c r="C583" s="113"/>
      <c r="D583" s="11" t="s">
        <v>17121</v>
      </c>
      <c r="E583" s="11" t="s">
        <v>17121</v>
      </c>
      <c r="F583" s="11" t="s">
        <v>17121</v>
      </c>
      <c r="G583" s="11" t="s">
        <v>17121</v>
      </c>
      <c r="H583" s="11" t="s">
        <v>17121</v>
      </c>
      <c r="I583" s="13">
        <v>3997.5</v>
      </c>
      <c r="J583" s="13">
        <v>2996.3999999999996</v>
      </c>
      <c r="K583" s="13">
        <v>2283.1</v>
      </c>
      <c r="L583" s="196">
        <v>130</v>
      </c>
      <c r="M583" s="11" t="s">
        <v>17121</v>
      </c>
      <c r="N583" s="11" t="s">
        <v>17121</v>
      </c>
      <c r="O583" s="37" t="s">
        <v>17121</v>
      </c>
      <c r="P583" s="112">
        <v>17034035.52</v>
      </c>
      <c r="Q583" s="13">
        <v>0</v>
      </c>
      <c r="R583" s="13">
        <v>0</v>
      </c>
      <c r="S583" s="13">
        <v>17034035.52</v>
      </c>
      <c r="T583" s="12">
        <v>4261.1721125703561</v>
      </c>
      <c r="U583" s="12">
        <v>4904.6216288384512</v>
      </c>
      <c r="V583" s="48">
        <f t="shared" si="1138"/>
        <v>643.44951626809507</v>
      </c>
      <c r="X583" s="2" t="s">
        <v>3949</v>
      </c>
      <c r="Y583" s="2">
        <v>1968</v>
      </c>
      <c r="Z583" s="2">
        <v>408.7</v>
      </c>
      <c r="AA583" s="2">
        <v>14</v>
      </c>
      <c r="AB583" s="2">
        <v>2</v>
      </c>
      <c r="AC583" s="2">
        <v>408.7</v>
      </c>
      <c r="AE583" s="2" t="s">
        <v>3936</v>
      </c>
      <c r="AF583" s="2" t="s">
        <v>17390</v>
      </c>
      <c r="AG583" s="2" t="s">
        <v>2998</v>
      </c>
      <c r="AH583" s="2" t="s">
        <v>17088</v>
      </c>
      <c r="AK583" s="2" t="e">
        <f t="shared" si="1133"/>
        <v>#N/A</v>
      </c>
      <c r="AU583" s="2" t="e">
        <f t="shared" si="1134"/>
        <v>#N/A</v>
      </c>
      <c r="AV583" s="2" t="e">
        <f t="shared" si="1135"/>
        <v>#N/A</v>
      </c>
      <c r="BC583" s="2" t="e">
        <f t="shared" si="1136"/>
        <v>#N/A</v>
      </c>
      <c r="BI583" s="2" t="e">
        <f t="shared" si="1137"/>
        <v>#N/A</v>
      </c>
      <c r="BT583" s="11" t="s">
        <v>17121</v>
      </c>
      <c r="BU583" s="11" t="s">
        <v>17121</v>
      </c>
      <c r="BV583" s="11" t="s">
        <v>17121</v>
      </c>
      <c r="BW583" s="11" t="s">
        <v>17121</v>
      </c>
      <c r="BX583" s="11" t="s">
        <v>17121</v>
      </c>
      <c r="BY583" s="13" t="e">
        <f>BY585+BY584</f>
        <v>#N/A</v>
      </c>
      <c r="BZ583" s="13" t="e">
        <f t="shared" ref="BZ583" si="1161">BZ585+BZ584</f>
        <v>#N/A</v>
      </c>
      <c r="CA583" s="13">
        <f t="shared" ref="CA583" si="1162">CA585+CA584</f>
        <v>2996.3999999999996</v>
      </c>
      <c r="CB583" s="14">
        <f t="shared" ref="CB583" si="1163">CB585+CB584</f>
        <v>130</v>
      </c>
      <c r="CC583" s="11" t="s">
        <v>17121</v>
      </c>
      <c r="CD583" s="11" t="s">
        <v>17121</v>
      </c>
      <c r="CE583" s="11" t="s">
        <v>17121</v>
      </c>
      <c r="CF583" s="13">
        <f t="shared" ref="CF583" si="1164">CF585+CF584</f>
        <v>17034035.52</v>
      </c>
      <c r="CG583" s="13">
        <f t="shared" ref="CG583" si="1165">CG585+CG584</f>
        <v>0</v>
      </c>
      <c r="CH583" s="13">
        <f t="shared" ref="CH583" si="1166">CH585+CH584</f>
        <v>0</v>
      </c>
      <c r="CI583" s="13">
        <f t="shared" ref="CI583" si="1167">CI585+CI584</f>
        <v>17034035.52</v>
      </c>
      <c r="CJ583" s="12" t="e">
        <f t="shared" si="1146"/>
        <v>#N/A</v>
      </c>
      <c r="CK583" s="12" t="e">
        <f>MAX(CK584:CK585)</f>
        <v>#N/A</v>
      </c>
      <c r="CP583" s="2" t="e">
        <f t="shared" si="1102"/>
        <v>#N/A</v>
      </c>
    </row>
    <row r="584" spans="1:94" ht="27.75" x14ac:dyDescent="0.4">
      <c r="A584" s="2">
        <v>1</v>
      </c>
      <c r="B584" s="11">
        <v>71</v>
      </c>
      <c r="C584" s="55" t="s">
        <v>566</v>
      </c>
      <c r="D584" s="11">
        <v>1965</v>
      </c>
      <c r="E584" s="11"/>
      <c r="F584" s="11" t="s">
        <v>17978</v>
      </c>
      <c r="G584" s="11">
        <v>4</v>
      </c>
      <c r="H584" s="11" t="s">
        <v>17393</v>
      </c>
      <c r="I584" s="15">
        <v>2574.4</v>
      </c>
      <c r="J584" s="15">
        <v>2185.6999999999998</v>
      </c>
      <c r="K584" s="15">
        <v>1855.9999999999998</v>
      </c>
      <c r="L584" s="36">
        <v>109</v>
      </c>
      <c r="M584" s="11" t="s">
        <v>17146</v>
      </c>
      <c r="N584" s="11" t="s">
        <v>17839</v>
      </c>
      <c r="O584" s="37" t="s">
        <v>17930</v>
      </c>
      <c r="P584" s="12">
        <v>10054268.479999999</v>
      </c>
      <c r="Q584" s="12">
        <v>0</v>
      </c>
      <c r="R584" s="12">
        <v>0</v>
      </c>
      <c r="S584" s="12">
        <v>10054268.479999999</v>
      </c>
      <c r="T584" s="12">
        <v>3905.4802983219383</v>
      </c>
      <c r="U584" s="12">
        <v>3905.4802983219392</v>
      </c>
      <c r="V584" s="48">
        <f t="shared" si="1138"/>
        <v>0</v>
      </c>
      <c r="X584" s="2" t="s">
        <v>3952</v>
      </c>
      <c r="Y584" s="2">
        <v>1972</v>
      </c>
      <c r="Z584" s="2">
        <v>705.1</v>
      </c>
      <c r="AA584" s="2">
        <v>20</v>
      </c>
      <c r="AB584" s="2">
        <v>2</v>
      </c>
      <c r="AC584" s="2">
        <v>705.1</v>
      </c>
      <c r="AE584" s="2" t="s">
        <v>3937</v>
      </c>
      <c r="AF584" s="2" t="s">
        <v>2998</v>
      </c>
      <c r="AG584" s="2" t="s">
        <v>2998</v>
      </c>
      <c r="AH584" s="2" t="s">
        <v>17088</v>
      </c>
      <c r="AK584" s="2" t="e">
        <f t="shared" si="1133"/>
        <v>#N/A</v>
      </c>
      <c r="AU584" s="2">
        <f t="shared" si="1134"/>
        <v>1193.3</v>
      </c>
      <c r="AV584" s="2" t="str">
        <f t="shared" si="1135"/>
        <v>Скатная деревянная</v>
      </c>
      <c r="BC584" s="2" t="e">
        <f t="shared" si="1136"/>
        <v>#N/A</v>
      </c>
      <c r="BI584" s="2" t="e">
        <f t="shared" si="1137"/>
        <v>#N/A</v>
      </c>
      <c r="BT584" s="11" t="e">
        <f>VLOOKUP(BS584,CN:CR,2,FALSE)</f>
        <v>#N/A</v>
      </c>
      <c r="BU584" s="11"/>
      <c r="BV584" s="11" t="s">
        <v>17978</v>
      </c>
      <c r="BW584" s="11" t="e">
        <f>VLOOKUP(BS584,CN:CR,5,FALSE)</f>
        <v>#N/A</v>
      </c>
      <c r="BX584" s="11" t="e">
        <f>VLOOKUP(BS584,CU:CX,4,FALSE)</f>
        <v>#N/A</v>
      </c>
      <c r="BY584" s="13">
        <v>2574.4</v>
      </c>
      <c r="BZ584" s="13">
        <v>2185.6999999999998</v>
      </c>
      <c r="CA584" s="13">
        <v>2185.6999999999998</v>
      </c>
      <c r="CB584" s="14">
        <v>109</v>
      </c>
      <c r="CC584" s="11" t="s">
        <v>17146</v>
      </c>
      <c r="CD584" s="11" t="s">
        <v>17839</v>
      </c>
      <c r="CE584" s="11" t="s">
        <v>17930</v>
      </c>
      <c r="CF584" s="12">
        <v>10054268.479999999</v>
      </c>
      <c r="CG584" s="12">
        <v>0</v>
      </c>
      <c r="CH584" s="12">
        <v>0</v>
      </c>
      <c r="CI584" s="12">
        <f t="shared" ref="CI584:CI585" si="1168">CF584-CG584-CH584</f>
        <v>10054268.479999999</v>
      </c>
      <c r="CJ584" s="12">
        <f t="shared" si="1146"/>
        <v>3905.4802983219383</v>
      </c>
      <c r="CK584" s="12">
        <f t="shared" ref="CK584:CK585" si="1169">DK584*8425.6/BY584</f>
        <v>0</v>
      </c>
      <c r="CP584" s="2">
        <f t="shared" si="1102"/>
        <v>329.7</v>
      </c>
    </row>
    <row r="585" spans="1:94" ht="27.75" x14ac:dyDescent="0.4">
      <c r="A585" s="2">
        <v>1</v>
      </c>
      <c r="B585" s="11">
        <v>72</v>
      </c>
      <c r="C585" s="55" t="s">
        <v>567</v>
      </c>
      <c r="D585" s="11">
        <v>1953</v>
      </c>
      <c r="E585" s="11">
        <v>2019</v>
      </c>
      <c r="F585" s="11" t="s">
        <v>17978</v>
      </c>
      <c r="G585" s="11">
        <v>2</v>
      </c>
      <c r="H585" s="11" t="s">
        <v>17088</v>
      </c>
      <c r="I585" s="15">
        <v>1423.1</v>
      </c>
      <c r="J585" s="15">
        <v>810.7</v>
      </c>
      <c r="K585" s="15">
        <v>427.1</v>
      </c>
      <c r="L585" s="36">
        <v>21</v>
      </c>
      <c r="M585" s="11" t="s">
        <v>17146</v>
      </c>
      <c r="N585" s="11" t="s">
        <v>17862</v>
      </c>
      <c r="O585" s="37" t="s">
        <v>17394</v>
      </c>
      <c r="P585" s="12">
        <v>6979767.04</v>
      </c>
      <c r="Q585" s="12">
        <v>0</v>
      </c>
      <c r="R585" s="12">
        <v>0</v>
      </c>
      <c r="S585" s="12">
        <v>6979767.04</v>
      </c>
      <c r="T585" s="12">
        <v>4904.6216288384512</v>
      </c>
      <c r="U585" s="12">
        <v>4904.6216288384512</v>
      </c>
      <c r="V585" s="48">
        <f t="shared" si="1138"/>
        <v>0</v>
      </c>
      <c r="X585" s="2" t="s">
        <v>3954</v>
      </c>
      <c r="Y585" s="2">
        <v>1980</v>
      </c>
      <c r="Z585" s="2">
        <v>788.6</v>
      </c>
      <c r="AA585" s="2">
        <v>18</v>
      </c>
      <c r="AB585" s="2">
        <v>2</v>
      </c>
      <c r="AC585" s="2">
        <v>466.1</v>
      </c>
      <c r="AE585" s="2" t="s">
        <v>17230</v>
      </c>
      <c r="AF585" s="2" t="s">
        <v>17390</v>
      </c>
      <c r="AG585" s="2" t="s">
        <v>17445</v>
      </c>
      <c r="AH585" s="2" t="s">
        <v>17088</v>
      </c>
      <c r="AK585" s="45">
        <f t="shared" si="1133"/>
        <v>2019</v>
      </c>
      <c r="AU585" s="2">
        <f t="shared" si="1134"/>
        <v>828.4</v>
      </c>
      <c r="AV585" s="2" t="str">
        <f t="shared" si="1135"/>
        <v>Скатная деревянная</v>
      </c>
      <c r="BC585" s="2" t="e">
        <f t="shared" si="1136"/>
        <v>#N/A</v>
      </c>
      <c r="BI585" s="2" t="e">
        <f t="shared" si="1137"/>
        <v>#N/A</v>
      </c>
      <c r="BT585" s="11" t="e">
        <f>VLOOKUP(BS585,CN:CR,2,FALSE)</f>
        <v>#N/A</v>
      </c>
      <c r="BU585" s="11">
        <v>2019</v>
      </c>
      <c r="BV585" s="11" t="s">
        <v>17978</v>
      </c>
      <c r="BW585" s="11" t="e">
        <f>VLOOKUP(BS585,CN:CR,5,FALSE)</f>
        <v>#N/A</v>
      </c>
      <c r="BX585" s="11" t="e">
        <f>VLOOKUP(BS585,CU:CX,4,FALSE)</f>
        <v>#N/A</v>
      </c>
      <c r="BY585" s="13" t="e">
        <f>VLOOKUP(BS585,CN:CR,3,FALSE)</f>
        <v>#N/A</v>
      </c>
      <c r="BZ585" s="13" t="e">
        <f>VLOOKUP(BS585,CN:CS,6,FALSE)</f>
        <v>#N/A</v>
      </c>
      <c r="CA585" s="13">
        <v>810.7</v>
      </c>
      <c r="CB585" s="14">
        <v>21</v>
      </c>
      <c r="CC585" s="11" t="s">
        <v>17146</v>
      </c>
      <c r="CD585" s="11" t="s">
        <v>17862</v>
      </c>
      <c r="CE585" s="11" t="s">
        <v>17394</v>
      </c>
      <c r="CF585" s="12">
        <v>6979767.04</v>
      </c>
      <c r="CG585" s="12">
        <v>0</v>
      </c>
      <c r="CH585" s="12">
        <v>0</v>
      </c>
      <c r="CI585" s="12">
        <f t="shared" si="1168"/>
        <v>6979767.04</v>
      </c>
      <c r="CJ585" s="12" t="e">
        <f t="shared" si="1146"/>
        <v>#N/A</v>
      </c>
      <c r="CK585" s="12" t="e">
        <f t="shared" si="1169"/>
        <v>#N/A</v>
      </c>
      <c r="CP585" s="2">
        <f t="shared" si="1102"/>
        <v>383.6</v>
      </c>
    </row>
    <row r="586" spans="1:94" ht="27.75" x14ac:dyDescent="0.4">
      <c r="B586" s="52" t="s">
        <v>537</v>
      </c>
      <c r="C586" s="113"/>
      <c r="D586" s="11" t="s">
        <v>17121</v>
      </c>
      <c r="E586" s="11" t="s">
        <v>17121</v>
      </c>
      <c r="F586" s="11" t="s">
        <v>17121</v>
      </c>
      <c r="G586" s="11" t="s">
        <v>17121</v>
      </c>
      <c r="H586" s="11" t="s">
        <v>17121</v>
      </c>
      <c r="I586" s="13">
        <v>5634.57</v>
      </c>
      <c r="J586" s="13">
        <v>3904.43</v>
      </c>
      <c r="K586" s="13">
        <v>3800.23</v>
      </c>
      <c r="L586" s="196">
        <v>155</v>
      </c>
      <c r="M586" s="11" t="s">
        <v>17121</v>
      </c>
      <c r="N586" s="11" t="s">
        <v>17121</v>
      </c>
      <c r="O586" s="37" t="s">
        <v>17121</v>
      </c>
      <c r="P586" s="112">
        <v>16380603.180000002</v>
      </c>
      <c r="Q586" s="13">
        <v>0</v>
      </c>
      <c r="R586" s="13">
        <v>0</v>
      </c>
      <c r="S586" s="13">
        <v>16380603.180000002</v>
      </c>
      <c r="T586" s="12">
        <v>2907.1611817760722</v>
      </c>
      <c r="U586" s="12">
        <v>3723.0253388157407</v>
      </c>
      <c r="V586" s="48">
        <f t="shared" si="1138"/>
        <v>815.8641570396685</v>
      </c>
      <c r="X586" s="2" t="s">
        <v>761</v>
      </c>
      <c r="Y586" s="2">
        <v>1969</v>
      </c>
      <c r="Z586" s="2">
        <v>347.2</v>
      </c>
      <c r="AA586" s="2">
        <v>21</v>
      </c>
      <c r="AB586" s="2">
        <v>2</v>
      </c>
      <c r="AC586" s="2">
        <v>347.2</v>
      </c>
      <c r="AE586" s="2" t="s">
        <v>17231</v>
      </c>
      <c r="AF586" s="2" t="s">
        <v>2998</v>
      </c>
      <c r="AG586" s="2" t="s">
        <v>2998</v>
      </c>
      <c r="AH586" s="2" t="s">
        <v>17400</v>
      </c>
      <c r="AK586" s="2" t="e">
        <f t="shared" si="1133"/>
        <v>#N/A</v>
      </c>
      <c r="AU586" s="2" t="e">
        <f t="shared" si="1134"/>
        <v>#N/A</v>
      </c>
      <c r="AV586" s="2" t="e">
        <f t="shared" si="1135"/>
        <v>#N/A</v>
      </c>
      <c r="BC586" s="2" t="e">
        <f t="shared" si="1136"/>
        <v>#N/A</v>
      </c>
      <c r="BI586" s="2" t="e">
        <f t="shared" si="1137"/>
        <v>#N/A</v>
      </c>
      <c r="BT586" s="11" t="s">
        <v>17121</v>
      </c>
      <c r="BU586" s="11" t="s">
        <v>17121</v>
      </c>
      <c r="BV586" s="11" t="s">
        <v>17121</v>
      </c>
      <c r="BW586" s="11" t="s">
        <v>17121</v>
      </c>
      <c r="BX586" s="11" t="s">
        <v>17121</v>
      </c>
      <c r="BY586" s="13" t="e">
        <f>BY587+BY588+BY589</f>
        <v>#N/A</v>
      </c>
      <c r="BZ586" s="13" t="e">
        <f t="shared" ref="BZ586" si="1170">BZ587+BZ588+BZ589</f>
        <v>#N/A</v>
      </c>
      <c r="CA586" s="13">
        <f t="shared" ref="CA586" si="1171">CA587+CA588+CA589</f>
        <v>3904.43</v>
      </c>
      <c r="CB586" s="14">
        <f t="shared" ref="CB586" si="1172">CB587+CB588+CB589</f>
        <v>155</v>
      </c>
      <c r="CC586" s="11" t="s">
        <v>17121</v>
      </c>
      <c r="CD586" s="11" t="s">
        <v>17121</v>
      </c>
      <c r="CE586" s="11" t="s">
        <v>17121</v>
      </c>
      <c r="CF586" s="13">
        <f t="shared" ref="CF586" si="1173">CF587+CF588+CF589</f>
        <v>16380603.180000002</v>
      </c>
      <c r="CG586" s="13">
        <f t="shared" ref="CG586" si="1174">CG587+CG588+CG589</f>
        <v>0</v>
      </c>
      <c r="CH586" s="13">
        <f t="shared" ref="CH586" si="1175">CH587+CH588+CH589</f>
        <v>0</v>
      </c>
      <c r="CI586" s="13">
        <f t="shared" ref="CI586" si="1176">CI587+CI588+CI589</f>
        <v>16380603.180000002</v>
      </c>
      <c r="CJ586" s="12" t="e">
        <f t="shared" si="1146"/>
        <v>#N/A</v>
      </c>
      <c r="CK586" s="12" t="e">
        <f>MAX(CK587:CK589)</f>
        <v>#N/A</v>
      </c>
      <c r="CP586" s="2" t="e">
        <f t="shared" si="1102"/>
        <v>#N/A</v>
      </c>
    </row>
    <row r="587" spans="1:94" ht="27.75" x14ac:dyDescent="0.4">
      <c r="A587" s="2">
        <v>1</v>
      </c>
      <c r="B587" s="11">
        <v>73</v>
      </c>
      <c r="C587" s="55" t="s">
        <v>568</v>
      </c>
      <c r="D587" s="11">
        <v>1986</v>
      </c>
      <c r="E587" s="11"/>
      <c r="F587" s="11" t="s">
        <v>17978</v>
      </c>
      <c r="G587" s="11">
        <v>5</v>
      </c>
      <c r="H587" s="11" t="s">
        <v>17086</v>
      </c>
      <c r="I587" s="15">
        <v>2756.73</v>
      </c>
      <c r="J587" s="15">
        <v>1888.03</v>
      </c>
      <c r="K587" s="15">
        <v>1856.53</v>
      </c>
      <c r="L587" s="36">
        <v>75</v>
      </c>
      <c r="M587" s="11" t="s">
        <v>17146</v>
      </c>
      <c r="N587" s="11" t="s">
        <v>17839</v>
      </c>
      <c r="O587" s="37" t="s">
        <v>17924</v>
      </c>
      <c r="P587" s="12">
        <v>5885246.4000000004</v>
      </c>
      <c r="Q587" s="12">
        <v>0</v>
      </c>
      <c r="R587" s="12">
        <v>0</v>
      </c>
      <c r="S587" s="12">
        <v>5885246.4000000004</v>
      </c>
      <c r="T587" s="12">
        <v>2134.8650031015009</v>
      </c>
      <c r="U587" s="12">
        <v>2134.8650031015009</v>
      </c>
      <c r="V587" s="48">
        <f t="shared" si="1138"/>
        <v>0</v>
      </c>
      <c r="X587" s="2" t="s">
        <v>762</v>
      </c>
      <c r="Y587" s="2">
        <v>1973</v>
      </c>
      <c r="Z587" s="2">
        <v>691.8</v>
      </c>
      <c r="AA587" s="2">
        <v>42</v>
      </c>
      <c r="AB587" s="2">
        <v>2</v>
      </c>
      <c r="AC587" s="2">
        <v>691.8</v>
      </c>
      <c r="AE587" s="2" t="s">
        <v>3938</v>
      </c>
      <c r="AF587" s="2" t="s">
        <v>2998</v>
      </c>
      <c r="AG587" s="2" t="s">
        <v>17446</v>
      </c>
      <c r="AH587" s="2" t="s">
        <v>17088</v>
      </c>
      <c r="AK587" s="2" t="e">
        <f t="shared" si="1133"/>
        <v>#N/A</v>
      </c>
      <c r="AU587" s="2">
        <f t="shared" si="1134"/>
        <v>660</v>
      </c>
      <c r="AV587" s="2" t="str">
        <f t="shared" si="1135"/>
        <v>Плоская железобетонная сборная (чердачная)</v>
      </c>
      <c r="BC587" s="2" t="e">
        <f t="shared" si="1136"/>
        <v>#N/A</v>
      </c>
      <c r="BI587" s="2" t="e">
        <f t="shared" si="1137"/>
        <v>#N/A</v>
      </c>
      <c r="BT587" s="11" t="e">
        <f>VLOOKUP(BS587,CN:CR,2,FALSE)</f>
        <v>#N/A</v>
      </c>
      <c r="BU587" s="11"/>
      <c r="BV587" s="11" t="s">
        <v>17978</v>
      </c>
      <c r="BW587" s="11" t="e">
        <f>VLOOKUP(BS587,CN:CR,5,FALSE)</f>
        <v>#N/A</v>
      </c>
      <c r="BX587" s="11" t="e">
        <f>VLOOKUP(BS587,CU:CX,4,FALSE)</f>
        <v>#N/A</v>
      </c>
      <c r="BY587" s="13" t="e">
        <f>VLOOKUP(BS587,CN:CR,3,FALSE)</f>
        <v>#N/A</v>
      </c>
      <c r="BZ587" s="13" t="e">
        <f>VLOOKUP(BS587,CN:CS,6,FALSE)</f>
        <v>#N/A</v>
      </c>
      <c r="CA587" s="13">
        <v>1888.03</v>
      </c>
      <c r="CB587" s="14">
        <v>75</v>
      </c>
      <c r="CC587" s="11" t="s">
        <v>17146</v>
      </c>
      <c r="CD587" s="11" t="s">
        <v>17839</v>
      </c>
      <c r="CE587" s="11" t="s">
        <v>17924</v>
      </c>
      <c r="CF587" s="12">
        <v>5885246.4000000004</v>
      </c>
      <c r="CG587" s="12">
        <v>0</v>
      </c>
      <c r="CH587" s="12">
        <v>0</v>
      </c>
      <c r="CI587" s="12">
        <f t="shared" ref="CI587:CI589" si="1177">CF587-CG587-CH587</f>
        <v>5885246.4000000004</v>
      </c>
      <c r="CJ587" s="12" t="e">
        <f t="shared" si="1146"/>
        <v>#N/A</v>
      </c>
      <c r="CK587" s="12" t="e">
        <f>DK587*8917.04/BY587</f>
        <v>#N/A</v>
      </c>
      <c r="CP587" s="2">
        <f t="shared" si="1102"/>
        <v>31.5</v>
      </c>
    </row>
    <row r="588" spans="1:94" ht="27.75" x14ac:dyDescent="0.4">
      <c r="A588" s="2">
        <v>1</v>
      </c>
      <c r="B588" s="11">
        <v>74</v>
      </c>
      <c r="C588" s="55" t="s">
        <v>569</v>
      </c>
      <c r="D588" s="11">
        <v>1979</v>
      </c>
      <c r="E588" s="11"/>
      <c r="F588" s="11" t="s">
        <v>17978</v>
      </c>
      <c r="G588" s="11">
        <v>3</v>
      </c>
      <c r="H588" s="11" t="s">
        <v>17088</v>
      </c>
      <c r="I588" s="15">
        <v>1530.5</v>
      </c>
      <c r="J588" s="15">
        <v>1089.3</v>
      </c>
      <c r="K588" s="15">
        <v>1089.3</v>
      </c>
      <c r="L588" s="36">
        <v>40</v>
      </c>
      <c r="M588" s="11" t="s">
        <v>17146</v>
      </c>
      <c r="N588" s="11" t="s">
        <v>17839</v>
      </c>
      <c r="O588" s="37" t="s">
        <v>17925</v>
      </c>
      <c r="P588" s="12">
        <v>5594598.4000000004</v>
      </c>
      <c r="Q588" s="12">
        <v>0</v>
      </c>
      <c r="R588" s="12">
        <v>0</v>
      </c>
      <c r="S588" s="12">
        <v>5594598.4000000004</v>
      </c>
      <c r="T588" s="12">
        <v>3655.4056844168576</v>
      </c>
      <c r="U588" s="12">
        <v>3655.4056844168576</v>
      </c>
      <c r="V588" s="48">
        <f t="shared" si="1138"/>
        <v>0</v>
      </c>
      <c r="X588" s="2" t="s">
        <v>3958</v>
      </c>
      <c r="Y588" s="2">
        <v>1984</v>
      </c>
      <c r="Z588" s="2">
        <v>506.1</v>
      </c>
      <c r="AA588" s="2">
        <v>31</v>
      </c>
      <c r="AB588" s="2">
        <v>2</v>
      </c>
      <c r="AC588" s="2">
        <v>506.1</v>
      </c>
      <c r="AE588" s="2" t="s">
        <v>3940</v>
      </c>
      <c r="AF588" s="2" t="s">
        <v>2998</v>
      </c>
      <c r="AG588" s="2" t="s">
        <v>2998</v>
      </c>
      <c r="AH588" s="2" t="s">
        <v>17088</v>
      </c>
      <c r="AK588" s="2" t="e">
        <f t="shared" si="1133"/>
        <v>#N/A</v>
      </c>
      <c r="AU588" s="2">
        <f t="shared" si="1134"/>
        <v>664</v>
      </c>
      <c r="AV588" s="2" t="str">
        <f t="shared" si="1135"/>
        <v>Скатная деревянная</v>
      </c>
      <c r="BC588" s="2" t="e">
        <f t="shared" si="1136"/>
        <v>#N/A</v>
      </c>
      <c r="BI588" s="2" t="e">
        <f t="shared" si="1137"/>
        <v>#N/A</v>
      </c>
      <c r="BT588" s="11" t="e">
        <f>VLOOKUP(BS588,CN:CR,2,FALSE)</f>
        <v>#N/A</v>
      </c>
      <c r="BU588" s="11"/>
      <c r="BV588" s="11" t="s">
        <v>17978</v>
      </c>
      <c r="BW588" s="11" t="e">
        <f>VLOOKUP(BS588,CN:CR,5,FALSE)</f>
        <v>#N/A</v>
      </c>
      <c r="BX588" s="11" t="e">
        <f>VLOOKUP(BS588,CU:CX,4,FALSE)</f>
        <v>#N/A</v>
      </c>
      <c r="BY588" s="13" t="e">
        <f>VLOOKUP(BS588,CN:CR,3,FALSE)</f>
        <v>#N/A</v>
      </c>
      <c r="BZ588" s="13">
        <v>1089.3</v>
      </c>
      <c r="CA588" s="13">
        <v>1089.3</v>
      </c>
      <c r="CB588" s="14">
        <v>40</v>
      </c>
      <c r="CC588" s="11" t="s">
        <v>17146</v>
      </c>
      <c r="CD588" s="11" t="s">
        <v>17839</v>
      </c>
      <c r="CE588" s="11" t="s">
        <v>17925</v>
      </c>
      <c r="CF588" s="12">
        <v>5594598.4000000004</v>
      </c>
      <c r="CG588" s="12">
        <v>0</v>
      </c>
      <c r="CH588" s="12">
        <v>0</v>
      </c>
      <c r="CI588" s="12">
        <f t="shared" si="1177"/>
        <v>5594598.4000000004</v>
      </c>
      <c r="CJ588" s="12" t="e">
        <f t="shared" si="1146"/>
        <v>#N/A</v>
      </c>
      <c r="CK588" s="12" t="e">
        <f t="shared" ref="CK588:CK589" si="1178">DK588*8425.6/BY588</f>
        <v>#N/A</v>
      </c>
      <c r="CP588" s="2">
        <f t="shared" si="1102"/>
        <v>0</v>
      </c>
    </row>
    <row r="589" spans="1:94" ht="27.75" x14ac:dyDescent="0.4">
      <c r="A589" s="2">
        <v>1</v>
      </c>
      <c r="B589" s="11">
        <v>75</v>
      </c>
      <c r="C589" s="55" t="s">
        <v>531</v>
      </c>
      <c r="D589" s="11">
        <v>1962</v>
      </c>
      <c r="E589" s="11"/>
      <c r="F589" s="11" t="s">
        <v>17978</v>
      </c>
      <c r="G589" s="11">
        <v>3</v>
      </c>
      <c r="H589" s="11" t="s">
        <v>17088</v>
      </c>
      <c r="I589" s="15">
        <v>1347.34</v>
      </c>
      <c r="J589" s="15">
        <v>927.1</v>
      </c>
      <c r="K589" s="15">
        <v>854.4</v>
      </c>
      <c r="L589" s="36">
        <v>40</v>
      </c>
      <c r="M589" s="11" t="s">
        <v>17146</v>
      </c>
      <c r="N589" s="11" t="s">
        <v>17839</v>
      </c>
      <c r="O589" s="37" t="s">
        <v>17924</v>
      </c>
      <c r="P589" s="12">
        <v>4900758.3800000008</v>
      </c>
      <c r="Q589" s="12">
        <v>0</v>
      </c>
      <c r="R589" s="12">
        <v>0</v>
      </c>
      <c r="S589" s="12">
        <v>4900758.3800000008</v>
      </c>
      <c r="T589" s="12">
        <v>3637.3583356836443</v>
      </c>
      <c r="U589" s="12">
        <v>3723.0253388157407</v>
      </c>
      <c r="V589" s="48">
        <f t="shared" si="1138"/>
        <v>85.667003132096397</v>
      </c>
      <c r="X589" s="2" t="s">
        <v>3959</v>
      </c>
      <c r="Y589" s="2">
        <v>1984</v>
      </c>
      <c r="Z589" s="2">
        <v>528.6</v>
      </c>
      <c r="AA589" s="2">
        <v>29</v>
      </c>
      <c r="AB589" s="2">
        <v>2</v>
      </c>
      <c r="AC589" s="2">
        <v>528.6</v>
      </c>
      <c r="AE589" s="2" t="s">
        <v>3941</v>
      </c>
      <c r="AF589" s="2" t="s">
        <v>2998</v>
      </c>
      <c r="AG589" s="2" t="s">
        <v>2998</v>
      </c>
      <c r="AH589" s="2" t="s">
        <v>17088</v>
      </c>
      <c r="AK589" s="2" t="e">
        <f t="shared" si="1133"/>
        <v>#N/A</v>
      </c>
      <c r="AU589" s="2">
        <f t="shared" si="1134"/>
        <v>595.35</v>
      </c>
      <c r="AV589" s="2" t="str">
        <f t="shared" si="1135"/>
        <v>Скатная деревянная</v>
      </c>
      <c r="BC589" s="2" t="e">
        <f t="shared" si="1136"/>
        <v>#N/A</v>
      </c>
      <c r="BI589" s="2" t="e">
        <f t="shared" si="1137"/>
        <v>#N/A</v>
      </c>
      <c r="BT589" s="11" t="e">
        <f>VLOOKUP(BS589,CN:CR,2,FALSE)</f>
        <v>#N/A</v>
      </c>
      <c r="BU589" s="11"/>
      <c r="BV589" s="11" t="s">
        <v>17978</v>
      </c>
      <c r="BW589" s="11" t="e">
        <f>VLOOKUP(BS589,CN:CR,5,FALSE)</f>
        <v>#N/A</v>
      </c>
      <c r="BX589" s="11" t="e">
        <f>VLOOKUP(BS589,CU:CX,4,FALSE)</f>
        <v>#N/A</v>
      </c>
      <c r="BY589" s="13" t="e">
        <f>VLOOKUP(BS589,CN:CR,3,FALSE)</f>
        <v>#N/A</v>
      </c>
      <c r="BZ589" s="13" t="e">
        <f>VLOOKUP(BS589,CN:CS,6,FALSE)</f>
        <v>#N/A</v>
      </c>
      <c r="CA589" s="13">
        <v>927.1</v>
      </c>
      <c r="CB589" s="14">
        <v>40</v>
      </c>
      <c r="CC589" s="11" t="s">
        <v>17146</v>
      </c>
      <c r="CD589" s="11" t="s">
        <v>17839</v>
      </c>
      <c r="CE589" s="11" t="s">
        <v>17924</v>
      </c>
      <c r="CF589" s="12">
        <v>4900758.3800000008</v>
      </c>
      <c r="CG589" s="12">
        <v>0</v>
      </c>
      <c r="CH589" s="12">
        <v>0</v>
      </c>
      <c r="CI589" s="12">
        <f t="shared" si="1177"/>
        <v>4900758.3800000008</v>
      </c>
      <c r="CJ589" s="12" t="e">
        <f t="shared" si="1146"/>
        <v>#N/A</v>
      </c>
      <c r="CK589" s="12" t="e">
        <f t="shared" si="1178"/>
        <v>#N/A</v>
      </c>
      <c r="CP589" s="2">
        <f t="shared" si="1102"/>
        <v>72.7</v>
      </c>
    </row>
    <row r="590" spans="1:94" ht="27.75" x14ac:dyDescent="0.4">
      <c r="B590" s="52" t="s">
        <v>53</v>
      </c>
      <c r="C590" s="113"/>
      <c r="D590" s="11" t="s">
        <v>17121</v>
      </c>
      <c r="E590" s="11" t="s">
        <v>17121</v>
      </c>
      <c r="F590" s="11" t="s">
        <v>17121</v>
      </c>
      <c r="G590" s="11" t="s">
        <v>17121</v>
      </c>
      <c r="H590" s="11" t="s">
        <v>17121</v>
      </c>
      <c r="I590" s="13">
        <v>783</v>
      </c>
      <c r="J590" s="13">
        <v>532.79999999999995</v>
      </c>
      <c r="K590" s="13">
        <v>371.29999999999995</v>
      </c>
      <c r="L590" s="196">
        <v>32</v>
      </c>
      <c r="M590" s="11" t="s">
        <v>17121</v>
      </c>
      <c r="N590" s="11" t="s">
        <v>17121</v>
      </c>
      <c r="O590" s="37" t="s">
        <v>17121</v>
      </c>
      <c r="P590" s="112">
        <v>5729408</v>
      </c>
      <c r="Q590" s="13">
        <v>0</v>
      </c>
      <c r="R590" s="13">
        <v>0</v>
      </c>
      <c r="S590" s="13">
        <v>5729408</v>
      </c>
      <c r="T590" s="12">
        <v>7317.2515964240101</v>
      </c>
      <c r="U590" s="12">
        <v>7317.2515964240101</v>
      </c>
      <c r="V590" s="48">
        <f t="shared" si="1138"/>
        <v>0</v>
      </c>
      <c r="X590" s="2" t="s">
        <v>3961</v>
      </c>
      <c r="Y590" s="2">
        <v>1993</v>
      </c>
      <c r="Z590" s="2">
        <v>457.8</v>
      </c>
      <c r="AA590" s="2">
        <v>26</v>
      </c>
      <c r="AB590" s="2">
        <v>2</v>
      </c>
      <c r="AC590" s="2">
        <v>448.3</v>
      </c>
      <c r="AE590" s="2" t="s">
        <v>3943</v>
      </c>
      <c r="AF590" s="2" t="s">
        <v>2998</v>
      </c>
      <c r="AG590" s="2" t="s">
        <v>2998</v>
      </c>
      <c r="AH590" s="2" t="s">
        <v>17088</v>
      </c>
      <c r="AK590" s="2" t="e">
        <f t="shared" si="1133"/>
        <v>#N/A</v>
      </c>
      <c r="AU590" s="2" t="e">
        <f t="shared" si="1134"/>
        <v>#N/A</v>
      </c>
      <c r="AV590" s="2" t="e">
        <f t="shared" si="1135"/>
        <v>#N/A</v>
      </c>
      <c r="BC590" s="2" t="e">
        <f t="shared" si="1136"/>
        <v>#N/A</v>
      </c>
      <c r="BI590" s="2" t="e">
        <f t="shared" si="1137"/>
        <v>#N/A</v>
      </c>
      <c r="BT590" s="11" t="s">
        <v>17121</v>
      </c>
      <c r="BU590" s="11" t="s">
        <v>17121</v>
      </c>
      <c r="BV590" s="11" t="s">
        <v>17121</v>
      </c>
      <c r="BW590" s="11" t="s">
        <v>17121</v>
      </c>
      <c r="BX590" s="11" t="s">
        <v>17121</v>
      </c>
      <c r="BY590" s="13">
        <f>BY591</f>
        <v>783</v>
      </c>
      <c r="BZ590" s="13">
        <f t="shared" ref="BZ590" si="1179">BZ591</f>
        <v>532.79999999999995</v>
      </c>
      <c r="CA590" s="13">
        <f t="shared" ref="CA590" si="1180">CA591</f>
        <v>532.79999999999995</v>
      </c>
      <c r="CB590" s="14">
        <f t="shared" ref="CB590" si="1181">CB591</f>
        <v>32</v>
      </c>
      <c r="CC590" s="11" t="s">
        <v>17121</v>
      </c>
      <c r="CD590" s="11" t="s">
        <v>17121</v>
      </c>
      <c r="CE590" s="11" t="s">
        <v>17121</v>
      </c>
      <c r="CF590" s="13">
        <f t="shared" ref="CF590" si="1182">CF591</f>
        <v>5729408</v>
      </c>
      <c r="CG590" s="13">
        <f t="shared" ref="CG590" si="1183">CG591</f>
        <v>0</v>
      </c>
      <c r="CH590" s="13">
        <f t="shared" ref="CH590" si="1184">CH591</f>
        <v>0</v>
      </c>
      <c r="CI590" s="13">
        <f t="shared" ref="CI590" si="1185">CI591</f>
        <v>5729408</v>
      </c>
      <c r="CJ590" s="12">
        <f t="shared" si="1146"/>
        <v>7317.2515964240101</v>
      </c>
      <c r="CK590" s="12">
        <f>CK591</f>
        <v>0</v>
      </c>
      <c r="CP590" s="2" t="e">
        <f t="shared" si="1102"/>
        <v>#N/A</v>
      </c>
    </row>
    <row r="591" spans="1:94" ht="27.75" x14ac:dyDescent="0.4">
      <c r="A591" s="2">
        <v>1</v>
      </c>
      <c r="B591" s="11">
        <v>76</v>
      </c>
      <c r="C591" s="55" t="s">
        <v>555</v>
      </c>
      <c r="D591" s="11">
        <v>1974</v>
      </c>
      <c r="E591" s="11"/>
      <c r="F591" s="11" t="s">
        <v>17978</v>
      </c>
      <c r="G591" s="11">
        <v>2</v>
      </c>
      <c r="H591" s="11" t="s">
        <v>17088</v>
      </c>
      <c r="I591" s="15">
        <v>783</v>
      </c>
      <c r="J591" s="15">
        <v>532.79999999999995</v>
      </c>
      <c r="K591" s="15">
        <v>371.29999999999995</v>
      </c>
      <c r="L591" s="36">
        <v>32</v>
      </c>
      <c r="M591" s="11" t="s">
        <v>17146</v>
      </c>
      <c r="N591" s="11" t="s">
        <v>17862</v>
      </c>
      <c r="O591" s="37" t="s">
        <v>17394</v>
      </c>
      <c r="P591" s="12">
        <v>5729408</v>
      </c>
      <c r="Q591" s="12">
        <v>0</v>
      </c>
      <c r="R591" s="12">
        <v>0</v>
      </c>
      <c r="S591" s="12">
        <v>5729408</v>
      </c>
      <c r="T591" s="12">
        <v>7317.2515964240101</v>
      </c>
      <c r="U591" s="12">
        <v>7317.2515964240101</v>
      </c>
      <c r="V591" s="48">
        <f t="shared" si="1138"/>
        <v>0</v>
      </c>
      <c r="X591" s="2" t="s">
        <v>3962</v>
      </c>
      <c r="Y591" s="2">
        <v>1963</v>
      </c>
      <c r="Z591" s="2">
        <v>1577</v>
      </c>
      <c r="AA591" s="2">
        <v>58</v>
      </c>
      <c r="AB591" s="2">
        <v>4</v>
      </c>
      <c r="AC591" s="2">
        <v>1437.5</v>
      </c>
      <c r="AE591" s="2" t="s">
        <v>17232</v>
      </c>
      <c r="AF591" s="2" t="s">
        <v>17390</v>
      </c>
      <c r="AG591" s="2" t="s">
        <v>2998</v>
      </c>
      <c r="AH591" s="2" t="s">
        <v>17088</v>
      </c>
      <c r="AK591" s="2" t="e">
        <f t="shared" si="1133"/>
        <v>#N/A</v>
      </c>
      <c r="AU591" s="2">
        <f t="shared" si="1134"/>
        <v>680</v>
      </c>
      <c r="AV591" s="2" t="str">
        <f t="shared" si="1135"/>
        <v>Скатная деревянная</v>
      </c>
      <c r="BC591" s="2" t="e">
        <f t="shared" si="1136"/>
        <v>#N/A</v>
      </c>
      <c r="BI591" s="2" t="e">
        <f t="shared" si="1137"/>
        <v>#N/A</v>
      </c>
      <c r="BT591" s="11" t="e">
        <f>VLOOKUP(BS591,CN:CR,2,FALSE)</f>
        <v>#N/A</v>
      </c>
      <c r="BU591" s="11"/>
      <c r="BV591" s="11" t="s">
        <v>17978</v>
      </c>
      <c r="BW591" s="11" t="e">
        <f>VLOOKUP(BS591,CN:CR,5,FALSE)</f>
        <v>#N/A</v>
      </c>
      <c r="BX591" s="11" t="e">
        <f>VLOOKUP(BS591,CU:CX,4,FALSE)</f>
        <v>#N/A</v>
      </c>
      <c r="BY591" s="13">
        <v>783</v>
      </c>
      <c r="BZ591" s="13">
        <v>532.79999999999995</v>
      </c>
      <c r="CA591" s="13">
        <v>532.79999999999995</v>
      </c>
      <c r="CB591" s="14">
        <v>32</v>
      </c>
      <c r="CC591" s="11" t="s">
        <v>17146</v>
      </c>
      <c r="CD591" s="11" t="s">
        <v>17862</v>
      </c>
      <c r="CE591" s="11" t="s">
        <v>17394</v>
      </c>
      <c r="CF591" s="12">
        <v>5729408</v>
      </c>
      <c r="CG591" s="12">
        <v>0</v>
      </c>
      <c r="CH591" s="12">
        <v>0</v>
      </c>
      <c r="CI591" s="12">
        <f t="shared" ref="CI591" si="1186">CF591-CG591-CH591</f>
        <v>5729408</v>
      </c>
      <c r="CJ591" s="12">
        <f t="shared" si="1146"/>
        <v>7317.2515964240101</v>
      </c>
      <c r="CK591" s="12">
        <f>DK591*8425.6/BY591</f>
        <v>0</v>
      </c>
      <c r="CP591" s="2">
        <f t="shared" si="1102"/>
        <v>161.5</v>
      </c>
    </row>
    <row r="592" spans="1:94" ht="27.75" x14ac:dyDescent="0.4">
      <c r="B592" s="52" t="s">
        <v>460</v>
      </c>
      <c r="C592" s="113"/>
      <c r="D592" s="11" t="s">
        <v>17121</v>
      </c>
      <c r="E592" s="11" t="s">
        <v>17121</v>
      </c>
      <c r="F592" s="11" t="s">
        <v>17121</v>
      </c>
      <c r="G592" s="11" t="s">
        <v>17121</v>
      </c>
      <c r="H592" s="11" t="s">
        <v>17121</v>
      </c>
      <c r="I592" s="13">
        <v>7773.5</v>
      </c>
      <c r="J592" s="13">
        <v>7079.8</v>
      </c>
      <c r="K592" s="13">
        <v>6733.9000000000005</v>
      </c>
      <c r="L592" s="196">
        <v>549</v>
      </c>
      <c r="M592" s="11" t="s">
        <v>17121</v>
      </c>
      <c r="N592" s="11" t="s">
        <v>17121</v>
      </c>
      <c r="O592" s="37" t="s">
        <v>17121</v>
      </c>
      <c r="P592" s="112">
        <v>23013460</v>
      </c>
      <c r="Q592" s="13">
        <v>0</v>
      </c>
      <c r="R592" s="13">
        <v>0</v>
      </c>
      <c r="S592" s="13">
        <v>23013460</v>
      </c>
      <c r="T592" s="12">
        <v>2960.5017045089085</v>
      </c>
      <c r="U592" s="12">
        <v>7121.4229847357128</v>
      </c>
      <c r="V592" s="48">
        <f t="shared" ref="V592:V604" si="1187">U592-T592</f>
        <v>4160.9212802268048</v>
      </c>
      <c r="X592" s="2" t="s">
        <v>3799</v>
      </c>
      <c r="Y592" s="2">
        <v>1982</v>
      </c>
      <c r="Z592" s="2">
        <v>567.20000000000005</v>
      </c>
      <c r="AA592" s="2">
        <v>18</v>
      </c>
      <c r="AB592" s="2">
        <v>2</v>
      </c>
      <c r="AC592" s="2">
        <v>508.7</v>
      </c>
      <c r="AE592" s="2" t="s">
        <v>3780</v>
      </c>
      <c r="AF592" s="2" t="s">
        <v>17390</v>
      </c>
      <c r="AG592" s="2" t="s">
        <v>2998</v>
      </c>
      <c r="AH592" s="2" t="s">
        <v>17398</v>
      </c>
      <c r="AK592" s="2" t="e">
        <f t="shared" si="1133"/>
        <v>#N/A</v>
      </c>
      <c r="AU592" s="2" t="e">
        <f t="shared" si="1134"/>
        <v>#N/A</v>
      </c>
      <c r="AV592" s="2" t="e">
        <f t="shared" si="1135"/>
        <v>#N/A</v>
      </c>
      <c r="BC592" s="2" t="e">
        <f t="shared" si="1136"/>
        <v>#N/A</v>
      </c>
      <c r="BI592" s="2" t="e">
        <f t="shared" si="1137"/>
        <v>#N/A</v>
      </c>
      <c r="BT592" s="11" t="s">
        <v>17121</v>
      </c>
      <c r="BU592" s="11" t="s">
        <v>17121</v>
      </c>
      <c r="BV592" s="11" t="s">
        <v>17121</v>
      </c>
      <c r="BW592" s="11" t="s">
        <v>17121</v>
      </c>
      <c r="BX592" s="11" t="s">
        <v>17121</v>
      </c>
      <c r="BY592" s="13" t="e">
        <f>BY593+BY594+BY595</f>
        <v>#N/A</v>
      </c>
      <c r="BZ592" s="13" t="e">
        <f t="shared" ref="BZ592" si="1188">BZ593+BZ594+BZ595</f>
        <v>#N/A</v>
      </c>
      <c r="CA592" s="13">
        <f t="shared" ref="CA592" si="1189">CA593+CA594+CA595</f>
        <v>7079.8</v>
      </c>
      <c r="CB592" s="14">
        <f t="shared" ref="CB592" si="1190">CB593+CB594+CB595</f>
        <v>549</v>
      </c>
      <c r="CC592" s="11" t="s">
        <v>17121</v>
      </c>
      <c r="CD592" s="11" t="s">
        <v>17121</v>
      </c>
      <c r="CE592" s="11" t="s">
        <v>17121</v>
      </c>
      <c r="CF592" s="13">
        <f t="shared" ref="CF592" si="1191">CF593+CF594+CF595</f>
        <v>23013460</v>
      </c>
      <c r="CG592" s="13">
        <f t="shared" ref="CG592" si="1192">CG593+CG594+CG595</f>
        <v>0</v>
      </c>
      <c r="CH592" s="13">
        <f t="shared" ref="CH592" si="1193">CH593+CH594+CH595</f>
        <v>0</v>
      </c>
      <c r="CI592" s="13">
        <f t="shared" ref="CI592" si="1194">CI593+CI594+CI595</f>
        <v>23013460</v>
      </c>
      <c r="CJ592" s="12" t="e">
        <f t="shared" ref="CJ592:CJ603" si="1195">CF592/BY592</f>
        <v>#N/A</v>
      </c>
      <c r="CK592" s="12" t="e">
        <f>MAX(CK593:CK595)</f>
        <v>#N/A</v>
      </c>
      <c r="CP592" s="2" t="e">
        <f t="shared" si="1102"/>
        <v>#N/A</v>
      </c>
    </row>
    <row r="593" spans="1:94" ht="27.75" x14ac:dyDescent="0.4">
      <c r="A593" s="2">
        <v>1</v>
      </c>
      <c r="B593" s="11">
        <v>77</v>
      </c>
      <c r="C593" s="55" t="s">
        <v>486</v>
      </c>
      <c r="D593" s="11">
        <v>1967</v>
      </c>
      <c r="E593" s="11"/>
      <c r="F593" s="11" t="s">
        <v>17978</v>
      </c>
      <c r="G593" s="11">
        <v>2</v>
      </c>
      <c r="H593" s="11" t="s">
        <v>17088</v>
      </c>
      <c r="I593" s="15">
        <v>792.7</v>
      </c>
      <c r="J593" s="15">
        <v>743.6</v>
      </c>
      <c r="K593" s="15">
        <v>682.6</v>
      </c>
      <c r="L593" s="36">
        <v>24</v>
      </c>
      <c r="M593" s="11" t="s">
        <v>17146</v>
      </c>
      <c r="N593" s="11" t="s">
        <v>17839</v>
      </c>
      <c r="O593" s="37" t="s">
        <v>17941</v>
      </c>
      <c r="P593" s="12">
        <v>5645152</v>
      </c>
      <c r="Q593" s="12">
        <v>0</v>
      </c>
      <c r="R593" s="12">
        <v>0</v>
      </c>
      <c r="S593" s="12">
        <v>5645152</v>
      </c>
      <c r="T593" s="12">
        <v>7121.4229847357128</v>
      </c>
      <c r="U593" s="12">
        <v>7121.4229847357128</v>
      </c>
      <c r="V593" s="48">
        <f t="shared" si="1187"/>
        <v>0</v>
      </c>
      <c r="X593" s="2" t="s">
        <v>3800</v>
      </c>
      <c r="Y593" s="2">
        <v>1982</v>
      </c>
      <c r="Z593" s="2">
        <v>516.79999999999995</v>
      </c>
      <c r="AA593" s="2">
        <v>31</v>
      </c>
      <c r="AB593" s="2">
        <v>2</v>
      </c>
      <c r="AC593" s="2">
        <v>516.79999999999995</v>
      </c>
      <c r="AE593" s="2" t="s">
        <v>3782</v>
      </c>
      <c r="AF593" s="2" t="s">
        <v>17397</v>
      </c>
      <c r="AG593" s="2" t="s">
        <v>2998</v>
      </c>
      <c r="AH593" s="2" t="s">
        <v>17393</v>
      </c>
      <c r="AK593" s="2" t="e">
        <f t="shared" si="1133"/>
        <v>#N/A</v>
      </c>
      <c r="AU593" s="2">
        <f t="shared" si="1134"/>
        <v>670</v>
      </c>
      <c r="AV593" s="2" t="str">
        <f t="shared" si="1135"/>
        <v>Скатная деревянная</v>
      </c>
      <c r="BC593" s="2" t="e">
        <f t="shared" si="1136"/>
        <v>#N/A</v>
      </c>
      <c r="BI593" s="2" t="e">
        <f t="shared" si="1137"/>
        <v>#N/A</v>
      </c>
      <c r="BT593" s="11" t="e">
        <f>VLOOKUP(BS593,CN:CR,2,FALSE)</f>
        <v>#N/A</v>
      </c>
      <c r="BU593" s="11"/>
      <c r="BV593" s="11" t="s">
        <v>17978</v>
      </c>
      <c r="BW593" s="11" t="e">
        <f>VLOOKUP(BS593,CN:CR,5,FALSE)</f>
        <v>#N/A</v>
      </c>
      <c r="BX593" s="11" t="e">
        <f>VLOOKUP(BS593,CU:CX,4,FALSE)</f>
        <v>#N/A</v>
      </c>
      <c r="BY593" s="13">
        <v>792.7</v>
      </c>
      <c r="BZ593" s="13" t="e">
        <f>VLOOKUP(BS593,CN:CS,6,FALSE)</f>
        <v>#N/A</v>
      </c>
      <c r="CA593" s="13">
        <v>743.6</v>
      </c>
      <c r="CB593" s="14">
        <v>24</v>
      </c>
      <c r="CC593" s="11" t="s">
        <v>17146</v>
      </c>
      <c r="CD593" s="11" t="s">
        <v>17839</v>
      </c>
      <c r="CE593" s="11" t="s">
        <v>17941</v>
      </c>
      <c r="CF593" s="12">
        <v>5645152</v>
      </c>
      <c r="CG593" s="12">
        <v>0</v>
      </c>
      <c r="CH593" s="12">
        <v>0</v>
      </c>
      <c r="CI593" s="12">
        <f t="shared" ref="CI593:CI595" si="1196">CF593-CG593-CH593</f>
        <v>5645152</v>
      </c>
      <c r="CJ593" s="12">
        <f t="shared" si="1195"/>
        <v>7121.4229847357128</v>
      </c>
      <c r="CK593" s="12">
        <f>DK593*8425.6/BY593</f>
        <v>0</v>
      </c>
      <c r="CP593" s="2">
        <f t="shared" si="1102"/>
        <v>61</v>
      </c>
    </row>
    <row r="594" spans="1:94" ht="27.75" x14ac:dyDescent="0.4">
      <c r="A594" s="2">
        <v>1</v>
      </c>
      <c r="B594" s="11">
        <v>78</v>
      </c>
      <c r="C594" s="55" t="s">
        <v>487</v>
      </c>
      <c r="D594" s="11">
        <v>1973</v>
      </c>
      <c r="E594" s="11"/>
      <c r="F594" s="11" t="s">
        <v>17978</v>
      </c>
      <c r="G594" s="11">
        <v>5</v>
      </c>
      <c r="H594" s="11" t="s">
        <v>17392</v>
      </c>
      <c r="I594" s="15">
        <v>6107.5</v>
      </c>
      <c r="J594" s="15">
        <v>5771.5</v>
      </c>
      <c r="K594" s="15">
        <v>5486.6</v>
      </c>
      <c r="L594" s="36">
        <v>492</v>
      </c>
      <c r="M594" s="11" t="s">
        <v>17146</v>
      </c>
      <c r="N594" s="11" t="s">
        <v>17839</v>
      </c>
      <c r="O594" s="37" t="s">
        <v>17945</v>
      </c>
      <c r="P594" s="12">
        <v>13600000</v>
      </c>
      <c r="Q594" s="12">
        <v>0</v>
      </c>
      <c r="R594" s="12">
        <v>0</v>
      </c>
      <c r="S594" s="12">
        <v>13600000</v>
      </c>
      <c r="T594" s="12">
        <v>2226.7703643061809</v>
      </c>
      <c r="U594" s="12">
        <v>2336.0235775685637</v>
      </c>
      <c r="V594" s="48">
        <f t="shared" si="1187"/>
        <v>109.25321326238281</v>
      </c>
      <c r="X594" s="2" t="s">
        <v>3801</v>
      </c>
      <c r="Y594" s="2">
        <v>1982</v>
      </c>
      <c r="Z594" s="2">
        <v>495.9</v>
      </c>
      <c r="AA594" s="2">
        <v>31</v>
      </c>
      <c r="AB594" s="2">
        <v>2</v>
      </c>
      <c r="AC594" s="2">
        <v>495.9</v>
      </c>
      <c r="AE594" s="2" t="s">
        <v>744</v>
      </c>
      <c r="AF594" s="2" t="s">
        <v>17397</v>
      </c>
      <c r="AG594" s="2" t="s">
        <v>2998</v>
      </c>
      <c r="AH594" s="2" t="s">
        <v>17400</v>
      </c>
      <c r="AK594" s="2" t="e">
        <f t="shared" si="1133"/>
        <v>#N/A</v>
      </c>
      <c r="AU594" s="2">
        <f t="shared" si="1134"/>
        <v>1600</v>
      </c>
      <c r="AV594" s="2" t="str">
        <f t="shared" si="1135"/>
        <v>Плоская железобетонная сборная (чердачная)</v>
      </c>
      <c r="BC594" s="2" t="e">
        <f t="shared" si="1136"/>
        <v>#N/A</v>
      </c>
      <c r="BI594" s="2" t="e">
        <f t="shared" si="1137"/>
        <v>#N/A</v>
      </c>
      <c r="BT594" s="11" t="e">
        <f>VLOOKUP(BS594,CN:CR,2,FALSE)</f>
        <v>#N/A</v>
      </c>
      <c r="BU594" s="11"/>
      <c r="BV594" s="11" t="s">
        <v>17978</v>
      </c>
      <c r="BW594" s="11" t="e">
        <f>VLOOKUP(BS594,CN:CR,5,FALSE)</f>
        <v>#N/A</v>
      </c>
      <c r="BX594" s="11" t="e">
        <f>VLOOKUP(BS594,CU:CX,4,FALSE)</f>
        <v>#N/A</v>
      </c>
      <c r="BY594" s="13">
        <v>6107.5</v>
      </c>
      <c r="BZ594" s="13">
        <v>5771.5</v>
      </c>
      <c r="CA594" s="13">
        <v>5771.5</v>
      </c>
      <c r="CB594" s="14">
        <v>492</v>
      </c>
      <c r="CC594" s="11" t="s">
        <v>17146</v>
      </c>
      <c r="CD594" s="11" t="s">
        <v>17839</v>
      </c>
      <c r="CE594" s="11" t="s">
        <v>17945</v>
      </c>
      <c r="CF594" s="12">
        <v>13600000</v>
      </c>
      <c r="CG594" s="12">
        <v>0</v>
      </c>
      <c r="CH594" s="12">
        <v>0</v>
      </c>
      <c r="CI594" s="12">
        <f t="shared" si="1196"/>
        <v>13600000</v>
      </c>
      <c r="CJ594" s="12">
        <f t="shared" si="1195"/>
        <v>2226.7703643061809</v>
      </c>
      <c r="CK594" s="12">
        <f>DK594*8917.04/BY594</f>
        <v>0</v>
      </c>
      <c r="CP594" s="2">
        <f t="shared" si="1102"/>
        <v>284.89999999999998</v>
      </c>
    </row>
    <row r="595" spans="1:94" ht="27.75" x14ac:dyDescent="0.4">
      <c r="A595" s="2">
        <v>1</v>
      </c>
      <c r="B595" s="11">
        <v>79</v>
      </c>
      <c r="C595" s="55" t="s">
        <v>488</v>
      </c>
      <c r="D595" s="11">
        <v>1970</v>
      </c>
      <c r="E595" s="11"/>
      <c r="F595" s="11" t="s">
        <v>17978</v>
      </c>
      <c r="G595" s="11">
        <v>2</v>
      </c>
      <c r="H595" s="11">
        <v>3</v>
      </c>
      <c r="I595" s="15">
        <v>873.3</v>
      </c>
      <c r="J595" s="15">
        <v>564.70000000000005</v>
      </c>
      <c r="K595" s="15">
        <v>564.70000000000005</v>
      </c>
      <c r="L595" s="36">
        <v>33</v>
      </c>
      <c r="M595" s="11" t="s">
        <v>17146</v>
      </c>
      <c r="N595" s="11" t="s">
        <v>17885</v>
      </c>
      <c r="O595" s="37" t="s">
        <v>17946</v>
      </c>
      <c r="P595" s="12">
        <v>3768308</v>
      </c>
      <c r="Q595" s="12">
        <v>0</v>
      </c>
      <c r="R595" s="12">
        <v>0</v>
      </c>
      <c r="S595" s="12">
        <v>3768308</v>
      </c>
      <c r="T595" s="12">
        <v>4315.0211840146576</v>
      </c>
      <c r="U595" s="12">
        <v>4315.5512195121955</v>
      </c>
      <c r="V595" s="48">
        <f t="shared" si="1187"/>
        <v>0.53003549753793777</v>
      </c>
      <c r="X595" s="2" t="s">
        <v>751</v>
      </c>
      <c r="Y595" s="2">
        <v>1987</v>
      </c>
      <c r="Z595" s="2">
        <v>529.20000000000005</v>
      </c>
      <c r="AA595" s="2">
        <v>31</v>
      </c>
      <c r="AB595" s="2">
        <v>2</v>
      </c>
      <c r="AC595" s="2">
        <v>529.20000000000005</v>
      </c>
      <c r="AE595" s="2" t="s">
        <v>745</v>
      </c>
      <c r="AF595" s="2" t="s">
        <v>17397</v>
      </c>
      <c r="AG595" s="2" t="s">
        <v>2998</v>
      </c>
      <c r="AH595" s="2" t="s">
        <v>17393</v>
      </c>
      <c r="AK595" s="2" t="e">
        <f t="shared" si="1133"/>
        <v>#N/A</v>
      </c>
      <c r="AU595" s="2">
        <f t="shared" si="1134"/>
        <v>447.3</v>
      </c>
      <c r="AV595" s="2" t="str">
        <f t="shared" si="1135"/>
        <v>Скатная деревянная</v>
      </c>
      <c r="BC595" s="2" t="e">
        <f t="shared" si="1136"/>
        <v>#N/A</v>
      </c>
      <c r="BI595" s="2" t="e">
        <f t="shared" si="1137"/>
        <v>#N/A</v>
      </c>
      <c r="BT595" s="11" t="e">
        <f>VLOOKUP(BS595,CN:CR,2,FALSE)</f>
        <v>#N/A</v>
      </c>
      <c r="BU595" s="11"/>
      <c r="BV595" s="11" t="s">
        <v>17978</v>
      </c>
      <c r="BW595" s="11" t="e">
        <f>VLOOKUP(BS595,CN:CR,5,FALSE)</f>
        <v>#N/A</v>
      </c>
      <c r="BX595" s="11">
        <v>3</v>
      </c>
      <c r="BY595" s="13" t="e">
        <f>VLOOKUP(BS595,CN:CR,3,FALSE)</f>
        <v>#N/A</v>
      </c>
      <c r="BZ595" s="13">
        <v>564.70000000000005</v>
      </c>
      <c r="CA595" s="13">
        <v>564.70000000000005</v>
      </c>
      <c r="CB595" s="14">
        <v>33</v>
      </c>
      <c r="CC595" s="11" t="s">
        <v>17146</v>
      </c>
      <c r="CD595" s="11" t="s">
        <v>17885</v>
      </c>
      <c r="CE595" s="11" t="s">
        <v>17946</v>
      </c>
      <c r="CF595" s="12">
        <v>3768308</v>
      </c>
      <c r="CG595" s="12">
        <v>0</v>
      </c>
      <c r="CH595" s="12">
        <v>0</v>
      </c>
      <c r="CI595" s="12">
        <f t="shared" si="1196"/>
        <v>3768308</v>
      </c>
      <c r="CJ595" s="12" t="e">
        <f t="shared" si="1195"/>
        <v>#N/A</v>
      </c>
      <c r="CK595" s="12" t="e">
        <f>DK595*8425.6/BY595</f>
        <v>#N/A</v>
      </c>
      <c r="CP595" s="2">
        <f t="shared" si="1102"/>
        <v>0</v>
      </c>
    </row>
    <row r="596" spans="1:94" ht="27.75" x14ac:dyDescent="0.4">
      <c r="B596" s="52" t="s">
        <v>474</v>
      </c>
      <c r="C596" s="113"/>
      <c r="D596" s="11" t="s">
        <v>17121</v>
      </c>
      <c r="E596" s="11" t="s">
        <v>17121</v>
      </c>
      <c r="F596" s="11" t="s">
        <v>17121</v>
      </c>
      <c r="G596" s="11" t="s">
        <v>17121</v>
      </c>
      <c r="H596" s="11" t="s">
        <v>17121</v>
      </c>
      <c r="I596" s="13">
        <v>945.5</v>
      </c>
      <c r="J596" s="13">
        <v>861.6</v>
      </c>
      <c r="K596" s="13">
        <v>861.6</v>
      </c>
      <c r="L596" s="196">
        <v>39</v>
      </c>
      <c r="M596" s="11" t="s">
        <v>17121</v>
      </c>
      <c r="N596" s="11" t="s">
        <v>17121</v>
      </c>
      <c r="O596" s="37" t="s">
        <v>17121</v>
      </c>
      <c r="P596" s="112">
        <v>5165228.25</v>
      </c>
      <c r="Q596" s="13">
        <v>0</v>
      </c>
      <c r="R596" s="13">
        <v>0</v>
      </c>
      <c r="S596" s="13">
        <v>5165228.25</v>
      </c>
      <c r="T596" s="12">
        <v>5462.9595452141721</v>
      </c>
      <c r="U596" s="12">
        <v>5476.6845563194083</v>
      </c>
      <c r="V596" s="48">
        <f t="shared" si="1187"/>
        <v>13.725011105236263</v>
      </c>
      <c r="X596" s="2" t="s">
        <v>752</v>
      </c>
      <c r="Y596" s="2">
        <v>1987</v>
      </c>
      <c r="Z596" s="2">
        <v>521.5</v>
      </c>
      <c r="AA596" s="2">
        <v>31</v>
      </c>
      <c r="AB596" s="2">
        <v>2</v>
      </c>
      <c r="AC596" s="2">
        <v>521.5</v>
      </c>
      <c r="AE596" s="2" t="s">
        <v>746</v>
      </c>
      <c r="AF596" s="2" t="s">
        <v>17397</v>
      </c>
      <c r="AG596" s="2" t="s">
        <v>2998</v>
      </c>
      <c r="AH596" s="2" t="s">
        <v>17393</v>
      </c>
      <c r="AK596" s="2" t="e">
        <f t="shared" si="1133"/>
        <v>#N/A</v>
      </c>
      <c r="AU596" s="2" t="e">
        <f t="shared" si="1134"/>
        <v>#N/A</v>
      </c>
      <c r="AV596" s="2" t="e">
        <f t="shared" si="1135"/>
        <v>#N/A</v>
      </c>
      <c r="BC596" s="2" t="e">
        <f t="shared" si="1136"/>
        <v>#N/A</v>
      </c>
      <c r="BI596" s="2" t="e">
        <f t="shared" si="1137"/>
        <v>#N/A</v>
      </c>
      <c r="BT596" s="11" t="s">
        <v>17121</v>
      </c>
      <c r="BU596" s="11" t="s">
        <v>17121</v>
      </c>
      <c r="BV596" s="11" t="s">
        <v>17121</v>
      </c>
      <c r="BW596" s="11" t="s">
        <v>17121</v>
      </c>
      <c r="BX596" s="11" t="s">
        <v>17121</v>
      </c>
      <c r="BY596" s="13" t="e">
        <f>BY597</f>
        <v>#N/A</v>
      </c>
      <c r="BZ596" s="13" t="e">
        <f t="shared" ref="BZ596" si="1197">BZ597</f>
        <v>#N/A</v>
      </c>
      <c r="CA596" s="13" t="e">
        <f t="shared" ref="CA596" si="1198">CA597</f>
        <v>#N/A</v>
      </c>
      <c r="CB596" s="14" t="e">
        <f t="shared" ref="CB596" si="1199">CB597</f>
        <v>#N/A</v>
      </c>
      <c r="CC596" s="11" t="s">
        <v>17121</v>
      </c>
      <c r="CD596" s="11" t="s">
        <v>17121</v>
      </c>
      <c r="CE596" s="11" t="s">
        <v>17121</v>
      </c>
      <c r="CF596" s="13">
        <f t="shared" ref="CF596" si="1200">CF597</f>
        <v>5165228.25</v>
      </c>
      <c r="CG596" s="13">
        <f t="shared" ref="CG596" si="1201">CG597</f>
        <v>0</v>
      </c>
      <c r="CH596" s="13">
        <f t="shared" ref="CH596" si="1202">CH597</f>
        <v>0</v>
      </c>
      <c r="CI596" s="13">
        <f t="shared" ref="CI596" si="1203">CI597</f>
        <v>5165228.25</v>
      </c>
      <c r="CJ596" s="12" t="e">
        <f t="shared" si="1195"/>
        <v>#N/A</v>
      </c>
      <c r="CK596" s="12" t="e">
        <f>CK597</f>
        <v>#N/A</v>
      </c>
      <c r="CP596" s="2" t="e">
        <f t="shared" si="1102"/>
        <v>#N/A</v>
      </c>
    </row>
    <row r="597" spans="1:94" ht="27.75" x14ac:dyDescent="0.4">
      <c r="A597" s="2">
        <v>1</v>
      </c>
      <c r="B597" s="11">
        <v>80</v>
      </c>
      <c r="C597" s="55" t="s">
        <v>489</v>
      </c>
      <c r="D597" s="11">
        <v>1984</v>
      </c>
      <c r="E597" s="11"/>
      <c r="F597" s="11" t="s">
        <v>17978</v>
      </c>
      <c r="G597" s="11">
        <v>2</v>
      </c>
      <c r="H597" s="11" t="s">
        <v>17400</v>
      </c>
      <c r="I597" s="15">
        <v>945.5</v>
      </c>
      <c r="J597" s="15">
        <v>861.6</v>
      </c>
      <c r="K597" s="15">
        <v>861.6</v>
      </c>
      <c r="L597" s="36">
        <v>39</v>
      </c>
      <c r="M597" s="11" t="s">
        <v>17146</v>
      </c>
      <c r="N597" s="11" t="s">
        <v>17862</v>
      </c>
      <c r="O597" s="37" t="s">
        <v>17394</v>
      </c>
      <c r="P597" s="12">
        <v>5165228.25</v>
      </c>
      <c r="Q597" s="12">
        <v>0</v>
      </c>
      <c r="R597" s="12">
        <v>0</v>
      </c>
      <c r="S597" s="12">
        <v>5165228.25</v>
      </c>
      <c r="T597" s="12">
        <v>5462.9595452141721</v>
      </c>
      <c r="U597" s="12">
        <v>5476.6845563194083</v>
      </c>
      <c r="V597" s="48">
        <f t="shared" si="1187"/>
        <v>13.725011105236263</v>
      </c>
      <c r="X597" s="2" t="s">
        <v>753</v>
      </c>
      <c r="Y597" s="2">
        <v>1988</v>
      </c>
      <c r="Z597" s="2">
        <v>512.70000000000005</v>
      </c>
      <c r="AA597" s="2">
        <v>31</v>
      </c>
      <c r="AB597" s="2">
        <v>2</v>
      </c>
      <c r="AC597" s="2">
        <v>512.70000000000005</v>
      </c>
      <c r="AE597" s="2" t="s">
        <v>548</v>
      </c>
      <c r="AF597" s="2" t="s">
        <v>17397</v>
      </c>
      <c r="AG597" s="2" t="s">
        <v>2998</v>
      </c>
      <c r="AH597" s="2" t="s">
        <v>17393</v>
      </c>
      <c r="AK597" s="2" t="e">
        <f t="shared" si="1133"/>
        <v>#N/A</v>
      </c>
      <c r="AU597" s="2">
        <f t="shared" si="1134"/>
        <v>614.58000000000004</v>
      </c>
      <c r="AV597" s="2" t="str">
        <f t="shared" si="1135"/>
        <v>Скатная деревянная</v>
      </c>
      <c r="BC597" s="2" t="e">
        <f t="shared" si="1136"/>
        <v>#N/A</v>
      </c>
      <c r="BI597" s="2" t="e">
        <f t="shared" si="1137"/>
        <v>#N/A</v>
      </c>
      <c r="BT597" s="11" t="e">
        <f>VLOOKUP(BS597,CN:CR,2,FALSE)</f>
        <v>#N/A</v>
      </c>
      <c r="BU597" s="11"/>
      <c r="BV597" s="11" t="s">
        <v>17978</v>
      </c>
      <c r="BW597" s="11" t="e">
        <f>VLOOKUP(BS597,CN:CR,5,FALSE)</f>
        <v>#N/A</v>
      </c>
      <c r="BX597" s="11" t="e">
        <f>VLOOKUP(BS597,CU:CX,4,FALSE)</f>
        <v>#N/A</v>
      </c>
      <c r="BY597" s="13" t="e">
        <f>VLOOKUP(BS597,CN:CR,3,FALSE)</f>
        <v>#N/A</v>
      </c>
      <c r="BZ597" s="13" t="e">
        <f>VLOOKUP(BS597,CN:CS,6,FALSE)</f>
        <v>#N/A</v>
      </c>
      <c r="CA597" s="13" t="e">
        <f>BZ597</f>
        <v>#N/A</v>
      </c>
      <c r="CB597" s="14" t="e">
        <f>VLOOKUP(BS597,CN:CR,4,FALSE)</f>
        <v>#N/A</v>
      </c>
      <c r="CC597" s="11" t="s">
        <v>17146</v>
      </c>
      <c r="CD597" s="11" t="s">
        <v>17862</v>
      </c>
      <c r="CE597" s="11" t="s">
        <v>17394</v>
      </c>
      <c r="CF597" s="12">
        <v>5165228.25</v>
      </c>
      <c r="CG597" s="12">
        <v>0</v>
      </c>
      <c r="CH597" s="12">
        <v>0</v>
      </c>
      <c r="CI597" s="12">
        <f t="shared" ref="CI597" si="1204">CF597-CG597-CH597</f>
        <v>5165228.25</v>
      </c>
      <c r="CJ597" s="12" t="e">
        <f t="shared" si="1195"/>
        <v>#N/A</v>
      </c>
      <c r="CK597" s="12" t="e">
        <f>DK597*8425.6/BY597</f>
        <v>#N/A</v>
      </c>
      <c r="CP597" s="2">
        <f t="shared" si="1102"/>
        <v>0</v>
      </c>
    </row>
    <row r="598" spans="1:94" ht="27.75" x14ac:dyDescent="0.4">
      <c r="B598" s="52" t="s">
        <v>469</v>
      </c>
      <c r="C598" s="113"/>
      <c r="D598" s="11" t="s">
        <v>17121</v>
      </c>
      <c r="E598" s="11" t="s">
        <v>17121</v>
      </c>
      <c r="F598" s="11" t="s">
        <v>17121</v>
      </c>
      <c r="G598" s="11" t="s">
        <v>17121</v>
      </c>
      <c r="H598" s="11" t="s">
        <v>17121</v>
      </c>
      <c r="I598" s="13">
        <v>680</v>
      </c>
      <c r="J598" s="13">
        <v>584.70000000000005</v>
      </c>
      <c r="K598" s="13">
        <v>91.900000000000034</v>
      </c>
      <c r="L598" s="196">
        <v>18</v>
      </c>
      <c r="M598" s="11" t="s">
        <v>17121</v>
      </c>
      <c r="N598" s="11" t="s">
        <v>17121</v>
      </c>
      <c r="O598" s="37" t="s">
        <v>17121</v>
      </c>
      <c r="P598" s="112">
        <v>4301052</v>
      </c>
      <c r="Q598" s="13">
        <v>0</v>
      </c>
      <c r="R598" s="13">
        <v>0</v>
      </c>
      <c r="S598" s="13">
        <v>4301052</v>
      </c>
      <c r="T598" s="12">
        <v>6325.0764705882357</v>
      </c>
      <c r="U598" s="12">
        <v>7253.3025000000007</v>
      </c>
      <c r="V598" s="48">
        <f t="shared" si="1187"/>
        <v>928.22602941176501</v>
      </c>
      <c r="X598" s="2" t="s">
        <v>3803</v>
      </c>
      <c r="Y598" s="2">
        <v>1970</v>
      </c>
      <c r="Z598" s="2">
        <v>690</v>
      </c>
      <c r="AA598" s="2">
        <v>39</v>
      </c>
      <c r="AB598" s="2">
        <v>2</v>
      </c>
      <c r="AC598" s="2">
        <v>690</v>
      </c>
      <c r="AE598" s="2" t="s">
        <v>521</v>
      </c>
      <c r="AF598" s="2" t="s">
        <v>17390</v>
      </c>
      <c r="AG598" s="2" t="s">
        <v>2998</v>
      </c>
      <c r="AH598" s="2" t="s">
        <v>17088</v>
      </c>
      <c r="AK598" s="2" t="e">
        <f t="shared" si="1133"/>
        <v>#N/A</v>
      </c>
      <c r="AU598" s="2" t="e">
        <f t="shared" si="1134"/>
        <v>#N/A</v>
      </c>
      <c r="AV598" s="2" t="e">
        <f t="shared" si="1135"/>
        <v>#N/A</v>
      </c>
      <c r="BC598" s="2" t="e">
        <f t="shared" si="1136"/>
        <v>#N/A</v>
      </c>
      <c r="BI598" s="2" t="e">
        <f t="shared" si="1137"/>
        <v>#N/A</v>
      </c>
      <c r="BT598" s="11" t="s">
        <v>17121</v>
      </c>
      <c r="BU598" s="11" t="s">
        <v>17121</v>
      </c>
      <c r="BV598" s="11" t="s">
        <v>17121</v>
      </c>
      <c r="BW598" s="11" t="s">
        <v>17121</v>
      </c>
      <c r="BX598" s="11" t="s">
        <v>17121</v>
      </c>
      <c r="BY598" s="13" t="e">
        <f>BY599</f>
        <v>#N/A</v>
      </c>
      <c r="BZ598" s="13" t="e">
        <f t="shared" ref="BZ598" si="1205">BZ599</f>
        <v>#N/A</v>
      </c>
      <c r="CA598" s="13" t="e">
        <f t="shared" ref="CA598" si="1206">CA599</f>
        <v>#N/A</v>
      </c>
      <c r="CB598" s="14">
        <f t="shared" ref="CB598" si="1207">CB599</f>
        <v>18</v>
      </c>
      <c r="CC598" s="11" t="s">
        <v>17121</v>
      </c>
      <c r="CD598" s="11" t="s">
        <v>17121</v>
      </c>
      <c r="CE598" s="11" t="s">
        <v>17121</v>
      </c>
      <c r="CF598" s="13">
        <f t="shared" ref="CF598" si="1208">CF599</f>
        <v>4301052</v>
      </c>
      <c r="CG598" s="13">
        <f t="shared" ref="CG598" si="1209">CG599</f>
        <v>0</v>
      </c>
      <c r="CH598" s="13">
        <f t="shared" ref="CH598" si="1210">CH599</f>
        <v>0</v>
      </c>
      <c r="CI598" s="13">
        <f t="shared" ref="CI598" si="1211">CI599</f>
        <v>4301052</v>
      </c>
      <c r="CJ598" s="12" t="e">
        <f t="shared" si="1195"/>
        <v>#N/A</v>
      </c>
      <c r="CK598" s="12" t="e">
        <f>CK599</f>
        <v>#N/A</v>
      </c>
      <c r="CP598" s="2" t="e">
        <f t="shared" si="1102"/>
        <v>#N/A</v>
      </c>
    </row>
    <row r="599" spans="1:94" ht="27.75" x14ac:dyDescent="0.4">
      <c r="A599" s="2">
        <v>1</v>
      </c>
      <c r="B599" s="11">
        <v>81</v>
      </c>
      <c r="C599" s="55" t="s">
        <v>458</v>
      </c>
      <c r="D599" s="11">
        <v>1960</v>
      </c>
      <c r="E599" s="11"/>
      <c r="F599" s="11" t="s">
        <v>17978</v>
      </c>
      <c r="G599" s="11">
        <v>2</v>
      </c>
      <c r="H599" s="11" t="s">
        <v>17088</v>
      </c>
      <c r="I599" s="15">
        <v>680</v>
      </c>
      <c r="J599" s="15">
        <v>584.70000000000005</v>
      </c>
      <c r="K599" s="15">
        <v>91.900000000000034</v>
      </c>
      <c r="L599" s="36">
        <v>18</v>
      </c>
      <c r="M599" s="11" t="s">
        <v>17146</v>
      </c>
      <c r="N599" s="11" t="s">
        <v>17862</v>
      </c>
      <c r="O599" s="37"/>
      <c r="P599" s="12">
        <v>4301052</v>
      </c>
      <c r="Q599" s="12">
        <v>0</v>
      </c>
      <c r="R599" s="12">
        <v>0</v>
      </c>
      <c r="S599" s="12">
        <v>4301052</v>
      </c>
      <c r="T599" s="12">
        <v>6325.0764705882357</v>
      </c>
      <c r="U599" s="12">
        <v>7253.3025000000007</v>
      </c>
      <c r="V599" s="48">
        <f t="shared" si="1187"/>
        <v>928.22602941176501</v>
      </c>
      <c r="X599" s="2" t="s">
        <v>3804</v>
      </c>
      <c r="Y599" s="2">
        <v>1977</v>
      </c>
      <c r="Z599" s="2">
        <v>701.3</v>
      </c>
      <c r="AA599" s="2">
        <v>42</v>
      </c>
      <c r="AB599" s="2">
        <v>2</v>
      </c>
      <c r="AC599" s="2">
        <v>701.3</v>
      </c>
      <c r="AE599" s="2" t="s">
        <v>3790</v>
      </c>
      <c r="AF599" s="2" t="s">
        <v>2998</v>
      </c>
      <c r="AG599" s="2" t="s">
        <v>2998</v>
      </c>
      <c r="AH599" s="2" t="s">
        <v>17088</v>
      </c>
      <c r="AK599" s="2" t="e">
        <f t="shared" si="1133"/>
        <v>#N/A</v>
      </c>
      <c r="AU599" s="2">
        <f t="shared" si="1134"/>
        <v>510</v>
      </c>
      <c r="AV599" s="2" t="str">
        <f t="shared" si="1135"/>
        <v>Скатная деревянная</v>
      </c>
      <c r="BC599" s="2" t="e">
        <f t="shared" si="1136"/>
        <v>#N/A</v>
      </c>
      <c r="BI599" s="2" t="e">
        <f t="shared" si="1137"/>
        <v>#N/A</v>
      </c>
      <c r="BT599" s="11" t="e">
        <f>VLOOKUP(BS599,CN:CR,2,FALSE)</f>
        <v>#N/A</v>
      </c>
      <c r="BU599" s="11"/>
      <c r="BV599" s="11" t="s">
        <v>17978</v>
      </c>
      <c r="BW599" s="11" t="e">
        <f>VLOOKUP(BS599,CN:CR,5,FALSE)</f>
        <v>#N/A</v>
      </c>
      <c r="BX599" s="11" t="e">
        <f>VLOOKUP(BS599,CU:CX,4,FALSE)</f>
        <v>#N/A</v>
      </c>
      <c r="BY599" s="13" t="e">
        <f>VLOOKUP(BS599,CN:CR,3,FALSE)</f>
        <v>#N/A</v>
      </c>
      <c r="BZ599" s="13" t="e">
        <f>VLOOKUP(BS599,CN:CS,6,FALSE)</f>
        <v>#N/A</v>
      </c>
      <c r="CA599" s="13" t="e">
        <f>BZ599</f>
        <v>#N/A</v>
      </c>
      <c r="CB599" s="14">
        <v>18</v>
      </c>
      <c r="CC599" s="11" t="s">
        <v>17146</v>
      </c>
      <c r="CD599" s="11" t="s">
        <v>17862</v>
      </c>
      <c r="CE599" s="11"/>
      <c r="CF599" s="12">
        <v>4301052</v>
      </c>
      <c r="CG599" s="12">
        <v>0</v>
      </c>
      <c r="CH599" s="12">
        <v>0</v>
      </c>
      <c r="CI599" s="12">
        <f t="shared" ref="CI599" si="1212">CF599-CG599-CH599</f>
        <v>4301052</v>
      </c>
      <c r="CJ599" s="12" t="e">
        <f t="shared" si="1195"/>
        <v>#N/A</v>
      </c>
      <c r="CK599" s="12" t="e">
        <f>DK599*9671.07/BY599</f>
        <v>#N/A</v>
      </c>
      <c r="CP599" s="2">
        <f t="shared" si="1102"/>
        <v>492.8</v>
      </c>
    </row>
    <row r="600" spans="1:94" ht="27.75" x14ac:dyDescent="0.4">
      <c r="B600" s="52" t="s">
        <v>471</v>
      </c>
      <c r="C600" s="113"/>
      <c r="D600" s="11" t="s">
        <v>17121</v>
      </c>
      <c r="E600" s="11" t="s">
        <v>17121</v>
      </c>
      <c r="F600" s="11" t="s">
        <v>17121</v>
      </c>
      <c r="G600" s="11" t="s">
        <v>17121</v>
      </c>
      <c r="H600" s="11" t="s">
        <v>17121</v>
      </c>
      <c r="I600" s="13">
        <v>607.4</v>
      </c>
      <c r="J600" s="13">
        <v>554.6</v>
      </c>
      <c r="K600" s="13">
        <v>473.90000000000003</v>
      </c>
      <c r="L600" s="196">
        <v>34</v>
      </c>
      <c r="M600" s="11" t="s">
        <v>17121</v>
      </c>
      <c r="N600" s="11" t="s">
        <v>17121</v>
      </c>
      <c r="O600" s="37" t="s">
        <v>17121</v>
      </c>
      <c r="P600" s="112">
        <v>2317210.6399999997</v>
      </c>
      <c r="Q600" s="13">
        <v>0</v>
      </c>
      <c r="R600" s="13">
        <v>0</v>
      </c>
      <c r="S600" s="13">
        <v>2317210.6399999997</v>
      </c>
      <c r="T600" s="12">
        <v>3814.9664800790251</v>
      </c>
      <c r="U600" s="12">
        <v>5562.0746121172215</v>
      </c>
      <c r="V600" s="48">
        <f t="shared" si="1187"/>
        <v>1747.1081320381963</v>
      </c>
      <c r="X600" s="2" t="s">
        <v>3805</v>
      </c>
      <c r="Y600" s="2">
        <v>1917</v>
      </c>
      <c r="Z600" s="2">
        <v>798</v>
      </c>
      <c r="AA600" s="2">
        <v>28</v>
      </c>
      <c r="AB600" s="2">
        <v>2</v>
      </c>
      <c r="AC600" s="2">
        <v>399</v>
      </c>
      <c r="AE600" s="2" t="s">
        <v>3793</v>
      </c>
      <c r="AF600" s="2" t="s">
        <v>2998</v>
      </c>
      <c r="AG600" s="2" t="s">
        <v>2998</v>
      </c>
      <c r="AH600" s="2" t="s">
        <v>17088</v>
      </c>
      <c r="AK600" s="2" t="e">
        <f t="shared" si="1133"/>
        <v>#N/A</v>
      </c>
      <c r="AU600" s="2" t="e">
        <f t="shared" si="1134"/>
        <v>#N/A</v>
      </c>
      <c r="AV600" s="2" t="e">
        <f t="shared" si="1135"/>
        <v>#N/A</v>
      </c>
      <c r="BC600" s="2" t="e">
        <f t="shared" si="1136"/>
        <v>#N/A</v>
      </c>
      <c r="BI600" s="2" t="e">
        <f t="shared" si="1137"/>
        <v>#N/A</v>
      </c>
      <c r="BT600" s="11" t="s">
        <v>17121</v>
      </c>
      <c r="BU600" s="11" t="s">
        <v>17121</v>
      </c>
      <c r="BV600" s="11" t="s">
        <v>17121</v>
      </c>
      <c r="BW600" s="11" t="s">
        <v>17121</v>
      </c>
      <c r="BX600" s="11" t="s">
        <v>17121</v>
      </c>
      <c r="BY600" s="13" t="e">
        <f>BY601</f>
        <v>#N/A</v>
      </c>
      <c r="BZ600" s="13">
        <f t="shared" ref="BZ600" si="1213">BZ601</f>
        <v>554.6</v>
      </c>
      <c r="CA600" s="13">
        <f t="shared" ref="CA600" si="1214">CA601</f>
        <v>554.6</v>
      </c>
      <c r="CB600" s="14">
        <f t="shared" ref="CB600" si="1215">CB601</f>
        <v>34</v>
      </c>
      <c r="CC600" s="11" t="s">
        <v>17121</v>
      </c>
      <c r="CD600" s="11" t="s">
        <v>17121</v>
      </c>
      <c r="CE600" s="11" t="s">
        <v>17121</v>
      </c>
      <c r="CF600" s="13">
        <f t="shared" ref="CF600" si="1216">CF601</f>
        <v>2317210.6399999997</v>
      </c>
      <c r="CG600" s="13">
        <f t="shared" ref="CG600" si="1217">CG601</f>
        <v>0</v>
      </c>
      <c r="CH600" s="13">
        <f t="shared" ref="CH600" si="1218">CH601</f>
        <v>0</v>
      </c>
      <c r="CI600" s="13">
        <f t="shared" ref="CI600" si="1219">CI601</f>
        <v>2317210.6399999997</v>
      </c>
      <c r="CJ600" s="12" t="e">
        <f t="shared" si="1195"/>
        <v>#N/A</v>
      </c>
      <c r="CK600" s="12" t="e">
        <f>CK601</f>
        <v>#N/A</v>
      </c>
      <c r="CP600" s="2" t="e">
        <f t="shared" si="1102"/>
        <v>#N/A</v>
      </c>
    </row>
    <row r="601" spans="1:94" ht="27.75" x14ac:dyDescent="0.4">
      <c r="A601" s="2">
        <v>1</v>
      </c>
      <c r="B601" s="11">
        <v>82</v>
      </c>
      <c r="C601" s="55" t="s">
        <v>490</v>
      </c>
      <c r="D601" s="11">
        <v>1981</v>
      </c>
      <c r="E601" s="11"/>
      <c r="F601" s="11" t="s">
        <v>17978</v>
      </c>
      <c r="G601" s="11">
        <v>2</v>
      </c>
      <c r="H601" s="11" t="s">
        <v>17088</v>
      </c>
      <c r="I601" s="15">
        <v>607.4</v>
      </c>
      <c r="J601" s="15">
        <v>554.6</v>
      </c>
      <c r="K601" s="15">
        <v>473.90000000000003</v>
      </c>
      <c r="L601" s="36">
        <v>34</v>
      </c>
      <c r="M601" s="11" t="s">
        <v>17146</v>
      </c>
      <c r="N601" s="11" t="s">
        <v>17862</v>
      </c>
      <c r="O601" s="37" t="s">
        <v>17394</v>
      </c>
      <c r="P601" s="12">
        <v>2317210.6399999997</v>
      </c>
      <c r="Q601" s="12">
        <v>0</v>
      </c>
      <c r="R601" s="12">
        <v>0</v>
      </c>
      <c r="S601" s="12">
        <v>2317210.6399999997</v>
      </c>
      <c r="T601" s="12">
        <v>3814.9664800790251</v>
      </c>
      <c r="U601" s="12">
        <v>5562.0746121172215</v>
      </c>
      <c r="V601" s="48">
        <f t="shared" si="1187"/>
        <v>1747.1081320381963</v>
      </c>
      <c r="X601" s="2" t="s">
        <v>3807</v>
      </c>
      <c r="Y601" s="2">
        <v>1967</v>
      </c>
      <c r="Z601" s="2">
        <v>732</v>
      </c>
      <c r="AA601" s="2">
        <v>32</v>
      </c>
      <c r="AB601" s="2">
        <v>2</v>
      </c>
      <c r="AC601" s="2">
        <v>721</v>
      </c>
      <c r="AE601" s="2" t="s">
        <v>749</v>
      </c>
      <c r="AF601" s="2" t="s">
        <v>17390</v>
      </c>
      <c r="AG601" s="2" t="s">
        <v>2998</v>
      </c>
      <c r="AH601" s="2" t="s">
        <v>17088</v>
      </c>
      <c r="AK601" s="2" t="e">
        <f t="shared" si="1133"/>
        <v>#N/A</v>
      </c>
      <c r="AU601" s="2" t="e">
        <f t="shared" si="1134"/>
        <v>#N/A</v>
      </c>
      <c r="AV601" s="2" t="e">
        <f t="shared" si="1135"/>
        <v>#N/A</v>
      </c>
      <c r="BC601" s="2" t="e">
        <f t="shared" si="1136"/>
        <v>#N/A</v>
      </c>
      <c r="BI601" s="2">
        <f t="shared" si="1137"/>
        <v>479.33</v>
      </c>
      <c r="BT601" s="11" t="e">
        <f>VLOOKUP(BS601,CN:CR,2,FALSE)</f>
        <v>#N/A</v>
      </c>
      <c r="BU601" s="11"/>
      <c r="BV601" s="11" t="s">
        <v>17978</v>
      </c>
      <c r="BW601" s="11" t="e">
        <f>VLOOKUP(BS601,CN:CR,5,FALSE)</f>
        <v>#N/A</v>
      </c>
      <c r="BX601" s="11" t="e">
        <f>VLOOKUP(BS601,CU:CX,4,FALSE)</f>
        <v>#N/A</v>
      </c>
      <c r="BY601" s="13" t="e">
        <f>VLOOKUP(BS601,CN:CR,3,FALSE)</f>
        <v>#N/A</v>
      </c>
      <c r="BZ601" s="13">
        <v>554.6</v>
      </c>
      <c r="CA601" s="13">
        <v>554.6</v>
      </c>
      <c r="CB601" s="14">
        <v>34</v>
      </c>
      <c r="CC601" s="11" t="s">
        <v>17146</v>
      </c>
      <c r="CD601" s="11" t="s">
        <v>17862</v>
      </c>
      <c r="CE601" s="11" t="s">
        <v>17394</v>
      </c>
      <c r="CF601" s="12">
        <v>2317210.6399999997</v>
      </c>
      <c r="CG601" s="12">
        <v>0</v>
      </c>
      <c r="CH601" s="12">
        <v>0</v>
      </c>
      <c r="CI601" s="12">
        <f t="shared" ref="CI601" si="1220">CF601-CG601-CH601</f>
        <v>2317210.6399999997</v>
      </c>
      <c r="CJ601" s="12" t="e">
        <f t="shared" si="1195"/>
        <v>#N/A</v>
      </c>
      <c r="CK601" s="12" t="e">
        <f>DY601*7048.18/BY601</f>
        <v>#N/A</v>
      </c>
      <c r="CP601" s="2">
        <f t="shared" si="1102"/>
        <v>80.7</v>
      </c>
    </row>
    <row r="602" spans="1:94" ht="27.75" x14ac:dyDescent="0.4">
      <c r="B602" s="52" t="s">
        <v>483</v>
      </c>
      <c r="C602" s="113"/>
      <c r="D602" s="11" t="s">
        <v>17121</v>
      </c>
      <c r="E602" s="11" t="s">
        <v>17121</v>
      </c>
      <c r="F602" s="11" t="s">
        <v>17121</v>
      </c>
      <c r="G602" s="11" t="s">
        <v>17121</v>
      </c>
      <c r="H602" s="11" t="s">
        <v>17121</v>
      </c>
      <c r="I602" s="13">
        <v>797.3</v>
      </c>
      <c r="J602" s="13">
        <v>736.8</v>
      </c>
      <c r="K602" s="13">
        <v>736.8</v>
      </c>
      <c r="L602" s="196">
        <v>40</v>
      </c>
      <c r="M602" s="11" t="s">
        <v>17121</v>
      </c>
      <c r="N602" s="11" t="s">
        <v>17121</v>
      </c>
      <c r="O602" s="37" t="s">
        <v>17121</v>
      </c>
      <c r="P602" s="112">
        <v>5322451.5199999996</v>
      </c>
      <c r="Q602" s="13">
        <v>0</v>
      </c>
      <c r="R602" s="13">
        <v>0</v>
      </c>
      <c r="S602" s="13">
        <v>5322451.5199999996</v>
      </c>
      <c r="T602" s="12">
        <v>6675.5945315439603</v>
      </c>
      <c r="U602" s="12">
        <v>6675.5945315439621</v>
      </c>
      <c r="V602" s="48">
        <f t="shared" si="1187"/>
        <v>0</v>
      </c>
      <c r="X602" s="2" t="s">
        <v>3811</v>
      </c>
      <c r="Y602" s="2">
        <v>1967</v>
      </c>
      <c r="Z602" s="2">
        <v>732</v>
      </c>
      <c r="AA602" s="2">
        <v>46</v>
      </c>
      <c r="AB602" s="2">
        <v>2</v>
      </c>
      <c r="AC602" s="2">
        <v>721</v>
      </c>
      <c r="AE602" s="2" t="s">
        <v>750</v>
      </c>
      <c r="AF602" s="2" t="s">
        <v>17390</v>
      </c>
      <c r="AG602" s="2" t="s">
        <v>2998</v>
      </c>
      <c r="AH602" s="2" t="s">
        <v>17088</v>
      </c>
      <c r="AK602" s="2" t="e">
        <f t="shared" si="1133"/>
        <v>#N/A</v>
      </c>
      <c r="AU602" s="2" t="e">
        <f t="shared" si="1134"/>
        <v>#N/A</v>
      </c>
      <c r="AV602" s="2" t="e">
        <f t="shared" si="1135"/>
        <v>#N/A</v>
      </c>
      <c r="BC602" s="2" t="e">
        <f t="shared" si="1136"/>
        <v>#N/A</v>
      </c>
      <c r="BI602" s="2" t="e">
        <f t="shared" si="1137"/>
        <v>#N/A</v>
      </c>
      <c r="BT602" s="11" t="s">
        <v>17121</v>
      </c>
      <c r="BU602" s="11" t="s">
        <v>17121</v>
      </c>
      <c r="BV602" s="11" t="s">
        <v>17121</v>
      </c>
      <c r="BW602" s="11" t="s">
        <v>17121</v>
      </c>
      <c r="BX602" s="11" t="s">
        <v>17121</v>
      </c>
      <c r="BY602" s="13" t="e">
        <f>BY603</f>
        <v>#N/A</v>
      </c>
      <c r="BZ602" s="13">
        <f t="shared" ref="BZ602" si="1221">BZ603</f>
        <v>736.8</v>
      </c>
      <c r="CA602" s="13">
        <f t="shared" ref="CA602" si="1222">CA603</f>
        <v>736.8</v>
      </c>
      <c r="CB602" s="14" t="e">
        <f t="shared" ref="CB602" si="1223">CB603</f>
        <v>#N/A</v>
      </c>
      <c r="CC602" s="11" t="s">
        <v>17121</v>
      </c>
      <c r="CD602" s="11" t="s">
        <v>17121</v>
      </c>
      <c r="CE602" s="11" t="s">
        <v>17121</v>
      </c>
      <c r="CF602" s="13">
        <f t="shared" ref="CF602" si="1224">CF603</f>
        <v>5322451.5199999996</v>
      </c>
      <c r="CG602" s="13">
        <f t="shared" ref="CG602" si="1225">CG603</f>
        <v>0</v>
      </c>
      <c r="CH602" s="13">
        <f t="shared" ref="CH602" si="1226">CH603</f>
        <v>0</v>
      </c>
      <c r="CI602" s="13">
        <f t="shared" ref="CI602" si="1227">CI603</f>
        <v>5322451.5199999996</v>
      </c>
      <c r="CJ602" s="12" t="e">
        <f t="shared" si="1195"/>
        <v>#N/A</v>
      </c>
      <c r="CK602" s="12" t="e">
        <f>CK603</f>
        <v>#N/A</v>
      </c>
      <c r="CP602" s="2" t="e">
        <f t="shared" si="1102"/>
        <v>#N/A</v>
      </c>
    </row>
    <row r="603" spans="1:94" ht="27.75" x14ac:dyDescent="0.4">
      <c r="A603" s="2">
        <v>1</v>
      </c>
      <c r="B603" s="11">
        <v>83</v>
      </c>
      <c r="C603" s="55" t="s">
        <v>491</v>
      </c>
      <c r="D603" s="11">
        <v>1984</v>
      </c>
      <c r="E603" s="11"/>
      <c r="F603" s="11" t="s">
        <v>17978</v>
      </c>
      <c r="G603" s="11">
        <v>2</v>
      </c>
      <c r="H603" s="11" t="s">
        <v>17088</v>
      </c>
      <c r="I603" s="15">
        <v>797.3</v>
      </c>
      <c r="J603" s="15">
        <v>736.8</v>
      </c>
      <c r="K603" s="15">
        <v>736.8</v>
      </c>
      <c r="L603" s="36">
        <v>40</v>
      </c>
      <c r="M603" s="11" t="s">
        <v>17146</v>
      </c>
      <c r="N603" s="11" t="s">
        <v>17862</v>
      </c>
      <c r="O603" s="37" t="s">
        <v>17394</v>
      </c>
      <c r="P603" s="12">
        <v>5322451.5199999996</v>
      </c>
      <c r="Q603" s="12">
        <v>0</v>
      </c>
      <c r="R603" s="12">
        <v>0</v>
      </c>
      <c r="S603" s="12">
        <v>5322451.5199999996</v>
      </c>
      <c r="T603" s="12">
        <v>6675.5945315439603</v>
      </c>
      <c r="U603" s="12">
        <v>6675.5945315439621</v>
      </c>
      <c r="V603" s="48">
        <f t="shared" si="1187"/>
        <v>0</v>
      </c>
      <c r="X603" s="2" t="s">
        <v>3812</v>
      </c>
      <c r="Y603" s="2">
        <v>1968</v>
      </c>
      <c r="Z603" s="2">
        <v>732</v>
      </c>
      <c r="AA603" s="2">
        <v>37</v>
      </c>
      <c r="AB603" s="2">
        <v>2</v>
      </c>
      <c r="AC603" s="2">
        <v>721</v>
      </c>
      <c r="AE603" s="2" t="s">
        <v>3796</v>
      </c>
      <c r="AF603" s="2" t="s">
        <v>17397</v>
      </c>
      <c r="AG603" s="2" t="s">
        <v>2998</v>
      </c>
      <c r="AH603" s="2" t="s">
        <v>17088</v>
      </c>
      <c r="AK603" s="2" t="e">
        <f t="shared" ref="AK603:AK634" si="1228">VLOOKUP(C603,AL:AM,2,FALSE)</f>
        <v>#N/A</v>
      </c>
      <c r="AU603" s="2">
        <f t="shared" ref="AU603:AU634" si="1229">VLOOKUP(C603,AX:BA,2,FALSE)</f>
        <v>631.70000000000005</v>
      </c>
      <c r="AV603" s="2" t="str">
        <f t="shared" ref="AV603:AV634" si="1230">VLOOKUP(C603,AX:AZ,3,FALSE)</f>
        <v>Скатная деревянная</v>
      </c>
      <c r="BC603" s="2" t="e">
        <f t="shared" ref="BC603:BC634" si="1231">VLOOKUP(C603,BD:BE,2,FALSE)</f>
        <v>#N/A</v>
      </c>
      <c r="BI603" s="2" t="e">
        <f t="shared" ref="BI603:BI634" si="1232">VLOOKUP(C603,BK:BL,2,FALSE)</f>
        <v>#N/A</v>
      </c>
      <c r="BT603" s="11" t="e">
        <f>VLOOKUP(BS603,CN:CR,2,FALSE)</f>
        <v>#N/A</v>
      </c>
      <c r="BU603" s="11"/>
      <c r="BV603" s="11" t="s">
        <v>17978</v>
      </c>
      <c r="BW603" s="11" t="e">
        <f>VLOOKUP(BS603,CN:CR,5,FALSE)</f>
        <v>#N/A</v>
      </c>
      <c r="BX603" s="11" t="e">
        <f>VLOOKUP(BS603,CU:CX,4,FALSE)</f>
        <v>#N/A</v>
      </c>
      <c r="BY603" s="13" t="e">
        <f>VLOOKUP(BS603,CN:CR,3,FALSE)</f>
        <v>#N/A</v>
      </c>
      <c r="BZ603" s="13">
        <v>736.8</v>
      </c>
      <c r="CA603" s="13">
        <v>736.8</v>
      </c>
      <c r="CB603" s="14" t="e">
        <f>VLOOKUP(BS603,CN:CR,4,FALSE)</f>
        <v>#N/A</v>
      </c>
      <c r="CC603" s="11" t="s">
        <v>17146</v>
      </c>
      <c r="CD603" s="11" t="s">
        <v>17862</v>
      </c>
      <c r="CE603" s="11" t="s">
        <v>17394</v>
      </c>
      <c r="CF603" s="12">
        <v>5322451.5199999996</v>
      </c>
      <c r="CG603" s="12">
        <v>0</v>
      </c>
      <c r="CH603" s="12">
        <v>0</v>
      </c>
      <c r="CI603" s="12">
        <f t="shared" ref="CI603" si="1233">CF603-CG603-CH603</f>
        <v>5322451.5199999996</v>
      </c>
      <c r="CJ603" s="12" t="e">
        <f t="shared" si="1195"/>
        <v>#N/A</v>
      </c>
      <c r="CK603" s="12" t="e">
        <f>DK603*8425.6/BY603</f>
        <v>#N/A</v>
      </c>
      <c r="CP603" s="2">
        <f t="shared" si="1102"/>
        <v>0</v>
      </c>
    </row>
    <row r="604" spans="1:94" ht="27.75" x14ac:dyDescent="0.4">
      <c r="B604" s="52" t="s">
        <v>469</v>
      </c>
      <c r="C604" s="113"/>
      <c r="D604" s="11" t="s">
        <v>17121</v>
      </c>
      <c r="E604" s="11" t="s">
        <v>17121</v>
      </c>
      <c r="F604" s="11" t="s">
        <v>17121</v>
      </c>
      <c r="G604" s="11" t="s">
        <v>17121</v>
      </c>
      <c r="H604" s="11" t="s">
        <v>17121</v>
      </c>
      <c r="I604" s="13">
        <v>850</v>
      </c>
      <c r="J604" s="13">
        <v>619.20000000000005</v>
      </c>
      <c r="K604" s="13">
        <v>90.300000000000068</v>
      </c>
      <c r="L604" s="196">
        <v>40</v>
      </c>
      <c r="M604" s="11" t="s">
        <v>17121</v>
      </c>
      <c r="N604" s="11" t="s">
        <v>17121</v>
      </c>
      <c r="O604" s="37" t="s">
        <v>17121</v>
      </c>
      <c r="P604" s="112">
        <v>542668</v>
      </c>
      <c r="Q604" s="13">
        <v>0</v>
      </c>
      <c r="R604" s="13">
        <v>0</v>
      </c>
      <c r="S604" s="13">
        <v>542668</v>
      </c>
      <c r="T604" s="12">
        <v>638.43294117647054</v>
      </c>
      <c r="U604" s="12">
        <v>638.43294117647054</v>
      </c>
      <c r="V604" s="48">
        <f t="shared" si="1187"/>
        <v>0</v>
      </c>
      <c r="X604" s="2" t="s">
        <v>3814</v>
      </c>
      <c r="Y604" s="2">
        <v>1969</v>
      </c>
      <c r="Z604" s="2">
        <v>732</v>
      </c>
      <c r="AA604" s="2">
        <v>36</v>
      </c>
      <c r="AB604" s="2">
        <v>2</v>
      </c>
      <c r="AC604" s="2">
        <v>721</v>
      </c>
      <c r="AE604" s="2" t="s">
        <v>3799</v>
      </c>
      <c r="AF604" s="2" t="s">
        <v>17397</v>
      </c>
      <c r="AG604" s="2" t="s">
        <v>2998</v>
      </c>
      <c r="AH604" s="2" t="s">
        <v>17088</v>
      </c>
      <c r="AK604" s="2" t="e">
        <f t="shared" si="1228"/>
        <v>#N/A</v>
      </c>
      <c r="AU604" s="2" t="e">
        <f t="shared" si="1229"/>
        <v>#N/A</v>
      </c>
      <c r="AV604" s="2" t="e">
        <f t="shared" si="1230"/>
        <v>#N/A</v>
      </c>
      <c r="BC604" s="2" t="e">
        <f t="shared" si="1231"/>
        <v>#N/A</v>
      </c>
      <c r="BI604" s="2" t="e">
        <f t="shared" si="1232"/>
        <v>#N/A</v>
      </c>
      <c r="BT604" s="11" t="s">
        <v>17121</v>
      </c>
      <c r="BU604" s="11" t="s">
        <v>17121</v>
      </c>
      <c r="BV604" s="11" t="s">
        <v>17121</v>
      </c>
      <c r="BW604" s="11" t="s">
        <v>17121</v>
      </c>
      <c r="BX604" s="11" t="s">
        <v>17121</v>
      </c>
      <c r="BY604" s="13" t="e">
        <f>BY605</f>
        <v>#N/A</v>
      </c>
      <c r="BZ604" s="13">
        <f t="shared" ref="BZ604" si="1234">BZ605</f>
        <v>619.20000000000005</v>
      </c>
      <c r="CA604" s="13">
        <f t="shared" ref="CA604" si="1235">CA605</f>
        <v>619.20000000000005</v>
      </c>
      <c r="CB604" s="14" t="e">
        <f t="shared" ref="CB604" si="1236">CB605</f>
        <v>#N/A</v>
      </c>
      <c r="CC604" s="11" t="s">
        <v>17121</v>
      </c>
      <c r="CD604" s="11" t="s">
        <v>17121</v>
      </c>
      <c r="CE604" s="11" t="s">
        <v>17121</v>
      </c>
      <c r="CF604" s="13">
        <f t="shared" ref="CF604" si="1237">CF605</f>
        <v>542668</v>
      </c>
      <c r="CG604" s="13">
        <f t="shared" ref="CG604" si="1238">CG605</f>
        <v>0</v>
      </c>
      <c r="CH604" s="13">
        <f t="shared" ref="CH604" si="1239">CH605</f>
        <v>0</v>
      </c>
      <c r="CI604" s="13">
        <f t="shared" ref="CI604" si="1240">CI605</f>
        <v>542668</v>
      </c>
      <c r="CJ604" s="12" t="e">
        <f t="shared" ref="CJ604:CJ631" si="1241">CF604/BY604</f>
        <v>#N/A</v>
      </c>
      <c r="CK604" s="12" t="e">
        <f>CK605</f>
        <v>#N/A</v>
      </c>
      <c r="CP604" s="2" t="e">
        <f t="shared" si="1102"/>
        <v>#N/A</v>
      </c>
    </row>
    <row r="605" spans="1:94" ht="27.75" x14ac:dyDescent="0.4">
      <c r="A605" s="2">
        <v>1</v>
      </c>
      <c r="B605" s="11">
        <v>84</v>
      </c>
      <c r="C605" s="55" t="s">
        <v>492</v>
      </c>
      <c r="D605" s="11">
        <v>1961</v>
      </c>
      <c r="E605" s="11"/>
      <c r="F605" s="11" t="s">
        <v>17978</v>
      </c>
      <c r="G605" s="11">
        <v>3</v>
      </c>
      <c r="H605" s="11" t="s">
        <v>17400</v>
      </c>
      <c r="I605" s="15">
        <v>850</v>
      </c>
      <c r="J605" s="15">
        <v>619.20000000000005</v>
      </c>
      <c r="K605" s="15">
        <v>90.300000000000068</v>
      </c>
      <c r="L605" s="36">
        <v>40</v>
      </c>
      <c r="M605" s="11" t="s">
        <v>17146</v>
      </c>
      <c r="N605" s="11" t="s">
        <v>17862</v>
      </c>
      <c r="O605" s="37" t="s">
        <v>17394</v>
      </c>
      <c r="P605" s="12">
        <v>542668</v>
      </c>
      <c r="Q605" s="12">
        <v>0</v>
      </c>
      <c r="R605" s="12">
        <v>0</v>
      </c>
      <c r="S605" s="12">
        <v>542668</v>
      </c>
      <c r="T605" s="12">
        <v>638.43294117647054</v>
      </c>
      <c r="U605" s="12">
        <v>638.43294117647054</v>
      </c>
      <c r="V605" s="48">
        <f t="shared" ref="V605:V632" si="1242">U605-T605</f>
        <v>0</v>
      </c>
      <c r="X605" s="2" t="s">
        <v>3816</v>
      </c>
      <c r="Y605" s="2">
        <v>1972</v>
      </c>
      <c r="Z605" s="2">
        <v>732</v>
      </c>
      <c r="AA605" s="2">
        <v>41</v>
      </c>
      <c r="AB605" s="2">
        <v>2</v>
      </c>
      <c r="AC605" s="2">
        <v>721</v>
      </c>
      <c r="AE605" s="2" t="s">
        <v>3800</v>
      </c>
      <c r="AF605" s="2" t="s">
        <v>17397</v>
      </c>
      <c r="AG605" s="2" t="s">
        <v>2998</v>
      </c>
      <c r="AH605" s="2" t="s">
        <v>17088</v>
      </c>
      <c r="AK605" s="2" t="e">
        <f t="shared" si="1228"/>
        <v>#N/A</v>
      </c>
      <c r="AU605" s="2" t="e">
        <f t="shared" si="1229"/>
        <v>#N/A</v>
      </c>
      <c r="AV605" s="2" t="e">
        <f t="shared" si="1230"/>
        <v>#N/A</v>
      </c>
      <c r="BC605" s="2" t="e">
        <f t="shared" si="1231"/>
        <v>#N/A</v>
      </c>
      <c r="BI605" s="2" t="e">
        <f t="shared" si="1232"/>
        <v>#N/A</v>
      </c>
      <c r="BT605" s="11" t="e">
        <f>VLOOKUP(BS605,CN:CR,2,FALSE)</f>
        <v>#N/A</v>
      </c>
      <c r="BU605" s="11"/>
      <c r="BV605" s="11" t="s">
        <v>17978</v>
      </c>
      <c r="BW605" s="11" t="e">
        <f>VLOOKUP(BS605,CN:CR,5,FALSE)</f>
        <v>#N/A</v>
      </c>
      <c r="BX605" s="11" t="e">
        <f>VLOOKUP(BS605,CU:CX,4,FALSE)</f>
        <v>#N/A</v>
      </c>
      <c r="BY605" s="13" t="e">
        <f>VLOOKUP(BS605,CN:CR,3,FALSE)</f>
        <v>#N/A</v>
      </c>
      <c r="BZ605" s="13">
        <v>619.20000000000005</v>
      </c>
      <c r="CA605" s="13">
        <v>619.20000000000005</v>
      </c>
      <c r="CB605" s="14" t="e">
        <f>VLOOKUP(BS605,CN:CR,4,FALSE)</f>
        <v>#N/A</v>
      </c>
      <c r="CC605" s="11" t="s">
        <v>17146</v>
      </c>
      <c r="CD605" s="11" t="s">
        <v>17862</v>
      </c>
      <c r="CE605" s="11" t="s">
        <v>17394</v>
      </c>
      <c r="CF605" s="12">
        <v>542668</v>
      </c>
      <c r="CG605" s="12">
        <v>0</v>
      </c>
      <c r="CH605" s="12">
        <v>0</v>
      </c>
      <c r="CI605" s="12">
        <f t="shared" ref="CI605" si="1243">CF605-CG605-CH605</f>
        <v>542668</v>
      </c>
      <c r="CJ605" s="12" t="e">
        <f t="shared" si="1241"/>
        <v>#N/A</v>
      </c>
      <c r="CK605" s="12" t="e">
        <f>CJ605</f>
        <v>#N/A</v>
      </c>
      <c r="CP605" s="2">
        <f t="shared" si="1102"/>
        <v>528.9</v>
      </c>
    </row>
    <row r="606" spans="1:94" ht="27.75" x14ac:dyDescent="0.4">
      <c r="B606" s="52" t="s">
        <v>289</v>
      </c>
      <c r="C606" s="113"/>
      <c r="D606" s="11" t="s">
        <v>17121</v>
      </c>
      <c r="E606" s="11" t="s">
        <v>17121</v>
      </c>
      <c r="F606" s="11" t="s">
        <v>17121</v>
      </c>
      <c r="G606" s="11" t="s">
        <v>17121</v>
      </c>
      <c r="H606" s="11" t="s">
        <v>17121</v>
      </c>
      <c r="I606" s="13">
        <v>4891.2000000000007</v>
      </c>
      <c r="J606" s="13">
        <v>4233.7</v>
      </c>
      <c r="K606" s="13">
        <v>4123.1000000000004</v>
      </c>
      <c r="L606" s="196">
        <v>123</v>
      </c>
      <c r="M606" s="11" t="s">
        <v>17121</v>
      </c>
      <c r="N606" s="11" t="s">
        <v>17121</v>
      </c>
      <c r="O606" s="37" t="s">
        <v>17121</v>
      </c>
      <c r="P606" s="112">
        <v>17182612.66</v>
      </c>
      <c r="Q606" s="13">
        <v>0</v>
      </c>
      <c r="R606" s="13">
        <v>0</v>
      </c>
      <c r="S606" s="13">
        <v>17182612.66</v>
      </c>
      <c r="T606" s="12">
        <v>3512.9646426234867</v>
      </c>
      <c r="U606" s="12">
        <v>8977.2841348048878</v>
      </c>
      <c r="V606" s="48">
        <f t="shared" si="1242"/>
        <v>5464.3194921814011</v>
      </c>
      <c r="X606" s="2" t="s">
        <v>3473</v>
      </c>
      <c r="Y606" s="2">
        <v>1901</v>
      </c>
      <c r="Z606" s="2">
        <v>174.9</v>
      </c>
      <c r="AA606" s="2">
        <v>13</v>
      </c>
      <c r="AB606" s="2">
        <v>2</v>
      </c>
      <c r="AC606" s="2">
        <v>174.9</v>
      </c>
      <c r="AE606" s="2" t="s">
        <v>3460</v>
      </c>
      <c r="AF606" s="2" t="s">
        <v>17390</v>
      </c>
      <c r="AG606" s="2" t="s">
        <v>2998</v>
      </c>
      <c r="AH606" s="2" t="s">
        <v>17088</v>
      </c>
      <c r="AK606" s="2" t="e">
        <f t="shared" si="1228"/>
        <v>#N/A</v>
      </c>
      <c r="AU606" s="2" t="e">
        <f t="shared" si="1229"/>
        <v>#N/A</v>
      </c>
      <c r="AV606" s="2" t="e">
        <f t="shared" si="1230"/>
        <v>#N/A</v>
      </c>
      <c r="AX606" s="2" t="s">
        <v>464</v>
      </c>
      <c r="AY606" s="2">
        <v>450</v>
      </c>
      <c r="AZ606" s="2" t="s">
        <v>3006</v>
      </c>
      <c r="BC606" s="2" t="e">
        <f t="shared" si="1231"/>
        <v>#N/A</v>
      </c>
      <c r="BI606" s="2" t="e">
        <f t="shared" si="1232"/>
        <v>#N/A</v>
      </c>
      <c r="BT606" s="11" t="s">
        <v>17121</v>
      </c>
      <c r="BU606" s="11" t="s">
        <v>17121</v>
      </c>
      <c r="BV606" s="11" t="s">
        <v>17121</v>
      </c>
      <c r="BW606" s="11" t="s">
        <v>17121</v>
      </c>
      <c r="BX606" s="11" t="s">
        <v>17121</v>
      </c>
      <c r="BY606" s="13" t="e">
        <f>SUM(BY607:BY609)</f>
        <v>#N/A</v>
      </c>
      <c r="BZ606" s="13" t="e">
        <f t="shared" ref="BZ606" si="1244">SUM(BZ607:BZ609)</f>
        <v>#N/A</v>
      </c>
      <c r="CA606" s="13">
        <f t="shared" ref="CA606" si="1245">SUM(CA607:CA609)</f>
        <v>4233.7</v>
      </c>
      <c r="CB606" s="14">
        <f t="shared" ref="CB606" si="1246">SUM(CB607:CB609)</f>
        <v>123</v>
      </c>
      <c r="CC606" s="11" t="s">
        <v>17121</v>
      </c>
      <c r="CD606" s="11" t="s">
        <v>17121</v>
      </c>
      <c r="CE606" s="11" t="s">
        <v>17121</v>
      </c>
      <c r="CF606" s="13">
        <f t="shared" ref="CF606" si="1247">SUM(CF607:CF609)</f>
        <v>17182612.659075998</v>
      </c>
      <c r="CG606" s="13">
        <f t="shared" ref="CG606" si="1248">SUM(CG607:CG609)</f>
        <v>0</v>
      </c>
      <c r="CH606" s="13">
        <f t="shared" ref="CH606" si="1249">SUM(CH607:CH609)</f>
        <v>0</v>
      </c>
      <c r="CI606" s="13">
        <f t="shared" ref="CI606" si="1250">SUM(CI607:CI609)</f>
        <v>17182612.659075998</v>
      </c>
      <c r="CJ606" s="12" t="e">
        <f t="shared" si="1241"/>
        <v>#N/A</v>
      </c>
      <c r="CK606" s="12" t="e">
        <f>MAX(CK607:CK609)</f>
        <v>#N/A</v>
      </c>
      <c r="CP606" s="2" t="e">
        <f t="shared" si="1102"/>
        <v>#N/A</v>
      </c>
    </row>
    <row r="607" spans="1:94" ht="27.75" x14ac:dyDescent="0.4">
      <c r="A607" s="2">
        <v>1</v>
      </c>
      <c r="B607" s="11">
        <v>85</v>
      </c>
      <c r="C607" s="55" t="s">
        <v>295</v>
      </c>
      <c r="D607" s="11">
        <v>1970</v>
      </c>
      <c r="E607" s="11"/>
      <c r="F607" s="11" t="s">
        <v>17978</v>
      </c>
      <c r="G607" s="11">
        <v>5</v>
      </c>
      <c r="H607" s="11" t="s">
        <v>17088</v>
      </c>
      <c r="I607" s="15">
        <v>2091.1</v>
      </c>
      <c r="J607" s="15">
        <v>1780.6</v>
      </c>
      <c r="K607" s="15">
        <v>1670</v>
      </c>
      <c r="L607" s="36">
        <v>55</v>
      </c>
      <c r="M607" s="11" t="s">
        <v>17146</v>
      </c>
      <c r="N607" s="11" t="s">
        <v>17839</v>
      </c>
      <c r="O607" s="37" t="s">
        <v>17933</v>
      </c>
      <c r="P607" s="12">
        <v>5356038.43</v>
      </c>
      <c r="Q607" s="12">
        <v>0</v>
      </c>
      <c r="R607" s="12">
        <v>0</v>
      </c>
      <c r="S607" s="12">
        <v>5356038.43</v>
      </c>
      <c r="T607" s="12">
        <v>2561.3497345894507</v>
      </c>
      <c r="U607" s="12">
        <v>2918.2942805222133</v>
      </c>
      <c r="V607" s="48">
        <f t="shared" si="1242"/>
        <v>356.94454593276259</v>
      </c>
      <c r="X607" s="2" t="s">
        <v>3475</v>
      </c>
      <c r="Y607" s="2">
        <v>1969</v>
      </c>
      <c r="Z607" s="2">
        <v>9989.2000000000007</v>
      </c>
      <c r="AA607" s="2">
        <v>253</v>
      </c>
      <c r="AB607" s="2">
        <v>5</v>
      </c>
      <c r="AC607" s="2">
        <v>6103.18</v>
      </c>
      <c r="AE607" s="2" t="s">
        <v>3461</v>
      </c>
      <c r="AF607" s="2" t="s">
        <v>17390</v>
      </c>
      <c r="AG607" s="2" t="s">
        <v>2998</v>
      </c>
      <c r="AH607" s="2" t="s">
        <v>17088</v>
      </c>
      <c r="AK607" s="2" t="e">
        <f t="shared" si="1228"/>
        <v>#N/A</v>
      </c>
      <c r="AU607" s="2">
        <f t="shared" si="1229"/>
        <v>631</v>
      </c>
      <c r="AV607" s="2" t="str">
        <f t="shared" si="1230"/>
        <v>Скатная деревянная</v>
      </c>
      <c r="AX607" s="2" t="s">
        <v>465</v>
      </c>
      <c r="AY607" s="2">
        <v>277</v>
      </c>
      <c r="AZ607" s="2" t="s">
        <v>2980</v>
      </c>
      <c r="BC607" s="2" t="e">
        <f t="shared" si="1231"/>
        <v>#N/A</v>
      </c>
      <c r="BI607" s="2" t="e">
        <f t="shared" si="1232"/>
        <v>#N/A</v>
      </c>
      <c r="BT607" s="11" t="e">
        <f>VLOOKUP(BS607,CN:CR,2,FALSE)</f>
        <v>#N/A</v>
      </c>
      <c r="BU607" s="11"/>
      <c r="BV607" s="11" t="s">
        <v>17978</v>
      </c>
      <c r="BW607" s="11" t="e">
        <f>VLOOKUP(BS607,CN:CR,5,FALSE)</f>
        <v>#N/A</v>
      </c>
      <c r="BX607" s="11" t="e">
        <f>VLOOKUP(BS607,CU:CX,4,FALSE)</f>
        <v>#N/A</v>
      </c>
      <c r="BY607" s="13" t="e">
        <f>VLOOKUP(BS607,CN:CR,3,FALSE)</f>
        <v>#N/A</v>
      </c>
      <c r="BZ607" s="13" t="e">
        <f>VLOOKUP(BS607,CN:CS,6,FALSE)</f>
        <v>#N/A</v>
      </c>
      <c r="CA607" s="13">
        <v>1780.6</v>
      </c>
      <c r="CB607" s="14">
        <v>55</v>
      </c>
      <c r="CC607" s="11" t="s">
        <v>17146</v>
      </c>
      <c r="CD607" s="11" t="s">
        <v>17839</v>
      </c>
      <c r="CE607" s="11" t="s">
        <v>17933</v>
      </c>
      <c r="CF607" s="12">
        <v>5356038.4275979996</v>
      </c>
      <c r="CG607" s="12">
        <v>0</v>
      </c>
      <c r="CH607" s="12">
        <v>0</v>
      </c>
      <c r="CI607" s="12">
        <f t="shared" ref="CI607:CI609" si="1251">CF607-CG607-CH607</f>
        <v>5356038.4275979996</v>
      </c>
      <c r="CJ607" s="12" t="e">
        <f t="shared" si="1241"/>
        <v>#N/A</v>
      </c>
      <c r="CK607" s="12" t="e">
        <f>DK607*9671.07/BY607</f>
        <v>#N/A</v>
      </c>
      <c r="CP607" s="2">
        <f t="shared" si="1102"/>
        <v>110.6</v>
      </c>
    </row>
    <row r="608" spans="1:94" ht="27.75" x14ac:dyDescent="0.4">
      <c r="A608" s="2">
        <v>1</v>
      </c>
      <c r="B608" s="11">
        <v>86</v>
      </c>
      <c r="C608" s="55" t="s">
        <v>296</v>
      </c>
      <c r="D608" s="11">
        <v>1991</v>
      </c>
      <c r="E608" s="11"/>
      <c r="F608" s="11" t="s">
        <v>17978</v>
      </c>
      <c r="G608" s="11">
        <v>5</v>
      </c>
      <c r="H608" s="11" t="s">
        <v>17400</v>
      </c>
      <c r="I608" s="15">
        <v>2039</v>
      </c>
      <c r="J608" s="15">
        <v>1749.4</v>
      </c>
      <c r="K608" s="15">
        <v>1749.4</v>
      </c>
      <c r="L608" s="36">
        <v>49</v>
      </c>
      <c r="M608" s="11" t="s">
        <v>17146</v>
      </c>
      <c r="N608" s="11" t="s">
        <v>17839</v>
      </c>
      <c r="O608" s="37" t="s">
        <v>17935</v>
      </c>
      <c r="P608" s="12">
        <v>5829678.5899999999</v>
      </c>
      <c r="Q608" s="12">
        <v>0</v>
      </c>
      <c r="R608" s="12">
        <v>0</v>
      </c>
      <c r="S608" s="12">
        <v>5829678.5899999999</v>
      </c>
      <c r="T608" s="12">
        <v>2859.0870966159882</v>
      </c>
      <c r="U608" s="12">
        <v>3003.5424580676804</v>
      </c>
      <c r="V608" s="48">
        <f t="shared" si="1242"/>
        <v>144.45536145169217</v>
      </c>
      <c r="X608" s="2" t="s">
        <v>3477</v>
      </c>
      <c r="Y608" s="2">
        <v>1993</v>
      </c>
      <c r="Z608" s="2">
        <v>6729.1</v>
      </c>
      <c r="AA608" s="2">
        <v>198</v>
      </c>
      <c r="AB608" s="2">
        <v>9</v>
      </c>
      <c r="AC608" s="2">
        <v>5092</v>
      </c>
      <c r="AE608" s="2" t="s">
        <v>3464</v>
      </c>
      <c r="AF608" s="2" t="s">
        <v>17390</v>
      </c>
      <c r="AG608" s="2" t="s">
        <v>2998</v>
      </c>
      <c r="AH608" s="2" t="s">
        <v>17088</v>
      </c>
      <c r="AK608" s="2" t="e">
        <f t="shared" si="1228"/>
        <v>#N/A</v>
      </c>
      <c r="AU608" s="2">
        <f t="shared" si="1229"/>
        <v>686.8</v>
      </c>
      <c r="AV608" s="2" t="str">
        <f t="shared" si="1230"/>
        <v>Плоская</v>
      </c>
      <c r="AX608" s="2" t="s">
        <v>466</v>
      </c>
      <c r="AY608" s="2">
        <v>790</v>
      </c>
      <c r="AZ608" s="2" t="s">
        <v>3006</v>
      </c>
      <c r="BC608" s="2" t="e">
        <f t="shared" si="1231"/>
        <v>#N/A</v>
      </c>
      <c r="BI608" s="2" t="e">
        <f t="shared" si="1232"/>
        <v>#N/A</v>
      </c>
      <c r="BT608" s="11" t="e">
        <f>VLOOKUP(BS608,CN:CR,2,FALSE)</f>
        <v>#N/A</v>
      </c>
      <c r="BU608" s="11"/>
      <c r="BV608" s="11" t="s">
        <v>17978</v>
      </c>
      <c r="BW608" s="11" t="e">
        <f>VLOOKUP(BS608,CN:CR,5,FALSE)</f>
        <v>#N/A</v>
      </c>
      <c r="BX608" s="11" t="e">
        <f>VLOOKUP(BS608,CU:CX,4,FALSE)</f>
        <v>#N/A</v>
      </c>
      <c r="BY608" s="13" t="e">
        <f>VLOOKUP(BS608,CN:CR,3,FALSE)</f>
        <v>#N/A</v>
      </c>
      <c r="BZ608" s="13" t="e">
        <f>VLOOKUP(BS608,CN:CS,6,FALSE)</f>
        <v>#N/A</v>
      </c>
      <c r="CA608" s="13">
        <v>1749.4</v>
      </c>
      <c r="CB608" s="14">
        <v>49</v>
      </c>
      <c r="CC608" s="11" t="s">
        <v>17146</v>
      </c>
      <c r="CD608" s="11" t="s">
        <v>17839</v>
      </c>
      <c r="CE608" s="11" t="s">
        <v>17935</v>
      </c>
      <c r="CF608" s="12">
        <v>5829678.5881740004</v>
      </c>
      <c r="CG608" s="12">
        <v>0</v>
      </c>
      <c r="CH608" s="12">
        <v>0</v>
      </c>
      <c r="CI608" s="12">
        <f t="shared" si="1251"/>
        <v>5829678.5881740004</v>
      </c>
      <c r="CJ608" s="12" t="e">
        <f t="shared" si="1241"/>
        <v>#N/A</v>
      </c>
      <c r="CK608" s="12" t="e">
        <f>DK608*8917.04/BY608</f>
        <v>#N/A</v>
      </c>
      <c r="CP608" s="2">
        <f t="shared" si="1102"/>
        <v>0</v>
      </c>
    </row>
    <row r="609" spans="1:94" ht="27.75" x14ac:dyDescent="0.4">
      <c r="A609" s="2">
        <v>1</v>
      </c>
      <c r="B609" s="11">
        <v>87</v>
      </c>
      <c r="C609" s="55" t="s">
        <v>297</v>
      </c>
      <c r="D609" s="11">
        <v>1976</v>
      </c>
      <c r="E609" s="11"/>
      <c r="F609" s="11" t="s">
        <v>17978</v>
      </c>
      <c r="G609" s="11">
        <v>2</v>
      </c>
      <c r="H609" s="11" t="s">
        <v>17088</v>
      </c>
      <c r="I609" s="15">
        <v>761.1</v>
      </c>
      <c r="J609" s="15">
        <v>703.7</v>
      </c>
      <c r="K609" s="15">
        <v>703.7</v>
      </c>
      <c r="L609" s="36">
        <v>19</v>
      </c>
      <c r="M609" s="11" t="s">
        <v>17146</v>
      </c>
      <c r="N609" s="11" t="s">
        <v>17839</v>
      </c>
      <c r="O609" s="37" t="s">
        <v>17933</v>
      </c>
      <c r="P609" s="12">
        <v>5996895.6400000006</v>
      </c>
      <c r="Q609" s="12">
        <v>0</v>
      </c>
      <c r="R609" s="12">
        <v>0</v>
      </c>
      <c r="S609" s="12">
        <v>5996895.6400000006</v>
      </c>
      <c r="T609" s="12">
        <v>7879.2479831822366</v>
      </c>
      <c r="U609" s="12">
        <v>8977.2841348048878</v>
      </c>
      <c r="V609" s="48">
        <f t="shared" si="1242"/>
        <v>1098.0361516226512</v>
      </c>
      <c r="X609" s="2" t="s">
        <v>3480</v>
      </c>
      <c r="Y609" s="2">
        <v>1992</v>
      </c>
      <c r="Z609" s="2">
        <v>4735.38</v>
      </c>
      <c r="AA609" s="2">
        <v>155</v>
      </c>
      <c r="AB609" s="2">
        <v>5</v>
      </c>
      <c r="AC609" s="2">
        <v>3399.1</v>
      </c>
      <c r="AE609" s="2" t="s">
        <v>3467</v>
      </c>
      <c r="AF609" s="2" t="s">
        <v>17390</v>
      </c>
      <c r="AG609" s="2" t="s">
        <v>2998</v>
      </c>
      <c r="AH609" s="2" t="s">
        <v>17088</v>
      </c>
      <c r="AK609" s="2" t="e">
        <f t="shared" si="1228"/>
        <v>#N/A</v>
      </c>
      <c r="AU609" s="2">
        <f t="shared" si="1229"/>
        <v>706.5</v>
      </c>
      <c r="AV609" s="2" t="str">
        <f t="shared" si="1230"/>
        <v>Скатная деревянная</v>
      </c>
      <c r="AX609" s="2" t="s">
        <v>8371</v>
      </c>
      <c r="AY609" s="2">
        <v>349</v>
      </c>
      <c r="AZ609" s="2" t="s">
        <v>2980</v>
      </c>
      <c r="BC609" s="2" t="e">
        <f t="shared" si="1231"/>
        <v>#N/A</v>
      </c>
      <c r="BI609" s="2" t="e">
        <f t="shared" si="1232"/>
        <v>#N/A</v>
      </c>
      <c r="BT609" s="11" t="e">
        <f>VLOOKUP(BS609,CN:CR,2,FALSE)</f>
        <v>#N/A</v>
      </c>
      <c r="BU609" s="11"/>
      <c r="BV609" s="11" t="s">
        <v>17978</v>
      </c>
      <c r="BW609" s="11" t="e">
        <f>VLOOKUP(BS609,CN:CR,5,FALSE)</f>
        <v>#N/A</v>
      </c>
      <c r="BX609" s="11" t="e">
        <f>VLOOKUP(BS609,CU:CX,4,FALSE)</f>
        <v>#N/A</v>
      </c>
      <c r="BY609" s="13">
        <v>761.1</v>
      </c>
      <c r="BZ609" s="13" t="e">
        <f>VLOOKUP(BS609,CN:CS,6,FALSE)</f>
        <v>#N/A</v>
      </c>
      <c r="CA609" s="13">
        <v>703.7</v>
      </c>
      <c r="CB609" s="14">
        <v>19</v>
      </c>
      <c r="CC609" s="11" t="s">
        <v>17146</v>
      </c>
      <c r="CD609" s="11" t="s">
        <v>17839</v>
      </c>
      <c r="CE609" s="11" t="s">
        <v>17933</v>
      </c>
      <c r="CF609" s="12">
        <v>5996895.6433039997</v>
      </c>
      <c r="CG609" s="12">
        <v>0</v>
      </c>
      <c r="CH609" s="12">
        <v>0</v>
      </c>
      <c r="CI609" s="12">
        <f t="shared" si="1251"/>
        <v>5996895.6433039997</v>
      </c>
      <c r="CJ609" s="12">
        <f t="shared" si="1241"/>
        <v>7879.2479875233212</v>
      </c>
      <c r="CK609" s="12">
        <f>DK609*9671.07/BY609</f>
        <v>0</v>
      </c>
      <c r="CP609" s="2">
        <f t="shared" si="1102"/>
        <v>0</v>
      </c>
    </row>
    <row r="610" spans="1:94" ht="27.75" x14ac:dyDescent="0.4">
      <c r="B610" s="52" t="s">
        <v>298</v>
      </c>
      <c r="C610" s="113"/>
      <c r="D610" s="11" t="s">
        <v>17121</v>
      </c>
      <c r="E610" s="11" t="s">
        <v>17121</v>
      </c>
      <c r="F610" s="11" t="s">
        <v>17121</v>
      </c>
      <c r="G610" s="11" t="s">
        <v>17121</v>
      </c>
      <c r="H610" s="11" t="s">
        <v>17121</v>
      </c>
      <c r="I610" s="13">
        <v>657.9</v>
      </c>
      <c r="J610" s="13">
        <v>607.4</v>
      </c>
      <c r="K610" s="13">
        <v>527.4</v>
      </c>
      <c r="L610" s="196">
        <v>26</v>
      </c>
      <c r="M610" s="11" t="s">
        <v>17121</v>
      </c>
      <c r="N610" s="11" t="s">
        <v>17121</v>
      </c>
      <c r="O610" s="37" t="s">
        <v>17121</v>
      </c>
      <c r="P610" s="112">
        <v>6202311.5</v>
      </c>
      <c r="Q610" s="13">
        <v>0</v>
      </c>
      <c r="R610" s="13">
        <v>0</v>
      </c>
      <c r="S610" s="13">
        <v>6202311.5</v>
      </c>
      <c r="T610" s="12">
        <v>9427.4380604955168</v>
      </c>
      <c r="U610" s="12">
        <v>10436.935248518013</v>
      </c>
      <c r="V610" s="48">
        <f t="shared" si="1242"/>
        <v>1009.4971880224966</v>
      </c>
      <c r="X610" s="2" t="s">
        <v>17160</v>
      </c>
      <c r="Y610" s="2">
        <v>1994</v>
      </c>
      <c r="Z610" s="2">
        <v>3322.3</v>
      </c>
      <c r="AA610" s="2">
        <v>118</v>
      </c>
      <c r="AB610" s="2">
        <v>5</v>
      </c>
      <c r="AC610" s="2">
        <v>2305.9</v>
      </c>
      <c r="AE610" s="2" t="s">
        <v>3472</v>
      </c>
      <c r="AF610" s="2" t="s">
        <v>17390</v>
      </c>
      <c r="AG610" s="2" t="s">
        <v>2998</v>
      </c>
      <c r="AH610" s="2" t="s">
        <v>17088</v>
      </c>
      <c r="AK610" s="2" t="e">
        <f t="shared" si="1228"/>
        <v>#N/A</v>
      </c>
      <c r="AU610" s="2" t="e">
        <f t="shared" si="1229"/>
        <v>#N/A</v>
      </c>
      <c r="AV610" s="2" t="e">
        <f t="shared" si="1230"/>
        <v>#N/A</v>
      </c>
      <c r="AX610" s="2" t="s">
        <v>468</v>
      </c>
      <c r="AY610" s="2">
        <v>858</v>
      </c>
      <c r="AZ610" s="2" t="s">
        <v>2980</v>
      </c>
      <c r="BC610" s="2" t="e">
        <f t="shared" si="1231"/>
        <v>#N/A</v>
      </c>
      <c r="BI610" s="2" t="e">
        <f t="shared" si="1232"/>
        <v>#N/A</v>
      </c>
      <c r="BT610" s="11" t="s">
        <v>17121</v>
      </c>
      <c r="BU610" s="11" t="s">
        <v>17121</v>
      </c>
      <c r="BV610" s="11" t="s">
        <v>17121</v>
      </c>
      <c r="BW610" s="11" t="s">
        <v>17121</v>
      </c>
      <c r="BX610" s="11" t="s">
        <v>17121</v>
      </c>
      <c r="BY610" s="13">
        <f>BY611</f>
        <v>657.9</v>
      </c>
      <c r="BZ610" s="13" t="e">
        <f t="shared" ref="BZ610" si="1252">BZ611</f>
        <v>#N/A</v>
      </c>
      <c r="CA610" s="13">
        <f t="shared" ref="CA610" si="1253">CA611</f>
        <v>607.4</v>
      </c>
      <c r="CB610" s="14">
        <f t="shared" ref="CB610" si="1254">CB611</f>
        <v>26</v>
      </c>
      <c r="CC610" s="11" t="s">
        <v>17121</v>
      </c>
      <c r="CD610" s="11" t="s">
        <v>17121</v>
      </c>
      <c r="CE610" s="11" t="s">
        <v>17121</v>
      </c>
      <c r="CF610" s="13">
        <f t="shared" ref="CF610" si="1255">CF611</f>
        <v>6202311.5038999999</v>
      </c>
      <c r="CG610" s="13">
        <f t="shared" ref="CG610" si="1256">CG611</f>
        <v>0</v>
      </c>
      <c r="CH610" s="13">
        <f t="shared" ref="CH610" si="1257">CH611</f>
        <v>0</v>
      </c>
      <c r="CI610" s="13">
        <f t="shared" ref="CI610" si="1258">CI611</f>
        <v>6202311.5038999999</v>
      </c>
      <c r="CJ610" s="12">
        <f t="shared" si="1241"/>
        <v>9427.4380664234686</v>
      </c>
      <c r="CK610" s="12">
        <f>CK611</f>
        <v>0</v>
      </c>
      <c r="CP610" s="2" t="e">
        <f t="shared" si="1102"/>
        <v>#N/A</v>
      </c>
    </row>
    <row r="611" spans="1:94" ht="27.75" x14ac:dyDescent="0.4">
      <c r="A611" s="2">
        <v>1</v>
      </c>
      <c r="B611" s="11">
        <v>88</v>
      </c>
      <c r="C611" s="55" t="s">
        <v>299</v>
      </c>
      <c r="D611" s="11">
        <v>1976</v>
      </c>
      <c r="E611" s="11"/>
      <c r="F611" s="11" t="s">
        <v>17978</v>
      </c>
      <c r="G611" s="11">
        <v>2</v>
      </c>
      <c r="H611" s="11" t="s">
        <v>17088</v>
      </c>
      <c r="I611" s="15">
        <v>657.9</v>
      </c>
      <c r="J611" s="15">
        <v>607.4</v>
      </c>
      <c r="K611" s="15">
        <v>527.4</v>
      </c>
      <c r="L611" s="36">
        <v>26</v>
      </c>
      <c r="M611" s="11" t="s">
        <v>17146</v>
      </c>
      <c r="N611" s="11" t="s">
        <v>17862</v>
      </c>
      <c r="O611" s="37" t="s">
        <v>17394</v>
      </c>
      <c r="P611" s="12">
        <v>6202311.5</v>
      </c>
      <c r="Q611" s="12">
        <v>0</v>
      </c>
      <c r="R611" s="12">
        <v>0</v>
      </c>
      <c r="S611" s="12">
        <v>6202311.5</v>
      </c>
      <c r="T611" s="12">
        <v>9427.4380604955168</v>
      </c>
      <c r="U611" s="12">
        <v>10436.935248518013</v>
      </c>
      <c r="V611" s="48">
        <f t="shared" si="1242"/>
        <v>1009.4971880224966</v>
      </c>
      <c r="X611" s="2" t="s">
        <v>3482</v>
      </c>
      <c r="Y611" s="2">
        <v>1979</v>
      </c>
      <c r="Z611" s="2">
        <v>5068.3900000000003</v>
      </c>
      <c r="AA611" s="2">
        <v>171</v>
      </c>
      <c r="AB611" s="2">
        <v>5</v>
      </c>
      <c r="AC611" s="2">
        <v>4629.29</v>
      </c>
      <c r="AE611" s="2" t="s">
        <v>3473</v>
      </c>
      <c r="AF611" s="2" t="s">
        <v>17390</v>
      </c>
      <c r="AG611" s="2" t="s">
        <v>2998</v>
      </c>
      <c r="AH611" s="2" t="s">
        <v>2998</v>
      </c>
      <c r="AK611" s="2" t="e">
        <f t="shared" si="1228"/>
        <v>#N/A</v>
      </c>
      <c r="AU611" s="2">
        <f t="shared" si="1229"/>
        <v>710</v>
      </c>
      <c r="AV611" s="2" t="str">
        <f t="shared" si="1230"/>
        <v>Скатная деревянная</v>
      </c>
      <c r="AX611" s="2" t="s">
        <v>493</v>
      </c>
      <c r="AY611" s="2">
        <v>500</v>
      </c>
      <c r="AZ611" s="2" t="s">
        <v>3006</v>
      </c>
      <c r="BC611" s="2" t="e">
        <f t="shared" si="1231"/>
        <v>#N/A</v>
      </c>
      <c r="BI611" s="2" t="e">
        <f t="shared" si="1232"/>
        <v>#N/A</v>
      </c>
      <c r="BT611" s="11" t="e">
        <f>VLOOKUP(BS611,CN:CR,2,FALSE)</f>
        <v>#N/A</v>
      </c>
      <c r="BU611" s="11"/>
      <c r="BV611" s="11" t="s">
        <v>17978</v>
      </c>
      <c r="BW611" s="11" t="e">
        <f>VLOOKUP(BS611,CN:CR,5,FALSE)</f>
        <v>#N/A</v>
      </c>
      <c r="BX611" s="11" t="e">
        <f>VLOOKUP(BS611,CU:CX,4,FALSE)</f>
        <v>#N/A</v>
      </c>
      <c r="BY611" s="13">
        <v>657.9</v>
      </c>
      <c r="BZ611" s="13" t="e">
        <f>VLOOKUP(BS611,CN:CS,6,FALSE)</f>
        <v>#N/A</v>
      </c>
      <c r="CA611" s="13">
        <v>607.4</v>
      </c>
      <c r="CB611" s="14">
        <v>26</v>
      </c>
      <c r="CC611" s="11" t="s">
        <v>17146</v>
      </c>
      <c r="CD611" s="11" t="s">
        <v>17862</v>
      </c>
      <c r="CE611" s="11" t="s">
        <v>17394</v>
      </c>
      <c r="CF611" s="12">
        <v>6202311.5038999999</v>
      </c>
      <c r="CG611" s="12">
        <v>0</v>
      </c>
      <c r="CH611" s="12">
        <v>0</v>
      </c>
      <c r="CI611" s="12">
        <f t="shared" ref="CI611" si="1259">CF611-CG611-CH611</f>
        <v>6202311.5038999999</v>
      </c>
      <c r="CJ611" s="12">
        <f t="shared" si="1241"/>
        <v>9427.4380664234686</v>
      </c>
      <c r="CK611" s="12">
        <f>DK611*9671.07/BY611</f>
        <v>0</v>
      </c>
      <c r="CP611" s="2">
        <f t="shared" si="1102"/>
        <v>80</v>
      </c>
    </row>
    <row r="612" spans="1:94" ht="27.75" x14ac:dyDescent="0.4">
      <c r="B612" s="52" t="s">
        <v>337</v>
      </c>
      <c r="C612" s="113"/>
      <c r="D612" s="11" t="s">
        <v>17121</v>
      </c>
      <c r="E612" s="11" t="s">
        <v>17121</v>
      </c>
      <c r="F612" s="11" t="s">
        <v>17121</v>
      </c>
      <c r="G612" s="11" t="s">
        <v>17121</v>
      </c>
      <c r="H612" s="11" t="s">
        <v>17121</v>
      </c>
      <c r="I612" s="13">
        <v>497.6</v>
      </c>
      <c r="J612" s="13">
        <v>453</v>
      </c>
      <c r="K612" s="13">
        <v>356.3</v>
      </c>
      <c r="L612" s="196">
        <v>10</v>
      </c>
      <c r="M612" s="11" t="s">
        <v>17121</v>
      </c>
      <c r="N612" s="11" t="s">
        <v>17121</v>
      </c>
      <c r="O612" s="37" t="s">
        <v>17121</v>
      </c>
      <c r="P612" s="112">
        <v>4945765.3100000005</v>
      </c>
      <c r="Q612" s="13">
        <v>0</v>
      </c>
      <c r="R612" s="13">
        <v>0</v>
      </c>
      <c r="S612" s="13">
        <v>4945765.3100000005</v>
      </c>
      <c r="T612" s="12">
        <v>9939.2389670418015</v>
      </c>
      <c r="U612" s="12">
        <v>10159.485530546623</v>
      </c>
      <c r="V612" s="48">
        <f t="shared" si="1242"/>
        <v>220.2465635048211</v>
      </c>
      <c r="X612" s="2" t="s">
        <v>3532</v>
      </c>
      <c r="Y612" s="2">
        <v>1960</v>
      </c>
      <c r="Z612" s="2">
        <v>834.8</v>
      </c>
      <c r="AA612" s="2">
        <v>19</v>
      </c>
      <c r="AB612" s="2">
        <v>2</v>
      </c>
      <c r="AC612" s="2">
        <v>454.3</v>
      </c>
      <c r="AE612" s="2" t="s">
        <v>692</v>
      </c>
      <c r="AF612" s="2" t="s">
        <v>17390</v>
      </c>
      <c r="AG612" s="2" t="s">
        <v>2998</v>
      </c>
      <c r="AH612" s="2" t="s">
        <v>17088</v>
      </c>
      <c r="AK612" s="2" t="e">
        <f t="shared" si="1228"/>
        <v>#N/A</v>
      </c>
      <c r="AU612" s="2" t="e">
        <f t="shared" si="1229"/>
        <v>#N/A</v>
      </c>
      <c r="AV612" s="2" t="e">
        <f t="shared" si="1230"/>
        <v>#N/A</v>
      </c>
      <c r="AX612" s="2" t="s">
        <v>528</v>
      </c>
      <c r="AY612" s="2">
        <v>1210.3</v>
      </c>
      <c r="AZ612" s="2" t="s">
        <v>2980</v>
      </c>
      <c r="BC612" s="2" t="e">
        <f t="shared" si="1231"/>
        <v>#N/A</v>
      </c>
      <c r="BI612" s="2" t="e">
        <f t="shared" si="1232"/>
        <v>#N/A</v>
      </c>
      <c r="BT612" s="11" t="s">
        <v>17121</v>
      </c>
      <c r="BU612" s="11" t="s">
        <v>17121</v>
      </c>
      <c r="BV612" s="11" t="s">
        <v>17121</v>
      </c>
      <c r="BW612" s="11" t="s">
        <v>17121</v>
      </c>
      <c r="BX612" s="11" t="s">
        <v>17121</v>
      </c>
      <c r="BY612" s="13">
        <f>BY613</f>
        <v>497.6</v>
      </c>
      <c r="BZ612" s="13">
        <f t="shared" ref="BZ612" si="1260">BZ613</f>
        <v>453</v>
      </c>
      <c r="CA612" s="13">
        <f t="shared" ref="CA612" si="1261">CA613</f>
        <v>453</v>
      </c>
      <c r="CB612" s="14">
        <f t="shared" ref="CB612" si="1262">CB613</f>
        <v>10</v>
      </c>
      <c r="CC612" s="11" t="s">
        <v>17121</v>
      </c>
      <c r="CD612" s="11" t="s">
        <v>17121</v>
      </c>
      <c r="CE612" s="11" t="s">
        <v>17121</v>
      </c>
      <c r="CF612" s="13">
        <f t="shared" ref="CF612" si="1263">CF613</f>
        <v>4945765.3100000005</v>
      </c>
      <c r="CG612" s="13">
        <f t="shared" ref="CG612" si="1264">CG613</f>
        <v>0</v>
      </c>
      <c r="CH612" s="13">
        <f t="shared" ref="CH612" si="1265">CH613</f>
        <v>0</v>
      </c>
      <c r="CI612" s="13">
        <f t="shared" ref="CI612" si="1266">CI613</f>
        <v>4945765.3100000005</v>
      </c>
      <c r="CJ612" s="12">
        <f t="shared" si="1241"/>
        <v>9939.2389670418015</v>
      </c>
      <c r="CK612" s="12">
        <f>CK613</f>
        <v>0</v>
      </c>
      <c r="CP612" s="2" t="e">
        <f t="shared" si="1102"/>
        <v>#N/A</v>
      </c>
    </row>
    <row r="613" spans="1:94" ht="27.75" x14ac:dyDescent="0.4">
      <c r="A613" s="2">
        <v>1</v>
      </c>
      <c r="B613" s="11">
        <v>89</v>
      </c>
      <c r="C613" s="55" t="s">
        <v>339</v>
      </c>
      <c r="D613" s="11">
        <v>1967</v>
      </c>
      <c r="E613" s="11"/>
      <c r="F613" s="11" t="s">
        <v>17978</v>
      </c>
      <c r="G613" s="11">
        <v>2</v>
      </c>
      <c r="H613" s="11" t="s">
        <v>17088</v>
      </c>
      <c r="I613" s="15">
        <v>497.6</v>
      </c>
      <c r="J613" s="15">
        <v>453</v>
      </c>
      <c r="K613" s="15">
        <v>356.3</v>
      </c>
      <c r="L613" s="36">
        <v>10</v>
      </c>
      <c r="M613" s="11" t="s">
        <v>17146</v>
      </c>
      <c r="N613" s="11" t="s">
        <v>17862</v>
      </c>
      <c r="O613" s="37" t="s">
        <v>17394</v>
      </c>
      <c r="P613" s="12">
        <v>4945765.3100000005</v>
      </c>
      <c r="Q613" s="12">
        <v>0</v>
      </c>
      <c r="R613" s="12">
        <v>0</v>
      </c>
      <c r="S613" s="12">
        <v>4945765.3100000005</v>
      </c>
      <c r="T613" s="12">
        <v>9939.2389670418015</v>
      </c>
      <c r="U613" s="12">
        <v>10159.485530546623</v>
      </c>
      <c r="V613" s="48">
        <f t="shared" si="1242"/>
        <v>220.2465635048211</v>
      </c>
      <c r="X613" s="2" t="s">
        <v>3535</v>
      </c>
      <c r="Y613" s="2">
        <v>1961</v>
      </c>
      <c r="Z613" s="2">
        <v>838.6</v>
      </c>
      <c r="AA613" s="2">
        <v>26</v>
      </c>
      <c r="AB613" s="2">
        <v>2</v>
      </c>
      <c r="AC613" s="2">
        <v>454.7</v>
      </c>
      <c r="AE613" s="2" t="s">
        <v>3525</v>
      </c>
      <c r="AF613" s="2" t="s">
        <v>17390</v>
      </c>
      <c r="AG613" s="2" t="s">
        <v>2998</v>
      </c>
      <c r="AH613" s="2" t="s">
        <v>2998</v>
      </c>
      <c r="AK613" s="2" t="e">
        <f t="shared" si="1228"/>
        <v>#N/A</v>
      </c>
      <c r="AU613" s="2">
        <f t="shared" si="1229"/>
        <v>600</v>
      </c>
      <c r="AV613" s="2" t="str">
        <f t="shared" si="1230"/>
        <v>Скатная деревянная</v>
      </c>
      <c r="AX613" s="2" t="s">
        <v>529</v>
      </c>
      <c r="AY613" s="2">
        <v>350</v>
      </c>
      <c r="AZ613" s="2" t="s">
        <v>2980</v>
      </c>
      <c r="BC613" s="2" t="e">
        <f t="shared" si="1231"/>
        <v>#N/A</v>
      </c>
      <c r="BI613" s="2" t="e">
        <f t="shared" si="1232"/>
        <v>#N/A</v>
      </c>
      <c r="BT613" s="11" t="e">
        <f>VLOOKUP(BS613,CN:CR,2,FALSE)</f>
        <v>#N/A</v>
      </c>
      <c r="BU613" s="11"/>
      <c r="BV613" s="11" t="s">
        <v>17978</v>
      </c>
      <c r="BW613" s="11" t="e">
        <f>VLOOKUP(BS613,CN:CR,5,FALSE)</f>
        <v>#N/A</v>
      </c>
      <c r="BX613" s="11" t="e">
        <f>VLOOKUP(BS613,CU:CX,4,FALSE)</f>
        <v>#N/A</v>
      </c>
      <c r="BY613" s="13">
        <v>497.6</v>
      </c>
      <c r="BZ613" s="13">
        <v>453</v>
      </c>
      <c r="CA613" s="13">
        <v>453</v>
      </c>
      <c r="CB613" s="14">
        <v>10</v>
      </c>
      <c r="CC613" s="11" t="s">
        <v>17146</v>
      </c>
      <c r="CD613" s="11" t="s">
        <v>17862</v>
      </c>
      <c r="CE613" s="11" t="s">
        <v>17394</v>
      </c>
      <c r="CF613" s="12">
        <v>4945765.3100000005</v>
      </c>
      <c r="CG613" s="12">
        <v>0</v>
      </c>
      <c r="CH613" s="12">
        <v>0</v>
      </c>
      <c r="CI613" s="12">
        <f t="shared" ref="CI613" si="1267">CF613-CG613-CH613</f>
        <v>4945765.3100000005</v>
      </c>
      <c r="CJ613" s="12">
        <f t="shared" si="1241"/>
        <v>9939.2389670418015</v>
      </c>
      <c r="CK613" s="12">
        <f>DK613*8425.6/BY613</f>
        <v>0</v>
      </c>
      <c r="CP613" s="2">
        <f t="shared" si="1102"/>
        <v>96.7</v>
      </c>
    </row>
    <row r="614" spans="1:94" ht="27.75" x14ac:dyDescent="0.4">
      <c r="B614" s="52" t="s">
        <v>338</v>
      </c>
      <c r="C614" s="113"/>
      <c r="D614" s="11" t="s">
        <v>17121</v>
      </c>
      <c r="E614" s="11" t="s">
        <v>17121</v>
      </c>
      <c r="F614" s="11" t="s">
        <v>17121</v>
      </c>
      <c r="G614" s="11" t="s">
        <v>17121</v>
      </c>
      <c r="H614" s="11" t="s">
        <v>17121</v>
      </c>
      <c r="I614" s="13">
        <v>399.7</v>
      </c>
      <c r="J614" s="13">
        <v>374.8</v>
      </c>
      <c r="K614" s="13">
        <v>374.8</v>
      </c>
      <c r="L614" s="196">
        <v>15</v>
      </c>
      <c r="M614" s="11" t="s">
        <v>17121</v>
      </c>
      <c r="N614" s="11" t="s">
        <v>17121</v>
      </c>
      <c r="O614" s="37" t="s">
        <v>17121</v>
      </c>
      <c r="P614" s="112">
        <v>3249753.92</v>
      </c>
      <c r="Q614" s="13">
        <v>0</v>
      </c>
      <c r="R614" s="13">
        <v>0</v>
      </c>
      <c r="S614" s="13">
        <v>3249753.92</v>
      </c>
      <c r="T614" s="12">
        <v>8130.482661996497</v>
      </c>
      <c r="U614" s="12">
        <v>8130.482661996497</v>
      </c>
      <c r="V614" s="48">
        <f t="shared" si="1242"/>
        <v>0</v>
      </c>
      <c r="X614" s="2" t="s">
        <v>3538</v>
      </c>
      <c r="Y614" s="2">
        <v>1961</v>
      </c>
      <c r="Z614" s="2">
        <v>1010.2</v>
      </c>
      <c r="AA614" s="2">
        <v>27</v>
      </c>
      <c r="AB614" s="2">
        <v>2</v>
      </c>
      <c r="AC614" s="2">
        <v>582</v>
      </c>
      <c r="AE614" s="2" t="s">
        <v>3527</v>
      </c>
      <c r="AF614" s="2" t="s">
        <v>17390</v>
      </c>
      <c r="AG614" s="2" t="s">
        <v>2998</v>
      </c>
      <c r="AH614" s="2" t="s">
        <v>2998</v>
      </c>
      <c r="AK614" s="2" t="e">
        <f t="shared" si="1228"/>
        <v>#N/A</v>
      </c>
      <c r="AU614" s="2" t="e">
        <f t="shared" si="1229"/>
        <v>#N/A</v>
      </c>
      <c r="AV614" s="2" t="e">
        <f t="shared" si="1230"/>
        <v>#N/A</v>
      </c>
      <c r="AX614" s="2" t="s">
        <v>530</v>
      </c>
      <c r="AY614" s="2">
        <v>897.8</v>
      </c>
      <c r="AZ614" s="2" t="s">
        <v>2980</v>
      </c>
      <c r="BC614" s="2" t="e">
        <f t="shared" si="1231"/>
        <v>#N/A</v>
      </c>
      <c r="BI614" s="2" t="e">
        <f t="shared" si="1232"/>
        <v>#N/A</v>
      </c>
      <c r="BT614" s="11" t="s">
        <v>17121</v>
      </c>
      <c r="BU614" s="11" t="s">
        <v>17121</v>
      </c>
      <c r="BV614" s="11" t="s">
        <v>17121</v>
      </c>
      <c r="BW614" s="11" t="s">
        <v>17121</v>
      </c>
      <c r="BX614" s="11" t="s">
        <v>17121</v>
      </c>
      <c r="BY614" s="13">
        <f>BY615</f>
        <v>399.7</v>
      </c>
      <c r="BZ614" s="13">
        <f t="shared" ref="BZ614" si="1268">BZ615</f>
        <v>374.8</v>
      </c>
      <c r="CA614" s="13">
        <f t="shared" ref="CA614" si="1269">CA615</f>
        <v>374.8</v>
      </c>
      <c r="CB614" s="14">
        <f t="shared" ref="CB614" si="1270">CB615</f>
        <v>15</v>
      </c>
      <c r="CC614" s="11" t="s">
        <v>17121</v>
      </c>
      <c r="CD614" s="11" t="s">
        <v>17121</v>
      </c>
      <c r="CE614" s="11" t="s">
        <v>17121</v>
      </c>
      <c r="CF614" s="13">
        <f t="shared" ref="CF614" si="1271">CF615</f>
        <v>3249753.92</v>
      </c>
      <c r="CG614" s="13">
        <f t="shared" ref="CG614" si="1272">CG615</f>
        <v>0</v>
      </c>
      <c r="CH614" s="13">
        <f t="shared" ref="CH614" si="1273">CH615</f>
        <v>0</v>
      </c>
      <c r="CI614" s="13">
        <f t="shared" ref="CI614" si="1274">CI615</f>
        <v>3249753.92</v>
      </c>
      <c r="CJ614" s="12">
        <f t="shared" si="1241"/>
        <v>8130.482661996497</v>
      </c>
      <c r="CK614" s="12">
        <f>CK615</f>
        <v>0</v>
      </c>
      <c r="CP614" s="2" t="e">
        <f t="shared" si="1102"/>
        <v>#N/A</v>
      </c>
    </row>
    <row r="615" spans="1:94" ht="27.75" x14ac:dyDescent="0.4">
      <c r="A615" s="2">
        <v>1</v>
      </c>
      <c r="B615" s="11">
        <v>90</v>
      </c>
      <c r="C615" s="55" t="s">
        <v>340</v>
      </c>
      <c r="D615" s="11">
        <v>1971</v>
      </c>
      <c r="E615" s="11"/>
      <c r="F615" s="11" t="s">
        <v>17978</v>
      </c>
      <c r="G615" s="11">
        <v>2</v>
      </c>
      <c r="H615" s="11" t="s">
        <v>17088</v>
      </c>
      <c r="I615" s="15">
        <v>399.7</v>
      </c>
      <c r="J615" s="15">
        <v>374.8</v>
      </c>
      <c r="K615" s="15">
        <v>374.8</v>
      </c>
      <c r="L615" s="36">
        <v>15</v>
      </c>
      <c r="M615" s="11" t="s">
        <v>17146</v>
      </c>
      <c r="N615" s="11" t="s">
        <v>17862</v>
      </c>
      <c r="O615" s="37" t="s">
        <v>17394</v>
      </c>
      <c r="P615" s="12">
        <v>3249753.92</v>
      </c>
      <c r="Q615" s="12">
        <v>0</v>
      </c>
      <c r="R615" s="12">
        <v>0</v>
      </c>
      <c r="S615" s="12">
        <v>3249753.92</v>
      </c>
      <c r="T615" s="12">
        <v>8130.482661996497</v>
      </c>
      <c r="U615" s="12">
        <v>8130.482661996497</v>
      </c>
      <c r="V615" s="48">
        <f t="shared" si="1242"/>
        <v>0</v>
      </c>
      <c r="X615" s="2" t="s">
        <v>3542</v>
      </c>
      <c r="Y615" s="2">
        <v>1961</v>
      </c>
      <c r="Z615" s="2">
        <v>1018.9</v>
      </c>
      <c r="AA615" s="2">
        <v>30</v>
      </c>
      <c r="AB615" s="2">
        <v>2</v>
      </c>
      <c r="AC615" s="2">
        <v>581.79999999999995</v>
      </c>
      <c r="AE615" s="2" t="s">
        <v>3529</v>
      </c>
      <c r="AF615" s="2" t="s">
        <v>17390</v>
      </c>
      <c r="AG615" s="2" t="s">
        <v>2998</v>
      </c>
      <c r="AH615" s="2" t="s">
        <v>17088</v>
      </c>
      <c r="AK615" s="2" t="e">
        <f t="shared" si="1228"/>
        <v>#N/A</v>
      </c>
      <c r="AU615" s="2">
        <f t="shared" si="1229"/>
        <v>385.7</v>
      </c>
      <c r="AV615" s="2" t="str">
        <f t="shared" si="1230"/>
        <v>Скатная деревянная</v>
      </c>
      <c r="AX615" s="2" t="s">
        <v>531</v>
      </c>
      <c r="AY615" s="2">
        <v>595.35</v>
      </c>
      <c r="AZ615" s="2" t="s">
        <v>2980</v>
      </c>
      <c r="BC615" s="2" t="e">
        <f t="shared" si="1231"/>
        <v>#N/A</v>
      </c>
      <c r="BI615" s="2" t="e">
        <f t="shared" si="1232"/>
        <v>#N/A</v>
      </c>
      <c r="BT615" s="11" t="e">
        <f>VLOOKUP(BS615,CN:CR,2,FALSE)</f>
        <v>#N/A</v>
      </c>
      <c r="BU615" s="11"/>
      <c r="BV615" s="11" t="s">
        <v>17978</v>
      </c>
      <c r="BW615" s="11" t="e">
        <f>VLOOKUP(BS615,CN:CR,5,FALSE)</f>
        <v>#N/A</v>
      </c>
      <c r="BX615" s="11" t="e">
        <f>VLOOKUP(BS615,CU:CX,4,FALSE)</f>
        <v>#N/A</v>
      </c>
      <c r="BY615" s="13">
        <v>399.7</v>
      </c>
      <c r="BZ615" s="13">
        <v>374.8</v>
      </c>
      <c r="CA615" s="13">
        <v>374.8</v>
      </c>
      <c r="CB615" s="14">
        <v>15</v>
      </c>
      <c r="CC615" s="11" t="s">
        <v>17146</v>
      </c>
      <c r="CD615" s="11" t="s">
        <v>17862</v>
      </c>
      <c r="CE615" s="11" t="s">
        <v>17394</v>
      </c>
      <c r="CF615" s="12">
        <v>3249753.92</v>
      </c>
      <c r="CG615" s="12">
        <v>0</v>
      </c>
      <c r="CH615" s="12">
        <v>0</v>
      </c>
      <c r="CI615" s="12">
        <f t="shared" ref="CI615" si="1275">CF615-CG615-CH615</f>
        <v>3249753.92</v>
      </c>
      <c r="CJ615" s="12">
        <f t="shared" si="1241"/>
        <v>8130.482661996497</v>
      </c>
      <c r="CK615" s="12">
        <f>DK615*8425.6/BY615</f>
        <v>0</v>
      </c>
      <c r="CP615" s="2">
        <f t="shared" ref="CP615:CP678" si="1276">VLOOKUP(C615,CQ:CR,2,FALSE)</f>
        <v>0</v>
      </c>
    </row>
    <row r="616" spans="1:94" ht="27.75" x14ac:dyDescent="0.4">
      <c r="B616" s="52" t="s">
        <v>361</v>
      </c>
      <c r="C616" s="113"/>
      <c r="D616" s="11" t="s">
        <v>17121</v>
      </c>
      <c r="E616" s="11" t="s">
        <v>17121</v>
      </c>
      <c r="F616" s="11" t="s">
        <v>17121</v>
      </c>
      <c r="G616" s="11" t="s">
        <v>17121</v>
      </c>
      <c r="H616" s="11" t="s">
        <v>17121</v>
      </c>
      <c r="I616" s="13">
        <v>513.9</v>
      </c>
      <c r="J616" s="13">
        <v>513.9</v>
      </c>
      <c r="K616" s="13">
        <v>513.9</v>
      </c>
      <c r="L616" s="196">
        <v>20</v>
      </c>
      <c r="M616" s="11" t="s">
        <v>17121</v>
      </c>
      <c r="N616" s="11" t="s">
        <v>17121</v>
      </c>
      <c r="O616" s="37" t="s">
        <v>17121</v>
      </c>
      <c r="P616" s="112">
        <v>4441783.34</v>
      </c>
      <c r="Q616" s="13">
        <v>0</v>
      </c>
      <c r="R616" s="13">
        <v>0</v>
      </c>
      <c r="S616" s="13">
        <v>4441783.34</v>
      </c>
      <c r="T616" s="12">
        <v>8643.2834014399687</v>
      </c>
      <c r="U616" s="12">
        <v>9247.0785481611201</v>
      </c>
      <c r="V616" s="48">
        <f t="shared" si="1242"/>
        <v>603.79514672115147</v>
      </c>
      <c r="X616" s="2" t="s">
        <v>3582</v>
      </c>
      <c r="Y616" s="2">
        <v>1965</v>
      </c>
      <c r="Z616" s="2">
        <v>2026.2</v>
      </c>
      <c r="AA616" s="2">
        <v>76</v>
      </c>
      <c r="AB616" s="2">
        <v>5</v>
      </c>
      <c r="AC616" s="2">
        <v>1684.6</v>
      </c>
      <c r="AE616" s="2" t="s">
        <v>3577</v>
      </c>
      <c r="AF616" s="2" t="s">
        <v>17390</v>
      </c>
      <c r="AG616" s="2" t="s">
        <v>2998</v>
      </c>
      <c r="AH616" s="2" t="s">
        <v>17086</v>
      </c>
      <c r="AK616" s="2" t="e">
        <f t="shared" si="1228"/>
        <v>#N/A</v>
      </c>
      <c r="AU616" s="2" t="e">
        <f t="shared" si="1229"/>
        <v>#N/A</v>
      </c>
      <c r="AV616" s="2" t="e">
        <f t="shared" si="1230"/>
        <v>#N/A</v>
      </c>
      <c r="AX616" s="2" t="s">
        <v>561</v>
      </c>
      <c r="AY616" s="2">
        <v>1800</v>
      </c>
      <c r="AZ616" s="2" t="s">
        <v>2980</v>
      </c>
      <c r="BC616" s="2" t="e">
        <f t="shared" si="1231"/>
        <v>#N/A</v>
      </c>
      <c r="BI616" s="2" t="e">
        <f t="shared" si="1232"/>
        <v>#N/A</v>
      </c>
      <c r="BT616" s="11" t="s">
        <v>17121</v>
      </c>
      <c r="BU616" s="11" t="s">
        <v>17121</v>
      </c>
      <c r="BV616" s="11" t="s">
        <v>17121</v>
      </c>
      <c r="BW616" s="11" t="s">
        <v>17121</v>
      </c>
      <c r="BX616" s="11" t="s">
        <v>17121</v>
      </c>
      <c r="BY616" s="13" t="e">
        <f>BY617</f>
        <v>#N/A</v>
      </c>
      <c r="BZ616" s="13" t="e">
        <f t="shared" ref="BZ616" si="1277">BZ617</f>
        <v>#N/A</v>
      </c>
      <c r="CA616" s="13">
        <f t="shared" ref="CA616" si="1278">CA617</f>
        <v>513.9</v>
      </c>
      <c r="CB616" s="14">
        <f t="shared" ref="CB616" si="1279">CB617</f>
        <v>20</v>
      </c>
      <c r="CC616" s="11" t="s">
        <v>17121</v>
      </c>
      <c r="CD616" s="11" t="s">
        <v>17121</v>
      </c>
      <c r="CE616" s="11" t="s">
        <v>17121</v>
      </c>
      <c r="CF616" s="13">
        <f t="shared" ref="CF616" si="1280">CF617</f>
        <v>4441783.34</v>
      </c>
      <c r="CG616" s="13">
        <f t="shared" ref="CG616" si="1281">CG617</f>
        <v>0</v>
      </c>
      <c r="CH616" s="13">
        <f t="shared" ref="CH616" si="1282">CH617</f>
        <v>0</v>
      </c>
      <c r="CI616" s="13">
        <f t="shared" ref="CI616" si="1283">CI617</f>
        <v>4441783.34</v>
      </c>
      <c r="CJ616" s="12" t="e">
        <f t="shared" si="1241"/>
        <v>#N/A</v>
      </c>
      <c r="CK616" s="12" t="e">
        <f>CK617</f>
        <v>#N/A</v>
      </c>
      <c r="CP616" s="2" t="e">
        <f t="shared" si="1276"/>
        <v>#N/A</v>
      </c>
    </row>
    <row r="617" spans="1:94" ht="27.75" x14ac:dyDescent="0.4">
      <c r="A617" s="2">
        <v>1</v>
      </c>
      <c r="B617" s="11">
        <v>91</v>
      </c>
      <c r="C617" s="55" t="s">
        <v>363</v>
      </c>
      <c r="D617" s="11">
        <v>1968</v>
      </c>
      <c r="E617" s="11"/>
      <c r="F617" s="11" t="s">
        <v>17978</v>
      </c>
      <c r="G617" s="11">
        <v>2</v>
      </c>
      <c r="H617" s="11" t="s">
        <v>17088</v>
      </c>
      <c r="I617" s="15">
        <v>513.9</v>
      </c>
      <c r="J617" s="15">
        <v>513.9</v>
      </c>
      <c r="K617" s="15">
        <v>513.9</v>
      </c>
      <c r="L617" s="36">
        <v>20</v>
      </c>
      <c r="M617" s="11" t="s">
        <v>17146</v>
      </c>
      <c r="N617" s="11" t="s">
        <v>17839</v>
      </c>
      <c r="O617" s="37" t="s">
        <v>17972</v>
      </c>
      <c r="P617" s="12">
        <v>4441783.34</v>
      </c>
      <c r="Q617" s="12">
        <v>0</v>
      </c>
      <c r="R617" s="12">
        <v>0</v>
      </c>
      <c r="S617" s="12">
        <v>4441783.34</v>
      </c>
      <c r="T617" s="12">
        <v>8643.2834014399687</v>
      </c>
      <c r="U617" s="12">
        <v>9247.0785481611201</v>
      </c>
      <c r="V617" s="48">
        <f t="shared" si="1242"/>
        <v>603.79514672115147</v>
      </c>
      <c r="X617" s="2" t="s">
        <v>544</v>
      </c>
      <c r="Y617" s="2">
        <v>1983</v>
      </c>
      <c r="Z617" s="2">
        <v>5763.67</v>
      </c>
      <c r="AA617" s="2">
        <v>152</v>
      </c>
      <c r="AB617" s="2">
        <v>5</v>
      </c>
      <c r="AC617" s="2">
        <v>4429</v>
      </c>
      <c r="AE617" s="2" t="s">
        <v>697</v>
      </c>
      <c r="AF617" s="2" t="s">
        <v>17390</v>
      </c>
      <c r="AG617" s="2" t="s">
        <v>2998</v>
      </c>
      <c r="AH617" s="2" t="s">
        <v>17086</v>
      </c>
      <c r="AK617" s="2" t="e">
        <f t="shared" si="1228"/>
        <v>#N/A</v>
      </c>
      <c r="AU617" s="2">
        <f t="shared" si="1229"/>
        <v>491.37</v>
      </c>
      <c r="AV617" s="2" t="str">
        <f t="shared" si="1230"/>
        <v>Скатная деревянная</v>
      </c>
      <c r="AX617" s="2" t="s">
        <v>562</v>
      </c>
      <c r="AY617" s="2">
        <v>508</v>
      </c>
      <c r="AZ617" s="2" t="s">
        <v>2980</v>
      </c>
      <c r="BC617" s="2" t="e">
        <f t="shared" si="1231"/>
        <v>#N/A</v>
      </c>
      <c r="BI617" s="2" t="e">
        <f t="shared" si="1232"/>
        <v>#N/A</v>
      </c>
      <c r="BT617" s="11" t="e">
        <f>VLOOKUP(BS617,CN:CR,2,FALSE)</f>
        <v>#N/A</v>
      </c>
      <c r="BU617" s="11"/>
      <c r="BV617" s="11" t="s">
        <v>17978</v>
      </c>
      <c r="BW617" s="11" t="e">
        <f>VLOOKUP(BS617,CN:CR,5,FALSE)</f>
        <v>#N/A</v>
      </c>
      <c r="BX617" s="11" t="e">
        <f>VLOOKUP(BS617,CU:CX,4,FALSE)</f>
        <v>#N/A</v>
      </c>
      <c r="BY617" s="13" t="e">
        <f>VLOOKUP(BS617,CN:CR,3,FALSE)</f>
        <v>#N/A</v>
      </c>
      <c r="BZ617" s="13" t="e">
        <f>VLOOKUP(BS617,CN:CS,6,FALSE)</f>
        <v>#N/A</v>
      </c>
      <c r="CA617" s="13">
        <v>513.9</v>
      </c>
      <c r="CB617" s="14">
        <v>20</v>
      </c>
      <c r="CC617" s="11" t="s">
        <v>17146</v>
      </c>
      <c r="CD617" s="11" t="s">
        <v>17839</v>
      </c>
      <c r="CE617" s="11" t="s">
        <v>17972</v>
      </c>
      <c r="CF617" s="12">
        <v>4441783.34</v>
      </c>
      <c r="CG617" s="12">
        <v>0</v>
      </c>
      <c r="CH617" s="12">
        <v>0</v>
      </c>
      <c r="CI617" s="12">
        <f t="shared" ref="CI617" si="1284">CF617-CG617-CH617</f>
        <v>4441783.34</v>
      </c>
      <c r="CJ617" s="12" t="e">
        <f t="shared" si="1241"/>
        <v>#N/A</v>
      </c>
      <c r="CK617" s="12" t="e">
        <f>DK617*9671.07/BY617</f>
        <v>#N/A</v>
      </c>
      <c r="CP617" s="2">
        <f t="shared" si="1276"/>
        <v>0</v>
      </c>
    </row>
    <row r="618" spans="1:94" ht="27.75" x14ac:dyDescent="0.4">
      <c r="B618" s="52" t="s">
        <v>362</v>
      </c>
      <c r="C618" s="113"/>
      <c r="D618" s="11" t="s">
        <v>17121</v>
      </c>
      <c r="E618" s="11" t="s">
        <v>17121</v>
      </c>
      <c r="F618" s="11" t="s">
        <v>17121</v>
      </c>
      <c r="G618" s="11" t="s">
        <v>17121</v>
      </c>
      <c r="H618" s="11" t="s">
        <v>17121</v>
      </c>
      <c r="I618" s="13">
        <v>612.5</v>
      </c>
      <c r="J618" s="13">
        <v>544.6</v>
      </c>
      <c r="K618" s="13">
        <v>544.6</v>
      </c>
      <c r="L618" s="196">
        <v>29</v>
      </c>
      <c r="M618" s="11" t="s">
        <v>17121</v>
      </c>
      <c r="N618" s="11" t="s">
        <v>17121</v>
      </c>
      <c r="O618" s="37" t="s">
        <v>17121</v>
      </c>
      <c r="P618" s="112">
        <v>4274814.47</v>
      </c>
      <c r="Q618" s="13">
        <v>0</v>
      </c>
      <c r="R618" s="13">
        <v>0</v>
      </c>
      <c r="S618" s="13">
        <v>4274814.47</v>
      </c>
      <c r="T618" s="12">
        <v>6979.2889306122443</v>
      </c>
      <c r="U618" s="12">
        <v>7466.85551510204</v>
      </c>
      <c r="V618" s="48">
        <f t="shared" si="1242"/>
        <v>487.56658448979579</v>
      </c>
      <c r="X618" s="2" t="s">
        <v>3583</v>
      </c>
      <c r="Y618" s="2">
        <v>1951</v>
      </c>
      <c r="Z618" s="2">
        <v>286</v>
      </c>
      <c r="AA618" s="2">
        <v>26</v>
      </c>
      <c r="AB618" s="2">
        <v>2</v>
      </c>
      <c r="AC618" s="2">
        <v>286</v>
      </c>
      <c r="AE618" s="2" t="s">
        <v>698</v>
      </c>
      <c r="AF618" s="2" t="s">
        <v>17390</v>
      </c>
      <c r="AG618" s="2" t="s">
        <v>2998</v>
      </c>
      <c r="AH618" s="2" t="s">
        <v>17088</v>
      </c>
      <c r="AK618" s="2" t="e">
        <f t="shared" si="1228"/>
        <v>#N/A</v>
      </c>
      <c r="AU618" s="2" t="e">
        <f t="shared" si="1229"/>
        <v>#N/A</v>
      </c>
      <c r="AV618" s="2" t="e">
        <f t="shared" si="1230"/>
        <v>#N/A</v>
      </c>
      <c r="AX618" s="2" t="s">
        <v>3767</v>
      </c>
      <c r="AY618" s="2">
        <v>1150</v>
      </c>
      <c r="AZ618" s="2" t="s">
        <v>2980</v>
      </c>
      <c r="BC618" s="2" t="e">
        <f t="shared" si="1231"/>
        <v>#N/A</v>
      </c>
      <c r="BI618" s="2" t="e">
        <f t="shared" si="1232"/>
        <v>#N/A</v>
      </c>
      <c r="BT618" s="11" t="s">
        <v>17121</v>
      </c>
      <c r="BU618" s="11" t="s">
        <v>17121</v>
      </c>
      <c r="BV618" s="11" t="s">
        <v>17121</v>
      </c>
      <c r="BW618" s="11" t="s">
        <v>17121</v>
      </c>
      <c r="BX618" s="11" t="s">
        <v>17121</v>
      </c>
      <c r="BY618" s="13">
        <f>BY619</f>
        <v>612.5</v>
      </c>
      <c r="BZ618" s="13">
        <f t="shared" ref="BZ618" si="1285">BZ619</f>
        <v>544.6</v>
      </c>
      <c r="CA618" s="13">
        <f t="shared" ref="CA618" si="1286">CA619</f>
        <v>544.6</v>
      </c>
      <c r="CB618" s="14" t="e">
        <f t="shared" ref="CB618" si="1287">CB619</f>
        <v>#N/A</v>
      </c>
      <c r="CC618" s="11" t="s">
        <v>17121</v>
      </c>
      <c r="CD618" s="11" t="s">
        <v>17121</v>
      </c>
      <c r="CE618" s="11" t="s">
        <v>17121</v>
      </c>
      <c r="CF618" s="13">
        <f t="shared" ref="CF618" si="1288">CF619</f>
        <v>4274814.47</v>
      </c>
      <c r="CG618" s="13">
        <f t="shared" ref="CG618" si="1289">CG619</f>
        <v>0</v>
      </c>
      <c r="CH618" s="13">
        <f t="shared" ref="CH618" si="1290">CH619</f>
        <v>0</v>
      </c>
      <c r="CI618" s="13">
        <f t="shared" ref="CI618" si="1291">CI619</f>
        <v>4274814.47</v>
      </c>
      <c r="CJ618" s="12">
        <f t="shared" si="1241"/>
        <v>6979.2889306122443</v>
      </c>
      <c r="CK618" s="12">
        <f>CK619</f>
        <v>0</v>
      </c>
      <c r="CP618" s="2" t="e">
        <f t="shared" si="1276"/>
        <v>#N/A</v>
      </c>
    </row>
    <row r="619" spans="1:94" ht="27.75" x14ac:dyDescent="0.4">
      <c r="A619" s="2">
        <v>1</v>
      </c>
      <c r="B619" s="11">
        <v>92</v>
      </c>
      <c r="C619" s="55" t="s">
        <v>364</v>
      </c>
      <c r="D619" s="11">
        <v>1987</v>
      </c>
      <c r="E619" s="11"/>
      <c r="F619" s="11" t="s">
        <v>17397</v>
      </c>
      <c r="G619" s="11">
        <v>2</v>
      </c>
      <c r="H619" s="11" t="s">
        <v>17088</v>
      </c>
      <c r="I619" s="15">
        <v>612.5</v>
      </c>
      <c r="J619" s="15">
        <v>544.6</v>
      </c>
      <c r="K619" s="15">
        <v>544.6</v>
      </c>
      <c r="L619" s="36">
        <v>29</v>
      </c>
      <c r="M619" s="11" t="s">
        <v>17146</v>
      </c>
      <c r="N619" s="11" t="s">
        <v>17862</v>
      </c>
      <c r="O619" s="37" t="s">
        <v>17394</v>
      </c>
      <c r="P619" s="12">
        <v>4274814.47</v>
      </c>
      <c r="Q619" s="12">
        <v>0</v>
      </c>
      <c r="R619" s="12">
        <v>0</v>
      </c>
      <c r="S619" s="12">
        <v>4274814.47</v>
      </c>
      <c r="T619" s="12">
        <v>6979.2889306122443</v>
      </c>
      <c r="U619" s="12">
        <v>7466.85551510204</v>
      </c>
      <c r="V619" s="48">
        <f t="shared" si="1242"/>
        <v>487.56658448979579</v>
      </c>
      <c r="X619" s="2" t="s">
        <v>699</v>
      </c>
      <c r="Y619" s="2">
        <v>1991</v>
      </c>
      <c r="Z619" s="2">
        <v>1725.9</v>
      </c>
      <c r="AA619" s="2">
        <v>38</v>
      </c>
      <c r="AB619" s="2">
        <v>3</v>
      </c>
      <c r="AC619" s="2">
        <v>857.3</v>
      </c>
      <c r="AE619" s="2" t="s">
        <v>3580</v>
      </c>
      <c r="AF619" s="2" t="s">
        <v>17390</v>
      </c>
      <c r="AG619" s="2" t="s">
        <v>2998</v>
      </c>
      <c r="AH619" s="2" t="s">
        <v>17086</v>
      </c>
      <c r="AK619" s="2" t="e">
        <f t="shared" si="1228"/>
        <v>#N/A</v>
      </c>
      <c r="AU619" s="2">
        <f t="shared" si="1229"/>
        <v>472.9</v>
      </c>
      <c r="AV619" s="2" t="str">
        <f t="shared" si="1230"/>
        <v>Скатная деревянная</v>
      </c>
      <c r="AX619" s="2" t="s">
        <v>564</v>
      </c>
      <c r="AY619" s="2">
        <v>1047</v>
      </c>
      <c r="AZ619" s="2" t="s">
        <v>3006</v>
      </c>
      <c r="BC619" s="2" t="e">
        <f t="shared" si="1231"/>
        <v>#N/A</v>
      </c>
      <c r="BI619" s="2" t="e">
        <f t="shared" si="1232"/>
        <v>#N/A</v>
      </c>
      <c r="BT619" s="11" t="e">
        <f>VLOOKUP(BS619,CN:CR,2,FALSE)</f>
        <v>#N/A</v>
      </c>
      <c r="BU619" s="11"/>
      <c r="BV619" s="11" t="e">
        <f>VLOOKUP(BS619,CU:CX,2,FALSE)</f>
        <v>#N/A</v>
      </c>
      <c r="BW619" s="11" t="e">
        <f>VLOOKUP(BS619,CN:CR,5,FALSE)</f>
        <v>#N/A</v>
      </c>
      <c r="BX619" s="11" t="e">
        <f>VLOOKUP(BS619,CU:CX,4,FALSE)</f>
        <v>#N/A</v>
      </c>
      <c r="BY619" s="13">
        <v>612.5</v>
      </c>
      <c r="BZ619" s="13">
        <v>544.6</v>
      </c>
      <c r="CA619" s="13">
        <v>544.6</v>
      </c>
      <c r="CB619" s="14" t="e">
        <f>VLOOKUP(BS619,CN:CR,4,FALSE)</f>
        <v>#N/A</v>
      </c>
      <c r="CC619" s="11" t="s">
        <v>17146</v>
      </c>
      <c r="CD619" s="11" t="s">
        <v>17862</v>
      </c>
      <c r="CE619" s="11" t="s">
        <v>17394</v>
      </c>
      <c r="CF619" s="12">
        <v>4274814.47</v>
      </c>
      <c r="CG619" s="12">
        <v>0</v>
      </c>
      <c r="CH619" s="12">
        <v>0</v>
      </c>
      <c r="CI619" s="12">
        <f t="shared" ref="CI619" si="1292">CF619-CG619-CH619</f>
        <v>4274814.47</v>
      </c>
      <c r="CJ619" s="12">
        <f t="shared" si="1241"/>
        <v>6979.2889306122443</v>
      </c>
      <c r="CK619" s="12">
        <f>DK619*9671.07/BY619</f>
        <v>0</v>
      </c>
      <c r="CP619" s="2">
        <f t="shared" si="1276"/>
        <v>0</v>
      </c>
    </row>
    <row r="620" spans="1:94" ht="27.75" x14ac:dyDescent="0.4">
      <c r="B620" s="57" t="s">
        <v>36</v>
      </c>
      <c r="C620" s="116"/>
      <c r="D620" s="11" t="s">
        <v>17121</v>
      </c>
      <c r="E620" s="11" t="s">
        <v>17121</v>
      </c>
      <c r="F620" s="11" t="s">
        <v>17121</v>
      </c>
      <c r="G620" s="11" t="s">
        <v>17121</v>
      </c>
      <c r="H620" s="11" t="s">
        <v>17121</v>
      </c>
      <c r="I620" s="13">
        <v>2378.5</v>
      </c>
      <c r="J620" s="13">
        <v>2153.8999999999996</v>
      </c>
      <c r="K620" s="13">
        <v>1962.8999999999999</v>
      </c>
      <c r="L620" s="196">
        <v>99</v>
      </c>
      <c r="M620" s="11" t="s">
        <v>17121</v>
      </c>
      <c r="N620" s="11" t="s">
        <v>17121</v>
      </c>
      <c r="O620" s="37" t="s">
        <v>17121</v>
      </c>
      <c r="P620" s="112">
        <v>10653328.640000001</v>
      </c>
      <c r="Q620" s="13">
        <v>0</v>
      </c>
      <c r="R620" s="13">
        <v>0</v>
      </c>
      <c r="S620" s="13">
        <v>10653328.640000001</v>
      </c>
      <c r="T620" s="12">
        <v>4479.0114105528701</v>
      </c>
      <c r="U620" s="12">
        <v>4486.2294805960091</v>
      </c>
      <c r="V620" s="48">
        <f t="shared" si="1242"/>
        <v>7.2180700431390505</v>
      </c>
      <c r="X620" s="2" t="s">
        <v>3004</v>
      </c>
      <c r="Y620" s="2">
        <v>1977</v>
      </c>
      <c r="Z620" s="2">
        <v>8481.4</v>
      </c>
      <c r="AA620" s="2">
        <v>263</v>
      </c>
      <c r="AB620" s="2">
        <v>5</v>
      </c>
      <c r="AC620" s="2">
        <v>6115.9</v>
      </c>
      <c r="AE620" s="2" t="s">
        <v>3004</v>
      </c>
      <c r="AF620" s="2" t="s">
        <v>17390</v>
      </c>
      <c r="AG620" s="2" t="s">
        <v>2998</v>
      </c>
      <c r="AH620" s="2" t="s">
        <v>17392</v>
      </c>
      <c r="AK620" s="2" t="e">
        <f t="shared" si="1228"/>
        <v>#N/A</v>
      </c>
      <c r="AL620" s="2" t="s">
        <v>182</v>
      </c>
      <c r="AM620" s="2">
        <v>2017</v>
      </c>
      <c r="AU620" s="2" t="e">
        <f t="shared" si="1229"/>
        <v>#N/A</v>
      </c>
      <c r="AV620" s="2" t="e">
        <f t="shared" si="1230"/>
        <v>#N/A</v>
      </c>
      <c r="AX620" s="2" t="s">
        <v>60</v>
      </c>
      <c r="AY620" s="2">
        <v>490</v>
      </c>
      <c r="AZ620" s="2" t="s">
        <v>2980</v>
      </c>
      <c r="BC620" s="2" t="e">
        <f t="shared" si="1231"/>
        <v>#N/A</v>
      </c>
      <c r="BD620" s="2" t="s">
        <v>318</v>
      </c>
      <c r="BE620" s="2">
        <v>3</v>
      </c>
      <c r="BI620" s="2" t="e">
        <f t="shared" si="1232"/>
        <v>#N/A</v>
      </c>
      <c r="BK620" s="2" t="s">
        <v>236</v>
      </c>
      <c r="BL620" s="2">
        <v>3627.2</v>
      </c>
      <c r="BT620" s="11" t="s">
        <v>17121</v>
      </c>
      <c r="BU620" s="11" t="s">
        <v>17121</v>
      </c>
      <c r="BV620" s="11" t="s">
        <v>17121</v>
      </c>
      <c r="BW620" s="11" t="s">
        <v>17121</v>
      </c>
      <c r="BX620" s="11" t="s">
        <v>17121</v>
      </c>
      <c r="BY620" s="13">
        <f>BY621+BY622</f>
        <v>2378.5</v>
      </c>
      <c r="BZ620" s="13">
        <f t="shared" ref="BZ620" si="1293">BZ621+BZ622</f>
        <v>2153.8999999999996</v>
      </c>
      <c r="CA620" s="13">
        <f t="shared" ref="CA620" si="1294">CA621+CA622</f>
        <v>1922.1</v>
      </c>
      <c r="CB620" s="14">
        <f t="shared" ref="CB620" si="1295">CB621+CB622</f>
        <v>99</v>
      </c>
      <c r="CC620" s="11" t="s">
        <v>17121</v>
      </c>
      <c r="CD620" s="11" t="s">
        <v>17121</v>
      </c>
      <c r="CE620" s="11" t="s">
        <v>17121</v>
      </c>
      <c r="CF620" s="13">
        <f t="shared" ref="CF620" si="1296">CF621+CF622</f>
        <v>10653328.640000001</v>
      </c>
      <c r="CG620" s="13">
        <f t="shared" ref="CG620" si="1297">CG621+CG622</f>
        <v>0</v>
      </c>
      <c r="CH620" s="13">
        <f t="shared" ref="CH620" si="1298">CH621+CH622</f>
        <v>0</v>
      </c>
      <c r="CI620" s="13">
        <f t="shared" ref="CI620" si="1299">CI621+CI622</f>
        <v>10653328.640000001</v>
      </c>
      <c r="CJ620" s="12">
        <f t="shared" si="1241"/>
        <v>4479.0114105528701</v>
      </c>
      <c r="CK620" s="12">
        <f>MAX(CK621:CK622)</f>
        <v>0</v>
      </c>
      <c r="CP620" s="2" t="e">
        <f t="shared" si="1276"/>
        <v>#N/A</v>
      </c>
    </row>
    <row r="621" spans="1:94" ht="27.75" x14ac:dyDescent="0.4">
      <c r="A621" s="2">
        <v>1</v>
      </c>
      <c r="B621" s="11">
        <v>93</v>
      </c>
      <c r="C621" s="54" t="s">
        <v>49</v>
      </c>
      <c r="D621" s="11">
        <v>1975</v>
      </c>
      <c r="E621" s="11"/>
      <c r="F621" s="11" t="s">
        <v>17978</v>
      </c>
      <c r="G621" s="11">
        <v>3</v>
      </c>
      <c r="H621" s="11" t="s">
        <v>17088</v>
      </c>
      <c r="I621" s="15">
        <v>1187.9000000000001</v>
      </c>
      <c r="J621" s="15">
        <v>1076.3</v>
      </c>
      <c r="K621" s="15">
        <v>1006.3</v>
      </c>
      <c r="L621" s="36">
        <v>41</v>
      </c>
      <c r="M621" s="11" t="s">
        <v>17146</v>
      </c>
      <c r="N621" s="11" t="s">
        <v>17862</v>
      </c>
      <c r="O621" s="37" t="s">
        <v>17394</v>
      </c>
      <c r="P621" s="12">
        <v>5329192</v>
      </c>
      <c r="Q621" s="12">
        <v>0</v>
      </c>
      <c r="R621" s="12">
        <v>0</v>
      </c>
      <c r="S621" s="12">
        <v>5329192</v>
      </c>
      <c r="T621" s="12">
        <v>4486.2294805960091</v>
      </c>
      <c r="U621" s="12">
        <v>4486.2294805960091</v>
      </c>
      <c r="V621" s="48">
        <f t="shared" si="1242"/>
        <v>0</v>
      </c>
      <c r="X621" s="2" t="s">
        <v>17153</v>
      </c>
      <c r="Y621" s="2">
        <v>1984</v>
      </c>
      <c r="Z621" s="2">
        <v>13953.1</v>
      </c>
      <c r="AA621" s="2">
        <v>509</v>
      </c>
      <c r="AB621" s="2">
        <v>9</v>
      </c>
      <c r="AC621" s="2">
        <v>11095.29</v>
      </c>
      <c r="AE621" s="2" t="s">
        <v>17153</v>
      </c>
      <c r="AF621" s="2" t="s">
        <v>17390</v>
      </c>
      <c r="AG621" s="2" t="s">
        <v>2998</v>
      </c>
      <c r="AH621" s="2" t="s">
        <v>17393</v>
      </c>
      <c r="AK621" s="2" t="e">
        <f t="shared" si="1228"/>
        <v>#N/A</v>
      </c>
      <c r="AL621" s="2" t="s">
        <v>186</v>
      </c>
      <c r="AM621" s="2">
        <v>2021</v>
      </c>
      <c r="AU621" s="2">
        <f t="shared" si="1229"/>
        <v>632.5</v>
      </c>
      <c r="AV621" s="2" t="str">
        <f t="shared" si="1230"/>
        <v>Скатная деревянная</v>
      </c>
      <c r="AX621" s="2" t="s">
        <v>62</v>
      </c>
      <c r="AY621" s="2">
        <v>540</v>
      </c>
      <c r="AZ621" s="2" t="s">
        <v>2980</v>
      </c>
      <c r="BC621" s="2" t="e">
        <f t="shared" si="1231"/>
        <v>#N/A</v>
      </c>
      <c r="BD621" s="2" t="s">
        <v>325</v>
      </c>
      <c r="BE621" s="2">
        <v>2</v>
      </c>
      <c r="BI621" s="2" t="e">
        <f t="shared" si="1232"/>
        <v>#N/A</v>
      </c>
      <c r="BK621" s="2" t="s">
        <v>300</v>
      </c>
      <c r="BL621" s="2">
        <v>568.70000000000005</v>
      </c>
      <c r="BT621" s="11" t="e">
        <f>VLOOKUP(BS621,CN:CR,2,FALSE)</f>
        <v>#N/A</v>
      </c>
      <c r="BU621" s="11"/>
      <c r="BV621" s="11" t="s">
        <v>17978</v>
      </c>
      <c r="BW621" s="11" t="e">
        <f>VLOOKUP(BS621,CN:CR,5,FALSE)</f>
        <v>#N/A</v>
      </c>
      <c r="BX621" s="11" t="e">
        <f>VLOOKUP(BS621,CU:CX,4,FALSE)</f>
        <v>#N/A</v>
      </c>
      <c r="BY621" s="13">
        <v>1187.9000000000001</v>
      </c>
      <c r="BZ621" s="13">
        <v>1076.3</v>
      </c>
      <c r="CA621" s="13">
        <v>1005.5</v>
      </c>
      <c r="CB621" s="14">
        <v>41</v>
      </c>
      <c r="CC621" s="11" t="s">
        <v>17146</v>
      </c>
      <c r="CD621" s="11" t="s">
        <v>17862</v>
      </c>
      <c r="CE621" s="11" t="s">
        <v>17394</v>
      </c>
      <c r="CF621" s="12">
        <v>5329192</v>
      </c>
      <c r="CG621" s="12">
        <v>0</v>
      </c>
      <c r="CH621" s="12">
        <v>0</v>
      </c>
      <c r="CI621" s="12">
        <f t="shared" ref="CI621:CI622" si="1300">CF621-CG621-CH621</f>
        <v>5329192</v>
      </c>
      <c r="CJ621" s="12">
        <f t="shared" si="1241"/>
        <v>4486.2294805960091</v>
      </c>
      <c r="CK621" s="12">
        <f t="shared" ref="CK621:CK622" si="1301">DK621*8425.6/BY621</f>
        <v>0</v>
      </c>
      <c r="CP621" s="2">
        <f t="shared" si="1276"/>
        <v>70</v>
      </c>
    </row>
    <row r="622" spans="1:94" ht="27.75" x14ac:dyDescent="0.4">
      <c r="A622" s="2">
        <v>1</v>
      </c>
      <c r="B622" s="11">
        <v>94</v>
      </c>
      <c r="C622" s="54" t="s">
        <v>50</v>
      </c>
      <c r="D622" s="11">
        <v>1977</v>
      </c>
      <c r="E622" s="11">
        <v>2016</v>
      </c>
      <c r="F622" s="11" t="s">
        <v>17978</v>
      </c>
      <c r="G622" s="11">
        <v>3</v>
      </c>
      <c r="H622" s="11" t="s">
        <v>17088</v>
      </c>
      <c r="I622" s="15">
        <v>1190.5999999999999</v>
      </c>
      <c r="J622" s="15">
        <v>1077.5999999999999</v>
      </c>
      <c r="K622" s="15">
        <v>956.59999999999991</v>
      </c>
      <c r="L622" s="36">
        <v>58</v>
      </c>
      <c r="M622" s="11" t="s">
        <v>17146</v>
      </c>
      <c r="N622" s="11" t="s">
        <v>17862</v>
      </c>
      <c r="O622" s="37" t="s">
        <v>17394</v>
      </c>
      <c r="P622" s="12">
        <v>5324136.6400000006</v>
      </c>
      <c r="Q622" s="12">
        <v>0</v>
      </c>
      <c r="R622" s="12">
        <v>0</v>
      </c>
      <c r="S622" s="12">
        <v>5324136.6400000006</v>
      </c>
      <c r="T622" s="12">
        <v>4471.8097093902243</v>
      </c>
      <c r="U622" s="12">
        <v>4471.8097093902234</v>
      </c>
      <c r="V622" s="48">
        <f t="shared" si="1242"/>
        <v>0</v>
      </c>
      <c r="X622" s="2" t="s">
        <v>3007</v>
      </c>
      <c r="Y622" s="2">
        <v>1953</v>
      </c>
      <c r="Z622" s="2">
        <v>712.9</v>
      </c>
      <c r="AA622" s="2">
        <v>26</v>
      </c>
      <c r="AB622" s="2">
        <v>2</v>
      </c>
      <c r="AC622" s="2">
        <v>644.1</v>
      </c>
      <c r="AE622" s="2" t="s">
        <v>3007</v>
      </c>
      <c r="AF622" s="2" t="s">
        <v>17390</v>
      </c>
      <c r="AG622" s="2" t="s">
        <v>2998</v>
      </c>
      <c r="AH622" s="2" t="s">
        <v>17088</v>
      </c>
      <c r="AK622" s="45">
        <f t="shared" si="1228"/>
        <v>2016</v>
      </c>
      <c r="AL622" s="2" t="s">
        <v>187</v>
      </c>
      <c r="AM622" s="2">
        <v>2020</v>
      </c>
      <c r="AU622" s="2">
        <f t="shared" si="1229"/>
        <v>631.9</v>
      </c>
      <c r="AV622" s="2" t="str">
        <f t="shared" si="1230"/>
        <v>Скатная деревянная</v>
      </c>
      <c r="AX622" s="2" t="s">
        <v>63</v>
      </c>
      <c r="AY622" s="2">
        <v>750</v>
      </c>
      <c r="AZ622" s="2" t="s">
        <v>2980</v>
      </c>
      <c r="BC622" s="2" t="e">
        <f t="shared" si="1231"/>
        <v>#N/A</v>
      </c>
      <c r="BD622" s="2" t="s">
        <v>319</v>
      </c>
      <c r="BE622" s="2">
        <v>5</v>
      </c>
      <c r="BI622" s="2" t="e">
        <f t="shared" si="1232"/>
        <v>#N/A</v>
      </c>
      <c r="BK622" s="2" t="s">
        <v>315</v>
      </c>
      <c r="BL622" s="2">
        <v>637</v>
      </c>
      <c r="BT622" s="11" t="e">
        <f>VLOOKUP(BS622,CN:CR,2,FALSE)</f>
        <v>#N/A</v>
      </c>
      <c r="BU622" s="11">
        <v>2016</v>
      </c>
      <c r="BV622" s="11" t="s">
        <v>17978</v>
      </c>
      <c r="BW622" s="11" t="e">
        <f>VLOOKUP(BS622,CN:CR,5,FALSE)</f>
        <v>#N/A</v>
      </c>
      <c r="BX622" s="11" t="e">
        <f>VLOOKUP(BS622,CU:CX,4,FALSE)</f>
        <v>#N/A</v>
      </c>
      <c r="BY622" s="13">
        <v>1190.5999999999999</v>
      </c>
      <c r="BZ622" s="13">
        <v>1077.5999999999999</v>
      </c>
      <c r="CA622" s="13">
        <v>916.6</v>
      </c>
      <c r="CB622" s="14">
        <v>58</v>
      </c>
      <c r="CC622" s="11" t="s">
        <v>17146</v>
      </c>
      <c r="CD622" s="11" t="s">
        <v>17862</v>
      </c>
      <c r="CE622" s="11" t="s">
        <v>17394</v>
      </c>
      <c r="CF622" s="12">
        <v>5324136.6400000006</v>
      </c>
      <c r="CG622" s="12">
        <v>0</v>
      </c>
      <c r="CH622" s="12">
        <v>0</v>
      </c>
      <c r="CI622" s="12">
        <f t="shared" si="1300"/>
        <v>5324136.6400000006</v>
      </c>
      <c r="CJ622" s="12">
        <f t="shared" si="1241"/>
        <v>4471.8097093902243</v>
      </c>
      <c r="CK622" s="12">
        <f t="shared" si="1301"/>
        <v>0</v>
      </c>
      <c r="CP622" s="2">
        <f t="shared" si="1276"/>
        <v>121</v>
      </c>
    </row>
    <row r="623" spans="1:94" ht="27.75" x14ac:dyDescent="0.4">
      <c r="B623" s="57" t="s">
        <v>45</v>
      </c>
      <c r="C623" s="116"/>
      <c r="D623" s="11" t="s">
        <v>17121</v>
      </c>
      <c r="E623" s="11" t="s">
        <v>17121</v>
      </c>
      <c r="F623" s="11" t="s">
        <v>17121</v>
      </c>
      <c r="G623" s="11" t="s">
        <v>17121</v>
      </c>
      <c r="H623" s="11" t="s">
        <v>17121</v>
      </c>
      <c r="I623" s="13">
        <v>1049.8</v>
      </c>
      <c r="J623" s="13">
        <v>905.5</v>
      </c>
      <c r="K623" s="13">
        <v>800.1</v>
      </c>
      <c r="L623" s="196">
        <v>57</v>
      </c>
      <c r="M623" s="11" t="s">
        <v>17121</v>
      </c>
      <c r="N623" s="11" t="s">
        <v>17121</v>
      </c>
      <c r="O623" s="37" t="s">
        <v>17121</v>
      </c>
      <c r="P623" s="112">
        <v>5392384</v>
      </c>
      <c r="Q623" s="13">
        <v>0</v>
      </c>
      <c r="R623" s="13">
        <v>0</v>
      </c>
      <c r="S623" s="13">
        <v>5392384</v>
      </c>
      <c r="T623" s="12">
        <v>5136.5822061345025</v>
      </c>
      <c r="U623" s="12">
        <v>5136.5822061345025</v>
      </c>
      <c r="V623" s="48">
        <f t="shared" si="1242"/>
        <v>0</v>
      </c>
      <c r="X623" s="2" t="s">
        <v>3009</v>
      </c>
      <c r="Y623" s="2">
        <v>1961</v>
      </c>
      <c r="Z623" s="2">
        <v>1262.2</v>
      </c>
      <c r="AA623" s="2">
        <v>59</v>
      </c>
      <c r="AB623" s="2">
        <v>4</v>
      </c>
      <c r="AC623" s="2">
        <v>1262.2</v>
      </c>
      <c r="AE623" s="2" t="s">
        <v>3009</v>
      </c>
      <c r="AF623" s="2" t="s">
        <v>17390</v>
      </c>
      <c r="AG623" s="2" t="s">
        <v>17394</v>
      </c>
      <c r="AH623" s="2" t="s">
        <v>17088</v>
      </c>
      <c r="AK623" s="2" t="e">
        <f t="shared" si="1228"/>
        <v>#N/A</v>
      </c>
      <c r="AL623" s="2" t="s">
        <v>189</v>
      </c>
      <c r="AM623" s="2">
        <v>2020</v>
      </c>
      <c r="AU623" s="2" t="e">
        <f t="shared" si="1229"/>
        <v>#N/A</v>
      </c>
      <c r="AV623" s="2" t="e">
        <f t="shared" si="1230"/>
        <v>#N/A</v>
      </c>
      <c r="AX623" s="2" t="s">
        <v>64</v>
      </c>
      <c r="AY623" s="2">
        <v>650</v>
      </c>
      <c r="AZ623" s="2" t="s">
        <v>2980</v>
      </c>
      <c r="BC623" s="2" t="e">
        <f t="shared" si="1231"/>
        <v>#N/A</v>
      </c>
      <c r="BD623" s="2" t="s">
        <v>320</v>
      </c>
      <c r="BE623" s="2">
        <v>4</v>
      </c>
      <c r="BI623" s="2" t="e">
        <f t="shared" si="1232"/>
        <v>#N/A</v>
      </c>
      <c r="BK623" s="2" t="s">
        <v>389</v>
      </c>
      <c r="BL623" s="2">
        <v>520</v>
      </c>
      <c r="BT623" s="11" t="s">
        <v>17121</v>
      </c>
      <c r="BU623" s="11" t="s">
        <v>17121</v>
      </c>
      <c r="BV623" s="11" t="s">
        <v>17121</v>
      </c>
      <c r="BW623" s="11" t="s">
        <v>17121</v>
      </c>
      <c r="BX623" s="11" t="s">
        <v>17121</v>
      </c>
      <c r="BY623" s="13">
        <f>BY624</f>
        <v>1049.8</v>
      </c>
      <c r="BZ623" s="13">
        <f t="shared" ref="BZ623" si="1302">BZ624</f>
        <v>905.5</v>
      </c>
      <c r="CA623" s="13">
        <f t="shared" ref="CA623" si="1303">CA624</f>
        <v>800.1</v>
      </c>
      <c r="CB623" s="14">
        <f t="shared" ref="CB623" si="1304">CB624</f>
        <v>57</v>
      </c>
      <c r="CC623" s="11" t="s">
        <v>17121</v>
      </c>
      <c r="CD623" s="11" t="s">
        <v>17121</v>
      </c>
      <c r="CE623" s="11" t="s">
        <v>17121</v>
      </c>
      <c r="CF623" s="13">
        <f t="shared" ref="CF623" si="1305">CF624</f>
        <v>5392384</v>
      </c>
      <c r="CG623" s="13">
        <f t="shared" ref="CG623" si="1306">CG624</f>
        <v>0</v>
      </c>
      <c r="CH623" s="13">
        <f t="shared" ref="CH623" si="1307">CH624</f>
        <v>0</v>
      </c>
      <c r="CI623" s="13">
        <f t="shared" ref="CI623" si="1308">CI624</f>
        <v>5392384</v>
      </c>
      <c r="CJ623" s="12">
        <f t="shared" si="1241"/>
        <v>5136.5822061345025</v>
      </c>
      <c r="CK623" s="12">
        <f>CK624</f>
        <v>0</v>
      </c>
      <c r="CP623" s="2" t="e">
        <f t="shared" si="1276"/>
        <v>#N/A</v>
      </c>
    </row>
    <row r="624" spans="1:94" ht="27.75" x14ac:dyDescent="0.4">
      <c r="A624" s="2">
        <v>1</v>
      </c>
      <c r="B624" s="11">
        <v>95</v>
      </c>
      <c r="C624" s="54" t="s">
        <v>51</v>
      </c>
      <c r="D624" s="11">
        <v>1978</v>
      </c>
      <c r="E624" s="11"/>
      <c r="F624" s="11" t="s">
        <v>17978</v>
      </c>
      <c r="G624" s="11">
        <v>2</v>
      </c>
      <c r="H624" s="11" t="s">
        <v>17400</v>
      </c>
      <c r="I624" s="15">
        <v>1049.8</v>
      </c>
      <c r="J624" s="15">
        <v>905.5</v>
      </c>
      <c r="K624" s="15">
        <v>800.1</v>
      </c>
      <c r="L624" s="36">
        <v>57</v>
      </c>
      <c r="M624" s="11" t="s">
        <v>17146</v>
      </c>
      <c r="N624" s="11" t="s">
        <v>17953</v>
      </c>
      <c r="O624" s="37" t="s">
        <v>17952</v>
      </c>
      <c r="P624" s="12">
        <v>5392384</v>
      </c>
      <c r="Q624" s="12">
        <v>0</v>
      </c>
      <c r="R624" s="12">
        <v>0</v>
      </c>
      <c r="S624" s="12">
        <v>5392384</v>
      </c>
      <c r="T624" s="12">
        <v>5136.5822061345025</v>
      </c>
      <c r="U624" s="12">
        <v>5136.5822061345025</v>
      </c>
      <c r="V624" s="48">
        <f t="shared" si="1242"/>
        <v>0</v>
      </c>
      <c r="X624" s="2" t="s">
        <v>3010</v>
      </c>
      <c r="Y624" s="2">
        <v>1982</v>
      </c>
      <c r="Z624" s="2">
        <v>7241.3</v>
      </c>
      <c r="AA624" s="2">
        <v>216</v>
      </c>
      <c r="AB624" s="2">
        <v>9</v>
      </c>
      <c r="AC624" s="2">
        <v>5410.4</v>
      </c>
      <c r="AE624" s="2" t="s">
        <v>3010</v>
      </c>
      <c r="AF624" s="2" t="s">
        <v>17390</v>
      </c>
      <c r="AG624" s="2" t="s">
        <v>2998</v>
      </c>
      <c r="AH624" s="2" t="s">
        <v>17088</v>
      </c>
      <c r="AK624" s="2" t="e">
        <f t="shared" si="1228"/>
        <v>#N/A</v>
      </c>
      <c r="AL624" s="2" t="s">
        <v>204</v>
      </c>
      <c r="AM624" s="2">
        <v>2017</v>
      </c>
      <c r="AU624" s="2">
        <f t="shared" si="1229"/>
        <v>640</v>
      </c>
      <c r="AV624" s="2" t="str">
        <f t="shared" si="1230"/>
        <v>Скатная деревянная</v>
      </c>
      <c r="AX624" s="2" t="s">
        <v>15996</v>
      </c>
      <c r="AY624" s="2">
        <v>650</v>
      </c>
      <c r="AZ624" s="2" t="s">
        <v>2980</v>
      </c>
      <c r="BC624" s="2" t="e">
        <f t="shared" si="1231"/>
        <v>#N/A</v>
      </c>
      <c r="BD624" s="2" t="s">
        <v>321</v>
      </c>
      <c r="BE624" s="2">
        <v>3</v>
      </c>
      <c r="BI624" s="2" t="e">
        <f t="shared" si="1232"/>
        <v>#N/A</v>
      </c>
      <c r="BK624" s="2" t="s">
        <v>397</v>
      </c>
      <c r="BL624" s="2">
        <v>360</v>
      </c>
      <c r="BT624" s="11" t="e">
        <f>VLOOKUP(BS624,CN:CR,2,FALSE)</f>
        <v>#N/A</v>
      </c>
      <c r="BU624" s="11"/>
      <c r="BV624" s="11" t="s">
        <v>17978</v>
      </c>
      <c r="BW624" s="11" t="e">
        <f>VLOOKUP(BS624,CN:CR,5,FALSE)</f>
        <v>#N/A</v>
      </c>
      <c r="BX624" s="11" t="e">
        <f>VLOOKUP(BS624,CU:CX,4,FALSE)</f>
        <v>#N/A</v>
      </c>
      <c r="BY624" s="13">
        <v>1049.8</v>
      </c>
      <c r="BZ624" s="13">
        <v>905.5</v>
      </c>
      <c r="CA624" s="13">
        <v>800.1</v>
      </c>
      <c r="CB624" s="14">
        <v>57</v>
      </c>
      <c r="CC624" s="11" t="s">
        <v>17146</v>
      </c>
      <c r="CD624" s="11" t="s">
        <v>17953</v>
      </c>
      <c r="CE624" s="11" t="s">
        <v>17952</v>
      </c>
      <c r="CF624" s="12">
        <v>5392384</v>
      </c>
      <c r="CG624" s="12">
        <v>0</v>
      </c>
      <c r="CH624" s="12">
        <v>0</v>
      </c>
      <c r="CI624" s="12">
        <f t="shared" ref="CI624" si="1309">CF624-CG624-CH624</f>
        <v>5392384</v>
      </c>
      <c r="CJ624" s="12">
        <f t="shared" si="1241"/>
        <v>5136.5822061345025</v>
      </c>
      <c r="CK624" s="12">
        <f>DK624*8425.6/BY624</f>
        <v>0</v>
      </c>
      <c r="CP624" s="2">
        <f t="shared" si="1276"/>
        <v>105.4</v>
      </c>
    </row>
    <row r="625" spans="1:94" ht="27.75" x14ac:dyDescent="0.4">
      <c r="B625" s="52" t="s">
        <v>350</v>
      </c>
      <c r="C625" s="113"/>
      <c r="D625" s="11" t="s">
        <v>17121</v>
      </c>
      <c r="E625" s="11" t="s">
        <v>17121</v>
      </c>
      <c r="F625" s="11" t="s">
        <v>17121</v>
      </c>
      <c r="G625" s="11" t="s">
        <v>17121</v>
      </c>
      <c r="H625" s="11" t="s">
        <v>17121</v>
      </c>
      <c r="I625" s="13">
        <v>2471.6999999999998</v>
      </c>
      <c r="J625" s="13">
        <v>2249.7999999999997</v>
      </c>
      <c r="K625" s="13">
        <v>1960</v>
      </c>
      <c r="L625" s="196">
        <v>113</v>
      </c>
      <c r="M625" s="11" t="s">
        <v>17121</v>
      </c>
      <c r="N625" s="11" t="s">
        <v>17121</v>
      </c>
      <c r="O625" s="37" t="s">
        <v>17121</v>
      </c>
      <c r="P625" s="112">
        <v>18539441.189999998</v>
      </c>
      <c r="Q625" s="13">
        <v>0</v>
      </c>
      <c r="R625" s="13">
        <v>0</v>
      </c>
      <c r="S625" s="13">
        <v>18539441.189999998</v>
      </c>
      <c r="T625" s="12">
        <v>7500.68422138609</v>
      </c>
      <c r="U625" s="12">
        <v>8064.7609424371485</v>
      </c>
      <c r="V625" s="48">
        <f t="shared" si="1242"/>
        <v>564.07672105105848</v>
      </c>
      <c r="X625" s="2" t="s">
        <v>3564</v>
      </c>
      <c r="Y625" s="2">
        <v>1977</v>
      </c>
      <c r="Z625" s="2">
        <v>5614.1</v>
      </c>
      <c r="AA625" s="2">
        <v>190</v>
      </c>
      <c r="AB625" s="2">
        <v>5</v>
      </c>
      <c r="AC625" s="2">
        <v>4194.3</v>
      </c>
      <c r="AE625" s="2" t="s">
        <v>3557</v>
      </c>
      <c r="AF625" s="2" t="s">
        <v>17390</v>
      </c>
      <c r="AG625" s="2" t="s">
        <v>2998</v>
      </c>
      <c r="AH625" s="2" t="s">
        <v>17088</v>
      </c>
      <c r="AK625" s="2" t="e">
        <f t="shared" si="1228"/>
        <v>#N/A</v>
      </c>
      <c r="AU625" s="2" t="e">
        <f t="shared" si="1229"/>
        <v>#N/A</v>
      </c>
      <c r="AV625" s="2" t="e">
        <f t="shared" si="1230"/>
        <v>#N/A</v>
      </c>
      <c r="AX625" s="2" t="s">
        <v>546</v>
      </c>
      <c r="AY625" s="2">
        <v>1260</v>
      </c>
      <c r="AZ625" s="2" t="s">
        <v>2980</v>
      </c>
      <c r="BC625" s="2" t="e">
        <f t="shared" si="1231"/>
        <v>#N/A</v>
      </c>
      <c r="BI625" s="2" t="e">
        <f t="shared" si="1232"/>
        <v>#N/A</v>
      </c>
      <c r="BT625" s="11" t="s">
        <v>17121</v>
      </c>
      <c r="BU625" s="11" t="s">
        <v>17121</v>
      </c>
      <c r="BV625" s="11" t="s">
        <v>17121</v>
      </c>
      <c r="BW625" s="11" t="s">
        <v>17121</v>
      </c>
      <c r="BX625" s="11" t="s">
        <v>17121</v>
      </c>
      <c r="BY625" s="13" t="e">
        <f>SUM(BY626:BY630)</f>
        <v>#N/A</v>
      </c>
      <c r="BZ625" s="13" t="e">
        <f>SUM(BZ626:BZ630)</f>
        <v>#N/A</v>
      </c>
      <c r="CA625" s="13">
        <f>SUM(CA626:CA630)</f>
        <v>2249.7999999999997</v>
      </c>
      <c r="CB625" s="14">
        <f>SUM(CB626:CB630)</f>
        <v>113</v>
      </c>
      <c r="CC625" s="11" t="s">
        <v>17121</v>
      </c>
      <c r="CD625" s="11" t="s">
        <v>17121</v>
      </c>
      <c r="CE625" s="11" t="s">
        <v>17121</v>
      </c>
      <c r="CF625" s="13">
        <f>SUM(CF626:CF630)</f>
        <v>18539441.189999998</v>
      </c>
      <c r="CG625" s="13">
        <f>SUM(CG626:CG630)</f>
        <v>0</v>
      </c>
      <c r="CH625" s="13">
        <f>SUM(CH626:CH630)</f>
        <v>0</v>
      </c>
      <c r="CI625" s="13">
        <f>SUM(CI626:CI630)</f>
        <v>18539441.189999998</v>
      </c>
      <c r="CJ625" s="12" t="e">
        <f t="shared" si="1241"/>
        <v>#N/A</v>
      </c>
      <c r="CK625" s="12" t="e">
        <f>MAX(CK626:CK630)</f>
        <v>#N/A</v>
      </c>
      <c r="CP625" s="2" t="e">
        <f t="shared" si="1276"/>
        <v>#N/A</v>
      </c>
    </row>
    <row r="626" spans="1:94" ht="27.75" x14ac:dyDescent="0.4">
      <c r="A626" s="2">
        <v>1</v>
      </c>
      <c r="B626" s="11">
        <v>96</v>
      </c>
      <c r="C626" s="55" t="s">
        <v>351</v>
      </c>
      <c r="D626" s="11">
        <v>1952</v>
      </c>
      <c r="E626" s="11"/>
      <c r="F626" s="11" t="s">
        <v>17978</v>
      </c>
      <c r="G626" s="11">
        <v>2</v>
      </c>
      <c r="H626" s="11" t="s">
        <v>17088</v>
      </c>
      <c r="I626" s="15">
        <v>727.9</v>
      </c>
      <c r="J626" s="15">
        <v>658.7</v>
      </c>
      <c r="K626" s="15">
        <v>545.6</v>
      </c>
      <c r="L626" s="36">
        <v>33</v>
      </c>
      <c r="M626" s="11" t="s">
        <v>17146</v>
      </c>
      <c r="N626" s="11" t="s">
        <v>17862</v>
      </c>
      <c r="O626" s="37" t="s">
        <v>17394</v>
      </c>
      <c r="P626" s="12">
        <v>5870339.4900000002</v>
      </c>
      <c r="Q626" s="12">
        <v>0</v>
      </c>
      <c r="R626" s="12">
        <v>0</v>
      </c>
      <c r="S626" s="12">
        <v>5870339.4900000002</v>
      </c>
      <c r="T626" s="12">
        <v>8064.7609424371485</v>
      </c>
      <c r="U626" s="12">
        <v>8064.7609424371485</v>
      </c>
      <c r="V626" s="48">
        <f t="shared" si="1242"/>
        <v>0</v>
      </c>
      <c r="X626" s="2" t="s">
        <v>3566</v>
      </c>
      <c r="Y626" s="2">
        <v>1972</v>
      </c>
      <c r="Z626" s="2">
        <v>4353.2299999999996</v>
      </c>
      <c r="AA626" s="2">
        <v>135</v>
      </c>
      <c r="AB626" s="2">
        <v>5</v>
      </c>
      <c r="AC626" s="2">
        <v>3335.02</v>
      </c>
      <c r="AE626" s="2" t="s">
        <v>695</v>
      </c>
      <c r="AF626" s="2" t="s">
        <v>17390</v>
      </c>
      <c r="AG626" s="2" t="s">
        <v>17427</v>
      </c>
      <c r="AH626" s="2" t="s">
        <v>17088</v>
      </c>
      <c r="AK626" s="2" t="e">
        <f t="shared" si="1228"/>
        <v>#N/A</v>
      </c>
      <c r="AU626" s="2">
        <f t="shared" si="1229"/>
        <v>607</v>
      </c>
      <c r="AV626" s="2" t="str">
        <f t="shared" si="1230"/>
        <v>Скатная деревянная</v>
      </c>
      <c r="AX626" s="2" t="s">
        <v>547</v>
      </c>
      <c r="AY626" s="2">
        <v>862.75</v>
      </c>
      <c r="AZ626" s="2" t="s">
        <v>3006</v>
      </c>
      <c r="BC626" s="2" t="e">
        <f t="shared" si="1231"/>
        <v>#N/A</v>
      </c>
      <c r="BI626" s="2" t="e">
        <f t="shared" si="1232"/>
        <v>#N/A</v>
      </c>
      <c r="BT626" s="11" t="e">
        <f>VLOOKUP(BS626,CN:CR,2,FALSE)</f>
        <v>#N/A</v>
      </c>
      <c r="BU626" s="11"/>
      <c r="BV626" s="11" t="s">
        <v>17978</v>
      </c>
      <c r="BW626" s="11" t="e">
        <f>VLOOKUP(BS626,CN:CR,5,FALSE)</f>
        <v>#N/A</v>
      </c>
      <c r="BX626" s="11" t="e">
        <f>VLOOKUP(BS626,CU:CX,4,FALSE)</f>
        <v>#N/A</v>
      </c>
      <c r="BY626" s="13" t="e">
        <f>VLOOKUP(BS626,CN:CR,3,FALSE)</f>
        <v>#N/A</v>
      </c>
      <c r="BZ626" s="13" t="e">
        <f>VLOOKUP(BS626,CN:CS,6,FALSE)</f>
        <v>#N/A</v>
      </c>
      <c r="CA626" s="13">
        <v>658.7</v>
      </c>
      <c r="CB626" s="14">
        <v>33</v>
      </c>
      <c r="CC626" s="11" t="s">
        <v>17146</v>
      </c>
      <c r="CD626" s="11" t="s">
        <v>17862</v>
      </c>
      <c r="CE626" s="11" t="s">
        <v>17394</v>
      </c>
      <c r="CF626" s="12">
        <v>5870339.4900000002</v>
      </c>
      <c r="CG626" s="12">
        <v>0</v>
      </c>
      <c r="CH626" s="12">
        <v>0</v>
      </c>
      <c r="CI626" s="12">
        <f>CF626-CG626-CH626</f>
        <v>5870339.4900000002</v>
      </c>
      <c r="CJ626" s="12" t="e">
        <f t="shared" si="1241"/>
        <v>#N/A</v>
      </c>
      <c r="CK626" s="12" t="e">
        <f>DK626*9671.07/BY626</f>
        <v>#N/A</v>
      </c>
      <c r="CP626" s="2">
        <f t="shared" si="1276"/>
        <v>113.1</v>
      </c>
    </row>
    <row r="627" spans="1:94" ht="27.75" x14ac:dyDescent="0.4">
      <c r="A627" s="2">
        <v>1</v>
      </c>
      <c r="B627" s="11">
        <v>97</v>
      </c>
      <c r="C627" s="55" t="s">
        <v>352</v>
      </c>
      <c r="D627" s="11">
        <v>1972</v>
      </c>
      <c r="E627" s="11"/>
      <c r="F627" s="11" t="s">
        <v>17978</v>
      </c>
      <c r="G627" s="11">
        <v>2</v>
      </c>
      <c r="H627" s="11" t="s">
        <v>17088</v>
      </c>
      <c r="I627" s="15">
        <v>779.7</v>
      </c>
      <c r="J627" s="15">
        <v>723.9</v>
      </c>
      <c r="K627" s="15">
        <v>682.5</v>
      </c>
      <c r="L627" s="36">
        <v>35</v>
      </c>
      <c r="M627" s="11" t="s">
        <v>17146</v>
      </c>
      <c r="N627" s="11" t="s">
        <v>17862</v>
      </c>
      <c r="O627" s="37" t="s">
        <v>17394</v>
      </c>
      <c r="P627" s="12">
        <v>6286195.5</v>
      </c>
      <c r="Q627" s="12">
        <v>0</v>
      </c>
      <c r="R627" s="12">
        <v>0</v>
      </c>
      <c r="S627" s="12">
        <v>6286195.5</v>
      </c>
      <c r="T627" s="12">
        <v>8062.3258945748357</v>
      </c>
      <c r="U627" s="12">
        <v>8062.3258945748357</v>
      </c>
      <c r="V627" s="48">
        <f t="shared" si="1242"/>
        <v>0</v>
      </c>
      <c r="X627" s="2" t="s">
        <v>3568</v>
      </c>
      <c r="Y627" s="2">
        <v>1975</v>
      </c>
      <c r="Z627" s="2">
        <v>6225.94</v>
      </c>
      <c r="AA627" s="2">
        <v>213</v>
      </c>
      <c r="AB627" s="2">
        <v>5</v>
      </c>
      <c r="AC627" s="2">
        <v>4577.4399999999996</v>
      </c>
      <c r="AE627" s="2" t="s">
        <v>3561</v>
      </c>
      <c r="AF627" s="2" t="s">
        <v>17390</v>
      </c>
      <c r="AG627" s="2" t="s">
        <v>17396</v>
      </c>
      <c r="AH627" s="2" t="s">
        <v>17393</v>
      </c>
      <c r="AK627" s="2" t="e">
        <f t="shared" si="1228"/>
        <v>#N/A</v>
      </c>
      <c r="AU627" s="2">
        <f t="shared" si="1229"/>
        <v>650</v>
      </c>
      <c r="AV627" s="2" t="str">
        <f t="shared" si="1230"/>
        <v>Скатная деревянная</v>
      </c>
      <c r="AX627" s="2" t="s">
        <v>549</v>
      </c>
      <c r="AY627" s="2">
        <v>960</v>
      </c>
      <c r="AZ627" s="2" t="s">
        <v>3058</v>
      </c>
      <c r="BC627" s="2" t="e">
        <f t="shared" si="1231"/>
        <v>#N/A</v>
      </c>
      <c r="BI627" s="2" t="e">
        <f t="shared" si="1232"/>
        <v>#N/A</v>
      </c>
      <c r="BT627" s="11" t="e">
        <f>VLOOKUP(BS627,CN:CR,2,FALSE)</f>
        <v>#N/A</v>
      </c>
      <c r="BU627" s="11"/>
      <c r="BV627" s="11" t="s">
        <v>17978</v>
      </c>
      <c r="BW627" s="11" t="e">
        <f>VLOOKUP(BS627,CN:CR,5,FALSE)</f>
        <v>#N/A</v>
      </c>
      <c r="BX627" s="11" t="e">
        <f>VLOOKUP(BS627,CU:CX,4,FALSE)</f>
        <v>#N/A</v>
      </c>
      <c r="BY627" s="13" t="e">
        <f>VLOOKUP(BS627,CN:CR,3,FALSE)</f>
        <v>#N/A</v>
      </c>
      <c r="BZ627" s="13" t="e">
        <f>VLOOKUP(BS627,CN:CS,6,FALSE)</f>
        <v>#N/A</v>
      </c>
      <c r="CA627" s="13">
        <v>723.9</v>
      </c>
      <c r="CB627" s="14">
        <v>35</v>
      </c>
      <c r="CC627" s="11" t="s">
        <v>17146</v>
      </c>
      <c r="CD627" s="11" t="s">
        <v>17862</v>
      </c>
      <c r="CE627" s="11" t="s">
        <v>17394</v>
      </c>
      <c r="CF627" s="12">
        <v>6286195.5</v>
      </c>
      <c r="CG627" s="12">
        <v>0</v>
      </c>
      <c r="CH627" s="12">
        <v>0</v>
      </c>
      <c r="CI627" s="12">
        <f>CF627-CG627-CH627</f>
        <v>6286195.5</v>
      </c>
      <c r="CJ627" s="12" t="e">
        <f t="shared" si="1241"/>
        <v>#N/A</v>
      </c>
      <c r="CK627" s="12" t="e">
        <f>DK627*9671.07/BY627</f>
        <v>#N/A</v>
      </c>
      <c r="CP627" s="2">
        <f t="shared" si="1276"/>
        <v>41.4</v>
      </c>
    </row>
    <row r="628" spans="1:94" ht="27.75" x14ac:dyDescent="0.4">
      <c r="A628" s="2">
        <v>1</v>
      </c>
      <c r="B628" s="11">
        <v>98</v>
      </c>
      <c r="C628" s="55" t="s">
        <v>353</v>
      </c>
      <c r="D628" s="11">
        <v>1949</v>
      </c>
      <c r="E628" s="11"/>
      <c r="F628" s="11" t="s">
        <v>17978</v>
      </c>
      <c r="G628" s="11">
        <v>2</v>
      </c>
      <c r="H628" s="11" t="s">
        <v>17086</v>
      </c>
      <c r="I628" s="15">
        <v>275.7</v>
      </c>
      <c r="J628" s="15">
        <v>253.1</v>
      </c>
      <c r="K628" s="15">
        <v>253.1</v>
      </c>
      <c r="L628" s="36">
        <v>10</v>
      </c>
      <c r="M628" s="11" t="s">
        <v>17146</v>
      </c>
      <c r="N628" s="11" t="s">
        <v>17862</v>
      </c>
      <c r="O628" s="37" t="s">
        <v>17394</v>
      </c>
      <c r="P628" s="12">
        <v>1740792.5999999999</v>
      </c>
      <c r="Q628" s="12">
        <v>0</v>
      </c>
      <c r="R628" s="12">
        <v>0</v>
      </c>
      <c r="S628" s="12">
        <v>1740792.5999999999</v>
      </c>
      <c r="T628" s="12">
        <v>6314.0826985854183</v>
      </c>
      <c r="U628" s="12">
        <v>6314.0826985854183</v>
      </c>
      <c r="V628" s="48">
        <f t="shared" si="1242"/>
        <v>0</v>
      </c>
      <c r="X628" s="2" t="s">
        <v>3570</v>
      </c>
      <c r="Y628" s="2">
        <v>1974</v>
      </c>
      <c r="Z628" s="2">
        <v>6232.33</v>
      </c>
      <c r="AA628" s="2">
        <v>159</v>
      </c>
      <c r="AB628" s="2">
        <v>5</v>
      </c>
      <c r="AC628" s="2">
        <v>5851.23</v>
      </c>
      <c r="AE628" s="2" t="s">
        <v>3563</v>
      </c>
      <c r="AF628" s="2" t="s">
        <v>17390</v>
      </c>
      <c r="AG628" s="2" t="s">
        <v>2998</v>
      </c>
      <c r="AH628" s="2" t="s">
        <v>17393</v>
      </c>
      <c r="AK628" s="2" t="e">
        <f t="shared" si="1228"/>
        <v>#N/A</v>
      </c>
      <c r="AU628" s="2">
        <f t="shared" si="1229"/>
        <v>180</v>
      </c>
      <c r="AV628" s="2" t="str">
        <f t="shared" si="1230"/>
        <v>Скатная деревянная</v>
      </c>
      <c r="AX628" s="2" t="s">
        <v>550</v>
      </c>
      <c r="AY628" s="2">
        <v>1051</v>
      </c>
      <c r="AZ628" s="2" t="s">
        <v>3006</v>
      </c>
      <c r="BC628" s="2" t="e">
        <f t="shared" si="1231"/>
        <v>#N/A</v>
      </c>
      <c r="BI628" s="2" t="e">
        <f t="shared" si="1232"/>
        <v>#N/A</v>
      </c>
      <c r="BT628" s="11" t="e">
        <f>VLOOKUP(BS628,CN:CR,2,FALSE)</f>
        <v>#N/A</v>
      </c>
      <c r="BU628" s="11"/>
      <c r="BV628" s="11" t="s">
        <v>17978</v>
      </c>
      <c r="BW628" s="11" t="e">
        <f>VLOOKUP(BS628,CN:CR,5,FALSE)</f>
        <v>#N/A</v>
      </c>
      <c r="BX628" s="11" t="e">
        <f>VLOOKUP(BS628,CU:CX,4,FALSE)</f>
        <v>#N/A</v>
      </c>
      <c r="BY628" s="13" t="e">
        <f>VLOOKUP(BS628,CN:CR,3,FALSE)</f>
        <v>#N/A</v>
      </c>
      <c r="BZ628" s="13" t="e">
        <f>VLOOKUP(BS628,CN:CS,6,FALSE)</f>
        <v>#N/A</v>
      </c>
      <c r="CA628" s="13">
        <v>253.1</v>
      </c>
      <c r="CB628" s="14">
        <v>10</v>
      </c>
      <c r="CC628" s="11" t="s">
        <v>17146</v>
      </c>
      <c r="CD628" s="11" t="s">
        <v>17862</v>
      </c>
      <c r="CE628" s="11" t="s">
        <v>17394</v>
      </c>
      <c r="CF628" s="12">
        <v>1740792.5999999999</v>
      </c>
      <c r="CG628" s="12">
        <v>0</v>
      </c>
      <c r="CH628" s="12">
        <v>0</v>
      </c>
      <c r="CI628" s="12">
        <f>CF628-CG628-CH628</f>
        <v>1740792.5999999999</v>
      </c>
      <c r="CJ628" s="12" t="e">
        <f t="shared" si="1241"/>
        <v>#N/A</v>
      </c>
      <c r="CK628" s="12" t="e">
        <f>DK628*9671.07/BY628</f>
        <v>#N/A</v>
      </c>
      <c r="CP628" s="2">
        <f t="shared" si="1276"/>
        <v>0</v>
      </c>
    </row>
    <row r="629" spans="1:94" ht="27.75" x14ac:dyDescent="0.4">
      <c r="A629" s="2">
        <v>1</v>
      </c>
      <c r="B629" s="11">
        <v>99</v>
      </c>
      <c r="C629" s="55" t="s">
        <v>354</v>
      </c>
      <c r="D629" s="11">
        <v>1949</v>
      </c>
      <c r="E629" s="11"/>
      <c r="F629" s="11" t="s">
        <v>17978</v>
      </c>
      <c r="G629" s="11">
        <v>2</v>
      </c>
      <c r="H629" s="11" t="s">
        <v>17086</v>
      </c>
      <c r="I629" s="15">
        <v>298.89999999999998</v>
      </c>
      <c r="J629" s="15">
        <v>263.89999999999998</v>
      </c>
      <c r="K629" s="15">
        <v>215.39999999999998</v>
      </c>
      <c r="L629" s="36">
        <v>17</v>
      </c>
      <c r="M629" s="11" t="s">
        <v>17146</v>
      </c>
      <c r="N629" s="11" t="s">
        <v>17862</v>
      </c>
      <c r="O629" s="37" t="s">
        <v>17394</v>
      </c>
      <c r="P629" s="12">
        <v>1740792.5999999999</v>
      </c>
      <c r="Q629" s="12">
        <v>0</v>
      </c>
      <c r="R629" s="12">
        <v>0</v>
      </c>
      <c r="S629" s="12">
        <v>1740792.5999999999</v>
      </c>
      <c r="T629" s="12">
        <v>5823.9966543994651</v>
      </c>
      <c r="U629" s="12">
        <v>5823.9966543994651</v>
      </c>
      <c r="V629" s="48">
        <f t="shared" si="1242"/>
        <v>0</v>
      </c>
      <c r="X629" s="2" t="s">
        <v>3571</v>
      </c>
      <c r="Y629" s="2">
        <v>1975</v>
      </c>
      <c r="Z629" s="2">
        <v>5200.47</v>
      </c>
      <c r="AA629" s="2">
        <v>135</v>
      </c>
      <c r="AB629" s="2">
        <v>5</v>
      </c>
      <c r="AC629" s="2">
        <v>3110.42</v>
      </c>
      <c r="AE629" s="2" t="s">
        <v>3564</v>
      </c>
      <c r="AF629" s="2" t="s">
        <v>17397</v>
      </c>
      <c r="AG629" s="2" t="s">
        <v>2998</v>
      </c>
      <c r="AH629" s="2" t="s">
        <v>17398</v>
      </c>
      <c r="AK629" s="2" t="e">
        <f t="shared" si="1228"/>
        <v>#N/A</v>
      </c>
      <c r="AU629" s="2">
        <f t="shared" si="1229"/>
        <v>180</v>
      </c>
      <c r="AV629" s="2" t="str">
        <f t="shared" si="1230"/>
        <v>Скатная деревянная</v>
      </c>
      <c r="AX629" s="2" t="s">
        <v>3896</v>
      </c>
      <c r="AY629" s="2">
        <v>399.3</v>
      </c>
      <c r="AZ629" s="2" t="s">
        <v>17115</v>
      </c>
      <c r="BC629" s="2" t="e">
        <f t="shared" si="1231"/>
        <v>#N/A</v>
      </c>
      <c r="BI629" s="2" t="e">
        <f t="shared" si="1232"/>
        <v>#N/A</v>
      </c>
      <c r="BT629" s="11" t="e">
        <f>VLOOKUP(BS629,CN:CR,2,FALSE)</f>
        <v>#N/A</v>
      </c>
      <c r="BU629" s="11"/>
      <c r="BV629" s="11" t="s">
        <v>17978</v>
      </c>
      <c r="BW629" s="11" t="e">
        <f>VLOOKUP(BS629,CN:CR,5,FALSE)</f>
        <v>#N/A</v>
      </c>
      <c r="BX629" s="11" t="e">
        <f>VLOOKUP(BS629,CU:CX,4,FALSE)</f>
        <v>#N/A</v>
      </c>
      <c r="BY629" s="13" t="e">
        <f>VLOOKUP(BS629,CN:CR,3,FALSE)</f>
        <v>#N/A</v>
      </c>
      <c r="BZ629" s="13" t="e">
        <f>VLOOKUP(BS629,CN:CS,6,FALSE)</f>
        <v>#N/A</v>
      </c>
      <c r="CA629" s="13">
        <v>263.89999999999998</v>
      </c>
      <c r="CB629" s="14">
        <v>17</v>
      </c>
      <c r="CC629" s="11" t="s">
        <v>17146</v>
      </c>
      <c r="CD629" s="11" t="s">
        <v>17862</v>
      </c>
      <c r="CE629" s="11" t="s">
        <v>17394</v>
      </c>
      <c r="CF629" s="12">
        <v>1740792.5999999999</v>
      </c>
      <c r="CG629" s="12">
        <v>0</v>
      </c>
      <c r="CH629" s="12">
        <v>0</v>
      </c>
      <c r="CI629" s="12">
        <f>CF629-CG629-CH629</f>
        <v>1740792.5999999999</v>
      </c>
      <c r="CJ629" s="12" t="e">
        <f t="shared" si="1241"/>
        <v>#N/A</v>
      </c>
      <c r="CK629" s="12" t="e">
        <f>DK629*9671.07/BY629</f>
        <v>#N/A</v>
      </c>
      <c r="CP629" s="2">
        <f t="shared" si="1276"/>
        <v>48.5</v>
      </c>
    </row>
    <row r="630" spans="1:94" ht="27.75" x14ac:dyDescent="0.4">
      <c r="A630" s="2">
        <v>1</v>
      </c>
      <c r="B630" s="11">
        <v>100</v>
      </c>
      <c r="C630" s="55" t="s">
        <v>355</v>
      </c>
      <c r="D630" s="11">
        <v>1950</v>
      </c>
      <c r="E630" s="11"/>
      <c r="F630" s="11" t="s">
        <v>17978</v>
      </c>
      <c r="G630" s="11">
        <v>2</v>
      </c>
      <c r="H630" s="11" t="s">
        <v>17088</v>
      </c>
      <c r="I630" s="15">
        <v>389.5</v>
      </c>
      <c r="J630" s="15">
        <v>350.2</v>
      </c>
      <c r="K630" s="15">
        <v>263.39999999999998</v>
      </c>
      <c r="L630" s="36">
        <v>18</v>
      </c>
      <c r="M630" s="11" t="s">
        <v>17146</v>
      </c>
      <c r="N630" s="11" t="s">
        <v>17862</v>
      </c>
      <c r="O630" s="37" t="s">
        <v>17394</v>
      </c>
      <c r="P630" s="12">
        <v>2901321</v>
      </c>
      <c r="Q630" s="12">
        <v>0</v>
      </c>
      <c r="R630" s="12">
        <v>0</v>
      </c>
      <c r="S630" s="12">
        <v>2901321</v>
      </c>
      <c r="T630" s="12">
        <v>7448.834403080873</v>
      </c>
      <c r="U630" s="12">
        <v>7448.834403080873</v>
      </c>
      <c r="V630" s="48">
        <f t="shared" si="1242"/>
        <v>0</v>
      </c>
      <c r="X630" s="2" t="s">
        <v>3573</v>
      </c>
      <c r="Y630" s="2">
        <v>1973</v>
      </c>
      <c r="Z630" s="2">
        <v>5659.64</v>
      </c>
      <c r="AA630" s="2">
        <v>213</v>
      </c>
      <c r="AB630" s="2">
        <v>5</v>
      </c>
      <c r="AC630" s="2">
        <v>4429.9399999999996</v>
      </c>
      <c r="AE630" s="2" t="s">
        <v>3566</v>
      </c>
      <c r="AF630" s="2" t="s">
        <v>17390</v>
      </c>
      <c r="AG630" s="2" t="s">
        <v>17395</v>
      </c>
      <c r="AH630" s="2" t="s">
        <v>17393</v>
      </c>
      <c r="AK630" s="2" t="e">
        <f t="shared" si="1228"/>
        <v>#N/A</v>
      </c>
      <c r="AU630" s="2">
        <f t="shared" si="1229"/>
        <v>300</v>
      </c>
      <c r="AV630" s="2" t="str">
        <f t="shared" si="1230"/>
        <v>Скатная деревянная</v>
      </c>
      <c r="AX630" s="2" t="s">
        <v>551</v>
      </c>
      <c r="AY630" s="2">
        <v>1167</v>
      </c>
      <c r="AZ630" s="2" t="s">
        <v>2980</v>
      </c>
      <c r="BC630" s="2" t="e">
        <f t="shared" si="1231"/>
        <v>#N/A</v>
      </c>
      <c r="BI630" s="2" t="e">
        <f t="shared" si="1232"/>
        <v>#N/A</v>
      </c>
      <c r="BT630" s="11" t="e">
        <f>VLOOKUP(BS630,CN:CR,2,FALSE)</f>
        <v>#N/A</v>
      </c>
      <c r="BU630" s="11"/>
      <c r="BV630" s="11" t="s">
        <v>17978</v>
      </c>
      <c r="BW630" s="11" t="e">
        <f>VLOOKUP(BS630,CN:CR,5,FALSE)</f>
        <v>#N/A</v>
      </c>
      <c r="BX630" s="11" t="e">
        <f>VLOOKUP(BS630,CU:CX,4,FALSE)</f>
        <v>#N/A</v>
      </c>
      <c r="BY630" s="13" t="e">
        <f>VLOOKUP(BS630,CN:CR,3,FALSE)</f>
        <v>#N/A</v>
      </c>
      <c r="BZ630" s="13" t="e">
        <f>VLOOKUP(BS630,CN:CS,6,FALSE)</f>
        <v>#N/A</v>
      </c>
      <c r="CA630" s="13">
        <v>350.2</v>
      </c>
      <c r="CB630" s="14">
        <v>18</v>
      </c>
      <c r="CC630" s="11" t="s">
        <v>17146</v>
      </c>
      <c r="CD630" s="11" t="s">
        <v>17862</v>
      </c>
      <c r="CE630" s="11" t="s">
        <v>17394</v>
      </c>
      <c r="CF630" s="12">
        <v>2901321</v>
      </c>
      <c r="CG630" s="12">
        <v>0</v>
      </c>
      <c r="CH630" s="12">
        <v>0</v>
      </c>
      <c r="CI630" s="12">
        <f>CF630-CG630-CH630</f>
        <v>2901321</v>
      </c>
      <c r="CJ630" s="12" t="e">
        <f t="shared" si="1241"/>
        <v>#N/A</v>
      </c>
      <c r="CK630" s="12" t="e">
        <f>DK630*9671.07/BY630</f>
        <v>#N/A</v>
      </c>
      <c r="CP630" s="2">
        <f t="shared" si="1276"/>
        <v>86.8</v>
      </c>
    </row>
    <row r="631" spans="1:94" ht="27.75" x14ac:dyDescent="0.4">
      <c r="B631" s="52" t="s">
        <v>373</v>
      </c>
      <c r="C631" s="113"/>
      <c r="D631" s="11" t="s">
        <v>17121</v>
      </c>
      <c r="E631" s="11" t="s">
        <v>17121</v>
      </c>
      <c r="F631" s="11" t="s">
        <v>17121</v>
      </c>
      <c r="G631" s="11" t="s">
        <v>17121</v>
      </c>
      <c r="H631" s="11" t="s">
        <v>17121</v>
      </c>
      <c r="I631" s="13">
        <v>1319.89</v>
      </c>
      <c r="J631" s="13">
        <v>1319.89</v>
      </c>
      <c r="K631" s="13">
        <v>1098.99</v>
      </c>
      <c r="L631" s="196">
        <v>63</v>
      </c>
      <c r="M631" s="11" t="s">
        <v>17121</v>
      </c>
      <c r="N631" s="11" t="s">
        <v>17121</v>
      </c>
      <c r="O631" s="37" t="s">
        <v>17121</v>
      </c>
      <c r="P631" s="112">
        <v>9318713.5999999978</v>
      </c>
      <c r="Q631" s="13">
        <v>0</v>
      </c>
      <c r="R631" s="13">
        <v>0</v>
      </c>
      <c r="S631" s="13">
        <v>9318713.5999999978</v>
      </c>
      <c r="T631" s="12">
        <v>7060.2198668070805</v>
      </c>
      <c r="U631" s="12">
        <v>7765.2865203761758</v>
      </c>
      <c r="V631" s="48">
        <f t="shared" si="1242"/>
        <v>705.06665356909525</v>
      </c>
      <c r="X631" s="2" t="s">
        <v>3602</v>
      </c>
      <c r="Y631" s="2">
        <v>1989</v>
      </c>
      <c r="Z631" s="2">
        <v>4194.5</v>
      </c>
      <c r="AA631" s="2">
        <v>198</v>
      </c>
      <c r="AB631" s="2">
        <v>5</v>
      </c>
      <c r="AC631" s="2">
        <v>4194.5</v>
      </c>
      <c r="AE631" s="2" t="s">
        <v>17167</v>
      </c>
      <c r="AF631" s="2" t="s">
        <v>17390</v>
      </c>
      <c r="AG631" s="2" t="s">
        <v>2998</v>
      </c>
      <c r="AH631" s="2" t="s">
        <v>17400</v>
      </c>
      <c r="AK631" s="2" t="e">
        <f t="shared" si="1228"/>
        <v>#N/A</v>
      </c>
      <c r="AU631" s="2" t="e">
        <f t="shared" si="1229"/>
        <v>#N/A</v>
      </c>
      <c r="AV631" s="2" t="e">
        <f t="shared" si="1230"/>
        <v>#N/A</v>
      </c>
      <c r="AX631" s="2" t="s">
        <v>579</v>
      </c>
      <c r="AY631" s="2">
        <v>695.5</v>
      </c>
      <c r="AZ631" s="2" t="s">
        <v>2980</v>
      </c>
      <c r="BC631" s="2" t="e">
        <f t="shared" si="1231"/>
        <v>#N/A</v>
      </c>
      <c r="BI631" s="2" t="e">
        <f t="shared" si="1232"/>
        <v>#N/A</v>
      </c>
      <c r="BT631" s="11" t="s">
        <v>17121</v>
      </c>
      <c r="BU631" s="11" t="s">
        <v>17121</v>
      </c>
      <c r="BV631" s="11" t="s">
        <v>17121</v>
      </c>
      <c r="BW631" s="11" t="s">
        <v>17121</v>
      </c>
      <c r="BX631" s="11" t="s">
        <v>17121</v>
      </c>
      <c r="BY631" s="13">
        <f>BY632+BY633</f>
        <v>1319.89</v>
      </c>
      <c r="BZ631" s="13" t="e">
        <f t="shared" ref="BZ631" si="1310">BZ632+BZ633</f>
        <v>#N/A</v>
      </c>
      <c r="CA631" s="13">
        <f t="shared" ref="CA631" si="1311">CA632+CA633</f>
        <v>1319.89</v>
      </c>
      <c r="CB631" s="14">
        <f t="shared" ref="CB631" si="1312">CB632+CB633</f>
        <v>63</v>
      </c>
      <c r="CC631" s="11" t="s">
        <v>17121</v>
      </c>
      <c r="CD631" s="11" t="s">
        <v>17121</v>
      </c>
      <c r="CE631" s="11" t="s">
        <v>17121</v>
      </c>
      <c r="CF631" s="13">
        <f t="shared" ref="CF631" si="1313">CF632+CF633</f>
        <v>9318713.5999999978</v>
      </c>
      <c r="CG631" s="13">
        <f t="shared" ref="CG631" si="1314">CG632+CG633</f>
        <v>0</v>
      </c>
      <c r="CH631" s="13">
        <f t="shared" ref="CH631" si="1315">CH632+CH633</f>
        <v>0</v>
      </c>
      <c r="CI631" s="13">
        <f t="shared" ref="CI631" si="1316">CI632+CI633</f>
        <v>9318713.5999999978</v>
      </c>
      <c r="CJ631" s="12">
        <f t="shared" si="1241"/>
        <v>7060.2198668070805</v>
      </c>
      <c r="CK631" s="12">
        <f>MAX(CK632:CK633)</f>
        <v>0</v>
      </c>
      <c r="CP631" s="2" t="e">
        <f t="shared" si="1276"/>
        <v>#N/A</v>
      </c>
    </row>
    <row r="632" spans="1:94" ht="27.75" x14ac:dyDescent="0.4">
      <c r="A632" s="2">
        <v>1</v>
      </c>
      <c r="B632" s="11">
        <v>101</v>
      </c>
      <c r="C632" s="55" t="s">
        <v>379</v>
      </c>
      <c r="D632" s="11">
        <v>1969</v>
      </c>
      <c r="E632" s="11"/>
      <c r="F632" s="11" t="s">
        <v>17978</v>
      </c>
      <c r="G632" s="11">
        <v>2</v>
      </c>
      <c r="H632" s="11" t="s">
        <v>17088</v>
      </c>
      <c r="I632" s="15">
        <v>745.69</v>
      </c>
      <c r="J632" s="15">
        <v>745.69</v>
      </c>
      <c r="K632" s="15">
        <v>667.59</v>
      </c>
      <c r="L632" s="36">
        <v>35</v>
      </c>
      <c r="M632" s="11" t="s">
        <v>17146</v>
      </c>
      <c r="N632" s="11" t="s">
        <v>17862</v>
      </c>
      <c r="O632" s="37" t="s">
        <v>17394</v>
      </c>
      <c r="P632" s="12">
        <v>4859886.0799999991</v>
      </c>
      <c r="Q632" s="12">
        <v>0</v>
      </c>
      <c r="R632" s="12">
        <v>0</v>
      </c>
      <c r="S632" s="12">
        <v>4859886.0799999991</v>
      </c>
      <c r="T632" s="12">
        <v>6517.3008622886173</v>
      </c>
      <c r="U632" s="12">
        <v>6517.3008622886182</v>
      </c>
      <c r="V632" s="48">
        <f t="shared" si="1242"/>
        <v>0</v>
      </c>
      <c r="X632" s="2" t="s">
        <v>3605</v>
      </c>
      <c r="Y632" s="2">
        <v>2015</v>
      </c>
      <c r="Z632" s="2">
        <v>4543.7</v>
      </c>
      <c r="AA632" s="2">
        <v>65</v>
      </c>
      <c r="AB632" s="2">
        <v>10</v>
      </c>
      <c r="AC632" s="2">
        <v>4543.7</v>
      </c>
      <c r="AE632" s="2" t="s">
        <v>17168</v>
      </c>
      <c r="AF632" s="2" t="s">
        <v>17390</v>
      </c>
      <c r="AG632" s="2" t="s">
        <v>2998</v>
      </c>
      <c r="AH632" s="2" t="s">
        <v>17413</v>
      </c>
      <c r="AK632" s="2" t="e">
        <f t="shared" si="1228"/>
        <v>#N/A</v>
      </c>
      <c r="AU632" s="2">
        <f t="shared" si="1229"/>
        <v>576.79999999999995</v>
      </c>
      <c r="AV632" s="2" t="str">
        <f t="shared" si="1230"/>
        <v>Скатная деревянная</v>
      </c>
      <c r="AX632" s="2" t="s">
        <v>9780</v>
      </c>
      <c r="AY632" s="2">
        <v>681</v>
      </c>
      <c r="AZ632" s="2" t="s">
        <v>2980</v>
      </c>
      <c r="BC632" s="2" t="e">
        <f t="shared" si="1231"/>
        <v>#N/A</v>
      </c>
      <c r="BI632" s="2" t="e">
        <f t="shared" si="1232"/>
        <v>#N/A</v>
      </c>
      <c r="BT632" s="11" t="e">
        <f>VLOOKUP(BS632,CN:CR,2,FALSE)</f>
        <v>#N/A</v>
      </c>
      <c r="BU632" s="11"/>
      <c r="BV632" s="11" t="s">
        <v>17978</v>
      </c>
      <c r="BW632" s="11" t="e">
        <f>VLOOKUP(BS632,CN:CR,5,FALSE)</f>
        <v>#N/A</v>
      </c>
      <c r="BX632" s="11" t="e">
        <f>VLOOKUP(BS632,CU:CX,4,FALSE)</f>
        <v>#N/A</v>
      </c>
      <c r="BY632" s="13">
        <v>745.69</v>
      </c>
      <c r="BZ632" s="13" t="e">
        <f>VLOOKUP(BS632,CN:CS,6,FALSE)</f>
        <v>#N/A</v>
      </c>
      <c r="CA632" s="13">
        <v>745.69</v>
      </c>
      <c r="CB632" s="14">
        <v>35</v>
      </c>
      <c r="CC632" s="11" t="s">
        <v>17146</v>
      </c>
      <c r="CD632" s="11" t="s">
        <v>17862</v>
      </c>
      <c r="CE632" s="11" t="s">
        <v>17394</v>
      </c>
      <c r="CF632" s="12">
        <v>4859886.0799999991</v>
      </c>
      <c r="CG632" s="12">
        <v>0</v>
      </c>
      <c r="CH632" s="12">
        <v>0</v>
      </c>
      <c r="CI632" s="12">
        <f t="shared" ref="CI632:CI633" si="1317">CF632-CG632-CH632</f>
        <v>4859886.0799999991</v>
      </c>
      <c r="CJ632" s="12">
        <f t="shared" ref="CJ632:CJ633" si="1318">CF632/BY632</f>
        <v>6517.3008622886173</v>
      </c>
      <c r="CK632" s="12">
        <f t="shared" ref="CK632:CK633" si="1319">DK632*8425.6/BY632</f>
        <v>0</v>
      </c>
      <c r="CP632" s="2">
        <f t="shared" si="1276"/>
        <v>78.099999999999994</v>
      </c>
    </row>
    <row r="633" spans="1:94" ht="27.75" x14ac:dyDescent="0.4">
      <c r="A633" s="2">
        <v>1</v>
      </c>
      <c r="B633" s="11">
        <v>102</v>
      </c>
      <c r="C633" s="55" t="s">
        <v>380</v>
      </c>
      <c r="D633" s="11">
        <v>1962</v>
      </c>
      <c r="E633" s="11"/>
      <c r="F633" s="11" t="s">
        <v>17978</v>
      </c>
      <c r="G633" s="11">
        <v>2</v>
      </c>
      <c r="H633" s="11" t="s">
        <v>17088</v>
      </c>
      <c r="I633" s="15">
        <v>574.20000000000005</v>
      </c>
      <c r="J633" s="15">
        <v>574.20000000000005</v>
      </c>
      <c r="K633" s="15">
        <v>431.40000000000003</v>
      </c>
      <c r="L633" s="36">
        <v>28</v>
      </c>
      <c r="M633" s="11" t="s">
        <v>17146</v>
      </c>
      <c r="N633" s="11" t="s">
        <v>17862</v>
      </c>
      <c r="O633" s="37" t="s">
        <v>17394</v>
      </c>
      <c r="P633" s="12">
        <v>4458827.5199999996</v>
      </c>
      <c r="Q633" s="12">
        <v>0</v>
      </c>
      <c r="R633" s="12">
        <v>0</v>
      </c>
      <c r="S633" s="12">
        <v>4458827.5199999996</v>
      </c>
      <c r="T633" s="12">
        <v>7765.2865203761739</v>
      </c>
      <c r="U633" s="12">
        <v>7765.2865203761758</v>
      </c>
      <c r="V633" s="48">
        <f t="shared" ref="V633" si="1320">U633-T633</f>
        <v>0</v>
      </c>
      <c r="X633" s="2" t="s">
        <v>3607</v>
      </c>
      <c r="Y633" s="2">
        <v>1991</v>
      </c>
      <c r="Z633" s="2">
        <v>3803.5</v>
      </c>
      <c r="AA633" s="2">
        <v>183</v>
      </c>
      <c r="AB633" s="2">
        <v>5</v>
      </c>
      <c r="AC633" s="2">
        <v>3803.5</v>
      </c>
      <c r="AE633" s="2" t="s">
        <v>3598</v>
      </c>
      <c r="AF633" s="2" t="s">
        <v>17390</v>
      </c>
      <c r="AG633" s="2" t="s">
        <v>2998</v>
      </c>
      <c r="AH633" s="2" t="s">
        <v>17088</v>
      </c>
      <c r="AK633" s="2" t="e">
        <f t="shared" si="1228"/>
        <v>#N/A</v>
      </c>
      <c r="AU633" s="2">
        <f t="shared" si="1229"/>
        <v>529.20000000000005</v>
      </c>
      <c r="AV633" s="2" t="str">
        <f t="shared" si="1230"/>
        <v>Скатная деревянная</v>
      </c>
      <c r="AX633" s="2" t="s">
        <v>580</v>
      </c>
      <c r="AY633" s="2">
        <v>1176</v>
      </c>
      <c r="AZ633" s="2" t="s">
        <v>2980</v>
      </c>
      <c r="BC633" s="2" t="e">
        <f t="shared" si="1231"/>
        <v>#N/A</v>
      </c>
      <c r="BI633" s="2" t="e">
        <f t="shared" si="1232"/>
        <v>#N/A</v>
      </c>
      <c r="BT633" s="11" t="e">
        <f>VLOOKUP(BS633,CN:CR,2,FALSE)</f>
        <v>#N/A</v>
      </c>
      <c r="BU633" s="11"/>
      <c r="BV633" s="11" t="s">
        <v>17978</v>
      </c>
      <c r="BW633" s="11" t="e">
        <f>VLOOKUP(BS633,CN:CR,5,FALSE)</f>
        <v>#N/A</v>
      </c>
      <c r="BX633" s="11" t="e">
        <f>VLOOKUP(BS633,CU:CX,4,FALSE)</f>
        <v>#N/A</v>
      </c>
      <c r="BY633" s="13">
        <v>574.20000000000005</v>
      </c>
      <c r="BZ633" s="13" t="e">
        <f>VLOOKUP(BS633,CN:CS,6,FALSE)</f>
        <v>#N/A</v>
      </c>
      <c r="CA633" s="13">
        <v>574.20000000000005</v>
      </c>
      <c r="CB633" s="14">
        <v>28</v>
      </c>
      <c r="CC633" s="11" t="s">
        <v>17146</v>
      </c>
      <c r="CD633" s="11" t="s">
        <v>17862</v>
      </c>
      <c r="CE633" s="11" t="s">
        <v>17394</v>
      </c>
      <c r="CF633" s="12">
        <v>4458827.5199999996</v>
      </c>
      <c r="CG633" s="12">
        <v>0</v>
      </c>
      <c r="CH633" s="12">
        <v>0</v>
      </c>
      <c r="CI633" s="12">
        <f t="shared" si="1317"/>
        <v>4458827.5199999996</v>
      </c>
      <c r="CJ633" s="12">
        <f t="shared" si="1318"/>
        <v>7765.2865203761739</v>
      </c>
      <c r="CK633" s="12">
        <f t="shared" si="1319"/>
        <v>0</v>
      </c>
      <c r="CP633" s="2">
        <f t="shared" si="1276"/>
        <v>142.80000000000001</v>
      </c>
    </row>
    <row r="634" spans="1:94" ht="27.75" x14ac:dyDescent="0.4">
      <c r="B634" s="52" t="s">
        <v>17114</v>
      </c>
      <c r="C634" s="113"/>
      <c r="D634" s="11" t="s">
        <v>17121</v>
      </c>
      <c r="E634" s="11" t="s">
        <v>17121</v>
      </c>
      <c r="F634" s="11" t="s">
        <v>17121</v>
      </c>
      <c r="G634" s="11" t="s">
        <v>17121</v>
      </c>
      <c r="H634" s="11" t="s">
        <v>17121</v>
      </c>
      <c r="I634" s="13">
        <v>1003.2</v>
      </c>
      <c r="J634" s="13">
        <v>915.9</v>
      </c>
      <c r="K634" s="13">
        <v>833</v>
      </c>
      <c r="L634" s="196">
        <v>38</v>
      </c>
      <c r="M634" s="11" t="s">
        <v>17121</v>
      </c>
      <c r="N634" s="11" t="s">
        <v>17121</v>
      </c>
      <c r="O634" s="37" t="s">
        <v>17121</v>
      </c>
      <c r="P634" s="112">
        <v>8285735.04</v>
      </c>
      <c r="Q634" s="13">
        <v>0</v>
      </c>
      <c r="R634" s="13">
        <v>0</v>
      </c>
      <c r="S634" s="13">
        <v>8285735.04</v>
      </c>
      <c r="T634" s="12">
        <v>8259.3052631578939</v>
      </c>
      <c r="U634" s="12">
        <v>8259.3052631578939</v>
      </c>
      <c r="V634" s="48">
        <f t="shared" ref="V634:V635" si="1321">U634-T634</f>
        <v>0</v>
      </c>
      <c r="X634" s="2" t="s">
        <v>17245</v>
      </c>
      <c r="Y634" s="2">
        <v>1949</v>
      </c>
      <c r="Z634" s="2">
        <v>561.4</v>
      </c>
      <c r="AA634" s="2">
        <v>29</v>
      </c>
      <c r="AB634" s="2">
        <v>2</v>
      </c>
      <c r="AC634" s="2">
        <v>509.2</v>
      </c>
      <c r="AE634" s="2" t="s">
        <v>551</v>
      </c>
      <c r="AF634" s="2" t="s">
        <v>17390</v>
      </c>
      <c r="AG634" s="2" t="s">
        <v>2998</v>
      </c>
      <c r="AH634" s="2" t="s">
        <v>17393</v>
      </c>
      <c r="AK634" s="2" t="e">
        <f t="shared" si="1228"/>
        <v>#N/A</v>
      </c>
      <c r="AU634" s="2" t="e">
        <f t="shared" si="1229"/>
        <v>#N/A</v>
      </c>
      <c r="AV634" s="2" t="e">
        <f t="shared" si="1230"/>
        <v>#N/A</v>
      </c>
      <c r="BC634" s="2" t="e">
        <f t="shared" si="1231"/>
        <v>#N/A</v>
      </c>
      <c r="BI634" s="2" t="e">
        <f t="shared" si="1232"/>
        <v>#N/A</v>
      </c>
      <c r="BT634" s="11" t="s">
        <v>17121</v>
      </c>
      <c r="BU634" s="11" t="s">
        <v>17121</v>
      </c>
      <c r="BV634" s="11" t="s">
        <v>17121</v>
      </c>
      <c r="BW634" s="11" t="s">
        <v>17121</v>
      </c>
      <c r="BX634" s="11" t="s">
        <v>17121</v>
      </c>
      <c r="BY634" s="13" t="e">
        <f>BY635</f>
        <v>#N/A</v>
      </c>
      <c r="BZ634" s="13" t="e">
        <f t="shared" ref="BZ634" si="1322">BZ635</f>
        <v>#N/A</v>
      </c>
      <c r="CA634" s="13">
        <f t="shared" ref="CA634" si="1323">CA635</f>
        <v>915.9</v>
      </c>
      <c r="CB634" s="14">
        <f t="shared" ref="CB634" si="1324">CB635</f>
        <v>38</v>
      </c>
      <c r="CC634" s="11" t="s">
        <v>17121</v>
      </c>
      <c r="CD634" s="11" t="s">
        <v>17121</v>
      </c>
      <c r="CE634" s="11" t="s">
        <v>17121</v>
      </c>
      <c r="CF634" s="13">
        <f t="shared" ref="CF634" si="1325">CF635</f>
        <v>8285735.04</v>
      </c>
      <c r="CG634" s="13">
        <f t="shared" ref="CG634" si="1326">CG635</f>
        <v>0</v>
      </c>
      <c r="CH634" s="13">
        <f t="shared" ref="CH634" si="1327">CH635</f>
        <v>0</v>
      </c>
      <c r="CI634" s="13">
        <f t="shared" ref="CI634" si="1328">CI635</f>
        <v>8285735.04</v>
      </c>
      <c r="CJ634" s="12" t="e">
        <f t="shared" ref="CJ634:CJ635" si="1329">CF634/BY634</f>
        <v>#N/A</v>
      </c>
      <c r="CK634" s="12" t="e">
        <f>CK635</f>
        <v>#N/A</v>
      </c>
      <c r="CP634" s="2" t="e">
        <f t="shared" si="1276"/>
        <v>#N/A</v>
      </c>
    </row>
    <row r="635" spans="1:94" ht="27.75" x14ac:dyDescent="0.4">
      <c r="A635" s="2">
        <v>1</v>
      </c>
      <c r="B635" s="11">
        <v>103</v>
      </c>
      <c r="C635" s="55" t="s">
        <v>2528</v>
      </c>
      <c r="D635" s="11">
        <v>1988</v>
      </c>
      <c r="E635" s="11"/>
      <c r="F635" s="11" t="s">
        <v>17978</v>
      </c>
      <c r="G635" s="11">
        <v>2</v>
      </c>
      <c r="H635" s="11" t="s">
        <v>17400</v>
      </c>
      <c r="I635" s="15">
        <v>1003.2</v>
      </c>
      <c r="J635" s="15">
        <v>915.9</v>
      </c>
      <c r="K635" s="15">
        <v>833</v>
      </c>
      <c r="L635" s="36">
        <v>38</v>
      </c>
      <c r="M635" s="11" t="s">
        <v>17146</v>
      </c>
      <c r="N635" s="11" t="s">
        <v>17839</v>
      </c>
      <c r="O635" s="37" t="s">
        <v>17908</v>
      </c>
      <c r="P635" s="12">
        <v>8285735.04</v>
      </c>
      <c r="Q635" s="12">
        <v>0</v>
      </c>
      <c r="R635" s="12">
        <v>0</v>
      </c>
      <c r="S635" s="12">
        <v>8285735.04</v>
      </c>
      <c r="T635" s="12">
        <v>8259.3052631578939</v>
      </c>
      <c r="U635" s="12">
        <v>8259.3052631578939</v>
      </c>
      <c r="V635" s="48">
        <f t="shared" si="1321"/>
        <v>0</v>
      </c>
      <c r="X635" s="2" t="s">
        <v>4019</v>
      </c>
      <c r="Y635" s="2">
        <v>1951</v>
      </c>
      <c r="Z635" s="2">
        <v>1481.18</v>
      </c>
      <c r="AA635" s="2">
        <v>34</v>
      </c>
      <c r="AB635" s="2">
        <v>2</v>
      </c>
      <c r="AC635" s="2">
        <v>759.4</v>
      </c>
      <c r="AE635" s="2" t="s">
        <v>4008</v>
      </c>
      <c r="AF635" s="2" t="s">
        <v>17390</v>
      </c>
      <c r="AG635" s="2" t="s">
        <v>2998</v>
      </c>
      <c r="AH635" s="2" t="s">
        <v>17393</v>
      </c>
      <c r="AK635" s="2" t="e">
        <f t="shared" ref="AK635:AK666" si="1330">VLOOKUP(C635,AL:AM,2,FALSE)</f>
        <v>#N/A</v>
      </c>
      <c r="AU635" s="2">
        <f t="shared" ref="AU635:AU666" si="1331">VLOOKUP(C635,AX:BA,2,FALSE)</f>
        <v>983.4</v>
      </c>
      <c r="AV635" s="2" t="str">
        <f t="shared" ref="AV635:AV666" si="1332">VLOOKUP(C635,AX:AZ,3,FALSE)</f>
        <v>Скатная</v>
      </c>
      <c r="BC635" s="2" t="e">
        <f t="shared" ref="BC635:BC666" si="1333">VLOOKUP(C635,BD:BE,2,FALSE)</f>
        <v>#N/A</v>
      </c>
      <c r="BI635" s="2" t="e">
        <f t="shared" ref="BI635:BI666" si="1334">VLOOKUP(C635,BK:BL,2,FALSE)</f>
        <v>#N/A</v>
      </c>
      <c r="BT635" s="11" t="e">
        <f>VLOOKUP(BS635,CN:CR,2,FALSE)</f>
        <v>#N/A</v>
      </c>
      <c r="BU635" s="11"/>
      <c r="BV635" s="11" t="s">
        <v>17978</v>
      </c>
      <c r="BW635" s="11" t="e">
        <f>VLOOKUP(BS635,CN:CR,5,FALSE)</f>
        <v>#N/A</v>
      </c>
      <c r="BX635" s="11" t="e">
        <f>VLOOKUP(BS635,CU:CX,4,FALSE)</f>
        <v>#N/A</v>
      </c>
      <c r="BY635" s="13" t="e">
        <f>VLOOKUP(BS635,CN:CR,3,FALSE)</f>
        <v>#N/A</v>
      </c>
      <c r="BZ635" s="13" t="e">
        <f>VLOOKUP(BS635,CN:CS,6,FALSE)</f>
        <v>#N/A</v>
      </c>
      <c r="CA635" s="13">
        <v>915.9</v>
      </c>
      <c r="CB635" s="14">
        <v>38</v>
      </c>
      <c r="CC635" s="11" t="s">
        <v>17146</v>
      </c>
      <c r="CD635" s="11" t="s">
        <v>17839</v>
      </c>
      <c r="CE635" s="11" t="s">
        <v>17908</v>
      </c>
      <c r="CF635" s="12">
        <v>8285735.04</v>
      </c>
      <c r="CG635" s="12">
        <v>0</v>
      </c>
      <c r="CH635" s="12">
        <v>0</v>
      </c>
      <c r="CI635" s="12">
        <f t="shared" ref="CI635" si="1335">CF635-CG635-CH635</f>
        <v>8285735.04</v>
      </c>
      <c r="CJ635" s="12" t="e">
        <f t="shared" si="1329"/>
        <v>#N/A</v>
      </c>
      <c r="CK635" s="12" t="e">
        <f>DK635*8425.6/BY635</f>
        <v>#N/A</v>
      </c>
      <c r="CP635" s="2">
        <f t="shared" si="1276"/>
        <v>82.9</v>
      </c>
    </row>
    <row r="636" spans="1:94" ht="27.75" x14ac:dyDescent="0.4">
      <c r="B636" s="52" t="s">
        <v>219</v>
      </c>
      <c r="C636" s="113"/>
      <c r="D636" s="11" t="s">
        <v>17121</v>
      </c>
      <c r="E636" s="11" t="s">
        <v>17121</v>
      </c>
      <c r="F636" s="11" t="s">
        <v>17121</v>
      </c>
      <c r="G636" s="11" t="s">
        <v>17121</v>
      </c>
      <c r="H636" s="11" t="s">
        <v>17121</v>
      </c>
      <c r="I636" s="13">
        <v>1007</v>
      </c>
      <c r="J636" s="13">
        <v>631.5</v>
      </c>
      <c r="K636" s="13">
        <v>512.90000000000009</v>
      </c>
      <c r="L636" s="196">
        <v>38</v>
      </c>
      <c r="M636" s="11" t="s">
        <v>17121</v>
      </c>
      <c r="N636" s="11" t="s">
        <v>17121</v>
      </c>
      <c r="O636" s="37" t="s">
        <v>17121</v>
      </c>
      <c r="P636" s="112">
        <v>7585567.6799999997</v>
      </c>
      <c r="Q636" s="13">
        <v>0</v>
      </c>
      <c r="R636" s="13">
        <v>4909226.2300000004</v>
      </c>
      <c r="S636" s="13">
        <v>2676341.4499999993</v>
      </c>
      <c r="T636" s="12">
        <v>7532.837815292949</v>
      </c>
      <c r="U636" s="12">
        <v>7688.9966091699853</v>
      </c>
      <c r="V636" s="48">
        <f t="shared" ref="V636:V654" si="1336">U636-T636</f>
        <v>156.15879387703626</v>
      </c>
      <c r="X636" s="2" t="s">
        <v>3352</v>
      </c>
      <c r="Y636" s="2">
        <v>1976</v>
      </c>
      <c r="Z636" s="2">
        <v>1188.5999999999999</v>
      </c>
      <c r="AA636" s="2">
        <v>62</v>
      </c>
      <c r="AB636" s="2">
        <v>3</v>
      </c>
      <c r="AC636" s="2">
        <v>1096.8</v>
      </c>
      <c r="AE636" s="2" t="s">
        <v>542</v>
      </c>
      <c r="AF636" s="2" t="s">
        <v>17390</v>
      </c>
      <c r="AG636" s="2" t="s">
        <v>17395</v>
      </c>
      <c r="AH636" s="2" t="s">
        <v>17088</v>
      </c>
      <c r="AK636" s="2" t="e">
        <f t="shared" si="1330"/>
        <v>#N/A</v>
      </c>
      <c r="AU636" s="2" t="e">
        <f t="shared" si="1331"/>
        <v>#N/A</v>
      </c>
      <c r="AV636" s="2" t="e">
        <f t="shared" si="1332"/>
        <v>#N/A</v>
      </c>
      <c r="AX636" s="2" t="s">
        <v>351</v>
      </c>
      <c r="AY636" s="2">
        <v>607</v>
      </c>
      <c r="AZ636" s="2" t="s">
        <v>2980</v>
      </c>
      <c r="BC636" s="2" t="e">
        <f t="shared" si="1333"/>
        <v>#N/A</v>
      </c>
      <c r="BI636" s="2" t="e">
        <f t="shared" si="1334"/>
        <v>#N/A</v>
      </c>
      <c r="BT636" s="11" t="s">
        <v>17121</v>
      </c>
      <c r="BU636" s="11" t="s">
        <v>17121</v>
      </c>
      <c r="BV636" s="11" t="s">
        <v>17121</v>
      </c>
      <c r="BW636" s="11" t="s">
        <v>17121</v>
      </c>
      <c r="BX636" s="11" t="s">
        <v>17121</v>
      </c>
      <c r="BY636" s="13" t="e">
        <f>BY637+BY638</f>
        <v>#N/A</v>
      </c>
      <c r="BZ636" s="13" t="e">
        <f t="shared" ref="BZ636" si="1337">BZ637+BZ638</f>
        <v>#N/A</v>
      </c>
      <c r="CA636" s="13">
        <f t="shared" ref="CA636" si="1338">CA637+CA638</f>
        <v>631.5</v>
      </c>
      <c r="CB636" s="14">
        <f t="shared" ref="CB636" si="1339">CB637+CB638</f>
        <v>38</v>
      </c>
      <c r="CC636" s="11" t="s">
        <v>17121</v>
      </c>
      <c r="CD636" s="11" t="s">
        <v>17121</v>
      </c>
      <c r="CE636" s="11" t="s">
        <v>17121</v>
      </c>
      <c r="CF636" s="13">
        <f t="shared" ref="CF636" si="1340">CF637+CF638</f>
        <v>7585567.6799999997</v>
      </c>
      <c r="CG636" s="13">
        <f t="shared" ref="CG636" si="1341">CG637+CG638</f>
        <v>0</v>
      </c>
      <c r="CH636" s="13">
        <f t="shared" ref="CH636" si="1342">CH637+CH638</f>
        <v>4770263.97</v>
      </c>
      <c r="CI636" s="13">
        <f t="shared" ref="CI636" si="1343">CI637+CI638</f>
        <v>2815303.709999999</v>
      </c>
      <c r="CJ636" s="12" t="e">
        <f t="shared" ref="CJ636:CJ654" si="1344">CF636/BY636</f>
        <v>#N/A</v>
      </c>
      <c r="CK636" s="12" t="e">
        <f>MAX(CK637:CK638)</f>
        <v>#N/A</v>
      </c>
      <c r="CP636" s="2" t="e">
        <f t="shared" si="1276"/>
        <v>#N/A</v>
      </c>
    </row>
    <row r="637" spans="1:94" ht="27.75" x14ac:dyDescent="0.4">
      <c r="A637" s="2">
        <v>1</v>
      </c>
      <c r="B637" s="11">
        <v>104</v>
      </c>
      <c r="C637" s="55" t="s">
        <v>243</v>
      </c>
      <c r="D637" s="11">
        <v>1969</v>
      </c>
      <c r="E637" s="11"/>
      <c r="F637" s="11" t="s">
        <v>17978</v>
      </c>
      <c r="G637" s="11">
        <v>2</v>
      </c>
      <c r="H637" s="11" t="s">
        <v>17088</v>
      </c>
      <c r="I637" s="15">
        <v>678.3</v>
      </c>
      <c r="J637" s="15">
        <v>423.8</v>
      </c>
      <c r="K637" s="15">
        <v>346.20000000000005</v>
      </c>
      <c r="L637" s="36">
        <v>26</v>
      </c>
      <c r="M637" s="11" t="s">
        <v>17146</v>
      </c>
      <c r="N637" s="11" t="s">
        <v>17862</v>
      </c>
      <c r="O637" s="37" t="s">
        <v>17394</v>
      </c>
      <c r="P637" s="12">
        <v>5215446.3999999994</v>
      </c>
      <c r="Q637" s="12">
        <v>0</v>
      </c>
      <c r="R637" s="12">
        <v>3375331.6</v>
      </c>
      <c r="S637" s="12">
        <v>1840114.7999999993</v>
      </c>
      <c r="T637" s="12">
        <v>7688.9966091699835</v>
      </c>
      <c r="U637" s="12">
        <v>7688.9966091699853</v>
      </c>
      <c r="V637" s="48">
        <f t="shared" si="1336"/>
        <v>0</v>
      </c>
      <c r="X637" s="2" t="s">
        <v>3354</v>
      </c>
      <c r="Y637" s="2">
        <v>1969</v>
      </c>
      <c r="Z637" s="2">
        <v>894.4</v>
      </c>
      <c r="AA637" s="2">
        <v>62</v>
      </c>
      <c r="AB637" s="2">
        <v>2</v>
      </c>
      <c r="AC637" s="2">
        <v>460.7</v>
      </c>
      <c r="AE637" s="2" t="s">
        <v>3345</v>
      </c>
      <c r="AF637" s="2" t="s">
        <v>17390</v>
      </c>
      <c r="AG637" s="2" t="s">
        <v>17421</v>
      </c>
      <c r="AH637" s="2" t="s">
        <v>17393</v>
      </c>
      <c r="AK637" s="2" t="e">
        <f t="shared" si="1330"/>
        <v>#N/A</v>
      </c>
      <c r="AU637" s="2">
        <f t="shared" si="1331"/>
        <v>619</v>
      </c>
      <c r="AV637" s="2" t="str">
        <f t="shared" si="1332"/>
        <v>Скатная деревянная</v>
      </c>
      <c r="AX637" s="2" t="s">
        <v>352</v>
      </c>
      <c r="AY637" s="2">
        <v>650</v>
      </c>
      <c r="AZ637" s="2" t="s">
        <v>2980</v>
      </c>
      <c r="BC637" s="2" t="e">
        <f t="shared" si="1333"/>
        <v>#N/A</v>
      </c>
      <c r="BI637" s="2" t="e">
        <f t="shared" si="1334"/>
        <v>#N/A</v>
      </c>
      <c r="BT637" s="11" t="e">
        <f>VLOOKUP(BS637,CN:CR,2,FALSE)</f>
        <v>#N/A</v>
      </c>
      <c r="BU637" s="11"/>
      <c r="BV637" s="11" t="s">
        <v>17978</v>
      </c>
      <c r="BW637" s="11" t="e">
        <f>VLOOKUP(BS637,CN:CR,5,FALSE)</f>
        <v>#N/A</v>
      </c>
      <c r="BX637" s="11" t="e">
        <f>VLOOKUP(BS637,CU:CX,4,FALSE)</f>
        <v>#N/A</v>
      </c>
      <c r="BY637" s="13" t="e">
        <f>VLOOKUP(BS637,CN:CR,3,FALSE)</f>
        <v>#N/A</v>
      </c>
      <c r="BZ637" s="13" t="e">
        <f>VLOOKUP(BS637,CN:CS,6,FALSE)</f>
        <v>#N/A</v>
      </c>
      <c r="CA637" s="13">
        <v>423.8</v>
      </c>
      <c r="CB637" s="14">
        <v>26</v>
      </c>
      <c r="CC637" s="11" t="s">
        <v>17146</v>
      </c>
      <c r="CD637" s="11" t="s">
        <v>17862</v>
      </c>
      <c r="CE637" s="11" t="s">
        <v>17394</v>
      </c>
      <c r="CF637" s="12">
        <v>5215446.3999999994</v>
      </c>
      <c r="CG637" s="12">
        <v>0</v>
      </c>
      <c r="CH637" s="12">
        <v>3279788.29</v>
      </c>
      <c r="CI637" s="12">
        <f t="shared" ref="CI637:CI638" si="1345">CF637-CG637-CH637</f>
        <v>1935658.1099999994</v>
      </c>
      <c r="CJ637" s="12" t="e">
        <f t="shared" si="1344"/>
        <v>#N/A</v>
      </c>
      <c r="CK637" s="12" t="e">
        <f t="shared" ref="CK637:CK638" si="1346">DK637*8425.6/BY637</f>
        <v>#N/A</v>
      </c>
      <c r="CM637" s="2">
        <v>4909226.2300000004</v>
      </c>
      <c r="CP637" s="2">
        <f t="shared" si="1276"/>
        <v>77.599999999999994</v>
      </c>
    </row>
    <row r="638" spans="1:94" ht="27.75" x14ac:dyDescent="0.4">
      <c r="A638" s="2">
        <v>1</v>
      </c>
      <c r="B638" s="11">
        <v>105</v>
      </c>
      <c r="C638" s="55" t="s">
        <v>244</v>
      </c>
      <c r="D638" s="11">
        <v>1974</v>
      </c>
      <c r="E638" s="11"/>
      <c r="F638" s="11" t="s">
        <v>17978</v>
      </c>
      <c r="G638" s="11">
        <v>2</v>
      </c>
      <c r="H638" s="11" t="s">
        <v>17086</v>
      </c>
      <c r="I638" s="15">
        <v>328.7</v>
      </c>
      <c r="J638" s="15">
        <v>207.7</v>
      </c>
      <c r="K638" s="15">
        <v>166.7</v>
      </c>
      <c r="L638" s="36">
        <v>12</v>
      </c>
      <c r="M638" s="11" t="s">
        <v>17146</v>
      </c>
      <c r="N638" s="11" t="s">
        <v>17862</v>
      </c>
      <c r="O638" s="37" t="s">
        <v>17394</v>
      </c>
      <c r="P638" s="12">
        <v>2370121.2799999998</v>
      </c>
      <c r="Q638" s="12">
        <v>0</v>
      </c>
      <c r="R638" s="12">
        <v>1533894.63</v>
      </c>
      <c r="S638" s="12">
        <v>836226.64999999991</v>
      </c>
      <c r="T638" s="12">
        <v>7210.5910556738663</v>
      </c>
      <c r="U638" s="12">
        <v>7210.5910556738681</v>
      </c>
      <c r="V638" s="48">
        <f t="shared" si="1336"/>
        <v>0</v>
      </c>
      <c r="X638" s="2" t="s">
        <v>3356</v>
      </c>
      <c r="Y638" s="2">
        <v>1969</v>
      </c>
      <c r="Z638" s="2">
        <v>792.7</v>
      </c>
      <c r="AA638" s="2">
        <v>42</v>
      </c>
      <c r="AB638" s="2">
        <v>2</v>
      </c>
      <c r="AC638" s="2">
        <v>481</v>
      </c>
      <c r="AE638" s="2" t="s">
        <v>558</v>
      </c>
      <c r="AF638" s="2" t="s">
        <v>17390</v>
      </c>
      <c r="AG638" s="2" t="s">
        <v>2998</v>
      </c>
      <c r="AH638" s="2" t="s">
        <v>17088</v>
      </c>
      <c r="AK638" s="2" t="e">
        <f t="shared" si="1330"/>
        <v>#N/A</v>
      </c>
      <c r="AU638" s="2">
        <f t="shared" si="1331"/>
        <v>281.3</v>
      </c>
      <c r="AV638" s="2" t="str">
        <f t="shared" si="1332"/>
        <v>Скатная деревянная</v>
      </c>
      <c r="AX638" s="2" t="s">
        <v>353</v>
      </c>
      <c r="AY638" s="2">
        <v>180</v>
      </c>
      <c r="AZ638" s="2" t="s">
        <v>2980</v>
      </c>
      <c r="BC638" s="2" t="e">
        <f t="shared" si="1333"/>
        <v>#N/A</v>
      </c>
      <c r="BI638" s="2" t="e">
        <f t="shared" si="1334"/>
        <v>#N/A</v>
      </c>
      <c r="BT638" s="11" t="e">
        <f>VLOOKUP(BS638,CN:CR,2,FALSE)</f>
        <v>#N/A</v>
      </c>
      <c r="BU638" s="11"/>
      <c r="BV638" s="11" t="s">
        <v>17978</v>
      </c>
      <c r="BW638" s="11" t="e">
        <f>VLOOKUP(BS638,CN:CR,5,FALSE)</f>
        <v>#N/A</v>
      </c>
      <c r="BX638" s="11" t="e">
        <f>VLOOKUP(BS638,CU:CX,4,FALSE)</f>
        <v>#N/A</v>
      </c>
      <c r="BY638" s="13" t="e">
        <f>VLOOKUP(BS638,CN:CR,3,FALSE)</f>
        <v>#N/A</v>
      </c>
      <c r="BZ638" s="13" t="e">
        <f>VLOOKUP(BS638,CN:CS,6,FALSE)</f>
        <v>#N/A</v>
      </c>
      <c r="CA638" s="13">
        <v>207.7</v>
      </c>
      <c r="CB638" s="14">
        <v>12</v>
      </c>
      <c r="CC638" s="11" t="s">
        <v>17146</v>
      </c>
      <c r="CD638" s="11" t="s">
        <v>17862</v>
      </c>
      <c r="CE638" s="11" t="s">
        <v>17394</v>
      </c>
      <c r="CF638" s="12">
        <v>2370121.2799999998</v>
      </c>
      <c r="CG638" s="12">
        <v>0</v>
      </c>
      <c r="CH638" s="12">
        <v>1490475.68</v>
      </c>
      <c r="CI638" s="12">
        <f t="shared" si="1345"/>
        <v>879645.59999999986</v>
      </c>
      <c r="CJ638" s="12" t="e">
        <f t="shared" si="1344"/>
        <v>#N/A</v>
      </c>
      <c r="CK638" s="12" t="e">
        <f t="shared" si="1346"/>
        <v>#N/A</v>
      </c>
      <c r="CM638" s="48">
        <f>P637+P638</f>
        <v>7585567.6799999997</v>
      </c>
      <c r="CP638" s="2">
        <f t="shared" si="1276"/>
        <v>41</v>
      </c>
    </row>
    <row r="639" spans="1:94" ht="27.75" x14ac:dyDescent="0.4">
      <c r="B639" s="52" t="s">
        <v>220</v>
      </c>
      <c r="C639" s="113"/>
      <c r="D639" s="11" t="s">
        <v>17121</v>
      </c>
      <c r="E639" s="11" t="s">
        <v>17121</v>
      </c>
      <c r="F639" s="11" t="s">
        <v>17121</v>
      </c>
      <c r="G639" s="11" t="s">
        <v>17121</v>
      </c>
      <c r="H639" s="11" t="s">
        <v>17121</v>
      </c>
      <c r="I639" s="13">
        <v>4402.3999999999996</v>
      </c>
      <c r="J639" s="13">
        <v>4087.7</v>
      </c>
      <c r="K639" s="13">
        <v>4057.8</v>
      </c>
      <c r="L639" s="196">
        <v>187</v>
      </c>
      <c r="M639" s="11" t="s">
        <v>17121</v>
      </c>
      <c r="N639" s="11" t="s">
        <v>17121</v>
      </c>
      <c r="O639" s="37" t="s">
        <v>17121</v>
      </c>
      <c r="P639" s="112">
        <v>18276811.52</v>
      </c>
      <c r="Q639" s="13">
        <v>0</v>
      </c>
      <c r="R639" s="13">
        <v>0</v>
      </c>
      <c r="S639" s="13">
        <v>18276811.52</v>
      </c>
      <c r="T639" s="12">
        <v>4151.556314737416</v>
      </c>
      <c r="U639" s="12">
        <v>7980.1354074074079</v>
      </c>
      <c r="V639" s="48">
        <f t="shared" si="1336"/>
        <v>3828.579092669992</v>
      </c>
      <c r="X639" s="2" t="s">
        <v>655</v>
      </c>
      <c r="Y639" s="2">
        <v>1969</v>
      </c>
      <c r="Z639" s="2">
        <v>783.74</v>
      </c>
      <c r="AA639" s="2">
        <v>28</v>
      </c>
      <c r="AB639" s="2">
        <v>2</v>
      </c>
      <c r="AC639" s="2">
        <v>722.54</v>
      </c>
      <c r="AE639" s="2" t="s">
        <v>3347</v>
      </c>
      <c r="AF639" s="2" t="s">
        <v>17390</v>
      </c>
      <c r="AG639" s="2" t="s">
        <v>17396</v>
      </c>
      <c r="AH639" s="2" t="s">
        <v>17088</v>
      </c>
      <c r="AK639" s="2" t="e">
        <f t="shared" si="1330"/>
        <v>#N/A</v>
      </c>
      <c r="AU639" s="2" t="e">
        <f t="shared" si="1331"/>
        <v>#N/A</v>
      </c>
      <c r="AV639" s="2" t="e">
        <f t="shared" si="1332"/>
        <v>#N/A</v>
      </c>
      <c r="AX639" s="2" t="s">
        <v>354</v>
      </c>
      <c r="AY639" s="2">
        <v>180</v>
      </c>
      <c r="AZ639" s="2" t="s">
        <v>2980</v>
      </c>
      <c r="BC639" s="2" t="e">
        <f t="shared" si="1333"/>
        <v>#N/A</v>
      </c>
      <c r="BI639" s="2" t="e">
        <f t="shared" si="1334"/>
        <v>#N/A</v>
      </c>
      <c r="BT639" s="11" t="s">
        <v>17121</v>
      </c>
      <c r="BU639" s="11" t="s">
        <v>17121</v>
      </c>
      <c r="BV639" s="11" t="s">
        <v>17121</v>
      </c>
      <c r="BW639" s="11" t="s">
        <v>17121</v>
      </c>
      <c r="BX639" s="11" t="s">
        <v>17121</v>
      </c>
      <c r="BY639" s="13" t="e">
        <f>BY640+BY641</f>
        <v>#N/A</v>
      </c>
      <c r="BZ639" s="13" t="e">
        <f t="shared" ref="BZ639" si="1347">BZ640+BZ641</f>
        <v>#N/A</v>
      </c>
      <c r="CA639" s="13">
        <f t="shared" ref="CA639" si="1348">CA640+CA641</f>
        <v>4057.8</v>
      </c>
      <c r="CB639" s="14">
        <f t="shared" ref="CB639" si="1349">CB640+CB641</f>
        <v>187</v>
      </c>
      <c r="CC639" s="11" t="s">
        <v>17121</v>
      </c>
      <c r="CD639" s="11" t="s">
        <v>17121</v>
      </c>
      <c r="CE639" s="11" t="s">
        <v>17121</v>
      </c>
      <c r="CF639" s="13">
        <f t="shared" ref="CF639" si="1350">CF640+CF641</f>
        <v>18276811.52</v>
      </c>
      <c r="CG639" s="13">
        <f t="shared" ref="CG639" si="1351">CG640+CG641</f>
        <v>0</v>
      </c>
      <c r="CH639" s="13">
        <f t="shared" ref="CH639" si="1352">CH640+CH641</f>
        <v>0</v>
      </c>
      <c r="CI639" s="13">
        <f t="shared" ref="CI639" si="1353">CI640+CI641</f>
        <v>18276811.52</v>
      </c>
      <c r="CJ639" s="12" t="e">
        <f t="shared" si="1344"/>
        <v>#N/A</v>
      </c>
      <c r="CK639" s="12" t="e">
        <f>MAX(CK640:CK641)</f>
        <v>#N/A</v>
      </c>
      <c r="CP639" s="2" t="e">
        <f t="shared" si="1276"/>
        <v>#N/A</v>
      </c>
    </row>
    <row r="640" spans="1:94" ht="27.75" x14ac:dyDescent="0.4">
      <c r="A640" s="2">
        <v>1</v>
      </c>
      <c r="B640" s="11">
        <v>106</v>
      </c>
      <c r="C640" s="55" t="s">
        <v>245</v>
      </c>
      <c r="D640" s="11">
        <v>1984</v>
      </c>
      <c r="E640" s="11"/>
      <c r="F640" s="11" t="s">
        <v>17978</v>
      </c>
      <c r="G640" s="11">
        <v>2</v>
      </c>
      <c r="H640" s="11" t="s">
        <v>17400</v>
      </c>
      <c r="I640" s="15">
        <v>1080</v>
      </c>
      <c r="J640" s="15">
        <v>965.3</v>
      </c>
      <c r="K640" s="15">
        <v>965.3</v>
      </c>
      <c r="L640" s="36">
        <v>53</v>
      </c>
      <c r="M640" s="11" t="s">
        <v>17146</v>
      </c>
      <c r="N640" s="11" t="s">
        <v>17839</v>
      </c>
      <c r="O640" s="37" t="s">
        <v>17959</v>
      </c>
      <c r="P640" s="12">
        <v>8618546.2400000002</v>
      </c>
      <c r="Q640" s="12">
        <v>0</v>
      </c>
      <c r="R640" s="12">
        <v>0</v>
      </c>
      <c r="S640" s="12">
        <v>8618546.2400000002</v>
      </c>
      <c r="T640" s="12">
        <v>7980.1354074074079</v>
      </c>
      <c r="U640" s="12">
        <v>7980.1354074074079</v>
      </c>
      <c r="V640" s="48">
        <f t="shared" si="1336"/>
        <v>0</v>
      </c>
      <c r="X640" s="2" t="s">
        <v>3358</v>
      </c>
      <c r="Y640" s="2">
        <v>1969</v>
      </c>
      <c r="Z640" s="2">
        <v>792.88</v>
      </c>
      <c r="AA640" s="2">
        <v>42</v>
      </c>
      <c r="AB640" s="2">
        <v>2</v>
      </c>
      <c r="AC640" s="2">
        <v>732.48</v>
      </c>
      <c r="AE640" s="2" t="s">
        <v>3349</v>
      </c>
      <c r="AF640" s="2" t="s">
        <v>17390</v>
      </c>
      <c r="AG640" s="2" t="s">
        <v>2998</v>
      </c>
      <c r="AH640" s="2" t="s">
        <v>17088</v>
      </c>
      <c r="AK640" s="2" t="e">
        <f t="shared" si="1330"/>
        <v>#N/A</v>
      </c>
      <c r="AU640" s="2">
        <f t="shared" si="1331"/>
        <v>1022.9</v>
      </c>
      <c r="AV640" s="2" t="str">
        <f t="shared" si="1332"/>
        <v>Скатная деревянная</v>
      </c>
      <c r="AX640" s="2" t="s">
        <v>355</v>
      </c>
      <c r="AY640" s="2">
        <v>300</v>
      </c>
      <c r="AZ640" s="2" t="s">
        <v>2980</v>
      </c>
      <c r="BC640" s="2" t="e">
        <f t="shared" si="1333"/>
        <v>#N/A</v>
      </c>
      <c r="BI640" s="2" t="e">
        <f t="shared" si="1334"/>
        <v>#N/A</v>
      </c>
      <c r="BT640" s="11" t="e">
        <f>VLOOKUP(BS640,CN:CR,2,FALSE)</f>
        <v>#N/A</v>
      </c>
      <c r="BU640" s="11"/>
      <c r="BV640" s="11" t="s">
        <v>17978</v>
      </c>
      <c r="BW640" s="11" t="e">
        <f>VLOOKUP(BS640,CN:CR,5,FALSE)</f>
        <v>#N/A</v>
      </c>
      <c r="BX640" s="11" t="e">
        <f>VLOOKUP(BS640,CU:CX,4,FALSE)</f>
        <v>#N/A</v>
      </c>
      <c r="BY640" s="13" t="e">
        <f>VLOOKUP(BS640,CN:CR,3,FALSE)</f>
        <v>#N/A</v>
      </c>
      <c r="BZ640" s="13" t="e">
        <f>VLOOKUP(BS640,CN:CS,6,FALSE)</f>
        <v>#N/A</v>
      </c>
      <c r="CA640" s="13">
        <v>965.3</v>
      </c>
      <c r="CB640" s="14">
        <v>53</v>
      </c>
      <c r="CC640" s="11" t="s">
        <v>17146</v>
      </c>
      <c r="CD640" s="11" t="s">
        <v>17839</v>
      </c>
      <c r="CE640" s="11" t="s">
        <v>17959</v>
      </c>
      <c r="CF640" s="12">
        <v>8618546.2400000002</v>
      </c>
      <c r="CG640" s="12">
        <v>0</v>
      </c>
      <c r="CH640" s="12">
        <v>0</v>
      </c>
      <c r="CI640" s="12">
        <f t="shared" ref="CI640:CI641" si="1354">CF640-CG640-CH640</f>
        <v>8618546.2400000002</v>
      </c>
      <c r="CJ640" s="12" t="e">
        <f t="shared" si="1344"/>
        <v>#N/A</v>
      </c>
      <c r="CK640" s="12" t="e">
        <f t="shared" ref="CK640:CK641" si="1355">DK640*8425.6/BY640</f>
        <v>#N/A</v>
      </c>
      <c r="CP640" s="2">
        <f t="shared" si="1276"/>
        <v>0</v>
      </c>
    </row>
    <row r="641" spans="1:94" ht="27.75" x14ac:dyDescent="0.4">
      <c r="A641" s="2">
        <v>1</v>
      </c>
      <c r="B641" s="11">
        <v>107</v>
      </c>
      <c r="C641" s="55" t="s">
        <v>246</v>
      </c>
      <c r="D641" s="11">
        <v>1977</v>
      </c>
      <c r="E641" s="11"/>
      <c r="F641" s="11" t="s">
        <v>17978</v>
      </c>
      <c r="G641" s="11">
        <v>5</v>
      </c>
      <c r="H641" s="11" t="s">
        <v>17393</v>
      </c>
      <c r="I641" s="15">
        <v>3322.4</v>
      </c>
      <c r="J641" s="15">
        <v>3122.4</v>
      </c>
      <c r="K641" s="15">
        <v>3092.5</v>
      </c>
      <c r="L641" s="36">
        <v>134</v>
      </c>
      <c r="M641" s="11" t="s">
        <v>17146</v>
      </c>
      <c r="N641" s="11" t="s">
        <v>17839</v>
      </c>
      <c r="O641" s="37" t="s">
        <v>17956</v>
      </c>
      <c r="P641" s="12">
        <v>9658265.2799999993</v>
      </c>
      <c r="Q641" s="12">
        <v>0</v>
      </c>
      <c r="R641" s="12">
        <v>0</v>
      </c>
      <c r="S641" s="12">
        <v>9658265.2799999993</v>
      </c>
      <c r="T641" s="12">
        <v>2907.0145918613048</v>
      </c>
      <c r="U641" s="12">
        <v>2907.0145918613048</v>
      </c>
      <c r="V641" s="48">
        <f t="shared" si="1336"/>
        <v>0</v>
      </c>
      <c r="X641" s="2" t="s">
        <v>3360</v>
      </c>
      <c r="Y641" s="2">
        <v>1968</v>
      </c>
      <c r="Z641" s="2">
        <v>785.05</v>
      </c>
      <c r="AA641" s="2">
        <v>37</v>
      </c>
      <c r="AB641" s="2">
        <v>2</v>
      </c>
      <c r="AC641" s="2">
        <v>727.15</v>
      </c>
      <c r="AE641" s="2" t="s">
        <v>3352</v>
      </c>
      <c r="AF641" s="2" t="s">
        <v>17390</v>
      </c>
      <c r="AG641" s="2" t="s">
        <v>2998</v>
      </c>
      <c r="AH641" s="2" t="s">
        <v>17088</v>
      </c>
      <c r="AK641" s="2" t="e">
        <f t="shared" si="1330"/>
        <v>#N/A</v>
      </c>
      <c r="AU641" s="2">
        <f t="shared" si="1331"/>
        <v>1146.3</v>
      </c>
      <c r="AV641" s="2" t="str">
        <f t="shared" si="1332"/>
        <v>Скатная деревянная</v>
      </c>
      <c r="AX641" s="2" t="s">
        <v>358</v>
      </c>
      <c r="AY641" s="2">
        <v>850</v>
      </c>
      <c r="AZ641" s="2" t="s">
        <v>2980</v>
      </c>
      <c r="BC641" s="2" t="e">
        <f t="shared" si="1333"/>
        <v>#N/A</v>
      </c>
      <c r="BI641" s="2" t="e">
        <f t="shared" si="1334"/>
        <v>#N/A</v>
      </c>
      <c r="BT641" s="11" t="e">
        <f>VLOOKUP(BS641,CN:CR,2,FALSE)</f>
        <v>#N/A</v>
      </c>
      <c r="BU641" s="11"/>
      <c r="BV641" s="11" t="s">
        <v>17978</v>
      </c>
      <c r="BW641" s="11" t="e">
        <f>VLOOKUP(BS641,CN:CR,5,FALSE)</f>
        <v>#N/A</v>
      </c>
      <c r="BX641" s="11" t="e">
        <f>VLOOKUP(BS641,CU:CX,4,FALSE)</f>
        <v>#N/A</v>
      </c>
      <c r="BY641" s="13">
        <v>3322.4</v>
      </c>
      <c r="BZ641" s="13">
        <v>3122.4</v>
      </c>
      <c r="CA641" s="13">
        <v>3092.5</v>
      </c>
      <c r="CB641" s="14">
        <v>134</v>
      </c>
      <c r="CC641" s="11" t="s">
        <v>17146</v>
      </c>
      <c r="CD641" s="11" t="s">
        <v>17839</v>
      </c>
      <c r="CE641" s="11" t="s">
        <v>17956</v>
      </c>
      <c r="CF641" s="12">
        <v>9658265.2799999993</v>
      </c>
      <c r="CG641" s="12">
        <v>0</v>
      </c>
      <c r="CH641" s="12">
        <v>0</v>
      </c>
      <c r="CI641" s="12">
        <f t="shared" si="1354"/>
        <v>9658265.2799999993</v>
      </c>
      <c r="CJ641" s="12">
        <f t="shared" si="1344"/>
        <v>2907.0145918613048</v>
      </c>
      <c r="CK641" s="12">
        <f t="shared" si="1355"/>
        <v>0</v>
      </c>
      <c r="CP641" s="2">
        <f t="shared" si="1276"/>
        <v>0</v>
      </c>
    </row>
    <row r="642" spans="1:94" ht="27.75" x14ac:dyDescent="0.4">
      <c r="B642" s="52" t="s">
        <v>221</v>
      </c>
      <c r="C642" s="113"/>
      <c r="D642" s="11" t="s">
        <v>17121</v>
      </c>
      <c r="E642" s="11" t="s">
        <v>17121</v>
      </c>
      <c r="F642" s="11" t="s">
        <v>17121</v>
      </c>
      <c r="G642" s="11" t="s">
        <v>17121</v>
      </c>
      <c r="H642" s="11" t="s">
        <v>17121</v>
      </c>
      <c r="I642" s="13">
        <v>6310.48</v>
      </c>
      <c r="J642" s="13">
        <v>4408.75</v>
      </c>
      <c r="K642" s="13">
        <v>4349.05</v>
      </c>
      <c r="L642" s="196">
        <v>200</v>
      </c>
      <c r="M642" s="11" t="s">
        <v>17121</v>
      </c>
      <c r="N642" s="11" t="s">
        <v>17121</v>
      </c>
      <c r="O642" s="37" t="s">
        <v>17121</v>
      </c>
      <c r="P642" s="112">
        <v>12674630.079999998</v>
      </c>
      <c r="Q642" s="13">
        <v>0</v>
      </c>
      <c r="R642" s="13">
        <v>0</v>
      </c>
      <c r="S642" s="13">
        <v>12674630.079999998</v>
      </c>
      <c r="T642" s="12">
        <v>2008.5049124630771</v>
      </c>
      <c r="U642" s="12">
        <v>2024.6106723232685</v>
      </c>
      <c r="V642" s="48">
        <f t="shared" si="1336"/>
        <v>16.105759860191483</v>
      </c>
      <c r="X642" s="2" t="s">
        <v>3362</v>
      </c>
      <c r="Y642" s="2">
        <v>1968</v>
      </c>
      <c r="Z642" s="2">
        <v>852.13</v>
      </c>
      <c r="AA642" s="2">
        <v>26</v>
      </c>
      <c r="AB642" s="2">
        <v>2</v>
      </c>
      <c r="AC642" s="2">
        <v>789.93</v>
      </c>
      <c r="AE642" s="2" t="s">
        <v>3354</v>
      </c>
      <c r="AF642" s="2" t="s">
        <v>17390</v>
      </c>
      <c r="AG642" s="2" t="s">
        <v>2998</v>
      </c>
      <c r="AH642" s="2" t="s">
        <v>17086</v>
      </c>
      <c r="AK642" s="2" t="e">
        <f t="shared" si="1330"/>
        <v>#N/A</v>
      </c>
      <c r="AU642" s="2" t="e">
        <f t="shared" si="1331"/>
        <v>#N/A</v>
      </c>
      <c r="AV642" s="2" t="e">
        <f t="shared" si="1332"/>
        <v>#N/A</v>
      </c>
      <c r="AX642" s="2" t="s">
        <v>360</v>
      </c>
      <c r="AY642" s="2">
        <v>600</v>
      </c>
      <c r="AZ642" s="2" t="s">
        <v>2980</v>
      </c>
      <c r="BC642" s="2" t="e">
        <f t="shared" si="1333"/>
        <v>#N/A</v>
      </c>
      <c r="BI642" s="2" t="e">
        <f t="shared" si="1334"/>
        <v>#N/A</v>
      </c>
      <c r="BT642" s="11" t="s">
        <v>17121</v>
      </c>
      <c r="BU642" s="11" t="s">
        <v>17121</v>
      </c>
      <c r="BV642" s="11" t="s">
        <v>17121</v>
      </c>
      <c r="BW642" s="11" t="s">
        <v>17121</v>
      </c>
      <c r="BX642" s="11" t="s">
        <v>17121</v>
      </c>
      <c r="BY642" s="13">
        <f>BY643+BY644</f>
        <v>6310.48</v>
      </c>
      <c r="BZ642" s="13">
        <f t="shared" ref="BZ642" si="1356">BZ643+BZ644</f>
        <v>4408.75</v>
      </c>
      <c r="CA642" s="13">
        <f t="shared" ref="CA642" si="1357">CA643+CA644</f>
        <v>4408.75</v>
      </c>
      <c r="CB642" s="14">
        <f t="shared" ref="CB642" si="1358">CB643+CB644</f>
        <v>200</v>
      </c>
      <c r="CC642" s="11" t="s">
        <v>17121</v>
      </c>
      <c r="CD642" s="11" t="s">
        <v>17121</v>
      </c>
      <c r="CE642" s="11" t="s">
        <v>17121</v>
      </c>
      <c r="CF642" s="13">
        <f t="shared" ref="CF642" si="1359">CF643+CF644</f>
        <v>12674630.079999998</v>
      </c>
      <c r="CG642" s="13">
        <f t="shared" ref="CG642" si="1360">CG643+CG644</f>
        <v>0</v>
      </c>
      <c r="CH642" s="13">
        <f t="shared" ref="CH642" si="1361">CH643+CH644</f>
        <v>0</v>
      </c>
      <c r="CI642" s="13">
        <f t="shared" ref="CI642" si="1362">CI643+CI644</f>
        <v>12674630.079999998</v>
      </c>
      <c r="CJ642" s="12">
        <f t="shared" si="1344"/>
        <v>2008.5049124630771</v>
      </c>
      <c r="CK642" s="12">
        <f>MAX(CK643:CK644)</f>
        <v>0</v>
      </c>
      <c r="CP642" s="2" t="e">
        <f t="shared" si="1276"/>
        <v>#N/A</v>
      </c>
    </row>
    <row r="643" spans="1:94" ht="27.75" x14ac:dyDescent="0.4">
      <c r="A643" s="2">
        <v>1</v>
      </c>
      <c r="B643" s="11">
        <v>108</v>
      </c>
      <c r="C643" s="55" t="s">
        <v>251</v>
      </c>
      <c r="D643" s="11">
        <v>1984</v>
      </c>
      <c r="E643" s="11"/>
      <c r="F643" s="11" t="s">
        <v>17978</v>
      </c>
      <c r="G643" s="11">
        <v>5</v>
      </c>
      <c r="H643" s="11" t="s">
        <v>17400</v>
      </c>
      <c r="I643" s="15">
        <v>2658.84</v>
      </c>
      <c r="J643" s="15">
        <v>1784.6</v>
      </c>
      <c r="K643" s="15">
        <v>1784.6</v>
      </c>
      <c r="L643" s="36">
        <v>89</v>
      </c>
      <c r="M643" s="11" t="s">
        <v>17146</v>
      </c>
      <c r="N643" s="11" t="s">
        <v>17839</v>
      </c>
      <c r="O643" s="37" t="s">
        <v>17957</v>
      </c>
      <c r="P643" s="12">
        <v>5383115.8399999999</v>
      </c>
      <c r="Q643" s="12">
        <v>0</v>
      </c>
      <c r="R643" s="12">
        <v>0</v>
      </c>
      <c r="S643" s="12">
        <v>5383115.8399999999</v>
      </c>
      <c r="T643" s="12">
        <v>2024.6106723232685</v>
      </c>
      <c r="U643" s="12">
        <v>2024.6106723232685</v>
      </c>
      <c r="V643" s="48">
        <f t="shared" si="1336"/>
        <v>0</v>
      </c>
      <c r="X643" s="2" t="s">
        <v>3363</v>
      </c>
      <c r="Y643" s="2">
        <v>1970</v>
      </c>
      <c r="Z643" s="2">
        <v>1667.01</v>
      </c>
      <c r="AA643" s="2">
        <v>26</v>
      </c>
      <c r="AB643" s="2">
        <v>2</v>
      </c>
      <c r="AC643" s="2">
        <v>780.15</v>
      </c>
      <c r="AE643" s="2" t="s">
        <v>3356</v>
      </c>
      <c r="AF643" s="2" t="s">
        <v>17390</v>
      </c>
      <c r="AG643" s="2" t="s">
        <v>2998</v>
      </c>
      <c r="AH643" s="2" t="s">
        <v>17088</v>
      </c>
      <c r="AK643" s="2" t="e">
        <f t="shared" si="1330"/>
        <v>#N/A</v>
      </c>
      <c r="AU643" s="2">
        <f t="shared" si="1331"/>
        <v>638.9</v>
      </c>
      <c r="AV643" s="2" t="str">
        <f t="shared" si="1332"/>
        <v>Скатная деревянная</v>
      </c>
      <c r="AX643" s="2" t="s">
        <v>363</v>
      </c>
      <c r="AY643" s="2">
        <v>491.37</v>
      </c>
      <c r="AZ643" s="2" t="s">
        <v>2980</v>
      </c>
      <c r="BC643" s="2" t="e">
        <f t="shared" si="1333"/>
        <v>#N/A</v>
      </c>
      <c r="BI643" s="2" t="e">
        <f t="shared" si="1334"/>
        <v>#N/A</v>
      </c>
      <c r="BT643" s="11" t="e">
        <f>VLOOKUP(BS643,CN:CR,2,FALSE)</f>
        <v>#N/A</v>
      </c>
      <c r="BU643" s="11"/>
      <c r="BV643" s="11" t="s">
        <v>17978</v>
      </c>
      <c r="BW643" s="11" t="e">
        <f>VLOOKUP(BS643,CN:CR,5,FALSE)</f>
        <v>#N/A</v>
      </c>
      <c r="BX643" s="11" t="e">
        <f>VLOOKUP(BS643,CU:CX,4,FALSE)</f>
        <v>#N/A</v>
      </c>
      <c r="BY643" s="13">
        <v>2658.84</v>
      </c>
      <c r="BZ643" s="13">
        <v>1784.6</v>
      </c>
      <c r="CA643" s="13">
        <v>1784.6</v>
      </c>
      <c r="CB643" s="14">
        <v>89</v>
      </c>
      <c r="CC643" s="11" t="s">
        <v>17146</v>
      </c>
      <c r="CD643" s="11" t="s">
        <v>17839</v>
      </c>
      <c r="CE643" s="11" t="s">
        <v>17957</v>
      </c>
      <c r="CF643" s="12">
        <v>5383115.8399999999</v>
      </c>
      <c r="CG643" s="12">
        <v>0</v>
      </c>
      <c r="CH643" s="12">
        <v>0</v>
      </c>
      <c r="CI643" s="12">
        <f t="shared" ref="CI643:CI644" si="1363">CF643-CG643-CH643</f>
        <v>5383115.8399999999</v>
      </c>
      <c r="CJ643" s="12">
        <f t="shared" si="1344"/>
        <v>2024.6106723232685</v>
      </c>
      <c r="CK643" s="12">
        <f t="shared" ref="CK643:CK644" si="1364">DK643*8425.6/BY643</f>
        <v>0</v>
      </c>
      <c r="CP643" s="2">
        <f t="shared" si="1276"/>
        <v>0</v>
      </c>
    </row>
    <row r="644" spans="1:94" ht="27.75" x14ac:dyDescent="0.4">
      <c r="A644" s="2">
        <v>1</v>
      </c>
      <c r="B644" s="11">
        <v>109</v>
      </c>
      <c r="C644" s="55" t="s">
        <v>247</v>
      </c>
      <c r="D644" s="11">
        <v>1979</v>
      </c>
      <c r="E644" s="11"/>
      <c r="F644" s="11" t="s">
        <v>17978</v>
      </c>
      <c r="G644" s="11">
        <v>5</v>
      </c>
      <c r="H644" s="11" t="s">
        <v>17393</v>
      </c>
      <c r="I644" s="15">
        <v>3651.64</v>
      </c>
      <c r="J644" s="15">
        <v>2624.15</v>
      </c>
      <c r="K644" s="15">
        <v>2564.4500000000003</v>
      </c>
      <c r="L644" s="36">
        <v>111</v>
      </c>
      <c r="M644" s="11" t="s">
        <v>17146</v>
      </c>
      <c r="N644" s="11" t="s">
        <v>17839</v>
      </c>
      <c r="O644" s="37" t="s">
        <v>17957</v>
      </c>
      <c r="P644" s="12">
        <v>7291514.2399999993</v>
      </c>
      <c r="Q644" s="12">
        <v>0</v>
      </c>
      <c r="R644" s="12">
        <v>0</v>
      </c>
      <c r="S644" s="12">
        <v>7291514.2399999993</v>
      </c>
      <c r="T644" s="12">
        <v>1996.7779518243856</v>
      </c>
      <c r="U644" s="12">
        <v>1996.7779518243858</v>
      </c>
      <c r="V644" s="48">
        <f t="shared" si="1336"/>
        <v>0</v>
      </c>
      <c r="X644" s="2" t="s">
        <v>3366</v>
      </c>
      <c r="Y644" s="2">
        <v>1972</v>
      </c>
      <c r="Z644" s="2">
        <v>1801.5</v>
      </c>
      <c r="AA644" s="2">
        <v>31</v>
      </c>
      <c r="AB644" s="2">
        <v>2</v>
      </c>
      <c r="AC644" s="2">
        <v>1005.73</v>
      </c>
      <c r="AE644" s="2" t="s">
        <v>655</v>
      </c>
      <c r="AF644" s="2" t="s">
        <v>17390</v>
      </c>
      <c r="AG644" s="2" t="s">
        <v>2998</v>
      </c>
      <c r="AH644" s="2" t="s">
        <v>17088</v>
      </c>
      <c r="AK644" s="2" t="e">
        <f t="shared" si="1330"/>
        <v>#N/A</v>
      </c>
      <c r="AU644" s="2">
        <f t="shared" si="1331"/>
        <v>865.4</v>
      </c>
      <c r="AV644" s="2" t="str">
        <f t="shared" si="1332"/>
        <v>Скатная деревянная</v>
      </c>
      <c r="AX644" s="2" t="s">
        <v>364</v>
      </c>
      <c r="AY644" s="2">
        <v>472.9</v>
      </c>
      <c r="AZ644" s="2" t="s">
        <v>2980</v>
      </c>
      <c r="BC644" s="2" t="e">
        <f t="shared" si="1333"/>
        <v>#N/A</v>
      </c>
      <c r="BI644" s="2" t="e">
        <f t="shared" si="1334"/>
        <v>#N/A</v>
      </c>
      <c r="BT644" s="11" t="e">
        <f>VLOOKUP(BS644,CN:CR,2,FALSE)</f>
        <v>#N/A</v>
      </c>
      <c r="BU644" s="11"/>
      <c r="BV644" s="11" t="s">
        <v>17978</v>
      </c>
      <c r="BW644" s="11" t="e">
        <f>VLOOKUP(BS644,CN:CR,5,FALSE)</f>
        <v>#N/A</v>
      </c>
      <c r="BX644" s="11" t="e">
        <f>VLOOKUP(BS644,CU:CX,4,FALSE)</f>
        <v>#N/A</v>
      </c>
      <c r="BY644" s="13">
        <v>3651.64</v>
      </c>
      <c r="BZ644" s="13">
        <v>2624.15</v>
      </c>
      <c r="CA644" s="13">
        <v>2624.15</v>
      </c>
      <c r="CB644" s="14">
        <v>111</v>
      </c>
      <c r="CC644" s="11" t="s">
        <v>17146</v>
      </c>
      <c r="CD644" s="11" t="s">
        <v>17839</v>
      </c>
      <c r="CE644" s="11" t="s">
        <v>17957</v>
      </c>
      <c r="CF644" s="12">
        <v>7291514.2399999993</v>
      </c>
      <c r="CG644" s="12">
        <v>0</v>
      </c>
      <c r="CH644" s="12">
        <v>0</v>
      </c>
      <c r="CI644" s="12">
        <f t="shared" si="1363"/>
        <v>7291514.2399999993</v>
      </c>
      <c r="CJ644" s="12">
        <f t="shared" si="1344"/>
        <v>1996.7779518243856</v>
      </c>
      <c r="CK644" s="12">
        <f t="shared" si="1364"/>
        <v>0</v>
      </c>
      <c r="CP644" s="2">
        <f t="shared" si="1276"/>
        <v>59.7</v>
      </c>
    </row>
    <row r="645" spans="1:94" ht="27.75" x14ac:dyDescent="0.4">
      <c r="B645" s="52" t="s">
        <v>222</v>
      </c>
      <c r="C645" s="113"/>
      <c r="D645" s="11" t="s">
        <v>17121</v>
      </c>
      <c r="E645" s="11" t="s">
        <v>17121</v>
      </c>
      <c r="F645" s="11" t="s">
        <v>17121</v>
      </c>
      <c r="G645" s="11" t="s">
        <v>17121</v>
      </c>
      <c r="H645" s="11" t="s">
        <v>17121</v>
      </c>
      <c r="I645" s="13">
        <v>5871.4800000000005</v>
      </c>
      <c r="J645" s="13">
        <v>4848.8999999999996</v>
      </c>
      <c r="K645" s="13">
        <v>4476</v>
      </c>
      <c r="L645" s="196">
        <v>255</v>
      </c>
      <c r="M645" s="11" t="s">
        <v>17121</v>
      </c>
      <c r="N645" s="11" t="s">
        <v>17121</v>
      </c>
      <c r="O645" s="37" t="s">
        <v>17121</v>
      </c>
      <c r="P645" s="112">
        <v>17698274.210000001</v>
      </c>
      <c r="Q645" s="13">
        <v>0</v>
      </c>
      <c r="R645" s="13">
        <v>0</v>
      </c>
      <c r="S645" s="13">
        <v>17698274.210000001</v>
      </c>
      <c r="T645" s="12">
        <v>3014.2782075388145</v>
      </c>
      <c r="U645" s="12">
        <v>7878.7238723872379</v>
      </c>
      <c r="V645" s="48">
        <f t="shared" si="1336"/>
        <v>4864.4456648484229</v>
      </c>
      <c r="X645" s="2" t="s">
        <v>3367</v>
      </c>
      <c r="Y645" s="2">
        <v>1972</v>
      </c>
      <c r="Z645" s="2">
        <v>1218.78</v>
      </c>
      <c r="AA645" s="2">
        <v>62</v>
      </c>
      <c r="AB645" s="2">
        <v>3</v>
      </c>
      <c r="AC645" s="2">
        <v>727.8</v>
      </c>
      <c r="AE645" s="2" t="s">
        <v>3358</v>
      </c>
      <c r="AF645" s="2" t="s">
        <v>17390</v>
      </c>
      <c r="AG645" s="2" t="s">
        <v>2998</v>
      </c>
      <c r="AH645" s="2" t="s">
        <v>17088</v>
      </c>
      <c r="AK645" s="2" t="e">
        <f t="shared" si="1330"/>
        <v>#N/A</v>
      </c>
      <c r="AU645" s="2" t="e">
        <f t="shared" si="1331"/>
        <v>#N/A</v>
      </c>
      <c r="AV645" s="2" t="e">
        <f t="shared" si="1332"/>
        <v>#N/A</v>
      </c>
      <c r="AX645" s="2" t="s">
        <v>366</v>
      </c>
      <c r="AY645" s="2">
        <v>950</v>
      </c>
      <c r="AZ645" s="2" t="s">
        <v>2980</v>
      </c>
      <c r="BC645" s="2" t="e">
        <f t="shared" si="1333"/>
        <v>#N/A</v>
      </c>
      <c r="BI645" s="2" t="e">
        <f t="shared" si="1334"/>
        <v>#N/A</v>
      </c>
      <c r="BT645" s="11" t="s">
        <v>17121</v>
      </c>
      <c r="BU645" s="11" t="s">
        <v>17121</v>
      </c>
      <c r="BV645" s="11" t="s">
        <v>17121</v>
      </c>
      <c r="BW645" s="11" t="s">
        <v>17121</v>
      </c>
      <c r="BX645" s="11" t="s">
        <v>17121</v>
      </c>
      <c r="BY645" s="13" t="e">
        <f>BY646+BY647+BY648+BY649+BY650</f>
        <v>#N/A</v>
      </c>
      <c r="BZ645" s="13" t="e">
        <f t="shared" ref="BZ645" si="1365">BZ646+BZ647+BZ648+BZ649+BZ650</f>
        <v>#N/A</v>
      </c>
      <c r="CA645" s="13">
        <f t="shared" ref="CA645" si="1366">CA646+CA647+CA648+CA649+CA650</f>
        <v>4848.8999999999996</v>
      </c>
      <c r="CB645" s="14">
        <f t="shared" ref="CB645" si="1367">CB646+CB647+CB648+CB649+CB650</f>
        <v>255</v>
      </c>
      <c r="CC645" s="11" t="s">
        <v>17121</v>
      </c>
      <c r="CD645" s="11" t="s">
        <v>17121</v>
      </c>
      <c r="CE645" s="11" t="s">
        <v>17121</v>
      </c>
      <c r="CF645" s="13">
        <f t="shared" ref="CF645" si="1368">CF646+CF647+CF648+CF649+CF650</f>
        <v>17698274.210000001</v>
      </c>
      <c r="CG645" s="13">
        <f t="shared" ref="CG645" si="1369">CG646+CG647+CG648+CG649+CG650</f>
        <v>0</v>
      </c>
      <c r="CH645" s="13">
        <f t="shared" ref="CH645" si="1370">CH646+CH647+CH648+CH649+CH650</f>
        <v>0</v>
      </c>
      <c r="CI645" s="13">
        <f t="shared" ref="CI645" si="1371">CI646+CI647+CI648+CI649+CI650</f>
        <v>17698274.210000001</v>
      </c>
      <c r="CJ645" s="12" t="e">
        <f t="shared" si="1344"/>
        <v>#N/A</v>
      </c>
      <c r="CK645" s="12" t="e">
        <f>MAX(CK646:CK650)</f>
        <v>#N/A</v>
      </c>
      <c r="CP645" s="2" t="e">
        <f t="shared" si="1276"/>
        <v>#N/A</v>
      </c>
    </row>
    <row r="646" spans="1:94" ht="27.75" x14ac:dyDescent="0.4">
      <c r="A646" s="2">
        <v>1</v>
      </c>
      <c r="B646" s="11">
        <v>110</v>
      </c>
      <c r="C646" s="55" t="s">
        <v>252</v>
      </c>
      <c r="D646" s="11">
        <v>1971</v>
      </c>
      <c r="E646" s="11">
        <v>2015</v>
      </c>
      <c r="F646" s="11" t="s">
        <v>17978</v>
      </c>
      <c r="G646" s="11">
        <v>5</v>
      </c>
      <c r="H646" s="11" t="s">
        <v>17393</v>
      </c>
      <c r="I646" s="15">
        <v>3464.4</v>
      </c>
      <c r="J646" s="15">
        <v>2857.4</v>
      </c>
      <c r="K646" s="15">
        <v>2857.4</v>
      </c>
      <c r="L646" s="36">
        <v>130</v>
      </c>
      <c r="M646" s="11" t="s">
        <v>17146</v>
      </c>
      <c r="N646" s="11" t="s">
        <v>17839</v>
      </c>
      <c r="O646" s="37" t="s">
        <v>17960</v>
      </c>
      <c r="P646" s="12">
        <v>4392922.8499999996</v>
      </c>
      <c r="Q646" s="12">
        <v>0</v>
      </c>
      <c r="R646" s="12">
        <v>0</v>
      </c>
      <c r="S646" s="12">
        <v>4392922.8499999996</v>
      </c>
      <c r="T646" s="12">
        <v>1268.01837258977</v>
      </c>
      <c r="U646" s="12">
        <v>4229.0600000000004</v>
      </c>
      <c r="V646" s="48">
        <f t="shared" si="1336"/>
        <v>2961.0416274102304</v>
      </c>
      <c r="X646" s="2" t="s">
        <v>3368</v>
      </c>
      <c r="Y646" s="2">
        <v>1973</v>
      </c>
      <c r="Z646" s="2">
        <v>2212.8000000000002</v>
      </c>
      <c r="AA646" s="2">
        <v>43</v>
      </c>
      <c r="AB646" s="2">
        <v>3</v>
      </c>
      <c r="AC646" s="2">
        <v>1098.5</v>
      </c>
      <c r="AE646" s="2" t="s">
        <v>3360</v>
      </c>
      <c r="AF646" s="2" t="s">
        <v>17390</v>
      </c>
      <c r="AG646" s="2" t="s">
        <v>2998</v>
      </c>
      <c r="AH646" s="2" t="s">
        <v>17088</v>
      </c>
      <c r="AK646" s="45">
        <f t="shared" si="1330"/>
        <v>2015</v>
      </c>
      <c r="AU646" s="2" t="e">
        <f t="shared" si="1331"/>
        <v>#N/A</v>
      </c>
      <c r="AV646" s="2" t="e">
        <f t="shared" si="1332"/>
        <v>#N/A</v>
      </c>
      <c r="AX646" s="2" t="s">
        <v>370</v>
      </c>
      <c r="AY646" s="2">
        <v>995</v>
      </c>
      <c r="AZ646" s="2" t="s">
        <v>2980</v>
      </c>
      <c r="BC646" s="2" t="e">
        <f t="shared" si="1333"/>
        <v>#N/A</v>
      </c>
      <c r="BI646" s="2" t="e">
        <f t="shared" si="1334"/>
        <v>#N/A</v>
      </c>
      <c r="BT646" s="11" t="e">
        <f>VLOOKUP(BS646,CN:CR,2,FALSE)</f>
        <v>#N/A</v>
      </c>
      <c r="BU646" s="11">
        <v>2015</v>
      </c>
      <c r="BV646" s="11" t="s">
        <v>17978</v>
      </c>
      <c r="BW646" s="11" t="e">
        <f>VLOOKUP(BS646,CN:CR,5,FALSE)</f>
        <v>#N/A</v>
      </c>
      <c r="BX646" s="11" t="e">
        <f>VLOOKUP(BS646,CU:CX,4,FALSE)</f>
        <v>#N/A</v>
      </c>
      <c r="BY646" s="13" t="e">
        <f>VLOOKUP(BS646,CN:CR,3,FALSE)</f>
        <v>#N/A</v>
      </c>
      <c r="BZ646" s="13" t="e">
        <f>VLOOKUP(BS646,CN:CS,6,FALSE)</f>
        <v>#N/A</v>
      </c>
      <c r="CA646" s="13">
        <v>2857.4</v>
      </c>
      <c r="CB646" s="14">
        <v>130</v>
      </c>
      <c r="CC646" s="11" t="s">
        <v>17146</v>
      </c>
      <c r="CD646" s="11" t="s">
        <v>17839</v>
      </c>
      <c r="CE646" s="11" t="s">
        <v>17960</v>
      </c>
      <c r="CF646" s="12">
        <v>4392922.8499999996</v>
      </c>
      <c r="CG646" s="12">
        <v>0</v>
      </c>
      <c r="CH646" s="12">
        <v>0</v>
      </c>
      <c r="CI646" s="12">
        <f t="shared" ref="CI646:CI650" si="1372">CF646-CG646-CH646</f>
        <v>4392922.8499999996</v>
      </c>
      <c r="CJ646" s="12" t="e">
        <f t="shared" si="1344"/>
        <v>#N/A</v>
      </c>
      <c r="CK646" s="12">
        <v>4229.0600000000004</v>
      </c>
      <c r="CP646" s="2">
        <f t="shared" si="1276"/>
        <v>0</v>
      </c>
    </row>
    <row r="647" spans="1:94" ht="27.75" x14ac:dyDescent="0.4">
      <c r="A647" s="2">
        <v>1</v>
      </c>
      <c r="B647" s="11">
        <v>111</v>
      </c>
      <c r="C647" s="55" t="s">
        <v>253</v>
      </c>
      <c r="D647" s="11">
        <v>1963</v>
      </c>
      <c r="E647" s="11"/>
      <c r="F647" s="11" t="s">
        <v>17978</v>
      </c>
      <c r="G647" s="11">
        <v>2</v>
      </c>
      <c r="H647" s="11" t="s">
        <v>17088</v>
      </c>
      <c r="I647" s="15">
        <v>615.58000000000004</v>
      </c>
      <c r="J647" s="15">
        <v>514.9</v>
      </c>
      <c r="K647" s="15">
        <v>351.59999999999997</v>
      </c>
      <c r="L647" s="36">
        <v>36</v>
      </c>
      <c r="M647" s="11" t="s">
        <v>17146</v>
      </c>
      <c r="N647" s="11" t="s">
        <v>17862</v>
      </c>
      <c r="O647" s="37" t="s">
        <v>17394</v>
      </c>
      <c r="P647" s="12">
        <v>3000000</v>
      </c>
      <c r="Q647" s="12">
        <v>0</v>
      </c>
      <c r="R647" s="12">
        <v>0</v>
      </c>
      <c r="S647" s="12">
        <v>3000000</v>
      </c>
      <c r="T647" s="12">
        <v>4873.452678774489</v>
      </c>
      <c r="U647" s="12">
        <v>4873.5600000000004</v>
      </c>
      <c r="V647" s="48">
        <f t="shared" si="1336"/>
        <v>0.1073212255114413</v>
      </c>
      <c r="X647" s="2" t="s">
        <v>3370</v>
      </c>
      <c r="Y647" s="2">
        <v>1977</v>
      </c>
      <c r="Z647" s="2">
        <v>1183.7</v>
      </c>
      <c r="AA647" s="2">
        <v>62</v>
      </c>
      <c r="AB647" s="2">
        <v>3</v>
      </c>
      <c r="AC647" s="2">
        <v>1096.0999999999999</v>
      </c>
      <c r="AE647" s="2" t="s">
        <v>3362</v>
      </c>
      <c r="AF647" s="2" t="s">
        <v>17390</v>
      </c>
      <c r="AG647" s="2" t="s">
        <v>2998</v>
      </c>
      <c r="AH647" s="2" t="s">
        <v>17088</v>
      </c>
      <c r="AK647" s="2" t="e">
        <f t="shared" si="1330"/>
        <v>#N/A</v>
      </c>
      <c r="AU647" s="2" t="e">
        <f t="shared" si="1331"/>
        <v>#N/A</v>
      </c>
      <c r="AV647" s="2" t="e">
        <f t="shared" si="1332"/>
        <v>#N/A</v>
      </c>
      <c r="AX647" s="2" t="s">
        <v>369</v>
      </c>
      <c r="AY647" s="2">
        <v>726</v>
      </c>
      <c r="AZ647" s="2" t="s">
        <v>2980</v>
      </c>
      <c r="BC647" s="2" t="e">
        <f t="shared" si="1333"/>
        <v>#N/A</v>
      </c>
      <c r="BI647" s="2" t="e">
        <f t="shared" si="1334"/>
        <v>#N/A</v>
      </c>
      <c r="BT647" s="11" t="e">
        <f>VLOOKUP(BS647,CN:CR,2,FALSE)</f>
        <v>#N/A</v>
      </c>
      <c r="BU647" s="11"/>
      <c r="BV647" s="11" t="s">
        <v>17978</v>
      </c>
      <c r="BW647" s="11" t="e">
        <f>VLOOKUP(BS647,CN:CR,5,FALSE)</f>
        <v>#N/A</v>
      </c>
      <c r="BX647" s="11" t="e">
        <f>VLOOKUP(BS647,CU:CX,4,FALSE)</f>
        <v>#N/A</v>
      </c>
      <c r="BY647" s="13" t="e">
        <f>VLOOKUP(BS647,CN:CR,3,FALSE)</f>
        <v>#N/A</v>
      </c>
      <c r="BZ647" s="13" t="e">
        <f>VLOOKUP(BS647,CN:CS,6,FALSE)</f>
        <v>#N/A</v>
      </c>
      <c r="CA647" s="13">
        <v>514.9</v>
      </c>
      <c r="CB647" s="14">
        <v>36</v>
      </c>
      <c r="CC647" s="11" t="s">
        <v>17146</v>
      </c>
      <c r="CD647" s="11" t="s">
        <v>17862</v>
      </c>
      <c r="CE647" s="11" t="s">
        <v>17394</v>
      </c>
      <c r="CF647" s="12">
        <v>3000000</v>
      </c>
      <c r="CG647" s="12">
        <v>0</v>
      </c>
      <c r="CH647" s="12">
        <v>0</v>
      </c>
      <c r="CI647" s="12">
        <f t="shared" si="1372"/>
        <v>3000000</v>
      </c>
      <c r="CJ647" s="12" t="e">
        <f t="shared" si="1344"/>
        <v>#N/A</v>
      </c>
      <c r="CK647" s="12">
        <v>4873.5600000000004</v>
      </c>
      <c r="CP647" s="2">
        <f t="shared" si="1276"/>
        <v>163.30000000000001</v>
      </c>
    </row>
    <row r="648" spans="1:94" ht="27.75" x14ac:dyDescent="0.4">
      <c r="A648" s="2">
        <v>1</v>
      </c>
      <c r="B648" s="11">
        <v>112</v>
      </c>
      <c r="C648" s="55" t="s">
        <v>254</v>
      </c>
      <c r="D648" s="11">
        <v>1962</v>
      </c>
      <c r="E648" s="11"/>
      <c r="F648" s="11" t="s">
        <v>17978</v>
      </c>
      <c r="G648" s="11">
        <v>2</v>
      </c>
      <c r="H648" s="11" t="s">
        <v>17088</v>
      </c>
      <c r="I648" s="15">
        <v>638.79999999999995</v>
      </c>
      <c r="J648" s="15">
        <v>638.79999999999995</v>
      </c>
      <c r="K648" s="15">
        <v>566.4</v>
      </c>
      <c r="L648" s="36">
        <v>32</v>
      </c>
      <c r="M648" s="11" t="s">
        <v>17146</v>
      </c>
      <c r="N648" s="11" t="s">
        <v>17862</v>
      </c>
      <c r="O648" s="37" t="s">
        <v>17394</v>
      </c>
      <c r="P648" s="12">
        <v>4886848</v>
      </c>
      <c r="Q648" s="12">
        <v>0</v>
      </c>
      <c r="R648" s="12">
        <v>0</v>
      </c>
      <c r="S648" s="12">
        <v>4886848</v>
      </c>
      <c r="T648" s="12">
        <v>7650.043832185348</v>
      </c>
      <c r="U648" s="12">
        <v>7650.043832185348</v>
      </c>
      <c r="V648" s="48">
        <f t="shared" si="1336"/>
        <v>0</v>
      </c>
      <c r="X648" s="2" t="s">
        <v>3373</v>
      </c>
      <c r="Y648" s="2">
        <v>1978</v>
      </c>
      <c r="Z648" s="2">
        <v>3244.1</v>
      </c>
      <c r="AA648" s="2">
        <v>109</v>
      </c>
      <c r="AB648" s="2">
        <v>4</v>
      </c>
      <c r="AC648" s="2">
        <v>2224.6</v>
      </c>
      <c r="AE648" s="2" t="s">
        <v>3363</v>
      </c>
      <c r="AF648" s="2" t="s">
        <v>17390</v>
      </c>
      <c r="AG648" s="2" t="s">
        <v>17418</v>
      </c>
      <c r="AH648" s="2" t="s">
        <v>17088</v>
      </c>
      <c r="AK648" s="2" t="e">
        <f t="shared" si="1330"/>
        <v>#N/A</v>
      </c>
      <c r="AU648" s="2">
        <f t="shared" si="1331"/>
        <v>580</v>
      </c>
      <c r="AV648" s="2" t="str">
        <f t="shared" si="1332"/>
        <v>Скатная деревянная</v>
      </c>
      <c r="AX648" s="2" t="s">
        <v>374</v>
      </c>
      <c r="AY648" s="2">
        <v>508</v>
      </c>
      <c r="AZ648" s="2" t="s">
        <v>2980</v>
      </c>
      <c r="BC648" s="2" t="e">
        <f t="shared" si="1333"/>
        <v>#N/A</v>
      </c>
      <c r="BI648" s="2" t="e">
        <f t="shared" si="1334"/>
        <v>#N/A</v>
      </c>
      <c r="BT648" s="11" t="e">
        <f>VLOOKUP(BS648,CN:CR,2,FALSE)</f>
        <v>#N/A</v>
      </c>
      <c r="BU648" s="11"/>
      <c r="BV648" s="11" t="s">
        <v>17978</v>
      </c>
      <c r="BW648" s="11" t="e">
        <f>VLOOKUP(BS648,CN:CR,5,FALSE)</f>
        <v>#N/A</v>
      </c>
      <c r="BX648" s="11" t="e">
        <f>VLOOKUP(BS648,CU:CX,4,FALSE)</f>
        <v>#N/A</v>
      </c>
      <c r="BY648" s="13" t="e">
        <f>VLOOKUP(BS648,CN:CR,3,FALSE)</f>
        <v>#N/A</v>
      </c>
      <c r="BZ648" s="13" t="e">
        <f>VLOOKUP(BS648,CN:CS,6,FALSE)</f>
        <v>#N/A</v>
      </c>
      <c r="CA648" s="13">
        <v>638.79999999999995</v>
      </c>
      <c r="CB648" s="14">
        <v>32</v>
      </c>
      <c r="CC648" s="11" t="s">
        <v>17146</v>
      </c>
      <c r="CD648" s="11" t="s">
        <v>17862</v>
      </c>
      <c r="CE648" s="11" t="s">
        <v>17394</v>
      </c>
      <c r="CF648" s="12">
        <v>4886848</v>
      </c>
      <c r="CG648" s="12">
        <v>0</v>
      </c>
      <c r="CH648" s="12">
        <v>0</v>
      </c>
      <c r="CI648" s="12">
        <f t="shared" si="1372"/>
        <v>4886848</v>
      </c>
      <c r="CJ648" s="12" t="e">
        <f t="shared" si="1344"/>
        <v>#N/A</v>
      </c>
      <c r="CK648" s="12" t="e">
        <f t="shared" ref="CK648:CK650" si="1373">DK648*8425.6/BY648</f>
        <v>#N/A</v>
      </c>
      <c r="CP648" s="2">
        <f t="shared" si="1276"/>
        <v>72.400000000000006</v>
      </c>
    </row>
    <row r="649" spans="1:94" ht="27.75" x14ac:dyDescent="0.4">
      <c r="A649" s="2">
        <v>1</v>
      </c>
      <c r="B649" s="11">
        <v>113</v>
      </c>
      <c r="C649" s="55" t="s">
        <v>255</v>
      </c>
      <c r="D649" s="11">
        <v>1967</v>
      </c>
      <c r="E649" s="11"/>
      <c r="F649" s="11" t="s">
        <v>17978</v>
      </c>
      <c r="G649" s="11">
        <v>2</v>
      </c>
      <c r="H649" s="11" t="s">
        <v>17086</v>
      </c>
      <c r="I649" s="15">
        <v>363.6</v>
      </c>
      <c r="J649" s="15">
        <v>352.4</v>
      </c>
      <c r="K649" s="15">
        <v>352.4</v>
      </c>
      <c r="L649" s="36">
        <v>19</v>
      </c>
      <c r="M649" s="11" t="s">
        <v>17146</v>
      </c>
      <c r="N649" s="11" t="s">
        <v>17862</v>
      </c>
      <c r="O649" s="37" t="s">
        <v>17394</v>
      </c>
      <c r="P649" s="12">
        <v>2864704</v>
      </c>
      <c r="Q649" s="12">
        <v>0</v>
      </c>
      <c r="R649" s="12">
        <v>0</v>
      </c>
      <c r="S649" s="12">
        <v>2864704</v>
      </c>
      <c r="T649" s="12">
        <v>7878.7238723872379</v>
      </c>
      <c r="U649" s="12">
        <v>7878.7238723872379</v>
      </c>
      <c r="V649" s="48">
        <f t="shared" si="1336"/>
        <v>0</v>
      </c>
      <c r="X649" s="2" t="s">
        <v>3376</v>
      </c>
      <c r="Y649" s="2">
        <v>1980</v>
      </c>
      <c r="Z649" s="2">
        <v>3837.6</v>
      </c>
      <c r="AA649" s="2">
        <v>121</v>
      </c>
      <c r="AB649" s="2">
        <v>5</v>
      </c>
      <c r="AC649" s="2">
        <v>2812.5</v>
      </c>
      <c r="AE649" s="2" t="s">
        <v>3366</v>
      </c>
      <c r="AF649" s="2" t="s">
        <v>17390</v>
      </c>
      <c r="AG649" s="2" t="s">
        <v>17422</v>
      </c>
      <c r="AH649" s="2" t="s">
        <v>17088</v>
      </c>
      <c r="AK649" s="2" t="e">
        <f t="shared" si="1330"/>
        <v>#N/A</v>
      </c>
      <c r="AU649" s="2">
        <f t="shared" si="1331"/>
        <v>340</v>
      </c>
      <c r="AV649" s="2" t="str">
        <f t="shared" si="1332"/>
        <v>Скатная деревянная</v>
      </c>
      <c r="AX649" s="2" t="s">
        <v>375</v>
      </c>
      <c r="AY649" s="2">
        <v>1050</v>
      </c>
      <c r="AZ649" s="2" t="s">
        <v>2980</v>
      </c>
      <c r="BC649" s="2" t="e">
        <f t="shared" si="1333"/>
        <v>#N/A</v>
      </c>
      <c r="BI649" s="2" t="e">
        <f t="shared" si="1334"/>
        <v>#N/A</v>
      </c>
      <c r="BT649" s="11" t="e">
        <f>VLOOKUP(BS649,CN:CR,2,FALSE)</f>
        <v>#N/A</v>
      </c>
      <c r="BU649" s="11"/>
      <c r="BV649" s="11" t="s">
        <v>17978</v>
      </c>
      <c r="BW649" s="11" t="e">
        <f>VLOOKUP(BS649,CN:CR,5,FALSE)</f>
        <v>#N/A</v>
      </c>
      <c r="BX649" s="11" t="e">
        <f>VLOOKUP(BS649,CU:CX,4,FALSE)</f>
        <v>#N/A</v>
      </c>
      <c r="BY649" s="13" t="e">
        <f>VLOOKUP(BS649,CN:CR,3,FALSE)</f>
        <v>#N/A</v>
      </c>
      <c r="BZ649" s="13" t="e">
        <f>VLOOKUP(BS649,CN:CS,6,FALSE)</f>
        <v>#N/A</v>
      </c>
      <c r="CA649" s="13">
        <v>352.4</v>
      </c>
      <c r="CB649" s="14">
        <v>19</v>
      </c>
      <c r="CC649" s="11" t="s">
        <v>17146</v>
      </c>
      <c r="CD649" s="11" t="s">
        <v>17862</v>
      </c>
      <c r="CE649" s="11" t="s">
        <v>17394</v>
      </c>
      <c r="CF649" s="12">
        <v>2864704</v>
      </c>
      <c r="CG649" s="12">
        <v>0</v>
      </c>
      <c r="CH649" s="12">
        <v>0</v>
      </c>
      <c r="CI649" s="12">
        <f t="shared" si="1372"/>
        <v>2864704</v>
      </c>
      <c r="CJ649" s="12" t="e">
        <f t="shared" si="1344"/>
        <v>#N/A</v>
      </c>
      <c r="CK649" s="12" t="e">
        <f t="shared" si="1373"/>
        <v>#N/A</v>
      </c>
      <c r="CP649" s="2">
        <f t="shared" si="1276"/>
        <v>0</v>
      </c>
    </row>
    <row r="650" spans="1:94" ht="27.75" x14ac:dyDescent="0.4">
      <c r="A650" s="2">
        <v>1</v>
      </c>
      <c r="B650" s="11">
        <v>114</v>
      </c>
      <c r="C650" s="55" t="s">
        <v>256</v>
      </c>
      <c r="D650" s="11">
        <v>1991</v>
      </c>
      <c r="E650" s="11"/>
      <c r="F650" s="11" t="s">
        <v>17978</v>
      </c>
      <c r="G650" s="11">
        <v>4</v>
      </c>
      <c r="H650" s="11" t="s">
        <v>17086</v>
      </c>
      <c r="I650" s="15">
        <v>789.1</v>
      </c>
      <c r="J650" s="15">
        <v>485.4</v>
      </c>
      <c r="K650" s="15">
        <v>348.2</v>
      </c>
      <c r="L650" s="36">
        <v>38</v>
      </c>
      <c r="M650" s="11" t="s">
        <v>17146</v>
      </c>
      <c r="N650" s="11" t="s">
        <v>17862</v>
      </c>
      <c r="O650" s="37" t="s">
        <v>17394</v>
      </c>
      <c r="P650" s="12">
        <v>2553799.36</v>
      </c>
      <c r="Q650" s="12">
        <v>0</v>
      </c>
      <c r="R650" s="12">
        <v>0</v>
      </c>
      <c r="S650" s="12">
        <v>2553799.36</v>
      </c>
      <c r="T650" s="12">
        <v>3236.3443923457098</v>
      </c>
      <c r="U650" s="12">
        <v>3236.3443923457107</v>
      </c>
      <c r="V650" s="48">
        <f t="shared" si="1336"/>
        <v>0</v>
      </c>
      <c r="X650" s="2" t="s">
        <v>3375</v>
      </c>
      <c r="Y650" s="2">
        <v>1993</v>
      </c>
      <c r="Z650" s="2">
        <v>5056.8</v>
      </c>
      <c r="AA650" s="2">
        <v>150</v>
      </c>
      <c r="AB650" s="2">
        <v>5</v>
      </c>
      <c r="AC650" s="2">
        <v>3087.7</v>
      </c>
      <c r="AE650" s="2" t="s">
        <v>3367</v>
      </c>
      <c r="AF650" s="2" t="s">
        <v>17390</v>
      </c>
      <c r="AG650" s="2" t="s">
        <v>2998</v>
      </c>
      <c r="AH650" s="2" t="s">
        <v>17088</v>
      </c>
      <c r="AK650" s="2" t="e">
        <f t="shared" si="1330"/>
        <v>#N/A</v>
      </c>
      <c r="AU650" s="2">
        <f t="shared" si="1331"/>
        <v>303.10000000000002</v>
      </c>
      <c r="AV650" s="2" t="str">
        <f t="shared" si="1332"/>
        <v>Скатная деревянная</v>
      </c>
      <c r="AX650" s="2" t="s">
        <v>377</v>
      </c>
      <c r="AY650" s="2">
        <v>396.9</v>
      </c>
      <c r="AZ650" s="2" t="s">
        <v>2980</v>
      </c>
      <c r="BC650" s="2" t="e">
        <f t="shared" si="1333"/>
        <v>#N/A</v>
      </c>
      <c r="BI650" s="2" t="e">
        <f t="shared" si="1334"/>
        <v>#N/A</v>
      </c>
      <c r="BT650" s="11" t="e">
        <f>VLOOKUP(BS650,CN:CR,2,FALSE)</f>
        <v>#N/A</v>
      </c>
      <c r="BU650" s="11"/>
      <c r="BV650" s="11" t="s">
        <v>17978</v>
      </c>
      <c r="BW650" s="11" t="e">
        <f>VLOOKUP(BS650,CN:CR,5,FALSE)</f>
        <v>#N/A</v>
      </c>
      <c r="BX650" s="11" t="e">
        <f>VLOOKUP(BS650,CU:CX,4,FALSE)</f>
        <v>#N/A</v>
      </c>
      <c r="BY650" s="13" t="e">
        <f>VLOOKUP(BS650,CN:CR,3,FALSE)</f>
        <v>#N/A</v>
      </c>
      <c r="BZ650" s="13" t="e">
        <f>VLOOKUP(BS650,CN:CS,6,FALSE)</f>
        <v>#N/A</v>
      </c>
      <c r="CA650" s="13">
        <v>485.4</v>
      </c>
      <c r="CB650" s="14">
        <v>38</v>
      </c>
      <c r="CC650" s="11" t="s">
        <v>17146</v>
      </c>
      <c r="CD650" s="11" t="s">
        <v>17862</v>
      </c>
      <c r="CE650" s="11" t="s">
        <v>17394</v>
      </c>
      <c r="CF650" s="12">
        <v>2553799.36</v>
      </c>
      <c r="CG650" s="12">
        <v>0</v>
      </c>
      <c r="CH650" s="12">
        <v>0</v>
      </c>
      <c r="CI650" s="12">
        <f t="shared" si="1372"/>
        <v>2553799.36</v>
      </c>
      <c r="CJ650" s="12" t="e">
        <f t="shared" si="1344"/>
        <v>#N/A</v>
      </c>
      <c r="CK650" s="12" t="e">
        <f t="shared" si="1373"/>
        <v>#N/A</v>
      </c>
      <c r="CP650" s="2">
        <f t="shared" si="1276"/>
        <v>137.19999999999999</v>
      </c>
    </row>
    <row r="651" spans="1:94" ht="27.75" x14ac:dyDescent="0.4">
      <c r="B651" s="52" t="s">
        <v>235</v>
      </c>
      <c r="C651" s="113"/>
      <c r="D651" s="11" t="s">
        <v>17121</v>
      </c>
      <c r="E651" s="11" t="s">
        <v>17121</v>
      </c>
      <c r="F651" s="11" t="s">
        <v>17121</v>
      </c>
      <c r="G651" s="11" t="s">
        <v>17121</v>
      </c>
      <c r="H651" s="11" t="s">
        <v>17121</v>
      </c>
      <c r="I651" s="13">
        <v>4279.1099999999997</v>
      </c>
      <c r="J651" s="13">
        <v>3373.22</v>
      </c>
      <c r="K651" s="13">
        <v>3232.1179999999999</v>
      </c>
      <c r="L651" s="196">
        <v>138</v>
      </c>
      <c r="M651" s="11" t="s">
        <v>17121</v>
      </c>
      <c r="N651" s="11" t="s">
        <v>17121</v>
      </c>
      <c r="O651" s="37" t="s">
        <v>17121</v>
      </c>
      <c r="P651" s="112">
        <v>12520415.859999999</v>
      </c>
      <c r="Q651" s="13">
        <v>0</v>
      </c>
      <c r="R651" s="13">
        <v>0</v>
      </c>
      <c r="S651" s="13">
        <v>12520415.859999999</v>
      </c>
      <c r="T651" s="12">
        <v>2925.9392397017136</v>
      </c>
      <c r="U651" s="12">
        <v>2925.9392406364877</v>
      </c>
      <c r="V651" s="48">
        <f t="shared" si="1336"/>
        <v>9.3477410700870678E-7</v>
      </c>
      <c r="X651" s="2" t="s">
        <v>3378</v>
      </c>
      <c r="Y651" s="2">
        <v>1985</v>
      </c>
      <c r="Z651" s="2">
        <v>2836.5</v>
      </c>
      <c r="AA651" s="2">
        <v>104</v>
      </c>
      <c r="AB651" s="2">
        <v>5</v>
      </c>
      <c r="AC651" s="2">
        <v>2836.5</v>
      </c>
      <c r="AE651" s="2" t="s">
        <v>3368</v>
      </c>
      <c r="AF651" s="2" t="s">
        <v>17390</v>
      </c>
      <c r="AG651" s="2" t="s">
        <v>17423</v>
      </c>
      <c r="AH651" s="2" t="s">
        <v>17088</v>
      </c>
      <c r="AK651" s="2" t="e">
        <f t="shared" si="1330"/>
        <v>#N/A</v>
      </c>
      <c r="AU651" s="2" t="e">
        <f t="shared" si="1331"/>
        <v>#N/A</v>
      </c>
      <c r="AV651" s="2" t="e">
        <f t="shared" si="1332"/>
        <v>#N/A</v>
      </c>
      <c r="AX651" s="2" t="s">
        <v>378</v>
      </c>
      <c r="AY651" s="2">
        <v>860</v>
      </c>
      <c r="AZ651" s="2" t="s">
        <v>2980</v>
      </c>
      <c r="BC651" s="2" t="e">
        <f t="shared" si="1333"/>
        <v>#N/A</v>
      </c>
      <c r="BI651" s="2" t="e">
        <f t="shared" si="1334"/>
        <v>#N/A</v>
      </c>
      <c r="BT651" s="11" t="s">
        <v>17121</v>
      </c>
      <c r="BU651" s="11" t="s">
        <v>17121</v>
      </c>
      <c r="BV651" s="11" t="s">
        <v>17121</v>
      </c>
      <c r="BW651" s="11" t="s">
        <v>17121</v>
      </c>
      <c r="BX651" s="11" t="s">
        <v>17121</v>
      </c>
      <c r="BY651" s="13">
        <f>BY652</f>
        <v>4279.1099999999997</v>
      </c>
      <c r="BZ651" s="13">
        <f t="shared" ref="BZ651" si="1374">BZ652</f>
        <v>3373.22</v>
      </c>
      <c r="CA651" s="13">
        <f t="shared" ref="CA651" si="1375">CA652</f>
        <v>3173.65</v>
      </c>
      <c r="CB651" s="14">
        <f t="shared" ref="CB651" si="1376">CB652</f>
        <v>138</v>
      </c>
      <c r="CC651" s="11" t="s">
        <v>17121</v>
      </c>
      <c r="CD651" s="11" t="s">
        <v>17121</v>
      </c>
      <c r="CE651" s="11" t="s">
        <v>17121</v>
      </c>
      <c r="CF651" s="13">
        <f t="shared" ref="CF651" si="1377">CF652</f>
        <v>12520415.859999999</v>
      </c>
      <c r="CG651" s="13">
        <f t="shared" ref="CG651" si="1378">CG652</f>
        <v>0</v>
      </c>
      <c r="CH651" s="13">
        <f t="shared" ref="CH651" si="1379">CH652</f>
        <v>0</v>
      </c>
      <c r="CI651" s="13">
        <f t="shared" ref="CI651" si="1380">CI652</f>
        <v>12520415.859999999</v>
      </c>
      <c r="CJ651" s="12">
        <f t="shared" si="1344"/>
        <v>2925.9392397017136</v>
      </c>
      <c r="CK651" s="12">
        <f>CK652</f>
        <v>0</v>
      </c>
      <c r="CP651" s="2" t="e">
        <f t="shared" si="1276"/>
        <v>#N/A</v>
      </c>
    </row>
    <row r="652" spans="1:94" ht="27.75" x14ac:dyDescent="0.4">
      <c r="A652" s="2">
        <v>1</v>
      </c>
      <c r="B652" s="11">
        <v>115</v>
      </c>
      <c r="C652" s="55" t="s">
        <v>248</v>
      </c>
      <c r="D652" s="11">
        <v>1975</v>
      </c>
      <c r="E652" s="11">
        <v>2019</v>
      </c>
      <c r="F652" s="11" t="s">
        <v>17978</v>
      </c>
      <c r="G652" s="11">
        <v>5</v>
      </c>
      <c r="H652" s="11" t="s">
        <v>17393</v>
      </c>
      <c r="I652" s="15">
        <v>4279.1099999999997</v>
      </c>
      <c r="J652" s="15">
        <v>3373.22</v>
      </c>
      <c r="K652" s="15">
        <v>3232.1179999999999</v>
      </c>
      <c r="L652" s="36">
        <v>138</v>
      </c>
      <c r="M652" s="11" t="s">
        <v>17146</v>
      </c>
      <c r="N652" s="11" t="s">
        <v>17839</v>
      </c>
      <c r="O652" s="37" t="s">
        <v>17959</v>
      </c>
      <c r="P652" s="12">
        <v>12520415.859999999</v>
      </c>
      <c r="Q652" s="12">
        <v>0</v>
      </c>
      <c r="R652" s="12">
        <v>0</v>
      </c>
      <c r="S652" s="12">
        <v>12520415.859999999</v>
      </c>
      <c r="T652" s="12">
        <v>2925.9392397017136</v>
      </c>
      <c r="U652" s="12">
        <v>2925.9392406364877</v>
      </c>
      <c r="V652" s="48">
        <f t="shared" si="1336"/>
        <v>9.3477410700870678E-7</v>
      </c>
      <c r="X652" s="2" t="s">
        <v>656</v>
      </c>
      <c r="Y652" s="2">
        <v>1989</v>
      </c>
      <c r="Z652" s="2">
        <v>3704.4</v>
      </c>
      <c r="AA652" s="2">
        <v>116</v>
      </c>
      <c r="AB652" s="2">
        <v>5</v>
      </c>
      <c r="AC652" s="2">
        <v>2657.5</v>
      </c>
      <c r="AE652" s="2" t="s">
        <v>3370</v>
      </c>
      <c r="AF652" s="2" t="s">
        <v>17390</v>
      </c>
      <c r="AG652" s="2" t="s">
        <v>2998</v>
      </c>
      <c r="AH652" s="2" t="s">
        <v>17088</v>
      </c>
      <c r="AK652" s="45">
        <f t="shared" si="1330"/>
        <v>2019</v>
      </c>
      <c r="AU652" s="2">
        <f t="shared" si="1331"/>
        <v>1404.1</v>
      </c>
      <c r="AV652" s="2" t="str">
        <f t="shared" si="1332"/>
        <v>Плоская железобетонная сборная (чердачная)</v>
      </c>
      <c r="AX652" s="2" t="s">
        <v>379</v>
      </c>
      <c r="AY652" s="2">
        <v>576.79999999999995</v>
      </c>
      <c r="AZ652" s="2" t="s">
        <v>2980</v>
      </c>
      <c r="BC652" s="2" t="e">
        <f t="shared" si="1333"/>
        <v>#N/A</v>
      </c>
      <c r="BI652" s="2" t="e">
        <f t="shared" si="1334"/>
        <v>#N/A</v>
      </c>
      <c r="BT652" s="11" t="e">
        <f>VLOOKUP(BS652,CN:CR,2,FALSE)</f>
        <v>#N/A</v>
      </c>
      <c r="BU652" s="11">
        <v>2019</v>
      </c>
      <c r="BV652" s="11" t="s">
        <v>17978</v>
      </c>
      <c r="BW652" s="11" t="e">
        <f>VLOOKUP(BS652,CN:CR,5,FALSE)</f>
        <v>#N/A</v>
      </c>
      <c r="BX652" s="11" t="e">
        <f>VLOOKUP(BS652,CU:CX,4,FALSE)</f>
        <v>#N/A</v>
      </c>
      <c r="BY652" s="13">
        <v>4279.1099999999997</v>
      </c>
      <c r="BZ652" s="13">
        <v>3373.22</v>
      </c>
      <c r="CA652" s="13">
        <v>3173.65</v>
      </c>
      <c r="CB652" s="14">
        <v>138</v>
      </c>
      <c r="CC652" s="11" t="s">
        <v>17146</v>
      </c>
      <c r="CD652" s="11" t="s">
        <v>17839</v>
      </c>
      <c r="CE652" s="11" t="s">
        <v>17959</v>
      </c>
      <c r="CF652" s="12">
        <v>12520415.859999999</v>
      </c>
      <c r="CG652" s="12">
        <v>0</v>
      </c>
      <c r="CH652" s="12">
        <v>0</v>
      </c>
      <c r="CI652" s="12">
        <f t="shared" ref="CI652" si="1381">CF652-CG652-CH652</f>
        <v>12520415.859999999</v>
      </c>
      <c r="CJ652" s="12">
        <f t="shared" si="1344"/>
        <v>2925.9392397017136</v>
      </c>
      <c r="CK652" s="12">
        <f>DK652*8917.04/BY652</f>
        <v>0</v>
      </c>
      <c r="CP652" s="2">
        <f t="shared" si="1276"/>
        <v>141.102</v>
      </c>
    </row>
    <row r="653" spans="1:94" ht="27.75" x14ac:dyDescent="0.4">
      <c r="B653" s="52" t="s">
        <v>249</v>
      </c>
      <c r="C653" s="113"/>
      <c r="D653" s="11" t="s">
        <v>17121</v>
      </c>
      <c r="E653" s="11" t="s">
        <v>17121</v>
      </c>
      <c r="F653" s="11" t="s">
        <v>17121</v>
      </c>
      <c r="G653" s="11" t="s">
        <v>17121</v>
      </c>
      <c r="H653" s="11" t="s">
        <v>17121</v>
      </c>
      <c r="I653" s="13">
        <v>781.8</v>
      </c>
      <c r="J653" s="13">
        <v>700.9</v>
      </c>
      <c r="K653" s="13">
        <v>700.9</v>
      </c>
      <c r="L653" s="196">
        <v>43</v>
      </c>
      <c r="M653" s="11" t="s">
        <v>17121</v>
      </c>
      <c r="N653" s="11" t="s">
        <v>17121</v>
      </c>
      <c r="O653" s="37" t="s">
        <v>17121</v>
      </c>
      <c r="P653" s="112">
        <v>4975316.8000000007</v>
      </c>
      <c r="Q653" s="13">
        <v>0</v>
      </c>
      <c r="R653" s="13">
        <v>1115949.92</v>
      </c>
      <c r="S653" s="13">
        <v>3859366.8800000008</v>
      </c>
      <c r="T653" s="12">
        <v>6363.9253005883875</v>
      </c>
      <c r="U653" s="12">
        <v>6363.9253005883857</v>
      </c>
      <c r="V653" s="48">
        <f t="shared" si="1336"/>
        <v>0</v>
      </c>
      <c r="X653" s="2" t="s">
        <v>3380</v>
      </c>
      <c r="Y653" s="2">
        <v>1990</v>
      </c>
      <c r="Z653" s="2">
        <v>2791.6</v>
      </c>
      <c r="AA653" s="2">
        <v>156</v>
      </c>
      <c r="AB653" s="2">
        <v>5</v>
      </c>
      <c r="AC653" s="2">
        <v>1923.5</v>
      </c>
      <c r="AE653" s="2" t="s">
        <v>3373</v>
      </c>
      <c r="AF653" s="2" t="s">
        <v>17390</v>
      </c>
      <c r="AG653" s="2" t="s">
        <v>2998</v>
      </c>
      <c r="AH653" s="2" t="s">
        <v>17393</v>
      </c>
      <c r="AK653" s="2" t="e">
        <f t="shared" si="1330"/>
        <v>#N/A</v>
      </c>
      <c r="AU653" s="2" t="e">
        <f t="shared" si="1331"/>
        <v>#N/A</v>
      </c>
      <c r="AV653" s="2" t="e">
        <f t="shared" si="1332"/>
        <v>#N/A</v>
      </c>
      <c r="AX653" s="2" t="s">
        <v>380</v>
      </c>
      <c r="AY653" s="2">
        <v>529.20000000000005</v>
      </c>
      <c r="AZ653" s="2" t="s">
        <v>2980</v>
      </c>
      <c r="BC653" s="2" t="e">
        <f t="shared" si="1333"/>
        <v>#N/A</v>
      </c>
      <c r="BI653" s="2" t="e">
        <f t="shared" si="1334"/>
        <v>#N/A</v>
      </c>
      <c r="BT653" s="11" t="s">
        <v>17121</v>
      </c>
      <c r="BU653" s="11" t="s">
        <v>17121</v>
      </c>
      <c r="BV653" s="11" t="s">
        <v>17121</v>
      </c>
      <c r="BW653" s="11" t="s">
        <v>17121</v>
      </c>
      <c r="BX653" s="11" t="s">
        <v>17121</v>
      </c>
      <c r="BY653" s="13">
        <f>BY654</f>
        <v>781.8</v>
      </c>
      <c r="BZ653" s="13">
        <f t="shared" ref="BZ653" si="1382">BZ654</f>
        <v>700.9</v>
      </c>
      <c r="CA653" s="13">
        <f t="shared" ref="CA653" si="1383">CA654</f>
        <v>700.9</v>
      </c>
      <c r="CB653" s="14">
        <f t="shared" ref="CB653" si="1384">CB654</f>
        <v>43</v>
      </c>
      <c r="CC653" s="11" t="s">
        <v>17121</v>
      </c>
      <c r="CD653" s="11" t="s">
        <v>17121</v>
      </c>
      <c r="CE653" s="11" t="s">
        <v>17121</v>
      </c>
      <c r="CF653" s="13">
        <f t="shared" ref="CF653" si="1385">CF654</f>
        <v>4975316.8000000007</v>
      </c>
      <c r="CG653" s="13">
        <f t="shared" ref="CG653" si="1386">CG654</f>
        <v>0</v>
      </c>
      <c r="CH653" s="13">
        <f t="shared" ref="CH653" si="1387">CH654</f>
        <v>1592196.14</v>
      </c>
      <c r="CI653" s="13">
        <f t="shared" ref="CI653" si="1388">CI654</f>
        <v>3383120.6600000011</v>
      </c>
      <c r="CJ653" s="12">
        <f t="shared" si="1344"/>
        <v>6363.9253005883875</v>
      </c>
      <c r="CK653" s="12">
        <f>CK654</f>
        <v>0</v>
      </c>
      <c r="CP653" s="2" t="e">
        <f t="shared" si="1276"/>
        <v>#N/A</v>
      </c>
    </row>
    <row r="654" spans="1:94" ht="27.75" x14ac:dyDescent="0.4">
      <c r="A654" s="2">
        <v>1</v>
      </c>
      <c r="B654" s="11">
        <v>116</v>
      </c>
      <c r="C654" s="55" t="s">
        <v>250</v>
      </c>
      <c r="D654" s="11">
        <v>1976</v>
      </c>
      <c r="E654" s="11"/>
      <c r="F654" s="11" t="s">
        <v>17978</v>
      </c>
      <c r="G654" s="11">
        <v>2</v>
      </c>
      <c r="H654" s="11" t="s">
        <v>17088</v>
      </c>
      <c r="I654" s="15">
        <v>781.8</v>
      </c>
      <c r="J654" s="15">
        <v>700.9</v>
      </c>
      <c r="K654" s="15">
        <v>700.9</v>
      </c>
      <c r="L654" s="36">
        <v>43</v>
      </c>
      <c r="M654" s="11" t="s">
        <v>17146</v>
      </c>
      <c r="N654" s="11" t="s">
        <v>17961</v>
      </c>
      <c r="O654" s="37" t="s">
        <v>17394</v>
      </c>
      <c r="P654" s="12">
        <v>4975316.8000000007</v>
      </c>
      <c r="Q654" s="12">
        <v>0</v>
      </c>
      <c r="R654" s="12">
        <v>1115949.92</v>
      </c>
      <c r="S654" s="12">
        <v>3859366.8800000008</v>
      </c>
      <c r="T654" s="12">
        <v>6363.9253005883875</v>
      </c>
      <c r="U654" s="12">
        <v>6363.9253005883857</v>
      </c>
      <c r="V654" s="48">
        <f t="shared" si="1336"/>
        <v>0</v>
      </c>
      <c r="X654" s="2" t="s">
        <v>657</v>
      </c>
      <c r="Y654" s="2">
        <v>1996</v>
      </c>
      <c r="Z654" s="2">
        <v>1777.8</v>
      </c>
      <c r="AA654" s="2">
        <v>42</v>
      </c>
      <c r="AB654" s="2">
        <v>2</v>
      </c>
      <c r="AC654" s="2">
        <v>736.1</v>
      </c>
      <c r="AE654" s="2" t="s">
        <v>3375</v>
      </c>
      <c r="AF654" s="2" t="s">
        <v>17397</v>
      </c>
      <c r="AG654" s="2" t="s">
        <v>17417</v>
      </c>
      <c r="AH654" s="2" t="s">
        <v>17393</v>
      </c>
      <c r="AK654" s="2" t="e">
        <f t="shared" si="1330"/>
        <v>#N/A</v>
      </c>
      <c r="AU654" s="2">
        <f t="shared" si="1331"/>
        <v>590.5</v>
      </c>
      <c r="AV654" s="2" t="str">
        <f t="shared" si="1332"/>
        <v>Скатная деревянная</v>
      </c>
      <c r="AX654" s="2" t="s">
        <v>382</v>
      </c>
      <c r="AY654" s="2">
        <v>295</v>
      </c>
      <c r="AZ654" s="2" t="s">
        <v>2980</v>
      </c>
      <c r="BC654" s="2" t="e">
        <f t="shared" si="1333"/>
        <v>#N/A</v>
      </c>
      <c r="BI654" s="2" t="e">
        <f t="shared" si="1334"/>
        <v>#N/A</v>
      </c>
      <c r="BT654" s="11" t="e">
        <f>VLOOKUP(BS654,CN:CR,2,FALSE)</f>
        <v>#N/A</v>
      </c>
      <c r="BU654" s="11"/>
      <c r="BV654" s="11" t="s">
        <v>17978</v>
      </c>
      <c r="BW654" s="11" t="e">
        <f>VLOOKUP(BS654,CN:CR,5,FALSE)</f>
        <v>#N/A</v>
      </c>
      <c r="BX654" s="11" t="e">
        <f>VLOOKUP(BS654,CU:CX,4,FALSE)</f>
        <v>#N/A</v>
      </c>
      <c r="BY654" s="13">
        <v>781.8</v>
      </c>
      <c r="BZ654" s="13">
        <v>700.9</v>
      </c>
      <c r="CA654" s="13">
        <v>700.9</v>
      </c>
      <c r="CB654" s="14">
        <v>43</v>
      </c>
      <c r="CC654" s="11" t="s">
        <v>17146</v>
      </c>
      <c r="CD654" s="11" t="s">
        <v>17961</v>
      </c>
      <c r="CE654" s="11" t="s">
        <v>17394</v>
      </c>
      <c r="CF654" s="12">
        <v>4975316.8000000007</v>
      </c>
      <c r="CG654" s="12">
        <v>0</v>
      </c>
      <c r="CH654" s="12">
        <v>1592196.14</v>
      </c>
      <c r="CI654" s="12">
        <f t="shared" ref="CI654" si="1389">CF654-CG654-CH654</f>
        <v>3383120.6600000011</v>
      </c>
      <c r="CJ654" s="12">
        <f t="shared" si="1344"/>
        <v>6363.9253005883875</v>
      </c>
      <c r="CK654" s="12">
        <f>DK654*8425.6/BY654</f>
        <v>0</v>
      </c>
      <c r="CP654" s="2">
        <f t="shared" si="1276"/>
        <v>0</v>
      </c>
    </row>
    <row r="655" spans="1:94" ht="27.75" x14ac:dyDescent="0.4">
      <c r="B655" s="52" t="s">
        <v>368</v>
      </c>
      <c r="C655" s="113"/>
      <c r="D655" s="11" t="s">
        <v>17121</v>
      </c>
      <c r="E655" s="11" t="s">
        <v>17121</v>
      </c>
      <c r="F655" s="11" t="s">
        <v>17121</v>
      </c>
      <c r="G655" s="11" t="s">
        <v>17121</v>
      </c>
      <c r="H655" s="11" t="s">
        <v>17121</v>
      </c>
      <c r="I655" s="13">
        <v>1055.4000000000001</v>
      </c>
      <c r="J655" s="13">
        <v>941.8</v>
      </c>
      <c r="K655" s="13">
        <v>941.8</v>
      </c>
      <c r="L655" s="196">
        <v>47</v>
      </c>
      <c r="M655" s="11" t="s">
        <v>17121</v>
      </c>
      <c r="N655" s="11" t="s">
        <v>17121</v>
      </c>
      <c r="O655" s="37" t="s">
        <v>17121</v>
      </c>
      <c r="P655" s="112">
        <v>6736263.6000000006</v>
      </c>
      <c r="Q655" s="13">
        <v>0</v>
      </c>
      <c r="R655" s="13">
        <v>0</v>
      </c>
      <c r="S655" s="13">
        <v>6736263.6000000006</v>
      </c>
      <c r="T655" s="12">
        <v>6382.6640136441156</v>
      </c>
      <c r="U655" s="12">
        <v>6652.6405343945407</v>
      </c>
      <c r="V655" s="48">
        <f t="shared" ref="V655:V656" si="1390">U655-T655</f>
        <v>269.97652075042515</v>
      </c>
      <c r="X655" s="2" t="s">
        <v>17164</v>
      </c>
      <c r="Y655" s="2">
        <v>1964</v>
      </c>
      <c r="Z655" s="2">
        <v>397.6</v>
      </c>
      <c r="AA655" s="2">
        <v>21</v>
      </c>
      <c r="AB655" s="2">
        <v>2</v>
      </c>
      <c r="AC655" s="2">
        <v>354.2</v>
      </c>
      <c r="AE655" s="2" t="s">
        <v>3585</v>
      </c>
      <c r="AF655" s="2" t="s">
        <v>17390</v>
      </c>
      <c r="AG655" s="2" t="s">
        <v>2998</v>
      </c>
      <c r="AH655" s="2" t="s">
        <v>17392</v>
      </c>
      <c r="AK655" s="2" t="e">
        <f t="shared" si="1330"/>
        <v>#N/A</v>
      </c>
      <c r="AU655" s="2" t="e">
        <f t="shared" si="1331"/>
        <v>#N/A</v>
      </c>
      <c r="AV655" s="2" t="e">
        <f t="shared" si="1332"/>
        <v>#N/A</v>
      </c>
      <c r="AX655" s="2" t="s">
        <v>569</v>
      </c>
      <c r="AY655" s="2">
        <v>664</v>
      </c>
      <c r="AZ655" s="2" t="s">
        <v>2980</v>
      </c>
      <c r="BC655" s="2" t="e">
        <f t="shared" si="1333"/>
        <v>#N/A</v>
      </c>
      <c r="BI655" s="2" t="e">
        <f t="shared" si="1334"/>
        <v>#N/A</v>
      </c>
      <c r="BT655" s="11" t="s">
        <v>17121</v>
      </c>
      <c r="BU655" s="11" t="s">
        <v>17121</v>
      </c>
      <c r="BV655" s="11" t="s">
        <v>17121</v>
      </c>
      <c r="BW655" s="11" t="s">
        <v>17121</v>
      </c>
      <c r="BX655" s="11" t="s">
        <v>17121</v>
      </c>
      <c r="BY655" s="13">
        <f>BY656</f>
        <v>1055.4000000000001</v>
      </c>
      <c r="BZ655" s="13">
        <f t="shared" ref="BZ655" si="1391">BZ656</f>
        <v>941.8</v>
      </c>
      <c r="CA655" s="13">
        <f t="shared" ref="CA655" si="1392">CA656</f>
        <v>941.8</v>
      </c>
      <c r="CB655" s="14">
        <f t="shared" ref="CB655" si="1393">CB656</f>
        <v>47</v>
      </c>
      <c r="CC655" s="11" t="s">
        <v>17121</v>
      </c>
      <c r="CD655" s="11" t="s">
        <v>17121</v>
      </c>
      <c r="CE655" s="11" t="s">
        <v>17121</v>
      </c>
      <c r="CF655" s="13">
        <f t="shared" ref="CF655" si="1394">CF656</f>
        <v>6736263.6000000006</v>
      </c>
      <c r="CG655" s="13">
        <f t="shared" ref="CG655" si="1395">CG656</f>
        <v>0</v>
      </c>
      <c r="CH655" s="13">
        <f t="shared" ref="CH655" si="1396">CH656</f>
        <v>0</v>
      </c>
      <c r="CI655" s="13">
        <f t="shared" ref="CI655" si="1397">CI656</f>
        <v>6736263.6000000006</v>
      </c>
      <c r="CJ655" s="12">
        <f t="shared" ref="CJ655:CJ656" si="1398">CF655/BY655</f>
        <v>6382.6640136441156</v>
      </c>
      <c r="CK655" s="12">
        <f>CK656</f>
        <v>0</v>
      </c>
      <c r="CP655" s="2" t="e">
        <f t="shared" si="1276"/>
        <v>#N/A</v>
      </c>
    </row>
    <row r="656" spans="1:94" ht="27.75" x14ac:dyDescent="0.4">
      <c r="A656" s="2">
        <v>1</v>
      </c>
      <c r="B656" s="11">
        <v>117</v>
      </c>
      <c r="C656" s="55" t="s">
        <v>369</v>
      </c>
      <c r="D656" s="11">
        <v>1970</v>
      </c>
      <c r="E656" s="11"/>
      <c r="F656" s="11" t="s">
        <v>17978</v>
      </c>
      <c r="G656" s="11">
        <v>2</v>
      </c>
      <c r="H656" s="11" t="s">
        <v>17400</v>
      </c>
      <c r="I656" s="15">
        <v>1055.4000000000001</v>
      </c>
      <c r="J656" s="15">
        <v>941.8</v>
      </c>
      <c r="K656" s="15">
        <v>941.8</v>
      </c>
      <c r="L656" s="36">
        <v>47</v>
      </c>
      <c r="M656" s="11" t="s">
        <v>17146</v>
      </c>
      <c r="N656" s="11" t="s">
        <v>17839</v>
      </c>
      <c r="O656" s="37" t="s">
        <v>17897</v>
      </c>
      <c r="P656" s="12">
        <v>6736263.6000000006</v>
      </c>
      <c r="Q656" s="12">
        <v>0</v>
      </c>
      <c r="R656" s="12">
        <v>0</v>
      </c>
      <c r="S656" s="12">
        <v>6736263.6000000006</v>
      </c>
      <c r="T656" s="12">
        <v>6382.6640136441156</v>
      </c>
      <c r="U656" s="12">
        <v>6652.6405343945407</v>
      </c>
      <c r="V656" s="48">
        <f t="shared" si="1390"/>
        <v>269.97652075042515</v>
      </c>
      <c r="X656" s="2" t="s">
        <v>17165</v>
      </c>
      <c r="Y656" s="2">
        <v>1963</v>
      </c>
      <c r="Z656" s="2">
        <v>429.2</v>
      </c>
      <c r="AA656" s="2">
        <v>13</v>
      </c>
      <c r="AB656" s="2">
        <v>2</v>
      </c>
      <c r="AC656" s="2">
        <v>389</v>
      </c>
      <c r="AE656" s="2" t="s">
        <v>3586</v>
      </c>
      <c r="AF656" s="2" t="s">
        <v>17407</v>
      </c>
      <c r="AG656" s="2" t="s">
        <v>17396</v>
      </c>
      <c r="AH656" s="2" t="s">
        <v>17086</v>
      </c>
      <c r="AK656" s="2" t="e">
        <f t="shared" si="1330"/>
        <v>#N/A</v>
      </c>
      <c r="AU656" s="2">
        <f t="shared" si="1331"/>
        <v>726</v>
      </c>
      <c r="AV656" s="2" t="str">
        <f t="shared" si="1332"/>
        <v>Скатная деревянная</v>
      </c>
      <c r="AX656" s="2" t="s">
        <v>555</v>
      </c>
      <c r="AY656" s="2">
        <v>680</v>
      </c>
      <c r="AZ656" s="2" t="s">
        <v>2980</v>
      </c>
      <c r="BC656" s="2" t="e">
        <f t="shared" si="1333"/>
        <v>#N/A</v>
      </c>
      <c r="BI656" s="2" t="e">
        <f t="shared" si="1334"/>
        <v>#N/A</v>
      </c>
      <c r="BT656" s="11" t="e">
        <f>VLOOKUP(BS656,CN:CR,2,FALSE)</f>
        <v>#N/A</v>
      </c>
      <c r="BU656" s="11"/>
      <c r="BV656" s="11" t="s">
        <v>17978</v>
      </c>
      <c r="BW656" s="11" t="e">
        <f>VLOOKUP(BS656,CN:CR,5,FALSE)</f>
        <v>#N/A</v>
      </c>
      <c r="BX656" s="11" t="e">
        <f>VLOOKUP(BS656,CU:CX,4,FALSE)</f>
        <v>#N/A</v>
      </c>
      <c r="BY656" s="13">
        <v>1055.4000000000001</v>
      </c>
      <c r="BZ656" s="13">
        <v>941.8</v>
      </c>
      <c r="CA656" s="13">
        <v>941.8</v>
      </c>
      <c r="CB656" s="14">
        <v>47</v>
      </c>
      <c r="CC656" s="11" t="s">
        <v>17146</v>
      </c>
      <c r="CD656" s="11" t="s">
        <v>17839</v>
      </c>
      <c r="CE656" s="11" t="s">
        <v>17897</v>
      </c>
      <c r="CF656" s="12">
        <v>6736263.6000000006</v>
      </c>
      <c r="CG656" s="12">
        <v>0</v>
      </c>
      <c r="CH656" s="12">
        <v>0</v>
      </c>
      <c r="CI656" s="12">
        <f t="shared" ref="CI656" si="1399">CF656-CG656-CH656</f>
        <v>6736263.6000000006</v>
      </c>
      <c r="CJ656" s="12">
        <f t="shared" si="1398"/>
        <v>6382.6640136441156</v>
      </c>
      <c r="CK656" s="12">
        <f>DK656*9671.07/BY656</f>
        <v>0</v>
      </c>
      <c r="CP656" s="2">
        <f t="shared" si="1276"/>
        <v>0</v>
      </c>
    </row>
    <row r="657" spans="1:94" ht="27.75" x14ac:dyDescent="0.4">
      <c r="B657" s="52" t="s">
        <v>280</v>
      </c>
      <c r="C657" s="113"/>
      <c r="D657" s="11" t="s">
        <v>17121</v>
      </c>
      <c r="E657" s="11" t="s">
        <v>17121</v>
      </c>
      <c r="F657" s="11" t="s">
        <v>17121</v>
      </c>
      <c r="G657" s="11" t="s">
        <v>17121</v>
      </c>
      <c r="H657" s="11" t="s">
        <v>17121</v>
      </c>
      <c r="I657" s="13">
        <v>773.3</v>
      </c>
      <c r="J657" s="13">
        <v>468.7</v>
      </c>
      <c r="K657" s="13">
        <v>397</v>
      </c>
      <c r="L657" s="196">
        <v>35</v>
      </c>
      <c r="M657" s="11" t="s">
        <v>17121</v>
      </c>
      <c r="N657" s="11" t="s">
        <v>17121</v>
      </c>
      <c r="O657" s="37" t="s">
        <v>17121</v>
      </c>
      <c r="P657" s="112">
        <v>5982176</v>
      </c>
      <c r="Q657" s="13">
        <v>0</v>
      </c>
      <c r="R657" s="13">
        <v>0</v>
      </c>
      <c r="S657" s="13">
        <v>5982176</v>
      </c>
      <c r="T657" s="12">
        <v>7735.9058580111214</v>
      </c>
      <c r="U657" s="12">
        <v>7735.9058580111214</v>
      </c>
      <c r="V657" s="48">
        <f t="shared" ref="V657:V667" si="1400">U657-T657</f>
        <v>0</v>
      </c>
      <c r="X657" s="2" t="s">
        <v>3430</v>
      </c>
      <c r="Y657" s="2">
        <v>2008</v>
      </c>
      <c r="Z657" s="2">
        <v>1133.7</v>
      </c>
      <c r="AA657" s="2">
        <v>27</v>
      </c>
      <c r="AB657" s="2">
        <v>5</v>
      </c>
      <c r="AC657" s="2">
        <v>1120.3</v>
      </c>
      <c r="AE657" s="2" t="s">
        <v>680</v>
      </c>
      <c r="AF657" s="2" t="s">
        <v>17390</v>
      </c>
      <c r="AG657" s="2" t="s">
        <v>17396</v>
      </c>
      <c r="AH657" s="2" t="s">
        <v>17088</v>
      </c>
      <c r="AK657" s="2" t="e">
        <f t="shared" si="1330"/>
        <v>#N/A</v>
      </c>
      <c r="AU657" s="2" t="e">
        <f t="shared" si="1331"/>
        <v>#N/A</v>
      </c>
      <c r="AV657" s="2" t="e">
        <f t="shared" si="1332"/>
        <v>#N/A</v>
      </c>
      <c r="AX657" s="2" t="s">
        <v>425</v>
      </c>
      <c r="AY657" s="2">
        <v>380</v>
      </c>
      <c r="AZ657" s="2" t="s">
        <v>2980</v>
      </c>
      <c r="BC657" s="2" t="e">
        <f t="shared" si="1333"/>
        <v>#N/A</v>
      </c>
      <c r="BI657" s="2" t="e">
        <f t="shared" si="1334"/>
        <v>#N/A</v>
      </c>
      <c r="BT657" s="11" t="s">
        <v>17121</v>
      </c>
      <c r="BU657" s="11" t="s">
        <v>17121</v>
      </c>
      <c r="BV657" s="11" t="s">
        <v>17121</v>
      </c>
      <c r="BW657" s="11" t="s">
        <v>17121</v>
      </c>
      <c r="BX657" s="11" t="s">
        <v>17121</v>
      </c>
      <c r="BY657" s="13" t="e">
        <f>BY658</f>
        <v>#N/A</v>
      </c>
      <c r="BZ657" s="13" t="e">
        <f t="shared" ref="BZ657" si="1401">BZ658</f>
        <v>#N/A</v>
      </c>
      <c r="CA657" s="13">
        <f t="shared" ref="CA657" si="1402">CA658</f>
        <v>468.7</v>
      </c>
      <c r="CB657" s="14">
        <f t="shared" ref="CB657" si="1403">CB658</f>
        <v>35</v>
      </c>
      <c r="CC657" s="11" t="s">
        <v>17121</v>
      </c>
      <c r="CD657" s="11" t="s">
        <v>17121</v>
      </c>
      <c r="CE657" s="11" t="s">
        <v>17121</v>
      </c>
      <c r="CF657" s="13">
        <f t="shared" ref="CF657" si="1404">CF658</f>
        <v>5982176</v>
      </c>
      <c r="CG657" s="13">
        <f t="shared" ref="CG657" si="1405">CG658</f>
        <v>0</v>
      </c>
      <c r="CH657" s="13">
        <f t="shared" ref="CH657" si="1406">CH658</f>
        <v>0</v>
      </c>
      <c r="CI657" s="13">
        <f t="shared" ref="CI657" si="1407">CI658</f>
        <v>5982176</v>
      </c>
      <c r="CJ657" s="12" t="e">
        <f t="shared" ref="CJ657:CJ667" si="1408">CF657/BY657</f>
        <v>#N/A</v>
      </c>
      <c r="CK657" s="12" t="e">
        <f>CK658</f>
        <v>#N/A</v>
      </c>
      <c r="CP657" s="2" t="e">
        <f t="shared" si="1276"/>
        <v>#N/A</v>
      </c>
    </row>
    <row r="658" spans="1:94" ht="27.75" x14ac:dyDescent="0.4">
      <c r="A658" s="2">
        <v>1</v>
      </c>
      <c r="B658" s="11">
        <v>118</v>
      </c>
      <c r="C658" s="55" t="s">
        <v>282</v>
      </c>
      <c r="D658" s="11">
        <v>1975</v>
      </c>
      <c r="E658" s="11">
        <v>2016</v>
      </c>
      <c r="F658" s="11" t="s">
        <v>17978</v>
      </c>
      <c r="G658" s="11">
        <v>2</v>
      </c>
      <c r="H658" s="11" t="s">
        <v>17088</v>
      </c>
      <c r="I658" s="15">
        <v>773.3</v>
      </c>
      <c r="J658" s="15">
        <v>468.7</v>
      </c>
      <c r="K658" s="15">
        <v>397</v>
      </c>
      <c r="L658" s="36">
        <v>35</v>
      </c>
      <c r="M658" s="11" t="s">
        <v>17146</v>
      </c>
      <c r="N658" s="11" t="s">
        <v>17839</v>
      </c>
      <c r="O658" s="37" t="s">
        <v>17962</v>
      </c>
      <c r="P658" s="12">
        <v>5982176</v>
      </c>
      <c r="Q658" s="12">
        <v>0</v>
      </c>
      <c r="R658" s="12">
        <v>0</v>
      </c>
      <c r="S658" s="12">
        <v>5982176</v>
      </c>
      <c r="T658" s="12">
        <v>7735.9058580111214</v>
      </c>
      <c r="U658" s="12">
        <v>7735.9058580111214</v>
      </c>
      <c r="V658" s="48">
        <f t="shared" si="1400"/>
        <v>0</v>
      </c>
      <c r="X658" s="2" t="s">
        <v>3431</v>
      </c>
      <c r="Y658" s="2">
        <v>1982</v>
      </c>
      <c r="Z658" s="2">
        <v>5885.9</v>
      </c>
      <c r="AA658" s="2">
        <v>199</v>
      </c>
      <c r="AB658" s="2">
        <v>5</v>
      </c>
      <c r="AC658" s="2">
        <v>4176.3999999999996</v>
      </c>
      <c r="AE658" s="2" t="s">
        <v>3424</v>
      </c>
      <c r="AF658" s="2" t="s">
        <v>17390</v>
      </c>
      <c r="AG658" s="2" t="s">
        <v>2998</v>
      </c>
      <c r="AH658" s="2" t="s">
        <v>17088</v>
      </c>
      <c r="AK658" s="45">
        <f t="shared" si="1330"/>
        <v>2016</v>
      </c>
      <c r="AU658" s="2">
        <f t="shared" si="1331"/>
        <v>710</v>
      </c>
      <c r="AV658" s="2" t="str">
        <f t="shared" si="1332"/>
        <v>Скатная деревянная</v>
      </c>
      <c r="AX658" s="2" t="s">
        <v>427</v>
      </c>
      <c r="AY658" s="2">
        <v>340</v>
      </c>
      <c r="AZ658" s="2" t="s">
        <v>2980</v>
      </c>
      <c r="BC658" s="2" t="e">
        <f t="shared" si="1333"/>
        <v>#N/A</v>
      </c>
      <c r="BI658" s="2" t="e">
        <f t="shared" si="1334"/>
        <v>#N/A</v>
      </c>
      <c r="BT658" s="11" t="e">
        <f>VLOOKUP(BS658,CN:CR,2,FALSE)</f>
        <v>#N/A</v>
      </c>
      <c r="BU658" s="11">
        <v>2016</v>
      </c>
      <c r="BV658" s="11" t="s">
        <v>17978</v>
      </c>
      <c r="BW658" s="11" t="e">
        <f>VLOOKUP(BS658,CN:CR,5,FALSE)</f>
        <v>#N/A</v>
      </c>
      <c r="BX658" s="11" t="e">
        <f>VLOOKUP(BS658,CU:CX,4,FALSE)</f>
        <v>#N/A</v>
      </c>
      <c r="BY658" s="13" t="e">
        <f>VLOOKUP(BS658,CN:CR,3,FALSE)</f>
        <v>#N/A</v>
      </c>
      <c r="BZ658" s="13" t="e">
        <f>VLOOKUP(BS658,CN:CS,6,FALSE)</f>
        <v>#N/A</v>
      </c>
      <c r="CA658" s="13">
        <v>468.7</v>
      </c>
      <c r="CB658" s="14">
        <v>35</v>
      </c>
      <c r="CC658" s="11" t="s">
        <v>17146</v>
      </c>
      <c r="CD658" s="11" t="s">
        <v>17839</v>
      </c>
      <c r="CE658" s="11" t="s">
        <v>17962</v>
      </c>
      <c r="CF658" s="12">
        <v>5982176</v>
      </c>
      <c r="CG658" s="12">
        <v>0</v>
      </c>
      <c r="CH658" s="12">
        <v>0</v>
      </c>
      <c r="CI658" s="12">
        <f t="shared" ref="CI658" si="1409">CF658-CG658-CH658</f>
        <v>5982176</v>
      </c>
      <c r="CJ658" s="12" t="e">
        <f t="shared" si="1408"/>
        <v>#N/A</v>
      </c>
      <c r="CK658" s="12" t="e">
        <f>DK658*8425.6/BY658</f>
        <v>#N/A</v>
      </c>
      <c r="CP658" s="2">
        <f t="shared" si="1276"/>
        <v>71.7</v>
      </c>
    </row>
    <row r="659" spans="1:94" ht="27.75" x14ac:dyDescent="0.4">
      <c r="B659" s="52" t="s">
        <v>259</v>
      </c>
      <c r="C659" s="113"/>
      <c r="D659" s="11" t="s">
        <v>17121</v>
      </c>
      <c r="E659" s="11" t="s">
        <v>17121</v>
      </c>
      <c r="F659" s="11" t="s">
        <v>17121</v>
      </c>
      <c r="G659" s="11" t="s">
        <v>17121</v>
      </c>
      <c r="H659" s="11" t="s">
        <v>17121</v>
      </c>
      <c r="I659" s="13">
        <v>660</v>
      </c>
      <c r="J659" s="13">
        <v>612.98</v>
      </c>
      <c r="K659" s="13">
        <v>520.28</v>
      </c>
      <c r="L659" s="196">
        <v>26</v>
      </c>
      <c r="M659" s="11" t="s">
        <v>17121</v>
      </c>
      <c r="N659" s="11" t="s">
        <v>17121</v>
      </c>
      <c r="O659" s="37" t="s">
        <v>17121</v>
      </c>
      <c r="P659" s="112">
        <v>5266000</v>
      </c>
      <c r="Q659" s="13">
        <v>0</v>
      </c>
      <c r="R659" s="13">
        <v>0</v>
      </c>
      <c r="S659" s="13">
        <v>5266000</v>
      </c>
      <c r="T659" s="12">
        <v>7978.787878787879</v>
      </c>
      <c r="U659" s="12">
        <v>7978.787878787879</v>
      </c>
      <c r="V659" s="48">
        <f t="shared" si="1400"/>
        <v>0</v>
      </c>
      <c r="X659" s="2" t="s">
        <v>681</v>
      </c>
      <c r="Y659" s="2">
        <v>1956</v>
      </c>
      <c r="Z659" s="2">
        <v>418.2</v>
      </c>
      <c r="AA659" s="2">
        <v>21</v>
      </c>
      <c r="AB659" s="2">
        <v>2</v>
      </c>
      <c r="AC659" s="2">
        <v>378.1</v>
      </c>
      <c r="AE659" s="2" t="s">
        <v>3426</v>
      </c>
      <c r="AF659" s="2" t="s">
        <v>17390</v>
      </c>
      <c r="AG659" s="2" t="s">
        <v>2998</v>
      </c>
      <c r="AH659" s="2" t="s">
        <v>2998</v>
      </c>
      <c r="AK659" s="2" t="e">
        <f t="shared" si="1330"/>
        <v>#N/A</v>
      </c>
      <c r="AU659" s="2" t="e">
        <f t="shared" si="1331"/>
        <v>#N/A</v>
      </c>
      <c r="AV659" s="2" t="e">
        <f t="shared" si="1332"/>
        <v>#N/A</v>
      </c>
      <c r="AX659" s="2" t="s">
        <v>428</v>
      </c>
      <c r="AY659" s="2">
        <v>335</v>
      </c>
      <c r="AZ659" s="2" t="s">
        <v>2980</v>
      </c>
      <c r="BC659" s="2" t="e">
        <f t="shared" si="1333"/>
        <v>#N/A</v>
      </c>
      <c r="BI659" s="2" t="e">
        <f t="shared" si="1334"/>
        <v>#N/A</v>
      </c>
      <c r="BT659" s="11" t="s">
        <v>17121</v>
      </c>
      <c r="BU659" s="11" t="s">
        <v>17121</v>
      </c>
      <c r="BV659" s="11" t="s">
        <v>17121</v>
      </c>
      <c r="BW659" s="11" t="s">
        <v>17121</v>
      </c>
      <c r="BX659" s="11" t="s">
        <v>17121</v>
      </c>
      <c r="BY659" s="13" t="e">
        <f>BY660</f>
        <v>#N/A</v>
      </c>
      <c r="BZ659" s="13">
        <f t="shared" ref="BZ659" si="1410">BZ660</f>
        <v>612.98</v>
      </c>
      <c r="CA659" s="13">
        <f t="shared" ref="CA659" si="1411">CA660</f>
        <v>612.98</v>
      </c>
      <c r="CB659" s="14">
        <f t="shared" ref="CB659" si="1412">CB660</f>
        <v>26</v>
      </c>
      <c r="CC659" s="11" t="s">
        <v>17121</v>
      </c>
      <c r="CD659" s="11" t="s">
        <v>17121</v>
      </c>
      <c r="CE659" s="11" t="s">
        <v>17121</v>
      </c>
      <c r="CF659" s="13">
        <f t="shared" ref="CF659" si="1413">CF660</f>
        <v>5266000</v>
      </c>
      <c r="CG659" s="13">
        <f t="shared" ref="CG659" si="1414">CG660</f>
        <v>0</v>
      </c>
      <c r="CH659" s="13">
        <f t="shared" ref="CH659" si="1415">CH660</f>
        <v>0</v>
      </c>
      <c r="CI659" s="13">
        <f t="shared" ref="CI659" si="1416">CI660</f>
        <v>5266000</v>
      </c>
      <c r="CJ659" s="12" t="e">
        <f t="shared" si="1408"/>
        <v>#N/A</v>
      </c>
      <c r="CK659" s="12" t="e">
        <f>CK660</f>
        <v>#N/A</v>
      </c>
      <c r="CP659" s="2" t="e">
        <f t="shared" si="1276"/>
        <v>#N/A</v>
      </c>
    </row>
    <row r="660" spans="1:94" ht="27.75" x14ac:dyDescent="0.4">
      <c r="A660" s="2">
        <v>1</v>
      </c>
      <c r="B660" s="11">
        <v>119</v>
      </c>
      <c r="C660" s="55" t="s">
        <v>283</v>
      </c>
      <c r="D660" s="11">
        <v>1966</v>
      </c>
      <c r="E660" s="11">
        <v>2016</v>
      </c>
      <c r="F660" s="11" t="s">
        <v>17978</v>
      </c>
      <c r="G660" s="11">
        <v>2</v>
      </c>
      <c r="H660" s="11" t="s">
        <v>17088</v>
      </c>
      <c r="I660" s="15">
        <v>660</v>
      </c>
      <c r="J660" s="15">
        <v>612.98</v>
      </c>
      <c r="K660" s="15">
        <v>520.28</v>
      </c>
      <c r="L660" s="36">
        <v>26</v>
      </c>
      <c r="M660" s="11" t="s">
        <v>17146</v>
      </c>
      <c r="N660" s="11" t="s">
        <v>17862</v>
      </c>
      <c r="O660" s="37" t="s">
        <v>17394</v>
      </c>
      <c r="P660" s="12">
        <v>5266000</v>
      </c>
      <c r="Q660" s="12">
        <v>0</v>
      </c>
      <c r="R660" s="12">
        <v>0</v>
      </c>
      <c r="S660" s="12">
        <v>5266000</v>
      </c>
      <c r="T660" s="12">
        <v>7978.787878787879</v>
      </c>
      <c r="U660" s="12">
        <v>7978.787878787879</v>
      </c>
      <c r="V660" s="48">
        <f t="shared" si="1400"/>
        <v>0</v>
      </c>
      <c r="X660" s="2" t="s">
        <v>3436</v>
      </c>
      <c r="Y660" s="2">
        <v>1960</v>
      </c>
      <c r="Z660" s="2">
        <v>312.7</v>
      </c>
      <c r="AA660" s="2">
        <v>8</v>
      </c>
      <c r="AB660" s="2">
        <v>2</v>
      </c>
      <c r="AC660" s="2">
        <v>291.39999999999998</v>
      </c>
      <c r="AE660" s="2" t="s">
        <v>3427</v>
      </c>
      <c r="AF660" s="2" t="s">
        <v>17390</v>
      </c>
      <c r="AG660" s="2" t="s">
        <v>17081</v>
      </c>
      <c r="AH660" s="2" t="s">
        <v>17400</v>
      </c>
      <c r="AK660" s="45">
        <f t="shared" si="1330"/>
        <v>2016</v>
      </c>
      <c r="AU660" s="2">
        <f t="shared" si="1331"/>
        <v>625</v>
      </c>
      <c r="AV660" s="2" t="str">
        <f t="shared" si="1332"/>
        <v>Скатная деревянная</v>
      </c>
      <c r="AX660" s="2" t="s">
        <v>429</v>
      </c>
      <c r="AY660" s="2">
        <v>570</v>
      </c>
      <c r="AZ660" s="2" t="s">
        <v>2980</v>
      </c>
      <c r="BC660" s="2" t="e">
        <f t="shared" si="1333"/>
        <v>#N/A</v>
      </c>
      <c r="BI660" s="2" t="e">
        <f t="shared" si="1334"/>
        <v>#N/A</v>
      </c>
      <c r="BT660" s="11" t="e">
        <f>VLOOKUP(BS660,CN:CR,2,FALSE)</f>
        <v>#N/A</v>
      </c>
      <c r="BU660" s="11">
        <v>2016</v>
      </c>
      <c r="BV660" s="11" t="s">
        <v>17978</v>
      </c>
      <c r="BW660" s="11" t="e">
        <f>VLOOKUP(BS660,CN:CR,5,FALSE)</f>
        <v>#N/A</v>
      </c>
      <c r="BX660" s="11" t="e">
        <f>VLOOKUP(BS660,CU:CX,4,FALSE)</f>
        <v>#N/A</v>
      </c>
      <c r="BY660" s="13" t="e">
        <f>VLOOKUP(BS660,CN:CR,3,FALSE)</f>
        <v>#N/A</v>
      </c>
      <c r="BZ660" s="13">
        <v>612.98</v>
      </c>
      <c r="CA660" s="13">
        <v>612.98</v>
      </c>
      <c r="CB660" s="14">
        <v>26</v>
      </c>
      <c r="CC660" s="11" t="s">
        <v>17146</v>
      </c>
      <c r="CD660" s="11" t="s">
        <v>17862</v>
      </c>
      <c r="CE660" s="11" t="s">
        <v>17394</v>
      </c>
      <c r="CF660" s="12">
        <v>5266000</v>
      </c>
      <c r="CG660" s="12">
        <v>0</v>
      </c>
      <c r="CH660" s="12">
        <v>0</v>
      </c>
      <c r="CI660" s="12">
        <f t="shared" ref="CI660" si="1417">CF660-CG660-CH660</f>
        <v>5266000</v>
      </c>
      <c r="CJ660" s="12" t="e">
        <f t="shared" si="1408"/>
        <v>#N/A</v>
      </c>
      <c r="CK660" s="12" t="e">
        <f>DK660*8425.6/BY660</f>
        <v>#N/A</v>
      </c>
      <c r="CP660" s="2">
        <f t="shared" si="1276"/>
        <v>92.7</v>
      </c>
    </row>
    <row r="661" spans="1:94" ht="27.75" x14ac:dyDescent="0.4">
      <c r="B661" s="52" t="s">
        <v>261</v>
      </c>
      <c r="C661" s="113"/>
      <c r="D661" s="11" t="s">
        <v>17121</v>
      </c>
      <c r="E661" s="11" t="s">
        <v>17121</v>
      </c>
      <c r="F661" s="11" t="s">
        <v>17121</v>
      </c>
      <c r="G661" s="11" t="s">
        <v>17121</v>
      </c>
      <c r="H661" s="11" t="s">
        <v>17121</v>
      </c>
      <c r="I661" s="13">
        <v>1138.3</v>
      </c>
      <c r="J661" s="13">
        <v>998.3</v>
      </c>
      <c r="K661" s="13">
        <v>956.94899999999996</v>
      </c>
      <c r="L661" s="196">
        <v>50</v>
      </c>
      <c r="M661" s="11" t="s">
        <v>17121</v>
      </c>
      <c r="N661" s="11" t="s">
        <v>17121</v>
      </c>
      <c r="O661" s="37" t="s">
        <v>17121</v>
      </c>
      <c r="P661" s="112">
        <v>2764282.4000000004</v>
      </c>
      <c r="Q661" s="13">
        <v>0</v>
      </c>
      <c r="R661" s="13">
        <v>0</v>
      </c>
      <c r="S661" s="13">
        <v>2764282.4000000004</v>
      </c>
      <c r="T661" s="12">
        <v>2428.4304664851097</v>
      </c>
      <c r="U661" s="12">
        <v>2428.4304664851097</v>
      </c>
      <c r="V661" s="48">
        <f t="shared" si="1400"/>
        <v>0</v>
      </c>
      <c r="X661" s="2" t="s">
        <v>3439</v>
      </c>
      <c r="Y661" s="2">
        <v>1960</v>
      </c>
      <c r="Z661" s="2">
        <v>1011.05</v>
      </c>
      <c r="AA661" s="2">
        <v>26</v>
      </c>
      <c r="AB661" s="2">
        <v>2</v>
      </c>
      <c r="AC661" s="2">
        <v>567.6</v>
      </c>
      <c r="AE661" s="2" t="s">
        <v>3430</v>
      </c>
      <c r="AF661" s="2" t="s">
        <v>17390</v>
      </c>
      <c r="AG661" s="2" t="s">
        <v>17081</v>
      </c>
      <c r="AH661" s="2" t="s">
        <v>17086</v>
      </c>
      <c r="AK661" s="2" t="e">
        <f t="shared" si="1330"/>
        <v>#N/A</v>
      </c>
      <c r="AU661" s="2" t="e">
        <f t="shared" si="1331"/>
        <v>#N/A</v>
      </c>
      <c r="AV661" s="2" t="e">
        <f t="shared" si="1332"/>
        <v>#N/A</v>
      </c>
      <c r="AX661" s="2" t="s">
        <v>430</v>
      </c>
      <c r="AY661" s="2">
        <v>434</v>
      </c>
      <c r="AZ661" s="2" t="s">
        <v>2980</v>
      </c>
      <c r="BC661" s="2" t="e">
        <f t="shared" si="1333"/>
        <v>#N/A</v>
      </c>
      <c r="BI661" s="2" t="e">
        <f t="shared" si="1334"/>
        <v>#N/A</v>
      </c>
      <c r="BT661" s="11" t="s">
        <v>17121</v>
      </c>
      <c r="BU661" s="11" t="s">
        <v>17121</v>
      </c>
      <c r="BV661" s="11" t="s">
        <v>17121</v>
      </c>
      <c r="BW661" s="11" t="s">
        <v>17121</v>
      </c>
      <c r="BX661" s="11" t="s">
        <v>17121</v>
      </c>
      <c r="BY661" s="13" t="e">
        <f>BY662</f>
        <v>#N/A</v>
      </c>
      <c r="BZ661" s="13">
        <f t="shared" ref="BZ661" si="1418">BZ662</f>
        <v>998.3</v>
      </c>
      <c r="CA661" s="13">
        <f t="shared" ref="CA661" si="1419">CA662</f>
        <v>998.3</v>
      </c>
      <c r="CB661" s="14">
        <f t="shared" ref="CB661" si="1420">CB662</f>
        <v>50</v>
      </c>
      <c r="CC661" s="11" t="s">
        <v>17121</v>
      </c>
      <c r="CD661" s="11" t="s">
        <v>17121</v>
      </c>
      <c r="CE661" s="11" t="s">
        <v>17121</v>
      </c>
      <c r="CF661" s="13">
        <f t="shared" ref="CF661" si="1421">CF662</f>
        <v>2764282.4000000004</v>
      </c>
      <c r="CG661" s="13">
        <f t="shared" ref="CG661" si="1422">CG662</f>
        <v>0</v>
      </c>
      <c r="CH661" s="13">
        <f t="shared" ref="CH661" si="1423">CH662</f>
        <v>0</v>
      </c>
      <c r="CI661" s="13">
        <f t="shared" ref="CI661" si="1424">CI662</f>
        <v>2764282.4000000004</v>
      </c>
      <c r="CJ661" s="12" t="e">
        <f t="shared" si="1408"/>
        <v>#N/A</v>
      </c>
      <c r="CK661" s="12" t="e">
        <f>CK662</f>
        <v>#N/A</v>
      </c>
      <c r="CP661" s="2" t="e">
        <f t="shared" si="1276"/>
        <v>#N/A</v>
      </c>
    </row>
    <row r="662" spans="1:94" ht="27.75" x14ac:dyDescent="0.4">
      <c r="A662" s="2">
        <v>1</v>
      </c>
      <c r="B662" s="11">
        <v>120</v>
      </c>
      <c r="C662" s="55" t="s">
        <v>284</v>
      </c>
      <c r="D662" s="11">
        <v>1990</v>
      </c>
      <c r="E662" s="11"/>
      <c r="F662" s="11" t="s">
        <v>17978</v>
      </c>
      <c r="G662" s="11">
        <v>5</v>
      </c>
      <c r="H662" s="11" t="s">
        <v>17086</v>
      </c>
      <c r="I662" s="15">
        <v>1138.3</v>
      </c>
      <c r="J662" s="15">
        <v>998.3</v>
      </c>
      <c r="K662" s="15">
        <v>956.94899999999996</v>
      </c>
      <c r="L662" s="36">
        <v>50</v>
      </c>
      <c r="M662" s="11" t="s">
        <v>17146</v>
      </c>
      <c r="N662" s="11" t="s">
        <v>17839</v>
      </c>
      <c r="O662" s="37" t="s">
        <v>17962</v>
      </c>
      <c r="P662" s="12">
        <v>2764282.4000000004</v>
      </c>
      <c r="Q662" s="12">
        <v>0</v>
      </c>
      <c r="R662" s="12">
        <v>0</v>
      </c>
      <c r="S662" s="12">
        <v>2764282.4000000004</v>
      </c>
      <c r="T662" s="12">
        <v>2428.4304664851097</v>
      </c>
      <c r="U662" s="12">
        <v>2428.4304664851097</v>
      </c>
      <c r="V662" s="48">
        <f t="shared" si="1400"/>
        <v>0</v>
      </c>
      <c r="X662" s="2" t="s">
        <v>3442</v>
      </c>
      <c r="Y662" s="2">
        <v>1960</v>
      </c>
      <c r="Z662" s="2">
        <v>638.29999999999995</v>
      </c>
      <c r="AA662" s="2">
        <v>25</v>
      </c>
      <c r="AB662" s="2">
        <v>2</v>
      </c>
      <c r="AC662" s="2">
        <v>565</v>
      </c>
      <c r="AE662" s="2" t="s">
        <v>3431</v>
      </c>
      <c r="AF662" s="2" t="s">
        <v>17390</v>
      </c>
      <c r="AG662" s="2" t="s">
        <v>2998</v>
      </c>
      <c r="AH662" s="2" t="s">
        <v>17398</v>
      </c>
      <c r="AK662" s="2" t="e">
        <f t="shared" si="1330"/>
        <v>#N/A</v>
      </c>
      <c r="AU662" s="2">
        <f t="shared" si="1331"/>
        <v>310</v>
      </c>
      <c r="AV662" s="2" t="str">
        <f t="shared" si="1332"/>
        <v>Плоская железобетонная сборная (чердачная)</v>
      </c>
      <c r="AX662" s="2" t="s">
        <v>431</v>
      </c>
      <c r="AY662" s="2">
        <v>930</v>
      </c>
      <c r="AZ662" s="2" t="s">
        <v>3006</v>
      </c>
      <c r="BC662" s="2" t="e">
        <f t="shared" si="1333"/>
        <v>#N/A</v>
      </c>
      <c r="BI662" s="2" t="e">
        <f t="shared" si="1334"/>
        <v>#N/A</v>
      </c>
      <c r="BT662" s="11" t="e">
        <f>VLOOKUP(BS662,CN:CR,2,FALSE)</f>
        <v>#N/A</v>
      </c>
      <c r="BU662" s="11"/>
      <c r="BV662" s="11" t="s">
        <v>17978</v>
      </c>
      <c r="BW662" s="11" t="e">
        <f>VLOOKUP(BS662,CN:CR,5,FALSE)</f>
        <v>#N/A</v>
      </c>
      <c r="BX662" s="11" t="e">
        <f>VLOOKUP(BS662,CU:CX,4,FALSE)</f>
        <v>#N/A</v>
      </c>
      <c r="BY662" s="13" t="e">
        <f>VLOOKUP(BS662,CN:CR,3,FALSE)</f>
        <v>#N/A</v>
      </c>
      <c r="BZ662" s="13">
        <v>998.3</v>
      </c>
      <c r="CA662" s="13">
        <v>998.3</v>
      </c>
      <c r="CB662" s="14">
        <v>50</v>
      </c>
      <c r="CC662" s="11" t="s">
        <v>17146</v>
      </c>
      <c r="CD662" s="11" t="s">
        <v>17839</v>
      </c>
      <c r="CE662" s="11" t="s">
        <v>17962</v>
      </c>
      <c r="CF662" s="12">
        <v>2764282.4000000004</v>
      </c>
      <c r="CG662" s="12">
        <v>0</v>
      </c>
      <c r="CH662" s="12">
        <v>0</v>
      </c>
      <c r="CI662" s="12">
        <f t="shared" ref="CI662" si="1425">CF662-CG662-CH662</f>
        <v>2764282.4000000004</v>
      </c>
      <c r="CJ662" s="12" t="e">
        <f t="shared" si="1408"/>
        <v>#N/A</v>
      </c>
      <c r="CK662" s="12" t="e">
        <f>DK662*8917.04/BY662</f>
        <v>#N/A</v>
      </c>
      <c r="CP662" s="2">
        <f t="shared" si="1276"/>
        <v>41.350999999999999</v>
      </c>
    </row>
    <row r="663" spans="1:94" ht="27.75" x14ac:dyDescent="0.4">
      <c r="B663" s="52" t="s">
        <v>263</v>
      </c>
      <c r="C663" s="113"/>
      <c r="D663" s="11" t="s">
        <v>17121</v>
      </c>
      <c r="E663" s="11" t="s">
        <v>17121</v>
      </c>
      <c r="F663" s="11" t="s">
        <v>17121</v>
      </c>
      <c r="G663" s="11" t="s">
        <v>17121</v>
      </c>
      <c r="H663" s="11" t="s">
        <v>17121</v>
      </c>
      <c r="I663" s="13">
        <v>7167.08</v>
      </c>
      <c r="J663" s="13">
        <v>5567</v>
      </c>
      <c r="K663" s="13">
        <v>5122.63</v>
      </c>
      <c r="L663" s="196">
        <v>273</v>
      </c>
      <c r="M663" s="11" t="s">
        <v>17121</v>
      </c>
      <c r="N663" s="11" t="s">
        <v>17121</v>
      </c>
      <c r="O663" s="37" t="s">
        <v>17121</v>
      </c>
      <c r="P663" s="112">
        <v>18334915.32</v>
      </c>
      <c r="Q663" s="13">
        <v>0</v>
      </c>
      <c r="R663" s="13">
        <v>0</v>
      </c>
      <c r="S663" s="13">
        <v>18334915.32</v>
      </c>
      <c r="T663" s="12">
        <v>2558.2127337772149</v>
      </c>
      <c r="U663" s="12">
        <v>3156.503364913427</v>
      </c>
      <c r="V663" s="48">
        <f t="shared" si="1400"/>
        <v>598.29063113621214</v>
      </c>
      <c r="X663" s="2" t="s">
        <v>559</v>
      </c>
      <c r="Y663" s="2">
        <v>1980</v>
      </c>
      <c r="Z663" s="2">
        <v>1127.2</v>
      </c>
      <c r="AA663" s="2">
        <v>62</v>
      </c>
      <c r="AB663" s="2">
        <v>3</v>
      </c>
      <c r="AC663" s="2">
        <v>1127.2</v>
      </c>
      <c r="AE663" s="2" t="s">
        <v>681</v>
      </c>
      <c r="AF663" s="2" t="s">
        <v>17390</v>
      </c>
      <c r="AG663" s="2" t="s">
        <v>2998</v>
      </c>
      <c r="AH663" s="2" t="s">
        <v>2998</v>
      </c>
      <c r="AK663" s="2" t="e">
        <f t="shared" si="1330"/>
        <v>#N/A</v>
      </c>
      <c r="AU663" s="2" t="e">
        <f t="shared" si="1331"/>
        <v>#N/A</v>
      </c>
      <c r="AV663" s="2" t="e">
        <f t="shared" si="1332"/>
        <v>#N/A</v>
      </c>
      <c r="AX663" s="2" t="s">
        <v>438</v>
      </c>
      <c r="AY663" s="2">
        <v>550</v>
      </c>
      <c r="AZ663" s="2" t="s">
        <v>2980</v>
      </c>
      <c r="BC663" s="2" t="e">
        <f t="shared" si="1333"/>
        <v>#N/A</v>
      </c>
      <c r="BI663" s="2" t="e">
        <f t="shared" si="1334"/>
        <v>#N/A</v>
      </c>
      <c r="BT663" s="11" t="s">
        <v>17121</v>
      </c>
      <c r="BU663" s="11" t="s">
        <v>17121</v>
      </c>
      <c r="BV663" s="11" t="s">
        <v>17121</v>
      </c>
      <c r="BW663" s="11" t="s">
        <v>17121</v>
      </c>
      <c r="BX663" s="11" t="s">
        <v>17121</v>
      </c>
      <c r="BY663" s="13" t="e">
        <f>BY664+BY665</f>
        <v>#N/A</v>
      </c>
      <c r="BZ663" s="13">
        <f t="shared" ref="BZ663" si="1426">BZ664+BZ665</f>
        <v>5567</v>
      </c>
      <c r="CA663" s="13">
        <f t="shared" ref="CA663" si="1427">CA664+CA665</f>
        <v>5567</v>
      </c>
      <c r="CB663" s="14">
        <f t="shared" ref="CB663" si="1428">CB664+CB665</f>
        <v>273</v>
      </c>
      <c r="CC663" s="11" t="s">
        <v>17121</v>
      </c>
      <c r="CD663" s="11" t="s">
        <v>17121</v>
      </c>
      <c r="CE663" s="11" t="s">
        <v>17121</v>
      </c>
      <c r="CF663" s="13">
        <f t="shared" ref="CF663" si="1429">CF664+CF665</f>
        <v>18334915.32</v>
      </c>
      <c r="CG663" s="13">
        <f t="shared" ref="CG663" si="1430">CG664+CG665</f>
        <v>0</v>
      </c>
      <c r="CH663" s="13">
        <f t="shared" ref="CH663" si="1431">CH664+CH665</f>
        <v>0</v>
      </c>
      <c r="CI663" s="13">
        <f t="shared" ref="CI663" si="1432">CI664+CI665</f>
        <v>18334915.32</v>
      </c>
      <c r="CJ663" s="12" t="e">
        <f t="shared" si="1408"/>
        <v>#N/A</v>
      </c>
      <c r="CK663" s="12" t="e">
        <f>MAX(CK664:CK665)</f>
        <v>#N/A</v>
      </c>
      <c r="CP663" s="2" t="e">
        <f t="shared" si="1276"/>
        <v>#N/A</v>
      </c>
    </row>
    <row r="664" spans="1:94" ht="27.75" x14ac:dyDescent="0.4">
      <c r="A664" s="2">
        <v>1</v>
      </c>
      <c r="B664" s="11">
        <v>121</v>
      </c>
      <c r="C664" s="55" t="s">
        <v>285</v>
      </c>
      <c r="D664" s="11">
        <v>1974</v>
      </c>
      <c r="E664" s="11"/>
      <c r="F664" s="11" t="s">
        <v>17978</v>
      </c>
      <c r="G664" s="11">
        <v>5</v>
      </c>
      <c r="H664" s="11" t="s">
        <v>17393</v>
      </c>
      <c r="I664" s="15">
        <v>3673.2</v>
      </c>
      <c r="J664" s="15">
        <v>3392.7</v>
      </c>
      <c r="K664" s="15">
        <v>2948.33</v>
      </c>
      <c r="L664" s="36">
        <v>179</v>
      </c>
      <c r="M664" s="11" t="s">
        <v>17146</v>
      </c>
      <c r="N664" s="11" t="s">
        <v>17839</v>
      </c>
      <c r="O664" s="37" t="s">
        <v>17967</v>
      </c>
      <c r="P664" s="12">
        <v>11594435.32</v>
      </c>
      <c r="Q664" s="12">
        <v>0</v>
      </c>
      <c r="R664" s="12">
        <v>0</v>
      </c>
      <c r="S664" s="12">
        <v>11594435.32</v>
      </c>
      <c r="T664" s="12">
        <v>3156.4944244800176</v>
      </c>
      <c r="U664" s="12">
        <v>3156.503364913427</v>
      </c>
      <c r="V664" s="48">
        <f t="shared" si="1400"/>
        <v>8.9404334094069782E-3</v>
      </c>
      <c r="X664" s="2" t="s">
        <v>3441</v>
      </c>
      <c r="Y664" s="2">
        <v>1982</v>
      </c>
      <c r="Z664" s="2">
        <v>3256.5</v>
      </c>
      <c r="AA664" s="2">
        <v>95</v>
      </c>
      <c r="AB664" s="2">
        <v>4</v>
      </c>
      <c r="AC664" s="2">
        <v>2202.64</v>
      </c>
      <c r="AE664" s="2" t="s">
        <v>3436</v>
      </c>
      <c r="AF664" s="2" t="s">
        <v>17390</v>
      </c>
      <c r="AG664" s="2" t="s">
        <v>2998</v>
      </c>
      <c r="AH664" s="2" t="s">
        <v>17086</v>
      </c>
      <c r="AK664" s="2" t="e">
        <f t="shared" si="1330"/>
        <v>#N/A</v>
      </c>
      <c r="AU664" s="2">
        <f t="shared" si="1331"/>
        <v>1376.1</v>
      </c>
      <c r="AV664" s="2" t="str">
        <f t="shared" si="1332"/>
        <v>Скатная деревянная</v>
      </c>
      <c r="AX664" s="2" t="s">
        <v>439</v>
      </c>
      <c r="AY664" s="2">
        <v>270</v>
      </c>
      <c r="AZ664" s="2" t="s">
        <v>2980</v>
      </c>
      <c r="BC664" s="2" t="e">
        <f t="shared" si="1333"/>
        <v>#N/A</v>
      </c>
      <c r="BI664" s="2" t="e">
        <f t="shared" si="1334"/>
        <v>#N/A</v>
      </c>
      <c r="BT664" s="11" t="e">
        <f>VLOOKUP(BS664,CN:CR,2,FALSE)</f>
        <v>#N/A</v>
      </c>
      <c r="BU664" s="11"/>
      <c r="BV664" s="11" t="s">
        <v>17978</v>
      </c>
      <c r="BW664" s="11" t="e">
        <f>VLOOKUP(BS664,CN:CR,5,FALSE)</f>
        <v>#N/A</v>
      </c>
      <c r="BX664" s="11" t="e">
        <f>VLOOKUP(BS664,CU:CX,4,FALSE)</f>
        <v>#N/A</v>
      </c>
      <c r="BY664" s="13">
        <v>3673.2</v>
      </c>
      <c r="BZ664" s="13">
        <v>3392.7</v>
      </c>
      <c r="CA664" s="13">
        <v>3392.7</v>
      </c>
      <c r="CB664" s="14">
        <v>179</v>
      </c>
      <c r="CC664" s="11" t="s">
        <v>17146</v>
      </c>
      <c r="CD664" s="11" t="s">
        <v>17839</v>
      </c>
      <c r="CE664" s="11" t="s">
        <v>17967</v>
      </c>
      <c r="CF664" s="12">
        <v>11594435.32</v>
      </c>
      <c r="CG664" s="12">
        <v>0</v>
      </c>
      <c r="CH664" s="12">
        <v>0</v>
      </c>
      <c r="CI664" s="12">
        <f t="shared" ref="CI664:CI665" si="1433">CF664-CG664-CH664</f>
        <v>11594435.32</v>
      </c>
      <c r="CJ664" s="12">
        <f t="shared" si="1408"/>
        <v>3156.4944244800176</v>
      </c>
      <c r="CK664" s="12">
        <f t="shared" ref="CK664:CK665" si="1434">DK664*8425.6/BY664</f>
        <v>0</v>
      </c>
      <c r="CP664" s="2">
        <f t="shared" si="1276"/>
        <v>444.37</v>
      </c>
    </row>
    <row r="665" spans="1:94" ht="27.75" x14ac:dyDescent="0.4">
      <c r="A665" s="2">
        <v>1</v>
      </c>
      <c r="B665" s="11">
        <v>122</v>
      </c>
      <c r="C665" s="55" t="s">
        <v>286</v>
      </c>
      <c r="D665" s="11">
        <v>1966</v>
      </c>
      <c r="E665" s="11"/>
      <c r="F665" s="11" t="s">
        <v>17978</v>
      </c>
      <c r="G665" s="11">
        <v>5</v>
      </c>
      <c r="H665" s="11" t="s">
        <v>17088</v>
      </c>
      <c r="I665" s="15">
        <v>3493.88</v>
      </c>
      <c r="J665" s="15">
        <v>2174.3000000000002</v>
      </c>
      <c r="K665" s="15">
        <v>2174.3000000000002</v>
      </c>
      <c r="L665" s="36">
        <v>94</v>
      </c>
      <c r="M665" s="11" t="s">
        <v>17146</v>
      </c>
      <c r="N665" s="11" t="s">
        <v>17839</v>
      </c>
      <c r="O665" s="37" t="s">
        <v>17967</v>
      </c>
      <c r="P665" s="12">
        <v>6740480</v>
      </c>
      <c r="Q665" s="12">
        <v>0</v>
      </c>
      <c r="R665" s="12">
        <v>0</v>
      </c>
      <c r="S665" s="12">
        <v>6740480</v>
      </c>
      <c r="T665" s="12">
        <v>1929.2248159639139</v>
      </c>
      <c r="U665" s="12">
        <v>1929.2248159639139</v>
      </c>
      <c r="V665" s="48">
        <f t="shared" si="1400"/>
        <v>0</v>
      </c>
      <c r="X665" s="2" t="s">
        <v>3446</v>
      </c>
      <c r="Y665" s="2">
        <v>1963</v>
      </c>
      <c r="Z665" s="2">
        <v>1719.1</v>
      </c>
      <c r="AA665" s="2">
        <v>54</v>
      </c>
      <c r="AB665" s="2">
        <v>4</v>
      </c>
      <c r="AC665" s="2">
        <v>1250.9000000000001</v>
      </c>
      <c r="AE665" s="2" t="s">
        <v>3439</v>
      </c>
      <c r="AF665" s="2" t="s">
        <v>17390</v>
      </c>
      <c r="AG665" s="2" t="s">
        <v>2998</v>
      </c>
      <c r="AH665" s="2" t="s">
        <v>17088</v>
      </c>
      <c r="AK665" s="2" t="e">
        <f t="shared" si="1330"/>
        <v>#N/A</v>
      </c>
      <c r="AU665" s="2">
        <f t="shared" si="1331"/>
        <v>800</v>
      </c>
      <c r="AV665" s="2" t="str">
        <f t="shared" si="1332"/>
        <v>Скатная деревянная</v>
      </c>
      <c r="AX665" s="2" t="s">
        <v>440</v>
      </c>
      <c r="AY665" s="2">
        <v>298</v>
      </c>
      <c r="AZ665" s="2" t="s">
        <v>2980</v>
      </c>
      <c r="BC665" s="2" t="e">
        <f t="shared" si="1333"/>
        <v>#N/A</v>
      </c>
      <c r="BI665" s="2" t="e">
        <f t="shared" si="1334"/>
        <v>#N/A</v>
      </c>
      <c r="BT665" s="11" t="e">
        <f>VLOOKUP(BS665,CN:CR,2,FALSE)</f>
        <v>#N/A</v>
      </c>
      <c r="BU665" s="11"/>
      <c r="BV665" s="11" t="s">
        <v>17978</v>
      </c>
      <c r="BW665" s="11" t="e">
        <f>VLOOKUP(BS665,CN:CR,5,FALSE)</f>
        <v>#N/A</v>
      </c>
      <c r="BX665" s="11" t="e">
        <f>VLOOKUP(BS665,CU:CX,4,FALSE)</f>
        <v>#N/A</v>
      </c>
      <c r="BY665" s="13" t="e">
        <f>VLOOKUP(BS665,CN:CR,3,FALSE)</f>
        <v>#N/A</v>
      </c>
      <c r="BZ665" s="13">
        <v>2174.3000000000002</v>
      </c>
      <c r="CA665" s="13">
        <v>2174.3000000000002</v>
      </c>
      <c r="CB665" s="14">
        <v>94</v>
      </c>
      <c r="CC665" s="11" t="s">
        <v>17146</v>
      </c>
      <c r="CD665" s="11" t="s">
        <v>17839</v>
      </c>
      <c r="CE665" s="11" t="s">
        <v>17967</v>
      </c>
      <c r="CF665" s="12">
        <v>6740480</v>
      </c>
      <c r="CG665" s="12">
        <v>0</v>
      </c>
      <c r="CH665" s="12">
        <v>0</v>
      </c>
      <c r="CI665" s="12">
        <f t="shared" si="1433"/>
        <v>6740480</v>
      </c>
      <c r="CJ665" s="12" t="e">
        <f t="shared" si="1408"/>
        <v>#N/A</v>
      </c>
      <c r="CK665" s="12" t="e">
        <f t="shared" si="1434"/>
        <v>#N/A</v>
      </c>
      <c r="CP665" s="2">
        <f t="shared" si="1276"/>
        <v>0</v>
      </c>
    </row>
    <row r="666" spans="1:94" ht="27.75" x14ac:dyDescent="0.4">
      <c r="B666" s="52" t="s">
        <v>266</v>
      </c>
      <c r="C666" s="113"/>
      <c r="D666" s="11" t="s">
        <v>17121</v>
      </c>
      <c r="E666" s="11" t="s">
        <v>17121</v>
      </c>
      <c r="F666" s="11" t="s">
        <v>17121</v>
      </c>
      <c r="G666" s="11" t="s">
        <v>17121</v>
      </c>
      <c r="H666" s="11" t="s">
        <v>17121</v>
      </c>
      <c r="I666" s="13">
        <v>6230.86</v>
      </c>
      <c r="J666" s="13">
        <v>5515.1</v>
      </c>
      <c r="K666" s="13">
        <v>5515.1</v>
      </c>
      <c r="L666" s="196">
        <v>201</v>
      </c>
      <c r="M666" s="11" t="s">
        <v>17121</v>
      </c>
      <c r="N666" s="11" t="s">
        <v>17121</v>
      </c>
      <c r="O666" s="37" t="s">
        <v>17121</v>
      </c>
      <c r="P666" s="112">
        <v>13268555.52</v>
      </c>
      <c r="Q666" s="13">
        <v>0</v>
      </c>
      <c r="R666" s="13">
        <v>0</v>
      </c>
      <c r="S666" s="13">
        <v>13268555.52</v>
      </c>
      <c r="T666" s="12">
        <v>2129.4902340928861</v>
      </c>
      <c r="U666" s="12">
        <v>2129.4902340928866</v>
      </c>
      <c r="V666" s="48">
        <f t="shared" si="1400"/>
        <v>0</v>
      </c>
      <c r="X666" s="2" t="s">
        <v>3447</v>
      </c>
      <c r="Y666" s="2">
        <v>1964</v>
      </c>
      <c r="Z666" s="2">
        <v>566</v>
      </c>
      <c r="AA666" s="2">
        <v>14</v>
      </c>
      <c r="AB666" s="2">
        <v>2</v>
      </c>
      <c r="AC666" s="2">
        <v>313.60000000000002</v>
      </c>
      <c r="AE666" s="2" t="s">
        <v>559</v>
      </c>
      <c r="AF666" s="2" t="s">
        <v>17390</v>
      </c>
      <c r="AG666" s="2" t="s">
        <v>2998</v>
      </c>
      <c r="AH666" s="2" t="s">
        <v>17088</v>
      </c>
      <c r="AK666" s="2" t="e">
        <f t="shared" si="1330"/>
        <v>#N/A</v>
      </c>
      <c r="AU666" s="2" t="e">
        <f t="shared" si="1331"/>
        <v>#N/A</v>
      </c>
      <c r="AV666" s="2" t="e">
        <f t="shared" si="1332"/>
        <v>#N/A</v>
      </c>
      <c r="AX666" s="2" t="s">
        <v>441</v>
      </c>
      <c r="AY666" s="2">
        <v>540</v>
      </c>
      <c r="AZ666" s="2" t="s">
        <v>2980</v>
      </c>
      <c r="BC666" s="2" t="e">
        <f t="shared" si="1333"/>
        <v>#N/A</v>
      </c>
      <c r="BI666" s="2" t="e">
        <f t="shared" si="1334"/>
        <v>#N/A</v>
      </c>
      <c r="BT666" s="11" t="s">
        <v>17121</v>
      </c>
      <c r="BU666" s="11" t="s">
        <v>17121</v>
      </c>
      <c r="BV666" s="11" t="s">
        <v>17121</v>
      </c>
      <c r="BW666" s="11" t="s">
        <v>17121</v>
      </c>
      <c r="BX666" s="11" t="s">
        <v>17121</v>
      </c>
      <c r="BY666" s="13">
        <f>BY667</f>
        <v>6230.86</v>
      </c>
      <c r="BZ666" s="13" t="e">
        <f t="shared" ref="BZ666" si="1435">BZ667</f>
        <v>#N/A</v>
      </c>
      <c r="CA666" s="13">
        <f t="shared" ref="CA666" si="1436">CA667</f>
        <v>5515.1</v>
      </c>
      <c r="CB666" s="14">
        <f t="shared" ref="CB666" si="1437">CB667</f>
        <v>201</v>
      </c>
      <c r="CC666" s="11" t="s">
        <v>17121</v>
      </c>
      <c r="CD666" s="11" t="s">
        <v>17121</v>
      </c>
      <c r="CE666" s="11" t="s">
        <v>17121</v>
      </c>
      <c r="CF666" s="13">
        <f t="shared" ref="CF666" si="1438">CF667</f>
        <v>13268555.52</v>
      </c>
      <c r="CG666" s="13">
        <f t="shared" ref="CG666" si="1439">CG667</f>
        <v>0</v>
      </c>
      <c r="CH666" s="13">
        <f t="shared" ref="CH666" si="1440">CH667</f>
        <v>0</v>
      </c>
      <c r="CI666" s="13">
        <f t="shared" ref="CI666" si="1441">CI667</f>
        <v>13268555.52</v>
      </c>
      <c r="CJ666" s="12">
        <f t="shared" si="1408"/>
        <v>2129.4902340928861</v>
      </c>
      <c r="CK666" s="12">
        <f>CK667</f>
        <v>0</v>
      </c>
      <c r="CP666" s="2" t="e">
        <f t="shared" si="1276"/>
        <v>#N/A</v>
      </c>
    </row>
    <row r="667" spans="1:94" ht="27.75" x14ac:dyDescent="0.4">
      <c r="A667" s="2">
        <v>1</v>
      </c>
      <c r="B667" s="11">
        <v>123</v>
      </c>
      <c r="C667" s="55" t="s">
        <v>287</v>
      </c>
      <c r="D667" s="11">
        <v>1994</v>
      </c>
      <c r="E667" s="11"/>
      <c r="F667" s="11" t="s">
        <v>17397</v>
      </c>
      <c r="G667" s="11">
        <v>5</v>
      </c>
      <c r="H667" s="11" t="s">
        <v>17413</v>
      </c>
      <c r="I667" s="15">
        <v>6230.86</v>
      </c>
      <c r="J667" s="15">
        <v>5515.1</v>
      </c>
      <c r="K667" s="15">
        <v>5515.1</v>
      </c>
      <c r="L667" s="36">
        <v>201</v>
      </c>
      <c r="M667" s="11" t="s">
        <v>17146</v>
      </c>
      <c r="N667" s="11" t="s">
        <v>17839</v>
      </c>
      <c r="O667" s="37" t="s">
        <v>17964</v>
      </c>
      <c r="P667" s="12">
        <v>13268555.52</v>
      </c>
      <c r="Q667" s="12">
        <v>0</v>
      </c>
      <c r="R667" s="12">
        <v>0</v>
      </c>
      <c r="S667" s="12">
        <v>13268555.52</v>
      </c>
      <c r="T667" s="12">
        <v>2129.4902340928861</v>
      </c>
      <c r="U667" s="12">
        <v>2129.4902340928866</v>
      </c>
      <c r="V667" s="48">
        <f t="shared" si="1400"/>
        <v>0</v>
      </c>
      <c r="X667" s="2" t="s">
        <v>682</v>
      </c>
      <c r="Y667" s="2">
        <v>1959</v>
      </c>
      <c r="Z667" s="2">
        <v>1671.6</v>
      </c>
      <c r="AA667" s="2">
        <v>138</v>
      </c>
      <c r="AB667" s="2">
        <v>3</v>
      </c>
      <c r="AC667" s="2">
        <v>1327.3</v>
      </c>
      <c r="AE667" s="2" t="s">
        <v>3441</v>
      </c>
      <c r="AF667" s="2" t="s">
        <v>17390</v>
      </c>
      <c r="AG667" s="2" t="s">
        <v>17417</v>
      </c>
      <c r="AH667" s="2" t="s">
        <v>17393</v>
      </c>
      <c r="AK667" s="2" t="e">
        <f t="shared" ref="AK667:AK688" si="1442">VLOOKUP(C667,AL:AM,2,FALSE)</f>
        <v>#N/A</v>
      </c>
      <c r="AU667" s="2">
        <f t="shared" ref="AU667:AU687" si="1443">VLOOKUP(C667,AX:BA,2,FALSE)</f>
        <v>1488</v>
      </c>
      <c r="AV667" s="2" t="str">
        <f t="shared" ref="AV667:AV687" si="1444">VLOOKUP(C667,AX:AZ,3,FALSE)</f>
        <v>Плоская железобетонная сборная (чердачная)</v>
      </c>
      <c r="AX667" s="2" t="s">
        <v>455</v>
      </c>
      <c r="AY667" s="2">
        <v>385</v>
      </c>
      <c r="AZ667" s="2" t="s">
        <v>2980</v>
      </c>
      <c r="BC667" s="2" t="e">
        <f t="shared" ref="BC667:BC687" si="1445">VLOOKUP(C667,BD:BE,2,FALSE)</f>
        <v>#N/A</v>
      </c>
      <c r="BI667" s="2" t="e">
        <f t="shared" ref="BI667:BI687" si="1446">VLOOKUP(C667,BK:BL,2,FALSE)</f>
        <v>#N/A</v>
      </c>
      <c r="BT667" s="11" t="e">
        <f>VLOOKUP(BS667,CN:CR,2,FALSE)</f>
        <v>#N/A</v>
      </c>
      <c r="BU667" s="11"/>
      <c r="BV667" s="11" t="e">
        <f>VLOOKUP(BS667,CU:CX,2,FALSE)</f>
        <v>#N/A</v>
      </c>
      <c r="BW667" s="11" t="e">
        <f>VLOOKUP(BS667,CN:CR,5,FALSE)</f>
        <v>#N/A</v>
      </c>
      <c r="BX667" s="11" t="e">
        <f>VLOOKUP(BS667,CU:CX,4,FALSE)</f>
        <v>#N/A</v>
      </c>
      <c r="BY667" s="13">
        <v>6230.86</v>
      </c>
      <c r="BZ667" s="13" t="e">
        <f>VLOOKUP(BS667,CN:CS,6,FALSE)</f>
        <v>#N/A</v>
      </c>
      <c r="CA667" s="13">
        <v>5515.1</v>
      </c>
      <c r="CB667" s="14">
        <v>201</v>
      </c>
      <c r="CC667" s="11" t="s">
        <v>17146</v>
      </c>
      <c r="CD667" s="11" t="s">
        <v>17839</v>
      </c>
      <c r="CE667" s="11" t="s">
        <v>17964</v>
      </c>
      <c r="CF667" s="12">
        <v>13268555.52</v>
      </c>
      <c r="CG667" s="12">
        <v>0</v>
      </c>
      <c r="CH667" s="12">
        <v>0</v>
      </c>
      <c r="CI667" s="12">
        <f t="shared" ref="CI667" si="1447">CF667-CG667-CH667</f>
        <v>13268555.52</v>
      </c>
      <c r="CJ667" s="12">
        <f t="shared" si="1408"/>
        <v>2129.4902340928861</v>
      </c>
      <c r="CK667" s="12">
        <f>DK667*8917.04/BY667</f>
        <v>0</v>
      </c>
      <c r="CP667" s="2">
        <f t="shared" si="1276"/>
        <v>0</v>
      </c>
    </row>
    <row r="668" spans="1:94" ht="27.75" x14ac:dyDescent="0.4">
      <c r="B668" s="52" t="s">
        <v>52</v>
      </c>
      <c r="C668" s="113"/>
      <c r="D668" s="11" t="s">
        <v>17121</v>
      </c>
      <c r="E668" s="11" t="s">
        <v>17121</v>
      </c>
      <c r="F668" s="11" t="s">
        <v>17121</v>
      </c>
      <c r="G668" s="11" t="s">
        <v>17121</v>
      </c>
      <c r="H668" s="11" t="s">
        <v>17121</v>
      </c>
      <c r="I668" s="15">
        <v>691.6</v>
      </c>
      <c r="J668" s="15">
        <v>691.6</v>
      </c>
      <c r="K668" s="15">
        <v>691.6</v>
      </c>
      <c r="L668" s="36">
        <v>17</v>
      </c>
      <c r="M668" s="11" t="s">
        <v>17121</v>
      </c>
      <c r="N668" s="11" t="s">
        <v>17121</v>
      </c>
      <c r="O668" s="37" t="s">
        <v>17121</v>
      </c>
      <c r="P668" s="114">
        <v>5602584</v>
      </c>
      <c r="Q668" s="15">
        <v>0</v>
      </c>
      <c r="R668" s="15">
        <v>0</v>
      </c>
      <c r="S668" s="15">
        <v>5602584</v>
      </c>
      <c r="T668" s="12">
        <v>8100.9022556390973</v>
      </c>
      <c r="U668" s="12">
        <v>9089.3515037593988</v>
      </c>
      <c r="V668" s="48">
        <f t="shared" si="320"/>
        <v>988.44924812030149</v>
      </c>
      <c r="X668" s="2" t="s">
        <v>3046</v>
      </c>
      <c r="Y668" s="2">
        <v>2019</v>
      </c>
      <c r="Z668" s="2">
        <v>3698.1</v>
      </c>
      <c r="AA668" s="2">
        <v>34</v>
      </c>
      <c r="AB668" s="2">
        <v>5</v>
      </c>
      <c r="AC668" s="2">
        <v>2529.4</v>
      </c>
      <c r="AE668" s="2" t="s">
        <v>3046</v>
      </c>
      <c r="AF668" s="2" t="s">
        <v>2998</v>
      </c>
      <c r="AG668" s="2" t="s">
        <v>2998</v>
      </c>
      <c r="AH668" s="2" t="s">
        <v>17088</v>
      </c>
      <c r="AK668" s="2" t="e">
        <f t="shared" si="1442"/>
        <v>#N/A</v>
      </c>
      <c r="AL668" s="2" t="s">
        <v>320</v>
      </c>
      <c r="AM668" s="2">
        <v>2022</v>
      </c>
      <c r="AU668" s="2" t="e">
        <f t="shared" si="1443"/>
        <v>#N/A</v>
      </c>
      <c r="AV668" s="2" t="e">
        <f t="shared" si="1444"/>
        <v>#N/A</v>
      </c>
      <c r="AX668" s="2" t="s">
        <v>82</v>
      </c>
      <c r="AY668" s="2">
        <v>395</v>
      </c>
      <c r="AZ668" s="2" t="s">
        <v>17108</v>
      </c>
      <c r="BC668" s="2" t="e">
        <f t="shared" si="1445"/>
        <v>#N/A</v>
      </c>
      <c r="BD668" s="2" t="s">
        <v>424</v>
      </c>
      <c r="BE668" s="2">
        <v>3</v>
      </c>
      <c r="BI668" s="2" t="e">
        <f t="shared" si="1446"/>
        <v>#N/A</v>
      </c>
      <c r="BT668" s="11" t="s">
        <v>17121</v>
      </c>
      <c r="BU668" s="11" t="s">
        <v>17121</v>
      </c>
      <c r="BV668" s="11" t="s">
        <v>17121</v>
      </c>
      <c r="BW668" s="11" t="s">
        <v>17121</v>
      </c>
      <c r="BX668" s="11" t="s">
        <v>17121</v>
      </c>
      <c r="BY668" s="13" t="e">
        <f>BY669</f>
        <v>#N/A</v>
      </c>
      <c r="BZ668" s="13" t="e">
        <f t="shared" ref="BZ668" si="1448">BZ669</f>
        <v>#N/A</v>
      </c>
      <c r="CA668" s="13">
        <f t="shared" ref="CA668" si="1449">CA669</f>
        <v>691.6</v>
      </c>
      <c r="CB668" s="14" t="e">
        <f t="shared" ref="CB668" si="1450">CB669</f>
        <v>#N/A</v>
      </c>
      <c r="CC668" s="11" t="s">
        <v>17121</v>
      </c>
      <c r="CD668" s="11" t="s">
        <v>17121</v>
      </c>
      <c r="CE668" s="11" t="s">
        <v>17121</v>
      </c>
      <c r="CF668" s="13">
        <f t="shared" ref="CF668" si="1451">CF669</f>
        <v>5602584</v>
      </c>
      <c r="CG668" s="13">
        <f t="shared" ref="CG668" si="1452">CG669</f>
        <v>0</v>
      </c>
      <c r="CH668" s="13">
        <f t="shared" ref="CH668" si="1453">CH669</f>
        <v>0</v>
      </c>
      <c r="CI668" s="13">
        <f t="shared" ref="CI668" si="1454">CI669</f>
        <v>5602584</v>
      </c>
      <c r="CJ668" s="12" t="e">
        <f t="shared" si="319"/>
        <v>#N/A</v>
      </c>
      <c r="CK668" s="12" t="e">
        <f>CK669</f>
        <v>#N/A</v>
      </c>
      <c r="CP668" s="2" t="e">
        <f t="shared" si="1276"/>
        <v>#N/A</v>
      </c>
    </row>
    <row r="669" spans="1:94" ht="27.75" x14ac:dyDescent="0.4">
      <c r="A669" s="2">
        <v>1</v>
      </c>
      <c r="B669" s="11">
        <v>124</v>
      </c>
      <c r="C669" s="61" t="s">
        <v>15996</v>
      </c>
      <c r="D669" s="11">
        <v>1969</v>
      </c>
      <c r="E669" s="11"/>
      <c r="F669" s="11" t="s">
        <v>17978</v>
      </c>
      <c r="G669" s="11">
        <v>2</v>
      </c>
      <c r="H669" s="11" t="s">
        <v>17086</v>
      </c>
      <c r="I669" s="15">
        <v>691.6</v>
      </c>
      <c r="J669" s="15">
        <v>691.6</v>
      </c>
      <c r="K669" s="15">
        <v>457.40000000000003</v>
      </c>
      <c r="L669" s="36">
        <v>17</v>
      </c>
      <c r="M669" s="11" t="s">
        <v>17146</v>
      </c>
      <c r="N669" s="11" t="s">
        <v>17839</v>
      </c>
      <c r="O669" s="37" t="s">
        <v>17949</v>
      </c>
      <c r="P669" s="12">
        <v>5602584</v>
      </c>
      <c r="Q669" s="12">
        <v>0</v>
      </c>
      <c r="R669" s="12">
        <v>0</v>
      </c>
      <c r="S669" s="12">
        <v>5602584</v>
      </c>
      <c r="T669" s="12">
        <v>8100.9022556390973</v>
      </c>
      <c r="U669" s="12">
        <v>9089.3515037593988</v>
      </c>
      <c r="V669" s="48">
        <f t="shared" si="320"/>
        <v>988.44924812030149</v>
      </c>
      <c r="X669" s="2" t="s">
        <v>607</v>
      </c>
      <c r="Y669" s="2">
        <v>1965</v>
      </c>
      <c r="Z669" s="2">
        <v>4294.8</v>
      </c>
      <c r="AA669" s="2">
        <v>128</v>
      </c>
      <c r="AB669" s="2">
        <v>5</v>
      </c>
      <c r="AC669" s="2">
        <v>3176.6</v>
      </c>
      <c r="AE669" s="2" t="s">
        <v>3048</v>
      </c>
      <c r="AF669" s="2" t="s">
        <v>17390</v>
      </c>
      <c r="AG669" s="2" t="s">
        <v>17396</v>
      </c>
      <c r="AH669" s="2" t="s">
        <v>17393</v>
      </c>
      <c r="AK669" s="2" t="e">
        <f t="shared" si="1442"/>
        <v>#N/A</v>
      </c>
      <c r="AL669" s="2" t="s">
        <v>321</v>
      </c>
      <c r="AM669" s="2">
        <v>2015</v>
      </c>
      <c r="AU669" s="2">
        <f t="shared" si="1443"/>
        <v>650</v>
      </c>
      <c r="AV669" s="2" t="str">
        <f t="shared" si="1444"/>
        <v>Скатная деревянная</v>
      </c>
      <c r="AX669" s="2" t="s">
        <v>83</v>
      </c>
      <c r="AY669" s="2">
        <v>391</v>
      </c>
      <c r="AZ669" s="2" t="s">
        <v>17108</v>
      </c>
      <c r="BC669" s="2" t="e">
        <f t="shared" si="1445"/>
        <v>#N/A</v>
      </c>
      <c r="BD669" s="2" t="s">
        <v>426</v>
      </c>
      <c r="BE669" s="2">
        <v>2</v>
      </c>
      <c r="BI669" s="2" t="e">
        <f t="shared" si="1446"/>
        <v>#N/A</v>
      </c>
      <c r="BT669" s="11" t="e">
        <f>VLOOKUP(BS669,CN:CR,2,FALSE)</f>
        <v>#N/A</v>
      </c>
      <c r="BU669" s="11"/>
      <c r="BV669" s="11" t="s">
        <v>17978</v>
      </c>
      <c r="BW669" s="11" t="e">
        <f>VLOOKUP(BS669,CN:CR,5,FALSE)</f>
        <v>#N/A</v>
      </c>
      <c r="BX669" s="11" t="e">
        <f>VLOOKUP(BS669,CU:CX,4,FALSE)</f>
        <v>#N/A</v>
      </c>
      <c r="BY669" s="13" t="e">
        <f>VLOOKUP(BS669,CN:CR,3,FALSE)</f>
        <v>#N/A</v>
      </c>
      <c r="BZ669" s="13" t="e">
        <f>VLOOKUP(BS669,CN:CS,6,FALSE)</f>
        <v>#N/A</v>
      </c>
      <c r="CA669" s="13">
        <v>691.6</v>
      </c>
      <c r="CB669" s="14" t="e">
        <f>VLOOKUP(BS669,CN:CR,4,FALSE)</f>
        <v>#N/A</v>
      </c>
      <c r="CC669" s="11" t="s">
        <v>17146</v>
      </c>
      <c r="CD669" s="11" t="s">
        <v>17839</v>
      </c>
      <c r="CE669" s="11" t="s">
        <v>17949</v>
      </c>
      <c r="CF669" s="12">
        <v>5602584</v>
      </c>
      <c r="CG669" s="12">
        <v>0</v>
      </c>
      <c r="CH669" s="12">
        <v>0</v>
      </c>
      <c r="CI669" s="12">
        <f t="shared" ref="CI669" si="1455">CF669-CG669-CH669</f>
        <v>5602584</v>
      </c>
      <c r="CJ669" s="12" t="e">
        <f t="shared" si="319"/>
        <v>#N/A</v>
      </c>
      <c r="CK669" s="12" t="e">
        <f>DK669*9671.07/BY669</f>
        <v>#N/A</v>
      </c>
      <c r="CP669" s="2">
        <f t="shared" si="1276"/>
        <v>234.2</v>
      </c>
    </row>
    <row r="670" spans="1:94" ht="27.75" x14ac:dyDescent="0.4">
      <c r="B670" s="52" t="s">
        <v>53</v>
      </c>
      <c r="C670" s="118"/>
      <c r="D670" s="11" t="s">
        <v>17121</v>
      </c>
      <c r="E670" s="11" t="s">
        <v>17121</v>
      </c>
      <c r="F670" s="11" t="s">
        <v>17121</v>
      </c>
      <c r="G670" s="11" t="s">
        <v>17121</v>
      </c>
      <c r="H670" s="11" t="s">
        <v>17121</v>
      </c>
      <c r="I670" s="13">
        <v>362.9</v>
      </c>
      <c r="J670" s="13">
        <v>241.5</v>
      </c>
      <c r="K670" s="13">
        <v>189.1</v>
      </c>
      <c r="L670" s="196">
        <v>23</v>
      </c>
      <c r="M670" s="11" t="s">
        <v>17121</v>
      </c>
      <c r="N670" s="11" t="s">
        <v>17121</v>
      </c>
      <c r="O670" s="37" t="s">
        <v>17121</v>
      </c>
      <c r="P670" s="112">
        <v>3167614.8</v>
      </c>
      <c r="Q670" s="13">
        <v>0</v>
      </c>
      <c r="R670" s="13">
        <v>0</v>
      </c>
      <c r="S670" s="13">
        <v>3167614.8</v>
      </c>
      <c r="T670" s="12">
        <v>8728.616147699091</v>
      </c>
      <c r="U670" s="12">
        <v>9793.6572747313312</v>
      </c>
      <c r="V670" s="48">
        <f t="shared" si="320"/>
        <v>1065.0411270322402</v>
      </c>
      <c r="X670" s="2" t="s">
        <v>3048</v>
      </c>
      <c r="Y670" s="2">
        <v>1967</v>
      </c>
      <c r="Z670" s="2">
        <v>5264.54</v>
      </c>
      <c r="AA670" s="2">
        <v>119</v>
      </c>
      <c r="AB670" s="2">
        <v>5</v>
      </c>
      <c r="AC670" s="2">
        <v>3236.74</v>
      </c>
      <c r="AE670" s="2" t="s">
        <v>607</v>
      </c>
      <c r="AF670" s="2" t="s">
        <v>17390</v>
      </c>
      <c r="AG670" s="2" t="s">
        <v>2998</v>
      </c>
      <c r="AH670" s="2" t="s">
        <v>17393</v>
      </c>
      <c r="AK670" s="2" t="e">
        <f t="shared" si="1442"/>
        <v>#N/A</v>
      </c>
      <c r="AL670" s="2" t="s">
        <v>322</v>
      </c>
      <c r="AM670" s="2">
        <v>2016</v>
      </c>
      <c r="AU670" s="2" t="e">
        <f t="shared" si="1443"/>
        <v>#N/A</v>
      </c>
      <c r="AV670" s="2" t="e">
        <f t="shared" si="1444"/>
        <v>#N/A</v>
      </c>
      <c r="AX670" s="2" t="s">
        <v>84</v>
      </c>
      <c r="AY670" s="2">
        <v>391</v>
      </c>
      <c r="AZ670" s="2" t="s">
        <v>17108</v>
      </c>
      <c r="BC670" s="2" t="e">
        <f t="shared" si="1445"/>
        <v>#N/A</v>
      </c>
      <c r="BD670" s="2" t="s">
        <v>390</v>
      </c>
      <c r="BE670" s="2">
        <v>12</v>
      </c>
      <c r="BI670" s="2" t="e">
        <f t="shared" si="1446"/>
        <v>#N/A</v>
      </c>
      <c r="BT670" s="11" t="s">
        <v>17121</v>
      </c>
      <c r="BU670" s="11" t="s">
        <v>17121</v>
      </c>
      <c r="BV670" s="11" t="s">
        <v>17121</v>
      </c>
      <c r="BW670" s="11" t="s">
        <v>17121</v>
      </c>
      <c r="BX670" s="11" t="s">
        <v>17121</v>
      </c>
      <c r="BY670" s="13" t="e">
        <f>BY671</f>
        <v>#N/A</v>
      </c>
      <c r="BZ670" s="13">
        <f t="shared" ref="BZ670" si="1456">BZ671</f>
        <v>241.5</v>
      </c>
      <c r="CA670" s="13">
        <f t="shared" ref="CA670" si="1457">CA671</f>
        <v>241.5</v>
      </c>
      <c r="CB670" s="14" t="e">
        <f t="shared" ref="CB670" si="1458">CB671</f>
        <v>#N/A</v>
      </c>
      <c r="CC670" s="11" t="s">
        <v>17121</v>
      </c>
      <c r="CD670" s="11" t="s">
        <v>17121</v>
      </c>
      <c r="CE670" s="11" t="s">
        <v>17121</v>
      </c>
      <c r="CF670" s="13">
        <f t="shared" ref="CF670" si="1459">CF671</f>
        <v>3167614.8</v>
      </c>
      <c r="CG670" s="13">
        <f t="shared" ref="CG670" si="1460">CG671</f>
        <v>0</v>
      </c>
      <c r="CH670" s="13">
        <f t="shared" ref="CH670" si="1461">CH671</f>
        <v>0</v>
      </c>
      <c r="CI670" s="13">
        <f t="shared" ref="CI670" si="1462">CI671</f>
        <v>3167614.8</v>
      </c>
      <c r="CJ670" s="12" t="e">
        <f t="shared" si="319"/>
        <v>#N/A</v>
      </c>
      <c r="CK670" s="12" t="e">
        <f>CK671</f>
        <v>#N/A</v>
      </c>
      <c r="CP670" s="2" t="e">
        <f t="shared" si="1276"/>
        <v>#N/A</v>
      </c>
    </row>
    <row r="671" spans="1:94" ht="27.75" x14ac:dyDescent="0.4">
      <c r="A671" s="2">
        <v>1</v>
      </c>
      <c r="B671" s="11">
        <v>125</v>
      </c>
      <c r="C671" s="59" t="s">
        <v>66</v>
      </c>
      <c r="D671" s="11">
        <v>1965</v>
      </c>
      <c r="E671" s="11"/>
      <c r="F671" s="11" t="s">
        <v>17978</v>
      </c>
      <c r="G671" s="11">
        <v>2</v>
      </c>
      <c r="H671" s="11" t="s">
        <v>17088</v>
      </c>
      <c r="I671" s="15">
        <v>362.9</v>
      </c>
      <c r="J671" s="15">
        <v>241.5</v>
      </c>
      <c r="K671" s="15">
        <v>189.1</v>
      </c>
      <c r="L671" s="36">
        <v>23</v>
      </c>
      <c r="M671" s="11" t="s">
        <v>17146</v>
      </c>
      <c r="N671" s="11" t="s">
        <v>17839</v>
      </c>
      <c r="O671" s="37" t="s">
        <v>17948</v>
      </c>
      <c r="P671" s="12">
        <v>3167614.8</v>
      </c>
      <c r="Q671" s="12">
        <v>0</v>
      </c>
      <c r="R671" s="12">
        <v>0</v>
      </c>
      <c r="S671" s="12">
        <v>3167614.8</v>
      </c>
      <c r="T671" s="12">
        <v>8728.616147699091</v>
      </c>
      <c r="U671" s="12">
        <v>9793.6572747313312</v>
      </c>
      <c r="V671" s="48">
        <f t="shared" si="320"/>
        <v>1065.0411270322402</v>
      </c>
      <c r="X671" s="2" t="s">
        <v>516</v>
      </c>
      <c r="Y671" s="2">
        <v>1968</v>
      </c>
      <c r="Z671" s="2">
        <v>2900.26</v>
      </c>
      <c r="AA671" s="2">
        <v>100</v>
      </c>
      <c r="AB671" s="2">
        <v>5</v>
      </c>
      <c r="AC671" s="2">
        <v>2622.26</v>
      </c>
      <c r="AE671" s="2" t="s">
        <v>3050</v>
      </c>
      <c r="AF671" s="2" t="s">
        <v>17397</v>
      </c>
      <c r="AG671" s="2" t="s">
        <v>17394</v>
      </c>
      <c r="AH671" s="2" t="s">
        <v>17398</v>
      </c>
      <c r="AK671" s="2" t="e">
        <f t="shared" si="1442"/>
        <v>#N/A</v>
      </c>
      <c r="AL671" s="2" t="s">
        <v>323</v>
      </c>
      <c r="AM671" s="2">
        <v>2016</v>
      </c>
      <c r="AU671" s="2">
        <f t="shared" si="1443"/>
        <v>367.5</v>
      </c>
      <c r="AV671" s="2" t="str">
        <f t="shared" si="1444"/>
        <v>Скатная деревянная</v>
      </c>
      <c r="AX671" s="2" t="s">
        <v>85</v>
      </c>
      <c r="AY671" s="2">
        <v>782</v>
      </c>
      <c r="AZ671" s="2" t="s">
        <v>17108</v>
      </c>
      <c r="BC671" s="2" t="e">
        <f t="shared" si="1445"/>
        <v>#N/A</v>
      </c>
      <c r="BD671" s="2" t="s">
        <v>11425</v>
      </c>
      <c r="BE671" s="2">
        <v>1</v>
      </c>
      <c r="BI671" s="2" t="e">
        <f t="shared" si="1446"/>
        <v>#N/A</v>
      </c>
      <c r="BT671" s="11" t="e">
        <f>VLOOKUP(BS671,CN:CR,2,FALSE)</f>
        <v>#N/A</v>
      </c>
      <c r="BU671" s="11"/>
      <c r="BV671" s="11" t="s">
        <v>17978</v>
      </c>
      <c r="BW671" s="11" t="e">
        <f>VLOOKUP(BS671,CN:CR,5,FALSE)</f>
        <v>#N/A</v>
      </c>
      <c r="BX671" s="11" t="e">
        <f>VLOOKUP(BS671,CU:CX,4,FALSE)</f>
        <v>#N/A</v>
      </c>
      <c r="BY671" s="13" t="e">
        <f>VLOOKUP(BS671,CN:CR,3,FALSE)</f>
        <v>#N/A</v>
      </c>
      <c r="BZ671" s="13">
        <v>241.5</v>
      </c>
      <c r="CA671" s="13">
        <v>241.5</v>
      </c>
      <c r="CB671" s="14" t="e">
        <f>VLOOKUP(BS671,CN:CR,4,FALSE)</f>
        <v>#N/A</v>
      </c>
      <c r="CC671" s="11" t="s">
        <v>17146</v>
      </c>
      <c r="CD671" s="11" t="s">
        <v>17839</v>
      </c>
      <c r="CE671" s="11" t="s">
        <v>17948</v>
      </c>
      <c r="CF671" s="12">
        <v>3167614.8</v>
      </c>
      <c r="CG671" s="12">
        <v>0</v>
      </c>
      <c r="CH671" s="12">
        <v>0</v>
      </c>
      <c r="CI671" s="12">
        <f t="shared" ref="CI671" si="1463">CF671-CG671-CH671</f>
        <v>3167614.8</v>
      </c>
      <c r="CJ671" s="12" t="e">
        <f t="shared" si="319"/>
        <v>#N/A</v>
      </c>
      <c r="CK671" s="12" t="e">
        <f>DK671*9671.07/BY671</f>
        <v>#N/A</v>
      </c>
      <c r="CP671" s="2">
        <f t="shared" si="1276"/>
        <v>52.4</v>
      </c>
    </row>
    <row r="672" spans="1:94" ht="27.75" x14ac:dyDescent="0.4">
      <c r="B672" s="52" t="s">
        <v>55</v>
      </c>
      <c r="C672" s="113"/>
      <c r="D672" s="11" t="s">
        <v>17121</v>
      </c>
      <c r="E672" s="11" t="s">
        <v>17121</v>
      </c>
      <c r="F672" s="11" t="s">
        <v>17121</v>
      </c>
      <c r="G672" s="11" t="s">
        <v>17121</v>
      </c>
      <c r="H672" s="11" t="s">
        <v>17121</v>
      </c>
      <c r="I672" s="13">
        <v>375.2</v>
      </c>
      <c r="J672" s="13">
        <v>375.2</v>
      </c>
      <c r="K672" s="13">
        <v>375.2</v>
      </c>
      <c r="L672" s="196">
        <v>17</v>
      </c>
      <c r="M672" s="11" t="s">
        <v>17121</v>
      </c>
      <c r="N672" s="11" t="s">
        <v>17121</v>
      </c>
      <c r="O672" s="37" t="s">
        <v>17121</v>
      </c>
      <c r="P672" s="112">
        <v>4525164</v>
      </c>
      <c r="Q672" s="13">
        <v>0</v>
      </c>
      <c r="R672" s="13">
        <v>0</v>
      </c>
      <c r="S672" s="13">
        <v>4525164</v>
      </c>
      <c r="T672" s="12">
        <v>12060.671641791045</v>
      </c>
      <c r="U672" s="12">
        <v>13532.280783582089</v>
      </c>
      <c r="V672" s="48">
        <f t="shared" si="320"/>
        <v>1471.6091417910447</v>
      </c>
      <c r="X672" s="2" t="s">
        <v>3050</v>
      </c>
      <c r="Y672" s="2">
        <v>1967</v>
      </c>
      <c r="Z672" s="2">
        <v>3917.24</v>
      </c>
      <c r="AA672" s="2">
        <v>194</v>
      </c>
      <c r="AB672" s="2">
        <v>5</v>
      </c>
      <c r="AC672" s="2">
        <v>3917.24</v>
      </c>
      <c r="AE672" s="2" t="s">
        <v>516</v>
      </c>
      <c r="AF672" s="2" t="s">
        <v>17397</v>
      </c>
      <c r="AG672" s="2" t="s">
        <v>2998</v>
      </c>
      <c r="AH672" s="2" t="s">
        <v>17393</v>
      </c>
      <c r="AK672" s="2" t="e">
        <f t="shared" si="1442"/>
        <v>#N/A</v>
      </c>
      <c r="AL672" s="2" t="s">
        <v>324</v>
      </c>
      <c r="AM672" s="2">
        <v>2020</v>
      </c>
      <c r="AU672" s="2" t="e">
        <f t="shared" si="1443"/>
        <v>#N/A</v>
      </c>
      <c r="AV672" s="2" t="e">
        <f t="shared" si="1444"/>
        <v>#N/A</v>
      </c>
      <c r="AX672" s="2" t="s">
        <v>86</v>
      </c>
      <c r="AY672" s="2">
        <v>610</v>
      </c>
      <c r="AZ672" s="2" t="s">
        <v>17110</v>
      </c>
      <c r="BC672" s="2" t="e">
        <f t="shared" si="1445"/>
        <v>#N/A</v>
      </c>
      <c r="BD672" s="2" t="s">
        <v>420</v>
      </c>
      <c r="BE672" s="2">
        <v>1</v>
      </c>
      <c r="BI672" s="2" t="e">
        <f t="shared" si="1446"/>
        <v>#N/A</v>
      </c>
      <c r="BT672" s="11" t="s">
        <v>17121</v>
      </c>
      <c r="BU672" s="11" t="s">
        <v>17121</v>
      </c>
      <c r="BV672" s="11" t="s">
        <v>17121</v>
      </c>
      <c r="BW672" s="11" t="s">
        <v>17121</v>
      </c>
      <c r="BX672" s="11" t="s">
        <v>17121</v>
      </c>
      <c r="BY672" s="13" t="e">
        <f>BY673</f>
        <v>#N/A</v>
      </c>
      <c r="BZ672" s="13" t="e">
        <f t="shared" ref="BZ672" si="1464">BZ673</f>
        <v>#N/A</v>
      </c>
      <c r="CA672" s="13">
        <f t="shared" ref="CA672" si="1465">CA673</f>
        <v>375.2</v>
      </c>
      <c r="CB672" s="14" t="e">
        <f t="shared" ref="CB672" si="1466">CB673</f>
        <v>#N/A</v>
      </c>
      <c r="CC672" s="11" t="s">
        <v>17121</v>
      </c>
      <c r="CD672" s="11" t="s">
        <v>17121</v>
      </c>
      <c r="CE672" s="11" t="s">
        <v>17121</v>
      </c>
      <c r="CF672" s="13">
        <f t="shared" ref="CF672" si="1467">CF673</f>
        <v>4525164</v>
      </c>
      <c r="CG672" s="13">
        <f t="shared" ref="CG672" si="1468">CG673</f>
        <v>0</v>
      </c>
      <c r="CH672" s="13">
        <f t="shared" ref="CH672" si="1469">CH673</f>
        <v>0</v>
      </c>
      <c r="CI672" s="13">
        <f t="shared" ref="CI672" si="1470">CI673</f>
        <v>4525164</v>
      </c>
      <c r="CJ672" s="12" t="e">
        <f t="shared" si="319"/>
        <v>#N/A</v>
      </c>
      <c r="CK672" s="12" t="e">
        <f>CK673</f>
        <v>#N/A</v>
      </c>
      <c r="CP672" s="2" t="e">
        <f t="shared" si="1276"/>
        <v>#N/A</v>
      </c>
    </row>
    <row r="673" spans="1:94" ht="27.75" x14ac:dyDescent="0.4">
      <c r="A673" s="2">
        <v>1</v>
      </c>
      <c r="B673" s="11">
        <v>126</v>
      </c>
      <c r="C673" s="55" t="s">
        <v>67</v>
      </c>
      <c r="D673" s="11">
        <v>1967</v>
      </c>
      <c r="E673" s="11"/>
      <c r="F673" s="11" t="s">
        <v>17978</v>
      </c>
      <c r="G673" s="11">
        <v>2</v>
      </c>
      <c r="H673" s="11" t="s">
        <v>17088</v>
      </c>
      <c r="I673" s="15">
        <v>375.2</v>
      </c>
      <c r="J673" s="15">
        <v>375.2</v>
      </c>
      <c r="K673" s="15">
        <v>375.2</v>
      </c>
      <c r="L673" s="36">
        <v>17</v>
      </c>
      <c r="M673" s="11" t="s">
        <v>17146</v>
      </c>
      <c r="N673" s="11" t="s">
        <v>17839</v>
      </c>
      <c r="O673" s="37" t="s">
        <v>17950</v>
      </c>
      <c r="P673" s="12">
        <v>4525164</v>
      </c>
      <c r="Q673" s="12">
        <v>0</v>
      </c>
      <c r="R673" s="12">
        <v>0</v>
      </c>
      <c r="S673" s="12">
        <v>4525164</v>
      </c>
      <c r="T673" s="12">
        <v>12060.671641791045</v>
      </c>
      <c r="U673" s="12">
        <v>13532.280783582089</v>
      </c>
      <c r="V673" s="48">
        <f t="shared" si="320"/>
        <v>1471.6091417910447</v>
      </c>
      <c r="X673" s="2" t="s">
        <v>3056</v>
      </c>
      <c r="Y673" s="2">
        <v>1969</v>
      </c>
      <c r="Z673" s="2">
        <v>4360.55</v>
      </c>
      <c r="AA673" s="2">
        <v>234</v>
      </c>
      <c r="AB673" s="2">
        <v>5</v>
      </c>
      <c r="AC673" s="2">
        <v>3933.05</v>
      </c>
      <c r="AE673" s="2" t="s">
        <v>3053</v>
      </c>
      <c r="AF673" s="2" t="s">
        <v>17397</v>
      </c>
      <c r="AG673" s="2" t="s">
        <v>2998</v>
      </c>
      <c r="AH673" s="2" t="s">
        <v>17393</v>
      </c>
      <c r="AK673" s="2" t="e">
        <f t="shared" si="1442"/>
        <v>#N/A</v>
      </c>
      <c r="AL673" s="2" t="s">
        <v>385</v>
      </c>
      <c r="AM673" s="2">
        <v>2020</v>
      </c>
      <c r="AU673" s="2">
        <f t="shared" si="1443"/>
        <v>525</v>
      </c>
      <c r="AV673" s="2" t="str">
        <f t="shared" si="1444"/>
        <v>Скатная деревянная</v>
      </c>
      <c r="AX673" s="2" t="s">
        <v>88</v>
      </c>
      <c r="AY673" s="2">
        <v>2462</v>
      </c>
      <c r="AZ673" s="2" t="s">
        <v>17109</v>
      </c>
      <c r="BC673" s="2" t="e">
        <f t="shared" si="1445"/>
        <v>#N/A</v>
      </c>
      <c r="BD673" s="2" t="s">
        <v>459</v>
      </c>
      <c r="BE673" s="2">
        <v>4</v>
      </c>
      <c r="BI673" s="2" t="e">
        <f t="shared" si="1446"/>
        <v>#N/A</v>
      </c>
      <c r="BT673" s="11" t="e">
        <f>VLOOKUP(BS673,CN:CR,2,FALSE)</f>
        <v>#N/A</v>
      </c>
      <c r="BU673" s="11"/>
      <c r="BV673" s="11" t="s">
        <v>17978</v>
      </c>
      <c r="BW673" s="11" t="e">
        <f>VLOOKUP(BS673,CN:CR,5,FALSE)</f>
        <v>#N/A</v>
      </c>
      <c r="BX673" s="11" t="e">
        <f>VLOOKUP(BS673,CU:CX,4,FALSE)</f>
        <v>#N/A</v>
      </c>
      <c r="BY673" s="13" t="e">
        <f>VLOOKUP(BS673,CN:CR,3,FALSE)</f>
        <v>#N/A</v>
      </c>
      <c r="BZ673" s="13" t="e">
        <f>VLOOKUP(BS673,CN:CS,6,FALSE)</f>
        <v>#N/A</v>
      </c>
      <c r="CA673" s="13">
        <v>375.2</v>
      </c>
      <c r="CB673" s="14" t="e">
        <f>VLOOKUP(BS673,CN:CR,4,FALSE)</f>
        <v>#N/A</v>
      </c>
      <c r="CC673" s="11" t="s">
        <v>17146</v>
      </c>
      <c r="CD673" s="11" t="s">
        <v>17839</v>
      </c>
      <c r="CE673" s="11" t="s">
        <v>17950</v>
      </c>
      <c r="CF673" s="12">
        <v>4525164</v>
      </c>
      <c r="CG673" s="12">
        <v>0</v>
      </c>
      <c r="CH673" s="12">
        <v>0</v>
      </c>
      <c r="CI673" s="12">
        <f t="shared" ref="CI673" si="1471">CF673-CG673-CH673</f>
        <v>4525164</v>
      </c>
      <c r="CJ673" s="12" t="e">
        <f t="shared" si="319"/>
        <v>#N/A</v>
      </c>
      <c r="CK673" s="12" t="e">
        <f>DK673*9671.07/BY673</f>
        <v>#N/A</v>
      </c>
      <c r="CP673" s="2">
        <f t="shared" si="1276"/>
        <v>0</v>
      </c>
    </row>
    <row r="674" spans="1:94" ht="27.75" x14ac:dyDescent="0.4">
      <c r="B674" s="52" t="s">
        <v>56</v>
      </c>
      <c r="C674" s="113"/>
      <c r="D674" s="11" t="s">
        <v>17121</v>
      </c>
      <c r="E674" s="11" t="s">
        <v>17121</v>
      </c>
      <c r="F674" s="11" t="s">
        <v>17121</v>
      </c>
      <c r="G674" s="11" t="s">
        <v>17121</v>
      </c>
      <c r="H674" s="11" t="s">
        <v>17121</v>
      </c>
      <c r="I674" s="13">
        <v>946</v>
      </c>
      <c r="J674" s="13">
        <v>854.3</v>
      </c>
      <c r="K674" s="13">
        <v>755.59999999999991</v>
      </c>
      <c r="L674" s="196">
        <v>52</v>
      </c>
      <c r="M674" s="11" t="s">
        <v>17121</v>
      </c>
      <c r="N674" s="11" t="s">
        <v>17121</v>
      </c>
      <c r="O674" s="37" t="s">
        <v>17121</v>
      </c>
      <c r="P674" s="112">
        <v>6572262</v>
      </c>
      <c r="Q674" s="13">
        <v>0</v>
      </c>
      <c r="R674" s="13">
        <v>0</v>
      </c>
      <c r="S674" s="13">
        <v>6572262</v>
      </c>
      <c r="T674" s="12">
        <v>6947.4228329809721</v>
      </c>
      <c r="U674" s="12">
        <v>7795.1277748414377</v>
      </c>
      <c r="V674" s="48">
        <f t="shared" si="320"/>
        <v>847.70494186046562</v>
      </c>
      <c r="X674" s="2" t="s">
        <v>3053</v>
      </c>
      <c r="Y674" s="2">
        <v>1974</v>
      </c>
      <c r="Z674" s="2">
        <v>3593.6</v>
      </c>
      <c r="AA674" s="2">
        <v>115</v>
      </c>
      <c r="AB674" s="2">
        <v>5</v>
      </c>
      <c r="AC674" s="2">
        <v>2651.3</v>
      </c>
      <c r="AE674" s="2" t="s">
        <v>3054</v>
      </c>
      <c r="AF674" s="2" t="s">
        <v>17397</v>
      </c>
      <c r="AG674" s="2" t="s">
        <v>2998</v>
      </c>
      <c r="AH674" s="2" t="s">
        <v>17398</v>
      </c>
      <c r="AK674" s="2" t="e">
        <f t="shared" si="1442"/>
        <v>#N/A</v>
      </c>
      <c r="AL674" s="2" t="s">
        <v>393</v>
      </c>
      <c r="AM674" s="2">
        <v>2018</v>
      </c>
      <c r="AU674" s="2" t="e">
        <f t="shared" si="1443"/>
        <v>#N/A</v>
      </c>
      <c r="AV674" s="2" t="e">
        <f t="shared" si="1444"/>
        <v>#N/A</v>
      </c>
      <c r="AX674" s="2" t="s">
        <v>89</v>
      </c>
      <c r="AY674" s="2">
        <v>707.7</v>
      </c>
      <c r="AZ674" s="2" t="s">
        <v>17909</v>
      </c>
      <c r="BC674" s="2" t="e">
        <f t="shared" si="1445"/>
        <v>#N/A</v>
      </c>
      <c r="BD674" s="2" t="s">
        <v>511</v>
      </c>
      <c r="BE674" s="2">
        <v>2</v>
      </c>
      <c r="BI674" s="2" t="e">
        <f t="shared" si="1446"/>
        <v>#N/A</v>
      </c>
      <c r="BT674" s="11" t="s">
        <v>17121</v>
      </c>
      <c r="BU674" s="11" t="s">
        <v>17121</v>
      </c>
      <c r="BV674" s="11" t="s">
        <v>17121</v>
      </c>
      <c r="BW674" s="11" t="s">
        <v>17121</v>
      </c>
      <c r="BX674" s="11" t="s">
        <v>17121</v>
      </c>
      <c r="BY674" s="13">
        <f>BY675</f>
        <v>946</v>
      </c>
      <c r="BZ674" s="13">
        <f t="shared" ref="BZ674" si="1472">BZ675</f>
        <v>854.3</v>
      </c>
      <c r="CA674" s="13">
        <f t="shared" ref="CA674" si="1473">CA675</f>
        <v>854.3</v>
      </c>
      <c r="CB674" s="14" t="e">
        <f t="shared" ref="CB674" si="1474">CB675</f>
        <v>#N/A</v>
      </c>
      <c r="CC674" s="11" t="s">
        <v>17121</v>
      </c>
      <c r="CD674" s="11" t="s">
        <v>17121</v>
      </c>
      <c r="CE674" s="11" t="s">
        <v>17121</v>
      </c>
      <c r="CF674" s="13">
        <f t="shared" ref="CF674" si="1475">CF675</f>
        <v>6572262</v>
      </c>
      <c r="CG674" s="13">
        <f t="shared" ref="CG674" si="1476">CG675</f>
        <v>0</v>
      </c>
      <c r="CH674" s="13">
        <f t="shared" ref="CH674" si="1477">CH675</f>
        <v>0</v>
      </c>
      <c r="CI674" s="13">
        <f t="shared" ref="CI674" si="1478">CI675</f>
        <v>6572262</v>
      </c>
      <c r="CJ674" s="12">
        <f t="shared" si="319"/>
        <v>6947.4228329809721</v>
      </c>
      <c r="CK674" s="12">
        <f>CK675</f>
        <v>0</v>
      </c>
      <c r="CP674" s="2" t="e">
        <f t="shared" si="1276"/>
        <v>#N/A</v>
      </c>
    </row>
    <row r="675" spans="1:94" ht="27.75" x14ac:dyDescent="0.4">
      <c r="A675" s="2">
        <v>1</v>
      </c>
      <c r="B675" s="11">
        <v>127</v>
      </c>
      <c r="C675" s="62" t="s">
        <v>68</v>
      </c>
      <c r="D675" s="11">
        <v>1971</v>
      </c>
      <c r="E675" s="11"/>
      <c r="F675" s="11" t="s">
        <v>17978</v>
      </c>
      <c r="G675" s="11">
        <v>2</v>
      </c>
      <c r="H675" s="11" t="s">
        <v>17400</v>
      </c>
      <c r="I675" s="15">
        <v>946</v>
      </c>
      <c r="J675" s="15">
        <v>854.3</v>
      </c>
      <c r="K675" s="15">
        <v>755.59999999999991</v>
      </c>
      <c r="L675" s="36">
        <v>52</v>
      </c>
      <c r="M675" s="11" t="s">
        <v>17146</v>
      </c>
      <c r="N675" s="11" t="s">
        <v>17839</v>
      </c>
      <c r="O675" s="37" t="s">
        <v>17951</v>
      </c>
      <c r="P675" s="12">
        <v>6572262</v>
      </c>
      <c r="Q675" s="12">
        <v>0</v>
      </c>
      <c r="R675" s="12">
        <v>0</v>
      </c>
      <c r="S675" s="12">
        <v>6572262</v>
      </c>
      <c r="T675" s="12">
        <v>6947.4228329809721</v>
      </c>
      <c r="U675" s="12">
        <v>7795.1277748414377</v>
      </c>
      <c r="V675" s="48">
        <f t="shared" si="320"/>
        <v>847.70494186046562</v>
      </c>
      <c r="X675" s="2" t="s">
        <v>3054</v>
      </c>
      <c r="Y675" s="2">
        <v>1972</v>
      </c>
      <c r="Z675" s="2">
        <v>4372.0600000000004</v>
      </c>
      <c r="AA675" s="2">
        <v>208</v>
      </c>
      <c r="AB675" s="2">
        <v>5</v>
      </c>
      <c r="AC675" s="2">
        <v>4372.0600000000004</v>
      </c>
      <c r="AE675" s="2" t="s">
        <v>3056</v>
      </c>
      <c r="AF675" s="2" t="s">
        <v>17397</v>
      </c>
      <c r="AG675" s="2" t="s">
        <v>2998</v>
      </c>
      <c r="AH675" s="2" t="s">
        <v>17398</v>
      </c>
      <c r="AK675" s="2" t="e">
        <f t="shared" si="1442"/>
        <v>#N/A</v>
      </c>
      <c r="AL675" s="2" t="s">
        <v>395</v>
      </c>
      <c r="AM675" s="2">
        <v>2017</v>
      </c>
      <c r="AU675" s="2">
        <f t="shared" si="1443"/>
        <v>762.5</v>
      </c>
      <c r="AV675" s="2" t="str">
        <f t="shared" si="1444"/>
        <v>Скатная деревянная</v>
      </c>
      <c r="AX675" s="2" t="s">
        <v>90</v>
      </c>
      <c r="AY675" s="2">
        <v>290</v>
      </c>
      <c r="AZ675" s="2" t="s">
        <v>17109</v>
      </c>
      <c r="BC675" s="2" t="e">
        <f t="shared" si="1445"/>
        <v>#N/A</v>
      </c>
      <c r="BD675" s="2" t="s">
        <v>512</v>
      </c>
      <c r="BE675" s="2">
        <v>1</v>
      </c>
      <c r="BI675" s="2" t="e">
        <f t="shared" si="1446"/>
        <v>#N/A</v>
      </c>
      <c r="BT675" s="11" t="e">
        <f>VLOOKUP(BS675,CN:CR,2,FALSE)</f>
        <v>#N/A</v>
      </c>
      <c r="BU675" s="11"/>
      <c r="BV675" s="11" t="s">
        <v>17978</v>
      </c>
      <c r="BW675" s="11" t="e">
        <f>VLOOKUP(BS675,CN:CR,5,FALSE)</f>
        <v>#N/A</v>
      </c>
      <c r="BX675" s="11" t="e">
        <f>VLOOKUP(BS675,CU:CX,4,FALSE)</f>
        <v>#N/A</v>
      </c>
      <c r="BY675" s="13">
        <v>946</v>
      </c>
      <c r="BZ675" s="13">
        <v>854.3</v>
      </c>
      <c r="CA675" s="13">
        <v>854.3</v>
      </c>
      <c r="CB675" s="14" t="e">
        <f>VLOOKUP(BS675,CN:CR,4,FALSE)</f>
        <v>#N/A</v>
      </c>
      <c r="CC675" s="11" t="s">
        <v>17146</v>
      </c>
      <c r="CD675" s="11" t="s">
        <v>17839</v>
      </c>
      <c r="CE675" s="11" t="s">
        <v>17951</v>
      </c>
      <c r="CF675" s="12">
        <v>6572262</v>
      </c>
      <c r="CG675" s="12">
        <v>0</v>
      </c>
      <c r="CH675" s="12">
        <v>0</v>
      </c>
      <c r="CI675" s="12">
        <f t="shared" ref="CI675" si="1479">CF675-CG675-CH675</f>
        <v>6572262</v>
      </c>
      <c r="CJ675" s="12">
        <f t="shared" si="319"/>
        <v>6947.4228329809721</v>
      </c>
      <c r="CK675" s="12">
        <f>DK675*9671.07/BY675</f>
        <v>0</v>
      </c>
      <c r="CP675" s="2">
        <f t="shared" si="1276"/>
        <v>98.7</v>
      </c>
    </row>
    <row r="676" spans="1:94" ht="27.75" x14ac:dyDescent="0.4">
      <c r="B676" s="52" t="s">
        <v>54</v>
      </c>
      <c r="C676" s="113"/>
      <c r="D676" s="11" t="s">
        <v>17121</v>
      </c>
      <c r="E676" s="11" t="s">
        <v>17121</v>
      </c>
      <c r="F676" s="11" t="s">
        <v>17121</v>
      </c>
      <c r="G676" s="11" t="s">
        <v>17121</v>
      </c>
      <c r="H676" s="11" t="s">
        <v>17121</v>
      </c>
      <c r="I676" s="13">
        <v>418.9</v>
      </c>
      <c r="J676" s="13">
        <v>372.4</v>
      </c>
      <c r="K676" s="13">
        <v>372.4</v>
      </c>
      <c r="L676" s="196">
        <v>8</v>
      </c>
      <c r="M676" s="11" t="s">
        <v>17121</v>
      </c>
      <c r="N676" s="11" t="s">
        <v>17121</v>
      </c>
      <c r="O676" s="37" t="s">
        <v>17121</v>
      </c>
      <c r="P676" s="112">
        <v>3102969.6</v>
      </c>
      <c r="Q676" s="13">
        <v>0</v>
      </c>
      <c r="R676" s="13">
        <v>0</v>
      </c>
      <c r="S676" s="13">
        <v>3102969.6</v>
      </c>
      <c r="T676" s="12">
        <v>7407.4232513726429</v>
      </c>
      <c r="U676" s="12">
        <v>8311.2561470518012</v>
      </c>
      <c r="V676" s="48">
        <f t="shared" si="320"/>
        <v>903.83289567915836</v>
      </c>
      <c r="X676" s="2" t="s">
        <v>3057</v>
      </c>
      <c r="Y676" s="2">
        <v>1969</v>
      </c>
      <c r="Z676" s="2">
        <v>8212.5400000000009</v>
      </c>
      <c r="AA676" s="2">
        <v>252</v>
      </c>
      <c r="AB676" s="2">
        <v>5</v>
      </c>
      <c r="AC676" s="2">
        <v>5998.64</v>
      </c>
      <c r="AE676" s="2" t="s">
        <v>3057</v>
      </c>
      <c r="AF676" s="2" t="s">
        <v>17390</v>
      </c>
      <c r="AG676" s="2" t="s">
        <v>17399</v>
      </c>
      <c r="AH676" s="2" t="s">
        <v>17392</v>
      </c>
      <c r="AK676" s="2" t="e">
        <f t="shared" si="1442"/>
        <v>#N/A</v>
      </c>
      <c r="AL676" s="2" t="s">
        <v>396</v>
      </c>
      <c r="AM676" s="2">
        <v>2016</v>
      </c>
      <c r="AU676" s="2" t="e">
        <f t="shared" si="1443"/>
        <v>#N/A</v>
      </c>
      <c r="AV676" s="2" t="e">
        <f t="shared" si="1444"/>
        <v>#N/A</v>
      </c>
      <c r="AX676" s="2" t="s">
        <v>91</v>
      </c>
      <c r="AY676" s="2">
        <v>1179.0999999999999</v>
      </c>
      <c r="AZ676" s="2" t="s">
        <v>17108</v>
      </c>
      <c r="BC676" s="2" t="e">
        <f t="shared" si="1445"/>
        <v>#N/A</v>
      </c>
      <c r="BD676" s="2" t="s">
        <v>513</v>
      </c>
      <c r="BE676" s="2">
        <v>2</v>
      </c>
      <c r="BI676" s="2" t="e">
        <f t="shared" si="1446"/>
        <v>#N/A</v>
      </c>
      <c r="BT676" s="11" t="s">
        <v>17121</v>
      </c>
      <c r="BU676" s="11" t="s">
        <v>17121</v>
      </c>
      <c r="BV676" s="11" t="s">
        <v>17121</v>
      </c>
      <c r="BW676" s="11" t="s">
        <v>17121</v>
      </c>
      <c r="BX676" s="11" t="s">
        <v>17121</v>
      </c>
      <c r="BY676" s="13" t="e">
        <f>BY677</f>
        <v>#N/A</v>
      </c>
      <c r="BZ676" s="13" t="e">
        <f t="shared" ref="BZ676" si="1480">BZ677</f>
        <v>#N/A</v>
      </c>
      <c r="CA676" s="13">
        <f t="shared" ref="CA676" si="1481">CA677</f>
        <v>372.4</v>
      </c>
      <c r="CB676" s="14" t="e">
        <f t="shared" ref="CB676" si="1482">CB677</f>
        <v>#N/A</v>
      </c>
      <c r="CC676" s="11" t="s">
        <v>17121</v>
      </c>
      <c r="CD676" s="11" t="s">
        <v>17121</v>
      </c>
      <c r="CE676" s="11" t="s">
        <v>17121</v>
      </c>
      <c r="CF676" s="13">
        <f t="shared" ref="CF676" si="1483">CF677</f>
        <v>3102969.6</v>
      </c>
      <c r="CG676" s="13">
        <f t="shared" ref="CG676" si="1484">CG677</f>
        <v>0</v>
      </c>
      <c r="CH676" s="13">
        <f t="shared" ref="CH676" si="1485">CH677</f>
        <v>0</v>
      </c>
      <c r="CI676" s="13">
        <f t="shared" ref="CI676" si="1486">CI677</f>
        <v>3102969.6</v>
      </c>
      <c r="CJ676" s="12" t="e">
        <f t="shared" si="319"/>
        <v>#N/A</v>
      </c>
      <c r="CK676" s="12" t="e">
        <f>CK677</f>
        <v>#N/A</v>
      </c>
      <c r="CP676" s="2" t="e">
        <f t="shared" si="1276"/>
        <v>#N/A</v>
      </c>
    </row>
    <row r="677" spans="1:94" ht="27.75" x14ac:dyDescent="0.4">
      <c r="A677" s="2">
        <v>1</v>
      </c>
      <c r="B677" s="11">
        <v>128</v>
      </c>
      <c r="C677" s="55" t="s">
        <v>69</v>
      </c>
      <c r="D677" s="11">
        <v>1965</v>
      </c>
      <c r="E677" s="11"/>
      <c r="F677" s="11" t="s">
        <v>17978</v>
      </c>
      <c r="G677" s="11">
        <v>2</v>
      </c>
      <c r="H677" s="11" t="s">
        <v>17088</v>
      </c>
      <c r="I677" s="15">
        <v>418.9</v>
      </c>
      <c r="J677" s="15">
        <v>372.4</v>
      </c>
      <c r="K677" s="15">
        <v>372.4</v>
      </c>
      <c r="L677" s="36">
        <v>8</v>
      </c>
      <c r="M677" s="11" t="s">
        <v>17146</v>
      </c>
      <c r="N677" s="11" t="s">
        <v>17839</v>
      </c>
      <c r="O677" s="37" t="s">
        <v>17949</v>
      </c>
      <c r="P677" s="12">
        <v>3102969.6</v>
      </c>
      <c r="Q677" s="12">
        <v>0</v>
      </c>
      <c r="R677" s="12">
        <v>0</v>
      </c>
      <c r="S677" s="12">
        <v>3102969.6</v>
      </c>
      <c r="T677" s="12">
        <v>7407.4232513726429</v>
      </c>
      <c r="U677" s="12">
        <v>8311.2561470518012</v>
      </c>
      <c r="V677" s="48">
        <f t="shared" si="320"/>
        <v>903.83289567915836</v>
      </c>
      <c r="X677" s="2" t="s">
        <v>3060</v>
      </c>
      <c r="Y677" s="2">
        <v>1973</v>
      </c>
      <c r="Z677" s="2">
        <v>4931.1000000000004</v>
      </c>
      <c r="AA677" s="2">
        <v>260</v>
      </c>
      <c r="AB677" s="2">
        <v>5</v>
      </c>
      <c r="AC677" s="2">
        <v>4931.1000000000004</v>
      </c>
      <c r="AE677" s="2" t="s">
        <v>3060</v>
      </c>
      <c r="AF677" s="2" t="s">
        <v>17390</v>
      </c>
      <c r="AG677" s="2" t="s">
        <v>2998</v>
      </c>
      <c r="AH677" s="2" t="s">
        <v>2998</v>
      </c>
      <c r="AK677" s="2" t="e">
        <f t="shared" si="1442"/>
        <v>#N/A</v>
      </c>
      <c r="AL677" s="2" t="s">
        <v>401</v>
      </c>
      <c r="AM677" s="2">
        <v>2016</v>
      </c>
      <c r="AU677" s="2">
        <f t="shared" si="1443"/>
        <v>360</v>
      </c>
      <c r="AV677" s="2" t="str">
        <f t="shared" si="1444"/>
        <v>Скатная деревянная</v>
      </c>
      <c r="AX677" s="2" t="s">
        <v>92</v>
      </c>
      <c r="AY677" s="2">
        <v>745</v>
      </c>
      <c r="AZ677" s="2" t="s">
        <v>17109</v>
      </c>
      <c r="BC677" s="2" t="e">
        <f t="shared" si="1445"/>
        <v>#N/A</v>
      </c>
      <c r="BD677" s="2" t="s">
        <v>514</v>
      </c>
      <c r="BE677" s="2">
        <v>4</v>
      </c>
      <c r="BI677" s="2" t="e">
        <f t="shared" si="1446"/>
        <v>#N/A</v>
      </c>
      <c r="BT677" s="11" t="e">
        <f>VLOOKUP(BS677,CN:CR,2,FALSE)</f>
        <v>#N/A</v>
      </c>
      <c r="BU677" s="11"/>
      <c r="BV677" s="11" t="s">
        <v>17978</v>
      </c>
      <c r="BW677" s="11" t="e">
        <f>VLOOKUP(BS677,CN:CR,5,FALSE)</f>
        <v>#N/A</v>
      </c>
      <c r="BX677" s="11" t="e">
        <f>VLOOKUP(BS677,CU:CX,4,FALSE)</f>
        <v>#N/A</v>
      </c>
      <c r="BY677" s="13" t="e">
        <f>VLOOKUP(BS677,CN:CR,3,FALSE)</f>
        <v>#N/A</v>
      </c>
      <c r="BZ677" s="13" t="e">
        <f>VLOOKUP(BS677,CN:CS,6,FALSE)</f>
        <v>#N/A</v>
      </c>
      <c r="CA677" s="13">
        <v>372.4</v>
      </c>
      <c r="CB677" s="14" t="e">
        <f>VLOOKUP(BS677,CN:CR,4,FALSE)</f>
        <v>#N/A</v>
      </c>
      <c r="CC677" s="11" t="s">
        <v>17146</v>
      </c>
      <c r="CD677" s="11" t="s">
        <v>17839</v>
      </c>
      <c r="CE677" s="11" t="s">
        <v>17949</v>
      </c>
      <c r="CF677" s="12">
        <v>3102969.6</v>
      </c>
      <c r="CG677" s="12">
        <v>0</v>
      </c>
      <c r="CH677" s="12">
        <v>0</v>
      </c>
      <c r="CI677" s="12">
        <f t="shared" ref="CI677" si="1487">CF677-CG677-CH677</f>
        <v>3102969.6</v>
      </c>
      <c r="CJ677" s="12" t="e">
        <f t="shared" si="319"/>
        <v>#N/A</v>
      </c>
      <c r="CK677" s="12" t="e">
        <f>DK677*9671.07/BY677</f>
        <v>#N/A</v>
      </c>
      <c r="CP677" s="2">
        <f t="shared" si="1276"/>
        <v>0</v>
      </c>
    </row>
    <row r="678" spans="1:94" ht="27.75" x14ac:dyDescent="0.4">
      <c r="B678" s="52" t="s">
        <v>494</v>
      </c>
      <c r="C678" s="113"/>
      <c r="D678" s="11" t="s">
        <v>17121</v>
      </c>
      <c r="E678" s="11" t="s">
        <v>17121</v>
      </c>
      <c r="F678" s="11" t="s">
        <v>17121</v>
      </c>
      <c r="G678" s="11" t="s">
        <v>17121</v>
      </c>
      <c r="H678" s="11" t="s">
        <v>17121</v>
      </c>
      <c r="I678" s="13">
        <v>3265.3</v>
      </c>
      <c r="J678" s="13">
        <v>1908.7</v>
      </c>
      <c r="K678" s="13">
        <v>1908.7</v>
      </c>
      <c r="L678" s="196">
        <v>102</v>
      </c>
      <c r="M678" s="11" t="s">
        <v>17121</v>
      </c>
      <c r="N678" s="11" t="s">
        <v>17121</v>
      </c>
      <c r="O678" s="37" t="s">
        <v>17121</v>
      </c>
      <c r="P678" s="112">
        <v>16205981.91</v>
      </c>
      <c r="Q678" s="13">
        <v>0</v>
      </c>
      <c r="R678" s="13">
        <v>0</v>
      </c>
      <c r="S678" s="13">
        <v>16205981.91</v>
      </c>
      <c r="T678" s="12">
        <v>4963.091265733623</v>
      </c>
      <c r="U678" s="12">
        <v>5134.8862279116775</v>
      </c>
      <c r="V678" s="48">
        <f t="shared" ref="V678:V681" si="1488">U678-T678</f>
        <v>171.79496217805445</v>
      </c>
      <c r="X678" s="2" t="s">
        <v>17178</v>
      </c>
      <c r="Y678" s="2">
        <v>1976</v>
      </c>
      <c r="Z678" s="2">
        <v>7550.2</v>
      </c>
      <c r="AA678" s="2">
        <v>194</v>
      </c>
      <c r="AB678" s="2">
        <v>5</v>
      </c>
      <c r="AC678" s="2">
        <v>4422.8</v>
      </c>
      <c r="AE678" s="2" t="s">
        <v>3823</v>
      </c>
      <c r="AF678" s="2" t="s">
        <v>17397</v>
      </c>
      <c r="AG678" s="2" t="s">
        <v>17437</v>
      </c>
      <c r="AH678" s="2" t="s">
        <v>17413</v>
      </c>
      <c r="AK678" s="2" t="e">
        <f t="shared" si="1442"/>
        <v>#N/A</v>
      </c>
      <c r="AU678" s="2" t="e">
        <f t="shared" si="1443"/>
        <v>#N/A</v>
      </c>
      <c r="AV678" s="2" t="e">
        <f t="shared" si="1444"/>
        <v>#N/A</v>
      </c>
      <c r="BC678" s="2" t="e">
        <f t="shared" si="1445"/>
        <v>#N/A</v>
      </c>
      <c r="BI678" s="2" t="e">
        <f t="shared" si="1446"/>
        <v>#N/A</v>
      </c>
      <c r="BT678" s="11" t="s">
        <v>17121</v>
      </c>
      <c r="BU678" s="11" t="s">
        <v>17121</v>
      </c>
      <c r="BV678" s="11" t="s">
        <v>17121</v>
      </c>
      <c r="BW678" s="11" t="s">
        <v>17121</v>
      </c>
      <c r="BX678" s="11" t="s">
        <v>17121</v>
      </c>
      <c r="BY678" s="13" t="e">
        <f>BY679</f>
        <v>#N/A</v>
      </c>
      <c r="BZ678" s="13">
        <f t="shared" ref="BZ678" si="1489">BZ679</f>
        <v>1908.7</v>
      </c>
      <c r="CA678" s="13">
        <f t="shared" ref="CA678" si="1490">CA679</f>
        <v>1908.7</v>
      </c>
      <c r="CB678" s="14" t="e">
        <f t="shared" ref="CB678" si="1491">CB679</f>
        <v>#N/A</v>
      </c>
      <c r="CC678" s="11" t="s">
        <v>17121</v>
      </c>
      <c r="CD678" s="11" t="s">
        <v>17121</v>
      </c>
      <c r="CE678" s="11" t="s">
        <v>17121</v>
      </c>
      <c r="CF678" s="13">
        <f t="shared" ref="CF678" si="1492">CF679</f>
        <v>16205981.91</v>
      </c>
      <c r="CG678" s="13">
        <f t="shared" ref="CG678" si="1493">CG679</f>
        <v>0</v>
      </c>
      <c r="CH678" s="13">
        <f t="shared" ref="CH678" si="1494">CH679</f>
        <v>0</v>
      </c>
      <c r="CI678" s="13">
        <f t="shared" ref="CI678" si="1495">CI679</f>
        <v>16205981.91</v>
      </c>
      <c r="CJ678" s="12" t="e">
        <f t="shared" ref="CJ678:CJ681" si="1496">CF678/BY678</f>
        <v>#N/A</v>
      </c>
      <c r="CK678" s="12" t="e">
        <f>CK679</f>
        <v>#N/A</v>
      </c>
      <c r="CP678" s="2" t="e">
        <f t="shared" si="1276"/>
        <v>#N/A</v>
      </c>
    </row>
    <row r="679" spans="1:94" ht="27.75" x14ac:dyDescent="0.4">
      <c r="A679" s="2">
        <v>1</v>
      </c>
      <c r="B679" s="11">
        <v>129</v>
      </c>
      <c r="C679" s="55" t="s">
        <v>497</v>
      </c>
      <c r="D679" s="11">
        <v>1994</v>
      </c>
      <c r="E679" s="11"/>
      <c r="F679" s="11" t="s">
        <v>17978</v>
      </c>
      <c r="G679" s="11">
        <v>2</v>
      </c>
      <c r="H679" s="11" t="s">
        <v>17393</v>
      </c>
      <c r="I679" s="15">
        <v>3265.3</v>
      </c>
      <c r="J679" s="15">
        <v>1908.7</v>
      </c>
      <c r="K679" s="15">
        <v>1908.7</v>
      </c>
      <c r="L679" s="36">
        <v>102</v>
      </c>
      <c r="M679" s="11" t="s">
        <v>17146</v>
      </c>
      <c r="N679" s="11" t="s">
        <v>17839</v>
      </c>
      <c r="O679" s="37" t="s">
        <v>17938</v>
      </c>
      <c r="P679" s="12">
        <v>16205981.91</v>
      </c>
      <c r="Q679" s="12">
        <v>0</v>
      </c>
      <c r="R679" s="12">
        <v>0</v>
      </c>
      <c r="S679" s="12">
        <v>16205981.91</v>
      </c>
      <c r="T679" s="12">
        <v>4963.091265733623</v>
      </c>
      <c r="U679" s="12">
        <v>5134.8862279116775</v>
      </c>
      <c r="V679" s="48">
        <f t="shared" si="1488"/>
        <v>171.79496217805445</v>
      </c>
      <c r="X679" s="2" t="s">
        <v>17179</v>
      </c>
      <c r="Y679" s="2">
        <v>1978</v>
      </c>
      <c r="Z679" s="2">
        <v>7458</v>
      </c>
      <c r="AA679" s="2">
        <v>177</v>
      </c>
      <c r="AB679" s="2">
        <v>5</v>
      </c>
      <c r="AC679" s="2">
        <v>4343.7</v>
      </c>
      <c r="AE679" s="2" t="s">
        <v>3826</v>
      </c>
      <c r="AF679" s="2" t="s">
        <v>17397</v>
      </c>
      <c r="AG679" s="2" t="s">
        <v>17436</v>
      </c>
      <c r="AH679" s="2" t="s">
        <v>17400</v>
      </c>
      <c r="AK679" s="2" t="e">
        <f t="shared" si="1442"/>
        <v>#N/A</v>
      </c>
      <c r="AU679" s="2">
        <f t="shared" si="1443"/>
        <v>1990</v>
      </c>
      <c r="AV679" s="2" t="str">
        <f t="shared" si="1444"/>
        <v>Скатная деревянная</v>
      </c>
      <c r="BC679" s="2" t="e">
        <f t="shared" si="1445"/>
        <v>#N/A</v>
      </c>
      <c r="BI679" s="2" t="e">
        <f t="shared" si="1446"/>
        <v>#N/A</v>
      </c>
      <c r="BT679" s="11" t="e">
        <f>VLOOKUP(BS679,CN:CR,2,FALSE)</f>
        <v>#N/A</v>
      </c>
      <c r="BU679" s="11"/>
      <c r="BV679" s="11" t="s">
        <v>17978</v>
      </c>
      <c r="BW679" s="11" t="e">
        <f>VLOOKUP(BS679,CN:CR,5,FALSE)</f>
        <v>#N/A</v>
      </c>
      <c r="BX679" s="11" t="e">
        <f>VLOOKUP(BS679,CU:CX,4,FALSE)</f>
        <v>#N/A</v>
      </c>
      <c r="BY679" s="13" t="e">
        <f>VLOOKUP(BS679,CN:CR,3,FALSE)</f>
        <v>#N/A</v>
      </c>
      <c r="BZ679" s="13">
        <v>1908.7</v>
      </c>
      <c r="CA679" s="13">
        <v>1908.7</v>
      </c>
      <c r="CB679" s="14" t="e">
        <f>VLOOKUP(BS679,CN:CR,4,FALSE)</f>
        <v>#N/A</v>
      </c>
      <c r="CC679" s="11" t="s">
        <v>17146</v>
      </c>
      <c r="CD679" s="11" t="s">
        <v>17839</v>
      </c>
      <c r="CE679" s="11" t="s">
        <v>17938</v>
      </c>
      <c r="CF679" s="12">
        <v>16205981.91</v>
      </c>
      <c r="CG679" s="12">
        <v>0</v>
      </c>
      <c r="CH679" s="12">
        <v>0</v>
      </c>
      <c r="CI679" s="12">
        <f t="shared" ref="CI679" si="1497">CF679-CG679-CH679</f>
        <v>16205981.91</v>
      </c>
      <c r="CJ679" s="12" t="e">
        <f t="shared" si="1496"/>
        <v>#N/A</v>
      </c>
      <c r="CK679" s="12" t="e">
        <f>DK679*8425.6/BY679</f>
        <v>#N/A</v>
      </c>
      <c r="CP679" s="2">
        <f t="shared" ref="CP679:CP687" si="1498">VLOOKUP(C679,CQ:CR,2,FALSE)</f>
        <v>0</v>
      </c>
    </row>
    <row r="680" spans="1:94" ht="27.75" x14ac:dyDescent="0.4">
      <c r="B680" s="52" t="s">
        <v>509</v>
      </c>
      <c r="C680" s="113"/>
      <c r="D680" s="11" t="s">
        <v>17121</v>
      </c>
      <c r="E680" s="11" t="s">
        <v>17121</v>
      </c>
      <c r="F680" s="11" t="s">
        <v>17121</v>
      </c>
      <c r="G680" s="11" t="s">
        <v>17121</v>
      </c>
      <c r="H680" s="11" t="s">
        <v>17121</v>
      </c>
      <c r="I680" s="13">
        <v>627.5</v>
      </c>
      <c r="J680" s="13">
        <v>559.4</v>
      </c>
      <c r="K680" s="13">
        <v>559.4</v>
      </c>
      <c r="L680" s="196">
        <v>26</v>
      </c>
      <c r="M680" s="11" t="s">
        <v>17121</v>
      </c>
      <c r="N680" s="11" t="s">
        <v>17121</v>
      </c>
      <c r="O680" s="37" t="s">
        <v>17121</v>
      </c>
      <c r="P680" s="112">
        <v>4039280.1599999997</v>
      </c>
      <c r="Q680" s="13">
        <v>0</v>
      </c>
      <c r="R680" s="13">
        <v>0</v>
      </c>
      <c r="S680" s="13">
        <v>4039280.1599999997</v>
      </c>
      <c r="T680" s="12">
        <v>6437.0998565737045</v>
      </c>
      <c r="U680" s="12">
        <v>6659.9164940239043</v>
      </c>
      <c r="V680" s="48">
        <f t="shared" si="1488"/>
        <v>222.81663745019978</v>
      </c>
      <c r="X680" s="2" t="s">
        <v>17180</v>
      </c>
      <c r="Y680" s="2">
        <v>1974</v>
      </c>
      <c r="Z680" s="2">
        <v>2194.4</v>
      </c>
      <c r="AA680" s="2">
        <v>61</v>
      </c>
      <c r="AB680" s="2">
        <v>3</v>
      </c>
      <c r="AC680" s="2">
        <v>1062.3</v>
      </c>
      <c r="AE680" s="2" t="s">
        <v>3829</v>
      </c>
      <c r="AF680" s="2" t="s">
        <v>17429</v>
      </c>
      <c r="AG680" s="2" t="s">
        <v>17436</v>
      </c>
      <c r="AH680" s="2" t="s">
        <v>17088</v>
      </c>
      <c r="AK680" s="2" t="e">
        <f t="shared" si="1442"/>
        <v>#N/A</v>
      </c>
      <c r="AU680" s="2" t="e">
        <f t="shared" si="1443"/>
        <v>#N/A</v>
      </c>
      <c r="AV680" s="2" t="e">
        <f t="shared" si="1444"/>
        <v>#N/A</v>
      </c>
      <c r="BC680" s="2" t="e">
        <f t="shared" si="1445"/>
        <v>#N/A</v>
      </c>
      <c r="BI680" s="2" t="e">
        <f t="shared" si="1446"/>
        <v>#N/A</v>
      </c>
      <c r="BT680" s="11" t="s">
        <v>17121</v>
      </c>
      <c r="BU680" s="11" t="s">
        <v>17121</v>
      </c>
      <c r="BV680" s="11" t="s">
        <v>17121</v>
      </c>
      <c r="BW680" s="11" t="s">
        <v>17121</v>
      </c>
      <c r="BX680" s="11" t="s">
        <v>17121</v>
      </c>
      <c r="BY680" s="13">
        <f>BY681</f>
        <v>627.5</v>
      </c>
      <c r="BZ680" s="13">
        <f t="shared" ref="BZ680" si="1499">BZ681</f>
        <v>559.4</v>
      </c>
      <c r="CA680" s="13">
        <f t="shared" ref="CA680" si="1500">CA681</f>
        <v>559.4</v>
      </c>
      <c r="CB680" s="14">
        <f t="shared" ref="CB680" si="1501">CB681</f>
        <v>26</v>
      </c>
      <c r="CC680" s="11" t="s">
        <v>17121</v>
      </c>
      <c r="CD680" s="11" t="s">
        <v>17121</v>
      </c>
      <c r="CE680" s="11" t="s">
        <v>17121</v>
      </c>
      <c r="CF680" s="13">
        <f t="shared" ref="CF680" si="1502">CF681</f>
        <v>4039280.1599999997</v>
      </c>
      <c r="CG680" s="13">
        <f t="shared" ref="CG680" si="1503">CG681</f>
        <v>0</v>
      </c>
      <c r="CH680" s="13">
        <f t="shared" ref="CH680" si="1504">CH681</f>
        <v>0</v>
      </c>
      <c r="CI680" s="13">
        <f t="shared" ref="CI680" si="1505">CI681</f>
        <v>4039280.1599999997</v>
      </c>
      <c r="CJ680" s="12">
        <f t="shared" si="1496"/>
        <v>6437.0998565737045</v>
      </c>
      <c r="CK680" s="12">
        <f>CK681</f>
        <v>0</v>
      </c>
      <c r="CP680" s="2" t="e">
        <f t="shared" si="1498"/>
        <v>#N/A</v>
      </c>
    </row>
    <row r="681" spans="1:94" ht="27.75" x14ac:dyDescent="0.4">
      <c r="A681" s="2">
        <v>1</v>
      </c>
      <c r="B681" s="11">
        <v>130</v>
      </c>
      <c r="C681" s="55" t="s">
        <v>508</v>
      </c>
      <c r="D681" s="11">
        <v>1990</v>
      </c>
      <c r="E681" s="11"/>
      <c r="F681" s="11" t="s">
        <v>17397</v>
      </c>
      <c r="G681" s="11">
        <v>2</v>
      </c>
      <c r="H681" s="11" t="s">
        <v>17088</v>
      </c>
      <c r="I681" s="15">
        <v>627.5</v>
      </c>
      <c r="J681" s="15">
        <v>559.4</v>
      </c>
      <c r="K681" s="15">
        <v>559.4</v>
      </c>
      <c r="L681" s="36">
        <v>26</v>
      </c>
      <c r="M681" s="11" t="s">
        <v>17146</v>
      </c>
      <c r="N681" s="11" t="s">
        <v>17862</v>
      </c>
      <c r="O681" s="37" t="s">
        <v>17394</v>
      </c>
      <c r="P681" s="12">
        <v>4039280.1599999997</v>
      </c>
      <c r="Q681" s="12">
        <v>0</v>
      </c>
      <c r="R681" s="12">
        <v>0</v>
      </c>
      <c r="S681" s="12">
        <v>4039280.1599999997</v>
      </c>
      <c r="T681" s="12">
        <v>6437.0998565737045</v>
      </c>
      <c r="U681" s="12">
        <v>6659.9164940239043</v>
      </c>
      <c r="V681" s="48">
        <f t="shared" si="1488"/>
        <v>222.81663745019978</v>
      </c>
      <c r="X681" s="2" t="s">
        <v>17181</v>
      </c>
      <c r="Y681" s="2">
        <v>1979</v>
      </c>
      <c r="Z681" s="2">
        <v>5489.5</v>
      </c>
      <c r="AA681" s="2">
        <v>128</v>
      </c>
      <c r="AB681" s="2">
        <v>5</v>
      </c>
      <c r="AC681" s="2">
        <v>3258.1</v>
      </c>
      <c r="AE681" s="2" t="s">
        <v>17172</v>
      </c>
      <c r="AF681" s="2" t="s">
        <v>17390</v>
      </c>
      <c r="AG681" s="2" t="s">
        <v>17438</v>
      </c>
      <c r="AH681" s="2" t="s">
        <v>17088</v>
      </c>
      <c r="AK681" s="2" t="e">
        <f t="shared" si="1442"/>
        <v>#N/A</v>
      </c>
      <c r="AU681" s="2">
        <f t="shared" si="1443"/>
        <v>496</v>
      </c>
      <c r="AV681" s="2" t="str">
        <f t="shared" si="1444"/>
        <v>Скатная деревянная</v>
      </c>
      <c r="BC681" s="2" t="e">
        <f t="shared" si="1445"/>
        <v>#N/A</v>
      </c>
      <c r="BI681" s="2" t="e">
        <f t="shared" si="1446"/>
        <v>#N/A</v>
      </c>
      <c r="BT681" s="11" t="e">
        <f>VLOOKUP(BS681,CN:CR,2,FALSE)</f>
        <v>#N/A</v>
      </c>
      <c r="BU681" s="11"/>
      <c r="BV681" s="11" t="e">
        <f>VLOOKUP(BS681,CU:CX,2,FALSE)</f>
        <v>#N/A</v>
      </c>
      <c r="BW681" s="11" t="e">
        <f>VLOOKUP(BS681,CN:CR,5,FALSE)</f>
        <v>#N/A</v>
      </c>
      <c r="BX681" s="11" t="e">
        <f>VLOOKUP(BS681,CU:CX,4,FALSE)</f>
        <v>#N/A</v>
      </c>
      <c r="BY681" s="13">
        <v>627.5</v>
      </c>
      <c r="BZ681" s="13">
        <v>559.4</v>
      </c>
      <c r="CA681" s="13">
        <v>559.4</v>
      </c>
      <c r="CB681" s="14">
        <v>26</v>
      </c>
      <c r="CC681" s="11" t="s">
        <v>17146</v>
      </c>
      <c r="CD681" s="11" t="s">
        <v>17862</v>
      </c>
      <c r="CE681" s="11" t="s">
        <v>17394</v>
      </c>
      <c r="CF681" s="12">
        <v>4039280.1599999997</v>
      </c>
      <c r="CG681" s="12">
        <v>0</v>
      </c>
      <c r="CH681" s="12">
        <v>0</v>
      </c>
      <c r="CI681" s="12">
        <f t="shared" ref="CI681" si="1506">CF681-CG681-CH681</f>
        <v>4039280.1599999997</v>
      </c>
      <c r="CJ681" s="12">
        <f t="shared" si="1496"/>
        <v>6437.0998565737045</v>
      </c>
      <c r="CK681" s="12">
        <f>DK681*8425.6/BY681</f>
        <v>0</v>
      </c>
      <c r="CP681" s="2">
        <f t="shared" si="1498"/>
        <v>0</v>
      </c>
    </row>
    <row r="682" spans="1:94" ht="27.75" x14ac:dyDescent="0.4">
      <c r="B682" s="52" t="s">
        <v>313</v>
      </c>
      <c r="C682" s="113"/>
      <c r="D682" s="11" t="s">
        <v>17121</v>
      </c>
      <c r="E682" s="11" t="s">
        <v>17121</v>
      </c>
      <c r="F682" s="11" t="s">
        <v>17121</v>
      </c>
      <c r="G682" s="11" t="s">
        <v>17121</v>
      </c>
      <c r="H682" s="11" t="s">
        <v>17121</v>
      </c>
      <c r="I682" s="13">
        <v>3230</v>
      </c>
      <c r="J682" s="13">
        <v>2919.7999999999997</v>
      </c>
      <c r="K682" s="13">
        <v>2865.8999999999996</v>
      </c>
      <c r="L682" s="196">
        <v>131</v>
      </c>
      <c r="M682" s="11" t="s">
        <v>17121</v>
      </c>
      <c r="N682" s="11" t="s">
        <v>17121</v>
      </c>
      <c r="O682" s="37" t="s">
        <v>17121</v>
      </c>
      <c r="P682" s="112">
        <v>13569014.32</v>
      </c>
      <c r="Q682" s="13">
        <v>0</v>
      </c>
      <c r="R682" s="13">
        <v>0</v>
      </c>
      <c r="S682" s="13">
        <v>13569014.32</v>
      </c>
      <c r="T682" s="12">
        <v>4200.9332260061919</v>
      </c>
      <c r="U682" s="12">
        <v>7529.3367786391045</v>
      </c>
      <c r="V682" s="48">
        <f t="shared" ref="V682:V687" si="1507">U682-T682</f>
        <v>3328.4035526329126</v>
      </c>
      <c r="X682" s="2" t="s">
        <v>685</v>
      </c>
      <c r="Y682" s="2">
        <v>1962</v>
      </c>
      <c r="Z682" s="2">
        <v>1305.4000000000001</v>
      </c>
      <c r="AA682" s="2">
        <v>27</v>
      </c>
      <c r="AB682" s="2">
        <v>2</v>
      </c>
      <c r="AC682" s="2">
        <v>710.8</v>
      </c>
      <c r="AE682" s="2" t="s">
        <v>3490</v>
      </c>
      <c r="AF682" s="2" t="s">
        <v>17390</v>
      </c>
      <c r="AG682" s="2" t="s">
        <v>2998</v>
      </c>
      <c r="AH682" s="2" t="s">
        <v>17086</v>
      </c>
      <c r="AK682" s="2" t="e">
        <f t="shared" si="1442"/>
        <v>#N/A</v>
      </c>
      <c r="AU682" s="2" t="e">
        <f t="shared" si="1443"/>
        <v>#N/A</v>
      </c>
      <c r="AV682" s="2" t="e">
        <f t="shared" si="1444"/>
        <v>#N/A</v>
      </c>
      <c r="AX682" s="2" t="s">
        <v>485</v>
      </c>
      <c r="AY682" s="2">
        <v>801.6</v>
      </c>
      <c r="AZ682" s="2" t="s">
        <v>3058</v>
      </c>
      <c r="BC682" s="2" t="e">
        <f t="shared" si="1445"/>
        <v>#N/A</v>
      </c>
      <c r="BI682" s="2" t="e">
        <f t="shared" si="1446"/>
        <v>#N/A</v>
      </c>
      <c r="BT682" s="11" t="s">
        <v>17121</v>
      </c>
      <c r="BU682" s="11" t="s">
        <v>17121</v>
      </c>
      <c r="BV682" s="11" t="s">
        <v>17121</v>
      </c>
      <c r="BW682" s="11" t="s">
        <v>17121</v>
      </c>
      <c r="BX682" s="11" t="s">
        <v>17121</v>
      </c>
      <c r="BY682" s="13" t="e">
        <f>BY683+BY684</f>
        <v>#N/A</v>
      </c>
      <c r="BZ682" s="13" t="e">
        <f t="shared" ref="BZ682" si="1508">BZ683+BZ684</f>
        <v>#N/A</v>
      </c>
      <c r="CA682" s="13">
        <f t="shared" ref="CA682" si="1509">CA683+CA684</f>
        <v>2919.7999999999997</v>
      </c>
      <c r="CB682" s="14">
        <f t="shared" ref="CB682" si="1510">CB683+CB684</f>
        <v>131</v>
      </c>
      <c r="CC682" s="11" t="s">
        <v>17121</v>
      </c>
      <c r="CD682" s="11" t="s">
        <v>17121</v>
      </c>
      <c r="CE682" s="11" t="s">
        <v>17121</v>
      </c>
      <c r="CF682" s="13">
        <f t="shared" ref="CF682" si="1511">CF683+CF684</f>
        <v>13079184.779999999</v>
      </c>
      <c r="CG682" s="13">
        <f t="shared" ref="CG682" si="1512">CG683+CG684</f>
        <v>0</v>
      </c>
      <c r="CH682" s="13">
        <f t="shared" ref="CH682" si="1513">CH683+CH684</f>
        <v>0</v>
      </c>
      <c r="CI682" s="13">
        <f t="shared" ref="CI682" si="1514">CI683+CI684</f>
        <v>13079184.779999999</v>
      </c>
      <c r="CJ682" s="12" t="e">
        <f t="shared" ref="CJ682:CJ687" si="1515">CF682/BY682</f>
        <v>#N/A</v>
      </c>
      <c r="CK682" s="12" t="e">
        <f>MAX(CK683:CK684)</f>
        <v>#N/A</v>
      </c>
      <c r="CP682" s="2" t="e">
        <f t="shared" si="1498"/>
        <v>#N/A</v>
      </c>
    </row>
    <row r="683" spans="1:94" ht="27.75" x14ac:dyDescent="0.4">
      <c r="A683" s="2">
        <v>1</v>
      </c>
      <c r="B683" s="11">
        <v>131</v>
      </c>
      <c r="C683" s="55" t="s">
        <v>312</v>
      </c>
      <c r="D683" s="11">
        <v>1980</v>
      </c>
      <c r="E683" s="11"/>
      <c r="F683" s="11" t="s">
        <v>17978</v>
      </c>
      <c r="G683" s="11">
        <v>2</v>
      </c>
      <c r="H683" s="11" t="s">
        <v>17400</v>
      </c>
      <c r="I683" s="15">
        <v>928.8</v>
      </c>
      <c r="J683" s="15">
        <v>844.6</v>
      </c>
      <c r="K683" s="15">
        <v>844.6</v>
      </c>
      <c r="L683" s="36">
        <v>46</v>
      </c>
      <c r="M683" s="11" t="s">
        <v>17146</v>
      </c>
      <c r="N683" s="11" t="s">
        <v>17862</v>
      </c>
      <c r="O683" s="37" t="s">
        <v>17394</v>
      </c>
      <c r="P683" s="12">
        <v>6571694.3200000003</v>
      </c>
      <c r="Q683" s="12">
        <v>0</v>
      </c>
      <c r="R683" s="12">
        <v>0</v>
      </c>
      <c r="S683" s="12">
        <v>6571694.3200000003</v>
      </c>
      <c r="T683" s="12">
        <v>7075.4676141257542</v>
      </c>
      <c r="U683" s="12">
        <v>7529.3367786391045</v>
      </c>
      <c r="V683" s="48">
        <f t="shared" si="1507"/>
        <v>453.86916451335037</v>
      </c>
      <c r="X683" s="2" t="s">
        <v>3495</v>
      </c>
      <c r="Y683" s="2">
        <v>1963</v>
      </c>
      <c r="Z683" s="2">
        <v>1281.6099999999999</v>
      </c>
      <c r="AA683" s="2">
        <v>36</v>
      </c>
      <c r="AB683" s="2">
        <v>2</v>
      </c>
      <c r="AC683" s="2">
        <v>691.51</v>
      </c>
      <c r="AE683" s="2" t="s">
        <v>560</v>
      </c>
      <c r="AF683" s="2" t="s">
        <v>17390</v>
      </c>
      <c r="AG683" s="2" t="s">
        <v>2998</v>
      </c>
      <c r="AH683" s="2" t="s">
        <v>17398</v>
      </c>
      <c r="AK683" s="2" t="e">
        <f t="shared" si="1442"/>
        <v>#N/A</v>
      </c>
      <c r="AU683" s="2">
        <f t="shared" si="1443"/>
        <v>830</v>
      </c>
      <c r="AV683" s="2" t="str">
        <f t="shared" si="1444"/>
        <v>Скатная деревянная</v>
      </c>
      <c r="AX683" s="2" t="s">
        <v>486</v>
      </c>
      <c r="AY683" s="2">
        <v>670</v>
      </c>
      <c r="AZ683" s="2" t="s">
        <v>2980</v>
      </c>
      <c r="BC683" s="2" t="e">
        <f t="shared" si="1445"/>
        <v>#N/A</v>
      </c>
      <c r="BI683" s="2" t="e">
        <f t="shared" si="1446"/>
        <v>#N/A</v>
      </c>
      <c r="BT683" s="11" t="e">
        <f>VLOOKUP(BS683,CN:CR,2,FALSE)</f>
        <v>#N/A</v>
      </c>
      <c r="BU683" s="11"/>
      <c r="BV683" s="11" t="s">
        <v>17978</v>
      </c>
      <c r="BW683" s="11" t="e">
        <f>VLOOKUP(BS683,CN:CR,5,FALSE)</f>
        <v>#N/A</v>
      </c>
      <c r="BX683" s="11" t="e">
        <f>VLOOKUP(BS683,CU:CX,4,FALSE)</f>
        <v>#N/A</v>
      </c>
      <c r="BY683" s="13" t="e">
        <f>VLOOKUP(BS683,CN:CR,3,FALSE)</f>
        <v>#N/A</v>
      </c>
      <c r="BZ683" s="13" t="e">
        <f>VLOOKUP(BS683,CN:CS,6,FALSE)</f>
        <v>#N/A</v>
      </c>
      <c r="CA683" s="13">
        <v>844.6</v>
      </c>
      <c r="CB683" s="14">
        <v>46</v>
      </c>
      <c r="CC683" s="11" t="s">
        <v>17146</v>
      </c>
      <c r="CD683" s="11" t="s">
        <v>17862</v>
      </c>
      <c r="CE683" s="11" t="s">
        <v>17394</v>
      </c>
      <c r="CF683" s="12">
        <v>6860290.2999999998</v>
      </c>
      <c r="CG683" s="12">
        <v>0</v>
      </c>
      <c r="CH683" s="12">
        <v>0</v>
      </c>
      <c r="CI683" s="12">
        <f t="shared" ref="CI683:CI684" si="1516">CF683-CG683-CH683</f>
        <v>6860290.2999999998</v>
      </c>
      <c r="CJ683" s="12" t="e">
        <f t="shared" si="1515"/>
        <v>#N/A</v>
      </c>
      <c r="CK683" s="12" t="e">
        <f>DK683*8425.6/BY683</f>
        <v>#N/A</v>
      </c>
      <c r="CP683" s="2">
        <f t="shared" si="1498"/>
        <v>0</v>
      </c>
    </row>
    <row r="684" spans="1:94" ht="27.75" x14ac:dyDescent="0.4">
      <c r="A684" s="2">
        <v>1</v>
      </c>
      <c r="B684" s="11">
        <v>132</v>
      </c>
      <c r="C684" s="55" t="s">
        <v>314</v>
      </c>
      <c r="D684" s="11">
        <v>1989</v>
      </c>
      <c r="E684" s="11"/>
      <c r="F684" s="11" t="s">
        <v>17397</v>
      </c>
      <c r="G684" s="11">
        <v>4</v>
      </c>
      <c r="H684" s="11" t="s">
        <v>17393</v>
      </c>
      <c r="I684" s="15">
        <v>2301.1999999999998</v>
      </c>
      <c r="J684" s="15">
        <v>2075.1999999999998</v>
      </c>
      <c r="K684" s="15">
        <v>2021.2999999999997</v>
      </c>
      <c r="L684" s="36">
        <v>85</v>
      </c>
      <c r="M684" s="11" t="s">
        <v>17146</v>
      </c>
      <c r="N684" s="11" t="s">
        <v>17839</v>
      </c>
      <c r="O684" s="37" t="s">
        <v>17975</v>
      </c>
      <c r="P684" s="12">
        <v>6997320</v>
      </c>
      <c r="Q684" s="12">
        <v>0</v>
      </c>
      <c r="R684" s="12">
        <v>0</v>
      </c>
      <c r="S684" s="12">
        <v>6997320</v>
      </c>
      <c r="T684" s="12">
        <v>3040.7265774378589</v>
      </c>
      <c r="U684" s="12">
        <v>3040.73</v>
      </c>
      <c r="V684" s="48">
        <f t="shared" si="1507"/>
        <v>3.4225621411678731E-3</v>
      </c>
      <c r="X684" s="2" t="s">
        <v>686</v>
      </c>
      <c r="Y684" s="2">
        <v>1988</v>
      </c>
      <c r="Z684" s="2">
        <v>4882.5</v>
      </c>
      <c r="AA684" s="2">
        <v>220</v>
      </c>
      <c r="AB684" s="2">
        <v>5</v>
      </c>
      <c r="AC684" s="2">
        <v>4876.5</v>
      </c>
      <c r="AE684" s="2" t="s">
        <v>3492</v>
      </c>
      <c r="AF684" s="2" t="s">
        <v>17390</v>
      </c>
      <c r="AG684" s="2" t="s">
        <v>2998</v>
      </c>
      <c r="AH684" s="2" t="s">
        <v>17393</v>
      </c>
      <c r="AK684" s="2" t="e">
        <f t="shared" si="1442"/>
        <v>#N/A</v>
      </c>
      <c r="AU684" s="2">
        <f t="shared" si="1443"/>
        <v>752.4</v>
      </c>
      <c r="AV684" s="2" t="str">
        <f t="shared" si="1444"/>
        <v>Плоская железобетонная сборная (чердачная)</v>
      </c>
      <c r="AX684" s="2" t="s">
        <v>487</v>
      </c>
      <c r="AY684" s="2">
        <v>1600</v>
      </c>
      <c r="AZ684" s="2" t="s">
        <v>3006</v>
      </c>
      <c r="BC684" s="2" t="e">
        <f t="shared" si="1445"/>
        <v>#N/A</v>
      </c>
      <c r="BI684" s="2" t="e">
        <f t="shared" si="1446"/>
        <v>#N/A</v>
      </c>
      <c r="BT684" s="11" t="e">
        <f>VLOOKUP(BS684,CN:CR,2,FALSE)</f>
        <v>#N/A</v>
      </c>
      <c r="BU684" s="11"/>
      <c r="BV684" s="11" t="e">
        <f>VLOOKUP(BS684,CU:CX,2,FALSE)</f>
        <v>#N/A</v>
      </c>
      <c r="BW684" s="11" t="e">
        <f>VLOOKUP(BS684,CN:CR,5,FALSE)</f>
        <v>#N/A</v>
      </c>
      <c r="BX684" s="11" t="e">
        <f>VLOOKUP(BS684,CU:CX,4,FALSE)</f>
        <v>#N/A</v>
      </c>
      <c r="BY684" s="13" t="e">
        <f>VLOOKUP(BS684,CN:CR,3,FALSE)</f>
        <v>#N/A</v>
      </c>
      <c r="BZ684" s="13" t="e">
        <f>VLOOKUP(BS684,CN:CS,6,FALSE)</f>
        <v>#N/A</v>
      </c>
      <c r="CA684" s="13">
        <v>2075.1999999999998</v>
      </c>
      <c r="CB684" s="14">
        <v>85</v>
      </c>
      <c r="CC684" s="11" t="s">
        <v>17146</v>
      </c>
      <c r="CD684" s="11" t="s">
        <v>17839</v>
      </c>
      <c r="CE684" s="11" t="s">
        <v>17975</v>
      </c>
      <c r="CF684" s="12">
        <v>6218894.4799999995</v>
      </c>
      <c r="CG684" s="12">
        <v>0</v>
      </c>
      <c r="CH684" s="12">
        <v>0</v>
      </c>
      <c r="CI684" s="12">
        <f t="shared" si="1516"/>
        <v>6218894.4799999995</v>
      </c>
      <c r="CJ684" s="12" t="e">
        <f t="shared" si="1515"/>
        <v>#N/A</v>
      </c>
      <c r="CK684" s="12" t="e">
        <f>DK684*8917.04/BY684</f>
        <v>#N/A</v>
      </c>
      <c r="CP684" s="2">
        <f t="shared" si="1498"/>
        <v>53.9</v>
      </c>
    </row>
    <row r="685" spans="1:94" ht="27.75" x14ac:dyDescent="0.4">
      <c r="B685" s="52" t="s">
        <v>309</v>
      </c>
      <c r="C685" s="113"/>
      <c r="D685" s="11" t="s">
        <v>17121</v>
      </c>
      <c r="E685" s="11" t="s">
        <v>17121</v>
      </c>
      <c r="F685" s="11" t="s">
        <v>17121</v>
      </c>
      <c r="G685" s="11" t="s">
        <v>17121</v>
      </c>
      <c r="H685" s="11" t="s">
        <v>17121</v>
      </c>
      <c r="I685" s="13">
        <v>2655.54</v>
      </c>
      <c r="J685" s="13">
        <v>2298.2399999999998</v>
      </c>
      <c r="K685" s="13">
        <v>2197.1999999999998</v>
      </c>
      <c r="L685" s="196">
        <v>114</v>
      </c>
      <c r="M685" s="11" t="s">
        <v>17121</v>
      </c>
      <c r="N685" s="11" t="s">
        <v>17121</v>
      </c>
      <c r="O685" s="37" t="s">
        <v>17121</v>
      </c>
      <c r="P685" s="112">
        <v>7704383.129999999</v>
      </c>
      <c r="Q685" s="13">
        <v>0</v>
      </c>
      <c r="R685" s="13">
        <v>0</v>
      </c>
      <c r="S685" s="13">
        <v>7704383.129999999</v>
      </c>
      <c r="T685" s="12">
        <v>2901.249135768996</v>
      </c>
      <c r="U685" s="12">
        <v>5669.9467821782182</v>
      </c>
      <c r="V685" s="48">
        <f t="shared" si="1507"/>
        <v>2768.6976464092222</v>
      </c>
      <c r="X685" s="2" t="s">
        <v>3499</v>
      </c>
      <c r="Y685" s="2">
        <v>1989</v>
      </c>
      <c r="Z685" s="2">
        <v>4072.6</v>
      </c>
      <c r="AA685" s="2">
        <v>140</v>
      </c>
      <c r="AB685" s="2">
        <v>5</v>
      </c>
      <c r="AC685" s="2">
        <v>3041.7</v>
      </c>
      <c r="AE685" s="2" t="s">
        <v>561</v>
      </c>
      <c r="AF685" s="2" t="s">
        <v>17397</v>
      </c>
      <c r="AG685" s="2" t="s">
        <v>2998</v>
      </c>
      <c r="AH685" s="2" t="s">
        <v>17398</v>
      </c>
      <c r="AK685" s="2" t="e">
        <f t="shared" si="1442"/>
        <v>#N/A</v>
      </c>
      <c r="AU685" s="2" t="e">
        <f t="shared" si="1443"/>
        <v>#N/A</v>
      </c>
      <c r="AV685" s="2" t="e">
        <f t="shared" si="1444"/>
        <v>#N/A</v>
      </c>
      <c r="AX685" s="2" t="s">
        <v>488</v>
      </c>
      <c r="AY685" s="2">
        <v>447.3</v>
      </c>
      <c r="AZ685" s="2" t="s">
        <v>2980</v>
      </c>
      <c r="BC685" s="2" t="e">
        <f t="shared" si="1445"/>
        <v>#N/A</v>
      </c>
      <c r="BI685" s="2" t="e">
        <f t="shared" si="1446"/>
        <v>#N/A</v>
      </c>
      <c r="BT685" s="11" t="s">
        <v>17121</v>
      </c>
      <c r="BU685" s="11" t="s">
        <v>17121</v>
      </c>
      <c r="BV685" s="11" t="s">
        <v>17121</v>
      </c>
      <c r="BW685" s="11" t="s">
        <v>17121</v>
      </c>
      <c r="BX685" s="11" t="s">
        <v>17121</v>
      </c>
      <c r="BY685" s="13" t="e">
        <f>BY686+BY687</f>
        <v>#N/A</v>
      </c>
      <c r="BZ685" s="13" t="e">
        <f t="shared" ref="BZ685" si="1517">BZ686+BZ687</f>
        <v>#N/A</v>
      </c>
      <c r="CA685" s="13">
        <f t="shared" ref="CA685" si="1518">CA686+CA687</f>
        <v>2298.2399999999998</v>
      </c>
      <c r="CB685" s="14">
        <f t="shared" ref="CB685" si="1519">CB686+CB687</f>
        <v>114</v>
      </c>
      <c r="CC685" s="11" t="s">
        <v>17121</v>
      </c>
      <c r="CD685" s="11" t="s">
        <v>17121</v>
      </c>
      <c r="CE685" s="11" t="s">
        <v>17121</v>
      </c>
      <c r="CF685" s="13">
        <f t="shared" ref="CF685" si="1520">CF686+CF687</f>
        <v>7121029.5500000007</v>
      </c>
      <c r="CG685" s="13">
        <f t="shared" ref="CG685" si="1521">CG686+CG687</f>
        <v>0</v>
      </c>
      <c r="CH685" s="13">
        <f t="shared" ref="CH685" si="1522">CH686+CH687</f>
        <v>0</v>
      </c>
      <c r="CI685" s="13">
        <f t="shared" ref="CI685" si="1523">CI686+CI687</f>
        <v>7121029.5500000007</v>
      </c>
      <c r="CJ685" s="12" t="e">
        <f t="shared" si="1515"/>
        <v>#N/A</v>
      </c>
      <c r="CK685" s="12" t="e">
        <f>MAX(CK686:CK687)</f>
        <v>#N/A</v>
      </c>
      <c r="CP685" s="2" t="e">
        <f t="shared" si="1498"/>
        <v>#N/A</v>
      </c>
    </row>
    <row r="686" spans="1:94" ht="27.75" x14ac:dyDescent="0.4">
      <c r="A686" s="2">
        <v>1</v>
      </c>
      <c r="B686" s="11">
        <v>133</v>
      </c>
      <c r="C686" s="55" t="s">
        <v>315</v>
      </c>
      <c r="D686" s="11">
        <v>1957</v>
      </c>
      <c r="E686" s="11"/>
      <c r="F686" s="11" t="s">
        <v>17978</v>
      </c>
      <c r="G686" s="11">
        <v>2</v>
      </c>
      <c r="H686" s="11" t="s">
        <v>17086</v>
      </c>
      <c r="I686" s="15">
        <v>791.84</v>
      </c>
      <c r="J686" s="15">
        <v>585.14</v>
      </c>
      <c r="K686" s="15">
        <v>551.79999999999995</v>
      </c>
      <c r="L686" s="36">
        <v>40</v>
      </c>
      <c r="M686" s="11" t="s">
        <v>17146</v>
      </c>
      <c r="N686" s="11" t="s">
        <v>17862</v>
      </c>
      <c r="O686" s="37" t="s">
        <v>17394</v>
      </c>
      <c r="P686" s="12">
        <v>2460578.1199999996</v>
      </c>
      <c r="Q686" s="12">
        <v>0</v>
      </c>
      <c r="R686" s="12">
        <v>0</v>
      </c>
      <c r="S686" s="12">
        <v>2460578.1199999996</v>
      </c>
      <c r="T686" s="12">
        <v>3107.4183168316827</v>
      </c>
      <c r="U686" s="12">
        <v>5669.9467821782182</v>
      </c>
      <c r="V686" s="48">
        <f t="shared" si="1507"/>
        <v>2562.5284653465355</v>
      </c>
      <c r="X686" s="2" t="s">
        <v>3497</v>
      </c>
      <c r="Y686" s="2">
        <v>2007</v>
      </c>
      <c r="Z686" s="2">
        <v>3128.2</v>
      </c>
      <c r="AA686" s="2">
        <v>50</v>
      </c>
      <c r="AB686" s="2">
        <v>6</v>
      </c>
      <c r="AC686" s="2">
        <v>2491.5</v>
      </c>
      <c r="AE686" s="2" t="s">
        <v>562</v>
      </c>
      <c r="AF686" s="2" t="s">
        <v>17390</v>
      </c>
      <c r="AG686" s="2" t="s">
        <v>17396</v>
      </c>
      <c r="AH686" s="2" t="s">
        <v>17088</v>
      </c>
      <c r="AK686" s="2" t="e">
        <f t="shared" si="1442"/>
        <v>#N/A</v>
      </c>
      <c r="AU686" s="2" t="e">
        <f t="shared" si="1443"/>
        <v>#N/A</v>
      </c>
      <c r="AV686" s="2" t="e">
        <f t="shared" si="1444"/>
        <v>#N/A</v>
      </c>
      <c r="AX686" s="2" t="s">
        <v>489</v>
      </c>
      <c r="AY686" s="2">
        <v>614.58000000000004</v>
      </c>
      <c r="AZ686" s="2" t="s">
        <v>2980</v>
      </c>
      <c r="BC686" s="2" t="e">
        <f t="shared" si="1445"/>
        <v>#N/A</v>
      </c>
      <c r="BI686" s="2">
        <f t="shared" si="1446"/>
        <v>637</v>
      </c>
      <c r="BT686" s="11" t="e">
        <f>VLOOKUP(BS686,CN:CR,2,FALSE)</f>
        <v>#N/A</v>
      </c>
      <c r="BU686" s="11"/>
      <c r="BV686" s="11" t="s">
        <v>17978</v>
      </c>
      <c r="BW686" s="11" t="e">
        <f>VLOOKUP(BS686,CN:CR,5,FALSE)</f>
        <v>#N/A</v>
      </c>
      <c r="BX686" s="11" t="e">
        <f>VLOOKUP(BS686,CU:CX,4,FALSE)</f>
        <v>#N/A</v>
      </c>
      <c r="BY686" s="13" t="e">
        <f>VLOOKUP(BS686,CN:CR,3,FALSE)</f>
        <v>#N/A</v>
      </c>
      <c r="BZ686" s="13" t="e">
        <f>VLOOKUP(BS686,CN:CS,6,FALSE)</f>
        <v>#N/A</v>
      </c>
      <c r="CA686" s="13">
        <v>585.14</v>
      </c>
      <c r="CB686" s="14">
        <v>40</v>
      </c>
      <c r="CC686" s="11" t="s">
        <v>17146</v>
      </c>
      <c r="CD686" s="11" t="s">
        <v>17862</v>
      </c>
      <c r="CE686" s="11" t="s">
        <v>17394</v>
      </c>
      <c r="CF686" s="12">
        <v>2460578.1199999996</v>
      </c>
      <c r="CG686" s="12">
        <v>0</v>
      </c>
      <c r="CH686" s="12">
        <v>0</v>
      </c>
      <c r="CI686" s="12">
        <f t="shared" ref="CI686:CI687" si="1524">CF686-CG686-CH686</f>
        <v>2460578.1199999996</v>
      </c>
      <c r="CJ686" s="12" t="e">
        <f t="shared" si="1515"/>
        <v>#N/A</v>
      </c>
      <c r="CK686" s="12" t="e">
        <f>DY686*7048.18/BY686</f>
        <v>#N/A</v>
      </c>
      <c r="CP686" s="2">
        <f t="shared" si="1498"/>
        <v>33.340000000000003</v>
      </c>
    </row>
    <row r="687" spans="1:94" ht="27.75" x14ac:dyDescent="0.4">
      <c r="A687" s="2">
        <v>1</v>
      </c>
      <c r="B687" s="11">
        <v>134</v>
      </c>
      <c r="C687" s="55" t="s">
        <v>316</v>
      </c>
      <c r="D687" s="11">
        <v>1979</v>
      </c>
      <c r="E687" s="11"/>
      <c r="F687" s="11" t="s">
        <v>17397</v>
      </c>
      <c r="G687" s="11">
        <v>5</v>
      </c>
      <c r="H687" s="11" t="s">
        <v>17400</v>
      </c>
      <c r="I687" s="15">
        <v>1863.7</v>
      </c>
      <c r="J687" s="15">
        <v>1713.1</v>
      </c>
      <c r="K687" s="15">
        <v>1645.3999999999999</v>
      </c>
      <c r="L687" s="36">
        <v>74</v>
      </c>
      <c r="M687" s="11" t="s">
        <v>17146</v>
      </c>
      <c r="N687" s="11" t="s">
        <v>17839</v>
      </c>
      <c r="O687" s="37" t="s">
        <v>17975</v>
      </c>
      <c r="P687" s="12">
        <v>5243805.01</v>
      </c>
      <c r="Q687" s="12">
        <v>0</v>
      </c>
      <c r="R687" s="12">
        <v>0</v>
      </c>
      <c r="S687" s="12">
        <v>5243805.01</v>
      </c>
      <c r="T687" s="12">
        <v>2813.6529538015775</v>
      </c>
      <c r="U687" s="12">
        <v>2813.65</v>
      </c>
      <c r="V687" s="48">
        <f t="shared" si="1507"/>
        <v>-2.9538015774051019E-3</v>
      </c>
      <c r="X687" s="2" t="s">
        <v>3501</v>
      </c>
      <c r="Y687" s="2">
        <v>1977</v>
      </c>
      <c r="Z687" s="2">
        <v>2367.79</v>
      </c>
      <c r="AA687" s="2">
        <v>55</v>
      </c>
      <c r="AB687" s="2">
        <v>3</v>
      </c>
      <c r="AC687" s="2">
        <v>1091.8</v>
      </c>
      <c r="AE687" s="2" t="s">
        <v>685</v>
      </c>
      <c r="AF687" s="2" t="s">
        <v>17390</v>
      </c>
      <c r="AG687" s="2" t="s">
        <v>2998</v>
      </c>
      <c r="AH687" s="2" t="s">
        <v>17393</v>
      </c>
      <c r="AK687" s="2" t="e">
        <f t="shared" si="1442"/>
        <v>#N/A</v>
      </c>
      <c r="AU687" s="2">
        <f t="shared" si="1443"/>
        <v>563.85</v>
      </c>
      <c r="AV687" s="2" t="str">
        <f t="shared" si="1444"/>
        <v>Плоская железобетонная сборная (чердачная)</v>
      </c>
      <c r="AX687" s="2" t="s">
        <v>458</v>
      </c>
      <c r="AY687" s="2">
        <v>510</v>
      </c>
      <c r="AZ687" s="2" t="s">
        <v>2980</v>
      </c>
      <c r="BC687" s="2" t="e">
        <f t="shared" si="1445"/>
        <v>#N/A</v>
      </c>
      <c r="BI687" s="2" t="e">
        <f t="shared" si="1446"/>
        <v>#N/A</v>
      </c>
      <c r="BT687" s="11" t="e">
        <f>VLOOKUP(BS687,CN:CR,2,FALSE)</f>
        <v>#N/A</v>
      </c>
      <c r="BU687" s="11"/>
      <c r="BV687" s="11" t="e">
        <f>VLOOKUP(BS687,CU:CX,2,FALSE)</f>
        <v>#N/A</v>
      </c>
      <c r="BW687" s="11" t="e">
        <f>VLOOKUP(BS687,CN:CR,5,FALSE)</f>
        <v>#N/A</v>
      </c>
      <c r="BX687" s="11" t="e">
        <f>VLOOKUP(BS687,CU:CX,4,FALSE)</f>
        <v>#N/A</v>
      </c>
      <c r="BY687" s="13" t="e">
        <f>VLOOKUP(BS687,CN:CR,3,FALSE)</f>
        <v>#N/A</v>
      </c>
      <c r="BZ687" s="13" t="e">
        <f>VLOOKUP(BS687,CN:CS,6,FALSE)</f>
        <v>#N/A</v>
      </c>
      <c r="CA687" s="13">
        <v>1713.1</v>
      </c>
      <c r="CB687" s="14">
        <v>74</v>
      </c>
      <c r="CC687" s="11" t="s">
        <v>17146</v>
      </c>
      <c r="CD687" s="11" t="s">
        <v>17839</v>
      </c>
      <c r="CE687" s="11" t="s">
        <v>17975</v>
      </c>
      <c r="CF687" s="12">
        <v>4660451.4300000006</v>
      </c>
      <c r="CG687" s="12">
        <v>0</v>
      </c>
      <c r="CH687" s="12">
        <v>0</v>
      </c>
      <c r="CI687" s="12">
        <f t="shared" si="1524"/>
        <v>4660451.4300000006</v>
      </c>
      <c r="CJ687" s="12" t="e">
        <f t="shared" si="1515"/>
        <v>#N/A</v>
      </c>
      <c r="CK687" s="12" t="e">
        <f>DK687*8917.04/BY687</f>
        <v>#N/A</v>
      </c>
      <c r="CP687" s="2">
        <f t="shared" si="1498"/>
        <v>67.7</v>
      </c>
    </row>
    <row r="688" spans="1:94" ht="27.75" x14ac:dyDescent="0.4">
      <c r="M688" s="17"/>
      <c r="X688" s="2" t="s">
        <v>4021</v>
      </c>
      <c r="Y688" s="2">
        <v>1952</v>
      </c>
      <c r="Z688" s="2">
        <v>876.7</v>
      </c>
      <c r="AA688" s="2">
        <v>46</v>
      </c>
      <c r="AB688" s="2">
        <v>2</v>
      </c>
      <c r="AC688" s="2">
        <v>819.1</v>
      </c>
      <c r="AE688" s="2" t="s">
        <v>4009</v>
      </c>
      <c r="AF688" s="2" t="s">
        <v>17390</v>
      </c>
      <c r="AG688" s="2" t="s">
        <v>2998</v>
      </c>
      <c r="AH688" s="2" t="s">
        <v>17393</v>
      </c>
      <c r="AK688" s="45" t="e">
        <f t="shared" si="1442"/>
        <v>#N/A</v>
      </c>
    </row>
    <row r="689" spans="24:34" x14ac:dyDescent="0.4">
      <c r="X689" s="2" t="s">
        <v>4022</v>
      </c>
      <c r="Y689" s="2">
        <v>1952</v>
      </c>
      <c r="Z689" s="2">
        <v>885.8</v>
      </c>
      <c r="AA689" s="2">
        <v>26</v>
      </c>
      <c r="AB689" s="2">
        <v>2</v>
      </c>
      <c r="AC689" s="2">
        <v>827.1</v>
      </c>
      <c r="AE689" s="2" t="s">
        <v>4010</v>
      </c>
      <c r="AF689" s="2" t="s">
        <v>17390</v>
      </c>
      <c r="AG689" s="2" t="s">
        <v>2998</v>
      </c>
      <c r="AH689" s="2" t="s">
        <v>17086</v>
      </c>
    </row>
    <row r="690" spans="24:34" x14ac:dyDescent="0.4">
      <c r="X690" s="2" t="s">
        <v>4023</v>
      </c>
      <c r="Y690" s="2">
        <v>1951</v>
      </c>
      <c r="Z690" s="2">
        <v>1268.3399999999999</v>
      </c>
      <c r="AA690" s="2">
        <v>26</v>
      </c>
      <c r="AB690" s="2">
        <v>2</v>
      </c>
      <c r="AC690" s="2">
        <v>673.4</v>
      </c>
      <c r="AE690" s="2" t="s">
        <v>4011</v>
      </c>
      <c r="AF690" s="2" t="s">
        <v>17390</v>
      </c>
      <c r="AG690" s="2" t="s">
        <v>2998</v>
      </c>
      <c r="AH690" s="2" t="s">
        <v>17393</v>
      </c>
    </row>
    <row r="691" spans="24:34" x14ac:dyDescent="0.4">
      <c r="X691" s="2" t="s">
        <v>4027</v>
      </c>
      <c r="Y691" s="2">
        <v>1949</v>
      </c>
      <c r="Z691" s="2">
        <v>839.4</v>
      </c>
      <c r="AA691" s="2">
        <v>18</v>
      </c>
      <c r="AB691" s="2">
        <v>2</v>
      </c>
      <c r="AC691" s="2">
        <v>442.8</v>
      </c>
      <c r="AE691" s="2" t="s">
        <v>17243</v>
      </c>
      <c r="AF691" s="2" t="s">
        <v>17429</v>
      </c>
      <c r="AG691" s="2" t="s">
        <v>2998</v>
      </c>
      <c r="AH691" s="2" t="s">
        <v>17088</v>
      </c>
    </row>
    <row r="692" spans="24:34" x14ac:dyDescent="0.4">
      <c r="X692" s="2" t="s">
        <v>4028</v>
      </c>
      <c r="Y692" s="2">
        <v>1970</v>
      </c>
      <c r="Z692" s="2">
        <v>4395.5</v>
      </c>
      <c r="AA692" s="2">
        <v>182</v>
      </c>
      <c r="AB692" s="2">
        <v>5</v>
      </c>
      <c r="AC692" s="2">
        <v>2656.1</v>
      </c>
      <c r="AE692" s="2" t="s">
        <v>4013</v>
      </c>
      <c r="AF692" s="2" t="s">
        <v>17390</v>
      </c>
      <c r="AG692" s="2" t="s">
        <v>2998</v>
      </c>
      <c r="AH692" s="2" t="s">
        <v>17088</v>
      </c>
    </row>
    <row r="693" spans="24:34" x14ac:dyDescent="0.4">
      <c r="X693" s="2" t="s">
        <v>4029</v>
      </c>
      <c r="Y693" s="2">
        <v>1957</v>
      </c>
      <c r="Z693" s="2">
        <v>1536.7</v>
      </c>
      <c r="AA693" s="2">
        <v>58</v>
      </c>
      <c r="AB693" s="2">
        <v>3</v>
      </c>
      <c r="AC693" s="2">
        <v>1374.9</v>
      </c>
      <c r="AE693" s="2" t="s">
        <v>4014</v>
      </c>
      <c r="AF693" s="2" t="s">
        <v>17390</v>
      </c>
      <c r="AG693" s="2" t="s">
        <v>2998</v>
      </c>
      <c r="AH693" s="2" t="s">
        <v>17088</v>
      </c>
    </row>
    <row r="694" spans="24:34" x14ac:dyDescent="0.4">
      <c r="X694" s="2" t="s">
        <v>4030</v>
      </c>
      <c r="Y694" s="2">
        <v>1956</v>
      </c>
      <c r="Z694" s="2">
        <v>2006.6</v>
      </c>
      <c r="AA694" s="2">
        <v>65</v>
      </c>
      <c r="AB694" s="2">
        <v>3</v>
      </c>
      <c r="AC694" s="2">
        <v>1801.8</v>
      </c>
      <c r="AE694" s="2" t="s">
        <v>4015</v>
      </c>
      <c r="AF694" s="2" t="s">
        <v>17390</v>
      </c>
      <c r="AG694" s="2" t="s">
        <v>2998</v>
      </c>
      <c r="AH694" s="2" t="s">
        <v>17088</v>
      </c>
    </row>
    <row r="695" spans="24:34" x14ac:dyDescent="0.4">
      <c r="X695" s="2" t="s">
        <v>4031</v>
      </c>
      <c r="Y695" s="2">
        <v>1958</v>
      </c>
      <c r="Z695" s="2">
        <v>1224.0999999999999</v>
      </c>
      <c r="AA695" s="2">
        <v>48</v>
      </c>
      <c r="AB695" s="2">
        <v>3</v>
      </c>
      <c r="AC695" s="2">
        <v>1113.4000000000001</v>
      </c>
      <c r="AE695" s="2" t="s">
        <v>552</v>
      </c>
      <c r="AF695" s="2" t="s">
        <v>17390</v>
      </c>
      <c r="AG695" s="2" t="s">
        <v>2998</v>
      </c>
      <c r="AH695" s="2" t="s">
        <v>17088</v>
      </c>
    </row>
    <row r="696" spans="24:34" x14ac:dyDescent="0.4">
      <c r="X696" s="2" t="s">
        <v>4032</v>
      </c>
      <c r="Y696" s="2">
        <v>1958</v>
      </c>
      <c r="Z696" s="2">
        <v>1076.9000000000001</v>
      </c>
      <c r="AA696" s="2">
        <v>49</v>
      </c>
      <c r="AB696" s="2">
        <v>3</v>
      </c>
      <c r="AC696" s="2">
        <v>1046.3</v>
      </c>
      <c r="AE696" s="2" t="s">
        <v>567</v>
      </c>
      <c r="AF696" s="2" t="s">
        <v>17390</v>
      </c>
      <c r="AG696" s="2" t="s">
        <v>2998</v>
      </c>
      <c r="AH696" s="2" t="s">
        <v>17088</v>
      </c>
    </row>
    <row r="697" spans="24:34" x14ac:dyDescent="0.4">
      <c r="X697" s="2" t="s">
        <v>4035</v>
      </c>
      <c r="Y697" s="2">
        <v>1939</v>
      </c>
      <c r="Z697" s="2">
        <v>1453.1</v>
      </c>
      <c r="AA697" s="2">
        <v>49</v>
      </c>
      <c r="AB697" s="2">
        <v>3</v>
      </c>
      <c r="AC697" s="2">
        <v>1141.4000000000001</v>
      </c>
      <c r="AE697" s="2" t="s">
        <v>17244</v>
      </c>
      <c r="AF697" s="2" t="s">
        <v>17390</v>
      </c>
      <c r="AG697" s="2" t="s">
        <v>2998</v>
      </c>
      <c r="AH697" s="2" t="s">
        <v>17088</v>
      </c>
    </row>
    <row r="698" spans="24:34" x14ac:dyDescent="0.4">
      <c r="X698" s="2" t="s">
        <v>770</v>
      </c>
      <c r="Y698" s="2">
        <v>1959</v>
      </c>
      <c r="Z698" s="2">
        <v>1163.0999999999999</v>
      </c>
      <c r="AA698" s="2">
        <v>42</v>
      </c>
      <c r="AB698" s="2">
        <v>3</v>
      </c>
      <c r="AC698" s="2">
        <v>1058.9000000000001</v>
      </c>
      <c r="AE698" s="2" t="s">
        <v>17245</v>
      </c>
      <c r="AF698" s="2" t="s">
        <v>17429</v>
      </c>
      <c r="AG698" s="2" t="s">
        <v>2998</v>
      </c>
      <c r="AH698" s="2" t="s">
        <v>17088</v>
      </c>
    </row>
    <row r="699" spans="24:34" x14ac:dyDescent="0.4">
      <c r="X699" s="2" t="s">
        <v>4036</v>
      </c>
      <c r="Y699" s="2">
        <v>1954</v>
      </c>
      <c r="Z699" s="2">
        <v>2750.2</v>
      </c>
      <c r="AA699" s="2">
        <v>81</v>
      </c>
      <c r="AB699" s="2">
        <v>3</v>
      </c>
      <c r="AC699" s="2">
        <v>1898.1</v>
      </c>
      <c r="AE699" s="2" t="s">
        <v>4019</v>
      </c>
      <c r="AF699" s="2" t="s">
        <v>17390</v>
      </c>
      <c r="AG699" s="2" t="s">
        <v>2998</v>
      </c>
      <c r="AH699" s="2" t="s">
        <v>17088</v>
      </c>
    </row>
    <row r="700" spans="24:34" x14ac:dyDescent="0.4">
      <c r="X700" s="2" t="s">
        <v>771</v>
      </c>
      <c r="Y700" s="2">
        <v>1969</v>
      </c>
      <c r="Z700" s="2">
        <v>4775</v>
      </c>
      <c r="AA700" s="2">
        <v>166</v>
      </c>
      <c r="AB700" s="2">
        <v>5</v>
      </c>
      <c r="AC700" s="2">
        <v>4761.6000000000004</v>
      </c>
      <c r="AE700" s="2" t="s">
        <v>4021</v>
      </c>
      <c r="AF700" s="2" t="s">
        <v>17390</v>
      </c>
      <c r="AG700" s="2" t="s">
        <v>2998</v>
      </c>
      <c r="AH700" s="2" t="s">
        <v>17088</v>
      </c>
    </row>
    <row r="701" spans="24:34" x14ac:dyDescent="0.4">
      <c r="X701" s="2" t="s">
        <v>772</v>
      </c>
      <c r="Y701" s="2">
        <v>1958</v>
      </c>
      <c r="Z701" s="2">
        <v>2976.2</v>
      </c>
      <c r="AA701" s="2">
        <v>89</v>
      </c>
      <c r="AB701" s="2">
        <v>3</v>
      </c>
      <c r="AC701" s="2">
        <v>1876.4</v>
      </c>
      <c r="AE701" s="2" t="s">
        <v>4022</v>
      </c>
      <c r="AF701" s="2" t="s">
        <v>17390</v>
      </c>
      <c r="AG701" s="2" t="s">
        <v>2998</v>
      </c>
      <c r="AH701" s="2" t="s">
        <v>17088</v>
      </c>
    </row>
    <row r="702" spans="24:34" x14ac:dyDescent="0.4">
      <c r="X702" s="2" t="s">
        <v>528</v>
      </c>
      <c r="Y702" s="2">
        <v>1955</v>
      </c>
      <c r="Z702" s="2">
        <v>3873.34</v>
      </c>
      <c r="AA702" s="2">
        <v>95</v>
      </c>
      <c r="AB702" s="2">
        <v>3</v>
      </c>
      <c r="AC702" s="2">
        <v>1914.34</v>
      </c>
      <c r="AE702" s="2" t="s">
        <v>4023</v>
      </c>
      <c r="AF702" s="2" t="s">
        <v>17390</v>
      </c>
      <c r="AG702" s="2" t="s">
        <v>2998</v>
      </c>
      <c r="AH702" s="2" t="s">
        <v>17088</v>
      </c>
    </row>
    <row r="703" spans="24:34" x14ac:dyDescent="0.4">
      <c r="X703" s="2" t="s">
        <v>4039</v>
      </c>
      <c r="Y703" s="2">
        <v>1955</v>
      </c>
      <c r="Z703" s="2">
        <v>3674.61</v>
      </c>
      <c r="AA703" s="2">
        <v>97</v>
      </c>
      <c r="AB703" s="2">
        <v>3</v>
      </c>
      <c r="AC703" s="2">
        <v>1869.27</v>
      </c>
      <c r="AE703" s="2" t="s">
        <v>4027</v>
      </c>
      <c r="AF703" s="2" t="s">
        <v>17390</v>
      </c>
      <c r="AG703" s="2" t="s">
        <v>2998</v>
      </c>
      <c r="AH703" s="2" t="s">
        <v>17088</v>
      </c>
    </row>
    <row r="704" spans="24:34" x14ac:dyDescent="0.4">
      <c r="X704" s="2" t="s">
        <v>4041</v>
      </c>
      <c r="Y704" s="2">
        <v>1978</v>
      </c>
      <c r="Z704" s="2">
        <v>4483.8999999999996</v>
      </c>
      <c r="AA704" s="2">
        <v>177</v>
      </c>
      <c r="AB704" s="2">
        <v>5</v>
      </c>
      <c r="AC704" s="2">
        <v>4109.5</v>
      </c>
      <c r="AE704" s="2" t="s">
        <v>4028</v>
      </c>
      <c r="AF704" s="2" t="s">
        <v>17390</v>
      </c>
      <c r="AG704" s="2" t="s">
        <v>2998</v>
      </c>
      <c r="AH704" s="2" t="s">
        <v>17393</v>
      </c>
    </row>
    <row r="705" spans="24:34" x14ac:dyDescent="0.4">
      <c r="X705" s="2" t="s">
        <v>4042</v>
      </c>
      <c r="Y705" s="2">
        <v>1971</v>
      </c>
      <c r="Z705" s="2">
        <v>4879.3999999999996</v>
      </c>
      <c r="AA705" s="2">
        <v>177</v>
      </c>
      <c r="AB705" s="2">
        <v>5</v>
      </c>
      <c r="AC705" s="2">
        <v>4507.3999999999996</v>
      </c>
      <c r="AE705" s="2" t="s">
        <v>4029</v>
      </c>
      <c r="AF705" s="2" t="s">
        <v>17390</v>
      </c>
      <c r="AG705" s="2" t="s">
        <v>2998</v>
      </c>
      <c r="AH705" s="2" t="s">
        <v>17400</v>
      </c>
    </row>
    <row r="706" spans="24:34" x14ac:dyDescent="0.4">
      <c r="X706" s="2" t="s">
        <v>4043</v>
      </c>
      <c r="Y706" s="2">
        <v>1970</v>
      </c>
      <c r="Z706" s="2">
        <v>7370</v>
      </c>
      <c r="AA706" s="2">
        <v>198</v>
      </c>
      <c r="AB706" s="2">
        <v>5</v>
      </c>
      <c r="AC706" s="2">
        <v>4510.8999999999996</v>
      </c>
      <c r="AE706" s="2" t="s">
        <v>4030</v>
      </c>
      <c r="AF706" s="2" t="s">
        <v>17390</v>
      </c>
      <c r="AG706" s="2" t="s">
        <v>2998</v>
      </c>
      <c r="AH706" s="2" t="s">
        <v>17393</v>
      </c>
    </row>
    <row r="707" spans="24:34" x14ac:dyDescent="0.4">
      <c r="X707" s="2" t="s">
        <v>773</v>
      </c>
      <c r="Y707" s="2">
        <v>1965</v>
      </c>
      <c r="Z707" s="2">
        <v>1304.0999999999999</v>
      </c>
      <c r="AA707" s="2">
        <v>62</v>
      </c>
      <c r="AB707" s="2">
        <v>4</v>
      </c>
      <c r="AC707" s="2">
        <v>1304.0999999999999</v>
      </c>
      <c r="AE707" s="2" t="s">
        <v>4031</v>
      </c>
      <c r="AF707" s="2" t="s">
        <v>17390</v>
      </c>
      <c r="AG707" s="2" t="s">
        <v>2998</v>
      </c>
      <c r="AH707" s="2" t="s">
        <v>17400</v>
      </c>
    </row>
    <row r="708" spans="24:34" x14ac:dyDescent="0.4">
      <c r="X708" s="2" t="s">
        <v>4046</v>
      </c>
      <c r="Y708" s="2">
        <v>1980</v>
      </c>
      <c r="Z708" s="2">
        <v>7788.1</v>
      </c>
      <c r="AA708" s="2">
        <v>330</v>
      </c>
      <c r="AB708" s="2">
        <v>5</v>
      </c>
      <c r="AC708" s="2">
        <v>7151.5</v>
      </c>
      <c r="AE708" s="2" t="s">
        <v>4032</v>
      </c>
      <c r="AF708" s="2" t="s">
        <v>17390</v>
      </c>
      <c r="AG708" s="2" t="s">
        <v>2998</v>
      </c>
      <c r="AH708" s="2" t="s">
        <v>17400</v>
      </c>
    </row>
    <row r="709" spans="24:34" x14ac:dyDescent="0.4">
      <c r="X709" s="2" t="s">
        <v>4047</v>
      </c>
      <c r="Y709" s="2">
        <v>1982</v>
      </c>
      <c r="Z709" s="2">
        <v>6185.4</v>
      </c>
      <c r="AA709" s="2">
        <v>183</v>
      </c>
      <c r="AB709" s="2">
        <v>5</v>
      </c>
      <c r="AC709" s="2">
        <v>5662.6</v>
      </c>
      <c r="AE709" s="2" t="s">
        <v>4035</v>
      </c>
      <c r="AF709" s="2" t="s">
        <v>17390</v>
      </c>
      <c r="AG709" s="2" t="s">
        <v>2998</v>
      </c>
      <c r="AH709" s="2" t="s">
        <v>17393</v>
      </c>
    </row>
    <row r="710" spans="24:34" x14ac:dyDescent="0.4">
      <c r="X710" s="2" t="s">
        <v>4049</v>
      </c>
      <c r="Y710" s="2">
        <v>1958</v>
      </c>
      <c r="Z710" s="2">
        <v>2172.48</v>
      </c>
      <c r="AA710" s="2">
        <v>67</v>
      </c>
      <c r="AB710" s="2">
        <v>3</v>
      </c>
      <c r="AC710" s="2">
        <v>1360.98</v>
      </c>
      <c r="AE710" s="2" t="s">
        <v>770</v>
      </c>
      <c r="AF710" s="2" t="s">
        <v>17390</v>
      </c>
      <c r="AG710" s="2" t="s">
        <v>2998</v>
      </c>
      <c r="AH710" s="2" t="s">
        <v>17400</v>
      </c>
    </row>
    <row r="711" spans="24:34" x14ac:dyDescent="0.4">
      <c r="X711" s="2" t="s">
        <v>4052</v>
      </c>
      <c r="Y711" s="2">
        <v>1962</v>
      </c>
      <c r="Z711" s="2">
        <v>1717.15</v>
      </c>
      <c r="AA711" s="2">
        <v>55</v>
      </c>
      <c r="AB711" s="2">
        <v>3</v>
      </c>
      <c r="AC711" s="2">
        <v>1088</v>
      </c>
      <c r="AE711" s="2" t="s">
        <v>4036</v>
      </c>
      <c r="AF711" s="2" t="s">
        <v>17390</v>
      </c>
      <c r="AG711" s="2" t="s">
        <v>2998</v>
      </c>
      <c r="AH711" s="2" t="s">
        <v>17400</v>
      </c>
    </row>
    <row r="712" spans="24:34" x14ac:dyDescent="0.4">
      <c r="X712" s="2" t="s">
        <v>774</v>
      </c>
      <c r="Y712" s="2">
        <v>1958</v>
      </c>
      <c r="Z712" s="2">
        <v>2155.6</v>
      </c>
      <c r="AA712" s="2">
        <v>50</v>
      </c>
      <c r="AB712" s="2">
        <v>3</v>
      </c>
      <c r="AC712" s="2">
        <v>1347.8</v>
      </c>
      <c r="AE712" s="2" t="s">
        <v>771</v>
      </c>
      <c r="AF712" s="2" t="s">
        <v>17390</v>
      </c>
      <c r="AG712" s="2" t="s">
        <v>2998</v>
      </c>
      <c r="AH712" s="2" t="s">
        <v>17398</v>
      </c>
    </row>
    <row r="713" spans="24:34" x14ac:dyDescent="0.4">
      <c r="X713" s="2" t="s">
        <v>775</v>
      </c>
      <c r="Y713" s="2">
        <v>1961</v>
      </c>
      <c r="Z713" s="2">
        <v>1206.0999999999999</v>
      </c>
      <c r="AA713" s="2">
        <v>41</v>
      </c>
      <c r="AB713" s="2">
        <v>3</v>
      </c>
      <c r="AC713" s="2">
        <v>1098.8999999999999</v>
      </c>
      <c r="AE713" s="2" t="s">
        <v>772</v>
      </c>
      <c r="AF713" s="2" t="s">
        <v>17390</v>
      </c>
      <c r="AG713" s="2" t="s">
        <v>2998</v>
      </c>
      <c r="AH713" s="2" t="s">
        <v>17400</v>
      </c>
    </row>
    <row r="714" spans="24:34" x14ac:dyDescent="0.4">
      <c r="X714" s="2" t="s">
        <v>776</v>
      </c>
      <c r="Y714" s="2">
        <v>1957</v>
      </c>
      <c r="Z714" s="2">
        <v>2156.16</v>
      </c>
      <c r="AA714" s="2">
        <v>51</v>
      </c>
      <c r="AB714" s="2">
        <v>3</v>
      </c>
      <c r="AC714" s="2">
        <v>1326.39</v>
      </c>
      <c r="AE714" s="2" t="s">
        <v>528</v>
      </c>
      <c r="AF714" s="2" t="s">
        <v>17390</v>
      </c>
      <c r="AG714" s="2" t="s">
        <v>2998</v>
      </c>
      <c r="AH714" s="2" t="s">
        <v>17400</v>
      </c>
    </row>
    <row r="715" spans="24:34" x14ac:dyDescent="0.4">
      <c r="X715" s="2" t="s">
        <v>4056</v>
      </c>
      <c r="Y715" s="2">
        <v>1961</v>
      </c>
      <c r="Z715" s="2">
        <v>1696.8</v>
      </c>
      <c r="AA715" s="2">
        <v>63</v>
      </c>
      <c r="AB715" s="2">
        <v>3</v>
      </c>
      <c r="AC715" s="2">
        <v>1084.3</v>
      </c>
      <c r="AE715" s="2" t="s">
        <v>4039</v>
      </c>
      <c r="AF715" s="2" t="s">
        <v>17390</v>
      </c>
      <c r="AG715" s="2" t="s">
        <v>2998</v>
      </c>
      <c r="AH715" s="2" t="s">
        <v>17400</v>
      </c>
    </row>
    <row r="716" spans="24:34" x14ac:dyDescent="0.4">
      <c r="X716" s="2" t="s">
        <v>777</v>
      </c>
      <c r="Y716" s="2">
        <v>1937</v>
      </c>
      <c r="Z716" s="2">
        <v>423.5</v>
      </c>
      <c r="AA716" s="2">
        <v>26</v>
      </c>
      <c r="AB716" s="2">
        <v>2</v>
      </c>
      <c r="AC716" s="2">
        <v>423.3</v>
      </c>
      <c r="AE716" s="2" t="s">
        <v>4041</v>
      </c>
      <c r="AF716" s="2" t="s">
        <v>17390</v>
      </c>
      <c r="AG716" s="2" t="s">
        <v>2998</v>
      </c>
      <c r="AH716" s="2" t="s">
        <v>17398</v>
      </c>
    </row>
    <row r="717" spans="24:34" x14ac:dyDescent="0.4">
      <c r="X717" s="2" t="s">
        <v>17246</v>
      </c>
      <c r="Y717" s="2">
        <v>1952</v>
      </c>
      <c r="Z717" s="2">
        <v>906.8</v>
      </c>
      <c r="AA717" s="2">
        <v>34</v>
      </c>
      <c r="AB717" s="2">
        <v>2</v>
      </c>
      <c r="AC717" s="2">
        <v>836.1</v>
      </c>
      <c r="AE717" s="2" t="s">
        <v>4042</v>
      </c>
      <c r="AF717" s="2" t="s">
        <v>17390</v>
      </c>
      <c r="AG717" s="2" t="s">
        <v>2998</v>
      </c>
      <c r="AH717" s="2" t="s">
        <v>17398</v>
      </c>
    </row>
    <row r="718" spans="24:34" x14ac:dyDescent="0.4">
      <c r="X718" s="2" t="s">
        <v>4061</v>
      </c>
      <c r="Y718" s="2">
        <v>1982</v>
      </c>
      <c r="Z718" s="2">
        <v>454.6</v>
      </c>
      <c r="AA718" s="2">
        <v>18</v>
      </c>
      <c r="AB718" s="2">
        <v>2</v>
      </c>
      <c r="AC718" s="2">
        <v>414.6</v>
      </c>
      <c r="AE718" s="2" t="s">
        <v>4043</v>
      </c>
      <c r="AF718" s="2" t="s">
        <v>17390</v>
      </c>
      <c r="AG718" s="2" t="s">
        <v>2998</v>
      </c>
      <c r="AH718" s="2" t="s">
        <v>17398</v>
      </c>
    </row>
    <row r="719" spans="24:34" x14ac:dyDescent="0.4">
      <c r="X719" s="2" t="s">
        <v>4063</v>
      </c>
      <c r="Y719" s="2">
        <v>1973</v>
      </c>
      <c r="Z719" s="2">
        <v>5719.22</v>
      </c>
      <c r="AA719" s="2">
        <v>141</v>
      </c>
      <c r="AB719" s="2">
        <v>5</v>
      </c>
      <c r="AC719" s="2">
        <v>3694.8</v>
      </c>
      <c r="AE719" s="2" t="s">
        <v>773</v>
      </c>
      <c r="AF719" s="2" t="s">
        <v>17390</v>
      </c>
      <c r="AG719" s="2" t="s">
        <v>2998</v>
      </c>
      <c r="AH719" s="2" t="s">
        <v>17088</v>
      </c>
    </row>
    <row r="720" spans="24:34" x14ac:dyDescent="0.4">
      <c r="X720" s="2" t="s">
        <v>4066</v>
      </c>
      <c r="Y720" s="2">
        <v>1977</v>
      </c>
      <c r="Z720" s="2">
        <v>3939.3</v>
      </c>
      <c r="AA720" s="2">
        <v>202</v>
      </c>
      <c r="AB720" s="2">
        <v>5</v>
      </c>
      <c r="AC720" s="2">
        <v>3702.1</v>
      </c>
      <c r="AE720" s="2" t="s">
        <v>4046</v>
      </c>
      <c r="AF720" s="2" t="s">
        <v>17390</v>
      </c>
      <c r="AG720" s="2" t="s">
        <v>2998</v>
      </c>
      <c r="AH720" s="2" t="s">
        <v>17449</v>
      </c>
    </row>
    <row r="721" spans="24:34" x14ac:dyDescent="0.4">
      <c r="X721" s="2" t="s">
        <v>778</v>
      </c>
      <c r="Y721" s="2">
        <v>1972</v>
      </c>
      <c r="Z721" s="2">
        <v>4538.8999999999996</v>
      </c>
      <c r="AA721" s="2">
        <v>141</v>
      </c>
      <c r="AB721" s="2">
        <v>5</v>
      </c>
      <c r="AC721" s="2">
        <v>3490.8</v>
      </c>
      <c r="AE721" s="2" t="s">
        <v>4047</v>
      </c>
      <c r="AF721" s="2" t="s">
        <v>17390</v>
      </c>
      <c r="AG721" s="2" t="s">
        <v>2998</v>
      </c>
      <c r="AH721" s="2" t="s">
        <v>17392</v>
      </c>
    </row>
    <row r="722" spans="24:34" x14ac:dyDescent="0.4">
      <c r="X722" s="2" t="s">
        <v>4067</v>
      </c>
      <c r="Y722" s="2">
        <v>1976</v>
      </c>
      <c r="Z722" s="2">
        <v>7627.39</v>
      </c>
      <c r="AA722" s="2">
        <v>199</v>
      </c>
      <c r="AB722" s="2">
        <v>5</v>
      </c>
      <c r="AC722" s="2">
        <v>4562.38</v>
      </c>
      <c r="AE722" s="2" t="s">
        <v>4049</v>
      </c>
      <c r="AF722" s="2" t="s">
        <v>17390</v>
      </c>
      <c r="AG722" s="2" t="s">
        <v>2998</v>
      </c>
      <c r="AH722" s="2" t="s">
        <v>17400</v>
      </c>
    </row>
    <row r="723" spans="24:34" x14ac:dyDescent="0.4">
      <c r="X723" s="2" t="s">
        <v>4069</v>
      </c>
      <c r="Y723" s="2">
        <v>1986</v>
      </c>
      <c r="Z723" s="2">
        <v>5881.6</v>
      </c>
      <c r="AA723" s="2">
        <v>181</v>
      </c>
      <c r="AB723" s="2">
        <v>5</v>
      </c>
      <c r="AC723" s="2">
        <v>4298.7</v>
      </c>
      <c r="AE723" s="2" t="s">
        <v>4052</v>
      </c>
      <c r="AF723" s="2" t="s">
        <v>17405</v>
      </c>
      <c r="AG723" s="2" t="s">
        <v>2998</v>
      </c>
      <c r="AH723" s="2" t="s">
        <v>17400</v>
      </c>
    </row>
    <row r="724" spans="24:34" x14ac:dyDescent="0.4">
      <c r="X724" s="2" t="s">
        <v>779</v>
      </c>
      <c r="Y724" s="2">
        <v>1974</v>
      </c>
      <c r="Z724" s="2">
        <v>5633.5</v>
      </c>
      <c r="AA724" s="2">
        <v>151</v>
      </c>
      <c r="AB724" s="2">
        <v>5</v>
      </c>
      <c r="AC724" s="2">
        <v>3402.4</v>
      </c>
      <c r="AE724" s="2" t="s">
        <v>774</v>
      </c>
      <c r="AF724" s="2" t="s">
        <v>17390</v>
      </c>
      <c r="AG724" s="2" t="s">
        <v>2998</v>
      </c>
      <c r="AH724" s="2" t="s">
        <v>17400</v>
      </c>
    </row>
    <row r="725" spans="24:34" x14ac:dyDescent="0.4">
      <c r="X725" s="2" t="s">
        <v>4070</v>
      </c>
      <c r="Y725" s="2">
        <v>2011</v>
      </c>
      <c r="Z725" s="2">
        <v>3899.1</v>
      </c>
      <c r="AA725" s="2">
        <v>61</v>
      </c>
      <c r="AB725" s="2">
        <v>3</v>
      </c>
      <c r="AC725" s="2">
        <v>1999.7</v>
      </c>
      <c r="AE725" s="2" t="s">
        <v>775</v>
      </c>
      <c r="AF725" s="2" t="s">
        <v>17390</v>
      </c>
      <c r="AG725" s="2" t="s">
        <v>2998</v>
      </c>
      <c r="AH725" s="2" t="s">
        <v>17400</v>
      </c>
    </row>
    <row r="726" spans="24:34" x14ac:dyDescent="0.4">
      <c r="X726" s="2" t="s">
        <v>4074</v>
      </c>
      <c r="Y726" s="2">
        <v>1993</v>
      </c>
      <c r="Z726" s="2">
        <v>8851.7999999999993</v>
      </c>
      <c r="AA726" s="2">
        <v>254</v>
      </c>
      <c r="AB726" s="2">
        <v>5</v>
      </c>
      <c r="AC726" s="2">
        <v>5361.8</v>
      </c>
      <c r="AE726" s="2" t="s">
        <v>776</v>
      </c>
      <c r="AF726" s="2" t="s">
        <v>17390</v>
      </c>
      <c r="AG726" s="2" t="s">
        <v>2998</v>
      </c>
      <c r="AH726" s="2" t="s">
        <v>17400</v>
      </c>
    </row>
    <row r="727" spans="24:34" x14ac:dyDescent="0.4">
      <c r="X727" s="2" t="s">
        <v>4076</v>
      </c>
      <c r="Y727" s="2">
        <v>1992</v>
      </c>
      <c r="Z727" s="2">
        <v>6731.9</v>
      </c>
      <c r="AA727" s="2">
        <v>206</v>
      </c>
      <c r="AB727" s="2">
        <v>5</v>
      </c>
      <c r="AC727" s="2">
        <v>4730.6000000000004</v>
      </c>
      <c r="AE727" s="2" t="s">
        <v>4056</v>
      </c>
      <c r="AF727" s="2" t="s">
        <v>17390</v>
      </c>
      <c r="AG727" s="2" t="s">
        <v>2998</v>
      </c>
      <c r="AH727" s="2" t="s">
        <v>17400</v>
      </c>
    </row>
    <row r="728" spans="24:34" x14ac:dyDescent="0.4">
      <c r="X728" s="2" t="s">
        <v>4077</v>
      </c>
      <c r="Y728" s="2">
        <v>1972</v>
      </c>
      <c r="Z728" s="2">
        <v>770.7</v>
      </c>
      <c r="AA728" s="2">
        <v>29</v>
      </c>
      <c r="AB728" s="2">
        <v>2</v>
      </c>
      <c r="AC728" s="2">
        <v>710.1</v>
      </c>
      <c r="AE728" s="2" t="s">
        <v>777</v>
      </c>
      <c r="AF728" s="2" t="s">
        <v>17407</v>
      </c>
      <c r="AG728" s="2" t="s">
        <v>2998</v>
      </c>
      <c r="AH728" s="2" t="s">
        <v>17088</v>
      </c>
    </row>
    <row r="729" spans="24:34" x14ac:dyDescent="0.4">
      <c r="X729" s="2" t="s">
        <v>780</v>
      </c>
      <c r="Y729" s="2">
        <v>1975</v>
      </c>
      <c r="Z729" s="2">
        <v>1248.5999999999999</v>
      </c>
      <c r="AA729" s="2">
        <v>53</v>
      </c>
      <c r="AB729" s="2">
        <v>3</v>
      </c>
      <c r="AC729" s="2">
        <v>1155.9000000000001</v>
      </c>
      <c r="AE729" s="2" t="s">
        <v>4059</v>
      </c>
      <c r="AF729" s="2" t="s">
        <v>2998</v>
      </c>
      <c r="AG729" s="2" t="s">
        <v>2998</v>
      </c>
      <c r="AH729" s="2" t="s">
        <v>17400</v>
      </c>
    </row>
    <row r="730" spans="24:34" x14ac:dyDescent="0.4">
      <c r="X730" s="2" t="s">
        <v>4080</v>
      </c>
      <c r="Y730" s="2">
        <v>1984</v>
      </c>
      <c r="Z730" s="2">
        <v>2162.5</v>
      </c>
      <c r="AA730" s="2">
        <v>85</v>
      </c>
      <c r="AB730" s="2">
        <v>3</v>
      </c>
      <c r="AC730" s="2">
        <v>2047.6</v>
      </c>
      <c r="AE730" s="2" t="s">
        <v>4061</v>
      </c>
      <c r="AF730" s="2" t="s">
        <v>17390</v>
      </c>
      <c r="AG730" s="2" t="s">
        <v>2998</v>
      </c>
      <c r="AH730" s="2" t="s">
        <v>17086</v>
      </c>
    </row>
    <row r="731" spans="24:34" x14ac:dyDescent="0.4">
      <c r="X731" s="2" t="s">
        <v>4082</v>
      </c>
      <c r="Y731" s="2">
        <v>1993</v>
      </c>
      <c r="Z731" s="2">
        <v>3807.18</v>
      </c>
      <c r="AA731" s="2">
        <v>113</v>
      </c>
      <c r="AB731" s="2">
        <v>5</v>
      </c>
      <c r="AC731" s="2">
        <v>2738.5</v>
      </c>
      <c r="AE731" s="2" t="s">
        <v>4063</v>
      </c>
      <c r="AF731" s="2" t="s">
        <v>17390</v>
      </c>
      <c r="AG731" s="2" t="s">
        <v>2998</v>
      </c>
      <c r="AH731" s="2" t="s">
        <v>17393</v>
      </c>
    </row>
    <row r="732" spans="24:34" x14ac:dyDescent="0.4">
      <c r="X732" s="2" t="s">
        <v>816</v>
      </c>
      <c r="Y732" s="2">
        <v>1981</v>
      </c>
      <c r="Z732" s="2">
        <v>2103.1999999999998</v>
      </c>
      <c r="AA732" s="2">
        <v>51</v>
      </c>
      <c r="AB732" s="2">
        <v>2</v>
      </c>
      <c r="AC732" s="2">
        <v>1130.2</v>
      </c>
      <c r="AE732" s="2" t="s">
        <v>4066</v>
      </c>
      <c r="AF732" s="2" t="s">
        <v>17390</v>
      </c>
      <c r="AG732" s="2" t="s">
        <v>2998</v>
      </c>
      <c r="AH732" s="2" t="s">
        <v>17393</v>
      </c>
    </row>
    <row r="733" spans="24:34" x14ac:dyDescent="0.4">
      <c r="X733" s="2" t="s">
        <v>529</v>
      </c>
      <c r="Y733" s="2">
        <v>1933</v>
      </c>
      <c r="Z733" s="2">
        <v>441</v>
      </c>
      <c r="AA733" s="2">
        <v>23</v>
      </c>
      <c r="AB733" s="2">
        <v>2</v>
      </c>
      <c r="AC733" s="2">
        <v>422.8</v>
      </c>
      <c r="AE733" s="2" t="s">
        <v>778</v>
      </c>
      <c r="AF733" s="2" t="s">
        <v>17390</v>
      </c>
      <c r="AG733" s="2" t="s">
        <v>2998</v>
      </c>
      <c r="AH733" s="2" t="s">
        <v>17393</v>
      </c>
    </row>
    <row r="734" spans="24:34" x14ac:dyDescent="0.4">
      <c r="X734" s="2" t="s">
        <v>4086</v>
      </c>
      <c r="Y734" s="2">
        <v>1933</v>
      </c>
      <c r="Z734" s="2">
        <v>421.2</v>
      </c>
      <c r="AA734" s="2">
        <v>21</v>
      </c>
      <c r="AB734" s="2">
        <v>2</v>
      </c>
      <c r="AC734" s="2">
        <v>421.2</v>
      </c>
      <c r="AE734" s="2" t="s">
        <v>4067</v>
      </c>
      <c r="AF734" s="2" t="s">
        <v>17390</v>
      </c>
      <c r="AG734" s="2" t="s">
        <v>2998</v>
      </c>
      <c r="AH734" s="2" t="s">
        <v>17398</v>
      </c>
    </row>
    <row r="735" spans="24:34" x14ac:dyDescent="0.4">
      <c r="X735" s="2" t="s">
        <v>4089</v>
      </c>
      <c r="Y735" s="2">
        <v>1929</v>
      </c>
      <c r="Z735" s="2">
        <v>1550.1</v>
      </c>
      <c r="AA735" s="2">
        <v>48</v>
      </c>
      <c r="AB735" s="2">
        <v>3</v>
      </c>
      <c r="AC735" s="2">
        <v>1434.9</v>
      </c>
      <c r="AE735" s="2" t="s">
        <v>4069</v>
      </c>
      <c r="AF735" s="2" t="s">
        <v>17390</v>
      </c>
      <c r="AG735" s="2" t="s">
        <v>2998</v>
      </c>
      <c r="AH735" s="2" t="s">
        <v>17398</v>
      </c>
    </row>
    <row r="736" spans="24:34" x14ac:dyDescent="0.4">
      <c r="X736" s="2" t="s">
        <v>4090</v>
      </c>
      <c r="Y736" s="2">
        <v>1930</v>
      </c>
      <c r="Z736" s="2">
        <v>682.7</v>
      </c>
      <c r="AA736" s="2">
        <v>36</v>
      </c>
      <c r="AB736" s="2">
        <v>2</v>
      </c>
      <c r="AC736" s="2">
        <v>633.1</v>
      </c>
      <c r="AE736" s="2" t="s">
        <v>779</v>
      </c>
      <c r="AF736" s="2" t="s">
        <v>17390</v>
      </c>
      <c r="AG736" s="2" t="s">
        <v>2998</v>
      </c>
      <c r="AH736" s="2" t="s">
        <v>17393</v>
      </c>
    </row>
    <row r="737" spans="24:34" x14ac:dyDescent="0.4">
      <c r="X737" s="2" t="s">
        <v>4092</v>
      </c>
      <c r="Y737" s="2">
        <v>1932</v>
      </c>
      <c r="Z737" s="2">
        <v>694.4</v>
      </c>
      <c r="AA737" s="2">
        <v>35</v>
      </c>
      <c r="AB737" s="2">
        <v>2</v>
      </c>
      <c r="AC737" s="2">
        <v>641</v>
      </c>
      <c r="AE737" s="2" t="s">
        <v>4070</v>
      </c>
      <c r="AF737" s="2" t="s">
        <v>17390</v>
      </c>
      <c r="AG737" s="2" t="s">
        <v>2998</v>
      </c>
      <c r="AH737" s="2" t="s">
        <v>17400</v>
      </c>
    </row>
    <row r="738" spans="24:34" x14ac:dyDescent="0.4">
      <c r="X738" s="2" t="s">
        <v>4095</v>
      </c>
      <c r="Y738" s="2">
        <v>1932</v>
      </c>
      <c r="Z738" s="2">
        <v>1954.2</v>
      </c>
      <c r="AA738" s="2">
        <v>71</v>
      </c>
      <c r="AB738" s="2">
        <v>3</v>
      </c>
      <c r="AC738" s="2">
        <v>1319.3</v>
      </c>
      <c r="AE738" s="2" t="s">
        <v>4074</v>
      </c>
      <c r="AF738" s="2" t="s">
        <v>17390</v>
      </c>
      <c r="AG738" s="2" t="s">
        <v>2998</v>
      </c>
      <c r="AH738" s="2" t="s">
        <v>17392</v>
      </c>
    </row>
    <row r="739" spans="24:34" x14ac:dyDescent="0.4">
      <c r="X739" s="2" t="s">
        <v>4096</v>
      </c>
      <c r="Y739" s="2">
        <v>1930</v>
      </c>
      <c r="Z739" s="2">
        <v>1413.9</v>
      </c>
      <c r="AA739" s="2">
        <v>53</v>
      </c>
      <c r="AB739" s="2">
        <v>3</v>
      </c>
      <c r="AC739" s="2">
        <v>1312.3</v>
      </c>
      <c r="AE739" s="2" t="s">
        <v>4076</v>
      </c>
      <c r="AF739" s="2" t="s">
        <v>17397</v>
      </c>
      <c r="AG739" s="2" t="s">
        <v>2998</v>
      </c>
      <c r="AH739" s="2" t="s">
        <v>17393</v>
      </c>
    </row>
    <row r="740" spans="24:34" x14ac:dyDescent="0.4">
      <c r="X740" s="2" t="s">
        <v>817</v>
      </c>
      <c r="Y740" s="2">
        <v>1967</v>
      </c>
      <c r="Z740" s="2">
        <v>787.3</v>
      </c>
      <c r="AA740" s="2">
        <v>39</v>
      </c>
      <c r="AB740" s="2">
        <v>2</v>
      </c>
      <c r="AC740" s="2">
        <v>733.2</v>
      </c>
      <c r="AE740" s="2" t="s">
        <v>4077</v>
      </c>
      <c r="AF740" s="2" t="s">
        <v>17390</v>
      </c>
      <c r="AG740" s="2" t="s">
        <v>2998</v>
      </c>
      <c r="AH740" s="2" t="s">
        <v>17088</v>
      </c>
    </row>
    <row r="741" spans="24:34" x14ac:dyDescent="0.4">
      <c r="X741" s="2" t="s">
        <v>4097</v>
      </c>
      <c r="Y741" s="2">
        <v>1983</v>
      </c>
      <c r="Z741" s="2">
        <v>3920.2</v>
      </c>
      <c r="AA741" s="2">
        <v>106</v>
      </c>
      <c r="AB741" s="2">
        <v>4</v>
      </c>
      <c r="AC741" s="2">
        <v>2052.1999999999998</v>
      </c>
      <c r="AE741" s="2" t="s">
        <v>780</v>
      </c>
      <c r="AF741" s="2" t="s">
        <v>17390</v>
      </c>
      <c r="AG741" s="2" t="s">
        <v>2998</v>
      </c>
      <c r="AH741" s="2" t="s">
        <v>17088</v>
      </c>
    </row>
    <row r="742" spans="24:34" x14ac:dyDescent="0.4">
      <c r="X742" s="2" t="s">
        <v>4098</v>
      </c>
      <c r="Y742" s="2">
        <v>1937</v>
      </c>
      <c r="Z742" s="2">
        <v>1913.7</v>
      </c>
      <c r="AA742" s="2">
        <v>87</v>
      </c>
      <c r="AB742" s="2">
        <v>3</v>
      </c>
      <c r="AC742" s="2">
        <v>1694.3</v>
      </c>
      <c r="AE742" s="2" t="s">
        <v>4080</v>
      </c>
      <c r="AF742" s="2" t="s">
        <v>17390</v>
      </c>
      <c r="AG742" s="2" t="s">
        <v>2998</v>
      </c>
      <c r="AH742" s="2" t="s">
        <v>17400</v>
      </c>
    </row>
    <row r="743" spans="24:34" x14ac:dyDescent="0.4">
      <c r="X743" s="2" t="s">
        <v>4100</v>
      </c>
      <c r="Y743" s="2">
        <v>1961</v>
      </c>
      <c r="Z743" s="2">
        <v>1957.4</v>
      </c>
      <c r="AA743" s="2">
        <v>50</v>
      </c>
      <c r="AB743" s="2">
        <v>3</v>
      </c>
      <c r="AC743" s="2">
        <v>1131.8</v>
      </c>
      <c r="AE743" s="2" t="s">
        <v>4082</v>
      </c>
      <c r="AF743" s="2" t="s">
        <v>17390</v>
      </c>
      <c r="AG743" s="2" t="s">
        <v>2998</v>
      </c>
      <c r="AH743" s="2" t="s">
        <v>17393</v>
      </c>
    </row>
    <row r="744" spans="24:34" x14ac:dyDescent="0.4">
      <c r="X744" s="2" t="s">
        <v>4103</v>
      </c>
      <c r="Y744" s="2">
        <v>1938</v>
      </c>
      <c r="Z744" s="2">
        <v>464</v>
      </c>
      <c r="AA744" s="2">
        <v>47</v>
      </c>
      <c r="AB744" s="2">
        <v>1</v>
      </c>
      <c r="AC744" s="2">
        <v>425.2</v>
      </c>
      <c r="AE744" s="2" t="s">
        <v>816</v>
      </c>
      <c r="AF744" s="2" t="s">
        <v>17390</v>
      </c>
      <c r="AG744" s="2" t="s">
        <v>2998</v>
      </c>
      <c r="AH744" s="2" t="s">
        <v>17393</v>
      </c>
    </row>
    <row r="745" spans="24:34" x14ac:dyDescent="0.4">
      <c r="X745" s="2" t="s">
        <v>4105</v>
      </c>
      <c r="Y745" s="2">
        <v>1988</v>
      </c>
      <c r="Z745" s="2">
        <v>953.5</v>
      </c>
      <c r="AA745" s="2">
        <v>40</v>
      </c>
      <c r="AB745" s="2">
        <v>2</v>
      </c>
      <c r="AC745" s="2">
        <v>953.5</v>
      </c>
      <c r="AE745" s="2" t="s">
        <v>529</v>
      </c>
      <c r="AF745" s="2" t="s">
        <v>17407</v>
      </c>
      <c r="AG745" s="2" t="s">
        <v>2998</v>
      </c>
      <c r="AH745" s="2" t="s">
        <v>17088</v>
      </c>
    </row>
    <row r="746" spans="24:34" x14ac:dyDescent="0.4">
      <c r="X746" s="2" t="s">
        <v>818</v>
      </c>
      <c r="Y746" s="2">
        <v>1988</v>
      </c>
      <c r="Z746" s="2">
        <v>4672.6000000000004</v>
      </c>
      <c r="AA746" s="2">
        <v>184</v>
      </c>
      <c r="AB746" s="2">
        <v>5</v>
      </c>
      <c r="AC746" s="2">
        <v>4202.8</v>
      </c>
      <c r="AE746" s="2" t="s">
        <v>4086</v>
      </c>
      <c r="AF746" s="2" t="s">
        <v>17407</v>
      </c>
      <c r="AG746" s="2" t="s">
        <v>2998</v>
      </c>
      <c r="AH746" s="2" t="s">
        <v>17088</v>
      </c>
    </row>
    <row r="747" spans="24:34" x14ac:dyDescent="0.4">
      <c r="X747" s="2" t="s">
        <v>4107</v>
      </c>
      <c r="Y747" s="2">
        <v>1989</v>
      </c>
      <c r="Z747" s="2">
        <v>5677.1</v>
      </c>
      <c r="AA747" s="2">
        <v>169</v>
      </c>
      <c r="AB747" s="2">
        <v>5</v>
      </c>
      <c r="AC747" s="2">
        <v>3966</v>
      </c>
      <c r="AE747" s="2" t="s">
        <v>4089</v>
      </c>
      <c r="AF747" s="2" t="s">
        <v>17390</v>
      </c>
      <c r="AG747" s="2" t="s">
        <v>2998</v>
      </c>
      <c r="AH747" s="2" t="s">
        <v>17400</v>
      </c>
    </row>
    <row r="748" spans="24:34" x14ac:dyDescent="0.4">
      <c r="X748" s="2" t="s">
        <v>4108</v>
      </c>
      <c r="Y748" s="2">
        <v>1990</v>
      </c>
      <c r="Z748" s="2">
        <v>6575.3</v>
      </c>
      <c r="AA748" s="2">
        <v>196</v>
      </c>
      <c r="AB748" s="2">
        <v>5</v>
      </c>
      <c r="AC748" s="2">
        <v>4357.6000000000004</v>
      </c>
      <c r="AE748" s="2" t="s">
        <v>4090</v>
      </c>
      <c r="AF748" s="2" t="s">
        <v>17390</v>
      </c>
      <c r="AG748" s="2" t="s">
        <v>2998</v>
      </c>
      <c r="AH748" s="2" t="s">
        <v>17088</v>
      </c>
    </row>
    <row r="749" spans="24:34" x14ac:dyDescent="0.4">
      <c r="X749" s="2" t="s">
        <v>4109</v>
      </c>
      <c r="Y749" s="2">
        <v>1896</v>
      </c>
      <c r="Z749" s="2">
        <v>415.7</v>
      </c>
      <c r="AA749" s="2">
        <v>22</v>
      </c>
      <c r="AB749" s="2">
        <v>2</v>
      </c>
      <c r="AC749" s="2">
        <v>374.1</v>
      </c>
      <c r="AE749" s="2" t="s">
        <v>4092</v>
      </c>
      <c r="AF749" s="2" t="s">
        <v>17390</v>
      </c>
      <c r="AG749" s="2" t="s">
        <v>2998</v>
      </c>
      <c r="AH749" s="2" t="s">
        <v>17400</v>
      </c>
    </row>
    <row r="750" spans="24:34" x14ac:dyDescent="0.4">
      <c r="X750" s="2" t="s">
        <v>819</v>
      </c>
      <c r="Y750" s="2">
        <v>1971</v>
      </c>
      <c r="Z750" s="2">
        <v>7451.56</v>
      </c>
      <c r="AA750" s="2">
        <v>200</v>
      </c>
      <c r="AB750" s="2">
        <v>5</v>
      </c>
      <c r="AC750" s="2">
        <v>4589.96</v>
      </c>
      <c r="AE750" s="2" t="s">
        <v>4095</v>
      </c>
      <c r="AF750" s="2" t="s">
        <v>17390</v>
      </c>
      <c r="AG750" s="2" t="s">
        <v>2998</v>
      </c>
      <c r="AH750" s="2" t="s">
        <v>17413</v>
      </c>
    </row>
    <row r="751" spans="24:34" x14ac:dyDescent="0.4">
      <c r="X751" s="2" t="s">
        <v>17247</v>
      </c>
      <c r="Y751" s="2">
        <v>1895</v>
      </c>
      <c r="Z751" s="2">
        <v>7942.6</v>
      </c>
      <c r="AA751" s="2">
        <v>237</v>
      </c>
      <c r="AB751" s="2">
        <v>5</v>
      </c>
      <c r="AC751" s="2">
        <v>4641.3</v>
      </c>
      <c r="AE751" s="2" t="s">
        <v>4096</v>
      </c>
      <c r="AF751" s="2" t="s">
        <v>17390</v>
      </c>
      <c r="AG751" s="2" t="s">
        <v>2998</v>
      </c>
      <c r="AH751" s="2" t="s">
        <v>17400</v>
      </c>
    </row>
    <row r="752" spans="24:34" x14ac:dyDescent="0.4">
      <c r="X752" s="2" t="s">
        <v>4111</v>
      </c>
      <c r="Y752" s="2">
        <v>1957</v>
      </c>
      <c r="Z752" s="2">
        <v>515.9</v>
      </c>
      <c r="AA752" s="2">
        <v>23</v>
      </c>
      <c r="AB752" s="2">
        <v>2</v>
      </c>
      <c r="AC752" s="2">
        <v>473.9</v>
      </c>
      <c r="AE752" s="2" t="s">
        <v>817</v>
      </c>
      <c r="AF752" s="2" t="s">
        <v>17390</v>
      </c>
      <c r="AG752" s="2" t="s">
        <v>2998</v>
      </c>
      <c r="AH752" s="2" t="s">
        <v>17088</v>
      </c>
    </row>
    <row r="753" spans="24:34" x14ac:dyDescent="0.4">
      <c r="X753" s="2" t="s">
        <v>4113</v>
      </c>
      <c r="Y753" s="2">
        <v>1967</v>
      </c>
      <c r="Z753" s="2">
        <v>481.1</v>
      </c>
      <c r="AA753" s="2">
        <v>22</v>
      </c>
      <c r="AB753" s="2">
        <v>2</v>
      </c>
      <c r="AC753" s="2">
        <v>442</v>
      </c>
      <c r="AE753" s="2" t="s">
        <v>4097</v>
      </c>
      <c r="AF753" s="2" t="s">
        <v>17397</v>
      </c>
      <c r="AG753" s="2" t="s">
        <v>2998</v>
      </c>
      <c r="AH753" s="2" t="s">
        <v>17393</v>
      </c>
    </row>
    <row r="754" spans="24:34" x14ac:dyDescent="0.4">
      <c r="X754" s="2" t="s">
        <v>4115</v>
      </c>
      <c r="Y754" s="2">
        <v>1963</v>
      </c>
      <c r="Z754" s="2">
        <v>358.1</v>
      </c>
      <c r="AA754" s="2">
        <v>2</v>
      </c>
      <c r="AB754" s="2">
        <v>2</v>
      </c>
      <c r="AC754" s="2">
        <v>340.5</v>
      </c>
      <c r="AE754" s="2" t="s">
        <v>4098</v>
      </c>
      <c r="AF754" s="2" t="s">
        <v>17390</v>
      </c>
      <c r="AG754" s="2" t="s">
        <v>2998</v>
      </c>
      <c r="AH754" s="2" t="s">
        <v>17393</v>
      </c>
    </row>
    <row r="755" spans="24:34" x14ac:dyDescent="0.4">
      <c r="X755" s="2" t="s">
        <v>4116</v>
      </c>
      <c r="Y755" s="2">
        <v>1967</v>
      </c>
      <c r="Z755" s="2">
        <v>318.33999999999997</v>
      </c>
      <c r="AA755" s="2">
        <v>27</v>
      </c>
      <c r="AB755" s="2">
        <v>2</v>
      </c>
      <c r="AC755" s="2">
        <v>242.1</v>
      </c>
      <c r="AE755" s="2" t="s">
        <v>4100</v>
      </c>
      <c r="AF755" s="2" t="s">
        <v>17390</v>
      </c>
      <c r="AG755" s="2" t="s">
        <v>2998</v>
      </c>
      <c r="AH755" s="2" t="s">
        <v>17400</v>
      </c>
    </row>
    <row r="756" spans="24:34" x14ac:dyDescent="0.4">
      <c r="X756" s="2" t="s">
        <v>4118</v>
      </c>
      <c r="Y756" s="2">
        <v>1968</v>
      </c>
      <c r="Z756" s="2">
        <v>309</v>
      </c>
      <c r="AA756" s="2">
        <v>10</v>
      </c>
      <c r="AB756" s="2">
        <v>2</v>
      </c>
      <c r="AC756" s="2">
        <v>286.39999999999998</v>
      </c>
      <c r="AE756" s="2" t="s">
        <v>4103</v>
      </c>
      <c r="AF756" s="2" t="s">
        <v>17390</v>
      </c>
      <c r="AG756" s="2" t="s">
        <v>2998</v>
      </c>
      <c r="AH756" s="2" t="s">
        <v>17400</v>
      </c>
    </row>
    <row r="757" spans="24:34" x14ac:dyDescent="0.4">
      <c r="X757" s="2" t="s">
        <v>4120</v>
      </c>
      <c r="Y757" s="2">
        <v>1971</v>
      </c>
      <c r="Z757" s="2">
        <v>734.1</v>
      </c>
      <c r="AA757" s="2">
        <v>21</v>
      </c>
      <c r="AB757" s="2">
        <v>2</v>
      </c>
      <c r="AC757" s="2">
        <v>536.4</v>
      </c>
      <c r="AE757" s="2" t="s">
        <v>4105</v>
      </c>
      <c r="AF757" s="2" t="s">
        <v>17390</v>
      </c>
      <c r="AG757" s="2" t="s">
        <v>2998</v>
      </c>
      <c r="AH757" s="2" t="s">
        <v>17400</v>
      </c>
    </row>
    <row r="758" spans="24:34" x14ac:dyDescent="0.4">
      <c r="X758" s="2" t="s">
        <v>4121</v>
      </c>
      <c r="Y758" s="2">
        <v>1965</v>
      </c>
      <c r="Z758" s="2">
        <v>311.60000000000002</v>
      </c>
      <c r="AA758" s="2">
        <v>21</v>
      </c>
      <c r="AB758" s="2">
        <v>2</v>
      </c>
      <c r="AC758" s="2">
        <v>227.2</v>
      </c>
      <c r="AE758" s="2" t="s">
        <v>818</v>
      </c>
      <c r="AF758" s="2" t="s">
        <v>17390</v>
      </c>
      <c r="AG758" s="2" t="s">
        <v>2998</v>
      </c>
      <c r="AH758" s="2" t="s">
        <v>17398</v>
      </c>
    </row>
    <row r="759" spans="24:34" x14ac:dyDescent="0.4">
      <c r="X759" s="2" t="s">
        <v>4122</v>
      </c>
      <c r="Y759" s="2">
        <v>1972</v>
      </c>
      <c r="Z759" s="2">
        <v>742.41</v>
      </c>
      <c r="AA759" s="2">
        <v>17</v>
      </c>
      <c r="AB759" s="2">
        <v>2</v>
      </c>
      <c r="AC759" s="2">
        <v>562.79999999999995</v>
      </c>
      <c r="AE759" s="2" t="s">
        <v>4107</v>
      </c>
      <c r="AF759" s="2" t="s">
        <v>17390</v>
      </c>
      <c r="AG759" s="2" t="s">
        <v>2998</v>
      </c>
      <c r="AH759" s="2" t="s">
        <v>17413</v>
      </c>
    </row>
    <row r="760" spans="24:34" x14ac:dyDescent="0.4">
      <c r="X760" s="2" t="s">
        <v>4123</v>
      </c>
      <c r="Y760" s="2">
        <v>1980</v>
      </c>
      <c r="Z760" s="2">
        <v>709.05</v>
      </c>
      <c r="AA760" s="2">
        <v>23</v>
      </c>
      <c r="AB760" s="2">
        <v>2</v>
      </c>
      <c r="AC760" s="2">
        <v>530.4</v>
      </c>
      <c r="AE760" s="2" t="s">
        <v>4108</v>
      </c>
      <c r="AF760" s="2" t="s">
        <v>17390</v>
      </c>
      <c r="AG760" s="2" t="s">
        <v>2998</v>
      </c>
      <c r="AH760" s="2" t="s">
        <v>17398</v>
      </c>
    </row>
    <row r="761" spans="24:34" x14ac:dyDescent="0.4">
      <c r="X761" s="2" t="s">
        <v>820</v>
      </c>
      <c r="Y761" s="2">
        <v>1989</v>
      </c>
      <c r="Z761" s="2">
        <v>507.6</v>
      </c>
      <c r="AA761" s="2">
        <v>31</v>
      </c>
      <c r="AB761" s="2">
        <v>2</v>
      </c>
      <c r="AC761" s="2">
        <v>507.6</v>
      </c>
      <c r="AE761" s="2" t="s">
        <v>4109</v>
      </c>
      <c r="AF761" s="2" t="s">
        <v>17390</v>
      </c>
      <c r="AG761" s="2" t="s">
        <v>2998</v>
      </c>
      <c r="AH761" s="2" t="s">
        <v>17086</v>
      </c>
    </row>
    <row r="762" spans="24:34" x14ac:dyDescent="0.4">
      <c r="X762" s="2" t="s">
        <v>4127</v>
      </c>
      <c r="Y762" s="2">
        <v>1986</v>
      </c>
      <c r="Z762" s="2">
        <v>537.29999999999995</v>
      </c>
      <c r="AA762" s="2">
        <v>31</v>
      </c>
      <c r="AB762" s="2">
        <v>2</v>
      </c>
      <c r="AC762" s="2">
        <v>537.29999999999995</v>
      </c>
      <c r="AE762" s="2" t="s">
        <v>819</v>
      </c>
      <c r="AF762" s="2" t="s">
        <v>17390</v>
      </c>
      <c r="AG762" s="2" t="s">
        <v>2998</v>
      </c>
      <c r="AH762" s="2" t="s">
        <v>17398</v>
      </c>
    </row>
    <row r="763" spans="24:34" x14ac:dyDescent="0.4">
      <c r="X763" s="2" t="s">
        <v>4130</v>
      </c>
      <c r="Y763" s="2">
        <v>1980</v>
      </c>
      <c r="Z763" s="2">
        <v>796.1</v>
      </c>
      <c r="AA763" s="2">
        <v>20</v>
      </c>
      <c r="AB763" s="2">
        <v>2</v>
      </c>
      <c r="AC763" s="2">
        <v>485.2</v>
      </c>
      <c r="AE763" s="2" t="s">
        <v>4111</v>
      </c>
      <c r="AF763" s="2" t="s">
        <v>17390</v>
      </c>
      <c r="AG763" s="2" t="s">
        <v>2998</v>
      </c>
      <c r="AH763" s="2" t="s">
        <v>17088</v>
      </c>
    </row>
    <row r="764" spans="24:34" x14ac:dyDescent="0.4">
      <c r="X764" s="2" t="s">
        <v>4132</v>
      </c>
      <c r="Y764" s="2">
        <v>1965</v>
      </c>
      <c r="Z764" s="2">
        <v>403.5</v>
      </c>
      <c r="AA764" s="2">
        <v>13</v>
      </c>
      <c r="AB764" s="2">
        <v>2</v>
      </c>
      <c r="AC764" s="2">
        <v>378</v>
      </c>
      <c r="AE764" s="2" t="s">
        <v>4113</v>
      </c>
      <c r="AF764" s="2" t="s">
        <v>17390</v>
      </c>
      <c r="AG764" s="2" t="s">
        <v>17436</v>
      </c>
      <c r="AH764" s="2" t="s">
        <v>17088</v>
      </c>
    </row>
    <row r="765" spans="24:34" x14ac:dyDescent="0.4">
      <c r="X765" s="2" t="s">
        <v>4135</v>
      </c>
      <c r="Y765" s="2">
        <v>1980</v>
      </c>
      <c r="Z765" s="2">
        <v>767</v>
      </c>
      <c r="AA765" s="2">
        <v>36</v>
      </c>
      <c r="AB765" s="2">
        <v>2</v>
      </c>
      <c r="AC765" s="2">
        <v>541.70000000000005</v>
      </c>
      <c r="AE765" s="2" t="s">
        <v>4115</v>
      </c>
      <c r="AF765" s="2" t="s">
        <v>17390</v>
      </c>
      <c r="AG765" s="2" t="s">
        <v>17436</v>
      </c>
      <c r="AH765" s="2" t="s">
        <v>17088</v>
      </c>
    </row>
    <row r="766" spans="24:34" x14ac:dyDescent="0.4">
      <c r="X766" s="2" t="s">
        <v>4137</v>
      </c>
      <c r="Y766" s="2">
        <v>1970</v>
      </c>
      <c r="Z766" s="2">
        <v>762</v>
      </c>
      <c r="AA766" s="2">
        <v>42</v>
      </c>
      <c r="AB766" s="2">
        <v>2</v>
      </c>
      <c r="AC766" s="2">
        <v>540</v>
      </c>
      <c r="AE766" s="2" t="s">
        <v>4116</v>
      </c>
      <c r="AF766" s="2" t="s">
        <v>17390</v>
      </c>
      <c r="AG766" s="2" t="s">
        <v>17436</v>
      </c>
      <c r="AH766" s="2" t="s">
        <v>17086</v>
      </c>
    </row>
    <row r="767" spans="24:34" x14ac:dyDescent="0.4">
      <c r="X767" s="2" t="s">
        <v>4138</v>
      </c>
      <c r="Y767" s="2">
        <v>1969</v>
      </c>
      <c r="Z767" s="2">
        <v>381</v>
      </c>
      <c r="AA767" s="2">
        <v>18</v>
      </c>
      <c r="AB767" s="2">
        <v>2</v>
      </c>
      <c r="AC767" s="2">
        <v>217.9</v>
      </c>
      <c r="AE767" s="2" t="s">
        <v>4118</v>
      </c>
      <c r="AF767" s="2" t="s">
        <v>17390</v>
      </c>
      <c r="AG767" s="2" t="s">
        <v>17436</v>
      </c>
      <c r="AH767" s="2" t="s">
        <v>17086</v>
      </c>
    </row>
    <row r="768" spans="24:34" x14ac:dyDescent="0.4">
      <c r="X768" s="2" t="s">
        <v>4140</v>
      </c>
      <c r="Y768" s="2">
        <v>1970</v>
      </c>
      <c r="Z768" s="2">
        <v>762</v>
      </c>
      <c r="AA768" s="2">
        <v>9</v>
      </c>
      <c r="AB768" s="2">
        <v>2</v>
      </c>
      <c r="AC768" s="2">
        <v>762</v>
      </c>
      <c r="AE768" s="2" t="s">
        <v>4120</v>
      </c>
      <c r="AF768" s="2" t="s">
        <v>17390</v>
      </c>
      <c r="AG768" s="2" t="s">
        <v>17436</v>
      </c>
      <c r="AH768" s="2" t="s">
        <v>17088</v>
      </c>
    </row>
    <row r="769" spans="24:34" x14ac:dyDescent="0.4">
      <c r="X769" s="2" t="s">
        <v>4141</v>
      </c>
      <c r="Y769" s="2">
        <v>1963</v>
      </c>
      <c r="Z769" s="2">
        <v>290.3</v>
      </c>
      <c r="AA769" s="2">
        <v>38</v>
      </c>
      <c r="AB769" s="2">
        <v>2</v>
      </c>
      <c r="AC769" s="2">
        <v>290.3</v>
      </c>
      <c r="AE769" s="2" t="s">
        <v>4121</v>
      </c>
      <c r="AF769" s="2" t="s">
        <v>17390</v>
      </c>
      <c r="AG769" s="2" t="s">
        <v>17436</v>
      </c>
      <c r="AH769" s="2" t="s">
        <v>17086</v>
      </c>
    </row>
    <row r="770" spans="24:34" x14ac:dyDescent="0.4">
      <c r="X770" s="2" t="s">
        <v>4142</v>
      </c>
      <c r="Y770" s="2">
        <v>1991</v>
      </c>
      <c r="Z770" s="2">
        <v>575.9</v>
      </c>
      <c r="AA770" s="2">
        <v>21</v>
      </c>
      <c r="AB770" s="2">
        <v>2</v>
      </c>
      <c r="AC770" s="2">
        <v>379.3</v>
      </c>
      <c r="AE770" s="2" t="s">
        <v>4122</v>
      </c>
      <c r="AF770" s="2" t="s">
        <v>17390</v>
      </c>
      <c r="AG770" s="2" t="s">
        <v>17436</v>
      </c>
      <c r="AH770" s="2" t="s">
        <v>17088</v>
      </c>
    </row>
    <row r="771" spans="24:34" x14ac:dyDescent="0.4">
      <c r="X771" s="2" t="s">
        <v>4144</v>
      </c>
      <c r="Y771" s="2">
        <v>1963</v>
      </c>
      <c r="Z771" s="2">
        <v>515.79999999999995</v>
      </c>
      <c r="AA771" s="2">
        <v>32</v>
      </c>
      <c r="AB771" s="2">
        <v>2</v>
      </c>
      <c r="AC771" s="2">
        <v>515.79999999999995</v>
      </c>
      <c r="AE771" s="2" t="s">
        <v>4123</v>
      </c>
      <c r="AF771" s="2" t="s">
        <v>17390</v>
      </c>
      <c r="AG771" s="2" t="s">
        <v>17436</v>
      </c>
      <c r="AH771" s="2" t="s">
        <v>17088</v>
      </c>
    </row>
    <row r="772" spans="24:34" x14ac:dyDescent="0.4">
      <c r="X772" s="2" t="s">
        <v>4146</v>
      </c>
      <c r="Y772" s="2">
        <v>1976</v>
      </c>
      <c r="Z772" s="2">
        <v>351.4</v>
      </c>
      <c r="AA772" s="2">
        <v>33</v>
      </c>
      <c r="AB772" s="2">
        <v>2</v>
      </c>
      <c r="AC772" s="2">
        <v>283.3</v>
      </c>
      <c r="AE772" s="2" t="s">
        <v>820</v>
      </c>
      <c r="AF772" s="2" t="s">
        <v>17397</v>
      </c>
      <c r="AG772" s="2" t="s">
        <v>2998</v>
      </c>
      <c r="AH772" s="2" t="s">
        <v>17088</v>
      </c>
    </row>
    <row r="773" spans="24:34" x14ac:dyDescent="0.4">
      <c r="X773" s="2" t="s">
        <v>4148</v>
      </c>
      <c r="Y773" s="2">
        <v>1988</v>
      </c>
      <c r="Z773" s="2">
        <v>381.1</v>
      </c>
      <c r="AA773" s="2">
        <v>43</v>
      </c>
      <c r="AB773" s="2">
        <v>2</v>
      </c>
      <c r="AC773" s="2">
        <v>361.01</v>
      </c>
      <c r="AE773" s="2" t="s">
        <v>4127</v>
      </c>
      <c r="AF773" s="2" t="s">
        <v>17397</v>
      </c>
      <c r="AG773" s="2" t="s">
        <v>2998</v>
      </c>
      <c r="AH773" s="2" t="s">
        <v>17088</v>
      </c>
    </row>
    <row r="774" spans="24:34" x14ac:dyDescent="0.4">
      <c r="X774" s="2" t="s">
        <v>4149</v>
      </c>
      <c r="Y774" s="2">
        <v>1986</v>
      </c>
      <c r="Z774" s="2">
        <v>461</v>
      </c>
      <c r="AA774" s="2">
        <v>23</v>
      </c>
      <c r="AB774" s="2">
        <v>2</v>
      </c>
      <c r="AC774" s="2">
        <v>439</v>
      </c>
      <c r="AE774" s="2" t="s">
        <v>4130</v>
      </c>
      <c r="AF774" s="2" t="s">
        <v>2998</v>
      </c>
      <c r="AG774" s="2" t="s">
        <v>2998</v>
      </c>
      <c r="AH774" s="2" t="s">
        <v>17088</v>
      </c>
    </row>
    <row r="775" spans="24:34" x14ac:dyDescent="0.4">
      <c r="X775" s="2" t="s">
        <v>4151</v>
      </c>
      <c r="Y775" s="2">
        <v>1976</v>
      </c>
      <c r="Z775" s="2">
        <v>563</v>
      </c>
      <c r="AA775" s="2">
        <v>31</v>
      </c>
      <c r="AB775" s="2">
        <v>2</v>
      </c>
      <c r="AC775" s="2">
        <v>375.01</v>
      </c>
      <c r="AE775" s="2" t="s">
        <v>4132</v>
      </c>
      <c r="AF775" s="2" t="s">
        <v>17390</v>
      </c>
      <c r="AG775" s="2" t="s">
        <v>17446</v>
      </c>
      <c r="AH775" s="2" t="s">
        <v>17086</v>
      </c>
    </row>
    <row r="776" spans="24:34" x14ac:dyDescent="0.4">
      <c r="X776" s="2" t="s">
        <v>824</v>
      </c>
      <c r="Y776" s="2">
        <v>1987</v>
      </c>
      <c r="Z776" s="2">
        <v>489.7</v>
      </c>
      <c r="AA776" s="2">
        <v>31</v>
      </c>
      <c r="AB776" s="2">
        <v>2</v>
      </c>
      <c r="AC776" s="2">
        <v>489.7</v>
      </c>
      <c r="AE776" s="2" t="s">
        <v>4135</v>
      </c>
      <c r="AF776" s="2" t="s">
        <v>17390</v>
      </c>
      <c r="AG776" s="2" t="s">
        <v>17436</v>
      </c>
      <c r="AH776" s="2" t="s">
        <v>17088</v>
      </c>
    </row>
    <row r="777" spans="24:34" x14ac:dyDescent="0.4">
      <c r="X777" s="2" t="s">
        <v>825</v>
      </c>
      <c r="Y777" s="2">
        <v>1987</v>
      </c>
      <c r="Z777" s="2">
        <v>497.3</v>
      </c>
      <c r="AA777" s="2">
        <v>31</v>
      </c>
      <c r="AB777" s="2">
        <v>2</v>
      </c>
      <c r="AC777" s="2">
        <v>497.3</v>
      </c>
      <c r="AE777" s="2" t="s">
        <v>4137</v>
      </c>
      <c r="AF777" s="2" t="s">
        <v>17390</v>
      </c>
      <c r="AG777" s="2" t="s">
        <v>17436</v>
      </c>
      <c r="AH777" s="2" t="s">
        <v>17088</v>
      </c>
    </row>
    <row r="778" spans="24:34" x14ac:dyDescent="0.4">
      <c r="X778" s="2" t="s">
        <v>4152</v>
      </c>
      <c r="Y778" s="2">
        <v>1977</v>
      </c>
      <c r="Z778" s="2">
        <v>764.4</v>
      </c>
      <c r="AA778" s="2">
        <v>47</v>
      </c>
      <c r="AB778" s="2">
        <v>2</v>
      </c>
      <c r="AC778" s="2">
        <v>764.4</v>
      </c>
      <c r="AE778" s="2" t="s">
        <v>4138</v>
      </c>
      <c r="AF778" s="2" t="s">
        <v>17390</v>
      </c>
      <c r="AG778" s="2" t="s">
        <v>17436</v>
      </c>
      <c r="AH778" s="2" t="s">
        <v>17086</v>
      </c>
    </row>
    <row r="779" spans="24:34" x14ac:dyDescent="0.4">
      <c r="X779" s="2" t="s">
        <v>4155</v>
      </c>
      <c r="Y779" s="2">
        <v>1984</v>
      </c>
      <c r="Z779" s="2">
        <v>977.5</v>
      </c>
      <c r="AA779" s="2">
        <v>62</v>
      </c>
      <c r="AB779" s="2">
        <v>2</v>
      </c>
      <c r="AC779" s="2">
        <v>977.5</v>
      </c>
      <c r="AE779" s="2" t="s">
        <v>4140</v>
      </c>
      <c r="AF779" s="2" t="s">
        <v>17390</v>
      </c>
      <c r="AG779" s="2" t="s">
        <v>17436</v>
      </c>
      <c r="AH779" s="2" t="s">
        <v>17088</v>
      </c>
    </row>
    <row r="780" spans="24:34" x14ac:dyDescent="0.4">
      <c r="X780" s="2" t="s">
        <v>4156</v>
      </c>
      <c r="Y780" s="2">
        <v>1963</v>
      </c>
      <c r="Z780" s="2">
        <v>272.60000000000002</v>
      </c>
      <c r="AA780" s="2">
        <v>21</v>
      </c>
      <c r="AB780" s="2">
        <v>2</v>
      </c>
      <c r="AC780" s="2">
        <v>272.60000000000002</v>
      </c>
      <c r="AE780" s="2" t="s">
        <v>4141</v>
      </c>
      <c r="AF780" s="2" t="s">
        <v>17390</v>
      </c>
      <c r="AG780" s="2" t="s">
        <v>17436</v>
      </c>
      <c r="AH780" s="2" t="s">
        <v>17088</v>
      </c>
    </row>
    <row r="781" spans="24:34" x14ac:dyDescent="0.4">
      <c r="X781" s="2" t="s">
        <v>826</v>
      </c>
      <c r="Y781" s="2">
        <v>1963</v>
      </c>
      <c r="Z781" s="2">
        <v>261.3</v>
      </c>
      <c r="AA781" s="2">
        <v>21</v>
      </c>
      <c r="AB781" s="2">
        <v>2</v>
      </c>
      <c r="AC781" s="2">
        <v>261.3</v>
      </c>
      <c r="AE781" s="2" t="s">
        <v>4142</v>
      </c>
      <c r="AF781" s="2" t="s">
        <v>17397</v>
      </c>
      <c r="AG781" s="2" t="s">
        <v>17436</v>
      </c>
      <c r="AH781" s="2" t="s">
        <v>17088</v>
      </c>
    </row>
    <row r="782" spans="24:34" x14ac:dyDescent="0.4">
      <c r="X782" s="2" t="s">
        <v>4160</v>
      </c>
      <c r="Y782" s="2">
        <v>1965</v>
      </c>
      <c r="Z782" s="2">
        <v>240.6</v>
      </c>
      <c r="AA782" s="2">
        <v>21</v>
      </c>
      <c r="AB782" s="2">
        <v>2</v>
      </c>
      <c r="AC782" s="2">
        <v>177.9</v>
      </c>
      <c r="AE782" s="2" t="s">
        <v>4144</v>
      </c>
      <c r="AF782" s="2" t="s">
        <v>17390</v>
      </c>
      <c r="AG782" s="2" t="s">
        <v>17436</v>
      </c>
      <c r="AH782" s="2" t="s">
        <v>17088</v>
      </c>
    </row>
    <row r="783" spans="24:34" x14ac:dyDescent="0.4">
      <c r="X783" s="2" t="s">
        <v>827</v>
      </c>
      <c r="Y783" s="2">
        <v>1968</v>
      </c>
      <c r="Z783" s="2">
        <v>560.9</v>
      </c>
      <c r="AA783" s="2">
        <v>42</v>
      </c>
      <c r="AB783" s="2">
        <v>2</v>
      </c>
      <c r="AC783" s="2">
        <v>560.9</v>
      </c>
      <c r="AE783" s="2" t="s">
        <v>4146</v>
      </c>
      <c r="AF783" s="2" t="s">
        <v>17390</v>
      </c>
      <c r="AG783" s="2" t="s">
        <v>17436</v>
      </c>
      <c r="AH783" s="2" t="s">
        <v>17088</v>
      </c>
    </row>
    <row r="784" spans="24:34" x14ac:dyDescent="0.4">
      <c r="X784" s="2" t="s">
        <v>4162</v>
      </c>
      <c r="Y784" s="2">
        <v>1966</v>
      </c>
      <c r="Z784" s="2">
        <v>286.5</v>
      </c>
      <c r="AA784" s="2">
        <v>21</v>
      </c>
      <c r="AB784" s="2">
        <v>2</v>
      </c>
      <c r="AC784" s="2">
        <v>286.5</v>
      </c>
      <c r="AE784" s="2" t="s">
        <v>4148</v>
      </c>
      <c r="AF784" s="2" t="s">
        <v>17397</v>
      </c>
      <c r="AG784" s="2" t="s">
        <v>17436</v>
      </c>
      <c r="AH784" s="2" t="s">
        <v>17088</v>
      </c>
    </row>
    <row r="785" spans="24:34" x14ac:dyDescent="0.4">
      <c r="X785" s="2" t="s">
        <v>828</v>
      </c>
      <c r="Y785" s="2">
        <v>1971</v>
      </c>
      <c r="Z785" s="2">
        <v>659.8</v>
      </c>
      <c r="AA785" s="2">
        <v>42</v>
      </c>
      <c r="AB785" s="2">
        <v>2</v>
      </c>
      <c r="AC785" s="2">
        <v>659.8</v>
      </c>
      <c r="AE785" s="2" t="s">
        <v>4149</v>
      </c>
      <c r="AF785" s="2" t="s">
        <v>17397</v>
      </c>
      <c r="AG785" s="2" t="s">
        <v>17436</v>
      </c>
      <c r="AH785" s="2" t="s">
        <v>17088</v>
      </c>
    </row>
    <row r="786" spans="24:34" x14ac:dyDescent="0.4">
      <c r="X786" s="2" t="s">
        <v>555</v>
      </c>
      <c r="Y786" s="2">
        <v>1974</v>
      </c>
      <c r="Z786" s="2">
        <v>724</v>
      </c>
      <c r="AA786" s="2">
        <v>42</v>
      </c>
      <c r="AB786" s="2">
        <v>2</v>
      </c>
      <c r="AC786" s="2">
        <v>724</v>
      </c>
      <c r="AE786" s="2" t="s">
        <v>4151</v>
      </c>
      <c r="AF786" s="2" t="s">
        <v>17390</v>
      </c>
      <c r="AG786" s="2" t="s">
        <v>17436</v>
      </c>
      <c r="AH786" s="2" t="s">
        <v>17088</v>
      </c>
    </row>
    <row r="787" spans="24:34" x14ac:dyDescent="0.4">
      <c r="X787" s="2" t="s">
        <v>4165</v>
      </c>
      <c r="Y787" s="2">
        <v>1967</v>
      </c>
      <c r="Z787" s="2">
        <v>389.3</v>
      </c>
      <c r="AA787" s="2">
        <v>30</v>
      </c>
      <c r="AB787" s="2">
        <v>2</v>
      </c>
      <c r="AC787" s="2">
        <v>389.3</v>
      </c>
      <c r="AE787" s="2" t="s">
        <v>824</v>
      </c>
      <c r="AF787" s="2" t="s">
        <v>17390</v>
      </c>
      <c r="AG787" s="2" t="s">
        <v>2998</v>
      </c>
      <c r="AH787" s="2" t="s">
        <v>17088</v>
      </c>
    </row>
    <row r="788" spans="24:34" x14ac:dyDescent="0.4">
      <c r="X788" s="2" t="s">
        <v>4167</v>
      </c>
      <c r="Y788" s="2">
        <v>1983</v>
      </c>
      <c r="Z788" s="2">
        <v>751.7</v>
      </c>
      <c r="AA788" s="2">
        <v>36</v>
      </c>
      <c r="AB788" s="2">
        <v>2</v>
      </c>
      <c r="AC788" s="2">
        <v>751.7</v>
      </c>
      <c r="AE788" s="2" t="s">
        <v>825</v>
      </c>
      <c r="AF788" s="2" t="s">
        <v>17390</v>
      </c>
      <c r="AG788" s="2" t="s">
        <v>2998</v>
      </c>
      <c r="AH788" s="2" t="s">
        <v>17088</v>
      </c>
    </row>
    <row r="789" spans="24:34" x14ac:dyDescent="0.4">
      <c r="X789" s="2" t="s">
        <v>4169</v>
      </c>
      <c r="Y789" s="2">
        <v>1974</v>
      </c>
      <c r="Z789" s="2">
        <v>337.5</v>
      </c>
      <c r="AA789" s="2">
        <v>21</v>
      </c>
      <c r="AB789" s="2">
        <v>2</v>
      </c>
      <c r="AC789" s="2">
        <v>337.5</v>
      </c>
      <c r="AE789" s="2" t="s">
        <v>4152</v>
      </c>
      <c r="AF789" s="2" t="s">
        <v>17390</v>
      </c>
      <c r="AG789" s="2" t="s">
        <v>2998</v>
      </c>
      <c r="AH789" s="2" t="s">
        <v>17088</v>
      </c>
    </row>
    <row r="790" spans="24:34" x14ac:dyDescent="0.4">
      <c r="X790" s="2" t="s">
        <v>4171</v>
      </c>
      <c r="Y790" s="2">
        <v>1968</v>
      </c>
      <c r="Z790" s="2">
        <v>343</v>
      </c>
      <c r="AA790" s="2">
        <v>21</v>
      </c>
      <c r="AB790" s="2">
        <v>2</v>
      </c>
      <c r="AC790" s="2">
        <v>343</v>
      </c>
      <c r="AE790" s="2" t="s">
        <v>4155</v>
      </c>
      <c r="AF790" s="2" t="s">
        <v>17390</v>
      </c>
      <c r="AG790" s="2" t="s">
        <v>2998</v>
      </c>
      <c r="AH790" s="2" t="s">
        <v>17393</v>
      </c>
    </row>
    <row r="791" spans="24:34" x14ac:dyDescent="0.4">
      <c r="X791" s="2" t="s">
        <v>4172</v>
      </c>
      <c r="Y791" s="2">
        <v>1958</v>
      </c>
      <c r="Z791" s="2">
        <v>367.4</v>
      </c>
      <c r="AA791" s="2">
        <v>21</v>
      </c>
      <c r="AB791" s="2">
        <v>2</v>
      </c>
      <c r="AC791" s="2">
        <v>367.4</v>
      </c>
      <c r="AE791" s="2" t="s">
        <v>4156</v>
      </c>
      <c r="AF791" s="2" t="s">
        <v>17390</v>
      </c>
      <c r="AG791" s="2" t="s">
        <v>2998</v>
      </c>
      <c r="AH791" s="2" t="s">
        <v>17086</v>
      </c>
    </row>
    <row r="792" spans="24:34" x14ac:dyDescent="0.4">
      <c r="X792" s="2" t="s">
        <v>829</v>
      </c>
      <c r="Y792" s="2">
        <v>1980</v>
      </c>
      <c r="Z792" s="2">
        <v>798.7</v>
      </c>
      <c r="AA792" s="2">
        <v>47</v>
      </c>
      <c r="AB792" s="2">
        <v>2</v>
      </c>
      <c r="AC792" s="2">
        <v>798.7</v>
      </c>
      <c r="AE792" s="2" t="s">
        <v>826</v>
      </c>
      <c r="AF792" s="2" t="s">
        <v>17390</v>
      </c>
      <c r="AG792" s="2" t="s">
        <v>2998</v>
      </c>
      <c r="AH792" s="2" t="s">
        <v>17086</v>
      </c>
    </row>
    <row r="793" spans="24:34" x14ac:dyDescent="0.4">
      <c r="X793" s="2" t="s">
        <v>4175</v>
      </c>
      <c r="Y793" s="2">
        <v>1965</v>
      </c>
      <c r="Z793" s="2">
        <v>301.89999999999998</v>
      </c>
      <c r="AA793" s="2">
        <v>21</v>
      </c>
      <c r="AB793" s="2">
        <v>2</v>
      </c>
      <c r="AC793" s="2">
        <v>301.89999999999998</v>
      </c>
      <c r="AE793" s="2" t="s">
        <v>4160</v>
      </c>
      <c r="AF793" s="2" t="s">
        <v>17390</v>
      </c>
      <c r="AG793" s="2" t="s">
        <v>2998</v>
      </c>
      <c r="AH793" s="2" t="s">
        <v>17086</v>
      </c>
    </row>
    <row r="794" spans="24:34" x14ac:dyDescent="0.4">
      <c r="X794" s="2" t="s">
        <v>4176</v>
      </c>
      <c r="Y794" s="2">
        <v>1976</v>
      </c>
      <c r="Z794" s="2">
        <v>224.6</v>
      </c>
      <c r="AA794" s="2">
        <v>16</v>
      </c>
      <c r="AB794" s="2">
        <v>2</v>
      </c>
      <c r="AC794" s="2">
        <v>224.6</v>
      </c>
      <c r="AE794" s="2" t="s">
        <v>827</v>
      </c>
      <c r="AF794" s="2" t="s">
        <v>17390</v>
      </c>
      <c r="AG794" s="2" t="s">
        <v>2998</v>
      </c>
      <c r="AH794" s="2" t="s">
        <v>17088</v>
      </c>
    </row>
    <row r="795" spans="24:34" x14ac:dyDescent="0.4">
      <c r="X795" s="2" t="s">
        <v>4177</v>
      </c>
      <c r="Y795" s="2">
        <v>1965</v>
      </c>
      <c r="Z795" s="2">
        <v>231.8</v>
      </c>
      <c r="AA795" s="2">
        <v>21</v>
      </c>
      <c r="AB795" s="2">
        <v>2</v>
      </c>
      <c r="AC795" s="2">
        <v>231.8</v>
      </c>
      <c r="AE795" s="2" t="s">
        <v>4162</v>
      </c>
      <c r="AF795" s="2" t="s">
        <v>17390</v>
      </c>
      <c r="AG795" s="2" t="s">
        <v>2998</v>
      </c>
      <c r="AH795" s="2" t="s">
        <v>17088</v>
      </c>
    </row>
    <row r="796" spans="24:34" x14ac:dyDescent="0.4">
      <c r="X796" s="2" t="s">
        <v>4178</v>
      </c>
      <c r="Y796" s="2">
        <v>1976</v>
      </c>
      <c r="Z796" s="2">
        <v>363.2</v>
      </c>
      <c r="AA796" s="2">
        <v>11</v>
      </c>
      <c r="AB796" s="2">
        <v>2</v>
      </c>
      <c r="AC796" s="2">
        <v>363.2</v>
      </c>
      <c r="AE796" s="2" t="s">
        <v>828</v>
      </c>
      <c r="AF796" s="2" t="s">
        <v>17390</v>
      </c>
      <c r="AG796" s="2" t="s">
        <v>2998</v>
      </c>
      <c r="AH796" s="2" t="s">
        <v>17088</v>
      </c>
    </row>
    <row r="797" spans="24:34" x14ac:dyDescent="0.4">
      <c r="X797" s="2" t="s">
        <v>4181</v>
      </c>
      <c r="Y797" s="2">
        <v>1958</v>
      </c>
      <c r="Z797" s="2">
        <v>292.39999999999998</v>
      </c>
      <c r="AA797" s="2">
        <v>21</v>
      </c>
      <c r="AB797" s="2">
        <v>2</v>
      </c>
      <c r="AC797" s="2">
        <v>292.39999999999998</v>
      </c>
      <c r="AE797" s="2" t="s">
        <v>555</v>
      </c>
      <c r="AF797" s="2" t="s">
        <v>17390</v>
      </c>
      <c r="AG797" s="2" t="s">
        <v>2998</v>
      </c>
      <c r="AH797" s="2" t="s">
        <v>17088</v>
      </c>
    </row>
    <row r="798" spans="24:34" x14ac:dyDescent="0.4">
      <c r="X798" s="2" t="s">
        <v>830</v>
      </c>
      <c r="Y798" s="2">
        <v>1990</v>
      </c>
      <c r="Z798" s="2">
        <v>801.8</v>
      </c>
      <c r="AA798" s="2">
        <v>47</v>
      </c>
      <c r="AB798" s="2">
        <v>2</v>
      </c>
      <c r="AC798" s="2">
        <v>801.8</v>
      </c>
      <c r="AE798" s="2" t="s">
        <v>4165</v>
      </c>
      <c r="AF798" s="2" t="s">
        <v>17390</v>
      </c>
      <c r="AG798" s="2" t="s">
        <v>2998</v>
      </c>
      <c r="AH798" s="2" t="s">
        <v>17086</v>
      </c>
    </row>
    <row r="799" spans="24:34" x14ac:dyDescent="0.4">
      <c r="X799" s="2" t="s">
        <v>4183</v>
      </c>
      <c r="Y799" s="2">
        <v>1958</v>
      </c>
      <c r="Z799" s="2">
        <v>322.2</v>
      </c>
      <c r="AA799" s="2">
        <v>21</v>
      </c>
      <c r="AB799" s="2">
        <v>2</v>
      </c>
      <c r="AC799" s="2">
        <v>322.2</v>
      </c>
      <c r="AE799" s="2" t="s">
        <v>4167</v>
      </c>
      <c r="AF799" s="2" t="s">
        <v>17390</v>
      </c>
      <c r="AG799" s="2" t="s">
        <v>2998</v>
      </c>
      <c r="AH799" s="2" t="s">
        <v>17088</v>
      </c>
    </row>
    <row r="800" spans="24:34" x14ac:dyDescent="0.4">
      <c r="X800" s="2" t="s">
        <v>831</v>
      </c>
      <c r="Y800" s="2">
        <v>1990</v>
      </c>
      <c r="Z800" s="2">
        <v>809.9</v>
      </c>
      <c r="AA800" s="2">
        <v>47</v>
      </c>
      <c r="AB800" s="2">
        <v>2</v>
      </c>
      <c r="AC800" s="2">
        <v>809.9</v>
      </c>
      <c r="AE800" s="2" t="s">
        <v>4169</v>
      </c>
      <c r="AF800" s="2" t="s">
        <v>17390</v>
      </c>
      <c r="AG800" s="2" t="s">
        <v>2998</v>
      </c>
      <c r="AH800" s="2" t="s">
        <v>17088</v>
      </c>
    </row>
    <row r="801" spans="24:34" x14ac:dyDescent="0.4">
      <c r="X801" s="2" t="s">
        <v>4186</v>
      </c>
      <c r="Y801" s="2">
        <v>1964</v>
      </c>
      <c r="Z801" s="2">
        <v>338.5</v>
      </c>
      <c r="AA801" s="2">
        <v>18</v>
      </c>
      <c r="AB801" s="2">
        <v>2</v>
      </c>
      <c r="AC801" s="2">
        <v>338.5</v>
      </c>
      <c r="AE801" s="2" t="s">
        <v>4171</v>
      </c>
      <c r="AF801" s="2" t="s">
        <v>17390</v>
      </c>
      <c r="AG801" s="2" t="s">
        <v>2998</v>
      </c>
      <c r="AH801" s="2" t="s">
        <v>17088</v>
      </c>
    </row>
    <row r="802" spans="24:34" x14ac:dyDescent="0.4">
      <c r="X802" s="2" t="s">
        <v>4188</v>
      </c>
      <c r="Y802" s="2">
        <v>1964</v>
      </c>
      <c r="Z802" s="2">
        <v>725.65</v>
      </c>
      <c r="AA802" s="2">
        <v>35</v>
      </c>
      <c r="AB802" s="2">
        <v>2</v>
      </c>
      <c r="AC802" s="2">
        <v>691.28</v>
      </c>
      <c r="AE802" s="2" t="s">
        <v>4172</v>
      </c>
      <c r="AF802" s="2" t="s">
        <v>17390</v>
      </c>
      <c r="AG802" s="2" t="s">
        <v>2998</v>
      </c>
      <c r="AH802" s="2" t="s">
        <v>17088</v>
      </c>
    </row>
    <row r="803" spans="24:34" x14ac:dyDescent="0.4">
      <c r="X803" s="2" t="s">
        <v>4190</v>
      </c>
      <c r="Y803" s="2">
        <v>1965</v>
      </c>
      <c r="Z803" s="2">
        <v>352.24</v>
      </c>
      <c r="AA803" s="2">
        <v>22</v>
      </c>
      <c r="AB803" s="2">
        <v>2</v>
      </c>
      <c r="AC803" s="2">
        <v>335.5</v>
      </c>
      <c r="AE803" s="2" t="s">
        <v>829</v>
      </c>
      <c r="AF803" s="2" t="s">
        <v>17390</v>
      </c>
      <c r="AG803" s="2" t="s">
        <v>2998</v>
      </c>
      <c r="AH803" s="2" t="s">
        <v>17088</v>
      </c>
    </row>
    <row r="804" spans="24:34" x14ac:dyDescent="0.4">
      <c r="X804" s="2" t="s">
        <v>4191</v>
      </c>
      <c r="Y804" s="2">
        <v>1973</v>
      </c>
      <c r="Z804" s="2">
        <v>805.8</v>
      </c>
      <c r="AA804" s="2">
        <v>42</v>
      </c>
      <c r="AB804" s="2">
        <v>2</v>
      </c>
      <c r="AC804" s="2">
        <v>762.2</v>
      </c>
      <c r="AE804" s="2" t="s">
        <v>4175</v>
      </c>
      <c r="AF804" s="2" t="s">
        <v>17390</v>
      </c>
      <c r="AG804" s="2" t="s">
        <v>2998</v>
      </c>
      <c r="AH804" s="2" t="s">
        <v>17088</v>
      </c>
    </row>
    <row r="805" spans="24:34" x14ac:dyDescent="0.4">
      <c r="X805" s="2" t="s">
        <v>832</v>
      </c>
      <c r="Y805" s="2">
        <v>1975</v>
      </c>
      <c r="Z805" s="2">
        <v>813.33</v>
      </c>
      <c r="AA805" s="2">
        <v>35</v>
      </c>
      <c r="AB805" s="2">
        <v>2</v>
      </c>
      <c r="AC805" s="2">
        <v>773.54</v>
      </c>
      <c r="AE805" s="2" t="s">
        <v>4176</v>
      </c>
      <c r="AF805" s="2" t="s">
        <v>17390</v>
      </c>
      <c r="AG805" s="2" t="s">
        <v>2998</v>
      </c>
      <c r="AH805" s="2" t="s">
        <v>17088</v>
      </c>
    </row>
    <row r="806" spans="24:34" x14ac:dyDescent="0.4">
      <c r="X806" s="2" t="s">
        <v>534</v>
      </c>
      <c r="Y806" s="2">
        <v>1976</v>
      </c>
      <c r="Z806" s="2">
        <v>992.87</v>
      </c>
      <c r="AA806" s="2">
        <v>38</v>
      </c>
      <c r="AB806" s="2">
        <v>2</v>
      </c>
      <c r="AC806" s="2">
        <v>901.22</v>
      </c>
      <c r="AE806" s="2" t="s">
        <v>4177</v>
      </c>
      <c r="AF806" s="2" t="s">
        <v>17390</v>
      </c>
      <c r="AG806" s="2" t="s">
        <v>2998</v>
      </c>
      <c r="AH806" s="2" t="s">
        <v>17088</v>
      </c>
    </row>
    <row r="807" spans="24:34" x14ac:dyDescent="0.4">
      <c r="X807" s="2" t="s">
        <v>4193</v>
      </c>
      <c r="Y807" s="2">
        <v>1990</v>
      </c>
      <c r="Z807" s="2">
        <v>672.9</v>
      </c>
      <c r="AA807" s="2">
        <v>37</v>
      </c>
      <c r="AB807" s="2">
        <v>2</v>
      </c>
      <c r="AC807" s="2">
        <v>625.16999999999996</v>
      </c>
      <c r="AE807" s="2" t="s">
        <v>4178</v>
      </c>
      <c r="AF807" s="2" t="s">
        <v>17390</v>
      </c>
      <c r="AG807" s="2" t="s">
        <v>2998</v>
      </c>
      <c r="AH807" s="2" t="s">
        <v>17088</v>
      </c>
    </row>
    <row r="808" spans="24:34" x14ac:dyDescent="0.4">
      <c r="X808" s="2" t="s">
        <v>4196</v>
      </c>
      <c r="Y808" s="2">
        <v>1991</v>
      </c>
      <c r="Z808" s="2">
        <v>669.11</v>
      </c>
      <c r="AA808" s="2">
        <v>38</v>
      </c>
      <c r="AB808" s="2">
        <v>2</v>
      </c>
      <c r="AC808" s="2">
        <v>645.70000000000005</v>
      </c>
      <c r="AE808" s="2" t="s">
        <v>4181</v>
      </c>
      <c r="AF808" s="2" t="s">
        <v>17390</v>
      </c>
      <c r="AG808" s="2" t="s">
        <v>2998</v>
      </c>
      <c r="AH808" s="2" t="s">
        <v>17088</v>
      </c>
    </row>
    <row r="809" spans="24:34" x14ac:dyDescent="0.4">
      <c r="X809" s="2" t="s">
        <v>4199</v>
      </c>
      <c r="Y809" s="2">
        <v>1983</v>
      </c>
      <c r="Z809" s="2">
        <v>978.2</v>
      </c>
      <c r="AA809" s="2">
        <v>46</v>
      </c>
      <c r="AB809" s="2">
        <v>2</v>
      </c>
      <c r="AC809" s="2">
        <v>946.9</v>
      </c>
      <c r="AE809" s="2" t="s">
        <v>830</v>
      </c>
      <c r="AF809" s="2" t="s">
        <v>17390</v>
      </c>
      <c r="AG809" s="2" t="s">
        <v>2998</v>
      </c>
      <c r="AH809" s="2" t="s">
        <v>17088</v>
      </c>
    </row>
    <row r="810" spans="24:34" x14ac:dyDescent="0.4">
      <c r="X810" s="2" t="s">
        <v>4201</v>
      </c>
      <c r="Y810" s="2">
        <v>1959</v>
      </c>
      <c r="Z810" s="2">
        <v>526.22</v>
      </c>
      <c r="AA810" s="2">
        <v>17</v>
      </c>
      <c r="AB810" s="2">
        <v>2</v>
      </c>
      <c r="AC810" s="2">
        <v>479.62</v>
      </c>
      <c r="AE810" s="2" t="s">
        <v>4183</v>
      </c>
      <c r="AF810" s="2" t="s">
        <v>17390</v>
      </c>
      <c r="AG810" s="2" t="s">
        <v>2998</v>
      </c>
      <c r="AH810" s="2" t="s">
        <v>17088</v>
      </c>
    </row>
    <row r="811" spans="24:34" x14ac:dyDescent="0.4">
      <c r="X811" s="2" t="s">
        <v>4203</v>
      </c>
      <c r="Y811" s="2">
        <v>1978</v>
      </c>
      <c r="Z811" s="2">
        <v>1084.2</v>
      </c>
      <c r="AA811" s="2">
        <v>24</v>
      </c>
      <c r="AB811" s="2">
        <v>3</v>
      </c>
      <c r="AC811" s="2">
        <v>1084.2</v>
      </c>
      <c r="AE811" s="2" t="s">
        <v>831</v>
      </c>
      <c r="AF811" s="2" t="s">
        <v>17390</v>
      </c>
      <c r="AG811" s="2" t="s">
        <v>2998</v>
      </c>
      <c r="AH811" s="2" t="s">
        <v>17088</v>
      </c>
    </row>
    <row r="812" spans="24:34" x14ac:dyDescent="0.4">
      <c r="X812" s="2" t="s">
        <v>4205</v>
      </c>
      <c r="Y812" s="2">
        <v>1978</v>
      </c>
      <c r="Z812" s="2">
        <v>1569.6</v>
      </c>
      <c r="AA812" s="2">
        <v>54</v>
      </c>
      <c r="AB812" s="2">
        <v>3</v>
      </c>
      <c r="AC812" s="2">
        <v>1094.4000000000001</v>
      </c>
      <c r="AE812" s="2" t="s">
        <v>4186</v>
      </c>
      <c r="AF812" s="2" t="s">
        <v>17390</v>
      </c>
      <c r="AG812" s="2" t="s">
        <v>17450</v>
      </c>
      <c r="AH812" s="2" t="s">
        <v>17086</v>
      </c>
    </row>
    <row r="813" spans="24:34" x14ac:dyDescent="0.4">
      <c r="X813" s="2" t="s">
        <v>569</v>
      </c>
      <c r="Y813" s="2">
        <v>1979</v>
      </c>
      <c r="Z813" s="2">
        <v>1530.5</v>
      </c>
      <c r="AA813" s="2">
        <v>24</v>
      </c>
      <c r="AB813" s="2">
        <v>3</v>
      </c>
      <c r="AC813" s="2">
        <v>1530.5</v>
      </c>
      <c r="AE813" s="2" t="s">
        <v>4188</v>
      </c>
      <c r="AF813" s="2" t="s">
        <v>17390</v>
      </c>
      <c r="AG813" s="2" t="s">
        <v>17451</v>
      </c>
      <c r="AH813" s="2" t="s">
        <v>17088</v>
      </c>
    </row>
    <row r="814" spans="24:34" x14ac:dyDescent="0.4">
      <c r="X814" s="2" t="s">
        <v>4208</v>
      </c>
      <c r="Y814" s="2">
        <v>1983</v>
      </c>
      <c r="Z814" s="2">
        <v>3623.37</v>
      </c>
      <c r="AA814" s="2">
        <v>117</v>
      </c>
      <c r="AB814" s="2">
        <v>5</v>
      </c>
      <c r="AC814" s="2">
        <v>2741.2</v>
      </c>
      <c r="AE814" s="2" t="s">
        <v>4190</v>
      </c>
      <c r="AF814" s="2" t="s">
        <v>17390</v>
      </c>
      <c r="AG814" s="2" t="s">
        <v>17081</v>
      </c>
      <c r="AH814" s="2" t="s">
        <v>17086</v>
      </c>
    </row>
    <row r="815" spans="24:34" x14ac:dyDescent="0.4">
      <c r="X815" s="2" t="s">
        <v>4210</v>
      </c>
      <c r="Y815" s="2">
        <v>1964</v>
      </c>
      <c r="Z815" s="2">
        <v>4771.3</v>
      </c>
      <c r="AA815" s="2">
        <v>400</v>
      </c>
      <c r="AB815" s="2">
        <v>5</v>
      </c>
      <c r="AC815" s="2">
        <v>4397.6000000000004</v>
      </c>
      <c r="AE815" s="2" t="s">
        <v>4191</v>
      </c>
      <c r="AF815" s="2" t="s">
        <v>17390</v>
      </c>
      <c r="AG815" s="2" t="s">
        <v>17452</v>
      </c>
      <c r="AH815" s="2" t="s">
        <v>17088</v>
      </c>
    </row>
    <row r="816" spans="24:34" x14ac:dyDescent="0.4">
      <c r="X816" s="2" t="s">
        <v>833</v>
      </c>
      <c r="Y816" s="2">
        <v>1986</v>
      </c>
      <c r="Z816" s="2">
        <v>3732.9</v>
      </c>
      <c r="AA816" s="2">
        <v>115</v>
      </c>
      <c r="AB816" s="2">
        <v>5</v>
      </c>
      <c r="AC816" s="2">
        <v>2826.7</v>
      </c>
      <c r="AE816" s="2" t="s">
        <v>832</v>
      </c>
      <c r="AF816" s="2" t="s">
        <v>17390</v>
      </c>
      <c r="AG816" s="2" t="s">
        <v>17453</v>
      </c>
      <c r="AH816" s="2" t="s">
        <v>17088</v>
      </c>
    </row>
    <row r="817" spans="24:34" x14ac:dyDescent="0.4">
      <c r="X817" s="2" t="s">
        <v>4212</v>
      </c>
      <c r="Y817" s="2">
        <v>1970</v>
      </c>
      <c r="Z817" s="2">
        <v>1728.5</v>
      </c>
      <c r="AA817" s="2">
        <v>71</v>
      </c>
      <c r="AB817" s="2">
        <v>4</v>
      </c>
      <c r="AC817" s="2">
        <v>1273.8</v>
      </c>
      <c r="AE817" s="2" t="s">
        <v>534</v>
      </c>
      <c r="AF817" s="2" t="s">
        <v>17390</v>
      </c>
      <c r="AG817" s="2" t="s">
        <v>17454</v>
      </c>
      <c r="AH817" s="2" t="s">
        <v>17400</v>
      </c>
    </row>
    <row r="818" spans="24:34" x14ac:dyDescent="0.4">
      <c r="X818" s="2" t="s">
        <v>4213</v>
      </c>
      <c r="Y818" s="2">
        <v>1972</v>
      </c>
      <c r="Z818" s="2">
        <v>979.44</v>
      </c>
      <c r="AA818" s="2">
        <v>27</v>
      </c>
      <c r="AB818" s="2">
        <v>2</v>
      </c>
      <c r="AC818" s="2">
        <v>718.12</v>
      </c>
      <c r="AE818" s="2" t="s">
        <v>4193</v>
      </c>
      <c r="AF818" s="2" t="s">
        <v>17397</v>
      </c>
      <c r="AG818" s="2" t="s">
        <v>17455</v>
      </c>
      <c r="AH818" s="2" t="s">
        <v>17088</v>
      </c>
    </row>
    <row r="819" spans="24:34" x14ac:dyDescent="0.4">
      <c r="X819" s="2" t="s">
        <v>4214</v>
      </c>
      <c r="Y819" s="2">
        <v>1975</v>
      </c>
      <c r="Z819" s="2">
        <v>1574.83</v>
      </c>
      <c r="AA819" s="2">
        <v>48</v>
      </c>
      <c r="AB819" s="2">
        <v>3</v>
      </c>
      <c r="AC819" s="2">
        <v>1089.93</v>
      </c>
      <c r="AE819" s="2" t="s">
        <v>4196</v>
      </c>
      <c r="AF819" s="2" t="s">
        <v>17397</v>
      </c>
      <c r="AG819" s="2" t="s">
        <v>17455</v>
      </c>
      <c r="AH819" s="2" t="s">
        <v>17088</v>
      </c>
    </row>
    <row r="820" spans="24:34" x14ac:dyDescent="0.4">
      <c r="X820" s="2" t="s">
        <v>4217</v>
      </c>
      <c r="Y820" s="2">
        <v>1978</v>
      </c>
      <c r="Z820" s="2">
        <v>1608.4</v>
      </c>
      <c r="AA820" s="2">
        <v>53</v>
      </c>
      <c r="AB820" s="2">
        <v>3</v>
      </c>
      <c r="AC820" s="2">
        <v>1122.9000000000001</v>
      </c>
      <c r="AE820" s="2" t="s">
        <v>4199</v>
      </c>
      <c r="AF820" s="2" t="s">
        <v>17390</v>
      </c>
      <c r="AG820" s="2" t="s">
        <v>17456</v>
      </c>
      <c r="AH820" s="2" t="s">
        <v>17400</v>
      </c>
    </row>
    <row r="821" spans="24:34" x14ac:dyDescent="0.4">
      <c r="X821" s="2" t="s">
        <v>17248</v>
      </c>
      <c r="Y821" s="2">
        <v>1950</v>
      </c>
      <c r="Z821" s="2">
        <v>525.29999999999995</v>
      </c>
      <c r="AA821" s="2">
        <v>30</v>
      </c>
      <c r="AB821" s="2">
        <v>2</v>
      </c>
      <c r="AC821" s="2">
        <v>476.7</v>
      </c>
      <c r="AE821" s="2" t="s">
        <v>4201</v>
      </c>
      <c r="AF821" s="2" t="s">
        <v>17390</v>
      </c>
      <c r="AG821" s="2" t="s">
        <v>2998</v>
      </c>
      <c r="AH821" s="2" t="s">
        <v>17088</v>
      </c>
    </row>
    <row r="822" spans="24:34" x14ac:dyDescent="0.4">
      <c r="X822" s="2" t="s">
        <v>4218</v>
      </c>
      <c r="Y822" s="2">
        <v>1950</v>
      </c>
      <c r="Z822" s="2">
        <v>423.6</v>
      </c>
      <c r="AA822" s="2">
        <v>18</v>
      </c>
      <c r="AB822" s="2">
        <v>2</v>
      </c>
      <c r="AC822" s="2">
        <v>384.3</v>
      </c>
      <c r="AE822" s="2" t="s">
        <v>4203</v>
      </c>
      <c r="AF822" s="2" t="s">
        <v>17390</v>
      </c>
      <c r="AG822" s="2" t="s">
        <v>2998</v>
      </c>
      <c r="AH822" s="2" t="s">
        <v>17088</v>
      </c>
    </row>
    <row r="823" spans="24:34" x14ac:dyDescent="0.4">
      <c r="X823" s="2" t="s">
        <v>834</v>
      </c>
      <c r="Y823" s="2">
        <v>1989</v>
      </c>
      <c r="Z823" s="2">
        <v>5108</v>
      </c>
      <c r="AA823" s="2">
        <v>173</v>
      </c>
      <c r="AB823" s="2">
        <v>5</v>
      </c>
      <c r="AC823" s="2">
        <v>3792.22</v>
      </c>
      <c r="AE823" s="2" t="s">
        <v>4205</v>
      </c>
      <c r="AF823" s="2" t="s">
        <v>17390</v>
      </c>
      <c r="AG823" s="2" t="s">
        <v>17457</v>
      </c>
      <c r="AH823" s="2" t="s">
        <v>17088</v>
      </c>
    </row>
    <row r="824" spans="24:34" x14ac:dyDescent="0.4">
      <c r="X824" s="2" t="s">
        <v>4221</v>
      </c>
      <c r="Y824" s="2">
        <v>1998</v>
      </c>
      <c r="Z824" s="2">
        <v>3496.5</v>
      </c>
      <c r="AA824" s="2">
        <v>125</v>
      </c>
      <c r="AB824" s="2">
        <v>5</v>
      </c>
      <c r="AC824" s="2">
        <v>2609.5</v>
      </c>
      <c r="AE824" s="2" t="s">
        <v>569</v>
      </c>
      <c r="AF824" s="2" t="s">
        <v>17390</v>
      </c>
      <c r="AG824" s="2" t="s">
        <v>2998</v>
      </c>
      <c r="AH824" s="2" t="s">
        <v>17088</v>
      </c>
    </row>
    <row r="825" spans="24:34" x14ac:dyDescent="0.4">
      <c r="X825" s="2" t="s">
        <v>4223</v>
      </c>
      <c r="Y825" s="2">
        <v>1996</v>
      </c>
      <c r="Z825" s="2">
        <v>4152.5</v>
      </c>
      <c r="AA825" s="2">
        <v>156</v>
      </c>
      <c r="AB825" s="2">
        <v>5</v>
      </c>
      <c r="AC825" s="2">
        <v>3148</v>
      </c>
      <c r="AE825" s="2" t="s">
        <v>4208</v>
      </c>
      <c r="AF825" s="2" t="s">
        <v>17390</v>
      </c>
      <c r="AG825" s="2" t="s">
        <v>2998</v>
      </c>
      <c r="AH825" s="2" t="s">
        <v>17393</v>
      </c>
    </row>
    <row r="826" spans="24:34" x14ac:dyDescent="0.4">
      <c r="X826" s="2" t="s">
        <v>835</v>
      </c>
      <c r="Y826" s="2">
        <v>1988</v>
      </c>
      <c r="Z826" s="2">
        <v>4460.8999999999996</v>
      </c>
      <c r="AA826" s="2">
        <v>134</v>
      </c>
      <c r="AB826" s="2">
        <v>5</v>
      </c>
      <c r="AC826" s="2">
        <v>3322.4</v>
      </c>
      <c r="AE826" s="2" t="s">
        <v>4210</v>
      </c>
      <c r="AF826" s="2" t="s">
        <v>17390</v>
      </c>
      <c r="AG826" s="2" t="s">
        <v>2998</v>
      </c>
      <c r="AH826" s="2" t="s">
        <v>17413</v>
      </c>
    </row>
    <row r="827" spans="24:34" x14ac:dyDescent="0.4">
      <c r="X827" s="2" t="s">
        <v>4226</v>
      </c>
      <c r="Y827" s="2">
        <v>1984</v>
      </c>
      <c r="Z827" s="2">
        <v>4658.6000000000004</v>
      </c>
      <c r="AA827" s="2">
        <v>169</v>
      </c>
      <c r="AB827" s="2">
        <v>5</v>
      </c>
      <c r="AC827" s="2">
        <v>4658.6000000000004</v>
      </c>
      <c r="AE827" s="2" t="s">
        <v>833</v>
      </c>
      <c r="AF827" s="2" t="s">
        <v>17390</v>
      </c>
      <c r="AG827" s="2" t="s">
        <v>17104</v>
      </c>
      <c r="AH827" s="2" t="s">
        <v>17393</v>
      </c>
    </row>
    <row r="828" spans="24:34" x14ac:dyDescent="0.4">
      <c r="X828" s="2" t="s">
        <v>4227</v>
      </c>
      <c r="Y828" s="2">
        <v>1982</v>
      </c>
      <c r="Z828" s="2">
        <v>1712.86</v>
      </c>
      <c r="AA828" s="2">
        <v>51</v>
      </c>
      <c r="AB828" s="2">
        <v>4</v>
      </c>
      <c r="AC828" s="2">
        <v>1271.74</v>
      </c>
      <c r="AE828" s="2" t="s">
        <v>4212</v>
      </c>
      <c r="AF828" s="2" t="s">
        <v>17390</v>
      </c>
      <c r="AG828" s="2" t="s">
        <v>2998</v>
      </c>
      <c r="AH828" s="2" t="s">
        <v>17088</v>
      </c>
    </row>
    <row r="829" spans="24:34" x14ac:dyDescent="0.4">
      <c r="X829" s="2" t="s">
        <v>4228</v>
      </c>
      <c r="Y829" s="2">
        <v>1991</v>
      </c>
      <c r="Z829" s="2">
        <v>4502.5</v>
      </c>
      <c r="AA829" s="2">
        <v>143</v>
      </c>
      <c r="AB829" s="2">
        <v>5</v>
      </c>
      <c r="AC829" s="2">
        <v>4502.5</v>
      </c>
      <c r="AE829" s="2" t="s">
        <v>4213</v>
      </c>
      <c r="AF829" s="2" t="s">
        <v>17390</v>
      </c>
      <c r="AG829" s="2" t="s">
        <v>2998</v>
      </c>
      <c r="AH829" s="2" t="s">
        <v>17088</v>
      </c>
    </row>
    <row r="830" spans="24:34" x14ac:dyDescent="0.4">
      <c r="X830" s="2" t="s">
        <v>836</v>
      </c>
      <c r="Y830" s="2">
        <v>2000</v>
      </c>
      <c r="Z830" s="2">
        <v>5757.29</v>
      </c>
      <c r="AA830" s="2">
        <v>179</v>
      </c>
      <c r="AB830" s="2">
        <v>5</v>
      </c>
      <c r="AC830" s="2">
        <v>4336.29</v>
      </c>
      <c r="AE830" s="2" t="s">
        <v>4214</v>
      </c>
      <c r="AF830" s="2" t="s">
        <v>17390</v>
      </c>
      <c r="AG830" s="2" t="s">
        <v>2998</v>
      </c>
      <c r="AH830" s="2" t="s">
        <v>17088</v>
      </c>
    </row>
    <row r="831" spans="24:34" x14ac:dyDescent="0.4">
      <c r="X831" s="2" t="s">
        <v>4231</v>
      </c>
      <c r="Y831" s="2">
        <v>1990</v>
      </c>
      <c r="Z831" s="2">
        <v>5335.41</v>
      </c>
      <c r="AA831" s="2">
        <v>211</v>
      </c>
      <c r="AB831" s="2">
        <v>5</v>
      </c>
      <c r="AC831" s="2">
        <v>4025.81</v>
      </c>
      <c r="AE831" s="2" t="s">
        <v>4217</v>
      </c>
      <c r="AF831" s="2" t="s">
        <v>17390</v>
      </c>
      <c r="AG831" s="2" t="s">
        <v>2998</v>
      </c>
      <c r="AH831" s="2" t="s">
        <v>17088</v>
      </c>
    </row>
    <row r="832" spans="24:34" x14ac:dyDescent="0.4">
      <c r="X832" s="2" t="s">
        <v>533</v>
      </c>
      <c r="Y832" s="2">
        <v>1967</v>
      </c>
      <c r="Z832" s="2">
        <v>7765.21</v>
      </c>
      <c r="AA832" s="2">
        <v>290</v>
      </c>
      <c r="AB832" s="2">
        <v>5</v>
      </c>
      <c r="AC832" s="2">
        <v>6076.67</v>
      </c>
      <c r="AE832" s="2" t="s">
        <v>4218</v>
      </c>
      <c r="AF832" s="2" t="s">
        <v>17390</v>
      </c>
      <c r="AG832" s="2" t="s">
        <v>2998</v>
      </c>
      <c r="AH832" s="2" t="s">
        <v>17086</v>
      </c>
    </row>
    <row r="833" spans="24:34" x14ac:dyDescent="0.4">
      <c r="X833" s="2" t="s">
        <v>4234</v>
      </c>
      <c r="Y833" s="2">
        <v>1971</v>
      </c>
      <c r="Z833" s="2">
        <v>4570.2</v>
      </c>
      <c r="AA833" s="2">
        <v>279</v>
      </c>
      <c r="AB833" s="2">
        <v>5</v>
      </c>
      <c r="AC833" s="2">
        <v>4570.2</v>
      </c>
      <c r="AE833" s="2" t="s">
        <v>834</v>
      </c>
      <c r="AF833" s="2" t="s">
        <v>17390</v>
      </c>
      <c r="AG833" s="2" t="s">
        <v>2998</v>
      </c>
      <c r="AH833" s="2" t="s">
        <v>17398</v>
      </c>
    </row>
    <row r="834" spans="24:34" x14ac:dyDescent="0.4">
      <c r="X834" s="2" t="s">
        <v>4236</v>
      </c>
      <c r="Y834" s="2">
        <v>1973</v>
      </c>
      <c r="Z834" s="2">
        <v>4377.1499999999996</v>
      </c>
      <c r="AA834" s="2">
        <v>118</v>
      </c>
      <c r="AB834" s="2">
        <v>5</v>
      </c>
      <c r="AC834" s="2">
        <v>3404.25</v>
      </c>
      <c r="AE834" s="2" t="s">
        <v>4221</v>
      </c>
      <c r="AF834" s="2" t="s">
        <v>17390</v>
      </c>
      <c r="AG834" s="2" t="s">
        <v>2998</v>
      </c>
      <c r="AH834" s="2" t="s">
        <v>17393</v>
      </c>
    </row>
    <row r="835" spans="24:34" x14ac:dyDescent="0.4">
      <c r="X835" s="2" t="s">
        <v>4238</v>
      </c>
      <c r="Y835" s="2">
        <v>1974</v>
      </c>
      <c r="Z835" s="2">
        <v>4328.83</v>
      </c>
      <c r="AA835" s="2">
        <v>163</v>
      </c>
      <c r="AB835" s="2">
        <v>5</v>
      </c>
      <c r="AC835" s="2">
        <v>3326.53</v>
      </c>
      <c r="AE835" s="2" t="s">
        <v>4223</v>
      </c>
      <c r="AF835" s="2" t="s">
        <v>17390</v>
      </c>
      <c r="AG835" s="2" t="s">
        <v>2998</v>
      </c>
      <c r="AH835" s="2" t="s">
        <v>17413</v>
      </c>
    </row>
    <row r="836" spans="24:34" x14ac:dyDescent="0.4">
      <c r="X836" s="2" t="s">
        <v>4239</v>
      </c>
      <c r="Y836" s="2">
        <v>1975</v>
      </c>
      <c r="Z836" s="2">
        <v>4294.09</v>
      </c>
      <c r="AA836" s="2">
        <v>144</v>
      </c>
      <c r="AB836" s="2">
        <v>5</v>
      </c>
      <c r="AC836" s="2">
        <v>3382.71</v>
      </c>
      <c r="AE836" s="2" t="s">
        <v>835</v>
      </c>
      <c r="AF836" s="2" t="s">
        <v>17390</v>
      </c>
      <c r="AG836" s="2" t="s">
        <v>2998</v>
      </c>
      <c r="AH836" s="2" t="s">
        <v>17413</v>
      </c>
    </row>
    <row r="837" spans="24:34" x14ac:dyDescent="0.4">
      <c r="X837" s="2" t="s">
        <v>837</v>
      </c>
      <c r="Y837" s="2">
        <v>1973</v>
      </c>
      <c r="Z837" s="2">
        <v>6345.2</v>
      </c>
      <c r="AA837" s="2">
        <v>187</v>
      </c>
      <c r="AB837" s="2">
        <v>5</v>
      </c>
      <c r="AC837" s="2">
        <v>4619.8</v>
      </c>
      <c r="AE837" s="2" t="s">
        <v>4226</v>
      </c>
      <c r="AF837" s="2" t="s">
        <v>17390</v>
      </c>
      <c r="AG837" s="2" t="s">
        <v>2998</v>
      </c>
      <c r="AH837" s="2" t="s">
        <v>17393</v>
      </c>
    </row>
    <row r="838" spans="24:34" x14ac:dyDescent="0.4">
      <c r="X838" s="2" t="s">
        <v>4242</v>
      </c>
      <c r="Y838" s="2">
        <v>1974</v>
      </c>
      <c r="Z838" s="2">
        <v>3725.75</v>
      </c>
      <c r="AA838" s="2">
        <v>112</v>
      </c>
      <c r="AB838" s="2">
        <v>5</v>
      </c>
      <c r="AC838" s="2">
        <v>2841.03</v>
      </c>
      <c r="AE838" s="2" t="s">
        <v>4227</v>
      </c>
      <c r="AF838" s="2" t="s">
        <v>17390</v>
      </c>
      <c r="AG838" s="2" t="s">
        <v>17458</v>
      </c>
      <c r="AH838" s="2" t="s">
        <v>17088</v>
      </c>
    </row>
    <row r="839" spans="24:34" x14ac:dyDescent="0.4">
      <c r="X839" s="2" t="s">
        <v>4244</v>
      </c>
      <c r="Y839" s="2">
        <v>1976</v>
      </c>
      <c r="Z839" s="2">
        <v>4467.42</v>
      </c>
      <c r="AA839" s="2">
        <v>135</v>
      </c>
      <c r="AB839" s="2">
        <v>5</v>
      </c>
      <c r="AC839" s="2">
        <v>3451.52</v>
      </c>
      <c r="AE839" s="2" t="s">
        <v>4228</v>
      </c>
      <c r="AF839" s="2" t="s">
        <v>17390</v>
      </c>
      <c r="AG839" s="2" t="s">
        <v>2998</v>
      </c>
      <c r="AH839" s="2" t="s">
        <v>17413</v>
      </c>
    </row>
    <row r="840" spans="24:34" x14ac:dyDescent="0.4">
      <c r="X840" s="2" t="s">
        <v>4246</v>
      </c>
      <c r="Y840" s="2">
        <v>1977</v>
      </c>
      <c r="Z840" s="2">
        <v>4462.09</v>
      </c>
      <c r="AA840" s="2">
        <v>145</v>
      </c>
      <c r="AB840" s="2">
        <v>5</v>
      </c>
      <c r="AC840" s="2">
        <v>3384.91</v>
      </c>
      <c r="AE840" s="2" t="s">
        <v>836</v>
      </c>
      <c r="AF840" s="2" t="s">
        <v>17390</v>
      </c>
      <c r="AG840" s="2" t="s">
        <v>17104</v>
      </c>
      <c r="AH840" s="2" t="s">
        <v>17398</v>
      </c>
    </row>
    <row r="841" spans="24:34" x14ac:dyDescent="0.4">
      <c r="X841" s="2" t="s">
        <v>4249</v>
      </c>
      <c r="Y841" s="2">
        <v>1980</v>
      </c>
      <c r="Z841" s="2">
        <v>9060.7000000000007</v>
      </c>
      <c r="AA841" s="2">
        <v>294</v>
      </c>
      <c r="AB841" s="2">
        <v>5</v>
      </c>
      <c r="AC841" s="2">
        <v>6725.2</v>
      </c>
      <c r="AE841" s="2" t="s">
        <v>4231</v>
      </c>
      <c r="AF841" s="2" t="s">
        <v>17390</v>
      </c>
      <c r="AG841" s="2" t="s">
        <v>17459</v>
      </c>
      <c r="AH841" s="2" t="s">
        <v>17398</v>
      </c>
    </row>
    <row r="842" spans="24:34" x14ac:dyDescent="0.4">
      <c r="X842" s="2" t="s">
        <v>4251</v>
      </c>
      <c r="Y842" s="2">
        <v>1984</v>
      </c>
      <c r="Z842" s="2">
        <v>3778.6</v>
      </c>
      <c r="AA842" s="2">
        <v>116</v>
      </c>
      <c r="AB842" s="2">
        <v>5</v>
      </c>
      <c r="AC842" s="2">
        <v>2739.1</v>
      </c>
      <c r="AE842" s="2" t="s">
        <v>533</v>
      </c>
      <c r="AF842" s="2" t="s">
        <v>17390</v>
      </c>
      <c r="AG842" s="2" t="s">
        <v>2998</v>
      </c>
      <c r="AH842" s="2" t="s">
        <v>17392</v>
      </c>
    </row>
    <row r="843" spans="24:34" x14ac:dyDescent="0.4">
      <c r="X843" s="2" t="s">
        <v>4253</v>
      </c>
      <c r="Y843" s="2">
        <v>1967</v>
      </c>
      <c r="Z843" s="2">
        <v>7815.23</v>
      </c>
      <c r="AA843" s="2">
        <v>288</v>
      </c>
      <c r="AB843" s="2">
        <v>5</v>
      </c>
      <c r="AC843" s="2">
        <v>5990.7199999999993</v>
      </c>
      <c r="AE843" s="2" t="s">
        <v>4234</v>
      </c>
      <c r="AF843" s="2" t="s">
        <v>17390</v>
      </c>
      <c r="AG843" s="2" t="s">
        <v>2998</v>
      </c>
      <c r="AH843" s="2" t="s">
        <v>17088</v>
      </c>
    </row>
    <row r="844" spans="24:34" x14ac:dyDescent="0.4">
      <c r="X844" s="2" t="s">
        <v>4255</v>
      </c>
      <c r="Y844" s="2">
        <v>1968</v>
      </c>
      <c r="Z844" s="2">
        <v>5950.36</v>
      </c>
      <c r="AA844" s="2">
        <v>205</v>
      </c>
      <c r="AB844" s="2">
        <v>5</v>
      </c>
      <c r="AC844" s="2">
        <v>4578.66</v>
      </c>
      <c r="AE844" s="2" t="s">
        <v>4236</v>
      </c>
      <c r="AF844" s="2" t="s">
        <v>17390</v>
      </c>
      <c r="AG844" s="2" t="s">
        <v>17460</v>
      </c>
      <c r="AH844" s="2" t="s">
        <v>17393</v>
      </c>
    </row>
    <row r="845" spans="24:34" x14ac:dyDescent="0.4">
      <c r="X845" s="2" t="s">
        <v>838</v>
      </c>
      <c r="Y845" s="2">
        <v>1969</v>
      </c>
      <c r="Z845" s="2">
        <v>6390.87</v>
      </c>
      <c r="AA845" s="2">
        <v>152</v>
      </c>
      <c r="AB845" s="2">
        <v>5</v>
      </c>
      <c r="AC845" s="2">
        <v>4975.33</v>
      </c>
      <c r="AE845" s="2" t="s">
        <v>4238</v>
      </c>
      <c r="AF845" s="2" t="s">
        <v>17390</v>
      </c>
      <c r="AG845" s="2" t="s">
        <v>2998</v>
      </c>
      <c r="AH845" s="2" t="s">
        <v>17393</v>
      </c>
    </row>
    <row r="846" spans="24:34" x14ac:dyDescent="0.4">
      <c r="X846" s="2" t="s">
        <v>4258</v>
      </c>
      <c r="Y846" s="2">
        <v>1968</v>
      </c>
      <c r="Z846" s="2">
        <v>5947.02</v>
      </c>
      <c r="AA846" s="2">
        <v>188</v>
      </c>
      <c r="AB846" s="2">
        <v>5</v>
      </c>
      <c r="AC846" s="2">
        <v>4559.82</v>
      </c>
      <c r="AE846" s="2" t="s">
        <v>4239</v>
      </c>
      <c r="AF846" s="2" t="s">
        <v>17390</v>
      </c>
      <c r="AG846" s="2" t="s">
        <v>2998</v>
      </c>
      <c r="AH846" s="2" t="s">
        <v>17393</v>
      </c>
    </row>
    <row r="847" spans="24:34" x14ac:dyDescent="0.4">
      <c r="X847" s="2" t="s">
        <v>4259</v>
      </c>
      <c r="Y847" s="2">
        <v>1968</v>
      </c>
      <c r="Z847" s="2">
        <v>3769.94</v>
      </c>
      <c r="AA847" s="2">
        <v>116</v>
      </c>
      <c r="AB847" s="2">
        <v>5</v>
      </c>
      <c r="AC847" s="2">
        <v>2873.14</v>
      </c>
      <c r="AE847" s="2" t="s">
        <v>837</v>
      </c>
      <c r="AF847" s="2" t="s">
        <v>17390</v>
      </c>
      <c r="AG847" s="2" t="s">
        <v>2998</v>
      </c>
      <c r="AH847" s="2" t="s">
        <v>17398</v>
      </c>
    </row>
    <row r="848" spans="24:34" x14ac:dyDescent="0.4">
      <c r="X848" s="2" t="s">
        <v>4261</v>
      </c>
      <c r="Y848" s="2">
        <v>1969</v>
      </c>
      <c r="Z848" s="2">
        <v>4450.21</v>
      </c>
      <c r="AA848" s="2">
        <v>155</v>
      </c>
      <c r="AB848" s="2">
        <v>5</v>
      </c>
      <c r="AC848" s="2">
        <v>3422.41</v>
      </c>
      <c r="AE848" s="2" t="s">
        <v>4242</v>
      </c>
      <c r="AF848" s="2" t="s">
        <v>17390</v>
      </c>
      <c r="AG848" s="2" t="s">
        <v>2998</v>
      </c>
      <c r="AH848" s="2" t="s">
        <v>17393</v>
      </c>
    </row>
    <row r="849" spans="24:34" x14ac:dyDescent="0.4">
      <c r="X849" s="2" t="s">
        <v>839</v>
      </c>
      <c r="Y849" s="2">
        <v>1970</v>
      </c>
      <c r="Z849" s="2">
        <v>4323.6000000000004</v>
      </c>
      <c r="AA849" s="2">
        <v>158</v>
      </c>
      <c r="AB849" s="2">
        <v>5</v>
      </c>
      <c r="AC849" s="2">
        <v>3365.25</v>
      </c>
      <c r="AE849" s="2" t="s">
        <v>4244</v>
      </c>
      <c r="AF849" s="2" t="s">
        <v>17390</v>
      </c>
      <c r="AG849" s="2" t="s">
        <v>2998</v>
      </c>
      <c r="AH849" s="2" t="s">
        <v>17393</v>
      </c>
    </row>
    <row r="850" spans="24:34" x14ac:dyDescent="0.4">
      <c r="X850" s="2" t="s">
        <v>4264</v>
      </c>
      <c r="Y850" s="2">
        <v>1972</v>
      </c>
      <c r="Z850" s="2">
        <v>4295.76</v>
      </c>
      <c r="AA850" s="2">
        <v>137</v>
      </c>
      <c r="AB850" s="2">
        <v>5</v>
      </c>
      <c r="AC850" s="2">
        <v>3325.76</v>
      </c>
      <c r="AE850" s="2" t="s">
        <v>4246</v>
      </c>
      <c r="AF850" s="2" t="s">
        <v>17390</v>
      </c>
      <c r="AG850" s="2" t="s">
        <v>17461</v>
      </c>
      <c r="AH850" s="2" t="s">
        <v>17393</v>
      </c>
    </row>
    <row r="851" spans="24:34" x14ac:dyDescent="0.4">
      <c r="X851" s="2" t="s">
        <v>4268</v>
      </c>
      <c r="Y851" s="2">
        <v>1952</v>
      </c>
      <c r="Z851" s="2">
        <v>526</v>
      </c>
      <c r="AA851" s="2">
        <v>22</v>
      </c>
      <c r="AB851" s="2">
        <v>2</v>
      </c>
      <c r="AC851" s="2">
        <v>478.2</v>
      </c>
      <c r="AE851" s="2" t="s">
        <v>4249</v>
      </c>
      <c r="AF851" s="2" t="s">
        <v>17390</v>
      </c>
      <c r="AG851" s="2" t="s">
        <v>2998</v>
      </c>
      <c r="AH851" s="2" t="s">
        <v>17449</v>
      </c>
    </row>
    <row r="852" spans="24:34" x14ac:dyDescent="0.4">
      <c r="X852" s="2" t="s">
        <v>4270</v>
      </c>
      <c r="Y852" s="2">
        <v>1956</v>
      </c>
      <c r="Z852" s="2">
        <v>530</v>
      </c>
      <c r="AA852" s="2">
        <v>20</v>
      </c>
      <c r="AB852" s="2">
        <v>2</v>
      </c>
      <c r="AC852" s="2">
        <v>482.8</v>
      </c>
      <c r="AE852" s="2" t="s">
        <v>4251</v>
      </c>
      <c r="AF852" s="2" t="s">
        <v>17390</v>
      </c>
      <c r="AG852" s="2" t="s">
        <v>2998</v>
      </c>
      <c r="AH852" s="2" t="s">
        <v>17393</v>
      </c>
    </row>
    <row r="853" spans="24:34" x14ac:dyDescent="0.4">
      <c r="X853" s="2" t="s">
        <v>4273</v>
      </c>
      <c r="Y853" s="2">
        <v>1964</v>
      </c>
      <c r="Z853" s="2">
        <v>2709.75</v>
      </c>
      <c r="AA853" s="2">
        <v>73</v>
      </c>
      <c r="AB853" s="2">
        <v>4</v>
      </c>
      <c r="AC853" s="2">
        <v>2012.8</v>
      </c>
      <c r="AE853" s="2" t="s">
        <v>4253</v>
      </c>
      <c r="AF853" s="2" t="s">
        <v>17390</v>
      </c>
      <c r="AG853" s="2" t="s">
        <v>2998</v>
      </c>
      <c r="AH853" s="2" t="s">
        <v>17392</v>
      </c>
    </row>
    <row r="854" spans="24:34" x14ac:dyDescent="0.4">
      <c r="X854" s="2" t="s">
        <v>554</v>
      </c>
      <c r="Y854" s="2">
        <v>1961</v>
      </c>
      <c r="Z854" s="2">
        <v>613.79999999999995</v>
      </c>
      <c r="AA854" s="2">
        <v>34</v>
      </c>
      <c r="AB854" s="2">
        <v>2</v>
      </c>
      <c r="AC854" s="2">
        <v>570.5</v>
      </c>
      <c r="AE854" s="2" t="s">
        <v>4255</v>
      </c>
      <c r="AF854" s="2" t="s">
        <v>17390</v>
      </c>
      <c r="AG854" s="2" t="s">
        <v>2998</v>
      </c>
      <c r="AH854" s="2" t="s">
        <v>17398</v>
      </c>
    </row>
    <row r="855" spans="24:34" x14ac:dyDescent="0.4">
      <c r="X855" s="2" t="s">
        <v>4276</v>
      </c>
      <c r="Y855" s="2">
        <v>1961</v>
      </c>
      <c r="Z855" s="2">
        <v>586.35</v>
      </c>
      <c r="AA855" s="2">
        <v>31</v>
      </c>
      <c r="AB855" s="2">
        <v>2</v>
      </c>
      <c r="AC855" s="2">
        <v>546.04999999999995</v>
      </c>
      <c r="AE855" s="2" t="s">
        <v>838</v>
      </c>
      <c r="AF855" s="2" t="s">
        <v>17390</v>
      </c>
      <c r="AG855" s="2" t="s">
        <v>2998</v>
      </c>
      <c r="AH855" s="2" t="s">
        <v>17398</v>
      </c>
    </row>
    <row r="856" spans="24:34" x14ac:dyDescent="0.4">
      <c r="X856" s="2" t="s">
        <v>4278</v>
      </c>
      <c r="Y856" s="2">
        <v>1953</v>
      </c>
      <c r="Z856" s="2">
        <v>381</v>
      </c>
      <c r="AA856" s="2">
        <v>18</v>
      </c>
      <c r="AB856" s="2">
        <v>2</v>
      </c>
      <c r="AC856" s="2">
        <v>350.1</v>
      </c>
      <c r="AE856" s="2" t="s">
        <v>4258</v>
      </c>
      <c r="AF856" s="2" t="s">
        <v>17390</v>
      </c>
      <c r="AG856" s="2" t="s">
        <v>2998</v>
      </c>
      <c r="AH856" s="2" t="s">
        <v>17398</v>
      </c>
    </row>
    <row r="857" spans="24:34" x14ac:dyDescent="0.4">
      <c r="X857" s="2" t="s">
        <v>4281</v>
      </c>
      <c r="Y857" s="2">
        <v>1961</v>
      </c>
      <c r="Z857" s="2">
        <v>958.6</v>
      </c>
      <c r="AA857" s="2">
        <v>64</v>
      </c>
      <c r="AB857" s="2">
        <v>2</v>
      </c>
      <c r="AC857" s="2">
        <v>745.6</v>
      </c>
      <c r="AE857" s="2" t="s">
        <v>4259</v>
      </c>
      <c r="AF857" s="2" t="s">
        <v>17390</v>
      </c>
      <c r="AG857" s="2" t="s">
        <v>2998</v>
      </c>
      <c r="AH857" s="2" t="s">
        <v>17413</v>
      </c>
    </row>
    <row r="858" spans="24:34" x14ac:dyDescent="0.4">
      <c r="X858" s="2" t="s">
        <v>4284</v>
      </c>
      <c r="Y858" s="2">
        <v>2013</v>
      </c>
      <c r="Z858" s="2">
        <v>3356.9</v>
      </c>
      <c r="AA858" s="2">
        <v>86</v>
      </c>
      <c r="AB858" s="2">
        <v>4</v>
      </c>
      <c r="AC858" s="2">
        <v>3356.9</v>
      </c>
      <c r="AE858" s="2" t="s">
        <v>4261</v>
      </c>
      <c r="AF858" s="2" t="s">
        <v>17390</v>
      </c>
      <c r="AG858" s="2" t="s">
        <v>2998</v>
      </c>
      <c r="AH858" s="2" t="s">
        <v>17393</v>
      </c>
    </row>
    <row r="859" spans="24:34" x14ac:dyDescent="0.4">
      <c r="X859" s="2" t="s">
        <v>4283</v>
      </c>
      <c r="Y859" s="2">
        <v>2015</v>
      </c>
      <c r="Z859" s="2">
        <v>3153.8</v>
      </c>
      <c r="AA859" s="2">
        <v>40</v>
      </c>
      <c r="AB859" s="2">
        <v>4</v>
      </c>
      <c r="AC859" s="2">
        <v>2469.5</v>
      </c>
      <c r="AE859" s="2" t="s">
        <v>839</v>
      </c>
      <c r="AF859" s="2" t="s">
        <v>17390</v>
      </c>
      <c r="AG859" s="2" t="s">
        <v>2998</v>
      </c>
      <c r="AH859" s="2" t="s">
        <v>17393</v>
      </c>
    </row>
    <row r="860" spans="24:34" x14ac:dyDescent="0.4">
      <c r="X860" s="2" t="s">
        <v>4286</v>
      </c>
      <c r="Y860" s="2">
        <v>1963</v>
      </c>
      <c r="Z860" s="2">
        <v>2715.63</v>
      </c>
      <c r="AA860" s="2">
        <v>70</v>
      </c>
      <c r="AB860" s="2">
        <v>4</v>
      </c>
      <c r="AC860" s="2">
        <v>2040.68</v>
      </c>
      <c r="AE860" s="2" t="s">
        <v>4264</v>
      </c>
      <c r="AF860" s="2" t="s">
        <v>17390</v>
      </c>
      <c r="AG860" s="2" t="s">
        <v>2998</v>
      </c>
      <c r="AH860" s="2" t="s">
        <v>17393</v>
      </c>
    </row>
    <row r="861" spans="24:34" x14ac:dyDescent="0.4">
      <c r="X861" s="2" t="s">
        <v>531</v>
      </c>
      <c r="Y861" s="2">
        <v>1962</v>
      </c>
      <c r="Z861" s="2">
        <v>1347.34</v>
      </c>
      <c r="AA861" s="2">
        <v>35</v>
      </c>
      <c r="AB861" s="2">
        <v>3</v>
      </c>
      <c r="AC861" s="2">
        <v>927.1</v>
      </c>
      <c r="AE861" s="2" t="s">
        <v>4267</v>
      </c>
      <c r="AF861" s="2" t="s">
        <v>17407</v>
      </c>
      <c r="AG861" s="2" t="s">
        <v>2998</v>
      </c>
      <c r="AH861" s="2" t="s">
        <v>17088</v>
      </c>
    </row>
    <row r="862" spans="24:34" x14ac:dyDescent="0.4">
      <c r="X862" s="2" t="s">
        <v>840</v>
      </c>
      <c r="Y862" s="2">
        <v>1962</v>
      </c>
      <c r="Z862" s="2">
        <v>1356.51</v>
      </c>
      <c r="AA862" s="2">
        <v>64</v>
      </c>
      <c r="AB862" s="2">
        <v>3</v>
      </c>
      <c r="AC862" s="2">
        <v>933.61</v>
      </c>
      <c r="AE862" s="2" t="s">
        <v>4268</v>
      </c>
      <c r="AF862" s="2" t="s">
        <v>17390</v>
      </c>
      <c r="AG862" s="2" t="s">
        <v>2998</v>
      </c>
      <c r="AH862" s="2" t="s">
        <v>17088</v>
      </c>
    </row>
    <row r="863" spans="24:34" x14ac:dyDescent="0.4">
      <c r="X863" s="2" t="s">
        <v>532</v>
      </c>
      <c r="Y863" s="2">
        <v>1962</v>
      </c>
      <c r="Z863" s="2">
        <v>1392.88</v>
      </c>
      <c r="AA863" s="2">
        <v>59</v>
      </c>
      <c r="AB863" s="2">
        <v>3</v>
      </c>
      <c r="AC863" s="2">
        <v>969.68</v>
      </c>
      <c r="AE863" s="2" t="s">
        <v>4270</v>
      </c>
      <c r="AF863" s="2" t="s">
        <v>17390</v>
      </c>
      <c r="AG863" s="2" t="s">
        <v>2998</v>
      </c>
      <c r="AH863" s="2" t="s">
        <v>17088</v>
      </c>
    </row>
    <row r="864" spans="24:34" x14ac:dyDescent="0.4">
      <c r="X864" s="2" t="s">
        <v>4291</v>
      </c>
      <c r="Y864" s="2">
        <v>1963</v>
      </c>
      <c r="Z864" s="2">
        <v>1730.37</v>
      </c>
      <c r="AA864" s="2">
        <v>46</v>
      </c>
      <c r="AB864" s="2">
        <v>4</v>
      </c>
      <c r="AC864" s="2">
        <v>1275.29</v>
      </c>
      <c r="AE864" s="2" t="s">
        <v>4273</v>
      </c>
      <c r="AF864" s="2" t="s">
        <v>17390</v>
      </c>
      <c r="AG864" s="2" t="s">
        <v>2998</v>
      </c>
      <c r="AH864" s="2" t="s">
        <v>17400</v>
      </c>
    </row>
    <row r="865" spans="24:34" x14ac:dyDescent="0.4">
      <c r="X865" s="2" t="s">
        <v>841</v>
      </c>
      <c r="Y865" s="2">
        <v>1963</v>
      </c>
      <c r="Z865" s="2">
        <v>1706.04</v>
      </c>
      <c r="AA865" s="2">
        <v>47</v>
      </c>
      <c r="AB865" s="2">
        <v>4</v>
      </c>
      <c r="AC865" s="2">
        <v>1706.04</v>
      </c>
      <c r="AE865" s="2" t="s">
        <v>554</v>
      </c>
      <c r="AF865" s="2" t="s">
        <v>17390</v>
      </c>
      <c r="AG865" s="2" t="s">
        <v>2998</v>
      </c>
      <c r="AH865" s="2" t="s">
        <v>17088</v>
      </c>
    </row>
    <row r="866" spans="24:34" x14ac:dyDescent="0.4">
      <c r="X866" s="2" t="s">
        <v>4294</v>
      </c>
      <c r="Y866" s="2">
        <v>1964</v>
      </c>
      <c r="Z866" s="2">
        <v>1706.08</v>
      </c>
      <c r="AA866" s="2">
        <v>48</v>
      </c>
      <c r="AB866" s="2">
        <v>4</v>
      </c>
      <c r="AC866" s="2">
        <v>1257.08</v>
      </c>
      <c r="AE866" s="2" t="s">
        <v>4276</v>
      </c>
      <c r="AF866" s="2" t="s">
        <v>17390</v>
      </c>
      <c r="AG866" s="2" t="s">
        <v>2998</v>
      </c>
      <c r="AH866" s="2" t="s">
        <v>17088</v>
      </c>
    </row>
    <row r="867" spans="24:34" x14ac:dyDescent="0.4">
      <c r="X867" s="2" t="s">
        <v>4295</v>
      </c>
      <c r="Y867" s="2">
        <v>1965</v>
      </c>
      <c r="Z867" s="2">
        <v>2157.2199999999998</v>
      </c>
      <c r="AA867" s="2">
        <v>57</v>
      </c>
      <c r="AB867" s="2">
        <v>4</v>
      </c>
      <c r="AC867" s="2">
        <v>1266.3699999999999</v>
      </c>
      <c r="AE867" s="2" t="s">
        <v>4278</v>
      </c>
      <c r="AF867" s="2" t="s">
        <v>17390</v>
      </c>
      <c r="AG867" s="2" t="s">
        <v>2998</v>
      </c>
      <c r="AH867" s="2" t="s">
        <v>17086</v>
      </c>
    </row>
    <row r="868" spans="24:34" x14ac:dyDescent="0.4">
      <c r="X868" s="2" t="s">
        <v>4296</v>
      </c>
      <c r="Y868" s="2">
        <v>1965</v>
      </c>
      <c r="Z868" s="2">
        <v>1042.2</v>
      </c>
      <c r="AA868" s="2">
        <v>16</v>
      </c>
      <c r="AB868" s="2">
        <v>2</v>
      </c>
      <c r="AC868" s="2">
        <v>625.9</v>
      </c>
      <c r="AE868" s="2" t="s">
        <v>4281</v>
      </c>
      <c r="AF868" s="2" t="s">
        <v>17390</v>
      </c>
      <c r="AG868" s="2" t="s">
        <v>2998</v>
      </c>
      <c r="AH868" s="2" t="s">
        <v>17088</v>
      </c>
    </row>
    <row r="869" spans="24:34" x14ac:dyDescent="0.4">
      <c r="X869" s="2" t="s">
        <v>4297</v>
      </c>
      <c r="Y869" s="2">
        <v>1984</v>
      </c>
      <c r="Z869" s="2">
        <v>6432.36</v>
      </c>
      <c r="AA869" s="2">
        <v>145</v>
      </c>
      <c r="AB869" s="2">
        <v>5</v>
      </c>
      <c r="AC869" s="2">
        <v>4911.1000000000004</v>
      </c>
      <c r="AE869" s="2" t="s">
        <v>4283</v>
      </c>
      <c r="AF869" s="2" t="s">
        <v>17390</v>
      </c>
      <c r="AG869" s="2" t="s">
        <v>17462</v>
      </c>
      <c r="AH869" s="2" t="s">
        <v>17393</v>
      </c>
    </row>
    <row r="870" spans="24:34" x14ac:dyDescent="0.4">
      <c r="X870" s="2" t="s">
        <v>4299</v>
      </c>
      <c r="Y870" s="2">
        <v>1986</v>
      </c>
      <c r="Z870" s="2">
        <v>3869.4</v>
      </c>
      <c r="AA870" s="2">
        <v>126</v>
      </c>
      <c r="AB870" s="2">
        <v>5</v>
      </c>
      <c r="AC870" s="2">
        <v>2939.4</v>
      </c>
      <c r="AE870" s="2" t="s">
        <v>4284</v>
      </c>
      <c r="AF870" s="2" t="s">
        <v>17390</v>
      </c>
      <c r="AG870" s="2" t="s">
        <v>17081</v>
      </c>
      <c r="AH870" s="2" t="s">
        <v>17393</v>
      </c>
    </row>
    <row r="871" spans="24:34" x14ac:dyDescent="0.4">
      <c r="X871" s="2" t="s">
        <v>17249</v>
      </c>
      <c r="Y871" s="2">
        <v>1930</v>
      </c>
      <c r="Z871" s="2">
        <v>1997.65</v>
      </c>
      <c r="AA871" s="2">
        <v>63</v>
      </c>
      <c r="AB871" s="2">
        <v>3</v>
      </c>
      <c r="AC871" s="2">
        <v>1453.85</v>
      </c>
      <c r="AE871" s="2" t="s">
        <v>4286</v>
      </c>
      <c r="AF871" s="2" t="s">
        <v>17390</v>
      </c>
      <c r="AG871" s="2" t="s">
        <v>2998</v>
      </c>
      <c r="AH871" s="2" t="s">
        <v>17400</v>
      </c>
    </row>
    <row r="872" spans="24:34" x14ac:dyDescent="0.4">
      <c r="X872" s="2" t="s">
        <v>553</v>
      </c>
      <c r="Y872" s="2">
        <v>1958</v>
      </c>
      <c r="Z872" s="2">
        <v>4615.13</v>
      </c>
      <c r="AA872" s="2">
        <v>126</v>
      </c>
      <c r="AB872" s="2">
        <v>4</v>
      </c>
      <c r="AC872" s="2">
        <v>3270.73</v>
      </c>
      <c r="AE872" s="2" t="s">
        <v>531</v>
      </c>
      <c r="AF872" s="2" t="s">
        <v>17390</v>
      </c>
      <c r="AG872" s="2" t="s">
        <v>17463</v>
      </c>
      <c r="AH872" s="2" t="s">
        <v>17088</v>
      </c>
    </row>
    <row r="873" spans="24:34" x14ac:dyDescent="0.4">
      <c r="X873" s="2" t="s">
        <v>4302</v>
      </c>
      <c r="Y873" s="2">
        <v>1966</v>
      </c>
      <c r="Z873" s="2">
        <v>2679.39</v>
      </c>
      <c r="AA873" s="2">
        <v>87</v>
      </c>
      <c r="AB873" s="2">
        <v>4</v>
      </c>
      <c r="AC873" s="2">
        <v>2006.62</v>
      </c>
      <c r="AE873" s="2" t="s">
        <v>840</v>
      </c>
      <c r="AF873" s="2" t="s">
        <v>17390</v>
      </c>
      <c r="AG873" s="2" t="s">
        <v>2998</v>
      </c>
      <c r="AH873" s="2" t="s">
        <v>17088</v>
      </c>
    </row>
    <row r="874" spans="24:34" x14ac:dyDescent="0.4">
      <c r="X874" s="2" t="s">
        <v>4304</v>
      </c>
      <c r="Y874" s="2">
        <v>1966</v>
      </c>
      <c r="Z874" s="2">
        <v>1732</v>
      </c>
      <c r="AA874" s="2">
        <v>63</v>
      </c>
      <c r="AB874" s="2">
        <v>4</v>
      </c>
      <c r="AC874" s="2">
        <v>1280.7</v>
      </c>
      <c r="AE874" s="2" t="s">
        <v>532</v>
      </c>
      <c r="AF874" s="2" t="s">
        <v>17390</v>
      </c>
      <c r="AG874" s="2" t="s">
        <v>2998</v>
      </c>
      <c r="AH874" s="2" t="s">
        <v>17088</v>
      </c>
    </row>
    <row r="875" spans="24:34" x14ac:dyDescent="0.4">
      <c r="X875" s="2" t="s">
        <v>4306</v>
      </c>
      <c r="Y875" s="2">
        <v>1983</v>
      </c>
      <c r="Z875" s="2">
        <v>5579.86</v>
      </c>
      <c r="AA875" s="2">
        <v>209</v>
      </c>
      <c r="AB875" s="2">
        <v>5</v>
      </c>
      <c r="AC875" s="2">
        <v>4247.7</v>
      </c>
      <c r="AE875" s="2" t="s">
        <v>4291</v>
      </c>
      <c r="AF875" s="2" t="s">
        <v>17390</v>
      </c>
      <c r="AG875" s="2" t="s">
        <v>2998</v>
      </c>
      <c r="AH875" s="2" t="s">
        <v>17088</v>
      </c>
    </row>
    <row r="876" spans="24:34" x14ac:dyDescent="0.4">
      <c r="X876" s="2" t="s">
        <v>4308</v>
      </c>
      <c r="Y876" s="2">
        <v>1982</v>
      </c>
      <c r="Z876" s="2">
        <v>5594.3</v>
      </c>
      <c r="AA876" s="2">
        <v>208</v>
      </c>
      <c r="AB876" s="2">
        <v>5</v>
      </c>
      <c r="AC876" s="2">
        <v>4187.8</v>
      </c>
      <c r="AE876" s="2" t="s">
        <v>841</v>
      </c>
      <c r="AF876" s="2" t="s">
        <v>17390</v>
      </c>
      <c r="AG876" s="2" t="s">
        <v>2998</v>
      </c>
      <c r="AH876" s="2" t="s">
        <v>17088</v>
      </c>
    </row>
    <row r="877" spans="24:34" x14ac:dyDescent="0.4">
      <c r="X877" s="2" t="s">
        <v>842</v>
      </c>
      <c r="Y877" s="2">
        <v>1976</v>
      </c>
      <c r="Z877" s="2">
        <v>5501.8</v>
      </c>
      <c r="AA877" s="2">
        <v>129</v>
      </c>
      <c r="AB877" s="2">
        <v>5</v>
      </c>
      <c r="AC877" s="2">
        <v>4143.7</v>
      </c>
      <c r="AE877" s="2" t="s">
        <v>4294</v>
      </c>
      <c r="AF877" s="2" t="s">
        <v>17390</v>
      </c>
      <c r="AG877" s="2" t="s">
        <v>2998</v>
      </c>
      <c r="AH877" s="2" t="s">
        <v>17088</v>
      </c>
    </row>
    <row r="878" spans="24:34" x14ac:dyDescent="0.4">
      <c r="X878" s="2" t="s">
        <v>843</v>
      </c>
      <c r="Y878" s="2">
        <v>1971</v>
      </c>
      <c r="Z878" s="2">
        <v>4539.3</v>
      </c>
      <c r="AA878" s="2">
        <v>148</v>
      </c>
      <c r="AB878" s="2">
        <v>5</v>
      </c>
      <c r="AC878" s="2">
        <v>4098.8</v>
      </c>
      <c r="AE878" s="2" t="s">
        <v>4295</v>
      </c>
      <c r="AF878" s="2" t="s">
        <v>17390</v>
      </c>
      <c r="AG878" s="2" t="s">
        <v>2998</v>
      </c>
      <c r="AH878" s="2" t="s">
        <v>17088</v>
      </c>
    </row>
    <row r="879" spans="24:34" x14ac:dyDescent="0.4">
      <c r="X879" s="2" t="s">
        <v>4310</v>
      </c>
      <c r="Y879" s="2">
        <v>1979</v>
      </c>
      <c r="Z879" s="2">
        <v>4586.3</v>
      </c>
      <c r="AA879" s="2">
        <v>180</v>
      </c>
      <c r="AB879" s="2">
        <v>5</v>
      </c>
      <c r="AC879" s="2">
        <v>4132.8999999999996</v>
      </c>
      <c r="AE879" s="2" t="s">
        <v>4296</v>
      </c>
      <c r="AF879" s="2" t="s">
        <v>17390</v>
      </c>
      <c r="AG879" s="2" t="s">
        <v>2998</v>
      </c>
      <c r="AH879" s="2" t="s">
        <v>17088</v>
      </c>
    </row>
    <row r="880" spans="24:34" x14ac:dyDescent="0.4">
      <c r="X880" s="2" t="s">
        <v>4313</v>
      </c>
      <c r="Y880" s="2">
        <v>1965</v>
      </c>
      <c r="Z880" s="2">
        <v>3674.31</v>
      </c>
      <c r="AA880" s="2">
        <v>170</v>
      </c>
      <c r="AB880" s="2">
        <v>4</v>
      </c>
      <c r="AC880" s="2">
        <v>2209.41</v>
      </c>
      <c r="AE880" s="2" t="s">
        <v>4297</v>
      </c>
      <c r="AF880" s="2" t="s">
        <v>17390</v>
      </c>
      <c r="AG880" s="2" t="s">
        <v>2998</v>
      </c>
      <c r="AH880" s="2" t="s">
        <v>17398</v>
      </c>
    </row>
    <row r="881" spans="24:34" x14ac:dyDescent="0.4">
      <c r="X881" s="2" t="s">
        <v>4315</v>
      </c>
      <c r="Y881" s="2">
        <v>1967</v>
      </c>
      <c r="Z881" s="2">
        <v>327</v>
      </c>
      <c r="AA881" s="2">
        <v>11</v>
      </c>
      <c r="AB881" s="2">
        <v>2</v>
      </c>
      <c r="AC881" s="2">
        <v>256.60000000000002</v>
      </c>
      <c r="AE881" s="2" t="s">
        <v>4299</v>
      </c>
      <c r="AF881" s="2" t="s">
        <v>17390</v>
      </c>
      <c r="AG881" s="2" t="s">
        <v>2998</v>
      </c>
      <c r="AH881" s="2" t="s">
        <v>17393</v>
      </c>
    </row>
    <row r="882" spans="24:34" x14ac:dyDescent="0.4">
      <c r="X882" s="2" t="s">
        <v>4318</v>
      </c>
      <c r="Y882" s="2">
        <v>1969</v>
      </c>
      <c r="Z882" s="2">
        <v>1182.1199999999999</v>
      </c>
      <c r="AA882" s="2">
        <v>29</v>
      </c>
      <c r="AB882" s="2">
        <v>2</v>
      </c>
      <c r="AC882" s="2">
        <v>751.72</v>
      </c>
      <c r="AE882" s="2" t="s">
        <v>553</v>
      </c>
      <c r="AF882" s="2" t="s">
        <v>17390</v>
      </c>
      <c r="AG882" s="2" t="s">
        <v>2998</v>
      </c>
      <c r="AH882" s="2" t="s">
        <v>17393</v>
      </c>
    </row>
    <row r="883" spans="24:34" x14ac:dyDescent="0.4">
      <c r="X883" s="2" t="s">
        <v>4319</v>
      </c>
      <c r="Y883" s="2">
        <v>1961</v>
      </c>
      <c r="Z883" s="2">
        <v>375.96</v>
      </c>
      <c r="AA883" s="2">
        <v>14</v>
      </c>
      <c r="AB883" s="2">
        <v>2</v>
      </c>
      <c r="AC883" s="2">
        <v>282.56</v>
      </c>
      <c r="AE883" s="2" t="s">
        <v>4302</v>
      </c>
      <c r="AF883" s="2" t="s">
        <v>17390</v>
      </c>
      <c r="AG883" s="2" t="s">
        <v>2998</v>
      </c>
      <c r="AH883" s="2" t="s">
        <v>17400</v>
      </c>
    </row>
    <row r="884" spans="24:34" x14ac:dyDescent="0.4">
      <c r="X884" s="2" t="s">
        <v>844</v>
      </c>
      <c r="Y884" s="2">
        <v>1961</v>
      </c>
      <c r="Z884" s="2">
        <v>307.8</v>
      </c>
      <c r="AA884" s="2">
        <v>12</v>
      </c>
      <c r="AB884" s="2">
        <v>2</v>
      </c>
      <c r="AC884" s="2">
        <v>287.2</v>
      </c>
      <c r="AE884" s="2" t="s">
        <v>4304</v>
      </c>
      <c r="AF884" s="2" t="s">
        <v>17390</v>
      </c>
      <c r="AG884" s="2" t="s">
        <v>2998</v>
      </c>
      <c r="AH884" s="2" t="s">
        <v>17088</v>
      </c>
    </row>
    <row r="885" spans="24:34" x14ac:dyDescent="0.4">
      <c r="X885" s="2" t="s">
        <v>4322</v>
      </c>
      <c r="Y885" s="2">
        <v>2015</v>
      </c>
      <c r="Z885" s="2">
        <v>864</v>
      </c>
      <c r="AA885" s="2">
        <v>32</v>
      </c>
      <c r="AB885" s="2">
        <v>3</v>
      </c>
      <c r="AC885" s="2">
        <v>540.5</v>
      </c>
      <c r="AE885" s="2" t="s">
        <v>4306</v>
      </c>
      <c r="AF885" s="2" t="s">
        <v>17390</v>
      </c>
      <c r="AG885" s="2" t="s">
        <v>2998</v>
      </c>
      <c r="AH885" s="2" t="s">
        <v>17398</v>
      </c>
    </row>
    <row r="886" spans="24:34" x14ac:dyDescent="0.4">
      <c r="X886" s="2" t="s">
        <v>17250</v>
      </c>
      <c r="Y886" s="2">
        <v>1898</v>
      </c>
      <c r="Z886" s="2">
        <v>4190.51</v>
      </c>
      <c r="AA886" s="2">
        <v>172</v>
      </c>
      <c r="AB886" s="2">
        <v>3</v>
      </c>
      <c r="AC886" s="2">
        <v>4190.51</v>
      </c>
      <c r="AE886" s="2" t="s">
        <v>4308</v>
      </c>
      <c r="AF886" s="2" t="s">
        <v>17390</v>
      </c>
      <c r="AG886" s="2" t="s">
        <v>2998</v>
      </c>
      <c r="AH886" s="2" t="s">
        <v>17398</v>
      </c>
    </row>
    <row r="887" spans="24:34" x14ac:dyDescent="0.4">
      <c r="X887" s="2" t="s">
        <v>4324</v>
      </c>
      <c r="Y887" s="2">
        <v>1982</v>
      </c>
      <c r="Z887" s="2">
        <v>3037.1</v>
      </c>
      <c r="AA887" s="2">
        <v>103</v>
      </c>
      <c r="AB887" s="2">
        <v>4</v>
      </c>
      <c r="AC887" s="2">
        <v>2167.9</v>
      </c>
      <c r="AE887" s="2" t="s">
        <v>842</v>
      </c>
      <c r="AF887" s="2" t="s">
        <v>17390</v>
      </c>
      <c r="AG887" s="2" t="s">
        <v>2998</v>
      </c>
      <c r="AH887" s="2" t="s">
        <v>17398</v>
      </c>
    </row>
    <row r="888" spans="24:34" x14ac:dyDescent="0.4">
      <c r="X888" s="2" t="s">
        <v>4326</v>
      </c>
      <c r="Y888" s="2">
        <v>1926</v>
      </c>
      <c r="Z888" s="2">
        <v>5194.8900000000003</v>
      </c>
      <c r="AA888" s="2">
        <v>105</v>
      </c>
      <c r="AB888" s="2">
        <v>2</v>
      </c>
      <c r="AC888" s="2">
        <v>2813.49</v>
      </c>
      <c r="AE888" s="2" t="s">
        <v>843</v>
      </c>
      <c r="AF888" s="2" t="s">
        <v>17390</v>
      </c>
      <c r="AG888" s="2" t="s">
        <v>2998</v>
      </c>
      <c r="AH888" s="2" t="s">
        <v>17413</v>
      </c>
    </row>
    <row r="889" spans="24:34" x14ac:dyDescent="0.4">
      <c r="X889" s="2" t="s">
        <v>4328</v>
      </c>
      <c r="Y889" s="2">
        <v>1986</v>
      </c>
      <c r="Z889" s="2">
        <v>5164.1000000000004</v>
      </c>
      <c r="AA889" s="2">
        <v>196</v>
      </c>
      <c r="AB889" s="2">
        <v>5</v>
      </c>
      <c r="AC889" s="2">
        <v>3835.7</v>
      </c>
      <c r="AE889" s="2" t="s">
        <v>4310</v>
      </c>
      <c r="AF889" s="2" t="s">
        <v>17390</v>
      </c>
      <c r="AG889" s="2" t="s">
        <v>2998</v>
      </c>
      <c r="AH889" s="2" t="s">
        <v>17398</v>
      </c>
    </row>
    <row r="890" spans="24:34" x14ac:dyDescent="0.4">
      <c r="X890" s="2" t="s">
        <v>530</v>
      </c>
      <c r="Y890" s="2">
        <v>1965</v>
      </c>
      <c r="Z890" s="2">
        <v>2685.45</v>
      </c>
      <c r="AA890" s="2">
        <v>73</v>
      </c>
      <c r="AB890" s="2">
        <v>4</v>
      </c>
      <c r="AC890" s="2">
        <v>1980.26</v>
      </c>
      <c r="AE890" s="2" t="s">
        <v>4313</v>
      </c>
      <c r="AF890" s="2" t="s">
        <v>17390</v>
      </c>
      <c r="AG890" s="2" t="s">
        <v>2998</v>
      </c>
      <c r="AH890" s="2" t="s">
        <v>17400</v>
      </c>
    </row>
    <row r="891" spans="24:34" x14ac:dyDescent="0.4">
      <c r="X891" s="2" t="s">
        <v>17251</v>
      </c>
      <c r="Y891" s="2">
        <v>1925</v>
      </c>
      <c r="Z891" s="2">
        <v>532.6</v>
      </c>
      <c r="AA891" s="2">
        <v>17</v>
      </c>
      <c r="AB891" s="2">
        <v>2</v>
      </c>
      <c r="AC891" s="2">
        <v>385.9</v>
      </c>
      <c r="AE891" s="2" t="s">
        <v>4315</v>
      </c>
      <c r="AF891" s="2" t="s">
        <v>17390</v>
      </c>
      <c r="AG891" s="2" t="s">
        <v>2998</v>
      </c>
      <c r="AH891" s="2" t="s">
        <v>17088</v>
      </c>
    </row>
    <row r="892" spans="24:34" x14ac:dyDescent="0.4">
      <c r="X892" s="2" t="s">
        <v>4331</v>
      </c>
      <c r="Y892" s="2">
        <v>1927</v>
      </c>
      <c r="Z892" s="2">
        <v>502.63</v>
      </c>
      <c r="AA892" s="2">
        <v>17</v>
      </c>
      <c r="AB892" s="2">
        <v>2</v>
      </c>
      <c r="AC892" s="2">
        <v>418.43</v>
      </c>
      <c r="AE892" s="2" t="s">
        <v>4318</v>
      </c>
      <c r="AF892" s="2" t="s">
        <v>17390</v>
      </c>
      <c r="AG892" s="2" t="s">
        <v>2998</v>
      </c>
      <c r="AH892" s="2" t="s">
        <v>17088</v>
      </c>
    </row>
    <row r="893" spans="24:34" x14ac:dyDescent="0.4">
      <c r="X893" s="2" t="s">
        <v>568</v>
      </c>
      <c r="Y893" s="2">
        <v>1986</v>
      </c>
      <c r="Z893" s="2">
        <v>2756.73</v>
      </c>
      <c r="AA893" s="2">
        <v>68</v>
      </c>
      <c r="AB893" s="2">
        <v>5</v>
      </c>
      <c r="AC893" s="2">
        <v>1888.03</v>
      </c>
      <c r="AE893" s="2" t="s">
        <v>4319</v>
      </c>
      <c r="AF893" s="2" t="s">
        <v>17390</v>
      </c>
      <c r="AG893" s="2" t="s">
        <v>2998</v>
      </c>
      <c r="AH893" s="2" t="s">
        <v>17086</v>
      </c>
    </row>
    <row r="894" spans="24:34" x14ac:dyDescent="0.4">
      <c r="X894" s="2" t="s">
        <v>17252</v>
      </c>
      <c r="Y894" s="2">
        <v>1955</v>
      </c>
      <c r="Z894" s="2">
        <v>837.4</v>
      </c>
      <c r="AA894" s="2">
        <v>21</v>
      </c>
      <c r="AB894" s="2">
        <v>2</v>
      </c>
      <c r="AC894" s="2">
        <v>477.5</v>
      </c>
      <c r="AE894" s="2" t="s">
        <v>844</v>
      </c>
      <c r="AF894" s="2" t="s">
        <v>17390</v>
      </c>
      <c r="AG894" s="2" t="s">
        <v>2998</v>
      </c>
      <c r="AH894" s="2" t="s">
        <v>17086</v>
      </c>
    </row>
    <row r="895" spans="24:34" x14ac:dyDescent="0.4">
      <c r="X895" s="2" t="s">
        <v>4334</v>
      </c>
      <c r="Y895" s="2">
        <v>1961</v>
      </c>
      <c r="Z895" s="2">
        <v>595.9</v>
      </c>
      <c r="AA895" s="2">
        <v>18</v>
      </c>
      <c r="AB895" s="2">
        <v>2</v>
      </c>
      <c r="AC895" s="2">
        <v>555.1</v>
      </c>
      <c r="AE895" s="2" t="s">
        <v>4322</v>
      </c>
      <c r="AF895" s="2" t="s">
        <v>17390</v>
      </c>
      <c r="AG895" s="2" t="s">
        <v>2998</v>
      </c>
      <c r="AH895" s="2" t="s">
        <v>17086</v>
      </c>
    </row>
    <row r="896" spans="24:34" x14ac:dyDescent="0.4">
      <c r="X896" s="2" t="s">
        <v>17253</v>
      </c>
      <c r="Y896" s="2">
        <v>1961</v>
      </c>
      <c r="Z896" s="2">
        <v>600.20000000000005</v>
      </c>
      <c r="AA896" s="2">
        <v>21</v>
      </c>
      <c r="AB896" s="2">
        <v>2</v>
      </c>
      <c r="AC896" s="2">
        <v>557.5</v>
      </c>
      <c r="AE896" s="2" t="s">
        <v>4324</v>
      </c>
      <c r="AF896" s="2" t="s">
        <v>17390</v>
      </c>
      <c r="AG896" s="2" t="s">
        <v>2998</v>
      </c>
      <c r="AH896" s="2" t="s">
        <v>17393</v>
      </c>
    </row>
    <row r="897" spans="24:34" x14ac:dyDescent="0.4">
      <c r="X897" s="2" t="s">
        <v>4335</v>
      </c>
      <c r="Y897" s="2">
        <v>1961</v>
      </c>
      <c r="Z897" s="2">
        <v>851.6</v>
      </c>
      <c r="AA897" s="2">
        <v>26</v>
      </c>
      <c r="AB897" s="2">
        <v>2</v>
      </c>
      <c r="AC897" s="2">
        <v>628.70000000000005</v>
      </c>
      <c r="AE897" s="2" t="s">
        <v>4326</v>
      </c>
      <c r="AF897" s="2" t="s">
        <v>17390</v>
      </c>
      <c r="AG897" s="2" t="s">
        <v>2998</v>
      </c>
      <c r="AH897" s="2" t="s">
        <v>17400</v>
      </c>
    </row>
    <row r="898" spans="24:34" x14ac:dyDescent="0.4">
      <c r="X898" s="2" t="s">
        <v>845</v>
      </c>
      <c r="Y898" s="2">
        <v>1962</v>
      </c>
      <c r="Z898" s="2">
        <v>665.4</v>
      </c>
      <c r="AA898" s="2">
        <v>31</v>
      </c>
      <c r="AB898" s="2">
        <v>2</v>
      </c>
      <c r="AC898" s="2">
        <v>615.6</v>
      </c>
      <c r="AE898" s="2" t="s">
        <v>4328</v>
      </c>
      <c r="AF898" s="2" t="s">
        <v>17390</v>
      </c>
      <c r="AG898" s="2" t="s">
        <v>2998</v>
      </c>
      <c r="AH898" s="2" t="s">
        <v>17398</v>
      </c>
    </row>
    <row r="899" spans="24:34" x14ac:dyDescent="0.4">
      <c r="X899" s="2" t="s">
        <v>4340</v>
      </c>
      <c r="Y899" s="2">
        <v>1974</v>
      </c>
      <c r="Z899" s="2">
        <v>762.5</v>
      </c>
      <c r="AA899" s="2">
        <v>42</v>
      </c>
      <c r="AB899" s="2">
        <v>2</v>
      </c>
      <c r="AC899" s="2">
        <v>762.5</v>
      </c>
      <c r="AE899" s="2" t="s">
        <v>530</v>
      </c>
      <c r="AF899" s="2" t="s">
        <v>17390</v>
      </c>
      <c r="AG899" s="2" t="s">
        <v>2998</v>
      </c>
      <c r="AH899" s="2" t="s">
        <v>17400</v>
      </c>
    </row>
    <row r="900" spans="24:34" x14ac:dyDescent="0.4">
      <c r="X900" s="2" t="s">
        <v>4342</v>
      </c>
      <c r="Y900" s="2">
        <v>1962</v>
      </c>
      <c r="Z900" s="2">
        <v>864.5</v>
      </c>
      <c r="AA900" s="2">
        <v>25</v>
      </c>
      <c r="AB900" s="2">
        <v>2</v>
      </c>
      <c r="AC900" s="2">
        <v>642.1</v>
      </c>
      <c r="AE900" s="2" t="s">
        <v>4331</v>
      </c>
      <c r="AF900" s="2" t="s">
        <v>17407</v>
      </c>
      <c r="AG900" s="2" t="s">
        <v>2998</v>
      </c>
      <c r="AH900" s="2" t="s">
        <v>17086</v>
      </c>
    </row>
    <row r="901" spans="24:34" x14ac:dyDescent="0.4">
      <c r="X901" s="2" t="s">
        <v>4345</v>
      </c>
      <c r="Y901" s="2">
        <v>1958</v>
      </c>
      <c r="Z901" s="2">
        <v>597.9</v>
      </c>
      <c r="AA901" s="2">
        <v>30</v>
      </c>
      <c r="AB901" s="2">
        <v>2</v>
      </c>
      <c r="AC901" s="2">
        <v>551.6</v>
      </c>
      <c r="AE901" s="2" t="s">
        <v>568</v>
      </c>
      <c r="AF901" s="2" t="s">
        <v>17390</v>
      </c>
      <c r="AG901" s="2" t="s">
        <v>2998</v>
      </c>
      <c r="AH901" s="2" t="s">
        <v>17086</v>
      </c>
    </row>
    <row r="902" spans="24:34" x14ac:dyDescent="0.4">
      <c r="X902" s="2" t="s">
        <v>17254</v>
      </c>
      <c r="Y902" s="2">
        <v>2014</v>
      </c>
      <c r="Z902" s="2">
        <v>2102.6999999999998</v>
      </c>
      <c r="AA902" s="2">
        <v>12</v>
      </c>
      <c r="AB902" s="2">
        <v>3</v>
      </c>
      <c r="AC902" s="2">
        <v>2102.6999999999998</v>
      </c>
      <c r="AE902" s="2" t="s">
        <v>4334</v>
      </c>
      <c r="AF902" s="2" t="s">
        <v>17390</v>
      </c>
      <c r="AG902" s="2" t="s">
        <v>2998</v>
      </c>
      <c r="AH902" s="2" t="s">
        <v>17088</v>
      </c>
    </row>
    <row r="903" spans="24:34" x14ac:dyDescent="0.4">
      <c r="X903" s="2" t="s">
        <v>4349</v>
      </c>
      <c r="Y903" s="2">
        <v>1970</v>
      </c>
      <c r="Z903" s="2">
        <v>653.20000000000005</v>
      </c>
      <c r="AA903" s="2">
        <v>18</v>
      </c>
      <c r="AB903" s="2">
        <v>2</v>
      </c>
      <c r="AC903" s="2">
        <v>396.35</v>
      </c>
      <c r="AE903" s="2" t="s">
        <v>4335</v>
      </c>
      <c r="AF903" s="2" t="s">
        <v>17390</v>
      </c>
      <c r="AG903" s="2" t="s">
        <v>2998</v>
      </c>
      <c r="AH903" s="2" t="s">
        <v>17088</v>
      </c>
    </row>
    <row r="904" spans="24:34" x14ac:dyDescent="0.4">
      <c r="X904" s="2" t="s">
        <v>4351</v>
      </c>
      <c r="Y904" s="2">
        <v>1960</v>
      </c>
      <c r="Z904" s="2">
        <v>613.70000000000005</v>
      </c>
      <c r="AA904" s="2">
        <v>19</v>
      </c>
      <c r="AB904" s="2">
        <v>2</v>
      </c>
      <c r="AC904" s="2">
        <v>568.20000000000005</v>
      </c>
      <c r="AE904" s="2" t="s">
        <v>845</v>
      </c>
      <c r="AF904" s="2" t="s">
        <v>17390</v>
      </c>
      <c r="AG904" s="2" t="s">
        <v>17104</v>
      </c>
      <c r="AH904" s="2" t="s">
        <v>17088</v>
      </c>
    </row>
    <row r="905" spans="24:34" x14ac:dyDescent="0.4">
      <c r="X905" s="2" t="s">
        <v>4353</v>
      </c>
      <c r="Y905" s="2">
        <v>1960</v>
      </c>
      <c r="Z905" s="2">
        <v>299.7</v>
      </c>
      <c r="AA905" s="2">
        <v>9</v>
      </c>
      <c r="AB905" s="2">
        <v>2</v>
      </c>
      <c r="AC905" s="2">
        <v>276.8</v>
      </c>
      <c r="AE905" s="2" t="s">
        <v>4340</v>
      </c>
      <c r="AF905" s="2" t="s">
        <v>17390</v>
      </c>
      <c r="AG905" s="2" t="s">
        <v>2998</v>
      </c>
      <c r="AH905" s="2" t="s">
        <v>17088</v>
      </c>
    </row>
    <row r="906" spans="24:34" x14ac:dyDescent="0.4">
      <c r="X906" s="2" t="s">
        <v>846</v>
      </c>
      <c r="Y906" s="2">
        <v>2005</v>
      </c>
      <c r="Z906" s="2">
        <v>2287.6</v>
      </c>
      <c r="AA906" s="2">
        <v>140</v>
      </c>
      <c r="AB906" s="2">
        <v>4</v>
      </c>
      <c r="AC906" s="2">
        <v>2287.6</v>
      </c>
      <c r="AE906" s="2" t="s">
        <v>4342</v>
      </c>
      <c r="AF906" s="2" t="s">
        <v>17390</v>
      </c>
      <c r="AG906" s="2" t="s">
        <v>2998</v>
      </c>
      <c r="AH906" s="2" t="s">
        <v>17088</v>
      </c>
    </row>
    <row r="907" spans="24:34" x14ac:dyDescent="0.4">
      <c r="X907" s="2" t="s">
        <v>17255</v>
      </c>
      <c r="Y907" s="2">
        <v>1960</v>
      </c>
      <c r="Z907" s="2">
        <v>988</v>
      </c>
      <c r="AA907" s="2">
        <v>23</v>
      </c>
      <c r="AB907" s="2">
        <v>2</v>
      </c>
      <c r="AC907" s="2">
        <v>563</v>
      </c>
      <c r="AE907" s="2" t="s">
        <v>4345</v>
      </c>
      <c r="AF907" s="2" t="s">
        <v>17390</v>
      </c>
      <c r="AG907" s="2" t="s">
        <v>2998</v>
      </c>
      <c r="AH907" s="2" t="s">
        <v>17088</v>
      </c>
    </row>
    <row r="908" spans="24:34" x14ac:dyDescent="0.4">
      <c r="X908" s="2" t="s">
        <v>4357</v>
      </c>
      <c r="Y908" s="2">
        <v>2009</v>
      </c>
      <c r="Z908" s="2">
        <v>2706.8</v>
      </c>
      <c r="AA908" s="2">
        <v>65</v>
      </c>
      <c r="AB908" s="2">
        <v>5</v>
      </c>
      <c r="AC908" s="2">
        <v>1098.5999999999999</v>
      </c>
      <c r="AE908" s="2" t="s">
        <v>4348</v>
      </c>
      <c r="AF908" s="2" t="s">
        <v>17390</v>
      </c>
      <c r="AG908" s="2" t="s">
        <v>2998</v>
      </c>
      <c r="AH908" s="2" t="s">
        <v>17400</v>
      </c>
    </row>
    <row r="909" spans="24:34" x14ac:dyDescent="0.4">
      <c r="X909" s="2" t="s">
        <v>4358</v>
      </c>
      <c r="Y909" s="2">
        <v>1960</v>
      </c>
      <c r="Z909" s="2">
        <v>298.7</v>
      </c>
      <c r="AA909" s="2">
        <v>17</v>
      </c>
      <c r="AB909" s="2">
        <v>2</v>
      </c>
      <c r="AC909" s="2">
        <v>298.7</v>
      </c>
      <c r="AE909" s="2" t="s">
        <v>4349</v>
      </c>
      <c r="AF909" s="2" t="s">
        <v>17390</v>
      </c>
      <c r="AG909" s="2" t="s">
        <v>2998</v>
      </c>
      <c r="AH909" s="2" t="s">
        <v>17086</v>
      </c>
    </row>
    <row r="910" spans="24:34" x14ac:dyDescent="0.4">
      <c r="X910" s="2" t="s">
        <v>4360</v>
      </c>
      <c r="Y910" s="2">
        <v>1960</v>
      </c>
      <c r="Z910" s="2">
        <v>593.20000000000005</v>
      </c>
      <c r="AA910" s="2">
        <v>23</v>
      </c>
      <c r="AB910" s="2">
        <v>2</v>
      </c>
      <c r="AC910" s="2">
        <v>543.5</v>
      </c>
      <c r="AE910" s="2" t="s">
        <v>4351</v>
      </c>
      <c r="AF910" s="2" t="s">
        <v>17390</v>
      </c>
      <c r="AG910" s="2" t="s">
        <v>2998</v>
      </c>
      <c r="AH910" s="2" t="s">
        <v>17088</v>
      </c>
    </row>
    <row r="911" spans="24:34" x14ac:dyDescent="0.4">
      <c r="X911" s="2" t="s">
        <v>17256</v>
      </c>
      <c r="Y911" s="2">
        <v>1957</v>
      </c>
      <c r="Z911" s="2">
        <v>371.3</v>
      </c>
      <c r="AA911" s="2">
        <v>14</v>
      </c>
      <c r="AB911" s="2">
        <v>2</v>
      </c>
      <c r="AC911" s="2">
        <v>332.7</v>
      </c>
      <c r="AE911" s="2" t="s">
        <v>4353</v>
      </c>
      <c r="AF911" s="2" t="s">
        <v>17390</v>
      </c>
      <c r="AG911" s="2" t="s">
        <v>2998</v>
      </c>
      <c r="AH911" s="2" t="s">
        <v>17086</v>
      </c>
    </row>
    <row r="912" spans="24:34" x14ac:dyDescent="0.4">
      <c r="X912" s="2" t="s">
        <v>4381</v>
      </c>
      <c r="Y912" s="2">
        <v>1958</v>
      </c>
      <c r="Z912" s="2">
        <v>606.79999999999995</v>
      </c>
      <c r="AA912" s="2">
        <v>30</v>
      </c>
      <c r="AB912" s="2">
        <v>2</v>
      </c>
      <c r="AC912" s="2">
        <v>553.5</v>
      </c>
      <c r="AE912" s="2" t="s">
        <v>846</v>
      </c>
      <c r="AF912" s="2" t="s">
        <v>17390</v>
      </c>
      <c r="AG912" s="2" t="s">
        <v>2998</v>
      </c>
      <c r="AH912" s="2" t="s">
        <v>17400</v>
      </c>
    </row>
    <row r="913" spans="24:34" x14ac:dyDescent="0.4">
      <c r="X913" s="2" t="s">
        <v>4383</v>
      </c>
      <c r="Y913" s="2">
        <v>1958</v>
      </c>
      <c r="Z913" s="2">
        <v>603</v>
      </c>
      <c r="AA913" s="2">
        <v>36</v>
      </c>
      <c r="AB913" s="2">
        <v>2</v>
      </c>
      <c r="AC913" s="2">
        <v>551.29999999999995</v>
      </c>
      <c r="AE913" s="2" t="s">
        <v>4357</v>
      </c>
      <c r="AF913" s="2" t="s">
        <v>17390</v>
      </c>
      <c r="AG913" s="2" t="s">
        <v>2998</v>
      </c>
      <c r="AH913" s="2" t="s">
        <v>17088</v>
      </c>
    </row>
    <row r="914" spans="24:34" x14ac:dyDescent="0.4">
      <c r="X914" s="2" t="s">
        <v>4385</v>
      </c>
      <c r="Y914" s="2">
        <v>1958</v>
      </c>
      <c r="Z914" s="2">
        <v>593.70000000000005</v>
      </c>
      <c r="AA914" s="2">
        <v>24</v>
      </c>
      <c r="AB914" s="2">
        <v>2</v>
      </c>
      <c r="AC914" s="2">
        <v>549.20000000000005</v>
      </c>
      <c r="AE914" s="2" t="s">
        <v>4358</v>
      </c>
      <c r="AF914" s="2" t="s">
        <v>17390</v>
      </c>
      <c r="AG914" s="2" t="s">
        <v>2998</v>
      </c>
      <c r="AH914" s="2" t="s">
        <v>17086</v>
      </c>
    </row>
    <row r="915" spans="24:34" x14ac:dyDescent="0.4">
      <c r="X915" s="2" t="s">
        <v>4386</v>
      </c>
      <c r="Y915" s="2">
        <v>1958</v>
      </c>
      <c r="Z915" s="2">
        <v>365.6</v>
      </c>
      <c r="AA915" s="2">
        <v>18</v>
      </c>
      <c r="AB915" s="2">
        <v>2</v>
      </c>
      <c r="AC915" s="2">
        <v>333.5</v>
      </c>
      <c r="AE915" s="2" t="s">
        <v>4360</v>
      </c>
      <c r="AF915" s="2" t="s">
        <v>17390</v>
      </c>
      <c r="AG915" s="2" t="s">
        <v>2998</v>
      </c>
      <c r="AH915" s="2" t="s">
        <v>17088</v>
      </c>
    </row>
    <row r="916" spans="24:34" x14ac:dyDescent="0.4">
      <c r="X916" s="2" t="s">
        <v>4389</v>
      </c>
      <c r="Y916" s="2">
        <v>2004</v>
      </c>
      <c r="Z916" s="2">
        <v>3574.7</v>
      </c>
      <c r="AA916" s="2">
        <v>85</v>
      </c>
      <c r="AB916" s="2">
        <v>6</v>
      </c>
      <c r="AC916" s="2">
        <v>2694</v>
      </c>
      <c r="AE916" s="2" t="s">
        <v>4362</v>
      </c>
      <c r="AF916" s="2" t="s">
        <v>17390</v>
      </c>
      <c r="AG916" s="2" t="s">
        <v>2998</v>
      </c>
      <c r="AH916" s="2" t="s">
        <v>17393</v>
      </c>
    </row>
    <row r="917" spans="24:34" x14ac:dyDescent="0.4">
      <c r="X917" s="2" t="s">
        <v>4390</v>
      </c>
      <c r="Y917" s="2">
        <v>1959</v>
      </c>
      <c r="Z917" s="2">
        <v>2744.7</v>
      </c>
      <c r="AA917" s="2">
        <v>56</v>
      </c>
      <c r="AB917" s="2">
        <v>4</v>
      </c>
      <c r="AC917" s="2">
        <v>1868</v>
      </c>
      <c r="AE917" s="2" t="s">
        <v>4363</v>
      </c>
      <c r="AF917" s="2" t="s">
        <v>17390</v>
      </c>
      <c r="AG917" s="2" t="s">
        <v>2998</v>
      </c>
      <c r="AH917" s="2" t="s">
        <v>17400</v>
      </c>
    </row>
    <row r="918" spans="24:34" x14ac:dyDescent="0.4">
      <c r="X918" s="2" t="s">
        <v>4391</v>
      </c>
      <c r="Y918" s="2">
        <v>1960</v>
      </c>
      <c r="Z918" s="2">
        <v>1348.4</v>
      </c>
      <c r="AA918" s="2">
        <v>55</v>
      </c>
      <c r="AB918" s="2">
        <v>5</v>
      </c>
      <c r="AC918" s="2">
        <v>1270.8</v>
      </c>
      <c r="AE918" s="2" t="s">
        <v>4364</v>
      </c>
      <c r="AF918" s="2" t="s">
        <v>17390</v>
      </c>
      <c r="AG918" s="2" t="s">
        <v>2998</v>
      </c>
      <c r="AH918" s="2" t="s">
        <v>17393</v>
      </c>
    </row>
    <row r="919" spans="24:34" x14ac:dyDescent="0.4">
      <c r="X919" s="2" t="s">
        <v>4393</v>
      </c>
      <c r="Y919" s="2">
        <v>2005</v>
      </c>
      <c r="Z919" s="2">
        <v>3526.5</v>
      </c>
      <c r="AA919" s="2">
        <v>46</v>
      </c>
      <c r="AB919" s="2">
        <v>6</v>
      </c>
      <c r="AC919" s="2">
        <v>3148.1</v>
      </c>
      <c r="AE919" s="2" t="s">
        <v>4365</v>
      </c>
      <c r="AF919" s="2" t="s">
        <v>17464</v>
      </c>
      <c r="AG919" s="2" t="s">
        <v>2998</v>
      </c>
      <c r="AH919" s="2" t="s">
        <v>17088</v>
      </c>
    </row>
    <row r="920" spans="24:34" x14ac:dyDescent="0.4">
      <c r="X920" s="2" t="s">
        <v>4395</v>
      </c>
      <c r="Y920" s="2">
        <v>1996</v>
      </c>
      <c r="Z920" s="2">
        <v>876.4</v>
      </c>
      <c r="AA920" s="2">
        <v>30</v>
      </c>
      <c r="AB920" s="2">
        <v>3</v>
      </c>
      <c r="AC920" s="2">
        <v>866.9</v>
      </c>
      <c r="AE920" s="2" t="s">
        <v>4367</v>
      </c>
      <c r="AF920" s="2" t="s">
        <v>17397</v>
      </c>
      <c r="AG920" s="2" t="s">
        <v>2998</v>
      </c>
      <c r="AH920" s="2" t="s">
        <v>17088</v>
      </c>
    </row>
    <row r="921" spans="24:34" x14ac:dyDescent="0.4">
      <c r="X921" s="2" t="s">
        <v>17257</v>
      </c>
      <c r="Y921" s="2">
        <v>1917</v>
      </c>
      <c r="Z921" s="2">
        <v>608.29999999999995</v>
      </c>
      <c r="AA921" s="2">
        <v>6</v>
      </c>
      <c r="AB921" s="2">
        <v>2</v>
      </c>
      <c r="AC921" s="2">
        <v>594.5</v>
      </c>
      <c r="AE921" s="2" t="s">
        <v>4368</v>
      </c>
      <c r="AF921" s="2" t="s">
        <v>17464</v>
      </c>
      <c r="AG921" s="2" t="s">
        <v>2998</v>
      </c>
      <c r="AH921" s="2" t="s">
        <v>17088</v>
      </c>
    </row>
    <row r="922" spans="24:34" x14ac:dyDescent="0.4">
      <c r="X922" s="2" t="s">
        <v>4397</v>
      </c>
      <c r="Y922" s="2">
        <v>1917</v>
      </c>
      <c r="Z922" s="2">
        <v>396.9</v>
      </c>
      <c r="AA922" s="2">
        <v>21</v>
      </c>
      <c r="AB922" s="2">
        <v>2</v>
      </c>
      <c r="AC922" s="2">
        <v>336.9</v>
      </c>
      <c r="AE922" s="2" t="s">
        <v>4369</v>
      </c>
      <c r="AF922" s="2" t="s">
        <v>17390</v>
      </c>
      <c r="AG922" s="2" t="s">
        <v>2998</v>
      </c>
      <c r="AH922" s="2" t="s">
        <v>17393</v>
      </c>
    </row>
    <row r="923" spans="24:34" x14ac:dyDescent="0.4">
      <c r="X923" s="2" t="s">
        <v>17258</v>
      </c>
      <c r="Y923" s="2">
        <v>1917</v>
      </c>
      <c r="Z923" s="2">
        <v>225</v>
      </c>
      <c r="AA923" s="2">
        <v>9</v>
      </c>
      <c r="AB923" s="2">
        <v>2</v>
      </c>
      <c r="AC923" s="2">
        <v>191</v>
      </c>
      <c r="AE923" s="2" t="s">
        <v>4370</v>
      </c>
      <c r="AF923" s="2" t="s">
        <v>17390</v>
      </c>
      <c r="AG923" s="2" t="s">
        <v>2998</v>
      </c>
      <c r="AH923" s="2" t="s">
        <v>17393</v>
      </c>
    </row>
    <row r="924" spans="24:34" x14ac:dyDescent="0.4">
      <c r="X924" s="2" t="s">
        <v>17259</v>
      </c>
      <c r="Y924" s="2">
        <v>1917</v>
      </c>
      <c r="Z924" s="2">
        <v>215.7</v>
      </c>
      <c r="AA924" s="2">
        <v>5</v>
      </c>
      <c r="AB924" s="2">
        <v>2</v>
      </c>
      <c r="AC924" s="2">
        <v>175.6</v>
      </c>
      <c r="AE924" s="2" t="s">
        <v>4371</v>
      </c>
      <c r="AF924" s="2" t="s">
        <v>17464</v>
      </c>
      <c r="AG924" s="2" t="s">
        <v>2998</v>
      </c>
      <c r="AH924" s="2" t="s">
        <v>17393</v>
      </c>
    </row>
    <row r="925" spans="24:34" x14ac:dyDescent="0.4">
      <c r="X925" s="2" t="s">
        <v>4398</v>
      </c>
      <c r="Y925" s="2">
        <v>1965</v>
      </c>
      <c r="Z925" s="2">
        <v>1633.7</v>
      </c>
      <c r="AA925" s="2">
        <v>61</v>
      </c>
      <c r="AB925" s="2">
        <v>5</v>
      </c>
      <c r="AC925" s="2">
        <v>1633.7</v>
      </c>
      <c r="AE925" s="2" t="s">
        <v>4373</v>
      </c>
      <c r="AF925" s="2" t="s">
        <v>17464</v>
      </c>
      <c r="AG925" s="2" t="s">
        <v>2998</v>
      </c>
      <c r="AH925" s="2" t="s">
        <v>17393</v>
      </c>
    </row>
    <row r="926" spans="24:34" x14ac:dyDescent="0.4">
      <c r="X926" s="2" t="s">
        <v>4400</v>
      </c>
      <c r="Y926" s="2">
        <v>1965</v>
      </c>
      <c r="Z926" s="2">
        <v>2863.2</v>
      </c>
      <c r="AA926" s="2">
        <v>106</v>
      </c>
      <c r="AB926" s="2">
        <v>5</v>
      </c>
      <c r="AC926" s="2">
        <v>2603.6999999999998</v>
      </c>
      <c r="AE926" s="2" t="s">
        <v>4374</v>
      </c>
      <c r="AF926" s="2" t="s">
        <v>17464</v>
      </c>
      <c r="AG926" s="2" t="s">
        <v>2998</v>
      </c>
      <c r="AH926" s="2" t="s">
        <v>17393</v>
      </c>
    </row>
    <row r="927" spans="24:34" x14ac:dyDescent="0.4">
      <c r="X927" s="2" t="s">
        <v>4402</v>
      </c>
      <c r="Y927" s="2">
        <v>1965</v>
      </c>
      <c r="Z927" s="2">
        <v>1725.5</v>
      </c>
      <c r="AA927" s="2">
        <v>80</v>
      </c>
      <c r="AB927" s="2">
        <v>5</v>
      </c>
      <c r="AC927" s="2">
        <v>1588.9</v>
      </c>
      <c r="AE927" s="2" t="s">
        <v>4375</v>
      </c>
      <c r="AF927" s="2" t="s">
        <v>17464</v>
      </c>
      <c r="AG927" s="2" t="s">
        <v>2998</v>
      </c>
      <c r="AH927" s="2" t="s">
        <v>17088</v>
      </c>
    </row>
    <row r="928" spans="24:34" x14ac:dyDescent="0.4">
      <c r="X928" s="2" t="s">
        <v>4405</v>
      </c>
      <c r="Y928" s="2">
        <v>1965</v>
      </c>
      <c r="Z928" s="2">
        <v>1894.2</v>
      </c>
      <c r="AA928" s="2">
        <v>63</v>
      </c>
      <c r="AB928" s="2">
        <v>5</v>
      </c>
      <c r="AC928" s="2">
        <v>1894.2</v>
      </c>
      <c r="AE928" s="2" t="s">
        <v>4376</v>
      </c>
      <c r="AF928" s="2" t="s">
        <v>17464</v>
      </c>
      <c r="AG928" s="2" t="s">
        <v>2998</v>
      </c>
      <c r="AH928" s="2" t="s">
        <v>17088</v>
      </c>
    </row>
    <row r="929" spans="24:34" x14ac:dyDescent="0.4">
      <c r="X929" s="2" t="s">
        <v>4407</v>
      </c>
      <c r="Y929" s="2">
        <v>1965</v>
      </c>
      <c r="Z929" s="2">
        <v>2032.6</v>
      </c>
      <c r="AA929" s="2">
        <v>82</v>
      </c>
      <c r="AB929" s="2">
        <v>5</v>
      </c>
      <c r="AC929" s="2">
        <v>1036.2</v>
      </c>
      <c r="AE929" s="2" t="s">
        <v>4377</v>
      </c>
      <c r="AF929" s="2" t="s">
        <v>17464</v>
      </c>
      <c r="AG929" s="2" t="s">
        <v>2998</v>
      </c>
      <c r="AH929" s="2" t="s">
        <v>17393</v>
      </c>
    </row>
    <row r="930" spans="24:34" x14ac:dyDescent="0.4">
      <c r="X930" s="2" t="s">
        <v>4409</v>
      </c>
      <c r="Y930" s="2">
        <v>1965</v>
      </c>
      <c r="Z930" s="2">
        <v>1715.7</v>
      </c>
      <c r="AA930" s="2">
        <v>109</v>
      </c>
      <c r="AB930" s="2">
        <v>5</v>
      </c>
      <c r="AC930" s="2">
        <v>1594.4</v>
      </c>
      <c r="AE930" s="2" t="s">
        <v>4378</v>
      </c>
      <c r="AF930" s="2" t="s">
        <v>17464</v>
      </c>
      <c r="AG930" s="2" t="s">
        <v>2998</v>
      </c>
      <c r="AH930" s="2" t="s">
        <v>17393</v>
      </c>
    </row>
    <row r="931" spans="24:34" x14ac:dyDescent="0.4">
      <c r="X931" s="2" t="s">
        <v>4411</v>
      </c>
      <c r="Y931" s="2">
        <v>1965</v>
      </c>
      <c r="Z931" s="2">
        <v>1894.2</v>
      </c>
      <c r="AA931" s="2">
        <v>66</v>
      </c>
      <c r="AB931" s="2">
        <v>5</v>
      </c>
      <c r="AC931" s="2">
        <v>1893.8</v>
      </c>
      <c r="AE931" s="2" t="s">
        <v>4379</v>
      </c>
      <c r="AF931" s="2" t="s">
        <v>17464</v>
      </c>
      <c r="AG931" s="2" t="s">
        <v>2998</v>
      </c>
      <c r="AH931" s="2" t="s">
        <v>17393</v>
      </c>
    </row>
    <row r="932" spans="24:34" x14ac:dyDescent="0.4">
      <c r="X932" s="2" t="s">
        <v>4412</v>
      </c>
      <c r="Y932" s="2">
        <v>1960</v>
      </c>
      <c r="Z932" s="2">
        <v>1347.7</v>
      </c>
      <c r="AA932" s="2">
        <v>71</v>
      </c>
      <c r="AB932" s="2">
        <v>4</v>
      </c>
      <c r="AC932" s="2">
        <v>1251.3</v>
      </c>
      <c r="AE932" s="2" t="s">
        <v>4380</v>
      </c>
      <c r="AF932" s="2" t="s">
        <v>17464</v>
      </c>
      <c r="AG932" s="2" t="s">
        <v>2998</v>
      </c>
      <c r="AH932" s="2" t="s">
        <v>17393</v>
      </c>
    </row>
    <row r="933" spans="24:34" x14ac:dyDescent="0.4">
      <c r="X933" s="2" t="s">
        <v>4413</v>
      </c>
      <c r="Y933" s="2">
        <v>1969</v>
      </c>
      <c r="Z933" s="2">
        <v>2491.1999999999998</v>
      </c>
      <c r="AA933" s="2">
        <v>76</v>
      </c>
      <c r="AB933" s="2">
        <v>5</v>
      </c>
      <c r="AC933" s="2">
        <v>2491.1999999999998</v>
      </c>
      <c r="AE933" s="2" t="s">
        <v>4381</v>
      </c>
      <c r="AF933" s="2" t="s">
        <v>17390</v>
      </c>
      <c r="AG933" s="2" t="s">
        <v>17391</v>
      </c>
      <c r="AH933" s="2" t="s">
        <v>17088</v>
      </c>
    </row>
    <row r="934" spans="24:34" x14ac:dyDescent="0.4">
      <c r="X934" s="2" t="s">
        <v>4414</v>
      </c>
      <c r="Y934" s="2">
        <v>1961</v>
      </c>
      <c r="Z934" s="2">
        <v>1333.7</v>
      </c>
      <c r="AA934" s="2">
        <v>55</v>
      </c>
      <c r="AB934" s="2">
        <v>4</v>
      </c>
      <c r="AC934" s="2">
        <v>1236.3</v>
      </c>
      <c r="AE934" s="2" t="s">
        <v>4383</v>
      </c>
      <c r="AF934" s="2" t="s">
        <v>17390</v>
      </c>
      <c r="AG934" s="2" t="s">
        <v>17391</v>
      </c>
      <c r="AH934" s="2" t="s">
        <v>17088</v>
      </c>
    </row>
    <row r="935" spans="24:34" x14ac:dyDescent="0.4">
      <c r="X935" s="2" t="s">
        <v>847</v>
      </c>
      <c r="Y935" s="2">
        <v>1960</v>
      </c>
      <c r="Z935" s="2">
        <v>1341.9</v>
      </c>
      <c r="AA935" s="2">
        <v>62</v>
      </c>
      <c r="AB935" s="2">
        <v>4</v>
      </c>
      <c r="AC935" s="2">
        <v>1245.7</v>
      </c>
      <c r="AE935" s="2" t="s">
        <v>4385</v>
      </c>
      <c r="AF935" s="2" t="s">
        <v>17390</v>
      </c>
      <c r="AG935" s="2" t="s">
        <v>2998</v>
      </c>
      <c r="AH935" s="2" t="s">
        <v>17088</v>
      </c>
    </row>
    <row r="936" spans="24:34" x14ac:dyDescent="0.4">
      <c r="X936" s="2" t="s">
        <v>4416</v>
      </c>
      <c r="Y936" s="2">
        <v>1961</v>
      </c>
      <c r="Z936" s="2">
        <v>1631.4</v>
      </c>
      <c r="AA936" s="2">
        <v>74</v>
      </c>
      <c r="AB936" s="2">
        <v>3</v>
      </c>
      <c r="AC936" s="2">
        <v>1500.3</v>
      </c>
      <c r="AE936" s="2" t="s">
        <v>4386</v>
      </c>
      <c r="AF936" s="2" t="s">
        <v>17390</v>
      </c>
      <c r="AG936" s="2" t="s">
        <v>2998</v>
      </c>
      <c r="AH936" s="2" t="s">
        <v>17086</v>
      </c>
    </row>
    <row r="937" spans="24:34" x14ac:dyDescent="0.4">
      <c r="X937" s="2" t="s">
        <v>848</v>
      </c>
      <c r="Y937" s="2">
        <v>2006</v>
      </c>
      <c r="Z937" s="2">
        <v>3600</v>
      </c>
      <c r="AA937" s="2">
        <v>96</v>
      </c>
      <c r="AB937" s="2">
        <v>7</v>
      </c>
      <c r="AC937" s="2">
        <v>3354.6</v>
      </c>
      <c r="AE937" s="2" t="s">
        <v>4389</v>
      </c>
      <c r="AF937" s="2" t="s">
        <v>17390</v>
      </c>
      <c r="AG937" s="2" t="s">
        <v>2998</v>
      </c>
      <c r="AH937" s="2" t="s">
        <v>17088</v>
      </c>
    </row>
    <row r="938" spans="24:34" x14ac:dyDescent="0.4">
      <c r="X938" s="2" t="s">
        <v>849</v>
      </c>
      <c r="Y938" s="2">
        <v>1969</v>
      </c>
      <c r="Z938" s="2">
        <v>2822.3</v>
      </c>
      <c r="AA938" s="2">
        <v>125</v>
      </c>
      <c r="AB938" s="2">
        <v>5</v>
      </c>
      <c r="AC938" s="2">
        <v>2638.6</v>
      </c>
      <c r="AE938" s="2" t="s">
        <v>4390</v>
      </c>
      <c r="AF938" s="2" t="s">
        <v>17390</v>
      </c>
      <c r="AG938" s="2" t="s">
        <v>2998</v>
      </c>
      <c r="AH938" s="2" t="s">
        <v>17393</v>
      </c>
    </row>
    <row r="939" spans="24:34" x14ac:dyDescent="0.4">
      <c r="X939" s="2" t="s">
        <v>4420</v>
      </c>
      <c r="Y939" s="2">
        <v>1966</v>
      </c>
      <c r="Z939" s="2">
        <v>1735.5</v>
      </c>
      <c r="AA939" s="2">
        <v>75</v>
      </c>
      <c r="AB939" s="2">
        <v>5</v>
      </c>
      <c r="AC939" s="2">
        <v>1587.5</v>
      </c>
      <c r="AE939" s="2" t="s">
        <v>4391</v>
      </c>
      <c r="AF939" s="2" t="s">
        <v>17390</v>
      </c>
      <c r="AG939" s="2" t="s">
        <v>17391</v>
      </c>
      <c r="AH939" s="2" t="s">
        <v>17088</v>
      </c>
    </row>
    <row r="940" spans="24:34" x14ac:dyDescent="0.4">
      <c r="X940" s="2" t="s">
        <v>4421</v>
      </c>
      <c r="Y940" s="2">
        <v>1962</v>
      </c>
      <c r="Z940" s="2">
        <v>1673.2</v>
      </c>
      <c r="AA940" s="2">
        <v>82</v>
      </c>
      <c r="AB940" s="2">
        <v>3</v>
      </c>
      <c r="AC940" s="2">
        <v>1539.4</v>
      </c>
      <c r="AE940" s="2" t="s">
        <v>4393</v>
      </c>
      <c r="AF940" s="2" t="s">
        <v>17390</v>
      </c>
      <c r="AG940" s="2" t="s">
        <v>2998</v>
      </c>
      <c r="AH940" s="2" t="s">
        <v>17088</v>
      </c>
    </row>
    <row r="941" spans="24:34" x14ac:dyDescent="0.4">
      <c r="X941" s="2" t="s">
        <v>4424</v>
      </c>
      <c r="Y941" s="2">
        <v>1962</v>
      </c>
      <c r="Z941" s="2">
        <v>2135.9</v>
      </c>
      <c r="AA941" s="2">
        <v>103</v>
      </c>
      <c r="AB941" s="2">
        <v>4</v>
      </c>
      <c r="AC941" s="2">
        <v>1990.6</v>
      </c>
      <c r="AE941" s="2" t="s">
        <v>4395</v>
      </c>
      <c r="AF941" s="2" t="s">
        <v>17390</v>
      </c>
      <c r="AG941" s="2" t="s">
        <v>17081</v>
      </c>
      <c r="AH941" s="2" t="s">
        <v>17088</v>
      </c>
    </row>
    <row r="942" spans="24:34" x14ac:dyDescent="0.4">
      <c r="X942" s="2" t="s">
        <v>4426</v>
      </c>
      <c r="Y942" s="2">
        <v>1961</v>
      </c>
      <c r="Z942" s="2">
        <v>625.1</v>
      </c>
      <c r="AA942" s="2">
        <v>9</v>
      </c>
      <c r="AB942" s="2">
        <v>2</v>
      </c>
      <c r="AC942" s="2">
        <v>579.6</v>
      </c>
      <c r="AE942" s="2" t="s">
        <v>4397</v>
      </c>
      <c r="AF942" s="2" t="s">
        <v>17407</v>
      </c>
      <c r="AG942" s="2" t="s">
        <v>2998</v>
      </c>
      <c r="AH942" s="2" t="s">
        <v>17086</v>
      </c>
    </row>
    <row r="943" spans="24:34" x14ac:dyDescent="0.4">
      <c r="X943" s="2" t="s">
        <v>4428</v>
      </c>
      <c r="Y943" s="2">
        <v>1952</v>
      </c>
      <c r="Z943" s="2">
        <v>918.54</v>
      </c>
      <c r="AA943" s="2">
        <v>38</v>
      </c>
      <c r="AB943" s="2">
        <v>3</v>
      </c>
      <c r="AC943" s="2">
        <v>846.76</v>
      </c>
      <c r="AE943" s="2" t="s">
        <v>4398</v>
      </c>
      <c r="AF943" s="2" t="s">
        <v>17390</v>
      </c>
      <c r="AG943" s="2" t="s">
        <v>17465</v>
      </c>
      <c r="AH943" s="2" t="s">
        <v>17088</v>
      </c>
    </row>
    <row r="944" spans="24:34" x14ac:dyDescent="0.4">
      <c r="X944" s="2" t="s">
        <v>70</v>
      </c>
      <c r="Y944" s="2">
        <v>1955</v>
      </c>
      <c r="Z944" s="2">
        <v>1403.96</v>
      </c>
      <c r="AA944" s="2">
        <v>52</v>
      </c>
      <c r="AB944" s="2">
        <v>3</v>
      </c>
      <c r="AC944" s="2">
        <v>1268.56</v>
      </c>
      <c r="AE944" s="2" t="s">
        <v>4400</v>
      </c>
      <c r="AF944" s="2" t="s">
        <v>17390</v>
      </c>
      <c r="AG944" s="2" t="s">
        <v>2998</v>
      </c>
      <c r="AH944" s="2" t="s">
        <v>17393</v>
      </c>
    </row>
    <row r="945" spans="24:34" x14ac:dyDescent="0.4">
      <c r="X945" s="2" t="s">
        <v>4431</v>
      </c>
      <c r="Y945" s="2">
        <v>1953</v>
      </c>
      <c r="Z945" s="2">
        <v>1949.3</v>
      </c>
      <c r="AA945" s="2">
        <v>33</v>
      </c>
      <c r="AB945" s="2">
        <v>3</v>
      </c>
      <c r="AC945" s="2">
        <v>1085.7</v>
      </c>
      <c r="AE945" s="2" t="s">
        <v>4402</v>
      </c>
      <c r="AF945" s="2" t="s">
        <v>17390</v>
      </c>
      <c r="AG945" s="2" t="s">
        <v>2998</v>
      </c>
      <c r="AH945" s="2" t="s">
        <v>17088</v>
      </c>
    </row>
    <row r="946" spans="24:34" x14ac:dyDescent="0.4">
      <c r="X946" s="2" t="s">
        <v>4433</v>
      </c>
      <c r="Y946" s="2">
        <v>1957</v>
      </c>
      <c r="Z946" s="2">
        <v>1064.9000000000001</v>
      </c>
      <c r="AA946" s="2">
        <v>41</v>
      </c>
      <c r="AB946" s="2">
        <v>3</v>
      </c>
      <c r="AC946" s="2">
        <v>971.4</v>
      </c>
      <c r="AE946" s="2" t="s">
        <v>4405</v>
      </c>
      <c r="AF946" s="2" t="s">
        <v>17390</v>
      </c>
      <c r="AG946" s="2" t="s">
        <v>2998</v>
      </c>
      <c r="AH946" s="2" t="s">
        <v>17088</v>
      </c>
    </row>
    <row r="947" spans="24:34" x14ac:dyDescent="0.4">
      <c r="X947" s="2" t="s">
        <v>4435</v>
      </c>
      <c r="Y947" s="2">
        <v>1957</v>
      </c>
      <c r="Z947" s="2">
        <v>1038.4000000000001</v>
      </c>
      <c r="AA947" s="2">
        <v>39</v>
      </c>
      <c r="AB947" s="2">
        <v>3</v>
      </c>
      <c r="AC947" s="2">
        <v>945.3</v>
      </c>
      <c r="AE947" s="2" t="s">
        <v>4407</v>
      </c>
      <c r="AF947" s="2" t="s">
        <v>17390</v>
      </c>
      <c r="AG947" s="2" t="s">
        <v>2998</v>
      </c>
      <c r="AH947" s="2" t="s">
        <v>17088</v>
      </c>
    </row>
    <row r="948" spans="24:34" x14ac:dyDescent="0.4">
      <c r="X948" s="2" t="s">
        <v>4438</v>
      </c>
      <c r="Y948" s="2">
        <v>1963</v>
      </c>
      <c r="Z948" s="2">
        <v>989</v>
      </c>
      <c r="AA948" s="2">
        <v>60</v>
      </c>
      <c r="AB948" s="2">
        <v>3</v>
      </c>
      <c r="AC948" s="2">
        <v>918.6</v>
      </c>
      <c r="AE948" s="2" t="s">
        <v>4409</v>
      </c>
      <c r="AF948" s="2" t="s">
        <v>17390</v>
      </c>
      <c r="AG948" s="2" t="s">
        <v>2998</v>
      </c>
      <c r="AH948" s="2" t="s">
        <v>17088</v>
      </c>
    </row>
    <row r="949" spans="24:34" x14ac:dyDescent="0.4">
      <c r="X949" s="2" t="s">
        <v>850</v>
      </c>
      <c r="Y949" s="2">
        <v>2007</v>
      </c>
      <c r="Z949" s="2">
        <v>3918.2</v>
      </c>
      <c r="AA949" s="2">
        <v>118</v>
      </c>
      <c r="AB949" s="2">
        <v>9</v>
      </c>
      <c r="AC949" s="2">
        <v>3918.2</v>
      </c>
      <c r="AE949" s="2" t="s">
        <v>4411</v>
      </c>
      <c r="AF949" s="2" t="s">
        <v>17390</v>
      </c>
      <c r="AG949" s="2" t="s">
        <v>17466</v>
      </c>
      <c r="AH949" s="2" t="s">
        <v>17088</v>
      </c>
    </row>
    <row r="950" spans="24:34" x14ac:dyDescent="0.4">
      <c r="X950" s="2" t="s">
        <v>4441</v>
      </c>
      <c r="Y950" s="2">
        <v>1959</v>
      </c>
      <c r="Z950" s="2">
        <v>1092.9000000000001</v>
      </c>
      <c r="AA950" s="2">
        <v>37</v>
      </c>
      <c r="AB950" s="2">
        <v>3</v>
      </c>
      <c r="AC950" s="2">
        <v>1007.81</v>
      </c>
      <c r="AE950" s="2" t="s">
        <v>4412</v>
      </c>
      <c r="AF950" s="2" t="s">
        <v>17390</v>
      </c>
      <c r="AG950" s="2" t="s">
        <v>2998</v>
      </c>
      <c r="AH950" s="2" t="s">
        <v>17088</v>
      </c>
    </row>
    <row r="951" spans="24:34" x14ac:dyDescent="0.4">
      <c r="X951" s="2" t="s">
        <v>4444</v>
      </c>
      <c r="Y951" s="2">
        <v>1974</v>
      </c>
      <c r="Z951" s="2">
        <v>690.2</v>
      </c>
      <c r="AA951" s="2">
        <v>25</v>
      </c>
      <c r="AB951" s="2">
        <v>5</v>
      </c>
      <c r="AC951" s="2">
        <v>619.70000000000005</v>
      </c>
      <c r="AE951" s="2" t="s">
        <v>4413</v>
      </c>
      <c r="AF951" s="2" t="s">
        <v>17390</v>
      </c>
      <c r="AG951" s="2" t="s">
        <v>2998</v>
      </c>
      <c r="AH951" s="2" t="s">
        <v>17400</v>
      </c>
    </row>
    <row r="952" spans="24:34" x14ac:dyDescent="0.4">
      <c r="X952" s="2" t="s">
        <v>4448</v>
      </c>
      <c r="Y952" s="2">
        <v>1958</v>
      </c>
      <c r="Z952" s="2">
        <v>1058</v>
      </c>
      <c r="AA952" s="2">
        <v>29</v>
      </c>
      <c r="AB952" s="2">
        <v>3</v>
      </c>
      <c r="AC952" s="2">
        <v>975.6</v>
      </c>
      <c r="AE952" s="2" t="s">
        <v>4414</v>
      </c>
      <c r="AF952" s="2" t="s">
        <v>17390</v>
      </c>
      <c r="AG952" s="2" t="s">
        <v>2998</v>
      </c>
      <c r="AH952" s="2" t="s">
        <v>17088</v>
      </c>
    </row>
    <row r="953" spans="24:34" x14ac:dyDescent="0.4">
      <c r="X953" s="2" t="s">
        <v>4450</v>
      </c>
      <c r="Y953" s="2">
        <v>2015</v>
      </c>
      <c r="Z953" s="2">
        <v>6940</v>
      </c>
      <c r="AA953" s="2">
        <v>154</v>
      </c>
      <c r="AB953" s="2">
        <v>16</v>
      </c>
      <c r="AC953" s="2">
        <v>6520.9</v>
      </c>
      <c r="AE953" s="2" t="s">
        <v>847</v>
      </c>
      <c r="AF953" s="2" t="s">
        <v>17390</v>
      </c>
      <c r="AG953" s="2" t="s">
        <v>2998</v>
      </c>
      <c r="AH953" s="2" t="s">
        <v>17088</v>
      </c>
    </row>
    <row r="954" spans="24:34" x14ac:dyDescent="0.4">
      <c r="X954" s="2" t="s">
        <v>4453</v>
      </c>
      <c r="Y954" s="2">
        <v>1959</v>
      </c>
      <c r="Z954" s="2">
        <v>606.70000000000005</v>
      </c>
      <c r="AA954" s="2">
        <v>25</v>
      </c>
      <c r="AB954" s="2">
        <v>2</v>
      </c>
      <c r="AC954" s="2">
        <v>552.29999999999995</v>
      </c>
      <c r="AE954" s="2" t="s">
        <v>4416</v>
      </c>
      <c r="AF954" s="2" t="s">
        <v>17390</v>
      </c>
      <c r="AG954" s="2" t="s">
        <v>2998</v>
      </c>
      <c r="AH954" s="2" t="s">
        <v>17400</v>
      </c>
    </row>
    <row r="955" spans="24:34" x14ac:dyDescent="0.4">
      <c r="X955" s="2" t="s">
        <v>4454</v>
      </c>
      <c r="Y955" s="2">
        <v>1958</v>
      </c>
      <c r="Z955" s="2">
        <v>297.8</v>
      </c>
      <c r="AA955" s="2">
        <v>12</v>
      </c>
      <c r="AB955" s="2">
        <v>2</v>
      </c>
      <c r="AC955" s="2">
        <v>273.89999999999998</v>
      </c>
      <c r="AE955" s="2" t="s">
        <v>848</v>
      </c>
      <c r="AF955" s="2" t="s">
        <v>17390</v>
      </c>
      <c r="AG955" s="2" t="s">
        <v>2998</v>
      </c>
      <c r="AH955" s="2" t="s">
        <v>17088</v>
      </c>
    </row>
    <row r="956" spans="24:34" x14ac:dyDescent="0.4">
      <c r="X956" s="2" t="s">
        <v>4457</v>
      </c>
      <c r="Y956" s="2">
        <v>1959</v>
      </c>
      <c r="Z956" s="2">
        <v>583.70000000000005</v>
      </c>
      <c r="AA956" s="2">
        <v>39</v>
      </c>
      <c r="AB956" s="2">
        <v>2</v>
      </c>
      <c r="AC956" s="2">
        <v>539.70000000000005</v>
      </c>
      <c r="AE956" s="2" t="s">
        <v>849</v>
      </c>
      <c r="AF956" s="2" t="s">
        <v>17390</v>
      </c>
      <c r="AG956" s="2" t="s">
        <v>2998</v>
      </c>
      <c r="AH956" s="2" t="s">
        <v>17400</v>
      </c>
    </row>
    <row r="957" spans="24:34" x14ac:dyDescent="0.4">
      <c r="X957" s="2" t="s">
        <v>851</v>
      </c>
      <c r="Y957" s="2">
        <v>1958</v>
      </c>
      <c r="Z957" s="2">
        <v>294</v>
      </c>
      <c r="AA957" s="2">
        <v>20</v>
      </c>
      <c r="AB957" s="2">
        <v>2</v>
      </c>
      <c r="AC957" s="2">
        <v>269.2</v>
      </c>
      <c r="AE957" s="2" t="s">
        <v>4420</v>
      </c>
      <c r="AF957" s="2" t="s">
        <v>17390</v>
      </c>
      <c r="AG957" s="2" t="s">
        <v>2998</v>
      </c>
      <c r="AH957" s="2" t="s">
        <v>17088</v>
      </c>
    </row>
    <row r="958" spans="24:34" x14ac:dyDescent="0.4">
      <c r="X958" s="2" t="s">
        <v>4460</v>
      </c>
      <c r="Y958" s="2">
        <v>1959</v>
      </c>
      <c r="Z958" s="2">
        <v>600.70000000000005</v>
      </c>
      <c r="AA958" s="2">
        <v>26</v>
      </c>
      <c r="AB958" s="2">
        <v>2</v>
      </c>
      <c r="AC958" s="2">
        <v>555.20000000000005</v>
      </c>
      <c r="AE958" s="2" t="s">
        <v>4421</v>
      </c>
      <c r="AF958" s="2" t="s">
        <v>17390</v>
      </c>
      <c r="AG958" s="2" t="s">
        <v>2998</v>
      </c>
      <c r="AH958" s="2" t="s">
        <v>17400</v>
      </c>
    </row>
    <row r="959" spans="24:34" x14ac:dyDescent="0.4">
      <c r="X959" s="2" t="s">
        <v>108</v>
      </c>
      <c r="Y959" s="2">
        <v>1959</v>
      </c>
      <c r="Z959" s="2">
        <v>294.2</v>
      </c>
      <c r="AA959" s="2">
        <v>19</v>
      </c>
      <c r="AB959" s="2">
        <v>2</v>
      </c>
      <c r="AC959" s="2">
        <v>267.60000000000002</v>
      </c>
      <c r="AE959" s="2" t="s">
        <v>4424</v>
      </c>
      <c r="AF959" s="2" t="s">
        <v>17390</v>
      </c>
      <c r="AG959" s="2" t="s">
        <v>2998</v>
      </c>
      <c r="AH959" s="2" t="s">
        <v>17400</v>
      </c>
    </row>
    <row r="960" spans="24:34" x14ac:dyDescent="0.4">
      <c r="X960" s="2" t="s">
        <v>4461</v>
      </c>
      <c r="Y960" s="2">
        <v>1959</v>
      </c>
      <c r="Z960" s="2">
        <v>293.89999999999998</v>
      </c>
      <c r="AA960" s="2">
        <v>15</v>
      </c>
      <c r="AB960" s="2">
        <v>2</v>
      </c>
      <c r="AC960" s="2">
        <v>271.89999999999998</v>
      </c>
      <c r="AE960" s="2" t="s">
        <v>4426</v>
      </c>
      <c r="AF960" s="2" t="s">
        <v>17390</v>
      </c>
      <c r="AG960" s="2" t="s">
        <v>2998</v>
      </c>
      <c r="AH960" s="2" t="s">
        <v>17086</v>
      </c>
    </row>
    <row r="961" spans="24:34" x14ac:dyDescent="0.4">
      <c r="X961" s="2" t="s">
        <v>4464</v>
      </c>
      <c r="Y961" s="2">
        <v>1959</v>
      </c>
      <c r="Z961" s="2">
        <v>586.6</v>
      </c>
      <c r="AA961" s="2">
        <v>23</v>
      </c>
      <c r="AB961" s="2">
        <v>2</v>
      </c>
      <c r="AC961" s="2">
        <v>542.4</v>
      </c>
      <c r="AE961" s="2" t="s">
        <v>4428</v>
      </c>
      <c r="AF961" s="2" t="s">
        <v>17390</v>
      </c>
      <c r="AG961" s="2" t="s">
        <v>2998</v>
      </c>
      <c r="AH961" s="2" t="s">
        <v>17088</v>
      </c>
    </row>
    <row r="962" spans="24:34" x14ac:dyDescent="0.4">
      <c r="X962" s="2" t="s">
        <v>4466</v>
      </c>
      <c r="Y962" s="2">
        <v>1959</v>
      </c>
      <c r="Z962" s="2">
        <v>602.29999999999995</v>
      </c>
      <c r="AA962" s="2">
        <v>34</v>
      </c>
      <c r="AB962" s="2">
        <v>2</v>
      </c>
      <c r="AC962" s="2">
        <v>556.70000000000005</v>
      </c>
      <c r="AE962" s="2" t="s">
        <v>70</v>
      </c>
      <c r="AF962" s="2" t="s">
        <v>17390</v>
      </c>
      <c r="AG962" s="2" t="s">
        <v>2998</v>
      </c>
      <c r="AH962" s="2" t="s">
        <v>17400</v>
      </c>
    </row>
    <row r="963" spans="24:34" x14ac:dyDescent="0.4">
      <c r="X963" s="2" t="s">
        <v>4468</v>
      </c>
      <c r="Y963" s="2">
        <v>1973</v>
      </c>
      <c r="Z963" s="2">
        <v>3333.4</v>
      </c>
      <c r="AA963" s="2">
        <v>111</v>
      </c>
      <c r="AB963" s="2">
        <v>5</v>
      </c>
      <c r="AC963" s="2">
        <v>3069.4</v>
      </c>
      <c r="AE963" s="2" t="s">
        <v>4431</v>
      </c>
      <c r="AF963" s="2" t="s">
        <v>17390</v>
      </c>
      <c r="AG963" s="2" t="s">
        <v>2998</v>
      </c>
      <c r="AH963" s="2" t="s">
        <v>17400</v>
      </c>
    </row>
    <row r="964" spans="24:34" x14ac:dyDescent="0.4">
      <c r="X964" s="2" t="s">
        <v>4470</v>
      </c>
      <c r="Y964" s="2">
        <v>2000</v>
      </c>
      <c r="Z964" s="2">
        <v>4108</v>
      </c>
      <c r="AA964" s="2">
        <v>170</v>
      </c>
      <c r="AB964" s="2">
        <v>3</v>
      </c>
      <c r="AC964" s="2">
        <v>3700</v>
      </c>
      <c r="AE964" s="2" t="s">
        <v>4433</v>
      </c>
      <c r="AF964" s="2" t="s">
        <v>17390</v>
      </c>
      <c r="AG964" s="2" t="s">
        <v>2998</v>
      </c>
      <c r="AH964" s="2" t="s">
        <v>17088</v>
      </c>
    </row>
    <row r="965" spans="24:34" x14ac:dyDescent="0.4">
      <c r="X965" s="2" t="s">
        <v>4471</v>
      </c>
      <c r="Y965" s="2">
        <v>2000</v>
      </c>
      <c r="Z965" s="2">
        <v>2678.7</v>
      </c>
      <c r="AA965" s="2">
        <v>70</v>
      </c>
      <c r="AB965" s="2">
        <v>4</v>
      </c>
      <c r="AC965" s="2">
        <v>400</v>
      </c>
      <c r="AE965" s="2" t="s">
        <v>4435</v>
      </c>
      <c r="AF965" s="2" t="s">
        <v>17390</v>
      </c>
      <c r="AG965" s="2" t="s">
        <v>2998</v>
      </c>
      <c r="AH965" s="2" t="s">
        <v>17088</v>
      </c>
    </row>
    <row r="966" spans="24:34" x14ac:dyDescent="0.4">
      <c r="X966" s="2" t="s">
        <v>4472</v>
      </c>
      <c r="Y966" s="2">
        <v>2000</v>
      </c>
      <c r="Z966" s="2">
        <v>318.5</v>
      </c>
      <c r="AA966" s="2">
        <v>16</v>
      </c>
      <c r="AB966" s="2">
        <v>4</v>
      </c>
      <c r="AC966" s="2">
        <v>318.5</v>
      </c>
      <c r="AE966" s="2" t="s">
        <v>4438</v>
      </c>
      <c r="AF966" s="2" t="s">
        <v>17390</v>
      </c>
      <c r="AG966" s="2" t="s">
        <v>2998</v>
      </c>
      <c r="AH966" s="2" t="s">
        <v>17088</v>
      </c>
    </row>
    <row r="967" spans="24:34" x14ac:dyDescent="0.4">
      <c r="X967" s="2" t="s">
        <v>4473</v>
      </c>
      <c r="Y967" s="2">
        <v>2013</v>
      </c>
      <c r="Z967" s="2">
        <v>4562.3</v>
      </c>
      <c r="AA967" s="2">
        <v>218</v>
      </c>
      <c r="AB967" s="2">
        <v>8</v>
      </c>
      <c r="AC967" s="2">
        <v>4562.3</v>
      </c>
      <c r="AE967" s="2" t="s">
        <v>850</v>
      </c>
      <c r="AF967" s="2" t="s">
        <v>17390</v>
      </c>
      <c r="AG967" s="2" t="s">
        <v>2998</v>
      </c>
      <c r="AH967" s="2" t="s">
        <v>17086</v>
      </c>
    </row>
    <row r="968" spans="24:34" x14ac:dyDescent="0.4">
      <c r="X968" s="2" t="s">
        <v>17260</v>
      </c>
      <c r="Y968" s="2">
        <v>1917</v>
      </c>
      <c r="Z968" s="2">
        <v>460.9</v>
      </c>
      <c r="AA968" s="2">
        <v>15</v>
      </c>
      <c r="AB968" s="2">
        <v>2</v>
      </c>
      <c r="AC968" s="2">
        <v>384.1</v>
      </c>
      <c r="AE968" s="2" t="s">
        <v>4441</v>
      </c>
      <c r="AF968" s="2" t="s">
        <v>17390</v>
      </c>
      <c r="AG968" s="2" t="s">
        <v>2998</v>
      </c>
      <c r="AH968" s="2" t="s">
        <v>17088</v>
      </c>
    </row>
    <row r="969" spans="24:34" x14ac:dyDescent="0.4">
      <c r="X969" s="2" t="s">
        <v>4474</v>
      </c>
      <c r="Y969" s="2">
        <v>1917</v>
      </c>
      <c r="Z969" s="2">
        <v>288.5</v>
      </c>
      <c r="AA969" s="2">
        <v>15</v>
      </c>
      <c r="AB969" s="2">
        <v>2</v>
      </c>
      <c r="AC969" s="2">
        <v>284.3</v>
      </c>
      <c r="AE969" s="2" t="s">
        <v>4444</v>
      </c>
      <c r="AF969" s="2" t="s">
        <v>17390</v>
      </c>
      <c r="AG969" s="2" t="s">
        <v>2998</v>
      </c>
      <c r="AH969" s="2" t="s">
        <v>17086</v>
      </c>
    </row>
    <row r="970" spans="24:34" x14ac:dyDescent="0.4">
      <c r="X970" s="2" t="s">
        <v>17261</v>
      </c>
      <c r="Y970" s="2">
        <v>1917</v>
      </c>
      <c r="Z970" s="2">
        <v>311.10000000000002</v>
      </c>
      <c r="AA970" s="2">
        <v>31</v>
      </c>
      <c r="AB970" s="2">
        <v>2</v>
      </c>
      <c r="AC970" s="2">
        <v>279.2</v>
      </c>
      <c r="AE970" s="2" t="s">
        <v>4448</v>
      </c>
      <c r="AF970" s="2" t="s">
        <v>17390</v>
      </c>
      <c r="AG970" s="2" t="s">
        <v>2998</v>
      </c>
      <c r="AH970" s="2" t="s">
        <v>17088</v>
      </c>
    </row>
    <row r="971" spans="24:34" x14ac:dyDescent="0.4">
      <c r="X971" s="2" t="s">
        <v>4478</v>
      </c>
      <c r="Y971" s="2">
        <v>2009</v>
      </c>
      <c r="Z971" s="2">
        <v>8648.9</v>
      </c>
      <c r="AA971" s="2">
        <v>178</v>
      </c>
      <c r="AB971" s="2">
        <v>10</v>
      </c>
      <c r="AC971" s="2">
        <v>6648.9</v>
      </c>
      <c r="AE971" s="2" t="s">
        <v>4450</v>
      </c>
      <c r="AF971" s="2" t="s">
        <v>17390</v>
      </c>
      <c r="AG971" s="2" t="s">
        <v>17391</v>
      </c>
      <c r="AH971" s="2" t="s">
        <v>17086</v>
      </c>
    </row>
    <row r="972" spans="24:34" x14ac:dyDescent="0.4">
      <c r="X972" s="2" t="s">
        <v>4479</v>
      </c>
      <c r="Y972" s="2">
        <v>2014</v>
      </c>
      <c r="Z972" s="2">
        <v>8275</v>
      </c>
      <c r="AA972" s="2">
        <v>376</v>
      </c>
      <c r="AB972" s="2">
        <v>17</v>
      </c>
      <c r="AC972" s="2">
        <v>7568.4</v>
      </c>
      <c r="AE972" s="2" t="s">
        <v>4452</v>
      </c>
      <c r="AF972" s="2" t="s">
        <v>17390</v>
      </c>
      <c r="AG972" s="2" t="s">
        <v>2998</v>
      </c>
      <c r="AH972" s="2" t="s">
        <v>17086</v>
      </c>
    </row>
    <row r="973" spans="24:34" x14ac:dyDescent="0.4">
      <c r="X973" s="2" t="s">
        <v>4480</v>
      </c>
      <c r="Y973" s="2">
        <v>2015</v>
      </c>
      <c r="Z973" s="2">
        <v>8517.2000000000007</v>
      </c>
      <c r="AA973" s="2">
        <v>118</v>
      </c>
      <c r="AB973" s="2">
        <v>9</v>
      </c>
      <c r="AC973" s="2">
        <v>7612.9</v>
      </c>
      <c r="AE973" s="2" t="s">
        <v>4453</v>
      </c>
      <c r="AF973" s="2" t="s">
        <v>17390</v>
      </c>
      <c r="AG973" s="2" t="s">
        <v>17391</v>
      </c>
      <c r="AH973" s="2" t="s">
        <v>17088</v>
      </c>
    </row>
    <row r="974" spans="24:34" x14ac:dyDescent="0.4">
      <c r="X974" s="2" t="s">
        <v>4481</v>
      </c>
      <c r="Y974" s="2">
        <v>2015</v>
      </c>
      <c r="Z974" s="2">
        <v>12377.1</v>
      </c>
      <c r="AA974" s="2">
        <v>165</v>
      </c>
      <c r="AB974" s="2">
        <v>10</v>
      </c>
      <c r="AC974" s="2">
        <v>10613.8</v>
      </c>
      <c r="AE974" s="2" t="s">
        <v>4454</v>
      </c>
      <c r="AF974" s="2" t="s">
        <v>17390</v>
      </c>
      <c r="AG974" s="2" t="s">
        <v>2998</v>
      </c>
      <c r="AH974" s="2" t="s">
        <v>17086</v>
      </c>
    </row>
    <row r="975" spans="24:34" x14ac:dyDescent="0.4">
      <c r="X975" s="2" t="s">
        <v>4482</v>
      </c>
      <c r="Y975" s="2">
        <v>2015</v>
      </c>
      <c r="Z975" s="2">
        <v>3587.2</v>
      </c>
      <c r="AA975" s="2">
        <v>62</v>
      </c>
      <c r="AB975" s="2">
        <v>10</v>
      </c>
      <c r="AC975" s="2">
        <v>3587.2</v>
      </c>
      <c r="AE975" s="2" t="s">
        <v>4457</v>
      </c>
      <c r="AF975" s="2" t="s">
        <v>17390</v>
      </c>
      <c r="AG975" s="2" t="s">
        <v>17391</v>
      </c>
      <c r="AH975" s="2" t="s">
        <v>17088</v>
      </c>
    </row>
    <row r="976" spans="24:34" x14ac:dyDescent="0.4">
      <c r="X976" s="2" t="s">
        <v>4483</v>
      </c>
      <c r="Y976" s="2">
        <v>2006</v>
      </c>
      <c r="Z976" s="2">
        <v>7621.4</v>
      </c>
      <c r="AA976" s="2">
        <v>113</v>
      </c>
      <c r="AB976" s="2">
        <v>12</v>
      </c>
      <c r="AC976" s="2">
        <v>5798</v>
      </c>
      <c r="AE976" s="2" t="s">
        <v>851</v>
      </c>
      <c r="AF976" s="2" t="s">
        <v>17390</v>
      </c>
      <c r="AG976" s="2" t="s">
        <v>17391</v>
      </c>
      <c r="AH976" s="2" t="s">
        <v>17086</v>
      </c>
    </row>
    <row r="977" spans="24:34" x14ac:dyDescent="0.4">
      <c r="X977" s="2" t="s">
        <v>4484</v>
      </c>
      <c r="Y977" s="2">
        <v>2014</v>
      </c>
      <c r="Z977" s="2">
        <v>2456</v>
      </c>
      <c r="AA977" s="2">
        <v>46</v>
      </c>
      <c r="AB977" s="2">
        <v>4</v>
      </c>
      <c r="AC977" s="2">
        <v>2456</v>
      </c>
      <c r="AE977" s="2" t="s">
        <v>4460</v>
      </c>
      <c r="AF977" s="2" t="s">
        <v>17390</v>
      </c>
      <c r="AG977" s="2" t="s">
        <v>17391</v>
      </c>
      <c r="AH977" s="2" t="s">
        <v>17088</v>
      </c>
    </row>
    <row r="978" spans="24:34" x14ac:dyDescent="0.4">
      <c r="X978" s="2" t="s">
        <v>4485</v>
      </c>
      <c r="Y978" s="2">
        <v>2013</v>
      </c>
      <c r="Z978" s="2">
        <v>2598.6</v>
      </c>
      <c r="AA978" s="2">
        <v>74</v>
      </c>
      <c r="AB978" s="2">
        <v>4</v>
      </c>
      <c r="AC978" s="2">
        <v>2586.8000000000002</v>
      </c>
      <c r="AE978" s="2" t="s">
        <v>108</v>
      </c>
      <c r="AF978" s="2" t="s">
        <v>17390</v>
      </c>
      <c r="AG978" s="2" t="s">
        <v>17391</v>
      </c>
      <c r="AH978" s="2" t="s">
        <v>17086</v>
      </c>
    </row>
    <row r="979" spans="24:34" x14ac:dyDescent="0.4">
      <c r="X979" s="2" t="s">
        <v>4486</v>
      </c>
      <c r="Y979" s="2">
        <v>1967</v>
      </c>
      <c r="Z979" s="2">
        <v>2779.5</v>
      </c>
      <c r="AA979" s="2">
        <v>91</v>
      </c>
      <c r="AB979" s="2">
        <v>5</v>
      </c>
      <c r="AC979" s="2">
        <v>2635.9</v>
      </c>
      <c r="AE979" s="2" t="s">
        <v>4461</v>
      </c>
      <c r="AF979" s="2" t="s">
        <v>17390</v>
      </c>
      <c r="AG979" s="2" t="s">
        <v>17391</v>
      </c>
      <c r="AH979" s="2" t="s">
        <v>17086</v>
      </c>
    </row>
    <row r="980" spans="24:34" x14ac:dyDescent="0.4">
      <c r="X980" s="2" t="s">
        <v>4489</v>
      </c>
      <c r="Y980" s="2">
        <v>1953</v>
      </c>
      <c r="Z980" s="2">
        <v>4106.3999999999996</v>
      </c>
      <c r="AA980" s="2">
        <v>84</v>
      </c>
      <c r="AB980" s="2">
        <v>3</v>
      </c>
      <c r="AC980" s="2">
        <v>3234.1</v>
      </c>
      <c r="AE980" s="2" t="s">
        <v>4464</v>
      </c>
      <c r="AF980" s="2" t="s">
        <v>17390</v>
      </c>
      <c r="AG980" s="2" t="s">
        <v>17391</v>
      </c>
      <c r="AH980" s="2" t="s">
        <v>17088</v>
      </c>
    </row>
    <row r="981" spans="24:34" x14ac:dyDescent="0.4">
      <c r="X981" s="2" t="s">
        <v>4492</v>
      </c>
      <c r="Y981" s="2">
        <v>1954</v>
      </c>
      <c r="Z981" s="2">
        <v>3715.2</v>
      </c>
      <c r="AA981" s="2">
        <v>126</v>
      </c>
      <c r="AB981" s="2">
        <v>4</v>
      </c>
      <c r="AC981" s="2">
        <v>3367.6</v>
      </c>
      <c r="AE981" s="2" t="s">
        <v>4466</v>
      </c>
      <c r="AF981" s="2" t="s">
        <v>17390</v>
      </c>
      <c r="AG981" s="2" t="s">
        <v>17391</v>
      </c>
      <c r="AH981" s="2" t="s">
        <v>17088</v>
      </c>
    </row>
    <row r="982" spans="24:34" x14ac:dyDescent="0.4">
      <c r="X982" s="2" t="s">
        <v>4494</v>
      </c>
      <c r="Y982" s="2">
        <v>1949</v>
      </c>
      <c r="Z982" s="2">
        <v>932.1</v>
      </c>
      <c r="AA982" s="2">
        <v>36</v>
      </c>
      <c r="AB982" s="2">
        <v>2</v>
      </c>
      <c r="AC982" s="2">
        <v>558.4</v>
      </c>
      <c r="AE982" s="2" t="s">
        <v>4468</v>
      </c>
      <c r="AF982" s="2" t="s">
        <v>17397</v>
      </c>
      <c r="AG982" s="2" t="s">
        <v>2998</v>
      </c>
      <c r="AH982" s="2" t="s">
        <v>17393</v>
      </c>
    </row>
    <row r="983" spans="24:34" x14ac:dyDescent="0.4">
      <c r="X983" s="2" t="s">
        <v>4497</v>
      </c>
      <c r="Y983" s="2">
        <v>1952</v>
      </c>
      <c r="Z983" s="2">
        <v>2194.38</v>
      </c>
      <c r="AA983" s="2">
        <v>54</v>
      </c>
      <c r="AB983" s="2">
        <v>3</v>
      </c>
      <c r="AC983" s="2">
        <v>1003.77</v>
      </c>
      <c r="AE983" s="2" t="s">
        <v>4470</v>
      </c>
      <c r="AF983" s="2" t="s">
        <v>17390</v>
      </c>
      <c r="AG983" s="2" t="s">
        <v>17081</v>
      </c>
      <c r="AH983" s="2" t="s">
        <v>17398</v>
      </c>
    </row>
    <row r="984" spans="24:34" x14ac:dyDescent="0.4">
      <c r="X984" s="2" t="s">
        <v>4499</v>
      </c>
      <c r="Y984" s="2">
        <v>1952</v>
      </c>
      <c r="Z984" s="2">
        <v>2646.1</v>
      </c>
      <c r="AA984" s="2">
        <v>81</v>
      </c>
      <c r="AB984" s="2">
        <v>3</v>
      </c>
      <c r="AC984" s="2">
        <v>1870.8</v>
      </c>
      <c r="AE984" s="2" t="s">
        <v>4471</v>
      </c>
      <c r="AF984" s="2" t="s">
        <v>17390</v>
      </c>
      <c r="AG984" s="2" t="s">
        <v>2998</v>
      </c>
      <c r="AH984" s="2" t="s">
        <v>17393</v>
      </c>
    </row>
    <row r="985" spans="24:34" x14ac:dyDescent="0.4">
      <c r="X985" s="2" t="s">
        <v>4503</v>
      </c>
      <c r="Y985" s="2">
        <v>1955</v>
      </c>
      <c r="Z985" s="2">
        <v>6944.5</v>
      </c>
      <c r="AA985" s="2">
        <v>174</v>
      </c>
      <c r="AB985" s="2">
        <v>5</v>
      </c>
      <c r="AC985" s="2">
        <v>6169.7</v>
      </c>
      <c r="AE985" s="2" t="s">
        <v>4472</v>
      </c>
      <c r="AF985" s="2" t="s">
        <v>2998</v>
      </c>
      <c r="AG985" s="2" t="s">
        <v>2998</v>
      </c>
      <c r="AH985" s="2" t="s">
        <v>2998</v>
      </c>
    </row>
    <row r="986" spans="24:34" x14ac:dyDescent="0.4">
      <c r="X986" s="2" t="s">
        <v>4504</v>
      </c>
      <c r="Y986" s="2">
        <v>1954</v>
      </c>
      <c r="Z986" s="2">
        <v>6216.1</v>
      </c>
      <c r="AA986" s="2">
        <v>171</v>
      </c>
      <c r="AB986" s="2">
        <v>4</v>
      </c>
      <c r="AC986" s="2">
        <v>6216.1</v>
      </c>
      <c r="AE986" s="2" t="s">
        <v>4473</v>
      </c>
      <c r="AF986" s="2" t="s">
        <v>17390</v>
      </c>
      <c r="AG986" s="2" t="s">
        <v>17081</v>
      </c>
      <c r="AH986" s="2" t="s">
        <v>17413</v>
      </c>
    </row>
    <row r="987" spans="24:34" x14ac:dyDescent="0.4">
      <c r="X987" s="2" t="s">
        <v>72</v>
      </c>
      <c r="Y987" s="2">
        <v>1980</v>
      </c>
      <c r="Z987" s="2">
        <v>4370.1000000000004</v>
      </c>
      <c r="AA987" s="2">
        <v>281</v>
      </c>
      <c r="AB987" s="2">
        <v>5</v>
      </c>
      <c r="AC987" s="2">
        <v>2631.5</v>
      </c>
      <c r="AE987" s="2" t="s">
        <v>4474</v>
      </c>
      <c r="AF987" s="2" t="s">
        <v>17407</v>
      </c>
      <c r="AG987" s="2" t="s">
        <v>2998</v>
      </c>
      <c r="AH987" s="2" t="s">
        <v>17086</v>
      </c>
    </row>
    <row r="988" spans="24:34" x14ac:dyDescent="0.4">
      <c r="X988" s="2" t="s">
        <v>109</v>
      </c>
      <c r="Y988" s="2">
        <v>1990</v>
      </c>
      <c r="Z988" s="2">
        <v>6095</v>
      </c>
      <c r="AA988" s="2">
        <v>194</v>
      </c>
      <c r="AB988" s="2">
        <v>7</v>
      </c>
      <c r="AC988" s="2">
        <v>4966.1000000000004</v>
      </c>
      <c r="AE988" s="2" t="s">
        <v>4478</v>
      </c>
      <c r="AF988" s="2" t="s">
        <v>17390</v>
      </c>
      <c r="AG988" s="2" t="s">
        <v>17081</v>
      </c>
      <c r="AH988" s="2" t="s">
        <v>17088</v>
      </c>
    </row>
    <row r="989" spans="24:34" x14ac:dyDescent="0.4">
      <c r="X989" s="2" t="s">
        <v>4508</v>
      </c>
      <c r="Y989" s="2">
        <v>1992</v>
      </c>
      <c r="Z989" s="2">
        <v>4166.3</v>
      </c>
      <c r="AA989" s="2">
        <v>117</v>
      </c>
      <c r="AB989" s="2">
        <v>5</v>
      </c>
      <c r="AC989" s="2">
        <v>2336.6999999999998</v>
      </c>
      <c r="AE989" s="2" t="s">
        <v>4479</v>
      </c>
      <c r="AF989" s="2" t="s">
        <v>17390</v>
      </c>
      <c r="AG989" s="2" t="s">
        <v>2998</v>
      </c>
      <c r="AH989" s="2" t="s">
        <v>17086</v>
      </c>
    </row>
    <row r="990" spans="24:34" x14ac:dyDescent="0.4">
      <c r="X990" s="2" t="s">
        <v>4510</v>
      </c>
      <c r="Y990" s="2">
        <v>1980</v>
      </c>
      <c r="Z990" s="2">
        <v>4694.3999999999996</v>
      </c>
      <c r="AA990" s="2">
        <v>186</v>
      </c>
      <c r="AB990" s="2">
        <v>5</v>
      </c>
      <c r="AC990" s="2">
        <v>2551.0100000000002</v>
      </c>
      <c r="AE990" s="2" t="s">
        <v>4480</v>
      </c>
      <c r="AF990" s="2" t="s">
        <v>17390</v>
      </c>
      <c r="AG990" s="2" t="s">
        <v>2998</v>
      </c>
      <c r="AH990" s="2" t="s">
        <v>17088</v>
      </c>
    </row>
    <row r="991" spans="24:34" x14ac:dyDescent="0.4">
      <c r="X991" s="2" t="s">
        <v>4512</v>
      </c>
      <c r="Y991" s="2">
        <v>1949</v>
      </c>
      <c r="Z991" s="2">
        <v>635</v>
      </c>
      <c r="AA991" s="2">
        <v>10</v>
      </c>
      <c r="AB991" s="2">
        <v>2</v>
      </c>
      <c r="AC991" s="2">
        <v>423.4</v>
      </c>
      <c r="AE991" s="2" t="s">
        <v>4481</v>
      </c>
      <c r="AF991" s="2" t="s">
        <v>17390</v>
      </c>
      <c r="AG991" s="2" t="s">
        <v>2998</v>
      </c>
      <c r="AH991" s="2" t="s">
        <v>17400</v>
      </c>
    </row>
    <row r="992" spans="24:34" x14ac:dyDescent="0.4">
      <c r="X992" s="2" t="s">
        <v>4514</v>
      </c>
      <c r="Y992" s="2">
        <v>1964</v>
      </c>
      <c r="Z992" s="2">
        <v>970.1</v>
      </c>
      <c r="AA992" s="2">
        <v>26</v>
      </c>
      <c r="AB992" s="2">
        <v>2</v>
      </c>
      <c r="AC992" s="2">
        <v>952.3</v>
      </c>
      <c r="AE992" s="2" t="s">
        <v>4482</v>
      </c>
      <c r="AF992" s="2" t="s">
        <v>17390</v>
      </c>
      <c r="AG992" s="2" t="s">
        <v>2998</v>
      </c>
      <c r="AH992" s="2" t="s">
        <v>17086</v>
      </c>
    </row>
    <row r="993" spans="24:34" x14ac:dyDescent="0.4">
      <c r="X993" s="2" t="s">
        <v>4516</v>
      </c>
      <c r="Y993" s="2">
        <v>1960</v>
      </c>
      <c r="Z993" s="2">
        <v>601.45000000000005</v>
      </c>
      <c r="AA993" s="2">
        <v>18</v>
      </c>
      <c r="AB993" s="2">
        <v>2</v>
      </c>
      <c r="AC993" s="2">
        <v>377</v>
      </c>
      <c r="AE993" s="2" t="s">
        <v>4483</v>
      </c>
      <c r="AF993" s="2" t="s">
        <v>17390</v>
      </c>
      <c r="AG993" s="2" t="s">
        <v>17081</v>
      </c>
      <c r="AH993" s="2" t="s">
        <v>17400</v>
      </c>
    </row>
    <row r="994" spans="24:34" x14ac:dyDescent="0.4">
      <c r="X994" s="2" t="s">
        <v>4518</v>
      </c>
      <c r="Y994" s="2">
        <v>1964</v>
      </c>
      <c r="Z994" s="2">
        <v>800.4</v>
      </c>
      <c r="AA994" s="2">
        <v>29</v>
      </c>
      <c r="AB994" s="2">
        <v>2</v>
      </c>
      <c r="AC994" s="2">
        <v>597.70000000000005</v>
      </c>
      <c r="AE994" s="2" t="s">
        <v>4484</v>
      </c>
      <c r="AF994" s="2" t="s">
        <v>17390</v>
      </c>
      <c r="AG994" s="2" t="s">
        <v>17467</v>
      </c>
      <c r="AH994" s="2" t="s">
        <v>17088</v>
      </c>
    </row>
    <row r="995" spans="24:34" x14ac:dyDescent="0.4">
      <c r="X995" s="2" t="s">
        <v>4520</v>
      </c>
      <c r="Y995" s="2">
        <v>1959</v>
      </c>
      <c r="Z995" s="2">
        <v>558.20000000000005</v>
      </c>
      <c r="AA995" s="2">
        <v>17</v>
      </c>
      <c r="AB995" s="2">
        <v>2</v>
      </c>
      <c r="AC995" s="2">
        <v>398.1</v>
      </c>
      <c r="AE995" s="2" t="s">
        <v>4485</v>
      </c>
      <c r="AF995" s="2" t="s">
        <v>17390</v>
      </c>
      <c r="AG995" s="2" t="s">
        <v>17468</v>
      </c>
      <c r="AH995" s="2" t="s">
        <v>17088</v>
      </c>
    </row>
    <row r="996" spans="24:34" x14ac:dyDescent="0.4">
      <c r="X996" s="2" t="s">
        <v>877</v>
      </c>
      <c r="Y996" s="2">
        <v>1973</v>
      </c>
      <c r="Z996" s="2">
        <v>600.4</v>
      </c>
      <c r="AA996" s="2">
        <v>10</v>
      </c>
      <c r="AB996" s="2">
        <v>5</v>
      </c>
      <c r="AC996" s="2">
        <v>303.10000000000002</v>
      </c>
      <c r="AE996" s="2" t="s">
        <v>4486</v>
      </c>
      <c r="AF996" s="2" t="s">
        <v>17390</v>
      </c>
      <c r="AG996" s="2" t="s">
        <v>17469</v>
      </c>
      <c r="AH996" s="2" t="s">
        <v>17088</v>
      </c>
    </row>
    <row r="997" spans="24:34" x14ac:dyDescent="0.4">
      <c r="X997" s="2" t="s">
        <v>4524</v>
      </c>
      <c r="Y997" s="2">
        <v>1959</v>
      </c>
      <c r="Z997" s="2">
        <v>505.7</v>
      </c>
      <c r="AA997" s="2">
        <v>8</v>
      </c>
      <c r="AB997" s="2">
        <v>2</v>
      </c>
      <c r="AC997" s="2">
        <v>336.1</v>
      </c>
      <c r="AE997" s="2" t="s">
        <v>4489</v>
      </c>
      <c r="AF997" s="2" t="s">
        <v>17390</v>
      </c>
      <c r="AG997" s="2" t="s">
        <v>17391</v>
      </c>
      <c r="AH997" s="2" t="s">
        <v>17393</v>
      </c>
    </row>
    <row r="998" spans="24:34" x14ac:dyDescent="0.4">
      <c r="X998" s="2" t="s">
        <v>110</v>
      </c>
      <c r="Y998" s="2">
        <v>1959</v>
      </c>
      <c r="Z998" s="2">
        <v>299.5</v>
      </c>
      <c r="AA998" s="2">
        <v>15</v>
      </c>
      <c r="AB998" s="2">
        <v>2</v>
      </c>
      <c r="AC998" s="2">
        <v>272.60000000000002</v>
      </c>
      <c r="AE998" s="2" t="s">
        <v>4492</v>
      </c>
      <c r="AF998" s="2" t="s">
        <v>17390</v>
      </c>
      <c r="AG998" s="2" t="s">
        <v>2998</v>
      </c>
      <c r="AH998" s="2" t="s">
        <v>17393</v>
      </c>
    </row>
    <row r="999" spans="24:34" x14ac:dyDescent="0.4">
      <c r="X999" s="2" t="s">
        <v>4528</v>
      </c>
      <c r="Y999" s="2">
        <v>1986</v>
      </c>
      <c r="Z999" s="2">
        <v>3684.6</v>
      </c>
      <c r="AA999" s="2">
        <v>100</v>
      </c>
      <c r="AB999" s="2">
        <v>5</v>
      </c>
      <c r="AC999" s="2">
        <v>3664.9</v>
      </c>
      <c r="AE999" s="2" t="s">
        <v>4494</v>
      </c>
      <c r="AF999" s="2" t="s">
        <v>17390</v>
      </c>
      <c r="AG999" s="2" t="s">
        <v>2998</v>
      </c>
      <c r="AH999" s="2" t="s">
        <v>17088</v>
      </c>
    </row>
    <row r="1000" spans="24:34" x14ac:dyDescent="0.4">
      <c r="X1000" s="2" t="s">
        <v>4530</v>
      </c>
      <c r="Y1000" s="2">
        <v>1959</v>
      </c>
      <c r="Z1000" s="2">
        <v>300.5</v>
      </c>
      <c r="AA1000" s="2">
        <v>14</v>
      </c>
      <c r="AB1000" s="2">
        <v>2</v>
      </c>
      <c r="AC1000" s="2">
        <v>274.5</v>
      </c>
      <c r="AE1000" s="2" t="s">
        <v>4497</v>
      </c>
      <c r="AF1000" s="2" t="s">
        <v>17390</v>
      </c>
      <c r="AG1000" s="2" t="s">
        <v>2998</v>
      </c>
      <c r="AH1000" s="2" t="s">
        <v>17400</v>
      </c>
    </row>
    <row r="1001" spans="24:34" x14ac:dyDescent="0.4">
      <c r="X1001" s="2" t="s">
        <v>4533</v>
      </c>
      <c r="Y1001" s="2">
        <v>1979</v>
      </c>
      <c r="Z1001" s="2">
        <v>802.1</v>
      </c>
      <c r="AA1001" s="2">
        <v>25</v>
      </c>
      <c r="AB1001" s="2">
        <v>5</v>
      </c>
      <c r="AC1001" s="2">
        <v>554.1</v>
      </c>
      <c r="AE1001" s="2" t="s">
        <v>4499</v>
      </c>
      <c r="AF1001" s="2" t="s">
        <v>17390</v>
      </c>
      <c r="AG1001" s="2" t="s">
        <v>17391</v>
      </c>
      <c r="AH1001" s="2" t="s">
        <v>17400</v>
      </c>
    </row>
    <row r="1002" spans="24:34" x14ac:dyDescent="0.4">
      <c r="X1002" s="2" t="s">
        <v>4536</v>
      </c>
      <c r="Y1002" s="2">
        <v>1971</v>
      </c>
      <c r="Z1002" s="2">
        <v>3653.9</v>
      </c>
      <c r="AA1002" s="2">
        <v>50</v>
      </c>
      <c r="AB1002" s="2">
        <v>5</v>
      </c>
      <c r="AC1002" s="2">
        <v>3107.6</v>
      </c>
      <c r="AE1002" s="2" t="s">
        <v>4503</v>
      </c>
      <c r="AF1002" s="2" t="s">
        <v>17390</v>
      </c>
      <c r="AG1002" s="2" t="s">
        <v>2998</v>
      </c>
      <c r="AH1002" s="2" t="s">
        <v>17414</v>
      </c>
    </row>
    <row r="1003" spans="24:34" x14ac:dyDescent="0.4">
      <c r="X1003" s="2" t="s">
        <v>4537</v>
      </c>
      <c r="Y1003" s="2">
        <v>1959</v>
      </c>
      <c r="Z1003" s="2">
        <v>300.10000000000002</v>
      </c>
      <c r="AA1003" s="2">
        <v>17</v>
      </c>
      <c r="AB1003" s="2">
        <v>2</v>
      </c>
      <c r="AC1003" s="2">
        <v>276.7</v>
      </c>
      <c r="AE1003" s="2" t="s">
        <v>4504</v>
      </c>
      <c r="AF1003" s="2" t="s">
        <v>17390</v>
      </c>
      <c r="AG1003" s="2" t="s">
        <v>2998</v>
      </c>
      <c r="AH1003" s="2" t="s">
        <v>17414</v>
      </c>
    </row>
    <row r="1004" spans="24:34" x14ac:dyDescent="0.4">
      <c r="X1004" s="2" t="s">
        <v>4539</v>
      </c>
      <c r="Y1004" s="2">
        <v>1973</v>
      </c>
      <c r="Z1004" s="2">
        <v>912.4</v>
      </c>
      <c r="AA1004" s="2">
        <v>18</v>
      </c>
      <c r="AB1004" s="2">
        <v>5</v>
      </c>
      <c r="AC1004" s="2">
        <v>556.6</v>
      </c>
      <c r="AE1004" s="2" t="s">
        <v>72</v>
      </c>
      <c r="AF1004" s="2" t="s">
        <v>17390</v>
      </c>
      <c r="AG1004" s="2" t="s">
        <v>17470</v>
      </c>
      <c r="AH1004" s="2" t="s">
        <v>17086</v>
      </c>
    </row>
    <row r="1005" spans="24:34" x14ac:dyDescent="0.4">
      <c r="X1005" s="2" t="s">
        <v>4543</v>
      </c>
      <c r="Y1005" s="2">
        <v>1972</v>
      </c>
      <c r="Z1005" s="2">
        <v>4095.6</v>
      </c>
      <c r="AA1005" s="2">
        <v>163</v>
      </c>
      <c r="AB1005" s="2">
        <v>5</v>
      </c>
      <c r="AC1005" s="2">
        <v>3205.7</v>
      </c>
      <c r="AE1005" s="2" t="s">
        <v>109</v>
      </c>
      <c r="AF1005" s="2" t="s">
        <v>17390</v>
      </c>
      <c r="AG1005" s="2" t="s">
        <v>2998</v>
      </c>
      <c r="AH1005" s="2" t="s">
        <v>17393</v>
      </c>
    </row>
    <row r="1006" spans="24:34" x14ac:dyDescent="0.4">
      <c r="X1006" s="2" t="s">
        <v>150</v>
      </c>
      <c r="Y1006" s="2">
        <v>1959</v>
      </c>
      <c r="Z1006" s="2">
        <v>269.5</v>
      </c>
      <c r="AA1006" s="2">
        <v>12</v>
      </c>
      <c r="AB1006" s="2">
        <v>2</v>
      </c>
      <c r="AC1006" s="2">
        <v>269.5</v>
      </c>
      <c r="AE1006" s="2" t="s">
        <v>4508</v>
      </c>
      <c r="AF1006" s="2" t="s">
        <v>17397</v>
      </c>
      <c r="AG1006" s="2" t="s">
        <v>2998</v>
      </c>
      <c r="AH1006" s="2" t="s">
        <v>17393</v>
      </c>
    </row>
    <row r="1007" spans="24:34" x14ac:dyDescent="0.4">
      <c r="X1007" s="2" t="s">
        <v>4546</v>
      </c>
      <c r="Y1007" s="2">
        <v>1959</v>
      </c>
      <c r="Z1007" s="2">
        <v>297.2</v>
      </c>
      <c r="AA1007" s="2">
        <v>16</v>
      </c>
      <c r="AB1007" s="2">
        <v>2</v>
      </c>
      <c r="AC1007" s="2">
        <v>297.10000000000002</v>
      </c>
      <c r="AE1007" s="2" t="s">
        <v>4510</v>
      </c>
      <c r="AF1007" s="2" t="s">
        <v>17390</v>
      </c>
      <c r="AG1007" s="2" t="s">
        <v>17471</v>
      </c>
      <c r="AH1007" s="2" t="s">
        <v>17086</v>
      </c>
    </row>
    <row r="1008" spans="24:34" x14ac:dyDescent="0.4">
      <c r="X1008" s="2" t="s">
        <v>878</v>
      </c>
      <c r="Y1008" s="2">
        <v>1975</v>
      </c>
      <c r="Z1008" s="2">
        <v>658.3</v>
      </c>
      <c r="AA1008" s="2">
        <v>17</v>
      </c>
      <c r="AB1008" s="2">
        <v>5</v>
      </c>
      <c r="AC1008" s="2">
        <v>606.6</v>
      </c>
      <c r="AE1008" s="2" t="s">
        <v>4512</v>
      </c>
      <c r="AF1008" s="2" t="s">
        <v>17390</v>
      </c>
      <c r="AG1008" s="2" t="s">
        <v>2998</v>
      </c>
      <c r="AH1008" s="2" t="s">
        <v>17088</v>
      </c>
    </row>
    <row r="1009" spans="24:34" x14ac:dyDescent="0.4">
      <c r="X1009" s="2" t="s">
        <v>879</v>
      </c>
      <c r="Y1009" s="2">
        <v>1959</v>
      </c>
      <c r="Z1009" s="2">
        <v>918.1</v>
      </c>
      <c r="AA1009" s="2">
        <v>40</v>
      </c>
      <c r="AB1009" s="2">
        <v>2</v>
      </c>
      <c r="AC1009" s="2">
        <v>907</v>
      </c>
      <c r="AE1009" s="2" t="s">
        <v>4514</v>
      </c>
      <c r="AF1009" s="2" t="s">
        <v>17390</v>
      </c>
      <c r="AG1009" s="2" t="s">
        <v>2998</v>
      </c>
      <c r="AH1009" s="2" t="s">
        <v>17088</v>
      </c>
    </row>
    <row r="1010" spans="24:34" x14ac:dyDescent="0.4">
      <c r="X1010" s="2" t="s">
        <v>4550</v>
      </c>
      <c r="Y1010" s="2">
        <v>1959</v>
      </c>
      <c r="Z1010" s="2">
        <v>431.2</v>
      </c>
      <c r="AA1010" s="2">
        <v>21</v>
      </c>
      <c r="AB1010" s="2">
        <v>2</v>
      </c>
      <c r="AC1010" s="2">
        <v>431.2</v>
      </c>
      <c r="AE1010" s="2" t="s">
        <v>4516</v>
      </c>
      <c r="AF1010" s="2" t="s">
        <v>17390</v>
      </c>
      <c r="AG1010" s="2" t="s">
        <v>2998</v>
      </c>
      <c r="AH1010" s="2" t="s">
        <v>17088</v>
      </c>
    </row>
    <row r="1011" spans="24:34" x14ac:dyDescent="0.4">
      <c r="X1011" s="2" t="s">
        <v>4553</v>
      </c>
      <c r="Y1011" s="2">
        <v>1994</v>
      </c>
      <c r="Z1011" s="2">
        <v>1202.5999999999999</v>
      </c>
      <c r="AA1011" s="2">
        <v>52</v>
      </c>
      <c r="AB1011" s="2">
        <v>5</v>
      </c>
      <c r="AC1011" s="2">
        <v>620.9</v>
      </c>
      <c r="AE1011" s="2" t="s">
        <v>4518</v>
      </c>
      <c r="AF1011" s="2" t="s">
        <v>17390</v>
      </c>
      <c r="AG1011" s="2" t="s">
        <v>2998</v>
      </c>
      <c r="AH1011" s="2" t="s">
        <v>17088</v>
      </c>
    </row>
    <row r="1012" spans="24:34" x14ac:dyDescent="0.4">
      <c r="X1012" s="2" t="s">
        <v>4555</v>
      </c>
      <c r="Y1012" s="2">
        <v>1962</v>
      </c>
      <c r="Z1012" s="2">
        <v>345.8</v>
      </c>
      <c r="AA1012" s="2">
        <v>22</v>
      </c>
      <c r="AB1012" s="2">
        <v>2</v>
      </c>
      <c r="AC1012" s="2">
        <v>345.8</v>
      </c>
      <c r="AE1012" s="2" t="s">
        <v>4520</v>
      </c>
      <c r="AF1012" s="2" t="s">
        <v>17390</v>
      </c>
      <c r="AG1012" s="2" t="s">
        <v>2998</v>
      </c>
      <c r="AH1012" s="2" t="s">
        <v>17088</v>
      </c>
    </row>
    <row r="1013" spans="24:34" x14ac:dyDescent="0.4">
      <c r="X1013" s="2" t="s">
        <v>151</v>
      </c>
      <c r="Y1013" s="2">
        <v>1960</v>
      </c>
      <c r="Z1013" s="2">
        <v>543.6</v>
      </c>
      <c r="AA1013" s="2">
        <v>27</v>
      </c>
      <c r="AB1013" s="2">
        <v>2</v>
      </c>
      <c r="AC1013" s="2">
        <v>506.8</v>
      </c>
      <c r="AE1013" s="2" t="s">
        <v>877</v>
      </c>
      <c r="AF1013" s="2" t="s">
        <v>17390</v>
      </c>
      <c r="AG1013" s="2" t="s">
        <v>2998</v>
      </c>
      <c r="AH1013" s="2" t="s">
        <v>17086</v>
      </c>
    </row>
    <row r="1014" spans="24:34" x14ac:dyDescent="0.4">
      <c r="X1014" s="2" t="s">
        <v>4559</v>
      </c>
      <c r="Y1014" s="2">
        <v>1959</v>
      </c>
      <c r="Z1014" s="2">
        <v>309</v>
      </c>
      <c r="AA1014" s="2">
        <v>13</v>
      </c>
      <c r="AB1014" s="2">
        <v>2</v>
      </c>
      <c r="AC1014" s="2">
        <v>281.60000000000002</v>
      </c>
      <c r="AE1014" s="2" t="s">
        <v>4524</v>
      </c>
      <c r="AF1014" s="2" t="s">
        <v>17390</v>
      </c>
      <c r="AG1014" s="2" t="s">
        <v>2998</v>
      </c>
      <c r="AH1014" s="2" t="s">
        <v>17088</v>
      </c>
    </row>
    <row r="1015" spans="24:34" x14ac:dyDescent="0.4">
      <c r="X1015" s="2" t="s">
        <v>152</v>
      </c>
      <c r="Y1015" s="2">
        <v>1963</v>
      </c>
      <c r="Z1015" s="2">
        <v>1034.9000000000001</v>
      </c>
      <c r="AA1015" s="2">
        <v>47</v>
      </c>
      <c r="AB1015" s="2">
        <v>3</v>
      </c>
      <c r="AC1015" s="2">
        <v>1034.9000000000001</v>
      </c>
      <c r="AE1015" s="2" t="s">
        <v>110</v>
      </c>
      <c r="AF1015" s="2" t="s">
        <v>17390</v>
      </c>
      <c r="AG1015" s="2" t="s">
        <v>2998</v>
      </c>
      <c r="AH1015" s="2" t="s">
        <v>17086</v>
      </c>
    </row>
    <row r="1016" spans="24:34" x14ac:dyDescent="0.4">
      <c r="X1016" s="2" t="s">
        <v>880</v>
      </c>
      <c r="Y1016" s="2">
        <v>1961</v>
      </c>
      <c r="Z1016" s="2">
        <v>301.39999999999998</v>
      </c>
      <c r="AA1016" s="2">
        <v>16</v>
      </c>
      <c r="AB1016" s="2">
        <v>2</v>
      </c>
      <c r="AC1016" s="2">
        <v>276.5</v>
      </c>
      <c r="AE1016" s="2" t="s">
        <v>4528</v>
      </c>
      <c r="AF1016" s="2" t="s">
        <v>17390</v>
      </c>
      <c r="AG1016" s="2" t="s">
        <v>2998</v>
      </c>
      <c r="AH1016" s="2" t="s">
        <v>17086</v>
      </c>
    </row>
    <row r="1017" spans="24:34" x14ac:dyDescent="0.4">
      <c r="X1017" s="2" t="s">
        <v>111</v>
      </c>
      <c r="Y1017" s="2">
        <v>1947</v>
      </c>
      <c r="Z1017" s="2">
        <v>3055.3</v>
      </c>
      <c r="AA1017" s="2">
        <v>108</v>
      </c>
      <c r="AB1017" s="2">
        <v>4</v>
      </c>
      <c r="AC1017" s="2">
        <v>2696.7</v>
      </c>
      <c r="AE1017" s="2" t="s">
        <v>4530</v>
      </c>
      <c r="AF1017" s="2" t="s">
        <v>17390</v>
      </c>
      <c r="AG1017" s="2" t="s">
        <v>2998</v>
      </c>
      <c r="AH1017" s="2" t="s">
        <v>17086</v>
      </c>
    </row>
    <row r="1018" spans="24:34" x14ac:dyDescent="0.4">
      <c r="X1018" s="2" t="s">
        <v>881</v>
      </c>
      <c r="Y1018" s="2">
        <v>1950</v>
      </c>
      <c r="Z1018" s="2">
        <v>930.6</v>
      </c>
      <c r="AA1018" s="2">
        <v>41</v>
      </c>
      <c r="AB1018" s="2">
        <v>2</v>
      </c>
      <c r="AC1018" s="2">
        <v>861</v>
      </c>
      <c r="AE1018" s="2" t="s">
        <v>4533</v>
      </c>
      <c r="AF1018" s="2" t="s">
        <v>17390</v>
      </c>
      <c r="AG1018" s="2" t="s">
        <v>2998</v>
      </c>
      <c r="AH1018" s="2" t="s">
        <v>17086</v>
      </c>
    </row>
    <row r="1019" spans="24:34" x14ac:dyDescent="0.4">
      <c r="X1019" s="2" t="s">
        <v>882</v>
      </c>
      <c r="Y1019" s="2">
        <v>1949</v>
      </c>
      <c r="Z1019" s="2">
        <v>500.7</v>
      </c>
      <c r="AA1019" s="2">
        <v>27</v>
      </c>
      <c r="AB1019" s="2">
        <v>2</v>
      </c>
      <c r="AC1019" s="2">
        <v>319.89999999999998</v>
      </c>
      <c r="AE1019" s="2" t="s">
        <v>4536</v>
      </c>
      <c r="AF1019" s="2" t="s">
        <v>17390</v>
      </c>
      <c r="AG1019" s="2" t="s">
        <v>2998</v>
      </c>
      <c r="AH1019" s="2" t="s">
        <v>17393</v>
      </c>
    </row>
    <row r="1020" spans="24:34" x14ac:dyDescent="0.4">
      <c r="X1020" s="2" t="s">
        <v>883</v>
      </c>
      <c r="Y1020" s="2">
        <v>1949</v>
      </c>
      <c r="Z1020" s="2">
        <v>564.9</v>
      </c>
      <c r="AA1020" s="2">
        <v>22</v>
      </c>
      <c r="AB1020" s="2">
        <v>2</v>
      </c>
      <c r="AC1020" s="2">
        <v>519.9</v>
      </c>
      <c r="AE1020" s="2" t="s">
        <v>4537</v>
      </c>
      <c r="AF1020" s="2" t="s">
        <v>17390</v>
      </c>
      <c r="AG1020" s="2" t="s">
        <v>2998</v>
      </c>
      <c r="AH1020" s="2" t="s">
        <v>17086</v>
      </c>
    </row>
    <row r="1021" spans="24:34" x14ac:dyDescent="0.4">
      <c r="X1021" s="2" t="s">
        <v>112</v>
      </c>
      <c r="Y1021" s="2">
        <v>1949</v>
      </c>
      <c r="Z1021" s="2">
        <v>959.8</v>
      </c>
      <c r="AA1021" s="2">
        <v>41</v>
      </c>
      <c r="AB1021" s="2">
        <v>2</v>
      </c>
      <c r="AC1021" s="2">
        <v>875.4</v>
      </c>
      <c r="AE1021" s="2" t="s">
        <v>4539</v>
      </c>
      <c r="AF1021" s="2" t="s">
        <v>17390</v>
      </c>
      <c r="AG1021" s="2" t="s">
        <v>2998</v>
      </c>
      <c r="AH1021" s="2" t="s">
        <v>17086</v>
      </c>
    </row>
    <row r="1022" spans="24:34" x14ac:dyDescent="0.4">
      <c r="X1022" s="2" t="s">
        <v>884</v>
      </c>
      <c r="Y1022" s="2">
        <v>1949</v>
      </c>
      <c r="Z1022" s="2">
        <v>949.1</v>
      </c>
      <c r="AA1022" s="2">
        <v>46</v>
      </c>
      <c r="AB1022" s="2">
        <v>2</v>
      </c>
      <c r="AC1022" s="2">
        <v>873.1</v>
      </c>
      <c r="AE1022" s="2" t="s">
        <v>4543</v>
      </c>
      <c r="AF1022" s="2" t="s">
        <v>17390</v>
      </c>
      <c r="AG1022" s="2" t="s">
        <v>2998</v>
      </c>
      <c r="AH1022" s="2" t="s">
        <v>17393</v>
      </c>
    </row>
    <row r="1023" spans="24:34" x14ac:dyDescent="0.4">
      <c r="X1023" s="2" t="s">
        <v>4570</v>
      </c>
      <c r="Y1023" s="2">
        <v>1959</v>
      </c>
      <c r="Z1023" s="2">
        <v>595.5</v>
      </c>
      <c r="AA1023" s="2">
        <v>41</v>
      </c>
      <c r="AB1023" s="2">
        <v>2</v>
      </c>
      <c r="AC1023" s="2">
        <v>548.5</v>
      </c>
      <c r="AE1023" s="2" t="s">
        <v>150</v>
      </c>
      <c r="AF1023" s="2" t="s">
        <v>17390</v>
      </c>
      <c r="AG1023" s="2" t="s">
        <v>2998</v>
      </c>
      <c r="AH1023" s="2" t="s">
        <v>17086</v>
      </c>
    </row>
    <row r="1024" spans="24:34" x14ac:dyDescent="0.4">
      <c r="X1024" s="2" t="s">
        <v>113</v>
      </c>
      <c r="Y1024" s="2">
        <v>1959</v>
      </c>
      <c r="Z1024" s="2">
        <v>546.79999999999995</v>
      </c>
      <c r="AA1024" s="2">
        <v>21</v>
      </c>
      <c r="AB1024" s="2">
        <v>2</v>
      </c>
      <c r="AC1024" s="2">
        <v>362.7</v>
      </c>
      <c r="AE1024" s="2" t="s">
        <v>4546</v>
      </c>
      <c r="AF1024" s="2" t="s">
        <v>17390</v>
      </c>
      <c r="AG1024" s="2" t="s">
        <v>2998</v>
      </c>
      <c r="AH1024" s="2" t="s">
        <v>17086</v>
      </c>
    </row>
    <row r="1025" spans="24:34" x14ac:dyDescent="0.4">
      <c r="X1025" s="2" t="s">
        <v>4572</v>
      </c>
      <c r="Y1025" s="2">
        <v>1959</v>
      </c>
      <c r="Z1025" s="2">
        <v>273</v>
      </c>
      <c r="AA1025" s="2">
        <v>21</v>
      </c>
      <c r="AB1025" s="2">
        <v>2</v>
      </c>
      <c r="AC1025" s="2">
        <v>273</v>
      </c>
      <c r="AE1025" s="2" t="s">
        <v>878</v>
      </c>
      <c r="AF1025" s="2" t="s">
        <v>17390</v>
      </c>
      <c r="AG1025" s="2" t="s">
        <v>2998</v>
      </c>
      <c r="AH1025" s="2" t="s">
        <v>17086</v>
      </c>
    </row>
    <row r="1026" spans="24:34" x14ac:dyDescent="0.4">
      <c r="X1026" s="2" t="s">
        <v>4573</v>
      </c>
      <c r="Y1026" s="2">
        <v>1959</v>
      </c>
      <c r="Z1026" s="2">
        <v>272.89999999999998</v>
      </c>
      <c r="AA1026" s="2">
        <v>18</v>
      </c>
      <c r="AB1026" s="2">
        <v>2</v>
      </c>
      <c r="AC1026" s="2">
        <v>184.3</v>
      </c>
      <c r="AE1026" s="2" t="s">
        <v>879</v>
      </c>
      <c r="AF1026" s="2" t="s">
        <v>17390</v>
      </c>
      <c r="AG1026" s="2" t="s">
        <v>2998</v>
      </c>
      <c r="AH1026" s="2" t="s">
        <v>17088</v>
      </c>
    </row>
    <row r="1027" spans="24:34" x14ac:dyDescent="0.4">
      <c r="X1027" s="2" t="s">
        <v>4574</v>
      </c>
      <c r="Y1027" s="2">
        <v>1960</v>
      </c>
      <c r="Z1027" s="2">
        <v>627.70000000000005</v>
      </c>
      <c r="AA1027" s="2">
        <v>25</v>
      </c>
      <c r="AB1027" s="2">
        <v>2</v>
      </c>
      <c r="AC1027" s="2">
        <v>399.3</v>
      </c>
      <c r="AE1027" s="2" t="s">
        <v>4550</v>
      </c>
      <c r="AF1027" s="2" t="s">
        <v>17390</v>
      </c>
      <c r="AG1027" s="2" t="s">
        <v>2998</v>
      </c>
      <c r="AH1027" s="2" t="s">
        <v>17086</v>
      </c>
    </row>
    <row r="1028" spans="24:34" x14ac:dyDescent="0.4">
      <c r="X1028" s="2" t="s">
        <v>4576</v>
      </c>
      <c r="Y1028" s="2">
        <v>1947</v>
      </c>
      <c r="Z1028" s="2">
        <v>3052.7</v>
      </c>
      <c r="AA1028" s="2">
        <v>107</v>
      </c>
      <c r="AB1028" s="2">
        <v>3</v>
      </c>
      <c r="AC1028" s="2">
        <v>2653.5</v>
      </c>
      <c r="AE1028" s="2" t="s">
        <v>4553</v>
      </c>
      <c r="AF1028" s="2" t="s">
        <v>17390</v>
      </c>
      <c r="AG1028" s="2" t="s">
        <v>2998</v>
      </c>
      <c r="AH1028" s="2" t="s">
        <v>17086</v>
      </c>
    </row>
    <row r="1029" spans="24:34" x14ac:dyDescent="0.4">
      <c r="X1029" s="2" t="s">
        <v>4579</v>
      </c>
      <c r="Y1029" s="2">
        <v>1959</v>
      </c>
      <c r="Z1029" s="2">
        <v>593.4</v>
      </c>
      <c r="AA1029" s="2">
        <v>35</v>
      </c>
      <c r="AB1029" s="2">
        <v>2</v>
      </c>
      <c r="AC1029" s="2">
        <v>474.3</v>
      </c>
      <c r="AE1029" s="2" t="s">
        <v>4555</v>
      </c>
      <c r="AF1029" s="2" t="s">
        <v>17390</v>
      </c>
      <c r="AG1029" s="2" t="s">
        <v>2998</v>
      </c>
      <c r="AH1029" s="2" t="s">
        <v>17086</v>
      </c>
    </row>
    <row r="1030" spans="24:34" x14ac:dyDescent="0.4">
      <c r="X1030" s="2" t="s">
        <v>4582</v>
      </c>
      <c r="Y1030" s="2">
        <v>1960</v>
      </c>
      <c r="Z1030" s="2">
        <v>952.4</v>
      </c>
      <c r="AA1030" s="2">
        <v>37</v>
      </c>
      <c r="AB1030" s="2">
        <v>3</v>
      </c>
      <c r="AC1030" s="2">
        <v>613</v>
      </c>
      <c r="AE1030" s="2" t="s">
        <v>151</v>
      </c>
      <c r="AF1030" s="2" t="s">
        <v>17390</v>
      </c>
      <c r="AG1030" s="2" t="s">
        <v>2998</v>
      </c>
      <c r="AH1030" s="2" t="s">
        <v>17088</v>
      </c>
    </row>
    <row r="1031" spans="24:34" x14ac:dyDescent="0.4">
      <c r="X1031" s="2" t="s">
        <v>4584</v>
      </c>
      <c r="Y1031" s="2">
        <v>1958</v>
      </c>
      <c r="Z1031" s="2">
        <v>594.9</v>
      </c>
      <c r="AA1031" s="2">
        <v>26</v>
      </c>
      <c r="AB1031" s="2">
        <v>2</v>
      </c>
      <c r="AC1031" s="2">
        <v>550.9</v>
      </c>
      <c r="AE1031" s="2" t="s">
        <v>4559</v>
      </c>
      <c r="AF1031" s="2" t="s">
        <v>17390</v>
      </c>
      <c r="AG1031" s="2" t="s">
        <v>2998</v>
      </c>
      <c r="AH1031" s="2" t="s">
        <v>17086</v>
      </c>
    </row>
    <row r="1032" spans="24:34" x14ac:dyDescent="0.4">
      <c r="X1032" s="2" t="s">
        <v>4585</v>
      </c>
      <c r="Y1032" s="2">
        <v>1961</v>
      </c>
      <c r="Z1032" s="2">
        <v>2102.1999999999998</v>
      </c>
      <c r="AA1032" s="2">
        <v>63</v>
      </c>
      <c r="AB1032" s="2">
        <v>3</v>
      </c>
      <c r="AC1032" s="2">
        <v>1799.4</v>
      </c>
      <c r="AE1032" s="2" t="s">
        <v>152</v>
      </c>
      <c r="AF1032" s="2" t="s">
        <v>17390</v>
      </c>
      <c r="AG1032" s="2" t="s">
        <v>2998</v>
      </c>
      <c r="AH1032" s="2" t="s">
        <v>17088</v>
      </c>
    </row>
    <row r="1033" spans="24:34" x14ac:dyDescent="0.4">
      <c r="X1033" s="2" t="s">
        <v>4586</v>
      </c>
      <c r="Y1033" s="2">
        <v>1958</v>
      </c>
      <c r="Z1033" s="2">
        <v>273.89999999999998</v>
      </c>
      <c r="AA1033" s="2">
        <v>8</v>
      </c>
      <c r="AB1033" s="2">
        <v>2</v>
      </c>
      <c r="AC1033" s="2">
        <v>187.6</v>
      </c>
      <c r="AE1033" s="2" t="s">
        <v>880</v>
      </c>
      <c r="AF1033" s="2" t="s">
        <v>17390</v>
      </c>
      <c r="AG1033" s="2" t="s">
        <v>2998</v>
      </c>
      <c r="AH1033" s="2" t="s">
        <v>17086</v>
      </c>
    </row>
    <row r="1034" spans="24:34" x14ac:dyDescent="0.4">
      <c r="X1034" s="2" t="s">
        <v>4588</v>
      </c>
      <c r="Y1034" s="2">
        <v>1961</v>
      </c>
      <c r="Z1034" s="2">
        <v>1206.3</v>
      </c>
      <c r="AA1034" s="2">
        <v>46</v>
      </c>
      <c r="AB1034" s="2">
        <v>3</v>
      </c>
      <c r="AC1034" s="2">
        <v>963.7</v>
      </c>
      <c r="AE1034" s="2" t="s">
        <v>111</v>
      </c>
      <c r="AF1034" s="2" t="s">
        <v>17390</v>
      </c>
      <c r="AG1034" s="2" t="s">
        <v>17391</v>
      </c>
      <c r="AH1034" s="2" t="s">
        <v>17398</v>
      </c>
    </row>
    <row r="1035" spans="24:34" x14ac:dyDescent="0.4">
      <c r="X1035" s="2" t="s">
        <v>4589</v>
      </c>
      <c r="Y1035" s="2">
        <v>1959</v>
      </c>
      <c r="Z1035" s="2">
        <v>559.5</v>
      </c>
      <c r="AA1035" s="2">
        <v>43</v>
      </c>
      <c r="AB1035" s="2">
        <v>2</v>
      </c>
      <c r="AC1035" s="2">
        <v>373.6</v>
      </c>
      <c r="AE1035" s="2" t="s">
        <v>881</v>
      </c>
      <c r="AF1035" s="2" t="s">
        <v>17390</v>
      </c>
      <c r="AG1035" s="2" t="s">
        <v>17391</v>
      </c>
      <c r="AH1035" s="2" t="s">
        <v>17088</v>
      </c>
    </row>
    <row r="1036" spans="24:34" x14ac:dyDescent="0.4">
      <c r="X1036" s="2" t="s">
        <v>885</v>
      </c>
      <c r="Y1036" s="2">
        <v>1962</v>
      </c>
      <c r="Z1036" s="2">
        <v>970.2</v>
      </c>
      <c r="AA1036" s="2">
        <v>53</v>
      </c>
      <c r="AB1036" s="2">
        <v>3</v>
      </c>
      <c r="AC1036" s="2">
        <v>615</v>
      </c>
      <c r="AE1036" s="2" t="s">
        <v>882</v>
      </c>
      <c r="AF1036" s="2" t="s">
        <v>17390</v>
      </c>
      <c r="AG1036" s="2" t="s">
        <v>2998</v>
      </c>
      <c r="AH1036" s="2" t="s">
        <v>17086</v>
      </c>
    </row>
    <row r="1037" spans="24:34" x14ac:dyDescent="0.4">
      <c r="X1037" s="2" t="s">
        <v>115</v>
      </c>
      <c r="Y1037" s="2">
        <v>1962</v>
      </c>
      <c r="Z1037" s="2">
        <v>969.7</v>
      </c>
      <c r="AA1037" s="2">
        <v>39</v>
      </c>
      <c r="AB1037" s="2">
        <v>3</v>
      </c>
      <c r="AC1037" s="2">
        <v>622.5</v>
      </c>
      <c r="AE1037" s="2" t="s">
        <v>883</v>
      </c>
      <c r="AF1037" s="2" t="s">
        <v>17390</v>
      </c>
      <c r="AG1037" s="2" t="s">
        <v>2998</v>
      </c>
      <c r="AH1037" s="2" t="s">
        <v>17086</v>
      </c>
    </row>
    <row r="1038" spans="24:34" x14ac:dyDescent="0.4">
      <c r="X1038" s="2" t="s">
        <v>4591</v>
      </c>
      <c r="Y1038" s="2">
        <v>1962</v>
      </c>
      <c r="Z1038" s="2">
        <v>959.6</v>
      </c>
      <c r="AA1038" s="2">
        <v>41</v>
      </c>
      <c r="AB1038" s="2">
        <v>3</v>
      </c>
      <c r="AC1038" s="2">
        <v>629.6</v>
      </c>
      <c r="AE1038" s="2" t="s">
        <v>112</v>
      </c>
      <c r="AF1038" s="2" t="s">
        <v>17390</v>
      </c>
      <c r="AG1038" s="2" t="s">
        <v>17391</v>
      </c>
      <c r="AH1038" s="2" t="s">
        <v>17088</v>
      </c>
    </row>
    <row r="1039" spans="24:34" x14ac:dyDescent="0.4">
      <c r="X1039" s="2" t="s">
        <v>4593</v>
      </c>
      <c r="Y1039" s="2">
        <v>1976</v>
      </c>
      <c r="Z1039" s="2">
        <v>1667.6</v>
      </c>
      <c r="AA1039" s="2">
        <v>56</v>
      </c>
      <c r="AB1039" s="2">
        <v>4</v>
      </c>
      <c r="AC1039" s="2">
        <v>1233.5</v>
      </c>
      <c r="AE1039" s="2" t="s">
        <v>884</v>
      </c>
      <c r="AF1039" s="2" t="s">
        <v>17390</v>
      </c>
      <c r="AG1039" s="2" t="s">
        <v>17391</v>
      </c>
      <c r="AH1039" s="2" t="s">
        <v>17088</v>
      </c>
    </row>
    <row r="1040" spans="24:34" x14ac:dyDescent="0.4">
      <c r="X1040" s="2" t="s">
        <v>288</v>
      </c>
      <c r="Y1040" s="2">
        <v>1949</v>
      </c>
      <c r="Z1040" s="2">
        <v>980.1</v>
      </c>
      <c r="AA1040" s="2">
        <v>37</v>
      </c>
      <c r="AB1040" s="2">
        <v>3</v>
      </c>
      <c r="AC1040" s="2">
        <v>548.6</v>
      </c>
      <c r="AE1040" s="2" t="s">
        <v>4570</v>
      </c>
      <c r="AF1040" s="2" t="s">
        <v>17390</v>
      </c>
      <c r="AG1040" s="2" t="s">
        <v>17391</v>
      </c>
      <c r="AH1040" s="2" t="s">
        <v>17088</v>
      </c>
    </row>
    <row r="1041" spans="24:34" x14ac:dyDescent="0.4">
      <c r="X1041" s="2" t="s">
        <v>4597</v>
      </c>
      <c r="Y1041" s="2">
        <v>1949</v>
      </c>
      <c r="Z1041" s="2">
        <v>955.1</v>
      </c>
      <c r="AA1041" s="2">
        <v>33</v>
      </c>
      <c r="AB1041" s="2">
        <v>2</v>
      </c>
      <c r="AC1041" s="2">
        <v>873.7</v>
      </c>
      <c r="AE1041" s="2" t="s">
        <v>113</v>
      </c>
      <c r="AF1041" s="2" t="s">
        <v>17390</v>
      </c>
      <c r="AG1041" s="2" t="s">
        <v>2998</v>
      </c>
      <c r="AH1041" s="2" t="s">
        <v>17088</v>
      </c>
    </row>
    <row r="1042" spans="24:34" x14ac:dyDescent="0.4">
      <c r="X1042" s="2" t="s">
        <v>4598</v>
      </c>
      <c r="Y1042" s="2">
        <v>1962</v>
      </c>
      <c r="Z1042" s="2">
        <v>961.6</v>
      </c>
      <c r="AA1042" s="2">
        <v>48</v>
      </c>
      <c r="AB1042" s="2">
        <v>3</v>
      </c>
      <c r="AC1042" s="2">
        <v>620</v>
      </c>
      <c r="AE1042" s="2" t="s">
        <v>4572</v>
      </c>
      <c r="AF1042" s="2" t="s">
        <v>17390</v>
      </c>
      <c r="AG1042" s="2" t="s">
        <v>2998</v>
      </c>
      <c r="AH1042" s="2" t="s">
        <v>17086</v>
      </c>
    </row>
    <row r="1043" spans="24:34" x14ac:dyDescent="0.4">
      <c r="X1043" s="2" t="s">
        <v>4599</v>
      </c>
      <c r="Y1043" s="2">
        <v>1961</v>
      </c>
      <c r="Z1043" s="2">
        <v>1247.9000000000001</v>
      </c>
      <c r="AA1043" s="2">
        <v>76</v>
      </c>
      <c r="AB1043" s="2">
        <v>3</v>
      </c>
      <c r="AC1043" s="2">
        <v>1187.0999999999999</v>
      </c>
      <c r="AE1043" s="2" t="s">
        <v>4573</v>
      </c>
      <c r="AF1043" s="2" t="s">
        <v>17390</v>
      </c>
      <c r="AG1043" s="2" t="s">
        <v>2998</v>
      </c>
      <c r="AH1043" s="2" t="s">
        <v>17086</v>
      </c>
    </row>
    <row r="1044" spans="24:34" x14ac:dyDescent="0.4">
      <c r="X1044" s="2" t="s">
        <v>153</v>
      </c>
      <c r="Y1044" s="2">
        <v>1963</v>
      </c>
      <c r="Z1044" s="2">
        <v>3666.8</v>
      </c>
      <c r="AA1044" s="2">
        <v>193</v>
      </c>
      <c r="AB1044" s="2">
        <v>5</v>
      </c>
      <c r="AC1044" s="2">
        <v>3100.6</v>
      </c>
      <c r="AE1044" s="2" t="s">
        <v>4574</v>
      </c>
      <c r="AF1044" s="2" t="s">
        <v>17390</v>
      </c>
      <c r="AG1044" s="2" t="s">
        <v>2998</v>
      </c>
      <c r="AH1044" s="2" t="s">
        <v>17088</v>
      </c>
    </row>
    <row r="1045" spans="24:34" x14ac:dyDescent="0.4">
      <c r="X1045" s="2" t="s">
        <v>4602</v>
      </c>
      <c r="Y1045" s="2">
        <v>1993</v>
      </c>
      <c r="Z1045" s="2">
        <v>3662.8</v>
      </c>
      <c r="AA1045" s="2">
        <v>152</v>
      </c>
      <c r="AB1045" s="2">
        <v>5</v>
      </c>
      <c r="AC1045" s="2">
        <v>2530.6999999999998</v>
      </c>
      <c r="AE1045" s="2" t="s">
        <v>4576</v>
      </c>
      <c r="AF1045" s="2" t="s">
        <v>17390</v>
      </c>
      <c r="AG1045" s="2" t="s">
        <v>2998</v>
      </c>
      <c r="AH1045" s="2" t="s">
        <v>17398</v>
      </c>
    </row>
    <row r="1046" spans="24:34" x14ac:dyDescent="0.4">
      <c r="X1046" s="2" t="s">
        <v>4603</v>
      </c>
      <c r="Y1046" s="2">
        <v>1999</v>
      </c>
      <c r="Z1046" s="2">
        <v>3821.5</v>
      </c>
      <c r="AA1046" s="2">
        <v>112</v>
      </c>
      <c r="AB1046" s="2">
        <v>5</v>
      </c>
      <c r="AC1046" s="2">
        <v>2563.9</v>
      </c>
      <c r="AE1046" s="2" t="s">
        <v>4579</v>
      </c>
      <c r="AF1046" s="2" t="s">
        <v>17390</v>
      </c>
      <c r="AG1046" s="2" t="s">
        <v>2998</v>
      </c>
      <c r="AH1046" s="2" t="s">
        <v>17088</v>
      </c>
    </row>
    <row r="1047" spans="24:34" x14ac:dyDescent="0.4">
      <c r="X1047" s="2" t="s">
        <v>114</v>
      </c>
      <c r="Y1047" s="2">
        <v>1949</v>
      </c>
      <c r="Z1047" s="2">
        <v>872</v>
      </c>
      <c r="AA1047" s="2">
        <v>34</v>
      </c>
      <c r="AB1047" s="2">
        <v>2</v>
      </c>
      <c r="AC1047" s="2">
        <v>538.1</v>
      </c>
      <c r="AE1047" s="2" t="s">
        <v>4582</v>
      </c>
      <c r="AF1047" s="2" t="s">
        <v>17390</v>
      </c>
      <c r="AG1047" s="2" t="s">
        <v>2998</v>
      </c>
      <c r="AH1047" s="2" t="s">
        <v>17088</v>
      </c>
    </row>
    <row r="1048" spans="24:34" x14ac:dyDescent="0.4">
      <c r="X1048" s="2" t="s">
        <v>116</v>
      </c>
      <c r="Y1048" s="2">
        <v>1949</v>
      </c>
      <c r="Z1048" s="2">
        <v>560.4</v>
      </c>
      <c r="AA1048" s="2">
        <v>24</v>
      </c>
      <c r="AB1048" s="2">
        <v>2</v>
      </c>
      <c r="AC1048" s="2">
        <v>516.70000000000005</v>
      </c>
      <c r="AE1048" s="2" t="s">
        <v>4584</v>
      </c>
      <c r="AF1048" s="2" t="s">
        <v>17390</v>
      </c>
      <c r="AG1048" s="2" t="s">
        <v>2998</v>
      </c>
      <c r="AH1048" s="2" t="s">
        <v>17088</v>
      </c>
    </row>
    <row r="1049" spans="24:34" x14ac:dyDescent="0.4">
      <c r="X1049" s="2" t="s">
        <v>154</v>
      </c>
      <c r="Y1049" s="2">
        <v>1949</v>
      </c>
      <c r="Z1049" s="2">
        <v>548.79999999999995</v>
      </c>
      <c r="AA1049" s="2">
        <v>10</v>
      </c>
      <c r="AB1049" s="2">
        <v>2</v>
      </c>
      <c r="AC1049" s="2">
        <v>499.5</v>
      </c>
      <c r="AE1049" s="2" t="s">
        <v>4585</v>
      </c>
      <c r="AF1049" s="2" t="s">
        <v>17390</v>
      </c>
      <c r="AG1049" s="2" t="s">
        <v>17391</v>
      </c>
      <c r="AH1049" s="2" t="s">
        <v>17400</v>
      </c>
    </row>
    <row r="1050" spans="24:34" x14ac:dyDescent="0.4">
      <c r="X1050" s="2" t="s">
        <v>4606</v>
      </c>
      <c r="Y1050" s="2">
        <v>1950</v>
      </c>
      <c r="Z1050" s="2">
        <v>919.9</v>
      </c>
      <c r="AA1050" s="2">
        <v>41</v>
      </c>
      <c r="AB1050" s="2">
        <v>2</v>
      </c>
      <c r="AC1050" s="2">
        <v>848.2</v>
      </c>
      <c r="AE1050" s="2" t="s">
        <v>4586</v>
      </c>
      <c r="AF1050" s="2" t="s">
        <v>17390</v>
      </c>
      <c r="AG1050" s="2" t="s">
        <v>2998</v>
      </c>
      <c r="AH1050" s="2" t="s">
        <v>17086</v>
      </c>
    </row>
    <row r="1051" spans="24:34" x14ac:dyDescent="0.4">
      <c r="X1051" s="2" t="s">
        <v>4607</v>
      </c>
      <c r="Y1051" s="2">
        <v>1949</v>
      </c>
      <c r="Z1051" s="2">
        <v>948.4</v>
      </c>
      <c r="AA1051" s="2">
        <v>34</v>
      </c>
      <c r="AB1051" s="2">
        <v>2</v>
      </c>
      <c r="AC1051" s="2">
        <v>871</v>
      </c>
      <c r="AE1051" s="2" t="s">
        <v>4588</v>
      </c>
      <c r="AF1051" s="2" t="s">
        <v>17390</v>
      </c>
      <c r="AG1051" s="2" t="s">
        <v>17391</v>
      </c>
      <c r="AH1051" s="2" t="s">
        <v>17088</v>
      </c>
    </row>
    <row r="1052" spans="24:34" x14ac:dyDescent="0.4">
      <c r="X1052" s="2" t="s">
        <v>886</v>
      </c>
      <c r="Y1052" s="2">
        <v>1950</v>
      </c>
      <c r="Z1052" s="2">
        <v>860.2</v>
      </c>
      <c r="AA1052" s="2">
        <v>20</v>
      </c>
      <c r="AB1052" s="2">
        <v>2</v>
      </c>
      <c r="AC1052" s="2">
        <v>565.6</v>
      </c>
      <c r="AE1052" s="2" t="s">
        <v>4589</v>
      </c>
      <c r="AF1052" s="2" t="s">
        <v>17390</v>
      </c>
      <c r="AG1052" s="2" t="s">
        <v>2998</v>
      </c>
      <c r="AH1052" s="2" t="s">
        <v>17088</v>
      </c>
    </row>
    <row r="1053" spans="24:34" x14ac:dyDescent="0.4">
      <c r="X1053" s="2" t="s">
        <v>4608</v>
      </c>
      <c r="Y1053" s="2">
        <v>1964</v>
      </c>
      <c r="Z1053" s="2">
        <v>350.2</v>
      </c>
      <c r="AA1053" s="2">
        <v>18</v>
      </c>
      <c r="AB1053" s="2">
        <v>2</v>
      </c>
      <c r="AC1053" s="2">
        <v>313.2</v>
      </c>
      <c r="AE1053" s="2" t="s">
        <v>885</v>
      </c>
      <c r="AF1053" s="2" t="s">
        <v>17390</v>
      </c>
      <c r="AG1053" s="2" t="s">
        <v>2998</v>
      </c>
      <c r="AH1053" s="2" t="s">
        <v>17088</v>
      </c>
    </row>
    <row r="1054" spans="24:34" x14ac:dyDescent="0.4">
      <c r="X1054" s="2" t="s">
        <v>4610</v>
      </c>
      <c r="Y1054" s="2">
        <v>1971</v>
      </c>
      <c r="Z1054" s="2">
        <v>4879.1000000000004</v>
      </c>
      <c r="AA1054" s="2">
        <v>252</v>
      </c>
      <c r="AB1054" s="2">
        <v>5</v>
      </c>
      <c r="AC1054" s="2">
        <v>2834</v>
      </c>
      <c r="AE1054" s="2" t="s">
        <v>115</v>
      </c>
      <c r="AF1054" s="2" t="s">
        <v>17390</v>
      </c>
      <c r="AG1054" s="2" t="s">
        <v>2998</v>
      </c>
      <c r="AH1054" s="2" t="s">
        <v>17088</v>
      </c>
    </row>
    <row r="1055" spans="24:34" x14ac:dyDescent="0.4">
      <c r="X1055" s="2" t="s">
        <v>4613</v>
      </c>
      <c r="Y1055" s="2">
        <v>1973</v>
      </c>
      <c r="Z1055" s="2">
        <v>2680.09</v>
      </c>
      <c r="AA1055" s="2">
        <v>103</v>
      </c>
      <c r="AB1055" s="2">
        <v>9</v>
      </c>
      <c r="AC1055" s="2">
        <v>2157</v>
      </c>
      <c r="AE1055" s="2" t="s">
        <v>4591</v>
      </c>
      <c r="AF1055" s="2" t="s">
        <v>17390</v>
      </c>
      <c r="AG1055" s="2" t="s">
        <v>2998</v>
      </c>
      <c r="AH1055" s="2" t="s">
        <v>17088</v>
      </c>
    </row>
    <row r="1056" spans="24:34" x14ac:dyDescent="0.4">
      <c r="X1056" s="2" t="s">
        <v>4615</v>
      </c>
      <c r="Y1056" s="2">
        <v>1973</v>
      </c>
      <c r="Z1056" s="2">
        <v>3388.1</v>
      </c>
      <c r="AA1056" s="2">
        <v>97</v>
      </c>
      <c r="AB1056" s="2">
        <v>9</v>
      </c>
      <c r="AC1056" s="2">
        <v>2268.3999999999996</v>
      </c>
      <c r="AE1056" s="2" t="s">
        <v>4593</v>
      </c>
      <c r="AF1056" s="2" t="s">
        <v>17390</v>
      </c>
      <c r="AG1056" s="2" t="s">
        <v>17391</v>
      </c>
      <c r="AH1056" s="2" t="s">
        <v>17088</v>
      </c>
    </row>
    <row r="1057" spans="24:34" x14ac:dyDescent="0.4">
      <c r="X1057" s="2" t="s">
        <v>4616</v>
      </c>
      <c r="Y1057" s="2">
        <v>1986</v>
      </c>
      <c r="Z1057" s="2">
        <v>3537.2</v>
      </c>
      <c r="AA1057" s="2">
        <v>123</v>
      </c>
      <c r="AB1057" s="2">
        <v>9</v>
      </c>
      <c r="AC1057" s="2">
        <v>3212.2</v>
      </c>
      <c r="AE1057" s="2" t="s">
        <v>288</v>
      </c>
      <c r="AF1057" s="2" t="s">
        <v>17390</v>
      </c>
      <c r="AG1057" s="2" t="s">
        <v>17472</v>
      </c>
      <c r="AH1057" s="2" t="s">
        <v>17086</v>
      </c>
    </row>
    <row r="1058" spans="24:34" x14ac:dyDescent="0.4">
      <c r="X1058" s="2" t="s">
        <v>4618</v>
      </c>
      <c r="Y1058" s="2">
        <v>1968</v>
      </c>
      <c r="Z1058" s="2">
        <v>4537.8</v>
      </c>
      <c r="AA1058" s="2">
        <v>205</v>
      </c>
      <c r="AB1058" s="2">
        <v>5</v>
      </c>
      <c r="AC1058" s="2">
        <v>4537.8</v>
      </c>
      <c r="AE1058" s="2" t="s">
        <v>4597</v>
      </c>
      <c r="AF1058" s="2" t="s">
        <v>17390</v>
      </c>
      <c r="AG1058" s="2" t="s">
        <v>17391</v>
      </c>
      <c r="AH1058" s="2" t="s">
        <v>17088</v>
      </c>
    </row>
    <row r="1059" spans="24:34" x14ac:dyDescent="0.4">
      <c r="X1059" s="2" t="s">
        <v>887</v>
      </c>
      <c r="Y1059" s="2">
        <v>1976</v>
      </c>
      <c r="Z1059" s="2">
        <v>3486.3</v>
      </c>
      <c r="AA1059" s="2">
        <v>136</v>
      </c>
      <c r="AB1059" s="2">
        <v>5</v>
      </c>
      <c r="AC1059" s="2">
        <v>3486.3</v>
      </c>
      <c r="AE1059" s="2" t="s">
        <v>4598</v>
      </c>
      <c r="AF1059" s="2" t="s">
        <v>17390</v>
      </c>
      <c r="AG1059" s="2" t="s">
        <v>2998</v>
      </c>
      <c r="AH1059" s="2" t="s">
        <v>17088</v>
      </c>
    </row>
    <row r="1060" spans="24:34" x14ac:dyDescent="0.4">
      <c r="X1060" s="2" t="s">
        <v>4619</v>
      </c>
      <c r="Y1060" s="2">
        <v>1971</v>
      </c>
      <c r="Z1060" s="2">
        <v>2819.1</v>
      </c>
      <c r="AA1060" s="2">
        <v>109</v>
      </c>
      <c r="AB1060" s="2">
        <v>5</v>
      </c>
      <c r="AC1060" s="2">
        <v>2572.5</v>
      </c>
      <c r="AE1060" s="2" t="s">
        <v>4599</v>
      </c>
      <c r="AF1060" s="2" t="s">
        <v>17390</v>
      </c>
      <c r="AG1060" s="2" t="s">
        <v>17473</v>
      </c>
      <c r="AH1060" s="2" t="s">
        <v>17088</v>
      </c>
    </row>
    <row r="1061" spans="24:34" x14ac:dyDescent="0.4">
      <c r="X1061" s="2" t="s">
        <v>4620</v>
      </c>
      <c r="Y1061" s="2">
        <v>1968</v>
      </c>
      <c r="Z1061" s="2">
        <v>4538.3</v>
      </c>
      <c r="AA1061" s="2">
        <v>210</v>
      </c>
      <c r="AB1061" s="2">
        <v>5</v>
      </c>
      <c r="AC1061" s="2">
        <v>4537.7</v>
      </c>
      <c r="AE1061" s="2" t="s">
        <v>153</v>
      </c>
      <c r="AF1061" s="2" t="s">
        <v>17390</v>
      </c>
      <c r="AG1061" s="2" t="s">
        <v>17474</v>
      </c>
      <c r="AH1061" s="2" t="s">
        <v>17400</v>
      </c>
    </row>
    <row r="1062" spans="24:34" x14ac:dyDescent="0.4">
      <c r="X1062" s="2" t="s">
        <v>4622</v>
      </c>
      <c r="Y1062" s="2">
        <v>1971</v>
      </c>
      <c r="Z1062" s="2">
        <v>2767.5</v>
      </c>
      <c r="AA1062" s="2">
        <v>134</v>
      </c>
      <c r="AB1062" s="2">
        <v>5</v>
      </c>
      <c r="AC1062" s="2">
        <v>2563.9</v>
      </c>
      <c r="AE1062" s="2" t="s">
        <v>4602</v>
      </c>
      <c r="AF1062" s="2" t="s">
        <v>17390</v>
      </c>
      <c r="AG1062" s="2" t="s">
        <v>17391</v>
      </c>
      <c r="AH1062" s="2" t="s">
        <v>17086</v>
      </c>
    </row>
    <row r="1063" spans="24:34" x14ac:dyDescent="0.4">
      <c r="X1063" s="2" t="s">
        <v>4623</v>
      </c>
      <c r="Y1063" s="2">
        <v>1975</v>
      </c>
      <c r="Z1063" s="2">
        <v>3295.9</v>
      </c>
      <c r="AA1063" s="2">
        <v>98</v>
      </c>
      <c r="AB1063" s="2">
        <v>9</v>
      </c>
      <c r="AC1063" s="2">
        <v>3021.4</v>
      </c>
      <c r="AE1063" s="2" t="s">
        <v>4603</v>
      </c>
      <c r="AF1063" s="2" t="s">
        <v>17390</v>
      </c>
      <c r="AG1063" s="2" t="s">
        <v>17391</v>
      </c>
      <c r="AH1063" s="2" t="s">
        <v>17086</v>
      </c>
    </row>
    <row r="1064" spans="24:34" x14ac:dyDescent="0.4">
      <c r="X1064" s="2" t="s">
        <v>4625</v>
      </c>
      <c r="Y1064" s="2">
        <v>1968</v>
      </c>
      <c r="Z1064" s="2">
        <v>2844.5</v>
      </c>
      <c r="AA1064" s="2">
        <v>116</v>
      </c>
      <c r="AB1064" s="2">
        <v>5</v>
      </c>
      <c r="AC1064" s="2">
        <v>2587.1</v>
      </c>
      <c r="AE1064" s="2" t="s">
        <v>114</v>
      </c>
      <c r="AF1064" s="2" t="s">
        <v>17390</v>
      </c>
      <c r="AG1064" s="2" t="s">
        <v>2998</v>
      </c>
      <c r="AH1064" s="2" t="s">
        <v>17088</v>
      </c>
    </row>
    <row r="1065" spans="24:34" x14ac:dyDescent="0.4">
      <c r="X1065" s="2" t="s">
        <v>4626</v>
      </c>
      <c r="Y1065" s="2">
        <v>1968</v>
      </c>
      <c r="Z1065" s="2">
        <v>2609.1</v>
      </c>
      <c r="AA1065" s="2">
        <v>125</v>
      </c>
      <c r="AB1065" s="2">
        <v>5</v>
      </c>
      <c r="AC1065" s="2">
        <v>1828.7</v>
      </c>
      <c r="AE1065" s="2" t="s">
        <v>116</v>
      </c>
      <c r="AF1065" s="2" t="s">
        <v>17390</v>
      </c>
      <c r="AG1065" s="2" t="s">
        <v>17391</v>
      </c>
      <c r="AH1065" s="2" t="s">
        <v>17086</v>
      </c>
    </row>
    <row r="1066" spans="24:34" x14ac:dyDescent="0.4">
      <c r="X1066" s="2" t="s">
        <v>4628</v>
      </c>
      <c r="Y1066" s="2">
        <v>1968</v>
      </c>
      <c r="Z1066" s="2">
        <v>3113</v>
      </c>
      <c r="AA1066" s="2">
        <v>156</v>
      </c>
      <c r="AB1066" s="2">
        <v>5</v>
      </c>
      <c r="AC1066" s="2">
        <v>2590</v>
      </c>
      <c r="AE1066" s="2" t="s">
        <v>154</v>
      </c>
      <c r="AF1066" s="2" t="s">
        <v>17390</v>
      </c>
      <c r="AG1066" s="2" t="s">
        <v>2998</v>
      </c>
      <c r="AH1066" s="2" t="s">
        <v>17086</v>
      </c>
    </row>
    <row r="1067" spans="24:34" x14ac:dyDescent="0.4">
      <c r="X1067" s="2" t="s">
        <v>888</v>
      </c>
      <c r="Y1067" s="2">
        <v>1968</v>
      </c>
      <c r="Z1067" s="2">
        <v>2812</v>
      </c>
      <c r="AA1067" s="2">
        <v>116</v>
      </c>
      <c r="AB1067" s="2">
        <v>5</v>
      </c>
      <c r="AC1067" s="2">
        <v>2607</v>
      </c>
      <c r="AE1067" s="2" t="s">
        <v>4606</v>
      </c>
      <c r="AF1067" s="2" t="s">
        <v>17390</v>
      </c>
      <c r="AG1067" s="2" t="s">
        <v>17391</v>
      </c>
      <c r="AH1067" s="2" t="s">
        <v>17088</v>
      </c>
    </row>
    <row r="1068" spans="24:34" x14ac:dyDescent="0.4">
      <c r="X1068" s="2" t="s">
        <v>4630</v>
      </c>
      <c r="Y1068" s="2">
        <v>1971</v>
      </c>
      <c r="Z1068" s="2">
        <v>5771.6</v>
      </c>
      <c r="AA1068" s="2">
        <v>241</v>
      </c>
      <c r="AB1068" s="2">
        <v>5</v>
      </c>
      <c r="AC1068" s="2">
        <v>4780.3999999999996</v>
      </c>
      <c r="AE1068" s="2" t="s">
        <v>4607</v>
      </c>
      <c r="AF1068" s="2" t="s">
        <v>17390</v>
      </c>
      <c r="AG1068" s="2" t="s">
        <v>17391</v>
      </c>
      <c r="AH1068" s="2" t="s">
        <v>17088</v>
      </c>
    </row>
    <row r="1069" spans="24:34" x14ac:dyDescent="0.4">
      <c r="X1069" s="2" t="s">
        <v>4631</v>
      </c>
      <c r="Y1069" s="2">
        <v>1990</v>
      </c>
      <c r="Z1069" s="2">
        <v>2475.9</v>
      </c>
      <c r="AA1069" s="2">
        <v>113</v>
      </c>
      <c r="AB1069" s="2">
        <v>5</v>
      </c>
      <c r="AC1069" s="2">
        <v>2375.8000000000002</v>
      </c>
      <c r="AE1069" s="2" t="s">
        <v>886</v>
      </c>
      <c r="AF1069" s="2" t="s">
        <v>17390</v>
      </c>
      <c r="AG1069" s="2" t="s">
        <v>2998</v>
      </c>
      <c r="AH1069" s="2" t="s">
        <v>17088</v>
      </c>
    </row>
    <row r="1070" spans="24:34" x14ac:dyDescent="0.4">
      <c r="X1070" s="2" t="s">
        <v>4633</v>
      </c>
      <c r="Y1070" s="2">
        <v>1972</v>
      </c>
      <c r="Z1070" s="2">
        <v>2826.2</v>
      </c>
      <c r="AA1070" s="2">
        <v>97</v>
      </c>
      <c r="AB1070" s="2">
        <v>9</v>
      </c>
      <c r="AC1070" s="2">
        <v>2758.61</v>
      </c>
      <c r="AE1070" s="2" t="s">
        <v>4608</v>
      </c>
      <c r="AF1070" s="2" t="s">
        <v>17390</v>
      </c>
      <c r="AG1070" s="2" t="s">
        <v>2998</v>
      </c>
      <c r="AH1070" s="2" t="s">
        <v>17086</v>
      </c>
    </row>
    <row r="1071" spans="24:34" x14ac:dyDescent="0.4">
      <c r="X1071" s="2" t="s">
        <v>889</v>
      </c>
      <c r="Y1071" s="2">
        <v>1972</v>
      </c>
      <c r="Z1071" s="2">
        <v>3788.4</v>
      </c>
      <c r="AA1071" s="2">
        <v>100</v>
      </c>
      <c r="AB1071" s="2">
        <v>5</v>
      </c>
      <c r="AC1071" s="2">
        <v>3520.9</v>
      </c>
      <c r="AE1071" s="2" t="s">
        <v>4610</v>
      </c>
      <c r="AF1071" s="2" t="s">
        <v>17390</v>
      </c>
      <c r="AG1071" s="2" t="s">
        <v>17391</v>
      </c>
      <c r="AH1071" s="2" t="s">
        <v>17086</v>
      </c>
    </row>
    <row r="1072" spans="24:34" x14ac:dyDescent="0.4">
      <c r="X1072" s="2" t="s">
        <v>4635</v>
      </c>
      <c r="Y1072" s="2">
        <v>1967</v>
      </c>
      <c r="Z1072" s="2">
        <v>4540.3</v>
      </c>
      <c r="AA1072" s="2">
        <v>238</v>
      </c>
      <c r="AB1072" s="2">
        <v>5</v>
      </c>
      <c r="AC1072" s="2">
        <v>3270.3</v>
      </c>
      <c r="AE1072" s="2" t="s">
        <v>4613</v>
      </c>
      <c r="AF1072" s="2" t="s">
        <v>17390</v>
      </c>
      <c r="AG1072" s="2" t="s">
        <v>2998</v>
      </c>
      <c r="AH1072" s="2" t="s">
        <v>17086</v>
      </c>
    </row>
    <row r="1073" spans="24:34" x14ac:dyDescent="0.4">
      <c r="X1073" s="2" t="s">
        <v>4638</v>
      </c>
      <c r="Y1073" s="2">
        <v>1968</v>
      </c>
      <c r="Z1073" s="2">
        <v>2829.3</v>
      </c>
      <c r="AA1073" s="2">
        <v>114</v>
      </c>
      <c r="AB1073" s="2">
        <v>5</v>
      </c>
      <c r="AC1073" s="2">
        <v>2590.5</v>
      </c>
      <c r="AE1073" s="2" t="s">
        <v>4615</v>
      </c>
      <c r="AF1073" s="2" t="s">
        <v>17390</v>
      </c>
      <c r="AG1073" s="2" t="s">
        <v>2998</v>
      </c>
      <c r="AH1073" s="2" t="s">
        <v>17086</v>
      </c>
    </row>
    <row r="1074" spans="24:34" x14ac:dyDescent="0.4">
      <c r="X1074" s="2" t="s">
        <v>4639</v>
      </c>
      <c r="Y1074" s="2">
        <v>1967</v>
      </c>
      <c r="Z1074" s="2">
        <v>6875.8</v>
      </c>
      <c r="AA1074" s="2">
        <v>285</v>
      </c>
      <c r="AB1074" s="2">
        <v>5</v>
      </c>
      <c r="AC1074" s="2">
        <v>6363.1</v>
      </c>
      <c r="AE1074" s="2" t="s">
        <v>4616</v>
      </c>
      <c r="AF1074" s="2" t="s">
        <v>17390</v>
      </c>
      <c r="AG1074" s="2" t="s">
        <v>2998</v>
      </c>
      <c r="AH1074" s="2" t="s">
        <v>17086</v>
      </c>
    </row>
    <row r="1075" spans="24:34" x14ac:dyDescent="0.4">
      <c r="X1075" s="2" t="s">
        <v>4641</v>
      </c>
      <c r="Y1075" s="2">
        <v>1967</v>
      </c>
      <c r="Z1075" s="2">
        <v>4850.7</v>
      </c>
      <c r="AA1075" s="2">
        <v>197</v>
      </c>
      <c r="AB1075" s="2">
        <v>5</v>
      </c>
      <c r="AC1075" s="2">
        <v>4498.5</v>
      </c>
      <c r="AE1075" s="2" t="s">
        <v>4618</v>
      </c>
      <c r="AF1075" s="2" t="s">
        <v>17397</v>
      </c>
      <c r="AG1075" s="2" t="s">
        <v>2998</v>
      </c>
      <c r="AH1075" s="2" t="s">
        <v>17413</v>
      </c>
    </row>
    <row r="1076" spans="24:34" x14ac:dyDescent="0.4">
      <c r="X1076" s="2" t="s">
        <v>4642</v>
      </c>
      <c r="Y1076" s="2">
        <v>1967</v>
      </c>
      <c r="Z1076" s="2">
        <v>2807.7</v>
      </c>
      <c r="AA1076" s="2">
        <v>132</v>
      </c>
      <c r="AB1076" s="2">
        <v>5</v>
      </c>
      <c r="AC1076" s="2">
        <v>2603.1</v>
      </c>
      <c r="AE1076" s="2" t="s">
        <v>887</v>
      </c>
      <c r="AF1076" s="2" t="s">
        <v>17390</v>
      </c>
      <c r="AG1076" s="2" t="s">
        <v>2998</v>
      </c>
      <c r="AH1076" s="2" t="s">
        <v>17393</v>
      </c>
    </row>
    <row r="1077" spans="24:34" x14ac:dyDescent="0.4">
      <c r="X1077" s="2" t="s">
        <v>890</v>
      </c>
      <c r="Y1077" s="2">
        <v>1971</v>
      </c>
      <c r="Z1077" s="2">
        <v>3837.6</v>
      </c>
      <c r="AA1077" s="2">
        <v>162</v>
      </c>
      <c r="AB1077" s="2">
        <v>5</v>
      </c>
      <c r="AC1077" s="2">
        <v>3516.3</v>
      </c>
      <c r="AE1077" s="2" t="s">
        <v>4619</v>
      </c>
      <c r="AF1077" s="2" t="s">
        <v>17397</v>
      </c>
      <c r="AG1077" s="2" t="s">
        <v>2998</v>
      </c>
      <c r="AH1077" s="2" t="s">
        <v>17400</v>
      </c>
    </row>
    <row r="1078" spans="24:34" x14ac:dyDescent="0.4">
      <c r="X1078" s="2" t="s">
        <v>4643</v>
      </c>
      <c r="Y1078" s="2">
        <v>1981</v>
      </c>
      <c r="Z1078" s="2">
        <v>3614.5</v>
      </c>
      <c r="AA1078" s="2">
        <v>135</v>
      </c>
      <c r="AB1078" s="2">
        <v>9</v>
      </c>
      <c r="AC1078" s="2">
        <v>3207.4</v>
      </c>
      <c r="AE1078" s="2" t="s">
        <v>4620</v>
      </c>
      <c r="AF1078" s="2" t="s">
        <v>17397</v>
      </c>
      <c r="AG1078" s="2" t="s">
        <v>2998</v>
      </c>
      <c r="AH1078" s="2" t="s">
        <v>17413</v>
      </c>
    </row>
    <row r="1079" spans="24:34" x14ac:dyDescent="0.4">
      <c r="X1079" s="2" t="s">
        <v>4644</v>
      </c>
      <c r="Y1079" s="2">
        <v>1979</v>
      </c>
      <c r="Z1079" s="2">
        <v>3637.3</v>
      </c>
      <c r="AA1079" s="2">
        <v>135</v>
      </c>
      <c r="AB1079" s="2">
        <v>9</v>
      </c>
      <c r="AC1079" s="2">
        <v>3215.3</v>
      </c>
      <c r="AE1079" s="2" t="s">
        <v>4622</v>
      </c>
      <c r="AF1079" s="2" t="s">
        <v>17397</v>
      </c>
      <c r="AG1079" s="2" t="s">
        <v>2998</v>
      </c>
      <c r="AH1079" s="2" t="s">
        <v>17400</v>
      </c>
    </row>
    <row r="1080" spans="24:34" x14ac:dyDescent="0.4">
      <c r="X1080" s="2" t="s">
        <v>4645</v>
      </c>
      <c r="Y1080" s="2">
        <v>1967</v>
      </c>
      <c r="Z1080" s="2">
        <v>4975</v>
      </c>
      <c r="AA1080" s="2">
        <v>198</v>
      </c>
      <c r="AB1080" s="2">
        <v>5</v>
      </c>
      <c r="AC1080" s="2">
        <v>4526</v>
      </c>
      <c r="AE1080" s="2" t="s">
        <v>4623</v>
      </c>
      <c r="AF1080" s="2" t="s">
        <v>17390</v>
      </c>
      <c r="AG1080" s="2" t="s">
        <v>2998</v>
      </c>
      <c r="AH1080" s="2" t="s">
        <v>17086</v>
      </c>
    </row>
    <row r="1081" spans="24:34" x14ac:dyDescent="0.4">
      <c r="X1081" s="2" t="s">
        <v>4647</v>
      </c>
      <c r="Y1081" s="2">
        <v>1988</v>
      </c>
      <c r="Z1081" s="2">
        <v>2535.9499999999998</v>
      </c>
      <c r="AA1081" s="2">
        <v>98</v>
      </c>
      <c r="AB1081" s="2">
        <v>9</v>
      </c>
      <c r="AC1081" s="2">
        <v>2457.5500000000002</v>
      </c>
      <c r="AE1081" s="2" t="s">
        <v>4625</v>
      </c>
      <c r="AF1081" s="2" t="s">
        <v>17397</v>
      </c>
      <c r="AG1081" s="2" t="s">
        <v>2998</v>
      </c>
      <c r="AH1081" s="2" t="s">
        <v>17400</v>
      </c>
    </row>
    <row r="1082" spans="24:34" x14ac:dyDescent="0.4">
      <c r="X1082" s="2" t="s">
        <v>4648</v>
      </c>
      <c r="Y1082" s="2">
        <v>1967</v>
      </c>
      <c r="Z1082" s="2">
        <v>4849.7</v>
      </c>
      <c r="AA1082" s="2">
        <v>228</v>
      </c>
      <c r="AB1082" s="2">
        <v>5</v>
      </c>
      <c r="AC1082" s="2">
        <v>4500.3999999999996</v>
      </c>
      <c r="AE1082" s="2" t="s">
        <v>4626</v>
      </c>
      <c r="AF1082" s="2" t="s">
        <v>17397</v>
      </c>
      <c r="AG1082" s="2" t="s">
        <v>17475</v>
      </c>
      <c r="AH1082" s="2" t="s">
        <v>17400</v>
      </c>
    </row>
    <row r="1083" spans="24:34" x14ac:dyDescent="0.4">
      <c r="X1083" s="2" t="s">
        <v>891</v>
      </c>
      <c r="Y1083" s="2">
        <v>1967</v>
      </c>
      <c r="Z1083" s="2">
        <v>2839.2</v>
      </c>
      <c r="AA1083" s="2">
        <v>125</v>
      </c>
      <c r="AB1083" s="2">
        <v>5</v>
      </c>
      <c r="AC1083" s="2">
        <v>2598.9</v>
      </c>
      <c r="AE1083" s="2" t="s">
        <v>4628</v>
      </c>
      <c r="AF1083" s="2" t="s">
        <v>17397</v>
      </c>
      <c r="AG1083" s="2" t="s">
        <v>2998</v>
      </c>
      <c r="AH1083" s="2" t="s">
        <v>17400</v>
      </c>
    </row>
    <row r="1084" spans="24:34" x14ac:dyDescent="0.4">
      <c r="X1084" s="2" t="s">
        <v>4651</v>
      </c>
      <c r="Y1084" s="2">
        <v>1992</v>
      </c>
      <c r="Z1084" s="2">
        <v>3223.7</v>
      </c>
      <c r="AA1084" s="2">
        <v>116</v>
      </c>
      <c r="AB1084" s="2">
        <v>10</v>
      </c>
      <c r="AC1084" s="2">
        <v>3016.7</v>
      </c>
      <c r="AE1084" s="2" t="s">
        <v>888</v>
      </c>
      <c r="AF1084" s="2" t="s">
        <v>17397</v>
      </c>
      <c r="AG1084" s="2" t="s">
        <v>2998</v>
      </c>
      <c r="AH1084" s="2" t="s">
        <v>17400</v>
      </c>
    </row>
    <row r="1085" spans="24:34" x14ac:dyDescent="0.4">
      <c r="X1085" s="2" t="s">
        <v>4654</v>
      </c>
      <c r="Y1085" s="2">
        <v>1968</v>
      </c>
      <c r="Z1085" s="2">
        <v>4907.5</v>
      </c>
      <c r="AA1085" s="2">
        <v>220</v>
      </c>
      <c r="AB1085" s="2">
        <v>5</v>
      </c>
      <c r="AC1085" s="2">
        <v>4505.2</v>
      </c>
      <c r="AE1085" s="2" t="s">
        <v>4630</v>
      </c>
      <c r="AF1085" s="2" t="s">
        <v>17397</v>
      </c>
      <c r="AG1085" s="2" t="s">
        <v>2998</v>
      </c>
      <c r="AH1085" s="2" t="s">
        <v>17413</v>
      </c>
    </row>
    <row r="1086" spans="24:34" x14ac:dyDescent="0.4">
      <c r="X1086" s="2" t="s">
        <v>892</v>
      </c>
      <c r="Y1086" s="2">
        <v>1970</v>
      </c>
      <c r="Z1086" s="2">
        <v>2513.8000000000002</v>
      </c>
      <c r="AA1086" s="2">
        <v>94</v>
      </c>
      <c r="AB1086" s="2">
        <v>9</v>
      </c>
      <c r="AC1086" s="2">
        <v>2267.9</v>
      </c>
      <c r="AE1086" s="2" t="s">
        <v>4631</v>
      </c>
      <c r="AF1086" s="2" t="s">
        <v>17397</v>
      </c>
      <c r="AG1086" s="2" t="s">
        <v>2998</v>
      </c>
      <c r="AH1086" s="2" t="s">
        <v>17400</v>
      </c>
    </row>
    <row r="1087" spans="24:34" x14ac:dyDescent="0.4">
      <c r="X1087" s="2" t="s">
        <v>4656</v>
      </c>
      <c r="Y1087" s="2">
        <v>1967</v>
      </c>
      <c r="Z1087" s="2">
        <v>6962.1</v>
      </c>
      <c r="AA1087" s="2">
        <v>368</v>
      </c>
      <c r="AB1087" s="2">
        <v>5</v>
      </c>
      <c r="AC1087" s="2">
        <v>6416.4</v>
      </c>
      <c r="AE1087" s="2" t="s">
        <v>4633</v>
      </c>
      <c r="AF1087" s="2" t="s">
        <v>17390</v>
      </c>
      <c r="AG1087" s="2" t="s">
        <v>2998</v>
      </c>
      <c r="AH1087" s="2" t="s">
        <v>17086</v>
      </c>
    </row>
    <row r="1088" spans="24:34" x14ac:dyDescent="0.4">
      <c r="X1088" s="2" t="s">
        <v>4658</v>
      </c>
      <c r="Y1088" s="2">
        <v>1974</v>
      </c>
      <c r="Z1088" s="2">
        <v>3307.4</v>
      </c>
      <c r="AA1088" s="2">
        <v>121</v>
      </c>
      <c r="AB1088" s="2">
        <v>5</v>
      </c>
      <c r="AC1088" s="2">
        <v>3036.1</v>
      </c>
      <c r="AE1088" s="2" t="s">
        <v>889</v>
      </c>
      <c r="AF1088" s="2" t="s">
        <v>17397</v>
      </c>
      <c r="AG1088" s="2" t="s">
        <v>2998</v>
      </c>
      <c r="AH1088" s="2" t="s">
        <v>17393</v>
      </c>
    </row>
    <row r="1089" spans="24:34" x14ac:dyDescent="0.4">
      <c r="X1089" s="2" t="s">
        <v>4659</v>
      </c>
      <c r="Y1089" s="2">
        <v>1955</v>
      </c>
      <c r="Z1089" s="2">
        <v>413.06</v>
      </c>
      <c r="AA1089" s="2">
        <v>27</v>
      </c>
      <c r="AB1089" s="2">
        <v>2</v>
      </c>
      <c r="AC1089" s="2">
        <v>376.15</v>
      </c>
      <c r="AE1089" s="2" t="s">
        <v>4635</v>
      </c>
      <c r="AF1089" s="2" t="s">
        <v>17397</v>
      </c>
      <c r="AG1089" s="2" t="s">
        <v>17475</v>
      </c>
      <c r="AH1089" s="2" t="s">
        <v>17413</v>
      </c>
    </row>
    <row r="1090" spans="24:34" x14ac:dyDescent="0.4">
      <c r="X1090" s="2" t="s">
        <v>4661</v>
      </c>
      <c r="Y1090" s="2">
        <v>1957</v>
      </c>
      <c r="Z1090" s="2">
        <v>639.4</v>
      </c>
      <c r="AA1090" s="2">
        <v>19</v>
      </c>
      <c r="AB1090" s="2">
        <v>2</v>
      </c>
      <c r="AC1090" s="2">
        <v>525.6</v>
      </c>
      <c r="AE1090" s="2" t="s">
        <v>4638</v>
      </c>
      <c r="AF1090" s="2" t="s">
        <v>17397</v>
      </c>
      <c r="AG1090" s="2" t="s">
        <v>2998</v>
      </c>
      <c r="AH1090" s="2" t="s">
        <v>17400</v>
      </c>
    </row>
    <row r="1091" spans="24:34" x14ac:dyDescent="0.4">
      <c r="X1091" s="2" t="s">
        <v>4664</v>
      </c>
      <c r="Y1091" s="2">
        <v>1971</v>
      </c>
      <c r="Z1091" s="2">
        <v>4421.7</v>
      </c>
      <c r="AA1091" s="2">
        <v>231</v>
      </c>
      <c r="AB1091" s="2">
        <v>5</v>
      </c>
      <c r="AC1091" s="2">
        <v>4421.7</v>
      </c>
      <c r="AE1091" s="2" t="s">
        <v>4639</v>
      </c>
      <c r="AF1091" s="2" t="s">
        <v>17397</v>
      </c>
      <c r="AG1091" s="2" t="s">
        <v>2998</v>
      </c>
      <c r="AH1091" s="2" t="s">
        <v>17414</v>
      </c>
    </row>
    <row r="1092" spans="24:34" x14ac:dyDescent="0.4">
      <c r="X1092" s="2" t="s">
        <v>4666</v>
      </c>
      <c r="Y1092" s="2">
        <v>2007</v>
      </c>
      <c r="Z1092" s="2">
        <v>1594</v>
      </c>
      <c r="AA1092" s="2">
        <v>31</v>
      </c>
      <c r="AB1092" s="2">
        <v>3</v>
      </c>
      <c r="AC1092" s="2">
        <v>1594</v>
      </c>
      <c r="AE1092" s="2" t="s">
        <v>4641</v>
      </c>
      <c r="AF1092" s="2" t="s">
        <v>17397</v>
      </c>
      <c r="AG1092" s="2" t="s">
        <v>2998</v>
      </c>
      <c r="AH1092" s="2" t="s">
        <v>17413</v>
      </c>
    </row>
    <row r="1093" spans="24:34" x14ac:dyDescent="0.4">
      <c r="X1093" s="2" t="s">
        <v>4668</v>
      </c>
      <c r="Y1093" s="2">
        <v>1998</v>
      </c>
      <c r="Z1093" s="2">
        <v>8743.6</v>
      </c>
      <c r="AA1093" s="2">
        <v>205</v>
      </c>
      <c r="AB1093" s="2">
        <v>10</v>
      </c>
      <c r="AC1093" s="2">
        <v>8743.6</v>
      </c>
      <c r="AE1093" s="2" t="s">
        <v>4642</v>
      </c>
      <c r="AF1093" s="2" t="s">
        <v>17397</v>
      </c>
      <c r="AG1093" s="2" t="s">
        <v>2998</v>
      </c>
      <c r="AH1093" s="2" t="s">
        <v>17400</v>
      </c>
    </row>
    <row r="1094" spans="24:34" x14ac:dyDescent="0.4">
      <c r="X1094" s="2" t="s">
        <v>893</v>
      </c>
      <c r="Y1094" s="2">
        <v>1976</v>
      </c>
      <c r="Z1094" s="2">
        <v>6252.2</v>
      </c>
      <c r="AA1094" s="2">
        <v>266</v>
      </c>
      <c r="AB1094" s="2">
        <v>9</v>
      </c>
      <c r="AC1094" s="2">
        <v>5182</v>
      </c>
      <c r="AE1094" s="2" t="s">
        <v>890</v>
      </c>
      <c r="AF1094" s="2" t="s">
        <v>17397</v>
      </c>
      <c r="AG1094" s="2" t="s">
        <v>2998</v>
      </c>
      <c r="AH1094" s="2" t="s">
        <v>17393</v>
      </c>
    </row>
    <row r="1095" spans="24:34" x14ac:dyDescent="0.4">
      <c r="X1095" s="2" t="s">
        <v>894</v>
      </c>
      <c r="Y1095" s="2">
        <v>1985</v>
      </c>
      <c r="Z1095" s="2">
        <v>4895.2</v>
      </c>
      <c r="AA1095" s="2">
        <v>187</v>
      </c>
      <c r="AB1095" s="2">
        <v>9</v>
      </c>
      <c r="AC1095" s="2">
        <v>4040</v>
      </c>
      <c r="AE1095" s="2" t="s">
        <v>4643</v>
      </c>
      <c r="AF1095" s="2" t="s">
        <v>17390</v>
      </c>
      <c r="AG1095" s="2" t="s">
        <v>2998</v>
      </c>
      <c r="AH1095" s="2" t="s">
        <v>17086</v>
      </c>
    </row>
    <row r="1096" spans="24:34" x14ac:dyDescent="0.4">
      <c r="X1096" s="2" t="s">
        <v>895</v>
      </c>
      <c r="Y1096" s="2">
        <v>2004</v>
      </c>
      <c r="Z1096" s="2">
        <v>24338.7</v>
      </c>
      <c r="AA1096" s="2">
        <v>740</v>
      </c>
      <c r="AB1096" s="2">
        <v>10</v>
      </c>
      <c r="AC1096" s="2">
        <v>20617.2</v>
      </c>
      <c r="AE1096" s="2" t="s">
        <v>4644</v>
      </c>
      <c r="AF1096" s="2" t="s">
        <v>17390</v>
      </c>
      <c r="AG1096" s="2" t="s">
        <v>2998</v>
      </c>
      <c r="AH1096" s="2" t="s">
        <v>17086</v>
      </c>
    </row>
    <row r="1097" spans="24:34" x14ac:dyDescent="0.4">
      <c r="X1097" s="2" t="s">
        <v>896</v>
      </c>
      <c r="Y1097" s="2">
        <v>2005</v>
      </c>
      <c r="Z1097" s="2">
        <v>5394.4</v>
      </c>
      <c r="AA1097" s="2">
        <v>150</v>
      </c>
      <c r="AB1097" s="2">
        <v>10</v>
      </c>
      <c r="AC1097" s="2">
        <v>5394.4</v>
      </c>
      <c r="AE1097" s="2" t="s">
        <v>4645</v>
      </c>
      <c r="AF1097" s="2" t="s">
        <v>17397</v>
      </c>
      <c r="AG1097" s="2" t="s">
        <v>2998</v>
      </c>
      <c r="AH1097" s="2" t="s">
        <v>17413</v>
      </c>
    </row>
    <row r="1098" spans="24:34" x14ac:dyDescent="0.4">
      <c r="X1098" s="2" t="s">
        <v>4671</v>
      </c>
      <c r="Y1098" s="2">
        <v>1987</v>
      </c>
      <c r="Z1098" s="2">
        <v>3128.6</v>
      </c>
      <c r="AA1098" s="2">
        <v>110</v>
      </c>
      <c r="AB1098" s="2">
        <v>5</v>
      </c>
      <c r="AC1098" s="2">
        <v>2202.1</v>
      </c>
      <c r="AE1098" s="2" t="s">
        <v>4647</v>
      </c>
      <c r="AF1098" s="2" t="s">
        <v>17390</v>
      </c>
      <c r="AG1098" s="2" t="s">
        <v>2998</v>
      </c>
      <c r="AH1098" s="2" t="s">
        <v>17086</v>
      </c>
    </row>
    <row r="1099" spans="24:34" x14ac:dyDescent="0.4">
      <c r="X1099" s="2" t="s">
        <v>4672</v>
      </c>
      <c r="Y1099" s="2">
        <v>1962</v>
      </c>
      <c r="Z1099" s="2">
        <v>628.29999999999995</v>
      </c>
      <c r="AA1099" s="2">
        <v>38</v>
      </c>
      <c r="AB1099" s="2">
        <v>2</v>
      </c>
      <c r="AC1099" s="2">
        <v>628.29999999999995</v>
      </c>
      <c r="AE1099" s="2" t="s">
        <v>4648</v>
      </c>
      <c r="AF1099" s="2" t="s">
        <v>17397</v>
      </c>
      <c r="AG1099" s="2" t="s">
        <v>2998</v>
      </c>
      <c r="AH1099" s="2" t="s">
        <v>17413</v>
      </c>
    </row>
    <row r="1100" spans="24:34" x14ac:dyDescent="0.4">
      <c r="X1100" s="2" t="s">
        <v>4675</v>
      </c>
      <c r="Y1100" s="2">
        <v>1963</v>
      </c>
      <c r="Z1100" s="2">
        <v>623</v>
      </c>
      <c r="AA1100" s="2">
        <v>39</v>
      </c>
      <c r="AB1100" s="2">
        <v>2</v>
      </c>
      <c r="AC1100" s="2">
        <v>623</v>
      </c>
      <c r="AE1100" s="2" t="s">
        <v>891</v>
      </c>
      <c r="AF1100" s="2" t="s">
        <v>17397</v>
      </c>
      <c r="AG1100" s="2" t="s">
        <v>2998</v>
      </c>
      <c r="AH1100" s="2" t="s">
        <v>17400</v>
      </c>
    </row>
    <row r="1101" spans="24:34" x14ac:dyDescent="0.4">
      <c r="X1101" s="2" t="s">
        <v>4677</v>
      </c>
      <c r="Y1101" s="2">
        <v>1962</v>
      </c>
      <c r="Z1101" s="2">
        <v>806.1</v>
      </c>
      <c r="AA1101" s="2">
        <v>23</v>
      </c>
      <c r="AB1101" s="2">
        <v>2</v>
      </c>
      <c r="AC1101" s="2">
        <v>599.4</v>
      </c>
      <c r="AE1101" s="2" t="s">
        <v>4651</v>
      </c>
      <c r="AF1101" s="2" t="s">
        <v>17390</v>
      </c>
      <c r="AG1101" s="2" t="s">
        <v>2998</v>
      </c>
      <c r="AH1101" s="2" t="s">
        <v>17086</v>
      </c>
    </row>
    <row r="1102" spans="24:34" x14ac:dyDescent="0.4">
      <c r="X1102" s="2" t="s">
        <v>4679</v>
      </c>
      <c r="Y1102" s="2">
        <v>1983</v>
      </c>
      <c r="Z1102" s="2">
        <v>17232</v>
      </c>
      <c r="AA1102" s="2">
        <v>749</v>
      </c>
      <c r="AB1102" s="2">
        <v>9</v>
      </c>
      <c r="AC1102" s="2">
        <v>15272</v>
      </c>
      <c r="AE1102" s="2" t="s">
        <v>4654</v>
      </c>
      <c r="AF1102" s="2" t="s">
        <v>17397</v>
      </c>
      <c r="AG1102" s="2" t="s">
        <v>2998</v>
      </c>
      <c r="AH1102" s="2" t="s">
        <v>17413</v>
      </c>
    </row>
    <row r="1103" spans="24:34" x14ac:dyDescent="0.4">
      <c r="X1103" s="2" t="s">
        <v>4681</v>
      </c>
      <c r="Y1103" s="2">
        <v>1991</v>
      </c>
      <c r="Z1103" s="2">
        <v>7481.1</v>
      </c>
      <c r="AA1103" s="2">
        <v>355</v>
      </c>
      <c r="AB1103" s="2">
        <v>9</v>
      </c>
      <c r="AC1103" s="2">
        <v>7481.0999999999995</v>
      </c>
      <c r="AE1103" s="2" t="s">
        <v>892</v>
      </c>
      <c r="AF1103" s="2" t="s">
        <v>17390</v>
      </c>
      <c r="AG1103" s="2" t="s">
        <v>2998</v>
      </c>
      <c r="AH1103" s="2" t="s">
        <v>17086</v>
      </c>
    </row>
    <row r="1104" spans="24:34" x14ac:dyDescent="0.4">
      <c r="X1104" s="2" t="s">
        <v>4682</v>
      </c>
      <c r="Y1104" s="2">
        <v>1994</v>
      </c>
      <c r="Z1104" s="2">
        <v>2342.1999999999998</v>
      </c>
      <c r="AA1104" s="2">
        <v>147</v>
      </c>
      <c r="AB1104" s="2">
        <v>9</v>
      </c>
      <c r="AC1104" s="2">
        <v>2320.3000000000002</v>
      </c>
      <c r="AE1104" s="2" t="s">
        <v>4656</v>
      </c>
      <c r="AF1104" s="2" t="s">
        <v>17397</v>
      </c>
      <c r="AG1104" s="2" t="s">
        <v>2998</v>
      </c>
      <c r="AH1104" s="2" t="s">
        <v>17414</v>
      </c>
    </row>
    <row r="1105" spans="24:34" x14ac:dyDescent="0.4">
      <c r="X1105" s="2" t="s">
        <v>73</v>
      </c>
      <c r="Y1105" s="2">
        <v>1995</v>
      </c>
      <c r="Z1105" s="2">
        <v>3212.7</v>
      </c>
      <c r="AA1105" s="2">
        <v>116</v>
      </c>
      <c r="AB1105" s="2">
        <v>9</v>
      </c>
      <c r="AC1105" s="2">
        <v>2297.9</v>
      </c>
      <c r="AE1105" s="2" t="s">
        <v>4658</v>
      </c>
      <c r="AF1105" s="2" t="s">
        <v>17397</v>
      </c>
      <c r="AG1105" s="2" t="s">
        <v>2998</v>
      </c>
      <c r="AH1105" s="2" t="s">
        <v>17393</v>
      </c>
    </row>
    <row r="1106" spans="24:34" x14ac:dyDescent="0.4">
      <c r="X1106" s="2" t="s">
        <v>4685</v>
      </c>
      <c r="Y1106" s="2">
        <v>1984</v>
      </c>
      <c r="Z1106" s="2">
        <v>5854.3</v>
      </c>
      <c r="AA1106" s="2">
        <v>297</v>
      </c>
      <c r="AB1106" s="2">
        <v>9</v>
      </c>
      <c r="AC1106" s="2">
        <v>5854.3</v>
      </c>
      <c r="AE1106" s="2" t="s">
        <v>4659</v>
      </c>
      <c r="AF1106" s="2" t="s">
        <v>17405</v>
      </c>
      <c r="AG1106" s="2" t="s">
        <v>2998</v>
      </c>
      <c r="AH1106" s="2" t="s">
        <v>17086</v>
      </c>
    </row>
    <row r="1107" spans="24:34" x14ac:dyDescent="0.4">
      <c r="X1107" s="2" t="s">
        <v>4688</v>
      </c>
      <c r="Y1107" s="2">
        <v>1986</v>
      </c>
      <c r="Z1107" s="2">
        <v>3889.7</v>
      </c>
      <c r="AA1107" s="2">
        <v>190</v>
      </c>
      <c r="AB1107" s="2">
        <v>5</v>
      </c>
      <c r="AC1107" s="2">
        <v>3889.7</v>
      </c>
      <c r="AE1107" s="2" t="s">
        <v>4661</v>
      </c>
      <c r="AF1107" s="2" t="s">
        <v>17390</v>
      </c>
      <c r="AG1107" s="2" t="s">
        <v>2998</v>
      </c>
      <c r="AH1107" s="2" t="s">
        <v>17086</v>
      </c>
    </row>
    <row r="1108" spans="24:34" x14ac:dyDescent="0.4">
      <c r="X1108" s="2" t="s">
        <v>4690</v>
      </c>
      <c r="Y1108" s="2">
        <v>1982</v>
      </c>
      <c r="Z1108" s="2">
        <v>25562.6</v>
      </c>
      <c r="AA1108" s="2">
        <v>1123</v>
      </c>
      <c r="AB1108" s="2">
        <v>9</v>
      </c>
      <c r="AC1108" s="2">
        <v>22998.1</v>
      </c>
      <c r="AE1108" s="2" t="s">
        <v>4664</v>
      </c>
      <c r="AF1108" s="2" t="s">
        <v>17390</v>
      </c>
      <c r="AG1108" s="2" t="s">
        <v>2998</v>
      </c>
      <c r="AH1108" s="2" t="s">
        <v>17398</v>
      </c>
    </row>
    <row r="1109" spans="24:34" x14ac:dyDescent="0.4">
      <c r="X1109" s="2" t="s">
        <v>897</v>
      </c>
      <c r="Y1109" s="2">
        <v>1991</v>
      </c>
      <c r="Z1109" s="2">
        <v>8855.2999999999993</v>
      </c>
      <c r="AA1109" s="2">
        <v>382</v>
      </c>
      <c r="AB1109" s="2">
        <v>9</v>
      </c>
      <c r="AC1109" s="2">
        <v>8855.2999999999993</v>
      </c>
      <c r="AE1109" s="2" t="s">
        <v>4666</v>
      </c>
      <c r="AF1109" s="2" t="s">
        <v>17390</v>
      </c>
      <c r="AG1109" s="2" t="s">
        <v>2998</v>
      </c>
      <c r="AH1109" s="2" t="s">
        <v>17088</v>
      </c>
    </row>
    <row r="1110" spans="24:34" x14ac:dyDescent="0.4">
      <c r="X1110" s="2" t="s">
        <v>4693</v>
      </c>
      <c r="Y1110" s="2">
        <v>1983</v>
      </c>
      <c r="Z1110" s="2">
        <v>6418.1</v>
      </c>
      <c r="AA1110" s="2">
        <v>281</v>
      </c>
      <c r="AB1110" s="2">
        <v>9</v>
      </c>
      <c r="AC1110" s="2">
        <v>6418.1</v>
      </c>
      <c r="AE1110" s="2" t="s">
        <v>4668</v>
      </c>
      <c r="AF1110" s="2" t="s">
        <v>17390</v>
      </c>
      <c r="AG1110" s="2" t="s">
        <v>2998</v>
      </c>
      <c r="AH1110" s="2" t="s">
        <v>17088</v>
      </c>
    </row>
    <row r="1111" spans="24:34" x14ac:dyDescent="0.4">
      <c r="X1111" s="2" t="s">
        <v>4695</v>
      </c>
      <c r="Y1111" s="2">
        <v>1982</v>
      </c>
      <c r="Z1111" s="2">
        <v>4990.8</v>
      </c>
      <c r="AA1111" s="2">
        <v>234</v>
      </c>
      <c r="AB1111" s="2">
        <v>5</v>
      </c>
      <c r="AC1111" s="2">
        <v>4990.8</v>
      </c>
      <c r="AE1111" s="2" t="s">
        <v>893</v>
      </c>
      <c r="AF1111" s="2" t="s">
        <v>17390</v>
      </c>
      <c r="AG1111" s="2" t="s">
        <v>17391</v>
      </c>
      <c r="AH1111" s="2" t="s">
        <v>17086</v>
      </c>
    </row>
    <row r="1112" spans="24:34" x14ac:dyDescent="0.4">
      <c r="X1112" s="2" t="s">
        <v>4698</v>
      </c>
      <c r="Y1112" s="2">
        <v>1982</v>
      </c>
      <c r="Z1112" s="2">
        <v>2390</v>
      </c>
      <c r="AA1112" s="2">
        <v>85</v>
      </c>
      <c r="AB1112" s="2">
        <v>5</v>
      </c>
      <c r="AC1112" s="2">
        <v>2390</v>
      </c>
      <c r="AE1112" s="2" t="s">
        <v>894</v>
      </c>
      <c r="AF1112" s="2" t="s">
        <v>17390</v>
      </c>
      <c r="AG1112" s="2" t="s">
        <v>17391</v>
      </c>
      <c r="AH1112" s="2" t="s">
        <v>17086</v>
      </c>
    </row>
    <row r="1113" spans="24:34" x14ac:dyDescent="0.4">
      <c r="X1113" s="2" t="s">
        <v>4699</v>
      </c>
      <c r="Y1113" s="2">
        <v>1991</v>
      </c>
      <c r="Z1113" s="2">
        <v>6295.6</v>
      </c>
      <c r="AA1113" s="2">
        <v>252</v>
      </c>
      <c r="AB1113" s="2">
        <v>9</v>
      </c>
      <c r="AC1113" s="2">
        <v>6295.5999999999995</v>
      </c>
      <c r="AE1113" s="2" t="s">
        <v>895</v>
      </c>
      <c r="AF1113" s="2" t="s">
        <v>17390</v>
      </c>
      <c r="AG1113" s="2" t="s">
        <v>2998</v>
      </c>
      <c r="AH1113" s="2" t="s">
        <v>17398</v>
      </c>
    </row>
    <row r="1114" spans="24:34" x14ac:dyDescent="0.4">
      <c r="X1114" s="2" t="s">
        <v>4701</v>
      </c>
      <c r="Y1114" s="2">
        <v>1992</v>
      </c>
      <c r="Z1114" s="2">
        <v>4744.5</v>
      </c>
      <c r="AA1114" s="2">
        <v>252</v>
      </c>
      <c r="AB1114" s="2">
        <v>9</v>
      </c>
      <c r="AC1114" s="2">
        <v>4743.3999999999996</v>
      </c>
      <c r="AE1114" s="2" t="s">
        <v>896</v>
      </c>
      <c r="AF1114" s="2" t="s">
        <v>17390</v>
      </c>
      <c r="AG1114" s="2" t="s">
        <v>2998</v>
      </c>
      <c r="AH1114" s="2" t="s">
        <v>17086</v>
      </c>
    </row>
    <row r="1115" spans="24:34" x14ac:dyDescent="0.4">
      <c r="X1115" s="2" t="s">
        <v>4702</v>
      </c>
      <c r="Y1115" s="2">
        <v>1983</v>
      </c>
      <c r="Z1115" s="2">
        <v>8563.2000000000007</v>
      </c>
      <c r="AA1115" s="2">
        <v>369</v>
      </c>
      <c r="AB1115" s="2">
        <v>9</v>
      </c>
      <c r="AC1115" s="2">
        <v>7780.9</v>
      </c>
      <c r="AE1115" s="2" t="s">
        <v>4671</v>
      </c>
      <c r="AF1115" s="2" t="s">
        <v>17390</v>
      </c>
      <c r="AG1115" s="2" t="s">
        <v>17476</v>
      </c>
      <c r="AH1115" s="2" t="s">
        <v>17086</v>
      </c>
    </row>
    <row r="1116" spans="24:34" x14ac:dyDescent="0.4">
      <c r="X1116" s="2" t="s">
        <v>4705</v>
      </c>
      <c r="Y1116" s="2">
        <v>1991</v>
      </c>
      <c r="Z1116" s="2">
        <v>8418.5</v>
      </c>
      <c r="AA1116" s="2">
        <v>417</v>
      </c>
      <c r="AB1116" s="2">
        <v>9</v>
      </c>
      <c r="AC1116" s="2">
        <v>8418.5</v>
      </c>
      <c r="AE1116" s="2" t="s">
        <v>4672</v>
      </c>
      <c r="AF1116" s="2" t="s">
        <v>17390</v>
      </c>
      <c r="AG1116" s="2" t="s">
        <v>2998</v>
      </c>
      <c r="AH1116" s="2" t="s">
        <v>17088</v>
      </c>
    </row>
    <row r="1117" spans="24:34" x14ac:dyDescent="0.4">
      <c r="X1117" s="2" t="s">
        <v>4706</v>
      </c>
      <c r="Y1117" s="2">
        <v>1992</v>
      </c>
      <c r="Z1117" s="2">
        <v>3954.9</v>
      </c>
      <c r="AA1117" s="2">
        <v>207</v>
      </c>
      <c r="AB1117" s="2">
        <v>9</v>
      </c>
      <c r="AC1117" s="2">
        <v>3954.9</v>
      </c>
      <c r="AE1117" s="2" t="s">
        <v>4675</v>
      </c>
      <c r="AF1117" s="2" t="s">
        <v>17390</v>
      </c>
      <c r="AG1117" s="2" t="s">
        <v>2998</v>
      </c>
      <c r="AH1117" s="2" t="s">
        <v>17088</v>
      </c>
    </row>
    <row r="1118" spans="24:34" x14ac:dyDescent="0.4">
      <c r="X1118" s="2" t="s">
        <v>4707</v>
      </c>
      <c r="Y1118" s="2">
        <v>1992</v>
      </c>
      <c r="Z1118" s="2">
        <v>3789.5</v>
      </c>
      <c r="AA1118" s="2">
        <v>150</v>
      </c>
      <c r="AB1118" s="2">
        <v>9</v>
      </c>
      <c r="AC1118" s="2">
        <v>3789.5</v>
      </c>
      <c r="AE1118" s="2" t="s">
        <v>4677</v>
      </c>
      <c r="AF1118" s="2" t="s">
        <v>17390</v>
      </c>
      <c r="AG1118" s="2" t="s">
        <v>2998</v>
      </c>
      <c r="AH1118" s="2" t="s">
        <v>17088</v>
      </c>
    </row>
    <row r="1119" spans="24:34" x14ac:dyDescent="0.4">
      <c r="X1119" s="2" t="s">
        <v>4709</v>
      </c>
      <c r="Y1119" s="2">
        <v>1992</v>
      </c>
      <c r="Z1119" s="2">
        <v>3719.4</v>
      </c>
      <c r="AA1119" s="2">
        <v>176</v>
      </c>
      <c r="AB1119" s="2">
        <v>9</v>
      </c>
      <c r="AC1119" s="2">
        <v>3719.4</v>
      </c>
      <c r="AE1119" s="2" t="s">
        <v>4679</v>
      </c>
      <c r="AF1119" s="2" t="s">
        <v>17397</v>
      </c>
      <c r="AG1119" s="2" t="s">
        <v>2998</v>
      </c>
      <c r="AH1119" s="2" t="s">
        <v>17392</v>
      </c>
    </row>
    <row r="1120" spans="24:34" x14ac:dyDescent="0.4">
      <c r="X1120" s="2" t="s">
        <v>4710</v>
      </c>
      <c r="Y1120" s="2">
        <v>1982</v>
      </c>
      <c r="Z1120" s="2">
        <v>6457.7</v>
      </c>
      <c r="AA1120" s="2">
        <v>281</v>
      </c>
      <c r="AB1120" s="2">
        <v>9</v>
      </c>
      <c r="AC1120" s="2">
        <v>5802.2</v>
      </c>
      <c r="AE1120" s="2" t="s">
        <v>4681</v>
      </c>
      <c r="AF1120" s="2" t="s">
        <v>17397</v>
      </c>
      <c r="AG1120" s="2" t="s">
        <v>2998</v>
      </c>
      <c r="AH1120" s="2" t="s">
        <v>17393</v>
      </c>
    </row>
    <row r="1121" spans="24:34" x14ac:dyDescent="0.4">
      <c r="X1121" s="2" t="s">
        <v>4711</v>
      </c>
      <c r="Y1121" s="2">
        <v>2008</v>
      </c>
      <c r="Z1121" s="2">
        <v>27266</v>
      </c>
      <c r="AA1121" s="2">
        <v>556</v>
      </c>
      <c r="AB1121" s="2">
        <v>10</v>
      </c>
      <c r="AC1121" s="2">
        <v>17207.199999999997</v>
      </c>
      <c r="AE1121" s="2" t="s">
        <v>4682</v>
      </c>
      <c r="AF1121" s="2" t="s">
        <v>17397</v>
      </c>
      <c r="AG1121" s="2" t="s">
        <v>2998</v>
      </c>
      <c r="AH1121" s="2" t="s">
        <v>17086</v>
      </c>
    </row>
    <row r="1122" spans="24:34" x14ac:dyDescent="0.4">
      <c r="X1122" s="2" t="s">
        <v>117</v>
      </c>
      <c r="Y1122" s="2">
        <v>1992</v>
      </c>
      <c r="Z1122" s="2">
        <v>2436.8000000000002</v>
      </c>
      <c r="AA1122" s="2">
        <v>108</v>
      </c>
      <c r="AB1122" s="2">
        <v>10</v>
      </c>
      <c r="AC1122" s="2">
        <v>2436.7999999999997</v>
      </c>
      <c r="AE1122" s="2" t="s">
        <v>73</v>
      </c>
      <c r="AF1122" s="2" t="s">
        <v>17397</v>
      </c>
      <c r="AG1122" s="2" t="s">
        <v>2998</v>
      </c>
      <c r="AH1122" s="2" t="s">
        <v>17086</v>
      </c>
    </row>
    <row r="1123" spans="24:34" x14ac:dyDescent="0.4">
      <c r="X1123" s="2" t="s">
        <v>4714</v>
      </c>
      <c r="Y1123" s="2">
        <v>1992</v>
      </c>
      <c r="Z1123" s="2">
        <v>13058.3</v>
      </c>
      <c r="AA1123" s="2">
        <v>624</v>
      </c>
      <c r="AB1123" s="2">
        <v>10</v>
      </c>
      <c r="AC1123" s="2">
        <v>13058.3</v>
      </c>
      <c r="AE1123" s="2" t="s">
        <v>4685</v>
      </c>
      <c r="AF1123" s="2" t="s">
        <v>17397</v>
      </c>
      <c r="AG1123" s="2" t="s">
        <v>2998</v>
      </c>
      <c r="AH1123" s="2" t="s">
        <v>17400</v>
      </c>
    </row>
    <row r="1124" spans="24:34" x14ac:dyDescent="0.4">
      <c r="X1124" s="2" t="s">
        <v>4716</v>
      </c>
      <c r="Y1124" s="2">
        <v>2014</v>
      </c>
      <c r="Z1124" s="2">
        <v>5017.6000000000004</v>
      </c>
      <c r="AA1124" s="2">
        <v>54</v>
      </c>
      <c r="AB1124" s="2">
        <v>10</v>
      </c>
      <c r="AC1124" s="2">
        <v>3978.5</v>
      </c>
      <c r="AE1124" s="2" t="s">
        <v>4688</v>
      </c>
      <c r="AF1124" s="2" t="s">
        <v>17397</v>
      </c>
      <c r="AG1124" s="2" t="s">
        <v>2998</v>
      </c>
      <c r="AH1124" s="2" t="s">
        <v>17413</v>
      </c>
    </row>
    <row r="1125" spans="24:34" x14ac:dyDescent="0.4">
      <c r="X1125" s="2" t="s">
        <v>4718</v>
      </c>
      <c r="Y1125" s="2">
        <v>1983</v>
      </c>
      <c r="Z1125" s="2">
        <v>5823.3</v>
      </c>
      <c r="AA1125" s="2">
        <v>276</v>
      </c>
      <c r="AB1125" s="2">
        <v>9</v>
      </c>
      <c r="AC1125" s="2">
        <v>5802.9</v>
      </c>
      <c r="AE1125" s="2" t="s">
        <v>4690</v>
      </c>
      <c r="AF1125" s="2" t="s">
        <v>17397</v>
      </c>
      <c r="AG1125" s="2" t="s">
        <v>2998</v>
      </c>
      <c r="AH1125" s="2" t="s">
        <v>17426</v>
      </c>
    </row>
    <row r="1126" spans="24:34" x14ac:dyDescent="0.4">
      <c r="X1126" s="2" t="s">
        <v>4720</v>
      </c>
      <c r="Y1126" s="2">
        <v>1985</v>
      </c>
      <c r="Z1126" s="2">
        <v>3661</v>
      </c>
      <c r="AA1126" s="2">
        <v>338</v>
      </c>
      <c r="AB1126" s="2">
        <v>5</v>
      </c>
      <c r="AC1126" s="2">
        <v>3578.3</v>
      </c>
      <c r="AE1126" s="2" t="s">
        <v>897</v>
      </c>
      <c r="AF1126" s="2" t="s">
        <v>17397</v>
      </c>
      <c r="AG1126" s="2" t="s">
        <v>2998</v>
      </c>
      <c r="AH1126" s="2" t="s">
        <v>17393</v>
      </c>
    </row>
    <row r="1127" spans="24:34" x14ac:dyDescent="0.4">
      <c r="X1127" s="2" t="s">
        <v>4723</v>
      </c>
      <c r="Y1127" s="2">
        <v>1990</v>
      </c>
      <c r="Z1127" s="2">
        <v>6699.2</v>
      </c>
      <c r="AA1127" s="2">
        <v>286</v>
      </c>
      <c r="AB1127" s="2">
        <v>9</v>
      </c>
      <c r="AC1127" s="2">
        <v>6652.8</v>
      </c>
      <c r="AE1127" s="2" t="s">
        <v>4693</v>
      </c>
      <c r="AF1127" s="2" t="s">
        <v>17397</v>
      </c>
      <c r="AG1127" s="2" t="s">
        <v>2998</v>
      </c>
      <c r="AH1127" s="2" t="s">
        <v>17400</v>
      </c>
    </row>
    <row r="1128" spans="24:34" x14ac:dyDescent="0.4">
      <c r="X1128" s="2" t="s">
        <v>4725</v>
      </c>
      <c r="Y1128" s="2">
        <v>1991</v>
      </c>
      <c r="Z1128" s="2">
        <v>3172.5</v>
      </c>
      <c r="AA1128" s="2">
        <v>144</v>
      </c>
      <c r="AB1128" s="2">
        <v>5</v>
      </c>
      <c r="AC1128" s="2">
        <v>3172.5</v>
      </c>
      <c r="AE1128" s="2" t="s">
        <v>4695</v>
      </c>
      <c r="AF1128" s="2" t="s">
        <v>17397</v>
      </c>
      <c r="AG1128" s="2" t="s">
        <v>17477</v>
      </c>
      <c r="AH1128" s="2" t="s">
        <v>17398</v>
      </c>
    </row>
    <row r="1129" spans="24:34" x14ac:dyDescent="0.4">
      <c r="X1129" s="2" t="s">
        <v>4727</v>
      </c>
      <c r="Y1129" s="2">
        <v>1982</v>
      </c>
      <c r="Z1129" s="2">
        <v>6376</v>
      </c>
      <c r="AA1129" s="2">
        <v>276</v>
      </c>
      <c r="AB1129" s="2">
        <v>9</v>
      </c>
      <c r="AC1129" s="2">
        <v>5729.8</v>
      </c>
      <c r="AE1129" s="2" t="s">
        <v>4698</v>
      </c>
      <c r="AF1129" s="2" t="s">
        <v>17397</v>
      </c>
      <c r="AG1129" s="2" t="s">
        <v>2998</v>
      </c>
      <c r="AH1129" s="2" t="s">
        <v>17400</v>
      </c>
    </row>
    <row r="1130" spans="24:34" x14ac:dyDescent="0.4">
      <c r="X1130" s="2" t="s">
        <v>4729</v>
      </c>
      <c r="Y1130" s="2">
        <v>1981</v>
      </c>
      <c r="Z1130" s="2">
        <v>4925.8</v>
      </c>
      <c r="AA1130" s="2">
        <v>234</v>
      </c>
      <c r="AB1130" s="2">
        <v>5</v>
      </c>
      <c r="AC1130" s="2">
        <v>4529.3999999999996</v>
      </c>
      <c r="AE1130" s="2" t="s">
        <v>4699</v>
      </c>
      <c r="AF1130" s="2" t="s">
        <v>17397</v>
      </c>
      <c r="AG1130" s="2" t="s">
        <v>2998</v>
      </c>
      <c r="AH1130" s="2" t="s">
        <v>17400</v>
      </c>
    </row>
    <row r="1131" spans="24:34" x14ac:dyDescent="0.4">
      <c r="X1131" s="2" t="s">
        <v>4731</v>
      </c>
      <c r="Y1131" s="2">
        <v>1981</v>
      </c>
      <c r="Z1131" s="2">
        <v>2495.6</v>
      </c>
      <c r="AA1131" s="2">
        <v>117</v>
      </c>
      <c r="AB1131" s="2">
        <v>5</v>
      </c>
      <c r="AC1131" s="2">
        <v>2297</v>
      </c>
      <c r="AE1131" s="2" t="s">
        <v>4701</v>
      </c>
      <c r="AF1131" s="2" t="s">
        <v>17390</v>
      </c>
      <c r="AG1131" s="2" t="s">
        <v>2998</v>
      </c>
      <c r="AH1131" s="2" t="s">
        <v>17086</v>
      </c>
    </row>
    <row r="1132" spans="24:34" x14ac:dyDescent="0.4">
      <c r="X1132" s="2" t="s">
        <v>4733</v>
      </c>
      <c r="Y1132" s="2">
        <v>1991</v>
      </c>
      <c r="Z1132" s="2">
        <v>2634.6</v>
      </c>
      <c r="AA1132" s="2">
        <v>117</v>
      </c>
      <c r="AB1132" s="2">
        <v>5</v>
      </c>
      <c r="AC1132" s="2">
        <v>2377.1999999999998</v>
      </c>
      <c r="AE1132" s="2" t="s">
        <v>4702</v>
      </c>
      <c r="AF1132" s="2" t="s">
        <v>17397</v>
      </c>
      <c r="AG1132" s="2" t="s">
        <v>2998</v>
      </c>
      <c r="AH1132" s="2" t="s">
        <v>17393</v>
      </c>
    </row>
    <row r="1133" spans="24:34" x14ac:dyDescent="0.4">
      <c r="X1133" s="2" t="s">
        <v>4735</v>
      </c>
      <c r="Y1133" s="2">
        <v>1991</v>
      </c>
      <c r="Z1133" s="2">
        <v>2611.8000000000002</v>
      </c>
      <c r="AA1133" s="2">
        <v>107</v>
      </c>
      <c r="AB1133" s="2">
        <v>5</v>
      </c>
      <c r="AC1133" s="2">
        <v>2356.4</v>
      </c>
      <c r="AE1133" s="2" t="s">
        <v>4705</v>
      </c>
      <c r="AF1133" s="2" t="s">
        <v>17397</v>
      </c>
      <c r="AG1133" s="2" t="s">
        <v>2998</v>
      </c>
      <c r="AH1133" s="2" t="s">
        <v>17393</v>
      </c>
    </row>
    <row r="1134" spans="24:34" x14ac:dyDescent="0.4">
      <c r="X1134" s="2" t="s">
        <v>4737</v>
      </c>
      <c r="Y1134" s="2">
        <v>1982</v>
      </c>
      <c r="Z1134" s="2">
        <v>5754.8</v>
      </c>
      <c r="AA1134" s="2">
        <v>281</v>
      </c>
      <c r="AB1134" s="2">
        <v>9</v>
      </c>
      <c r="AC1134" s="2">
        <v>5754.8</v>
      </c>
      <c r="AE1134" s="2" t="s">
        <v>4706</v>
      </c>
      <c r="AF1134" s="2" t="s">
        <v>17397</v>
      </c>
      <c r="AG1134" s="2" t="s">
        <v>2998</v>
      </c>
      <c r="AH1134" s="2" t="s">
        <v>17088</v>
      </c>
    </row>
    <row r="1135" spans="24:34" x14ac:dyDescent="0.4">
      <c r="X1135" s="2" t="s">
        <v>4739</v>
      </c>
      <c r="Y1135" s="2">
        <v>2003</v>
      </c>
      <c r="Z1135" s="2">
        <v>11531.2</v>
      </c>
      <c r="AA1135" s="2">
        <v>200</v>
      </c>
      <c r="AB1135" s="2">
        <v>9</v>
      </c>
      <c r="AC1135" s="2">
        <v>7923.3</v>
      </c>
      <c r="AE1135" s="2" t="s">
        <v>4707</v>
      </c>
      <c r="AF1135" s="2" t="s">
        <v>17397</v>
      </c>
      <c r="AG1135" s="2" t="s">
        <v>2998</v>
      </c>
      <c r="AH1135" s="2" t="s">
        <v>17088</v>
      </c>
    </row>
    <row r="1136" spans="24:34" x14ac:dyDescent="0.4">
      <c r="X1136" s="2" t="s">
        <v>4740</v>
      </c>
      <c r="Y1136" s="2">
        <v>2005</v>
      </c>
      <c r="Z1136" s="2">
        <v>8607.1</v>
      </c>
      <c r="AA1136" s="2">
        <v>335</v>
      </c>
      <c r="AB1136" s="2">
        <v>9</v>
      </c>
      <c r="AC1136" s="2">
        <v>8607.1</v>
      </c>
      <c r="AE1136" s="2" t="s">
        <v>4709</v>
      </c>
      <c r="AF1136" s="2" t="s">
        <v>17397</v>
      </c>
      <c r="AG1136" s="2" t="s">
        <v>2998</v>
      </c>
      <c r="AH1136" s="2" t="s">
        <v>17088</v>
      </c>
    </row>
    <row r="1137" spans="24:34" x14ac:dyDescent="0.4">
      <c r="X1137" s="2" t="s">
        <v>4742</v>
      </c>
      <c r="Y1137" s="2">
        <v>1982</v>
      </c>
      <c r="Z1137" s="2">
        <v>6451.6</v>
      </c>
      <c r="AA1137" s="2">
        <v>281</v>
      </c>
      <c r="AB1137" s="2">
        <v>9</v>
      </c>
      <c r="AC1137" s="2">
        <v>5764.8</v>
      </c>
      <c r="AE1137" s="2" t="s">
        <v>4710</v>
      </c>
      <c r="AF1137" s="2" t="s">
        <v>17397</v>
      </c>
      <c r="AG1137" s="2" t="s">
        <v>2998</v>
      </c>
      <c r="AH1137" s="2" t="s">
        <v>17400</v>
      </c>
    </row>
    <row r="1138" spans="24:34" x14ac:dyDescent="0.4">
      <c r="X1138" s="2" t="s">
        <v>4745</v>
      </c>
      <c r="Y1138" s="2">
        <v>2009</v>
      </c>
      <c r="Z1138" s="2">
        <v>14717.5</v>
      </c>
      <c r="AA1138" s="2">
        <v>380</v>
      </c>
      <c r="AB1138" s="2">
        <v>10</v>
      </c>
      <c r="AC1138" s="2">
        <v>13277.199999999999</v>
      </c>
      <c r="AE1138" s="2" t="s">
        <v>4711</v>
      </c>
      <c r="AF1138" s="2" t="s">
        <v>17390</v>
      </c>
      <c r="AG1138" s="2" t="s">
        <v>17391</v>
      </c>
      <c r="AH1138" s="2" t="s">
        <v>17414</v>
      </c>
    </row>
    <row r="1139" spans="24:34" x14ac:dyDescent="0.4">
      <c r="X1139" s="2" t="s">
        <v>4747</v>
      </c>
      <c r="Y1139" s="2">
        <v>1992</v>
      </c>
      <c r="Z1139" s="2">
        <v>2978.2</v>
      </c>
      <c r="AA1139" s="2">
        <v>160</v>
      </c>
      <c r="AB1139" s="2">
        <v>5</v>
      </c>
      <c r="AC1139" s="2">
        <v>2978.2</v>
      </c>
      <c r="AE1139" s="2" t="s">
        <v>117</v>
      </c>
      <c r="AF1139" s="2" t="s">
        <v>17397</v>
      </c>
      <c r="AG1139" s="2" t="s">
        <v>2998</v>
      </c>
      <c r="AH1139" s="2" t="s">
        <v>17086</v>
      </c>
    </row>
    <row r="1140" spans="24:34" x14ac:dyDescent="0.4">
      <c r="X1140" s="2" t="s">
        <v>17262</v>
      </c>
      <c r="Y1140" s="2">
        <v>1993</v>
      </c>
      <c r="Z1140" s="2">
        <v>3862.6</v>
      </c>
      <c r="AA1140" s="2">
        <v>194</v>
      </c>
      <c r="AB1140" s="2">
        <v>5</v>
      </c>
      <c r="AC1140" s="2">
        <v>3862.6</v>
      </c>
      <c r="AE1140" s="2" t="s">
        <v>4714</v>
      </c>
      <c r="AF1140" s="2" t="s">
        <v>17397</v>
      </c>
      <c r="AG1140" s="2" t="s">
        <v>2998</v>
      </c>
      <c r="AH1140" s="2" t="s">
        <v>17413</v>
      </c>
    </row>
    <row r="1141" spans="24:34" x14ac:dyDescent="0.4">
      <c r="X1141" s="2" t="s">
        <v>4750</v>
      </c>
      <c r="Y1141" s="2">
        <v>1984</v>
      </c>
      <c r="Z1141" s="2">
        <v>6383.7</v>
      </c>
      <c r="AA1141" s="2">
        <v>281</v>
      </c>
      <c r="AB1141" s="2">
        <v>9</v>
      </c>
      <c r="AC1141" s="2">
        <v>5731.5</v>
      </c>
      <c r="AE1141" s="2" t="s">
        <v>4716</v>
      </c>
      <c r="AF1141" s="2" t="s">
        <v>17390</v>
      </c>
      <c r="AG1141" s="2" t="s">
        <v>17394</v>
      </c>
      <c r="AH1141" s="2" t="s">
        <v>17086</v>
      </c>
    </row>
    <row r="1142" spans="24:34" x14ac:dyDescent="0.4">
      <c r="X1142" s="2" t="s">
        <v>898</v>
      </c>
      <c r="Y1142" s="2">
        <v>1983</v>
      </c>
      <c r="Z1142" s="2">
        <v>4872.2</v>
      </c>
      <c r="AA1142" s="2">
        <v>231</v>
      </c>
      <c r="AB1142" s="2">
        <v>5</v>
      </c>
      <c r="AC1142" s="2">
        <v>4465.3</v>
      </c>
      <c r="AE1142" s="2" t="s">
        <v>4718</v>
      </c>
      <c r="AF1142" s="2" t="s">
        <v>17397</v>
      </c>
      <c r="AG1142" s="2" t="s">
        <v>2998</v>
      </c>
      <c r="AH1142" s="2" t="s">
        <v>17400</v>
      </c>
    </row>
    <row r="1143" spans="24:34" x14ac:dyDescent="0.4">
      <c r="X1143" s="2" t="s">
        <v>899</v>
      </c>
      <c r="Y1143" s="2">
        <v>1982</v>
      </c>
      <c r="Z1143" s="2">
        <v>2494.5</v>
      </c>
      <c r="AA1143" s="2">
        <v>117</v>
      </c>
      <c r="AB1143" s="2">
        <v>5</v>
      </c>
      <c r="AC1143" s="2">
        <v>2290.6</v>
      </c>
      <c r="AE1143" s="2" t="s">
        <v>4720</v>
      </c>
      <c r="AF1143" s="2" t="s">
        <v>17397</v>
      </c>
      <c r="AG1143" s="2" t="s">
        <v>2998</v>
      </c>
      <c r="AH1143" s="2" t="s">
        <v>17400</v>
      </c>
    </row>
    <row r="1144" spans="24:34" x14ac:dyDescent="0.4">
      <c r="X1144" s="2" t="s">
        <v>4754</v>
      </c>
      <c r="Y1144" s="2">
        <v>1990</v>
      </c>
      <c r="Z1144" s="2">
        <v>10761.8</v>
      </c>
      <c r="AA1144" s="2">
        <v>443</v>
      </c>
      <c r="AB1144" s="2">
        <v>9</v>
      </c>
      <c r="AC1144" s="2">
        <v>9216.7000000000007</v>
      </c>
      <c r="AE1144" s="2" t="s">
        <v>4723</v>
      </c>
      <c r="AF1144" s="2" t="s">
        <v>17397</v>
      </c>
      <c r="AG1144" s="2" t="s">
        <v>2998</v>
      </c>
      <c r="AH1144" s="2" t="s">
        <v>17400</v>
      </c>
    </row>
    <row r="1145" spans="24:34" x14ac:dyDescent="0.4">
      <c r="X1145" s="2" t="s">
        <v>4756</v>
      </c>
      <c r="Y1145" s="2">
        <v>2005</v>
      </c>
      <c r="Z1145" s="2">
        <v>12287.4</v>
      </c>
      <c r="AA1145" s="2">
        <v>305</v>
      </c>
      <c r="AB1145" s="2">
        <v>10</v>
      </c>
      <c r="AC1145" s="2">
        <v>7697.3</v>
      </c>
      <c r="AE1145" s="2" t="s">
        <v>4725</v>
      </c>
      <c r="AF1145" s="2" t="s">
        <v>17397</v>
      </c>
      <c r="AG1145" s="2" t="s">
        <v>2998</v>
      </c>
      <c r="AH1145" s="2" t="s">
        <v>17393</v>
      </c>
    </row>
    <row r="1146" spans="24:34" x14ac:dyDescent="0.4">
      <c r="X1146" s="2" t="s">
        <v>900</v>
      </c>
      <c r="Y1146" s="2">
        <v>2004</v>
      </c>
      <c r="Z1146" s="2">
        <v>12284.7</v>
      </c>
      <c r="AA1146" s="2">
        <v>450</v>
      </c>
      <c r="AB1146" s="2">
        <v>10</v>
      </c>
      <c r="AC1146" s="2">
        <v>5404.2</v>
      </c>
      <c r="AE1146" s="2" t="s">
        <v>4727</v>
      </c>
      <c r="AF1146" s="2" t="s">
        <v>17397</v>
      </c>
      <c r="AG1146" s="2" t="s">
        <v>2998</v>
      </c>
      <c r="AH1146" s="2" t="s">
        <v>17400</v>
      </c>
    </row>
    <row r="1147" spans="24:34" x14ac:dyDescent="0.4">
      <c r="X1147" s="2" t="s">
        <v>4759</v>
      </c>
      <c r="Y1147" s="2">
        <v>1982</v>
      </c>
      <c r="Z1147" s="2">
        <v>8687.7000000000007</v>
      </c>
      <c r="AA1147" s="2">
        <v>353</v>
      </c>
      <c r="AB1147" s="2">
        <v>9</v>
      </c>
      <c r="AC1147" s="2">
        <v>7732.3</v>
      </c>
      <c r="AE1147" s="2" t="s">
        <v>4729</v>
      </c>
      <c r="AF1147" s="2" t="s">
        <v>17397</v>
      </c>
      <c r="AG1147" s="2" t="s">
        <v>2998</v>
      </c>
      <c r="AH1147" s="2" t="s">
        <v>17398</v>
      </c>
    </row>
    <row r="1148" spans="24:34" x14ac:dyDescent="0.4">
      <c r="X1148" s="2" t="s">
        <v>4761</v>
      </c>
      <c r="Y1148" s="2">
        <v>1991</v>
      </c>
      <c r="Z1148" s="2">
        <v>9760.2000000000007</v>
      </c>
      <c r="AA1148" s="2">
        <v>374</v>
      </c>
      <c r="AB1148" s="2">
        <v>9</v>
      </c>
      <c r="AC1148" s="2">
        <v>8137.4</v>
      </c>
      <c r="AE1148" s="2" t="s">
        <v>4731</v>
      </c>
      <c r="AF1148" s="2" t="s">
        <v>17397</v>
      </c>
      <c r="AG1148" s="2" t="s">
        <v>2998</v>
      </c>
      <c r="AH1148" s="2" t="s">
        <v>17400</v>
      </c>
    </row>
    <row r="1149" spans="24:34" x14ac:dyDescent="0.4">
      <c r="X1149" s="2" t="s">
        <v>901</v>
      </c>
      <c r="Y1149" s="2">
        <v>1982</v>
      </c>
      <c r="Z1149" s="2">
        <v>6402.2</v>
      </c>
      <c r="AA1149" s="2">
        <v>281</v>
      </c>
      <c r="AB1149" s="2">
        <v>9</v>
      </c>
      <c r="AC1149" s="2">
        <v>5739.9</v>
      </c>
      <c r="AE1149" s="2" t="s">
        <v>4733</v>
      </c>
      <c r="AF1149" s="2" t="s">
        <v>17397</v>
      </c>
      <c r="AG1149" s="2" t="s">
        <v>2998</v>
      </c>
      <c r="AH1149" s="2" t="s">
        <v>17400</v>
      </c>
    </row>
    <row r="1150" spans="24:34" x14ac:dyDescent="0.4">
      <c r="X1150" s="2" t="s">
        <v>4764</v>
      </c>
      <c r="Y1150" s="2">
        <v>1986</v>
      </c>
      <c r="Z1150" s="2">
        <v>3141.7</v>
      </c>
      <c r="AA1150" s="2">
        <v>150</v>
      </c>
      <c r="AB1150" s="2">
        <v>5</v>
      </c>
      <c r="AC1150" s="2">
        <v>3107.9</v>
      </c>
      <c r="AE1150" s="2" t="s">
        <v>4735</v>
      </c>
      <c r="AF1150" s="2" t="s">
        <v>17397</v>
      </c>
      <c r="AG1150" s="2" t="s">
        <v>2998</v>
      </c>
      <c r="AH1150" s="2" t="s">
        <v>17400</v>
      </c>
    </row>
    <row r="1151" spans="24:34" x14ac:dyDescent="0.4">
      <c r="X1151" s="2" t="s">
        <v>4766</v>
      </c>
      <c r="Y1151" s="2">
        <v>1996</v>
      </c>
      <c r="Z1151" s="2">
        <v>11070.4</v>
      </c>
      <c r="AA1151" s="2">
        <v>402</v>
      </c>
      <c r="AB1151" s="2">
        <v>10</v>
      </c>
      <c r="AC1151" s="2">
        <v>9802.2000000000007</v>
      </c>
      <c r="AE1151" s="2" t="s">
        <v>4737</v>
      </c>
      <c r="AF1151" s="2" t="s">
        <v>17397</v>
      </c>
      <c r="AG1151" s="2" t="s">
        <v>2998</v>
      </c>
      <c r="AH1151" s="2" t="s">
        <v>17400</v>
      </c>
    </row>
    <row r="1152" spans="24:34" x14ac:dyDescent="0.4">
      <c r="X1152" s="2" t="s">
        <v>902</v>
      </c>
      <c r="Y1152" s="2">
        <v>2007</v>
      </c>
      <c r="Z1152" s="2">
        <v>13677.5</v>
      </c>
      <c r="AA1152" s="2">
        <v>347</v>
      </c>
      <c r="AB1152" s="2">
        <v>14</v>
      </c>
      <c r="AC1152" s="2">
        <v>10731.3</v>
      </c>
      <c r="AE1152" s="2" t="s">
        <v>4739</v>
      </c>
      <c r="AF1152" s="2" t="s">
        <v>17390</v>
      </c>
      <c r="AG1152" s="2" t="s">
        <v>2998</v>
      </c>
      <c r="AH1152" s="2" t="s">
        <v>17400</v>
      </c>
    </row>
    <row r="1153" spans="24:34" x14ac:dyDescent="0.4">
      <c r="X1153" s="2" t="s">
        <v>74</v>
      </c>
      <c r="Y1153" s="2">
        <v>1980</v>
      </c>
      <c r="Z1153" s="2">
        <v>6572.6</v>
      </c>
      <c r="AA1153" s="2">
        <v>324</v>
      </c>
      <c r="AB1153" s="2">
        <v>9</v>
      </c>
      <c r="AC1153" s="2">
        <v>5523.2</v>
      </c>
      <c r="AE1153" s="2" t="s">
        <v>4740</v>
      </c>
      <c r="AF1153" s="2" t="s">
        <v>17390</v>
      </c>
      <c r="AG1153" s="2" t="s">
        <v>2998</v>
      </c>
      <c r="AH1153" s="2" t="s">
        <v>17400</v>
      </c>
    </row>
    <row r="1154" spans="24:34" x14ac:dyDescent="0.4">
      <c r="X1154" s="2" t="s">
        <v>4769</v>
      </c>
      <c r="Y1154" s="2">
        <v>1984</v>
      </c>
      <c r="Z1154" s="2">
        <v>6206.9</v>
      </c>
      <c r="AA1154" s="2">
        <v>242</v>
      </c>
      <c r="AB1154" s="2">
        <v>12</v>
      </c>
      <c r="AC1154" s="2">
        <v>5104.59</v>
      </c>
      <c r="AE1154" s="2" t="s">
        <v>4742</v>
      </c>
      <c r="AF1154" s="2" t="s">
        <v>17397</v>
      </c>
      <c r="AG1154" s="2" t="s">
        <v>2998</v>
      </c>
      <c r="AH1154" s="2" t="s">
        <v>17400</v>
      </c>
    </row>
    <row r="1155" spans="24:34" x14ac:dyDescent="0.4">
      <c r="X1155" s="2" t="s">
        <v>903</v>
      </c>
      <c r="Y1155" s="2">
        <v>2006</v>
      </c>
      <c r="Z1155" s="2">
        <v>6380.4</v>
      </c>
      <c r="AA1155" s="2">
        <v>226</v>
      </c>
      <c r="AB1155" s="2">
        <v>9</v>
      </c>
      <c r="AC1155" s="2">
        <v>6380.4</v>
      </c>
      <c r="AE1155" s="2" t="s">
        <v>4745</v>
      </c>
      <c r="AF1155" s="2" t="s">
        <v>17390</v>
      </c>
      <c r="AG1155" s="2" t="s">
        <v>2998</v>
      </c>
      <c r="AH1155" s="2" t="s">
        <v>17398</v>
      </c>
    </row>
    <row r="1156" spans="24:34" x14ac:dyDescent="0.4">
      <c r="X1156" s="2" t="s">
        <v>4771</v>
      </c>
      <c r="Y1156" s="2">
        <v>1981</v>
      </c>
      <c r="Z1156" s="2">
        <v>3052.7</v>
      </c>
      <c r="AA1156" s="2">
        <v>95</v>
      </c>
      <c r="AB1156" s="2">
        <v>9</v>
      </c>
      <c r="AC1156" s="2">
        <v>3052.7</v>
      </c>
      <c r="AE1156" s="2" t="s">
        <v>4747</v>
      </c>
      <c r="AF1156" s="2" t="s">
        <v>17397</v>
      </c>
      <c r="AG1156" s="2" t="s">
        <v>2998</v>
      </c>
      <c r="AH1156" s="2" t="s">
        <v>17393</v>
      </c>
    </row>
    <row r="1157" spans="24:34" x14ac:dyDescent="0.4">
      <c r="X1157" s="2" t="s">
        <v>4772</v>
      </c>
      <c r="Y1157" s="2">
        <v>1974</v>
      </c>
      <c r="Z1157" s="2">
        <v>3146.3</v>
      </c>
      <c r="AA1157" s="2">
        <v>106</v>
      </c>
      <c r="AB1157" s="2">
        <v>9</v>
      </c>
      <c r="AC1157" s="2">
        <v>2398.8000000000002</v>
      </c>
      <c r="AE1157" s="2" t="s">
        <v>4748</v>
      </c>
      <c r="AF1157" s="2" t="s">
        <v>17390</v>
      </c>
      <c r="AG1157" s="2" t="s">
        <v>2998</v>
      </c>
      <c r="AH1157" s="2" t="s">
        <v>17398</v>
      </c>
    </row>
    <row r="1158" spans="24:34" x14ac:dyDescent="0.4">
      <c r="X1158" s="2" t="s">
        <v>4773</v>
      </c>
      <c r="Y1158" s="2">
        <v>1974</v>
      </c>
      <c r="Z1158" s="2">
        <v>2711.3</v>
      </c>
      <c r="AA1158" s="2">
        <v>114</v>
      </c>
      <c r="AB1158" s="2">
        <v>9</v>
      </c>
      <c r="AC1158" s="2">
        <v>2423</v>
      </c>
      <c r="AE1158" s="2" t="s">
        <v>4750</v>
      </c>
      <c r="AF1158" s="2" t="s">
        <v>17397</v>
      </c>
      <c r="AG1158" s="2" t="s">
        <v>2998</v>
      </c>
      <c r="AH1158" s="2" t="s">
        <v>17400</v>
      </c>
    </row>
    <row r="1159" spans="24:34" x14ac:dyDescent="0.4">
      <c r="X1159" s="2" t="s">
        <v>4774</v>
      </c>
      <c r="Y1159" s="2">
        <v>1986</v>
      </c>
      <c r="Z1159" s="2">
        <v>6212.8</v>
      </c>
      <c r="AA1159" s="2">
        <v>254</v>
      </c>
      <c r="AB1159" s="2">
        <v>12</v>
      </c>
      <c r="AC1159" s="2">
        <v>5122.7</v>
      </c>
      <c r="AE1159" s="2" t="s">
        <v>898</v>
      </c>
      <c r="AF1159" s="2" t="s">
        <v>17397</v>
      </c>
      <c r="AG1159" s="2" t="s">
        <v>2998</v>
      </c>
      <c r="AH1159" s="2" t="s">
        <v>17398</v>
      </c>
    </row>
    <row r="1160" spans="24:34" x14ac:dyDescent="0.4">
      <c r="X1160" s="2" t="s">
        <v>4775</v>
      </c>
      <c r="Y1160" s="2">
        <v>2013</v>
      </c>
      <c r="Z1160" s="2">
        <v>8143.85</v>
      </c>
      <c r="AA1160" s="2">
        <v>85</v>
      </c>
      <c r="AB1160" s="2">
        <v>9</v>
      </c>
      <c r="AC1160" s="2">
        <v>6437.35</v>
      </c>
      <c r="AE1160" s="2" t="s">
        <v>899</v>
      </c>
      <c r="AF1160" s="2" t="s">
        <v>17397</v>
      </c>
      <c r="AG1160" s="2" t="s">
        <v>2998</v>
      </c>
      <c r="AH1160" s="2" t="s">
        <v>17400</v>
      </c>
    </row>
    <row r="1161" spans="24:34" x14ac:dyDescent="0.4">
      <c r="X1161" s="2" t="s">
        <v>4777</v>
      </c>
      <c r="Y1161" s="2">
        <v>1966</v>
      </c>
      <c r="Z1161" s="2">
        <v>3915.7</v>
      </c>
      <c r="AA1161" s="2">
        <v>167</v>
      </c>
      <c r="AB1161" s="2">
        <v>5</v>
      </c>
      <c r="AC1161" s="2">
        <v>3548.3</v>
      </c>
      <c r="AE1161" s="2" t="s">
        <v>4754</v>
      </c>
      <c r="AF1161" s="2" t="s">
        <v>17397</v>
      </c>
      <c r="AG1161" s="2" t="s">
        <v>2998</v>
      </c>
      <c r="AH1161" s="2" t="s">
        <v>17393</v>
      </c>
    </row>
    <row r="1162" spans="24:34" x14ac:dyDescent="0.4">
      <c r="X1162" s="2" t="s">
        <v>4779</v>
      </c>
      <c r="Y1162" s="2">
        <v>1966</v>
      </c>
      <c r="Z1162" s="2">
        <v>3642</v>
      </c>
      <c r="AA1162" s="2">
        <v>176</v>
      </c>
      <c r="AB1162" s="2">
        <v>5</v>
      </c>
      <c r="AC1162" s="2">
        <v>3542.7</v>
      </c>
      <c r="AE1162" s="2" t="s">
        <v>4756</v>
      </c>
      <c r="AF1162" s="2" t="s">
        <v>17397</v>
      </c>
      <c r="AG1162" s="2" t="s">
        <v>2998</v>
      </c>
      <c r="AH1162" s="2" t="s">
        <v>17398</v>
      </c>
    </row>
    <row r="1163" spans="24:34" x14ac:dyDescent="0.4">
      <c r="X1163" s="2" t="s">
        <v>4780</v>
      </c>
      <c r="Y1163" s="2">
        <v>1967</v>
      </c>
      <c r="Z1163" s="2">
        <v>3911.9</v>
      </c>
      <c r="AA1163" s="2">
        <v>180</v>
      </c>
      <c r="AB1163" s="2">
        <v>5</v>
      </c>
      <c r="AC1163" s="2">
        <v>3545.4</v>
      </c>
      <c r="AE1163" s="2" t="s">
        <v>900</v>
      </c>
      <c r="AF1163" s="2" t="s">
        <v>17397</v>
      </c>
      <c r="AG1163" s="2" t="s">
        <v>2998</v>
      </c>
      <c r="AH1163" s="2" t="s">
        <v>17398</v>
      </c>
    </row>
    <row r="1164" spans="24:34" x14ac:dyDescent="0.4">
      <c r="X1164" s="2" t="s">
        <v>904</v>
      </c>
      <c r="Y1164" s="2">
        <v>1968</v>
      </c>
      <c r="Z1164" s="2">
        <v>3875.8</v>
      </c>
      <c r="AA1164" s="2">
        <v>168</v>
      </c>
      <c r="AB1164" s="2">
        <v>5</v>
      </c>
      <c r="AC1164" s="2">
        <v>3540</v>
      </c>
      <c r="AE1164" s="2" t="s">
        <v>4759</v>
      </c>
      <c r="AF1164" s="2" t="s">
        <v>17397</v>
      </c>
      <c r="AG1164" s="2" t="s">
        <v>2998</v>
      </c>
      <c r="AH1164" s="2" t="s">
        <v>17393</v>
      </c>
    </row>
    <row r="1165" spans="24:34" x14ac:dyDescent="0.4">
      <c r="X1165" s="2" t="s">
        <v>4784</v>
      </c>
      <c r="Y1165" s="2">
        <v>1989</v>
      </c>
      <c r="Z1165" s="2">
        <v>6536.6</v>
      </c>
      <c r="AA1165" s="2">
        <v>209</v>
      </c>
      <c r="AB1165" s="2">
        <v>12</v>
      </c>
      <c r="AC1165" s="2">
        <v>5390.5</v>
      </c>
      <c r="AE1165" s="2" t="s">
        <v>4761</v>
      </c>
      <c r="AF1165" s="2" t="s">
        <v>17397</v>
      </c>
      <c r="AG1165" s="2" t="s">
        <v>2998</v>
      </c>
      <c r="AH1165" s="2" t="s">
        <v>17393</v>
      </c>
    </row>
    <row r="1166" spans="24:34" x14ac:dyDescent="0.4">
      <c r="X1166" s="2" t="s">
        <v>4786</v>
      </c>
      <c r="Y1166" s="2">
        <v>1966</v>
      </c>
      <c r="Z1166" s="2">
        <v>3857.8</v>
      </c>
      <c r="AA1166" s="2">
        <v>161</v>
      </c>
      <c r="AB1166" s="2">
        <v>5</v>
      </c>
      <c r="AC1166" s="2">
        <v>3540.4</v>
      </c>
      <c r="AE1166" s="2" t="s">
        <v>901</v>
      </c>
      <c r="AF1166" s="2" t="s">
        <v>17397</v>
      </c>
      <c r="AG1166" s="2" t="s">
        <v>2998</v>
      </c>
      <c r="AH1166" s="2" t="s">
        <v>17400</v>
      </c>
    </row>
    <row r="1167" spans="24:34" x14ac:dyDescent="0.4">
      <c r="X1167" s="2" t="s">
        <v>4788</v>
      </c>
      <c r="Y1167" s="2">
        <v>1995</v>
      </c>
      <c r="Z1167" s="2">
        <v>6137.6</v>
      </c>
      <c r="AA1167" s="2">
        <v>254</v>
      </c>
      <c r="AB1167" s="2">
        <v>9</v>
      </c>
      <c r="AC1167" s="2">
        <v>5486.6</v>
      </c>
      <c r="AE1167" s="2" t="s">
        <v>4764</v>
      </c>
      <c r="AF1167" s="2" t="s">
        <v>17397</v>
      </c>
      <c r="AG1167" s="2" t="s">
        <v>2998</v>
      </c>
      <c r="AH1167" s="2" t="s">
        <v>17393</v>
      </c>
    </row>
    <row r="1168" spans="24:34" x14ac:dyDescent="0.4">
      <c r="X1168" s="2" t="s">
        <v>4790</v>
      </c>
      <c r="Y1168" s="2">
        <v>1966</v>
      </c>
      <c r="Z1168" s="2">
        <v>3879.5</v>
      </c>
      <c r="AA1168" s="2">
        <v>178</v>
      </c>
      <c r="AB1168" s="2">
        <v>5</v>
      </c>
      <c r="AC1168" s="2">
        <v>3538.3</v>
      </c>
      <c r="AE1168" s="2" t="s">
        <v>4766</v>
      </c>
      <c r="AF1168" s="2" t="s">
        <v>17390</v>
      </c>
      <c r="AG1168" s="2" t="s">
        <v>2998</v>
      </c>
      <c r="AH1168" s="2" t="s">
        <v>17393</v>
      </c>
    </row>
    <row r="1169" spans="24:34" x14ac:dyDescent="0.4">
      <c r="X1169" s="2" t="s">
        <v>4792</v>
      </c>
      <c r="Y1169" s="2">
        <v>1967</v>
      </c>
      <c r="Z1169" s="2">
        <v>3533.6</v>
      </c>
      <c r="AA1169" s="2">
        <v>180</v>
      </c>
      <c r="AB1169" s="2">
        <v>5</v>
      </c>
      <c r="AC1169" s="2">
        <v>3121.4</v>
      </c>
      <c r="AE1169" s="2" t="s">
        <v>902</v>
      </c>
      <c r="AF1169" s="2" t="s">
        <v>17390</v>
      </c>
      <c r="AG1169" s="2" t="s">
        <v>2998</v>
      </c>
      <c r="AH1169" s="2" t="s">
        <v>17393</v>
      </c>
    </row>
    <row r="1170" spans="24:34" x14ac:dyDescent="0.4">
      <c r="X1170" s="2" t="s">
        <v>4795</v>
      </c>
      <c r="Y1170" s="2">
        <v>1969</v>
      </c>
      <c r="Z1170" s="2">
        <v>3686.3</v>
      </c>
      <c r="AA1170" s="2">
        <v>201</v>
      </c>
      <c r="AB1170" s="2">
        <v>5</v>
      </c>
      <c r="AC1170" s="2">
        <v>3576.3</v>
      </c>
      <c r="AE1170" s="2" t="s">
        <v>74</v>
      </c>
      <c r="AF1170" s="2" t="s">
        <v>17390</v>
      </c>
      <c r="AG1170" s="2" t="s">
        <v>2998</v>
      </c>
      <c r="AH1170" s="2" t="s">
        <v>17086</v>
      </c>
    </row>
    <row r="1171" spans="24:34" x14ac:dyDescent="0.4">
      <c r="X1171" s="2" t="s">
        <v>4797</v>
      </c>
      <c r="Y1171" s="2">
        <v>1969</v>
      </c>
      <c r="Z1171" s="2">
        <v>4581.2</v>
      </c>
      <c r="AA1171" s="2">
        <v>146</v>
      </c>
      <c r="AB1171" s="2">
        <v>5</v>
      </c>
      <c r="AC1171" s="2">
        <v>3590</v>
      </c>
      <c r="AE1171" s="2" t="s">
        <v>4769</v>
      </c>
      <c r="AF1171" s="2" t="s">
        <v>17390</v>
      </c>
      <c r="AG1171" s="2" t="s">
        <v>2998</v>
      </c>
      <c r="AH1171" s="2" t="s">
        <v>17086</v>
      </c>
    </row>
    <row r="1172" spans="24:34" x14ac:dyDescent="0.4">
      <c r="X1172" s="2" t="s">
        <v>4798</v>
      </c>
      <c r="Y1172" s="2">
        <v>1978</v>
      </c>
      <c r="Z1172" s="2">
        <v>4430.5</v>
      </c>
      <c r="AA1172" s="2">
        <v>188</v>
      </c>
      <c r="AB1172" s="2">
        <v>9</v>
      </c>
      <c r="AC1172" s="2">
        <v>3929.6</v>
      </c>
      <c r="AE1172" s="2" t="s">
        <v>903</v>
      </c>
      <c r="AF1172" s="2" t="s">
        <v>17390</v>
      </c>
      <c r="AG1172" s="2" t="s">
        <v>2998</v>
      </c>
      <c r="AH1172" s="2" t="s">
        <v>17400</v>
      </c>
    </row>
    <row r="1173" spans="24:34" x14ac:dyDescent="0.4">
      <c r="X1173" s="2" t="s">
        <v>4799</v>
      </c>
      <c r="Y1173" s="2">
        <v>1978</v>
      </c>
      <c r="Z1173" s="2">
        <v>4355.8999999999996</v>
      </c>
      <c r="AA1173" s="2">
        <v>158</v>
      </c>
      <c r="AB1173" s="2">
        <v>9</v>
      </c>
      <c r="AC1173" s="2">
        <v>3953.6</v>
      </c>
      <c r="AE1173" s="2" t="s">
        <v>4771</v>
      </c>
      <c r="AF1173" s="2" t="s">
        <v>17390</v>
      </c>
      <c r="AG1173" s="2" t="s">
        <v>2998</v>
      </c>
      <c r="AH1173" s="2" t="s">
        <v>17086</v>
      </c>
    </row>
    <row r="1174" spans="24:34" x14ac:dyDescent="0.4">
      <c r="X1174" s="2" t="s">
        <v>4801</v>
      </c>
      <c r="Y1174" s="2">
        <v>1982</v>
      </c>
      <c r="Z1174" s="2">
        <v>5753.7</v>
      </c>
      <c r="AA1174" s="2">
        <v>208</v>
      </c>
      <c r="AB1174" s="2">
        <v>9</v>
      </c>
      <c r="AC1174" s="2">
        <v>4756.6000000000004</v>
      </c>
      <c r="AE1174" s="2" t="s">
        <v>4772</v>
      </c>
      <c r="AF1174" s="2" t="s">
        <v>17390</v>
      </c>
      <c r="AG1174" s="2" t="s">
        <v>2998</v>
      </c>
      <c r="AH1174" s="2" t="s">
        <v>17086</v>
      </c>
    </row>
    <row r="1175" spans="24:34" x14ac:dyDescent="0.4">
      <c r="X1175" s="2" t="s">
        <v>4803</v>
      </c>
      <c r="Y1175" s="2">
        <v>1984</v>
      </c>
      <c r="Z1175" s="2">
        <v>6288</v>
      </c>
      <c r="AA1175" s="2">
        <v>320</v>
      </c>
      <c r="AB1175" s="2">
        <v>9</v>
      </c>
      <c r="AC1175" s="2">
        <v>5117.7</v>
      </c>
      <c r="AE1175" s="2" t="s">
        <v>4773</v>
      </c>
      <c r="AF1175" s="2" t="s">
        <v>17390</v>
      </c>
      <c r="AG1175" s="2" t="s">
        <v>2998</v>
      </c>
      <c r="AH1175" s="2" t="s">
        <v>17086</v>
      </c>
    </row>
    <row r="1176" spans="24:34" x14ac:dyDescent="0.4">
      <c r="X1176" s="2" t="s">
        <v>905</v>
      </c>
      <c r="Y1176" s="2">
        <v>1988</v>
      </c>
      <c r="Z1176" s="2">
        <v>7446.7</v>
      </c>
      <c r="AA1176" s="2">
        <v>289</v>
      </c>
      <c r="AB1176" s="2">
        <v>9</v>
      </c>
      <c r="AC1176" s="2">
        <v>6148.5</v>
      </c>
      <c r="AE1176" s="2" t="s">
        <v>4774</v>
      </c>
      <c r="AF1176" s="2" t="s">
        <v>17390</v>
      </c>
      <c r="AG1176" s="2" t="s">
        <v>2998</v>
      </c>
      <c r="AH1176" s="2" t="s">
        <v>17086</v>
      </c>
    </row>
    <row r="1177" spans="24:34" x14ac:dyDescent="0.4">
      <c r="X1177" s="2" t="s">
        <v>4805</v>
      </c>
      <c r="Y1177" s="2">
        <v>1959</v>
      </c>
      <c r="Z1177" s="2">
        <v>1395.4</v>
      </c>
      <c r="AA1177" s="2">
        <v>76</v>
      </c>
      <c r="AB1177" s="2">
        <v>4</v>
      </c>
      <c r="AC1177" s="2">
        <v>1242.7</v>
      </c>
      <c r="AE1177" s="2" t="s">
        <v>4775</v>
      </c>
      <c r="AF1177" s="2" t="s">
        <v>17390</v>
      </c>
      <c r="AG1177" s="2" t="s">
        <v>17081</v>
      </c>
      <c r="AH1177" s="2" t="s">
        <v>17400</v>
      </c>
    </row>
    <row r="1178" spans="24:34" x14ac:dyDescent="0.4">
      <c r="X1178" s="2" t="s">
        <v>118</v>
      </c>
      <c r="Y1178" s="2">
        <v>1959</v>
      </c>
      <c r="Z1178" s="2">
        <v>503</v>
      </c>
      <c r="AA1178" s="2">
        <v>21</v>
      </c>
      <c r="AB1178" s="2">
        <v>2</v>
      </c>
      <c r="AC1178" s="2">
        <v>478.4</v>
      </c>
      <c r="AE1178" s="2" t="s">
        <v>4777</v>
      </c>
      <c r="AF1178" s="2" t="s">
        <v>17397</v>
      </c>
      <c r="AG1178" s="2" t="s">
        <v>2998</v>
      </c>
      <c r="AH1178" s="2" t="s">
        <v>17393</v>
      </c>
    </row>
    <row r="1179" spans="24:34" x14ac:dyDescent="0.4">
      <c r="X1179" s="2" t="s">
        <v>4807</v>
      </c>
      <c r="Y1179" s="2">
        <v>1960</v>
      </c>
      <c r="Z1179" s="2">
        <v>610.9</v>
      </c>
      <c r="AA1179" s="2">
        <v>26</v>
      </c>
      <c r="AB1179" s="2">
        <v>2</v>
      </c>
      <c r="AC1179" s="2">
        <v>564.79999999999995</v>
      </c>
      <c r="AE1179" s="2" t="s">
        <v>4779</v>
      </c>
      <c r="AF1179" s="2" t="s">
        <v>17397</v>
      </c>
      <c r="AG1179" s="2" t="s">
        <v>2998</v>
      </c>
      <c r="AH1179" s="2" t="s">
        <v>17393</v>
      </c>
    </row>
    <row r="1180" spans="24:34" x14ac:dyDescent="0.4">
      <c r="X1180" s="2" t="s">
        <v>4810</v>
      </c>
      <c r="Y1180" s="2">
        <v>1960</v>
      </c>
      <c r="Z1180" s="2">
        <v>2738.8</v>
      </c>
      <c r="AA1180" s="2">
        <v>128</v>
      </c>
      <c r="AB1180" s="2">
        <v>4</v>
      </c>
      <c r="AC1180" s="2">
        <v>2498.1</v>
      </c>
      <c r="AE1180" s="2" t="s">
        <v>4780</v>
      </c>
      <c r="AF1180" s="2" t="s">
        <v>17397</v>
      </c>
      <c r="AG1180" s="2" t="s">
        <v>2998</v>
      </c>
      <c r="AH1180" s="2" t="s">
        <v>17393</v>
      </c>
    </row>
    <row r="1181" spans="24:34" x14ac:dyDescent="0.4">
      <c r="X1181" s="2" t="s">
        <v>4812</v>
      </c>
      <c r="Y1181" s="2">
        <v>1956</v>
      </c>
      <c r="Z1181" s="2">
        <v>443.6</v>
      </c>
      <c r="AA1181" s="2">
        <v>8</v>
      </c>
      <c r="AB1181" s="2">
        <v>2</v>
      </c>
      <c r="AC1181" s="2">
        <v>387.7</v>
      </c>
      <c r="AE1181" s="2" t="s">
        <v>904</v>
      </c>
      <c r="AF1181" s="2" t="s">
        <v>17397</v>
      </c>
      <c r="AG1181" s="2" t="s">
        <v>2998</v>
      </c>
      <c r="AH1181" s="2" t="s">
        <v>17413</v>
      </c>
    </row>
    <row r="1182" spans="24:34" x14ac:dyDescent="0.4">
      <c r="X1182" s="2" t="s">
        <v>4817</v>
      </c>
      <c r="Y1182" s="2">
        <v>1959</v>
      </c>
      <c r="Z1182" s="2">
        <v>1308.9000000000001</v>
      </c>
      <c r="AA1182" s="2">
        <v>42</v>
      </c>
      <c r="AB1182" s="2">
        <v>3</v>
      </c>
      <c r="AC1182" s="2">
        <v>1018.2</v>
      </c>
      <c r="AE1182" s="2" t="s">
        <v>4784</v>
      </c>
      <c r="AF1182" s="2" t="s">
        <v>17390</v>
      </c>
      <c r="AG1182" s="2" t="s">
        <v>2998</v>
      </c>
      <c r="AH1182" s="2" t="s">
        <v>17086</v>
      </c>
    </row>
    <row r="1183" spans="24:34" x14ac:dyDescent="0.4">
      <c r="X1183" s="2" t="s">
        <v>4819</v>
      </c>
      <c r="Y1183" s="2">
        <v>1997</v>
      </c>
      <c r="Z1183" s="2">
        <v>14703.4</v>
      </c>
      <c r="AA1183" s="2">
        <v>591</v>
      </c>
      <c r="AB1183" s="2">
        <v>9</v>
      </c>
      <c r="AC1183" s="2">
        <v>14102.4</v>
      </c>
      <c r="AE1183" s="2" t="s">
        <v>4786</v>
      </c>
      <c r="AF1183" s="2" t="s">
        <v>17397</v>
      </c>
      <c r="AG1183" s="2" t="s">
        <v>2998</v>
      </c>
      <c r="AH1183" s="2" t="s">
        <v>17393</v>
      </c>
    </row>
    <row r="1184" spans="24:34" x14ac:dyDescent="0.4">
      <c r="X1184" s="2" t="s">
        <v>4821</v>
      </c>
      <c r="Y1184" s="2">
        <v>1989</v>
      </c>
      <c r="Z1184" s="2">
        <v>7517.9</v>
      </c>
      <c r="AA1184" s="2">
        <v>286</v>
      </c>
      <c r="AB1184" s="2">
        <v>9</v>
      </c>
      <c r="AC1184" s="2">
        <v>5834.9</v>
      </c>
      <c r="AE1184" s="2" t="s">
        <v>4788</v>
      </c>
      <c r="AF1184" s="2" t="s">
        <v>17390</v>
      </c>
      <c r="AG1184" s="2" t="s">
        <v>2998</v>
      </c>
      <c r="AH1184" s="2" t="s">
        <v>17088</v>
      </c>
    </row>
    <row r="1185" spans="24:34" x14ac:dyDescent="0.4">
      <c r="X1185" s="2" t="s">
        <v>4823</v>
      </c>
      <c r="Y1185" s="2">
        <v>1989</v>
      </c>
      <c r="Z1185" s="2">
        <v>8061.5</v>
      </c>
      <c r="AA1185" s="2">
        <v>302</v>
      </c>
      <c r="AB1185" s="2">
        <v>10</v>
      </c>
      <c r="AC1185" s="2">
        <v>6501.6</v>
      </c>
      <c r="AE1185" s="2" t="s">
        <v>4790</v>
      </c>
      <c r="AF1185" s="2" t="s">
        <v>17397</v>
      </c>
      <c r="AG1185" s="2" t="s">
        <v>2998</v>
      </c>
      <c r="AH1185" s="2" t="s">
        <v>17393</v>
      </c>
    </row>
    <row r="1186" spans="24:34" x14ac:dyDescent="0.4">
      <c r="X1186" s="2" t="s">
        <v>4825</v>
      </c>
      <c r="Y1186" s="2">
        <v>1959</v>
      </c>
      <c r="Z1186" s="2">
        <v>315.89999999999998</v>
      </c>
      <c r="AA1186" s="2">
        <v>7</v>
      </c>
      <c r="AB1186" s="2">
        <v>2</v>
      </c>
      <c r="AC1186" s="2">
        <v>207.4</v>
      </c>
      <c r="AE1186" s="2" t="s">
        <v>4792</v>
      </c>
      <c r="AF1186" s="2" t="s">
        <v>17397</v>
      </c>
      <c r="AG1186" s="2" t="s">
        <v>17478</v>
      </c>
      <c r="AH1186" s="2" t="s">
        <v>17393</v>
      </c>
    </row>
    <row r="1187" spans="24:34" x14ac:dyDescent="0.4">
      <c r="X1187" s="2" t="s">
        <v>4829</v>
      </c>
      <c r="Y1187" s="2">
        <v>1976</v>
      </c>
      <c r="Z1187" s="2">
        <v>581.5</v>
      </c>
      <c r="AA1187" s="2">
        <v>15</v>
      </c>
      <c r="AB1187" s="2">
        <v>5</v>
      </c>
      <c r="AC1187" s="2">
        <v>581.5</v>
      </c>
      <c r="AE1187" s="2" t="s">
        <v>4795</v>
      </c>
      <c r="AF1187" s="2" t="s">
        <v>17397</v>
      </c>
      <c r="AG1187" s="2" t="s">
        <v>2998</v>
      </c>
      <c r="AH1187" s="2" t="s">
        <v>17393</v>
      </c>
    </row>
    <row r="1188" spans="24:34" x14ac:dyDescent="0.4">
      <c r="X1188" s="2" t="s">
        <v>4832</v>
      </c>
      <c r="Y1188" s="2">
        <v>1961</v>
      </c>
      <c r="Z1188" s="2">
        <v>302.89999999999998</v>
      </c>
      <c r="AA1188" s="2">
        <v>20</v>
      </c>
      <c r="AB1188" s="2">
        <v>2</v>
      </c>
      <c r="AC1188" s="2">
        <v>196</v>
      </c>
      <c r="AE1188" s="2" t="s">
        <v>4797</v>
      </c>
      <c r="AF1188" s="2" t="s">
        <v>17397</v>
      </c>
      <c r="AG1188" s="2" t="s">
        <v>17479</v>
      </c>
      <c r="AH1188" s="2" t="s">
        <v>17393</v>
      </c>
    </row>
    <row r="1189" spans="24:34" x14ac:dyDescent="0.4">
      <c r="X1189" s="2" t="s">
        <v>4834</v>
      </c>
      <c r="Y1189" s="2">
        <v>1979</v>
      </c>
      <c r="Z1189" s="2">
        <v>710.6</v>
      </c>
      <c r="AA1189" s="2">
        <v>28</v>
      </c>
      <c r="AB1189" s="2">
        <v>5</v>
      </c>
      <c r="AC1189" s="2">
        <v>631.1</v>
      </c>
      <c r="AE1189" s="2" t="s">
        <v>4798</v>
      </c>
      <c r="AF1189" s="2" t="s">
        <v>17397</v>
      </c>
      <c r="AG1189" s="2" t="s">
        <v>2998</v>
      </c>
      <c r="AH1189" s="2" t="s">
        <v>17088</v>
      </c>
    </row>
    <row r="1190" spans="24:34" x14ac:dyDescent="0.4">
      <c r="X1190" s="2" t="s">
        <v>4837</v>
      </c>
      <c r="Y1190" s="2">
        <v>1963</v>
      </c>
      <c r="Z1190" s="2">
        <v>419.8</v>
      </c>
      <c r="AA1190" s="2">
        <v>20</v>
      </c>
      <c r="AB1190" s="2">
        <v>2</v>
      </c>
      <c r="AC1190" s="2">
        <v>366.6</v>
      </c>
      <c r="AE1190" s="2" t="s">
        <v>4799</v>
      </c>
      <c r="AF1190" s="2" t="s">
        <v>17397</v>
      </c>
      <c r="AG1190" s="2" t="s">
        <v>2998</v>
      </c>
      <c r="AH1190" s="2" t="s">
        <v>17088</v>
      </c>
    </row>
    <row r="1191" spans="24:34" x14ac:dyDescent="0.4">
      <c r="X1191" s="2" t="s">
        <v>906</v>
      </c>
      <c r="Y1191" s="2">
        <v>1968</v>
      </c>
      <c r="Z1191" s="2">
        <v>3408.7</v>
      </c>
      <c r="AA1191" s="2">
        <v>165</v>
      </c>
      <c r="AB1191" s="2">
        <v>5</v>
      </c>
      <c r="AC1191" s="2">
        <v>3126.5</v>
      </c>
      <c r="AE1191" s="2" t="s">
        <v>4801</v>
      </c>
      <c r="AF1191" s="2" t="s">
        <v>17390</v>
      </c>
      <c r="AG1191" s="2" t="s">
        <v>2998</v>
      </c>
      <c r="AH1191" s="2" t="s">
        <v>17088</v>
      </c>
    </row>
    <row r="1192" spans="24:34" x14ac:dyDescent="0.4">
      <c r="X1192" s="2" t="s">
        <v>4839</v>
      </c>
      <c r="Y1192" s="2">
        <v>1972</v>
      </c>
      <c r="Z1192" s="2">
        <v>1921.2</v>
      </c>
      <c r="AA1192" s="2">
        <v>102</v>
      </c>
      <c r="AB1192" s="2">
        <v>5</v>
      </c>
      <c r="AC1192" s="2">
        <v>1172.5</v>
      </c>
      <c r="AE1192" s="2" t="s">
        <v>4803</v>
      </c>
      <c r="AF1192" s="2" t="s">
        <v>17390</v>
      </c>
      <c r="AG1192" s="2" t="s">
        <v>17391</v>
      </c>
      <c r="AH1192" s="2" t="s">
        <v>17086</v>
      </c>
    </row>
    <row r="1193" spans="24:34" x14ac:dyDescent="0.4">
      <c r="X1193" s="2" t="s">
        <v>4842</v>
      </c>
      <c r="Y1193" s="2">
        <v>1917</v>
      </c>
      <c r="Z1193" s="2">
        <v>339.1</v>
      </c>
      <c r="AA1193" s="2">
        <v>29</v>
      </c>
      <c r="AB1193" s="2">
        <v>2</v>
      </c>
      <c r="AC1193" s="2">
        <v>288</v>
      </c>
      <c r="AE1193" s="2" t="s">
        <v>905</v>
      </c>
      <c r="AF1193" s="2" t="s">
        <v>17390</v>
      </c>
      <c r="AG1193" s="2" t="s">
        <v>17391</v>
      </c>
      <c r="AH1193" s="2" t="s">
        <v>17086</v>
      </c>
    </row>
    <row r="1194" spans="24:34" x14ac:dyDescent="0.4">
      <c r="X1194" s="2" t="s">
        <v>17263</v>
      </c>
      <c r="Y1194" s="2">
        <v>1965</v>
      </c>
      <c r="Z1194" s="2">
        <v>1625.5</v>
      </c>
      <c r="AA1194" s="2">
        <v>140</v>
      </c>
      <c r="AB1194" s="2">
        <v>4</v>
      </c>
      <c r="AC1194" s="2">
        <v>889.7</v>
      </c>
      <c r="AE1194" s="2" t="s">
        <v>4805</v>
      </c>
      <c r="AF1194" s="2" t="s">
        <v>17390</v>
      </c>
      <c r="AG1194" s="2" t="s">
        <v>2998</v>
      </c>
      <c r="AH1194" s="2" t="s">
        <v>17088</v>
      </c>
    </row>
    <row r="1195" spans="24:34" x14ac:dyDescent="0.4">
      <c r="X1195" s="2" t="s">
        <v>17264</v>
      </c>
      <c r="Y1195" s="2">
        <v>1917</v>
      </c>
      <c r="Z1195" s="2">
        <v>634.6</v>
      </c>
      <c r="AA1195" s="2">
        <v>5</v>
      </c>
      <c r="AB1195" s="2">
        <v>3</v>
      </c>
      <c r="AC1195" s="2">
        <v>605.20000000000005</v>
      </c>
      <c r="AE1195" s="2" t="s">
        <v>118</v>
      </c>
      <c r="AF1195" s="2" t="s">
        <v>17390</v>
      </c>
      <c r="AG1195" s="2" t="s">
        <v>2998</v>
      </c>
      <c r="AH1195" s="2" t="s">
        <v>17088</v>
      </c>
    </row>
    <row r="1196" spans="24:34" x14ac:dyDescent="0.4">
      <c r="X1196" s="2" t="s">
        <v>17265</v>
      </c>
      <c r="Y1196" s="2">
        <v>1917</v>
      </c>
      <c r="Z1196" s="2">
        <v>453.9</v>
      </c>
      <c r="AA1196" s="2">
        <v>9</v>
      </c>
      <c r="AB1196" s="2">
        <v>2</v>
      </c>
      <c r="AC1196" s="2">
        <v>408.9</v>
      </c>
      <c r="AE1196" s="2" t="s">
        <v>4807</v>
      </c>
      <c r="AF1196" s="2" t="s">
        <v>17403</v>
      </c>
      <c r="AG1196" s="2" t="s">
        <v>2998</v>
      </c>
      <c r="AH1196" s="2" t="s">
        <v>17088</v>
      </c>
    </row>
    <row r="1197" spans="24:34" x14ac:dyDescent="0.4">
      <c r="X1197" s="2" t="s">
        <v>4843</v>
      </c>
      <c r="Y1197" s="2">
        <v>1917</v>
      </c>
      <c r="Z1197" s="2">
        <v>1809</v>
      </c>
      <c r="AA1197" s="2">
        <v>27</v>
      </c>
      <c r="AB1197" s="2">
        <v>3</v>
      </c>
      <c r="AC1197" s="2">
        <v>1659</v>
      </c>
      <c r="AE1197" s="2" t="s">
        <v>4810</v>
      </c>
      <c r="AF1197" s="2" t="s">
        <v>17390</v>
      </c>
      <c r="AG1197" s="2" t="s">
        <v>2998</v>
      </c>
      <c r="AH1197" s="2" t="s">
        <v>17393</v>
      </c>
    </row>
    <row r="1198" spans="24:34" x14ac:dyDescent="0.4">
      <c r="X1198" s="2" t="s">
        <v>4845</v>
      </c>
      <c r="Y1198" s="2">
        <v>1917</v>
      </c>
      <c r="Z1198" s="2">
        <v>628.1</v>
      </c>
      <c r="AA1198" s="2">
        <v>13</v>
      </c>
      <c r="AB1198" s="2">
        <v>2</v>
      </c>
      <c r="AC1198" s="2">
        <v>552.70000000000005</v>
      </c>
      <c r="AE1198" s="2" t="s">
        <v>4812</v>
      </c>
      <c r="AF1198" s="2" t="s">
        <v>17390</v>
      </c>
      <c r="AG1198" s="2" t="s">
        <v>17391</v>
      </c>
      <c r="AH1198" s="2" t="s">
        <v>17086</v>
      </c>
    </row>
    <row r="1199" spans="24:34" x14ac:dyDescent="0.4">
      <c r="X1199" s="2" t="s">
        <v>75</v>
      </c>
      <c r="Y1199" s="2">
        <v>1929</v>
      </c>
      <c r="Z1199" s="2">
        <v>566.5</v>
      </c>
      <c r="AA1199" s="2">
        <v>13</v>
      </c>
      <c r="AB1199" s="2">
        <v>3</v>
      </c>
      <c r="AC1199" s="2">
        <v>515.5</v>
      </c>
      <c r="AE1199" s="2" t="s">
        <v>4817</v>
      </c>
      <c r="AF1199" s="2" t="s">
        <v>17390</v>
      </c>
      <c r="AG1199" s="2" t="s">
        <v>17391</v>
      </c>
      <c r="AH1199" s="2" t="s">
        <v>17088</v>
      </c>
    </row>
    <row r="1200" spans="24:34" x14ac:dyDescent="0.4">
      <c r="X1200" s="2" t="s">
        <v>107</v>
      </c>
      <c r="Y1200" s="2">
        <v>1928</v>
      </c>
      <c r="Z1200" s="2">
        <v>806.4</v>
      </c>
      <c r="AA1200" s="2">
        <v>33</v>
      </c>
      <c r="AB1200" s="2">
        <v>3</v>
      </c>
      <c r="AC1200" s="2">
        <v>737.4</v>
      </c>
      <c r="AE1200" s="2" t="s">
        <v>4819</v>
      </c>
      <c r="AF1200" s="2" t="s">
        <v>17397</v>
      </c>
      <c r="AG1200" s="2" t="s">
        <v>17394</v>
      </c>
      <c r="AH1200" s="2" t="s">
        <v>17398</v>
      </c>
    </row>
    <row r="1201" spans="24:34" x14ac:dyDescent="0.4">
      <c r="X1201" s="2" t="s">
        <v>4853</v>
      </c>
      <c r="Y1201" s="2">
        <v>1917</v>
      </c>
      <c r="Z1201" s="2">
        <v>337.8</v>
      </c>
      <c r="AA1201" s="2">
        <v>19</v>
      </c>
      <c r="AB1201" s="2">
        <v>2</v>
      </c>
      <c r="AC1201" s="2">
        <v>313.60000000000002</v>
      </c>
      <c r="AE1201" s="2" t="s">
        <v>4821</v>
      </c>
      <c r="AF1201" s="2" t="s">
        <v>17397</v>
      </c>
      <c r="AG1201" s="2" t="s">
        <v>2998</v>
      </c>
      <c r="AH1201" s="2" t="s">
        <v>17400</v>
      </c>
    </row>
    <row r="1202" spans="24:34" x14ac:dyDescent="0.4">
      <c r="X1202" s="2" t="s">
        <v>4855</v>
      </c>
      <c r="Y1202" s="2">
        <v>2014</v>
      </c>
      <c r="Z1202" s="2">
        <v>1952</v>
      </c>
      <c r="AA1202" s="2">
        <v>39</v>
      </c>
      <c r="AB1202" s="2">
        <v>3</v>
      </c>
      <c r="AC1202" s="2">
        <v>1952</v>
      </c>
      <c r="AE1202" s="2" t="s">
        <v>4823</v>
      </c>
      <c r="AF1202" s="2" t="s">
        <v>17397</v>
      </c>
      <c r="AG1202" s="2" t="s">
        <v>2998</v>
      </c>
      <c r="AH1202" s="2" t="s">
        <v>17400</v>
      </c>
    </row>
    <row r="1203" spans="24:34" x14ac:dyDescent="0.4">
      <c r="X1203" s="2" t="s">
        <v>4856</v>
      </c>
      <c r="Y1203" s="2">
        <v>1957</v>
      </c>
      <c r="Z1203" s="2">
        <v>3328</v>
      </c>
      <c r="AA1203" s="2">
        <v>81</v>
      </c>
      <c r="AB1203" s="2">
        <v>4</v>
      </c>
      <c r="AC1203" s="2">
        <v>2763.9</v>
      </c>
      <c r="AE1203" s="2" t="s">
        <v>4825</v>
      </c>
      <c r="AF1203" s="2" t="s">
        <v>17390</v>
      </c>
      <c r="AG1203" s="2" t="s">
        <v>17081</v>
      </c>
      <c r="AH1203" s="2" t="s">
        <v>17086</v>
      </c>
    </row>
    <row r="1204" spans="24:34" x14ac:dyDescent="0.4">
      <c r="X1204" s="2" t="s">
        <v>17266</v>
      </c>
      <c r="Y1204" s="2">
        <v>1917</v>
      </c>
      <c r="Z1204" s="2">
        <v>157.6</v>
      </c>
      <c r="AA1204" s="2">
        <v>8</v>
      </c>
      <c r="AB1204" s="2">
        <v>1</v>
      </c>
      <c r="AC1204" s="2">
        <v>157.6</v>
      </c>
      <c r="AE1204" s="2" t="s">
        <v>4829</v>
      </c>
      <c r="AF1204" s="2" t="s">
        <v>17390</v>
      </c>
      <c r="AG1204" s="2" t="s">
        <v>2998</v>
      </c>
      <c r="AH1204" s="2" t="s">
        <v>17086</v>
      </c>
    </row>
    <row r="1205" spans="24:34" x14ac:dyDescent="0.4">
      <c r="X1205" s="2" t="s">
        <v>17267</v>
      </c>
      <c r="Y1205" s="2">
        <v>1917</v>
      </c>
      <c r="Z1205" s="2">
        <v>364.8</v>
      </c>
      <c r="AA1205" s="2">
        <v>3</v>
      </c>
      <c r="AB1205" s="2">
        <v>2</v>
      </c>
      <c r="AC1205" s="2">
        <v>364.8</v>
      </c>
      <c r="AE1205" s="2" t="s">
        <v>4832</v>
      </c>
      <c r="AF1205" s="2" t="s">
        <v>17390</v>
      </c>
      <c r="AG1205" s="2" t="s">
        <v>17081</v>
      </c>
      <c r="AH1205" s="2" t="s">
        <v>17086</v>
      </c>
    </row>
    <row r="1206" spans="24:34" x14ac:dyDescent="0.4">
      <c r="X1206" s="2" t="s">
        <v>4858</v>
      </c>
      <c r="Y1206" s="2">
        <v>2002</v>
      </c>
      <c r="Z1206" s="2">
        <v>822.2</v>
      </c>
      <c r="AA1206" s="2">
        <v>16</v>
      </c>
      <c r="AB1206" s="2">
        <v>4</v>
      </c>
      <c r="AC1206" s="2">
        <v>758.1</v>
      </c>
      <c r="AE1206" s="2" t="s">
        <v>4834</v>
      </c>
      <c r="AF1206" s="2" t="s">
        <v>17390</v>
      </c>
      <c r="AG1206" s="2" t="s">
        <v>2998</v>
      </c>
      <c r="AH1206" s="2" t="s">
        <v>17086</v>
      </c>
    </row>
    <row r="1207" spans="24:34" x14ac:dyDescent="0.4">
      <c r="X1207" s="2" t="s">
        <v>907</v>
      </c>
      <c r="Y1207" s="2">
        <v>1955</v>
      </c>
      <c r="Z1207" s="2">
        <v>2756.1</v>
      </c>
      <c r="AA1207" s="2">
        <v>71</v>
      </c>
      <c r="AB1207" s="2">
        <v>4</v>
      </c>
      <c r="AC1207" s="2">
        <v>2543.5</v>
      </c>
      <c r="AE1207" s="2" t="s">
        <v>4837</v>
      </c>
      <c r="AF1207" s="2" t="s">
        <v>17390</v>
      </c>
      <c r="AG1207" s="2" t="s">
        <v>17081</v>
      </c>
      <c r="AH1207" s="2" t="s">
        <v>17088</v>
      </c>
    </row>
    <row r="1208" spans="24:34" x14ac:dyDescent="0.4">
      <c r="X1208" s="2" t="s">
        <v>908</v>
      </c>
      <c r="Y1208" s="2">
        <v>1939</v>
      </c>
      <c r="Z1208" s="2">
        <v>1704.3</v>
      </c>
      <c r="AA1208" s="2">
        <v>27</v>
      </c>
      <c r="AB1208" s="2">
        <v>3</v>
      </c>
      <c r="AC1208" s="2">
        <v>1512</v>
      </c>
      <c r="AE1208" s="2" t="s">
        <v>906</v>
      </c>
      <c r="AF1208" s="2" t="s">
        <v>17390</v>
      </c>
      <c r="AG1208" s="2" t="s">
        <v>17081</v>
      </c>
      <c r="AH1208" s="2" t="s">
        <v>17393</v>
      </c>
    </row>
    <row r="1209" spans="24:34" x14ac:dyDescent="0.4">
      <c r="X1209" s="2" t="s">
        <v>909</v>
      </c>
      <c r="Y1209" s="2">
        <v>1957</v>
      </c>
      <c r="Z1209" s="2">
        <v>3274.1</v>
      </c>
      <c r="AA1209" s="2">
        <v>108</v>
      </c>
      <c r="AB1209" s="2">
        <v>4</v>
      </c>
      <c r="AC1209" s="2">
        <v>2945.3</v>
      </c>
      <c r="AE1209" s="2" t="s">
        <v>4839</v>
      </c>
      <c r="AF1209" s="2" t="s">
        <v>17390</v>
      </c>
      <c r="AG1209" s="2" t="s">
        <v>17081</v>
      </c>
      <c r="AH1209" s="2" t="s">
        <v>17088</v>
      </c>
    </row>
    <row r="1210" spans="24:34" x14ac:dyDescent="0.4">
      <c r="X1210" s="2" t="s">
        <v>910</v>
      </c>
      <c r="Y1210" s="2">
        <v>1952</v>
      </c>
      <c r="Z1210" s="2">
        <v>2684.4</v>
      </c>
      <c r="AA1210" s="2">
        <v>77</v>
      </c>
      <c r="AB1210" s="2">
        <v>4</v>
      </c>
      <c r="AC1210" s="2">
        <v>2391.6</v>
      </c>
      <c r="AE1210" s="2" t="s">
        <v>4842</v>
      </c>
      <c r="AF1210" s="2" t="s">
        <v>17407</v>
      </c>
      <c r="AG1210" s="2" t="s">
        <v>2998</v>
      </c>
      <c r="AH1210" s="2" t="s">
        <v>17086</v>
      </c>
    </row>
    <row r="1211" spans="24:34" x14ac:dyDescent="0.4">
      <c r="X1211" s="2" t="s">
        <v>4863</v>
      </c>
      <c r="Y1211" s="2">
        <v>1947</v>
      </c>
      <c r="Z1211" s="2">
        <v>291.7</v>
      </c>
      <c r="AA1211" s="2">
        <v>6</v>
      </c>
      <c r="AB1211" s="2">
        <v>2</v>
      </c>
      <c r="AC1211" s="2">
        <v>258</v>
      </c>
      <c r="AE1211" s="2" t="s">
        <v>4843</v>
      </c>
      <c r="AF1211" s="2" t="s">
        <v>17390</v>
      </c>
      <c r="AG1211" s="2" t="s">
        <v>2998</v>
      </c>
      <c r="AH1211" s="2" t="s">
        <v>17400</v>
      </c>
    </row>
    <row r="1212" spans="24:34" x14ac:dyDescent="0.4">
      <c r="X1212" s="2" t="s">
        <v>4865</v>
      </c>
      <c r="Y1212" s="2">
        <v>1956</v>
      </c>
      <c r="Z1212" s="2">
        <v>746.15</v>
      </c>
      <c r="AA1212" s="2">
        <v>16</v>
      </c>
      <c r="AB1212" s="2">
        <v>2</v>
      </c>
      <c r="AC1212" s="2">
        <v>435.25</v>
      </c>
      <c r="AE1212" s="2" t="s">
        <v>4845</v>
      </c>
      <c r="AF1212" s="2" t="s">
        <v>17390</v>
      </c>
      <c r="AG1212" s="2" t="s">
        <v>2998</v>
      </c>
      <c r="AH1212" s="2" t="s">
        <v>17088</v>
      </c>
    </row>
    <row r="1213" spans="24:34" x14ac:dyDescent="0.4">
      <c r="X1213" s="2" t="s">
        <v>4867</v>
      </c>
      <c r="Y1213" s="2">
        <v>1978</v>
      </c>
      <c r="Z1213" s="2">
        <v>1454.4</v>
      </c>
      <c r="AA1213" s="2">
        <v>63</v>
      </c>
      <c r="AB1213" s="2">
        <v>3</v>
      </c>
      <c r="AC1213" s="2">
        <v>931.5</v>
      </c>
      <c r="AE1213" s="2" t="s">
        <v>75</v>
      </c>
      <c r="AF1213" s="2" t="s">
        <v>17390</v>
      </c>
      <c r="AG1213" s="2" t="s">
        <v>2998</v>
      </c>
      <c r="AH1213" s="2" t="s">
        <v>17086</v>
      </c>
    </row>
    <row r="1214" spans="24:34" x14ac:dyDescent="0.4">
      <c r="X1214" s="2" t="s">
        <v>4869</v>
      </c>
      <c r="Y1214" s="2">
        <v>1957</v>
      </c>
      <c r="Z1214" s="2">
        <v>731.7</v>
      </c>
      <c r="AA1214" s="2">
        <v>18</v>
      </c>
      <c r="AB1214" s="2">
        <v>2</v>
      </c>
      <c r="AC1214" s="2">
        <v>435.3</v>
      </c>
      <c r="AE1214" s="2" t="s">
        <v>107</v>
      </c>
      <c r="AF1214" s="2" t="s">
        <v>17390</v>
      </c>
      <c r="AG1214" s="2" t="s">
        <v>2998</v>
      </c>
      <c r="AH1214" s="2" t="s">
        <v>17088</v>
      </c>
    </row>
    <row r="1215" spans="24:34" x14ac:dyDescent="0.4">
      <c r="X1215" s="2" t="s">
        <v>4871</v>
      </c>
      <c r="Y1215" s="2">
        <v>1956</v>
      </c>
      <c r="Z1215" s="2">
        <v>810.56</v>
      </c>
      <c r="AA1215" s="2">
        <v>47</v>
      </c>
      <c r="AB1215" s="2">
        <v>2</v>
      </c>
      <c r="AC1215" s="2">
        <v>472.35</v>
      </c>
      <c r="AE1215" s="2" t="s">
        <v>4853</v>
      </c>
      <c r="AF1215" s="2" t="s">
        <v>17390</v>
      </c>
      <c r="AG1215" s="2" t="s">
        <v>2998</v>
      </c>
      <c r="AH1215" s="2" t="s">
        <v>17088</v>
      </c>
    </row>
    <row r="1216" spans="24:34" x14ac:dyDescent="0.4">
      <c r="X1216" s="2" t="s">
        <v>4874</v>
      </c>
      <c r="Y1216" s="2">
        <v>1956</v>
      </c>
      <c r="Z1216" s="2">
        <v>688.64</v>
      </c>
      <c r="AA1216" s="2">
        <v>18</v>
      </c>
      <c r="AB1216" s="2">
        <v>2</v>
      </c>
      <c r="AC1216" s="2">
        <v>393.24</v>
      </c>
      <c r="AE1216" s="2" t="s">
        <v>4855</v>
      </c>
      <c r="AF1216" s="2" t="s">
        <v>2998</v>
      </c>
      <c r="AG1216" s="2" t="s">
        <v>2998</v>
      </c>
      <c r="AH1216" s="2" t="s">
        <v>17086</v>
      </c>
    </row>
    <row r="1217" spans="24:34" x14ac:dyDescent="0.4">
      <c r="X1217" s="2" t="s">
        <v>4875</v>
      </c>
      <c r="Y1217" s="2">
        <v>1954</v>
      </c>
      <c r="Z1217" s="2">
        <v>3560.78</v>
      </c>
      <c r="AA1217" s="2">
        <v>82</v>
      </c>
      <c r="AB1217" s="2">
        <v>4</v>
      </c>
      <c r="AC1217" s="2">
        <v>3196.58</v>
      </c>
      <c r="AE1217" s="2" t="s">
        <v>4856</v>
      </c>
      <c r="AF1217" s="2" t="s">
        <v>17390</v>
      </c>
      <c r="AG1217" s="2" t="s">
        <v>2998</v>
      </c>
      <c r="AH1217" s="2" t="s">
        <v>17400</v>
      </c>
    </row>
    <row r="1218" spans="24:34" x14ac:dyDescent="0.4">
      <c r="X1218" s="2" t="s">
        <v>4877</v>
      </c>
      <c r="Y1218" s="2">
        <v>2018</v>
      </c>
      <c r="Z1218" s="2">
        <v>6149.7</v>
      </c>
      <c r="AA1218" s="2">
        <v>3</v>
      </c>
      <c r="AB1218" s="2">
        <v>5</v>
      </c>
      <c r="AC1218" s="2">
        <v>4339.1000000000004</v>
      </c>
      <c r="AE1218" s="2" t="s">
        <v>4858</v>
      </c>
      <c r="AF1218" s="2" t="s">
        <v>17390</v>
      </c>
      <c r="AG1218" s="2" t="s">
        <v>2998</v>
      </c>
      <c r="AH1218" s="2" t="s">
        <v>17086</v>
      </c>
    </row>
    <row r="1219" spans="24:34" x14ac:dyDescent="0.4">
      <c r="X1219" s="2" t="s">
        <v>4879</v>
      </c>
      <c r="Y1219" s="2">
        <v>2009</v>
      </c>
      <c r="Z1219" s="2">
        <v>3299.95</v>
      </c>
      <c r="AA1219" s="2">
        <v>83</v>
      </c>
      <c r="AB1219" s="2">
        <v>4</v>
      </c>
      <c r="AC1219" s="2">
        <v>3299.95</v>
      </c>
      <c r="AE1219" s="2" t="s">
        <v>907</v>
      </c>
      <c r="AF1219" s="2" t="s">
        <v>17390</v>
      </c>
      <c r="AG1219" s="2" t="s">
        <v>2998</v>
      </c>
      <c r="AH1219" s="2" t="s">
        <v>17088</v>
      </c>
    </row>
    <row r="1220" spans="24:34" x14ac:dyDescent="0.4">
      <c r="X1220" s="2" t="s">
        <v>4880</v>
      </c>
      <c r="Y1220" s="2">
        <v>2011</v>
      </c>
      <c r="Z1220" s="2">
        <v>1235.5</v>
      </c>
      <c r="AA1220" s="2">
        <v>31</v>
      </c>
      <c r="AB1220" s="2">
        <v>3</v>
      </c>
      <c r="AC1220" s="2">
        <v>1235.5</v>
      </c>
      <c r="AE1220" s="2" t="s">
        <v>908</v>
      </c>
      <c r="AF1220" s="2" t="s">
        <v>17390</v>
      </c>
      <c r="AG1220" s="2" t="s">
        <v>2998</v>
      </c>
      <c r="AH1220" s="2" t="s">
        <v>17400</v>
      </c>
    </row>
    <row r="1221" spans="24:34" x14ac:dyDescent="0.4">
      <c r="X1221" s="2" t="s">
        <v>4881</v>
      </c>
      <c r="Y1221" s="2">
        <v>2012</v>
      </c>
      <c r="Z1221" s="2">
        <v>1582</v>
      </c>
      <c r="AA1221" s="2">
        <v>49</v>
      </c>
      <c r="AB1221" s="2">
        <v>4</v>
      </c>
      <c r="AC1221" s="2">
        <v>1582</v>
      </c>
      <c r="AE1221" s="2" t="s">
        <v>909</v>
      </c>
      <c r="AF1221" s="2" t="s">
        <v>17390</v>
      </c>
      <c r="AG1221" s="2" t="s">
        <v>2998</v>
      </c>
      <c r="AH1221" s="2" t="s">
        <v>17393</v>
      </c>
    </row>
    <row r="1222" spans="24:34" x14ac:dyDescent="0.4">
      <c r="X1222" s="2" t="s">
        <v>4882</v>
      </c>
      <c r="Y1222" s="2">
        <v>1959</v>
      </c>
      <c r="Z1222" s="2">
        <v>6884.6</v>
      </c>
      <c r="AA1222" s="2">
        <v>154</v>
      </c>
      <c r="AB1222" s="2">
        <v>5</v>
      </c>
      <c r="AC1222" s="2">
        <v>5562.9</v>
      </c>
      <c r="AE1222" s="2" t="s">
        <v>910</v>
      </c>
      <c r="AF1222" s="2" t="s">
        <v>17390</v>
      </c>
      <c r="AG1222" s="2" t="s">
        <v>2998</v>
      </c>
      <c r="AH1222" s="2" t="s">
        <v>17088</v>
      </c>
    </row>
    <row r="1223" spans="24:34" x14ac:dyDescent="0.4">
      <c r="X1223" s="2" t="s">
        <v>4884</v>
      </c>
      <c r="Y1223" s="2">
        <v>2015</v>
      </c>
      <c r="Z1223" s="2">
        <v>7649.4</v>
      </c>
      <c r="AA1223" s="2">
        <v>100</v>
      </c>
      <c r="AB1223" s="2">
        <v>3</v>
      </c>
      <c r="AC1223" s="2">
        <v>7649.4</v>
      </c>
      <c r="AE1223" s="2" t="s">
        <v>4863</v>
      </c>
      <c r="AF1223" s="2" t="s">
        <v>17390</v>
      </c>
      <c r="AG1223" s="2" t="s">
        <v>17391</v>
      </c>
      <c r="AH1223" s="2" t="s">
        <v>17086</v>
      </c>
    </row>
    <row r="1224" spans="24:34" x14ac:dyDescent="0.4">
      <c r="X1224" s="2" t="s">
        <v>4885</v>
      </c>
      <c r="Y1224" s="2">
        <v>1956</v>
      </c>
      <c r="Z1224" s="2">
        <v>6143.7</v>
      </c>
      <c r="AA1224" s="2">
        <v>163</v>
      </c>
      <c r="AB1224" s="2">
        <v>5</v>
      </c>
      <c r="AC1224" s="2">
        <v>6143.7</v>
      </c>
      <c r="AE1224" s="2" t="s">
        <v>4865</v>
      </c>
      <c r="AF1224" s="2" t="s">
        <v>17390</v>
      </c>
      <c r="AG1224" s="2" t="s">
        <v>17480</v>
      </c>
      <c r="AH1224" s="2" t="s">
        <v>17086</v>
      </c>
    </row>
    <row r="1225" spans="24:34" x14ac:dyDescent="0.4">
      <c r="X1225" s="2" t="s">
        <v>4888</v>
      </c>
      <c r="Y1225" s="2">
        <v>1978</v>
      </c>
      <c r="Z1225" s="2">
        <v>3778.3</v>
      </c>
      <c r="AA1225" s="2">
        <v>150</v>
      </c>
      <c r="AB1225" s="2">
        <v>5</v>
      </c>
      <c r="AC1225" s="2">
        <v>3304.9</v>
      </c>
      <c r="AE1225" s="2" t="s">
        <v>4867</v>
      </c>
      <c r="AF1225" s="2" t="s">
        <v>17390</v>
      </c>
      <c r="AG1225" s="2" t="s">
        <v>17481</v>
      </c>
      <c r="AH1225" s="2" t="s">
        <v>17086</v>
      </c>
    </row>
    <row r="1226" spans="24:34" x14ac:dyDescent="0.4">
      <c r="X1226" s="2" t="s">
        <v>4891</v>
      </c>
      <c r="Y1226" s="2">
        <v>1952</v>
      </c>
      <c r="Z1226" s="2">
        <v>3765.7</v>
      </c>
      <c r="AA1226" s="2">
        <v>91</v>
      </c>
      <c r="AB1226" s="2">
        <v>4</v>
      </c>
      <c r="AC1226" s="2">
        <v>3227.1</v>
      </c>
      <c r="AE1226" s="2" t="s">
        <v>4869</v>
      </c>
      <c r="AF1226" s="2" t="s">
        <v>17390</v>
      </c>
      <c r="AG1226" s="2" t="s">
        <v>17482</v>
      </c>
      <c r="AH1226" s="2" t="s">
        <v>17086</v>
      </c>
    </row>
    <row r="1227" spans="24:34" x14ac:dyDescent="0.4">
      <c r="X1227" s="2" t="s">
        <v>911</v>
      </c>
      <c r="Y1227" s="2">
        <v>1917</v>
      </c>
      <c r="Z1227" s="2">
        <v>1436.1</v>
      </c>
      <c r="AA1227" s="2">
        <v>59</v>
      </c>
      <c r="AB1227" s="2">
        <v>3</v>
      </c>
      <c r="AC1227" s="2">
        <v>1158.9000000000001</v>
      </c>
      <c r="AE1227" s="2" t="s">
        <v>4871</v>
      </c>
      <c r="AF1227" s="2" t="s">
        <v>17390</v>
      </c>
      <c r="AG1227" s="2" t="s">
        <v>17391</v>
      </c>
      <c r="AH1227" s="2" t="s">
        <v>17086</v>
      </c>
    </row>
    <row r="1228" spans="24:34" x14ac:dyDescent="0.4">
      <c r="X1228" s="2" t="s">
        <v>912</v>
      </c>
      <c r="Y1228" s="2">
        <v>1917</v>
      </c>
      <c r="Z1228" s="2">
        <v>1377.2</v>
      </c>
      <c r="AA1228" s="2">
        <v>42</v>
      </c>
      <c r="AB1228" s="2">
        <v>3</v>
      </c>
      <c r="AC1228" s="2">
        <v>1160.2</v>
      </c>
      <c r="AE1228" s="2" t="s">
        <v>4874</v>
      </c>
      <c r="AF1228" s="2" t="s">
        <v>17390</v>
      </c>
      <c r="AG1228" s="2" t="s">
        <v>17483</v>
      </c>
      <c r="AH1228" s="2" t="s">
        <v>17086</v>
      </c>
    </row>
    <row r="1229" spans="24:34" x14ac:dyDescent="0.4">
      <c r="X1229" s="2" t="s">
        <v>913</v>
      </c>
      <c r="Y1229" s="2">
        <v>1917</v>
      </c>
      <c r="Z1229" s="2">
        <v>1376.9</v>
      </c>
      <c r="AA1229" s="2">
        <v>40</v>
      </c>
      <c r="AB1229" s="2">
        <v>3</v>
      </c>
      <c r="AC1229" s="2">
        <v>1164.9000000000001</v>
      </c>
      <c r="AE1229" s="2" t="s">
        <v>4875</v>
      </c>
      <c r="AF1229" s="2" t="s">
        <v>17390</v>
      </c>
      <c r="AG1229" s="2" t="s">
        <v>2998</v>
      </c>
      <c r="AH1229" s="2" t="s">
        <v>17393</v>
      </c>
    </row>
    <row r="1230" spans="24:34" x14ac:dyDescent="0.4">
      <c r="X1230" s="2" t="s">
        <v>914</v>
      </c>
      <c r="Y1230" s="2">
        <v>1934</v>
      </c>
      <c r="Z1230" s="2">
        <v>1997.9</v>
      </c>
      <c r="AA1230" s="2">
        <v>88</v>
      </c>
      <c r="AB1230" s="2">
        <v>4</v>
      </c>
      <c r="AC1230" s="2">
        <v>1664.8</v>
      </c>
      <c r="AE1230" s="2" t="s">
        <v>4877</v>
      </c>
      <c r="AF1230" s="2" t="s">
        <v>17390</v>
      </c>
      <c r="AG1230" s="2" t="s">
        <v>2998</v>
      </c>
      <c r="AH1230" s="2" t="s">
        <v>17088</v>
      </c>
    </row>
    <row r="1231" spans="24:34" x14ac:dyDescent="0.4">
      <c r="X1231" s="2" t="s">
        <v>4897</v>
      </c>
      <c r="Y1231" s="2">
        <v>1954</v>
      </c>
      <c r="Z1231" s="2">
        <v>638.70000000000005</v>
      </c>
      <c r="AA1231" s="2">
        <v>30</v>
      </c>
      <c r="AB1231" s="2">
        <v>2</v>
      </c>
      <c r="AC1231" s="2">
        <v>449.3</v>
      </c>
      <c r="AE1231" s="2" t="s">
        <v>4879</v>
      </c>
      <c r="AF1231" s="2" t="s">
        <v>17390</v>
      </c>
      <c r="AG1231" s="2" t="s">
        <v>2998</v>
      </c>
      <c r="AH1231" s="2" t="s">
        <v>17088</v>
      </c>
    </row>
    <row r="1232" spans="24:34" x14ac:dyDescent="0.4">
      <c r="X1232" s="2" t="s">
        <v>4900</v>
      </c>
      <c r="Y1232" s="2">
        <v>1976</v>
      </c>
      <c r="Z1232" s="2">
        <v>2393.6999999999998</v>
      </c>
      <c r="AA1232" s="2">
        <v>110</v>
      </c>
      <c r="AB1232" s="2">
        <v>5</v>
      </c>
      <c r="AC1232" s="2">
        <v>1019.2</v>
      </c>
      <c r="AE1232" s="2" t="s">
        <v>4880</v>
      </c>
      <c r="AF1232" s="2" t="s">
        <v>17390</v>
      </c>
      <c r="AG1232" s="2" t="s">
        <v>2998</v>
      </c>
      <c r="AH1232" s="2" t="s">
        <v>17088</v>
      </c>
    </row>
    <row r="1233" spans="24:34" x14ac:dyDescent="0.4">
      <c r="X1233" s="2" t="s">
        <v>4902</v>
      </c>
      <c r="Y1233" s="2">
        <v>1955</v>
      </c>
      <c r="Z1233" s="2">
        <v>1894.61</v>
      </c>
      <c r="AA1233" s="2">
        <v>46</v>
      </c>
      <c r="AB1233" s="2">
        <v>2</v>
      </c>
      <c r="AC1233" s="2">
        <v>1046.27</v>
      </c>
      <c r="AE1233" s="2" t="s">
        <v>4881</v>
      </c>
      <c r="AF1233" s="2" t="s">
        <v>17390</v>
      </c>
      <c r="AG1233" s="2" t="s">
        <v>2998</v>
      </c>
      <c r="AH1233" s="2" t="s">
        <v>17086</v>
      </c>
    </row>
    <row r="1234" spans="24:34" x14ac:dyDescent="0.4">
      <c r="X1234" s="2" t="s">
        <v>4904</v>
      </c>
      <c r="Y1234" s="2">
        <v>1955</v>
      </c>
      <c r="Z1234" s="2">
        <v>727.66</v>
      </c>
      <c r="AA1234" s="2">
        <v>168</v>
      </c>
      <c r="AB1234" s="2">
        <v>2</v>
      </c>
      <c r="AC1234" s="2">
        <v>427.66</v>
      </c>
      <c r="AE1234" s="2" t="s">
        <v>4882</v>
      </c>
      <c r="AF1234" s="2" t="s">
        <v>17390</v>
      </c>
      <c r="AG1234" s="2" t="s">
        <v>2998</v>
      </c>
      <c r="AH1234" s="2" t="s">
        <v>17393</v>
      </c>
    </row>
    <row r="1235" spans="24:34" x14ac:dyDescent="0.4">
      <c r="X1235" s="2" t="s">
        <v>4905</v>
      </c>
      <c r="Y1235" s="2">
        <v>2003</v>
      </c>
      <c r="Z1235" s="2">
        <v>5590.8</v>
      </c>
      <c r="AA1235" s="2">
        <v>116</v>
      </c>
      <c r="AB1235" s="2">
        <v>9</v>
      </c>
      <c r="AC1235" s="2">
        <v>4957.1000000000004</v>
      </c>
      <c r="AE1235" s="2" t="s">
        <v>4884</v>
      </c>
      <c r="AF1235" s="2" t="s">
        <v>17390</v>
      </c>
      <c r="AG1235" s="2" t="s">
        <v>2998</v>
      </c>
      <c r="AH1235" s="2" t="s">
        <v>17398</v>
      </c>
    </row>
    <row r="1236" spans="24:34" x14ac:dyDescent="0.4">
      <c r="X1236" s="2" t="s">
        <v>4906</v>
      </c>
      <c r="Y1236" s="2">
        <v>1955</v>
      </c>
      <c r="Z1236" s="2">
        <v>1588.4</v>
      </c>
      <c r="AA1236" s="2">
        <v>50</v>
      </c>
      <c r="AB1236" s="2">
        <v>3</v>
      </c>
      <c r="AC1236" s="2">
        <v>1189.5999999999999</v>
      </c>
      <c r="AE1236" s="2" t="s">
        <v>4885</v>
      </c>
      <c r="AF1236" s="2" t="s">
        <v>17390</v>
      </c>
      <c r="AG1236" s="2" t="s">
        <v>17484</v>
      </c>
      <c r="AH1236" s="2" t="s">
        <v>17398</v>
      </c>
    </row>
    <row r="1237" spans="24:34" x14ac:dyDescent="0.4">
      <c r="X1237" s="2" t="s">
        <v>4907</v>
      </c>
      <c r="Y1237" s="2">
        <v>1955</v>
      </c>
      <c r="Z1237" s="2">
        <v>4543.7</v>
      </c>
      <c r="AA1237" s="2">
        <v>97</v>
      </c>
      <c r="AB1237" s="2">
        <v>4</v>
      </c>
      <c r="AC1237" s="2">
        <v>3582.9</v>
      </c>
      <c r="AE1237" s="2" t="s">
        <v>4888</v>
      </c>
      <c r="AF1237" s="2" t="s">
        <v>17390</v>
      </c>
      <c r="AG1237" s="2" t="s">
        <v>17394</v>
      </c>
      <c r="AH1237" s="2" t="s">
        <v>17393</v>
      </c>
    </row>
    <row r="1238" spans="24:34" x14ac:dyDescent="0.4">
      <c r="X1238" s="2" t="s">
        <v>4909</v>
      </c>
      <c r="Y1238" s="2">
        <v>2004</v>
      </c>
      <c r="Z1238" s="2">
        <v>2069.3000000000002</v>
      </c>
      <c r="AA1238" s="2">
        <v>150</v>
      </c>
      <c r="AB1238" s="2">
        <v>5</v>
      </c>
      <c r="AC1238" s="2">
        <v>1684.3</v>
      </c>
      <c r="AE1238" s="2" t="s">
        <v>4891</v>
      </c>
      <c r="AF1238" s="2" t="s">
        <v>17390</v>
      </c>
      <c r="AG1238" s="2" t="s">
        <v>2998</v>
      </c>
      <c r="AH1238" s="2" t="s">
        <v>17393</v>
      </c>
    </row>
    <row r="1239" spans="24:34" x14ac:dyDescent="0.4">
      <c r="X1239" s="2" t="s">
        <v>4911</v>
      </c>
      <c r="Y1239" s="2">
        <v>1969</v>
      </c>
      <c r="Z1239" s="2">
        <v>383.2</v>
      </c>
      <c r="AA1239" s="2">
        <v>7</v>
      </c>
      <c r="AB1239" s="2">
        <v>2</v>
      </c>
      <c r="AC1239" s="2">
        <v>232.5</v>
      </c>
      <c r="AE1239" s="2" t="s">
        <v>911</v>
      </c>
      <c r="AF1239" s="2" t="s">
        <v>17390</v>
      </c>
      <c r="AG1239" s="2" t="s">
        <v>2998</v>
      </c>
      <c r="AH1239" s="2" t="s">
        <v>17088</v>
      </c>
    </row>
    <row r="1240" spans="24:34" x14ac:dyDescent="0.4">
      <c r="X1240" s="2" t="s">
        <v>4914</v>
      </c>
      <c r="Y1240" s="2">
        <v>2012</v>
      </c>
      <c r="Z1240" s="2">
        <v>8623.6</v>
      </c>
      <c r="AA1240" s="2">
        <v>135</v>
      </c>
      <c r="AB1240" s="2">
        <v>7</v>
      </c>
      <c r="AC1240" s="2">
        <v>6695</v>
      </c>
      <c r="AE1240" s="2" t="s">
        <v>912</v>
      </c>
      <c r="AF1240" s="2" t="s">
        <v>17390</v>
      </c>
      <c r="AG1240" s="2" t="s">
        <v>2998</v>
      </c>
      <c r="AH1240" s="2" t="s">
        <v>17088</v>
      </c>
    </row>
    <row r="1241" spans="24:34" x14ac:dyDescent="0.4">
      <c r="X1241" s="2" t="s">
        <v>4915</v>
      </c>
      <c r="Y1241" s="2">
        <v>1986</v>
      </c>
      <c r="Z1241" s="2">
        <v>4308.3999999999996</v>
      </c>
      <c r="AA1241" s="2">
        <v>108</v>
      </c>
      <c r="AB1241" s="2">
        <v>9</v>
      </c>
      <c r="AC1241" s="2">
        <v>3920.4</v>
      </c>
      <c r="AE1241" s="2" t="s">
        <v>913</v>
      </c>
      <c r="AF1241" s="2" t="s">
        <v>17390</v>
      </c>
      <c r="AG1241" s="2" t="s">
        <v>2998</v>
      </c>
      <c r="AH1241" s="2" t="s">
        <v>17088</v>
      </c>
    </row>
    <row r="1242" spans="24:34" x14ac:dyDescent="0.4">
      <c r="X1242" s="2" t="s">
        <v>4917</v>
      </c>
      <c r="Y1242" s="2">
        <v>1966</v>
      </c>
      <c r="Z1242" s="2">
        <v>4018.7</v>
      </c>
      <c r="AA1242" s="2">
        <v>145</v>
      </c>
      <c r="AB1242" s="2">
        <v>5</v>
      </c>
      <c r="AC1242" s="2">
        <v>3106.7</v>
      </c>
      <c r="AE1242" s="2" t="s">
        <v>914</v>
      </c>
      <c r="AF1242" s="2" t="s">
        <v>17390</v>
      </c>
      <c r="AG1242" s="2" t="s">
        <v>2998</v>
      </c>
      <c r="AH1242" s="2" t="s">
        <v>17400</v>
      </c>
    </row>
    <row r="1243" spans="24:34" x14ac:dyDescent="0.4">
      <c r="X1243" s="2" t="s">
        <v>4918</v>
      </c>
      <c r="Y1243" s="2">
        <v>1969</v>
      </c>
      <c r="Z1243" s="2">
        <v>3463.9</v>
      </c>
      <c r="AA1243" s="2">
        <v>132</v>
      </c>
      <c r="AB1243" s="2">
        <v>5</v>
      </c>
      <c r="AC1243" s="2">
        <v>3172.1</v>
      </c>
      <c r="AE1243" s="2" t="s">
        <v>4897</v>
      </c>
      <c r="AF1243" s="2" t="s">
        <v>17390</v>
      </c>
      <c r="AG1243" s="2" t="s">
        <v>17485</v>
      </c>
      <c r="AH1243" s="2" t="s">
        <v>17086</v>
      </c>
    </row>
    <row r="1244" spans="24:34" x14ac:dyDescent="0.4">
      <c r="X1244" s="2" t="s">
        <v>915</v>
      </c>
      <c r="Y1244" s="2">
        <v>1975</v>
      </c>
      <c r="Z1244" s="2">
        <v>1974.1</v>
      </c>
      <c r="AA1244" s="2">
        <v>104</v>
      </c>
      <c r="AB1244" s="2">
        <v>5</v>
      </c>
      <c r="AC1244" s="2">
        <v>1485.6</v>
      </c>
      <c r="AE1244" s="2" t="s">
        <v>4900</v>
      </c>
      <c r="AF1244" s="2" t="s">
        <v>17390</v>
      </c>
      <c r="AG1244" s="2" t="s">
        <v>17391</v>
      </c>
      <c r="AH1244" s="2" t="s">
        <v>17086</v>
      </c>
    </row>
    <row r="1245" spans="24:34" x14ac:dyDescent="0.4">
      <c r="X1245" s="2" t="s">
        <v>916</v>
      </c>
      <c r="Y1245" s="2">
        <v>1977</v>
      </c>
      <c r="Z1245" s="2">
        <v>1965.7</v>
      </c>
      <c r="AA1245" s="2">
        <v>80</v>
      </c>
      <c r="AB1245" s="2">
        <v>5</v>
      </c>
      <c r="AC1245" s="2">
        <v>1789.7</v>
      </c>
      <c r="AE1245" s="2" t="s">
        <v>4902</v>
      </c>
      <c r="AF1245" s="2" t="s">
        <v>17390</v>
      </c>
      <c r="AG1245" s="2" t="s">
        <v>17486</v>
      </c>
      <c r="AH1245" s="2" t="s">
        <v>17400</v>
      </c>
    </row>
    <row r="1246" spans="24:34" x14ac:dyDescent="0.4">
      <c r="X1246" s="2" t="s">
        <v>4922</v>
      </c>
      <c r="Y1246" s="2">
        <v>1986</v>
      </c>
      <c r="Z1246" s="2">
        <v>14807.8</v>
      </c>
      <c r="AA1246" s="2">
        <v>529</v>
      </c>
      <c r="AB1246" s="2">
        <v>9</v>
      </c>
      <c r="AC1246" s="2">
        <v>11520.6</v>
      </c>
      <c r="AE1246" s="2" t="s">
        <v>4904</v>
      </c>
      <c r="AF1246" s="2" t="s">
        <v>17390</v>
      </c>
      <c r="AG1246" s="2" t="s">
        <v>17487</v>
      </c>
      <c r="AH1246" s="2" t="s">
        <v>17086</v>
      </c>
    </row>
    <row r="1247" spans="24:34" x14ac:dyDescent="0.4">
      <c r="X1247" s="2" t="s">
        <v>4924</v>
      </c>
      <c r="Y1247" s="2">
        <v>1965</v>
      </c>
      <c r="Z1247" s="2">
        <v>3865.2</v>
      </c>
      <c r="AA1247" s="2">
        <v>128</v>
      </c>
      <c r="AB1247" s="2">
        <v>5</v>
      </c>
      <c r="AC1247" s="2">
        <v>3479.4</v>
      </c>
      <c r="AE1247" s="2" t="s">
        <v>4905</v>
      </c>
      <c r="AF1247" s="2" t="s">
        <v>17390</v>
      </c>
      <c r="AG1247" s="2" t="s">
        <v>17081</v>
      </c>
      <c r="AH1247" s="2" t="s">
        <v>17393</v>
      </c>
    </row>
    <row r="1248" spans="24:34" x14ac:dyDescent="0.4">
      <c r="X1248" s="2" t="s">
        <v>4925</v>
      </c>
      <c r="Y1248" s="2">
        <v>1965</v>
      </c>
      <c r="Z1248" s="2">
        <v>4222</v>
      </c>
      <c r="AA1248" s="2">
        <v>140</v>
      </c>
      <c r="AB1248" s="2">
        <v>5</v>
      </c>
      <c r="AC1248" s="2">
        <v>4222</v>
      </c>
      <c r="AE1248" s="2" t="s">
        <v>4906</v>
      </c>
      <c r="AF1248" s="2" t="s">
        <v>17390</v>
      </c>
      <c r="AG1248" s="2" t="s">
        <v>2998</v>
      </c>
      <c r="AH1248" s="2" t="s">
        <v>17400</v>
      </c>
    </row>
    <row r="1249" spans="24:34" x14ac:dyDescent="0.4">
      <c r="X1249" s="2" t="s">
        <v>4927</v>
      </c>
      <c r="Y1249" s="2">
        <v>1965</v>
      </c>
      <c r="Z1249" s="2">
        <v>3166.9</v>
      </c>
      <c r="AA1249" s="2">
        <v>155</v>
      </c>
      <c r="AB1249" s="2">
        <v>5</v>
      </c>
      <c r="AC1249" s="2">
        <v>3166.9</v>
      </c>
      <c r="AE1249" s="2" t="s">
        <v>4907</v>
      </c>
      <c r="AF1249" s="2" t="s">
        <v>17390</v>
      </c>
      <c r="AG1249" s="2" t="s">
        <v>2998</v>
      </c>
      <c r="AH1249" s="2" t="s">
        <v>17393</v>
      </c>
    </row>
    <row r="1250" spans="24:34" x14ac:dyDescent="0.4">
      <c r="X1250" s="2" t="s">
        <v>76</v>
      </c>
      <c r="Y1250" s="2">
        <v>1986</v>
      </c>
      <c r="Z1250" s="2">
        <v>7314.4</v>
      </c>
      <c r="AA1250" s="2">
        <v>290</v>
      </c>
      <c r="AB1250" s="2">
        <v>9</v>
      </c>
      <c r="AC1250" s="2">
        <v>5758.7</v>
      </c>
      <c r="AE1250" s="2" t="s">
        <v>4909</v>
      </c>
      <c r="AF1250" s="2" t="s">
        <v>17390</v>
      </c>
      <c r="AG1250" s="2" t="s">
        <v>17081</v>
      </c>
      <c r="AH1250" s="2" t="s">
        <v>17086</v>
      </c>
    </row>
    <row r="1251" spans="24:34" x14ac:dyDescent="0.4">
      <c r="X1251" s="2" t="s">
        <v>456</v>
      </c>
      <c r="Y1251" s="2">
        <v>1986</v>
      </c>
      <c r="Z1251" s="2">
        <v>4949.3</v>
      </c>
      <c r="AA1251" s="2">
        <v>197</v>
      </c>
      <c r="AB1251" s="2">
        <v>9</v>
      </c>
      <c r="AC1251" s="2">
        <v>3829.8</v>
      </c>
      <c r="AE1251" s="2" t="s">
        <v>4911</v>
      </c>
      <c r="AF1251" s="2" t="s">
        <v>17390</v>
      </c>
      <c r="AG1251" s="2" t="s">
        <v>2998</v>
      </c>
      <c r="AH1251" s="2" t="s">
        <v>17086</v>
      </c>
    </row>
    <row r="1252" spans="24:34" x14ac:dyDescent="0.4">
      <c r="X1252" s="2" t="s">
        <v>4931</v>
      </c>
      <c r="Y1252" s="2">
        <v>1965</v>
      </c>
      <c r="Z1252" s="2">
        <v>3924.3</v>
      </c>
      <c r="AA1252" s="2">
        <v>130</v>
      </c>
      <c r="AB1252" s="2">
        <v>5</v>
      </c>
      <c r="AC1252" s="2">
        <v>3179.9</v>
      </c>
      <c r="AE1252" s="2" t="s">
        <v>4914</v>
      </c>
      <c r="AF1252" s="2" t="s">
        <v>17390</v>
      </c>
      <c r="AG1252" s="2" t="s">
        <v>17488</v>
      </c>
      <c r="AH1252" s="2" t="s">
        <v>17393</v>
      </c>
    </row>
    <row r="1253" spans="24:34" x14ac:dyDescent="0.4">
      <c r="X1253" s="2" t="s">
        <v>4933</v>
      </c>
      <c r="Y1253" s="2">
        <v>1964</v>
      </c>
      <c r="Z1253" s="2">
        <v>1301.2</v>
      </c>
      <c r="AA1253" s="2">
        <v>360</v>
      </c>
      <c r="AB1253" s="2">
        <v>5</v>
      </c>
      <c r="AC1253" s="2">
        <v>1301.2</v>
      </c>
      <c r="AE1253" s="2" t="s">
        <v>4915</v>
      </c>
      <c r="AF1253" s="2" t="s">
        <v>17397</v>
      </c>
      <c r="AG1253" s="2" t="s">
        <v>2998</v>
      </c>
      <c r="AH1253" s="2" t="s">
        <v>17088</v>
      </c>
    </row>
    <row r="1254" spans="24:34" x14ac:dyDescent="0.4">
      <c r="X1254" s="2" t="s">
        <v>4935</v>
      </c>
      <c r="Y1254" s="2">
        <v>1965</v>
      </c>
      <c r="Z1254" s="2">
        <v>3377</v>
      </c>
      <c r="AA1254" s="2">
        <v>128</v>
      </c>
      <c r="AB1254" s="2">
        <v>5</v>
      </c>
      <c r="AC1254" s="2">
        <v>3377</v>
      </c>
      <c r="AE1254" s="2" t="s">
        <v>4917</v>
      </c>
      <c r="AF1254" s="2" t="s">
        <v>17390</v>
      </c>
      <c r="AG1254" s="2" t="s">
        <v>17081</v>
      </c>
      <c r="AH1254" s="2" t="s">
        <v>17393</v>
      </c>
    </row>
    <row r="1255" spans="24:34" x14ac:dyDescent="0.4">
      <c r="X1255" s="2" t="s">
        <v>4937</v>
      </c>
      <c r="Y1255" s="2">
        <v>1986</v>
      </c>
      <c r="Z1255" s="2">
        <v>7419.7</v>
      </c>
      <c r="AA1255" s="2">
        <v>283</v>
      </c>
      <c r="AB1255" s="2">
        <v>9</v>
      </c>
      <c r="AC1255" s="2">
        <v>5794.4</v>
      </c>
      <c r="AE1255" s="2" t="s">
        <v>4918</v>
      </c>
      <c r="AF1255" s="2" t="s">
        <v>17390</v>
      </c>
      <c r="AG1255" s="2" t="s">
        <v>2998</v>
      </c>
      <c r="AH1255" s="2" t="s">
        <v>17393</v>
      </c>
    </row>
    <row r="1256" spans="24:34" x14ac:dyDescent="0.4">
      <c r="X1256" s="2" t="s">
        <v>4938</v>
      </c>
      <c r="Y1256" s="2">
        <v>1965</v>
      </c>
      <c r="Z1256" s="2">
        <v>4222</v>
      </c>
      <c r="AA1256" s="2">
        <v>124</v>
      </c>
      <c r="AB1256" s="2">
        <v>5</v>
      </c>
      <c r="AC1256" s="2">
        <v>3795</v>
      </c>
      <c r="AE1256" s="2" t="s">
        <v>915</v>
      </c>
      <c r="AF1256" s="2" t="s">
        <v>17390</v>
      </c>
      <c r="AG1256" s="2" t="s">
        <v>2998</v>
      </c>
      <c r="AH1256" s="2" t="s">
        <v>17088</v>
      </c>
    </row>
    <row r="1257" spans="24:34" x14ac:dyDescent="0.4">
      <c r="X1257" s="2" t="s">
        <v>4940</v>
      </c>
      <c r="Y1257" s="2">
        <v>1987</v>
      </c>
      <c r="Z1257" s="2">
        <v>4414.92</v>
      </c>
      <c r="AA1257" s="2">
        <v>110</v>
      </c>
      <c r="AB1257" s="2">
        <v>9</v>
      </c>
      <c r="AC1257" s="2">
        <v>3929.7</v>
      </c>
      <c r="AE1257" s="2" t="s">
        <v>916</v>
      </c>
      <c r="AF1257" s="2" t="s">
        <v>17390</v>
      </c>
      <c r="AG1257" s="2" t="s">
        <v>2998</v>
      </c>
      <c r="AH1257" s="2" t="s">
        <v>17088</v>
      </c>
    </row>
    <row r="1258" spans="24:34" x14ac:dyDescent="0.4">
      <c r="X1258" s="2" t="s">
        <v>4942</v>
      </c>
      <c r="Y1258" s="2">
        <v>1965</v>
      </c>
      <c r="Z1258" s="2">
        <v>3000</v>
      </c>
      <c r="AA1258" s="2">
        <v>217</v>
      </c>
      <c r="AB1258" s="2">
        <v>5</v>
      </c>
      <c r="AC1258" s="2">
        <v>3000</v>
      </c>
      <c r="AE1258" s="2" t="s">
        <v>4922</v>
      </c>
      <c r="AF1258" s="2" t="s">
        <v>17397</v>
      </c>
      <c r="AG1258" s="2" t="s">
        <v>2998</v>
      </c>
      <c r="AH1258" s="2" t="s">
        <v>17398</v>
      </c>
    </row>
    <row r="1259" spans="24:34" x14ac:dyDescent="0.4">
      <c r="X1259" s="2" t="s">
        <v>4943</v>
      </c>
      <c r="Y1259" s="2">
        <v>1965</v>
      </c>
      <c r="Z1259" s="2">
        <v>3836.2</v>
      </c>
      <c r="AA1259" s="2">
        <v>123</v>
      </c>
      <c r="AB1259" s="2">
        <v>5</v>
      </c>
      <c r="AC1259" s="2">
        <v>3836.2</v>
      </c>
      <c r="AE1259" s="2" t="s">
        <v>4924</v>
      </c>
      <c r="AF1259" s="2" t="s">
        <v>17390</v>
      </c>
      <c r="AG1259" s="2" t="s">
        <v>17081</v>
      </c>
      <c r="AH1259" s="2" t="s">
        <v>17393</v>
      </c>
    </row>
    <row r="1260" spans="24:34" x14ac:dyDescent="0.4">
      <c r="X1260" s="2" t="s">
        <v>4944</v>
      </c>
      <c r="Y1260" s="2">
        <v>1968</v>
      </c>
      <c r="Z1260" s="2">
        <v>2469.1</v>
      </c>
      <c r="AA1260" s="2">
        <v>114</v>
      </c>
      <c r="AB1260" s="2">
        <v>5</v>
      </c>
      <c r="AC1260" s="2">
        <v>1776.5</v>
      </c>
      <c r="AE1260" s="2" t="s">
        <v>4925</v>
      </c>
      <c r="AF1260" s="2" t="s">
        <v>17390</v>
      </c>
      <c r="AG1260" s="2" t="s">
        <v>2998</v>
      </c>
      <c r="AH1260" s="2" t="s">
        <v>17393</v>
      </c>
    </row>
    <row r="1261" spans="24:34" x14ac:dyDescent="0.4">
      <c r="X1261" s="2" t="s">
        <v>4946</v>
      </c>
      <c r="Y1261" s="2">
        <v>2008</v>
      </c>
      <c r="Z1261" s="2">
        <v>4799.7</v>
      </c>
      <c r="AA1261" s="2">
        <v>250</v>
      </c>
      <c r="AB1261" s="2">
        <v>11</v>
      </c>
      <c r="AC1261" s="2">
        <v>4799.7</v>
      </c>
      <c r="AE1261" s="2" t="s">
        <v>4927</v>
      </c>
      <c r="AF1261" s="2" t="s">
        <v>17390</v>
      </c>
      <c r="AG1261" s="2" t="s">
        <v>17081</v>
      </c>
      <c r="AH1261" s="2" t="s">
        <v>17393</v>
      </c>
    </row>
    <row r="1262" spans="24:34" x14ac:dyDescent="0.4">
      <c r="X1262" s="2" t="s">
        <v>4948</v>
      </c>
      <c r="Y1262" s="2">
        <v>1964</v>
      </c>
      <c r="Z1262" s="2">
        <v>3406.8</v>
      </c>
      <c r="AA1262" s="2">
        <v>120</v>
      </c>
      <c r="AB1262" s="2">
        <v>5</v>
      </c>
      <c r="AC1262" s="2">
        <v>3121.8</v>
      </c>
      <c r="AE1262" s="2" t="s">
        <v>76</v>
      </c>
      <c r="AF1262" s="2" t="s">
        <v>17397</v>
      </c>
      <c r="AG1262" s="2" t="s">
        <v>2998</v>
      </c>
      <c r="AH1262" s="2" t="s">
        <v>17400</v>
      </c>
    </row>
    <row r="1263" spans="24:34" x14ac:dyDescent="0.4">
      <c r="X1263" s="2" t="s">
        <v>155</v>
      </c>
      <c r="Y1263" s="2">
        <v>1965</v>
      </c>
      <c r="Z1263" s="2">
        <v>4306.3999999999996</v>
      </c>
      <c r="AA1263" s="2">
        <v>145</v>
      </c>
      <c r="AB1263" s="2">
        <v>5</v>
      </c>
      <c r="AC1263" s="2">
        <v>3255.5</v>
      </c>
      <c r="AE1263" s="2" t="s">
        <v>456</v>
      </c>
      <c r="AF1263" s="2" t="s">
        <v>17397</v>
      </c>
      <c r="AG1263" s="2" t="s">
        <v>2998</v>
      </c>
      <c r="AH1263" s="2" t="s">
        <v>17088</v>
      </c>
    </row>
    <row r="1264" spans="24:34" x14ac:dyDescent="0.4">
      <c r="X1264" s="2" t="s">
        <v>4950</v>
      </c>
      <c r="Y1264" s="2">
        <v>1977</v>
      </c>
      <c r="Z1264" s="2">
        <v>2990.7</v>
      </c>
      <c r="AA1264" s="2">
        <v>120</v>
      </c>
      <c r="AB1264" s="2">
        <v>5</v>
      </c>
      <c r="AC1264" s="2">
        <v>2799</v>
      </c>
      <c r="AE1264" s="2" t="s">
        <v>4931</v>
      </c>
      <c r="AF1264" s="2" t="s">
        <v>17390</v>
      </c>
      <c r="AG1264" s="2" t="s">
        <v>2998</v>
      </c>
      <c r="AH1264" s="2" t="s">
        <v>17393</v>
      </c>
    </row>
    <row r="1265" spans="24:34" x14ac:dyDescent="0.4">
      <c r="X1265" s="2" t="s">
        <v>4952</v>
      </c>
      <c r="Y1265" s="2">
        <v>2009</v>
      </c>
      <c r="Z1265" s="2">
        <v>7840.8</v>
      </c>
      <c r="AA1265" s="2">
        <v>230</v>
      </c>
      <c r="AB1265" s="2">
        <v>10</v>
      </c>
      <c r="AC1265" s="2">
        <v>7840</v>
      </c>
      <c r="AE1265" s="2" t="s">
        <v>4933</v>
      </c>
      <c r="AF1265" s="2" t="s">
        <v>17390</v>
      </c>
      <c r="AG1265" s="2" t="s">
        <v>17081</v>
      </c>
      <c r="AH1265" s="2" t="s">
        <v>17393</v>
      </c>
    </row>
    <row r="1266" spans="24:34" x14ac:dyDescent="0.4">
      <c r="X1266" s="2" t="s">
        <v>4953</v>
      </c>
      <c r="Y1266" s="2">
        <v>1986</v>
      </c>
      <c r="Z1266" s="2">
        <v>4771</v>
      </c>
      <c r="AA1266" s="2">
        <v>188</v>
      </c>
      <c r="AB1266" s="2">
        <v>9</v>
      </c>
      <c r="AC1266" s="2">
        <v>3679.8</v>
      </c>
      <c r="AE1266" s="2" t="s">
        <v>4935</v>
      </c>
      <c r="AF1266" s="2" t="s">
        <v>17390</v>
      </c>
      <c r="AG1266" s="2" t="s">
        <v>17081</v>
      </c>
      <c r="AH1266" s="2" t="s">
        <v>17400</v>
      </c>
    </row>
    <row r="1267" spans="24:34" x14ac:dyDescent="0.4">
      <c r="X1267" s="2" t="s">
        <v>4954</v>
      </c>
      <c r="Y1267" s="2">
        <v>1990</v>
      </c>
      <c r="Z1267" s="2">
        <v>6580.3</v>
      </c>
      <c r="AA1267" s="2">
        <v>259</v>
      </c>
      <c r="AB1267" s="2">
        <v>10</v>
      </c>
      <c r="AC1267" s="2">
        <v>6580.3</v>
      </c>
      <c r="AE1267" s="2" t="s">
        <v>4937</v>
      </c>
      <c r="AF1267" s="2" t="s">
        <v>17397</v>
      </c>
      <c r="AG1267" s="2" t="s">
        <v>2998</v>
      </c>
      <c r="AH1267" s="2" t="s">
        <v>17400</v>
      </c>
    </row>
    <row r="1268" spans="24:34" x14ac:dyDescent="0.4">
      <c r="X1268" s="2" t="s">
        <v>4956</v>
      </c>
      <c r="Y1268" s="2">
        <v>1990</v>
      </c>
      <c r="Z1268" s="2">
        <v>9492.5</v>
      </c>
      <c r="AA1268" s="2">
        <v>329</v>
      </c>
      <c r="AB1268" s="2">
        <v>10</v>
      </c>
      <c r="AC1268" s="2">
        <v>9492.5</v>
      </c>
      <c r="AE1268" s="2" t="s">
        <v>4938</v>
      </c>
      <c r="AF1268" s="2" t="s">
        <v>17390</v>
      </c>
      <c r="AG1268" s="2" t="s">
        <v>17081</v>
      </c>
      <c r="AH1268" s="2" t="s">
        <v>17393</v>
      </c>
    </row>
    <row r="1269" spans="24:34" x14ac:dyDescent="0.4">
      <c r="X1269" s="2" t="s">
        <v>4957</v>
      </c>
      <c r="Y1269" s="2">
        <v>1986</v>
      </c>
      <c r="Z1269" s="2">
        <v>4300.7</v>
      </c>
      <c r="AA1269" s="2">
        <v>213</v>
      </c>
      <c r="AB1269" s="2">
        <v>9</v>
      </c>
      <c r="AC1269" s="2">
        <v>3861.7</v>
      </c>
      <c r="AE1269" s="2" t="s">
        <v>4940</v>
      </c>
      <c r="AF1269" s="2" t="s">
        <v>17397</v>
      </c>
      <c r="AG1269" s="2" t="s">
        <v>2998</v>
      </c>
      <c r="AH1269" s="2" t="s">
        <v>17088</v>
      </c>
    </row>
    <row r="1270" spans="24:34" x14ac:dyDescent="0.4">
      <c r="X1270" s="2" t="s">
        <v>4958</v>
      </c>
      <c r="Y1270" s="2">
        <v>1994</v>
      </c>
      <c r="Z1270" s="2">
        <v>8628.7999999999993</v>
      </c>
      <c r="AA1270" s="2">
        <v>282</v>
      </c>
      <c r="AB1270" s="2">
        <v>10</v>
      </c>
      <c r="AC1270" s="2">
        <v>6831.2</v>
      </c>
      <c r="AE1270" s="2" t="s">
        <v>4942</v>
      </c>
      <c r="AF1270" s="2" t="s">
        <v>17390</v>
      </c>
      <c r="AG1270" s="2" t="s">
        <v>17086</v>
      </c>
      <c r="AH1270" s="2" t="s">
        <v>17393</v>
      </c>
    </row>
    <row r="1271" spans="24:34" x14ac:dyDescent="0.4">
      <c r="X1271" s="2" t="s">
        <v>961</v>
      </c>
      <c r="Y1271" s="2">
        <v>1985</v>
      </c>
      <c r="Z1271" s="2">
        <v>12057.6</v>
      </c>
      <c r="AA1271" s="2">
        <v>450</v>
      </c>
      <c r="AB1271" s="2">
        <v>9</v>
      </c>
      <c r="AC1271" s="2">
        <v>9428.1</v>
      </c>
      <c r="AE1271" s="2" t="s">
        <v>4943</v>
      </c>
      <c r="AF1271" s="2" t="s">
        <v>17390</v>
      </c>
      <c r="AG1271" s="2" t="s">
        <v>2998</v>
      </c>
      <c r="AH1271" s="2" t="s">
        <v>17393</v>
      </c>
    </row>
    <row r="1272" spans="24:34" x14ac:dyDescent="0.4">
      <c r="X1272" s="2" t="s">
        <v>962</v>
      </c>
      <c r="Y1272" s="2">
        <v>1985</v>
      </c>
      <c r="Z1272" s="2">
        <v>13825.5</v>
      </c>
      <c r="AA1272" s="2">
        <v>600</v>
      </c>
      <c r="AB1272" s="2">
        <v>9</v>
      </c>
      <c r="AC1272" s="2">
        <v>13825.5</v>
      </c>
      <c r="AE1272" s="2" t="s">
        <v>4944</v>
      </c>
      <c r="AF1272" s="2" t="s">
        <v>17390</v>
      </c>
      <c r="AG1272" s="2" t="s">
        <v>2998</v>
      </c>
      <c r="AH1272" s="2" t="s">
        <v>17088</v>
      </c>
    </row>
    <row r="1273" spans="24:34" x14ac:dyDescent="0.4">
      <c r="X1273" s="2" t="s">
        <v>4961</v>
      </c>
      <c r="Y1273" s="2">
        <v>1993</v>
      </c>
      <c r="Z1273" s="2">
        <v>3554.1</v>
      </c>
      <c r="AA1273" s="2">
        <v>113</v>
      </c>
      <c r="AB1273" s="2">
        <v>9</v>
      </c>
      <c r="AC1273" s="2">
        <v>2785.4</v>
      </c>
      <c r="AE1273" s="2" t="s">
        <v>4946</v>
      </c>
      <c r="AF1273" s="2" t="s">
        <v>17390</v>
      </c>
      <c r="AG1273" s="2" t="s">
        <v>17081</v>
      </c>
      <c r="AH1273" s="2" t="s">
        <v>17400</v>
      </c>
    </row>
    <row r="1274" spans="24:34" x14ac:dyDescent="0.4">
      <c r="X1274" s="2" t="s">
        <v>4964</v>
      </c>
      <c r="Y1274" s="2">
        <v>1996</v>
      </c>
      <c r="Z1274" s="2">
        <v>15308</v>
      </c>
      <c r="AA1274" s="2">
        <v>300</v>
      </c>
      <c r="AB1274" s="2">
        <v>10</v>
      </c>
      <c r="AC1274" s="2">
        <v>12354.6</v>
      </c>
      <c r="AE1274" s="2" t="s">
        <v>4948</v>
      </c>
      <c r="AF1274" s="2" t="s">
        <v>17390</v>
      </c>
      <c r="AG1274" s="2" t="s">
        <v>2998</v>
      </c>
      <c r="AH1274" s="2" t="s">
        <v>17393</v>
      </c>
    </row>
    <row r="1275" spans="24:34" x14ac:dyDescent="0.4">
      <c r="X1275" s="2" t="s">
        <v>4966</v>
      </c>
      <c r="Y1275" s="2">
        <v>1986</v>
      </c>
      <c r="Z1275" s="2">
        <v>8837.5</v>
      </c>
      <c r="AA1275" s="2">
        <v>361</v>
      </c>
      <c r="AB1275" s="2">
        <v>9</v>
      </c>
      <c r="AC1275" s="2">
        <v>7785.6</v>
      </c>
      <c r="AE1275" s="2" t="s">
        <v>155</v>
      </c>
      <c r="AF1275" s="2" t="s">
        <v>17390</v>
      </c>
      <c r="AG1275" s="2" t="s">
        <v>2998</v>
      </c>
      <c r="AH1275" s="2" t="s">
        <v>17393</v>
      </c>
    </row>
    <row r="1276" spans="24:34" x14ac:dyDescent="0.4">
      <c r="X1276" s="2" t="s">
        <v>4968</v>
      </c>
      <c r="Y1276" s="2">
        <v>1986</v>
      </c>
      <c r="Z1276" s="2">
        <v>9991.2999999999993</v>
      </c>
      <c r="AA1276" s="2">
        <v>387</v>
      </c>
      <c r="AB1276" s="2">
        <v>9</v>
      </c>
      <c r="AC1276" s="2">
        <v>7747.5</v>
      </c>
      <c r="AE1276" s="2" t="s">
        <v>4950</v>
      </c>
      <c r="AF1276" s="2" t="s">
        <v>17390</v>
      </c>
      <c r="AG1276" s="2" t="s">
        <v>17081</v>
      </c>
      <c r="AH1276" s="2" t="s">
        <v>17393</v>
      </c>
    </row>
    <row r="1277" spans="24:34" x14ac:dyDescent="0.4">
      <c r="X1277" s="2" t="s">
        <v>4969</v>
      </c>
      <c r="Y1277" s="2">
        <v>1983</v>
      </c>
      <c r="Z1277" s="2">
        <v>3988.6</v>
      </c>
      <c r="AA1277" s="2">
        <v>142</v>
      </c>
      <c r="AB1277" s="2">
        <v>13</v>
      </c>
      <c r="AC1277" s="2">
        <v>2878.88</v>
      </c>
      <c r="AE1277" s="2" t="s">
        <v>4952</v>
      </c>
      <c r="AF1277" s="2" t="s">
        <v>17390</v>
      </c>
      <c r="AG1277" s="2" t="s">
        <v>2998</v>
      </c>
      <c r="AH1277" s="2" t="s">
        <v>17088</v>
      </c>
    </row>
    <row r="1278" spans="24:34" x14ac:dyDescent="0.4">
      <c r="X1278" s="2" t="s">
        <v>4971</v>
      </c>
      <c r="Y1278" s="2">
        <v>1971</v>
      </c>
      <c r="Z1278" s="2">
        <v>4907.6000000000004</v>
      </c>
      <c r="AA1278" s="2">
        <v>187</v>
      </c>
      <c r="AB1278" s="2">
        <v>5</v>
      </c>
      <c r="AC1278" s="2">
        <v>4707.6000000000004</v>
      </c>
      <c r="AE1278" s="2" t="s">
        <v>4953</v>
      </c>
      <c r="AF1278" s="2" t="s">
        <v>17390</v>
      </c>
      <c r="AG1278" s="2" t="s">
        <v>2998</v>
      </c>
      <c r="AH1278" s="2" t="s">
        <v>17088</v>
      </c>
    </row>
    <row r="1279" spans="24:34" x14ac:dyDescent="0.4">
      <c r="X1279" s="2" t="s">
        <v>4973</v>
      </c>
      <c r="Y1279" s="2">
        <v>1973</v>
      </c>
      <c r="Z1279" s="2">
        <v>2578.6</v>
      </c>
      <c r="AA1279" s="2">
        <v>88</v>
      </c>
      <c r="AB1279" s="2">
        <v>9</v>
      </c>
      <c r="AC1279" s="2">
        <v>1170.0999999999999</v>
      </c>
      <c r="AE1279" s="2" t="s">
        <v>4954</v>
      </c>
      <c r="AF1279" s="2" t="s">
        <v>17390</v>
      </c>
      <c r="AG1279" s="2" t="s">
        <v>2998</v>
      </c>
      <c r="AH1279" s="2" t="s">
        <v>17400</v>
      </c>
    </row>
    <row r="1280" spans="24:34" x14ac:dyDescent="0.4">
      <c r="X1280" s="2" t="s">
        <v>4975</v>
      </c>
      <c r="Y1280" s="2">
        <v>1980</v>
      </c>
      <c r="Z1280" s="2">
        <v>4080.9</v>
      </c>
      <c r="AA1280" s="2">
        <v>180</v>
      </c>
      <c r="AB1280" s="2">
        <v>13</v>
      </c>
      <c r="AC1280" s="2">
        <v>2229.5</v>
      </c>
      <c r="AE1280" s="2" t="s">
        <v>4956</v>
      </c>
      <c r="AF1280" s="2" t="s">
        <v>17390</v>
      </c>
      <c r="AG1280" s="2" t="s">
        <v>17081</v>
      </c>
      <c r="AH1280" s="2" t="s">
        <v>17393</v>
      </c>
    </row>
    <row r="1281" spans="24:34" x14ac:dyDescent="0.4">
      <c r="X1281" s="2" t="s">
        <v>77</v>
      </c>
      <c r="Y1281" s="2">
        <v>1971</v>
      </c>
      <c r="Z1281" s="2">
        <v>1925.1</v>
      </c>
      <c r="AA1281" s="2">
        <v>88</v>
      </c>
      <c r="AB1281" s="2">
        <v>9</v>
      </c>
      <c r="AC1281" s="2">
        <v>1168</v>
      </c>
      <c r="AE1281" s="2" t="s">
        <v>4957</v>
      </c>
      <c r="AF1281" s="2" t="s">
        <v>17397</v>
      </c>
      <c r="AG1281" s="2" t="s">
        <v>2998</v>
      </c>
      <c r="AH1281" s="2" t="s">
        <v>17088</v>
      </c>
    </row>
    <row r="1282" spans="24:34" x14ac:dyDescent="0.4">
      <c r="X1282" s="2" t="s">
        <v>4977</v>
      </c>
      <c r="Y1282" s="2">
        <v>1970</v>
      </c>
      <c r="Z1282" s="2">
        <v>2585.6999999999998</v>
      </c>
      <c r="AA1282" s="2">
        <v>122</v>
      </c>
      <c r="AB1282" s="2">
        <v>5</v>
      </c>
      <c r="AC1282" s="2">
        <v>2585.6999999999998</v>
      </c>
      <c r="AE1282" s="2" t="s">
        <v>4958</v>
      </c>
      <c r="AF1282" s="2" t="s">
        <v>17390</v>
      </c>
      <c r="AG1282" s="2" t="s">
        <v>2998</v>
      </c>
      <c r="AH1282" s="2" t="s">
        <v>17400</v>
      </c>
    </row>
    <row r="1283" spans="24:34" x14ac:dyDescent="0.4">
      <c r="X1283" s="2" t="s">
        <v>4978</v>
      </c>
      <c r="Y1283" s="2">
        <v>1970</v>
      </c>
      <c r="Z1283" s="2">
        <v>1920.2</v>
      </c>
      <c r="AA1283" s="2">
        <v>94</v>
      </c>
      <c r="AB1283" s="2">
        <v>9</v>
      </c>
      <c r="AC1283" s="2">
        <v>1163.2</v>
      </c>
      <c r="AE1283" s="2" t="s">
        <v>961</v>
      </c>
      <c r="AF1283" s="2" t="s">
        <v>17397</v>
      </c>
      <c r="AG1283" s="2" t="s">
        <v>2998</v>
      </c>
      <c r="AH1283" s="2" t="s">
        <v>17413</v>
      </c>
    </row>
    <row r="1284" spans="24:34" x14ac:dyDescent="0.4">
      <c r="X1284" s="2" t="s">
        <v>4980</v>
      </c>
      <c r="Y1284" s="2">
        <v>1970</v>
      </c>
      <c r="Z1284" s="2">
        <v>4579.3</v>
      </c>
      <c r="AA1284" s="2">
        <v>187</v>
      </c>
      <c r="AB1284" s="2">
        <v>5</v>
      </c>
      <c r="AC1284" s="2">
        <v>3475.7</v>
      </c>
      <c r="AE1284" s="2" t="s">
        <v>962</v>
      </c>
      <c r="AF1284" s="2" t="s">
        <v>17390</v>
      </c>
      <c r="AG1284" s="2" t="s">
        <v>17081</v>
      </c>
      <c r="AH1284" s="2" t="s">
        <v>17414</v>
      </c>
    </row>
    <row r="1285" spans="24:34" x14ac:dyDescent="0.4">
      <c r="X1285" s="2" t="s">
        <v>4982</v>
      </c>
      <c r="Y1285" s="2">
        <v>1971</v>
      </c>
      <c r="Z1285" s="2">
        <v>7222</v>
      </c>
      <c r="AA1285" s="2">
        <v>1</v>
      </c>
      <c r="AB1285" s="2">
        <v>5</v>
      </c>
      <c r="AC1285" s="2">
        <v>5043</v>
      </c>
      <c r="AE1285" s="2" t="s">
        <v>4961</v>
      </c>
      <c r="AF1285" s="2" t="s">
        <v>17390</v>
      </c>
      <c r="AG1285" s="2" t="s">
        <v>2998</v>
      </c>
      <c r="AH1285" s="2" t="s">
        <v>17086</v>
      </c>
    </row>
    <row r="1286" spans="24:34" x14ac:dyDescent="0.4">
      <c r="X1286" s="2" t="s">
        <v>4983</v>
      </c>
      <c r="Y1286" s="2">
        <v>1984</v>
      </c>
      <c r="Z1286" s="2">
        <v>2356.9</v>
      </c>
      <c r="AA1286" s="2">
        <v>112</v>
      </c>
      <c r="AB1286" s="2">
        <v>5</v>
      </c>
      <c r="AC1286" s="2">
        <v>1354.5</v>
      </c>
      <c r="AE1286" s="2" t="s">
        <v>4964</v>
      </c>
      <c r="AF1286" s="2" t="s">
        <v>17390</v>
      </c>
      <c r="AG1286" s="2" t="s">
        <v>2998</v>
      </c>
      <c r="AH1286" s="2" t="s">
        <v>17413</v>
      </c>
    </row>
    <row r="1287" spans="24:34" x14ac:dyDescent="0.4">
      <c r="X1287" s="2" t="s">
        <v>4986</v>
      </c>
      <c r="Y1287" s="2">
        <v>1984</v>
      </c>
      <c r="Z1287" s="2">
        <v>3127</v>
      </c>
      <c r="AA1287" s="2">
        <v>121</v>
      </c>
      <c r="AB1287" s="2">
        <v>5</v>
      </c>
      <c r="AC1287" s="2">
        <v>1809.8</v>
      </c>
      <c r="AE1287" s="2" t="s">
        <v>4966</v>
      </c>
      <c r="AF1287" s="2" t="s">
        <v>17397</v>
      </c>
      <c r="AG1287" s="2" t="s">
        <v>2998</v>
      </c>
      <c r="AH1287" s="2" t="s">
        <v>17393</v>
      </c>
    </row>
    <row r="1288" spans="24:34" x14ac:dyDescent="0.4">
      <c r="X1288" s="2" t="s">
        <v>4988</v>
      </c>
      <c r="Y1288" s="2">
        <v>1971</v>
      </c>
      <c r="Z1288" s="2">
        <v>2504.5</v>
      </c>
      <c r="AA1288" s="2">
        <v>132</v>
      </c>
      <c r="AB1288" s="2">
        <v>5</v>
      </c>
      <c r="AC1288" s="2">
        <v>1683</v>
      </c>
      <c r="AE1288" s="2" t="s">
        <v>4968</v>
      </c>
      <c r="AF1288" s="2" t="s">
        <v>17397</v>
      </c>
      <c r="AG1288" s="2" t="s">
        <v>2998</v>
      </c>
      <c r="AH1288" s="2" t="s">
        <v>17393</v>
      </c>
    </row>
    <row r="1289" spans="24:34" x14ac:dyDescent="0.4">
      <c r="X1289" s="2" t="s">
        <v>4990</v>
      </c>
      <c r="Y1289" s="2">
        <v>1973</v>
      </c>
      <c r="Z1289" s="2">
        <v>5235.7</v>
      </c>
      <c r="AA1289" s="2">
        <v>177</v>
      </c>
      <c r="AB1289" s="2">
        <v>5</v>
      </c>
      <c r="AC1289" s="2">
        <v>3978.7</v>
      </c>
      <c r="AE1289" s="2" t="s">
        <v>4969</v>
      </c>
      <c r="AF1289" s="2" t="s">
        <v>17390</v>
      </c>
      <c r="AG1289" s="2" t="s">
        <v>2998</v>
      </c>
      <c r="AH1289" s="2" t="s">
        <v>17086</v>
      </c>
    </row>
    <row r="1290" spans="24:34" x14ac:dyDescent="0.4">
      <c r="X1290" s="2" t="s">
        <v>4991</v>
      </c>
      <c r="Y1290" s="2">
        <v>1971</v>
      </c>
      <c r="Z1290" s="2">
        <v>7074.7</v>
      </c>
      <c r="AA1290" s="2">
        <v>250</v>
      </c>
      <c r="AB1290" s="2">
        <v>5</v>
      </c>
      <c r="AC1290" s="2">
        <v>6074.7</v>
      </c>
      <c r="AE1290" s="2" t="s">
        <v>4971</v>
      </c>
      <c r="AF1290" s="2" t="s">
        <v>17390</v>
      </c>
      <c r="AG1290" s="2" t="s">
        <v>17081</v>
      </c>
      <c r="AH1290" s="2" t="s">
        <v>17398</v>
      </c>
    </row>
    <row r="1291" spans="24:34" x14ac:dyDescent="0.4">
      <c r="X1291" s="2" t="s">
        <v>4992</v>
      </c>
      <c r="Y1291" s="2">
        <v>1988</v>
      </c>
      <c r="Z1291" s="2">
        <v>2675.6000000000004</v>
      </c>
      <c r="AA1291" s="2">
        <v>114</v>
      </c>
      <c r="AB1291" s="2">
        <v>9</v>
      </c>
      <c r="AC1291" s="2">
        <v>2675.6000000000004</v>
      </c>
      <c r="AE1291" s="2" t="s">
        <v>4973</v>
      </c>
      <c r="AF1291" s="2" t="s">
        <v>17390</v>
      </c>
      <c r="AG1291" s="2" t="s">
        <v>2998</v>
      </c>
      <c r="AH1291" s="2" t="s">
        <v>17398</v>
      </c>
    </row>
    <row r="1292" spans="24:34" x14ac:dyDescent="0.4">
      <c r="X1292" s="2" t="s">
        <v>4995</v>
      </c>
      <c r="Y1292" s="2">
        <v>1974</v>
      </c>
      <c r="Z1292" s="2">
        <v>7742.1</v>
      </c>
      <c r="AA1292" s="2">
        <v>120</v>
      </c>
      <c r="AB1292" s="2">
        <v>5</v>
      </c>
      <c r="AC1292" s="2">
        <v>7377</v>
      </c>
      <c r="AE1292" s="2" t="s">
        <v>4975</v>
      </c>
      <c r="AF1292" s="2" t="s">
        <v>17390</v>
      </c>
      <c r="AG1292" s="2" t="s">
        <v>2998</v>
      </c>
      <c r="AH1292" s="2" t="s">
        <v>17088</v>
      </c>
    </row>
    <row r="1293" spans="24:34" x14ac:dyDescent="0.4">
      <c r="X1293" s="2" t="s">
        <v>963</v>
      </c>
      <c r="Y1293" s="2">
        <v>1987</v>
      </c>
      <c r="Z1293" s="2">
        <v>5901.9</v>
      </c>
      <c r="AA1293" s="2">
        <v>207</v>
      </c>
      <c r="AB1293" s="2">
        <v>9</v>
      </c>
      <c r="AC1293" s="2">
        <v>4603.7</v>
      </c>
      <c r="AE1293" s="2" t="s">
        <v>77</v>
      </c>
      <c r="AF1293" s="2" t="s">
        <v>17390</v>
      </c>
      <c r="AG1293" s="2" t="s">
        <v>2998</v>
      </c>
      <c r="AH1293" s="2" t="s">
        <v>17086</v>
      </c>
    </row>
    <row r="1294" spans="24:34" x14ac:dyDescent="0.4">
      <c r="X1294" s="2" t="s">
        <v>4998</v>
      </c>
      <c r="Y1294" s="2">
        <v>1983</v>
      </c>
      <c r="Z1294" s="2">
        <v>11757.2</v>
      </c>
      <c r="AA1294" s="2">
        <v>526</v>
      </c>
      <c r="AB1294" s="2">
        <v>9</v>
      </c>
      <c r="AC1294" s="2">
        <v>7032.1</v>
      </c>
      <c r="AE1294" s="2" t="s">
        <v>4977</v>
      </c>
      <c r="AF1294" s="2" t="s">
        <v>17390</v>
      </c>
      <c r="AG1294" s="2" t="s">
        <v>2998</v>
      </c>
      <c r="AH1294" s="2" t="s">
        <v>17393</v>
      </c>
    </row>
    <row r="1295" spans="24:34" x14ac:dyDescent="0.4">
      <c r="X1295" s="2" t="s">
        <v>5000</v>
      </c>
      <c r="Y1295" s="2">
        <v>1986</v>
      </c>
      <c r="Z1295" s="2">
        <v>7703.4</v>
      </c>
      <c r="AA1295" s="2">
        <v>228</v>
      </c>
      <c r="AB1295" s="2">
        <v>17</v>
      </c>
      <c r="AC1295" s="2">
        <v>7703.4</v>
      </c>
      <c r="AE1295" s="2" t="s">
        <v>4978</v>
      </c>
      <c r="AF1295" s="2" t="s">
        <v>17390</v>
      </c>
      <c r="AG1295" s="2" t="s">
        <v>2998</v>
      </c>
      <c r="AH1295" s="2" t="s">
        <v>17086</v>
      </c>
    </row>
    <row r="1296" spans="24:34" x14ac:dyDescent="0.4">
      <c r="X1296" s="2" t="s">
        <v>5003</v>
      </c>
      <c r="Y1296" s="2">
        <v>1987</v>
      </c>
      <c r="Z1296" s="2">
        <v>7908.5</v>
      </c>
      <c r="AA1296" s="2">
        <v>341</v>
      </c>
      <c r="AB1296" s="2">
        <v>9</v>
      </c>
      <c r="AC1296" s="2">
        <v>4743.1000000000004</v>
      </c>
      <c r="AE1296" s="2" t="s">
        <v>4980</v>
      </c>
      <c r="AF1296" s="2" t="s">
        <v>17390</v>
      </c>
      <c r="AG1296" s="2" t="s">
        <v>2998</v>
      </c>
      <c r="AH1296" s="2" t="s">
        <v>17398</v>
      </c>
    </row>
    <row r="1297" spans="24:34" x14ac:dyDescent="0.4">
      <c r="X1297" s="2" t="s">
        <v>5005</v>
      </c>
      <c r="Y1297" s="2">
        <v>1987</v>
      </c>
      <c r="Z1297" s="2">
        <v>4979.8999999999996</v>
      </c>
      <c r="AA1297" s="2">
        <v>182</v>
      </c>
      <c r="AB1297" s="2">
        <v>9</v>
      </c>
      <c r="AC1297" s="2">
        <v>3801.2</v>
      </c>
      <c r="AE1297" s="2" t="s">
        <v>4982</v>
      </c>
      <c r="AF1297" s="2" t="s">
        <v>17390</v>
      </c>
      <c r="AG1297" s="2" t="s">
        <v>17086</v>
      </c>
      <c r="AH1297" s="2" t="s">
        <v>17398</v>
      </c>
    </row>
    <row r="1298" spans="24:34" x14ac:dyDescent="0.4">
      <c r="X1298" s="2" t="s">
        <v>5006</v>
      </c>
      <c r="Y1298" s="2">
        <v>2009</v>
      </c>
      <c r="Z1298" s="2">
        <v>12319.9</v>
      </c>
      <c r="AA1298" s="2">
        <v>300</v>
      </c>
      <c r="AB1298" s="2">
        <v>9</v>
      </c>
      <c r="AC1298" s="2">
        <v>8965.7000000000007</v>
      </c>
      <c r="AE1298" s="2" t="s">
        <v>4983</v>
      </c>
      <c r="AF1298" s="2" t="s">
        <v>17397</v>
      </c>
      <c r="AG1298" s="2" t="s">
        <v>2998</v>
      </c>
      <c r="AH1298" s="2" t="s">
        <v>17400</v>
      </c>
    </row>
    <row r="1299" spans="24:34" x14ac:dyDescent="0.4">
      <c r="X1299" s="2" t="s">
        <v>5008</v>
      </c>
      <c r="Y1299" s="2">
        <v>2005</v>
      </c>
      <c r="Z1299" s="2">
        <v>8705.2999999999993</v>
      </c>
      <c r="AA1299" s="2">
        <v>285</v>
      </c>
      <c r="AB1299" s="2">
        <v>8</v>
      </c>
      <c r="AC1299" s="2">
        <v>6875.9</v>
      </c>
      <c r="AE1299" s="2" t="s">
        <v>4986</v>
      </c>
      <c r="AF1299" s="2" t="s">
        <v>17397</v>
      </c>
      <c r="AG1299" s="2" t="s">
        <v>2998</v>
      </c>
      <c r="AH1299" s="2" t="s">
        <v>17393</v>
      </c>
    </row>
    <row r="1300" spans="24:34" x14ac:dyDescent="0.4">
      <c r="X1300" s="2" t="s">
        <v>964</v>
      </c>
      <c r="Y1300" s="2">
        <v>2006</v>
      </c>
      <c r="Z1300" s="2">
        <v>7859.4</v>
      </c>
      <c r="AA1300" s="2">
        <v>203</v>
      </c>
      <c r="AB1300" s="2">
        <v>10</v>
      </c>
      <c r="AC1300" s="2">
        <v>5575.7</v>
      </c>
      <c r="AE1300" s="2" t="s">
        <v>4988</v>
      </c>
      <c r="AF1300" s="2" t="s">
        <v>17390</v>
      </c>
      <c r="AG1300" s="2" t="s">
        <v>2998</v>
      </c>
      <c r="AH1300" s="2" t="s">
        <v>17400</v>
      </c>
    </row>
    <row r="1301" spans="24:34" x14ac:dyDescent="0.4">
      <c r="X1301" s="2" t="s">
        <v>5009</v>
      </c>
      <c r="Y1301" s="2">
        <v>1988</v>
      </c>
      <c r="Z1301" s="2">
        <v>3866.2</v>
      </c>
      <c r="AA1301" s="2">
        <v>170</v>
      </c>
      <c r="AB1301" s="2">
        <v>9</v>
      </c>
      <c r="AC1301" s="2">
        <v>2284</v>
      </c>
      <c r="AE1301" s="2" t="s">
        <v>4990</v>
      </c>
      <c r="AF1301" s="2" t="s">
        <v>17390</v>
      </c>
      <c r="AG1301" s="2" t="s">
        <v>2998</v>
      </c>
      <c r="AH1301" s="2" t="s">
        <v>17398</v>
      </c>
    </row>
    <row r="1302" spans="24:34" x14ac:dyDescent="0.4">
      <c r="X1302" s="2" t="s">
        <v>965</v>
      </c>
      <c r="Y1302" s="2">
        <v>1981</v>
      </c>
      <c r="Z1302" s="2">
        <v>4139.5</v>
      </c>
      <c r="AA1302" s="2">
        <v>306</v>
      </c>
      <c r="AB1302" s="2">
        <v>9</v>
      </c>
      <c r="AC1302" s="2">
        <v>2362.3000000000002</v>
      </c>
      <c r="AE1302" s="2" t="s">
        <v>4991</v>
      </c>
      <c r="AF1302" s="2" t="s">
        <v>17390</v>
      </c>
      <c r="AG1302" s="2" t="s">
        <v>17081</v>
      </c>
      <c r="AH1302" s="2" t="s">
        <v>17392</v>
      </c>
    </row>
    <row r="1303" spans="24:34" x14ac:dyDescent="0.4">
      <c r="X1303" s="2" t="s">
        <v>5012</v>
      </c>
      <c r="Y1303" s="2">
        <v>1982</v>
      </c>
      <c r="Z1303" s="2">
        <v>4289.6000000000004</v>
      </c>
      <c r="AA1303" s="2">
        <v>285</v>
      </c>
      <c r="AB1303" s="2">
        <v>9</v>
      </c>
      <c r="AC1303" s="2">
        <v>2386.6</v>
      </c>
      <c r="AE1303" s="2" t="s">
        <v>4992</v>
      </c>
      <c r="AF1303" s="2" t="s">
        <v>17390</v>
      </c>
      <c r="AG1303" s="2" t="s">
        <v>2998</v>
      </c>
      <c r="AH1303" s="2" t="s">
        <v>17086</v>
      </c>
    </row>
    <row r="1304" spans="24:34" x14ac:dyDescent="0.4">
      <c r="X1304" s="2" t="s">
        <v>966</v>
      </c>
      <c r="Y1304" s="2">
        <v>1985</v>
      </c>
      <c r="Z1304" s="2">
        <v>4147.3999999999996</v>
      </c>
      <c r="AA1304" s="2">
        <v>271</v>
      </c>
      <c r="AB1304" s="2">
        <v>9</v>
      </c>
      <c r="AC1304" s="2">
        <v>2377</v>
      </c>
      <c r="AE1304" s="2" t="s">
        <v>4995</v>
      </c>
      <c r="AF1304" s="2" t="s">
        <v>17390</v>
      </c>
      <c r="AG1304" s="2" t="s">
        <v>2998</v>
      </c>
      <c r="AH1304" s="2" t="s">
        <v>17398</v>
      </c>
    </row>
    <row r="1305" spans="24:34" x14ac:dyDescent="0.4">
      <c r="X1305" s="2" t="s">
        <v>5015</v>
      </c>
      <c r="Y1305" s="2">
        <v>1982</v>
      </c>
      <c r="Z1305" s="2">
        <v>4239.7</v>
      </c>
      <c r="AA1305" s="2">
        <v>258</v>
      </c>
      <c r="AB1305" s="2">
        <v>9</v>
      </c>
      <c r="AC1305" s="2">
        <v>2378.4</v>
      </c>
      <c r="AE1305" s="2" t="s">
        <v>963</v>
      </c>
      <c r="AF1305" s="2" t="s">
        <v>17390</v>
      </c>
      <c r="AG1305" s="2" t="s">
        <v>2998</v>
      </c>
      <c r="AH1305" s="2" t="s">
        <v>17088</v>
      </c>
    </row>
    <row r="1306" spans="24:34" x14ac:dyDescent="0.4">
      <c r="X1306" s="2" t="s">
        <v>5016</v>
      </c>
      <c r="Y1306" s="2">
        <v>1988</v>
      </c>
      <c r="Z1306" s="2">
        <v>5901.4</v>
      </c>
      <c r="AA1306" s="2">
        <v>251</v>
      </c>
      <c r="AB1306" s="2">
        <v>9</v>
      </c>
      <c r="AC1306" s="2">
        <v>3603.07</v>
      </c>
      <c r="AE1306" s="2" t="s">
        <v>4998</v>
      </c>
      <c r="AF1306" s="2" t="s">
        <v>17397</v>
      </c>
      <c r="AG1306" s="2" t="s">
        <v>2998</v>
      </c>
      <c r="AH1306" s="2" t="s">
        <v>17398</v>
      </c>
    </row>
    <row r="1307" spans="24:34" x14ac:dyDescent="0.4">
      <c r="X1307" s="2" t="s">
        <v>5018</v>
      </c>
      <c r="Y1307" s="2">
        <v>2017</v>
      </c>
      <c r="Z1307" s="2">
        <v>6885.7</v>
      </c>
      <c r="AA1307" s="2">
        <v>75</v>
      </c>
      <c r="AB1307" s="2">
        <v>10</v>
      </c>
      <c r="AC1307" s="2">
        <v>5451.5</v>
      </c>
      <c r="AE1307" s="2" t="s">
        <v>5000</v>
      </c>
      <c r="AF1307" s="2" t="s">
        <v>17397</v>
      </c>
      <c r="AG1307" s="2" t="s">
        <v>2998</v>
      </c>
      <c r="AH1307" s="2" t="s">
        <v>17086</v>
      </c>
    </row>
    <row r="1308" spans="24:34" x14ac:dyDescent="0.4">
      <c r="X1308" s="2" t="s">
        <v>5019</v>
      </c>
      <c r="Y1308" s="2">
        <v>1983</v>
      </c>
      <c r="Z1308" s="2">
        <v>4485.8999999999996</v>
      </c>
      <c r="AA1308" s="2">
        <v>146</v>
      </c>
      <c r="AB1308" s="2">
        <v>13</v>
      </c>
      <c r="AC1308" s="2">
        <v>4063.7</v>
      </c>
      <c r="AE1308" s="2" t="s">
        <v>5003</v>
      </c>
      <c r="AF1308" s="2" t="s">
        <v>17397</v>
      </c>
      <c r="AG1308" s="2" t="s">
        <v>2998</v>
      </c>
      <c r="AH1308" s="2" t="s">
        <v>17393</v>
      </c>
    </row>
    <row r="1309" spans="24:34" x14ac:dyDescent="0.4">
      <c r="X1309" s="2" t="s">
        <v>5020</v>
      </c>
      <c r="Y1309" s="2">
        <v>1985</v>
      </c>
      <c r="Z1309" s="2">
        <v>10162.299999999999</v>
      </c>
      <c r="AA1309" s="2">
        <v>449</v>
      </c>
      <c r="AB1309" s="2">
        <v>9</v>
      </c>
      <c r="AC1309" s="2">
        <v>5825.9</v>
      </c>
      <c r="AE1309" s="2" t="s">
        <v>5005</v>
      </c>
      <c r="AF1309" s="2" t="s">
        <v>17397</v>
      </c>
      <c r="AG1309" s="2" t="s">
        <v>2998</v>
      </c>
      <c r="AH1309" s="2" t="s">
        <v>17088</v>
      </c>
    </row>
    <row r="1310" spans="24:34" x14ac:dyDescent="0.4">
      <c r="X1310" s="2" t="s">
        <v>5022</v>
      </c>
      <c r="Y1310" s="2">
        <v>1988</v>
      </c>
      <c r="Z1310" s="2">
        <v>3894.8</v>
      </c>
      <c r="AA1310" s="2">
        <v>187</v>
      </c>
      <c r="AB1310" s="2">
        <v>9</v>
      </c>
      <c r="AC1310" s="2">
        <v>2294.1</v>
      </c>
      <c r="AE1310" s="2" t="s">
        <v>5006</v>
      </c>
      <c r="AF1310" s="2" t="s">
        <v>17390</v>
      </c>
      <c r="AG1310" s="2" t="s">
        <v>2998</v>
      </c>
      <c r="AH1310" s="2" t="s">
        <v>17393</v>
      </c>
    </row>
    <row r="1311" spans="24:34" x14ac:dyDescent="0.4">
      <c r="X1311" s="2" t="s">
        <v>5023</v>
      </c>
      <c r="Y1311" s="2">
        <v>1985</v>
      </c>
      <c r="Z1311" s="2">
        <v>3811.3</v>
      </c>
      <c r="AA1311" s="2">
        <v>187</v>
      </c>
      <c r="AB1311" s="2">
        <v>9</v>
      </c>
      <c r="AC1311" s="2">
        <v>2343.9</v>
      </c>
      <c r="AE1311" s="2" t="s">
        <v>5008</v>
      </c>
      <c r="AF1311" s="2" t="s">
        <v>17390</v>
      </c>
      <c r="AG1311" s="2" t="s">
        <v>17081</v>
      </c>
      <c r="AH1311" s="2" t="s">
        <v>17393</v>
      </c>
    </row>
    <row r="1312" spans="24:34" x14ac:dyDescent="0.4">
      <c r="X1312" s="2" t="s">
        <v>5025</v>
      </c>
      <c r="Y1312" s="2">
        <v>2004</v>
      </c>
      <c r="Z1312" s="2">
        <v>5054.6000000000004</v>
      </c>
      <c r="AA1312" s="2">
        <v>111</v>
      </c>
      <c r="AB1312" s="2">
        <v>10</v>
      </c>
      <c r="AC1312" s="2">
        <v>4340.8</v>
      </c>
      <c r="AE1312" s="2" t="s">
        <v>964</v>
      </c>
      <c r="AF1312" s="2" t="s">
        <v>17390</v>
      </c>
      <c r="AG1312" s="2" t="s">
        <v>2998</v>
      </c>
      <c r="AH1312" s="2" t="s">
        <v>17400</v>
      </c>
    </row>
    <row r="1313" spans="24:34" x14ac:dyDescent="0.4">
      <c r="X1313" s="2" t="s">
        <v>5026</v>
      </c>
      <c r="Y1313" s="2">
        <v>1985</v>
      </c>
      <c r="Z1313" s="2">
        <v>5664.1</v>
      </c>
      <c r="AA1313" s="2">
        <v>252</v>
      </c>
      <c r="AB1313" s="2">
        <v>9</v>
      </c>
      <c r="AC1313" s="2">
        <v>3509.5</v>
      </c>
      <c r="AE1313" s="2" t="s">
        <v>5009</v>
      </c>
      <c r="AF1313" s="2" t="s">
        <v>17397</v>
      </c>
      <c r="AG1313" s="2" t="s">
        <v>2998</v>
      </c>
      <c r="AH1313" s="2" t="s">
        <v>17088</v>
      </c>
    </row>
    <row r="1314" spans="24:34" x14ac:dyDescent="0.4">
      <c r="X1314" s="2" t="s">
        <v>5027</v>
      </c>
      <c r="Y1314" s="2">
        <v>1985</v>
      </c>
      <c r="Z1314" s="2">
        <v>3911.2</v>
      </c>
      <c r="AA1314" s="2">
        <v>208</v>
      </c>
      <c r="AB1314" s="2">
        <v>9</v>
      </c>
      <c r="AC1314" s="2">
        <v>2378.6</v>
      </c>
      <c r="AE1314" s="2" t="s">
        <v>965</v>
      </c>
      <c r="AF1314" s="2" t="s">
        <v>17390</v>
      </c>
      <c r="AG1314" s="2" t="s">
        <v>2998</v>
      </c>
      <c r="AH1314" s="2" t="s">
        <v>17086</v>
      </c>
    </row>
    <row r="1315" spans="24:34" x14ac:dyDescent="0.4">
      <c r="X1315" s="2" t="s">
        <v>5029</v>
      </c>
      <c r="Y1315" s="2">
        <v>2008</v>
      </c>
      <c r="Z1315" s="2">
        <v>9866.7000000000007</v>
      </c>
      <c r="AA1315" s="2">
        <v>203</v>
      </c>
      <c r="AB1315" s="2">
        <v>10</v>
      </c>
      <c r="AC1315" s="2">
        <v>7039.9</v>
      </c>
      <c r="AE1315" s="2" t="s">
        <v>5012</v>
      </c>
      <c r="AF1315" s="2" t="s">
        <v>17397</v>
      </c>
      <c r="AG1315" s="2" t="s">
        <v>2998</v>
      </c>
      <c r="AH1315" s="2" t="s">
        <v>17086</v>
      </c>
    </row>
    <row r="1316" spans="24:34" x14ac:dyDescent="0.4">
      <c r="X1316" s="2" t="s">
        <v>5032</v>
      </c>
      <c r="Y1316" s="2">
        <v>2008</v>
      </c>
      <c r="Z1316" s="2">
        <v>4355.2</v>
      </c>
      <c r="AA1316" s="2">
        <v>90</v>
      </c>
      <c r="AB1316" s="2">
        <v>10</v>
      </c>
      <c r="AC1316" s="2">
        <v>3126.3</v>
      </c>
      <c r="AE1316" s="2" t="s">
        <v>966</v>
      </c>
      <c r="AF1316" s="2" t="s">
        <v>17397</v>
      </c>
      <c r="AG1316" s="2" t="s">
        <v>2998</v>
      </c>
      <c r="AH1316" s="2" t="s">
        <v>17086</v>
      </c>
    </row>
    <row r="1317" spans="24:34" x14ac:dyDescent="0.4">
      <c r="X1317" s="2" t="s">
        <v>5033</v>
      </c>
      <c r="Y1317" s="2">
        <v>1988</v>
      </c>
      <c r="Z1317" s="2">
        <v>5505.6</v>
      </c>
      <c r="AA1317" s="2">
        <v>202</v>
      </c>
      <c r="AB1317" s="2">
        <v>10</v>
      </c>
      <c r="AC1317" s="2">
        <v>4337</v>
      </c>
      <c r="AE1317" s="2" t="s">
        <v>5015</v>
      </c>
      <c r="AF1317" s="2" t="s">
        <v>17390</v>
      </c>
      <c r="AG1317" s="2" t="s">
        <v>2998</v>
      </c>
      <c r="AH1317" s="2" t="s">
        <v>17086</v>
      </c>
    </row>
    <row r="1318" spans="24:34" x14ac:dyDescent="0.4">
      <c r="X1318" s="2" t="s">
        <v>5035</v>
      </c>
      <c r="Y1318" s="2">
        <v>1987</v>
      </c>
      <c r="Z1318" s="2">
        <v>6347.5</v>
      </c>
      <c r="AA1318" s="2">
        <v>250</v>
      </c>
      <c r="AB1318" s="2">
        <v>9</v>
      </c>
      <c r="AC1318" s="2">
        <v>5690.1</v>
      </c>
      <c r="AE1318" s="2" t="s">
        <v>5016</v>
      </c>
      <c r="AF1318" s="2" t="s">
        <v>17397</v>
      </c>
      <c r="AG1318" s="2" t="s">
        <v>2998</v>
      </c>
      <c r="AH1318" s="2" t="s">
        <v>17400</v>
      </c>
    </row>
    <row r="1319" spans="24:34" x14ac:dyDescent="0.4">
      <c r="X1319" s="2" t="s">
        <v>5036</v>
      </c>
      <c r="Y1319" s="2">
        <v>1986</v>
      </c>
      <c r="Z1319" s="2">
        <v>5776.6</v>
      </c>
      <c r="AA1319" s="2">
        <v>200</v>
      </c>
      <c r="AB1319" s="2">
        <v>9</v>
      </c>
      <c r="AC1319" s="2">
        <v>5776.6</v>
      </c>
      <c r="AE1319" s="2" t="s">
        <v>5018</v>
      </c>
      <c r="AF1319" s="2" t="s">
        <v>17489</v>
      </c>
      <c r="AG1319" s="2" t="s">
        <v>2998</v>
      </c>
      <c r="AH1319" s="2" t="s">
        <v>17088</v>
      </c>
    </row>
    <row r="1320" spans="24:34" x14ac:dyDescent="0.4">
      <c r="X1320" s="2" t="s">
        <v>5037</v>
      </c>
      <c r="Y1320" s="2">
        <v>1986</v>
      </c>
      <c r="Z1320" s="2">
        <v>3890.5</v>
      </c>
      <c r="AA1320" s="2">
        <v>194</v>
      </c>
      <c r="AB1320" s="2">
        <v>9</v>
      </c>
      <c r="AC1320" s="2">
        <v>2297.2999999999997</v>
      </c>
      <c r="AE1320" s="2" t="s">
        <v>5019</v>
      </c>
      <c r="AF1320" s="2" t="s">
        <v>17390</v>
      </c>
      <c r="AG1320" s="2" t="s">
        <v>17081</v>
      </c>
      <c r="AH1320" s="2" t="s">
        <v>17086</v>
      </c>
    </row>
    <row r="1321" spans="24:34" x14ac:dyDescent="0.4">
      <c r="X1321" s="2" t="s">
        <v>5039</v>
      </c>
      <c r="Y1321" s="2">
        <v>1985</v>
      </c>
      <c r="Z1321" s="2">
        <v>6352.8</v>
      </c>
      <c r="AA1321" s="2">
        <v>201</v>
      </c>
      <c r="AB1321" s="2">
        <v>9</v>
      </c>
      <c r="AC1321" s="2">
        <v>4687.3999999999996</v>
      </c>
      <c r="AE1321" s="2" t="s">
        <v>5020</v>
      </c>
      <c r="AF1321" s="2" t="s">
        <v>17397</v>
      </c>
      <c r="AG1321" s="2" t="s">
        <v>2998</v>
      </c>
      <c r="AH1321" s="2" t="s">
        <v>17413</v>
      </c>
    </row>
    <row r="1322" spans="24:34" x14ac:dyDescent="0.4">
      <c r="X1322" s="2" t="s">
        <v>5041</v>
      </c>
      <c r="Y1322" s="2">
        <v>1986</v>
      </c>
      <c r="Z1322" s="2">
        <v>4274.8999999999996</v>
      </c>
      <c r="AA1322" s="2">
        <v>194</v>
      </c>
      <c r="AB1322" s="2">
        <v>9</v>
      </c>
      <c r="AC1322" s="2">
        <v>3869.7</v>
      </c>
      <c r="AE1322" s="2" t="s">
        <v>5022</v>
      </c>
      <c r="AF1322" s="2" t="s">
        <v>17397</v>
      </c>
      <c r="AG1322" s="2" t="s">
        <v>2998</v>
      </c>
      <c r="AH1322" s="2" t="s">
        <v>17088</v>
      </c>
    </row>
    <row r="1323" spans="24:34" x14ac:dyDescent="0.4">
      <c r="X1323" s="2" t="s">
        <v>5043</v>
      </c>
      <c r="Y1323" s="2">
        <v>1993</v>
      </c>
      <c r="Z1323" s="2">
        <v>2992.9</v>
      </c>
      <c r="AA1323" s="2">
        <v>117</v>
      </c>
      <c r="AB1323" s="2">
        <v>9</v>
      </c>
      <c r="AC1323" s="2">
        <v>1490.5</v>
      </c>
      <c r="AE1323" s="2" t="s">
        <v>5023</v>
      </c>
      <c r="AF1323" s="2" t="s">
        <v>17397</v>
      </c>
      <c r="AG1323" s="2" t="s">
        <v>2998</v>
      </c>
      <c r="AH1323" s="2" t="s">
        <v>17088</v>
      </c>
    </row>
    <row r="1324" spans="24:34" x14ac:dyDescent="0.4">
      <c r="X1324" s="2" t="s">
        <v>5045</v>
      </c>
      <c r="Y1324" s="2">
        <v>1988</v>
      </c>
      <c r="Z1324" s="2">
        <v>10711.6</v>
      </c>
      <c r="AA1324" s="2">
        <v>395</v>
      </c>
      <c r="AB1324" s="2">
        <v>10</v>
      </c>
      <c r="AC1324" s="2">
        <v>8404.4</v>
      </c>
      <c r="AE1324" s="2" t="s">
        <v>5025</v>
      </c>
      <c r="AF1324" s="2" t="s">
        <v>17390</v>
      </c>
      <c r="AG1324" s="2" t="s">
        <v>2998</v>
      </c>
      <c r="AH1324" s="2" t="s">
        <v>17088</v>
      </c>
    </row>
    <row r="1325" spans="24:34" x14ac:dyDescent="0.4">
      <c r="X1325" s="2" t="s">
        <v>5047</v>
      </c>
      <c r="Y1325" s="2">
        <v>1970</v>
      </c>
      <c r="Z1325" s="2">
        <v>4936</v>
      </c>
      <c r="AA1325" s="2">
        <v>228</v>
      </c>
      <c r="AB1325" s="2">
        <v>5</v>
      </c>
      <c r="AC1325" s="2">
        <v>3035.5</v>
      </c>
      <c r="AE1325" s="2" t="s">
        <v>5026</v>
      </c>
      <c r="AF1325" s="2" t="s">
        <v>17397</v>
      </c>
      <c r="AG1325" s="2" t="s">
        <v>2998</v>
      </c>
      <c r="AH1325" s="2" t="s">
        <v>17400</v>
      </c>
    </row>
    <row r="1326" spans="24:34" x14ac:dyDescent="0.4">
      <c r="X1326" s="2" t="s">
        <v>5049</v>
      </c>
      <c r="Y1326" s="2">
        <v>1988</v>
      </c>
      <c r="Z1326" s="2">
        <v>8269.18</v>
      </c>
      <c r="AA1326" s="2">
        <v>317</v>
      </c>
      <c r="AB1326" s="2">
        <v>10</v>
      </c>
      <c r="AC1326" s="2">
        <v>6468.7</v>
      </c>
      <c r="AE1326" s="2" t="s">
        <v>5027</v>
      </c>
      <c r="AF1326" s="2" t="s">
        <v>17397</v>
      </c>
      <c r="AG1326" s="2" t="s">
        <v>2998</v>
      </c>
      <c r="AH1326" s="2" t="s">
        <v>17088</v>
      </c>
    </row>
    <row r="1327" spans="24:34" x14ac:dyDescent="0.4">
      <c r="X1327" s="2" t="s">
        <v>5051</v>
      </c>
      <c r="Y1327" s="2">
        <v>1989</v>
      </c>
      <c r="Z1327" s="2">
        <v>5617.5</v>
      </c>
      <c r="AA1327" s="2">
        <v>221</v>
      </c>
      <c r="AB1327" s="2">
        <v>10</v>
      </c>
      <c r="AC1327" s="2">
        <v>4376.7</v>
      </c>
      <c r="AE1327" s="2" t="s">
        <v>5029</v>
      </c>
      <c r="AF1327" s="2" t="s">
        <v>17390</v>
      </c>
      <c r="AG1327" s="2" t="s">
        <v>17081</v>
      </c>
      <c r="AH1327" s="2" t="s">
        <v>17393</v>
      </c>
    </row>
    <row r="1328" spans="24:34" x14ac:dyDescent="0.4">
      <c r="X1328" s="2" t="s">
        <v>5053</v>
      </c>
      <c r="Y1328" s="2">
        <v>1973</v>
      </c>
      <c r="Z1328" s="2">
        <v>5704.7</v>
      </c>
      <c r="AA1328" s="2">
        <v>175</v>
      </c>
      <c r="AB1328" s="2">
        <v>13</v>
      </c>
      <c r="AC1328" s="2">
        <v>4156.3999999999996</v>
      </c>
      <c r="AE1328" s="2" t="s">
        <v>5032</v>
      </c>
      <c r="AF1328" s="2" t="s">
        <v>17390</v>
      </c>
      <c r="AG1328" s="2" t="s">
        <v>17081</v>
      </c>
      <c r="AH1328" s="2" t="s">
        <v>17086</v>
      </c>
    </row>
    <row r="1329" spans="24:34" x14ac:dyDescent="0.4">
      <c r="X1329" s="2" t="s">
        <v>5054</v>
      </c>
      <c r="Y1329" s="2">
        <v>1972</v>
      </c>
      <c r="Z1329" s="2">
        <v>5890.5</v>
      </c>
      <c r="AA1329" s="2">
        <v>189</v>
      </c>
      <c r="AB1329" s="2">
        <v>5</v>
      </c>
      <c r="AC1329" s="2">
        <v>4669</v>
      </c>
      <c r="AE1329" s="2" t="s">
        <v>5033</v>
      </c>
      <c r="AF1329" s="2" t="s">
        <v>17397</v>
      </c>
      <c r="AG1329" s="2" t="s">
        <v>2998</v>
      </c>
      <c r="AH1329" s="2" t="s">
        <v>17088</v>
      </c>
    </row>
    <row r="1330" spans="24:34" x14ac:dyDescent="0.4">
      <c r="X1330" s="2" t="s">
        <v>5055</v>
      </c>
      <c r="Y1330" s="2">
        <v>1971</v>
      </c>
      <c r="Z1330" s="2">
        <v>5208.2</v>
      </c>
      <c r="AA1330" s="2">
        <v>157</v>
      </c>
      <c r="AB1330" s="2">
        <v>5</v>
      </c>
      <c r="AC1330" s="2">
        <v>5208.2</v>
      </c>
      <c r="AE1330" s="2" t="s">
        <v>5035</v>
      </c>
      <c r="AF1330" s="2" t="s">
        <v>17397</v>
      </c>
      <c r="AG1330" s="2" t="s">
        <v>2998</v>
      </c>
      <c r="AH1330" s="2" t="s">
        <v>17400</v>
      </c>
    </row>
    <row r="1331" spans="24:34" x14ac:dyDescent="0.4">
      <c r="X1331" s="2" t="s">
        <v>5056</v>
      </c>
      <c r="Y1331" s="2">
        <v>1984</v>
      </c>
      <c r="Z1331" s="2">
        <v>3919.9</v>
      </c>
      <c r="AA1331" s="2">
        <v>165</v>
      </c>
      <c r="AB1331" s="2">
        <v>13</v>
      </c>
      <c r="AC1331" s="2">
        <v>2457.9</v>
      </c>
      <c r="AE1331" s="2" t="s">
        <v>5036</v>
      </c>
      <c r="AF1331" s="2" t="s">
        <v>17397</v>
      </c>
      <c r="AG1331" s="2" t="s">
        <v>2998</v>
      </c>
      <c r="AH1331" s="2" t="s">
        <v>17400</v>
      </c>
    </row>
    <row r="1332" spans="24:34" x14ac:dyDescent="0.4">
      <c r="X1332" s="2" t="s">
        <v>17268</v>
      </c>
      <c r="Y1332" s="2">
        <v>1917</v>
      </c>
      <c r="Z1332" s="2">
        <v>181</v>
      </c>
      <c r="AA1332" s="2">
        <v>8</v>
      </c>
      <c r="AB1332" s="2">
        <v>2</v>
      </c>
      <c r="AC1332" s="2">
        <v>181</v>
      </c>
      <c r="AE1332" s="2" t="s">
        <v>5037</v>
      </c>
      <c r="AF1332" s="2" t="s">
        <v>17397</v>
      </c>
      <c r="AG1332" s="2" t="s">
        <v>2998</v>
      </c>
      <c r="AH1332" s="2" t="s">
        <v>17088</v>
      </c>
    </row>
    <row r="1333" spans="24:34" x14ac:dyDescent="0.4">
      <c r="X1333" s="2" t="s">
        <v>5057</v>
      </c>
      <c r="Y1333" s="2">
        <v>1917</v>
      </c>
      <c r="Z1333" s="2">
        <v>268.8</v>
      </c>
      <c r="AA1333" s="2">
        <v>9</v>
      </c>
      <c r="AB1333" s="2">
        <v>2</v>
      </c>
      <c r="AC1333" s="2">
        <v>245.4</v>
      </c>
      <c r="AE1333" s="2" t="s">
        <v>5039</v>
      </c>
      <c r="AF1333" s="2" t="s">
        <v>17390</v>
      </c>
      <c r="AG1333" s="2" t="s">
        <v>2998</v>
      </c>
      <c r="AH1333" s="2" t="s">
        <v>17086</v>
      </c>
    </row>
    <row r="1334" spans="24:34" x14ac:dyDescent="0.4">
      <c r="X1334" s="2" t="s">
        <v>972</v>
      </c>
      <c r="Y1334" s="2">
        <v>1917</v>
      </c>
      <c r="Z1334" s="2">
        <v>168.3</v>
      </c>
      <c r="AA1334" s="2">
        <v>11</v>
      </c>
      <c r="AB1334" s="2">
        <v>2</v>
      </c>
      <c r="AC1334" s="2">
        <v>150.19999999999999</v>
      </c>
      <c r="AE1334" s="2" t="s">
        <v>5041</v>
      </c>
      <c r="AF1334" s="2" t="s">
        <v>17397</v>
      </c>
      <c r="AG1334" s="2" t="s">
        <v>17394</v>
      </c>
      <c r="AH1334" s="2" t="s">
        <v>17088</v>
      </c>
    </row>
    <row r="1335" spans="24:34" x14ac:dyDescent="0.4">
      <c r="X1335" s="2" t="s">
        <v>5060</v>
      </c>
      <c r="Y1335" s="2">
        <v>1955</v>
      </c>
      <c r="Z1335" s="2">
        <v>1722.8</v>
      </c>
      <c r="AA1335" s="2">
        <v>48</v>
      </c>
      <c r="AB1335" s="2">
        <v>3</v>
      </c>
      <c r="AC1335" s="2">
        <v>1242.5</v>
      </c>
      <c r="AE1335" s="2" t="s">
        <v>5043</v>
      </c>
      <c r="AF1335" s="2" t="s">
        <v>17390</v>
      </c>
      <c r="AG1335" s="2" t="s">
        <v>2998</v>
      </c>
      <c r="AH1335" s="2" t="s">
        <v>17086</v>
      </c>
    </row>
    <row r="1336" spans="24:34" x14ac:dyDescent="0.4">
      <c r="X1336" s="2" t="s">
        <v>156</v>
      </c>
      <c r="Y1336" s="2">
        <v>1960</v>
      </c>
      <c r="Z1336" s="2">
        <v>1103.2</v>
      </c>
      <c r="AA1336" s="2">
        <v>41</v>
      </c>
      <c r="AB1336" s="2">
        <v>3</v>
      </c>
      <c r="AC1336" s="2">
        <v>948.9</v>
      </c>
      <c r="AE1336" s="2" t="s">
        <v>5045</v>
      </c>
      <c r="AF1336" s="2" t="s">
        <v>17397</v>
      </c>
      <c r="AG1336" s="2" t="s">
        <v>2998</v>
      </c>
      <c r="AH1336" s="2" t="s">
        <v>17393</v>
      </c>
    </row>
    <row r="1337" spans="24:34" x14ac:dyDescent="0.4">
      <c r="X1337" s="2" t="s">
        <v>5062</v>
      </c>
      <c r="Y1337" s="2">
        <v>1950</v>
      </c>
      <c r="Z1337" s="2">
        <v>399.3</v>
      </c>
      <c r="AA1337" s="2">
        <v>18</v>
      </c>
      <c r="AB1337" s="2">
        <v>2</v>
      </c>
      <c r="AC1337" s="2">
        <v>363.3</v>
      </c>
      <c r="AE1337" s="2" t="s">
        <v>5047</v>
      </c>
      <c r="AF1337" s="2" t="s">
        <v>17390</v>
      </c>
      <c r="AG1337" s="2" t="s">
        <v>2998</v>
      </c>
      <c r="AH1337" s="2" t="s">
        <v>17398</v>
      </c>
    </row>
    <row r="1338" spans="24:34" x14ac:dyDescent="0.4">
      <c r="X1338" s="2" t="s">
        <v>973</v>
      </c>
      <c r="Y1338" s="2">
        <v>1953</v>
      </c>
      <c r="Z1338" s="2">
        <v>746.7</v>
      </c>
      <c r="AA1338" s="2">
        <v>49</v>
      </c>
      <c r="AB1338" s="2">
        <v>2</v>
      </c>
      <c r="AC1338" s="2">
        <v>514.29999999999995</v>
      </c>
      <c r="AE1338" s="2" t="s">
        <v>5049</v>
      </c>
      <c r="AF1338" s="2" t="s">
        <v>17397</v>
      </c>
      <c r="AG1338" s="2" t="s">
        <v>2998</v>
      </c>
      <c r="AH1338" s="2" t="s">
        <v>17400</v>
      </c>
    </row>
    <row r="1339" spans="24:34" x14ac:dyDescent="0.4">
      <c r="X1339" s="2" t="s">
        <v>5064</v>
      </c>
      <c r="Y1339" s="2">
        <v>1935</v>
      </c>
      <c r="Z1339" s="2">
        <v>1568.5</v>
      </c>
      <c r="AA1339" s="2">
        <v>73</v>
      </c>
      <c r="AB1339" s="2">
        <v>4</v>
      </c>
      <c r="AC1339" s="2">
        <v>1566.2</v>
      </c>
      <c r="AE1339" s="2" t="s">
        <v>5051</v>
      </c>
      <c r="AF1339" s="2" t="s">
        <v>17397</v>
      </c>
      <c r="AG1339" s="2" t="s">
        <v>2998</v>
      </c>
      <c r="AH1339" s="2" t="s">
        <v>17088</v>
      </c>
    </row>
    <row r="1340" spans="24:34" x14ac:dyDescent="0.4">
      <c r="X1340" s="2" t="s">
        <v>5066</v>
      </c>
      <c r="Y1340" s="2">
        <v>1958</v>
      </c>
      <c r="Z1340" s="2">
        <v>298.3</v>
      </c>
      <c r="AA1340" s="2">
        <v>16</v>
      </c>
      <c r="AB1340" s="2">
        <v>2</v>
      </c>
      <c r="AC1340" s="2">
        <v>273.10000000000002</v>
      </c>
      <c r="AE1340" s="2" t="s">
        <v>5053</v>
      </c>
      <c r="AF1340" s="2" t="s">
        <v>17390</v>
      </c>
      <c r="AG1340" s="2" t="s">
        <v>2998</v>
      </c>
      <c r="AH1340" s="2" t="s">
        <v>17086</v>
      </c>
    </row>
    <row r="1341" spans="24:34" x14ac:dyDescent="0.4">
      <c r="X1341" s="2" t="s">
        <v>5069</v>
      </c>
      <c r="Y1341" s="2">
        <v>1959</v>
      </c>
      <c r="Z1341" s="2">
        <v>308.89999999999998</v>
      </c>
      <c r="AA1341" s="2">
        <v>21</v>
      </c>
      <c r="AB1341" s="2">
        <v>2</v>
      </c>
      <c r="AC1341" s="2">
        <v>281.3</v>
      </c>
      <c r="AE1341" s="2" t="s">
        <v>5054</v>
      </c>
      <c r="AF1341" s="2" t="s">
        <v>17390</v>
      </c>
      <c r="AG1341" s="2" t="s">
        <v>2998</v>
      </c>
      <c r="AH1341" s="2" t="s">
        <v>17398</v>
      </c>
    </row>
    <row r="1342" spans="24:34" x14ac:dyDescent="0.4">
      <c r="X1342" s="2" t="s">
        <v>5073</v>
      </c>
      <c r="Y1342" s="2">
        <v>1959</v>
      </c>
      <c r="Z1342" s="2">
        <v>650.20000000000005</v>
      </c>
      <c r="AA1342" s="2">
        <v>42</v>
      </c>
      <c r="AB1342" s="2">
        <v>2</v>
      </c>
      <c r="AC1342" s="2">
        <v>551.70000000000005</v>
      </c>
      <c r="AE1342" s="2" t="s">
        <v>5055</v>
      </c>
      <c r="AF1342" s="2" t="s">
        <v>17390</v>
      </c>
      <c r="AG1342" s="2" t="s">
        <v>17081</v>
      </c>
      <c r="AH1342" s="2" t="s">
        <v>17398</v>
      </c>
    </row>
    <row r="1343" spans="24:34" x14ac:dyDescent="0.4">
      <c r="X1343" s="2" t="s">
        <v>974</v>
      </c>
      <c r="Y1343" s="2">
        <v>1959</v>
      </c>
      <c r="Z1343" s="2">
        <v>944.2</v>
      </c>
      <c r="AA1343" s="2">
        <v>47</v>
      </c>
      <c r="AB1343" s="2">
        <v>3</v>
      </c>
      <c r="AC1343" s="2">
        <v>863.6</v>
      </c>
      <c r="AE1343" s="2" t="s">
        <v>5056</v>
      </c>
      <c r="AF1343" s="2" t="s">
        <v>17390</v>
      </c>
      <c r="AG1343" s="2" t="s">
        <v>2998</v>
      </c>
      <c r="AH1343" s="2" t="s">
        <v>17086</v>
      </c>
    </row>
    <row r="1344" spans="24:34" x14ac:dyDescent="0.4">
      <c r="X1344" s="2" t="s">
        <v>5074</v>
      </c>
      <c r="Y1344" s="2">
        <v>1951</v>
      </c>
      <c r="Z1344" s="2">
        <v>788.6</v>
      </c>
      <c r="AA1344" s="2">
        <v>43</v>
      </c>
      <c r="AB1344" s="2">
        <v>2</v>
      </c>
      <c r="AC1344" s="2">
        <v>515.70000000000005</v>
      </c>
      <c r="AE1344" s="2" t="s">
        <v>5057</v>
      </c>
      <c r="AF1344" s="2" t="s">
        <v>17407</v>
      </c>
      <c r="AG1344" s="2" t="s">
        <v>2998</v>
      </c>
      <c r="AH1344" s="2" t="s">
        <v>17086</v>
      </c>
    </row>
    <row r="1345" spans="24:34" x14ac:dyDescent="0.4">
      <c r="X1345" s="2" t="s">
        <v>5075</v>
      </c>
      <c r="Y1345" s="2">
        <v>2018</v>
      </c>
      <c r="Z1345" s="2">
        <v>619</v>
      </c>
      <c r="AB1345" s="2">
        <v>4</v>
      </c>
      <c r="AC1345" s="2">
        <v>619</v>
      </c>
      <c r="AE1345" s="2" t="s">
        <v>972</v>
      </c>
      <c r="AF1345" s="2" t="s">
        <v>17407</v>
      </c>
      <c r="AG1345" s="2" t="s">
        <v>2998</v>
      </c>
      <c r="AH1345" s="2" t="s">
        <v>17086</v>
      </c>
    </row>
    <row r="1346" spans="24:34" x14ac:dyDescent="0.4">
      <c r="X1346" s="2" t="s">
        <v>5076</v>
      </c>
      <c r="Y1346" s="2">
        <v>1940</v>
      </c>
      <c r="Z1346" s="2">
        <v>563.9</v>
      </c>
      <c r="AA1346" s="2">
        <v>30</v>
      </c>
      <c r="AB1346" s="2">
        <v>2</v>
      </c>
      <c r="AC1346" s="2">
        <v>493.7</v>
      </c>
      <c r="AE1346" s="2" t="s">
        <v>5060</v>
      </c>
      <c r="AF1346" s="2" t="s">
        <v>17390</v>
      </c>
      <c r="AG1346" s="2" t="s">
        <v>2998</v>
      </c>
      <c r="AH1346" s="2" t="s">
        <v>17088</v>
      </c>
    </row>
    <row r="1347" spans="24:34" x14ac:dyDescent="0.4">
      <c r="X1347" s="2" t="s">
        <v>17269</v>
      </c>
      <c r="Y1347" s="2">
        <v>1917</v>
      </c>
      <c r="Z1347" s="2">
        <v>240.8</v>
      </c>
      <c r="AA1347" s="2">
        <v>23</v>
      </c>
      <c r="AB1347" s="2">
        <v>2</v>
      </c>
      <c r="AC1347" s="2">
        <v>240.8</v>
      </c>
      <c r="AE1347" s="2" t="s">
        <v>156</v>
      </c>
      <c r="AF1347" s="2" t="s">
        <v>17390</v>
      </c>
      <c r="AG1347" s="2" t="s">
        <v>2998</v>
      </c>
      <c r="AH1347" s="2" t="s">
        <v>17088</v>
      </c>
    </row>
    <row r="1348" spans="24:34" x14ac:dyDescent="0.4">
      <c r="X1348" s="2" t="s">
        <v>5079</v>
      </c>
      <c r="Y1348" s="2">
        <v>1996</v>
      </c>
      <c r="Z1348" s="2">
        <v>2618</v>
      </c>
      <c r="AA1348" s="2">
        <v>29</v>
      </c>
      <c r="AB1348" s="2">
        <v>4</v>
      </c>
      <c r="AC1348" s="2">
        <v>1044.5999999999999</v>
      </c>
      <c r="AE1348" s="2" t="s">
        <v>5062</v>
      </c>
      <c r="AF1348" s="2" t="s">
        <v>17390</v>
      </c>
      <c r="AG1348" s="2" t="s">
        <v>2998</v>
      </c>
      <c r="AH1348" s="2" t="s">
        <v>17086</v>
      </c>
    </row>
    <row r="1349" spans="24:34" x14ac:dyDescent="0.4">
      <c r="X1349" s="2" t="s">
        <v>5080</v>
      </c>
      <c r="Y1349" s="2">
        <v>1990</v>
      </c>
      <c r="Z1349" s="2">
        <v>620.29999999999995</v>
      </c>
      <c r="AA1349" s="2">
        <v>18</v>
      </c>
      <c r="AB1349" s="2">
        <v>3</v>
      </c>
      <c r="AC1349" s="2">
        <v>538.5</v>
      </c>
      <c r="AE1349" s="2" t="s">
        <v>973</v>
      </c>
      <c r="AF1349" s="2" t="s">
        <v>17390</v>
      </c>
      <c r="AG1349" s="2" t="s">
        <v>2998</v>
      </c>
      <c r="AH1349" s="2" t="s">
        <v>17086</v>
      </c>
    </row>
    <row r="1350" spans="24:34" x14ac:dyDescent="0.4">
      <c r="X1350" s="2" t="s">
        <v>17270</v>
      </c>
      <c r="Y1350" s="2">
        <v>1917</v>
      </c>
      <c r="Z1350" s="2">
        <v>339.4</v>
      </c>
      <c r="AA1350" s="2">
        <v>21</v>
      </c>
      <c r="AB1350" s="2">
        <v>2</v>
      </c>
      <c r="AC1350" s="2">
        <v>300.39999999999998</v>
      </c>
      <c r="AE1350" s="2" t="s">
        <v>5064</v>
      </c>
      <c r="AF1350" s="2" t="s">
        <v>17390</v>
      </c>
      <c r="AG1350" s="2" t="s">
        <v>2998</v>
      </c>
      <c r="AH1350" s="2" t="s">
        <v>17088</v>
      </c>
    </row>
    <row r="1351" spans="24:34" x14ac:dyDescent="0.4">
      <c r="X1351" s="2" t="s">
        <v>5082</v>
      </c>
      <c r="Y1351" s="2">
        <v>2006</v>
      </c>
      <c r="Z1351" s="2">
        <v>1330.3</v>
      </c>
      <c r="AA1351" s="2">
        <v>26</v>
      </c>
      <c r="AB1351" s="2">
        <v>4</v>
      </c>
      <c r="AC1351" s="2">
        <v>1330.3</v>
      </c>
      <c r="AE1351" s="2" t="s">
        <v>5066</v>
      </c>
      <c r="AF1351" s="2" t="s">
        <v>17390</v>
      </c>
      <c r="AG1351" s="2" t="s">
        <v>2998</v>
      </c>
      <c r="AH1351" s="2" t="s">
        <v>17086</v>
      </c>
    </row>
    <row r="1352" spans="24:34" x14ac:dyDescent="0.4">
      <c r="X1352" s="2" t="s">
        <v>17271</v>
      </c>
      <c r="Y1352" s="2">
        <v>1917</v>
      </c>
      <c r="Z1352" s="2">
        <v>200.4</v>
      </c>
      <c r="AA1352" s="2">
        <v>15</v>
      </c>
      <c r="AB1352" s="2">
        <v>2</v>
      </c>
      <c r="AC1352" s="2">
        <v>200.4</v>
      </c>
      <c r="AE1352" s="2" t="s">
        <v>5069</v>
      </c>
      <c r="AF1352" s="2" t="s">
        <v>17390</v>
      </c>
      <c r="AG1352" s="2" t="s">
        <v>2998</v>
      </c>
      <c r="AH1352" s="2" t="s">
        <v>17086</v>
      </c>
    </row>
    <row r="1353" spans="24:34" x14ac:dyDescent="0.4">
      <c r="X1353" s="2" t="s">
        <v>5083</v>
      </c>
      <c r="Y1353" s="2">
        <v>1939</v>
      </c>
      <c r="Z1353" s="2">
        <v>560.5</v>
      </c>
      <c r="AA1353" s="2">
        <v>19</v>
      </c>
      <c r="AB1353" s="2">
        <v>2</v>
      </c>
      <c r="AC1353" s="2">
        <v>490</v>
      </c>
      <c r="AE1353" s="2" t="s">
        <v>5073</v>
      </c>
      <c r="AF1353" s="2" t="s">
        <v>17390</v>
      </c>
      <c r="AG1353" s="2" t="s">
        <v>2998</v>
      </c>
      <c r="AH1353" s="2" t="s">
        <v>17088</v>
      </c>
    </row>
    <row r="1354" spans="24:34" x14ac:dyDescent="0.4">
      <c r="X1354" s="2" t="s">
        <v>5084</v>
      </c>
      <c r="Y1354" s="2">
        <v>2010</v>
      </c>
      <c r="Z1354" s="2">
        <v>7777.1</v>
      </c>
      <c r="AA1354" s="2">
        <v>216</v>
      </c>
      <c r="AB1354" s="2">
        <v>15</v>
      </c>
      <c r="AC1354" s="2">
        <v>7777.1</v>
      </c>
      <c r="AE1354" s="2" t="s">
        <v>974</v>
      </c>
      <c r="AF1354" s="2" t="s">
        <v>17390</v>
      </c>
      <c r="AG1354" s="2" t="s">
        <v>2998</v>
      </c>
      <c r="AH1354" s="2" t="s">
        <v>17088</v>
      </c>
    </row>
    <row r="1355" spans="24:34" x14ac:dyDescent="0.4">
      <c r="X1355" s="2" t="s">
        <v>5086</v>
      </c>
      <c r="Y1355" s="2">
        <v>2010</v>
      </c>
      <c r="Z1355" s="2">
        <v>7861.3</v>
      </c>
      <c r="AA1355" s="2">
        <v>208</v>
      </c>
      <c r="AB1355" s="2">
        <v>15</v>
      </c>
      <c r="AC1355" s="2">
        <v>7845.4</v>
      </c>
      <c r="AE1355" s="2" t="s">
        <v>5074</v>
      </c>
      <c r="AF1355" s="2" t="s">
        <v>17390</v>
      </c>
      <c r="AG1355" s="2" t="s">
        <v>2998</v>
      </c>
      <c r="AH1355" s="2" t="s">
        <v>17086</v>
      </c>
    </row>
    <row r="1356" spans="24:34" x14ac:dyDescent="0.4">
      <c r="X1356" s="2" t="s">
        <v>5087</v>
      </c>
      <c r="Y1356" s="2">
        <v>2009</v>
      </c>
      <c r="Z1356" s="2">
        <v>7798.9</v>
      </c>
      <c r="AA1356" s="2">
        <v>204</v>
      </c>
      <c r="AB1356" s="2">
        <v>15</v>
      </c>
      <c r="AC1356" s="2">
        <v>7798.9</v>
      </c>
      <c r="AE1356" s="2" t="s">
        <v>5075</v>
      </c>
      <c r="AF1356" s="2" t="s">
        <v>2998</v>
      </c>
      <c r="AG1356" s="2" t="s">
        <v>2998</v>
      </c>
      <c r="AH1356" s="2" t="s">
        <v>2998</v>
      </c>
    </row>
    <row r="1357" spans="24:34" x14ac:dyDescent="0.4">
      <c r="X1357" s="2" t="s">
        <v>975</v>
      </c>
      <c r="Y1357" s="2">
        <v>1932</v>
      </c>
      <c r="Z1357" s="2">
        <v>2130.17</v>
      </c>
      <c r="AA1357" s="2">
        <v>68</v>
      </c>
      <c r="AB1357" s="2">
        <v>4</v>
      </c>
      <c r="AC1357" s="2">
        <v>1904.67</v>
      </c>
      <c r="AE1357" s="2" t="s">
        <v>5076</v>
      </c>
      <c r="AF1357" s="2" t="s">
        <v>17390</v>
      </c>
      <c r="AG1357" s="2" t="s">
        <v>2998</v>
      </c>
      <c r="AH1357" s="2" t="s">
        <v>17088</v>
      </c>
    </row>
    <row r="1358" spans="24:34" x14ac:dyDescent="0.4">
      <c r="X1358" s="2" t="s">
        <v>5089</v>
      </c>
      <c r="Y1358" s="2">
        <v>1932</v>
      </c>
      <c r="Z1358" s="2">
        <v>1830.32</v>
      </c>
      <c r="AA1358" s="2">
        <v>75</v>
      </c>
      <c r="AB1358" s="2">
        <v>4</v>
      </c>
      <c r="AC1358" s="2">
        <v>1625.02</v>
      </c>
      <c r="AE1358" s="2" t="s">
        <v>5079</v>
      </c>
      <c r="AF1358" s="2" t="s">
        <v>17390</v>
      </c>
      <c r="AG1358" s="2" t="s">
        <v>2998</v>
      </c>
      <c r="AH1358" s="2" t="s">
        <v>17086</v>
      </c>
    </row>
    <row r="1359" spans="24:34" x14ac:dyDescent="0.4">
      <c r="X1359" s="2" t="s">
        <v>5091</v>
      </c>
      <c r="Y1359" s="2">
        <v>1917</v>
      </c>
      <c r="Z1359" s="2">
        <v>397.2</v>
      </c>
      <c r="AA1359" s="2">
        <v>19</v>
      </c>
      <c r="AB1359" s="2">
        <v>2</v>
      </c>
      <c r="AC1359" s="2">
        <v>370.5</v>
      </c>
      <c r="AE1359" s="2" t="s">
        <v>5080</v>
      </c>
      <c r="AF1359" s="2" t="s">
        <v>17390</v>
      </c>
      <c r="AG1359" s="2" t="s">
        <v>2998</v>
      </c>
      <c r="AH1359" s="2" t="s">
        <v>17086</v>
      </c>
    </row>
    <row r="1360" spans="24:34" x14ac:dyDescent="0.4">
      <c r="X1360" s="2" t="s">
        <v>5094</v>
      </c>
      <c r="Y1360" s="2">
        <v>1948</v>
      </c>
      <c r="Z1360" s="2">
        <v>2043.5</v>
      </c>
      <c r="AA1360" s="2">
        <v>85</v>
      </c>
      <c r="AB1360" s="2">
        <v>4</v>
      </c>
      <c r="AC1360" s="2">
        <v>1828.2</v>
      </c>
      <c r="AE1360" s="2" t="s">
        <v>5082</v>
      </c>
      <c r="AF1360" s="2" t="s">
        <v>17390</v>
      </c>
      <c r="AG1360" s="2" t="s">
        <v>2998</v>
      </c>
      <c r="AH1360" s="2" t="s">
        <v>17086</v>
      </c>
    </row>
    <row r="1361" spans="24:34" x14ac:dyDescent="0.4">
      <c r="X1361" s="2" t="s">
        <v>5096</v>
      </c>
      <c r="Y1361" s="2">
        <v>1970</v>
      </c>
      <c r="Z1361" s="2">
        <v>2303.6999999999998</v>
      </c>
      <c r="AA1361" s="2">
        <v>77</v>
      </c>
      <c r="AB1361" s="2">
        <v>5</v>
      </c>
      <c r="AC1361" s="2">
        <v>1759</v>
      </c>
      <c r="AE1361" s="2" t="s">
        <v>5083</v>
      </c>
      <c r="AF1361" s="2" t="s">
        <v>17390</v>
      </c>
      <c r="AG1361" s="2" t="s">
        <v>2998</v>
      </c>
      <c r="AH1361" s="2" t="s">
        <v>17088</v>
      </c>
    </row>
    <row r="1362" spans="24:34" x14ac:dyDescent="0.4">
      <c r="X1362" s="2" t="s">
        <v>157</v>
      </c>
      <c r="Y1362" s="2">
        <v>1963</v>
      </c>
      <c r="Z1362" s="2">
        <v>2858.7</v>
      </c>
      <c r="AA1362" s="2">
        <v>88</v>
      </c>
      <c r="AB1362" s="2">
        <v>4</v>
      </c>
      <c r="AC1362" s="2">
        <v>2537.4</v>
      </c>
      <c r="AE1362" s="2" t="s">
        <v>5084</v>
      </c>
      <c r="AF1362" s="2" t="s">
        <v>17390</v>
      </c>
      <c r="AG1362" s="2" t="s">
        <v>2998</v>
      </c>
      <c r="AH1362" s="2" t="s">
        <v>17086</v>
      </c>
    </row>
    <row r="1363" spans="24:34" x14ac:dyDescent="0.4">
      <c r="X1363" s="2" t="s">
        <v>158</v>
      </c>
      <c r="Y1363" s="2">
        <v>1956</v>
      </c>
      <c r="Z1363" s="2">
        <v>2430.3000000000002</v>
      </c>
      <c r="AA1363" s="2">
        <v>97</v>
      </c>
      <c r="AB1363" s="2">
        <v>3</v>
      </c>
      <c r="AC1363" s="2">
        <v>2170.4</v>
      </c>
      <c r="AE1363" s="2" t="s">
        <v>5086</v>
      </c>
      <c r="AF1363" s="2" t="s">
        <v>17390</v>
      </c>
      <c r="AG1363" s="2" t="s">
        <v>2998</v>
      </c>
      <c r="AH1363" s="2" t="s">
        <v>17086</v>
      </c>
    </row>
    <row r="1364" spans="24:34" x14ac:dyDescent="0.4">
      <c r="X1364" s="2" t="s">
        <v>5100</v>
      </c>
      <c r="Y1364" s="2">
        <v>1968</v>
      </c>
      <c r="Z1364" s="2">
        <v>4141.8</v>
      </c>
      <c r="AA1364" s="2">
        <v>145</v>
      </c>
      <c r="AB1364" s="2">
        <v>5</v>
      </c>
      <c r="AC1364" s="2">
        <v>3185.4</v>
      </c>
      <c r="AE1364" s="2" t="s">
        <v>5087</v>
      </c>
      <c r="AF1364" s="2" t="s">
        <v>17390</v>
      </c>
      <c r="AG1364" s="2" t="s">
        <v>2998</v>
      </c>
      <c r="AH1364" s="2" t="s">
        <v>17086</v>
      </c>
    </row>
    <row r="1365" spans="24:34" x14ac:dyDescent="0.4">
      <c r="X1365" s="2" t="s">
        <v>5102</v>
      </c>
      <c r="Y1365" s="2">
        <v>1947</v>
      </c>
      <c r="Z1365" s="2">
        <v>2417.4</v>
      </c>
      <c r="AA1365" s="2">
        <v>100</v>
      </c>
      <c r="AB1365" s="2">
        <v>3</v>
      </c>
      <c r="AC1365" s="2">
        <v>2268.6999999999998</v>
      </c>
      <c r="AE1365" s="2" t="s">
        <v>975</v>
      </c>
      <c r="AF1365" s="2" t="s">
        <v>17390</v>
      </c>
      <c r="AG1365" s="2" t="s">
        <v>2998</v>
      </c>
      <c r="AH1365" s="2" t="s">
        <v>17400</v>
      </c>
    </row>
    <row r="1366" spans="24:34" x14ac:dyDescent="0.4">
      <c r="X1366" s="2" t="s">
        <v>5103</v>
      </c>
      <c r="Y1366" s="2">
        <v>1971</v>
      </c>
      <c r="Z1366" s="2">
        <v>3309.5</v>
      </c>
      <c r="AA1366" s="2">
        <v>110</v>
      </c>
      <c r="AB1366" s="2">
        <v>5</v>
      </c>
      <c r="AC1366" s="2">
        <v>2572.1</v>
      </c>
      <c r="AE1366" s="2" t="s">
        <v>5089</v>
      </c>
      <c r="AF1366" s="2" t="s">
        <v>17390</v>
      </c>
      <c r="AG1366" s="2" t="s">
        <v>2998</v>
      </c>
      <c r="AH1366" s="2" t="s">
        <v>17400</v>
      </c>
    </row>
    <row r="1367" spans="24:34" x14ac:dyDescent="0.4">
      <c r="X1367" s="2" t="s">
        <v>5104</v>
      </c>
      <c r="Y1367" s="2">
        <v>1992</v>
      </c>
      <c r="Z1367" s="2">
        <v>3129.2</v>
      </c>
      <c r="AA1367" s="2">
        <v>160</v>
      </c>
      <c r="AB1367" s="2">
        <v>5</v>
      </c>
      <c r="AC1367" s="2">
        <v>2792.6</v>
      </c>
      <c r="AE1367" s="2" t="s">
        <v>5091</v>
      </c>
      <c r="AF1367" s="2" t="s">
        <v>17390</v>
      </c>
      <c r="AG1367" s="2" t="s">
        <v>2998</v>
      </c>
      <c r="AH1367" s="2" t="s">
        <v>17086</v>
      </c>
    </row>
    <row r="1368" spans="24:34" x14ac:dyDescent="0.4">
      <c r="X1368" s="2" t="s">
        <v>5107</v>
      </c>
      <c r="Y1368" s="2">
        <v>2013</v>
      </c>
      <c r="Z1368" s="2">
        <v>6024.6</v>
      </c>
      <c r="AA1368" s="2">
        <v>58</v>
      </c>
      <c r="AB1368" s="2">
        <v>10</v>
      </c>
      <c r="AC1368" s="2">
        <v>4306.8</v>
      </c>
      <c r="AE1368" s="2" t="s">
        <v>5094</v>
      </c>
      <c r="AF1368" s="2" t="s">
        <v>17390</v>
      </c>
      <c r="AG1368" s="2" t="s">
        <v>2998</v>
      </c>
      <c r="AH1368" s="2" t="s">
        <v>17400</v>
      </c>
    </row>
    <row r="1369" spans="24:34" x14ac:dyDescent="0.4">
      <c r="X1369" s="2" t="s">
        <v>5109</v>
      </c>
      <c r="Y1369" s="2">
        <v>1917</v>
      </c>
      <c r="Z1369" s="2">
        <v>377.3</v>
      </c>
      <c r="AA1369" s="2">
        <v>15</v>
      </c>
      <c r="AB1369" s="2">
        <v>2</v>
      </c>
      <c r="AC1369" s="2">
        <v>318.8</v>
      </c>
      <c r="AE1369" s="2" t="s">
        <v>5096</v>
      </c>
      <c r="AF1369" s="2" t="s">
        <v>17390</v>
      </c>
      <c r="AG1369" s="2" t="s">
        <v>17391</v>
      </c>
      <c r="AH1369" s="2" t="s">
        <v>17088</v>
      </c>
    </row>
    <row r="1370" spans="24:34" x14ac:dyDescent="0.4">
      <c r="X1370" s="2" t="s">
        <v>5112</v>
      </c>
      <c r="Y1370" s="2">
        <v>1917</v>
      </c>
      <c r="Z1370" s="2">
        <v>352.9</v>
      </c>
      <c r="AA1370" s="2">
        <v>21</v>
      </c>
      <c r="AB1370" s="2">
        <v>2</v>
      </c>
      <c r="AC1370" s="2">
        <v>300.10000000000002</v>
      </c>
      <c r="AE1370" s="2" t="s">
        <v>157</v>
      </c>
      <c r="AF1370" s="2" t="s">
        <v>17390</v>
      </c>
      <c r="AG1370" s="2" t="s">
        <v>17391</v>
      </c>
      <c r="AH1370" s="2" t="s">
        <v>17393</v>
      </c>
    </row>
    <row r="1371" spans="24:34" x14ac:dyDescent="0.4">
      <c r="X1371" s="2" t="s">
        <v>976</v>
      </c>
      <c r="Y1371" s="2">
        <v>2001</v>
      </c>
      <c r="Z1371" s="2">
        <v>1412.7</v>
      </c>
      <c r="AA1371" s="2">
        <v>20</v>
      </c>
      <c r="AB1371" s="2">
        <v>4</v>
      </c>
      <c r="AC1371" s="2">
        <v>1033.3</v>
      </c>
      <c r="AE1371" s="2" t="s">
        <v>158</v>
      </c>
      <c r="AF1371" s="2" t="s">
        <v>17390</v>
      </c>
      <c r="AG1371" s="2" t="s">
        <v>17391</v>
      </c>
      <c r="AH1371" s="2" t="s">
        <v>17413</v>
      </c>
    </row>
    <row r="1372" spans="24:34" x14ac:dyDescent="0.4">
      <c r="X1372" s="2" t="s">
        <v>5114</v>
      </c>
      <c r="Y1372" s="2">
        <v>1875</v>
      </c>
      <c r="Z1372" s="2">
        <v>398.9</v>
      </c>
      <c r="AA1372" s="2">
        <v>30</v>
      </c>
      <c r="AB1372" s="2">
        <v>2</v>
      </c>
      <c r="AC1372" s="2">
        <v>346.6</v>
      </c>
      <c r="AE1372" s="2" t="s">
        <v>5100</v>
      </c>
      <c r="AF1372" s="2" t="s">
        <v>17390</v>
      </c>
      <c r="AG1372" s="2" t="s">
        <v>17391</v>
      </c>
      <c r="AH1372" s="2" t="s">
        <v>17393</v>
      </c>
    </row>
    <row r="1373" spans="24:34" x14ac:dyDescent="0.4">
      <c r="X1373" s="2" t="s">
        <v>5116</v>
      </c>
      <c r="Y1373" s="2">
        <v>1956</v>
      </c>
      <c r="Z1373" s="2">
        <v>670.6</v>
      </c>
      <c r="AA1373" s="2">
        <v>34</v>
      </c>
      <c r="AB1373" s="2">
        <v>2</v>
      </c>
      <c r="AC1373" s="2">
        <v>396.5</v>
      </c>
      <c r="AE1373" s="2" t="s">
        <v>5102</v>
      </c>
      <c r="AF1373" s="2" t="s">
        <v>17390</v>
      </c>
      <c r="AG1373" s="2" t="s">
        <v>17391</v>
      </c>
      <c r="AH1373" s="2" t="s">
        <v>17413</v>
      </c>
    </row>
    <row r="1374" spans="24:34" x14ac:dyDescent="0.4">
      <c r="X1374" s="2" t="s">
        <v>5118</v>
      </c>
      <c r="Y1374" s="2">
        <v>1961</v>
      </c>
      <c r="Z1374" s="2">
        <v>798.6</v>
      </c>
      <c r="AA1374" s="2">
        <v>36</v>
      </c>
      <c r="AB1374" s="2">
        <v>2</v>
      </c>
      <c r="AC1374" s="2">
        <v>727.3</v>
      </c>
      <c r="AE1374" s="2" t="s">
        <v>5103</v>
      </c>
      <c r="AF1374" s="2" t="s">
        <v>17397</v>
      </c>
      <c r="AG1374" s="2" t="s">
        <v>17391</v>
      </c>
      <c r="AH1374" s="2" t="s">
        <v>17400</v>
      </c>
    </row>
    <row r="1375" spans="24:34" x14ac:dyDescent="0.4">
      <c r="X1375" s="2" t="s">
        <v>5120</v>
      </c>
      <c r="Y1375" s="2">
        <v>1956</v>
      </c>
      <c r="Z1375" s="2">
        <v>891.6</v>
      </c>
      <c r="AA1375" s="2">
        <v>28</v>
      </c>
      <c r="AB1375" s="2">
        <v>2</v>
      </c>
      <c r="AC1375" s="2">
        <v>787</v>
      </c>
      <c r="AE1375" s="2" t="s">
        <v>5104</v>
      </c>
      <c r="AF1375" s="2" t="s">
        <v>17390</v>
      </c>
      <c r="AG1375" s="2" t="s">
        <v>17391</v>
      </c>
      <c r="AH1375" s="2" t="s">
        <v>17400</v>
      </c>
    </row>
    <row r="1376" spans="24:34" x14ac:dyDescent="0.4">
      <c r="X1376" s="2" t="s">
        <v>5123</v>
      </c>
      <c r="Y1376" s="2">
        <v>2004</v>
      </c>
      <c r="Z1376" s="2">
        <v>2828.7</v>
      </c>
      <c r="AA1376" s="2">
        <v>46</v>
      </c>
      <c r="AB1376" s="2">
        <v>9</v>
      </c>
      <c r="AC1376" s="2">
        <v>2828.7</v>
      </c>
      <c r="AE1376" s="2" t="s">
        <v>5107</v>
      </c>
      <c r="AF1376" s="2" t="s">
        <v>17390</v>
      </c>
      <c r="AG1376" s="2" t="s">
        <v>2998</v>
      </c>
      <c r="AH1376" s="2" t="s">
        <v>17088</v>
      </c>
    </row>
    <row r="1377" spans="24:34" x14ac:dyDescent="0.4">
      <c r="X1377" s="2" t="s">
        <v>5124</v>
      </c>
      <c r="Y1377" s="2">
        <v>2008</v>
      </c>
      <c r="Z1377" s="2">
        <v>2345.3000000000002</v>
      </c>
      <c r="AA1377" s="2">
        <v>49</v>
      </c>
      <c r="AB1377" s="2">
        <v>5</v>
      </c>
      <c r="AC1377" s="2">
        <v>400</v>
      </c>
      <c r="AE1377" s="2" t="s">
        <v>5109</v>
      </c>
      <c r="AF1377" s="2" t="s">
        <v>17407</v>
      </c>
      <c r="AG1377" s="2" t="s">
        <v>2998</v>
      </c>
      <c r="AH1377" s="2" t="s">
        <v>17086</v>
      </c>
    </row>
    <row r="1378" spans="24:34" x14ac:dyDescent="0.4">
      <c r="X1378" s="2" t="s">
        <v>119</v>
      </c>
      <c r="Y1378" s="2">
        <v>1967</v>
      </c>
      <c r="Z1378" s="2">
        <v>4050.1</v>
      </c>
      <c r="AA1378" s="2">
        <v>153</v>
      </c>
      <c r="AB1378" s="2">
        <v>5</v>
      </c>
      <c r="AC1378" s="2">
        <v>3149.2</v>
      </c>
      <c r="AE1378" s="2" t="s">
        <v>5112</v>
      </c>
      <c r="AF1378" s="2" t="s">
        <v>17407</v>
      </c>
      <c r="AG1378" s="2" t="s">
        <v>2998</v>
      </c>
      <c r="AH1378" s="2" t="s">
        <v>17086</v>
      </c>
    </row>
    <row r="1379" spans="24:34" x14ac:dyDescent="0.4">
      <c r="X1379" s="2" t="s">
        <v>5126</v>
      </c>
      <c r="Y1379" s="2">
        <v>1974</v>
      </c>
      <c r="Z1379" s="2">
        <v>4398.8999999999996</v>
      </c>
      <c r="AA1379" s="2">
        <v>151</v>
      </c>
      <c r="AB1379" s="2">
        <v>12</v>
      </c>
      <c r="AC1379" s="2">
        <v>3570.7</v>
      </c>
      <c r="AE1379" s="2" t="s">
        <v>976</v>
      </c>
      <c r="AF1379" s="2" t="s">
        <v>17390</v>
      </c>
      <c r="AG1379" s="2" t="s">
        <v>2998</v>
      </c>
      <c r="AH1379" s="2" t="s">
        <v>17086</v>
      </c>
    </row>
    <row r="1380" spans="24:34" x14ac:dyDescent="0.4">
      <c r="X1380" s="2" t="s">
        <v>5127</v>
      </c>
      <c r="Y1380" s="2">
        <v>1979</v>
      </c>
      <c r="Z1380" s="2">
        <v>7698.8</v>
      </c>
      <c r="AA1380" s="2">
        <v>322</v>
      </c>
      <c r="AB1380" s="2">
        <v>9</v>
      </c>
      <c r="AC1380" s="2">
        <v>4661</v>
      </c>
      <c r="AE1380" s="2" t="s">
        <v>5114</v>
      </c>
      <c r="AF1380" s="2" t="s">
        <v>17407</v>
      </c>
      <c r="AG1380" s="2" t="s">
        <v>2998</v>
      </c>
      <c r="AH1380" s="2" t="s">
        <v>17086</v>
      </c>
    </row>
    <row r="1381" spans="24:34" x14ac:dyDescent="0.4">
      <c r="X1381" s="2" t="s">
        <v>5129</v>
      </c>
      <c r="Y1381" s="2">
        <v>1974</v>
      </c>
      <c r="Z1381" s="2">
        <v>4707.3</v>
      </c>
      <c r="AA1381" s="2">
        <v>142</v>
      </c>
      <c r="AB1381" s="2">
        <v>12</v>
      </c>
      <c r="AC1381" s="2">
        <v>3594.7</v>
      </c>
      <c r="AE1381" s="2" t="s">
        <v>5116</v>
      </c>
      <c r="AF1381" s="2" t="s">
        <v>17390</v>
      </c>
      <c r="AG1381" s="2" t="s">
        <v>2998</v>
      </c>
      <c r="AH1381" s="2" t="s">
        <v>17088</v>
      </c>
    </row>
    <row r="1382" spans="24:34" x14ac:dyDescent="0.4">
      <c r="X1382" s="2" t="s">
        <v>120</v>
      </c>
      <c r="Y1382" s="2">
        <v>1978</v>
      </c>
      <c r="Z1382" s="2">
        <v>4490.7</v>
      </c>
      <c r="AA1382" s="2">
        <v>170</v>
      </c>
      <c r="AB1382" s="2">
        <v>9</v>
      </c>
      <c r="AC1382" s="2">
        <v>3947.2</v>
      </c>
      <c r="AE1382" s="2" t="s">
        <v>5118</v>
      </c>
      <c r="AF1382" s="2" t="s">
        <v>17390</v>
      </c>
      <c r="AG1382" s="2" t="s">
        <v>17081</v>
      </c>
      <c r="AH1382" s="2" t="s">
        <v>17088</v>
      </c>
    </row>
    <row r="1383" spans="24:34" x14ac:dyDescent="0.4">
      <c r="X1383" s="2" t="s">
        <v>5131</v>
      </c>
      <c r="Y1383" s="2">
        <v>1980</v>
      </c>
      <c r="Z1383" s="2">
        <v>6528.5</v>
      </c>
      <c r="AA1383" s="2">
        <v>306</v>
      </c>
      <c r="AB1383" s="2">
        <v>9</v>
      </c>
      <c r="AC1383" s="2">
        <v>5785.3</v>
      </c>
      <c r="AE1383" s="2" t="s">
        <v>5120</v>
      </c>
      <c r="AF1383" s="2" t="s">
        <v>17390</v>
      </c>
      <c r="AG1383" s="2" t="s">
        <v>2998</v>
      </c>
      <c r="AH1383" s="2" t="s">
        <v>17088</v>
      </c>
    </row>
    <row r="1384" spans="24:34" x14ac:dyDescent="0.4">
      <c r="X1384" s="2" t="s">
        <v>5134</v>
      </c>
      <c r="Y1384" s="2">
        <v>1981</v>
      </c>
      <c r="Z1384" s="2">
        <v>15187.3</v>
      </c>
      <c r="AA1384" s="2">
        <v>625</v>
      </c>
      <c r="AB1384" s="2">
        <v>9</v>
      </c>
      <c r="AC1384" s="2">
        <v>13485.2</v>
      </c>
      <c r="AE1384" s="2" t="s">
        <v>5123</v>
      </c>
      <c r="AF1384" s="2" t="s">
        <v>17390</v>
      </c>
      <c r="AG1384" s="2" t="s">
        <v>17081</v>
      </c>
      <c r="AH1384" s="2" t="s">
        <v>17086</v>
      </c>
    </row>
    <row r="1385" spans="24:34" x14ac:dyDescent="0.4">
      <c r="X1385" s="2" t="s">
        <v>5136</v>
      </c>
      <c r="Y1385" s="2">
        <v>1980</v>
      </c>
      <c r="Z1385" s="2">
        <v>8804</v>
      </c>
      <c r="AA1385" s="2">
        <v>365</v>
      </c>
      <c r="AB1385" s="2">
        <v>9</v>
      </c>
      <c r="AC1385" s="2">
        <v>7691.8</v>
      </c>
      <c r="AE1385" s="2" t="s">
        <v>5124</v>
      </c>
      <c r="AF1385" s="2" t="s">
        <v>2998</v>
      </c>
      <c r="AG1385" s="2" t="s">
        <v>2998</v>
      </c>
      <c r="AH1385" s="2" t="s">
        <v>2998</v>
      </c>
    </row>
    <row r="1386" spans="24:34" x14ac:dyDescent="0.4">
      <c r="X1386" s="2" t="s">
        <v>5137</v>
      </c>
      <c r="Y1386" s="2">
        <v>2013</v>
      </c>
      <c r="Z1386" s="2">
        <v>16717.7</v>
      </c>
      <c r="AA1386" s="2">
        <v>376</v>
      </c>
      <c r="AB1386" s="2">
        <v>14</v>
      </c>
      <c r="AC1386" s="2">
        <v>13085.1</v>
      </c>
      <c r="AE1386" s="2" t="s">
        <v>119</v>
      </c>
      <c r="AF1386" s="2" t="s">
        <v>17390</v>
      </c>
      <c r="AG1386" s="2" t="s">
        <v>17081</v>
      </c>
      <c r="AH1386" s="2" t="s">
        <v>17393</v>
      </c>
    </row>
    <row r="1387" spans="24:34" x14ac:dyDescent="0.4">
      <c r="X1387" s="2" t="s">
        <v>5139</v>
      </c>
      <c r="Y1387" s="2">
        <v>1984</v>
      </c>
      <c r="Z1387" s="2">
        <v>6782</v>
      </c>
      <c r="AA1387" s="2">
        <v>235</v>
      </c>
      <c r="AB1387" s="2">
        <v>9</v>
      </c>
      <c r="AC1387" s="2">
        <v>6782</v>
      </c>
      <c r="AE1387" s="2" t="s">
        <v>5126</v>
      </c>
      <c r="AF1387" s="2" t="s">
        <v>17397</v>
      </c>
      <c r="AG1387" s="2" t="s">
        <v>17081</v>
      </c>
      <c r="AH1387" s="2" t="s">
        <v>17086</v>
      </c>
    </row>
    <row r="1388" spans="24:34" x14ac:dyDescent="0.4">
      <c r="X1388" s="2" t="s">
        <v>5141</v>
      </c>
      <c r="Y1388" s="2">
        <v>1984</v>
      </c>
      <c r="Z1388" s="2">
        <v>3922.8</v>
      </c>
      <c r="AA1388" s="2">
        <v>182</v>
      </c>
      <c r="AB1388" s="2">
        <v>9</v>
      </c>
      <c r="AC1388" s="2">
        <v>3896.6</v>
      </c>
      <c r="AE1388" s="2" t="s">
        <v>5127</v>
      </c>
      <c r="AF1388" s="2" t="s">
        <v>17397</v>
      </c>
      <c r="AG1388" s="2" t="s">
        <v>2998</v>
      </c>
      <c r="AH1388" s="2" t="s">
        <v>17393</v>
      </c>
    </row>
    <row r="1389" spans="24:34" x14ac:dyDescent="0.4">
      <c r="X1389" s="2" t="s">
        <v>5143</v>
      </c>
      <c r="Y1389" s="2">
        <v>1981</v>
      </c>
      <c r="Z1389" s="2">
        <v>11746.6</v>
      </c>
      <c r="AA1389" s="2">
        <v>534</v>
      </c>
      <c r="AB1389" s="2">
        <v>9</v>
      </c>
      <c r="AC1389" s="2">
        <v>11746.6</v>
      </c>
      <c r="AE1389" s="2" t="s">
        <v>5129</v>
      </c>
      <c r="AF1389" s="2" t="s">
        <v>17397</v>
      </c>
      <c r="AG1389" s="2" t="s">
        <v>17081</v>
      </c>
      <c r="AH1389" s="2" t="s">
        <v>17086</v>
      </c>
    </row>
    <row r="1390" spans="24:34" x14ac:dyDescent="0.4">
      <c r="X1390" s="2" t="s">
        <v>5145</v>
      </c>
      <c r="Y1390" s="2">
        <v>2018</v>
      </c>
      <c r="Z1390" s="2">
        <v>13738.9</v>
      </c>
      <c r="AA1390" s="2">
        <v>277</v>
      </c>
      <c r="AB1390" s="2">
        <v>17</v>
      </c>
      <c r="AC1390" s="2">
        <v>9538.75</v>
      </c>
      <c r="AE1390" s="2" t="s">
        <v>120</v>
      </c>
      <c r="AF1390" s="2" t="s">
        <v>17397</v>
      </c>
      <c r="AG1390" s="2" t="s">
        <v>2998</v>
      </c>
      <c r="AH1390" s="2" t="s">
        <v>17088</v>
      </c>
    </row>
    <row r="1391" spans="24:34" x14ac:dyDescent="0.4">
      <c r="X1391" s="2" t="s">
        <v>5147</v>
      </c>
      <c r="Y1391" s="2">
        <v>2011</v>
      </c>
      <c r="Z1391" s="2">
        <v>22852</v>
      </c>
      <c r="AA1391" s="2">
        <v>275</v>
      </c>
      <c r="AB1391" s="2">
        <v>9</v>
      </c>
      <c r="AC1391" s="2">
        <v>16600</v>
      </c>
      <c r="AE1391" s="2" t="s">
        <v>5131</v>
      </c>
      <c r="AF1391" s="2" t="s">
        <v>17397</v>
      </c>
      <c r="AG1391" s="2" t="s">
        <v>2998</v>
      </c>
      <c r="AH1391" s="2" t="s">
        <v>17400</v>
      </c>
    </row>
    <row r="1392" spans="24:34" x14ac:dyDescent="0.4">
      <c r="X1392" s="2" t="s">
        <v>5149</v>
      </c>
      <c r="Y1392" s="2">
        <v>1971</v>
      </c>
      <c r="Z1392" s="2">
        <v>8541.7999999999993</v>
      </c>
      <c r="AA1392" s="2">
        <v>235</v>
      </c>
      <c r="AB1392" s="2">
        <v>5</v>
      </c>
      <c r="AC1392" s="2">
        <v>7744.3</v>
      </c>
      <c r="AE1392" s="2" t="s">
        <v>5134</v>
      </c>
      <c r="AF1392" s="2" t="s">
        <v>17397</v>
      </c>
      <c r="AG1392" s="2" t="s">
        <v>2998</v>
      </c>
      <c r="AH1392" s="2" t="s">
        <v>17414</v>
      </c>
    </row>
    <row r="1393" spans="24:34" x14ac:dyDescent="0.4">
      <c r="X1393" s="2" t="s">
        <v>5150</v>
      </c>
      <c r="Y1393" s="2">
        <v>1956</v>
      </c>
      <c r="Z1393" s="2">
        <v>3897</v>
      </c>
      <c r="AA1393" s="2">
        <v>8</v>
      </c>
      <c r="AB1393" s="2">
        <v>3</v>
      </c>
      <c r="AC1393" s="2">
        <v>334.7</v>
      </c>
      <c r="AE1393" s="2" t="s">
        <v>5136</v>
      </c>
      <c r="AF1393" s="2" t="s">
        <v>17397</v>
      </c>
      <c r="AG1393" s="2" t="s">
        <v>2998</v>
      </c>
      <c r="AH1393" s="2" t="s">
        <v>17393</v>
      </c>
    </row>
    <row r="1394" spans="24:34" x14ac:dyDescent="0.4">
      <c r="X1394" s="2" t="s">
        <v>5152</v>
      </c>
      <c r="Y1394" s="2">
        <v>1959</v>
      </c>
      <c r="Z1394" s="2">
        <v>1654.1</v>
      </c>
      <c r="AA1394" s="2">
        <v>64</v>
      </c>
      <c r="AB1394" s="2">
        <v>4</v>
      </c>
      <c r="AC1394" s="2">
        <v>1509.2</v>
      </c>
      <c r="AE1394" s="2" t="s">
        <v>5137</v>
      </c>
      <c r="AF1394" s="2" t="s">
        <v>17390</v>
      </c>
      <c r="AG1394" s="2" t="s">
        <v>2998</v>
      </c>
      <c r="AH1394" s="2" t="s">
        <v>17400</v>
      </c>
    </row>
    <row r="1395" spans="24:34" x14ac:dyDescent="0.4">
      <c r="X1395" s="2" t="s">
        <v>159</v>
      </c>
      <c r="Y1395" s="2">
        <v>1954</v>
      </c>
      <c r="Z1395" s="2">
        <v>4569</v>
      </c>
      <c r="AA1395" s="2">
        <v>40</v>
      </c>
      <c r="AB1395" s="2">
        <v>4</v>
      </c>
      <c r="AC1395" s="2">
        <v>4083.98</v>
      </c>
      <c r="AE1395" s="2" t="s">
        <v>5139</v>
      </c>
      <c r="AF1395" s="2" t="s">
        <v>17397</v>
      </c>
      <c r="AG1395" s="2" t="s">
        <v>2998</v>
      </c>
      <c r="AH1395" s="2" t="s">
        <v>17400</v>
      </c>
    </row>
    <row r="1396" spans="24:34" x14ac:dyDescent="0.4">
      <c r="X1396" s="2" t="s">
        <v>5156</v>
      </c>
      <c r="Y1396" s="2">
        <v>1958</v>
      </c>
      <c r="Z1396" s="2">
        <v>4041.7</v>
      </c>
      <c r="AA1396" s="2">
        <v>144</v>
      </c>
      <c r="AB1396" s="2">
        <v>4</v>
      </c>
      <c r="AC1396" s="2">
        <v>3640.4</v>
      </c>
      <c r="AE1396" s="2" t="s">
        <v>5141</v>
      </c>
      <c r="AF1396" s="2" t="s">
        <v>17397</v>
      </c>
      <c r="AG1396" s="2" t="s">
        <v>17490</v>
      </c>
      <c r="AH1396" s="2" t="s">
        <v>17088</v>
      </c>
    </row>
    <row r="1397" spans="24:34" x14ac:dyDescent="0.4">
      <c r="X1397" s="2" t="s">
        <v>5158</v>
      </c>
      <c r="Y1397" s="2">
        <v>1959</v>
      </c>
      <c r="Z1397" s="2">
        <v>3051.3</v>
      </c>
      <c r="AA1397" s="2">
        <v>69</v>
      </c>
      <c r="AB1397" s="2">
        <v>4</v>
      </c>
      <c r="AC1397" s="2">
        <v>2726</v>
      </c>
      <c r="AE1397" s="2" t="s">
        <v>5143</v>
      </c>
      <c r="AF1397" s="2" t="s">
        <v>17397</v>
      </c>
      <c r="AG1397" s="2" t="s">
        <v>2998</v>
      </c>
      <c r="AH1397" s="2" t="s">
        <v>17398</v>
      </c>
    </row>
    <row r="1398" spans="24:34" x14ac:dyDescent="0.4">
      <c r="X1398" s="2" t="s">
        <v>977</v>
      </c>
      <c r="Y1398" s="2">
        <v>1989</v>
      </c>
      <c r="Z1398" s="2">
        <v>2454.8000000000002</v>
      </c>
      <c r="AA1398" s="2">
        <v>71</v>
      </c>
      <c r="AB1398" s="2">
        <v>5</v>
      </c>
      <c r="AC1398" s="2">
        <v>1816.1999999999998</v>
      </c>
      <c r="AE1398" s="2" t="s">
        <v>5145</v>
      </c>
      <c r="AF1398" s="2" t="s">
        <v>17491</v>
      </c>
      <c r="AG1398" s="2" t="s">
        <v>2998</v>
      </c>
      <c r="AH1398" s="2" t="s">
        <v>17086</v>
      </c>
    </row>
    <row r="1399" spans="24:34" x14ac:dyDescent="0.4">
      <c r="X1399" s="2" t="s">
        <v>5160</v>
      </c>
      <c r="Y1399" s="2">
        <v>1961</v>
      </c>
      <c r="Z1399" s="2">
        <v>1425.5</v>
      </c>
      <c r="AA1399" s="2">
        <v>59</v>
      </c>
      <c r="AB1399" s="2">
        <v>4</v>
      </c>
      <c r="AC1399" s="2">
        <v>1308.6999999999998</v>
      </c>
      <c r="AE1399" s="2" t="s">
        <v>5147</v>
      </c>
      <c r="AF1399" s="2" t="s">
        <v>17390</v>
      </c>
      <c r="AG1399" s="2" t="s">
        <v>2998</v>
      </c>
      <c r="AH1399" s="2" t="s">
        <v>17414</v>
      </c>
    </row>
    <row r="1400" spans="24:34" x14ac:dyDescent="0.4">
      <c r="X1400" s="2" t="s">
        <v>5162</v>
      </c>
      <c r="Y1400" s="2">
        <v>1957</v>
      </c>
      <c r="Z1400" s="2">
        <v>8498.7999999999993</v>
      </c>
      <c r="AA1400" s="2">
        <v>141</v>
      </c>
      <c r="AB1400" s="2">
        <v>4</v>
      </c>
      <c r="AC1400" s="2">
        <v>6629.5</v>
      </c>
      <c r="AE1400" s="2" t="s">
        <v>5149</v>
      </c>
      <c r="AF1400" s="2" t="s">
        <v>17390</v>
      </c>
      <c r="AG1400" s="2" t="s">
        <v>2998</v>
      </c>
      <c r="AH1400" s="2" t="s">
        <v>17406</v>
      </c>
    </row>
    <row r="1401" spans="24:34" x14ac:dyDescent="0.4">
      <c r="X1401" s="2" t="s">
        <v>5163</v>
      </c>
      <c r="Y1401" s="2">
        <v>1969</v>
      </c>
      <c r="Z1401" s="2">
        <v>2989.1</v>
      </c>
      <c r="AA1401" s="2">
        <v>72</v>
      </c>
      <c r="AB1401" s="2">
        <v>5</v>
      </c>
      <c r="AC1401" s="2">
        <v>2769.1</v>
      </c>
      <c r="AE1401" s="2" t="s">
        <v>5150</v>
      </c>
      <c r="AF1401" s="2" t="s">
        <v>17390</v>
      </c>
      <c r="AG1401" s="2" t="s">
        <v>2998</v>
      </c>
      <c r="AH1401" s="2" t="s">
        <v>17393</v>
      </c>
    </row>
    <row r="1402" spans="24:34" x14ac:dyDescent="0.4">
      <c r="X1402" s="2" t="s">
        <v>121</v>
      </c>
      <c r="Y1402" s="2">
        <v>1956</v>
      </c>
      <c r="Z1402" s="2">
        <v>3640.1</v>
      </c>
      <c r="AA1402" s="2">
        <v>62</v>
      </c>
      <c r="AB1402" s="2">
        <v>3</v>
      </c>
      <c r="AC1402" s="2">
        <v>2570.6</v>
      </c>
      <c r="AE1402" s="2" t="s">
        <v>5152</v>
      </c>
      <c r="AF1402" s="2" t="s">
        <v>17390</v>
      </c>
      <c r="AG1402" s="2" t="s">
        <v>2998</v>
      </c>
      <c r="AH1402" s="2" t="s">
        <v>17088</v>
      </c>
    </row>
    <row r="1403" spans="24:34" x14ac:dyDescent="0.4">
      <c r="X1403" s="2" t="s">
        <v>5166</v>
      </c>
      <c r="Y1403" s="2">
        <v>1957</v>
      </c>
      <c r="Z1403" s="2">
        <v>5802.4</v>
      </c>
      <c r="AA1403" s="2">
        <v>108</v>
      </c>
      <c r="AB1403" s="2">
        <v>3</v>
      </c>
      <c r="AC1403" s="2">
        <v>4755.7</v>
      </c>
      <c r="AE1403" s="2" t="s">
        <v>159</v>
      </c>
      <c r="AF1403" s="2" t="s">
        <v>17390</v>
      </c>
      <c r="AG1403" s="2" t="s">
        <v>2998</v>
      </c>
      <c r="AH1403" s="2" t="s">
        <v>17400</v>
      </c>
    </row>
    <row r="1404" spans="24:34" x14ac:dyDescent="0.4">
      <c r="X1404" s="2" t="s">
        <v>17272</v>
      </c>
      <c r="Y1404" s="2">
        <v>1957</v>
      </c>
      <c r="Z1404" s="2">
        <v>588.79999999999995</v>
      </c>
      <c r="AA1404" s="2">
        <v>29</v>
      </c>
      <c r="AB1404" s="2">
        <v>2</v>
      </c>
      <c r="AC1404" s="2">
        <v>542.1</v>
      </c>
      <c r="AE1404" s="2" t="s">
        <v>5156</v>
      </c>
      <c r="AF1404" s="2" t="s">
        <v>17390</v>
      </c>
      <c r="AG1404" s="2" t="s">
        <v>2998</v>
      </c>
      <c r="AH1404" s="2" t="s">
        <v>17413</v>
      </c>
    </row>
    <row r="1405" spans="24:34" x14ac:dyDescent="0.4">
      <c r="X1405" s="2" t="s">
        <v>5167</v>
      </c>
      <c r="Y1405" s="2">
        <v>1946</v>
      </c>
      <c r="Z1405" s="2">
        <v>2194.1999999999998</v>
      </c>
      <c r="AA1405" s="2">
        <v>44</v>
      </c>
      <c r="AB1405" s="2">
        <v>3</v>
      </c>
      <c r="AC1405" s="2">
        <v>1984.5</v>
      </c>
      <c r="AE1405" s="2" t="s">
        <v>5158</v>
      </c>
      <c r="AF1405" s="2" t="s">
        <v>17390</v>
      </c>
      <c r="AG1405" s="2" t="s">
        <v>2998</v>
      </c>
      <c r="AH1405" s="2" t="s">
        <v>17393</v>
      </c>
    </row>
    <row r="1406" spans="24:34" x14ac:dyDescent="0.4">
      <c r="X1406" s="2" t="s">
        <v>5169</v>
      </c>
      <c r="Y1406" s="2">
        <v>1940</v>
      </c>
      <c r="Z1406" s="2">
        <v>1189.4000000000001</v>
      </c>
      <c r="AA1406" s="2">
        <v>44</v>
      </c>
      <c r="AB1406" s="2">
        <v>3</v>
      </c>
      <c r="AC1406" s="2">
        <v>1119.9000000000001</v>
      </c>
      <c r="AE1406" s="2" t="s">
        <v>977</v>
      </c>
      <c r="AF1406" s="2" t="s">
        <v>17390</v>
      </c>
      <c r="AG1406" s="2" t="s">
        <v>2998</v>
      </c>
      <c r="AH1406" s="2" t="s">
        <v>17400</v>
      </c>
    </row>
    <row r="1407" spans="24:34" x14ac:dyDescent="0.4">
      <c r="X1407" s="2" t="s">
        <v>5172</v>
      </c>
      <c r="Y1407" s="2">
        <v>1951</v>
      </c>
      <c r="Z1407" s="2">
        <v>2606.3000000000002</v>
      </c>
      <c r="AA1407" s="2">
        <v>50</v>
      </c>
      <c r="AB1407" s="2">
        <v>3</v>
      </c>
      <c r="AC1407" s="2">
        <v>2181.8000000000002</v>
      </c>
      <c r="AE1407" s="2" t="s">
        <v>5160</v>
      </c>
      <c r="AF1407" s="2" t="s">
        <v>17390</v>
      </c>
      <c r="AG1407" s="2" t="s">
        <v>2998</v>
      </c>
      <c r="AH1407" s="2" t="s">
        <v>17088</v>
      </c>
    </row>
    <row r="1408" spans="24:34" x14ac:dyDescent="0.4">
      <c r="X1408" s="2" t="s">
        <v>5175</v>
      </c>
      <c r="Y1408" s="2">
        <v>1940</v>
      </c>
      <c r="Z1408" s="2">
        <v>1318.3</v>
      </c>
      <c r="AA1408" s="2">
        <v>68</v>
      </c>
      <c r="AB1408" s="2">
        <v>3</v>
      </c>
      <c r="AC1408" s="2">
        <v>1208</v>
      </c>
      <c r="AE1408" s="2" t="s">
        <v>5162</v>
      </c>
      <c r="AF1408" s="2" t="s">
        <v>17390</v>
      </c>
      <c r="AG1408" s="2" t="s">
        <v>17081</v>
      </c>
      <c r="AH1408" s="2" t="s">
        <v>17392</v>
      </c>
    </row>
    <row r="1409" spans="24:34" x14ac:dyDescent="0.4">
      <c r="X1409" s="2" t="s">
        <v>5178</v>
      </c>
      <c r="Y1409" s="2">
        <v>1949</v>
      </c>
      <c r="Z1409" s="2">
        <v>555.29999999999995</v>
      </c>
      <c r="AA1409" s="2">
        <v>30</v>
      </c>
      <c r="AB1409" s="2">
        <v>2</v>
      </c>
      <c r="AC1409" s="2">
        <v>507.5</v>
      </c>
      <c r="AE1409" s="2" t="s">
        <v>5163</v>
      </c>
      <c r="AF1409" s="2" t="s">
        <v>17390</v>
      </c>
      <c r="AG1409" s="2" t="s">
        <v>2998</v>
      </c>
      <c r="AH1409" s="2" t="s">
        <v>17400</v>
      </c>
    </row>
    <row r="1410" spans="24:34" x14ac:dyDescent="0.4">
      <c r="X1410" s="2" t="s">
        <v>978</v>
      </c>
      <c r="Y1410" s="2">
        <v>1941</v>
      </c>
      <c r="Z1410" s="2">
        <v>1400</v>
      </c>
      <c r="AA1410" s="2">
        <v>66</v>
      </c>
      <c r="AB1410" s="2">
        <v>3</v>
      </c>
      <c r="AC1410" s="2">
        <v>1292.3</v>
      </c>
      <c r="AE1410" s="2" t="s">
        <v>121</v>
      </c>
      <c r="AF1410" s="2" t="s">
        <v>17390</v>
      </c>
      <c r="AG1410" s="2" t="s">
        <v>2998</v>
      </c>
      <c r="AH1410" s="2" t="s">
        <v>17393</v>
      </c>
    </row>
    <row r="1411" spans="24:34" x14ac:dyDescent="0.4">
      <c r="X1411" s="2" t="s">
        <v>5180</v>
      </c>
      <c r="Y1411" s="2">
        <v>1951</v>
      </c>
      <c r="Z1411" s="2">
        <v>1497.88</v>
      </c>
      <c r="AA1411" s="2">
        <v>26</v>
      </c>
      <c r="AB1411" s="2">
        <v>3</v>
      </c>
      <c r="AC1411" s="2">
        <v>1006.09</v>
      </c>
      <c r="AE1411" s="2" t="s">
        <v>5166</v>
      </c>
      <c r="AF1411" s="2" t="s">
        <v>17390</v>
      </c>
      <c r="AG1411" s="2" t="s">
        <v>17081</v>
      </c>
      <c r="AH1411" s="2" t="s">
        <v>17414</v>
      </c>
    </row>
    <row r="1412" spans="24:34" x14ac:dyDescent="0.4">
      <c r="X1412" s="2" t="s">
        <v>5182</v>
      </c>
      <c r="Y1412" s="2">
        <v>1940</v>
      </c>
      <c r="Z1412" s="2">
        <v>1265</v>
      </c>
      <c r="AA1412" s="2">
        <v>72</v>
      </c>
      <c r="AB1412" s="2">
        <v>3</v>
      </c>
      <c r="AC1412" s="2">
        <v>1145.5</v>
      </c>
      <c r="AE1412" s="2" t="s">
        <v>5167</v>
      </c>
      <c r="AF1412" s="2" t="s">
        <v>17390</v>
      </c>
      <c r="AG1412" s="2" t="s">
        <v>2998</v>
      </c>
      <c r="AH1412" s="2" t="s">
        <v>17400</v>
      </c>
    </row>
    <row r="1413" spans="24:34" x14ac:dyDescent="0.4">
      <c r="X1413" s="2" t="s">
        <v>5184</v>
      </c>
      <c r="Y1413" s="2">
        <v>1949</v>
      </c>
      <c r="Z1413" s="2">
        <v>939.7</v>
      </c>
      <c r="AA1413" s="2">
        <v>16</v>
      </c>
      <c r="AB1413" s="2">
        <v>2</v>
      </c>
      <c r="AC1413" s="2">
        <v>558</v>
      </c>
      <c r="AE1413" s="2" t="s">
        <v>5169</v>
      </c>
      <c r="AF1413" s="2" t="s">
        <v>17390</v>
      </c>
      <c r="AG1413" s="2" t="s">
        <v>2998</v>
      </c>
      <c r="AH1413" s="2" t="s">
        <v>17088</v>
      </c>
    </row>
    <row r="1414" spans="24:34" x14ac:dyDescent="0.4">
      <c r="X1414" s="2" t="s">
        <v>5187</v>
      </c>
      <c r="Y1414" s="2">
        <v>1949</v>
      </c>
      <c r="Z1414" s="2">
        <v>1277.2</v>
      </c>
      <c r="AA1414" s="2">
        <v>47</v>
      </c>
      <c r="AB1414" s="2">
        <v>3</v>
      </c>
      <c r="AC1414" s="2">
        <v>1153.5</v>
      </c>
      <c r="AE1414" s="2" t="s">
        <v>5172</v>
      </c>
      <c r="AF1414" s="2" t="s">
        <v>17390</v>
      </c>
      <c r="AG1414" s="2" t="s">
        <v>17081</v>
      </c>
      <c r="AH1414" s="2" t="s">
        <v>17400</v>
      </c>
    </row>
    <row r="1415" spans="24:34" x14ac:dyDescent="0.4">
      <c r="X1415" s="2" t="s">
        <v>5190</v>
      </c>
      <c r="Y1415" s="2">
        <v>1959</v>
      </c>
      <c r="Z1415" s="2">
        <v>2179.8000000000002</v>
      </c>
      <c r="AA1415" s="2">
        <v>107</v>
      </c>
      <c r="AB1415" s="2">
        <v>4</v>
      </c>
      <c r="AC1415" s="2">
        <v>2001.8</v>
      </c>
      <c r="AE1415" s="2" t="s">
        <v>5175</v>
      </c>
      <c r="AF1415" s="2" t="s">
        <v>17390</v>
      </c>
      <c r="AG1415" s="2" t="s">
        <v>2998</v>
      </c>
      <c r="AH1415" s="2" t="s">
        <v>17088</v>
      </c>
    </row>
    <row r="1416" spans="24:34" x14ac:dyDescent="0.4">
      <c r="X1416" s="2" t="s">
        <v>5193</v>
      </c>
      <c r="Y1416" s="2">
        <v>1951</v>
      </c>
      <c r="Z1416" s="2">
        <v>1024.4000000000001</v>
      </c>
      <c r="AA1416" s="2">
        <v>29</v>
      </c>
      <c r="AB1416" s="2">
        <v>3</v>
      </c>
      <c r="AC1416" s="2">
        <v>1024.4000000000001</v>
      </c>
      <c r="AE1416" s="2" t="s">
        <v>5178</v>
      </c>
      <c r="AF1416" s="2" t="s">
        <v>17390</v>
      </c>
      <c r="AG1416" s="2" t="s">
        <v>2998</v>
      </c>
      <c r="AH1416" s="2" t="s">
        <v>17086</v>
      </c>
    </row>
    <row r="1417" spans="24:34" x14ac:dyDescent="0.4">
      <c r="X1417" s="2" t="s">
        <v>5194</v>
      </c>
      <c r="Y1417" s="2">
        <v>1960</v>
      </c>
      <c r="Z1417" s="2">
        <v>6160</v>
      </c>
      <c r="AA1417" s="2">
        <v>120</v>
      </c>
      <c r="AB1417" s="2">
        <v>4</v>
      </c>
      <c r="AC1417" s="2">
        <v>3929.7</v>
      </c>
      <c r="AE1417" s="2" t="s">
        <v>978</v>
      </c>
      <c r="AF1417" s="2" t="s">
        <v>17390</v>
      </c>
      <c r="AG1417" s="2" t="s">
        <v>2998</v>
      </c>
      <c r="AH1417" s="2" t="s">
        <v>17088</v>
      </c>
    </row>
    <row r="1418" spans="24:34" x14ac:dyDescent="0.4">
      <c r="X1418" s="2" t="s">
        <v>5196</v>
      </c>
      <c r="Y1418" s="2">
        <v>1951</v>
      </c>
      <c r="Z1418" s="2">
        <v>1791</v>
      </c>
      <c r="AA1418" s="2">
        <v>19</v>
      </c>
      <c r="AB1418" s="2">
        <v>3</v>
      </c>
      <c r="AC1418" s="2">
        <v>1690.8</v>
      </c>
      <c r="AE1418" s="2" t="s">
        <v>5180</v>
      </c>
      <c r="AF1418" s="2" t="s">
        <v>17390</v>
      </c>
      <c r="AG1418" s="2" t="s">
        <v>2998</v>
      </c>
      <c r="AH1418" s="2" t="s">
        <v>17088</v>
      </c>
    </row>
    <row r="1419" spans="24:34" x14ac:dyDescent="0.4">
      <c r="X1419" s="2" t="s">
        <v>5199</v>
      </c>
      <c r="Y1419" s="2">
        <v>1964</v>
      </c>
      <c r="Z1419" s="2">
        <v>8508.2000000000007</v>
      </c>
      <c r="AA1419" s="2">
        <v>341</v>
      </c>
      <c r="AB1419" s="2">
        <v>5</v>
      </c>
      <c r="AC1419" s="2">
        <v>6786.1</v>
      </c>
      <c r="AE1419" s="2" t="s">
        <v>5182</v>
      </c>
      <c r="AF1419" s="2" t="s">
        <v>17390</v>
      </c>
      <c r="AG1419" s="2" t="s">
        <v>2998</v>
      </c>
      <c r="AH1419" s="2" t="s">
        <v>17088</v>
      </c>
    </row>
    <row r="1420" spans="24:34" x14ac:dyDescent="0.4">
      <c r="X1420" s="2" t="s">
        <v>160</v>
      </c>
      <c r="Y1420" s="2">
        <v>1962</v>
      </c>
      <c r="Z1420" s="2">
        <v>1695</v>
      </c>
      <c r="AA1420" s="2">
        <v>104</v>
      </c>
      <c r="AB1420" s="2">
        <v>5</v>
      </c>
      <c r="AC1420" s="2">
        <v>1572.6</v>
      </c>
      <c r="AE1420" s="2" t="s">
        <v>5184</v>
      </c>
      <c r="AF1420" s="2" t="s">
        <v>17390</v>
      </c>
      <c r="AG1420" s="2" t="s">
        <v>2998</v>
      </c>
      <c r="AH1420" s="2" t="s">
        <v>17088</v>
      </c>
    </row>
    <row r="1421" spans="24:34" x14ac:dyDescent="0.4">
      <c r="X1421" s="2" t="s">
        <v>5203</v>
      </c>
      <c r="Y1421" s="2">
        <v>1950</v>
      </c>
      <c r="Z1421" s="2">
        <v>1504.8</v>
      </c>
      <c r="AA1421" s="2">
        <v>24</v>
      </c>
      <c r="AB1421" s="2">
        <v>2</v>
      </c>
      <c r="AC1421" s="2">
        <v>985.5</v>
      </c>
      <c r="AE1421" s="2" t="s">
        <v>5187</v>
      </c>
      <c r="AF1421" s="2" t="s">
        <v>17390</v>
      </c>
      <c r="AG1421" s="2" t="s">
        <v>2998</v>
      </c>
      <c r="AH1421" s="2" t="s">
        <v>17088</v>
      </c>
    </row>
    <row r="1422" spans="24:34" x14ac:dyDescent="0.4">
      <c r="X1422" s="2" t="s">
        <v>979</v>
      </c>
      <c r="Y1422" s="2">
        <v>1999</v>
      </c>
      <c r="Z1422" s="2">
        <v>4315</v>
      </c>
      <c r="AA1422" s="2">
        <v>110</v>
      </c>
      <c r="AB1422" s="2">
        <v>9</v>
      </c>
      <c r="AC1422" s="2">
        <v>3844.4</v>
      </c>
      <c r="AE1422" s="2" t="s">
        <v>5190</v>
      </c>
      <c r="AF1422" s="2" t="s">
        <v>17390</v>
      </c>
      <c r="AG1422" s="2" t="s">
        <v>2998</v>
      </c>
      <c r="AH1422" s="2" t="s">
        <v>17400</v>
      </c>
    </row>
    <row r="1423" spans="24:34" x14ac:dyDescent="0.4">
      <c r="X1423" s="2" t="s">
        <v>5206</v>
      </c>
      <c r="Y1423" s="2">
        <v>1949</v>
      </c>
      <c r="Z1423" s="2">
        <v>2986.65</v>
      </c>
      <c r="AA1423" s="2">
        <v>87</v>
      </c>
      <c r="AB1423" s="2">
        <v>3</v>
      </c>
      <c r="AC1423" s="2">
        <v>2011.1</v>
      </c>
      <c r="AE1423" s="2" t="s">
        <v>5193</v>
      </c>
      <c r="AF1423" s="2" t="s">
        <v>17390</v>
      </c>
      <c r="AG1423" s="2" t="s">
        <v>17081</v>
      </c>
      <c r="AH1423" s="2" t="s">
        <v>17088</v>
      </c>
    </row>
    <row r="1424" spans="24:34" x14ac:dyDescent="0.4">
      <c r="X1424" s="2" t="s">
        <v>5208</v>
      </c>
      <c r="Y1424" s="2">
        <v>1958</v>
      </c>
      <c r="Z1424" s="2">
        <v>1772.3</v>
      </c>
      <c r="AA1424" s="2">
        <v>52</v>
      </c>
      <c r="AB1424" s="2">
        <v>3</v>
      </c>
      <c r="AC1424" s="2">
        <v>1154.9000000000001</v>
      </c>
      <c r="AE1424" s="2" t="s">
        <v>5194</v>
      </c>
      <c r="AF1424" s="2" t="s">
        <v>17390</v>
      </c>
      <c r="AG1424" s="2" t="s">
        <v>2998</v>
      </c>
      <c r="AH1424" s="2" t="s">
        <v>17413</v>
      </c>
    </row>
    <row r="1425" spans="24:34" x14ac:dyDescent="0.4">
      <c r="X1425" s="2" t="s">
        <v>5210</v>
      </c>
      <c r="Y1425" s="2">
        <v>1950</v>
      </c>
      <c r="Z1425" s="2">
        <v>1564.2</v>
      </c>
      <c r="AA1425" s="2">
        <v>38</v>
      </c>
      <c r="AB1425" s="2">
        <v>2</v>
      </c>
      <c r="AC1425" s="2">
        <v>989.7</v>
      </c>
      <c r="AE1425" s="2" t="s">
        <v>5196</v>
      </c>
      <c r="AF1425" s="2" t="s">
        <v>17390</v>
      </c>
      <c r="AG1425" s="2" t="s">
        <v>17081</v>
      </c>
      <c r="AH1425" s="2" t="s">
        <v>17088</v>
      </c>
    </row>
    <row r="1426" spans="24:34" x14ac:dyDescent="0.4">
      <c r="X1426" s="2" t="s">
        <v>5212</v>
      </c>
      <c r="Y1426" s="2">
        <v>1975</v>
      </c>
      <c r="Z1426" s="2">
        <v>4846.3</v>
      </c>
      <c r="AA1426" s="2">
        <v>170</v>
      </c>
      <c r="AB1426" s="2">
        <v>5</v>
      </c>
      <c r="AC1426" s="2">
        <v>4838.7</v>
      </c>
      <c r="AE1426" s="2" t="s">
        <v>5199</v>
      </c>
      <c r="AF1426" s="2" t="s">
        <v>17390</v>
      </c>
      <c r="AG1426" s="2" t="s">
        <v>2998</v>
      </c>
      <c r="AH1426" s="2" t="s">
        <v>17414</v>
      </c>
    </row>
    <row r="1427" spans="24:34" x14ac:dyDescent="0.4">
      <c r="X1427" s="2" t="s">
        <v>5213</v>
      </c>
      <c r="Y1427" s="2">
        <v>1958</v>
      </c>
      <c r="Z1427" s="2">
        <v>1795.9</v>
      </c>
      <c r="AA1427" s="2">
        <v>43</v>
      </c>
      <c r="AB1427" s="2">
        <v>3</v>
      </c>
      <c r="AC1427" s="2">
        <v>1795.9</v>
      </c>
      <c r="AE1427" s="2" t="s">
        <v>160</v>
      </c>
      <c r="AF1427" s="2" t="s">
        <v>17390</v>
      </c>
      <c r="AG1427" s="2" t="s">
        <v>2998</v>
      </c>
      <c r="AH1427" s="2" t="s">
        <v>17392</v>
      </c>
    </row>
    <row r="1428" spans="24:34" x14ac:dyDescent="0.4">
      <c r="X1428" s="2" t="s">
        <v>5215</v>
      </c>
      <c r="Y1428" s="2">
        <v>1973</v>
      </c>
      <c r="Z1428" s="2">
        <v>2925.3</v>
      </c>
      <c r="AA1428" s="2">
        <v>88</v>
      </c>
      <c r="AB1428" s="2">
        <v>9</v>
      </c>
      <c r="AC1428" s="2">
        <v>2392.6999999999998</v>
      </c>
      <c r="AE1428" s="2" t="s">
        <v>5203</v>
      </c>
      <c r="AF1428" s="2" t="s">
        <v>17390</v>
      </c>
      <c r="AG1428" s="2" t="s">
        <v>2998</v>
      </c>
      <c r="AH1428" s="2" t="s">
        <v>17088</v>
      </c>
    </row>
    <row r="1429" spans="24:34" x14ac:dyDescent="0.4">
      <c r="X1429" s="2" t="s">
        <v>5216</v>
      </c>
      <c r="Y1429" s="2">
        <v>1978</v>
      </c>
      <c r="Z1429" s="2">
        <v>3634</v>
      </c>
      <c r="AA1429" s="2">
        <v>121</v>
      </c>
      <c r="AB1429" s="2">
        <v>9</v>
      </c>
      <c r="AC1429" s="2">
        <v>3634</v>
      </c>
      <c r="AE1429" s="2" t="s">
        <v>979</v>
      </c>
      <c r="AF1429" s="2" t="s">
        <v>17390</v>
      </c>
      <c r="AG1429" s="2" t="s">
        <v>2998</v>
      </c>
      <c r="AH1429" s="2" t="s">
        <v>17086</v>
      </c>
    </row>
    <row r="1430" spans="24:34" x14ac:dyDescent="0.4">
      <c r="X1430" s="2" t="s">
        <v>5217</v>
      </c>
      <c r="Y1430" s="2">
        <v>1979</v>
      </c>
      <c r="Z1430" s="2">
        <v>3503.9</v>
      </c>
      <c r="AA1430" s="2">
        <v>104</v>
      </c>
      <c r="AB1430" s="2">
        <v>5</v>
      </c>
      <c r="AC1430" s="2">
        <v>3186.8</v>
      </c>
      <c r="AE1430" s="2" t="s">
        <v>5206</v>
      </c>
      <c r="AF1430" s="2" t="s">
        <v>17390</v>
      </c>
      <c r="AG1430" s="2" t="s">
        <v>2998</v>
      </c>
      <c r="AH1430" s="2" t="s">
        <v>17400</v>
      </c>
    </row>
    <row r="1431" spans="24:34" x14ac:dyDescent="0.4">
      <c r="X1431" s="2" t="s">
        <v>5218</v>
      </c>
      <c r="Y1431" s="2">
        <v>1962</v>
      </c>
      <c r="Z1431" s="2">
        <v>3724.2</v>
      </c>
      <c r="AA1431" s="2">
        <v>158</v>
      </c>
      <c r="AB1431" s="2">
        <v>5</v>
      </c>
      <c r="AC1431" s="2">
        <v>2940.7</v>
      </c>
      <c r="AE1431" s="2" t="s">
        <v>5208</v>
      </c>
      <c r="AF1431" s="2" t="s">
        <v>17390</v>
      </c>
      <c r="AG1431" s="2" t="s">
        <v>2998</v>
      </c>
      <c r="AH1431" s="2" t="s">
        <v>17393</v>
      </c>
    </row>
    <row r="1432" spans="24:34" x14ac:dyDescent="0.4">
      <c r="X1432" s="2" t="s">
        <v>5220</v>
      </c>
      <c r="Y1432" s="2">
        <v>1964</v>
      </c>
      <c r="Z1432" s="2">
        <v>3534</v>
      </c>
      <c r="AA1432" s="2">
        <v>94</v>
      </c>
      <c r="AB1432" s="2">
        <v>5</v>
      </c>
      <c r="AC1432" s="2">
        <v>3534</v>
      </c>
      <c r="AE1432" s="2" t="s">
        <v>5210</v>
      </c>
      <c r="AF1432" s="2" t="s">
        <v>17390</v>
      </c>
      <c r="AG1432" s="2" t="s">
        <v>2998</v>
      </c>
      <c r="AH1432" s="2" t="s">
        <v>17088</v>
      </c>
    </row>
    <row r="1433" spans="24:34" x14ac:dyDescent="0.4">
      <c r="X1433" s="2" t="s">
        <v>5221</v>
      </c>
      <c r="Y1433" s="2">
        <v>1963</v>
      </c>
      <c r="Z1433" s="2">
        <v>4420</v>
      </c>
      <c r="AA1433" s="2">
        <v>156</v>
      </c>
      <c r="AB1433" s="2">
        <v>5</v>
      </c>
      <c r="AC1433" s="2">
        <v>3534.5</v>
      </c>
      <c r="AE1433" s="2" t="s">
        <v>5212</v>
      </c>
      <c r="AF1433" s="2" t="s">
        <v>17390</v>
      </c>
      <c r="AG1433" s="2" t="s">
        <v>2998</v>
      </c>
      <c r="AH1433" s="2" t="s">
        <v>17398</v>
      </c>
    </row>
    <row r="1434" spans="24:34" x14ac:dyDescent="0.4">
      <c r="X1434" s="2" t="s">
        <v>5224</v>
      </c>
      <c r="Y1434" s="2">
        <v>1964</v>
      </c>
      <c r="Z1434" s="2">
        <v>3881</v>
      </c>
      <c r="AA1434" s="2">
        <v>127</v>
      </c>
      <c r="AB1434" s="2">
        <v>5</v>
      </c>
      <c r="AC1434" s="2">
        <v>3881</v>
      </c>
      <c r="AE1434" s="2" t="s">
        <v>5213</v>
      </c>
      <c r="AF1434" s="2" t="s">
        <v>17390</v>
      </c>
      <c r="AG1434" s="2" t="s">
        <v>2998</v>
      </c>
      <c r="AH1434" s="2" t="s">
        <v>17393</v>
      </c>
    </row>
    <row r="1435" spans="24:34" x14ac:dyDescent="0.4">
      <c r="X1435" s="2" t="s">
        <v>980</v>
      </c>
      <c r="Y1435" s="2">
        <v>1966</v>
      </c>
      <c r="Z1435" s="2">
        <v>3403.6</v>
      </c>
      <c r="AA1435" s="2">
        <v>161</v>
      </c>
      <c r="AB1435" s="2">
        <v>5</v>
      </c>
      <c r="AC1435" s="2">
        <v>3403.6</v>
      </c>
      <c r="AE1435" s="2" t="s">
        <v>5215</v>
      </c>
      <c r="AF1435" s="2" t="s">
        <v>17390</v>
      </c>
      <c r="AG1435" s="2" t="s">
        <v>2998</v>
      </c>
      <c r="AH1435" s="2" t="s">
        <v>17086</v>
      </c>
    </row>
    <row r="1436" spans="24:34" x14ac:dyDescent="0.4">
      <c r="X1436" s="2" t="s">
        <v>981</v>
      </c>
      <c r="Y1436" s="2">
        <v>1983</v>
      </c>
      <c r="Z1436" s="2">
        <v>4785.3</v>
      </c>
      <c r="AA1436" s="2">
        <v>188</v>
      </c>
      <c r="AB1436" s="2">
        <v>16</v>
      </c>
      <c r="AC1436" s="2">
        <v>2709.5</v>
      </c>
      <c r="AE1436" s="2" t="s">
        <v>5216</v>
      </c>
      <c r="AF1436" s="2" t="s">
        <v>17390</v>
      </c>
      <c r="AG1436" s="2" t="s">
        <v>2998</v>
      </c>
      <c r="AH1436" s="2" t="s">
        <v>17088</v>
      </c>
    </row>
    <row r="1437" spans="24:34" x14ac:dyDescent="0.4">
      <c r="X1437" s="2" t="s">
        <v>982</v>
      </c>
      <c r="Y1437" s="2">
        <v>1947</v>
      </c>
      <c r="Z1437" s="2">
        <v>309.5</v>
      </c>
      <c r="AA1437" s="2">
        <v>16</v>
      </c>
      <c r="AB1437" s="2">
        <v>2</v>
      </c>
      <c r="AC1437" s="2">
        <v>206.4</v>
      </c>
      <c r="AE1437" s="2" t="s">
        <v>5217</v>
      </c>
      <c r="AF1437" s="2" t="s">
        <v>17390</v>
      </c>
      <c r="AG1437" s="2" t="s">
        <v>2998</v>
      </c>
      <c r="AH1437" s="2" t="s">
        <v>17413</v>
      </c>
    </row>
    <row r="1438" spans="24:34" x14ac:dyDescent="0.4">
      <c r="X1438" s="2" t="s">
        <v>5226</v>
      </c>
      <c r="Y1438" s="2">
        <v>1959</v>
      </c>
      <c r="Z1438" s="2">
        <v>440.8</v>
      </c>
      <c r="AA1438" s="2">
        <v>10</v>
      </c>
      <c r="AB1438" s="2">
        <v>2</v>
      </c>
      <c r="AC1438" s="2">
        <v>276.89999999999998</v>
      </c>
      <c r="AE1438" s="2" t="s">
        <v>5218</v>
      </c>
      <c r="AF1438" s="2" t="s">
        <v>17390</v>
      </c>
      <c r="AG1438" s="2" t="s">
        <v>17081</v>
      </c>
      <c r="AH1438" s="2" t="s">
        <v>17400</v>
      </c>
    </row>
    <row r="1439" spans="24:34" x14ac:dyDescent="0.4">
      <c r="X1439" s="2" t="s">
        <v>5229</v>
      </c>
      <c r="Y1439" s="2">
        <v>1963</v>
      </c>
      <c r="Z1439" s="2">
        <v>1364.4</v>
      </c>
      <c r="AA1439" s="2">
        <v>78</v>
      </c>
      <c r="AB1439" s="2">
        <v>4</v>
      </c>
      <c r="AC1439" s="2">
        <v>1297.9000000000001</v>
      </c>
      <c r="AE1439" s="2" t="s">
        <v>5220</v>
      </c>
      <c r="AF1439" s="2" t="s">
        <v>17397</v>
      </c>
      <c r="AG1439" s="2" t="s">
        <v>2998</v>
      </c>
      <c r="AH1439" s="2" t="s">
        <v>17400</v>
      </c>
    </row>
    <row r="1440" spans="24:34" x14ac:dyDescent="0.4">
      <c r="X1440" s="2" t="s">
        <v>5230</v>
      </c>
      <c r="Y1440" s="2">
        <v>1959</v>
      </c>
      <c r="Z1440" s="2">
        <v>1219.3</v>
      </c>
      <c r="AA1440" s="2">
        <v>52</v>
      </c>
      <c r="AB1440" s="2">
        <v>4</v>
      </c>
      <c r="AC1440" s="2">
        <v>1219.3</v>
      </c>
      <c r="AE1440" s="2" t="s">
        <v>5221</v>
      </c>
      <c r="AF1440" s="2" t="s">
        <v>17390</v>
      </c>
      <c r="AG1440" s="2" t="s">
        <v>2998</v>
      </c>
      <c r="AH1440" s="2" t="s">
        <v>17400</v>
      </c>
    </row>
    <row r="1441" spans="24:34" x14ac:dyDescent="0.4">
      <c r="X1441" s="2" t="s">
        <v>5231</v>
      </c>
      <c r="Y1441" s="2">
        <v>1951</v>
      </c>
      <c r="Z1441" s="2">
        <v>932</v>
      </c>
      <c r="AA1441" s="2">
        <v>27</v>
      </c>
      <c r="AB1441" s="2">
        <v>2</v>
      </c>
      <c r="AC1441" s="2">
        <v>618.9</v>
      </c>
      <c r="AE1441" s="2" t="s">
        <v>5224</v>
      </c>
      <c r="AF1441" s="2" t="s">
        <v>17390</v>
      </c>
      <c r="AG1441" s="2" t="s">
        <v>2998</v>
      </c>
      <c r="AH1441" s="2" t="s">
        <v>17393</v>
      </c>
    </row>
    <row r="1442" spans="24:34" x14ac:dyDescent="0.4">
      <c r="X1442" s="2" t="s">
        <v>5234</v>
      </c>
      <c r="Y1442" s="2">
        <v>1969</v>
      </c>
      <c r="Z1442" s="2">
        <v>784.2</v>
      </c>
      <c r="AA1442" s="2">
        <v>36</v>
      </c>
      <c r="AB1442" s="2">
        <v>2</v>
      </c>
      <c r="AC1442" s="2">
        <v>783.9</v>
      </c>
      <c r="AE1442" s="2" t="s">
        <v>980</v>
      </c>
      <c r="AF1442" s="2" t="s">
        <v>17390</v>
      </c>
      <c r="AG1442" s="2" t="s">
        <v>17492</v>
      </c>
      <c r="AH1442" s="2" t="s">
        <v>17393</v>
      </c>
    </row>
    <row r="1443" spans="24:34" x14ac:dyDescent="0.4">
      <c r="X1443" s="2" t="s">
        <v>983</v>
      </c>
      <c r="Y1443" s="2">
        <v>1962</v>
      </c>
      <c r="Z1443" s="2">
        <v>682.9</v>
      </c>
      <c r="AA1443" s="2">
        <v>36</v>
      </c>
      <c r="AB1443" s="2">
        <v>2</v>
      </c>
      <c r="AC1443" s="2">
        <v>653.4</v>
      </c>
      <c r="AE1443" s="2" t="s">
        <v>981</v>
      </c>
      <c r="AF1443" s="2" t="s">
        <v>17397</v>
      </c>
      <c r="AG1443" s="2" t="s">
        <v>2998</v>
      </c>
      <c r="AH1443" s="2" t="s">
        <v>17086</v>
      </c>
    </row>
    <row r="1444" spans="24:34" x14ac:dyDescent="0.4">
      <c r="X1444" s="2" t="s">
        <v>5237</v>
      </c>
      <c r="Y1444" s="2">
        <v>1962</v>
      </c>
      <c r="Z1444" s="2">
        <v>704.7</v>
      </c>
      <c r="AA1444" s="2">
        <v>31</v>
      </c>
      <c r="AB1444" s="2">
        <v>2</v>
      </c>
      <c r="AC1444" s="2">
        <v>704.2</v>
      </c>
      <c r="AE1444" s="2" t="s">
        <v>982</v>
      </c>
      <c r="AF1444" s="2" t="s">
        <v>17407</v>
      </c>
      <c r="AG1444" s="2" t="s">
        <v>2998</v>
      </c>
      <c r="AH1444" s="2" t="s">
        <v>17088</v>
      </c>
    </row>
    <row r="1445" spans="24:34" x14ac:dyDescent="0.4">
      <c r="X1445" s="2" t="s">
        <v>5239</v>
      </c>
      <c r="Y1445" s="2">
        <v>1966</v>
      </c>
      <c r="Z1445" s="2">
        <v>972.2</v>
      </c>
      <c r="AA1445" s="2">
        <v>39</v>
      </c>
      <c r="AB1445" s="2">
        <v>2</v>
      </c>
      <c r="AC1445" s="2">
        <v>897.8</v>
      </c>
      <c r="AE1445" s="2" t="s">
        <v>5226</v>
      </c>
      <c r="AF1445" s="2" t="s">
        <v>17390</v>
      </c>
      <c r="AG1445" s="2" t="s">
        <v>2998</v>
      </c>
      <c r="AH1445" s="2" t="s">
        <v>17086</v>
      </c>
    </row>
    <row r="1446" spans="24:34" x14ac:dyDescent="0.4">
      <c r="X1446" s="2" t="s">
        <v>5241</v>
      </c>
      <c r="Y1446" s="2">
        <v>1959</v>
      </c>
      <c r="Z1446" s="2">
        <v>784.2</v>
      </c>
      <c r="AA1446" s="2">
        <v>11</v>
      </c>
      <c r="AB1446" s="2">
        <v>2</v>
      </c>
      <c r="AC1446" s="2">
        <v>759.6</v>
      </c>
      <c r="AE1446" s="2" t="s">
        <v>5229</v>
      </c>
      <c r="AF1446" s="2" t="s">
        <v>17390</v>
      </c>
      <c r="AG1446" s="2" t="s">
        <v>2998</v>
      </c>
      <c r="AH1446" s="2" t="s">
        <v>17088</v>
      </c>
    </row>
    <row r="1447" spans="24:34" x14ac:dyDescent="0.4">
      <c r="X1447" s="2" t="s">
        <v>5244</v>
      </c>
      <c r="Y1447" s="2">
        <v>1964</v>
      </c>
      <c r="Z1447" s="2">
        <v>669.2</v>
      </c>
      <c r="AA1447" s="2">
        <v>30</v>
      </c>
      <c r="AB1447" s="2">
        <v>2</v>
      </c>
      <c r="AC1447" s="2">
        <v>667</v>
      </c>
      <c r="AE1447" s="2" t="s">
        <v>5230</v>
      </c>
      <c r="AF1447" s="2" t="s">
        <v>17390</v>
      </c>
      <c r="AG1447" s="2" t="s">
        <v>2998</v>
      </c>
      <c r="AH1447" s="2" t="s">
        <v>17088</v>
      </c>
    </row>
    <row r="1448" spans="24:34" x14ac:dyDescent="0.4">
      <c r="X1448" s="2" t="s">
        <v>5247</v>
      </c>
      <c r="Y1448" s="2">
        <v>1962</v>
      </c>
      <c r="Z1448" s="2">
        <v>657.9</v>
      </c>
      <c r="AA1448" s="2">
        <v>32</v>
      </c>
      <c r="AB1448" s="2">
        <v>2</v>
      </c>
      <c r="AC1448" s="2">
        <v>646.29999999999995</v>
      </c>
      <c r="AE1448" s="2" t="s">
        <v>5231</v>
      </c>
      <c r="AF1448" s="2" t="s">
        <v>17390</v>
      </c>
      <c r="AG1448" s="2" t="s">
        <v>2998</v>
      </c>
      <c r="AH1448" s="2" t="s">
        <v>17088</v>
      </c>
    </row>
    <row r="1449" spans="24:34" x14ac:dyDescent="0.4">
      <c r="X1449" s="2" t="s">
        <v>5248</v>
      </c>
      <c r="Y1449" s="2">
        <v>1961</v>
      </c>
      <c r="Z1449" s="2">
        <v>408.4</v>
      </c>
      <c r="AA1449" s="2">
        <v>14</v>
      </c>
      <c r="AB1449" s="2">
        <v>2</v>
      </c>
      <c r="AC1449" s="2">
        <v>341.2</v>
      </c>
      <c r="AE1449" s="2" t="s">
        <v>5234</v>
      </c>
      <c r="AF1449" s="2" t="s">
        <v>17390</v>
      </c>
      <c r="AG1449" s="2" t="s">
        <v>2998</v>
      </c>
      <c r="AH1449" s="2" t="s">
        <v>17088</v>
      </c>
    </row>
    <row r="1450" spans="24:34" x14ac:dyDescent="0.4">
      <c r="X1450" s="2" t="s">
        <v>5250</v>
      </c>
      <c r="Y1450" s="2">
        <v>1969</v>
      </c>
      <c r="Z1450" s="2">
        <v>352.4</v>
      </c>
      <c r="AA1450" s="2">
        <v>23</v>
      </c>
      <c r="AB1450" s="2">
        <v>2</v>
      </c>
      <c r="AC1450" s="2">
        <v>352.4</v>
      </c>
      <c r="AE1450" s="2" t="s">
        <v>983</v>
      </c>
      <c r="AF1450" s="2" t="s">
        <v>17390</v>
      </c>
      <c r="AG1450" s="2" t="s">
        <v>2998</v>
      </c>
      <c r="AH1450" s="2" t="s">
        <v>17088</v>
      </c>
    </row>
    <row r="1451" spans="24:34" x14ac:dyDescent="0.4">
      <c r="X1451" s="2" t="s">
        <v>5252</v>
      </c>
      <c r="Y1451" s="2">
        <v>1958</v>
      </c>
      <c r="Z1451" s="2">
        <v>525.1</v>
      </c>
      <c r="AA1451" s="2">
        <v>32</v>
      </c>
      <c r="AB1451" s="2">
        <v>2</v>
      </c>
      <c r="AC1451" s="2">
        <v>508.3</v>
      </c>
      <c r="AE1451" s="2" t="s">
        <v>5237</v>
      </c>
      <c r="AF1451" s="2" t="s">
        <v>17390</v>
      </c>
      <c r="AG1451" s="2" t="s">
        <v>2998</v>
      </c>
      <c r="AH1451" s="2" t="s">
        <v>17088</v>
      </c>
    </row>
    <row r="1452" spans="24:34" x14ac:dyDescent="0.4">
      <c r="X1452" s="2" t="s">
        <v>984</v>
      </c>
      <c r="Y1452" s="2">
        <v>1938</v>
      </c>
      <c r="Z1452" s="2">
        <v>2927.1</v>
      </c>
      <c r="AA1452" s="2">
        <v>88</v>
      </c>
      <c r="AB1452" s="2">
        <v>5</v>
      </c>
      <c r="AC1452" s="2">
        <v>1576</v>
      </c>
      <c r="AE1452" s="2" t="s">
        <v>5239</v>
      </c>
      <c r="AF1452" s="2" t="s">
        <v>17390</v>
      </c>
      <c r="AG1452" s="2" t="s">
        <v>2998</v>
      </c>
      <c r="AH1452" s="2" t="s">
        <v>17088</v>
      </c>
    </row>
    <row r="1453" spans="24:34" x14ac:dyDescent="0.4">
      <c r="X1453" s="2" t="s">
        <v>985</v>
      </c>
      <c r="Y1453" s="2">
        <v>1958</v>
      </c>
      <c r="Z1453" s="2">
        <v>5229.2</v>
      </c>
      <c r="AA1453" s="2">
        <v>121</v>
      </c>
      <c r="AB1453" s="2">
        <v>5</v>
      </c>
      <c r="AC1453" s="2">
        <v>5229.2</v>
      </c>
      <c r="AE1453" s="2" t="s">
        <v>5241</v>
      </c>
      <c r="AF1453" s="2" t="s">
        <v>17390</v>
      </c>
      <c r="AG1453" s="2" t="s">
        <v>2998</v>
      </c>
      <c r="AH1453" s="2" t="s">
        <v>17086</v>
      </c>
    </row>
    <row r="1454" spans="24:34" x14ac:dyDescent="0.4">
      <c r="X1454" s="2" t="s">
        <v>5257</v>
      </c>
      <c r="Y1454" s="2">
        <v>1958</v>
      </c>
      <c r="Z1454" s="2">
        <v>5701</v>
      </c>
      <c r="AA1454" s="2">
        <v>96</v>
      </c>
      <c r="AB1454" s="2">
        <v>5</v>
      </c>
      <c r="AC1454" s="2">
        <v>4790.3</v>
      </c>
      <c r="AE1454" s="2" t="s">
        <v>5244</v>
      </c>
      <c r="AF1454" s="2" t="s">
        <v>17390</v>
      </c>
      <c r="AG1454" s="2" t="s">
        <v>2998</v>
      </c>
      <c r="AH1454" s="2" t="s">
        <v>17088</v>
      </c>
    </row>
    <row r="1455" spans="24:34" x14ac:dyDescent="0.4">
      <c r="X1455" s="2" t="s">
        <v>78</v>
      </c>
      <c r="Y1455" s="2">
        <v>1875</v>
      </c>
      <c r="Z1455" s="2">
        <v>828</v>
      </c>
      <c r="AA1455" s="2">
        <v>15</v>
      </c>
      <c r="AB1455" s="2">
        <v>3</v>
      </c>
      <c r="AC1455" s="2">
        <v>697.3</v>
      </c>
      <c r="AE1455" s="2" t="s">
        <v>5247</v>
      </c>
      <c r="AF1455" s="2" t="s">
        <v>17390</v>
      </c>
      <c r="AG1455" s="2" t="s">
        <v>2998</v>
      </c>
      <c r="AH1455" s="2" t="s">
        <v>2998</v>
      </c>
    </row>
    <row r="1456" spans="24:34" x14ac:dyDescent="0.4">
      <c r="X1456" s="2" t="s">
        <v>5260</v>
      </c>
      <c r="Y1456" s="2">
        <v>1962</v>
      </c>
      <c r="Z1456" s="2">
        <v>3412.8</v>
      </c>
      <c r="AA1456" s="2">
        <v>103</v>
      </c>
      <c r="AB1456" s="2">
        <v>5</v>
      </c>
      <c r="AC1456" s="2">
        <v>2500.3000000000002</v>
      </c>
      <c r="AE1456" s="2" t="s">
        <v>5248</v>
      </c>
      <c r="AF1456" s="2" t="s">
        <v>17390</v>
      </c>
      <c r="AG1456" s="2" t="s">
        <v>2998</v>
      </c>
      <c r="AH1456" s="2" t="s">
        <v>17086</v>
      </c>
    </row>
    <row r="1457" spans="24:34" x14ac:dyDescent="0.4">
      <c r="X1457" s="2" t="s">
        <v>986</v>
      </c>
      <c r="Y1457" s="2">
        <v>1974</v>
      </c>
      <c r="Z1457" s="2">
        <v>4916.8</v>
      </c>
      <c r="AA1457" s="2">
        <v>114</v>
      </c>
      <c r="AB1457" s="2">
        <v>5</v>
      </c>
      <c r="AC1457" s="2">
        <v>4565.5</v>
      </c>
      <c r="AE1457" s="2" t="s">
        <v>5250</v>
      </c>
      <c r="AF1457" s="2" t="s">
        <v>17390</v>
      </c>
      <c r="AG1457" s="2" t="s">
        <v>2998</v>
      </c>
      <c r="AH1457" s="2" t="s">
        <v>17086</v>
      </c>
    </row>
    <row r="1458" spans="24:34" x14ac:dyDescent="0.4">
      <c r="X1458" s="2" t="s">
        <v>5263</v>
      </c>
      <c r="Y1458" s="2">
        <v>2015</v>
      </c>
      <c r="Z1458" s="2">
        <v>13598.7</v>
      </c>
      <c r="AA1458" s="2">
        <v>170</v>
      </c>
      <c r="AB1458" s="2">
        <v>10</v>
      </c>
      <c r="AC1458" s="2">
        <v>9423.2000000000007</v>
      </c>
      <c r="AE1458" s="2" t="s">
        <v>5252</v>
      </c>
      <c r="AF1458" s="2" t="s">
        <v>17390</v>
      </c>
      <c r="AG1458" s="2" t="s">
        <v>2998</v>
      </c>
      <c r="AH1458" s="2" t="s">
        <v>17086</v>
      </c>
    </row>
    <row r="1459" spans="24:34" x14ac:dyDescent="0.4">
      <c r="X1459" s="2" t="s">
        <v>79</v>
      </c>
      <c r="Y1459" s="2">
        <v>1995</v>
      </c>
      <c r="Z1459" s="2">
        <v>5292.9</v>
      </c>
      <c r="AA1459" s="2">
        <v>203</v>
      </c>
      <c r="AB1459" s="2">
        <v>9</v>
      </c>
      <c r="AC1459" s="2">
        <v>4362.41</v>
      </c>
      <c r="AE1459" s="2" t="s">
        <v>984</v>
      </c>
      <c r="AF1459" s="2" t="s">
        <v>17390</v>
      </c>
      <c r="AG1459" s="2" t="s">
        <v>2998</v>
      </c>
      <c r="AH1459" s="2" t="s">
        <v>17393</v>
      </c>
    </row>
    <row r="1460" spans="24:34" x14ac:dyDescent="0.4">
      <c r="X1460" s="2" t="s">
        <v>5266</v>
      </c>
      <c r="Y1460" s="2">
        <v>1962</v>
      </c>
      <c r="Z1460" s="2">
        <v>364.4</v>
      </c>
      <c r="AA1460" s="2">
        <v>20</v>
      </c>
      <c r="AB1460" s="2">
        <v>2</v>
      </c>
      <c r="AC1460" s="2">
        <v>232.4</v>
      </c>
      <c r="AE1460" s="2" t="s">
        <v>985</v>
      </c>
      <c r="AF1460" s="2" t="s">
        <v>17390</v>
      </c>
      <c r="AG1460" s="2" t="s">
        <v>2998</v>
      </c>
      <c r="AH1460" s="2" t="s">
        <v>17393</v>
      </c>
    </row>
    <row r="1461" spans="24:34" x14ac:dyDescent="0.4">
      <c r="X1461" s="2" t="s">
        <v>5267</v>
      </c>
      <c r="Y1461" s="2">
        <v>1987</v>
      </c>
      <c r="Z1461" s="2">
        <v>5146.8999999999996</v>
      </c>
      <c r="AA1461" s="2">
        <v>210</v>
      </c>
      <c r="AB1461" s="2">
        <v>5</v>
      </c>
      <c r="AC1461" s="2">
        <v>4365.3</v>
      </c>
      <c r="AE1461" s="2" t="s">
        <v>5257</v>
      </c>
      <c r="AF1461" s="2" t="s">
        <v>17390</v>
      </c>
      <c r="AG1461" s="2" t="s">
        <v>2998</v>
      </c>
      <c r="AH1461" s="2" t="s">
        <v>17400</v>
      </c>
    </row>
    <row r="1462" spans="24:34" x14ac:dyDescent="0.4">
      <c r="X1462" s="2" t="s">
        <v>5270</v>
      </c>
      <c r="Y1462" s="2">
        <v>1963</v>
      </c>
      <c r="Z1462" s="2">
        <v>368</v>
      </c>
      <c r="AA1462" s="2">
        <v>20</v>
      </c>
      <c r="AB1462" s="2">
        <v>2</v>
      </c>
      <c r="AC1462" s="2">
        <v>239.5</v>
      </c>
      <c r="AE1462" s="2" t="s">
        <v>78</v>
      </c>
      <c r="AF1462" s="2" t="s">
        <v>17390</v>
      </c>
      <c r="AG1462" s="2" t="s">
        <v>2998</v>
      </c>
      <c r="AH1462" s="2" t="s">
        <v>17086</v>
      </c>
    </row>
    <row r="1463" spans="24:34" x14ac:dyDescent="0.4">
      <c r="X1463" s="2" t="s">
        <v>987</v>
      </c>
      <c r="Y1463" s="2">
        <v>1969</v>
      </c>
      <c r="Z1463" s="2">
        <v>761.1</v>
      </c>
      <c r="AA1463" s="2">
        <v>54</v>
      </c>
      <c r="AB1463" s="2">
        <v>3</v>
      </c>
      <c r="AC1463" s="2">
        <v>761.1</v>
      </c>
      <c r="AE1463" s="2" t="s">
        <v>5260</v>
      </c>
      <c r="AF1463" s="2" t="s">
        <v>17390</v>
      </c>
      <c r="AG1463" s="2" t="s">
        <v>2998</v>
      </c>
      <c r="AH1463" s="2" t="s">
        <v>17400</v>
      </c>
    </row>
    <row r="1464" spans="24:34" x14ac:dyDescent="0.4">
      <c r="X1464" s="2" t="s">
        <v>988</v>
      </c>
      <c r="Y1464" s="2">
        <v>1979</v>
      </c>
      <c r="Z1464" s="2">
        <v>3292</v>
      </c>
      <c r="AA1464" s="2">
        <v>146</v>
      </c>
      <c r="AB1464" s="2">
        <v>5</v>
      </c>
      <c r="AC1464" s="2">
        <v>2194.1999999999998</v>
      </c>
      <c r="AE1464" s="2" t="s">
        <v>986</v>
      </c>
      <c r="AF1464" s="2" t="s">
        <v>17390</v>
      </c>
      <c r="AG1464" s="2" t="s">
        <v>2998</v>
      </c>
      <c r="AH1464" s="2" t="s">
        <v>17393</v>
      </c>
    </row>
    <row r="1465" spans="24:34" x14ac:dyDescent="0.4">
      <c r="X1465" s="2" t="s">
        <v>5274</v>
      </c>
      <c r="Y1465" s="2">
        <v>1976</v>
      </c>
      <c r="Z1465" s="2">
        <v>6239.3</v>
      </c>
      <c r="AA1465" s="2">
        <v>280</v>
      </c>
      <c r="AB1465" s="2">
        <v>5</v>
      </c>
      <c r="AC1465" s="2">
        <v>5776.2</v>
      </c>
      <c r="AE1465" s="2" t="s">
        <v>5263</v>
      </c>
      <c r="AF1465" s="2" t="s">
        <v>17390</v>
      </c>
      <c r="AG1465" s="2" t="s">
        <v>17394</v>
      </c>
      <c r="AH1465" s="2" t="s">
        <v>17398</v>
      </c>
    </row>
    <row r="1466" spans="24:34" x14ac:dyDescent="0.4">
      <c r="X1466" s="2" t="s">
        <v>989</v>
      </c>
      <c r="Y1466" s="2">
        <v>1980</v>
      </c>
      <c r="Z1466" s="2">
        <v>5616.2</v>
      </c>
      <c r="AA1466" s="2">
        <v>186</v>
      </c>
      <c r="AB1466" s="2">
        <v>5</v>
      </c>
      <c r="AC1466" s="2">
        <v>2949.2</v>
      </c>
      <c r="AE1466" s="2" t="s">
        <v>79</v>
      </c>
      <c r="AF1466" s="2" t="s">
        <v>17390</v>
      </c>
      <c r="AG1466" s="2" t="s">
        <v>2998</v>
      </c>
      <c r="AH1466" s="2" t="s">
        <v>17086</v>
      </c>
    </row>
    <row r="1467" spans="24:34" x14ac:dyDescent="0.4">
      <c r="X1467" s="2" t="s">
        <v>990</v>
      </c>
      <c r="Y1467" s="2">
        <v>1981</v>
      </c>
      <c r="Z1467" s="2">
        <v>7256.02</v>
      </c>
      <c r="AA1467" s="2">
        <v>334</v>
      </c>
      <c r="AB1467" s="2">
        <v>9</v>
      </c>
      <c r="AC1467" s="2">
        <v>6205.1</v>
      </c>
      <c r="AE1467" s="2" t="s">
        <v>5266</v>
      </c>
      <c r="AF1467" s="2" t="s">
        <v>17390</v>
      </c>
      <c r="AG1467" s="2" t="s">
        <v>2998</v>
      </c>
      <c r="AH1467" s="2" t="s">
        <v>17086</v>
      </c>
    </row>
    <row r="1468" spans="24:34" x14ac:dyDescent="0.4">
      <c r="X1468" s="2" t="s">
        <v>5277</v>
      </c>
      <c r="Y1468" s="2">
        <v>1989</v>
      </c>
      <c r="Z1468" s="2">
        <v>5732.7</v>
      </c>
      <c r="AA1468" s="2">
        <v>228</v>
      </c>
      <c r="AB1468" s="2">
        <v>6</v>
      </c>
      <c r="AC1468" s="2">
        <v>4813.7</v>
      </c>
      <c r="AE1468" s="2" t="s">
        <v>5267</v>
      </c>
      <c r="AF1468" s="2" t="s">
        <v>17390</v>
      </c>
      <c r="AG1468" s="2" t="s">
        <v>17081</v>
      </c>
      <c r="AH1468" s="2" t="s">
        <v>17393</v>
      </c>
    </row>
    <row r="1469" spans="24:34" x14ac:dyDescent="0.4">
      <c r="X1469" s="2" t="s">
        <v>5282</v>
      </c>
      <c r="Y1469" s="2">
        <v>1994</v>
      </c>
      <c r="Z1469" s="2">
        <v>11615.7</v>
      </c>
      <c r="AA1469" s="2">
        <v>441</v>
      </c>
      <c r="AB1469" s="2">
        <v>9</v>
      </c>
      <c r="AC1469" s="2">
        <v>9319.2999999999993</v>
      </c>
      <c r="AE1469" s="2" t="s">
        <v>5270</v>
      </c>
      <c r="AF1469" s="2" t="s">
        <v>17390</v>
      </c>
      <c r="AG1469" s="2" t="s">
        <v>2998</v>
      </c>
      <c r="AH1469" s="2" t="s">
        <v>17086</v>
      </c>
    </row>
    <row r="1470" spans="24:34" x14ac:dyDescent="0.4">
      <c r="X1470" s="2" t="s">
        <v>991</v>
      </c>
      <c r="Y1470" s="2">
        <v>1985</v>
      </c>
      <c r="Z1470" s="2">
        <v>5781</v>
      </c>
      <c r="AA1470" s="2">
        <v>208</v>
      </c>
      <c r="AB1470" s="2">
        <v>5</v>
      </c>
      <c r="AC1470" s="2">
        <v>5781</v>
      </c>
      <c r="AE1470" s="2" t="s">
        <v>987</v>
      </c>
      <c r="AF1470" s="2" t="s">
        <v>17390</v>
      </c>
      <c r="AG1470" s="2" t="s">
        <v>17391</v>
      </c>
      <c r="AH1470" s="2" t="s">
        <v>17086</v>
      </c>
    </row>
    <row r="1471" spans="24:34" x14ac:dyDescent="0.4">
      <c r="X1471" s="2" t="s">
        <v>5285</v>
      </c>
      <c r="Y1471" s="2">
        <v>2009</v>
      </c>
      <c r="Z1471" s="2">
        <v>8618.7000000000007</v>
      </c>
      <c r="AA1471" s="2">
        <v>134</v>
      </c>
      <c r="AB1471" s="2">
        <v>14</v>
      </c>
      <c r="AC1471" s="2">
        <v>5929.3</v>
      </c>
      <c r="AE1471" s="2" t="s">
        <v>988</v>
      </c>
      <c r="AF1471" s="2" t="s">
        <v>17390</v>
      </c>
      <c r="AG1471" s="2" t="s">
        <v>17391</v>
      </c>
      <c r="AH1471" s="2" t="s">
        <v>17086</v>
      </c>
    </row>
    <row r="1472" spans="24:34" x14ac:dyDescent="0.4">
      <c r="X1472" s="2" t="s">
        <v>5286</v>
      </c>
      <c r="Y1472" s="2">
        <v>1985</v>
      </c>
      <c r="Z1472" s="2">
        <v>9059</v>
      </c>
      <c r="AA1472" s="2">
        <v>400</v>
      </c>
      <c r="AB1472" s="2">
        <v>9</v>
      </c>
      <c r="AC1472" s="2">
        <v>9023</v>
      </c>
      <c r="AE1472" s="2" t="s">
        <v>5274</v>
      </c>
      <c r="AF1472" s="2" t="s">
        <v>17390</v>
      </c>
      <c r="AG1472" s="2" t="s">
        <v>17081</v>
      </c>
      <c r="AH1472" s="2" t="s">
        <v>17414</v>
      </c>
    </row>
    <row r="1473" spans="24:34" x14ac:dyDescent="0.4">
      <c r="X1473" s="2" t="s">
        <v>5288</v>
      </c>
      <c r="Y1473" s="2">
        <v>1963</v>
      </c>
      <c r="Z1473" s="2">
        <v>943</v>
      </c>
      <c r="AA1473" s="2">
        <v>47</v>
      </c>
      <c r="AB1473" s="2">
        <v>2</v>
      </c>
      <c r="AC1473" s="2">
        <v>515.70000000000005</v>
      </c>
      <c r="AE1473" s="2" t="s">
        <v>989</v>
      </c>
      <c r="AF1473" s="2" t="s">
        <v>17390</v>
      </c>
      <c r="AG1473" s="2" t="s">
        <v>17391</v>
      </c>
      <c r="AH1473" s="2" t="s">
        <v>17086</v>
      </c>
    </row>
    <row r="1474" spans="24:34" x14ac:dyDescent="0.4">
      <c r="X1474" s="2" t="s">
        <v>5290</v>
      </c>
      <c r="Y1474" s="2">
        <v>1961</v>
      </c>
      <c r="Z1474" s="2">
        <v>356</v>
      </c>
      <c r="AA1474" s="2">
        <v>16</v>
      </c>
      <c r="AB1474" s="2">
        <v>2</v>
      </c>
      <c r="AC1474" s="2">
        <v>250.3</v>
      </c>
      <c r="AE1474" s="2" t="s">
        <v>990</v>
      </c>
      <c r="AF1474" s="2" t="s">
        <v>17390</v>
      </c>
      <c r="AG1474" s="2" t="s">
        <v>17391</v>
      </c>
      <c r="AH1474" s="2" t="s">
        <v>17088</v>
      </c>
    </row>
    <row r="1475" spans="24:34" x14ac:dyDescent="0.4">
      <c r="X1475" s="2" t="s">
        <v>5292</v>
      </c>
      <c r="Y1475" s="2">
        <v>1967</v>
      </c>
      <c r="Z1475" s="2">
        <v>3625.7</v>
      </c>
      <c r="AA1475" s="2">
        <v>193</v>
      </c>
      <c r="AB1475" s="2">
        <v>5</v>
      </c>
      <c r="AC1475" s="2">
        <v>3380</v>
      </c>
      <c r="AE1475" s="2" t="s">
        <v>5277</v>
      </c>
      <c r="AF1475" s="2" t="s">
        <v>17390</v>
      </c>
      <c r="AG1475" s="2" t="s">
        <v>17081</v>
      </c>
      <c r="AH1475" s="2" t="s">
        <v>17398</v>
      </c>
    </row>
    <row r="1476" spans="24:34" x14ac:dyDescent="0.4">
      <c r="X1476" s="2" t="s">
        <v>5294</v>
      </c>
      <c r="Y1476" s="2">
        <v>1967</v>
      </c>
      <c r="Z1476" s="2">
        <v>3570.8</v>
      </c>
      <c r="AA1476" s="2">
        <v>200</v>
      </c>
      <c r="AB1476" s="2">
        <v>5</v>
      </c>
      <c r="AC1476" s="2">
        <v>3330.9</v>
      </c>
      <c r="AE1476" s="2" t="s">
        <v>5279</v>
      </c>
      <c r="AF1476" s="2" t="s">
        <v>17409</v>
      </c>
      <c r="AG1476" s="2" t="s">
        <v>2998</v>
      </c>
      <c r="AH1476" s="2" t="s">
        <v>17088</v>
      </c>
    </row>
    <row r="1477" spans="24:34" x14ac:dyDescent="0.4">
      <c r="X1477" s="2" t="s">
        <v>5296</v>
      </c>
      <c r="Y1477" s="2">
        <v>1985</v>
      </c>
      <c r="Z1477" s="2">
        <v>11373.5</v>
      </c>
      <c r="AA1477" s="2">
        <v>450</v>
      </c>
      <c r="AB1477" s="2">
        <v>7</v>
      </c>
      <c r="AC1477" s="2">
        <v>10283</v>
      </c>
      <c r="AE1477" s="2" t="s">
        <v>5281</v>
      </c>
      <c r="AF1477" s="2" t="s">
        <v>2998</v>
      </c>
      <c r="AG1477" s="2" t="s">
        <v>2998</v>
      </c>
      <c r="AH1477" s="2" t="s">
        <v>17400</v>
      </c>
    </row>
    <row r="1478" spans="24:34" x14ac:dyDescent="0.4">
      <c r="X1478" s="2" t="s">
        <v>5297</v>
      </c>
      <c r="Y1478" s="2">
        <v>1967</v>
      </c>
      <c r="Z1478" s="2">
        <v>3440.3</v>
      </c>
      <c r="AA1478" s="2">
        <v>205</v>
      </c>
      <c r="AB1478" s="2">
        <v>5</v>
      </c>
      <c r="AC1478" s="2">
        <v>1700.6</v>
      </c>
      <c r="AE1478" s="2" t="s">
        <v>5282</v>
      </c>
      <c r="AF1478" s="2" t="s">
        <v>17390</v>
      </c>
      <c r="AG1478" s="2" t="s">
        <v>2998</v>
      </c>
      <c r="AH1478" s="2" t="s">
        <v>17398</v>
      </c>
    </row>
    <row r="1479" spans="24:34" x14ac:dyDescent="0.4">
      <c r="X1479" s="2" t="s">
        <v>5299</v>
      </c>
      <c r="Y1479" s="2">
        <v>2010</v>
      </c>
      <c r="Z1479" s="2">
        <v>4032.5</v>
      </c>
      <c r="AA1479" s="2">
        <v>26</v>
      </c>
      <c r="AB1479" s="2">
        <v>10</v>
      </c>
      <c r="AC1479" s="2">
        <v>3106.8</v>
      </c>
      <c r="AE1479" s="2" t="s">
        <v>991</v>
      </c>
      <c r="AF1479" s="2" t="s">
        <v>17390</v>
      </c>
      <c r="AG1479" s="2" t="s">
        <v>2998</v>
      </c>
      <c r="AH1479" s="2" t="s">
        <v>17398</v>
      </c>
    </row>
    <row r="1480" spans="24:34" x14ac:dyDescent="0.4">
      <c r="X1480" s="2" t="s">
        <v>5300</v>
      </c>
      <c r="Y1480" s="2">
        <v>1974</v>
      </c>
      <c r="Z1480" s="2">
        <v>6075.4</v>
      </c>
      <c r="AA1480" s="2">
        <v>190</v>
      </c>
      <c r="AB1480" s="2">
        <v>5</v>
      </c>
      <c r="AC1480" s="2">
        <v>4574.1000000000004</v>
      </c>
      <c r="AE1480" s="2" t="s">
        <v>5285</v>
      </c>
      <c r="AF1480" s="2" t="s">
        <v>17390</v>
      </c>
      <c r="AG1480" s="2" t="s">
        <v>17081</v>
      </c>
      <c r="AH1480" s="2" t="s">
        <v>17086</v>
      </c>
    </row>
    <row r="1481" spans="24:34" x14ac:dyDescent="0.4">
      <c r="X1481" s="2" t="s">
        <v>5302</v>
      </c>
      <c r="Y1481" s="2">
        <v>1974</v>
      </c>
      <c r="Z1481" s="2">
        <v>4042.4</v>
      </c>
      <c r="AA1481" s="2">
        <v>118</v>
      </c>
      <c r="AB1481" s="2">
        <v>5</v>
      </c>
      <c r="AC1481" s="2">
        <v>3045.4</v>
      </c>
      <c r="AE1481" s="2" t="s">
        <v>5286</v>
      </c>
      <c r="AF1481" s="2" t="s">
        <v>17390</v>
      </c>
      <c r="AG1481" s="2" t="s">
        <v>17081</v>
      </c>
      <c r="AH1481" s="2" t="s">
        <v>17392</v>
      </c>
    </row>
    <row r="1482" spans="24:34" x14ac:dyDescent="0.4">
      <c r="X1482" s="2" t="s">
        <v>80</v>
      </c>
      <c r="Y1482" s="2">
        <v>1975</v>
      </c>
      <c r="Z1482" s="2">
        <v>4069</v>
      </c>
      <c r="AA1482" s="2">
        <v>127</v>
      </c>
      <c r="AB1482" s="2">
        <v>5</v>
      </c>
      <c r="AC1482" s="2">
        <v>3065.2</v>
      </c>
      <c r="AE1482" s="2" t="s">
        <v>5288</v>
      </c>
      <c r="AF1482" s="2" t="s">
        <v>17390</v>
      </c>
      <c r="AG1482" s="2" t="s">
        <v>2998</v>
      </c>
      <c r="AH1482" s="2" t="s">
        <v>17088</v>
      </c>
    </row>
    <row r="1483" spans="24:34" x14ac:dyDescent="0.4">
      <c r="X1483" s="2" t="s">
        <v>5303</v>
      </c>
      <c r="Y1483" s="2">
        <v>1974</v>
      </c>
      <c r="Z1483" s="2">
        <v>6006.6</v>
      </c>
      <c r="AA1483" s="2">
        <v>210</v>
      </c>
      <c r="AB1483" s="2">
        <v>5</v>
      </c>
      <c r="AC1483" s="2">
        <v>4501.3999999999996</v>
      </c>
      <c r="AE1483" s="2" t="s">
        <v>5290</v>
      </c>
      <c r="AF1483" s="2" t="s">
        <v>17390</v>
      </c>
      <c r="AG1483" s="2" t="s">
        <v>17081</v>
      </c>
      <c r="AH1483" s="2" t="s">
        <v>17086</v>
      </c>
    </row>
    <row r="1484" spans="24:34" x14ac:dyDescent="0.4">
      <c r="X1484" s="2" t="s">
        <v>5304</v>
      </c>
      <c r="Y1484" s="2">
        <v>1978</v>
      </c>
      <c r="Z1484" s="2">
        <v>17761.5</v>
      </c>
      <c r="AA1484" s="2">
        <v>711</v>
      </c>
      <c r="AB1484" s="2">
        <v>9</v>
      </c>
      <c r="AC1484" s="2">
        <v>15342</v>
      </c>
      <c r="AE1484" s="2" t="s">
        <v>5292</v>
      </c>
      <c r="AF1484" s="2" t="s">
        <v>17390</v>
      </c>
      <c r="AG1484" s="2" t="s">
        <v>17081</v>
      </c>
      <c r="AH1484" s="2" t="s">
        <v>17393</v>
      </c>
    </row>
    <row r="1485" spans="24:34" x14ac:dyDescent="0.4">
      <c r="X1485" s="2" t="s">
        <v>5306</v>
      </c>
      <c r="Y1485" s="2">
        <v>1977</v>
      </c>
      <c r="Z1485" s="2">
        <v>4944.8999999999996</v>
      </c>
      <c r="AA1485" s="2">
        <v>183</v>
      </c>
      <c r="AB1485" s="2">
        <v>9</v>
      </c>
      <c r="AC1485" s="2">
        <v>3938.8</v>
      </c>
      <c r="AE1485" s="2" t="s">
        <v>5294</v>
      </c>
      <c r="AF1485" s="2" t="s">
        <v>17390</v>
      </c>
      <c r="AG1485" s="2" t="s">
        <v>17081</v>
      </c>
      <c r="AH1485" s="2" t="s">
        <v>17393</v>
      </c>
    </row>
    <row r="1486" spans="24:34" x14ac:dyDescent="0.4">
      <c r="X1486" s="2" t="s">
        <v>5307</v>
      </c>
      <c r="Y1486" s="2">
        <v>1978</v>
      </c>
      <c r="Z1486" s="2">
        <v>6690.2</v>
      </c>
      <c r="AA1486" s="2">
        <v>272</v>
      </c>
      <c r="AB1486" s="2">
        <v>9</v>
      </c>
      <c r="AC1486" s="2">
        <v>5944.5</v>
      </c>
      <c r="AE1486" s="2" t="s">
        <v>5296</v>
      </c>
      <c r="AF1486" s="2" t="s">
        <v>17390</v>
      </c>
      <c r="AG1486" s="2" t="s">
        <v>17081</v>
      </c>
      <c r="AH1486" s="2" t="s">
        <v>17398</v>
      </c>
    </row>
    <row r="1487" spans="24:34" x14ac:dyDescent="0.4">
      <c r="X1487" s="2" t="s">
        <v>5308</v>
      </c>
      <c r="Y1487" s="2">
        <v>1980</v>
      </c>
      <c r="Z1487" s="2">
        <v>14612.7</v>
      </c>
      <c r="AA1487" s="2">
        <v>521</v>
      </c>
      <c r="AB1487" s="2">
        <v>9</v>
      </c>
      <c r="AC1487" s="2">
        <v>11479.6</v>
      </c>
      <c r="AE1487" s="2" t="s">
        <v>5297</v>
      </c>
      <c r="AF1487" s="2" t="s">
        <v>17390</v>
      </c>
      <c r="AG1487" s="2" t="s">
        <v>2998</v>
      </c>
      <c r="AH1487" s="2" t="s">
        <v>17400</v>
      </c>
    </row>
    <row r="1488" spans="24:34" x14ac:dyDescent="0.4">
      <c r="X1488" s="2" t="s">
        <v>5309</v>
      </c>
      <c r="Y1488" s="2">
        <v>1979</v>
      </c>
      <c r="Z1488" s="2">
        <v>4432</v>
      </c>
      <c r="AA1488" s="2">
        <v>74</v>
      </c>
      <c r="AB1488" s="2">
        <v>9</v>
      </c>
      <c r="AC1488" s="2">
        <v>4008.2</v>
      </c>
      <c r="AE1488" s="2" t="s">
        <v>5299</v>
      </c>
      <c r="AF1488" s="2" t="s">
        <v>17390</v>
      </c>
      <c r="AG1488" s="2" t="s">
        <v>17081</v>
      </c>
      <c r="AH1488" s="2" t="s">
        <v>17086</v>
      </c>
    </row>
    <row r="1489" spans="24:34" x14ac:dyDescent="0.4">
      <c r="X1489" s="2" t="s">
        <v>5310</v>
      </c>
      <c r="Y1489" s="2">
        <v>1979</v>
      </c>
      <c r="Z1489" s="2">
        <v>4990.2</v>
      </c>
      <c r="AA1489" s="2">
        <v>190</v>
      </c>
      <c r="AB1489" s="2">
        <v>9</v>
      </c>
      <c r="AC1489" s="2">
        <v>3973.4</v>
      </c>
      <c r="AE1489" s="2" t="s">
        <v>5300</v>
      </c>
      <c r="AF1489" s="2" t="s">
        <v>17397</v>
      </c>
      <c r="AG1489" s="2" t="s">
        <v>17493</v>
      </c>
      <c r="AH1489" s="2" t="s">
        <v>17398</v>
      </c>
    </row>
    <row r="1490" spans="24:34" x14ac:dyDescent="0.4">
      <c r="X1490" s="2" t="s">
        <v>5311</v>
      </c>
      <c r="Y1490" s="2">
        <v>1987</v>
      </c>
      <c r="Z1490" s="2">
        <v>6295.6</v>
      </c>
      <c r="AA1490" s="2">
        <v>218</v>
      </c>
      <c r="AB1490" s="2">
        <v>16</v>
      </c>
      <c r="AC1490" s="2">
        <v>4680.8999999999996</v>
      </c>
      <c r="AE1490" s="2" t="s">
        <v>5302</v>
      </c>
      <c r="AF1490" s="2" t="s">
        <v>17397</v>
      </c>
      <c r="AG1490" s="2" t="s">
        <v>2998</v>
      </c>
      <c r="AH1490" s="2" t="s">
        <v>17393</v>
      </c>
    </row>
    <row r="1491" spans="24:34" x14ac:dyDescent="0.4">
      <c r="X1491" s="2" t="s">
        <v>5312</v>
      </c>
      <c r="Y1491" s="2">
        <v>1988</v>
      </c>
      <c r="Z1491" s="2">
        <v>6252.1</v>
      </c>
      <c r="AA1491" s="2">
        <v>193</v>
      </c>
      <c r="AB1491" s="2">
        <v>16</v>
      </c>
      <c r="AC1491" s="2">
        <v>4631.8</v>
      </c>
      <c r="AE1491" s="2" t="s">
        <v>80</v>
      </c>
      <c r="AF1491" s="2" t="s">
        <v>17397</v>
      </c>
      <c r="AG1491" s="2" t="s">
        <v>2998</v>
      </c>
      <c r="AH1491" s="2" t="s">
        <v>17393</v>
      </c>
    </row>
    <row r="1492" spans="24:34" x14ac:dyDescent="0.4">
      <c r="X1492" s="2" t="s">
        <v>5313</v>
      </c>
      <c r="Y1492" s="2">
        <v>1989</v>
      </c>
      <c r="Z1492" s="2">
        <v>6309.5</v>
      </c>
      <c r="AA1492" s="2">
        <v>219</v>
      </c>
      <c r="AB1492" s="2">
        <v>16</v>
      </c>
      <c r="AC1492" s="2">
        <v>4677</v>
      </c>
      <c r="AE1492" s="2" t="s">
        <v>5303</v>
      </c>
      <c r="AF1492" s="2" t="s">
        <v>17397</v>
      </c>
      <c r="AG1492" s="2" t="s">
        <v>2998</v>
      </c>
      <c r="AH1492" s="2" t="s">
        <v>17398</v>
      </c>
    </row>
    <row r="1493" spans="24:34" x14ac:dyDescent="0.4">
      <c r="X1493" s="2" t="s">
        <v>5314</v>
      </c>
      <c r="Y1493" s="2">
        <v>1982</v>
      </c>
      <c r="Z1493" s="2">
        <v>13199.4</v>
      </c>
      <c r="AA1493" s="2">
        <v>436</v>
      </c>
      <c r="AB1493" s="2">
        <v>9</v>
      </c>
      <c r="AC1493" s="2">
        <v>13187.2</v>
      </c>
      <c r="AE1493" s="2" t="s">
        <v>5304</v>
      </c>
      <c r="AF1493" s="2" t="s">
        <v>17397</v>
      </c>
      <c r="AG1493" s="2" t="s">
        <v>17391</v>
      </c>
      <c r="AH1493" s="2" t="s">
        <v>17392</v>
      </c>
    </row>
    <row r="1494" spans="24:34" x14ac:dyDescent="0.4">
      <c r="X1494" s="2" t="s">
        <v>5316</v>
      </c>
      <c r="Y1494" s="2">
        <v>1984</v>
      </c>
      <c r="Z1494" s="2">
        <v>5021.2</v>
      </c>
      <c r="AA1494" s="2">
        <v>197</v>
      </c>
      <c r="AB1494" s="2">
        <v>14</v>
      </c>
      <c r="AC1494" s="2">
        <v>5021.2</v>
      </c>
      <c r="AE1494" s="2" t="s">
        <v>5306</v>
      </c>
      <c r="AF1494" s="2" t="s">
        <v>17397</v>
      </c>
      <c r="AG1494" s="2" t="s">
        <v>17494</v>
      </c>
      <c r="AH1494" s="2" t="s">
        <v>17088</v>
      </c>
    </row>
    <row r="1495" spans="24:34" x14ac:dyDescent="0.4">
      <c r="X1495" s="2" t="s">
        <v>5317</v>
      </c>
      <c r="Y1495" s="2">
        <v>1973</v>
      </c>
      <c r="Z1495" s="2">
        <v>4682.8</v>
      </c>
      <c r="AA1495" s="2">
        <v>186</v>
      </c>
      <c r="AB1495" s="2">
        <v>5</v>
      </c>
      <c r="AC1495" s="2">
        <v>4682.7999999999993</v>
      </c>
      <c r="AE1495" s="2" t="s">
        <v>5307</v>
      </c>
      <c r="AF1495" s="2" t="s">
        <v>17397</v>
      </c>
      <c r="AG1495" s="2" t="s">
        <v>2998</v>
      </c>
      <c r="AH1495" s="2" t="s">
        <v>17400</v>
      </c>
    </row>
    <row r="1496" spans="24:34" x14ac:dyDescent="0.4">
      <c r="X1496" s="2" t="s">
        <v>5319</v>
      </c>
      <c r="Y1496" s="2">
        <v>1976</v>
      </c>
      <c r="Z1496" s="2">
        <v>10920.3</v>
      </c>
      <c r="AA1496" s="2">
        <v>542</v>
      </c>
      <c r="AB1496" s="2">
        <v>9</v>
      </c>
      <c r="AC1496" s="2">
        <v>10920.3</v>
      </c>
      <c r="AE1496" s="2" t="s">
        <v>5308</v>
      </c>
      <c r="AF1496" s="2" t="s">
        <v>17397</v>
      </c>
      <c r="AG1496" s="2" t="s">
        <v>17495</v>
      </c>
      <c r="AH1496" s="2" t="s">
        <v>17398</v>
      </c>
    </row>
    <row r="1497" spans="24:34" x14ac:dyDescent="0.4">
      <c r="X1497" s="2" t="s">
        <v>5320</v>
      </c>
      <c r="Y1497" s="2">
        <v>1973</v>
      </c>
      <c r="Z1497" s="2">
        <v>3061.3</v>
      </c>
      <c r="AA1497" s="2">
        <v>138</v>
      </c>
      <c r="AB1497" s="2">
        <v>5</v>
      </c>
      <c r="AC1497" s="2">
        <v>3061.3</v>
      </c>
      <c r="AE1497" s="2" t="s">
        <v>5309</v>
      </c>
      <c r="AF1497" s="2" t="s">
        <v>17397</v>
      </c>
      <c r="AG1497" s="2" t="s">
        <v>2998</v>
      </c>
      <c r="AH1497" s="2" t="s">
        <v>17088</v>
      </c>
    </row>
    <row r="1498" spans="24:34" x14ac:dyDescent="0.4">
      <c r="X1498" s="2" t="s">
        <v>5322</v>
      </c>
      <c r="Y1498" s="2">
        <v>1973</v>
      </c>
      <c r="Z1498" s="2">
        <v>4455.2</v>
      </c>
      <c r="AA1498" s="2">
        <v>217</v>
      </c>
      <c r="AB1498" s="2">
        <v>5</v>
      </c>
      <c r="AC1498" s="2">
        <v>4455.2</v>
      </c>
      <c r="AE1498" s="2" t="s">
        <v>5310</v>
      </c>
      <c r="AF1498" s="2" t="s">
        <v>17397</v>
      </c>
      <c r="AG1498" s="2" t="s">
        <v>2998</v>
      </c>
      <c r="AH1498" s="2" t="s">
        <v>17088</v>
      </c>
    </row>
    <row r="1499" spans="24:34" x14ac:dyDescent="0.4">
      <c r="X1499" s="2" t="s">
        <v>5324</v>
      </c>
      <c r="Y1499" s="2">
        <v>1995</v>
      </c>
      <c r="Z1499" s="2">
        <v>5974.5</v>
      </c>
      <c r="AA1499" s="2">
        <v>211</v>
      </c>
      <c r="AB1499" s="2">
        <v>14</v>
      </c>
      <c r="AC1499" s="2">
        <v>2734.3</v>
      </c>
      <c r="AE1499" s="2" t="s">
        <v>5311</v>
      </c>
      <c r="AF1499" s="2" t="s">
        <v>17397</v>
      </c>
      <c r="AG1499" s="2" t="s">
        <v>17496</v>
      </c>
      <c r="AH1499" s="2" t="s">
        <v>17086</v>
      </c>
    </row>
    <row r="1500" spans="24:34" x14ac:dyDescent="0.4">
      <c r="X1500" s="2" t="s">
        <v>5325</v>
      </c>
      <c r="Y1500" s="2">
        <v>1953</v>
      </c>
      <c r="Z1500" s="2">
        <v>575.6</v>
      </c>
      <c r="AA1500" s="2">
        <v>23</v>
      </c>
      <c r="AB1500" s="2">
        <v>2</v>
      </c>
      <c r="AC1500" s="2">
        <v>475.6</v>
      </c>
      <c r="AE1500" s="2" t="s">
        <v>5312</v>
      </c>
      <c r="AF1500" s="2" t="s">
        <v>17397</v>
      </c>
      <c r="AG1500" s="2" t="s">
        <v>17496</v>
      </c>
      <c r="AH1500" s="2" t="s">
        <v>17086</v>
      </c>
    </row>
    <row r="1501" spans="24:34" x14ac:dyDescent="0.4">
      <c r="X1501" s="2" t="s">
        <v>992</v>
      </c>
      <c r="Y1501" s="2">
        <v>1967</v>
      </c>
      <c r="Z1501" s="2">
        <v>713.5</v>
      </c>
      <c r="AA1501" s="2">
        <v>37</v>
      </c>
      <c r="AB1501" s="2">
        <v>2</v>
      </c>
      <c r="AC1501" s="2">
        <v>713.5</v>
      </c>
      <c r="AE1501" s="2" t="s">
        <v>5313</v>
      </c>
      <c r="AF1501" s="2" t="s">
        <v>17397</v>
      </c>
      <c r="AG1501" s="2" t="s">
        <v>17497</v>
      </c>
      <c r="AH1501" s="2" t="s">
        <v>17086</v>
      </c>
    </row>
    <row r="1502" spans="24:34" x14ac:dyDescent="0.4">
      <c r="X1502" s="2" t="s">
        <v>5326</v>
      </c>
      <c r="Y1502" s="2">
        <v>1973</v>
      </c>
      <c r="Z1502" s="2">
        <v>10786.5</v>
      </c>
      <c r="AA1502" s="2">
        <v>523</v>
      </c>
      <c r="AB1502" s="2">
        <v>9</v>
      </c>
      <c r="AC1502" s="2">
        <v>10786.5</v>
      </c>
      <c r="AE1502" s="2" t="s">
        <v>5314</v>
      </c>
      <c r="AF1502" s="2" t="s">
        <v>17390</v>
      </c>
      <c r="AG1502" s="2" t="s">
        <v>2998</v>
      </c>
      <c r="AH1502" s="2" t="s">
        <v>17393</v>
      </c>
    </row>
    <row r="1503" spans="24:34" x14ac:dyDescent="0.4">
      <c r="X1503" s="2" t="s">
        <v>993</v>
      </c>
      <c r="Y1503" s="2">
        <v>1971</v>
      </c>
      <c r="Z1503" s="2">
        <v>4497.7</v>
      </c>
      <c r="AA1503" s="2">
        <v>251</v>
      </c>
      <c r="AB1503" s="2">
        <v>5</v>
      </c>
      <c r="AC1503" s="2">
        <v>4497.7</v>
      </c>
      <c r="AE1503" s="2" t="s">
        <v>5316</v>
      </c>
      <c r="AF1503" s="2" t="s">
        <v>17397</v>
      </c>
      <c r="AG1503" s="2" t="s">
        <v>2998</v>
      </c>
      <c r="AH1503" s="2" t="s">
        <v>17086</v>
      </c>
    </row>
    <row r="1504" spans="24:34" x14ac:dyDescent="0.4">
      <c r="X1504" s="2" t="s">
        <v>5328</v>
      </c>
      <c r="Y1504" s="2">
        <v>1972</v>
      </c>
      <c r="Z1504" s="2">
        <v>4635.3999999999996</v>
      </c>
      <c r="AA1504" s="2">
        <v>193</v>
      </c>
      <c r="AB1504" s="2">
        <v>5</v>
      </c>
      <c r="AC1504" s="2">
        <v>4635.3999999999996</v>
      </c>
      <c r="AE1504" s="2" t="s">
        <v>5317</v>
      </c>
      <c r="AF1504" s="2" t="s">
        <v>17390</v>
      </c>
      <c r="AG1504" s="2" t="s">
        <v>2998</v>
      </c>
      <c r="AH1504" s="2" t="s">
        <v>17398</v>
      </c>
    </row>
    <row r="1505" spans="24:34" x14ac:dyDescent="0.4">
      <c r="X1505" s="2" t="s">
        <v>5329</v>
      </c>
      <c r="Y1505" s="2">
        <v>1973</v>
      </c>
      <c r="Z1505" s="2">
        <v>3027.6</v>
      </c>
      <c r="AA1505" s="2">
        <v>117</v>
      </c>
      <c r="AB1505" s="2">
        <v>5</v>
      </c>
      <c r="AC1505" s="2">
        <v>3027.6</v>
      </c>
      <c r="AE1505" s="2" t="s">
        <v>5319</v>
      </c>
      <c r="AF1505" s="2" t="s">
        <v>17390</v>
      </c>
      <c r="AG1505" s="2" t="s">
        <v>2998</v>
      </c>
      <c r="AH1505" s="2" t="s">
        <v>17398</v>
      </c>
    </row>
    <row r="1506" spans="24:34" x14ac:dyDescent="0.4">
      <c r="X1506" s="2" t="s">
        <v>5331</v>
      </c>
      <c r="Y1506" s="2">
        <v>1953</v>
      </c>
      <c r="Z1506" s="2">
        <v>475.9</v>
      </c>
      <c r="AA1506" s="2">
        <v>28</v>
      </c>
      <c r="AB1506" s="2">
        <v>2</v>
      </c>
      <c r="AC1506" s="2">
        <v>475.9</v>
      </c>
      <c r="AE1506" s="2" t="s">
        <v>5320</v>
      </c>
      <c r="AF1506" s="2" t="s">
        <v>17397</v>
      </c>
      <c r="AG1506" s="2" t="s">
        <v>2998</v>
      </c>
      <c r="AH1506" s="2" t="s">
        <v>17393</v>
      </c>
    </row>
    <row r="1507" spans="24:34" x14ac:dyDescent="0.4">
      <c r="X1507" s="2" t="s">
        <v>5332</v>
      </c>
      <c r="Y1507" s="2">
        <v>1953</v>
      </c>
      <c r="Z1507" s="2">
        <v>537.54</v>
      </c>
      <c r="AA1507" s="2">
        <v>32</v>
      </c>
      <c r="AB1507" s="2">
        <v>2</v>
      </c>
      <c r="AC1507" s="2">
        <v>501.3</v>
      </c>
      <c r="AE1507" s="2" t="s">
        <v>5321</v>
      </c>
      <c r="AF1507" s="2" t="s">
        <v>17409</v>
      </c>
      <c r="AG1507" s="2" t="s">
        <v>2998</v>
      </c>
      <c r="AH1507" s="2" t="s">
        <v>17393</v>
      </c>
    </row>
    <row r="1508" spans="24:34" x14ac:dyDescent="0.4">
      <c r="X1508" s="2" t="s">
        <v>994</v>
      </c>
      <c r="Y1508" s="2">
        <v>2003</v>
      </c>
      <c r="Z1508" s="2">
        <v>6015</v>
      </c>
      <c r="AA1508" s="2">
        <v>202</v>
      </c>
      <c r="AB1508" s="2">
        <v>10</v>
      </c>
      <c r="AC1508" s="2">
        <v>6015</v>
      </c>
      <c r="AE1508" s="2" t="s">
        <v>5322</v>
      </c>
      <c r="AF1508" s="2" t="s">
        <v>17390</v>
      </c>
      <c r="AG1508" s="2" t="s">
        <v>2998</v>
      </c>
      <c r="AH1508" s="2" t="s">
        <v>17398</v>
      </c>
    </row>
    <row r="1509" spans="24:34" x14ac:dyDescent="0.4">
      <c r="X1509" s="2" t="s">
        <v>5336</v>
      </c>
      <c r="Y1509" s="2">
        <v>2005</v>
      </c>
      <c r="Z1509" s="2">
        <v>4365</v>
      </c>
      <c r="AA1509" s="2">
        <v>105</v>
      </c>
      <c r="AB1509" s="2">
        <v>8</v>
      </c>
      <c r="AC1509" s="2">
        <v>3990.8</v>
      </c>
      <c r="AE1509" s="2" t="s">
        <v>5324</v>
      </c>
      <c r="AF1509" s="2" t="s">
        <v>17390</v>
      </c>
      <c r="AG1509" s="2" t="s">
        <v>2998</v>
      </c>
      <c r="AH1509" s="2" t="s">
        <v>17086</v>
      </c>
    </row>
    <row r="1510" spans="24:34" x14ac:dyDescent="0.4">
      <c r="X1510" s="2" t="s">
        <v>5338</v>
      </c>
      <c r="Y1510" s="2">
        <v>1953</v>
      </c>
      <c r="Z1510" s="2">
        <v>515.78</v>
      </c>
      <c r="AA1510" s="2">
        <v>23</v>
      </c>
      <c r="AB1510" s="2">
        <v>2</v>
      </c>
      <c r="AC1510" s="2">
        <v>476.68</v>
      </c>
      <c r="AE1510" s="2" t="s">
        <v>5325</v>
      </c>
      <c r="AF1510" s="2" t="s">
        <v>17390</v>
      </c>
      <c r="AG1510" s="2" t="s">
        <v>2998</v>
      </c>
      <c r="AH1510" s="2" t="s">
        <v>17086</v>
      </c>
    </row>
    <row r="1511" spans="24:34" x14ac:dyDescent="0.4">
      <c r="X1511" s="2" t="s">
        <v>5339</v>
      </c>
      <c r="Y1511" s="2">
        <v>1953</v>
      </c>
      <c r="Z1511" s="2">
        <v>521.9</v>
      </c>
      <c r="AA1511" s="2">
        <v>27</v>
      </c>
      <c r="AB1511" s="2">
        <v>2</v>
      </c>
      <c r="AC1511" s="2">
        <v>481.2</v>
      </c>
      <c r="AE1511" s="2" t="s">
        <v>992</v>
      </c>
      <c r="AF1511" s="2" t="s">
        <v>17390</v>
      </c>
      <c r="AG1511" s="2" t="s">
        <v>2998</v>
      </c>
      <c r="AH1511" s="2" t="s">
        <v>17088</v>
      </c>
    </row>
    <row r="1512" spans="24:34" x14ac:dyDescent="0.4">
      <c r="X1512" s="2" t="s">
        <v>5341</v>
      </c>
      <c r="Y1512" s="2">
        <v>1969</v>
      </c>
      <c r="Z1512" s="2">
        <v>4534.3</v>
      </c>
      <c r="AA1512" s="2">
        <v>239</v>
      </c>
      <c r="AB1512" s="2">
        <v>5</v>
      </c>
      <c r="AC1512" s="2">
        <v>4534.3</v>
      </c>
      <c r="AE1512" s="2" t="s">
        <v>5326</v>
      </c>
      <c r="AF1512" s="2" t="s">
        <v>17390</v>
      </c>
      <c r="AG1512" s="2" t="s">
        <v>2998</v>
      </c>
      <c r="AH1512" s="2" t="s">
        <v>17398</v>
      </c>
    </row>
    <row r="1513" spans="24:34" x14ac:dyDescent="0.4">
      <c r="X1513" s="2" t="s">
        <v>5343</v>
      </c>
      <c r="Y1513" s="2">
        <v>1972</v>
      </c>
      <c r="Z1513" s="2">
        <v>4987</v>
      </c>
      <c r="AA1513" s="2">
        <v>220</v>
      </c>
      <c r="AB1513" s="2">
        <v>5</v>
      </c>
      <c r="AC1513" s="2">
        <v>4598</v>
      </c>
      <c r="AE1513" s="2" t="s">
        <v>993</v>
      </c>
      <c r="AF1513" s="2" t="s">
        <v>17390</v>
      </c>
      <c r="AG1513" s="2" t="s">
        <v>2998</v>
      </c>
      <c r="AH1513" s="2" t="s">
        <v>17398</v>
      </c>
    </row>
    <row r="1514" spans="24:34" x14ac:dyDescent="0.4">
      <c r="X1514" s="2" t="s">
        <v>5344</v>
      </c>
      <c r="Y1514" s="2">
        <v>1970</v>
      </c>
      <c r="Z1514" s="2">
        <v>4522.8</v>
      </c>
      <c r="AA1514" s="2">
        <v>241</v>
      </c>
      <c r="AB1514" s="2">
        <v>5</v>
      </c>
      <c r="AC1514" s="2">
        <v>4522.8</v>
      </c>
      <c r="AE1514" s="2" t="s">
        <v>5328</v>
      </c>
      <c r="AF1514" s="2" t="s">
        <v>17390</v>
      </c>
      <c r="AG1514" s="2" t="s">
        <v>2998</v>
      </c>
      <c r="AH1514" s="2" t="s">
        <v>17398</v>
      </c>
    </row>
    <row r="1515" spans="24:34" x14ac:dyDescent="0.4">
      <c r="X1515" s="2" t="s">
        <v>5345</v>
      </c>
      <c r="Y1515" s="2">
        <v>1953</v>
      </c>
      <c r="Z1515" s="2">
        <v>500.3</v>
      </c>
      <c r="AA1515" s="2">
        <v>14</v>
      </c>
      <c r="AB1515" s="2">
        <v>2</v>
      </c>
      <c r="AC1515" s="2">
        <v>495.9</v>
      </c>
      <c r="AE1515" s="2" t="s">
        <v>5329</v>
      </c>
      <c r="AF1515" s="2" t="s">
        <v>17397</v>
      </c>
      <c r="AG1515" s="2" t="s">
        <v>2998</v>
      </c>
      <c r="AH1515" s="2" t="s">
        <v>17393</v>
      </c>
    </row>
    <row r="1516" spans="24:34" x14ac:dyDescent="0.4">
      <c r="X1516" s="2" t="s">
        <v>5347</v>
      </c>
      <c r="Y1516" s="2">
        <v>1962</v>
      </c>
      <c r="Z1516" s="2">
        <v>651.84</v>
      </c>
      <c r="AA1516" s="2">
        <v>24</v>
      </c>
      <c r="AB1516" s="2">
        <v>2</v>
      </c>
      <c r="AC1516" s="2">
        <v>651.84</v>
      </c>
      <c r="AE1516" s="2" t="s">
        <v>5331</v>
      </c>
      <c r="AF1516" s="2" t="s">
        <v>17390</v>
      </c>
      <c r="AG1516" s="2" t="s">
        <v>2998</v>
      </c>
      <c r="AH1516" s="2" t="s">
        <v>17086</v>
      </c>
    </row>
    <row r="1517" spans="24:34" x14ac:dyDescent="0.4">
      <c r="X1517" s="2" t="s">
        <v>5349</v>
      </c>
      <c r="Y1517" s="2">
        <v>1970</v>
      </c>
      <c r="Z1517" s="2">
        <v>6038</v>
      </c>
      <c r="AA1517" s="2">
        <v>270</v>
      </c>
      <c r="AB1517" s="2">
        <v>5</v>
      </c>
      <c r="AC1517" s="2">
        <v>6038</v>
      </c>
      <c r="AE1517" s="2" t="s">
        <v>5332</v>
      </c>
      <c r="AF1517" s="2" t="s">
        <v>17390</v>
      </c>
      <c r="AG1517" s="2" t="s">
        <v>2998</v>
      </c>
      <c r="AH1517" s="2" t="s">
        <v>17086</v>
      </c>
    </row>
    <row r="1518" spans="24:34" x14ac:dyDescent="0.4">
      <c r="X1518" s="2" t="s">
        <v>5350</v>
      </c>
      <c r="Y1518" s="2">
        <v>1953</v>
      </c>
      <c r="Z1518" s="2">
        <v>520.79999999999995</v>
      </c>
      <c r="AA1518" s="2">
        <v>27</v>
      </c>
      <c r="AB1518" s="2">
        <v>2</v>
      </c>
      <c r="AC1518" s="2">
        <v>480.7</v>
      </c>
      <c r="AE1518" s="2" t="s">
        <v>994</v>
      </c>
      <c r="AF1518" s="2" t="s">
        <v>17390</v>
      </c>
      <c r="AG1518" s="2" t="s">
        <v>2998</v>
      </c>
      <c r="AH1518" s="2" t="s">
        <v>17088</v>
      </c>
    </row>
    <row r="1519" spans="24:34" x14ac:dyDescent="0.4">
      <c r="X1519" s="2" t="s">
        <v>995</v>
      </c>
      <c r="Y1519" s="2">
        <v>1996</v>
      </c>
      <c r="Z1519" s="2">
        <v>12347.5</v>
      </c>
      <c r="AA1519" s="2">
        <v>456</v>
      </c>
      <c r="AB1519" s="2">
        <v>10</v>
      </c>
      <c r="AC1519" s="2">
        <v>10049.1</v>
      </c>
      <c r="AE1519" s="2" t="s">
        <v>5336</v>
      </c>
      <c r="AF1519" s="2" t="s">
        <v>17390</v>
      </c>
      <c r="AG1519" s="2" t="s">
        <v>2998</v>
      </c>
      <c r="AH1519" s="2" t="s">
        <v>17088</v>
      </c>
    </row>
    <row r="1520" spans="24:34" x14ac:dyDescent="0.4">
      <c r="X1520" s="2" t="s">
        <v>5352</v>
      </c>
      <c r="Y1520" s="2">
        <v>1953</v>
      </c>
      <c r="Z1520" s="2">
        <v>511.3</v>
      </c>
      <c r="AA1520" s="2">
        <v>23</v>
      </c>
      <c r="AB1520" s="2">
        <v>2</v>
      </c>
      <c r="AC1520" s="2">
        <v>477</v>
      </c>
      <c r="AE1520" s="2" t="s">
        <v>5338</v>
      </c>
      <c r="AF1520" s="2" t="s">
        <v>17390</v>
      </c>
      <c r="AG1520" s="2" t="s">
        <v>17391</v>
      </c>
      <c r="AH1520" s="2" t="s">
        <v>17086</v>
      </c>
    </row>
    <row r="1521" spans="24:34" x14ac:dyDescent="0.4">
      <c r="X1521" s="2" t="s">
        <v>5355</v>
      </c>
      <c r="Y1521" s="2">
        <v>1964</v>
      </c>
      <c r="Z1521" s="2">
        <v>692.2</v>
      </c>
      <c r="AA1521" s="2">
        <v>24</v>
      </c>
      <c r="AB1521" s="2">
        <v>2</v>
      </c>
      <c r="AC1521" s="2">
        <v>692.2</v>
      </c>
      <c r="AE1521" s="2" t="s">
        <v>5339</v>
      </c>
      <c r="AF1521" s="2" t="s">
        <v>17390</v>
      </c>
      <c r="AG1521" s="2" t="s">
        <v>2998</v>
      </c>
      <c r="AH1521" s="2" t="s">
        <v>17086</v>
      </c>
    </row>
    <row r="1522" spans="24:34" x14ac:dyDescent="0.4">
      <c r="X1522" s="2" t="s">
        <v>5356</v>
      </c>
      <c r="Y1522" s="2">
        <v>1994</v>
      </c>
      <c r="Z1522" s="2">
        <v>8474.7999999999993</v>
      </c>
      <c r="AA1522" s="2">
        <v>340</v>
      </c>
      <c r="AB1522" s="2">
        <v>9</v>
      </c>
      <c r="AC1522" s="2">
        <v>7636.6</v>
      </c>
      <c r="AE1522" s="2" t="s">
        <v>5341</v>
      </c>
      <c r="AF1522" s="2" t="s">
        <v>17390</v>
      </c>
      <c r="AG1522" s="2" t="s">
        <v>2998</v>
      </c>
      <c r="AH1522" s="2" t="s">
        <v>17398</v>
      </c>
    </row>
    <row r="1523" spans="24:34" x14ac:dyDescent="0.4">
      <c r="X1523" s="2" t="s">
        <v>5357</v>
      </c>
      <c r="Y1523" s="2">
        <v>1958</v>
      </c>
      <c r="Z1523" s="2">
        <v>867.3</v>
      </c>
      <c r="AA1523" s="2">
        <v>60</v>
      </c>
      <c r="AB1523" s="2">
        <v>2</v>
      </c>
      <c r="AC1523" s="2">
        <v>556.6</v>
      </c>
      <c r="AE1523" s="2" t="s">
        <v>5343</v>
      </c>
      <c r="AF1523" s="2" t="s">
        <v>17390</v>
      </c>
      <c r="AG1523" s="2" t="s">
        <v>2998</v>
      </c>
      <c r="AH1523" s="2" t="s">
        <v>17398</v>
      </c>
    </row>
    <row r="1524" spans="24:34" x14ac:dyDescent="0.4">
      <c r="X1524" s="2" t="s">
        <v>5358</v>
      </c>
      <c r="Y1524" s="2">
        <v>1962</v>
      </c>
      <c r="Z1524" s="2">
        <v>368</v>
      </c>
      <c r="AA1524" s="2">
        <v>16</v>
      </c>
      <c r="AB1524" s="2">
        <v>2</v>
      </c>
      <c r="AC1524" s="2">
        <v>368</v>
      </c>
      <c r="AE1524" s="2" t="s">
        <v>5344</v>
      </c>
      <c r="AF1524" s="2" t="s">
        <v>17390</v>
      </c>
      <c r="AG1524" s="2" t="s">
        <v>2998</v>
      </c>
      <c r="AH1524" s="2" t="s">
        <v>17398</v>
      </c>
    </row>
    <row r="1525" spans="24:34" x14ac:dyDescent="0.4">
      <c r="X1525" s="2" t="s">
        <v>996</v>
      </c>
      <c r="Y1525" s="2">
        <v>1968</v>
      </c>
      <c r="Z1525" s="2">
        <v>3511.62</v>
      </c>
      <c r="AA1525" s="2">
        <v>238</v>
      </c>
      <c r="AB1525" s="2">
        <v>5</v>
      </c>
      <c r="AC1525" s="2">
        <v>3241.9</v>
      </c>
      <c r="AE1525" s="2" t="s">
        <v>5345</v>
      </c>
      <c r="AF1525" s="2" t="s">
        <v>17390</v>
      </c>
      <c r="AG1525" s="2" t="s">
        <v>2998</v>
      </c>
      <c r="AH1525" s="2" t="s">
        <v>17086</v>
      </c>
    </row>
    <row r="1526" spans="24:34" x14ac:dyDescent="0.4">
      <c r="X1526" s="2" t="s">
        <v>5360</v>
      </c>
      <c r="Y1526" s="2">
        <v>1964</v>
      </c>
      <c r="Z1526" s="2">
        <v>394.3</v>
      </c>
      <c r="AA1526" s="2">
        <v>16</v>
      </c>
      <c r="AB1526" s="2">
        <v>2</v>
      </c>
      <c r="AC1526" s="2">
        <v>368</v>
      </c>
      <c r="AE1526" s="2" t="s">
        <v>5347</v>
      </c>
      <c r="AF1526" s="2" t="s">
        <v>17390</v>
      </c>
      <c r="AG1526" s="2" t="s">
        <v>2998</v>
      </c>
      <c r="AH1526" s="2" t="s">
        <v>17088</v>
      </c>
    </row>
    <row r="1527" spans="24:34" x14ac:dyDescent="0.4">
      <c r="X1527" s="2" t="s">
        <v>997</v>
      </c>
      <c r="Y1527" s="2">
        <v>1967</v>
      </c>
      <c r="Z1527" s="2">
        <v>1837</v>
      </c>
      <c r="AA1527" s="2">
        <v>162</v>
      </c>
      <c r="AB1527" s="2">
        <v>5</v>
      </c>
      <c r="AC1527" s="2">
        <v>1753.8</v>
      </c>
      <c r="AE1527" s="2" t="s">
        <v>5349</v>
      </c>
      <c r="AF1527" s="2" t="s">
        <v>17390</v>
      </c>
      <c r="AG1527" s="2" t="s">
        <v>2998</v>
      </c>
      <c r="AH1527" s="2" t="s">
        <v>17392</v>
      </c>
    </row>
    <row r="1528" spans="24:34" x14ac:dyDescent="0.4">
      <c r="X1528" s="2" t="s">
        <v>5362</v>
      </c>
      <c r="Y1528" s="2">
        <v>1970</v>
      </c>
      <c r="Z1528" s="2">
        <v>4104.5</v>
      </c>
      <c r="AA1528" s="2">
        <v>141</v>
      </c>
      <c r="AB1528" s="2">
        <v>5</v>
      </c>
      <c r="AC1528" s="2">
        <v>3361</v>
      </c>
      <c r="AE1528" s="2" t="s">
        <v>5350</v>
      </c>
      <c r="AF1528" s="2" t="s">
        <v>17390</v>
      </c>
      <c r="AG1528" s="2" t="s">
        <v>2998</v>
      </c>
      <c r="AH1528" s="2" t="s">
        <v>17086</v>
      </c>
    </row>
    <row r="1529" spans="24:34" x14ac:dyDescent="0.4">
      <c r="X1529" s="2" t="s">
        <v>5364</v>
      </c>
      <c r="Y1529" s="2">
        <v>1962</v>
      </c>
      <c r="Z1529" s="2">
        <v>2576.6999999999998</v>
      </c>
      <c r="AA1529" s="2">
        <v>84</v>
      </c>
      <c r="AB1529" s="2">
        <v>3</v>
      </c>
      <c r="AC1529" s="2">
        <v>1690.3</v>
      </c>
      <c r="AE1529" s="2" t="s">
        <v>995</v>
      </c>
      <c r="AF1529" s="2" t="s">
        <v>17390</v>
      </c>
      <c r="AG1529" s="2" t="s">
        <v>2998</v>
      </c>
      <c r="AH1529" s="2" t="s">
        <v>17393</v>
      </c>
    </row>
    <row r="1530" spans="24:34" x14ac:dyDescent="0.4">
      <c r="X1530" s="2" t="s">
        <v>5366</v>
      </c>
      <c r="Y1530" s="2">
        <v>1967</v>
      </c>
      <c r="Z1530" s="2">
        <v>2774.2</v>
      </c>
      <c r="AA1530" s="2">
        <v>84</v>
      </c>
      <c r="AB1530" s="2">
        <v>5</v>
      </c>
      <c r="AC1530" s="2">
        <v>1779.6</v>
      </c>
      <c r="AE1530" s="2" t="s">
        <v>5352</v>
      </c>
      <c r="AF1530" s="2" t="s">
        <v>17390</v>
      </c>
      <c r="AG1530" s="2" t="s">
        <v>17391</v>
      </c>
      <c r="AH1530" s="2" t="s">
        <v>17086</v>
      </c>
    </row>
    <row r="1531" spans="24:34" x14ac:dyDescent="0.4">
      <c r="X1531" s="2" t="s">
        <v>998</v>
      </c>
      <c r="Y1531" s="2">
        <v>1969</v>
      </c>
      <c r="Z1531" s="2">
        <v>3135.6</v>
      </c>
      <c r="AA1531" s="2">
        <v>302</v>
      </c>
      <c r="AB1531" s="2">
        <v>5</v>
      </c>
      <c r="AC1531" s="2">
        <v>3135.6</v>
      </c>
      <c r="AE1531" s="2" t="s">
        <v>5355</v>
      </c>
      <c r="AF1531" s="2" t="s">
        <v>17390</v>
      </c>
      <c r="AG1531" s="2" t="s">
        <v>2998</v>
      </c>
      <c r="AH1531" s="2" t="s">
        <v>17088</v>
      </c>
    </row>
    <row r="1532" spans="24:34" x14ac:dyDescent="0.4">
      <c r="X1532" s="2" t="s">
        <v>5367</v>
      </c>
      <c r="Y1532" s="2">
        <v>1967</v>
      </c>
      <c r="Z1532" s="2">
        <v>2784.8</v>
      </c>
      <c r="AA1532" s="2">
        <v>102</v>
      </c>
      <c r="AB1532" s="2">
        <v>5</v>
      </c>
      <c r="AC1532" s="2">
        <v>1788.4</v>
      </c>
      <c r="AE1532" s="2" t="s">
        <v>5356</v>
      </c>
      <c r="AF1532" s="2" t="s">
        <v>17390</v>
      </c>
      <c r="AG1532" s="2" t="s">
        <v>2998</v>
      </c>
      <c r="AH1532" s="2" t="s">
        <v>17393</v>
      </c>
    </row>
    <row r="1533" spans="24:34" x14ac:dyDescent="0.4">
      <c r="X1533" s="2" t="s">
        <v>999</v>
      </c>
      <c r="Y1533" s="2">
        <v>1970</v>
      </c>
      <c r="Z1533" s="2">
        <v>3436</v>
      </c>
      <c r="AA1533" s="2">
        <v>145</v>
      </c>
      <c r="AB1533" s="2">
        <v>5</v>
      </c>
      <c r="AC1533" s="2">
        <v>3129.7</v>
      </c>
      <c r="AE1533" s="2" t="s">
        <v>5357</v>
      </c>
      <c r="AF1533" s="2" t="s">
        <v>17390</v>
      </c>
      <c r="AG1533" s="2" t="s">
        <v>17391</v>
      </c>
      <c r="AH1533" s="2" t="s">
        <v>17086</v>
      </c>
    </row>
    <row r="1534" spans="24:34" x14ac:dyDescent="0.4">
      <c r="X1534" s="2" t="s">
        <v>1000</v>
      </c>
      <c r="Y1534" s="2">
        <v>1962</v>
      </c>
      <c r="Z1534" s="2">
        <v>2721.6</v>
      </c>
      <c r="AA1534" s="2">
        <v>82</v>
      </c>
      <c r="AB1534" s="2">
        <v>3</v>
      </c>
      <c r="AC1534" s="2">
        <v>1752.6</v>
      </c>
      <c r="AE1534" s="2" t="s">
        <v>5358</v>
      </c>
      <c r="AF1534" s="2" t="s">
        <v>17390</v>
      </c>
      <c r="AG1534" s="2" t="s">
        <v>2998</v>
      </c>
      <c r="AH1534" s="2" t="s">
        <v>17088</v>
      </c>
    </row>
    <row r="1535" spans="24:34" x14ac:dyDescent="0.4">
      <c r="X1535" s="2" t="s">
        <v>5370</v>
      </c>
      <c r="Y1535" s="2">
        <v>1979</v>
      </c>
      <c r="Z1535" s="2">
        <v>14458.6</v>
      </c>
      <c r="AA1535" s="2">
        <v>464</v>
      </c>
      <c r="AB1535" s="2">
        <v>5</v>
      </c>
      <c r="AC1535" s="2">
        <v>10990.1</v>
      </c>
      <c r="AE1535" s="2" t="s">
        <v>996</v>
      </c>
      <c r="AF1535" s="2" t="s">
        <v>17390</v>
      </c>
      <c r="AG1535" s="2" t="s">
        <v>2998</v>
      </c>
      <c r="AH1535" s="2" t="s">
        <v>17393</v>
      </c>
    </row>
    <row r="1536" spans="24:34" x14ac:dyDescent="0.4">
      <c r="X1536" s="2" t="s">
        <v>122</v>
      </c>
      <c r="Y1536" s="2">
        <v>1990</v>
      </c>
      <c r="Z1536" s="2">
        <v>3709.1</v>
      </c>
      <c r="AA1536" s="2">
        <v>211</v>
      </c>
      <c r="AB1536" s="2">
        <v>9</v>
      </c>
      <c r="AC1536" s="2">
        <v>2261.6</v>
      </c>
      <c r="AE1536" s="2" t="s">
        <v>5360</v>
      </c>
      <c r="AF1536" s="2" t="s">
        <v>17390</v>
      </c>
      <c r="AG1536" s="2" t="s">
        <v>2998</v>
      </c>
      <c r="AH1536" s="2" t="s">
        <v>17086</v>
      </c>
    </row>
    <row r="1537" spans="24:34" x14ac:dyDescent="0.4">
      <c r="X1537" s="2" t="s">
        <v>1001</v>
      </c>
      <c r="Y1537" s="2">
        <v>1986</v>
      </c>
      <c r="Z1537" s="2">
        <v>7585.7</v>
      </c>
      <c r="AA1537" s="2">
        <v>348</v>
      </c>
      <c r="AB1537" s="2">
        <v>9</v>
      </c>
      <c r="AC1537" s="2">
        <v>5261.8</v>
      </c>
      <c r="AE1537" s="2" t="s">
        <v>997</v>
      </c>
      <c r="AF1537" s="2" t="s">
        <v>17390</v>
      </c>
      <c r="AG1537" s="2" t="s">
        <v>2998</v>
      </c>
      <c r="AH1537" s="2" t="s">
        <v>17088</v>
      </c>
    </row>
    <row r="1538" spans="24:34" x14ac:dyDescent="0.4">
      <c r="X1538" s="2" t="s">
        <v>5374</v>
      </c>
      <c r="Y1538" s="2">
        <v>1957</v>
      </c>
      <c r="Z1538" s="2">
        <v>863.39</v>
      </c>
      <c r="AA1538" s="2">
        <v>23</v>
      </c>
      <c r="AB1538" s="2">
        <v>2</v>
      </c>
      <c r="AC1538" s="2">
        <v>441.59</v>
      </c>
      <c r="AE1538" s="2" t="s">
        <v>5362</v>
      </c>
      <c r="AF1538" s="2" t="s">
        <v>17390</v>
      </c>
      <c r="AG1538" s="2" t="s">
        <v>2998</v>
      </c>
      <c r="AH1538" s="2" t="s">
        <v>17393</v>
      </c>
    </row>
    <row r="1539" spans="24:34" x14ac:dyDescent="0.4">
      <c r="X1539" s="2" t="s">
        <v>1002</v>
      </c>
      <c r="Y1539" s="2">
        <v>1957</v>
      </c>
      <c r="Z1539" s="2">
        <v>718.26</v>
      </c>
      <c r="AA1539" s="2">
        <v>22</v>
      </c>
      <c r="AB1539" s="2">
        <v>2</v>
      </c>
      <c r="AC1539" s="2">
        <v>408.26</v>
      </c>
      <c r="AE1539" s="2" t="s">
        <v>5364</v>
      </c>
      <c r="AF1539" s="2" t="s">
        <v>17390</v>
      </c>
      <c r="AG1539" s="2" t="s">
        <v>2998</v>
      </c>
      <c r="AH1539" s="2" t="s">
        <v>17400</v>
      </c>
    </row>
    <row r="1540" spans="24:34" x14ac:dyDescent="0.4">
      <c r="X1540" s="2" t="s">
        <v>5375</v>
      </c>
      <c r="Y1540" s="2">
        <v>1970</v>
      </c>
      <c r="Z1540" s="2">
        <v>1694.4</v>
      </c>
      <c r="AA1540" s="2">
        <v>111</v>
      </c>
      <c r="AB1540" s="2">
        <v>4</v>
      </c>
      <c r="AC1540" s="2">
        <v>1418.1</v>
      </c>
      <c r="AE1540" s="2" t="s">
        <v>5366</v>
      </c>
      <c r="AF1540" s="2" t="s">
        <v>17390</v>
      </c>
      <c r="AG1540" s="2" t="s">
        <v>17498</v>
      </c>
      <c r="AH1540" s="2" t="s">
        <v>17088</v>
      </c>
    </row>
    <row r="1541" spans="24:34" x14ac:dyDescent="0.4">
      <c r="X1541" s="2" t="s">
        <v>5377</v>
      </c>
      <c r="Y1541" s="2">
        <v>1973</v>
      </c>
      <c r="Z1541" s="2">
        <v>4144.6000000000004</v>
      </c>
      <c r="AA1541" s="2">
        <v>150</v>
      </c>
      <c r="AB1541" s="2">
        <v>5</v>
      </c>
      <c r="AC1541" s="2">
        <v>3281</v>
      </c>
      <c r="AE1541" s="2" t="s">
        <v>998</v>
      </c>
      <c r="AF1541" s="2" t="s">
        <v>17390</v>
      </c>
      <c r="AG1541" s="2" t="s">
        <v>2998</v>
      </c>
      <c r="AH1541" s="2" t="s">
        <v>17393</v>
      </c>
    </row>
    <row r="1542" spans="24:34" x14ac:dyDescent="0.4">
      <c r="X1542" s="2" t="s">
        <v>5379</v>
      </c>
      <c r="Y1542" s="2">
        <v>1986</v>
      </c>
      <c r="Z1542" s="2">
        <v>5760.4</v>
      </c>
      <c r="AA1542" s="2">
        <v>194</v>
      </c>
      <c r="AB1542" s="2">
        <v>5</v>
      </c>
      <c r="AC1542" s="2">
        <v>4094.2</v>
      </c>
      <c r="AE1542" s="2" t="s">
        <v>5367</v>
      </c>
      <c r="AF1542" s="2" t="s">
        <v>17390</v>
      </c>
      <c r="AG1542" s="2" t="s">
        <v>2998</v>
      </c>
      <c r="AH1542" s="2" t="s">
        <v>17088</v>
      </c>
    </row>
    <row r="1543" spans="24:34" x14ac:dyDescent="0.4">
      <c r="X1543" s="2" t="s">
        <v>5381</v>
      </c>
      <c r="Y1543" s="2">
        <v>1975</v>
      </c>
      <c r="Z1543" s="2">
        <v>7299.8</v>
      </c>
      <c r="AA1543" s="2">
        <v>330</v>
      </c>
      <c r="AB1543" s="2">
        <v>5</v>
      </c>
      <c r="AC1543" s="2">
        <v>6734.9</v>
      </c>
      <c r="AE1543" s="2" t="s">
        <v>999</v>
      </c>
      <c r="AF1543" s="2" t="s">
        <v>17390</v>
      </c>
      <c r="AG1543" s="2" t="s">
        <v>17499</v>
      </c>
      <c r="AH1543" s="2" t="s">
        <v>17393</v>
      </c>
    </row>
    <row r="1544" spans="24:34" x14ac:dyDescent="0.4">
      <c r="X1544" s="2" t="s">
        <v>5383</v>
      </c>
      <c r="Y1544" s="2">
        <v>1983</v>
      </c>
      <c r="Z1544" s="2">
        <v>4806.1000000000004</v>
      </c>
      <c r="AA1544" s="2">
        <v>191</v>
      </c>
      <c r="AB1544" s="2">
        <v>9</v>
      </c>
      <c r="AC1544" s="2">
        <v>4806.1000000000004</v>
      </c>
      <c r="AE1544" s="2" t="s">
        <v>1000</v>
      </c>
      <c r="AF1544" s="2" t="s">
        <v>17390</v>
      </c>
      <c r="AG1544" s="2" t="s">
        <v>17500</v>
      </c>
      <c r="AH1544" s="2" t="s">
        <v>17400</v>
      </c>
    </row>
    <row r="1545" spans="24:34" x14ac:dyDescent="0.4">
      <c r="X1545" s="2" t="s">
        <v>1003</v>
      </c>
      <c r="Y1545" s="2">
        <v>1981</v>
      </c>
      <c r="Z1545" s="2">
        <v>4164.3999999999996</v>
      </c>
      <c r="AA1545" s="2">
        <v>263</v>
      </c>
      <c r="AB1545" s="2">
        <v>9</v>
      </c>
      <c r="AC1545" s="2">
        <v>4164.3999999999996</v>
      </c>
      <c r="AE1545" s="2" t="s">
        <v>5370</v>
      </c>
      <c r="AF1545" s="2" t="s">
        <v>17390</v>
      </c>
      <c r="AG1545" s="2" t="s">
        <v>17501</v>
      </c>
      <c r="AH1545" s="2" t="s">
        <v>17426</v>
      </c>
    </row>
    <row r="1546" spans="24:34" x14ac:dyDescent="0.4">
      <c r="X1546" s="2" t="s">
        <v>5385</v>
      </c>
      <c r="Y1546" s="2">
        <v>1990</v>
      </c>
      <c r="Z1546" s="2">
        <v>5745</v>
      </c>
      <c r="AA1546" s="2">
        <v>199</v>
      </c>
      <c r="AB1546" s="2">
        <v>9</v>
      </c>
      <c r="AC1546" s="2">
        <v>5186.3999999999996</v>
      </c>
      <c r="AE1546" s="2" t="s">
        <v>122</v>
      </c>
      <c r="AF1546" s="2" t="s">
        <v>17390</v>
      </c>
      <c r="AG1546" s="2" t="s">
        <v>2998</v>
      </c>
      <c r="AH1546" s="2" t="s">
        <v>17086</v>
      </c>
    </row>
    <row r="1547" spans="24:34" x14ac:dyDescent="0.4">
      <c r="X1547" s="2" t="s">
        <v>5386</v>
      </c>
      <c r="Y1547" s="2">
        <v>1970</v>
      </c>
      <c r="Z1547" s="2">
        <v>7622.5</v>
      </c>
      <c r="AA1547" s="2">
        <v>388</v>
      </c>
      <c r="AB1547" s="2">
        <v>5</v>
      </c>
      <c r="AC1547" s="2">
        <v>7622.5</v>
      </c>
      <c r="AE1547" s="2" t="s">
        <v>1001</v>
      </c>
      <c r="AF1547" s="2" t="s">
        <v>17390</v>
      </c>
      <c r="AG1547" s="2" t="s">
        <v>17391</v>
      </c>
      <c r="AH1547" s="2" t="s">
        <v>17086</v>
      </c>
    </row>
    <row r="1548" spans="24:34" x14ac:dyDescent="0.4">
      <c r="X1548" s="2" t="s">
        <v>5388</v>
      </c>
      <c r="Y1548" s="2">
        <v>1971</v>
      </c>
      <c r="Z1548" s="2">
        <v>4436.3</v>
      </c>
      <c r="AA1548" s="2">
        <v>221</v>
      </c>
      <c r="AB1548" s="2">
        <v>5</v>
      </c>
      <c r="AC1548" s="2">
        <v>4436.3</v>
      </c>
      <c r="AE1548" s="2" t="s">
        <v>5374</v>
      </c>
      <c r="AF1548" s="2" t="s">
        <v>17390</v>
      </c>
      <c r="AG1548" s="2" t="s">
        <v>17502</v>
      </c>
      <c r="AH1548" s="2" t="s">
        <v>17088</v>
      </c>
    </row>
    <row r="1549" spans="24:34" x14ac:dyDescent="0.4">
      <c r="X1549" s="2" t="s">
        <v>5391</v>
      </c>
      <c r="Y1549" s="2">
        <v>1970</v>
      </c>
      <c r="Z1549" s="2">
        <v>2557.4</v>
      </c>
      <c r="AA1549" s="2">
        <v>141</v>
      </c>
      <c r="AB1549" s="2">
        <v>5</v>
      </c>
      <c r="AC1549" s="2">
        <v>2557.4</v>
      </c>
      <c r="AE1549" s="2" t="s">
        <v>1002</v>
      </c>
      <c r="AF1549" s="2" t="s">
        <v>17390</v>
      </c>
      <c r="AG1549" s="2" t="s">
        <v>17503</v>
      </c>
      <c r="AH1549" s="2" t="s">
        <v>17086</v>
      </c>
    </row>
    <row r="1550" spans="24:34" x14ac:dyDescent="0.4">
      <c r="X1550" s="2" t="s">
        <v>5393</v>
      </c>
      <c r="Y1550" s="2">
        <v>1970</v>
      </c>
      <c r="Z1550" s="2">
        <v>2850.5</v>
      </c>
      <c r="AA1550" s="2">
        <v>120</v>
      </c>
      <c r="AB1550" s="2">
        <v>5</v>
      </c>
      <c r="AC1550" s="2">
        <v>2607.6999999999998</v>
      </c>
      <c r="AE1550" s="2" t="s">
        <v>5375</v>
      </c>
      <c r="AF1550" s="2" t="s">
        <v>17390</v>
      </c>
      <c r="AG1550" s="2" t="s">
        <v>2998</v>
      </c>
      <c r="AH1550" s="2" t="s">
        <v>17086</v>
      </c>
    </row>
    <row r="1551" spans="24:34" x14ac:dyDescent="0.4">
      <c r="X1551" s="2" t="s">
        <v>5394</v>
      </c>
      <c r="Y1551" s="2">
        <v>1970</v>
      </c>
      <c r="Z1551" s="2">
        <v>2887.4</v>
      </c>
      <c r="AA1551" s="2">
        <v>91</v>
      </c>
      <c r="AB1551" s="2">
        <v>5</v>
      </c>
      <c r="AC1551" s="2">
        <v>2576.4</v>
      </c>
      <c r="AE1551" s="2" t="s">
        <v>5377</v>
      </c>
      <c r="AF1551" s="2" t="s">
        <v>17390</v>
      </c>
      <c r="AG1551" s="2" t="s">
        <v>2998</v>
      </c>
      <c r="AH1551" s="2" t="s">
        <v>17393</v>
      </c>
    </row>
    <row r="1552" spans="24:34" x14ac:dyDescent="0.4">
      <c r="X1552" s="2" t="s">
        <v>5395</v>
      </c>
      <c r="Y1552" s="2">
        <v>1982</v>
      </c>
      <c r="Z1552" s="2">
        <v>904.3</v>
      </c>
      <c r="AA1552" s="2">
        <v>26</v>
      </c>
      <c r="AB1552" s="2">
        <v>5</v>
      </c>
      <c r="AC1552" s="2">
        <v>904.3</v>
      </c>
      <c r="AE1552" s="2" t="s">
        <v>5379</v>
      </c>
      <c r="AF1552" s="2" t="s">
        <v>17390</v>
      </c>
      <c r="AG1552" s="2" t="s">
        <v>2998</v>
      </c>
      <c r="AH1552" s="2" t="s">
        <v>17398</v>
      </c>
    </row>
    <row r="1553" spans="24:34" x14ac:dyDescent="0.4">
      <c r="X1553" s="2" t="s">
        <v>5396</v>
      </c>
      <c r="Y1553" s="2">
        <v>1987</v>
      </c>
      <c r="Z1553" s="2">
        <v>4996</v>
      </c>
      <c r="AA1553" s="2">
        <v>231</v>
      </c>
      <c r="AB1553" s="2">
        <v>14</v>
      </c>
      <c r="AC1553" s="2">
        <v>4996</v>
      </c>
      <c r="AE1553" s="2" t="s">
        <v>5381</v>
      </c>
      <c r="AF1553" s="2" t="s">
        <v>17390</v>
      </c>
      <c r="AG1553" s="2" t="s">
        <v>2998</v>
      </c>
      <c r="AH1553" s="2" t="s">
        <v>17392</v>
      </c>
    </row>
    <row r="1554" spans="24:34" x14ac:dyDescent="0.4">
      <c r="X1554" s="2" t="s">
        <v>5397</v>
      </c>
      <c r="Y1554" s="2">
        <v>1972</v>
      </c>
      <c r="Z1554" s="2">
        <v>6466</v>
      </c>
      <c r="AA1554" s="2">
        <v>277</v>
      </c>
      <c r="AB1554" s="2">
        <v>5</v>
      </c>
      <c r="AC1554" s="2">
        <v>6466</v>
      </c>
      <c r="AE1554" s="2" t="s">
        <v>5383</v>
      </c>
      <c r="AF1554" s="2" t="s">
        <v>17390</v>
      </c>
      <c r="AG1554" s="2" t="s">
        <v>2998</v>
      </c>
      <c r="AH1554" s="2" t="s">
        <v>17086</v>
      </c>
    </row>
    <row r="1555" spans="24:34" x14ac:dyDescent="0.4">
      <c r="X1555" s="2" t="s">
        <v>1033</v>
      </c>
      <c r="Y1555" s="2">
        <v>1980</v>
      </c>
      <c r="Z1555" s="2">
        <v>5622.2</v>
      </c>
      <c r="AA1555" s="2">
        <v>155</v>
      </c>
      <c r="AB1555" s="2">
        <v>5</v>
      </c>
      <c r="AC1555" s="2">
        <v>3257.98</v>
      </c>
      <c r="AE1555" s="2" t="s">
        <v>1003</v>
      </c>
      <c r="AF1555" s="2" t="s">
        <v>17390</v>
      </c>
      <c r="AG1555" s="2" t="s">
        <v>2998</v>
      </c>
      <c r="AH1555" s="2" t="s">
        <v>17088</v>
      </c>
    </row>
    <row r="1556" spans="24:34" x14ac:dyDescent="0.4">
      <c r="X1556" s="2" t="s">
        <v>5398</v>
      </c>
      <c r="Y1556" s="2">
        <v>1972</v>
      </c>
      <c r="Z1556" s="2">
        <v>4375.6000000000004</v>
      </c>
      <c r="AA1556" s="2">
        <v>130</v>
      </c>
      <c r="AB1556" s="2">
        <v>5</v>
      </c>
      <c r="AC1556" s="2">
        <v>2943.6</v>
      </c>
      <c r="AE1556" s="2" t="s">
        <v>5385</v>
      </c>
      <c r="AF1556" s="2" t="s">
        <v>17390</v>
      </c>
      <c r="AG1556" s="2" t="s">
        <v>2998</v>
      </c>
      <c r="AH1556" s="2" t="s">
        <v>17088</v>
      </c>
    </row>
    <row r="1557" spans="24:34" x14ac:dyDescent="0.4">
      <c r="X1557" s="2" t="s">
        <v>5400</v>
      </c>
      <c r="Y1557" s="2">
        <v>1972</v>
      </c>
      <c r="Z1557" s="2">
        <v>3350.7</v>
      </c>
      <c r="AA1557" s="2">
        <v>148</v>
      </c>
      <c r="AB1557" s="2">
        <v>5</v>
      </c>
      <c r="AC1557" s="2">
        <v>3350.7</v>
      </c>
      <c r="AE1557" s="2" t="s">
        <v>5386</v>
      </c>
      <c r="AF1557" s="2" t="s">
        <v>17397</v>
      </c>
      <c r="AG1557" s="2" t="s">
        <v>2998</v>
      </c>
      <c r="AH1557" s="2" t="s">
        <v>17406</v>
      </c>
    </row>
    <row r="1558" spans="24:34" x14ac:dyDescent="0.4">
      <c r="X1558" s="2" t="s">
        <v>5401</v>
      </c>
      <c r="Y1558" s="2">
        <v>1971</v>
      </c>
      <c r="Z1558" s="2">
        <v>4541.8</v>
      </c>
      <c r="AA1558" s="2">
        <v>240</v>
      </c>
      <c r="AB1558" s="2">
        <v>5</v>
      </c>
      <c r="AC1558" s="2">
        <v>4541.7999999999993</v>
      </c>
      <c r="AE1558" s="2" t="s">
        <v>5388</v>
      </c>
      <c r="AF1558" s="2" t="s">
        <v>17397</v>
      </c>
      <c r="AG1558" s="2" t="s">
        <v>2998</v>
      </c>
      <c r="AH1558" s="2" t="s">
        <v>17413</v>
      </c>
    </row>
    <row r="1559" spans="24:34" x14ac:dyDescent="0.4">
      <c r="X1559" s="2" t="s">
        <v>5402</v>
      </c>
      <c r="Y1559" s="2">
        <v>1973</v>
      </c>
      <c r="Z1559" s="2">
        <v>4229.6000000000004</v>
      </c>
      <c r="AA1559" s="2">
        <v>240</v>
      </c>
      <c r="AB1559" s="2">
        <v>5</v>
      </c>
      <c r="AC1559" s="2">
        <v>4229.6000000000004</v>
      </c>
      <c r="AE1559" s="2" t="s">
        <v>5391</v>
      </c>
      <c r="AF1559" s="2" t="s">
        <v>17397</v>
      </c>
      <c r="AG1559" s="2" t="s">
        <v>2998</v>
      </c>
      <c r="AH1559" s="2" t="s">
        <v>17400</v>
      </c>
    </row>
    <row r="1560" spans="24:34" x14ac:dyDescent="0.4">
      <c r="X1560" s="2" t="s">
        <v>5403</v>
      </c>
      <c r="Y1560" s="2">
        <v>1971</v>
      </c>
      <c r="Z1560" s="2">
        <v>5945.5</v>
      </c>
      <c r="AA1560" s="2">
        <v>254</v>
      </c>
      <c r="AB1560" s="2">
        <v>5</v>
      </c>
      <c r="AC1560" s="2">
        <v>5945.5</v>
      </c>
      <c r="AE1560" s="2" t="s">
        <v>5393</v>
      </c>
      <c r="AF1560" s="2" t="s">
        <v>17397</v>
      </c>
      <c r="AG1560" s="2" t="s">
        <v>2998</v>
      </c>
      <c r="AH1560" s="2" t="s">
        <v>17400</v>
      </c>
    </row>
    <row r="1561" spans="24:34" x14ac:dyDescent="0.4">
      <c r="X1561" s="2" t="s">
        <v>1034</v>
      </c>
      <c r="Y1561" s="2">
        <v>1938</v>
      </c>
      <c r="Z1561" s="2">
        <v>1633.4</v>
      </c>
      <c r="AA1561" s="2">
        <v>48</v>
      </c>
      <c r="AB1561" s="2">
        <v>4</v>
      </c>
      <c r="AC1561" s="2">
        <v>1368.5</v>
      </c>
      <c r="AE1561" s="2" t="s">
        <v>5394</v>
      </c>
      <c r="AF1561" s="2" t="s">
        <v>17397</v>
      </c>
      <c r="AG1561" s="2" t="s">
        <v>2998</v>
      </c>
      <c r="AH1561" s="2" t="s">
        <v>17400</v>
      </c>
    </row>
    <row r="1562" spans="24:34" x14ac:dyDescent="0.4">
      <c r="X1562" s="2" t="s">
        <v>149</v>
      </c>
      <c r="Y1562" s="2">
        <v>1984</v>
      </c>
      <c r="Z1562" s="2">
        <v>9703</v>
      </c>
      <c r="AA1562" s="2">
        <v>454</v>
      </c>
      <c r="AB1562" s="2">
        <v>9</v>
      </c>
      <c r="AC1562" s="2">
        <v>9703</v>
      </c>
      <c r="AE1562" s="2" t="s">
        <v>5395</v>
      </c>
      <c r="AF1562" s="2" t="s">
        <v>17390</v>
      </c>
      <c r="AG1562" s="2" t="s">
        <v>2998</v>
      </c>
      <c r="AH1562" s="2" t="s">
        <v>17086</v>
      </c>
    </row>
    <row r="1563" spans="24:34" x14ac:dyDescent="0.4">
      <c r="X1563" s="2" t="s">
        <v>5406</v>
      </c>
      <c r="Y1563" s="2">
        <v>1975</v>
      </c>
      <c r="Z1563" s="2">
        <v>6071.1</v>
      </c>
      <c r="AA1563" s="2">
        <v>218</v>
      </c>
      <c r="AB1563" s="2">
        <v>5</v>
      </c>
      <c r="AC1563" s="2">
        <v>4565.3</v>
      </c>
      <c r="AE1563" s="2" t="s">
        <v>5396</v>
      </c>
      <c r="AF1563" s="2" t="s">
        <v>17390</v>
      </c>
      <c r="AG1563" s="2" t="s">
        <v>2998</v>
      </c>
      <c r="AH1563" s="2" t="s">
        <v>17086</v>
      </c>
    </row>
    <row r="1564" spans="24:34" x14ac:dyDescent="0.4">
      <c r="X1564" s="2" t="s">
        <v>5408</v>
      </c>
      <c r="Y1564" s="2">
        <v>1984</v>
      </c>
      <c r="Z1564" s="2">
        <v>6618</v>
      </c>
      <c r="AA1564" s="2">
        <v>268</v>
      </c>
      <c r="AB1564" s="2">
        <v>9</v>
      </c>
      <c r="AC1564" s="2">
        <v>5889</v>
      </c>
      <c r="AE1564" s="2" t="s">
        <v>5397</v>
      </c>
      <c r="AF1564" s="2" t="s">
        <v>17390</v>
      </c>
      <c r="AG1564" s="2" t="s">
        <v>2998</v>
      </c>
      <c r="AH1564" s="2" t="s">
        <v>17392</v>
      </c>
    </row>
    <row r="1565" spans="24:34" x14ac:dyDescent="0.4">
      <c r="X1565" s="2" t="s">
        <v>5409</v>
      </c>
      <c r="Y1565" s="2">
        <v>1983</v>
      </c>
      <c r="Z1565" s="2">
        <v>3139.5</v>
      </c>
      <c r="AA1565" s="2">
        <v>150</v>
      </c>
      <c r="AB1565" s="2">
        <v>5</v>
      </c>
      <c r="AC1565" s="2">
        <v>3139.5</v>
      </c>
      <c r="AE1565" s="2" t="s">
        <v>1033</v>
      </c>
      <c r="AF1565" s="2" t="s">
        <v>17390</v>
      </c>
      <c r="AG1565" s="2" t="s">
        <v>17391</v>
      </c>
      <c r="AH1565" s="2" t="s">
        <v>17088</v>
      </c>
    </row>
    <row r="1566" spans="24:34" x14ac:dyDescent="0.4">
      <c r="X1566" s="2" t="s">
        <v>5410</v>
      </c>
      <c r="Y1566" s="2">
        <v>1984</v>
      </c>
      <c r="Z1566" s="2">
        <v>7822.9</v>
      </c>
      <c r="AA1566" s="2">
        <v>362</v>
      </c>
      <c r="AB1566" s="2">
        <v>9</v>
      </c>
      <c r="AC1566" s="2">
        <v>7822.9</v>
      </c>
      <c r="AE1566" s="2" t="s">
        <v>5398</v>
      </c>
      <c r="AF1566" s="2" t="s">
        <v>17390</v>
      </c>
      <c r="AG1566" s="2" t="s">
        <v>2998</v>
      </c>
      <c r="AH1566" s="2" t="s">
        <v>17400</v>
      </c>
    </row>
    <row r="1567" spans="24:34" x14ac:dyDescent="0.4">
      <c r="X1567" s="2" t="s">
        <v>5411</v>
      </c>
      <c r="Y1567" s="2">
        <v>2019</v>
      </c>
      <c r="Z1567" s="2">
        <v>5862.8</v>
      </c>
      <c r="AA1567" s="2">
        <v>150</v>
      </c>
      <c r="AB1567" s="2">
        <v>10</v>
      </c>
      <c r="AC1567" s="2">
        <v>5179</v>
      </c>
      <c r="AE1567" s="2" t="s">
        <v>5400</v>
      </c>
      <c r="AF1567" s="2" t="s">
        <v>17390</v>
      </c>
      <c r="AG1567" s="2" t="s">
        <v>2998</v>
      </c>
      <c r="AH1567" s="2" t="s">
        <v>17393</v>
      </c>
    </row>
    <row r="1568" spans="24:34" x14ac:dyDescent="0.4">
      <c r="X1568" s="2" t="s">
        <v>5412</v>
      </c>
      <c r="Y1568" s="2">
        <v>1978</v>
      </c>
      <c r="Z1568" s="2">
        <v>2963</v>
      </c>
      <c r="AA1568" s="2">
        <v>138</v>
      </c>
      <c r="AB1568" s="2">
        <v>6</v>
      </c>
      <c r="AC1568" s="2">
        <v>2176.9</v>
      </c>
      <c r="AE1568" s="2" t="s">
        <v>5401</v>
      </c>
      <c r="AF1568" s="2" t="s">
        <v>17390</v>
      </c>
      <c r="AG1568" s="2" t="s">
        <v>2998</v>
      </c>
      <c r="AH1568" s="2" t="s">
        <v>17398</v>
      </c>
    </row>
    <row r="1569" spans="24:34" x14ac:dyDescent="0.4">
      <c r="X1569" s="2" t="s">
        <v>5414</v>
      </c>
      <c r="Y1569" s="2">
        <v>1978</v>
      </c>
      <c r="Z1569" s="2">
        <v>2928.3</v>
      </c>
      <c r="AA1569" s="2">
        <v>123</v>
      </c>
      <c r="AB1569" s="2">
        <v>6</v>
      </c>
      <c r="AC1569" s="2">
        <v>2182.5</v>
      </c>
      <c r="AE1569" s="2" t="s">
        <v>5402</v>
      </c>
      <c r="AF1569" s="2" t="s">
        <v>17390</v>
      </c>
      <c r="AG1569" s="2" t="s">
        <v>2998</v>
      </c>
      <c r="AH1569" s="2" t="s">
        <v>17398</v>
      </c>
    </row>
    <row r="1570" spans="24:34" x14ac:dyDescent="0.4">
      <c r="X1570" s="2" t="s">
        <v>5415</v>
      </c>
      <c r="Y1570" s="2">
        <v>1979</v>
      </c>
      <c r="Z1570" s="2">
        <v>2482.1</v>
      </c>
      <c r="AA1570" s="2">
        <v>130</v>
      </c>
      <c r="AB1570" s="2">
        <v>6</v>
      </c>
      <c r="AC1570" s="2">
        <v>2181.1</v>
      </c>
      <c r="AE1570" s="2" t="s">
        <v>5403</v>
      </c>
      <c r="AF1570" s="2" t="s">
        <v>17397</v>
      </c>
      <c r="AG1570" s="2" t="s">
        <v>2998</v>
      </c>
      <c r="AH1570" s="2" t="s">
        <v>17414</v>
      </c>
    </row>
    <row r="1571" spans="24:34" x14ac:dyDescent="0.4">
      <c r="X1571" s="2" t="s">
        <v>5416</v>
      </c>
      <c r="Y1571" s="2">
        <v>2010</v>
      </c>
      <c r="Z1571" s="2">
        <v>4263</v>
      </c>
      <c r="AA1571" s="2">
        <v>179</v>
      </c>
      <c r="AB1571" s="2">
        <v>5</v>
      </c>
      <c r="AC1571" s="2">
        <v>3208.9</v>
      </c>
      <c r="AE1571" s="2" t="s">
        <v>1034</v>
      </c>
      <c r="AF1571" s="2" t="s">
        <v>17390</v>
      </c>
      <c r="AG1571" s="2" t="s">
        <v>2998</v>
      </c>
      <c r="AH1571" s="2" t="s">
        <v>17400</v>
      </c>
    </row>
    <row r="1572" spans="24:34" x14ac:dyDescent="0.4">
      <c r="X1572" s="2" t="s">
        <v>81</v>
      </c>
      <c r="Y1572" s="2">
        <v>1962</v>
      </c>
      <c r="Z1572" s="2">
        <v>2925.1</v>
      </c>
      <c r="AA1572" s="2">
        <v>99</v>
      </c>
      <c r="AB1572" s="2">
        <v>4</v>
      </c>
      <c r="AC1572" s="2">
        <v>2043.7</v>
      </c>
      <c r="AE1572" s="2" t="s">
        <v>149</v>
      </c>
      <c r="AF1572" s="2" t="s">
        <v>17397</v>
      </c>
      <c r="AG1572" s="2" t="s">
        <v>2998</v>
      </c>
      <c r="AH1572" s="2" t="s">
        <v>17413</v>
      </c>
    </row>
    <row r="1573" spans="24:34" x14ac:dyDescent="0.4">
      <c r="X1573" s="2" t="s">
        <v>5419</v>
      </c>
      <c r="Y1573" s="2">
        <v>1965</v>
      </c>
      <c r="Z1573" s="2">
        <v>3415.7</v>
      </c>
      <c r="AA1573" s="2">
        <v>135</v>
      </c>
      <c r="AB1573" s="2">
        <v>5</v>
      </c>
      <c r="AC1573" s="2">
        <v>3309.3</v>
      </c>
      <c r="AE1573" s="2" t="s">
        <v>5406</v>
      </c>
      <c r="AF1573" s="2" t="s">
        <v>17397</v>
      </c>
      <c r="AG1573" s="2" t="s">
        <v>17504</v>
      </c>
      <c r="AH1573" s="2" t="s">
        <v>17398</v>
      </c>
    </row>
    <row r="1574" spans="24:34" x14ac:dyDescent="0.4">
      <c r="X1574" s="2" t="s">
        <v>5420</v>
      </c>
      <c r="Y1574" s="2">
        <v>1966</v>
      </c>
      <c r="Z1574" s="2">
        <v>3517.4</v>
      </c>
      <c r="AA1574" s="2">
        <v>200</v>
      </c>
      <c r="AB1574" s="2">
        <v>5</v>
      </c>
      <c r="AC1574" s="2">
        <v>3233</v>
      </c>
      <c r="AE1574" s="2" t="s">
        <v>5408</v>
      </c>
      <c r="AF1574" s="2" t="s">
        <v>17397</v>
      </c>
      <c r="AG1574" s="2" t="s">
        <v>2998</v>
      </c>
      <c r="AH1574" s="2" t="s">
        <v>17400</v>
      </c>
    </row>
    <row r="1575" spans="24:34" x14ac:dyDescent="0.4">
      <c r="X1575" s="2" t="s">
        <v>5421</v>
      </c>
      <c r="Y1575" s="2">
        <v>1970</v>
      </c>
      <c r="Z1575" s="2">
        <v>2892</v>
      </c>
      <c r="AA1575" s="2">
        <v>93</v>
      </c>
      <c r="AB1575" s="2">
        <v>9</v>
      </c>
      <c r="AC1575" s="2">
        <v>2231</v>
      </c>
      <c r="AE1575" s="2" t="s">
        <v>5409</v>
      </c>
      <c r="AF1575" s="2" t="s">
        <v>17397</v>
      </c>
      <c r="AG1575" s="2" t="s">
        <v>2998</v>
      </c>
      <c r="AH1575" s="2" t="s">
        <v>17393</v>
      </c>
    </row>
    <row r="1576" spans="24:34" x14ac:dyDescent="0.4">
      <c r="X1576" s="2" t="s">
        <v>5422</v>
      </c>
      <c r="Y1576" s="2">
        <v>1994</v>
      </c>
      <c r="Z1576" s="2">
        <v>3988.5</v>
      </c>
      <c r="AA1576" s="2">
        <v>142</v>
      </c>
      <c r="AB1576" s="2">
        <v>6</v>
      </c>
      <c r="AC1576" s="2">
        <v>2905.1</v>
      </c>
      <c r="AE1576" s="2" t="s">
        <v>5410</v>
      </c>
      <c r="AF1576" s="2" t="s">
        <v>17397</v>
      </c>
      <c r="AG1576" s="2" t="s">
        <v>2998</v>
      </c>
      <c r="AH1576" s="2" t="s">
        <v>17393</v>
      </c>
    </row>
    <row r="1577" spans="24:34" x14ac:dyDescent="0.4">
      <c r="X1577" s="2" t="s">
        <v>161</v>
      </c>
      <c r="Y1577" s="2">
        <v>1964</v>
      </c>
      <c r="Z1577" s="2">
        <v>4214.7</v>
      </c>
      <c r="AA1577" s="2">
        <v>213</v>
      </c>
      <c r="AB1577" s="2">
        <v>5</v>
      </c>
      <c r="AC1577" s="2">
        <v>3312.1</v>
      </c>
      <c r="AE1577" s="2" t="s">
        <v>5411</v>
      </c>
      <c r="AF1577" s="2" t="s">
        <v>17390</v>
      </c>
      <c r="AG1577" s="2" t="s">
        <v>2998</v>
      </c>
      <c r="AH1577" s="2" t="s">
        <v>17088</v>
      </c>
    </row>
    <row r="1578" spans="24:34" x14ac:dyDescent="0.4">
      <c r="X1578" s="2" t="s">
        <v>1035</v>
      </c>
      <c r="Y1578" s="2">
        <v>1982</v>
      </c>
      <c r="Z1578" s="2">
        <v>3683.4</v>
      </c>
      <c r="AA1578" s="2">
        <v>180</v>
      </c>
      <c r="AB1578" s="2">
        <v>9</v>
      </c>
      <c r="AC1578" s="2">
        <v>3246.5</v>
      </c>
      <c r="AE1578" s="2" t="s">
        <v>5412</v>
      </c>
      <c r="AF1578" s="2" t="s">
        <v>17397</v>
      </c>
      <c r="AG1578" s="2" t="s">
        <v>17505</v>
      </c>
      <c r="AH1578" s="2" t="s">
        <v>17088</v>
      </c>
    </row>
    <row r="1579" spans="24:34" x14ac:dyDescent="0.4">
      <c r="X1579" s="2" t="s">
        <v>5426</v>
      </c>
      <c r="Y1579" s="2">
        <v>1965</v>
      </c>
      <c r="Z1579" s="2">
        <v>3409.5</v>
      </c>
      <c r="AA1579" s="2">
        <v>127</v>
      </c>
      <c r="AB1579" s="2">
        <v>5</v>
      </c>
      <c r="AC1579" s="2">
        <v>2496.5</v>
      </c>
      <c r="AE1579" s="2" t="s">
        <v>5414</v>
      </c>
      <c r="AF1579" s="2" t="s">
        <v>17397</v>
      </c>
      <c r="AG1579" s="2" t="s">
        <v>17506</v>
      </c>
      <c r="AH1579" s="2" t="s">
        <v>17088</v>
      </c>
    </row>
    <row r="1580" spans="24:34" x14ac:dyDescent="0.4">
      <c r="X1580" s="2" t="s">
        <v>5427</v>
      </c>
      <c r="Y1580" s="2">
        <v>1980</v>
      </c>
      <c r="Z1580" s="2">
        <v>3042.7</v>
      </c>
      <c r="AA1580" s="2">
        <v>79</v>
      </c>
      <c r="AB1580" s="2">
        <v>5</v>
      </c>
      <c r="AC1580" s="2">
        <v>2118.6999999999998</v>
      </c>
      <c r="AE1580" s="2" t="s">
        <v>5415</v>
      </c>
      <c r="AF1580" s="2" t="s">
        <v>17397</v>
      </c>
      <c r="AG1580" s="2" t="s">
        <v>2998</v>
      </c>
      <c r="AH1580" s="2" t="s">
        <v>17088</v>
      </c>
    </row>
    <row r="1581" spans="24:34" x14ac:dyDescent="0.4">
      <c r="X1581" s="2" t="s">
        <v>1036</v>
      </c>
      <c r="Y1581" s="2">
        <v>1962</v>
      </c>
      <c r="Z1581" s="2">
        <v>2743</v>
      </c>
      <c r="AA1581" s="2">
        <v>91</v>
      </c>
      <c r="AB1581" s="2">
        <v>4</v>
      </c>
      <c r="AC1581" s="2">
        <v>2000.4</v>
      </c>
      <c r="AE1581" s="2" t="s">
        <v>5416</v>
      </c>
      <c r="AF1581" s="2" t="s">
        <v>17390</v>
      </c>
      <c r="AG1581" s="2" t="s">
        <v>2998</v>
      </c>
      <c r="AH1581" s="2" t="s">
        <v>17400</v>
      </c>
    </row>
    <row r="1582" spans="24:34" x14ac:dyDescent="0.4">
      <c r="X1582" s="2" t="s">
        <v>5428</v>
      </c>
      <c r="Y1582" s="2">
        <v>1963</v>
      </c>
      <c r="Z1582" s="2">
        <v>2359.6</v>
      </c>
      <c r="AA1582" s="2">
        <v>125</v>
      </c>
      <c r="AB1582" s="2">
        <v>4</v>
      </c>
      <c r="AC1582" s="2">
        <v>2188</v>
      </c>
      <c r="AE1582" s="2" t="s">
        <v>81</v>
      </c>
      <c r="AF1582" s="2" t="s">
        <v>17390</v>
      </c>
      <c r="AG1582" s="2" t="s">
        <v>2998</v>
      </c>
      <c r="AH1582" s="2" t="s">
        <v>17400</v>
      </c>
    </row>
    <row r="1583" spans="24:34" x14ac:dyDescent="0.4">
      <c r="X1583" s="2" t="s">
        <v>5430</v>
      </c>
      <c r="Y1583" s="2">
        <v>1970</v>
      </c>
      <c r="Z1583" s="2">
        <v>2886.6</v>
      </c>
      <c r="AA1583" s="2">
        <v>110</v>
      </c>
      <c r="AB1583" s="2">
        <v>9</v>
      </c>
      <c r="AC1583" s="2">
        <v>2200.1999999999998</v>
      </c>
      <c r="AE1583" s="2" t="s">
        <v>5419</v>
      </c>
      <c r="AF1583" s="2" t="s">
        <v>17390</v>
      </c>
      <c r="AG1583" s="2" t="s">
        <v>2998</v>
      </c>
      <c r="AH1583" s="2" t="s">
        <v>17400</v>
      </c>
    </row>
    <row r="1584" spans="24:34" x14ac:dyDescent="0.4">
      <c r="X1584" s="2" t="s">
        <v>5432</v>
      </c>
      <c r="Y1584" s="2">
        <v>1963</v>
      </c>
      <c r="Z1584" s="2">
        <v>4334.7</v>
      </c>
      <c r="AA1584" s="2">
        <v>152</v>
      </c>
      <c r="AB1584" s="2">
        <v>5</v>
      </c>
      <c r="AC1584" s="2">
        <v>3203.4</v>
      </c>
      <c r="AE1584" s="2" t="s">
        <v>5420</v>
      </c>
      <c r="AF1584" s="2" t="s">
        <v>17390</v>
      </c>
      <c r="AG1584" s="2" t="s">
        <v>2998</v>
      </c>
      <c r="AH1584" s="2" t="s">
        <v>17393</v>
      </c>
    </row>
    <row r="1585" spans="24:34" x14ac:dyDescent="0.4">
      <c r="X1585" s="2" t="s">
        <v>5434</v>
      </c>
      <c r="Y1585" s="2">
        <v>1966</v>
      </c>
      <c r="Z1585" s="2">
        <v>3876.2</v>
      </c>
      <c r="AA1585" s="2">
        <v>123</v>
      </c>
      <c r="AB1585" s="2">
        <v>5</v>
      </c>
      <c r="AC1585" s="2">
        <v>3145.8</v>
      </c>
      <c r="AE1585" s="2" t="s">
        <v>5421</v>
      </c>
      <c r="AF1585" s="2" t="s">
        <v>17390</v>
      </c>
      <c r="AG1585" s="2" t="s">
        <v>2998</v>
      </c>
      <c r="AH1585" s="2" t="s">
        <v>17086</v>
      </c>
    </row>
    <row r="1586" spans="24:34" x14ac:dyDescent="0.4">
      <c r="X1586" s="2" t="s">
        <v>1037</v>
      </c>
      <c r="Y1586" s="2">
        <v>1972</v>
      </c>
      <c r="Z1586" s="2">
        <v>2966.5</v>
      </c>
      <c r="AA1586" s="2">
        <v>106</v>
      </c>
      <c r="AB1586" s="2">
        <v>9</v>
      </c>
      <c r="AC1586" s="2">
        <v>2255.8000000000002</v>
      </c>
      <c r="AE1586" s="2" t="s">
        <v>5422</v>
      </c>
      <c r="AF1586" s="2" t="s">
        <v>17390</v>
      </c>
      <c r="AG1586" s="2" t="s">
        <v>2998</v>
      </c>
      <c r="AH1586" s="2" t="s">
        <v>17393</v>
      </c>
    </row>
    <row r="1587" spans="24:34" x14ac:dyDescent="0.4">
      <c r="X1587" s="2" t="s">
        <v>148</v>
      </c>
      <c r="Y1587" s="2">
        <v>1983</v>
      </c>
      <c r="Z1587" s="2">
        <v>609.6</v>
      </c>
      <c r="AA1587" s="2">
        <v>24</v>
      </c>
      <c r="AB1587" s="2">
        <v>2</v>
      </c>
      <c r="AC1587" s="2">
        <v>553.5</v>
      </c>
      <c r="AE1587" s="2" t="s">
        <v>161</v>
      </c>
      <c r="AF1587" s="2" t="s">
        <v>17390</v>
      </c>
      <c r="AG1587" s="2" t="s">
        <v>2998</v>
      </c>
      <c r="AH1587" s="2" t="s">
        <v>17393</v>
      </c>
    </row>
    <row r="1588" spans="24:34" x14ac:dyDescent="0.4">
      <c r="X1588" s="2" t="s">
        <v>147</v>
      </c>
      <c r="Y1588" s="2">
        <v>1983</v>
      </c>
      <c r="Z1588" s="2">
        <v>608.4</v>
      </c>
      <c r="AA1588" s="2">
        <v>38</v>
      </c>
      <c r="AB1588" s="2">
        <v>2</v>
      </c>
      <c r="AC1588" s="2">
        <v>552.5</v>
      </c>
      <c r="AE1588" s="2" t="s">
        <v>1035</v>
      </c>
      <c r="AF1588" s="2" t="s">
        <v>17390</v>
      </c>
      <c r="AG1588" s="2" t="s">
        <v>17081</v>
      </c>
      <c r="AH1588" s="2" t="s">
        <v>17086</v>
      </c>
    </row>
    <row r="1589" spans="24:34" x14ac:dyDescent="0.4">
      <c r="X1589" s="2" t="s">
        <v>5439</v>
      </c>
      <c r="Y1589" s="2">
        <v>1982</v>
      </c>
      <c r="Z1589" s="2">
        <v>616.5</v>
      </c>
      <c r="AA1589" s="2">
        <v>48</v>
      </c>
      <c r="AB1589" s="2">
        <v>2</v>
      </c>
      <c r="AC1589" s="2">
        <v>560</v>
      </c>
      <c r="AE1589" s="2" t="s">
        <v>5426</v>
      </c>
      <c r="AF1589" s="2" t="s">
        <v>17390</v>
      </c>
      <c r="AG1589" s="2" t="s">
        <v>2998</v>
      </c>
      <c r="AH1589" s="2" t="s">
        <v>17400</v>
      </c>
    </row>
    <row r="1590" spans="24:34" x14ac:dyDescent="0.4">
      <c r="X1590" s="2" t="s">
        <v>5442</v>
      </c>
      <c r="Y1590" s="2">
        <v>1982</v>
      </c>
      <c r="Z1590" s="2">
        <v>621.29999999999995</v>
      </c>
      <c r="AA1590" s="2">
        <v>58</v>
      </c>
      <c r="AB1590" s="2">
        <v>2</v>
      </c>
      <c r="AC1590" s="2">
        <v>556.29999999999995</v>
      </c>
      <c r="AE1590" s="2" t="s">
        <v>5427</v>
      </c>
      <c r="AF1590" s="2" t="s">
        <v>17390</v>
      </c>
      <c r="AG1590" s="2" t="s">
        <v>2998</v>
      </c>
      <c r="AH1590" s="2" t="s">
        <v>17400</v>
      </c>
    </row>
    <row r="1591" spans="24:34" x14ac:dyDescent="0.4">
      <c r="X1591" s="2" t="s">
        <v>146</v>
      </c>
      <c r="Y1591" s="2">
        <v>1978</v>
      </c>
      <c r="Z1591" s="2">
        <v>923.2</v>
      </c>
      <c r="AA1591" s="2">
        <v>59</v>
      </c>
      <c r="AB1591" s="2">
        <v>3</v>
      </c>
      <c r="AC1591" s="2">
        <v>850</v>
      </c>
      <c r="AE1591" s="2" t="s">
        <v>1036</v>
      </c>
      <c r="AF1591" s="2" t="s">
        <v>17390</v>
      </c>
      <c r="AG1591" s="2" t="s">
        <v>2998</v>
      </c>
      <c r="AH1591" s="2" t="s">
        <v>17400</v>
      </c>
    </row>
    <row r="1592" spans="24:34" x14ac:dyDescent="0.4">
      <c r="X1592" s="2" t="s">
        <v>1038</v>
      </c>
      <c r="Y1592" s="2">
        <v>1980</v>
      </c>
      <c r="Z1592" s="2">
        <v>878.7</v>
      </c>
      <c r="AA1592" s="2">
        <v>56</v>
      </c>
      <c r="AB1592" s="2">
        <v>4</v>
      </c>
      <c r="AC1592" s="2">
        <v>776.4</v>
      </c>
      <c r="AE1592" s="2" t="s">
        <v>5428</v>
      </c>
      <c r="AF1592" s="2" t="s">
        <v>17390</v>
      </c>
      <c r="AG1592" s="2" t="s">
        <v>2998</v>
      </c>
      <c r="AH1592" s="2" t="s">
        <v>17400</v>
      </c>
    </row>
    <row r="1593" spans="24:34" x14ac:dyDescent="0.4">
      <c r="X1593" s="2" t="s">
        <v>82</v>
      </c>
      <c r="Y1593" s="2">
        <v>1980</v>
      </c>
      <c r="Z1593" s="2">
        <v>872.4</v>
      </c>
      <c r="AA1593" s="2">
        <v>42</v>
      </c>
      <c r="AB1593" s="2">
        <v>4</v>
      </c>
      <c r="AC1593" s="2">
        <v>769.6</v>
      </c>
      <c r="AE1593" s="2" t="s">
        <v>5430</v>
      </c>
      <c r="AF1593" s="2" t="s">
        <v>17390</v>
      </c>
      <c r="AG1593" s="2" t="s">
        <v>2998</v>
      </c>
      <c r="AH1593" s="2" t="s">
        <v>17086</v>
      </c>
    </row>
    <row r="1594" spans="24:34" x14ac:dyDescent="0.4">
      <c r="X1594" s="2" t="s">
        <v>5444</v>
      </c>
      <c r="Y1594" s="2">
        <v>1980</v>
      </c>
      <c r="Z1594" s="2">
        <v>867.5</v>
      </c>
      <c r="AA1594" s="2">
        <v>45</v>
      </c>
      <c r="AB1594" s="2">
        <v>4</v>
      </c>
      <c r="AC1594" s="2">
        <v>765.5</v>
      </c>
      <c r="AE1594" s="2" t="s">
        <v>5432</v>
      </c>
      <c r="AF1594" s="2" t="s">
        <v>17390</v>
      </c>
      <c r="AG1594" s="2" t="s">
        <v>2998</v>
      </c>
      <c r="AH1594" s="2" t="s">
        <v>17393</v>
      </c>
    </row>
    <row r="1595" spans="24:34" x14ac:dyDescent="0.4">
      <c r="X1595" s="2" t="s">
        <v>5447</v>
      </c>
      <c r="Y1595" s="2">
        <v>1980</v>
      </c>
      <c r="Z1595" s="2">
        <v>870.4</v>
      </c>
      <c r="AA1595" s="2">
        <v>42</v>
      </c>
      <c r="AB1595" s="2">
        <v>4</v>
      </c>
      <c r="AC1595" s="2">
        <v>770</v>
      </c>
      <c r="AE1595" s="2" t="s">
        <v>5434</v>
      </c>
      <c r="AF1595" s="2" t="s">
        <v>17390</v>
      </c>
      <c r="AG1595" s="2" t="s">
        <v>2998</v>
      </c>
      <c r="AH1595" s="2" t="s">
        <v>17393</v>
      </c>
    </row>
    <row r="1596" spans="24:34" x14ac:dyDescent="0.4">
      <c r="X1596" s="2" t="s">
        <v>83</v>
      </c>
      <c r="Y1596" s="2">
        <v>1980</v>
      </c>
      <c r="Z1596" s="2">
        <v>903.1</v>
      </c>
      <c r="AA1596" s="2">
        <v>52</v>
      </c>
      <c r="AB1596" s="2">
        <v>4</v>
      </c>
      <c r="AC1596" s="2">
        <v>799.1</v>
      </c>
      <c r="AE1596" s="2" t="s">
        <v>1037</v>
      </c>
      <c r="AF1596" s="2" t="s">
        <v>17390</v>
      </c>
      <c r="AG1596" s="2" t="s">
        <v>2998</v>
      </c>
      <c r="AH1596" s="2" t="s">
        <v>17086</v>
      </c>
    </row>
    <row r="1597" spans="24:34" x14ac:dyDescent="0.4">
      <c r="X1597" s="2" t="s">
        <v>84</v>
      </c>
      <c r="Y1597" s="2">
        <v>1980</v>
      </c>
      <c r="Z1597" s="2">
        <v>894.7</v>
      </c>
      <c r="AA1597" s="2">
        <v>54</v>
      </c>
      <c r="AB1597" s="2">
        <v>4</v>
      </c>
      <c r="AC1597" s="2">
        <v>790.9</v>
      </c>
      <c r="AE1597" s="2" t="s">
        <v>148</v>
      </c>
      <c r="AF1597" s="2" t="s">
        <v>17397</v>
      </c>
      <c r="AG1597" s="2" t="s">
        <v>2998</v>
      </c>
      <c r="AH1597" s="2" t="s">
        <v>17088</v>
      </c>
    </row>
    <row r="1598" spans="24:34" x14ac:dyDescent="0.4">
      <c r="X1598" s="2" t="s">
        <v>1039</v>
      </c>
      <c r="Y1598" s="2">
        <v>1978</v>
      </c>
      <c r="Z1598" s="2">
        <v>922.6</v>
      </c>
      <c r="AA1598" s="2">
        <v>65</v>
      </c>
      <c r="AB1598" s="2">
        <v>3</v>
      </c>
      <c r="AC1598" s="2">
        <v>851.3</v>
      </c>
      <c r="AE1598" s="2" t="s">
        <v>147</v>
      </c>
      <c r="AF1598" s="2" t="s">
        <v>17397</v>
      </c>
      <c r="AG1598" s="2" t="s">
        <v>2998</v>
      </c>
      <c r="AH1598" s="2" t="s">
        <v>17088</v>
      </c>
    </row>
    <row r="1599" spans="24:34" x14ac:dyDescent="0.4">
      <c r="X1599" s="2" t="s">
        <v>1040</v>
      </c>
      <c r="Y1599" s="2">
        <v>1975</v>
      </c>
      <c r="Z1599" s="2">
        <v>783.2</v>
      </c>
      <c r="AA1599" s="2">
        <v>56</v>
      </c>
      <c r="AB1599" s="2">
        <v>2</v>
      </c>
      <c r="AC1599" s="2">
        <v>724.6</v>
      </c>
      <c r="AE1599" s="2" t="s">
        <v>5439</v>
      </c>
      <c r="AF1599" s="2" t="s">
        <v>17397</v>
      </c>
      <c r="AG1599" s="2" t="s">
        <v>2998</v>
      </c>
      <c r="AH1599" s="2" t="s">
        <v>17088</v>
      </c>
    </row>
    <row r="1600" spans="24:34" x14ac:dyDescent="0.4">
      <c r="X1600" s="2" t="s">
        <v>1041</v>
      </c>
      <c r="Y1600" s="2">
        <v>1974</v>
      </c>
      <c r="Z1600" s="2">
        <v>796.5</v>
      </c>
      <c r="AA1600" s="2">
        <v>66</v>
      </c>
      <c r="AB1600" s="2">
        <v>2</v>
      </c>
      <c r="AC1600" s="2">
        <v>736.4</v>
      </c>
      <c r="AE1600" s="2" t="s">
        <v>5442</v>
      </c>
      <c r="AF1600" s="2" t="s">
        <v>17397</v>
      </c>
      <c r="AG1600" s="2" t="s">
        <v>2998</v>
      </c>
      <c r="AH1600" s="2" t="s">
        <v>17088</v>
      </c>
    </row>
    <row r="1601" spans="24:34" x14ac:dyDescent="0.4">
      <c r="X1601" s="2" t="s">
        <v>1042</v>
      </c>
      <c r="Y1601" s="2">
        <v>1976</v>
      </c>
      <c r="Z1601" s="2">
        <v>1173.7</v>
      </c>
      <c r="AA1601" s="2">
        <v>78</v>
      </c>
      <c r="AB1601" s="2">
        <v>3</v>
      </c>
      <c r="AC1601" s="2">
        <v>1084.5</v>
      </c>
      <c r="AE1601" s="2" t="s">
        <v>146</v>
      </c>
      <c r="AF1601" s="2" t="s">
        <v>17390</v>
      </c>
      <c r="AG1601" s="2" t="s">
        <v>2998</v>
      </c>
      <c r="AH1601" s="2" t="s">
        <v>17088</v>
      </c>
    </row>
    <row r="1602" spans="24:34" x14ac:dyDescent="0.4">
      <c r="X1602" s="2" t="s">
        <v>1043</v>
      </c>
      <c r="Y1602" s="2">
        <v>1970</v>
      </c>
      <c r="Z1602" s="2">
        <v>390.3</v>
      </c>
      <c r="AA1602" s="2">
        <v>35</v>
      </c>
      <c r="AB1602" s="2">
        <v>2</v>
      </c>
      <c r="AC1602" s="2">
        <v>363.7</v>
      </c>
      <c r="AE1602" s="2" t="s">
        <v>1038</v>
      </c>
      <c r="AF1602" s="2" t="s">
        <v>17390</v>
      </c>
      <c r="AG1602" s="2" t="s">
        <v>2998</v>
      </c>
      <c r="AH1602" s="2" t="s">
        <v>17086</v>
      </c>
    </row>
    <row r="1603" spans="24:34" x14ac:dyDescent="0.4">
      <c r="X1603" s="2" t="s">
        <v>145</v>
      </c>
      <c r="Y1603" s="2">
        <v>1989</v>
      </c>
      <c r="Z1603" s="2">
        <v>2551.1</v>
      </c>
      <c r="AA1603" s="2">
        <v>137</v>
      </c>
      <c r="AB1603" s="2">
        <v>4</v>
      </c>
      <c r="AC1603" s="2">
        <v>2310.1</v>
      </c>
      <c r="AE1603" s="2" t="s">
        <v>82</v>
      </c>
      <c r="AF1603" s="2" t="s">
        <v>17390</v>
      </c>
      <c r="AG1603" s="2" t="s">
        <v>2998</v>
      </c>
      <c r="AH1603" s="2" t="s">
        <v>17086</v>
      </c>
    </row>
    <row r="1604" spans="24:34" x14ac:dyDescent="0.4">
      <c r="X1604" s="2" t="s">
        <v>165</v>
      </c>
      <c r="Y1604" s="2">
        <v>1986</v>
      </c>
      <c r="Z1604" s="2">
        <v>2473.3000000000002</v>
      </c>
      <c r="AA1604" s="2">
        <v>146</v>
      </c>
      <c r="AB1604" s="2">
        <v>4</v>
      </c>
      <c r="AC1604" s="2">
        <v>2239.3000000000002</v>
      </c>
      <c r="AE1604" s="2" t="s">
        <v>5444</v>
      </c>
      <c r="AF1604" s="2" t="s">
        <v>17390</v>
      </c>
      <c r="AG1604" s="2" t="s">
        <v>2998</v>
      </c>
      <c r="AH1604" s="2" t="s">
        <v>17086</v>
      </c>
    </row>
    <row r="1605" spans="24:34" x14ac:dyDescent="0.4">
      <c r="X1605" s="2" t="s">
        <v>5460</v>
      </c>
      <c r="Y1605" s="2">
        <v>1997</v>
      </c>
      <c r="Z1605" s="2">
        <v>2862.3</v>
      </c>
      <c r="AA1605" s="2">
        <v>95</v>
      </c>
      <c r="AB1605" s="2">
        <v>4</v>
      </c>
      <c r="AC1605" s="2">
        <v>2046.7</v>
      </c>
      <c r="AE1605" s="2" t="s">
        <v>5447</v>
      </c>
      <c r="AF1605" s="2" t="s">
        <v>17390</v>
      </c>
      <c r="AG1605" s="2" t="s">
        <v>2998</v>
      </c>
      <c r="AH1605" s="2" t="s">
        <v>17086</v>
      </c>
    </row>
    <row r="1606" spans="24:34" x14ac:dyDescent="0.4">
      <c r="X1606" s="2" t="s">
        <v>85</v>
      </c>
      <c r="Y1606" s="2">
        <v>1974</v>
      </c>
      <c r="Z1606" s="2">
        <v>936.7</v>
      </c>
      <c r="AA1606" s="2">
        <v>51</v>
      </c>
      <c r="AB1606" s="2">
        <v>2</v>
      </c>
      <c r="AC1606" s="2">
        <v>895.7</v>
      </c>
      <c r="AE1606" s="2" t="s">
        <v>83</v>
      </c>
      <c r="AF1606" s="2" t="s">
        <v>17390</v>
      </c>
      <c r="AG1606" s="2" t="s">
        <v>2998</v>
      </c>
      <c r="AH1606" s="2" t="s">
        <v>17086</v>
      </c>
    </row>
    <row r="1607" spans="24:34" x14ac:dyDescent="0.4">
      <c r="X1607" s="2" t="s">
        <v>162</v>
      </c>
      <c r="Y1607" s="2">
        <v>1974</v>
      </c>
      <c r="Z1607" s="2">
        <v>371.9</v>
      </c>
      <c r="AA1607" s="2">
        <v>22</v>
      </c>
      <c r="AB1607" s="2">
        <v>2</v>
      </c>
      <c r="AC1607" s="2">
        <v>371.9</v>
      </c>
      <c r="AE1607" s="2" t="s">
        <v>84</v>
      </c>
      <c r="AF1607" s="2" t="s">
        <v>17390</v>
      </c>
      <c r="AG1607" s="2" t="s">
        <v>2998</v>
      </c>
      <c r="AH1607" s="2" t="s">
        <v>17086</v>
      </c>
    </row>
    <row r="1608" spans="24:34" x14ac:dyDescent="0.4">
      <c r="X1608" s="2" t="s">
        <v>163</v>
      </c>
      <c r="Y1608" s="2">
        <v>1972</v>
      </c>
      <c r="Z1608" s="2">
        <v>388.2</v>
      </c>
      <c r="AA1608" s="2">
        <v>21</v>
      </c>
      <c r="AB1608" s="2">
        <v>2</v>
      </c>
      <c r="AC1608" s="2">
        <v>366</v>
      </c>
      <c r="AE1608" s="2" t="s">
        <v>1039</v>
      </c>
      <c r="AF1608" s="2" t="s">
        <v>17390</v>
      </c>
      <c r="AG1608" s="2" t="s">
        <v>2998</v>
      </c>
      <c r="AH1608" s="2" t="s">
        <v>17088</v>
      </c>
    </row>
    <row r="1609" spans="24:34" x14ac:dyDescent="0.4">
      <c r="X1609" s="2" t="s">
        <v>164</v>
      </c>
      <c r="Y1609" s="2">
        <v>1969</v>
      </c>
      <c r="Z1609" s="2">
        <v>339.6</v>
      </c>
      <c r="AA1609" s="2">
        <v>20</v>
      </c>
      <c r="AB1609" s="2">
        <v>2</v>
      </c>
      <c r="AC1609" s="2">
        <v>315.2</v>
      </c>
      <c r="AE1609" s="2" t="s">
        <v>1040</v>
      </c>
      <c r="AF1609" s="2" t="s">
        <v>17390</v>
      </c>
      <c r="AG1609" s="2" t="s">
        <v>2998</v>
      </c>
      <c r="AH1609" s="2" t="s">
        <v>17088</v>
      </c>
    </row>
    <row r="1610" spans="24:34" x14ac:dyDescent="0.4">
      <c r="X1610" s="2" t="s">
        <v>5467</v>
      </c>
      <c r="Y1610" s="2">
        <v>2008</v>
      </c>
      <c r="Z1610" s="2">
        <v>6291.4</v>
      </c>
      <c r="AA1610" s="2">
        <v>182</v>
      </c>
      <c r="AB1610" s="2">
        <v>8</v>
      </c>
      <c r="AC1610" s="2">
        <v>6291.4</v>
      </c>
      <c r="AE1610" s="2" t="s">
        <v>1041</v>
      </c>
      <c r="AF1610" s="2" t="s">
        <v>17390</v>
      </c>
      <c r="AG1610" s="2" t="s">
        <v>2998</v>
      </c>
      <c r="AH1610" s="2" t="s">
        <v>17088</v>
      </c>
    </row>
    <row r="1611" spans="24:34" x14ac:dyDescent="0.4">
      <c r="X1611" s="2" t="s">
        <v>5468</v>
      </c>
      <c r="Y1611" s="2">
        <v>2005</v>
      </c>
      <c r="Z1611" s="2">
        <v>6120</v>
      </c>
      <c r="AA1611" s="2">
        <v>119</v>
      </c>
      <c r="AB1611" s="2">
        <v>9</v>
      </c>
      <c r="AC1611" s="2">
        <v>6120</v>
      </c>
      <c r="AE1611" s="2" t="s">
        <v>1042</v>
      </c>
      <c r="AF1611" s="2" t="s">
        <v>17390</v>
      </c>
      <c r="AG1611" s="2" t="s">
        <v>2998</v>
      </c>
      <c r="AH1611" s="2" t="s">
        <v>17088</v>
      </c>
    </row>
    <row r="1612" spans="24:34" x14ac:dyDescent="0.4">
      <c r="X1612" s="2" t="s">
        <v>5469</v>
      </c>
      <c r="Y1612" s="2">
        <v>1998</v>
      </c>
      <c r="Z1612" s="2">
        <v>1882.9</v>
      </c>
      <c r="AA1612" s="2">
        <v>48</v>
      </c>
      <c r="AB1612" s="2">
        <v>4</v>
      </c>
      <c r="AC1612" s="2">
        <v>1882.9</v>
      </c>
      <c r="AE1612" s="2" t="s">
        <v>5453</v>
      </c>
      <c r="AF1612" s="2" t="s">
        <v>17405</v>
      </c>
      <c r="AG1612" s="2" t="s">
        <v>2998</v>
      </c>
      <c r="AH1612" s="2" t="s">
        <v>17086</v>
      </c>
    </row>
    <row r="1613" spans="24:34" x14ac:dyDescent="0.4">
      <c r="X1613" s="2" t="s">
        <v>5472</v>
      </c>
      <c r="Y1613" s="2">
        <v>2012</v>
      </c>
      <c r="Z1613" s="2">
        <v>5804.5</v>
      </c>
      <c r="AA1613" s="2">
        <v>65</v>
      </c>
      <c r="AB1613" s="2">
        <v>5</v>
      </c>
      <c r="AC1613" s="2">
        <v>5260.2</v>
      </c>
      <c r="AE1613" s="2" t="s">
        <v>1043</v>
      </c>
      <c r="AF1613" s="2" t="s">
        <v>17390</v>
      </c>
      <c r="AG1613" s="2" t="s">
        <v>2998</v>
      </c>
      <c r="AH1613" s="2" t="s">
        <v>17086</v>
      </c>
    </row>
    <row r="1614" spans="24:34" x14ac:dyDescent="0.4">
      <c r="X1614" s="2" t="s">
        <v>1044</v>
      </c>
      <c r="Y1614" s="2">
        <v>1974</v>
      </c>
      <c r="Z1614" s="2">
        <v>2514.9</v>
      </c>
      <c r="AA1614" s="2">
        <v>132</v>
      </c>
      <c r="AB1614" s="2">
        <v>9</v>
      </c>
      <c r="AC1614" s="2">
        <v>2266.9</v>
      </c>
      <c r="AE1614" s="2" t="s">
        <v>145</v>
      </c>
      <c r="AF1614" s="2" t="s">
        <v>17397</v>
      </c>
      <c r="AG1614" s="2" t="s">
        <v>2998</v>
      </c>
      <c r="AH1614" s="2" t="s">
        <v>17393</v>
      </c>
    </row>
    <row r="1615" spans="24:34" x14ac:dyDescent="0.4">
      <c r="X1615" s="2" t="s">
        <v>5473</v>
      </c>
      <c r="Y1615" s="2">
        <v>1970</v>
      </c>
      <c r="Z1615" s="2">
        <v>2276</v>
      </c>
      <c r="AA1615" s="2">
        <v>77</v>
      </c>
      <c r="AB1615" s="2">
        <v>9</v>
      </c>
      <c r="AC1615" s="2">
        <v>2276</v>
      </c>
      <c r="AE1615" s="2" t="s">
        <v>165</v>
      </c>
      <c r="AF1615" s="2" t="s">
        <v>17397</v>
      </c>
      <c r="AG1615" s="2" t="s">
        <v>2998</v>
      </c>
      <c r="AH1615" s="2" t="s">
        <v>17393</v>
      </c>
    </row>
    <row r="1616" spans="24:34" x14ac:dyDescent="0.4">
      <c r="X1616" s="2" t="s">
        <v>166</v>
      </c>
      <c r="Y1616" s="2">
        <v>1970</v>
      </c>
      <c r="Z1616" s="2">
        <v>2542.1</v>
      </c>
      <c r="AA1616" s="2">
        <v>104</v>
      </c>
      <c r="AB1616" s="2">
        <v>9</v>
      </c>
      <c r="AC1616" s="2">
        <v>2269.3000000000002</v>
      </c>
      <c r="AE1616" s="2" t="s">
        <v>5460</v>
      </c>
      <c r="AF1616" s="2" t="s">
        <v>17390</v>
      </c>
      <c r="AG1616" s="2" t="s">
        <v>2998</v>
      </c>
      <c r="AH1616" s="2" t="s">
        <v>17400</v>
      </c>
    </row>
    <row r="1617" spans="24:34" x14ac:dyDescent="0.4">
      <c r="X1617" s="2" t="s">
        <v>5474</v>
      </c>
      <c r="Y1617" s="2">
        <v>1970</v>
      </c>
      <c r="Z1617" s="2">
        <v>2040.4</v>
      </c>
      <c r="AA1617" s="2">
        <v>76</v>
      </c>
      <c r="AB1617" s="2">
        <v>5</v>
      </c>
      <c r="AC1617" s="2">
        <v>1895.6</v>
      </c>
      <c r="AE1617" s="2" t="s">
        <v>85</v>
      </c>
      <c r="AF1617" s="2" t="s">
        <v>17390</v>
      </c>
      <c r="AG1617" s="2" t="s">
        <v>2998</v>
      </c>
      <c r="AH1617" s="2" t="s">
        <v>17400</v>
      </c>
    </row>
    <row r="1618" spans="24:34" x14ac:dyDescent="0.4">
      <c r="X1618" s="2" t="s">
        <v>5476</v>
      </c>
      <c r="Y1618" s="2">
        <v>1956</v>
      </c>
      <c r="Z1618" s="2">
        <v>892.02</v>
      </c>
      <c r="AA1618" s="2">
        <v>21</v>
      </c>
      <c r="AB1618" s="2">
        <v>2</v>
      </c>
      <c r="AC1618" s="2">
        <v>681.62</v>
      </c>
      <c r="AE1618" s="2" t="s">
        <v>162</v>
      </c>
      <c r="AF1618" s="2" t="s">
        <v>17390</v>
      </c>
      <c r="AG1618" s="2" t="s">
        <v>2998</v>
      </c>
      <c r="AH1618" s="2" t="s">
        <v>17086</v>
      </c>
    </row>
    <row r="1619" spans="24:34" x14ac:dyDescent="0.4">
      <c r="X1619" s="2" t="s">
        <v>5478</v>
      </c>
      <c r="Y1619" s="2">
        <v>1958</v>
      </c>
      <c r="Z1619" s="2">
        <v>447.3</v>
      </c>
      <c r="AA1619" s="2">
        <v>21</v>
      </c>
      <c r="AB1619" s="2">
        <v>2</v>
      </c>
      <c r="AC1619" s="2">
        <v>384.9</v>
      </c>
      <c r="AE1619" s="2" t="s">
        <v>163</v>
      </c>
      <c r="AF1619" s="2" t="s">
        <v>17390</v>
      </c>
      <c r="AG1619" s="2" t="s">
        <v>2998</v>
      </c>
      <c r="AH1619" s="2" t="s">
        <v>17086</v>
      </c>
    </row>
    <row r="1620" spans="24:34" x14ac:dyDescent="0.4">
      <c r="X1620" s="2" t="s">
        <v>5483</v>
      </c>
      <c r="Y1620" s="2">
        <v>2015</v>
      </c>
      <c r="Z1620" s="2">
        <v>3310.6</v>
      </c>
      <c r="AA1620" s="2">
        <v>15</v>
      </c>
      <c r="AB1620" s="2">
        <v>4</v>
      </c>
      <c r="AC1620" s="2">
        <v>2995.2</v>
      </c>
      <c r="AE1620" s="2" t="s">
        <v>164</v>
      </c>
      <c r="AF1620" s="2" t="s">
        <v>17390</v>
      </c>
      <c r="AG1620" s="2" t="s">
        <v>2998</v>
      </c>
      <c r="AH1620" s="2" t="s">
        <v>17086</v>
      </c>
    </row>
    <row r="1621" spans="24:34" x14ac:dyDescent="0.4">
      <c r="X1621" s="2" t="s">
        <v>5484</v>
      </c>
      <c r="Y1621" s="2">
        <v>1917</v>
      </c>
      <c r="Z1621" s="2">
        <v>311.89999999999998</v>
      </c>
      <c r="AA1621" s="2">
        <v>18</v>
      </c>
      <c r="AB1621" s="2">
        <v>2</v>
      </c>
      <c r="AC1621" s="2">
        <v>201.3</v>
      </c>
      <c r="AE1621" s="2" t="s">
        <v>5467</v>
      </c>
      <c r="AF1621" s="2" t="s">
        <v>17390</v>
      </c>
      <c r="AG1621" s="2" t="s">
        <v>17081</v>
      </c>
      <c r="AH1621" s="2" t="s">
        <v>17400</v>
      </c>
    </row>
    <row r="1622" spans="24:34" x14ac:dyDescent="0.4">
      <c r="X1622" s="2" t="s">
        <v>17273</v>
      </c>
      <c r="Y1622" s="2">
        <v>1917</v>
      </c>
      <c r="Z1622" s="2">
        <v>269.60000000000002</v>
      </c>
      <c r="AA1622" s="2">
        <v>3</v>
      </c>
      <c r="AB1622" s="2">
        <v>2</v>
      </c>
      <c r="AC1622" s="2">
        <v>269.60000000000002</v>
      </c>
      <c r="AE1622" s="2" t="s">
        <v>5468</v>
      </c>
      <c r="AF1622" s="2" t="s">
        <v>17390</v>
      </c>
      <c r="AG1622" s="2" t="s">
        <v>17081</v>
      </c>
      <c r="AH1622" s="2" t="s">
        <v>17400</v>
      </c>
    </row>
    <row r="1623" spans="24:34" x14ac:dyDescent="0.4">
      <c r="X1623" s="2" t="s">
        <v>5487</v>
      </c>
      <c r="Y1623" s="2">
        <v>1958</v>
      </c>
      <c r="Z1623" s="2">
        <v>429.9</v>
      </c>
      <c r="AA1623" s="2">
        <v>24</v>
      </c>
      <c r="AB1623" s="2">
        <v>2</v>
      </c>
      <c r="AC1623" s="2">
        <v>389.3</v>
      </c>
      <c r="AE1623" s="2" t="s">
        <v>5469</v>
      </c>
      <c r="AF1623" s="2" t="s">
        <v>17390</v>
      </c>
      <c r="AG1623" s="2" t="s">
        <v>2998</v>
      </c>
      <c r="AH1623" s="2" t="s">
        <v>17393</v>
      </c>
    </row>
    <row r="1624" spans="24:34" x14ac:dyDescent="0.4">
      <c r="X1624" s="2" t="s">
        <v>5489</v>
      </c>
      <c r="Y1624" s="2">
        <v>1958</v>
      </c>
      <c r="Z1624" s="2">
        <v>1119.5</v>
      </c>
      <c r="AA1624" s="2">
        <v>33</v>
      </c>
      <c r="AB1624" s="2">
        <v>2</v>
      </c>
      <c r="AC1624" s="2">
        <v>732.2</v>
      </c>
      <c r="AE1624" s="2" t="s">
        <v>5472</v>
      </c>
      <c r="AF1624" s="2" t="s">
        <v>17390</v>
      </c>
      <c r="AG1624" s="2" t="s">
        <v>2998</v>
      </c>
      <c r="AH1624" s="2" t="s">
        <v>17413</v>
      </c>
    </row>
    <row r="1625" spans="24:34" x14ac:dyDescent="0.4">
      <c r="X1625" s="2" t="s">
        <v>1045</v>
      </c>
      <c r="Y1625" s="2">
        <v>1987</v>
      </c>
      <c r="Z1625" s="2">
        <v>3579.9</v>
      </c>
      <c r="AA1625" s="2">
        <v>157</v>
      </c>
      <c r="AB1625" s="2">
        <v>5</v>
      </c>
      <c r="AC1625" s="2">
        <v>3187.3</v>
      </c>
      <c r="AE1625" s="2" t="s">
        <v>1044</v>
      </c>
      <c r="AF1625" s="2" t="s">
        <v>17390</v>
      </c>
      <c r="AG1625" s="2" t="s">
        <v>2998</v>
      </c>
      <c r="AH1625" s="2" t="s">
        <v>17086</v>
      </c>
    </row>
    <row r="1626" spans="24:34" x14ac:dyDescent="0.4">
      <c r="X1626" s="2" t="s">
        <v>5491</v>
      </c>
      <c r="Y1626" s="2">
        <v>1988</v>
      </c>
      <c r="Z1626" s="2">
        <v>3568.4</v>
      </c>
      <c r="AA1626" s="2">
        <v>152</v>
      </c>
      <c r="AB1626" s="2">
        <v>5</v>
      </c>
      <c r="AC1626" s="2">
        <v>3170.9</v>
      </c>
      <c r="AE1626" s="2" t="s">
        <v>5473</v>
      </c>
      <c r="AF1626" s="2" t="s">
        <v>17390</v>
      </c>
      <c r="AG1626" s="2" t="s">
        <v>2998</v>
      </c>
      <c r="AH1626" s="2" t="s">
        <v>17086</v>
      </c>
    </row>
    <row r="1627" spans="24:34" x14ac:dyDescent="0.4">
      <c r="X1627" s="2" t="s">
        <v>5493</v>
      </c>
      <c r="Y1627" s="2">
        <v>1970</v>
      </c>
      <c r="Z1627" s="2">
        <v>3166.9</v>
      </c>
      <c r="AA1627" s="2">
        <v>180</v>
      </c>
      <c r="AB1627" s="2">
        <v>5</v>
      </c>
      <c r="AC1627" s="2">
        <v>2797.4</v>
      </c>
      <c r="AE1627" s="2" t="s">
        <v>166</v>
      </c>
      <c r="AF1627" s="2" t="s">
        <v>17390</v>
      </c>
      <c r="AG1627" s="2" t="s">
        <v>2998</v>
      </c>
      <c r="AH1627" s="2" t="s">
        <v>17086</v>
      </c>
    </row>
    <row r="1628" spans="24:34" x14ac:dyDescent="0.4">
      <c r="X1628" s="2" t="s">
        <v>5495</v>
      </c>
      <c r="Y1628" s="2">
        <v>1972</v>
      </c>
      <c r="Z1628" s="2">
        <v>2171.9</v>
      </c>
      <c r="AA1628" s="2">
        <v>26</v>
      </c>
      <c r="AB1628" s="2">
        <v>4</v>
      </c>
      <c r="AC1628" s="2">
        <v>2022.4</v>
      </c>
      <c r="AE1628" s="2" t="s">
        <v>5474</v>
      </c>
      <c r="AF1628" s="2" t="s">
        <v>17390</v>
      </c>
      <c r="AG1628" s="2" t="s">
        <v>2998</v>
      </c>
      <c r="AH1628" s="2" t="s">
        <v>17088</v>
      </c>
    </row>
    <row r="1629" spans="24:34" x14ac:dyDescent="0.4">
      <c r="X1629" s="2" t="s">
        <v>17274</v>
      </c>
      <c r="Y1629" s="2">
        <v>1993</v>
      </c>
      <c r="Z1629" s="2">
        <v>1701.5</v>
      </c>
      <c r="AA1629" s="2">
        <v>101</v>
      </c>
      <c r="AB1629" s="2">
        <v>5</v>
      </c>
      <c r="AC1629" s="2">
        <v>1382.9</v>
      </c>
      <c r="AE1629" s="2" t="s">
        <v>5476</v>
      </c>
      <c r="AF1629" s="2" t="s">
        <v>17390</v>
      </c>
      <c r="AG1629" s="2" t="s">
        <v>2998</v>
      </c>
      <c r="AH1629" s="2" t="s">
        <v>17088</v>
      </c>
    </row>
    <row r="1630" spans="24:34" x14ac:dyDescent="0.4">
      <c r="X1630" s="2" t="s">
        <v>5497</v>
      </c>
      <c r="Y1630" s="2">
        <v>1962</v>
      </c>
      <c r="Z1630" s="2">
        <v>1581.6</v>
      </c>
      <c r="AA1630" s="2">
        <v>54</v>
      </c>
      <c r="AB1630" s="2">
        <v>5</v>
      </c>
      <c r="AC1630" s="2">
        <v>1437.8</v>
      </c>
      <c r="AE1630" s="2" t="s">
        <v>5478</v>
      </c>
      <c r="AF1630" s="2" t="s">
        <v>17390</v>
      </c>
      <c r="AG1630" s="2" t="s">
        <v>2998</v>
      </c>
      <c r="AH1630" s="2" t="s">
        <v>17086</v>
      </c>
    </row>
    <row r="1631" spans="24:34" x14ac:dyDescent="0.4">
      <c r="X1631" s="2" t="s">
        <v>5499</v>
      </c>
      <c r="Y1631" s="2">
        <v>1956</v>
      </c>
      <c r="Z1631" s="2">
        <v>1637</v>
      </c>
      <c r="AA1631" s="2">
        <v>61</v>
      </c>
      <c r="AB1631" s="2">
        <v>3</v>
      </c>
      <c r="AC1631" s="2">
        <v>1066.9000000000001</v>
      </c>
      <c r="AE1631" s="2" t="s">
        <v>5483</v>
      </c>
      <c r="AF1631" s="2" t="s">
        <v>17390</v>
      </c>
      <c r="AG1631" s="2" t="s">
        <v>2998</v>
      </c>
      <c r="AH1631" s="2" t="s">
        <v>17393</v>
      </c>
    </row>
    <row r="1632" spans="24:34" x14ac:dyDescent="0.4">
      <c r="X1632" s="2" t="s">
        <v>5501</v>
      </c>
      <c r="Y1632" s="2">
        <v>1956</v>
      </c>
      <c r="Z1632" s="2">
        <v>1526.8</v>
      </c>
      <c r="AA1632" s="2">
        <v>66</v>
      </c>
      <c r="AB1632" s="2">
        <v>3</v>
      </c>
      <c r="AC1632" s="2">
        <v>898.2</v>
      </c>
      <c r="AE1632" s="2" t="s">
        <v>5484</v>
      </c>
      <c r="AF1632" s="2" t="s">
        <v>17407</v>
      </c>
      <c r="AG1632" s="2" t="s">
        <v>2998</v>
      </c>
      <c r="AH1632" s="2" t="s">
        <v>17086</v>
      </c>
    </row>
    <row r="1633" spans="24:34" x14ac:dyDescent="0.4">
      <c r="X1633" s="2" t="s">
        <v>1046</v>
      </c>
      <c r="Y1633" s="2">
        <v>1961</v>
      </c>
      <c r="Z1633" s="2">
        <v>1116.9000000000001</v>
      </c>
      <c r="AA1633" s="2">
        <v>36</v>
      </c>
      <c r="AB1633" s="2">
        <v>4</v>
      </c>
      <c r="AC1633" s="2">
        <v>860.4</v>
      </c>
      <c r="AE1633" s="2" t="s">
        <v>5487</v>
      </c>
      <c r="AF1633" s="2" t="s">
        <v>17390</v>
      </c>
      <c r="AG1633" s="2" t="s">
        <v>2998</v>
      </c>
      <c r="AH1633" s="2" t="s">
        <v>17086</v>
      </c>
    </row>
    <row r="1634" spans="24:34" x14ac:dyDescent="0.4">
      <c r="X1634" s="2" t="s">
        <v>5503</v>
      </c>
      <c r="Y1634" s="2">
        <v>1961</v>
      </c>
      <c r="Z1634" s="2">
        <v>1260</v>
      </c>
      <c r="AA1634" s="2">
        <v>38</v>
      </c>
      <c r="AB1634" s="2">
        <v>4</v>
      </c>
      <c r="AC1634" s="2">
        <v>961.3</v>
      </c>
      <c r="AE1634" s="2" t="s">
        <v>5489</v>
      </c>
      <c r="AF1634" s="2" t="s">
        <v>17390</v>
      </c>
      <c r="AG1634" s="2" t="s">
        <v>17391</v>
      </c>
      <c r="AH1634" s="2" t="s">
        <v>17086</v>
      </c>
    </row>
    <row r="1635" spans="24:34" x14ac:dyDescent="0.4">
      <c r="X1635" s="2" t="s">
        <v>5504</v>
      </c>
      <c r="Y1635" s="2">
        <v>1961</v>
      </c>
      <c r="Z1635" s="2">
        <v>1478.4</v>
      </c>
      <c r="AA1635" s="2">
        <v>50</v>
      </c>
      <c r="AB1635" s="2">
        <v>4</v>
      </c>
      <c r="AC1635" s="2">
        <v>1363.8</v>
      </c>
      <c r="AE1635" s="2" t="s">
        <v>1045</v>
      </c>
      <c r="AF1635" s="2" t="s">
        <v>17397</v>
      </c>
      <c r="AG1635" s="2" t="s">
        <v>17081</v>
      </c>
      <c r="AH1635" s="2" t="s">
        <v>17393</v>
      </c>
    </row>
    <row r="1636" spans="24:34" x14ac:dyDescent="0.4">
      <c r="X1636" s="2" t="s">
        <v>1047</v>
      </c>
      <c r="Y1636" s="2">
        <v>1957</v>
      </c>
      <c r="Z1636" s="2">
        <v>436.2</v>
      </c>
      <c r="AA1636" s="2">
        <v>14</v>
      </c>
      <c r="AB1636" s="2">
        <v>2</v>
      </c>
      <c r="AC1636" s="2">
        <v>387.1</v>
      </c>
      <c r="AE1636" s="2" t="s">
        <v>5491</v>
      </c>
      <c r="AF1636" s="2" t="s">
        <v>17397</v>
      </c>
      <c r="AG1636" s="2" t="s">
        <v>2998</v>
      </c>
      <c r="AH1636" s="2" t="s">
        <v>17393</v>
      </c>
    </row>
    <row r="1637" spans="24:34" x14ac:dyDescent="0.4">
      <c r="X1637" s="2" t="s">
        <v>5507</v>
      </c>
      <c r="Y1637" s="2">
        <v>1958</v>
      </c>
      <c r="Z1637" s="2">
        <v>1868.7</v>
      </c>
      <c r="AA1637" s="2">
        <v>66</v>
      </c>
      <c r="AB1637" s="2">
        <v>3</v>
      </c>
      <c r="AC1637" s="2">
        <v>1370.6</v>
      </c>
      <c r="AE1637" s="2" t="s">
        <v>5493</v>
      </c>
      <c r="AF1637" s="2" t="s">
        <v>17390</v>
      </c>
      <c r="AG1637" s="2" t="s">
        <v>2998</v>
      </c>
      <c r="AH1637" s="2" t="s">
        <v>17393</v>
      </c>
    </row>
    <row r="1638" spans="24:34" x14ac:dyDescent="0.4">
      <c r="X1638" s="2" t="s">
        <v>5509</v>
      </c>
      <c r="Y1638" s="2">
        <v>1956</v>
      </c>
      <c r="Z1638" s="2">
        <v>1227.2</v>
      </c>
      <c r="AA1638" s="2">
        <v>27</v>
      </c>
      <c r="AB1638" s="2">
        <v>3</v>
      </c>
      <c r="AC1638" s="2">
        <v>1128.4000000000001</v>
      </c>
      <c r="AE1638" s="2" t="s">
        <v>5495</v>
      </c>
      <c r="AF1638" s="2" t="s">
        <v>17390</v>
      </c>
      <c r="AG1638" s="2" t="s">
        <v>17081</v>
      </c>
      <c r="AH1638" s="2" t="s">
        <v>17086</v>
      </c>
    </row>
    <row r="1639" spans="24:34" x14ac:dyDescent="0.4">
      <c r="X1639" s="2" t="s">
        <v>5511</v>
      </c>
      <c r="Y1639" s="2">
        <v>1952</v>
      </c>
      <c r="Z1639" s="2">
        <v>777.9</v>
      </c>
      <c r="AA1639" s="2">
        <v>24</v>
      </c>
      <c r="AB1639" s="2">
        <v>2</v>
      </c>
      <c r="AC1639" s="2">
        <v>501.4</v>
      </c>
      <c r="AE1639" s="2" t="s">
        <v>5497</v>
      </c>
      <c r="AF1639" s="2" t="s">
        <v>17390</v>
      </c>
      <c r="AG1639" s="2" t="s">
        <v>17391</v>
      </c>
      <c r="AH1639" s="2" t="s">
        <v>17088</v>
      </c>
    </row>
    <row r="1640" spans="24:34" x14ac:dyDescent="0.4">
      <c r="X1640" s="2" t="s">
        <v>5513</v>
      </c>
      <c r="Y1640" s="2">
        <v>1958</v>
      </c>
      <c r="Z1640" s="2">
        <v>299.7</v>
      </c>
      <c r="AA1640" s="2">
        <v>12</v>
      </c>
      <c r="AB1640" s="2">
        <v>2</v>
      </c>
      <c r="AC1640" s="2">
        <v>276.5</v>
      </c>
      <c r="AE1640" s="2" t="s">
        <v>5499</v>
      </c>
      <c r="AF1640" s="2" t="s">
        <v>17390</v>
      </c>
      <c r="AG1640" s="2" t="s">
        <v>17391</v>
      </c>
      <c r="AH1640" s="2" t="s">
        <v>17086</v>
      </c>
    </row>
    <row r="1641" spans="24:34" x14ac:dyDescent="0.4">
      <c r="X1641" s="2" t="s">
        <v>5516</v>
      </c>
      <c r="Y1641" s="2">
        <v>1956</v>
      </c>
      <c r="Z1641" s="2">
        <v>442.8</v>
      </c>
      <c r="AA1641" s="2">
        <v>13</v>
      </c>
      <c r="AB1641" s="2">
        <v>2</v>
      </c>
      <c r="AC1641" s="2">
        <v>389.1</v>
      </c>
      <c r="AE1641" s="2" t="s">
        <v>5501</v>
      </c>
      <c r="AF1641" s="2" t="s">
        <v>17390</v>
      </c>
      <c r="AG1641" s="2" t="s">
        <v>17391</v>
      </c>
      <c r="AH1641" s="2" t="s">
        <v>17086</v>
      </c>
    </row>
    <row r="1642" spans="24:34" x14ac:dyDescent="0.4">
      <c r="X1642" s="2" t="s">
        <v>5517</v>
      </c>
      <c r="Y1642" s="2">
        <v>1982</v>
      </c>
      <c r="Z1642" s="2">
        <v>3862.4</v>
      </c>
      <c r="AA1642" s="2">
        <v>176</v>
      </c>
      <c r="AB1642" s="2">
        <v>9</v>
      </c>
      <c r="AC1642" s="2">
        <v>3015.2</v>
      </c>
      <c r="AE1642" s="2" t="s">
        <v>1046</v>
      </c>
      <c r="AF1642" s="2" t="s">
        <v>17390</v>
      </c>
      <c r="AG1642" s="2" t="s">
        <v>2998</v>
      </c>
      <c r="AH1642" s="2" t="s">
        <v>17088</v>
      </c>
    </row>
    <row r="1643" spans="24:34" x14ac:dyDescent="0.4">
      <c r="X1643" s="2" t="s">
        <v>5519</v>
      </c>
      <c r="Y1643" s="2">
        <v>1930</v>
      </c>
      <c r="Z1643" s="2">
        <v>1305.9000000000001</v>
      </c>
      <c r="AA1643" s="2">
        <v>40</v>
      </c>
      <c r="AB1643" s="2">
        <v>3</v>
      </c>
      <c r="AC1643" s="2">
        <v>1150.8</v>
      </c>
      <c r="AE1643" s="2" t="s">
        <v>5503</v>
      </c>
      <c r="AF1643" s="2" t="s">
        <v>17390</v>
      </c>
      <c r="AG1643" s="2" t="s">
        <v>2998</v>
      </c>
      <c r="AH1643" s="2" t="s">
        <v>17088</v>
      </c>
    </row>
    <row r="1644" spans="24:34" x14ac:dyDescent="0.4">
      <c r="X1644" s="2" t="s">
        <v>5520</v>
      </c>
      <c r="Y1644" s="2">
        <v>1965</v>
      </c>
      <c r="Z1644" s="2">
        <v>430.3</v>
      </c>
      <c r="AA1644" s="2">
        <v>19</v>
      </c>
      <c r="AB1644" s="2">
        <v>2</v>
      </c>
      <c r="AC1644" s="2">
        <v>387.7</v>
      </c>
      <c r="AE1644" s="2" t="s">
        <v>5504</v>
      </c>
      <c r="AF1644" s="2" t="s">
        <v>17390</v>
      </c>
      <c r="AG1644" s="2" t="s">
        <v>2998</v>
      </c>
      <c r="AH1644" s="2" t="s">
        <v>17088</v>
      </c>
    </row>
    <row r="1645" spans="24:34" x14ac:dyDescent="0.4">
      <c r="X1645" s="2" t="s">
        <v>1048</v>
      </c>
      <c r="Y1645" s="2">
        <v>1960</v>
      </c>
      <c r="Z1645" s="2">
        <v>1706.1</v>
      </c>
      <c r="AA1645" s="2">
        <v>56</v>
      </c>
      <c r="AB1645" s="2">
        <v>4</v>
      </c>
      <c r="AC1645" s="2">
        <v>1266.5999999999999</v>
      </c>
      <c r="AE1645" s="2" t="s">
        <v>1047</v>
      </c>
      <c r="AF1645" s="2" t="s">
        <v>17390</v>
      </c>
      <c r="AG1645" s="2" t="s">
        <v>17391</v>
      </c>
      <c r="AH1645" s="2" t="s">
        <v>17086</v>
      </c>
    </row>
    <row r="1646" spans="24:34" x14ac:dyDescent="0.4">
      <c r="X1646" s="2" t="s">
        <v>5523</v>
      </c>
      <c r="Y1646" s="2">
        <v>1960</v>
      </c>
      <c r="Z1646" s="2">
        <v>2770.1</v>
      </c>
      <c r="AA1646" s="2">
        <v>156</v>
      </c>
      <c r="AB1646" s="2">
        <v>4</v>
      </c>
      <c r="AC1646" s="2">
        <v>2500.1</v>
      </c>
      <c r="AE1646" s="2" t="s">
        <v>5507</v>
      </c>
      <c r="AF1646" s="2" t="s">
        <v>17390</v>
      </c>
      <c r="AG1646" s="2" t="s">
        <v>2998</v>
      </c>
      <c r="AH1646" s="2" t="s">
        <v>17400</v>
      </c>
    </row>
    <row r="1647" spans="24:34" x14ac:dyDescent="0.4">
      <c r="X1647" s="2" t="s">
        <v>5525</v>
      </c>
      <c r="Y1647" s="2">
        <v>1962</v>
      </c>
      <c r="Z1647" s="2">
        <v>4030.1</v>
      </c>
      <c r="AA1647" s="2">
        <v>185</v>
      </c>
      <c r="AB1647" s="2">
        <v>5</v>
      </c>
      <c r="AC1647" s="2">
        <v>3501.4</v>
      </c>
      <c r="AE1647" s="2" t="s">
        <v>5509</v>
      </c>
      <c r="AF1647" s="2" t="s">
        <v>17390</v>
      </c>
      <c r="AG1647" s="2" t="s">
        <v>2998</v>
      </c>
      <c r="AH1647" s="2" t="s">
        <v>17088</v>
      </c>
    </row>
    <row r="1648" spans="24:34" x14ac:dyDescent="0.4">
      <c r="X1648" s="2" t="s">
        <v>5526</v>
      </c>
      <c r="Y1648" s="2">
        <v>1961</v>
      </c>
      <c r="Z1648" s="2">
        <v>1383.2</v>
      </c>
      <c r="AA1648" s="2">
        <v>83</v>
      </c>
      <c r="AB1648" s="2">
        <v>4</v>
      </c>
      <c r="AC1648" s="2">
        <v>1271.9000000000001</v>
      </c>
      <c r="AE1648" s="2" t="s">
        <v>5511</v>
      </c>
      <c r="AF1648" s="2" t="s">
        <v>17390</v>
      </c>
      <c r="AG1648" s="2" t="s">
        <v>2998</v>
      </c>
      <c r="AH1648" s="2" t="s">
        <v>17088</v>
      </c>
    </row>
    <row r="1649" spans="24:34" x14ac:dyDescent="0.4">
      <c r="X1649" s="2" t="s">
        <v>5527</v>
      </c>
      <c r="Y1649" s="2">
        <v>1961</v>
      </c>
      <c r="Z1649" s="2">
        <v>2598.6999999999998</v>
      </c>
      <c r="AA1649" s="2">
        <v>125</v>
      </c>
      <c r="AB1649" s="2">
        <v>4</v>
      </c>
      <c r="AC1649" s="2">
        <v>2423.9</v>
      </c>
      <c r="AE1649" s="2" t="s">
        <v>5513</v>
      </c>
      <c r="AF1649" s="2" t="s">
        <v>17390</v>
      </c>
      <c r="AG1649" s="2" t="s">
        <v>2998</v>
      </c>
      <c r="AH1649" s="2" t="s">
        <v>17086</v>
      </c>
    </row>
    <row r="1650" spans="24:34" x14ac:dyDescent="0.4">
      <c r="X1650" s="2" t="s">
        <v>144</v>
      </c>
      <c r="Y1650" s="2">
        <v>1959</v>
      </c>
      <c r="Z1650" s="2">
        <v>1420.1</v>
      </c>
      <c r="AA1650" s="2">
        <v>83</v>
      </c>
      <c r="AB1650" s="2">
        <v>4</v>
      </c>
      <c r="AC1650" s="2">
        <v>1306.9000000000001</v>
      </c>
      <c r="AE1650" s="2" t="s">
        <v>5516</v>
      </c>
      <c r="AF1650" s="2" t="s">
        <v>17390</v>
      </c>
      <c r="AG1650" s="2" t="s">
        <v>2998</v>
      </c>
      <c r="AH1650" s="2" t="s">
        <v>17088</v>
      </c>
    </row>
    <row r="1651" spans="24:34" x14ac:dyDescent="0.4">
      <c r="X1651" s="2" t="s">
        <v>5528</v>
      </c>
      <c r="Y1651" s="2">
        <v>1962</v>
      </c>
      <c r="Z1651" s="2">
        <v>2308.5</v>
      </c>
      <c r="AA1651" s="2">
        <v>135</v>
      </c>
      <c r="AB1651" s="2">
        <v>4</v>
      </c>
      <c r="AC1651" s="2">
        <v>2128.9</v>
      </c>
      <c r="AE1651" s="2" t="s">
        <v>5517</v>
      </c>
      <c r="AF1651" s="2" t="s">
        <v>17390</v>
      </c>
      <c r="AG1651" s="2" t="s">
        <v>2998</v>
      </c>
      <c r="AH1651" s="2" t="s">
        <v>17086</v>
      </c>
    </row>
    <row r="1652" spans="24:34" x14ac:dyDescent="0.4">
      <c r="X1652" s="2" t="s">
        <v>5529</v>
      </c>
      <c r="Y1652" s="2">
        <v>1957</v>
      </c>
      <c r="Z1652" s="2">
        <v>617.79999999999995</v>
      </c>
      <c r="AA1652" s="2">
        <v>29</v>
      </c>
      <c r="AB1652" s="2">
        <v>2</v>
      </c>
      <c r="AC1652" s="2">
        <v>557.4</v>
      </c>
      <c r="AE1652" s="2" t="s">
        <v>5519</v>
      </c>
      <c r="AF1652" s="2" t="s">
        <v>17390</v>
      </c>
      <c r="AG1652" s="2" t="s">
        <v>2998</v>
      </c>
      <c r="AH1652" s="2" t="s">
        <v>17088</v>
      </c>
    </row>
    <row r="1653" spans="24:34" x14ac:dyDescent="0.4">
      <c r="X1653" s="2" t="s">
        <v>1049</v>
      </c>
      <c r="Y1653" s="2">
        <v>1966</v>
      </c>
      <c r="Z1653" s="2">
        <v>1880.1</v>
      </c>
      <c r="AA1653" s="2">
        <v>80</v>
      </c>
      <c r="AB1653" s="2">
        <v>4</v>
      </c>
      <c r="AC1653" s="2">
        <v>1671.3</v>
      </c>
      <c r="AE1653" s="2" t="s">
        <v>5520</v>
      </c>
      <c r="AF1653" s="2" t="s">
        <v>17390</v>
      </c>
      <c r="AG1653" s="2" t="s">
        <v>2998</v>
      </c>
      <c r="AH1653" s="2" t="s">
        <v>17086</v>
      </c>
    </row>
    <row r="1654" spans="24:34" x14ac:dyDescent="0.4">
      <c r="X1654" s="2" t="s">
        <v>1050</v>
      </c>
      <c r="Y1654" s="2">
        <v>1956</v>
      </c>
      <c r="Z1654" s="2">
        <v>443</v>
      </c>
      <c r="AA1654" s="2">
        <v>21</v>
      </c>
      <c r="AB1654" s="2">
        <v>2</v>
      </c>
      <c r="AC1654" s="2">
        <v>397.1</v>
      </c>
      <c r="AE1654" s="2" t="s">
        <v>1048</v>
      </c>
      <c r="AF1654" s="2" t="s">
        <v>17390</v>
      </c>
      <c r="AG1654" s="2" t="s">
        <v>2998</v>
      </c>
      <c r="AH1654" s="2" t="s">
        <v>17088</v>
      </c>
    </row>
    <row r="1655" spans="24:34" x14ac:dyDescent="0.4">
      <c r="X1655" s="2" t="s">
        <v>1051</v>
      </c>
      <c r="Y1655" s="2">
        <v>1996</v>
      </c>
      <c r="Z1655" s="2">
        <v>7364.5</v>
      </c>
      <c r="AA1655" s="2">
        <v>302</v>
      </c>
      <c r="AB1655" s="2">
        <v>9</v>
      </c>
      <c r="AC1655" s="2">
        <v>6614.9</v>
      </c>
      <c r="AE1655" s="2" t="s">
        <v>5523</v>
      </c>
      <c r="AF1655" s="2" t="s">
        <v>17390</v>
      </c>
      <c r="AG1655" s="2" t="s">
        <v>2998</v>
      </c>
      <c r="AH1655" s="2" t="s">
        <v>17393</v>
      </c>
    </row>
    <row r="1656" spans="24:34" x14ac:dyDescent="0.4">
      <c r="X1656" s="2" t="s">
        <v>5535</v>
      </c>
      <c r="Y1656" s="2">
        <v>1995</v>
      </c>
      <c r="Z1656" s="2">
        <v>9473.5</v>
      </c>
      <c r="AA1656" s="2">
        <v>326</v>
      </c>
      <c r="AB1656" s="2">
        <v>9</v>
      </c>
      <c r="AC1656" s="2">
        <v>8097.7</v>
      </c>
      <c r="AE1656" s="2" t="s">
        <v>5525</v>
      </c>
      <c r="AF1656" s="2" t="s">
        <v>17390</v>
      </c>
      <c r="AG1656" s="2" t="s">
        <v>17391</v>
      </c>
      <c r="AH1656" s="2" t="s">
        <v>17400</v>
      </c>
    </row>
    <row r="1657" spans="24:34" x14ac:dyDescent="0.4">
      <c r="X1657" s="2" t="s">
        <v>1052</v>
      </c>
      <c r="Y1657" s="2">
        <v>1997</v>
      </c>
      <c r="Z1657" s="2">
        <v>10226.4</v>
      </c>
      <c r="AA1657" s="2">
        <v>261</v>
      </c>
      <c r="AB1657" s="2">
        <v>10</v>
      </c>
      <c r="AC1657" s="2">
        <v>9249.5</v>
      </c>
      <c r="AE1657" s="2" t="s">
        <v>5526</v>
      </c>
      <c r="AF1657" s="2" t="s">
        <v>17390</v>
      </c>
      <c r="AG1657" s="2" t="s">
        <v>2998</v>
      </c>
      <c r="AH1657" s="2" t="s">
        <v>17088</v>
      </c>
    </row>
    <row r="1658" spans="24:34" x14ac:dyDescent="0.4">
      <c r="X1658" s="2" t="s">
        <v>5538</v>
      </c>
      <c r="Y1658" s="2">
        <v>1955</v>
      </c>
      <c r="Z1658" s="2">
        <v>438.9</v>
      </c>
      <c r="AA1658" s="2">
        <v>20</v>
      </c>
      <c r="AB1658" s="2">
        <v>2</v>
      </c>
      <c r="AC1658" s="2">
        <v>390.5</v>
      </c>
      <c r="AE1658" s="2" t="s">
        <v>5527</v>
      </c>
      <c r="AF1658" s="2" t="s">
        <v>17390</v>
      </c>
      <c r="AG1658" s="2" t="s">
        <v>2998</v>
      </c>
      <c r="AH1658" s="2" t="s">
        <v>17400</v>
      </c>
    </row>
    <row r="1659" spans="24:34" x14ac:dyDescent="0.4">
      <c r="X1659" s="2" t="s">
        <v>1053</v>
      </c>
      <c r="Y1659" s="2">
        <v>2000</v>
      </c>
      <c r="Z1659" s="2">
        <v>3770.1</v>
      </c>
      <c r="AA1659" s="2">
        <v>75</v>
      </c>
      <c r="AB1659" s="2">
        <v>9</v>
      </c>
      <c r="AC1659" s="2">
        <v>3580.8</v>
      </c>
      <c r="AE1659" s="2" t="s">
        <v>144</v>
      </c>
      <c r="AF1659" s="2" t="s">
        <v>17390</v>
      </c>
      <c r="AG1659" s="2" t="s">
        <v>2998</v>
      </c>
      <c r="AH1659" s="2" t="s">
        <v>17088</v>
      </c>
    </row>
    <row r="1660" spans="24:34" x14ac:dyDescent="0.4">
      <c r="X1660" s="2" t="s">
        <v>5541</v>
      </c>
      <c r="Y1660" s="2">
        <v>2000</v>
      </c>
      <c r="Z1660" s="2">
        <v>3417.3</v>
      </c>
      <c r="AA1660" s="2">
        <v>88</v>
      </c>
      <c r="AB1660" s="2">
        <v>6</v>
      </c>
      <c r="AC1660" s="2">
        <v>2229.3000000000002</v>
      </c>
      <c r="AE1660" s="2" t="s">
        <v>5528</v>
      </c>
      <c r="AF1660" s="2" t="s">
        <v>17390</v>
      </c>
      <c r="AG1660" s="2" t="s">
        <v>2998</v>
      </c>
      <c r="AH1660" s="2" t="s">
        <v>17400</v>
      </c>
    </row>
    <row r="1661" spans="24:34" x14ac:dyDescent="0.4">
      <c r="X1661" s="2" t="s">
        <v>5543</v>
      </c>
      <c r="Y1661" s="2">
        <v>1998</v>
      </c>
      <c r="Z1661" s="2">
        <v>8519.7000000000007</v>
      </c>
      <c r="AA1661" s="2">
        <v>140</v>
      </c>
      <c r="AB1661" s="2">
        <v>7</v>
      </c>
      <c r="AC1661" s="2">
        <v>5431.3</v>
      </c>
      <c r="AE1661" s="2" t="s">
        <v>5529</v>
      </c>
      <c r="AF1661" s="2" t="s">
        <v>17390</v>
      </c>
      <c r="AG1661" s="2" t="s">
        <v>2998</v>
      </c>
      <c r="AH1661" s="2" t="s">
        <v>17088</v>
      </c>
    </row>
    <row r="1662" spans="24:34" x14ac:dyDescent="0.4">
      <c r="X1662" s="2" t="s">
        <v>5545</v>
      </c>
      <c r="Y1662" s="2">
        <v>1979</v>
      </c>
      <c r="Z1662" s="2">
        <v>2993.1</v>
      </c>
      <c r="AA1662" s="2">
        <v>106</v>
      </c>
      <c r="AB1662" s="2">
        <v>5</v>
      </c>
      <c r="AC1662" s="2">
        <v>2640.1</v>
      </c>
      <c r="AE1662" s="2" t="s">
        <v>1049</v>
      </c>
      <c r="AF1662" s="2" t="s">
        <v>17390</v>
      </c>
      <c r="AG1662" s="2" t="s">
        <v>2998</v>
      </c>
      <c r="AH1662" s="2" t="s">
        <v>17400</v>
      </c>
    </row>
    <row r="1663" spans="24:34" x14ac:dyDescent="0.4">
      <c r="X1663" s="2" t="s">
        <v>5547</v>
      </c>
      <c r="Y1663" s="2">
        <v>1986</v>
      </c>
      <c r="Z1663" s="2">
        <v>2962.8</v>
      </c>
      <c r="AA1663" s="2">
        <v>88</v>
      </c>
      <c r="AB1663" s="2">
        <v>5</v>
      </c>
      <c r="AC1663" s="2">
        <v>2674.3</v>
      </c>
      <c r="AE1663" s="2" t="s">
        <v>1050</v>
      </c>
      <c r="AF1663" s="2" t="s">
        <v>17390</v>
      </c>
      <c r="AG1663" s="2" t="s">
        <v>2998</v>
      </c>
      <c r="AH1663" s="2" t="s">
        <v>17086</v>
      </c>
    </row>
    <row r="1664" spans="24:34" x14ac:dyDescent="0.4">
      <c r="X1664" s="2" t="s">
        <v>5549</v>
      </c>
      <c r="Y1664" s="2">
        <v>1975</v>
      </c>
      <c r="Z1664" s="2">
        <v>2962.8</v>
      </c>
      <c r="AA1664" s="2">
        <v>117</v>
      </c>
      <c r="AB1664" s="2">
        <v>5</v>
      </c>
      <c r="AC1664" s="2">
        <v>2688.5</v>
      </c>
      <c r="AE1664" s="2" t="s">
        <v>1051</v>
      </c>
      <c r="AF1664" s="2" t="s">
        <v>17390</v>
      </c>
      <c r="AG1664" s="2" t="s">
        <v>2998</v>
      </c>
      <c r="AH1664" s="2" t="s">
        <v>17400</v>
      </c>
    </row>
    <row r="1665" spans="24:34" x14ac:dyDescent="0.4">
      <c r="X1665" s="2" t="s">
        <v>5551</v>
      </c>
      <c r="Y1665" s="2">
        <v>1917</v>
      </c>
      <c r="Z1665" s="2">
        <v>320.39999999999998</v>
      </c>
      <c r="AA1665" s="2">
        <v>16</v>
      </c>
      <c r="AB1665" s="2">
        <v>2</v>
      </c>
      <c r="AC1665" s="2">
        <v>283</v>
      </c>
      <c r="AE1665" s="2" t="s">
        <v>5535</v>
      </c>
      <c r="AF1665" s="2" t="s">
        <v>17397</v>
      </c>
      <c r="AG1665" s="2" t="s">
        <v>2998</v>
      </c>
      <c r="AH1665" s="2" t="s">
        <v>17393</v>
      </c>
    </row>
    <row r="1666" spans="24:34" x14ac:dyDescent="0.4">
      <c r="X1666" s="2" t="s">
        <v>5554</v>
      </c>
      <c r="Y1666" s="2">
        <v>1962</v>
      </c>
      <c r="Z1666" s="2">
        <v>1336.8</v>
      </c>
      <c r="AA1666" s="2">
        <v>54</v>
      </c>
      <c r="AB1666" s="2">
        <v>4</v>
      </c>
      <c r="AC1666" s="2">
        <v>1247.9000000000001</v>
      </c>
      <c r="AE1666" s="2" t="s">
        <v>1052</v>
      </c>
      <c r="AF1666" s="2" t="s">
        <v>17390</v>
      </c>
      <c r="AG1666" s="2" t="s">
        <v>2998</v>
      </c>
      <c r="AH1666" s="2" t="s">
        <v>17400</v>
      </c>
    </row>
    <row r="1667" spans="24:34" x14ac:dyDescent="0.4">
      <c r="X1667" s="2" t="s">
        <v>5557</v>
      </c>
      <c r="Y1667" s="2">
        <v>1959</v>
      </c>
      <c r="Z1667" s="2">
        <v>499.4</v>
      </c>
      <c r="AA1667" s="2">
        <v>7</v>
      </c>
      <c r="AB1667" s="2">
        <v>2</v>
      </c>
      <c r="AC1667" s="2">
        <v>423.1</v>
      </c>
      <c r="AE1667" s="2" t="s">
        <v>5538</v>
      </c>
      <c r="AF1667" s="2" t="s">
        <v>17390</v>
      </c>
      <c r="AG1667" s="2" t="s">
        <v>2998</v>
      </c>
      <c r="AH1667" s="2" t="s">
        <v>17088</v>
      </c>
    </row>
    <row r="1668" spans="24:34" x14ac:dyDescent="0.4">
      <c r="X1668" s="2" t="s">
        <v>86</v>
      </c>
      <c r="Y1668" s="2">
        <v>1990</v>
      </c>
      <c r="Z1668" s="2">
        <v>4384</v>
      </c>
      <c r="AA1668" s="2">
        <v>182</v>
      </c>
      <c r="AB1668" s="2">
        <v>9</v>
      </c>
      <c r="AC1668" s="2">
        <v>3943.7</v>
      </c>
      <c r="AE1668" s="2" t="s">
        <v>1053</v>
      </c>
      <c r="AF1668" s="2" t="s">
        <v>17390</v>
      </c>
      <c r="AG1668" s="2" t="s">
        <v>2998</v>
      </c>
      <c r="AH1668" s="2" t="s">
        <v>17086</v>
      </c>
    </row>
    <row r="1669" spans="24:34" x14ac:dyDescent="0.4">
      <c r="X1669" s="2" t="s">
        <v>5560</v>
      </c>
      <c r="Y1669" s="2">
        <v>1988</v>
      </c>
      <c r="Z1669" s="2">
        <v>9540.2000000000007</v>
      </c>
      <c r="AA1669" s="2">
        <v>407</v>
      </c>
      <c r="AB1669" s="2">
        <v>9</v>
      </c>
      <c r="AC1669" s="2">
        <v>9487.2999999999993</v>
      </c>
      <c r="AE1669" s="2" t="s">
        <v>5541</v>
      </c>
      <c r="AF1669" s="2" t="s">
        <v>17390</v>
      </c>
      <c r="AG1669" s="2" t="s">
        <v>2998</v>
      </c>
      <c r="AH1669" s="2" t="s">
        <v>17400</v>
      </c>
    </row>
    <row r="1670" spans="24:34" x14ac:dyDescent="0.4">
      <c r="X1670" s="2" t="s">
        <v>5562</v>
      </c>
      <c r="Y1670" s="2">
        <v>1973</v>
      </c>
      <c r="Z1670" s="2">
        <v>4903.7</v>
      </c>
      <c r="AA1670" s="2">
        <v>196</v>
      </c>
      <c r="AB1670" s="2">
        <v>5</v>
      </c>
      <c r="AC1670" s="2">
        <v>4511.2999999999993</v>
      </c>
      <c r="AE1670" s="2" t="s">
        <v>5543</v>
      </c>
      <c r="AF1670" s="2" t="s">
        <v>17390</v>
      </c>
      <c r="AG1670" s="2" t="s">
        <v>17507</v>
      </c>
      <c r="AH1670" s="2" t="s">
        <v>17413</v>
      </c>
    </row>
    <row r="1671" spans="24:34" x14ac:dyDescent="0.4">
      <c r="X1671" s="2" t="s">
        <v>5563</v>
      </c>
      <c r="Y1671" s="2">
        <v>1991</v>
      </c>
      <c r="Z1671" s="2">
        <v>4135.3</v>
      </c>
      <c r="AA1671" s="2">
        <v>204</v>
      </c>
      <c r="AB1671" s="2">
        <v>13</v>
      </c>
      <c r="AC1671" s="2">
        <v>3928.9</v>
      </c>
      <c r="AE1671" s="2" t="s">
        <v>5545</v>
      </c>
      <c r="AF1671" s="2" t="s">
        <v>17390</v>
      </c>
      <c r="AG1671" s="2" t="s">
        <v>2998</v>
      </c>
      <c r="AH1671" s="2" t="s">
        <v>17400</v>
      </c>
    </row>
    <row r="1672" spans="24:34" x14ac:dyDescent="0.4">
      <c r="X1672" s="2" t="s">
        <v>5564</v>
      </c>
      <c r="Y1672" s="2">
        <v>1973</v>
      </c>
      <c r="Z1672" s="2">
        <v>7538.5</v>
      </c>
      <c r="AA1672" s="2">
        <v>231</v>
      </c>
      <c r="AB1672" s="2">
        <v>5</v>
      </c>
      <c r="AC1672" s="2">
        <v>6005.5</v>
      </c>
      <c r="AE1672" s="2" t="s">
        <v>5547</v>
      </c>
      <c r="AF1672" s="2" t="s">
        <v>17390</v>
      </c>
      <c r="AG1672" s="2" t="s">
        <v>2998</v>
      </c>
      <c r="AH1672" s="2" t="s">
        <v>17400</v>
      </c>
    </row>
    <row r="1673" spans="24:34" x14ac:dyDescent="0.4">
      <c r="X1673" s="2" t="s">
        <v>5566</v>
      </c>
      <c r="Y1673" s="2">
        <v>1990</v>
      </c>
      <c r="Z1673" s="2">
        <v>6801.3</v>
      </c>
      <c r="AA1673" s="2">
        <v>315</v>
      </c>
      <c r="AB1673" s="2">
        <v>9</v>
      </c>
      <c r="AC1673" s="2">
        <v>6677.2</v>
      </c>
      <c r="AE1673" s="2" t="s">
        <v>5549</v>
      </c>
      <c r="AF1673" s="2" t="s">
        <v>17390</v>
      </c>
      <c r="AG1673" s="2" t="s">
        <v>2998</v>
      </c>
      <c r="AH1673" s="2" t="s">
        <v>17400</v>
      </c>
    </row>
    <row r="1674" spans="24:34" x14ac:dyDescent="0.4">
      <c r="X1674" s="2" t="s">
        <v>5568</v>
      </c>
      <c r="Y1674" s="2">
        <v>1974</v>
      </c>
      <c r="Z1674" s="2">
        <v>3520.2</v>
      </c>
      <c r="AA1674" s="2">
        <v>142</v>
      </c>
      <c r="AB1674" s="2">
        <v>5</v>
      </c>
      <c r="AC1674" s="2">
        <v>3520.2</v>
      </c>
      <c r="AE1674" s="2" t="s">
        <v>5551</v>
      </c>
      <c r="AF1674" s="2" t="s">
        <v>17390</v>
      </c>
      <c r="AG1674" s="2" t="s">
        <v>2998</v>
      </c>
      <c r="AH1674" s="2" t="s">
        <v>17086</v>
      </c>
    </row>
    <row r="1675" spans="24:34" x14ac:dyDescent="0.4">
      <c r="X1675" s="2" t="s">
        <v>5569</v>
      </c>
      <c r="Y1675" s="2">
        <v>1991</v>
      </c>
      <c r="Z1675" s="2">
        <v>11700.7</v>
      </c>
      <c r="AA1675" s="2">
        <v>385</v>
      </c>
      <c r="AB1675" s="2">
        <v>9</v>
      </c>
      <c r="AC1675" s="2">
        <v>9428.9</v>
      </c>
      <c r="AE1675" s="2" t="s">
        <v>5554</v>
      </c>
      <c r="AF1675" s="2" t="s">
        <v>17390</v>
      </c>
      <c r="AG1675" s="2" t="s">
        <v>2998</v>
      </c>
      <c r="AH1675" s="2" t="s">
        <v>17088</v>
      </c>
    </row>
    <row r="1676" spans="24:34" x14ac:dyDescent="0.4">
      <c r="X1676" s="2" t="s">
        <v>5571</v>
      </c>
      <c r="Y1676" s="2">
        <v>1990</v>
      </c>
      <c r="Z1676" s="2">
        <v>6688.8</v>
      </c>
      <c r="AA1676" s="2">
        <v>262</v>
      </c>
      <c r="AB1676" s="2">
        <v>9</v>
      </c>
      <c r="AC1676" s="2">
        <v>6688.8</v>
      </c>
      <c r="AE1676" s="2" t="s">
        <v>5557</v>
      </c>
      <c r="AF1676" s="2" t="s">
        <v>17390</v>
      </c>
      <c r="AG1676" s="2" t="s">
        <v>2998</v>
      </c>
      <c r="AH1676" s="2" t="s">
        <v>17086</v>
      </c>
    </row>
    <row r="1677" spans="24:34" x14ac:dyDescent="0.4">
      <c r="X1677" s="2" t="s">
        <v>5572</v>
      </c>
      <c r="Y1677" s="2">
        <v>1990</v>
      </c>
      <c r="Z1677" s="2">
        <v>9170</v>
      </c>
      <c r="AA1677" s="2">
        <v>376</v>
      </c>
      <c r="AB1677" s="2">
        <v>9</v>
      </c>
      <c r="AC1677" s="2">
        <v>9036.9</v>
      </c>
      <c r="AE1677" s="2" t="s">
        <v>86</v>
      </c>
      <c r="AF1677" s="2" t="s">
        <v>17397</v>
      </c>
      <c r="AG1677" s="2" t="s">
        <v>2998</v>
      </c>
      <c r="AH1677" s="2" t="s">
        <v>17088</v>
      </c>
    </row>
    <row r="1678" spans="24:34" x14ac:dyDescent="0.4">
      <c r="X1678" s="2" t="s">
        <v>5574</v>
      </c>
      <c r="Y1678" s="2">
        <v>1991</v>
      </c>
      <c r="Z1678" s="2">
        <v>9170</v>
      </c>
      <c r="AA1678" s="2">
        <v>368</v>
      </c>
      <c r="AB1678" s="2">
        <v>9</v>
      </c>
      <c r="AC1678" s="2">
        <v>9170</v>
      </c>
      <c r="AE1678" s="2" t="s">
        <v>5560</v>
      </c>
      <c r="AF1678" s="2" t="s">
        <v>17390</v>
      </c>
      <c r="AG1678" s="2" t="s">
        <v>2998</v>
      </c>
      <c r="AH1678" s="2" t="s">
        <v>17393</v>
      </c>
    </row>
    <row r="1679" spans="24:34" x14ac:dyDescent="0.4">
      <c r="X1679" s="2" t="s">
        <v>5576</v>
      </c>
      <c r="Y1679" s="2">
        <v>2006</v>
      </c>
      <c r="Z1679" s="2">
        <v>6867</v>
      </c>
      <c r="AA1679" s="2">
        <v>172</v>
      </c>
      <c r="AB1679" s="2">
        <v>10</v>
      </c>
      <c r="AC1679" s="2">
        <v>5985.7</v>
      </c>
      <c r="AE1679" s="2" t="s">
        <v>5562</v>
      </c>
      <c r="AF1679" s="2" t="s">
        <v>17390</v>
      </c>
      <c r="AG1679" s="2" t="s">
        <v>2998</v>
      </c>
      <c r="AH1679" s="2" t="s">
        <v>17398</v>
      </c>
    </row>
    <row r="1680" spans="24:34" x14ac:dyDescent="0.4">
      <c r="X1680" s="2" t="s">
        <v>5578</v>
      </c>
      <c r="Y1680" s="2">
        <v>1993</v>
      </c>
      <c r="Z1680" s="2">
        <v>6478</v>
      </c>
      <c r="AA1680" s="2">
        <v>358</v>
      </c>
      <c r="AB1680" s="2">
        <v>9</v>
      </c>
      <c r="AC1680" s="2">
        <v>6478</v>
      </c>
      <c r="AE1680" s="2" t="s">
        <v>5563</v>
      </c>
      <c r="AF1680" s="2" t="s">
        <v>17409</v>
      </c>
      <c r="AG1680" s="2" t="s">
        <v>2998</v>
      </c>
      <c r="AH1680" s="2" t="s">
        <v>17086</v>
      </c>
    </row>
    <row r="1681" spans="24:34" x14ac:dyDescent="0.4">
      <c r="X1681" s="2" t="s">
        <v>1054</v>
      </c>
      <c r="Y1681" s="2">
        <v>1975</v>
      </c>
      <c r="Z1681" s="2">
        <v>8506.1</v>
      </c>
      <c r="AA1681" s="2">
        <v>262</v>
      </c>
      <c r="AB1681" s="2">
        <v>9</v>
      </c>
      <c r="AC1681" s="2">
        <v>7779</v>
      </c>
      <c r="AE1681" s="2" t="s">
        <v>5564</v>
      </c>
      <c r="AF1681" s="2" t="s">
        <v>17390</v>
      </c>
      <c r="AG1681" s="2" t="s">
        <v>2998</v>
      </c>
      <c r="AH1681" s="2" t="s">
        <v>17392</v>
      </c>
    </row>
    <row r="1682" spans="24:34" x14ac:dyDescent="0.4">
      <c r="X1682" s="2" t="s">
        <v>5581</v>
      </c>
      <c r="Y1682" s="2">
        <v>1996</v>
      </c>
      <c r="Z1682" s="2">
        <v>13886.2</v>
      </c>
      <c r="AA1682" s="2">
        <v>597</v>
      </c>
      <c r="AB1682" s="2">
        <v>9</v>
      </c>
      <c r="AC1682" s="2">
        <v>11223.8</v>
      </c>
      <c r="AE1682" s="2" t="s">
        <v>5566</v>
      </c>
      <c r="AF1682" s="2" t="s">
        <v>17390</v>
      </c>
      <c r="AG1682" s="2" t="s">
        <v>2998</v>
      </c>
      <c r="AH1682" s="2" t="s">
        <v>17393</v>
      </c>
    </row>
    <row r="1683" spans="24:34" x14ac:dyDescent="0.4">
      <c r="X1683" s="2" t="s">
        <v>5583</v>
      </c>
      <c r="Y1683" s="2">
        <v>2014</v>
      </c>
      <c r="Z1683" s="2">
        <v>8408.5</v>
      </c>
      <c r="AA1683" s="2">
        <v>85</v>
      </c>
      <c r="AB1683" s="2">
        <v>10</v>
      </c>
      <c r="AC1683" s="2">
        <v>6007.3</v>
      </c>
      <c r="AE1683" s="2" t="s">
        <v>5568</v>
      </c>
      <c r="AF1683" s="2" t="s">
        <v>17390</v>
      </c>
      <c r="AG1683" s="2" t="s">
        <v>2998</v>
      </c>
      <c r="AH1683" s="2" t="s">
        <v>17393</v>
      </c>
    </row>
    <row r="1684" spans="24:34" x14ac:dyDescent="0.4">
      <c r="X1684" s="2" t="s">
        <v>5584</v>
      </c>
      <c r="Y1684" s="2">
        <v>1973</v>
      </c>
      <c r="Z1684" s="2">
        <v>3801.5</v>
      </c>
      <c r="AA1684" s="2">
        <v>160</v>
      </c>
      <c r="AB1684" s="2">
        <v>5</v>
      </c>
      <c r="AC1684" s="2">
        <v>3801.5</v>
      </c>
      <c r="AE1684" s="2" t="s">
        <v>5569</v>
      </c>
      <c r="AF1684" s="2" t="s">
        <v>17397</v>
      </c>
      <c r="AG1684" s="2" t="s">
        <v>2998</v>
      </c>
      <c r="AH1684" s="2" t="s">
        <v>17398</v>
      </c>
    </row>
    <row r="1685" spans="24:34" x14ac:dyDescent="0.4">
      <c r="X1685" s="2" t="s">
        <v>5586</v>
      </c>
      <c r="Y1685" s="2">
        <v>1976</v>
      </c>
      <c r="Z1685" s="2">
        <v>865.6</v>
      </c>
      <c r="AA1685" s="2">
        <v>20</v>
      </c>
      <c r="AB1685" s="2">
        <v>6</v>
      </c>
      <c r="AC1685" s="2">
        <v>865.6</v>
      </c>
      <c r="AE1685" s="2" t="s">
        <v>5571</v>
      </c>
      <c r="AF1685" s="2" t="s">
        <v>17390</v>
      </c>
      <c r="AG1685" s="2" t="s">
        <v>17508</v>
      </c>
      <c r="AH1685" s="2" t="s">
        <v>17400</v>
      </c>
    </row>
    <row r="1686" spans="24:34" x14ac:dyDescent="0.4">
      <c r="X1686" s="2" t="s">
        <v>5587</v>
      </c>
      <c r="Y1686" s="2">
        <v>1973</v>
      </c>
      <c r="Z1686" s="2">
        <v>3068.4</v>
      </c>
      <c r="AA1686" s="2">
        <v>132</v>
      </c>
      <c r="AB1686" s="2">
        <v>5</v>
      </c>
      <c r="AC1686" s="2">
        <v>3068.4</v>
      </c>
      <c r="AE1686" s="2" t="s">
        <v>5572</v>
      </c>
      <c r="AF1686" s="2" t="s">
        <v>17397</v>
      </c>
      <c r="AG1686" s="2" t="s">
        <v>2998</v>
      </c>
      <c r="AH1686" s="2" t="s">
        <v>17393</v>
      </c>
    </row>
    <row r="1687" spans="24:34" x14ac:dyDescent="0.4">
      <c r="X1687" s="2" t="s">
        <v>5589</v>
      </c>
      <c r="Y1687" s="2">
        <v>1995</v>
      </c>
      <c r="Z1687" s="2">
        <v>3510.8</v>
      </c>
      <c r="AA1687" s="2">
        <v>122</v>
      </c>
      <c r="AB1687" s="2">
        <v>8</v>
      </c>
      <c r="AC1687" s="2">
        <v>3510.8</v>
      </c>
      <c r="AE1687" s="2" t="s">
        <v>5574</v>
      </c>
      <c r="AF1687" s="2" t="s">
        <v>17397</v>
      </c>
      <c r="AG1687" s="2" t="s">
        <v>2998</v>
      </c>
      <c r="AH1687" s="2" t="s">
        <v>17393</v>
      </c>
    </row>
    <row r="1688" spans="24:34" x14ac:dyDescent="0.4">
      <c r="X1688" s="2" t="s">
        <v>1055</v>
      </c>
      <c r="Y1688" s="2">
        <v>1997</v>
      </c>
      <c r="Z1688" s="2">
        <v>8023.8</v>
      </c>
      <c r="AA1688" s="2">
        <v>179</v>
      </c>
      <c r="AB1688" s="2">
        <v>12</v>
      </c>
      <c r="AC1688" s="2">
        <v>5828.5</v>
      </c>
      <c r="AE1688" s="2" t="s">
        <v>5576</v>
      </c>
      <c r="AF1688" s="2" t="s">
        <v>17390</v>
      </c>
      <c r="AG1688" s="2" t="s">
        <v>2998</v>
      </c>
      <c r="AH1688" s="2" t="s">
        <v>17400</v>
      </c>
    </row>
    <row r="1689" spans="24:34" x14ac:dyDescent="0.4">
      <c r="X1689" s="2" t="s">
        <v>5592</v>
      </c>
      <c r="Y1689" s="2">
        <v>1984</v>
      </c>
      <c r="Z1689" s="2">
        <v>3992.3</v>
      </c>
      <c r="AA1689" s="2">
        <v>180</v>
      </c>
      <c r="AB1689" s="2">
        <v>9</v>
      </c>
      <c r="AC1689" s="2">
        <v>3992.3</v>
      </c>
      <c r="AE1689" s="2" t="s">
        <v>5578</v>
      </c>
      <c r="AF1689" s="2" t="s">
        <v>17390</v>
      </c>
      <c r="AG1689" s="2" t="s">
        <v>2998</v>
      </c>
      <c r="AH1689" s="2" t="s">
        <v>17400</v>
      </c>
    </row>
    <row r="1690" spans="24:34" x14ac:dyDescent="0.4">
      <c r="X1690" s="2" t="s">
        <v>5593</v>
      </c>
      <c r="Y1690" s="2">
        <v>1975</v>
      </c>
      <c r="Z1690" s="2">
        <v>7716.3</v>
      </c>
      <c r="AA1690" s="2">
        <v>361</v>
      </c>
      <c r="AB1690" s="2">
        <v>9</v>
      </c>
      <c r="AC1690" s="2">
        <v>7716.2999999999993</v>
      </c>
      <c r="AE1690" s="2" t="s">
        <v>1054</v>
      </c>
      <c r="AF1690" s="2" t="s">
        <v>17397</v>
      </c>
      <c r="AG1690" s="2" t="s">
        <v>2998</v>
      </c>
      <c r="AH1690" s="2" t="s">
        <v>17393</v>
      </c>
    </row>
    <row r="1691" spans="24:34" x14ac:dyDescent="0.4">
      <c r="X1691" s="2" t="s">
        <v>5595</v>
      </c>
      <c r="Y1691" s="2">
        <v>1973</v>
      </c>
      <c r="Z1691" s="2">
        <v>4564</v>
      </c>
      <c r="AA1691" s="2">
        <v>199</v>
      </c>
      <c r="AB1691" s="2">
        <v>5</v>
      </c>
      <c r="AC1691" s="2">
        <v>4564</v>
      </c>
      <c r="AE1691" s="2" t="s">
        <v>5581</v>
      </c>
      <c r="AF1691" s="2" t="s">
        <v>17390</v>
      </c>
      <c r="AG1691" s="2" t="s">
        <v>2998</v>
      </c>
      <c r="AH1691" s="2" t="s">
        <v>17414</v>
      </c>
    </row>
    <row r="1692" spans="24:34" x14ac:dyDescent="0.4">
      <c r="X1692" s="2" t="s">
        <v>1056</v>
      </c>
      <c r="Y1692" s="2">
        <v>1974</v>
      </c>
      <c r="Z1692" s="2">
        <v>865.7</v>
      </c>
      <c r="AA1692" s="2">
        <v>22</v>
      </c>
      <c r="AB1692" s="2">
        <v>6</v>
      </c>
      <c r="AC1692" s="2">
        <v>865.7</v>
      </c>
      <c r="AE1692" s="2" t="s">
        <v>5583</v>
      </c>
      <c r="AF1692" s="2" t="s">
        <v>17390</v>
      </c>
      <c r="AG1692" s="2" t="s">
        <v>2998</v>
      </c>
      <c r="AH1692" s="2" t="s">
        <v>17088</v>
      </c>
    </row>
    <row r="1693" spans="24:34" x14ac:dyDescent="0.4">
      <c r="X1693" s="2" t="s">
        <v>5597</v>
      </c>
      <c r="Y1693" s="2">
        <v>1972</v>
      </c>
      <c r="Z1693" s="2">
        <v>3422.8</v>
      </c>
      <c r="AA1693" s="2">
        <v>135</v>
      </c>
      <c r="AB1693" s="2">
        <v>5</v>
      </c>
      <c r="AC1693" s="2">
        <v>3323.9</v>
      </c>
      <c r="AE1693" s="2" t="s">
        <v>5584</v>
      </c>
      <c r="AF1693" s="2" t="s">
        <v>17397</v>
      </c>
      <c r="AG1693" s="2" t="s">
        <v>2998</v>
      </c>
      <c r="AH1693" s="2" t="s">
        <v>17413</v>
      </c>
    </row>
    <row r="1694" spans="24:34" x14ac:dyDescent="0.4">
      <c r="X1694" s="2" t="s">
        <v>5599</v>
      </c>
      <c r="Y1694" s="2">
        <v>1984</v>
      </c>
      <c r="Z1694" s="2">
        <v>2402.1999999999998</v>
      </c>
      <c r="AA1694" s="2">
        <v>110</v>
      </c>
      <c r="AB1694" s="2">
        <v>5</v>
      </c>
      <c r="AC1694" s="2">
        <v>2402.1999999999998</v>
      </c>
      <c r="AE1694" s="2" t="s">
        <v>5586</v>
      </c>
      <c r="AF1694" s="2" t="s">
        <v>17390</v>
      </c>
      <c r="AG1694" s="2" t="s">
        <v>2998</v>
      </c>
      <c r="AH1694" s="2" t="s">
        <v>17086</v>
      </c>
    </row>
    <row r="1695" spans="24:34" x14ac:dyDescent="0.4">
      <c r="X1695" s="2" t="s">
        <v>5601</v>
      </c>
      <c r="Y1695" s="2">
        <v>1992</v>
      </c>
      <c r="Z1695" s="2">
        <v>14455.8</v>
      </c>
      <c r="AA1695" s="2">
        <v>689</v>
      </c>
      <c r="AB1695" s="2">
        <v>9</v>
      </c>
      <c r="AC1695" s="2">
        <v>14455.7</v>
      </c>
      <c r="AE1695" s="2" t="s">
        <v>5587</v>
      </c>
      <c r="AF1695" s="2" t="s">
        <v>17397</v>
      </c>
      <c r="AG1695" s="2" t="s">
        <v>2998</v>
      </c>
      <c r="AH1695" s="2" t="s">
        <v>17393</v>
      </c>
    </row>
    <row r="1696" spans="24:34" x14ac:dyDescent="0.4">
      <c r="X1696" s="2" t="s">
        <v>5603</v>
      </c>
      <c r="Y1696" s="2">
        <v>1992</v>
      </c>
      <c r="Z1696" s="2">
        <v>12156.6</v>
      </c>
      <c r="AA1696" s="2">
        <v>557</v>
      </c>
      <c r="AB1696" s="2">
        <v>9</v>
      </c>
      <c r="AC1696" s="2">
        <v>12156.599999999999</v>
      </c>
      <c r="AE1696" s="2" t="s">
        <v>5589</v>
      </c>
      <c r="AF1696" s="2" t="s">
        <v>17390</v>
      </c>
      <c r="AG1696" s="2" t="s">
        <v>2998</v>
      </c>
      <c r="AH1696" s="2" t="s">
        <v>17400</v>
      </c>
    </row>
    <row r="1697" spans="24:34" x14ac:dyDescent="0.4">
      <c r="X1697" s="2" t="s">
        <v>5604</v>
      </c>
      <c r="Y1697" s="2">
        <v>1985</v>
      </c>
      <c r="Z1697" s="2">
        <v>6443</v>
      </c>
      <c r="AA1697" s="2">
        <v>280</v>
      </c>
      <c r="AB1697" s="2">
        <v>9</v>
      </c>
      <c r="AC1697" s="2">
        <v>6443</v>
      </c>
      <c r="AE1697" s="2" t="s">
        <v>1055</v>
      </c>
      <c r="AF1697" s="2" t="s">
        <v>17390</v>
      </c>
      <c r="AG1697" s="2" t="s">
        <v>2998</v>
      </c>
      <c r="AH1697" s="2" t="s">
        <v>17088</v>
      </c>
    </row>
    <row r="1698" spans="24:34" x14ac:dyDescent="0.4">
      <c r="X1698" s="2" t="s">
        <v>5606</v>
      </c>
      <c r="Y1698" s="2">
        <v>1974</v>
      </c>
      <c r="Z1698" s="2">
        <v>7812.1</v>
      </c>
      <c r="AA1698" s="2">
        <v>346</v>
      </c>
      <c r="AB1698" s="2">
        <v>9</v>
      </c>
      <c r="AC1698" s="2">
        <v>7812.1</v>
      </c>
      <c r="AE1698" s="2" t="s">
        <v>5592</v>
      </c>
      <c r="AF1698" s="2" t="s">
        <v>17397</v>
      </c>
      <c r="AG1698" s="2" t="s">
        <v>2998</v>
      </c>
      <c r="AH1698" s="2" t="s">
        <v>17088</v>
      </c>
    </row>
    <row r="1699" spans="24:34" x14ac:dyDescent="0.4">
      <c r="X1699" s="2" t="s">
        <v>5608</v>
      </c>
      <c r="Y1699" s="2">
        <v>1972</v>
      </c>
      <c r="Z1699" s="2">
        <v>4475.8999999999996</v>
      </c>
      <c r="AA1699" s="2">
        <v>176</v>
      </c>
      <c r="AB1699" s="2">
        <v>5</v>
      </c>
      <c r="AC1699" s="2">
        <v>4475.8999999999996</v>
      </c>
      <c r="AE1699" s="2" t="s">
        <v>5593</v>
      </c>
      <c r="AF1699" s="2" t="s">
        <v>17397</v>
      </c>
      <c r="AG1699" s="2" t="s">
        <v>2998</v>
      </c>
      <c r="AH1699" s="2" t="s">
        <v>17393</v>
      </c>
    </row>
    <row r="1700" spans="24:34" x14ac:dyDescent="0.4">
      <c r="X1700" s="2" t="s">
        <v>5609</v>
      </c>
      <c r="Y1700" s="2">
        <v>1970</v>
      </c>
      <c r="Z1700" s="2">
        <v>3518.6</v>
      </c>
      <c r="AA1700" s="2">
        <v>209</v>
      </c>
      <c r="AB1700" s="2">
        <v>5</v>
      </c>
      <c r="AC1700" s="2">
        <v>3518.6</v>
      </c>
      <c r="AE1700" s="2" t="s">
        <v>5595</v>
      </c>
      <c r="AF1700" s="2" t="s">
        <v>17397</v>
      </c>
      <c r="AG1700" s="2" t="s">
        <v>2998</v>
      </c>
      <c r="AH1700" s="2" t="s">
        <v>17398</v>
      </c>
    </row>
    <row r="1701" spans="24:34" x14ac:dyDescent="0.4">
      <c r="X1701" s="2" t="s">
        <v>5610</v>
      </c>
      <c r="Y1701" s="2">
        <v>1970</v>
      </c>
      <c r="Z1701" s="2">
        <v>3509.9</v>
      </c>
      <c r="AA1701" s="2">
        <v>39</v>
      </c>
      <c r="AB1701" s="2">
        <v>5</v>
      </c>
      <c r="AC1701" s="2">
        <v>3509.9</v>
      </c>
      <c r="AE1701" s="2" t="s">
        <v>1056</v>
      </c>
      <c r="AF1701" s="2" t="s">
        <v>17390</v>
      </c>
      <c r="AG1701" s="2" t="s">
        <v>2998</v>
      </c>
      <c r="AH1701" s="2" t="s">
        <v>17086</v>
      </c>
    </row>
    <row r="1702" spans="24:34" x14ac:dyDescent="0.4">
      <c r="X1702" s="2" t="s">
        <v>5612</v>
      </c>
      <c r="Y1702" s="2">
        <v>2008</v>
      </c>
      <c r="Z1702" s="2">
        <v>13935.1</v>
      </c>
      <c r="AA1702" s="2">
        <v>456</v>
      </c>
      <c r="AB1702" s="2">
        <v>10</v>
      </c>
      <c r="AC1702" s="2">
        <v>13935.099999999999</v>
      </c>
      <c r="AE1702" s="2" t="s">
        <v>5597</v>
      </c>
      <c r="AF1702" s="2" t="s">
        <v>17397</v>
      </c>
      <c r="AG1702" s="2" t="s">
        <v>2998</v>
      </c>
      <c r="AH1702" s="2" t="s">
        <v>17393</v>
      </c>
    </row>
    <row r="1703" spans="24:34" x14ac:dyDescent="0.4">
      <c r="X1703" s="2" t="s">
        <v>5614</v>
      </c>
      <c r="Y1703" s="2">
        <v>1984</v>
      </c>
      <c r="Z1703" s="2">
        <v>7779.2</v>
      </c>
      <c r="AA1703" s="2">
        <v>224</v>
      </c>
      <c r="AB1703" s="2">
        <v>9</v>
      </c>
      <c r="AC1703" s="2">
        <v>7778.9</v>
      </c>
      <c r="AE1703" s="2" t="s">
        <v>5599</v>
      </c>
      <c r="AF1703" s="2" t="s">
        <v>17390</v>
      </c>
      <c r="AG1703" s="2" t="s">
        <v>2998</v>
      </c>
      <c r="AH1703" s="2" t="s">
        <v>17400</v>
      </c>
    </row>
    <row r="1704" spans="24:34" x14ac:dyDescent="0.4">
      <c r="X1704" s="2" t="s">
        <v>5616</v>
      </c>
      <c r="Y1704" s="2">
        <v>1978</v>
      </c>
      <c r="Z1704" s="2">
        <v>1058.5</v>
      </c>
      <c r="AA1704" s="2">
        <v>37</v>
      </c>
      <c r="AB1704" s="2">
        <v>5</v>
      </c>
      <c r="AC1704" s="2">
        <v>777.2</v>
      </c>
      <c r="AE1704" s="2" t="s">
        <v>5601</v>
      </c>
      <c r="AF1704" s="2" t="s">
        <v>17397</v>
      </c>
      <c r="AG1704" s="2" t="s">
        <v>2998</v>
      </c>
      <c r="AH1704" s="2" t="s">
        <v>17392</v>
      </c>
    </row>
    <row r="1705" spans="24:34" x14ac:dyDescent="0.4">
      <c r="X1705" s="2" t="s">
        <v>5618</v>
      </c>
      <c r="Y1705" s="2">
        <v>1970</v>
      </c>
      <c r="Z1705" s="2">
        <v>2571.6</v>
      </c>
      <c r="AA1705" s="2">
        <v>126</v>
      </c>
      <c r="AB1705" s="2">
        <v>5</v>
      </c>
      <c r="AC1705" s="2">
        <v>2571.6</v>
      </c>
      <c r="AE1705" s="2" t="s">
        <v>5603</v>
      </c>
      <c r="AF1705" s="2" t="s">
        <v>17397</v>
      </c>
      <c r="AG1705" s="2" t="s">
        <v>2998</v>
      </c>
      <c r="AH1705" s="2" t="s">
        <v>17398</v>
      </c>
    </row>
    <row r="1706" spans="24:34" x14ac:dyDescent="0.4">
      <c r="X1706" s="2" t="s">
        <v>1057</v>
      </c>
      <c r="Y1706" s="2">
        <v>2007</v>
      </c>
      <c r="Z1706" s="2">
        <v>6009.7</v>
      </c>
      <c r="AA1706" s="2">
        <v>164</v>
      </c>
      <c r="AB1706" s="2">
        <v>10</v>
      </c>
      <c r="AC1706" s="2">
        <v>4846.3999999999996</v>
      </c>
      <c r="AE1706" s="2" t="s">
        <v>5604</v>
      </c>
      <c r="AF1706" s="2" t="s">
        <v>17397</v>
      </c>
      <c r="AG1706" s="2" t="s">
        <v>2998</v>
      </c>
      <c r="AH1706" s="2" t="s">
        <v>17400</v>
      </c>
    </row>
    <row r="1707" spans="24:34" x14ac:dyDescent="0.4">
      <c r="X1707" s="2" t="s">
        <v>5620</v>
      </c>
      <c r="Y1707" s="2">
        <v>1971</v>
      </c>
      <c r="Z1707" s="2">
        <v>2567.3000000000002</v>
      </c>
      <c r="AA1707" s="2">
        <v>120</v>
      </c>
      <c r="AB1707" s="2">
        <v>5</v>
      </c>
      <c r="AC1707" s="2">
        <v>2567.3000000000002</v>
      </c>
      <c r="AE1707" s="2" t="s">
        <v>5606</v>
      </c>
      <c r="AF1707" s="2" t="s">
        <v>17397</v>
      </c>
      <c r="AG1707" s="2" t="s">
        <v>2998</v>
      </c>
      <c r="AH1707" s="2" t="s">
        <v>17393</v>
      </c>
    </row>
    <row r="1708" spans="24:34" x14ac:dyDescent="0.4">
      <c r="X1708" s="2" t="s">
        <v>5621</v>
      </c>
      <c r="Y1708" s="2">
        <v>1971</v>
      </c>
      <c r="Z1708" s="2">
        <v>2578.1</v>
      </c>
      <c r="AA1708" s="2">
        <v>143</v>
      </c>
      <c r="AB1708" s="2">
        <v>5</v>
      </c>
      <c r="AC1708" s="2">
        <v>2578.1</v>
      </c>
      <c r="AE1708" s="2" t="s">
        <v>5608</v>
      </c>
      <c r="AF1708" s="2" t="s">
        <v>17397</v>
      </c>
      <c r="AG1708" s="2" t="s">
        <v>2998</v>
      </c>
      <c r="AH1708" s="2" t="s">
        <v>17393</v>
      </c>
    </row>
    <row r="1709" spans="24:34" x14ac:dyDescent="0.4">
      <c r="X1709" s="2" t="s">
        <v>5622</v>
      </c>
      <c r="Y1709" s="2">
        <v>1975</v>
      </c>
      <c r="Z1709" s="2">
        <v>1918.7</v>
      </c>
      <c r="AA1709" s="2">
        <v>113</v>
      </c>
      <c r="AB1709" s="2">
        <v>9</v>
      </c>
      <c r="AC1709" s="2">
        <v>1918.7</v>
      </c>
      <c r="AE1709" s="2" t="s">
        <v>5609</v>
      </c>
      <c r="AF1709" s="2" t="s">
        <v>17397</v>
      </c>
      <c r="AG1709" s="2" t="s">
        <v>2998</v>
      </c>
      <c r="AH1709" s="2" t="s">
        <v>17393</v>
      </c>
    </row>
    <row r="1710" spans="24:34" x14ac:dyDescent="0.4">
      <c r="X1710" s="2" t="s">
        <v>5624</v>
      </c>
      <c r="Y1710" s="2">
        <v>1971</v>
      </c>
      <c r="Z1710" s="2">
        <v>3531.4</v>
      </c>
      <c r="AA1710" s="2">
        <v>168</v>
      </c>
      <c r="AB1710" s="2">
        <v>5</v>
      </c>
      <c r="AC1710" s="2">
        <v>3531.4</v>
      </c>
      <c r="AE1710" s="2" t="s">
        <v>5610</v>
      </c>
      <c r="AF1710" s="2" t="s">
        <v>17397</v>
      </c>
      <c r="AG1710" s="2" t="s">
        <v>2998</v>
      </c>
      <c r="AH1710" s="2" t="s">
        <v>17393</v>
      </c>
    </row>
    <row r="1711" spans="24:34" x14ac:dyDescent="0.4">
      <c r="X1711" s="2" t="s">
        <v>5626</v>
      </c>
      <c r="Y1711" s="2">
        <v>1982</v>
      </c>
      <c r="Z1711" s="2">
        <v>731.1</v>
      </c>
      <c r="AA1711" s="2">
        <v>33</v>
      </c>
      <c r="AB1711" s="2">
        <v>5</v>
      </c>
      <c r="AC1711" s="2">
        <v>731.1</v>
      </c>
      <c r="AE1711" s="2" t="s">
        <v>5612</v>
      </c>
      <c r="AF1711" s="2" t="s">
        <v>17390</v>
      </c>
      <c r="AG1711" s="2" t="s">
        <v>2998</v>
      </c>
      <c r="AH1711" s="2" t="s">
        <v>17414</v>
      </c>
    </row>
    <row r="1712" spans="24:34" x14ac:dyDescent="0.4">
      <c r="X1712" s="2" t="s">
        <v>5627</v>
      </c>
      <c r="Y1712" s="2">
        <v>1983</v>
      </c>
      <c r="Z1712" s="2">
        <v>7839.5</v>
      </c>
      <c r="AA1712" s="2">
        <v>387</v>
      </c>
      <c r="AB1712" s="2">
        <v>9</v>
      </c>
      <c r="AC1712" s="2">
        <v>7839.5</v>
      </c>
      <c r="AE1712" s="2" t="s">
        <v>5614</v>
      </c>
      <c r="AF1712" s="2" t="s">
        <v>17397</v>
      </c>
      <c r="AG1712" s="2" t="s">
        <v>2998</v>
      </c>
      <c r="AH1712" s="2" t="s">
        <v>17393</v>
      </c>
    </row>
    <row r="1713" spans="24:34" x14ac:dyDescent="0.4">
      <c r="X1713" s="2" t="s">
        <v>5628</v>
      </c>
      <c r="Y1713" s="2">
        <v>1988</v>
      </c>
      <c r="Z1713" s="2">
        <v>8996.1</v>
      </c>
      <c r="AA1713" s="2">
        <v>400</v>
      </c>
      <c r="AB1713" s="2">
        <v>9</v>
      </c>
      <c r="AC1713" s="2">
        <v>8996.1</v>
      </c>
      <c r="AE1713" s="2" t="s">
        <v>5616</v>
      </c>
      <c r="AF1713" s="2" t="s">
        <v>17390</v>
      </c>
      <c r="AG1713" s="2" t="s">
        <v>2998</v>
      </c>
      <c r="AH1713" s="2" t="s">
        <v>17086</v>
      </c>
    </row>
    <row r="1714" spans="24:34" x14ac:dyDescent="0.4">
      <c r="X1714" s="2" t="s">
        <v>5630</v>
      </c>
      <c r="Y1714" s="2">
        <v>1984</v>
      </c>
      <c r="Z1714" s="2">
        <v>7810.2</v>
      </c>
      <c r="AA1714" s="2">
        <v>341</v>
      </c>
      <c r="AB1714" s="2">
        <v>9</v>
      </c>
      <c r="AC1714" s="2">
        <v>7810.2</v>
      </c>
      <c r="AE1714" s="2" t="s">
        <v>5618</v>
      </c>
      <c r="AF1714" s="2" t="s">
        <v>17397</v>
      </c>
      <c r="AG1714" s="2" t="s">
        <v>2998</v>
      </c>
      <c r="AH1714" s="2" t="s">
        <v>17400</v>
      </c>
    </row>
    <row r="1715" spans="24:34" x14ac:dyDescent="0.4">
      <c r="X1715" s="2" t="s">
        <v>5631</v>
      </c>
      <c r="Y1715" s="2">
        <v>1981</v>
      </c>
      <c r="Z1715" s="2">
        <v>12892.3</v>
      </c>
      <c r="AA1715" s="2">
        <v>565</v>
      </c>
      <c r="AB1715" s="2">
        <v>9</v>
      </c>
      <c r="AC1715" s="2">
        <v>12892.3</v>
      </c>
      <c r="AE1715" s="2" t="s">
        <v>1057</v>
      </c>
      <c r="AF1715" s="2" t="s">
        <v>17390</v>
      </c>
      <c r="AG1715" s="2" t="s">
        <v>2998</v>
      </c>
      <c r="AH1715" s="2" t="s">
        <v>17088</v>
      </c>
    </row>
    <row r="1716" spans="24:34" x14ac:dyDescent="0.4">
      <c r="X1716" s="2" t="s">
        <v>5633</v>
      </c>
      <c r="Y1716" s="2">
        <v>2012</v>
      </c>
      <c r="Z1716" s="2">
        <v>3242.4</v>
      </c>
      <c r="AA1716" s="2">
        <v>38</v>
      </c>
      <c r="AB1716" s="2">
        <v>6</v>
      </c>
      <c r="AC1716" s="2">
        <v>2745.8</v>
      </c>
      <c r="AE1716" s="2" t="s">
        <v>5620</v>
      </c>
      <c r="AF1716" s="2" t="s">
        <v>17397</v>
      </c>
      <c r="AG1716" s="2" t="s">
        <v>2998</v>
      </c>
      <c r="AH1716" s="2" t="s">
        <v>17400</v>
      </c>
    </row>
    <row r="1717" spans="24:34" x14ac:dyDescent="0.4">
      <c r="X1717" s="2" t="s">
        <v>5634</v>
      </c>
      <c r="Y1717" s="2">
        <v>1996</v>
      </c>
      <c r="Z1717" s="2">
        <v>6733.7</v>
      </c>
      <c r="AA1717" s="2">
        <v>192</v>
      </c>
      <c r="AB1717" s="2">
        <v>5</v>
      </c>
      <c r="AC1717" s="2">
        <v>5527.2</v>
      </c>
      <c r="AE1717" s="2" t="s">
        <v>5621</v>
      </c>
      <c r="AF1717" s="2" t="s">
        <v>17397</v>
      </c>
      <c r="AG1717" s="2" t="s">
        <v>2998</v>
      </c>
      <c r="AH1717" s="2" t="s">
        <v>17400</v>
      </c>
    </row>
    <row r="1718" spans="24:34" x14ac:dyDescent="0.4">
      <c r="X1718" s="2" t="s">
        <v>5636</v>
      </c>
      <c r="Y1718" s="2">
        <v>1994</v>
      </c>
      <c r="Z1718" s="2">
        <v>7662.5</v>
      </c>
      <c r="AA1718" s="2">
        <v>356</v>
      </c>
      <c r="AB1718" s="2">
        <v>5</v>
      </c>
      <c r="AC1718" s="2">
        <v>5622.7</v>
      </c>
      <c r="AE1718" s="2" t="s">
        <v>5622</v>
      </c>
      <c r="AF1718" s="2" t="s">
        <v>17390</v>
      </c>
      <c r="AG1718" s="2" t="s">
        <v>2998</v>
      </c>
      <c r="AH1718" s="2" t="s">
        <v>17086</v>
      </c>
    </row>
    <row r="1719" spans="24:34" x14ac:dyDescent="0.4">
      <c r="X1719" s="2" t="s">
        <v>5638</v>
      </c>
      <c r="Y1719" s="2">
        <v>2000</v>
      </c>
      <c r="Z1719" s="2">
        <v>9508.6</v>
      </c>
      <c r="AA1719" s="2">
        <v>196</v>
      </c>
      <c r="AB1719" s="2">
        <v>5</v>
      </c>
      <c r="AC1719" s="2">
        <v>9508.6</v>
      </c>
      <c r="AE1719" s="2" t="s">
        <v>5624</v>
      </c>
      <c r="AF1719" s="2" t="s">
        <v>17397</v>
      </c>
      <c r="AG1719" s="2" t="s">
        <v>2998</v>
      </c>
      <c r="AH1719" s="2" t="s">
        <v>17393</v>
      </c>
    </row>
    <row r="1720" spans="24:34" x14ac:dyDescent="0.4">
      <c r="X1720" s="2" t="s">
        <v>5640</v>
      </c>
      <c r="Y1720" s="2">
        <v>2002</v>
      </c>
      <c r="Z1720" s="2">
        <v>5300.3</v>
      </c>
      <c r="AA1720" s="2">
        <v>124</v>
      </c>
      <c r="AB1720" s="2">
        <v>6</v>
      </c>
      <c r="AC1720" s="2">
        <v>4088.3</v>
      </c>
      <c r="AE1720" s="2" t="s">
        <v>5626</v>
      </c>
      <c r="AF1720" s="2" t="s">
        <v>17397</v>
      </c>
      <c r="AG1720" s="2" t="s">
        <v>2998</v>
      </c>
      <c r="AH1720" s="2" t="s">
        <v>17086</v>
      </c>
    </row>
    <row r="1721" spans="24:34" x14ac:dyDescent="0.4">
      <c r="X1721" s="2" t="s">
        <v>5642</v>
      </c>
      <c r="Y1721" s="2">
        <v>2004</v>
      </c>
      <c r="Z1721" s="2">
        <v>2204.8000000000002</v>
      </c>
      <c r="AA1721" s="2">
        <v>56</v>
      </c>
      <c r="AB1721" s="2">
        <v>6</v>
      </c>
      <c r="AC1721" s="2">
        <v>1129.0999999999999</v>
      </c>
      <c r="AE1721" s="2" t="s">
        <v>5627</v>
      </c>
      <c r="AF1721" s="2" t="s">
        <v>17397</v>
      </c>
      <c r="AG1721" s="2" t="s">
        <v>2998</v>
      </c>
      <c r="AH1721" s="2" t="s">
        <v>17393</v>
      </c>
    </row>
    <row r="1722" spans="24:34" x14ac:dyDescent="0.4">
      <c r="X1722" s="2" t="s">
        <v>1085</v>
      </c>
      <c r="Y1722" s="2">
        <v>2006</v>
      </c>
      <c r="Z1722" s="2">
        <v>7595.1</v>
      </c>
      <c r="AA1722" s="2">
        <v>289</v>
      </c>
      <c r="AB1722" s="2">
        <v>6</v>
      </c>
      <c r="AC1722" s="2">
        <v>3705.5</v>
      </c>
      <c r="AE1722" s="2" t="s">
        <v>5628</v>
      </c>
      <c r="AF1722" s="2" t="s">
        <v>17390</v>
      </c>
      <c r="AG1722" s="2" t="s">
        <v>2998</v>
      </c>
      <c r="AH1722" s="2" t="s">
        <v>17393</v>
      </c>
    </row>
    <row r="1723" spans="24:34" x14ac:dyDescent="0.4">
      <c r="X1723" s="2" t="s">
        <v>5644</v>
      </c>
      <c r="Y1723" s="2">
        <v>1988</v>
      </c>
      <c r="Z1723" s="2">
        <v>4166.5</v>
      </c>
      <c r="AA1723" s="2">
        <v>156</v>
      </c>
      <c r="AB1723" s="2">
        <v>5</v>
      </c>
      <c r="AC1723" s="2">
        <v>3487.5</v>
      </c>
      <c r="AE1723" s="2" t="s">
        <v>5630</v>
      </c>
      <c r="AF1723" s="2" t="s">
        <v>17397</v>
      </c>
      <c r="AG1723" s="2" t="s">
        <v>2998</v>
      </c>
      <c r="AH1723" s="2" t="s">
        <v>17393</v>
      </c>
    </row>
    <row r="1724" spans="24:34" x14ac:dyDescent="0.4">
      <c r="X1724" s="2" t="s">
        <v>5646</v>
      </c>
      <c r="Y1724" s="2">
        <v>1984</v>
      </c>
      <c r="Z1724" s="2">
        <v>3256.9</v>
      </c>
      <c r="AA1724" s="2">
        <v>156</v>
      </c>
      <c r="AB1724" s="2">
        <v>5</v>
      </c>
      <c r="AC1724" s="2">
        <v>1917.3</v>
      </c>
      <c r="AE1724" s="2" t="s">
        <v>5631</v>
      </c>
      <c r="AF1724" s="2" t="s">
        <v>17397</v>
      </c>
      <c r="AG1724" s="2" t="s">
        <v>2998</v>
      </c>
      <c r="AH1724" s="2" t="s">
        <v>17398</v>
      </c>
    </row>
    <row r="1725" spans="24:34" x14ac:dyDescent="0.4">
      <c r="X1725" s="2" t="s">
        <v>5648</v>
      </c>
      <c r="Y1725" s="2">
        <v>1986</v>
      </c>
      <c r="Z1725" s="2">
        <v>3458.6</v>
      </c>
      <c r="AA1725" s="2">
        <v>173</v>
      </c>
      <c r="AB1725" s="2">
        <v>5</v>
      </c>
      <c r="AC1725" s="2">
        <v>3458.6</v>
      </c>
      <c r="AE1725" s="2" t="s">
        <v>5633</v>
      </c>
      <c r="AF1725" s="2" t="s">
        <v>17390</v>
      </c>
      <c r="AG1725" s="2" t="s">
        <v>2998</v>
      </c>
      <c r="AH1725" s="2" t="s">
        <v>17086</v>
      </c>
    </row>
    <row r="1726" spans="24:34" x14ac:dyDescent="0.4">
      <c r="X1726" s="2" t="s">
        <v>5650</v>
      </c>
      <c r="Y1726" s="2">
        <v>2007</v>
      </c>
      <c r="Z1726" s="2">
        <v>8055.9</v>
      </c>
      <c r="AA1726" s="2">
        <v>180</v>
      </c>
      <c r="AB1726" s="2">
        <v>5</v>
      </c>
      <c r="AC1726" s="2">
        <v>6631.7</v>
      </c>
      <c r="AE1726" s="2" t="s">
        <v>5634</v>
      </c>
      <c r="AF1726" s="2" t="s">
        <v>17397</v>
      </c>
      <c r="AG1726" s="2" t="s">
        <v>2998</v>
      </c>
      <c r="AH1726" s="2" t="s">
        <v>17413</v>
      </c>
    </row>
    <row r="1727" spans="24:34" x14ac:dyDescent="0.4">
      <c r="X1727" s="2" t="s">
        <v>5652</v>
      </c>
      <c r="Y1727" s="2">
        <v>2009</v>
      </c>
      <c r="Z1727" s="2">
        <v>8777.7999999999993</v>
      </c>
      <c r="AA1727" s="2">
        <v>386</v>
      </c>
      <c r="AB1727" s="2">
        <v>5</v>
      </c>
      <c r="AC1727" s="2">
        <v>7373.98</v>
      </c>
      <c r="AE1727" s="2" t="s">
        <v>5636</v>
      </c>
      <c r="AF1727" s="2" t="s">
        <v>17397</v>
      </c>
      <c r="AG1727" s="2" t="s">
        <v>2998</v>
      </c>
      <c r="AH1727" s="2" t="s">
        <v>17392</v>
      </c>
    </row>
    <row r="1728" spans="24:34" x14ac:dyDescent="0.4">
      <c r="X1728" s="2" t="s">
        <v>5654</v>
      </c>
      <c r="Y1728" s="2">
        <v>2014</v>
      </c>
      <c r="Z1728" s="2">
        <v>8401</v>
      </c>
      <c r="AA1728" s="2">
        <v>40</v>
      </c>
      <c r="AB1728" s="2">
        <v>6</v>
      </c>
      <c r="AC1728" s="2">
        <v>6777</v>
      </c>
      <c r="AE1728" s="2" t="s">
        <v>5638</v>
      </c>
      <c r="AF1728" s="2" t="s">
        <v>17390</v>
      </c>
      <c r="AG1728" s="2" t="s">
        <v>2998</v>
      </c>
      <c r="AH1728" s="2" t="s">
        <v>17393</v>
      </c>
    </row>
    <row r="1729" spans="24:34" x14ac:dyDescent="0.4">
      <c r="X1729" s="2" t="s">
        <v>5657</v>
      </c>
      <c r="Y1729" s="2">
        <v>2014</v>
      </c>
      <c r="Z1729" s="2">
        <v>7743.4</v>
      </c>
      <c r="AA1729" s="2">
        <v>119</v>
      </c>
      <c r="AB1729" s="2">
        <v>7</v>
      </c>
      <c r="AC1729" s="2">
        <v>7743.4</v>
      </c>
      <c r="AE1729" s="2" t="s">
        <v>5640</v>
      </c>
      <c r="AF1729" s="2" t="s">
        <v>17390</v>
      </c>
      <c r="AG1729" s="2" t="s">
        <v>17509</v>
      </c>
      <c r="AH1729" s="2" t="s">
        <v>17400</v>
      </c>
    </row>
    <row r="1730" spans="24:34" x14ac:dyDescent="0.4">
      <c r="X1730" s="2" t="s">
        <v>5658</v>
      </c>
      <c r="Y1730" s="2">
        <v>2016</v>
      </c>
      <c r="Z1730" s="2">
        <v>5469.5</v>
      </c>
      <c r="AA1730" s="2">
        <v>43</v>
      </c>
      <c r="AB1730" s="2">
        <v>6</v>
      </c>
      <c r="AC1730" s="2">
        <v>4484.7</v>
      </c>
      <c r="AE1730" s="2" t="s">
        <v>5642</v>
      </c>
      <c r="AF1730" s="2" t="s">
        <v>17390</v>
      </c>
      <c r="AG1730" s="2" t="s">
        <v>2998</v>
      </c>
      <c r="AH1730" s="2" t="s">
        <v>17086</v>
      </c>
    </row>
    <row r="1731" spans="24:34" x14ac:dyDescent="0.4">
      <c r="X1731" s="2" t="s">
        <v>5660</v>
      </c>
      <c r="Y1731" s="2" t="s">
        <v>3290</v>
      </c>
      <c r="Z1731" s="2">
        <v>2902.1</v>
      </c>
      <c r="AA1731" s="2">
        <v>36</v>
      </c>
      <c r="AB1731" s="2">
        <v>6</v>
      </c>
      <c r="AC1731" s="2">
        <v>2662.1</v>
      </c>
      <c r="AE1731" s="2" t="s">
        <v>1085</v>
      </c>
      <c r="AF1731" s="2" t="s">
        <v>17390</v>
      </c>
      <c r="AG1731" s="2" t="s">
        <v>2998</v>
      </c>
      <c r="AH1731" s="2" t="s">
        <v>17393</v>
      </c>
    </row>
    <row r="1732" spans="24:34" x14ac:dyDescent="0.4">
      <c r="X1732" s="2" t="s">
        <v>88</v>
      </c>
      <c r="Y1732" s="2">
        <v>1998</v>
      </c>
      <c r="Z1732" s="2">
        <v>10302.200000000001</v>
      </c>
      <c r="AA1732" s="2">
        <v>356</v>
      </c>
      <c r="AB1732" s="2">
        <v>5</v>
      </c>
      <c r="AC1732" s="2">
        <v>8740</v>
      </c>
      <c r="AE1732" s="2" t="s">
        <v>5644</v>
      </c>
      <c r="AF1732" s="2" t="s">
        <v>17390</v>
      </c>
      <c r="AG1732" s="2" t="s">
        <v>2998</v>
      </c>
      <c r="AH1732" s="2" t="s">
        <v>17400</v>
      </c>
    </row>
    <row r="1733" spans="24:34" x14ac:dyDescent="0.4">
      <c r="X1733" s="2" t="s">
        <v>5663</v>
      </c>
      <c r="Y1733" s="2">
        <v>2006</v>
      </c>
      <c r="Z1733" s="2">
        <v>7381.9</v>
      </c>
      <c r="AA1733" s="2">
        <v>186</v>
      </c>
      <c r="AB1733" s="2">
        <v>6</v>
      </c>
      <c r="AC1733" s="2">
        <v>7381.9</v>
      </c>
      <c r="AE1733" s="2" t="s">
        <v>5646</v>
      </c>
      <c r="AF1733" s="2" t="s">
        <v>17390</v>
      </c>
      <c r="AG1733" s="2" t="s">
        <v>2998</v>
      </c>
      <c r="AH1733" s="2" t="s">
        <v>17400</v>
      </c>
    </row>
    <row r="1734" spans="24:34" x14ac:dyDescent="0.4">
      <c r="X1734" s="2" t="s">
        <v>5664</v>
      </c>
      <c r="Y1734" s="2">
        <v>2008</v>
      </c>
      <c r="Z1734" s="2">
        <v>5661</v>
      </c>
      <c r="AA1734" s="2">
        <v>98</v>
      </c>
      <c r="AB1734" s="2">
        <v>5</v>
      </c>
      <c r="AC1734" s="2">
        <v>5387.6</v>
      </c>
      <c r="AE1734" s="2" t="s">
        <v>5648</v>
      </c>
      <c r="AF1734" s="2" t="s">
        <v>17390</v>
      </c>
      <c r="AG1734" s="2" t="s">
        <v>2998</v>
      </c>
      <c r="AH1734" s="2" t="s">
        <v>17400</v>
      </c>
    </row>
    <row r="1735" spans="24:34" x14ac:dyDescent="0.4">
      <c r="X1735" s="2" t="s">
        <v>5666</v>
      </c>
      <c r="Y1735" s="2">
        <v>2009</v>
      </c>
      <c r="Z1735" s="2">
        <v>5730.4</v>
      </c>
      <c r="AA1735" s="2">
        <v>112</v>
      </c>
      <c r="AB1735" s="2">
        <v>6</v>
      </c>
      <c r="AC1735" s="2">
        <v>4887</v>
      </c>
      <c r="AE1735" s="2" t="s">
        <v>5650</v>
      </c>
      <c r="AF1735" s="2" t="s">
        <v>17390</v>
      </c>
      <c r="AG1735" s="2" t="s">
        <v>2998</v>
      </c>
      <c r="AH1735" s="2" t="s">
        <v>17393</v>
      </c>
    </row>
    <row r="1736" spans="24:34" x14ac:dyDescent="0.4">
      <c r="X1736" s="2" t="s">
        <v>5668</v>
      </c>
      <c r="Y1736" s="2">
        <v>1989</v>
      </c>
      <c r="Z1736" s="2">
        <v>11917.1</v>
      </c>
      <c r="AA1736" s="2">
        <v>361</v>
      </c>
      <c r="AB1736" s="2">
        <v>5</v>
      </c>
      <c r="AC1736" s="2">
        <v>8439.6</v>
      </c>
      <c r="AE1736" s="2" t="s">
        <v>5652</v>
      </c>
      <c r="AF1736" s="2" t="s">
        <v>17390</v>
      </c>
      <c r="AG1736" s="2" t="s">
        <v>2998</v>
      </c>
      <c r="AH1736" s="2" t="s">
        <v>17393</v>
      </c>
    </row>
    <row r="1737" spans="24:34" x14ac:dyDescent="0.4">
      <c r="X1737" s="2" t="s">
        <v>5669</v>
      </c>
      <c r="Y1737" s="2">
        <v>1972</v>
      </c>
      <c r="Z1737" s="2">
        <v>1055.3</v>
      </c>
      <c r="AA1737" s="2">
        <v>42</v>
      </c>
      <c r="AB1737" s="2">
        <v>2</v>
      </c>
      <c r="AC1737" s="2">
        <v>1055.3</v>
      </c>
      <c r="AE1737" s="2" t="s">
        <v>5654</v>
      </c>
      <c r="AF1737" s="2" t="s">
        <v>17390</v>
      </c>
      <c r="AG1737" s="2" t="s">
        <v>2998</v>
      </c>
      <c r="AH1737" s="2" t="s">
        <v>17393</v>
      </c>
    </row>
    <row r="1738" spans="24:34" x14ac:dyDescent="0.4">
      <c r="X1738" s="2" t="s">
        <v>5670</v>
      </c>
      <c r="Y1738" s="2">
        <v>1970</v>
      </c>
      <c r="Z1738" s="2">
        <v>404.3</v>
      </c>
      <c r="AA1738" s="2">
        <v>32</v>
      </c>
      <c r="AB1738" s="2">
        <v>2</v>
      </c>
      <c r="AC1738" s="2">
        <v>371.1</v>
      </c>
      <c r="AE1738" s="2" t="s">
        <v>5657</v>
      </c>
      <c r="AF1738" s="2" t="s">
        <v>17390</v>
      </c>
      <c r="AG1738" s="2" t="s">
        <v>2998</v>
      </c>
      <c r="AH1738" s="2" t="s">
        <v>17393</v>
      </c>
    </row>
    <row r="1739" spans="24:34" x14ac:dyDescent="0.4">
      <c r="X1739" s="2" t="s">
        <v>5673</v>
      </c>
      <c r="Y1739" s="2">
        <v>2007</v>
      </c>
      <c r="Z1739" s="2">
        <v>8510</v>
      </c>
      <c r="AA1739" s="2">
        <v>250</v>
      </c>
      <c r="AB1739" s="2">
        <v>6</v>
      </c>
      <c r="AC1739" s="2">
        <v>8200</v>
      </c>
      <c r="AE1739" s="2" t="s">
        <v>5658</v>
      </c>
      <c r="AF1739" s="2" t="s">
        <v>2998</v>
      </c>
      <c r="AG1739" s="2" t="s">
        <v>17510</v>
      </c>
      <c r="AH1739" s="2" t="s">
        <v>17400</v>
      </c>
    </row>
    <row r="1740" spans="24:34" x14ac:dyDescent="0.4">
      <c r="X1740" s="2" t="s">
        <v>5674</v>
      </c>
      <c r="Y1740" s="2">
        <v>2018</v>
      </c>
      <c r="Z1740" s="2">
        <v>9908.2999999999993</v>
      </c>
      <c r="AA1740" s="2">
        <v>53</v>
      </c>
      <c r="AB1740" s="2">
        <v>7</v>
      </c>
      <c r="AC1740" s="2">
        <v>8361.7000000000007</v>
      </c>
      <c r="AE1740" s="2" t="s">
        <v>5660</v>
      </c>
      <c r="AF1740" s="2" t="s">
        <v>17397</v>
      </c>
      <c r="AG1740" s="2" t="s">
        <v>2998</v>
      </c>
      <c r="AH1740" s="2" t="s">
        <v>17086</v>
      </c>
    </row>
    <row r="1741" spans="24:34" x14ac:dyDescent="0.4">
      <c r="X1741" s="2" t="s">
        <v>5676</v>
      </c>
      <c r="Y1741" s="2">
        <v>2018</v>
      </c>
      <c r="Z1741" s="2">
        <v>12339.2</v>
      </c>
      <c r="AA1741" s="2">
        <v>37</v>
      </c>
      <c r="AB1741" s="2">
        <v>8</v>
      </c>
      <c r="AC1741" s="2">
        <v>12339.2</v>
      </c>
      <c r="AE1741" s="2" t="s">
        <v>88</v>
      </c>
      <c r="AF1741" s="2" t="s">
        <v>17390</v>
      </c>
      <c r="AG1741" s="2" t="s">
        <v>2998</v>
      </c>
      <c r="AH1741" s="2" t="s">
        <v>17449</v>
      </c>
    </row>
    <row r="1742" spans="24:34" x14ac:dyDescent="0.4">
      <c r="X1742" s="2" t="s">
        <v>5677</v>
      </c>
      <c r="Y1742" s="2">
        <v>2014</v>
      </c>
      <c r="Z1742" s="2">
        <v>35892.400000000001</v>
      </c>
      <c r="AA1742" s="2">
        <v>836</v>
      </c>
      <c r="AB1742" s="2">
        <v>7</v>
      </c>
      <c r="AC1742" s="2">
        <v>29290.799999999999</v>
      </c>
      <c r="AE1742" s="2" t="s">
        <v>5663</v>
      </c>
      <c r="AF1742" s="2" t="s">
        <v>17390</v>
      </c>
      <c r="AG1742" s="2" t="s">
        <v>2998</v>
      </c>
      <c r="AH1742" s="2" t="s">
        <v>17393</v>
      </c>
    </row>
    <row r="1743" spans="24:34" x14ac:dyDescent="0.4">
      <c r="X1743" s="2" t="s">
        <v>5678</v>
      </c>
      <c r="Y1743" s="2">
        <v>1976</v>
      </c>
      <c r="Z1743" s="2">
        <v>1196.5999999999999</v>
      </c>
      <c r="AA1743" s="2">
        <v>42</v>
      </c>
      <c r="AB1743" s="2">
        <v>3</v>
      </c>
      <c r="AC1743" s="2">
        <v>1114</v>
      </c>
      <c r="AE1743" s="2" t="s">
        <v>5664</v>
      </c>
      <c r="AF1743" s="2" t="s">
        <v>17390</v>
      </c>
      <c r="AG1743" s="2" t="s">
        <v>17511</v>
      </c>
      <c r="AH1743" s="2" t="s">
        <v>17400</v>
      </c>
    </row>
    <row r="1744" spans="24:34" x14ac:dyDescent="0.4">
      <c r="X1744" s="2" t="s">
        <v>5680</v>
      </c>
      <c r="Y1744" s="2">
        <v>1972</v>
      </c>
      <c r="Z1744" s="2">
        <v>394.8</v>
      </c>
      <c r="AA1744" s="2">
        <v>21</v>
      </c>
      <c r="AB1744" s="2">
        <v>2</v>
      </c>
      <c r="AC1744" s="2">
        <v>371.9</v>
      </c>
      <c r="AE1744" s="2" t="s">
        <v>5666</v>
      </c>
      <c r="AF1744" s="2" t="s">
        <v>17390</v>
      </c>
      <c r="AG1744" s="2" t="s">
        <v>2998</v>
      </c>
      <c r="AH1744" s="2" t="s">
        <v>17088</v>
      </c>
    </row>
    <row r="1745" spans="24:34" x14ac:dyDescent="0.4">
      <c r="X1745" s="2" t="s">
        <v>1086</v>
      </c>
      <c r="Y1745" s="2">
        <v>1988</v>
      </c>
      <c r="Z1745" s="2">
        <v>1063.8</v>
      </c>
      <c r="AA1745" s="2">
        <v>36</v>
      </c>
      <c r="AB1745" s="2">
        <v>2</v>
      </c>
      <c r="AC1745" s="2">
        <v>565.6</v>
      </c>
      <c r="AE1745" s="2" t="s">
        <v>5668</v>
      </c>
      <c r="AF1745" s="2" t="s">
        <v>17390</v>
      </c>
      <c r="AG1745" s="2" t="s">
        <v>2998</v>
      </c>
      <c r="AH1745" s="2" t="s">
        <v>17414</v>
      </c>
    </row>
    <row r="1746" spans="24:34" x14ac:dyDescent="0.4">
      <c r="X1746" s="2" t="s">
        <v>5681</v>
      </c>
      <c r="Y1746" s="2">
        <v>2002</v>
      </c>
      <c r="Z1746" s="2">
        <v>2822.85</v>
      </c>
      <c r="AA1746" s="2">
        <v>28</v>
      </c>
      <c r="AB1746" s="2">
        <v>6</v>
      </c>
      <c r="AC1746" s="2">
        <v>2822.85</v>
      </c>
      <c r="AE1746" s="2" t="s">
        <v>5669</v>
      </c>
      <c r="AF1746" s="2" t="s">
        <v>17390</v>
      </c>
      <c r="AG1746" s="2" t="s">
        <v>2998</v>
      </c>
      <c r="AH1746" s="2" t="s">
        <v>17088</v>
      </c>
    </row>
    <row r="1747" spans="24:34" x14ac:dyDescent="0.4">
      <c r="X1747" s="2" t="s">
        <v>5683</v>
      </c>
      <c r="Y1747" s="2">
        <v>1969</v>
      </c>
      <c r="Z1747" s="2">
        <v>6088.4</v>
      </c>
      <c r="AA1747" s="2">
        <v>170</v>
      </c>
      <c r="AB1747" s="2">
        <v>5</v>
      </c>
      <c r="AC1747" s="2">
        <v>6077.3</v>
      </c>
      <c r="AE1747" s="2" t="s">
        <v>5670</v>
      </c>
      <c r="AF1747" s="2" t="s">
        <v>17390</v>
      </c>
      <c r="AG1747" s="2" t="s">
        <v>2998</v>
      </c>
      <c r="AH1747" s="2" t="s">
        <v>17086</v>
      </c>
    </row>
    <row r="1748" spans="24:34" x14ac:dyDescent="0.4">
      <c r="X1748" s="2" t="s">
        <v>5684</v>
      </c>
      <c r="Y1748" s="2">
        <v>1968</v>
      </c>
      <c r="Z1748" s="2">
        <v>4508.3999999999996</v>
      </c>
      <c r="AA1748" s="2">
        <v>215</v>
      </c>
      <c r="AB1748" s="2">
        <v>5</v>
      </c>
      <c r="AC1748" s="2">
        <v>4508.3999999999996</v>
      </c>
      <c r="AE1748" s="2" t="s">
        <v>5673</v>
      </c>
      <c r="AF1748" s="2" t="s">
        <v>17390</v>
      </c>
      <c r="AG1748" s="2" t="s">
        <v>2998</v>
      </c>
      <c r="AH1748" s="2" t="s">
        <v>17414</v>
      </c>
    </row>
    <row r="1749" spans="24:34" x14ac:dyDescent="0.4">
      <c r="X1749" s="2" t="s">
        <v>5686</v>
      </c>
      <c r="Y1749" s="2">
        <v>1967</v>
      </c>
      <c r="Z1749" s="2">
        <v>3456.3</v>
      </c>
      <c r="AA1749" s="2">
        <v>180</v>
      </c>
      <c r="AB1749" s="2">
        <v>5</v>
      </c>
      <c r="AC1749" s="2">
        <v>2586.1</v>
      </c>
      <c r="AE1749" s="2" t="s">
        <v>5674</v>
      </c>
      <c r="AF1749" s="2" t="s">
        <v>17390</v>
      </c>
      <c r="AG1749" s="2" t="s">
        <v>2998</v>
      </c>
      <c r="AH1749" s="2" t="s">
        <v>17413</v>
      </c>
    </row>
    <row r="1750" spans="24:34" x14ac:dyDescent="0.4">
      <c r="X1750" s="2" t="s">
        <v>1087</v>
      </c>
      <c r="Y1750" s="2">
        <v>2000</v>
      </c>
      <c r="Z1750" s="2">
        <v>4684.2</v>
      </c>
      <c r="AA1750" s="2">
        <v>127</v>
      </c>
      <c r="AB1750" s="2">
        <v>6</v>
      </c>
      <c r="AC1750" s="2">
        <v>3444.3</v>
      </c>
      <c r="AE1750" s="2" t="s">
        <v>5676</v>
      </c>
      <c r="AF1750" s="2" t="s">
        <v>2998</v>
      </c>
      <c r="AG1750" s="2" t="s">
        <v>2998</v>
      </c>
      <c r="AH1750" s="2" t="s">
        <v>17398</v>
      </c>
    </row>
    <row r="1751" spans="24:34" x14ac:dyDescent="0.4">
      <c r="X1751" s="2" t="s">
        <v>5689</v>
      </c>
      <c r="Y1751" s="2">
        <v>2016</v>
      </c>
      <c r="Z1751" s="2">
        <v>19046.599999999999</v>
      </c>
      <c r="AA1751" s="2">
        <v>430</v>
      </c>
      <c r="AB1751" s="2">
        <v>16</v>
      </c>
      <c r="AC1751" s="2">
        <v>16759.5</v>
      </c>
      <c r="AE1751" s="2" t="s">
        <v>5677</v>
      </c>
      <c r="AF1751" s="2" t="s">
        <v>17390</v>
      </c>
      <c r="AG1751" s="2" t="s">
        <v>2998</v>
      </c>
      <c r="AH1751" s="2" t="s">
        <v>17426</v>
      </c>
    </row>
    <row r="1752" spans="24:34" x14ac:dyDescent="0.4">
      <c r="X1752" s="2" t="s">
        <v>5690</v>
      </c>
      <c r="Y1752" s="2">
        <v>2008</v>
      </c>
      <c r="Z1752" s="2">
        <v>14652</v>
      </c>
      <c r="AA1752" s="2">
        <v>474</v>
      </c>
      <c r="AB1752" s="2">
        <v>17</v>
      </c>
      <c r="AC1752" s="2">
        <v>12245.1</v>
      </c>
      <c r="AE1752" s="2" t="s">
        <v>5678</v>
      </c>
      <c r="AF1752" s="2" t="s">
        <v>17390</v>
      </c>
      <c r="AG1752" s="2" t="s">
        <v>2998</v>
      </c>
      <c r="AH1752" s="2" t="s">
        <v>17088</v>
      </c>
    </row>
    <row r="1753" spans="24:34" x14ac:dyDescent="0.4">
      <c r="X1753" s="2" t="s">
        <v>5691</v>
      </c>
      <c r="Y1753" s="2">
        <v>2017</v>
      </c>
      <c r="Z1753" s="2">
        <v>10848.9</v>
      </c>
      <c r="AA1753" s="2">
        <v>124</v>
      </c>
      <c r="AB1753" s="2">
        <v>17</v>
      </c>
      <c r="AC1753" s="2">
        <v>7199.6</v>
      </c>
      <c r="AE1753" s="2" t="s">
        <v>5679</v>
      </c>
      <c r="AF1753" s="2" t="s">
        <v>17390</v>
      </c>
      <c r="AG1753" s="2" t="s">
        <v>2998</v>
      </c>
      <c r="AH1753" s="2" t="s">
        <v>17414</v>
      </c>
    </row>
    <row r="1754" spans="24:34" x14ac:dyDescent="0.4">
      <c r="X1754" s="2" t="s">
        <v>5692</v>
      </c>
      <c r="Y1754" s="2" t="s">
        <v>3024</v>
      </c>
      <c r="Z1754" s="2">
        <v>1320</v>
      </c>
      <c r="AB1754" s="2">
        <v>3</v>
      </c>
      <c r="AC1754" s="2">
        <v>1320</v>
      </c>
      <c r="AE1754" s="2" t="s">
        <v>5680</v>
      </c>
      <c r="AF1754" s="2" t="s">
        <v>17390</v>
      </c>
      <c r="AG1754" s="2" t="s">
        <v>2998</v>
      </c>
      <c r="AH1754" s="2" t="s">
        <v>17086</v>
      </c>
    </row>
    <row r="1755" spans="24:34" x14ac:dyDescent="0.4">
      <c r="X1755" s="2" t="s">
        <v>5693</v>
      </c>
      <c r="Y1755" s="2">
        <v>1966</v>
      </c>
      <c r="Z1755" s="2">
        <v>4134.1000000000004</v>
      </c>
      <c r="AA1755" s="2">
        <v>140</v>
      </c>
      <c r="AB1755" s="2">
        <v>5</v>
      </c>
      <c r="AC1755" s="2">
        <v>3825.6</v>
      </c>
      <c r="AE1755" s="2" t="s">
        <v>1086</v>
      </c>
      <c r="AF1755" s="2" t="s">
        <v>17390</v>
      </c>
      <c r="AG1755" s="2" t="s">
        <v>2998</v>
      </c>
      <c r="AH1755" s="2" t="s">
        <v>17088</v>
      </c>
    </row>
    <row r="1756" spans="24:34" x14ac:dyDescent="0.4">
      <c r="X1756" s="2" t="s">
        <v>5695</v>
      </c>
      <c r="Y1756" s="2">
        <v>1982</v>
      </c>
      <c r="Z1756" s="2">
        <v>2249.1</v>
      </c>
      <c r="AA1756" s="2">
        <v>100</v>
      </c>
      <c r="AB1756" s="2">
        <v>5</v>
      </c>
      <c r="AC1756" s="2">
        <v>2046.7</v>
      </c>
      <c r="AE1756" s="2" t="s">
        <v>5681</v>
      </c>
      <c r="AF1756" s="2" t="s">
        <v>17390</v>
      </c>
      <c r="AG1756" s="2" t="s">
        <v>2998</v>
      </c>
      <c r="AH1756" s="2" t="s">
        <v>17086</v>
      </c>
    </row>
    <row r="1757" spans="24:34" x14ac:dyDescent="0.4">
      <c r="X1757" s="2" t="s">
        <v>5697</v>
      </c>
      <c r="Y1757" s="2">
        <v>1986</v>
      </c>
      <c r="Z1757" s="2">
        <v>1361.4</v>
      </c>
      <c r="AA1757" s="2">
        <v>48</v>
      </c>
      <c r="AB1757" s="2">
        <v>5</v>
      </c>
      <c r="AC1757" s="2">
        <v>1065</v>
      </c>
      <c r="AE1757" s="2" t="s">
        <v>5683</v>
      </c>
      <c r="AF1757" s="2" t="s">
        <v>17390</v>
      </c>
      <c r="AG1757" s="2" t="s">
        <v>2998</v>
      </c>
      <c r="AH1757" s="2" t="s">
        <v>17406</v>
      </c>
    </row>
    <row r="1758" spans="24:34" x14ac:dyDescent="0.4">
      <c r="X1758" s="2" t="s">
        <v>5700</v>
      </c>
      <c r="Y1758" s="2">
        <v>1957</v>
      </c>
      <c r="Z1758" s="2">
        <v>1927</v>
      </c>
      <c r="AA1758" s="2">
        <v>60</v>
      </c>
      <c r="AB1758" s="2">
        <v>3</v>
      </c>
      <c r="AC1758" s="2">
        <v>1792.3</v>
      </c>
      <c r="AE1758" s="2" t="s">
        <v>5684</v>
      </c>
      <c r="AF1758" s="2" t="s">
        <v>17390</v>
      </c>
      <c r="AG1758" s="2" t="s">
        <v>17081</v>
      </c>
      <c r="AH1758" s="2" t="s">
        <v>17398</v>
      </c>
    </row>
    <row r="1759" spans="24:34" x14ac:dyDescent="0.4">
      <c r="X1759" s="2" t="s">
        <v>17275</v>
      </c>
      <c r="Y1759" s="2">
        <v>1889</v>
      </c>
      <c r="Z1759" s="2">
        <v>576.29999999999995</v>
      </c>
      <c r="AA1759" s="2">
        <v>24</v>
      </c>
      <c r="AB1759" s="2">
        <v>1</v>
      </c>
      <c r="AC1759" s="2">
        <v>324.10000000000002</v>
      </c>
      <c r="AE1759" s="2" t="s">
        <v>5686</v>
      </c>
      <c r="AF1759" s="2" t="s">
        <v>17390</v>
      </c>
      <c r="AG1759" s="2" t="s">
        <v>2998</v>
      </c>
      <c r="AH1759" s="2" t="s">
        <v>17393</v>
      </c>
    </row>
    <row r="1760" spans="24:34" x14ac:dyDescent="0.4">
      <c r="X1760" s="2" t="s">
        <v>5702</v>
      </c>
      <c r="Y1760" s="2">
        <v>1971</v>
      </c>
      <c r="Z1760" s="2">
        <v>4188.1000000000004</v>
      </c>
      <c r="AA1760" s="2">
        <v>146</v>
      </c>
      <c r="AB1760" s="2">
        <v>5</v>
      </c>
      <c r="AC1760" s="2">
        <v>3145.1</v>
      </c>
      <c r="AE1760" s="2" t="s">
        <v>1087</v>
      </c>
      <c r="AF1760" s="2" t="s">
        <v>17390</v>
      </c>
      <c r="AG1760" s="2" t="s">
        <v>2998</v>
      </c>
      <c r="AH1760" s="2" t="s">
        <v>17393</v>
      </c>
    </row>
    <row r="1761" spans="24:34" x14ac:dyDescent="0.4">
      <c r="X1761" s="2" t="s">
        <v>5703</v>
      </c>
      <c r="Y1761" s="2">
        <v>2019</v>
      </c>
      <c r="Z1761" s="2">
        <v>11480.2</v>
      </c>
      <c r="AA1761" s="2">
        <v>150</v>
      </c>
      <c r="AB1761" s="2">
        <v>10</v>
      </c>
      <c r="AC1761" s="2">
        <v>8498</v>
      </c>
      <c r="AE1761" s="2" t="s">
        <v>5689</v>
      </c>
      <c r="AF1761" s="2" t="s">
        <v>17405</v>
      </c>
      <c r="AG1761" s="2" t="s">
        <v>2998</v>
      </c>
      <c r="AH1761" s="2" t="s">
        <v>17088</v>
      </c>
    </row>
    <row r="1762" spans="24:34" x14ac:dyDescent="0.4">
      <c r="X1762" s="2" t="s">
        <v>5704</v>
      </c>
      <c r="Y1762" s="2">
        <v>1963</v>
      </c>
      <c r="Z1762" s="2">
        <v>2502.1999999999998</v>
      </c>
      <c r="AA1762" s="2">
        <v>126</v>
      </c>
      <c r="AB1762" s="2">
        <v>5</v>
      </c>
      <c r="AC1762" s="2">
        <v>1639.3</v>
      </c>
      <c r="AE1762" s="2" t="s">
        <v>5690</v>
      </c>
      <c r="AF1762" s="2" t="s">
        <v>17390</v>
      </c>
      <c r="AG1762" s="2" t="s">
        <v>2998</v>
      </c>
      <c r="AH1762" s="2" t="s">
        <v>17393</v>
      </c>
    </row>
    <row r="1763" spans="24:34" x14ac:dyDescent="0.4">
      <c r="X1763" s="2" t="s">
        <v>5706</v>
      </c>
      <c r="Y1763" s="2">
        <v>1969</v>
      </c>
      <c r="Z1763" s="2">
        <v>4279.8</v>
      </c>
      <c r="AA1763" s="2">
        <v>136</v>
      </c>
      <c r="AB1763" s="2">
        <v>5</v>
      </c>
      <c r="AC1763" s="2">
        <v>4279.8</v>
      </c>
      <c r="AE1763" s="2" t="s">
        <v>5691</v>
      </c>
      <c r="AF1763" s="2" t="s">
        <v>17408</v>
      </c>
      <c r="AG1763" s="2" t="s">
        <v>2998</v>
      </c>
      <c r="AH1763" s="2" t="s">
        <v>17086</v>
      </c>
    </row>
    <row r="1764" spans="24:34" x14ac:dyDescent="0.4">
      <c r="X1764" s="2" t="s">
        <v>5708</v>
      </c>
      <c r="Y1764" s="2">
        <v>2003</v>
      </c>
      <c r="Z1764" s="2">
        <v>7687.6</v>
      </c>
      <c r="AA1764" s="2">
        <v>198</v>
      </c>
      <c r="AB1764" s="2">
        <v>9</v>
      </c>
      <c r="AC1764" s="2">
        <v>7687.6</v>
      </c>
      <c r="AE1764" s="2" t="s">
        <v>5692</v>
      </c>
      <c r="AF1764" s="2" t="s">
        <v>2998</v>
      </c>
      <c r="AG1764" s="2" t="s">
        <v>2998</v>
      </c>
      <c r="AH1764" s="2" t="s">
        <v>2998</v>
      </c>
    </row>
    <row r="1765" spans="24:34" x14ac:dyDescent="0.4">
      <c r="X1765" s="2" t="s">
        <v>5710</v>
      </c>
      <c r="Y1765" s="2">
        <v>2012</v>
      </c>
      <c r="Z1765" s="2">
        <v>5852.1</v>
      </c>
      <c r="AA1765" s="2">
        <v>109</v>
      </c>
      <c r="AB1765" s="2">
        <v>9</v>
      </c>
      <c r="AC1765" s="2">
        <v>5852.1</v>
      </c>
      <c r="AE1765" s="2" t="s">
        <v>5693</v>
      </c>
      <c r="AF1765" s="2" t="s">
        <v>17390</v>
      </c>
      <c r="AG1765" s="2" t="s">
        <v>17081</v>
      </c>
      <c r="AH1765" s="2" t="s">
        <v>17393</v>
      </c>
    </row>
    <row r="1766" spans="24:34" x14ac:dyDescent="0.4">
      <c r="X1766" s="2" t="s">
        <v>5711</v>
      </c>
      <c r="Y1766" s="2">
        <v>1964</v>
      </c>
      <c r="Z1766" s="2">
        <v>4980.3</v>
      </c>
      <c r="AA1766" s="2">
        <v>114</v>
      </c>
      <c r="AB1766" s="2">
        <v>5</v>
      </c>
      <c r="AC1766" s="2">
        <v>4151.2</v>
      </c>
      <c r="AE1766" s="2" t="s">
        <v>5695</v>
      </c>
      <c r="AF1766" s="2" t="s">
        <v>17397</v>
      </c>
      <c r="AG1766" s="2" t="s">
        <v>17081</v>
      </c>
      <c r="AH1766" s="2" t="s">
        <v>17400</v>
      </c>
    </row>
    <row r="1767" spans="24:34" x14ac:dyDescent="0.4">
      <c r="X1767" s="2" t="s">
        <v>5713</v>
      </c>
      <c r="Y1767" s="2">
        <v>1987</v>
      </c>
      <c r="Z1767" s="2">
        <v>4476.3</v>
      </c>
      <c r="AA1767" s="2">
        <v>100</v>
      </c>
      <c r="AB1767" s="2">
        <v>9</v>
      </c>
      <c r="AC1767" s="2">
        <v>2224.4</v>
      </c>
      <c r="AE1767" s="2" t="s">
        <v>5697</v>
      </c>
      <c r="AF1767" s="2" t="s">
        <v>17390</v>
      </c>
      <c r="AG1767" s="2" t="s">
        <v>17081</v>
      </c>
      <c r="AH1767" s="2" t="s">
        <v>17088</v>
      </c>
    </row>
    <row r="1768" spans="24:34" x14ac:dyDescent="0.4">
      <c r="X1768" s="2" t="s">
        <v>5715</v>
      </c>
      <c r="Y1768" s="2">
        <v>1988</v>
      </c>
      <c r="Z1768" s="2">
        <v>4765.8999999999996</v>
      </c>
      <c r="AA1768" s="2">
        <v>95</v>
      </c>
      <c r="AB1768" s="2">
        <v>9</v>
      </c>
      <c r="AC1768" s="2">
        <v>4460.8999999999996</v>
      </c>
      <c r="AE1768" s="2" t="s">
        <v>5700</v>
      </c>
      <c r="AF1768" s="2" t="s">
        <v>17390</v>
      </c>
      <c r="AG1768" s="2" t="s">
        <v>2998</v>
      </c>
      <c r="AH1768" s="2" t="s">
        <v>17088</v>
      </c>
    </row>
    <row r="1769" spans="24:34" x14ac:dyDescent="0.4">
      <c r="X1769" s="2" t="s">
        <v>5717</v>
      </c>
      <c r="Y1769" s="2">
        <v>1994</v>
      </c>
      <c r="Z1769" s="2">
        <v>2232.6</v>
      </c>
      <c r="AA1769" s="2">
        <v>30</v>
      </c>
      <c r="AB1769" s="2">
        <v>9</v>
      </c>
      <c r="AC1769" s="2">
        <v>2226</v>
      </c>
      <c r="AE1769" s="2" t="s">
        <v>5702</v>
      </c>
      <c r="AF1769" s="2" t="s">
        <v>17390</v>
      </c>
      <c r="AG1769" s="2" t="s">
        <v>2998</v>
      </c>
      <c r="AH1769" s="2" t="s">
        <v>17393</v>
      </c>
    </row>
    <row r="1770" spans="24:34" x14ac:dyDescent="0.4">
      <c r="X1770" s="2" t="s">
        <v>17276</v>
      </c>
      <c r="Y1770" s="2">
        <v>1973</v>
      </c>
      <c r="Z1770" s="2">
        <v>2462.2600000000002</v>
      </c>
      <c r="AA1770" s="2">
        <v>234</v>
      </c>
      <c r="AB1770" s="2">
        <v>4</v>
      </c>
      <c r="AC1770" s="2">
        <v>1431</v>
      </c>
      <c r="AE1770" s="2" t="s">
        <v>5703</v>
      </c>
      <c r="AF1770" s="2" t="s">
        <v>17390</v>
      </c>
      <c r="AG1770" s="2" t="s">
        <v>2998</v>
      </c>
      <c r="AH1770" s="2" t="s">
        <v>17393</v>
      </c>
    </row>
    <row r="1771" spans="24:34" x14ac:dyDescent="0.4">
      <c r="X1771" s="2" t="s">
        <v>17277</v>
      </c>
      <c r="Y1771" s="2">
        <v>1987</v>
      </c>
      <c r="Z1771" s="2">
        <v>3263.7</v>
      </c>
      <c r="AA1771" s="2">
        <v>179</v>
      </c>
      <c r="AB1771" s="2">
        <v>5</v>
      </c>
      <c r="AC1771" s="2">
        <v>2440.1999999999998</v>
      </c>
      <c r="AE1771" s="2" t="s">
        <v>5704</v>
      </c>
      <c r="AF1771" s="2" t="s">
        <v>17390</v>
      </c>
      <c r="AG1771" s="2" t="s">
        <v>2998</v>
      </c>
      <c r="AH1771" s="2" t="s">
        <v>17400</v>
      </c>
    </row>
    <row r="1772" spans="24:34" x14ac:dyDescent="0.4">
      <c r="X1772" s="2" t="s">
        <v>17278</v>
      </c>
      <c r="Y1772" s="2">
        <v>1912</v>
      </c>
      <c r="Z1772" s="2">
        <v>1070.73</v>
      </c>
      <c r="AA1772" s="2">
        <v>48</v>
      </c>
      <c r="AB1772" s="2">
        <v>3</v>
      </c>
      <c r="AC1772" s="2">
        <v>858.93</v>
      </c>
      <c r="AE1772" s="2" t="s">
        <v>5706</v>
      </c>
      <c r="AF1772" s="2" t="s">
        <v>17390</v>
      </c>
      <c r="AG1772" s="2" t="s">
        <v>17394</v>
      </c>
      <c r="AH1772" s="2" t="s">
        <v>17393</v>
      </c>
    </row>
    <row r="1773" spans="24:34" x14ac:dyDescent="0.4">
      <c r="X1773" s="2" t="s">
        <v>17279</v>
      </c>
      <c r="Y1773" s="2">
        <v>1955</v>
      </c>
      <c r="Z1773" s="2">
        <v>2262.4</v>
      </c>
      <c r="AA1773" s="2">
        <v>57</v>
      </c>
      <c r="AB1773" s="2">
        <v>3</v>
      </c>
      <c r="AC1773" s="2">
        <v>885.5</v>
      </c>
      <c r="AE1773" s="2" t="s">
        <v>5708</v>
      </c>
      <c r="AF1773" s="2" t="s">
        <v>17390</v>
      </c>
      <c r="AG1773" s="2" t="s">
        <v>17081</v>
      </c>
      <c r="AH1773" s="2" t="s">
        <v>17400</v>
      </c>
    </row>
    <row r="1774" spans="24:34" x14ac:dyDescent="0.4">
      <c r="X1774" s="2" t="s">
        <v>5718</v>
      </c>
      <c r="Y1774" s="2">
        <v>1978</v>
      </c>
      <c r="Z1774" s="2">
        <v>5534.7</v>
      </c>
      <c r="AA1774" s="2">
        <v>140</v>
      </c>
      <c r="AB1774" s="2">
        <v>5</v>
      </c>
      <c r="AC1774" s="2">
        <v>3961.9</v>
      </c>
      <c r="AE1774" s="2" t="s">
        <v>5710</v>
      </c>
      <c r="AF1774" s="2" t="s">
        <v>17390</v>
      </c>
      <c r="AG1774" s="2" t="s">
        <v>17081</v>
      </c>
      <c r="AH1774" s="2" t="s">
        <v>17088</v>
      </c>
    </row>
    <row r="1775" spans="24:34" x14ac:dyDescent="0.4">
      <c r="X1775" s="2" t="s">
        <v>5720</v>
      </c>
      <c r="Y1775" s="2">
        <v>1964</v>
      </c>
      <c r="Z1775" s="2">
        <v>1690.1</v>
      </c>
      <c r="AA1775" s="2">
        <v>86</v>
      </c>
      <c r="AB1775" s="2">
        <v>5</v>
      </c>
      <c r="AC1775" s="2">
        <v>1570.8</v>
      </c>
      <c r="AE1775" s="2" t="s">
        <v>5711</v>
      </c>
      <c r="AF1775" s="2" t="s">
        <v>17390</v>
      </c>
      <c r="AG1775" s="2" t="s">
        <v>2998</v>
      </c>
      <c r="AH1775" s="2" t="s">
        <v>17393</v>
      </c>
    </row>
    <row r="1776" spans="24:34" x14ac:dyDescent="0.4">
      <c r="X1776" s="2" t="s">
        <v>5722</v>
      </c>
      <c r="Y1776" s="2">
        <v>1959</v>
      </c>
      <c r="Z1776" s="2">
        <v>1334.5</v>
      </c>
      <c r="AA1776" s="2">
        <v>47</v>
      </c>
      <c r="AB1776" s="2">
        <v>3</v>
      </c>
      <c r="AC1776" s="2">
        <v>1142.4000000000001</v>
      </c>
      <c r="AE1776" s="2" t="s">
        <v>5713</v>
      </c>
      <c r="AF1776" s="2" t="s">
        <v>17390</v>
      </c>
      <c r="AG1776" s="2" t="s">
        <v>2998</v>
      </c>
      <c r="AH1776" s="2" t="s">
        <v>17086</v>
      </c>
    </row>
    <row r="1777" spans="24:34" x14ac:dyDescent="0.4">
      <c r="X1777" s="2" t="s">
        <v>5725</v>
      </c>
      <c r="Y1777" s="2">
        <v>1959</v>
      </c>
      <c r="Z1777" s="2">
        <v>682.7</v>
      </c>
      <c r="AA1777" s="2">
        <v>40</v>
      </c>
      <c r="AB1777" s="2">
        <v>2</v>
      </c>
      <c r="AC1777" s="2">
        <v>626.79999999999995</v>
      </c>
      <c r="AE1777" s="2" t="s">
        <v>5715</v>
      </c>
      <c r="AF1777" s="2" t="s">
        <v>17390</v>
      </c>
      <c r="AG1777" s="2" t="s">
        <v>17081</v>
      </c>
      <c r="AH1777" s="2" t="s">
        <v>17086</v>
      </c>
    </row>
    <row r="1778" spans="24:34" x14ac:dyDescent="0.4">
      <c r="X1778" s="2" t="s">
        <v>5727</v>
      </c>
      <c r="Y1778" s="2">
        <v>1959</v>
      </c>
      <c r="Z1778" s="2">
        <v>1283.5</v>
      </c>
      <c r="AA1778" s="2">
        <v>48</v>
      </c>
      <c r="AB1778" s="2">
        <v>3</v>
      </c>
      <c r="AC1778" s="2">
        <v>1010.1999999999999</v>
      </c>
      <c r="AE1778" s="2" t="s">
        <v>5717</v>
      </c>
      <c r="AF1778" s="2" t="s">
        <v>17390</v>
      </c>
      <c r="AG1778" s="2" t="s">
        <v>2998</v>
      </c>
      <c r="AH1778" s="2" t="s">
        <v>17088</v>
      </c>
    </row>
    <row r="1779" spans="24:34" x14ac:dyDescent="0.4">
      <c r="X1779" s="2" t="s">
        <v>5728</v>
      </c>
      <c r="Y1779" s="2">
        <v>1971</v>
      </c>
      <c r="Z1779" s="2">
        <v>2016.9</v>
      </c>
      <c r="AA1779" s="2">
        <v>140</v>
      </c>
      <c r="AB1779" s="2">
        <v>9</v>
      </c>
      <c r="AC1779" s="2">
        <v>1902</v>
      </c>
      <c r="AE1779" s="2" t="s">
        <v>5718</v>
      </c>
      <c r="AF1779" s="2" t="s">
        <v>17390</v>
      </c>
      <c r="AG1779" s="2" t="s">
        <v>2998</v>
      </c>
      <c r="AH1779" s="2" t="s">
        <v>17398</v>
      </c>
    </row>
    <row r="1780" spans="24:34" x14ac:dyDescent="0.4">
      <c r="X1780" s="2" t="s">
        <v>89</v>
      </c>
      <c r="Y1780" s="2">
        <v>1968</v>
      </c>
      <c r="Z1780" s="2">
        <v>1963</v>
      </c>
      <c r="AA1780" s="2">
        <v>126</v>
      </c>
      <c r="AB1780" s="2">
        <v>5</v>
      </c>
      <c r="AC1780" s="2">
        <v>1373.3</v>
      </c>
      <c r="AE1780" s="2" t="s">
        <v>5720</v>
      </c>
      <c r="AF1780" s="2" t="s">
        <v>17390</v>
      </c>
      <c r="AG1780" s="2" t="s">
        <v>2998</v>
      </c>
      <c r="AH1780" s="2" t="s">
        <v>17088</v>
      </c>
    </row>
    <row r="1781" spans="24:34" x14ac:dyDescent="0.4">
      <c r="X1781" s="2" t="s">
        <v>5731</v>
      </c>
      <c r="Y1781" s="2">
        <v>1982</v>
      </c>
      <c r="Z1781" s="2">
        <v>867.9</v>
      </c>
      <c r="AA1781" s="2">
        <v>39</v>
      </c>
      <c r="AB1781" s="2">
        <v>5</v>
      </c>
      <c r="AC1781" s="2">
        <v>809.2</v>
      </c>
      <c r="AE1781" s="2" t="s">
        <v>5722</v>
      </c>
      <c r="AF1781" s="2" t="s">
        <v>17390</v>
      </c>
      <c r="AG1781" s="2" t="s">
        <v>2998</v>
      </c>
      <c r="AH1781" s="2" t="s">
        <v>17400</v>
      </c>
    </row>
    <row r="1782" spans="24:34" x14ac:dyDescent="0.4">
      <c r="X1782" s="2" t="s">
        <v>5733</v>
      </c>
      <c r="Y1782" s="2">
        <v>1957</v>
      </c>
      <c r="Z1782" s="2">
        <v>172.6</v>
      </c>
      <c r="AA1782" s="2">
        <v>10</v>
      </c>
      <c r="AB1782" s="2">
        <v>1</v>
      </c>
      <c r="AC1782" s="2">
        <v>158.69999999999999</v>
      </c>
      <c r="AE1782" s="2" t="s">
        <v>5725</v>
      </c>
      <c r="AF1782" s="2" t="s">
        <v>17390</v>
      </c>
      <c r="AG1782" s="2" t="s">
        <v>2998</v>
      </c>
      <c r="AH1782" s="2" t="s">
        <v>17088</v>
      </c>
    </row>
    <row r="1783" spans="24:34" x14ac:dyDescent="0.4">
      <c r="X1783" s="2" t="s">
        <v>5735</v>
      </c>
      <c r="Y1783" s="2">
        <v>2000</v>
      </c>
      <c r="Z1783" s="2">
        <v>1638.7</v>
      </c>
      <c r="AA1783" s="2">
        <v>18</v>
      </c>
      <c r="AB1783" s="2">
        <v>3</v>
      </c>
      <c r="AC1783" s="2">
        <v>1553.2</v>
      </c>
      <c r="AE1783" s="2" t="s">
        <v>5727</v>
      </c>
      <c r="AF1783" s="2" t="s">
        <v>17390</v>
      </c>
      <c r="AG1783" s="2" t="s">
        <v>2998</v>
      </c>
      <c r="AH1783" s="2" t="s">
        <v>17088</v>
      </c>
    </row>
    <row r="1784" spans="24:34" x14ac:dyDescent="0.4">
      <c r="X1784" s="2" t="s">
        <v>5736</v>
      </c>
      <c r="Y1784" s="2">
        <v>1917</v>
      </c>
      <c r="Z1784" s="2">
        <v>348.9</v>
      </c>
      <c r="AA1784" s="2">
        <v>17</v>
      </c>
      <c r="AB1784" s="2">
        <v>2</v>
      </c>
      <c r="AC1784" s="2">
        <v>348.9</v>
      </c>
      <c r="AE1784" s="2" t="s">
        <v>5728</v>
      </c>
      <c r="AF1784" s="2" t="s">
        <v>17390</v>
      </c>
      <c r="AG1784" s="2" t="s">
        <v>2998</v>
      </c>
      <c r="AH1784" s="2" t="s">
        <v>17086</v>
      </c>
    </row>
    <row r="1785" spans="24:34" x14ac:dyDescent="0.4">
      <c r="X1785" s="2" t="s">
        <v>5738</v>
      </c>
      <c r="Y1785" s="2">
        <v>1941</v>
      </c>
      <c r="Z1785" s="2">
        <v>730.8</v>
      </c>
      <c r="AA1785" s="2">
        <v>35</v>
      </c>
      <c r="AB1785" s="2">
        <v>2</v>
      </c>
      <c r="AC1785" s="2">
        <v>674</v>
      </c>
      <c r="AE1785" s="2" t="s">
        <v>89</v>
      </c>
      <c r="AF1785" s="2" t="s">
        <v>17390</v>
      </c>
      <c r="AG1785" s="2" t="s">
        <v>2998</v>
      </c>
      <c r="AH1785" s="2" t="s">
        <v>17088</v>
      </c>
    </row>
    <row r="1786" spans="24:34" x14ac:dyDescent="0.4">
      <c r="X1786" s="2" t="s">
        <v>5740</v>
      </c>
      <c r="Y1786" s="2">
        <v>1980</v>
      </c>
      <c r="Z1786" s="2">
        <v>1131.3</v>
      </c>
      <c r="AA1786" s="2">
        <v>43</v>
      </c>
      <c r="AB1786" s="2">
        <v>5</v>
      </c>
      <c r="AC1786" s="2">
        <v>1024.5999999999999</v>
      </c>
      <c r="AE1786" s="2" t="s">
        <v>5731</v>
      </c>
      <c r="AF1786" s="2" t="s">
        <v>17390</v>
      </c>
      <c r="AG1786" s="2" t="s">
        <v>2998</v>
      </c>
      <c r="AH1786" s="2" t="s">
        <v>17086</v>
      </c>
    </row>
    <row r="1787" spans="24:34" x14ac:dyDescent="0.4">
      <c r="X1787" s="2" t="s">
        <v>5743</v>
      </c>
      <c r="Y1787" s="2">
        <v>1941</v>
      </c>
      <c r="Z1787" s="2">
        <v>730.5</v>
      </c>
      <c r="AA1787" s="2">
        <v>34</v>
      </c>
      <c r="AB1787" s="2">
        <v>2</v>
      </c>
      <c r="AC1787" s="2">
        <v>672.5</v>
      </c>
      <c r="AE1787" s="2" t="s">
        <v>5733</v>
      </c>
      <c r="AF1787" s="2" t="s">
        <v>17407</v>
      </c>
      <c r="AG1787" s="2" t="s">
        <v>2998</v>
      </c>
      <c r="AH1787" s="2" t="s">
        <v>17086</v>
      </c>
    </row>
    <row r="1788" spans="24:34" x14ac:dyDescent="0.4">
      <c r="X1788" s="2" t="s">
        <v>5745</v>
      </c>
      <c r="Y1788" s="2">
        <v>1980</v>
      </c>
      <c r="Z1788" s="2">
        <v>798.7</v>
      </c>
      <c r="AA1788" s="2">
        <v>37</v>
      </c>
      <c r="AB1788" s="2">
        <v>5</v>
      </c>
      <c r="AC1788" s="2">
        <v>736.4</v>
      </c>
      <c r="AE1788" s="2" t="s">
        <v>5735</v>
      </c>
      <c r="AF1788" s="2" t="s">
        <v>17390</v>
      </c>
      <c r="AG1788" s="2" t="s">
        <v>2998</v>
      </c>
      <c r="AH1788" s="2" t="s">
        <v>17086</v>
      </c>
    </row>
    <row r="1789" spans="24:34" x14ac:dyDescent="0.4">
      <c r="X1789" s="2" t="s">
        <v>5748</v>
      </c>
      <c r="Y1789" s="2">
        <v>1941</v>
      </c>
      <c r="Z1789" s="2">
        <v>744.4</v>
      </c>
      <c r="AA1789" s="2">
        <v>44</v>
      </c>
      <c r="AB1789" s="2">
        <v>2</v>
      </c>
      <c r="AC1789" s="2">
        <v>686.1</v>
      </c>
      <c r="AE1789" s="2" t="s">
        <v>5736</v>
      </c>
      <c r="AF1789" s="2" t="s">
        <v>17407</v>
      </c>
      <c r="AG1789" s="2" t="s">
        <v>2998</v>
      </c>
      <c r="AH1789" s="2" t="s">
        <v>17400</v>
      </c>
    </row>
    <row r="1790" spans="24:34" x14ac:dyDescent="0.4">
      <c r="X1790" s="2" t="s">
        <v>90</v>
      </c>
      <c r="Y1790" s="2">
        <v>1980</v>
      </c>
      <c r="Z1790" s="2">
        <v>807.5</v>
      </c>
      <c r="AA1790" s="2">
        <v>21</v>
      </c>
      <c r="AB1790" s="2">
        <v>5</v>
      </c>
      <c r="AC1790" s="2">
        <v>706.7</v>
      </c>
      <c r="AE1790" s="2" t="s">
        <v>5738</v>
      </c>
      <c r="AF1790" s="2" t="s">
        <v>17390</v>
      </c>
      <c r="AG1790" s="2" t="s">
        <v>2998</v>
      </c>
      <c r="AH1790" s="2" t="s">
        <v>17088</v>
      </c>
    </row>
    <row r="1791" spans="24:34" x14ac:dyDescent="0.4">
      <c r="X1791" s="2" t="s">
        <v>5750</v>
      </c>
      <c r="Y1791" s="2">
        <v>1941</v>
      </c>
      <c r="Z1791" s="2">
        <v>753.3</v>
      </c>
      <c r="AA1791" s="2">
        <v>44</v>
      </c>
      <c r="AB1791" s="2">
        <v>2</v>
      </c>
      <c r="AC1791" s="2">
        <v>671.1</v>
      </c>
      <c r="AE1791" s="2" t="s">
        <v>5740</v>
      </c>
      <c r="AF1791" s="2" t="s">
        <v>17390</v>
      </c>
      <c r="AG1791" s="2" t="s">
        <v>2998</v>
      </c>
      <c r="AH1791" s="2" t="s">
        <v>17086</v>
      </c>
    </row>
    <row r="1792" spans="24:34" x14ac:dyDescent="0.4">
      <c r="X1792" s="2" t="s">
        <v>5752</v>
      </c>
      <c r="Y1792" s="2">
        <v>1982</v>
      </c>
      <c r="Z1792" s="2">
        <v>17447.900000000001</v>
      </c>
      <c r="AA1792" s="2">
        <v>829</v>
      </c>
      <c r="AB1792" s="2">
        <v>9</v>
      </c>
      <c r="AC1792" s="2">
        <v>17447.899999999998</v>
      </c>
      <c r="AE1792" s="2" t="s">
        <v>5743</v>
      </c>
      <c r="AF1792" s="2" t="s">
        <v>17390</v>
      </c>
      <c r="AG1792" s="2" t="s">
        <v>2998</v>
      </c>
      <c r="AH1792" s="2" t="s">
        <v>17088</v>
      </c>
    </row>
    <row r="1793" spans="24:34" x14ac:dyDescent="0.4">
      <c r="X1793" s="2" t="s">
        <v>5754</v>
      </c>
      <c r="Y1793" s="2">
        <v>1992</v>
      </c>
      <c r="Z1793" s="2">
        <v>9033.7000000000007</v>
      </c>
      <c r="AA1793" s="2">
        <v>351</v>
      </c>
      <c r="AB1793" s="2">
        <v>9</v>
      </c>
      <c r="AC1793" s="2">
        <v>7644.6</v>
      </c>
      <c r="AE1793" s="2" t="s">
        <v>5745</v>
      </c>
      <c r="AF1793" s="2" t="s">
        <v>17390</v>
      </c>
      <c r="AG1793" s="2" t="s">
        <v>2998</v>
      </c>
      <c r="AH1793" s="2" t="s">
        <v>17086</v>
      </c>
    </row>
    <row r="1794" spans="24:34" x14ac:dyDescent="0.4">
      <c r="X1794" s="2" t="s">
        <v>1088</v>
      </c>
      <c r="Y1794" s="2">
        <v>1986</v>
      </c>
      <c r="Z1794" s="2">
        <v>5369.3</v>
      </c>
      <c r="AA1794" s="2">
        <v>205</v>
      </c>
      <c r="AB1794" s="2">
        <v>16</v>
      </c>
      <c r="AC1794" s="2">
        <v>4536.7</v>
      </c>
      <c r="AE1794" s="2" t="s">
        <v>5748</v>
      </c>
      <c r="AF1794" s="2" t="s">
        <v>17390</v>
      </c>
      <c r="AG1794" s="2" t="s">
        <v>2998</v>
      </c>
      <c r="AH1794" s="2" t="s">
        <v>17088</v>
      </c>
    </row>
    <row r="1795" spans="24:34" x14ac:dyDescent="0.4">
      <c r="X1795" s="2" t="s">
        <v>5756</v>
      </c>
      <c r="Y1795" s="2">
        <v>1978</v>
      </c>
      <c r="Z1795" s="2">
        <v>3395</v>
      </c>
      <c r="AA1795" s="2">
        <v>256</v>
      </c>
      <c r="AB1795" s="2">
        <v>5</v>
      </c>
      <c r="AC1795" s="2">
        <v>3056.7</v>
      </c>
      <c r="AE1795" s="2" t="s">
        <v>90</v>
      </c>
      <c r="AF1795" s="2" t="s">
        <v>17390</v>
      </c>
      <c r="AG1795" s="2" t="s">
        <v>2998</v>
      </c>
      <c r="AH1795" s="2" t="s">
        <v>17086</v>
      </c>
    </row>
    <row r="1796" spans="24:34" x14ac:dyDescent="0.4">
      <c r="X1796" s="2" t="s">
        <v>1089</v>
      </c>
      <c r="Y1796" s="2">
        <v>1977</v>
      </c>
      <c r="Z1796" s="2">
        <v>4585.6000000000004</v>
      </c>
      <c r="AA1796" s="2">
        <v>224</v>
      </c>
      <c r="AB1796" s="2">
        <v>5</v>
      </c>
      <c r="AC1796" s="2">
        <v>4585.6000000000004</v>
      </c>
      <c r="AE1796" s="2" t="s">
        <v>5750</v>
      </c>
      <c r="AF1796" s="2" t="s">
        <v>17390</v>
      </c>
      <c r="AG1796" s="2" t="s">
        <v>2998</v>
      </c>
      <c r="AH1796" s="2" t="s">
        <v>17088</v>
      </c>
    </row>
    <row r="1797" spans="24:34" x14ac:dyDescent="0.4">
      <c r="X1797" s="2" t="s">
        <v>5759</v>
      </c>
      <c r="Y1797" s="2">
        <v>1980</v>
      </c>
      <c r="Z1797" s="2">
        <v>17839.7</v>
      </c>
      <c r="AA1797" s="2">
        <v>799</v>
      </c>
      <c r="AB1797" s="2">
        <v>9</v>
      </c>
      <c r="AC1797" s="2">
        <v>15355.2</v>
      </c>
      <c r="AE1797" s="2" t="s">
        <v>5751</v>
      </c>
      <c r="AF1797" s="2" t="s">
        <v>2998</v>
      </c>
      <c r="AG1797" s="2" t="s">
        <v>2998</v>
      </c>
      <c r="AH1797" s="2" t="s">
        <v>17088</v>
      </c>
    </row>
    <row r="1798" spans="24:34" x14ac:dyDescent="0.4">
      <c r="X1798" s="2" t="s">
        <v>5761</v>
      </c>
      <c r="Y1798" s="2">
        <v>1974</v>
      </c>
      <c r="Z1798" s="2">
        <v>4948.3999999999996</v>
      </c>
      <c r="AA1798" s="2">
        <v>231</v>
      </c>
      <c r="AB1798" s="2">
        <v>5</v>
      </c>
      <c r="AC1798" s="2">
        <v>4538.3999999999996</v>
      </c>
      <c r="AE1798" s="2" t="s">
        <v>5752</v>
      </c>
      <c r="AF1798" s="2" t="s">
        <v>17397</v>
      </c>
      <c r="AG1798" s="2" t="s">
        <v>2998</v>
      </c>
      <c r="AH1798" s="2" t="s">
        <v>17406</v>
      </c>
    </row>
    <row r="1799" spans="24:34" x14ac:dyDescent="0.4">
      <c r="X1799" s="2" t="s">
        <v>5762</v>
      </c>
      <c r="Y1799" s="2">
        <v>2011</v>
      </c>
      <c r="Z1799" s="2">
        <v>5860.8</v>
      </c>
      <c r="AA1799" s="2">
        <v>148</v>
      </c>
      <c r="AB1799" s="2">
        <v>9</v>
      </c>
      <c r="AC1799" s="2">
        <v>5834.3</v>
      </c>
      <c r="AE1799" s="2" t="s">
        <v>5754</v>
      </c>
      <c r="AF1799" s="2" t="s">
        <v>17397</v>
      </c>
      <c r="AG1799" s="2" t="s">
        <v>2998</v>
      </c>
      <c r="AH1799" s="2" t="s">
        <v>17400</v>
      </c>
    </row>
    <row r="1800" spans="24:34" x14ac:dyDescent="0.4">
      <c r="X1800" s="2" t="s">
        <v>1090</v>
      </c>
      <c r="Y1800" s="2">
        <v>1974</v>
      </c>
      <c r="Z1800" s="2">
        <v>3389.7</v>
      </c>
      <c r="AA1800" s="2">
        <v>153</v>
      </c>
      <c r="AB1800" s="2">
        <v>5</v>
      </c>
      <c r="AC1800" s="2">
        <v>3071.6</v>
      </c>
      <c r="AE1800" s="2" t="s">
        <v>1088</v>
      </c>
      <c r="AF1800" s="2" t="s">
        <v>17397</v>
      </c>
      <c r="AG1800" s="2" t="s">
        <v>2998</v>
      </c>
      <c r="AH1800" s="2" t="s">
        <v>17086</v>
      </c>
    </row>
    <row r="1801" spans="24:34" x14ac:dyDescent="0.4">
      <c r="X1801" s="2" t="s">
        <v>5764</v>
      </c>
      <c r="Y1801" s="2">
        <v>1995</v>
      </c>
      <c r="Z1801" s="2">
        <v>1454.4</v>
      </c>
      <c r="AA1801" s="2">
        <v>48</v>
      </c>
      <c r="AB1801" s="2">
        <v>6</v>
      </c>
      <c r="AC1801" s="2">
        <v>1204.4000000000001</v>
      </c>
      <c r="AE1801" s="2" t="s">
        <v>5756</v>
      </c>
      <c r="AF1801" s="2" t="s">
        <v>17397</v>
      </c>
      <c r="AG1801" s="2" t="s">
        <v>2998</v>
      </c>
      <c r="AH1801" s="2" t="s">
        <v>17393</v>
      </c>
    </row>
    <row r="1802" spans="24:34" x14ac:dyDescent="0.4">
      <c r="X1802" s="2" t="s">
        <v>5765</v>
      </c>
      <c r="Y1802" s="2">
        <v>1974</v>
      </c>
      <c r="Z1802" s="2">
        <v>10124.799999999999</v>
      </c>
      <c r="AA1802" s="2">
        <v>459</v>
      </c>
      <c r="AB1802" s="2">
        <v>5</v>
      </c>
      <c r="AC1802" s="2">
        <v>9141</v>
      </c>
      <c r="AE1802" s="2" t="s">
        <v>1089</v>
      </c>
      <c r="AF1802" s="2" t="s">
        <v>17397</v>
      </c>
      <c r="AG1802" s="2" t="s">
        <v>2998</v>
      </c>
      <c r="AH1802" s="2" t="s">
        <v>17398</v>
      </c>
    </row>
    <row r="1803" spans="24:34" x14ac:dyDescent="0.4">
      <c r="X1803" s="2" t="s">
        <v>5767</v>
      </c>
      <c r="Y1803" s="2">
        <v>1981</v>
      </c>
      <c r="Z1803" s="2">
        <v>21919.1</v>
      </c>
      <c r="AA1803" s="2">
        <v>921</v>
      </c>
      <c r="AB1803" s="2">
        <v>9</v>
      </c>
      <c r="AC1803" s="2">
        <v>19281.7</v>
      </c>
      <c r="AE1803" s="2" t="s">
        <v>5759</v>
      </c>
      <c r="AF1803" s="2" t="s">
        <v>17397</v>
      </c>
      <c r="AG1803" s="2" t="s">
        <v>2998</v>
      </c>
      <c r="AH1803" s="2" t="s">
        <v>17392</v>
      </c>
    </row>
    <row r="1804" spans="24:34" x14ac:dyDescent="0.4">
      <c r="X1804" s="2" t="s">
        <v>5769</v>
      </c>
      <c r="Y1804" s="2">
        <v>2012</v>
      </c>
      <c r="Z1804" s="2">
        <v>4000.9</v>
      </c>
      <c r="AA1804" s="2">
        <v>116</v>
      </c>
      <c r="AB1804" s="2">
        <v>10</v>
      </c>
      <c r="AC1804" s="2">
        <v>3712.9</v>
      </c>
      <c r="AE1804" s="2" t="s">
        <v>5761</v>
      </c>
      <c r="AF1804" s="2" t="s">
        <v>17397</v>
      </c>
      <c r="AG1804" s="2" t="s">
        <v>2998</v>
      </c>
      <c r="AH1804" s="2" t="s">
        <v>17398</v>
      </c>
    </row>
    <row r="1805" spans="24:34" x14ac:dyDescent="0.4">
      <c r="X1805" s="2" t="s">
        <v>5770</v>
      </c>
      <c r="Y1805" s="2">
        <v>2013</v>
      </c>
      <c r="Z1805" s="2">
        <v>8845.9</v>
      </c>
      <c r="AA1805" s="2">
        <v>315</v>
      </c>
      <c r="AB1805" s="2">
        <v>10</v>
      </c>
      <c r="AC1805" s="2">
        <v>8691.7000000000007</v>
      </c>
      <c r="AE1805" s="2" t="s">
        <v>5762</v>
      </c>
      <c r="AF1805" s="2" t="s">
        <v>17390</v>
      </c>
      <c r="AG1805" s="2" t="s">
        <v>17391</v>
      </c>
      <c r="AH1805" s="2" t="s">
        <v>17086</v>
      </c>
    </row>
    <row r="1806" spans="24:34" x14ac:dyDescent="0.4">
      <c r="X1806" s="2" t="s">
        <v>5771</v>
      </c>
      <c r="Y1806" s="2">
        <v>2013</v>
      </c>
      <c r="Z1806" s="2">
        <v>4925.6000000000004</v>
      </c>
      <c r="AA1806" s="2">
        <v>125</v>
      </c>
      <c r="AB1806" s="2">
        <v>10</v>
      </c>
      <c r="AC1806" s="2">
        <v>4813.7</v>
      </c>
      <c r="AE1806" s="2" t="s">
        <v>1090</v>
      </c>
      <c r="AF1806" s="2" t="s">
        <v>17397</v>
      </c>
      <c r="AG1806" s="2" t="s">
        <v>2998</v>
      </c>
      <c r="AH1806" s="2" t="s">
        <v>17393</v>
      </c>
    </row>
    <row r="1807" spans="24:34" x14ac:dyDescent="0.4">
      <c r="X1807" s="2" t="s">
        <v>5773</v>
      </c>
      <c r="Y1807" s="2">
        <v>2013</v>
      </c>
      <c r="Z1807" s="2">
        <v>4925.8999999999996</v>
      </c>
      <c r="AA1807" s="2">
        <v>113</v>
      </c>
      <c r="AB1807" s="2">
        <v>10</v>
      </c>
      <c r="AC1807" s="2">
        <v>4816.2</v>
      </c>
      <c r="AE1807" s="2" t="s">
        <v>5764</v>
      </c>
      <c r="AF1807" s="2" t="s">
        <v>17390</v>
      </c>
      <c r="AG1807" s="2" t="s">
        <v>2998</v>
      </c>
      <c r="AH1807" s="2" t="s">
        <v>17086</v>
      </c>
    </row>
    <row r="1808" spans="24:34" x14ac:dyDescent="0.4">
      <c r="X1808" s="2" t="s">
        <v>5774</v>
      </c>
      <c r="Y1808" s="2">
        <v>2014</v>
      </c>
      <c r="Z1808" s="2">
        <v>8761</v>
      </c>
      <c r="AA1808" s="2">
        <v>181</v>
      </c>
      <c r="AB1808" s="2">
        <v>10</v>
      </c>
      <c r="AC1808" s="2">
        <v>8579.4</v>
      </c>
      <c r="AE1808" s="2" t="s">
        <v>5765</v>
      </c>
      <c r="AF1808" s="2" t="s">
        <v>17397</v>
      </c>
      <c r="AG1808" s="2" t="s">
        <v>2998</v>
      </c>
      <c r="AH1808" s="2" t="s">
        <v>17426</v>
      </c>
    </row>
    <row r="1809" spans="24:34" x14ac:dyDescent="0.4">
      <c r="X1809" s="2" t="s">
        <v>5775</v>
      </c>
      <c r="Y1809" s="2">
        <v>2014</v>
      </c>
      <c r="Z1809" s="2">
        <v>15395.6</v>
      </c>
      <c r="AA1809" s="2">
        <v>300</v>
      </c>
      <c r="AB1809" s="2">
        <v>10</v>
      </c>
      <c r="AC1809" s="2">
        <v>11092.3</v>
      </c>
      <c r="AE1809" s="2" t="s">
        <v>5767</v>
      </c>
      <c r="AF1809" s="2" t="s">
        <v>17397</v>
      </c>
      <c r="AG1809" s="2" t="s">
        <v>2998</v>
      </c>
      <c r="AH1809" s="2" t="s">
        <v>17449</v>
      </c>
    </row>
    <row r="1810" spans="24:34" x14ac:dyDescent="0.4">
      <c r="X1810" s="2" t="s">
        <v>5777</v>
      </c>
      <c r="Y1810" s="2">
        <v>2007</v>
      </c>
      <c r="Z1810" s="2">
        <v>12911.5</v>
      </c>
      <c r="AA1810" s="2">
        <v>325</v>
      </c>
      <c r="AB1810" s="2">
        <v>8</v>
      </c>
      <c r="AC1810" s="2">
        <v>10436</v>
      </c>
      <c r="AE1810" s="2" t="s">
        <v>5769</v>
      </c>
      <c r="AF1810" s="2" t="s">
        <v>17390</v>
      </c>
      <c r="AG1810" s="2" t="s">
        <v>2998</v>
      </c>
      <c r="AH1810" s="2" t="s">
        <v>17088</v>
      </c>
    </row>
    <row r="1811" spans="24:34" x14ac:dyDescent="0.4">
      <c r="X1811" s="2" t="s">
        <v>5779</v>
      </c>
      <c r="Y1811" s="2">
        <v>2009</v>
      </c>
      <c r="Z1811" s="2">
        <v>3847.4</v>
      </c>
      <c r="AA1811" s="2">
        <v>100</v>
      </c>
      <c r="AB1811" s="2">
        <v>10</v>
      </c>
      <c r="AC1811" s="2">
        <v>2764.9</v>
      </c>
      <c r="AE1811" s="2" t="s">
        <v>5770</v>
      </c>
      <c r="AF1811" s="2" t="s">
        <v>17390</v>
      </c>
      <c r="AG1811" s="2" t="s">
        <v>2998</v>
      </c>
      <c r="AH1811" s="2" t="s">
        <v>17393</v>
      </c>
    </row>
    <row r="1812" spans="24:34" x14ac:dyDescent="0.4">
      <c r="X1812" s="2" t="s">
        <v>5781</v>
      </c>
      <c r="Y1812" s="2">
        <v>2017</v>
      </c>
      <c r="Z1812" s="2">
        <v>11279.6</v>
      </c>
      <c r="AA1812" s="2">
        <v>150</v>
      </c>
      <c r="AB1812" s="2">
        <v>10</v>
      </c>
      <c r="AC1812" s="2">
        <v>3976.7</v>
      </c>
      <c r="AE1812" s="2" t="s">
        <v>5771</v>
      </c>
      <c r="AF1812" s="2" t="s">
        <v>17390</v>
      </c>
      <c r="AG1812" s="2" t="s">
        <v>17081</v>
      </c>
      <c r="AH1812" s="2" t="s">
        <v>17088</v>
      </c>
    </row>
    <row r="1813" spans="24:34" x14ac:dyDescent="0.4">
      <c r="X1813" s="2" t="s">
        <v>5783</v>
      </c>
      <c r="Y1813" s="2">
        <v>2017</v>
      </c>
      <c r="Z1813" s="2">
        <v>10054</v>
      </c>
      <c r="AA1813" s="2">
        <v>101</v>
      </c>
      <c r="AB1813" s="2">
        <v>11</v>
      </c>
      <c r="AC1813" s="2">
        <v>9295.34</v>
      </c>
      <c r="AE1813" s="2" t="s">
        <v>5773</v>
      </c>
      <c r="AF1813" s="2" t="s">
        <v>17390</v>
      </c>
      <c r="AG1813" s="2" t="s">
        <v>17391</v>
      </c>
      <c r="AH1813" s="2" t="s">
        <v>17088</v>
      </c>
    </row>
    <row r="1814" spans="24:34" x14ac:dyDescent="0.4">
      <c r="X1814" s="2" t="s">
        <v>5785</v>
      </c>
      <c r="Y1814" s="2">
        <v>1960</v>
      </c>
      <c r="Z1814" s="2">
        <v>3242.6</v>
      </c>
      <c r="AA1814" s="2">
        <v>116</v>
      </c>
      <c r="AB1814" s="2">
        <v>5</v>
      </c>
      <c r="AC1814" s="2">
        <v>2485.4</v>
      </c>
      <c r="AE1814" s="2" t="s">
        <v>5774</v>
      </c>
      <c r="AF1814" s="2" t="s">
        <v>17390</v>
      </c>
      <c r="AG1814" s="2" t="s">
        <v>17391</v>
      </c>
      <c r="AH1814" s="2" t="s">
        <v>17393</v>
      </c>
    </row>
    <row r="1815" spans="24:34" x14ac:dyDescent="0.4">
      <c r="X1815" s="2" t="s">
        <v>5787</v>
      </c>
      <c r="Y1815" s="2">
        <v>1960</v>
      </c>
      <c r="Z1815" s="2">
        <v>3202.4</v>
      </c>
      <c r="AA1815" s="2">
        <v>120</v>
      </c>
      <c r="AB1815" s="2">
        <v>5</v>
      </c>
      <c r="AC1815" s="2">
        <v>2438.9</v>
      </c>
      <c r="AE1815" s="2" t="s">
        <v>5775</v>
      </c>
      <c r="AF1815" s="2" t="s">
        <v>17390</v>
      </c>
      <c r="AG1815" s="2" t="s">
        <v>2998</v>
      </c>
      <c r="AH1815" s="2" t="s">
        <v>17413</v>
      </c>
    </row>
    <row r="1816" spans="24:34" x14ac:dyDescent="0.4">
      <c r="X1816" s="2" t="s">
        <v>1091</v>
      </c>
      <c r="Y1816" s="2">
        <v>1962</v>
      </c>
      <c r="Z1816" s="2">
        <v>3232.1</v>
      </c>
      <c r="AA1816" s="2">
        <v>121</v>
      </c>
      <c r="AB1816" s="2">
        <v>5</v>
      </c>
      <c r="AC1816" s="2">
        <v>2527.4</v>
      </c>
      <c r="AE1816" s="2" t="s">
        <v>5777</v>
      </c>
      <c r="AF1816" s="2" t="s">
        <v>17390</v>
      </c>
      <c r="AG1816" s="2" t="s">
        <v>2998</v>
      </c>
      <c r="AH1816" s="2" t="s">
        <v>17086</v>
      </c>
    </row>
    <row r="1817" spans="24:34" x14ac:dyDescent="0.4">
      <c r="X1817" s="2" t="s">
        <v>5790</v>
      </c>
      <c r="Y1817" s="2">
        <v>1963</v>
      </c>
      <c r="Z1817" s="2">
        <v>3237.8</v>
      </c>
      <c r="AA1817" s="2">
        <v>133</v>
      </c>
      <c r="AB1817" s="2">
        <v>5</v>
      </c>
      <c r="AC1817" s="2">
        <v>2488</v>
      </c>
      <c r="AE1817" s="2" t="s">
        <v>5779</v>
      </c>
      <c r="AF1817" s="2" t="s">
        <v>17390</v>
      </c>
      <c r="AG1817" s="2" t="s">
        <v>2998</v>
      </c>
      <c r="AH1817" s="2" t="s">
        <v>17086</v>
      </c>
    </row>
    <row r="1818" spans="24:34" x14ac:dyDescent="0.4">
      <c r="X1818" s="2" t="s">
        <v>5792</v>
      </c>
      <c r="Y1818" s="2">
        <v>1969</v>
      </c>
      <c r="Z1818" s="2">
        <v>3878.9</v>
      </c>
      <c r="AA1818" s="2">
        <v>185</v>
      </c>
      <c r="AB1818" s="2">
        <v>5</v>
      </c>
      <c r="AC1818" s="2">
        <v>3555.3</v>
      </c>
      <c r="AE1818" s="2" t="s">
        <v>5781</v>
      </c>
      <c r="AF1818" s="2" t="s">
        <v>17390</v>
      </c>
      <c r="AG1818" s="2" t="s">
        <v>2998</v>
      </c>
      <c r="AH1818" s="2" t="s">
        <v>17393</v>
      </c>
    </row>
    <row r="1819" spans="24:34" x14ac:dyDescent="0.4">
      <c r="X1819" s="2" t="s">
        <v>5794</v>
      </c>
      <c r="Y1819" s="2">
        <v>1969</v>
      </c>
      <c r="Z1819" s="2">
        <v>3855.5</v>
      </c>
      <c r="AA1819" s="2">
        <v>187</v>
      </c>
      <c r="AB1819" s="2">
        <v>5</v>
      </c>
      <c r="AC1819" s="2">
        <v>3545.4</v>
      </c>
      <c r="AE1819" s="2" t="s">
        <v>5782</v>
      </c>
      <c r="AF1819" s="2" t="s">
        <v>17408</v>
      </c>
      <c r="AG1819" s="2" t="s">
        <v>2998</v>
      </c>
      <c r="AH1819" s="2" t="s">
        <v>17086</v>
      </c>
    </row>
    <row r="1820" spans="24:34" x14ac:dyDescent="0.4">
      <c r="X1820" s="2" t="s">
        <v>1092</v>
      </c>
      <c r="Y1820" s="2">
        <v>1969</v>
      </c>
      <c r="Z1820" s="2">
        <v>3864.4</v>
      </c>
      <c r="AA1820" s="2">
        <v>172</v>
      </c>
      <c r="AB1820" s="2">
        <v>5</v>
      </c>
      <c r="AC1820" s="2">
        <v>3541.6</v>
      </c>
      <c r="AE1820" s="2" t="s">
        <v>5783</v>
      </c>
      <c r="AF1820" s="2" t="s">
        <v>17409</v>
      </c>
      <c r="AG1820" s="2" t="s">
        <v>2998</v>
      </c>
      <c r="AH1820" s="2" t="s">
        <v>17088</v>
      </c>
    </row>
    <row r="1821" spans="24:34" x14ac:dyDescent="0.4">
      <c r="X1821" s="2" t="s">
        <v>5797</v>
      </c>
      <c r="Y1821" s="2">
        <v>1980</v>
      </c>
      <c r="Z1821" s="2">
        <v>3562.7</v>
      </c>
      <c r="AA1821" s="2">
        <v>140</v>
      </c>
      <c r="AB1821" s="2">
        <v>5</v>
      </c>
      <c r="AC1821" s="2">
        <v>3066</v>
      </c>
      <c r="AE1821" s="2" t="s">
        <v>5785</v>
      </c>
      <c r="AF1821" s="2" t="s">
        <v>17390</v>
      </c>
      <c r="AG1821" s="2" t="s">
        <v>2998</v>
      </c>
      <c r="AH1821" s="2" t="s">
        <v>17400</v>
      </c>
    </row>
    <row r="1822" spans="24:34" x14ac:dyDescent="0.4">
      <c r="X1822" s="2" t="s">
        <v>5799</v>
      </c>
      <c r="Y1822" s="2">
        <v>1983</v>
      </c>
      <c r="Z1822" s="2">
        <v>2653.8</v>
      </c>
      <c r="AA1822" s="2">
        <v>102</v>
      </c>
      <c r="AB1822" s="2">
        <v>5</v>
      </c>
      <c r="AC1822" s="2">
        <v>2355</v>
      </c>
      <c r="AE1822" s="2" t="s">
        <v>5787</v>
      </c>
      <c r="AF1822" s="2" t="s">
        <v>17390</v>
      </c>
      <c r="AG1822" s="2" t="s">
        <v>2998</v>
      </c>
      <c r="AH1822" s="2" t="s">
        <v>17400</v>
      </c>
    </row>
    <row r="1823" spans="24:34" x14ac:dyDescent="0.4">
      <c r="X1823" s="2" t="s">
        <v>5800</v>
      </c>
      <c r="Y1823" s="2">
        <v>1983</v>
      </c>
      <c r="Z1823" s="2">
        <v>2632.8</v>
      </c>
      <c r="AA1823" s="2">
        <v>106</v>
      </c>
      <c r="AB1823" s="2">
        <v>5</v>
      </c>
      <c r="AC1823" s="2">
        <v>2335.52</v>
      </c>
      <c r="AE1823" s="2" t="s">
        <v>1091</v>
      </c>
      <c r="AF1823" s="2" t="s">
        <v>17390</v>
      </c>
      <c r="AG1823" s="2" t="s">
        <v>2998</v>
      </c>
      <c r="AH1823" s="2" t="s">
        <v>17400</v>
      </c>
    </row>
    <row r="1824" spans="24:34" x14ac:dyDescent="0.4">
      <c r="X1824" s="2" t="s">
        <v>5801</v>
      </c>
      <c r="Y1824" s="2">
        <v>1982</v>
      </c>
      <c r="Z1824" s="2">
        <v>3626.2</v>
      </c>
      <c r="AA1824" s="2">
        <v>152</v>
      </c>
      <c r="AB1824" s="2">
        <v>9</v>
      </c>
      <c r="AC1824" s="2">
        <v>3177.9</v>
      </c>
      <c r="AE1824" s="2" t="s">
        <v>5790</v>
      </c>
      <c r="AF1824" s="2" t="s">
        <v>17390</v>
      </c>
      <c r="AG1824" s="2" t="s">
        <v>2998</v>
      </c>
      <c r="AH1824" s="2" t="s">
        <v>17400</v>
      </c>
    </row>
    <row r="1825" spans="24:34" x14ac:dyDescent="0.4">
      <c r="X1825" s="2" t="s">
        <v>5803</v>
      </c>
      <c r="Y1825" s="2">
        <v>1966</v>
      </c>
      <c r="Z1825" s="2">
        <v>3907.9</v>
      </c>
      <c r="AA1825" s="2">
        <v>180</v>
      </c>
      <c r="AB1825" s="2">
        <v>5</v>
      </c>
      <c r="AC1825" s="2">
        <v>3553.1</v>
      </c>
      <c r="AE1825" s="2" t="s">
        <v>5792</v>
      </c>
      <c r="AF1825" s="2" t="s">
        <v>17397</v>
      </c>
      <c r="AG1825" s="2" t="s">
        <v>2998</v>
      </c>
      <c r="AH1825" s="2" t="s">
        <v>17393</v>
      </c>
    </row>
    <row r="1826" spans="24:34" x14ac:dyDescent="0.4">
      <c r="X1826" s="2" t="s">
        <v>5804</v>
      </c>
      <c r="Y1826" s="2">
        <v>1966</v>
      </c>
      <c r="Z1826" s="2">
        <v>3875.8</v>
      </c>
      <c r="AA1826" s="2">
        <v>177</v>
      </c>
      <c r="AB1826" s="2">
        <v>5</v>
      </c>
      <c r="AC1826" s="2">
        <v>3558</v>
      </c>
      <c r="AE1826" s="2" t="s">
        <v>5794</v>
      </c>
      <c r="AF1826" s="2" t="s">
        <v>17397</v>
      </c>
      <c r="AG1826" s="2" t="s">
        <v>2998</v>
      </c>
      <c r="AH1826" s="2" t="s">
        <v>17393</v>
      </c>
    </row>
    <row r="1827" spans="24:34" x14ac:dyDescent="0.4">
      <c r="X1827" s="2" t="s">
        <v>5806</v>
      </c>
      <c r="Y1827" s="2">
        <v>1966</v>
      </c>
      <c r="Z1827" s="2">
        <v>3887.2</v>
      </c>
      <c r="AA1827" s="2">
        <v>162</v>
      </c>
      <c r="AB1827" s="2">
        <v>5</v>
      </c>
      <c r="AC1827" s="2">
        <v>3553</v>
      </c>
      <c r="AE1827" s="2" t="s">
        <v>1092</v>
      </c>
      <c r="AF1827" s="2" t="s">
        <v>17397</v>
      </c>
      <c r="AG1827" s="2" t="s">
        <v>2998</v>
      </c>
      <c r="AH1827" s="2" t="s">
        <v>17393</v>
      </c>
    </row>
    <row r="1828" spans="24:34" x14ac:dyDescent="0.4">
      <c r="X1828" s="2" t="s">
        <v>5807</v>
      </c>
      <c r="Y1828" s="2">
        <v>1969</v>
      </c>
      <c r="Z1828" s="2">
        <v>3900.1</v>
      </c>
      <c r="AA1828" s="2">
        <v>174</v>
      </c>
      <c r="AB1828" s="2">
        <v>5</v>
      </c>
      <c r="AC1828" s="2">
        <v>3566.6</v>
      </c>
      <c r="AE1828" s="2" t="s">
        <v>5797</v>
      </c>
      <c r="AF1828" s="2" t="s">
        <v>17397</v>
      </c>
      <c r="AG1828" s="2" t="s">
        <v>2998</v>
      </c>
      <c r="AH1828" s="2" t="s">
        <v>17393</v>
      </c>
    </row>
    <row r="1829" spans="24:34" x14ac:dyDescent="0.4">
      <c r="X1829" s="2" t="s">
        <v>1093</v>
      </c>
      <c r="Y1829" s="2">
        <v>1969</v>
      </c>
      <c r="Z1829" s="2">
        <v>3904.9</v>
      </c>
      <c r="AA1829" s="2">
        <v>170</v>
      </c>
      <c r="AB1829" s="2">
        <v>5</v>
      </c>
      <c r="AC1829" s="2">
        <v>3572.7</v>
      </c>
      <c r="AE1829" s="2" t="s">
        <v>5799</v>
      </c>
      <c r="AF1829" s="2" t="s">
        <v>17397</v>
      </c>
      <c r="AG1829" s="2" t="s">
        <v>2998</v>
      </c>
      <c r="AH1829" s="2" t="s">
        <v>17400</v>
      </c>
    </row>
    <row r="1830" spans="24:34" x14ac:dyDescent="0.4">
      <c r="X1830" s="2" t="s">
        <v>5809</v>
      </c>
      <c r="Y1830" s="2">
        <v>1969</v>
      </c>
      <c r="Z1830" s="2">
        <v>3527.4</v>
      </c>
      <c r="AA1830" s="2">
        <v>180</v>
      </c>
      <c r="AB1830" s="2">
        <v>5</v>
      </c>
      <c r="AC1830" s="2">
        <v>3527.4</v>
      </c>
      <c r="AE1830" s="2" t="s">
        <v>5800</v>
      </c>
      <c r="AF1830" s="2" t="s">
        <v>17397</v>
      </c>
      <c r="AG1830" s="2" t="s">
        <v>2998</v>
      </c>
      <c r="AH1830" s="2" t="s">
        <v>17400</v>
      </c>
    </row>
    <row r="1831" spans="24:34" x14ac:dyDescent="0.4">
      <c r="X1831" s="2" t="s">
        <v>1099</v>
      </c>
      <c r="Y1831" s="2">
        <v>1979</v>
      </c>
      <c r="Z1831" s="2">
        <v>7581.5</v>
      </c>
      <c r="AA1831" s="2">
        <v>283</v>
      </c>
      <c r="AB1831" s="2">
        <v>9</v>
      </c>
      <c r="AC1831" s="2">
        <v>5460.4</v>
      </c>
      <c r="AE1831" s="2" t="s">
        <v>5801</v>
      </c>
      <c r="AF1831" s="2" t="s">
        <v>17390</v>
      </c>
      <c r="AG1831" s="2" t="s">
        <v>2998</v>
      </c>
      <c r="AH1831" s="2" t="s">
        <v>17086</v>
      </c>
    </row>
    <row r="1832" spans="24:34" x14ac:dyDescent="0.4">
      <c r="X1832" s="2" t="s">
        <v>5812</v>
      </c>
      <c r="Y1832" s="2">
        <v>1969</v>
      </c>
      <c r="Z1832" s="2">
        <v>2812.9</v>
      </c>
      <c r="AA1832" s="2">
        <v>120</v>
      </c>
      <c r="AB1832" s="2">
        <v>5</v>
      </c>
      <c r="AC1832" s="2">
        <v>2812.9</v>
      </c>
      <c r="AE1832" s="2" t="s">
        <v>5803</v>
      </c>
      <c r="AF1832" s="2" t="s">
        <v>17397</v>
      </c>
      <c r="AG1832" s="2" t="s">
        <v>2998</v>
      </c>
      <c r="AH1832" s="2" t="s">
        <v>17393</v>
      </c>
    </row>
    <row r="1833" spans="24:34" x14ac:dyDescent="0.4">
      <c r="X1833" s="2" t="s">
        <v>5813</v>
      </c>
      <c r="Y1833" s="2">
        <v>1969</v>
      </c>
      <c r="Z1833" s="2">
        <v>2797.9</v>
      </c>
      <c r="AA1833" s="2">
        <v>120</v>
      </c>
      <c r="AB1833" s="2">
        <v>5</v>
      </c>
      <c r="AC1833" s="2">
        <v>2797.9</v>
      </c>
      <c r="AE1833" s="2" t="s">
        <v>5804</v>
      </c>
      <c r="AF1833" s="2" t="s">
        <v>17397</v>
      </c>
      <c r="AG1833" s="2" t="s">
        <v>2998</v>
      </c>
      <c r="AH1833" s="2" t="s">
        <v>17393</v>
      </c>
    </row>
    <row r="1834" spans="24:34" x14ac:dyDescent="0.4">
      <c r="X1834" s="2" t="s">
        <v>5814</v>
      </c>
      <c r="Y1834" s="2">
        <v>1995</v>
      </c>
      <c r="Z1834" s="2">
        <v>6176.6</v>
      </c>
      <c r="AA1834" s="2">
        <v>299</v>
      </c>
      <c r="AB1834" s="2">
        <v>9</v>
      </c>
      <c r="AC1834" s="2">
        <v>4704.4399999999996</v>
      </c>
      <c r="AE1834" s="2" t="s">
        <v>5806</v>
      </c>
      <c r="AF1834" s="2" t="s">
        <v>17397</v>
      </c>
      <c r="AG1834" s="2" t="s">
        <v>2998</v>
      </c>
      <c r="AH1834" s="2" t="s">
        <v>17393</v>
      </c>
    </row>
    <row r="1835" spans="24:34" x14ac:dyDescent="0.4">
      <c r="X1835" s="2" t="s">
        <v>5816</v>
      </c>
      <c r="Y1835" s="2">
        <v>1970</v>
      </c>
      <c r="Z1835" s="2">
        <v>2805.7</v>
      </c>
      <c r="AA1835" s="2">
        <v>129</v>
      </c>
      <c r="AB1835" s="2">
        <v>5</v>
      </c>
      <c r="AC1835" s="2">
        <v>2565.1</v>
      </c>
      <c r="AE1835" s="2" t="s">
        <v>5807</v>
      </c>
      <c r="AF1835" s="2" t="s">
        <v>17397</v>
      </c>
      <c r="AG1835" s="2" t="s">
        <v>2998</v>
      </c>
      <c r="AH1835" s="2" t="s">
        <v>17393</v>
      </c>
    </row>
    <row r="1836" spans="24:34" x14ac:dyDescent="0.4">
      <c r="X1836" s="2" t="s">
        <v>5818</v>
      </c>
      <c r="Y1836" s="2">
        <v>1968</v>
      </c>
      <c r="Z1836" s="2">
        <v>3893.1</v>
      </c>
      <c r="AA1836" s="2">
        <v>168</v>
      </c>
      <c r="AB1836" s="2">
        <v>5</v>
      </c>
      <c r="AC1836" s="2">
        <v>3573.3</v>
      </c>
      <c r="AE1836" s="2" t="s">
        <v>1093</v>
      </c>
      <c r="AF1836" s="2" t="s">
        <v>17397</v>
      </c>
      <c r="AG1836" s="2" t="s">
        <v>2998</v>
      </c>
      <c r="AH1836" s="2" t="s">
        <v>17393</v>
      </c>
    </row>
    <row r="1837" spans="24:34" x14ac:dyDescent="0.4">
      <c r="X1837" s="2" t="s">
        <v>5819</v>
      </c>
      <c r="Y1837" s="2">
        <v>1968</v>
      </c>
      <c r="Z1837" s="2">
        <v>3879.8</v>
      </c>
      <c r="AA1837" s="2">
        <v>173</v>
      </c>
      <c r="AB1837" s="2">
        <v>5</v>
      </c>
      <c r="AC1837" s="2">
        <v>3564.2</v>
      </c>
      <c r="AE1837" s="2" t="s">
        <v>5809</v>
      </c>
      <c r="AF1837" s="2" t="s">
        <v>17397</v>
      </c>
      <c r="AG1837" s="2" t="s">
        <v>2998</v>
      </c>
      <c r="AH1837" s="2" t="s">
        <v>17393</v>
      </c>
    </row>
    <row r="1838" spans="24:34" x14ac:dyDescent="0.4">
      <c r="X1838" s="2" t="s">
        <v>5820</v>
      </c>
      <c r="Y1838" s="2">
        <v>1979</v>
      </c>
      <c r="Z1838" s="2">
        <v>4404.5</v>
      </c>
      <c r="AA1838" s="2">
        <v>186</v>
      </c>
      <c r="AB1838" s="2">
        <v>9</v>
      </c>
      <c r="AC1838" s="2">
        <v>3914.3</v>
      </c>
      <c r="AE1838" s="2" t="s">
        <v>1099</v>
      </c>
      <c r="AF1838" s="2" t="s">
        <v>17390</v>
      </c>
      <c r="AG1838" s="2" t="s">
        <v>2998</v>
      </c>
      <c r="AH1838" s="2" t="s">
        <v>17086</v>
      </c>
    </row>
    <row r="1839" spans="24:34" x14ac:dyDescent="0.4">
      <c r="X1839" s="2" t="s">
        <v>5822</v>
      </c>
      <c r="Y1839" s="2">
        <v>1988</v>
      </c>
      <c r="Z1839" s="2">
        <v>1410.8</v>
      </c>
      <c r="AA1839" s="2">
        <v>70</v>
      </c>
      <c r="AB1839" s="2">
        <v>5</v>
      </c>
      <c r="AC1839" s="2">
        <v>1242.3</v>
      </c>
      <c r="AE1839" s="2" t="s">
        <v>5812</v>
      </c>
      <c r="AF1839" s="2" t="s">
        <v>17397</v>
      </c>
      <c r="AG1839" s="2" t="s">
        <v>2998</v>
      </c>
      <c r="AH1839" s="2" t="s">
        <v>17400</v>
      </c>
    </row>
    <row r="1840" spans="24:34" x14ac:dyDescent="0.4">
      <c r="X1840" s="2" t="s">
        <v>5823</v>
      </c>
      <c r="Y1840" s="2">
        <v>1968</v>
      </c>
      <c r="Z1840" s="2">
        <v>3860.2</v>
      </c>
      <c r="AA1840" s="2">
        <v>166</v>
      </c>
      <c r="AB1840" s="2">
        <v>5</v>
      </c>
      <c r="AC1840" s="2">
        <v>3547.5</v>
      </c>
      <c r="AE1840" s="2" t="s">
        <v>5813</v>
      </c>
      <c r="AF1840" s="2" t="s">
        <v>17397</v>
      </c>
      <c r="AG1840" s="2" t="s">
        <v>2998</v>
      </c>
      <c r="AH1840" s="2" t="s">
        <v>17400</v>
      </c>
    </row>
    <row r="1841" spans="24:34" x14ac:dyDescent="0.4">
      <c r="X1841" s="2" t="s">
        <v>5825</v>
      </c>
      <c r="Y1841" s="2">
        <v>1987</v>
      </c>
      <c r="Z1841" s="2">
        <v>4245.3</v>
      </c>
      <c r="AA1841" s="2">
        <v>177</v>
      </c>
      <c r="AB1841" s="2">
        <v>9</v>
      </c>
      <c r="AC1841" s="2">
        <v>3848.3</v>
      </c>
      <c r="AE1841" s="2" t="s">
        <v>5814</v>
      </c>
      <c r="AF1841" s="2" t="s">
        <v>17390</v>
      </c>
      <c r="AG1841" s="2" t="s">
        <v>2998</v>
      </c>
      <c r="AH1841" s="2" t="s">
        <v>17086</v>
      </c>
    </row>
    <row r="1842" spans="24:34" x14ac:dyDescent="0.4">
      <c r="X1842" s="2" t="s">
        <v>5827</v>
      </c>
      <c r="Y1842" s="2">
        <v>1968</v>
      </c>
      <c r="Z1842" s="2">
        <v>3877.8</v>
      </c>
      <c r="AA1842" s="2">
        <v>167</v>
      </c>
      <c r="AB1842" s="2">
        <v>5</v>
      </c>
      <c r="AC1842" s="2">
        <v>3554.6</v>
      </c>
      <c r="AE1842" s="2" t="s">
        <v>5816</v>
      </c>
      <c r="AF1842" s="2" t="s">
        <v>17397</v>
      </c>
      <c r="AG1842" s="2" t="s">
        <v>2998</v>
      </c>
      <c r="AH1842" s="2" t="s">
        <v>17400</v>
      </c>
    </row>
    <row r="1843" spans="24:34" x14ac:dyDescent="0.4">
      <c r="X1843" s="2" t="s">
        <v>5829</v>
      </c>
      <c r="Y1843" s="2">
        <v>1966</v>
      </c>
      <c r="Z1843" s="2">
        <v>3924.1</v>
      </c>
      <c r="AA1843" s="2">
        <v>182</v>
      </c>
      <c r="AB1843" s="2">
        <v>5</v>
      </c>
      <c r="AC1843" s="2">
        <v>3548.1</v>
      </c>
      <c r="AE1843" s="2" t="s">
        <v>5818</v>
      </c>
      <c r="AF1843" s="2" t="s">
        <v>17397</v>
      </c>
      <c r="AG1843" s="2" t="s">
        <v>2998</v>
      </c>
      <c r="AH1843" s="2" t="s">
        <v>17393</v>
      </c>
    </row>
    <row r="1844" spans="24:34" x14ac:dyDescent="0.4">
      <c r="X1844" s="2" t="s">
        <v>1100</v>
      </c>
      <c r="Y1844" s="2">
        <v>1969</v>
      </c>
      <c r="Z1844" s="2">
        <v>2825.8</v>
      </c>
      <c r="AA1844" s="2">
        <v>138</v>
      </c>
      <c r="AB1844" s="2">
        <v>5</v>
      </c>
      <c r="AC1844" s="2">
        <v>2590.9</v>
      </c>
      <c r="AE1844" s="2" t="s">
        <v>5819</v>
      </c>
      <c r="AF1844" s="2" t="s">
        <v>17397</v>
      </c>
      <c r="AG1844" s="2" t="s">
        <v>2998</v>
      </c>
      <c r="AH1844" s="2" t="s">
        <v>17393</v>
      </c>
    </row>
    <row r="1845" spans="24:34" x14ac:dyDescent="0.4">
      <c r="X1845" s="2" t="s">
        <v>1101</v>
      </c>
      <c r="Y1845" s="2">
        <v>1969</v>
      </c>
      <c r="Z1845" s="2">
        <v>3361</v>
      </c>
      <c r="AA1845" s="2">
        <v>133</v>
      </c>
      <c r="AB1845" s="2">
        <v>5</v>
      </c>
      <c r="AC1845" s="2">
        <v>2572.8000000000002</v>
      </c>
      <c r="AE1845" s="2" t="s">
        <v>5820</v>
      </c>
      <c r="AF1845" s="2" t="s">
        <v>17397</v>
      </c>
      <c r="AG1845" s="2" t="s">
        <v>2998</v>
      </c>
      <c r="AH1845" s="2" t="s">
        <v>17088</v>
      </c>
    </row>
    <row r="1846" spans="24:34" x14ac:dyDescent="0.4">
      <c r="X1846" s="2" t="s">
        <v>5832</v>
      </c>
      <c r="Y1846" s="2">
        <v>1966</v>
      </c>
      <c r="Z1846" s="2">
        <v>3876.9</v>
      </c>
      <c r="AA1846" s="2">
        <v>178</v>
      </c>
      <c r="AB1846" s="2">
        <v>5</v>
      </c>
      <c r="AC1846" s="2">
        <v>3551.3</v>
      </c>
      <c r="AE1846" s="2" t="s">
        <v>5822</v>
      </c>
      <c r="AF1846" s="2" t="s">
        <v>17390</v>
      </c>
      <c r="AG1846" s="2" t="s">
        <v>2998</v>
      </c>
      <c r="AH1846" s="2" t="s">
        <v>17088</v>
      </c>
    </row>
    <row r="1847" spans="24:34" x14ac:dyDescent="0.4">
      <c r="X1847" s="2" t="s">
        <v>5834</v>
      </c>
      <c r="Y1847" s="2">
        <v>1972</v>
      </c>
      <c r="Z1847" s="2">
        <v>3829.8</v>
      </c>
      <c r="AA1847" s="2">
        <v>183</v>
      </c>
      <c r="AB1847" s="2">
        <v>5</v>
      </c>
      <c r="AC1847" s="2">
        <v>3511.3</v>
      </c>
      <c r="AE1847" s="2" t="s">
        <v>5823</v>
      </c>
      <c r="AF1847" s="2" t="s">
        <v>17397</v>
      </c>
      <c r="AG1847" s="2" t="s">
        <v>2998</v>
      </c>
      <c r="AH1847" s="2" t="s">
        <v>17393</v>
      </c>
    </row>
    <row r="1848" spans="24:34" x14ac:dyDescent="0.4">
      <c r="X1848" s="2" t="s">
        <v>1102</v>
      </c>
      <c r="Y1848" s="2">
        <v>1966</v>
      </c>
      <c r="Z1848" s="2">
        <v>3858.2</v>
      </c>
      <c r="AA1848" s="2">
        <v>184</v>
      </c>
      <c r="AB1848" s="2">
        <v>5</v>
      </c>
      <c r="AC1848" s="2">
        <v>3557.3</v>
      </c>
      <c r="AE1848" s="2" t="s">
        <v>5825</v>
      </c>
      <c r="AF1848" s="2" t="s">
        <v>17390</v>
      </c>
      <c r="AG1848" s="2" t="s">
        <v>2998</v>
      </c>
      <c r="AH1848" s="2" t="s">
        <v>17088</v>
      </c>
    </row>
    <row r="1849" spans="24:34" x14ac:dyDescent="0.4">
      <c r="X1849" s="2" t="s">
        <v>5835</v>
      </c>
      <c r="Y1849" s="2">
        <v>1966</v>
      </c>
      <c r="Z1849" s="2">
        <v>3861</v>
      </c>
      <c r="AA1849" s="2">
        <v>165</v>
      </c>
      <c r="AB1849" s="2">
        <v>5</v>
      </c>
      <c r="AC1849" s="2">
        <v>3547.32</v>
      </c>
      <c r="AE1849" s="2" t="s">
        <v>5827</v>
      </c>
      <c r="AF1849" s="2" t="s">
        <v>17397</v>
      </c>
      <c r="AG1849" s="2" t="s">
        <v>2998</v>
      </c>
      <c r="AH1849" s="2" t="s">
        <v>17393</v>
      </c>
    </row>
    <row r="1850" spans="24:34" x14ac:dyDescent="0.4">
      <c r="X1850" s="2" t="s">
        <v>1103</v>
      </c>
      <c r="Y1850" s="2">
        <v>1973</v>
      </c>
      <c r="Z1850" s="2">
        <v>4142.6000000000004</v>
      </c>
      <c r="AA1850" s="2">
        <v>184</v>
      </c>
      <c r="AB1850" s="2">
        <v>12</v>
      </c>
      <c r="AC1850" s="2">
        <v>3612.6</v>
      </c>
      <c r="AE1850" s="2" t="s">
        <v>5829</v>
      </c>
      <c r="AF1850" s="2" t="s">
        <v>17397</v>
      </c>
      <c r="AG1850" s="2" t="s">
        <v>2998</v>
      </c>
      <c r="AH1850" s="2" t="s">
        <v>17393</v>
      </c>
    </row>
    <row r="1851" spans="24:34" x14ac:dyDescent="0.4">
      <c r="X1851" s="2" t="s">
        <v>5837</v>
      </c>
      <c r="Y1851" s="2">
        <v>1966</v>
      </c>
      <c r="Z1851" s="2">
        <v>3877.1</v>
      </c>
      <c r="AA1851" s="2">
        <v>193</v>
      </c>
      <c r="AB1851" s="2">
        <v>5</v>
      </c>
      <c r="AC1851" s="2">
        <v>3550.6</v>
      </c>
      <c r="AE1851" s="2" t="s">
        <v>1100</v>
      </c>
      <c r="AF1851" s="2" t="s">
        <v>17397</v>
      </c>
      <c r="AG1851" s="2" t="s">
        <v>2998</v>
      </c>
      <c r="AH1851" s="2" t="s">
        <v>17400</v>
      </c>
    </row>
    <row r="1852" spans="24:34" x14ac:dyDescent="0.4">
      <c r="X1852" s="2" t="s">
        <v>5838</v>
      </c>
      <c r="Y1852" s="2">
        <v>1966</v>
      </c>
      <c r="Z1852" s="2">
        <v>4474.6000000000004</v>
      </c>
      <c r="AA1852" s="2">
        <v>157</v>
      </c>
      <c r="AB1852" s="2">
        <v>5</v>
      </c>
      <c r="AC1852" s="2">
        <v>4288.3</v>
      </c>
      <c r="AE1852" s="2" t="s">
        <v>1101</v>
      </c>
      <c r="AF1852" s="2" t="s">
        <v>17397</v>
      </c>
      <c r="AG1852" s="2" t="s">
        <v>2998</v>
      </c>
      <c r="AH1852" s="2" t="s">
        <v>17400</v>
      </c>
    </row>
    <row r="1853" spans="24:34" x14ac:dyDescent="0.4">
      <c r="X1853" s="2" t="s">
        <v>5840</v>
      </c>
      <c r="Y1853" s="2">
        <v>1966</v>
      </c>
      <c r="Z1853" s="2">
        <v>3851</v>
      </c>
      <c r="AA1853" s="2">
        <v>166</v>
      </c>
      <c r="AB1853" s="2">
        <v>5</v>
      </c>
      <c r="AC1853" s="2">
        <v>3530.1</v>
      </c>
      <c r="AE1853" s="2" t="s">
        <v>5832</v>
      </c>
      <c r="AF1853" s="2" t="s">
        <v>17397</v>
      </c>
      <c r="AG1853" s="2" t="s">
        <v>2998</v>
      </c>
      <c r="AH1853" s="2" t="s">
        <v>17393</v>
      </c>
    </row>
    <row r="1854" spans="24:34" x14ac:dyDescent="0.4">
      <c r="X1854" s="2" t="s">
        <v>5841</v>
      </c>
      <c r="Y1854" s="2">
        <v>1968</v>
      </c>
      <c r="Z1854" s="2">
        <v>2787.6</v>
      </c>
      <c r="AA1854" s="2">
        <v>139</v>
      </c>
      <c r="AB1854" s="2">
        <v>5</v>
      </c>
      <c r="AC1854" s="2">
        <v>2583.6</v>
      </c>
      <c r="AE1854" s="2" t="s">
        <v>5834</v>
      </c>
      <c r="AF1854" s="2" t="s">
        <v>17397</v>
      </c>
      <c r="AG1854" s="2" t="s">
        <v>2998</v>
      </c>
      <c r="AH1854" s="2" t="s">
        <v>17393</v>
      </c>
    </row>
    <row r="1855" spans="24:34" x14ac:dyDescent="0.4">
      <c r="X1855" s="2" t="s">
        <v>5842</v>
      </c>
      <c r="Y1855" s="2">
        <v>1968</v>
      </c>
      <c r="Z1855" s="2">
        <v>2807.9</v>
      </c>
      <c r="AA1855" s="2">
        <v>114</v>
      </c>
      <c r="AB1855" s="2">
        <v>5</v>
      </c>
      <c r="AC1855" s="2">
        <v>2603.9</v>
      </c>
      <c r="AE1855" s="2" t="s">
        <v>1102</v>
      </c>
      <c r="AF1855" s="2" t="s">
        <v>17397</v>
      </c>
      <c r="AG1855" s="2" t="s">
        <v>2998</v>
      </c>
      <c r="AH1855" s="2" t="s">
        <v>17393</v>
      </c>
    </row>
    <row r="1856" spans="24:34" x14ac:dyDescent="0.4">
      <c r="X1856" s="2" t="s">
        <v>5843</v>
      </c>
      <c r="Y1856" s="2">
        <v>1967</v>
      </c>
      <c r="Z1856" s="2">
        <v>2844.5</v>
      </c>
      <c r="AA1856" s="2">
        <v>151</v>
      </c>
      <c r="AB1856" s="2">
        <v>5</v>
      </c>
      <c r="AC1856" s="2">
        <v>2844.5</v>
      </c>
      <c r="AE1856" s="2" t="s">
        <v>5835</v>
      </c>
      <c r="AF1856" s="2" t="s">
        <v>17397</v>
      </c>
      <c r="AG1856" s="2" t="s">
        <v>2998</v>
      </c>
      <c r="AH1856" s="2" t="s">
        <v>17393</v>
      </c>
    </row>
    <row r="1857" spans="24:34" x14ac:dyDescent="0.4">
      <c r="X1857" s="2" t="s">
        <v>5844</v>
      </c>
      <c r="Y1857" s="2">
        <v>1967</v>
      </c>
      <c r="Z1857" s="2">
        <v>4882.7</v>
      </c>
      <c r="AA1857" s="2">
        <v>231</v>
      </c>
      <c r="AB1857" s="2">
        <v>5</v>
      </c>
      <c r="AC1857" s="2">
        <v>4509.3</v>
      </c>
      <c r="AE1857" s="2" t="s">
        <v>1103</v>
      </c>
      <c r="AF1857" s="2" t="s">
        <v>17397</v>
      </c>
      <c r="AG1857" s="2" t="s">
        <v>2998</v>
      </c>
      <c r="AH1857" s="2" t="s">
        <v>17086</v>
      </c>
    </row>
    <row r="1858" spans="24:34" x14ac:dyDescent="0.4">
      <c r="X1858" s="2" t="s">
        <v>5845</v>
      </c>
      <c r="Y1858" s="2">
        <v>1967</v>
      </c>
      <c r="Z1858" s="2">
        <v>4516.1000000000004</v>
      </c>
      <c r="AA1858" s="2">
        <v>235</v>
      </c>
      <c r="AB1858" s="2">
        <v>5</v>
      </c>
      <c r="AC1858" s="2">
        <v>4516.1000000000004</v>
      </c>
      <c r="AE1858" s="2" t="s">
        <v>5837</v>
      </c>
      <c r="AF1858" s="2" t="s">
        <v>17397</v>
      </c>
      <c r="AG1858" s="2" t="s">
        <v>2998</v>
      </c>
      <c r="AH1858" s="2" t="s">
        <v>17393</v>
      </c>
    </row>
    <row r="1859" spans="24:34" x14ac:dyDescent="0.4">
      <c r="X1859" s="2" t="s">
        <v>167</v>
      </c>
      <c r="Y1859" s="2">
        <v>1963</v>
      </c>
      <c r="Z1859" s="2">
        <v>294</v>
      </c>
      <c r="AA1859" s="2">
        <v>17</v>
      </c>
      <c r="AB1859" s="2">
        <v>2</v>
      </c>
      <c r="AC1859" s="2">
        <v>294</v>
      </c>
      <c r="AE1859" s="2" t="s">
        <v>5838</v>
      </c>
      <c r="AF1859" s="2" t="s">
        <v>17397</v>
      </c>
      <c r="AG1859" s="2" t="s">
        <v>17512</v>
      </c>
      <c r="AH1859" s="2" t="s">
        <v>17393</v>
      </c>
    </row>
    <row r="1860" spans="24:34" x14ac:dyDescent="0.4">
      <c r="X1860" s="2" t="s">
        <v>5848</v>
      </c>
      <c r="Y1860" s="2">
        <v>1978</v>
      </c>
      <c r="Z1860" s="2">
        <v>6457.4</v>
      </c>
      <c r="AA1860" s="2">
        <v>285</v>
      </c>
      <c r="AB1860" s="2">
        <v>9</v>
      </c>
      <c r="AC1860" s="2">
        <v>5800</v>
      </c>
      <c r="AE1860" s="2" t="s">
        <v>5840</v>
      </c>
      <c r="AF1860" s="2" t="s">
        <v>17397</v>
      </c>
      <c r="AG1860" s="2" t="s">
        <v>2998</v>
      </c>
      <c r="AH1860" s="2" t="s">
        <v>17393</v>
      </c>
    </row>
    <row r="1861" spans="24:34" x14ac:dyDescent="0.4">
      <c r="X1861" s="2" t="s">
        <v>5849</v>
      </c>
      <c r="Y1861" s="2">
        <v>1973</v>
      </c>
      <c r="Z1861" s="2">
        <v>3154.1</v>
      </c>
      <c r="AA1861" s="2">
        <v>118</v>
      </c>
      <c r="AB1861" s="2">
        <v>5</v>
      </c>
      <c r="AC1861" s="2">
        <v>3054.3</v>
      </c>
      <c r="AE1861" s="2" t="s">
        <v>5841</v>
      </c>
      <c r="AF1861" s="2" t="s">
        <v>17397</v>
      </c>
      <c r="AG1861" s="2" t="s">
        <v>2998</v>
      </c>
      <c r="AH1861" s="2" t="s">
        <v>17400</v>
      </c>
    </row>
    <row r="1862" spans="24:34" x14ac:dyDescent="0.4">
      <c r="X1862" s="2" t="s">
        <v>5850</v>
      </c>
      <c r="Y1862" s="2">
        <v>1977</v>
      </c>
      <c r="Z1862" s="2">
        <v>6536.2</v>
      </c>
      <c r="AA1862" s="2">
        <v>282</v>
      </c>
      <c r="AB1862" s="2">
        <v>9</v>
      </c>
      <c r="AC1862" s="2">
        <v>5818.7</v>
      </c>
      <c r="AE1862" s="2" t="s">
        <v>5842</v>
      </c>
      <c r="AF1862" s="2" t="s">
        <v>17397</v>
      </c>
      <c r="AG1862" s="2" t="s">
        <v>2998</v>
      </c>
      <c r="AH1862" s="2" t="s">
        <v>17400</v>
      </c>
    </row>
    <row r="1863" spans="24:34" x14ac:dyDescent="0.4">
      <c r="X1863" s="2" t="s">
        <v>5851</v>
      </c>
      <c r="Y1863" s="2">
        <v>1975</v>
      </c>
      <c r="Z1863" s="2">
        <v>3294.6</v>
      </c>
      <c r="AA1863" s="2">
        <v>148</v>
      </c>
      <c r="AB1863" s="2">
        <v>5</v>
      </c>
      <c r="AC1863" s="2">
        <v>3031.3</v>
      </c>
      <c r="AE1863" s="2" t="s">
        <v>5843</v>
      </c>
      <c r="AF1863" s="2" t="s">
        <v>17397</v>
      </c>
      <c r="AG1863" s="2" t="s">
        <v>17475</v>
      </c>
      <c r="AH1863" s="2" t="s">
        <v>17400</v>
      </c>
    </row>
    <row r="1864" spans="24:34" x14ac:dyDescent="0.4">
      <c r="X1864" s="2" t="s">
        <v>5852</v>
      </c>
      <c r="Y1864" s="2">
        <v>1973</v>
      </c>
      <c r="Z1864" s="2">
        <v>3155.4</v>
      </c>
      <c r="AA1864" s="2">
        <v>134</v>
      </c>
      <c r="AB1864" s="2">
        <v>5</v>
      </c>
      <c r="AC1864" s="2">
        <v>3058.2</v>
      </c>
      <c r="AE1864" s="2" t="s">
        <v>5844</v>
      </c>
      <c r="AF1864" s="2" t="s">
        <v>17397</v>
      </c>
      <c r="AG1864" s="2" t="s">
        <v>2998</v>
      </c>
      <c r="AH1864" s="2" t="s">
        <v>17413</v>
      </c>
    </row>
    <row r="1865" spans="24:34" x14ac:dyDescent="0.4">
      <c r="X1865" s="2" t="s">
        <v>5853</v>
      </c>
      <c r="Y1865" s="2">
        <v>1974</v>
      </c>
      <c r="Z1865" s="2">
        <v>3286.4</v>
      </c>
      <c r="AA1865" s="2">
        <v>127</v>
      </c>
      <c r="AB1865" s="2">
        <v>5</v>
      </c>
      <c r="AC1865" s="2">
        <v>3062.4</v>
      </c>
      <c r="AE1865" s="2" t="s">
        <v>5845</v>
      </c>
      <c r="AF1865" s="2" t="s">
        <v>17397</v>
      </c>
      <c r="AG1865" s="2" t="s">
        <v>2998</v>
      </c>
      <c r="AH1865" s="2" t="s">
        <v>17413</v>
      </c>
    </row>
    <row r="1866" spans="24:34" x14ac:dyDescent="0.4">
      <c r="X1866" s="2" t="s">
        <v>5854</v>
      </c>
      <c r="Y1866" s="2">
        <v>1964</v>
      </c>
      <c r="Z1866" s="2">
        <v>651.1</v>
      </c>
      <c r="AA1866" s="2">
        <v>29</v>
      </c>
      <c r="AB1866" s="2">
        <v>2</v>
      </c>
      <c r="AC1866" s="2">
        <v>608.9</v>
      </c>
      <c r="AE1866" s="2" t="s">
        <v>167</v>
      </c>
      <c r="AF1866" s="2" t="s">
        <v>17390</v>
      </c>
      <c r="AG1866" s="2" t="s">
        <v>2998</v>
      </c>
      <c r="AH1866" s="2" t="s">
        <v>17081</v>
      </c>
    </row>
    <row r="1867" spans="24:34" x14ac:dyDescent="0.4">
      <c r="X1867" s="2" t="s">
        <v>5857</v>
      </c>
      <c r="Y1867" s="2">
        <v>1977</v>
      </c>
      <c r="Z1867" s="2">
        <v>6479</v>
      </c>
      <c r="AA1867" s="2">
        <v>277</v>
      </c>
      <c r="AB1867" s="2">
        <v>9</v>
      </c>
      <c r="AC1867" s="2">
        <v>5831.4</v>
      </c>
      <c r="AE1867" s="2" t="s">
        <v>5848</v>
      </c>
      <c r="AF1867" s="2" t="s">
        <v>17397</v>
      </c>
      <c r="AG1867" s="2" t="s">
        <v>2998</v>
      </c>
      <c r="AH1867" s="2" t="s">
        <v>17400</v>
      </c>
    </row>
    <row r="1868" spans="24:34" x14ac:dyDescent="0.4">
      <c r="X1868" s="2" t="s">
        <v>168</v>
      </c>
      <c r="Y1868" s="2">
        <v>1962</v>
      </c>
      <c r="Z1868" s="2">
        <v>673.1</v>
      </c>
      <c r="AA1868" s="2">
        <v>40</v>
      </c>
      <c r="AB1868" s="2">
        <v>2</v>
      </c>
      <c r="AC1868" s="2">
        <v>625.29999999999995</v>
      </c>
      <c r="AE1868" s="2" t="s">
        <v>5849</v>
      </c>
      <c r="AF1868" s="2" t="s">
        <v>17397</v>
      </c>
      <c r="AG1868" s="2" t="s">
        <v>2998</v>
      </c>
      <c r="AH1868" s="2" t="s">
        <v>17393</v>
      </c>
    </row>
    <row r="1869" spans="24:34" x14ac:dyDescent="0.4">
      <c r="X1869" s="2" t="s">
        <v>5859</v>
      </c>
      <c r="Y1869" s="2">
        <v>1994</v>
      </c>
      <c r="Z1869" s="2">
        <v>7143.8</v>
      </c>
      <c r="AA1869" s="2">
        <v>283</v>
      </c>
      <c r="AB1869" s="2">
        <v>9</v>
      </c>
      <c r="AC1869" s="2">
        <v>5905.1</v>
      </c>
      <c r="AE1869" s="2" t="s">
        <v>5850</v>
      </c>
      <c r="AF1869" s="2" t="s">
        <v>17397</v>
      </c>
      <c r="AG1869" s="2" t="s">
        <v>2998</v>
      </c>
      <c r="AH1869" s="2" t="s">
        <v>17400</v>
      </c>
    </row>
    <row r="1870" spans="24:34" x14ac:dyDescent="0.4">
      <c r="X1870" s="2" t="s">
        <v>5861</v>
      </c>
      <c r="Y1870" s="2">
        <v>1979</v>
      </c>
      <c r="Z1870" s="2">
        <v>3327.8</v>
      </c>
      <c r="AA1870" s="2">
        <v>147</v>
      </c>
      <c r="AB1870" s="2">
        <v>5</v>
      </c>
      <c r="AC1870" s="2">
        <v>3049.7</v>
      </c>
      <c r="AE1870" s="2" t="s">
        <v>5851</v>
      </c>
      <c r="AF1870" s="2" t="s">
        <v>17397</v>
      </c>
      <c r="AG1870" s="2" t="s">
        <v>2998</v>
      </c>
      <c r="AH1870" s="2" t="s">
        <v>17393</v>
      </c>
    </row>
    <row r="1871" spans="24:34" x14ac:dyDescent="0.4">
      <c r="X1871" s="2" t="s">
        <v>5862</v>
      </c>
      <c r="Y1871" s="2">
        <v>1979</v>
      </c>
      <c r="Z1871" s="2">
        <v>4961.2</v>
      </c>
      <c r="AA1871" s="2">
        <v>226</v>
      </c>
      <c r="AB1871" s="2">
        <v>5</v>
      </c>
      <c r="AC1871" s="2">
        <v>4552.6000000000004</v>
      </c>
      <c r="AE1871" s="2" t="s">
        <v>5852</v>
      </c>
      <c r="AF1871" s="2" t="s">
        <v>17397</v>
      </c>
      <c r="AG1871" s="2" t="s">
        <v>2998</v>
      </c>
      <c r="AH1871" s="2" t="s">
        <v>17393</v>
      </c>
    </row>
    <row r="1872" spans="24:34" x14ac:dyDescent="0.4">
      <c r="X1872" s="2" t="s">
        <v>5864</v>
      </c>
      <c r="Y1872" s="2">
        <v>1991</v>
      </c>
      <c r="Z1872" s="2">
        <v>7052.5</v>
      </c>
      <c r="AA1872" s="2">
        <v>300</v>
      </c>
      <c r="AB1872" s="2">
        <v>9</v>
      </c>
      <c r="AC1872" s="2">
        <v>5808.4</v>
      </c>
      <c r="AE1872" s="2" t="s">
        <v>5853</v>
      </c>
      <c r="AF1872" s="2" t="s">
        <v>17397</v>
      </c>
      <c r="AG1872" s="2" t="s">
        <v>2998</v>
      </c>
      <c r="AH1872" s="2" t="s">
        <v>17393</v>
      </c>
    </row>
    <row r="1873" spans="24:34" x14ac:dyDescent="0.4">
      <c r="X1873" s="2" t="s">
        <v>1104</v>
      </c>
      <c r="Y1873" s="2">
        <v>1980</v>
      </c>
      <c r="Z1873" s="2">
        <v>3319.7</v>
      </c>
      <c r="AA1873" s="2">
        <v>147</v>
      </c>
      <c r="AB1873" s="2">
        <v>5</v>
      </c>
      <c r="AC1873" s="2">
        <v>3048.7</v>
      </c>
      <c r="AE1873" s="2" t="s">
        <v>5854</v>
      </c>
      <c r="AF1873" s="2" t="s">
        <v>17390</v>
      </c>
      <c r="AG1873" s="2" t="s">
        <v>2998</v>
      </c>
      <c r="AH1873" s="2" t="s">
        <v>17088</v>
      </c>
    </row>
    <row r="1874" spans="24:34" x14ac:dyDescent="0.4">
      <c r="X1874" s="2" t="s">
        <v>143</v>
      </c>
      <c r="Y1874" s="2">
        <v>1978</v>
      </c>
      <c r="Z1874" s="2">
        <v>4898.2</v>
      </c>
      <c r="AA1874" s="2">
        <v>221</v>
      </c>
      <c r="AB1874" s="2">
        <v>5</v>
      </c>
      <c r="AC1874" s="2">
        <v>4562</v>
      </c>
      <c r="AE1874" s="2" t="s">
        <v>5857</v>
      </c>
      <c r="AF1874" s="2" t="s">
        <v>17397</v>
      </c>
      <c r="AG1874" s="2" t="s">
        <v>2998</v>
      </c>
      <c r="AH1874" s="2" t="s">
        <v>17400</v>
      </c>
    </row>
    <row r="1875" spans="24:34" x14ac:dyDescent="0.4">
      <c r="X1875" s="2" t="s">
        <v>5865</v>
      </c>
      <c r="Y1875" s="2">
        <v>1990</v>
      </c>
      <c r="Z1875" s="2">
        <v>1994.2</v>
      </c>
      <c r="AA1875" s="2">
        <v>96</v>
      </c>
      <c r="AB1875" s="2">
        <v>5</v>
      </c>
      <c r="AC1875" s="2">
        <v>1776.2</v>
      </c>
      <c r="AE1875" s="2" t="s">
        <v>168</v>
      </c>
      <c r="AF1875" s="2" t="s">
        <v>17390</v>
      </c>
      <c r="AG1875" s="2" t="s">
        <v>2998</v>
      </c>
      <c r="AH1875" s="2" t="s">
        <v>17088</v>
      </c>
    </row>
    <row r="1876" spans="24:34" x14ac:dyDescent="0.4">
      <c r="X1876" s="2" t="s">
        <v>5866</v>
      </c>
      <c r="Y1876" s="2">
        <v>1976</v>
      </c>
      <c r="Z1876" s="2">
        <v>6321.5</v>
      </c>
      <c r="AA1876" s="2">
        <v>287</v>
      </c>
      <c r="AB1876" s="2">
        <v>9</v>
      </c>
      <c r="AC1876" s="2">
        <v>5803.3</v>
      </c>
      <c r="AE1876" s="2" t="s">
        <v>5859</v>
      </c>
      <c r="AF1876" s="2" t="s">
        <v>17397</v>
      </c>
      <c r="AG1876" s="2" t="s">
        <v>2998</v>
      </c>
      <c r="AH1876" s="2" t="s">
        <v>17400</v>
      </c>
    </row>
    <row r="1877" spans="24:34" x14ac:dyDescent="0.4">
      <c r="X1877" s="2" t="s">
        <v>5867</v>
      </c>
      <c r="Y1877" s="2">
        <v>1973</v>
      </c>
      <c r="Z1877" s="2">
        <v>3297.4</v>
      </c>
      <c r="AA1877" s="2">
        <v>129</v>
      </c>
      <c r="AB1877" s="2">
        <v>5</v>
      </c>
      <c r="AC1877" s="2">
        <v>3027.7</v>
      </c>
      <c r="AE1877" s="2" t="s">
        <v>5861</v>
      </c>
      <c r="AF1877" s="2" t="s">
        <v>17397</v>
      </c>
      <c r="AG1877" s="2" t="s">
        <v>2998</v>
      </c>
      <c r="AH1877" s="2" t="s">
        <v>17393</v>
      </c>
    </row>
    <row r="1878" spans="24:34" x14ac:dyDescent="0.4">
      <c r="X1878" s="2" t="s">
        <v>5871</v>
      </c>
      <c r="Y1878" s="2">
        <v>1962</v>
      </c>
      <c r="Z1878" s="2">
        <v>406.3</v>
      </c>
      <c r="AA1878" s="2">
        <v>24</v>
      </c>
      <c r="AB1878" s="2">
        <v>2</v>
      </c>
      <c r="AC1878" s="2">
        <v>389.9</v>
      </c>
      <c r="AE1878" s="2" t="s">
        <v>5862</v>
      </c>
      <c r="AF1878" s="2" t="s">
        <v>17397</v>
      </c>
      <c r="AG1878" s="2" t="s">
        <v>2998</v>
      </c>
      <c r="AH1878" s="2" t="s">
        <v>17398</v>
      </c>
    </row>
    <row r="1879" spans="24:34" x14ac:dyDescent="0.4">
      <c r="X1879" s="2" t="s">
        <v>5872</v>
      </c>
      <c r="Y1879" s="2">
        <v>1962</v>
      </c>
      <c r="Z1879" s="2">
        <v>299.8</v>
      </c>
      <c r="AA1879" s="2">
        <v>25</v>
      </c>
      <c r="AB1879" s="2">
        <v>2</v>
      </c>
      <c r="AC1879" s="2">
        <v>272.8</v>
      </c>
      <c r="AE1879" s="2" t="s">
        <v>5864</v>
      </c>
      <c r="AF1879" s="2" t="s">
        <v>17397</v>
      </c>
      <c r="AG1879" s="2" t="s">
        <v>2998</v>
      </c>
      <c r="AH1879" s="2" t="s">
        <v>17400</v>
      </c>
    </row>
    <row r="1880" spans="24:34" x14ac:dyDescent="0.4">
      <c r="X1880" s="2" t="s">
        <v>5873</v>
      </c>
      <c r="Y1880" s="2">
        <v>1969</v>
      </c>
      <c r="Z1880" s="2">
        <v>3852.7</v>
      </c>
      <c r="AA1880" s="2">
        <v>171</v>
      </c>
      <c r="AB1880" s="2">
        <v>5</v>
      </c>
      <c r="AC1880" s="2">
        <v>3533</v>
      </c>
      <c r="AE1880" s="2" t="s">
        <v>1104</v>
      </c>
      <c r="AF1880" s="2" t="s">
        <v>17397</v>
      </c>
      <c r="AG1880" s="2" t="s">
        <v>2998</v>
      </c>
      <c r="AH1880" s="2" t="s">
        <v>17393</v>
      </c>
    </row>
    <row r="1881" spans="24:34" x14ac:dyDescent="0.4">
      <c r="X1881" s="2" t="s">
        <v>5874</v>
      </c>
      <c r="Y1881" s="2">
        <v>2016</v>
      </c>
      <c r="Z1881" s="2">
        <v>20929.099999999999</v>
      </c>
      <c r="AA1881" s="2">
        <v>48</v>
      </c>
      <c r="AB1881" s="2">
        <v>10</v>
      </c>
      <c r="AC1881" s="2">
        <v>16486.7</v>
      </c>
      <c r="AE1881" s="2" t="s">
        <v>143</v>
      </c>
      <c r="AF1881" s="2" t="s">
        <v>17397</v>
      </c>
      <c r="AG1881" s="2" t="s">
        <v>2998</v>
      </c>
      <c r="AH1881" s="2" t="s">
        <v>17398</v>
      </c>
    </row>
    <row r="1882" spans="24:34" x14ac:dyDescent="0.4">
      <c r="X1882" s="2" t="s">
        <v>5876</v>
      </c>
      <c r="Y1882" s="2">
        <v>2018</v>
      </c>
      <c r="Z1882" s="2">
        <v>9056</v>
      </c>
      <c r="AA1882" s="2">
        <v>108</v>
      </c>
      <c r="AB1882" s="2">
        <v>10</v>
      </c>
      <c r="AC1882" s="2">
        <v>6419</v>
      </c>
      <c r="AE1882" s="2" t="s">
        <v>5865</v>
      </c>
      <c r="AF1882" s="2" t="s">
        <v>17390</v>
      </c>
      <c r="AG1882" s="2" t="s">
        <v>2998</v>
      </c>
      <c r="AH1882" s="2" t="s">
        <v>17400</v>
      </c>
    </row>
    <row r="1883" spans="24:34" x14ac:dyDescent="0.4">
      <c r="X1883" s="2" t="s">
        <v>5877</v>
      </c>
      <c r="Y1883" s="2">
        <v>1965</v>
      </c>
      <c r="Z1883" s="2">
        <v>1730.91</v>
      </c>
      <c r="AA1883" s="2">
        <v>70</v>
      </c>
      <c r="AB1883" s="2">
        <v>5</v>
      </c>
      <c r="AC1883" s="2">
        <v>1015.3</v>
      </c>
      <c r="AE1883" s="2" t="s">
        <v>5866</v>
      </c>
      <c r="AF1883" s="2" t="s">
        <v>17397</v>
      </c>
      <c r="AG1883" s="2" t="s">
        <v>2998</v>
      </c>
      <c r="AH1883" s="2" t="s">
        <v>17400</v>
      </c>
    </row>
    <row r="1884" spans="24:34" x14ac:dyDescent="0.4">
      <c r="X1884" s="2" t="s">
        <v>91</v>
      </c>
      <c r="Y1884" s="2">
        <v>1959</v>
      </c>
      <c r="Z1884" s="2">
        <v>3207</v>
      </c>
      <c r="AA1884" s="2">
        <v>82</v>
      </c>
      <c r="AB1884" s="2">
        <v>4</v>
      </c>
      <c r="AC1884" s="2">
        <v>1261.4000000000001</v>
      </c>
      <c r="AE1884" s="2" t="s">
        <v>5867</v>
      </c>
      <c r="AF1884" s="2" t="s">
        <v>17397</v>
      </c>
      <c r="AG1884" s="2" t="s">
        <v>2998</v>
      </c>
      <c r="AH1884" s="2" t="s">
        <v>17393</v>
      </c>
    </row>
    <row r="1885" spans="24:34" x14ac:dyDescent="0.4">
      <c r="X1885" s="2" t="s">
        <v>5879</v>
      </c>
      <c r="Y1885" s="2">
        <v>1962</v>
      </c>
      <c r="Z1885" s="2">
        <v>4968.3</v>
      </c>
      <c r="AA1885" s="2">
        <v>165</v>
      </c>
      <c r="AB1885" s="2">
        <v>5</v>
      </c>
      <c r="AC1885" s="2">
        <v>3707.2</v>
      </c>
      <c r="AE1885" s="2" t="s">
        <v>5868</v>
      </c>
      <c r="AF1885" s="2" t="s">
        <v>2998</v>
      </c>
      <c r="AG1885" s="2" t="s">
        <v>2998</v>
      </c>
      <c r="AH1885" s="2" t="s">
        <v>17088</v>
      </c>
    </row>
    <row r="1886" spans="24:34" x14ac:dyDescent="0.4">
      <c r="X1886" s="2" t="s">
        <v>5880</v>
      </c>
      <c r="Y1886" s="2">
        <v>1962</v>
      </c>
      <c r="Z1886" s="2">
        <v>1733.3</v>
      </c>
      <c r="AA1886" s="2">
        <v>90</v>
      </c>
      <c r="AB1886" s="2">
        <v>5</v>
      </c>
      <c r="AC1886" s="2">
        <v>1611.9</v>
      </c>
      <c r="AE1886" s="2" t="s">
        <v>5869</v>
      </c>
      <c r="AF1886" s="2" t="s">
        <v>2998</v>
      </c>
      <c r="AG1886" s="2" t="s">
        <v>2998</v>
      </c>
      <c r="AH1886" s="2" t="s">
        <v>17086</v>
      </c>
    </row>
    <row r="1887" spans="24:34" x14ac:dyDescent="0.4">
      <c r="X1887" s="2" t="s">
        <v>5882</v>
      </c>
      <c r="Y1887" s="2">
        <v>2002</v>
      </c>
      <c r="Z1887" s="2">
        <v>2972.8</v>
      </c>
      <c r="AA1887" s="2">
        <v>38</v>
      </c>
      <c r="AB1887" s="2">
        <v>8</v>
      </c>
      <c r="AC1887" s="2">
        <v>2702.7</v>
      </c>
      <c r="AE1887" s="2" t="s">
        <v>5871</v>
      </c>
      <c r="AF1887" s="2" t="s">
        <v>17390</v>
      </c>
      <c r="AG1887" s="2" t="s">
        <v>2998</v>
      </c>
      <c r="AH1887" s="2" t="s">
        <v>17086</v>
      </c>
    </row>
    <row r="1888" spans="24:34" x14ac:dyDescent="0.4">
      <c r="X1888" s="2" t="s">
        <v>5883</v>
      </c>
      <c r="Y1888" s="2">
        <v>1963</v>
      </c>
      <c r="Z1888" s="2">
        <v>4020.1</v>
      </c>
      <c r="AA1888" s="2">
        <v>155</v>
      </c>
      <c r="AB1888" s="2">
        <v>5</v>
      </c>
      <c r="AC1888" s="2">
        <v>3371.5</v>
      </c>
      <c r="AE1888" s="2" t="s">
        <v>5872</v>
      </c>
      <c r="AF1888" s="2" t="s">
        <v>17390</v>
      </c>
      <c r="AG1888" s="2" t="s">
        <v>2998</v>
      </c>
      <c r="AH1888" s="2" t="s">
        <v>17086</v>
      </c>
    </row>
    <row r="1889" spans="24:34" x14ac:dyDescent="0.4">
      <c r="X1889" s="2" t="s">
        <v>1105</v>
      </c>
      <c r="Y1889" s="2">
        <v>1961</v>
      </c>
      <c r="Z1889" s="2">
        <v>4183.6000000000004</v>
      </c>
      <c r="AA1889" s="2">
        <v>170</v>
      </c>
      <c r="AB1889" s="2">
        <v>5</v>
      </c>
      <c r="AC1889" s="2">
        <v>4172.3</v>
      </c>
      <c r="AE1889" s="2" t="s">
        <v>5873</v>
      </c>
      <c r="AF1889" s="2" t="s">
        <v>17397</v>
      </c>
      <c r="AG1889" s="2" t="s">
        <v>2998</v>
      </c>
      <c r="AH1889" s="2" t="s">
        <v>17393</v>
      </c>
    </row>
    <row r="1890" spans="24:34" x14ac:dyDescent="0.4">
      <c r="X1890" s="2" t="s">
        <v>5885</v>
      </c>
      <c r="Y1890" s="2">
        <v>1964</v>
      </c>
      <c r="Z1890" s="2">
        <v>3495.8</v>
      </c>
      <c r="AA1890" s="2">
        <v>186</v>
      </c>
      <c r="AB1890" s="2">
        <v>5</v>
      </c>
      <c r="AC1890" s="2">
        <v>3156.6</v>
      </c>
      <c r="AE1890" s="2" t="s">
        <v>5874</v>
      </c>
      <c r="AF1890" s="2" t="s">
        <v>17390</v>
      </c>
      <c r="AG1890" s="2" t="s">
        <v>2998</v>
      </c>
      <c r="AH1890" s="2" t="s">
        <v>17414</v>
      </c>
    </row>
    <row r="1891" spans="24:34" x14ac:dyDescent="0.4">
      <c r="X1891" s="2" t="s">
        <v>5887</v>
      </c>
      <c r="Y1891" s="2">
        <v>1959</v>
      </c>
      <c r="Z1891" s="2">
        <v>2445.3000000000002</v>
      </c>
      <c r="AA1891" s="2">
        <v>72</v>
      </c>
      <c r="AB1891" s="2">
        <v>4</v>
      </c>
      <c r="AC1891" s="2">
        <v>2438</v>
      </c>
      <c r="AE1891" s="2" t="s">
        <v>5876</v>
      </c>
      <c r="AF1891" s="2" t="s">
        <v>17390</v>
      </c>
      <c r="AG1891" s="2" t="s">
        <v>2998</v>
      </c>
      <c r="AH1891" s="2" t="s">
        <v>17400</v>
      </c>
    </row>
    <row r="1892" spans="24:34" x14ac:dyDescent="0.4">
      <c r="X1892" s="2" t="s">
        <v>1106</v>
      </c>
      <c r="Y1892" s="2">
        <v>2000</v>
      </c>
      <c r="Z1892" s="2">
        <v>3710.1</v>
      </c>
      <c r="AA1892" s="2">
        <v>80</v>
      </c>
      <c r="AB1892" s="2">
        <v>5</v>
      </c>
      <c r="AC1892" s="2">
        <v>3503.9</v>
      </c>
      <c r="AE1892" s="2" t="s">
        <v>5877</v>
      </c>
      <c r="AF1892" s="2" t="s">
        <v>17390</v>
      </c>
      <c r="AG1892" s="2" t="s">
        <v>17081</v>
      </c>
      <c r="AH1892" s="2" t="s">
        <v>17088</v>
      </c>
    </row>
    <row r="1893" spans="24:34" x14ac:dyDescent="0.4">
      <c r="X1893" s="2" t="s">
        <v>5890</v>
      </c>
      <c r="Y1893" s="2">
        <v>1964</v>
      </c>
      <c r="Z1893" s="2">
        <v>3878.8</v>
      </c>
      <c r="AA1893" s="2">
        <v>113</v>
      </c>
      <c r="AB1893" s="2">
        <v>5</v>
      </c>
      <c r="AC1893" s="2">
        <v>3240.3</v>
      </c>
      <c r="AE1893" s="2" t="s">
        <v>91</v>
      </c>
      <c r="AF1893" s="2" t="s">
        <v>17390</v>
      </c>
      <c r="AG1893" s="2" t="s">
        <v>17081</v>
      </c>
      <c r="AH1893" s="2" t="s">
        <v>17400</v>
      </c>
    </row>
    <row r="1894" spans="24:34" x14ac:dyDescent="0.4">
      <c r="X1894" s="2" t="s">
        <v>5892</v>
      </c>
      <c r="Y1894" s="2">
        <v>1992</v>
      </c>
      <c r="Z1894" s="2">
        <v>9507.7999999999993</v>
      </c>
      <c r="AA1894" s="2">
        <v>185</v>
      </c>
      <c r="AB1894" s="2">
        <v>5</v>
      </c>
      <c r="AC1894" s="2">
        <v>9507.2000000000007</v>
      </c>
      <c r="AE1894" s="2" t="s">
        <v>5879</v>
      </c>
      <c r="AF1894" s="2" t="s">
        <v>17390</v>
      </c>
      <c r="AG1894" s="2" t="s">
        <v>17081</v>
      </c>
      <c r="AH1894" s="2" t="s">
        <v>17393</v>
      </c>
    </row>
    <row r="1895" spans="24:34" x14ac:dyDescent="0.4">
      <c r="X1895" s="2" t="s">
        <v>1107</v>
      </c>
      <c r="Y1895" s="2">
        <v>1965</v>
      </c>
      <c r="Z1895" s="2">
        <v>4215.8</v>
      </c>
      <c r="AA1895" s="2">
        <v>122</v>
      </c>
      <c r="AB1895" s="2">
        <v>5</v>
      </c>
      <c r="AC1895" s="2">
        <v>4102.3</v>
      </c>
      <c r="AE1895" s="2" t="s">
        <v>5880</v>
      </c>
      <c r="AF1895" s="2" t="s">
        <v>17390</v>
      </c>
      <c r="AG1895" s="2" t="s">
        <v>17081</v>
      </c>
      <c r="AH1895" s="2" t="s">
        <v>17088</v>
      </c>
    </row>
    <row r="1896" spans="24:34" x14ac:dyDescent="0.4">
      <c r="X1896" s="2" t="s">
        <v>5895</v>
      </c>
      <c r="Y1896" s="2">
        <v>1968</v>
      </c>
      <c r="Z1896" s="2">
        <v>1890.5</v>
      </c>
      <c r="AA1896" s="2">
        <v>58</v>
      </c>
      <c r="AB1896" s="2">
        <v>5</v>
      </c>
      <c r="AC1896" s="2">
        <v>1887.6</v>
      </c>
      <c r="AE1896" s="2" t="s">
        <v>5882</v>
      </c>
      <c r="AF1896" s="2" t="s">
        <v>17390</v>
      </c>
      <c r="AG1896" s="2" t="s">
        <v>2998</v>
      </c>
      <c r="AH1896" s="2" t="s">
        <v>17086</v>
      </c>
    </row>
    <row r="1897" spans="24:34" x14ac:dyDescent="0.4">
      <c r="X1897" s="2" t="s">
        <v>5896</v>
      </c>
      <c r="Y1897" s="2">
        <v>1963</v>
      </c>
      <c r="Z1897" s="2">
        <v>1598.3</v>
      </c>
      <c r="AA1897" s="2">
        <v>69</v>
      </c>
      <c r="AB1897" s="2">
        <v>5</v>
      </c>
      <c r="AC1897" s="2">
        <v>1070.2</v>
      </c>
      <c r="AE1897" s="2" t="s">
        <v>5883</v>
      </c>
      <c r="AF1897" s="2" t="s">
        <v>17390</v>
      </c>
      <c r="AG1897" s="2" t="s">
        <v>2998</v>
      </c>
      <c r="AH1897" s="2" t="s">
        <v>17393</v>
      </c>
    </row>
    <row r="1898" spans="24:34" x14ac:dyDescent="0.4">
      <c r="X1898" s="2" t="s">
        <v>92</v>
      </c>
      <c r="Y1898" s="2">
        <v>1971</v>
      </c>
      <c r="Z1898" s="2">
        <v>2660.1</v>
      </c>
      <c r="AA1898" s="2">
        <v>80</v>
      </c>
      <c r="AB1898" s="2">
        <v>9</v>
      </c>
      <c r="AC1898" s="2">
        <v>2302</v>
      </c>
      <c r="AE1898" s="2" t="s">
        <v>1105</v>
      </c>
      <c r="AF1898" s="2" t="s">
        <v>17390</v>
      </c>
      <c r="AG1898" s="2" t="s">
        <v>17081</v>
      </c>
      <c r="AH1898" s="2" t="s">
        <v>17393</v>
      </c>
    </row>
    <row r="1899" spans="24:34" x14ac:dyDescent="0.4">
      <c r="X1899" s="2" t="s">
        <v>5899</v>
      </c>
      <c r="Y1899" s="2">
        <v>1968</v>
      </c>
      <c r="Z1899" s="2">
        <v>6224.9</v>
      </c>
      <c r="AA1899" s="2">
        <v>225</v>
      </c>
      <c r="AB1899" s="2">
        <v>5</v>
      </c>
      <c r="AC1899" s="2">
        <v>4706.8</v>
      </c>
      <c r="AE1899" s="2" t="s">
        <v>5885</v>
      </c>
      <c r="AF1899" s="2" t="s">
        <v>17390</v>
      </c>
      <c r="AG1899" s="2" t="s">
        <v>17081</v>
      </c>
      <c r="AH1899" s="2" t="s">
        <v>17393</v>
      </c>
    </row>
    <row r="1900" spans="24:34" x14ac:dyDescent="0.4">
      <c r="X1900" s="2" t="s">
        <v>5901</v>
      </c>
      <c r="Y1900" s="2">
        <v>1967</v>
      </c>
      <c r="Z1900" s="2">
        <v>5938.9</v>
      </c>
      <c r="AA1900" s="2">
        <v>255</v>
      </c>
      <c r="AB1900" s="2">
        <v>5</v>
      </c>
      <c r="AC1900" s="2">
        <v>5938.9</v>
      </c>
      <c r="AE1900" s="2" t="s">
        <v>5887</v>
      </c>
      <c r="AF1900" s="2" t="s">
        <v>17390</v>
      </c>
      <c r="AG1900" s="2" t="s">
        <v>17081</v>
      </c>
      <c r="AH1900" s="2" t="s">
        <v>17393</v>
      </c>
    </row>
    <row r="1901" spans="24:34" x14ac:dyDescent="0.4">
      <c r="X1901" s="2" t="s">
        <v>5903</v>
      </c>
      <c r="Y1901" s="2">
        <v>1968</v>
      </c>
      <c r="Z1901" s="2">
        <v>3836.8</v>
      </c>
      <c r="AA1901" s="2">
        <v>150</v>
      </c>
      <c r="AB1901" s="2">
        <v>5</v>
      </c>
      <c r="AC1901" s="2">
        <v>2080.1999999999998</v>
      </c>
      <c r="AE1901" s="2" t="s">
        <v>1106</v>
      </c>
      <c r="AF1901" s="2" t="s">
        <v>17390</v>
      </c>
      <c r="AG1901" s="2" t="s">
        <v>2998</v>
      </c>
      <c r="AH1901" s="2" t="s">
        <v>17088</v>
      </c>
    </row>
    <row r="1902" spans="24:34" x14ac:dyDescent="0.4">
      <c r="X1902" s="2" t="s">
        <v>93</v>
      </c>
      <c r="Y1902" s="2">
        <v>1968</v>
      </c>
      <c r="Z1902" s="2">
        <v>6284.9</v>
      </c>
      <c r="AA1902" s="2">
        <v>210</v>
      </c>
      <c r="AB1902" s="2">
        <v>5</v>
      </c>
      <c r="AC1902" s="2">
        <v>5186.3999999999996</v>
      </c>
      <c r="AE1902" s="2" t="s">
        <v>5890</v>
      </c>
      <c r="AF1902" s="2" t="s">
        <v>17390</v>
      </c>
      <c r="AG1902" s="2" t="s">
        <v>2998</v>
      </c>
      <c r="AH1902" s="2" t="s">
        <v>17393</v>
      </c>
    </row>
    <row r="1903" spans="24:34" x14ac:dyDescent="0.4">
      <c r="X1903" s="2" t="s">
        <v>5904</v>
      </c>
      <c r="Y1903" s="2">
        <v>1968</v>
      </c>
      <c r="Z1903" s="2">
        <v>3521.2</v>
      </c>
      <c r="AA1903" s="2">
        <v>120</v>
      </c>
      <c r="AB1903" s="2">
        <v>5</v>
      </c>
      <c r="AC1903" s="2">
        <v>2873.3</v>
      </c>
      <c r="AE1903" s="2" t="s">
        <v>5892</v>
      </c>
      <c r="AF1903" s="2" t="s">
        <v>17390</v>
      </c>
      <c r="AG1903" s="2" t="s">
        <v>2998</v>
      </c>
      <c r="AH1903" s="2" t="s">
        <v>17392</v>
      </c>
    </row>
    <row r="1904" spans="24:34" x14ac:dyDescent="0.4">
      <c r="X1904" s="2" t="s">
        <v>5905</v>
      </c>
      <c r="Y1904" s="2">
        <v>1968</v>
      </c>
      <c r="Z1904" s="2">
        <v>3163.6</v>
      </c>
      <c r="AA1904" s="2">
        <v>200</v>
      </c>
      <c r="AB1904" s="2">
        <v>5</v>
      </c>
      <c r="AC1904" s="2">
        <v>3163.6</v>
      </c>
      <c r="AE1904" s="2" t="s">
        <v>1107</v>
      </c>
      <c r="AF1904" s="2" t="s">
        <v>17390</v>
      </c>
      <c r="AG1904" s="2" t="s">
        <v>2998</v>
      </c>
      <c r="AH1904" s="2" t="s">
        <v>17393</v>
      </c>
    </row>
    <row r="1905" spans="24:34" x14ac:dyDescent="0.4">
      <c r="X1905" s="2" t="s">
        <v>5906</v>
      </c>
      <c r="Y1905" s="2">
        <v>1966</v>
      </c>
      <c r="Z1905" s="2">
        <v>4070</v>
      </c>
      <c r="AA1905" s="2">
        <v>133</v>
      </c>
      <c r="AB1905" s="2">
        <v>5</v>
      </c>
      <c r="AC1905" s="2">
        <v>3156.3999999999996</v>
      </c>
      <c r="AE1905" s="2" t="s">
        <v>5895</v>
      </c>
      <c r="AF1905" s="2" t="s">
        <v>17390</v>
      </c>
      <c r="AG1905" s="2" t="s">
        <v>2998</v>
      </c>
      <c r="AH1905" s="2" t="s">
        <v>17088</v>
      </c>
    </row>
    <row r="1906" spans="24:34" x14ac:dyDescent="0.4">
      <c r="X1906" s="2" t="s">
        <v>5909</v>
      </c>
      <c r="Y1906" s="2">
        <v>1968</v>
      </c>
      <c r="Z1906" s="2">
        <v>6241.7</v>
      </c>
      <c r="AA1906" s="2">
        <v>200</v>
      </c>
      <c r="AB1906" s="2">
        <v>6</v>
      </c>
      <c r="AC1906" s="2">
        <v>4456.5</v>
      </c>
      <c r="AE1906" s="2" t="s">
        <v>5896</v>
      </c>
      <c r="AF1906" s="2" t="s">
        <v>17390</v>
      </c>
      <c r="AG1906" s="2" t="s">
        <v>2998</v>
      </c>
      <c r="AH1906" s="2" t="s">
        <v>17088</v>
      </c>
    </row>
    <row r="1907" spans="24:34" x14ac:dyDescent="0.4">
      <c r="X1907" s="2" t="s">
        <v>94</v>
      </c>
      <c r="Y1907" s="2">
        <v>1969</v>
      </c>
      <c r="Z1907" s="2">
        <v>2218</v>
      </c>
      <c r="AA1907" s="2">
        <v>48</v>
      </c>
      <c r="AB1907" s="2">
        <v>6</v>
      </c>
      <c r="AC1907" s="2">
        <v>1608.6</v>
      </c>
      <c r="AE1907" s="2" t="s">
        <v>92</v>
      </c>
      <c r="AF1907" s="2" t="s">
        <v>17390</v>
      </c>
      <c r="AG1907" s="2" t="s">
        <v>17081</v>
      </c>
      <c r="AH1907" s="2" t="s">
        <v>17086</v>
      </c>
    </row>
    <row r="1908" spans="24:34" x14ac:dyDescent="0.4">
      <c r="X1908" s="2" t="s">
        <v>5910</v>
      </c>
      <c r="Y1908" s="2">
        <v>1962</v>
      </c>
      <c r="Z1908" s="2">
        <v>5063.8</v>
      </c>
      <c r="AA1908" s="2">
        <v>108</v>
      </c>
      <c r="AB1908" s="2">
        <v>5</v>
      </c>
      <c r="AC1908" s="2">
        <v>4411.1000000000004</v>
      </c>
      <c r="AE1908" s="2" t="s">
        <v>5899</v>
      </c>
      <c r="AF1908" s="2" t="s">
        <v>17390</v>
      </c>
      <c r="AG1908" s="2" t="s">
        <v>17081</v>
      </c>
      <c r="AH1908" s="2" t="s">
        <v>17413</v>
      </c>
    </row>
    <row r="1909" spans="24:34" x14ac:dyDescent="0.4">
      <c r="X1909" s="2" t="s">
        <v>5912</v>
      </c>
      <c r="Y1909" s="2">
        <v>1966</v>
      </c>
      <c r="Z1909" s="2">
        <v>3399.5</v>
      </c>
      <c r="AA1909" s="2">
        <v>168</v>
      </c>
      <c r="AB1909" s="2">
        <v>5</v>
      </c>
      <c r="AC1909" s="2">
        <v>2061.1999999999998</v>
      </c>
      <c r="AE1909" s="2" t="s">
        <v>5901</v>
      </c>
      <c r="AF1909" s="2" t="s">
        <v>17390</v>
      </c>
      <c r="AG1909" s="2" t="s">
        <v>2998</v>
      </c>
      <c r="AH1909" s="2" t="s">
        <v>17392</v>
      </c>
    </row>
    <row r="1910" spans="24:34" x14ac:dyDescent="0.4">
      <c r="X1910" s="2" t="s">
        <v>5913</v>
      </c>
      <c r="Y1910" s="2">
        <v>1998</v>
      </c>
      <c r="Z1910" s="2">
        <v>7300.2</v>
      </c>
      <c r="AA1910" s="2">
        <v>238</v>
      </c>
      <c r="AB1910" s="2">
        <v>9</v>
      </c>
      <c r="AC1910" s="2">
        <v>7285.7</v>
      </c>
      <c r="AE1910" s="2" t="s">
        <v>5903</v>
      </c>
      <c r="AF1910" s="2" t="s">
        <v>17390</v>
      </c>
      <c r="AG1910" s="2" t="s">
        <v>2998</v>
      </c>
      <c r="AH1910" s="2" t="s">
        <v>17400</v>
      </c>
    </row>
    <row r="1911" spans="24:34" x14ac:dyDescent="0.4">
      <c r="X1911" s="2" t="s">
        <v>5915</v>
      </c>
      <c r="Y1911" s="2">
        <v>1996</v>
      </c>
      <c r="Z1911" s="2">
        <v>6231.7</v>
      </c>
      <c r="AA1911" s="2">
        <v>84</v>
      </c>
      <c r="AB1911" s="2">
        <v>12</v>
      </c>
      <c r="AC1911" s="2">
        <v>6231.7</v>
      </c>
      <c r="AE1911" s="2" t="s">
        <v>93</v>
      </c>
      <c r="AF1911" s="2" t="s">
        <v>17390</v>
      </c>
      <c r="AG1911" s="2" t="s">
        <v>17081</v>
      </c>
      <c r="AH1911" s="2" t="s">
        <v>17413</v>
      </c>
    </row>
    <row r="1912" spans="24:34" x14ac:dyDescent="0.4">
      <c r="X1912" s="2" t="s">
        <v>5918</v>
      </c>
      <c r="Y1912" s="2">
        <v>1982</v>
      </c>
      <c r="Z1912" s="2">
        <v>7689.34</v>
      </c>
      <c r="AA1912" s="2">
        <v>174</v>
      </c>
      <c r="AB1912" s="2">
        <v>14</v>
      </c>
      <c r="AC1912" s="2">
        <v>7689.3</v>
      </c>
      <c r="AE1912" s="2" t="s">
        <v>5904</v>
      </c>
      <c r="AF1912" s="2" t="s">
        <v>17390</v>
      </c>
      <c r="AG1912" s="2" t="s">
        <v>2998</v>
      </c>
      <c r="AH1912" s="2" t="s">
        <v>17393</v>
      </c>
    </row>
    <row r="1913" spans="24:34" x14ac:dyDescent="0.4">
      <c r="X1913" s="2" t="s">
        <v>5919</v>
      </c>
      <c r="Y1913" s="2">
        <v>1993</v>
      </c>
      <c r="Z1913" s="2">
        <v>8348</v>
      </c>
      <c r="AA1913" s="2">
        <v>294</v>
      </c>
      <c r="AB1913" s="2">
        <v>10</v>
      </c>
      <c r="AC1913" s="2">
        <v>4988.2</v>
      </c>
      <c r="AE1913" s="2" t="s">
        <v>5905</v>
      </c>
      <c r="AF1913" s="2" t="s">
        <v>17390</v>
      </c>
      <c r="AG1913" s="2" t="s">
        <v>2998</v>
      </c>
      <c r="AH1913" s="2" t="s">
        <v>17413</v>
      </c>
    </row>
    <row r="1914" spans="24:34" x14ac:dyDescent="0.4">
      <c r="X1914" s="2" t="s">
        <v>5920</v>
      </c>
      <c r="Y1914" s="2">
        <v>1994</v>
      </c>
      <c r="Z1914" s="2">
        <v>1800.4</v>
      </c>
      <c r="AA1914" s="2">
        <v>51</v>
      </c>
      <c r="AB1914" s="2">
        <v>8</v>
      </c>
      <c r="AC1914" s="2">
        <v>1786.4</v>
      </c>
      <c r="AE1914" s="2" t="s">
        <v>5906</v>
      </c>
      <c r="AF1914" s="2" t="s">
        <v>17390</v>
      </c>
      <c r="AG1914" s="2" t="s">
        <v>2998</v>
      </c>
      <c r="AH1914" s="2" t="s">
        <v>17393</v>
      </c>
    </row>
    <row r="1915" spans="24:34" x14ac:dyDescent="0.4">
      <c r="X1915" s="2" t="s">
        <v>5921</v>
      </c>
      <c r="Y1915" s="2">
        <v>1977</v>
      </c>
      <c r="Z1915" s="2">
        <v>14814.46</v>
      </c>
      <c r="AA1915" s="2">
        <v>396</v>
      </c>
      <c r="AB1915" s="2">
        <v>9</v>
      </c>
      <c r="AC1915" s="2">
        <v>12081.56</v>
      </c>
      <c r="AE1915" s="2" t="s">
        <v>5909</v>
      </c>
      <c r="AF1915" s="2" t="s">
        <v>17390</v>
      </c>
      <c r="AG1915" s="2" t="s">
        <v>17081</v>
      </c>
      <c r="AH1915" s="2" t="s">
        <v>17413</v>
      </c>
    </row>
    <row r="1916" spans="24:34" x14ac:dyDescent="0.4">
      <c r="X1916" s="2" t="s">
        <v>5923</v>
      </c>
      <c r="Y1916" s="2">
        <v>2003</v>
      </c>
      <c r="Z1916" s="2">
        <v>8580.2999999999993</v>
      </c>
      <c r="AA1916" s="2">
        <v>140</v>
      </c>
      <c r="AB1916" s="2">
        <v>14</v>
      </c>
      <c r="AC1916" s="2">
        <v>4675.8999999999996</v>
      </c>
      <c r="AE1916" s="2" t="s">
        <v>94</v>
      </c>
      <c r="AF1916" s="2" t="s">
        <v>17390</v>
      </c>
      <c r="AG1916" s="2" t="s">
        <v>2998</v>
      </c>
      <c r="AH1916" s="2" t="s">
        <v>17086</v>
      </c>
    </row>
    <row r="1917" spans="24:34" x14ac:dyDescent="0.4">
      <c r="X1917" s="2" t="s">
        <v>5925</v>
      </c>
      <c r="Y1917" s="2">
        <v>1975</v>
      </c>
      <c r="Z1917" s="2">
        <v>6784.7</v>
      </c>
      <c r="AA1917" s="2">
        <v>204</v>
      </c>
      <c r="AB1917" s="2">
        <v>9</v>
      </c>
      <c r="AC1917" s="2">
        <v>5335.9</v>
      </c>
      <c r="AE1917" s="2" t="s">
        <v>5910</v>
      </c>
      <c r="AF1917" s="2" t="s">
        <v>17390</v>
      </c>
      <c r="AG1917" s="2" t="s">
        <v>2998</v>
      </c>
      <c r="AH1917" s="2" t="s">
        <v>17413</v>
      </c>
    </row>
    <row r="1918" spans="24:34" x14ac:dyDescent="0.4">
      <c r="X1918" s="2" t="s">
        <v>5927</v>
      </c>
      <c r="Y1918" s="2">
        <v>2002</v>
      </c>
      <c r="Z1918" s="2">
        <v>11453.2</v>
      </c>
      <c r="AA1918" s="2">
        <v>300</v>
      </c>
      <c r="AB1918" s="2">
        <v>10</v>
      </c>
      <c r="AC1918" s="2">
        <v>11453.2</v>
      </c>
      <c r="AE1918" s="2" t="s">
        <v>5912</v>
      </c>
      <c r="AF1918" s="2" t="s">
        <v>17390</v>
      </c>
      <c r="AG1918" s="2" t="s">
        <v>17081</v>
      </c>
      <c r="AH1918" s="2" t="s">
        <v>17393</v>
      </c>
    </row>
    <row r="1919" spans="24:34" x14ac:dyDescent="0.4">
      <c r="X1919" s="2" t="s">
        <v>5929</v>
      </c>
      <c r="Y1919" s="2">
        <v>1981</v>
      </c>
      <c r="Z1919" s="2">
        <v>7161.7</v>
      </c>
      <c r="AA1919" s="2">
        <v>219</v>
      </c>
      <c r="AB1919" s="2">
        <v>14</v>
      </c>
      <c r="AC1919" s="2">
        <v>4733.7</v>
      </c>
      <c r="AE1919" s="2" t="s">
        <v>5913</v>
      </c>
      <c r="AF1919" s="2" t="s">
        <v>17390</v>
      </c>
      <c r="AG1919" s="2" t="s">
        <v>2998</v>
      </c>
      <c r="AH1919" s="2" t="s">
        <v>17393</v>
      </c>
    </row>
    <row r="1920" spans="24:34" x14ac:dyDescent="0.4">
      <c r="X1920" s="2" t="s">
        <v>5930</v>
      </c>
      <c r="Y1920" s="2">
        <v>2005</v>
      </c>
      <c r="Z1920" s="2">
        <v>7971.7</v>
      </c>
      <c r="AA1920" s="2">
        <v>187</v>
      </c>
      <c r="AB1920" s="2">
        <v>9</v>
      </c>
      <c r="AC1920" s="2">
        <v>6373.2</v>
      </c>
      <c r="AE1920" s="2" t="s">
        <v>5915</v>
      </c>
      <c r="AF1920" s="2" t="s">
        <v>17390</v>
      </c>
      <c r="AG1920" s="2" t="s">
        <v>17081</v>
      </c>
      <c r="AH1920" s="2" t="s">
        <v>17086</v>
      </c>
    </row>
    <row r="1921" spans="24:34" x14ac:dyDescent="0.4">
      <c r="X1921" s="2" t="s">
        <v>5932</v>
      </c>
      <c r="Y1921" s="2">
        <v>2005</v>
      </c>
      <c r="Z1921" s="2">
        <v>9702</v>
      </c>
      <c r="AA1921" s="2">
        <v>110</v>
      </c>
      <c r="AB1921" s="2">
        <v>9</v>
      </c>
      <c r="AC1921" s="2">
        <v>9701</v>
      </c>
      <c r="AE1921" s="2" t="s">
        <v>5918</v>
      </c>
      <c r="AF1921" s="2" t="s">
        <v>17390</v>
      </c>
      <c r="AG1921" s="2" t="s">
        <v>2998</v>
      </c>
      <c r="AH1921" s="2" t="s">
        <v>17086</v>
      </c>
    </row>
    <row r="1922" spans="24:34" x14ac:dyDescent="0.4">
      <c r="X1922" s="2" t="s">
        <v>5933</v>
      </c>
      <c r="Y1922" s="2">
        <v>1979</v>
      </c>
      <c r="Z1922" s="2">
        <v>15355.1</v>
      </c>
      <c r="AA1922" s="2">
        <v>426</v>
      </c>
      <c r="AB1922" s="2">
        <v>9</v>
      </c>
      <c r="AC1922" s="2">
        <v>12294.2</v>
      </c>
      <c r="AE1922" s="2" t="s">
        <v>5919</v>
      </c>
      <c r="AF1922" s="2" t="s">
        <v>17390</v>
      </c>
      <c r="AG1922" s="2" t="s">
        <v>2998</v>
      </c>
      <c r="AH1922" s="2" t="s">
        <v>17400</v>
      </c>
    </row>
    <row r="1923" spans="24:34" x14ac:dyDescent="0.4">
      <c r="X1923" s="2" t="s">
        <v>5934</v>
      </c>
      <c r="Y1923" s="2">
        <v>2001</v>
      </c>
      <c r="Z1923" s="2">
        <v>19114.099999999999</v>
      </c>
      <c r="AA1923" s="2">
        <v>347</v>
      </c>
      <c r="AB1923" s="2">
        <v>11</v>
      </c>
      <c r="AC1923" s="2">
        <v>16073.8</v>
      </c>
      <c r="AE1923" s="2" t="s">
        <v>5920</v>
      </c>
      <c r="AF1923" s="2" t="s">
        <v>17390</v>
      </c>
      <c r="AG1923" s="2" t="s">
        <v>2998</v>
      </c>
      <c r="AH1923" s="2" t="s">
        <v>17086</v>
      </c>
    </row>
    <row r="1924" spans="24:34" x14ac:dyDescent="0.4">
      <c r="X1924" s="2" t="s">
        <v>5936</v>
      </c>
      <c r="Y1924" s="2">
        <v>1978</v>
      </c>
      <c r="Z1924" s="2">
        <v>7165.6</v>
      </c>
      <c r="AA1924" s="2">
        <v>212</v>
      </c>
      <c r="AB1924" s="2">
        <v>9</v>
      </c>
      <c r="AC1924" s="2">
        <v>7162.6</v>
      </c>
      <c r="AE1924" s="2" t="s">
        <v>5921</v>
      </c>
      <c r="AF1924" s="2" t="s">
        <v>17390</v>
      </c>
      <c r="AG1924" s="2" t="s">
        <v>2998</v>
      </c>
      <c r="AH1924" s="2" t="s">
        <v>17398</v>
      </c>
    </row>
    <row r="1925" spans="24:34" x14ac:dyDescent="0.4">
      <c r="X1925" s="2" t="s">
        <v>5937</v>
      </c>
      <c r="Y1925" s="2">
        <v>1985</v>
      </c>
      <c r="Z1925" s="2">
        <v>5971</v>
      </c>
      <c r="AA1925" s="2">
        <v>152</v>
      </c>
      <c r="AB1925" s="2">
        <v>14</v>
      </c>
      <c r="AC1925" s="2">
        <v>5971</v>
      </c>
      <c r="AE1925" s="2" t="s">
        <v>5923</v>
      </c>
      <c r="AF1925" s="2" t="s">
        <v>17390</v>
      </c>
      <c r="AG1925" s="2" t="s">
        <v>2998</v>
      </c>
      <c r="AH1925" s="2" t="s">
        <v>17086</v>
      </c>
    </row>
    <row r="1926" spans="24:34" x14ac:dyDescent="0.4">
      <c r="X1926" s="2" t="s">
        <v>5938</v>
      </c>
      <c r="Y1926" s="2">
        <v>1987</v>
      </c>
      <c r="Z1926" s="2">
        <v>8791.2000000000007</v>
      </c>
      <c r="AA1926" s="2">
        <v>100</v>
      </c>
      <c r="AB1926" s="2">
        <v>9</v>
      </c>
      <c r="AC1926" s="2">
        <v>7765.1</v>
      </c>
      <c r="AE1926" s="2" t="s">
        <v>5925</v>
      </c>
      <c r="AF1926" s="2" t="s">
        <v>17390</v>
      </c>
      <c r="AG1926" s="2" t="s">
        <v>2998</v>
      </c>
      <c r="AH1926" s="2" t="s">
        <v>17400</v>
      </c>
    </row>
    <row r="1927" spans="24:34" x14ac:dyDescent="0.4">
      <c r="X1927" s="2" t="s">
        <v>5939</v>
      </c>
      <c r="Y1927" s="2">
        <v>2003</v>
      </c>
      <c r="Z1927" s="2">
        <v>6402.5</v>
      </c>
      <c r="AA1927" s="2">
        <v>199</v>
      </c>
      <c r="AB1927" s="2">
        <v>9</v>
      </c>
      <c r="AC1927" s="2">
        <v>5288.1</v>
      </c>
      <c r="AE1927" s="2" t="s">
        <v>5927</v>
      </c>
      <c r="AF1927" s="2" t="s">
        <v>17390</v>
      </c>
      <c r="AG1927" s="2" t="s">
        <v>2998</v>
      </c>
      <c r="AH1927" s="2" t="s">
        <v>17393</v>
      </c>
    </row>
    <row r="1928" spans="24:34" x14ac:dyDescent="0.4">
      <c r="X1928" s="2" t="s">
        <v>5940</v>
      </c>
      <c r="Y1928" s="2">
        <v>1982</v>
      </c>
      <c r="Z1928" s="2">
        <v>5117.8</v>
      </c>
      <c r="AA1928" s="2">
        <v>120</v>
      </c>
      <c r="AB1928" s="2">
        <v>9</v>
      </c>
      <c r="AC1928" s="2">
        <v>3267.3</v>
      </c>
      <c r="AE1928" s="2" t="s">
        <v>5929</v>
      </c>
      <c r="AF1928" s="2" t="s">
        <v>17390</v>
      </c>
      <c r="AG1928" s="2" t="s">
        <v>2998</v>
      </c>
      <c r="AH1928" s="2" t="s">
        <v>17086</v>
      </c>
    </row>
    <row r="1929" spans="24:34" x14ac:dyDescent="0.4">
      <c r="X1929" s="2" t="s">
        <v>5941</v>
      </c>
      <c r="Y1929" s="2">
        <v>1961</v>
      </c>
      <c r="Z1929" s="2">
        <v>2941.6</v>
      </c>
      <c r="AA1929" s="2">
        <v>130</v>
      </c>
      <c r="AB1929" s="2">
        <v>6</v>
      </c>
      <c r="AC1929" s="2">
        <v>2564.1</v>
      </c>
      <c r="AE1929" s="2" t="s">
        <v>5930</v>
      </c>
      <c r="AF1929" s="2" t="s">
        <v>17390</v>
      </c>
      <c r="AG1929" s="2" t="s">
        <v>2998</v>
      </c>
      <c r="AH1929" s="2" t="s">
        <v>17393</v>
      </c>
    </row>
    <row r="1930" spans="24:34" x14ac:dyDescent="0.4">
      <c r="X1930" s="2" t="s">
        <v>5943</v>
      </c>
      <c r="Y1930" s="2">
        <v>1979</v>
      </c>
      <c r="Z1930" s="2">
        <v>7090.7</v>
      </c>
      <c r="AA1930" s="2">
        <v>189</v>
      </c>
      <c r="AB1930" s="2">
        <v>9</v>
      </c>
      <c r="AC1930" s="2">
        <v>5372.2</v>
      </c>
      <c r="AE1930" s="2" t="s">
        <v>5932</v>
      </c>
      <c r="AF1930" s="2" t="s">
        <v>17390</v>
      </c>
      <c r="AG1930" s="2" t="s">
        <v>2998</v>
      </c>
      <c r="AH1930" s="2" t="s">
        <v>17393</v>
      </c>
    </row>
    <row r="1931" spans="24:34" x14ac:dyDescent="0.4">
      <c r="X1931" s="2" t="s">
        <v>5945</v>
      </c>
      <c r="Y1931" s="2">
        <v>1998</v>
      </c>
      <c r="Z1931" s="2">
        <v>1222.3</v>
      </c>
      <c r="AA1931" s="2">
        <v>29</v>
      </c>
      <c r="AB1931" s="2">
        <v>7</v>
      </c>
      <c r="AC1931" s="2">
        <v>1114.0999999999999</v>
      </c>
      <c r="AE1931" s="2" t="s">
        <v>5933</v>
      </c>
      <c r="AF1931" s="2" t="s">
        <v>17390</v>
      </c>
      <c r="AG1931" s="2" t="s">
        <v>2998</v>
      </c>
      <c r="AH1931" s="2" t="s">
        <v>17398</v>
      </c>
    </row>
    <row r="1932" spans="24:34" x14ac:dyDescent="0.4">
      <c r="X1932" s="2" t="s">
        <v>5946</v>
      </c>
      <c r="Y1932" s="2">
        <v>1969</v>
      </c>
      <c r="Z1932" s="2">
        <v>4222</v>
      </c>
      <c r="AA1932" s="2">
        <v>122</v>
      </c>
      <c r="AB1932" s="2">
        <v>5</v>
      </c>
      <c r="AC1932" s="2">
        <v>2630</v>
      </c>
      <c r="AE1932" s="2" t="s">
        <v>5934</v>
      </c>
      <c r="AF1932" s="2" t="s">
        <v>17390</v>
      </c>
      <c r="AG1932" s="2" t="s">
        <v>2998</v>
      </c>
      <c r="AH1932" s="2" t="s">
        <v>17398</v>
      </c>
    </row>
    <row r="1933" spans="24:34" x14ac:dyDescent="0.4">
      <c r="X1933" s="2" t="s">
        <v>95</v>
      </c>
      <c r="Y1933" s="2">
        <v>1967</v>
      </c>
      <c r="Z1933" s="2">
        <v>4287.8999999999996</v>
      </c>
      <c r="AA1933" s="2">
        <v>110</v>
      </c>
      <c r="AB1933" s="2">
        <v>5</v>
      </c>
      <c r="AC1933" s="2">
        <v>3747</v>
      </c>
      <c r="AE1933" s="2" t="s">
        <v>5936</v>
      </c>
      <c r="AF1933" s="2" t="s">
        <v>17390</v>
      </c>
      <c r="AG1933" s="2" t="s">
        <v>2998</v>
      </c>
      <c r="AH1933" s="2" t="s">
        <v>17400</v>
      </c>
    </row>
    <row r="1934" spans="24:34" x14ac:dyDescent="0.4">
      <c r="X1934" s="2" t="s">
        <v>1113</v>
      </c>
      <c r="Y1934" s="2">
        <v>1993</v>
      </c>
      <c r="Z1934" s="2">
        <v>14780.2</v>
      </c>
      <c r="AA1934" s="2">
        <v>342</v>
      </c>
      <c r="AB1934" s="2">
        <v>10</v>
      </c>
      <c r="AC1934" s="2">
        <v>12472.3</v>
      </c>
      <c r="AE1934" s="2" t="s">
        <v>5937</v>
      </c>
      <c r="AF1934" s="2" t="s">
        <v>17390</v>
      </c>
      <c r="AG1934" s="2" t="s">
        <v>2998</v>
      </c>
      <c r="AH1934" s="2" t="s">
        <v>17086</v>
      </c>
    </row>
    <row r="1935" spans="24:34" x14ac:dyDescent="0.4">
      <c r="X1935" s="2" t="s">
        <v>5948</v>
      </c>
      <c r="Y1935" s="2">
        <v>1965</v>
      </c>
      <c r="Z1935" s="2">
        <v>4089.9</v>
      </c>
      <c r="AA1935" s="2">
        <v>107</v>
      </c>
      <c r="AB1935" s="2">
        <v>5</v>
      </c>
      <c r="AC1935" s="2">
        <v>3187.3</v>
      </c>
      <c r="AE1935" s="2" t="s">
        <v>5938</v>
      </c>
      <c r="AF1935" s="2" t="s">
        <v>17390</v>
      </c>
      <c r="AG1935" s="2" t="s">
        <v>2998</v>
      </c>
      <c r="AH1935" s="2" t="s">
        <v>17393</v>
      </c>
    </row>
    <row r="1936" spans="24:34" x14ac:dyDescent="0.4">
      <c r="X1936" s="2" t="s">
        <v>5949</v>
      </c>
      <c r="Y1936" s="2">
        <v>1962</v>
      </c>
      <c r="Z1936" s="2">
        <v>2843.6</v>
      </c>
      <c r="AA1936" s="2">
        <v>91</v>
      </c>
      <c r="AB1936" s="2">
        <v>4</v>
      </c>
      <c r="AC1936" s="2">
        <v>1995.4</v>
      </c>
      <c r="AE1936" s="2" t="s">
        <v>5939</v>
      </c>
      <c r="AF1936" s="2" t="s">
        <v>17390</v>
      </c>
      <c r="AG1936" s="2" t="s">
        <v>17081</v>
      </c>
      <c r="AH1936" s="2" t="s">
        <v>17400</v>
      </c>
    </row>
    <row r="1937" spans="24:34" x14ac:dyDescent="0.4">
      <c r="X1937" s="2" t="s">
        <v>5950</v>
      </c>
      <c r="Y1937" s="2">
        <v>1963</v>
      </c>
      <c r="Z1937" s="2">
        <v>4298.8999999999996</v>
      </c>
      <c r="AA1937" s="2">
        <v>113</v>
      </c>
      <c r="AB1937" s="2">
        <v>5</v>
      </c>
      <c r="AC1937" s="2">
        <v>3734.3</v>
      </c>
      <c r="AE1937" s="2" t="s">
        <v>5940</v>
      </c>
      <c r="AF1937" s="2" t="s">
        <v>17390</v>
      </c>
      <c r="AG1937" s="2" t="s">
        <v>2998</v>
      </c>
      <c r="AH1937" s="2" t="s">
        <v>17088</v>
      </c>
    </row>
    <row r="1938" spans="24:34" x14ac:dyDescent="0.4">
      <c r="X1938" s="2" t="s">
        <v>5951</v>
      </c>
      <c r="Y1938" s="2">
        <v>1962</v>
      </c>
      <c r="Z1938" s="2">
        <v>1810.8</v>
      </c>
      <c r="AA1938" s="2">
        <v>51</v>
      </c>
      <c r="AB1938" s="2">
        <v>4</v>
      </c>
      <c r="AC1938" s="2">
        <v>1352</v>
      </c>
      <c r="AE1938" s="2" t="s">
        <v>5941</v>
      </c>
      <c r="AF1938" s="2" t="s">
        <v>17390</v>
      </c>
      <c r="AG1938" s="2" t="s">
        <v>17081</v>
      </c>
      <c r="AH1938" s="2" t="s">
        <v>17400</v>
      </c>
    </row>
    <row r="1939" spans="24:34" x14ac:dyDescent="0.4">
      <c r="X1939" s="2" t="s">
        <v>5953</v>
      </c>
      <c r="Y1939" s="2">
        <v>1964</v>
      </c>
      <c r="Z1939" s="2">
        <v>2814.9</v>
      </c>
      <c r="AA1939" s="2">
        <v>76</v>
      </c>
      <c r="AB1939" s="2">
        <v>4</v>
      </c>
      <c r="AC1939" s="2">
        <v>1957.1</v>
      </c>
      <c r="AE1939" s="2" t="s">
        <v>5943</v>
      </c>
      <c r="AF1939" s="2" t="s">
        <v>17390</v>
      </c>
      <c r="AG1939" s="2" t="s">
        <v>2998</v>
      </c>
      <c r="AH1939" s="2" t="s">
        <v>17400</v>
      </c>
    </row>
    <row r="1940" spans="24:34" x14ac:dyDescent="0.4">
      <c r="X1940" s="2" t="s">
        <v>5955</v>
      </c>
      <c r="Y1940" s="2">
        <v>1961</v>
      </c>
      <c r="Z1940" s="2">
        <v>2885.3</v>
      </c>
      <c r="AA1940" s="2">
        <v>83</v>
      </c>
      <c r="AB1940" s="2">
        <v>4</v>
      </c>
      <c r="AC1940" s="2">
        <v>2012.3</v>
      </c>
      <c r="AE1940" s="2" t="s">
        <v>5945</v>
      </c>
      <c r="AF1940" s="2" t="s">
        <v>17390</v>
      </c>
      <c r="AG1940" s="2" t="s">
        <v>17081</v>
      </c>
      <c r="AH1940" s="2" t="s">
        <v>17086</v>
      </c>
    </row>
    <row r="1941" spans="24:34" x14ac:dyDescent="0.4">
      <c r="X1941" s="2" t="s">
        <v>5958</v>
      </c>
      <c r="Y1941" s="2">
        <v>1962</v>
      </c>
      <c r="Z1941" s="2">
        <v>4073.9</v>
      </c>
      <c r="AA1941" s="2">
        <v>146</v>
      </c>
      <c r="AB1941" s="2">
        <v>5</v>
      </c>
      <c r="AC1941" s="2">
        <v>3163.1</v>
      </c>
      <c r="AE1941" s="2" t="s">
        <v>5946</v>
      </c>
      <c r="AF1941" s="2" t="s">
        <v>17390</v>
      </c>
      <c r="AG1941" s="2" t="s">
        <v>17081</v>
      </c>
      <c r="AH1941" s="2" t="s">
        <v>17413</v>
      </c>
    </row>
    <row r="1942" spans="24:34" x14ac:dyDescent="0.4">
      <c r="X1942" s="2" t="s">
        <v>5960</v>
      </c>
      <c r="Y1942" s="2">
        <v>1962</v>
      </c>
      <c r="Z1942" s="2">
        <v>4530.1000000000004</v>
      </c>
      <c r="AA1942" s="2">
        <v>192</v>
      </c>
      <c r="AB1942" s="2">
        <v>5</v>
      </c>
      <c r="AC1942" s="2">
        <v>3537.2</v>
      </c>
      <c r="AE1942" s="2" t="s">
        <v>95</v>
      </c>
      <c r="AF1942" s="2" t="s">
        <v>17390</v>
      </c>
      <c r="AG1942" s="2" t="s">
        <v>2998</v>
      </c>
      <c r="AH1942" s="2" t="s">
        <v>17393</v>
      </c>
    </row>
    <row r="1943" spans="24:34" x14ac:dyDescent="0.4">
      <c r="X1943" s="2" t="s">
        <v>5963</v>
      </c>
      <c r="Y1943" s="2">
        <v>1961</v>
      </c>
      <c r="Z1943" s="2">
        <v>3742.2</v>
      </c>
      <c r="AA1943" s="2">
        <v>135</v>
      </c>
      <c r="AB1943" s="2">
        <v>5</v>
      </c>
      <c r="AC1943" s="2">
        <v>2832.1</v>
      </c>
      <c r="AE1943" s="2" t="s">
        <v>1113</v>
      </c>
      <c r="AF1943" s="2" t="s">
        <v>17390</v>
      </c>
      <c r="AG1943" s="2" t="s">
        <v>2998</v>
      </c>
      <c r="AH1943" s="2" t="s">
        <v>17406</v>
      </c>
    </row>
    <row r="1944" spans="24:34" x14ac:dyDescent="0.4">
      <c r="X1944" s="2" t="s">
        <v>5966</v>
      </c>
      <c r="Y1944" s="2">
        <v>1967</v>
      </c>
      <c r="Z1944" s="2">
        <v>2859.1</v>
      </c>
      <c r="AA1944" s="2">
        <v>101</v>
      </c>
      <c r="AB1944" s="2">
        <v>4</v>
      </c>
      <c r="AC1944" s="2">
        <v>1983.1</v>
      </c>
      <c r="AE1944" s="2" t="s">
        <v>5948</v>
      </c>
      <c r="AF1944" s="2" t="s">
        <v>17390</v>
      </c>
      <c r="AG1944" s="2" t="s">
        <v>2998</v>
      </c>
      <c r="AH1944" s="2" t="s">
        <v>17393</v>
      </c>
    </row>
    <row r="1945" spans="24:34" x14ac:dyDescent="0.4">
      <c r="X1945" s="2" t="s">
        <v>5968</v>
      </c>
      <c r="Y1945" s="2">
        <v>1961</v>
      </c>
      <c r="Z1945" s="2">
        <v>2946.9</v>
      </c>
      <c r="AA1945" s="2">
        <v>129</v>
      </c>
      <c r="AB1945" s="2">
        <v>5</v>
      </c>
      <c r="AC1945" s="2">
        <v>2565.1</v>
      </c>
      <c r="AE1945" s="2" t="s">
        <v>5949</v>
      </c>
      <c r="AF1945" s="2" t="s">
        <v>17390</v>
      </c>
      <c r="AG1945" s="2" t="s">
        <v>2998</v>
      </c>
      <c r="AH1945" s="2" t="s">
        <v>17400</v>
      </c>
    </row>
    <row r="1946" spans="24:34" x14ac:dyDescent="0.4">
      <c r="X1946" s="2" t="s">
        <v>1114</v>
      </c>
      <c r="Y1946" s="2">
        <v>2004</v>
      </c>
      <c r="Z1946" s="2">
        <v>8114.2</v>
      </c>
      <c r="AA1946" s="2">
        <v>185</v>
      </c>
      <c r="AB1946" s="2">
        <v>10</v>
      </c>
      <c r="AC1946" s="2">
        <v>6918.58</v>
      </c>
      <c r="AE1946" s="2" t="s">
        <v>5950</v>
      </c>
      <c r="AF1946" s="2" t="s">
        <v>17390</v>
      </c>
      <c r="AG1946" s="2" t="s">
        <v>2998</v>
      </c>
      <c r="AH1946" s="2" t="s">
        <v>17393</v>
      </c>
    </row>
    <row r="1947" spans="24:34" x14ac:dyDescent="0.4">
      <c r="X1947" s="2" t="s">
        <v>5970</v>
      </c>
      <c r="Y1947" s="2">
        <v>1987</v>
      </c>
      <c r="Z1947" s="2">
        <v>4321.5</v>
      </c>
      <c r="AA1947" s="2">
        <v>159</v>
      </c>
      <c r="AB1947" s="2">
        <v>9</v>
      </c>
      <c r="AC1947" s="2">
        <v>3255.8</v>
      </c>
      <c r="AE1947" s="2" t="s">
        <v>5951</v>
      </c>
      <c r="AF1947" s="2" t="s">
        <v>17390</v>
      </c>
      <c r="AG1947" s="2" t="s">
        <v>2998</v>
      </c>
      <c r="AH1947" s="2" t="s">
        <v>17088</v>
      </c>
    </row>
    <row r="1948" spans="24:34" x14ac:dyDescent="0.4">
      <c r="X1948" s="2" t="s">
        <v>5971</v>
      </c>
      <c r="Y1948" s="2">
        <v>2008</v>
      </c>
      <c r="Z1948" s="2">
        <v>4397.6000000000004</v>
      </c>
      <c r="AA1948" s="2">
        <v>111</v>
      </c>
      <c r="AB1948" s="2">
        <v>9</v>
      </c>
      <c r="AC1948" s="2">
        <v>4169.3999999999996</v>
      </c>
      <c r="AE1948" s="2" t="s">
        <v>5953</v>
      </c>
      <c r="AF1948" s="2" t="s">
        <v>17390</v>
      </c>
      <c r="AG1948" s="2" t="s">
        <v>2998</v>
      </c>
      <c r="AH1948" s="2" t="s">
        <v>17400</v>
      </c>
    </row>
    <row r="1949" spans="24:34" x14ac:dyDescent="0.4">
      <c r="X1949" s="2" t="s">
        <v>1115</v>
      </c>
      <c r="Y1949" s="2">
        <v>1958</v>
      </c>
      <c r="Z1949" s="2">
        <v>5162.5</v>
      </c>
      <c r="AA1949" s="2">
        <v>117</v>
      </c>
      <c r="AB1949" s="2">
        <v>5</v>
      </c>
      <c r="AC1949" s="2">
        <v>4112.8999999999996</v>
      </c>
      <c r="AE1949" s="2" t="s">
        <v>5955</v>
      </c>
      <c r="AF1949" s="2" t="s">
        <v>17390</v>
      </c>
      <c r="AG1949" s="2" t="s">
        <v>2998</v>
      </c>
      <c r="AH1949" s="2" t="s">
        <v>17400</v>
      </c>
    </row>
    <row r="1950" spans="24:34" x14ac:dyDescent="0.4">
      <c r="X1950" s="2" t="s">
        <v>5973</v>
      </c>
      <c r="Y1950" s="2">
        <v>1957</v>
      </c>
      <c r="Z1950" s="2">
        <v>1015</v>
      </c>
      <c r="AA1950" s="2">
        <v>25</v>
      </c>
      <c r="AB1950" s="2">
        <v>2</v>
      </c>
      <c r="AC1950" s="2">
        <v>729</v>
      </c>
      <c r="AE1950" s="2" t="s">
        <v>5958</v>
      </c>
      <c r="AF1950" s="2" t="s">
        <v>17390</v>
      </c>
      <c r="AG1950" s="2" t="s">
        <v>2998</v>
      </c>
      <c r="AH1950" s="2" t="s">
        <v>17393</v>
      </c>
    </row>
    <row r="1951" spans="24:34" x14ac:dyDescent="0.4">
      <c r="X1951" s="2" t="s">
        <v>5975</v>
      </c>
      <c r="Y1951" s="2">
        <v>1952</v>
      </c>
      <c r="Z1951" s="2">
        <v>1055.3</v>
      </c>
      <c r="AA1951" s="2">
        <v>36</v>
      </c>
      <c r="AB1951" s="2">
        <v>2</v>
      </c>
      <c r="AC1951" s="2">
        <v>979.6</v>
      </c>
      <c r="AE1951" s="2" t="s">
        <v>5960</v>
      </c>
      <c r="AF1951" s="2" t="s">
        <v>17397</v>
      </c>
      <c r="AG1951" s="2" t="s">
        <v>2998</v>
      </c>
      <c r="AH1951" s="2" t="s">
        <v>17393</v>
      </c>
    </row>
    <row r="1952" spans="24:34" x14ac:dyDescent="0.4">
      <c r="X1952" s="2" t="s">
        <v>5976</v>
      </c>
      <c r="Y1952" s="2">
        <v>1954</v>
      </c>
      <c r="Z1952" s="2">
        <v>946.3</v>
      </c>
      <c r="AA1952" s="2">
        <v>45</v>
      </c>
      <c r="AB1952" s="2">
        <v>2</v>
      </c>
      <c r="AC1952" s="2">
        <v>736.5</v>
      </c>
      <c r="AE1952" s="2" t="s">
        <v>5963</v>
      </c>
      <c r="AF1952" s="2" t="s">
        <v>17390</v>
      </c>
      <c r="AG1952" s="2" t="s">
        <v>2998</v>
      </c>
      <c r="AH1952" s="2" t="s">
        <v>17393</v>
      </c>
    </row>
    <row r="1953" spans="24:34" x14ac:dyDescent="0.4">
      <c r="X1953" s="2" t="s">
        <v>5978</v>
      </c>
      <c r="Y1953" s="2">
        <v>1958</v>
      </c>
      <c r="Z1953" s="2">
        <v>1108</v>
      </c>
      <c r="AA1953" s="2">
        <v>42</v>
      </c>
      <c r="AB1953" s="2">
        <v>3</v>
      </c>
      <c r="AC1953" s="2">
        <v>1010.4</v>
      </c>
      <c r="AE1953" s="2" t="s">
        <v>5966</v>
      </c>
      <c r="AF1953" s="2" t="s">
        <v>17390</v>
      </c>
      <c r="AG1953" s="2" t="s">
        <v>2998</v>
      </c>
      <c r="AH1953" s="2" t="s">
        <v>17400</v>
      </c>
    </row>
    <row r="1954" spans="24:34" x14ac:dyDescent="0.4">
      <c r="X1954" s="2" t="s">
        <v>5980</v>
      </c>
      <c r="Y1954" s="2">
        <v>2011</v>
      </c>
      <c r="Z1954" s="2">
        <v>2136.6999999999998</v>
      </c>
      <c r="AA1954" s="2">
        <v>42</v>
      </c>
      <c r="AB1954" s="2">
        <v>5</v>
      </c>
      <c r="AC1954" s="2">
        <v>1664.9</v>
      </c>
      <c r="AE1954" s="2" t="s">
        <v>5968</v>
      </c>
      <c r="AF1954" s="2" t="s">
        <v>17390</v>
      </c>
      <c r="AG1954" s="2" t="s">
        <v>17081</v>
      </c>
      <c r="AH1954" s="2" t="s">
        <v>17400</v>
      </c>
    </row>
    <row r="1955" spans="24:34" x14ac:dyDescent="0.4">
      <c r="X1955" s="2" t="s">
        <v>5982</v>
      </c>
      <c r="Y1955" s="2">
        <v>1951</v>
      </c>
      <c r="Z1955" s="2">
        <v>695</v>
      </c>
      <c r="AA1955" s="2">
        <v>33</v>
      </c>
      <c r="AB1955" s="2">
        <v>2</v>
      </c>
      <c r="AC1955" s="2">
        <v>626.9</v>
      </c>
      <c r="AE1955" s="2" t="s">
        <v>1114</v>
      </c>
      <c r="AF1955" s="2" t="s">
        <v>17390</v>
      </c>
      <c r="AG1955" s="2" t="s">
        <v>2998</v>
      </c>
      <c r="AH1955" s="2" t="s">
        <v>17088</v>
      </c>
    </row>
    <row r="1956" spans="24:34" x14ac:dyDescent="0.4">
      <c r="X1956" s="2" t="s">
        <v>1116</v>
      </c>
      <c r="Y1956" s="2">
        <v>1964</v>
      </c>
      <c r="Z1956" s="2">
        <v>2138.1</v>
      </c>
      <c r="AA1956" s="2">
        <v>68</v>
      </c>
      <c r="AB1956" s="2">
        <v>5</v>
      </c>
      <c r="AC1956" s="2">
        <v>1590.1</v>
      </c>
      <c r="AE1956" s="2" t="s">
        <v>5970</v>
      </c>
      <c r="AF1956" s="2" t="s">
        <v>17390</v>
      </c>
      <c r="AG1956" s="2" t="s">
        <v>2998</v>
      </c>
      <c r="AH1956" s="2" t="s">
        <v>17086</v>
      </c>
    </row>
    <row r="1957" spans="24:34" x14ac:dyDescent="0.4">
      <c r="X1957" s="2" t="s">
        <v>5983</v>
      </c>
      <c r="Y1957" s="2">
        <v>1958</v>
      </c>
      <c r="Z1957" s="2">
        <v>617.4</v>
      </c>
      <c r="AA1957" s="2">
        <v>31</v>
      </c>
      <c r="AB1957" s="2">
        <v>2</v>
      </c>
      <c r="AC1957" s="2">
        <v>569.4</v>
      </c>
      <c r="AE1957" s="2" t="s">
        <v>5971</v>
      </c>
      <c r="AF1957" s="2" t="s">
        <v>17390</v>
      </c>
      <c r="AG1957" s="2" t="s">
        <v>2998</v>
      </c>
      <c r="AH1957" s="2" t="s">
        <v>17086</v>
      </c>
    </row>
    <row r="1958" spans="24:34" x14ac:dyDescent="0.4">
      <c r="X1958" s="2" t="s">
        <v>5984</v>
      </c>
      <c r="Y1958" s="2">
        <v>1959</v>
      </c>
      <c r="Z1958" s="2">
        <v>621.5</v>
      </c>
      <c r="AA1958" s="2">
        <v>38</v>
      </c>
      <c r="AB1958" s="2">
        <v>2</v>
      </c>
      <c r="AC1958" s="2">
        <v>579</v>
      </c>
      <c r="AE1958" s="2" t="s">
        <v>1115</v>
      </c>
      <c r="AF1958" s="2" t="s">
        <v>17390</v>
      </c>
      <c r="AG1958" s="2" t="s">
        <v>2998</v>
      </c>
      <c r="AH1958" s="2" t="s">
        <v>17413</v>
      </c>
    </row>
    <row r="1959" spans="24:34" x14ac:dyDescent="0.4">
      <c r="X1959" s="2" t="s">
        <v>141</v>
      </c>
      <c r="Y1959" s="2">
        <v>1956</v>
      </c>
      <c r="Z1959" s="2">
        <v>880.7</v>
      </c>
      <c r="AA1959" s="2">
        <v>47</v>
      </c>
      <c r="AB1959" s="2">
        <v>2</v>
      </c>
      <c r="AC1959" s="2">
        <v>566.6</v>
      </c>
      <c r="AE1959" s="2" t="s">
        <v>5973</v>
      </c>
      <c r="AF1959" s="2" t="s">
        <v>17390</v>
      </c>
      <c r="AG1959" s="2" t="s">
        <v>2998</v>
      </c>
      <c r="AH1959" s="2" t="s">
        <v>17088</v>
      </c>
    </row>
    <row r="1960" spans="24:34" x14ac:dyDescent="0.4">
      <c r="X1960" s="2" t="s">
        <v>5985</v>
      </c>
      <c r="Y1960" s="2">
        <v>1958</v>
      </c>
      <c r="Z1960" s="2">
        <v>637.5</v>
      </c>
      <c r="AA1960" s="2">
        <v>29</v>
      </c>
      <c r="AB1960" s="2">
        <v>2</v>
      </c>
      <c r="AC1960" s="2">
        <v>588.70000000000005</v>
      </c>
      <c r="AE1960" s="2" t="s">
        <v>5975</v>
      </c>
      <c r="AF1960" s="2" t="s">
        <v>17390</v>
      </c>
      <c r="AG1960" s="2" t="s">
        <v>2998</v>
      </c>
      <c r="AH1960" s="2" t="s">
        <v>17088</v>
      </c>
    </row>
    <row r="1961" spans="24:34" x14ac:dyDescent="0.4">
      <c r="X1961" s="2" t="s">
        <v>5987</v>
      </c>
      <c r="Y1961" s="2">
        <v>1986</v>
      </c>
      <c r="Z1961" s="2">
        <v>1298.2</v>
      </c>
      <c r="AA1961" s="2">
        <v>24</v>
      </c>
      <c r="AB1961" s="2">
        <v>5</v>
      </c>
      <c r="AC1961" s="2">
        <v>1198.3</v>
      </c>
      <c r="AE1961" s="2" t="s">
        <v>5976</v>
      </c>
      <c r="AF1961" s="2" t="s">
        <v>17390</v>
      </c>
      <c r="AG1961" s="2" t="s">
        <v>2998</v>
      </c>
      <c r="AH1961" s="2" t="s">
        <v>17088</v>
      </c>
    </row>
    <row r="1962" spans="24:34" x14ac:dyDescent="0.4">
      <c r="X1962" s="2" t="s">
        <v>5989</v>
      </c>
      <c r="Y1962" s="2">
        <v>1986</v>
      </c>
      <c r="Z1962" s="2">
        <v>1379.3</v>
      </c>
      <c r="AA1962" s="2">
        <v>31</v>
      </c>
      <c r="AB1962" s="2">
        <v>5</v>
      </c>
      <c r="AC1962" s="2">
        <v>1270.8</v>
      </c>
      <c r="AE1962" s="2" t="s">
        <v>5978</v>
      </c>
      <c r="AF1962" s="2" t="s">
        <v>17390</v>
      </c>
      <c r="AG1962" s="2" t="s">
        <v>2998</v>
      </c>
      <c r="AH1962" s="2" t="s">
        <v>17088</v>
      </c>
    </row>
    <row r="1963" spans="24:34" x14ac:dyDescent="0.4">
      <c r="X1963" s="2" t="s">
        <v>5990</v>
      </c>
      <c r="Y1963" s="2">
        <v>1989</v>
      </c>
      <c r="Z1963" s="2">
        <v>1362.2</v>
      </c>
      <c r="AA1963" s="2">
        <v>35</v>
      </c>
      <c r="AB1963" s="2">
        <v>6</v>
      </c>
      <c r="AC1963" s="2">
        <v>1250.4000000000001</v>
      </c>
      <c r="AE1963" s="2" t="s">
        <v>5980</v>
      </c>
      <c r="AF1963" s="2" t="s">
        <v>17390</v>
      </c>
      <c r="AG1963" s="2" t="s">
        <v>2998</v>
      </c>
      <c r="AH1963" s="2" t="s">
        <v>17086</v>
      </c>
    </row>
    <row r="1964" spans="24:34" x14ac:dyDescent="0.4">
      <c r="X1964" s="2" t="s">
        <v>5991</v>
      </c>
      <c r="Y1964" s="2">
        <v>1958</v>
      </c>
      <c r="Z1964" s="2">
        <v>2172.1999999999998</v>
      </c>
      <c r="AA1964" s="2">
        <v>96</v>
      </c>
      <c r="AB1964" s="2">
        <v>5</v>
      </c>
      <c r="AC1964" s="2">
        <v>2009.8</v>
      </c>
      <c r="AE1964" s="2" t="s">
        <v>5982</v>
      </c>
      <c r="AF1964" s="2" t="s">
        <v>17390</v>
      </c>
      <c r="AG1964" s="2" t="s">
        <v>17513</v>
      </c>
      <c r="AH1964" s="2" t="s">
        <v>17088</v>
      </c>
    </row>
    <row r="1965" spans="24:34" x14ac:dyDescent="0.4">
      <c r="X1965" s="2" t="s">
        <v>5992</v>
      </c>
      <c r="Y1965" s="2">
        <v>1958</v>
      </c>
      <c r="Z1965" s="2">
        <v>616.1</v>
      </c>
      <c r="AA1965" s="2">
        <v>33</v>
      </c>
      <c r="AB1965" s="2">
        <v>2</v>
      </c>
      <c r="AC1965" s="2">
        <v>569.9</v>
      </c>
      <c r="AE1965" s="2" t="s">
        <v>1116</v>
      </c>
      <c r="AF1965" s="2" t="s">
        <v>17390</v>
      </c>
      <c r="AG1965" s="2" t="s">
        <v>2998</v>
      </c>
      <c r="AH1965" s="2" t="s">
        <v>17088</v>
      </c>
    </row>
    <row r="1966" spans="24:34" x14ac:dyDescent="0.4">
      <c r="X1966" s="2" t="s">
        <v>5993</v>
      </c>
      <c r="Y1966" s="2">
        <v>1959</v>
      </c>
      <c r="Z1966" s="2">
        <v>748.5</v>
      </c>
      <c r="AA1966" s="2">
        <v>40</v>
      </c>
      <c r="AB1966" s="2">
        <v>2</v>
      </c>
      <c r="AC1966" s="2">
        <v>701.1</v>
      </c>
      <c r="AE1966" s="2" t="s">
        <v>5983</v>
      </c>
      <c r="AF1966" s="2" t="s">
        <v>17390</v>
      </c>
      <c r="AG1966" s="2" t="s">
        <v>2998</v>
      </c>
      <c r="AH1966" s="2" t="s">
        <v>17088</v>
      </c>
    </row>
    <row r="1967" spans="24:34" x14ac:dyDescent="0.4">
      <c r="X1967" s="2" t="s">
        <v>5995</v>
      </c>
      <c r="Y1967" s="2">
        <v>1960</v>
      </c>
      <c r="Z1967" s="2">
        <v>669.7</v>
      </c>
      <c r="AA1967" s="2">
        <v>36</v>
      </c>
      <c r="AB1967" s="2">
        <v>2</v>
      </c>
      <c r="AC1967" s="2">
        <v>622.9</v>
      </c>
      <c r="AE1967" s="2" t="s">
        <v>5984</v>
      </c>
      <c r="AF1967" s="2" t="s">
        <v>17390</v>
      </c>
      <c r="AG1967" s="2" t="s">
        <v>2998</v>
      </c>
      <c r="AH1967" s="2" t="s">
        <v>17088</v>
      </c>
    </row>
    <row r="1968" spans="24:34" x14ac:dyDescent="0.4">
      <c r="X1968" s="2" t="s">
        <v>5997</v>
      </c>
      <c r="Y1968" s="2">
        <v>1962</v>
      </c>
      <c r="Z1968" s="2">
        <v>696.5</v>
      </c>
      <c r="AA1968" s="2">
        <v>38</v>
      </c>
      <c r="AB1968" s="2">
        <v>2</v>
      </c>
      <c r="AC1968" s="2">
        <v>642.9</v>
      </c>
      <c r="AE1968" s="2" t="s">
        <v>141</v>
      </c>
      <c r="AF1968" s="2" t="s">
        <v>17390</v>
      </c>
      <c r="AG1968" s="2" t="s">
        <v>2998</v>
      </c>
      <c r="AH1968" s="2" t="s">
        <v>17086</v>
      </c>
    </row>
    <row r="1969" spans="24:34" x14ac:dyDescent="0.4">
      <c r="X1969" s="2" t="s">
        <v>6000</v>
      </c>
      <c r="Y1969" s="2">
        <v>1952</v>
      </c>
      <c r="Z1969" s="2">
        <v>672.4</v>
      </c>
      <c r="AA1969" s="2">
        <v>34</v>
      </c>
      <c r="AB1969" s="2">
        <v>2</v>
      </c>
      <c r="AC1969" s="2">
        <v>617.6</v>
      </c>
      <c r="AE1969" s="2" t="s">
        <v>5985</v>
      </c>
      <c r="AF1969" s="2" t="s">
        <v>17390</v>
      </c>
      <c r="AG1969" s="2" t="s">
        <v>2998</v>
      </c>
      <c r="AH1969" s="2" t="s">
        <v>17088</v>
      </c>
    </row>
    <row r="1970" spans="24:34" x14ac:dyDescent="0.4">
      <c r="X1970" s="2" t="s">
        <v>142</v>
      </c>
      <c r="Y1970" s="2">
        <v>1963</v>
      </c>
      <c r="Z1970" s="2">
        <v>1033.2</v>
      </c>
      <c r="AA1970" s="2">
        <v>41</v>
      </c>
      <c r="AB1970" s="2">
        <v>2</v>
      </c>
      <c r="AC1970" s="2">
        <v>656.8</v>
      </c>
      <c r="AE1970" s="2" t="s">
        <v>5987</v>
      </c>
      <c r="AF1970" s="2" t="s">
        <v>17390</v>
      </c>
      <c r="AG1970" s="2" t="s">
        <v>2998</v>
      </c>
      <c r="AH1970" s="2" t="s">
        <v>17086</v>
      </c>
    </row>
    <row r="1971" spans="24:34" x14ac:dyDescent="0.4">
      <c r="X1971" s="2" t="s">
        <v>6002</v>
      </c>
      <c r="Y1971" s="2">
        <v>1952</v>
      </c>
      <c r="Z1971" s="2">
        <v>685.2</v>
      </c>
      <c r="AA1971" s="2">
        <v>25</v>
      </c>
      <c r="AB1971" s="2">
        <v>2</v>
      </c>
      <c r="AC1971" s="2">
        <v>634.20000000000005</v>
      </c>
      <c r="AE1971" s="2" t="s">
        <v>5989</v>
      </c>
      <c r="AF1971" s="2" t="s">
        <v>17390</v>
      </c>
      <c r="AG1971" s="2" t="s">
        <v>2998</v>
      </c>
      <c r="AH1971" s="2" t="s">
        <v>17086</v>
      </c>
    </row>
    <row r="1972" spans="24:34" x14ac:dyDescent="0.4">
      <c r="X1972" s="2" t="s">
        <v>6005</v>
      </c>
      <c r="Y1972" s="2">
        <v>1960</v>
      </c>
      <c r="Z1972" s="2">
        <v>617.1</v>
      </c>
      <c r="AA1972" s="2">
        <v>45</v>
      </c>
      <c r="AB1972" s="2">
        <v>2</v>
      </c>
      <c r="AC1972" s="2">
        <v>573.9</v>
      </c>
      <c r="AE1972" s="2" t="s">
        <v>5990</v>
      </c>
      <c r="AF1972" s="2" t="s">
        <v>17390</v>
      </c>
      <c r="AG1972" s="2" t="s">
        <v>2998</v>
      </c>
      <c r="AH1972" s="2" t="s">
        <v>17086</v>
      </c>
    </row>
    <row r="1973" spans="24:34" x14ac:dyDescent="0.4">
      <c r="X1973" s="2" t="s">
        <v>6006</v>
      </c>
      <c r="Y1973" s="2">
        <v>1952</v>
      </c>
      <c r="Z1973" s="2">
        <v>677.1</v>
      </c>
      <c r="AA1973" s="2">
        <v>32</v>
      </c>
      <c r="AB1973" s="2">
        <v>2</v>
      </c>
      <c r="AC1973" s="2">
        <v>621.6</v>
      </c>
      <c r="AE1973" s="2" t="s">
        <v>5991</v>
      </c>
      <c r="AF1973" s="2" t="s">
        <v>17390</v>
      </c>
      <c r="AG1973" s="2" t="s">
        <v>17081</v>
      </c>
      <c r="AH1973" s="2" t="s">
        <v>17393</v>
      </c>
    </row>
    <row r="1974" spans="24:34" x14ac:dyDescent="0.4">
      <c r="X1974" s="2" t="s">
        <v>1117</v>
      </c>
      <c r="Y1974" s="2">
        <v>1937</v>
      </c>
      <c r="Z1974" s="2">
        <v>3106.1</v>
      </c>
      <c r="AA1974" s="2">
        <v>137</v>
      </c>
      <c r="AB1974" s="2">
        <v>3</v>
      </c>
      <c r="AC1974" s="2">
        <v>2785.7</v>
      </c>
      <c r="AE1974" s="2" t="s">
        <v>5992</v>
      </c>
      <c r="AF1974" s="2" t="s">
        <v>17390</v>
      </c>
      <c r="AG1974" s="2" t="s">
        <v>2998</v>
      </c>
      <c r="AH1974" s="2" t="s">
        <v>17088</v>
      </c>
    </row>
    <row r="1975" spans="24:34" x14ac:dyDescent="0.4">
      <c r="X1975" s="2" t="s">
        <v>6009</v>
      </c>
      <c r="Y1975" s="2">
        <v>1952</v>
      </c>
      <c r="Z1975" s="2">
        <v>874.6</v>
      </c>
      <c r="AA1975" s="2">
        <v>46</v>
      </c>
      <c r="AB1975" s="2">
        <v>2</v>
      </c>
      <c r="AC1975" s="2">
        <v>839.6</v>
      </c>
      <c r="AE1975" s="2" t="s">
        <v>5993</v>
      </c>
      <c r="AF1975" s="2" t="s">
        <v>17390</v>
      </c>
      <c r="AG1975" s="2" t="s">
        <v>2998</v>
      </c>
      <c r="AH1975" s="2" t="s">
        <v>17088</v>
      </c>
    </row>
    <row r="1976" spans="24:34" x14ac:dyDescent="0.4">
      <c r="X1976" s="2" t="s">
        <v>1118</v>
      </c>
      <c r="Y1976" s="2">
        <v>1968</v>
      </c>
      <c r="Z1976" s="2">
        <v>1948.9</v>
      </c>
      <c r="AA1976" s="2">
        <v>94</v>
      </c>
      <c r="AB1976" s="2">
        <v>5</v>
      </c>
      <c r="AC1976" s="2">
        <v>1799.1</v>
      </c>
      <c r="AE1976" s="2" t="s">
        <v>5995</v>
      </c>
      <c r="AF1976" s="2" t="s">
        <v>17390</v>
      </c>
      <c r="AG1976" s="2" t="s">
        <v>2998</v>
      </c>
      <c r="AH1976" s="2" t="s">
        <v>17088</v>
      </c>
    </row>
    <row r="1977" spans="24:34" x14ac:dyDescent="0.4">
      <c r="X1977" s="2" t="s">
        <v>6011</v>
      </c>
      <c r="Y1977" s="2">
        <v>1951</v>
      </c>
      <c r="Z1977" s="2">
        <v>964.7</v>
      </c>
      <c r="AA1977" s="2">
        <v>31</v>
      </c>
      <c r="AB1977" s="2">
        <v>2</v>
      </c>
      <c r="AC1977" s="2">
        <v>589.70000000000005</v>
      </c>
      <c r="AE1977" s="2" t="s">
        <v>5997</v>
      </c>
      <c r="AF1977" s="2" t="s">
        <v>17390</v>
      </c>
      <c r="AG1977" s="2" t="s">
        <v>2998</v>
      </c>
      <c r="AH1977" s="2" t="s">
        <v>17088</v>
      </c>
    </row>
    <row r="1978" spans="24:34" x14ac:dyDescent="0.4">
      <c r="X1978" s="2" t="s">
        <v>6013</v>
      </c>
      <c r="Y1978" s="2">
        <v>1955</v>
      </c>
      <c r="Z1978" s="2">
        <v>807.2</v>
      </c>
      <c r="AA1978" s="2">
        <v>63</v>
      </c>
      <c r="AB1978" s="2">
        <v>2</v>
      </c>
      <c r="AC1978" s="2">
        <v>465.2</v>
      </c>
      <c r="AE1978" s="2" t="s">
        <v>6000</v>
      </c>
      <c r="AF1978" s="2" t="s">
        <v>17403</v>
      </c>
      <c r="AG1978" s="2" t="s">
        <v>2998</v>
      </c>
      <c r="AH1978" s="2" t="s">
        <v>17088</v>
      </c>
    </row>
    <row r="1979" spans="24:34" x14ac:dyDescent="0.4">
      <c r="X1979" s="2" t="s">
        <v>6015</v>
      </c>
      <c r="Y1979" s="2">
        <v>1956</v>
      </c>
      <c r="Z1979" s="2">
        <v>838.6</v>
      </c>
      <c r="AA1979" s="2">
        <v>47</v>
      </c>
      <c r="AB1979" s="2">
        <v>2</v>
      </c>
      <c r="AC1979" s="2">
        <v>607.5</v>
      </c>
      <c r="AE1979" s="2" t="s">
        <v>142</v>
      </c>
      <c r="AF1979" s="2" t="s">
        <v>17390</v>
      </c>
      <c r="AG1979" s="2" t="s">
        <v>2998</v>
      </c>
      <c r="AH1979" s="2" t="s">
        <v>17088</v>
      </c>
    </row>
    <row r="1980" spans="24:34" x14ac:dyDescent="0.4">
      <c r="X1980" s="2" t="s">
        <v>169</v>
      </c>
      <c r="Y1980" s="2">
        <v>1964</v>
      </c>
      <c r="Z1980" s="2">
        <v>704.5</v>
      </c>
      <c r="AA1980" s="2">
        <v>49</v>
      </c>
      <c r="AB1980" s="2">
        <v>2</v>
      </c>
      <c r="AC1980" s="2">
        <v>656.2</v>
      </c>
      <c r="AE1980" s="2" t="s">
        <v>6002</v>
      </c>
      <c r="AF1980" s="2" t="s">
        <v>17390</v>
      </c>
      <c r="AG1980" s="2" t="s">
        <v>2998</v>
      </c>
      <c r="AH1980" s="2" t="s">
        <v>17088</v>
      </c>
    </row>
    <row r="1981" spans="24:34" x14ac:dyDescent="0.4">
      <c r="X1981" s="2" t="s">
        <v>6018</v>
      </c>
      <c r="Y1981" s="2">
        <v>1968</v>
      </c>
      <c r="Z1981" s="2">
        <v>2881.7</v>
      </c>
      <c r="AA1981" s="2">
        <v>110</v>
      </c>
      <c r="AB1981" s="2">
        <v>5</v>
      </c>
      <c r="AC1981" s="2">
        <v>2881.7</v>
      </c>
      <c r="AE1981" s="2" t="s">
        <v>6005</v>
      </c>
      <c r="AF1981" s="2" t="s">
        <v>17390</v>
      </c>
      <c r="AG1981" s="2" t="s">
        <v>2998</v>
      </c>
      <c r="AH1981" s="2" t="s">
        <v>17088</v>
      </c>
    </row>
    <row r="1982" spans="24:34" x14ac:dyDescent="0.4">
      <c r="X1982" s="2" t="s">
        <v>1119</v>
      </c>
      <c r="Y1982" s="2">
        <v>1954</v>
      </c>
      <c r="Z1982" s="2">
        <v>563.29999999999995</v>
      </c>
      <c r="AA1982" s="2">
        <v>23</v>
      </c>
      <c r="AB1982" s="2">
        <v>2</v>
      </c>
      <c r="AC1982" s="2">
        <v>356.7</v>
      </c>
      <c r="AE1982" s="2" t="s">
        <v>6006</v>
      </c>
      <c r="AF1982" s="2" t="s">
        <v>17390</v>
      </c>
      <c r="AG1982" s="2" t="s">
        <v>2998</v>
      </c>
      <c r="AH1982" s="2" t="s">
        <v>17088</v>
      </c>
    </row>
    <row r="1983" spans="24:34" x14ac:dyDescent="0.4">
      <c r="X1983" s="2" t="s">
        <v>6021</v>
      </c>
      <c r="Y1983" s="2">
        <v>1975</v>
      </c>
      <c r="Z1983" s="2">
        <v>3360.1</v>
      </c>
      <c r="AA1983" s="2">
        <v>340</v>
      </c>
      <c r="AB1983" s="2">
        <v>5</v>
      </c>
      <c r="AC1983" s="2">
        <v>3073.9</v>
      </c>
      <c r="AE1983" s="2" t="s">
        <v>1117</v>
      </c>
      <c r="AF1983" s="2" t="s">
        <v>17390</v>
      </c>
      <c r="AG1983" s="2" t="s">
        <v>2998</v>
      </c>
      <c r="AH1983" s="2" t="s">
        <v>17393</v>
      </c>
    </row>
    <row r="1984" spans="24:34" x14ac:dyDescent="0.4">
      <c r="X1984" s="2" t="s">
        <v>6022</v>
      </c>
      <c r="Y1984" s="2">
        <v>1983</v>
      </c>
      <c r="Z1984" s="2">
        <v>5097.3</v>
      </c>
      <c r="AA1984" s="2">
        <v>264</v>
      </c>
      <c r="AB1984" s="2">
        <v>5</v>
      </c>
      <c r="AC1984" s="2">
        <v>4722.7999999999993</v>
      </c>
      <c r="AE1984" s="2" t="s">
        <v>6009</v>
      </c>
      <c r="AF1984" s="2" t="s">
        <v>17390</v>
      </c>
      <c r="AG1984" s="2" t="s">
        <v>2998</v>
      </c>
      <c r="AH1984" s="2" t="s">
        <v>17086</v>
      </c>
    </row>
    <row r="1985" spans="24:34" x14ac:dyDescent="0.4">
      <c r="X1985" s="2" t="s">
        <v>6024</v>
      </c>
      <c r="Y1985" s="2">
        <v>1986</v>
      </c>
      <c r="Z1985" s="2">
        <v>5157.1000000000004</v>
      </c>
      <c r="AA1985" s="2">
        <v>500</v>
      </c>
      <c r="AB1985" s="2">
        <v>5</v>
      </c>
      <c r="AC1985" s="2">
        <v>4685.5</v>
      </c>
      <c r="AE1985" s="2" t="s">
        <v>1118</v>
      </c>
      <c r="AF1985" s="2" t="s">
        <v>17390</v>
      </c>
      <c r="AG1985" s="2" t="s">
        <v>17081</v>
      </c>
      <c r="AH1985" s="2" t="s">
        <v>17088</v>
      </c>
    </row>
    <row r="1986" spans="24:34" x14ac:dyDescent="0.4">
      <c r="X1986" s="2" t="s">
        <v>6025</v>
      </c>
      <c r="Y1986" s="2">
        <v>1987</v>
      </c>
      <c r="Z1986" s="2">
        <v>5192.3</v>
      </c>
      <c r="AA1986" s="2">
        <v>526</v>
      </c>
      <c r="AB1986" s="2">
        <v>5</v>
      </c>
      <c r="AC1986" s="2">
        <v>4679.5</v>
      </c>
      <c r="AE1986" s="2" t="s">
        <v>6011</v>
      </c>
      <c r="AF1986" s="2" t="s">
        <v>17407</v>
      </c>
      <c r="AG1986" s="2" t="s">
        <v>2998</v>
      </c>
      <c r="AH1986" s="2" t="s">
        <v>17088</v>
      </c>
    </row>
    <row r="1987" spans="24:34" x14ac:dyDescent="0.4">
      <c r="X1987" s="2" t="s">
        <v>6027</v>
      </c>
      <c r="Y1987" s="2">
        <v>1988</v>
      </c>
      <c r="Z1987" s="2">
        <v>3507.7</v>
      </c>
      <c r="AA1987" s="2">
        <v>356</v>
      </c>
      <c r="AB1987" s="2">
        <v>5</v>
      </c>
      <c r="AC1987" s="2">
        <v>3166</v>
      </c>
      <c r="AE1987" s="2" t="s">
        <v>6013</v>
      </c>
      <c r="AF1987" s="2" t="s">
        <v>17390</v>
      </c>
      <c r="AG1987" s="2" t="s">
        <v>2998</v>
      </c>
      <c r="AH1987" s="2" t="s">
        <v>17086</v>
      </c>
    </row>
    <row r="1988" spans="24:34" x14ac:dyDescent="0.4">
      <c r="X1988" s="2" t="s">
        <v>6028</v>
      </c>
      <c r="Y1988" s="2">
        <v>1989</v>
      </c>
      <c r="Z1988" s="2">
        <v>3457.8</v>
      </c>
      <c r="AA1988" s="2">
        <v>338</v>
      </c>
      <c r="AB1988" s="2">
        <v>5</v>
      </c>
      <c r="AC1988" s="2">
        <v>3157</v>
      </c>
      <c r="AE1988" s="2" t="s">
        <v>6015</v>
      </c>
      <c r="AF1988" s="2" t="s">
        <v>17390</v>
      </c>
      <c r="AG1988" s="2" t="s">
        <v>2998</v>
      </c>
      <c r="AH1988" s="2" t="s">
        <v>17086</v>
      </c>
    </row>
    <row r="1989" spans="24:34" x14ac:dyDescent="0.4">
      <c r="X1989" s="2" t="s">
        <v>1120</v>
      </c>
      <c r="Y1989" s="2">
        <v>1992</v>
      </c>
      <c r="Z1989" s="2">
        <v>5654</v>
      </c>
      <c r="AA1989" s="2">
        <v>532</v>
      </c>
      <c r="AB1989" s="2">
        <v>5</v>
      </c>
      <c r="AC1989" s="2">
        <v>5014.3</v>
      </c>
      <c r="AE1989" s="2" t="s">
        <v>169</v>
      </c>
      <c r="AF1989" s="2" t="s">
        <v>17390</v>
      </c>
      <c r="AG1989" s="2" t="s">
        <v>2998</v>
      </c>
      <c r="AH1989" s="2" t="s">
        <v>17088</v>
      </c>
    </row>
    <row r="1990" spans="24:34" x14ac:dyDescent="0.4">
      <c r="X1990" s="2" t="s">
        <v>6030</v>
      </c>
      <c r="Y1990" s="2">
        <v>1976</v>
      </c>
      <c r="Z1990" s="2">
        <v>3335.7</v>
      </c>
      <c r="AA1990" s="2">
        <v>364</v>
      </c>
      <c r="AB1990" s="2">
        <v>5</v>
      </c>
      <c r="AC1990" s="2">
        <v>3049.7</v>
      </c>
      <c r="AE1990" s="2" t="s">
        <v>6018</v>
      </c>
      <c r="AF1990" s="2" t="s">
        <v>17390</v>
      </c>
      <c r="AG1990" s="2" t="s">
        <v>2998</v>
      </c>
      <c r="AH1990" s="2" t="s">
        <v>17393</v>
      </c>
    </row>
    <row r="1991" spans="24:34" x14ac:dyDescent="0.4">
      <c r="X1991" s="2" t="s">
        <v>6032</v>
      </c>
      <c r="Y1991" s="2">
        <v>1976</v>
      </c>
      <c r="Z1991" s="2">
        <v>3335.6</v>
      </c>
      <c r="AA1991" s="2">
        <v>328</v>
      </c>
      <c r="AB1991" s="2">
        <v>5</v>
      </c>
      <c r="AC1991" s="2">
        <v>3048.9</v>
      </c>
      <c r="AE1991" s="2" t="s">
        <v>1119</v>
      </c>
      <c r="AF1991" s="2" t="s">
        <v>17390</v>
      </c>
      <c r="AG1991" s="2" t="s">
        <v>2998</v>
      </c>
      <c r="AH1991" s="2" t="s">
        <v>17086</v>
      </c>
    </row>
    <row r="1992" spans="24:34" x14ac:dyDescent="0.4">
      <c r="X1992" s="2" t="s">
        <v>6034</v>
      </c>
      <c r="Y1992" s="2">
        <v>1977</v>
      </c>
      <c r="Z1992" s="2">
        <v>3336.6</v>
      </c>
      <c r="AA1992" s="2">
        <v>380</v>
      </c>
      <c r="AB1992" s="2">
        <v>5</v>
      </c>
      <c r="AC1992" s="2">
        <v>3050.5</v>
      </c>
      <c r="AE1992" s="2" t="s">
        <v>6021</v>
      </c>
      <c r="AF1992" s="2" t="s">
        <v>17397</v>
      </c>
      <c r="AG1992" s="2" t="s">
        <v>2998</v>
      </c>
      <c r="AH1992" s="2" t="s">
        <v>17393</v>
      </c>
    </row>
    <row r="1993" spans="24:34" x14ac:dyDescent="0.4">
      <c r="X1993" s="2" t="s">
        <v>6036</v>
      </c>
      <c r="Y1993" s="2">
        <v>1978</v>
      </c>
      <c r="Z1993" s="2">
        <v>5012.3</v>
      </c>
      <c r="AA1993" s="2">
        <v>454</v>
      </c>
      <c r="AB1993" s="2">
        <v>5</v>
      </c>
      <c r="AC1993" s="2">
        <v>4584.1000000000004</v>
      </c>
      <c r="AE1993" s="2" t="s">
        <v>6022</v>
      </c>
      <c r="AF1993" s="2" t="s">
        <v>17397</v>
      </c>
      <c r="AG1993" s="2" t="s">
        <v>2998</v>
      </c>
      <c r="AH1993" s="2" t="s">
        <v>17398</v>
      </c>
    </row>
    <row r="1994" spans="24:34" x14ac:dyDescent="0.4">
      <c r="X1994" s="2" t="s">
        <v>1121</v>
      </c>
      <c r="Y1994" s="2">
        <v>1980</v>
      </c>
      <c r="Z1994" s="2">
        <v>3374.2</v>
      </c>
      <c r="AA1994" s="2">
        <v>310</v>
      </c>
      <c r="AB1994" s="2">
        <v>5</v>
      </c>
      <c r="AC1994" s="2">
        <v>3056.9</v>
      </c>
      <c r="AE1994" s="2" t="s">
        <v>6024</v>
      </c>
      <c r="AF1994" s="2" t="s">
        <v>17397</v>
      </c>
      <c r="AG1994" s="2" t="s">
        <v>2998</v>
      </c>
      <c r="AH1994" s="2" t="s">
        <v>17398</v>
      </c>
    </row>
    <row r="1995" spans="24:34" x14ac:dyDescent="0.4">
      <c r="X1995" s="2" t="s">
        <v>6039</v>
      </c>
      <c r="Y1995" s="2">
        <v>1980</v>
      </c>
      <c r="Z1995" s="2">
        <v>3348.7</v>
      </c>
      <c r="AA1995" s="2">
        <v>354</v>
      </c>
      <c r="AB1995" s="2">
        <v>5</v>
      </c>
      <c r="AC1995" s="2">
        <v>3065.1</v>
      </c>
      <c r="AE1995" s="2" t="s">
        <v>6025</v>
      </c>
      <c r="AF1995" s="2" t="s">
        <v>17397</v>
      </c>
      <c r="AG1995" s="2" t="s">
        <v>2998</v>
      </c>
      <c r="AH1995" s="2" t="s">
        <v>17398</v>
      </c>
    </row>
    <row r="1996" spans="24:34" x14ac:dyDescent="0.4">
      <c r="X1996" s="2" t="s">
        <v>6040</v>
      </c>
      <c r="Y1996" s="2">
        <v>1981</v>
      </c>
      <c r="Z1996" s="2">
        <v>3390.4</v>
      </c>
      <c r="AA1996" s="2">
        <v>312</v>
      </c>
      <c r="AB1996" s="2">
        <v>5</v>
      </c>
      <c r="AC1996" s="2">
        <v>3102</v>
      </c>
      <c r="AE1996" s="2" t="s">
        <v>6027</v>
      </c>
      <c r="AF1996" s="2" t="s">
        <v>17397</v>
      </c>
      <c r="AG1996" s="2" t="s">
        <v>2998</v>
      </c>
      <c r="AH1996" s="2" t="s">
        <v>17393</v>
      </c>
    </row>
    <row r="1997" spans="24:34" x14ac:dyDescent="0.4">
      <c r="X1997" s="2" t="s">
        <v>6042</v>
      </c>
      <c r="Y1997" s="2">
        <v>1983</v>
      </c>
      <c r="Z1997" s="2">
        <v>5147.6000000000004</v>
      </c>
      <c r="AA1997" s="2">
        <v>560</v>
      </c>
      <c r="AB1997" s="2">
        <v>5</v>
      </c>
      <c r="AC1997" s="2">
        <v>4716.2</v>
      </c>
      <c r="AE1997" s="2" t="s">
        <v>6028</v>
      </c>
      <c r="AF1997" s="2" t="s">
        <v>17397</v>
      </c>
      <c r="AG1997" s="2" t="s">
        <v>2998</v>
      </c>
      <c r="AH1997" s="2" t="s">
        <v>17393</v>
      </c>
    </row>
    <row r="1998" spans="24:34" x14ac:dyDescent="0.4">
      <c r="X1998" s="2" t="s">
        <v>6044</v>
      </c>
      <c r="Y1998" s="2">
        <v>1917</v>
      </c>
      <c r="Z1998" s="2">
        <v>463.6</v>
      </c>
      <c r="AA1998" s="2">
        <v>17</v>
      </c>
      <c r="AB1998" s="2">
        <v>2</v>
      </c>
      <c r="AC1998" s="2">
        <v>423.2</v>
      </c>
      <c r="AE1998" s="2" t="s">
        <v>1120</v>
      </c>
      <c r="AF1998" s="2" t="s">
        <v>17397</v>
      </c>
      <c r="AG1998" s="2" t="s">
        <v>2998</v>
      </c>
      <c r="AH1998" s="2" t="s">
        <v>17398</v>
      </c>
    </row>
    <row r="1999" spans="24:34" x14ac:dyDescent="0.4">
      <c r="X1999" s="2" t="s">
        <v>6046</v>
      </c>
      <c r="Y1999" s="2">
        <v>1996</v>
      </c>
      <c r="Z1999" s="2">
        <v>2156.4</v>
      </c>
      <c r="AA1999" s="2">
        <v>93</v>
      </c>
      <c r="AB1999" s="2">
        <v>5</v>
      </c>
      <c r="AC1999" s="2">
        <v>1323.8</v>
      </c>
      <c r="AE1999" s="2" t="s">
        <v>6030</v>
      </c>
      <c r="AF1999" s="2" t="s">
        <v>17397</v>
      </c>
      <c r="AG1999" s="2" t="s">
        <v>2998</v>
      </c>
      <c r="AH1999" s="2" t="s">
        <v>17393</v>
      </c>
    </row>
    <row r="2000" spans="24:34" x14ac:dyDescent="0.4">
      <c r="X2000" s="2" t="s">
        <v>6048</v>
      </c>
      <c r="Y2000" s="2">
        <v>2017</v>
      </c>
      <c r="Z2000" s="2">
        <v>1225.2</v>
      </c>
      <c r="AA2000" s="2">
        <v>4</v>
      </c>
      <c r="AB2000" s="2">
        <v>3</v>
      </c>
      <c r="AC2000" s="2">
        <v>1225.2</v>
      </c>
      <c r="AE2000" s="2" t="s">
        <v>6032</v>
      </c>
      <c r="AF2000" s="2" t="s">
        <v>17397</v>
      </c>
      <c r="AG2000" s="2" t="s">
        <v>2998</v>
      </c>
      <c r="AH2000" s="2" t="s">
        <v>17393</v>
      </c>
    </row>
    <row r="2001" spans="24:34" x14ac:dyDescent="0.4">
      <c r="X2001" s="2" t="s">
        <v>1122</v>
      </c>
      <c r="Y2001" s="2">
        <v>1967</v>
      </c>
      <c r="Z2001" s="2">
        <v>3546.4</v>
      </c>
      <c r="AA2001" s="2">
        <v>176</v>
      </c>
      <c r="AB2001" s="2">
        <v>5</v>
      </c>
      <c r="AC2001" s="2">
        <v>3546.4</v>
      </c>
      <c r="AE2001" s="2" t="s">
        <v>6034</v>
      </c>
      <c r="AF2001" s="2" t="s">
        <v>17397</v>
      </c>
      <c r="AG2001" s="2" t="s">
        <v>2998</v>
      </c>
      <c r="AH2001" s="2" t="s">
        <v>17393</v>
      </c>
    </row>
    <row r="2002" spans="24:34" x14ac:dyDescent="0.4">
      <c r="X2002" s="2" t="s">
        <v>6052</v>
      </c>
      <c r="Y2002" s="2">
        <v>1870</v>
      </c>
      <c r="Z2002" s="2">
        <v>271.10000000000002</v>
      </c>
      <c r="AA2002" s="2">
        <v>17</v>
      </c>
      <c r="AB2002" s="2">
        <v>2</v>
      </c>
      <c r="AC2002" s="2">
        <v>271.10000000000002</v>
      </c>
      <c r="AE2002" s="2" t="s">
        <v>6036</v>
      </c>
      <c r="AF2002" s="2" t="s">
        <v>17397</v>
      </c>
      <c r="AG2002" s="2" t="s">
        <v>2998</v>
      </c>
      <c r="AH2002" s="2" t="s">
        <v>17398</v>
      </c>
    </row>
    <row r="2003" spans="24:34" x14ac:dyDescent="0.4">
      <c r="X2003" s="2" t="s">
        <v>6055</v>
      </c>
      <c r="Y2003" s="2">
        <v>1959</v>
      </c>
      <c r="Z2003" s="2">
        <v>1812.5</v>
      </c>
      <c r="AA2003" s="2">
        <v>59</v>
      </c>
      <c r="AB2003" s="2">
        <v>3</v>
      </c>
      <c r="AC2003" s="2">
        <v>1681.3</v>
      </c>
      <c r="AE2003" s="2" t="s">
        <v>1121</v>
      </c>
      <c r="AF2003" s="2" t="s">
        <v>17397</v>
      </c>
      <c r="AG2003" s="2" t="s">
        <v>2998</v>
      </c>
      <c r="AH2003" s="2" t="s">
        <v>17393</v>
      </c>
    </row>
    <row r="2004" spans="24:34" x14ac:dyDescent="0.4">
      <c r="X2004" s="2" t="s">
        <v>6057</v>
      </c>
      <c r="Y2004" s="2">
        <v>1958</v>
      </c>
      <c r="Z2004" s="2">
        <v>1815.6</v>
      </c>
      <c r="AA2004" s="2">
        <v>50</v>
      </c>
      <c r="AB2004" s="2">
        <v>3</v>
      </c>
      <c r="AC2004" s="2">
        <v>1616.2</v>
      </c>
      <c r="AE2004" s="2" t="s">
        <v>6039</v>
      </c>
      <c r="AF2004" s="2" t="s">
        <v>17397</v>
      </c>
      <c r="AG2004" s="2" t="s">
        <v>2998</v>
      </c>
      <c r="AH2004" s="2" t="s">
        <v>17393</v>
      </c>
    </row>
    <row r="2005" spans="24:34" x14ac:dyDescent="0.4">
      <c r="X2005" s="2" t="s">
        <v>6058</v>
      </c>
      <c r="Y2005" s="2">
        <v>1951</v>
      </c>
      <c r="Z2005" s="2">
        <v>1521.98</v>
      </c>
      <c r="AA2005" s="2">
        <v>44</v>
      </c>
      <c r="AB2005" s="2">
        <v>2</v>
      </c>
      <c r="AC2005" s="2">
        <v>1198.2</v>
      </c>
      <c r="AE2005" s="2" t="s">
        <v>6040</v>
      </c>
      <c r="AF2005" s="2" t="s">
        <v>17397</v>
      </c>
      <c r="AG2005" s="2" t="s">
        <v>2998</v>
      </c>
      <c r="AH2005" s="2" t="s">
        <v>17393</v>
      </c>
    </row>
    <row r="2006" spans="24:34" x14ac:dyDescent="0.4">
      <c r="X2006" s="2" t="s">
        <v>6060</v>
      </c>
      <c r="Y2006" s="2">
        <v>1962</v>
      </c>
      <c r="Z2006" s="2">
        <v>2202.6</v>
      </c>
      <c r="AA2006" s="2">
        <v>108</v>
      </c>
      <c r="AB2006" s="2">
        <v>4</v>
      </c>
      <c r="AC2006" s="2">
        <v>2026</v>
      </c>
      <c r="AE2006" s="2" t="s">
        <v>6042</v>
      </c>
      <c r="AF2006" s="2" t="s">
        <v>17397</v>
      </c>
      <c r="AG2006" s="2" t="s">
        <v>2998</v>
      </c>
      <c r="AH2006" s="2" t="s">
        <v>17398</v>
      </c>
    </row>
    <row r="2007" spans="24:34" x14ac:dyDescent="0.4">
      <c r="X2007" s="2" t="s">
        <v>6062</v>
      </c>
      <c r="Y2007" s="2">
        <v>1959</v>
      </c>
      <c r="Z2007" s="2">
        <v>1764.5</v>
      </c>
      <c r="AA2007" s="2">
        <v>64</v>
      </c>
      <c r="AB2007" s="2">
        <v>3</v>
      </c>
      <c r="AC2007" s="2">
        <v>1604.9</v>
      </c>
      <c r="AE2007" s="2" t="s">
        <v>6044</v>
      </c>
      <c r="AF2007" s="2" t="s">
        <v>17407</v>
      </c>
      <c r="AG2007" s="2" t="s">
        <v>2998</v>
      </c>
      <c r="AH2007" s="2" t="s">
        <v>17086</v>
      </c>
    </row>
    <row r="2008" spans="24:34" x14ac:dyDescent="0.4">
      <c r="X2008" s="2" t="s">
        <v>6064</v>
      </c>
      <c r="Y2008" s="2">
        <v>1955</v>
      </c>
      <c r="Z2008" s="2">
        <v>903.3</v>
      </c>
      <c r="AA2008" s="2">
        <v>35</v>
      </c>
      <c r="AB2008" s="2">
        <v>3</v>
      </c>
      <c r="AC2008" s="2">
        <v>772.2</v>
      </c>
      <c r="AE2008" s="2" t="s">
        <v>6046</v>
      </c>
      <c r="AF2008" s="2" t="s">
        <v>17390</v>
      </c>
      <c r="AG2008" s="2" t="s">
        <v>2998</v>
      </c>
      <c r="AH2008" s="2" t="s">
        <v>17400</v>
      </c>
    </row>
    <row r="2009" spans="24:34" x14ac:dyDescent="0.4">
      <c r="X2009" s="2" t="s">
        <v>6067</v>
      </c>
      <c r="Y2009" s="2">
        <v>1995</v>
      </c>
      <c r="Z2009" s="2">
        <v>826.3</v>
      </c>
      <c r="AA2009" s="2">
        <v>19</v>
      </c>
      <c r="AB2009" s="2">
        <v>3</v>
      </c>
      <c r="AC2009" s="2">
        <v>744.3</v>
      </c>
      <c r="AE2009" s="2" t="s">
        <v>6048</v>
      </c>
      <c r="AF2009" s="2" t="s">
        <v>17390</v>
      </c>
      <c r="AG2009" s="2" t="s">
        <v>2998</v>
      </c>
      <c r="AH2009" s="2" t="s">
        <v>17088</v>
      </c>
    </row>
    <row r="2010" spans="24:34" x14ac:dyDescent="0.4">
      <c r="X2010" s="2" t="s">
        <v>6069</v>
      </c>
      <c r="Y2010" s="2">
        <v>1959</v>
      </c>
      <c r="Z2010" s="2">
        <v>955.7</v>
      </c>
      <c r="AA2010" s="2">
        <v>36</v>
      </c>
      <c r="AB2010" s="2">
        <v>3</v>
      </c>
      <c r="AC2010" s="2">
        <v>870.7</v>
      </c>
      <c r="AE2010" s="2" t="s">
        <v>1122</v>
      </c>
      <c r="AF2010" s="2" t="s">
        <v>17397</v>
      </c>
      <c r="AG2010" s="2" t="s">
        <v>2998</v>
      </c>
      <c r="AH2010" s="2" t="s">
        <v>17393</v>
      </c>
    </row>
    <row r="2011" spans="24:34" x14ac:dyDescent="0.4">
      <c r="X2011" s="2" t="s">
        <v>6071</v>
      </c>
      <c r="Y2011" s="2">
        <v>1957</v>
      </c>
      <c r="Z2011" s="2">
        <v>1068.9000000000001</v>
      </c>
      <c r="AA2011" s="2">
        <v>85</v>
      </c>
      <c r="AB2011" s="2">
        <v>3</v>
      </c>
      <c r="AC2011" s="2">
        <v>450.1</v>
      </c>
      <c r="AE2011" s="2" t="s">
        <v>6051</v>
      </c>
      <c r="AF2011" s="2" t="s">
        <v>17409</v>
      </c>
      <c r="AG2011" s="2" t="s">
        <v>2998</v>
      </c>
      <c r="AH2011" s="2" t="s">
        <v>17088</v>
      </c>
    </row>
    <row r="2012" spans="24:34" x14ac:dyDescent="0.4">
      <c r="X2012" s="2" t="s">
        <v>6072</v>
      </c>
      <c r="Y2012" s="2">
        <v>1961</v>
      </c>
      <c r="Z2012" s="2">
        <v>1280.7</v>
      </c>
      <c r="AA2012" s="2">
        <v>36</v>
      </c>
      <c r="AB2012" s="2">
        <v>3</v>
      </c>
      <c r="AC2012" s="2">
        <v>607.70000000000005</v>
      </c>
      <c r="AE2012" s="2" t="s">
        <v>6052</v>
      </c>
      <c r="AF2012" s="2" t="s">
        <v>17390</v>
      </c>
      <c r="AG2012" s="2" t="s">
        <v>2998</v>
      </c>
      <c r="AH2012" s="2" t="s">
        <v>17086</v>
      </c>
    </row>
    <row r="2013" spans="24:34" x14ac:dyDescent="0.4">
      <c r="X2013" s="2" t="s">
        <v>6074</v>
      </c>
      <c r="Y2013" s="2">
        <v>1959</v>
      </c>
      <c r="Z2013" s="2">
        <v>3123</v>
      </c>
      <c r="AA2013" s="2">
        <v>86</v>
      </c>
      <c r="AB2013" s="2">
        <v>4</v>
      </c>
      <c r="AC2013" s="2">
        <v>2513.9</v>
      </c>
      <c r="AE2013" s="2" t="s">
        <v>6055</v>
      </c>
      <c r="AF2013" s="2" t="s">
        <v>17390</v>
      </c>
      <c r="AG2013" s="2" t="s">
        <v>2998</v>
      </c>
      <c r="AH2013" s="2" t="s">
        <v>17400</v>
      </c>
    </row>
    <row r="2014" spans="24:34" x14ac:dyDescent="0.4">
      <c r="X2014" s="2" t="s">
        <v>1123</v>
      </c>
      <c r="Y2014" s="2">
        <v>1978</v>
      </c>
      <c r="Z2014" s="2">
        <v>3424.5</v>
      </c>
      <c r="AA2014" s="2">
        <v>89</v>
      </c>
      <c r="AB2014" s="2">
        <v>9</v>
      </c>
      <c r="AC2014" s="2">
        <v>3092.2</v>
      </c>
      <c r="AE2014" s="2" t="s">
        <v>6057</v>
      </c>
      <c r="AF2014" s="2" t="s">
        <v>17390</v>
      </c>
      <c r="AG2014" s="2" t="s">
        <v>2998</v>
      </c>
      <c r="AH2014" s="2" t="s">
        <v>17400</v>
      </c>
    </row>
    <row r="2015" spans="24:34" x14ac:dyDescent="0.4">
      <c r="X2015" s="2" t="s">
        <v>6077</v>
      </c>
      <c r="Y2015" s="2">
        <v>1964</v>
      </c>
      <c r="Z2015" s="2">
        <v>1941.7</v>
      </c>
      <c r="AA2015" s="2">
        <v>119</v>
      </c>
      <c r="AB2015" s="2">
        <v>5</v>
      </c>
      <c r="AC2015" s="2">
        <v>1038.0999999999999</v>
      </c>
      <c r="AE2015" s="2" t="s">
        <v>6058</v>
      </c>
      <c r="AF2015" s="2" t="s">
        <v>17390</v>
      </c>
      <c r="AG2015" s="2" t="s">
        <v>2998</v>
      </c>
      <c r="AH2015" s="2" t="s">
        <v>17088</v>
      </c>
    </row>
    <row r="2016" spans="24:34" x14ac:dyDescent="0.4">
      <c r="X2016" s="2" t="s">
        <v>6078</v>
      </c>
      <c r="Y2016" s="2">
        <v>1995</v>
      </c>
      <c r="Z2016" s="2">
        <v>3606.4</v>
      </c>
      <c r="AA2016" s="2">
        <v>179</v>
      </c>
      <c r="AB2016" s="2">
        <v>5</v>
      </c>
      <c r="AC2016" s="2">
        <v>3606.4</v>
      </c>
      <c r="AE2016" s="2" t="s">
        <v>6060</v>
      </c>
      <c r="AF2016" s="2" t="s">
        <v>17390</v>
      </c>
      <c r="AG2016" s="2" t="s">
        <v>2998</v>
      </c>
      <c r="AH2016" s="2" t="s">
        <v>17400</v>
      </c>
    </row>
    <row r="2017" spans="24:34" x14ac:dyDescent="0.4">
      <c r="X2017" s="2" t="s">
        <v>6079</v>
      </c>
      <c r="Y2017" s="2">
        <v>2015</v>
      </c>
      <c r="Z2017" s="2">
        <v>2263.6</v>
      </c>
      <c r="AA2017" s="2">
        <v>25</v>
      </c>
      <c r="AB2017" s="2">
        <v>5</v>
      </c>
      <c r="AC2017" s="2">
        <v>1450.6</v>
      </c>
      <c r="AE2017" s="2" t="s">
        <v>6062</v>
      </c>
      <c r="AF2017" s="2" t="s">
        <v>17390</v>
      </c>
      <c r="AG2017" s="2" t="s">
        <v>2998</v>
      </c>
      <c r="AH2017" s="2" t="s">
        <v>17400</v>
      </c>
    </row>
    <row r="2018" spans="24:34" x14ac:dyDescent="0.4">
      <c r="X2018" s="2" t="s">
        <v>6080</v>
      </c>
      <c r="Y2018" s="2">
        <v>1963</v>
      </c>
      <c r="Z2018" s="2">
        <v>1438.7</v>
      </c>
      <c r="AA2018" s="2">
        <v>54</v>
      </c>
      <c r="AB2018" s="2">
        <v>4</v>
      </c>
      <c r="AC2018" s="2">
        <v>1260.7</v>
      </c>
      <c r="AE2018" s="2" t="s">
        <v>6064</v>
      </c>
      <c r="AF2018" s="2" t="s">
        <v>17390</v>
      </c>
      <c r="AG2018" s="2" t="s">
        <v>2998</v>
      </c>
      <c r="AH2018" s="2" t="s">
        <v>17088</v>
      </c>
    </row>
    <row r="2019" spans="24:34" x14ac:dyDescent="0.4">
      <c r="X2019" s="2" t="s">
        <v>6081</v>
      </c>
      <c r="Y2019" s="2">
        <v>1959</v>
      </c>
      <c r="Z2019" s="2">
        <v>1214.5999999999999</v>
      </c>
      <c r="AA2019" s="2">
        <v>33</v>
      </c>
      <c r="AB2019" s="2">
        <v>3</v>
      </c>
      <c r="AC2019" s="2">
        <v>898.7</v>
      </c>
      <c r="AE2019" s="2" t="s">
        <v>6067</v>
      </c>
      <c r="AF2019" s="2" t="s">
        <v>17390</v>
      </c>
      <c r="AG2019" s="2" t="s">
        <v>2998</v>
      </c>
      <c r="AH2019" s="2" t="s">
        <v>17086</v>
      </c>
    </row>
    <row r="2020" spans="24:34" x14ac:dyDescent="0.4">
      <c r="X2020" s="2" t="s">
        <v>6083</v>
      </c>
      <c r="Y2020" s="2">
        <v>1960</v>
      </c>
      <c r="Z2020" s="2">
        <v>1078.5</v>
      </c>
      <c r="AA2020" s="2">
        <v>59</v>
      </c>
      <c r="AB2020" s="2">
        <v>3</v>
      </c>
      <c r="AC2020" s="2">
        <v>607.9</v>
      </c>
      <c r="AE2020" s="2" t="s">
        <v>6069</v>
      </c>
      <c r="AF2020" s="2" t="s">
        <v>17390</v>
      </c>
      <c r="AG2020" s="2" t="s">
        <v>2998</v>
      </c>
      <c r="AH2020" s="2" t="s">
        <v>17088</v>
      </c>
    </row>
    <row r="2021" spans="24:34" x14ac:dyDescent="0.4">
      <c r="X2021" s="2" t="s">
        <v>1124</v>
      </c>
      <c r="Y2021" s="2">
        <v>1901</v>
      </c>
      <c r="Z2021" s="2">
        <v>948</v>
      </c>
      <c r="AA2021" s="2">
        <v>29</v>
      </c>
      <c r="AB2021" s="2">
        <v>2</v>
      </c>
      <c r="AC2021" s="2">
        <v>694.3</v>
      </c>
      <c r="AE2021" s="2" t="s">
        <v>6071</v>
      </c>
      <c r="AF2021" s="2" t="s">
        <v>17390</v>
      </c>
      <c r="AG2021" s="2" t="s">
        <v>17081</v>
      </c>
      <c r="AH2021" s="2" t="s">
        <v>17088</v>
      </c>
    </row>
    <row r="2022" spans="24:34" x14ac:dyDescent="0.4">
      <c r="X2022" s="2" t="s">
        <v>6086</v>
      </c>
      <c r="Y2022" s="2">
        <v>2008</v>
      </c>
      <c r="Z2022" s="2">
        <v>5512.2</v>
      </c>
      <c r="AA2022" s="2">
        <v>61</v>
      </c>
      <c r="AB2022" s="2">
        <v>7</v>
      </c>
      <c r="AC2022" s="2">
        <v>3669.2</v>
      </c>
      <c r="AE2022" s="2" t="s">
        <v>6072</v>
      </c>
      <c r="AF2022" s="2" t="s">
        <v>17390</v>
      </c>
      <c r="AG2022" s="2" t="s">
        <v>17081</v>
      </c>
      <c r="AH2022" s="2" t="s">
        <v>17088</v>
      </c>
    </row>
    <row r="2023" spans="24:34" x14ac:dyDescent="0.4">
      <c r="X2023" s="2" t="s">
        <v>170</v>
      </c>
      <c r="Y2023" s="2">
        <v>2008</v>
      </c>
      <c r="Z2023" s="2">
        <v>5558.3</v>
      </c>
      <c r="AA2023" s="2">
        <v>68</v>
      </c>
      <c r="AB2023" s="2">
        <v>7</v>
      </c>
      <c r="AC2023" s="2">
        <v>4749.3999999999996</v>
      </c>
      <c r="AE2023" s="2" t="s">
        <v>6074</v>
      </c>
      <c r="AF2023" s="2" t="s">
        <v>17390</v>
      </c>
      <c r="AG2023" s="2" t="s">
        <v>2998</v>
      </c>
      <c r="AH2023" s="2" t="s">
        <v>17393</v>
      </c>
    </row>
    <row r="2024" spans="24:34" x14ac:dyDescent="0.4">
      <c r="X2024" s="2" t="s">
        <v>6087</v>
      </c>
      <c r="Y2024" s="2">
        <v>2018</v>
      </c>
      <c r="Z2024" s="2">
        <v>3666.6</v>
      </c>
      <c r="AA2024" s="2">
        <v>48</v>
      </c>
      <c r="AB2024" s="2">
        <v>5</v>
      </c>
      <c r="AC2024" s="2">
        <v>2530.6999999999998</v>
      </c>
      <c r="AE2024" s="2" t="s">
        <v>1123</v>
      </c>
      <c r="AF2024" s="2" t="s">
        <v>17390</v>
      </c>
      <c r="AG2024" s="2" t="s">
        <v>2998</v>
      </c>
      <c r="AH2024" s="2" t="s">
        <v>17086</v>
      </c>
    </row>
    <row r="2025" spans="24:34" x14ac:dyDescent="0.4">
      <c r="X2025" s="2" t="s">
        <v>6088</v>
      </c>
      <c r="Y2025" s="2">
        <v>2009</v>
      </c>
      <c r="Z2025" s="2">
        <v>22443.200000000001</v>
      </c>
      <c r="AA2025" s="2">
        <v>391</v>
      </c>
      <c r="AB2025" s="2">
        <v>10</v>
      </c>
      <c r="AC2025" s="2">
        <v>18156.099999999999</v>
      </c>
      <c r="AE2025" s="2" t="s">
        <v>6077</v>
      </c>
      <c r="AF2025" s="2" t="s">
        <v>17390</v>
      </c>
      <c r="AG2025" s="2" t="s">
        <v>17081</v>
      </c>
      <c r="AH2025" s="2" t="s">
        <v>17088</v>
      </c>
    </row>
    <row r="2026" spans="24:34" x14ac:dyDescent="0.4">
      <c r="X2026" s="2" t="s">
        <v>6090</v>
      </c>
      <c r="Y2026" s="2">
        <v>2012</v>
      </c>
      <c r="Z2026" s="2">
        <v>6894</v>
      </c>
      <c r="AA2026" s="2">
        <v>130</v>
      </c>
      <c r="AB2026" s="2">
        <v>14</v>
      </c>
      <c r="AC2026" s="2">
        <v>6894</v>
      </c>
      <c r="AE2026" s="2" t="s">
        <v>6078</v>
      </c>
      <c r="AF2026" s="2" t="s">
        <v>17390</v>
      </c>
      <c r="AG2026" s="2" t="s">
        <v>2998</v>
      </c>
      <c r="AH2026" s="2" t="s">
        <v>17413</v>
      </c>
    </row>
    <row r="2027" spans="24:34" x14ac:dyDescent="0.4">
      <c r="X2027" s="2" t="s">
        <v>6091</v>
      </c>
      <c r="Y2027" s="2">
        <v>2012</v>
      </c>
      <c r="Z2027" s="2">
        <v>9206</v>
      </c>
      <c r="AA2027" s="2">
        <v>286</v>
      </c>
      <c r="AB2027" s="2">
        <v>10</v>
      </c>
      <c r="AC2027" s="2">
        <v>9206</v>
      </c>
      <c r="AE2027" s="2" t="s">
        <v>6079</v>
      </c>
      <c r="AF2027" s="2" t="s">
        <v>17390</v>
      </c>
      <c r="AG2027" s="2" t="s">
        <v>2998</v>
      </c>
      <c r="AH2027" s="2" t="s">
        <v>17086</v>
      </c>
    </row>
    <row r="2028" spans="24:34" x14ac:dyDescent="0.4">
      <c r="X2028" s="2" t="s">
        <v>6092</v>
      </c>
      <c r="Y2028" s="2">
        <v>1988</v>
      </c>
      <c r="Z2028" s="2">
        <v>8982.98</v>
      </c>
      <c r="AA2028" s="2">
        <v>301</v>
      </c>
      <c r="AB2028" s="2">
        <v>5</v>
      </c>
      <c r="AC2028" s="2">
        <v>8090.48</v>
      </c>
      <c r="AE2028" s="2" t="s">
        <v>6080</v>
      </c>
      <c r="AF2028" s="2" t="s">
        <v>17390</v>
      </c>
      <c r="AG2028" s="2" t="s">
        <v>2998</v>
      </c>
      <c r="AH2028" s="2" t="s">
        <v>17088</v>
      </c>
    </row>
    <row r="2029" spans="24:34" x14ac:dyDescent="0.4">
      <c r="X2029" s="2" t="s">
        <v>1125</v>
      </c>
      <c r="Y2029" s="2">
        <v>1999</v>
      </c>
      <c r="Z2029" s="2">
        <v>2417.8000000000002</v>
      </c>
      <c r="AA2029" s="2">
        <v>50</v>
      </c>
      <c r="AB2029" s="2">
        <v>7</v>
      </c>
      <c r="AC2029" s="2">
        <v>2149.9</v>
      </c>
      <c r="AE2029" s="2" t="s">
        <v>6081</v>
      </c>
      <c r="AF2029" s="2" t="s">
        <v>17390</v>
      </c>
      <c r="AG2029" s="2" t="s">
        <v>2998</v>
      </c>
      <c r="AH2029" s="2" t="s">
        <v>17088</v>
      </c>
    </row>
    <row r="2030" spans="24:34" x14ac:dyDescent="0.4">
      <c r="X2030" s="2" t="s">
        <v>6094</v>
      </c>
      <c r="Y2030" s="2">
        <v>1975</v>
      </c>
      <c r="Z2030" s="2">
        <v>4872.8999999999996</v>
      </c>
      <c r="AA2030" s="2">
        <v>182</v>
      </c>
      <c r="AB2030" s="2">
        <v>5</v>
      </c>
      <c r="AC2030" s="2">
        <v>4549.1000000000004</v>
      </c>
      <c r="AE2030" s="2" t="s">
        <v>6083</v>
      </c>
      <c r="AF2030" s="2" t="s">
        <v>17390</v>
      </c>
      <c r="AG2030" s="2" t="s">
        <v>17081</v>
      </c>
      <c r="AH2030" s="2" t="s">
        <v>17088</v>
      </c>
    </row>
    <row r="2031" spans="24:34" x14ac:dyDescent="0.4">
      <c r="X2031" s="2" t="s">
        <v>6096</v>
      </c>
      <c r="Y2031" s="2">
        <v>2004</v>
      </c>
      <c r="Z2031" s="2">
        <v>12699</v>
      </c>
      <c r="AA2031" s="2">
        <v>276</v>
      </c>
      <c r="AB2031" s="2">
        <v>10</v>
      </c>
      <c r="AC2031" s="2">
        <v>9848.7000000000007</v>
      </c>
      <c r="AE2031" s="2" t="s">
        <v>1124</v>
      </c>
      <c r="AF2031" s="2" t="s">
        <v>17390</v>
      </c>
      <c r="AG2031" s="2" t="s">
        <v>2998</v>
      </c>
      <c r="AH2031" s="2" t="s">
        <v>17088</v>
      </c>
    </row>
    <row r="2032" spans="24:34" x14ac:dyDescent="0.4">
      <c r="X2032" s="2" t="s">
        <v>6097</v>
      </c>
      <c r="Y2032" s="2">
        <v>1965</v>
      </c>
      <c r="Z2032" s="2">
        <v>3919.2</v>
      </c>
      <c r="AA2032" s="2">
        <v>198</v>
      </c>
      <c r="AB2032" s="2">
        <v>5</v>
      </c>
      <c r="AC2032" s="2">
        <v>3670.3</v>
      </c>
      <c r="AE2032" s="2" t="s">
        <v>6086</v>
      </c>
      <c r="AF2032" s="2" t="s">
        <v>17390</v>
      </c>
      <c r="AG2032" s="2" t="s">
        <v>2998</v>
      </c>
      <c r="AH2032" s="2" t="s">
        <v>17088</v>
      </c>
    </row>
    <row r="2033" spans="24:34" x14ac:dyDescent="0.4">
      <c r="X2033" s="2" t="s">
        <v>6099</v>
      </c>
      <c r="Y2033" s="2">
        <v>2002</v>
      </c>
      <c r="Z2033" s="2">
        <v>6214.7</v>
      </c>
      <c r="AA2033" s="2">
        <v>160</v>
      </c>
      <c r="AB2033" s="2">
        <v>8</v>
      </c>
      <c r="AC2033" s="2">
        <v>3347.2</v>
      </c>
      <c r="AE2033" s="2" t="s">
        <v>170</v>
      </c>
      <c r="AF2033" s="2" t="s">
        <v>17390</v>
      </c>
      <c r="AG2033" s="2" t="s">
        <v>2998</v>
      </c>
      <c r="AH2033" s="2" t="s">
        <v>17088</v>
      </c>
    </row>
    <row r="2034" spans="24:34" x14ac:dyDescent="0.4">
      <c r="X2034" s="2" t="s">
        <v>6101</v>
      </c>
      <c r="Y2034" s="2">
        <v>2004</v>
      </c>
      <c r="Z2034" s="2">
        <v>4436.6000000000004</v>
      </c>
      <c r="AA2034" s="2">
        <v>75</v>
      </c>
      <c r="AB2034" s="2">
        <v>6</v>
      </c>
      <c r="AC2034" s="2">
        <v>2786.9</v>
      </c>
      <c r="AE2034" s="2" t="s">
        <v>6087</v>
      </c>
      <c r="AF2034" s="2" t="s">
        <v>17390</v>
      </c>
      <c r="AG2034" s="2" t="s">
        <v>2998</v>
      </c>
      <c r="AH2034" s="2" t="s">
        <v>17088</v>
      </c>
    </row>
    <row r="2035" spans="24:34" x14ac:dyDescent="0.4">
      <c r="X2035" s="2" t="s">
        <v>6102</v>
      </c>
      <c r="Y2035" s="2">
        <v>1960</v>
      </c>
      <c r="Z2035" s="2">
        <v>2839.5</v>
      </c>
      <c r="AA2035" s="2">
        <v>140</v>
      </c>
      <c r="AB2035" s="2">
        <v>5</v>
      </c>
      <c r="AC2035" s="2">
        <v>2544.3000000000002</v>
      </c>
      <c r="AE2035" s="2" t="s">
        <v>6088</v>
      </c>
      <c r="AF2035" s="2" t="s">
        <v>17390</v>
      </c>
      <c r="AG2035" s="2" t="s">
        <v>2998</v>
      </c>
      <c r="AH2035" s="2" t="s">
        <v>17414</v>
      </c>
    </row>
    <row r="2036" spans="24:34" x14ac:dyDescent="0.4">
      <c r="X2036" s="2" t="s">
        <v>6103</v>
      </c>
      <c r="Y2036" s="2">
        <v>1962</v>
      </c>
      <c r="Z2036" s="2">
        <v>3393.1</v>
      </c>
      <c r="AA2036" s="2">
        <v>148</v>
      </c>
      <c r="AB2036" s="2">
        <v>5</v>
      </c>
      <c r="AC2036" s="2">
        <v>3313.4</v>
      </c>
      <c r="AE2036" s="2" t="s">
        <v>6090</v>
      </c>
      <c r="AF2036" s="2" t="s">
        <v>17390</v>
      </c>
      <c r="AG2036" s="2" t="s">
        <v>2998</v>
      </c>
      <c r="AH2036" s="2" t="s">
        <v>17086</v>
      </c>
    </row>
    <row r="2037" spans="24:34" x14ac:dyDescent="0.4">
      <c r="X2037" s="2" t="s">
        <v>6104</v>
      </c>
      <c r="Y2037" s="2">
        <v>1963</v>
      </c>
      <c r="Z2037" s="2">
        <v>4169.8</v>
      </c>
      <c r="AA2037" s="2">
        <v>129</v>
      </c>
      <c r="AB2037" s="2">
        <v>5</v>
      </c>
      <c r="AC2037" s="2">
        <v>3190.9</v>
      </c>
      <c r="AE2037" s="2" t="s">
        <v>6091</v>
      </c>
      <c r="AF2037" s="2" t="s">
        <v>17390</v>
      </c>
      <c r="AG2037" s="2" t="s">
        <v>2998</v>
      </c>
      <c r="AH2037" s="2" t="s">
        <v>17400</v>
      </c>
    </row>
    <row r="2038" spans="24:34" x14ac:dyDescent="0.4">
      <c r="X2038" s="2" t="s">
        <v>6105</v>
      </c>
      <c r="Y2038" s="2">
        <v>1960</v>
      </c>
      <c r="Z2038" s="2">
        <v>1430.3</v>
      </c>
      <c r="AA2038" s="2">
        <v>41</v>
      </c>
      <c r="AB2038" s="2">
        <v>4</v>
      </c>
      <c r="AC2038" s="2">
        <v>1224.4000000000001</v>
      </c>
      <c r="AE2038" s="2" t="s">
        <v>6092</v>
      </c>
      <c r="AF2038" s="2" t="s">
        <v>17390</v>
      </c>
      <c r="AG2038" s="2" t="s">
        <v>2998</v>
      </c>
      <c r="AH2038" s="2" t="s">
        <v>17449</v>
      </c>
    </row>
    <row r="2039" spans="24:34" x14ac:dyDescent="0.4">
      <c r="X2039" s="2" t="s">
        <v>6107</v>
      </c>
      <c r="Y2039" s="2">
        <v>2016</v>
      </c>
      <c r="Z2039" s="2">
        <v>29192.9</v>
      </c>
      <c r="AA2039" s="2">
        <v>647</v>
      </c>
      <c r="AB2039" s="2">
        <v>17</v>
      </c>
      <c r="AC2039" s="2">
        <v>20438.2</v>
      </c>
      <c r="AE2039" s="2" t="s">
        <v>1125</v>
      </c>
      <c r="AF2039" s="2" t="s">
        <v>17390</v>
      </c>
      <c r="AG2039" s="2" t="s">
        <v>2998</v>
      </c>
      <c r="AH2039" s="2" t="s">
        <v>17088</v>
      </c>
    </row>
    <row r="2040" spans="24:34" x14ac:dyDescent="0.4">
      <c r="X2040" s="2" t="s">
        <v>6108</v>
      </c>
      <c r="Y2040" s="2">
        <v>2016</v>
      </c>
      <c r="Z2040" s="2">
        <v>11097.4</v>
      </c>
      <c r="AA2040" s="2">
        <v>279</v>
      </c>
      <c r="AB2040" s="2">
        <v>19</v>
      </c>
      <c r="AC2040" s="2">
        <v>8759.9</v>
      </c>
      <c r="AE2040" s="2" t="s">
        <v>6094</v>
      </c>
      <c r="AF2040" s="2" t="s">
        <v>17390</v>
      </c>
      <c r="AG2040" s="2" t="s">
        <v>2998</v>
      </c>
      <c r="AH2040" s="2" t="s">
        <v>17393</v>
      </c>
    </row>
    <row r="2041" spans="24:34" x14ac:dyDescent="0.4">
      <c r="X2041" s="2" t="s">
        <v>6109</v>
      </c>
      <c r="Y2041" s="2">
        <v>2016</v>
      </c>
      <c r="Z2041" s="2">
        <v>12158.2</v>
      </c>
      <c r="AA2041" s="2">
        <v>252</v>
      </c>
      <c r="AB2041" s="2">
        <v>19</v>
      </c>
      <c r="AC2041" s="2">
        <v>9584</v>
      </c>
      <c r="AE2041" s="2" t="s">
        <v>6096</v>
      </c>
      <c r="AF2041" s="2" t="s">
        <v>17390</v>
      </c>
      <c r="AG2041" s="2" t="s">
        <v>2998</v>
      </c>
      <c r="AH2041" s="2" t="s">
        <v>17088</v>
      </c>
    </row>
    <row r="2042" spans="24:34" x14ac:dyDescent="0.4">
      <c r="X2042" s="2" t="s">
        <v>1126</v>
      </c>
      <c r="Y2042" s="2">
        <v>1961</v>
      </c>
      <c r="Z2042" s="2">
        <v>3317.7</v>
      </c>
      <c r="AA2042" s="2">
        <v>111</v>
      </c>
      <c r="AB2042" s="2">
        <v>5</v>
      </c>
      <c r="AC2042" s="2">
        <v>3163.1</v>
      </c>
      <c r="AE2042" s="2" t="s">
        <v>6097</v>
      </c>
      <c r="AF2042" s="2" t="s">
        <v>17390</v>
      </c>
      <c r="AG2042" s="2" t="s">
        <v>2998</v>
      </c>
      <c r="AH2042" s="2" t="s">
        <v>17393</v>
      </c>
    </row>
    <row r="2043" spans="24:34" x14ac:dyDescent="0.4">
      <c r="X2043" s="2" t="s">
        <v>6110</v>
      </c>
      <c r="Y2043" s="2">
        <v>1963</v>
      </c>
      <c r="Z2043" s="2">
        <v>1940.1</v>
      </c>
      <c r="AA2043" s="2">
        <v>94</v>
      </c>
      <c r="AB2043" s="2">
        <v>5</v>
      </c>
      <c r="AC2043" s="2">
        <v>1940.1</v>
      </c>
      <c r="AE2043" s="2" t="s">
        <v>6099</v>
      </c>
      <c r="AF2043" s="2" t="s">
        <v>17390</v>
      </c>
      <c r="AG2043" s="2" t="s">
        <v>2998</v>
      </c>
      <c r="AH2043" s="2" t="s">
        <v>17393</v>
      </c>
    </row>
    <row r="2044" spans="24:34" x14ac:dyDescent="0.4">
      <c r="X2044" s="2" t="s">
        <v>1127</v>
      </c>
      <c r="Y2044" s="2">
        <v>1982</v>
      </c>
      <c r="Z2044" s="2">
        <v>667.4</v>
      </c>
      <c r="AA2044" s="2">
        <v>29</v>
      </c>
      <c r="AB2044" s="2">
        <v>5</v>
      </c>
      <c r="AC2044" s="2">
        <v>629.79999999999995</v>
      </c>
      <c r="AE2044" s="2" t="s">
        <v>6101</v>
      </c>
      <c r="AF2044" s="2" t="s">
        <v>17390</v>
      </c>
      <c r="AG2044" s="2" t="s">
        <v>17081</v>
      </c>
      <c r="AH2044" s="2" t="s">
        <v>17400</v>
      </c>
    </row>
    <row r="2045" spans="24:34" x14ac:dyDescent="0.4">
      <c r="X2045" s="2" t="s">
        <v>6114</v>
      </c>
      <c r="Y2045" s="2">
        <v>1968</v>
      </c>
      <c r="Z2045" s="2">
        <v>6972.6</v>
      </c>
      <c r="AA2045" s="2">
        <v>260</v>
      </c>
      <c r="AB2045" s="2">
        <v>5</v>
      </c>
      <c r="AC2045" s="2">
        <v>6324.2</v>
      </c>
      <c r="AE2045" s="2" t="s">
        <v>6102</v>
      </c>
      <c r="AF2045" s="2" t="s">
        <v>17405</v>
      </c>
      <c r="AG2045" s="2" t="s">
        <v>2998</v>
      </c>
      <c r="AH2045" s="2" t="s">
        <v>17400</v>
      </c>
    </row>
    <row r="2046" spans="24:34" x14ac:dyDescent="0.4">
      <c r="X2046" s="2" t="s">
        <v>6116</v>
      </c>
      <c r="Y2046" s="2">
        <v>1962</v>
      </c>
      <c r="Z2046" s="2">
        <v>3461.4</v>
      </c>
      <c r="AA2046" s="2">
        <v>140</v>
      </c>
      <c r="AB2046" s="2">
        <v>5</v>
      </c>
      <c r="AC2046" s="2">
        <v>3217.6</v>
      </c>
      <c r="AE2046" s="2" t="s">
        <v>6103</v>
      </c>
      <c r="AF2046" s="2" t="s">
        <v>17390</v>
      </c>
      <c r="AG2046" s="2" t="s">
        <v>2998</v>
      </c>
      <c r="AH2046" s="2" t="s">
        <v>17393</v>
      </c>
    </row>
    <row r="2047" spans="24:34" x14ac:dyDescent="0.4">
      <c r="X2047" s="2" t="s">
        <v>6117</v>
      </c>
      <c r="Y2047" s="2">
        <v>2008</v>
      </c>
      <c r="Z2047" s="2">
        <v>1756.4</v>
      </c>
      <c r="AA2047" s="2">
        <v>25</v>
      </c>
      <c r="AB2047" s="2">
        <v>5</v>
      </c>
      <c r="AC2047" s="2">
        <v>1564.1</v>
      </c>
      <c r="AE2047" s="2" t="s">
        <v>6104</v>
      </c>
      <c r="AF2047" s="2" t="s">
        <v>17390</v>
      </c>
      <c r="AG2047" s="2" t="s">
        <v>2998</v>
      </c>
      <c r="AH2047" s="2" t="s">
        <v>17393</v>
      </c>
    </row>
    <row r="2048" spans="24:34" x14ac:dyDescent="0.4">
      <c r="X2048" s="2" t="s">
        <v>171</v>
      </c>
      <c r="Y2048" s="2">
        <v>1960</v>
      </c>
      <c r="Z2048" s="2">
        <v>1773.8</v>
      </c>
      <c r="AA2048" s="2">
        <v>41</v>
      </c>
      <c r="AB2048" s="2">
        <v>4</v>
      </c>
      <c r="AC2048" s="2">
        <v>1370.8</v>
      </c>
      <c r="AE2048" s="2" t="s">
        <v>6105</v>
      </c>
      <c r="AF2048" s="2" t="s">
        <v>17390</v>
      </c>
      <c r="AG2048" s="2" t="s">
        <v>2998</v>
      </c>
      <c r="AH2048" s="2" t="s">
        <v>17088</v>
      </c>
    </row>
    <row r="2049" spans="24:34" x14ac:dyDescent="0.4">
      <c r="X2049" s="2" t="s">
        <v>6119</v>
      </c>
      <c r="Y2049" s="2">
        <v>1962</v>
      </c>
      <c r="Z2049" s="2">
        <v>3423.4</v>
      </c>
      <c r="AA2049" s="2">
        <v>126</v>
      </c>
      <c r="AB2049" s="2">
        <v>5</v>
      </c>
      <c r="AC2049" s="2">
        <v>3178.8</v>
      </c>
      <c r="AE2049" s="2" t="s">
        <v>6107</v>
      </c>
      <c r="AF2049" s="2" t="s">
        <v>17390</v>
      </c>
      <c r="AG2049" s="2" t="s">
        <v>2998</v>
      </c>
      <c r="AH2049" s="2" t="s">
        <v>17393</v>
      </c>
    </row>
    <row r="2050" spans="24:34" x14ac:dyDescent="0.4">
      <c r="X2050" s="2" t="s">
        <v>6120</v>
      </c>
      <c r="Y2050" s="2">
        <v>2018</v>
      </c>
      <c r="Z2050" s="2">
        <v>23881.1</v>
      </c>
      <c r="AA2050" s="2">
        <v>127</v>
      </c>
      <c r="AB2050" s="2">
        <v>17</v>
      </c>
      <c r="AC2050" s="2">
        <v>17476.5</v>
      </c>
      <c r="AE2050" s="2" t="s">
        <v>6108</v>
      </c>
      <c r="AF2050" s="2" t="s">
        <v>17408</v>
      </c>
      <c r="AG2050" s="2" t="s">
        <v>2998</v>
      </c>
      <c r="AH2050" s="2" t="s">
        <v>17086</v>
      </c>
    </row>
    <row r="2051" spans="24:34" x14ac:dyDescent="0.4">
      <c r="X2051" s="2" t="s">
        <v>6122</v>
      </c>
      <c r="Y2051" s="2">
        <v>1962</v>
      </c>
      <c r="Z2051" s="2">
        <v>2498.8000000000002</v>
      </c>
      <c r="AA2051" s="2">
        <v>97</v>
      </c>
      <c r="AB2051" s="2">
        <v>5</v>
      </c>
      <c r="AC2051" s="2">
        <v>1956</v>
      </c>
      <c r="AE2051" s="2" t="s">
        <v>6109</v>
      </c>
      <c r="AF2051" s="2" t="s">
        <v>17409</v>
      </c>
      <c r="AG2051" s="2" t="s">
        <v>2998</v>
      </c>
      <c r="AH2051" s="2" t="s">
        <v>17086</v>
      </c>
    </row>
    <row r="2052" spans="24:34" x14ac:dyDescent="0.4">
      <c r="X2052" s="2" t="s">
        <v>6124</v>
      </c>
      <c r="Y2052" s="2">
        <v>1962</v>
      </c>
      <c r="Z2052" s="2">
        <v>3457.92</v>
      </c>
      <c r="AA2052" s="2">
        <v>179</v>
      </c>
      <c r="AB2052" s="2">
        <v>5</v>
      </c>
      <c r="AC2052" s="2">
        <v>3198.12</v>
      </c>
      <c r="AE2052" s="2" t="s">
        <v>1126</v>
      </c>
      <c r="AF2052" s="2" t="s">
        <v>17390</v>
      </c>
      <c r="AG2052" s="2" t="s">
        <v>2998</v>
      </c>
      <c r="AH2052" s="2" t="s">
        <v>17393</v>
      </c>
    </row>
    <row r="2053" spans="24:34" x14ac:dyDescent="0.4">
      <c r="X2053" s="2" t="s">
        <v>6126</v>
      </c>
      <c r="Y2053" s="2">
        <v>2013</v>
      </c>
      <c r="Z2053" s="2">
        <v>3695</v>
      </c>
      <c r="AA2053" s="2">
        <v>42</v>
      </c>
      <c r="AB2053" s="2">
        <v>11</v>
      </c>
      <c r="AC2053" s="2">
        <v>3146.2</v>
      </c>
      <c r="AE2053" s="2" t="s">
        <v>6110</v>
      </c>
      <c r="AF2053" s="2" t="s">
        <v>17390</v>
      </c>
      <c r="AG2053" s="2" t="s">
        <v>2998</v>
      </c>
      <c r="AH2053" s="2" t="s">
        <v>17088</v>
      </c>
    </row>
    <row r="2054" spans="24:34" x14ac:dyDescent="0.4">
      <c r="X2054" s="2" t="s">
        <v>1128</v>
      </c>
      <c r="Y2054" s="2">
        <v>1958</v>
      </c>
      <c r="Z2054" s="2">
        <v>946</v>
      </c>
      <c r="AA2054" s="2">
        <v>25</v>
      </c>
      <c r="AB2054" s="2">
        <v>4</v>
      </c>
      <c r="AC2054" s="2">
        <v>688.5</v>
      </c>
      <c r="AE2054" s="2" t="s">
        <v>1127</v>
      </c>
      <c r="AF2054" s="2" t="s">
        <v>17390</v>
      </c>
      <c r="AG2054" s="2" t="s">
        <v>2998</v>
      </c>
      <c r="AH2054" s="2" t="s">
        <v>17086</v>
      </c>
    </row>
    <row r="2055" spans="24:34" x14ac:dyDescent="0.4">
      <c r="X2055" s="2" t="s">
        <v>6129</v>
      </c>
      <c r="Y2055" s="2">
        <v>1957</v>
      </c>
      <c r="Z2055" s="2">
        <v>3312.9</v>
      </c>
      <c r="AA2055" s="2">
        <v>70</v>
      </c>
      <c r="AB2055" s="2">
        <v>4</v>
      </c>
      <c r="AC2055" s="2">
        <v>2715.9</v>
      </c>
      <c r="AE2055" s="2" t="s">
        <v>6114</v>
      </c>
      <c r="AF2055" s="2" t="s">
        <v>17390</v>
      </c>
      <c r="AG2055" s="2" t="s">
        <v>2998</v>
      </c>
      <c r="AH2055" s="2" t="s">
        <v>17392</v>
      </c>
    </row>
    <row r="2056" spans="24:34" x14ac:dyDescent="0.4">
      <c r="X2056" s="2" t="s">
        <v>6130</v>
      </c>
      <c r="Y2056" s="2">
        <v>1959</v>
      </c>
      <c r="Z2056" s="2">
        <v>1813.4</v>
      </c>
      <c r="AA2056" s="2">
        <v>53</v>
      </c>
      <c r="AB2056" s="2">
        <v>5</v>
      </c>
      <c r="AC2056" s="2">
        <v>1629.3</v>
      </c>
      <c r="AE2056" s="2" t="s">
        <v>6116</v>
      </c>
      <c r="AF2056" s="2" t="s">
        <v>17390</v>
      </c>
      <c r="AG2056" s="2" t="s">
        <v>2998</v>
      </c>
      <c r="AH2056" s="2" t="s">
        <v>17393</v>
      </c>
    </row>
    <row r="2057" spans="24:34" x14ac:dyDescent="0.4">
      <c r="X2057" s="2" t="s">
        <v>6131</v>
      </c>
      <c r="Y2057" s="2">
        <v>1959</v>
      </c>
      <c r="Z2057" s="2">
        <v>3741.8</v>
      </c>
      <c r="AA2057" s="2">
        <v>80</v>
      </c>
      <c r="AB2057" s="2">
        <v>4</v>
      </c>
      <c r="AC2057" s="2">
        <v>2883.9</v>
      </c>
      <c r="AE2057" s="2" t="s">
        <v>6117</v>
      </c>
      <c r="AF2057" s="2" t="s">
        <v>17390</v>
      </c>
      <c r="AG2057" s="2" t="s">
        <v>2998</v>
      </c>
      <c r="AH2057" s="2" t="s">
        <v>17086</v>
      </c>
    </row>
    <row r="2058" spans="24:34" x14ac:dyDescent="0.4">
      <c r="X2058" s="2" t="s">
        <v>6133</v>
      </c>
      <c r="Y2058" s="2">
        <v>1960</v>
      </c>
      <c r="Z2058" s="2">
        <v>1742.3</v>
      </c>
      <c r="AA2058" s="2">
        <v>87</v>
      </c>
      <c r="AB2058" s="2">
        <v>5</v>
      </c>
      <c r="AC2058" s="2">
        <v>1596.6</v>
      </c>
      <c r="AE2058" s="2" t="s">
        <v>171</v>
      </c>
      <c r="AF2058" s="2" t="s">
        <v>17390</v>
      </c>
      <c r="AG2058" s="2" t="s">
        <v>2998</v>
      </c>
      <c r="AH2058" s="2" t="s">
        <v>17088</v>
      </c>
    </row>
    <row r="2059" spans="24:34" x14ac:dyDescent="0.4">
      <c r="X2059" s="2" t="s">
        <v>6134</v>
      </c>
      <c r="Y2059" s="2">
        <v>1961</v>
      </c>
      <c r="Z2059" s="2">
        <v>2683.4</v>
      </c>
      <c r="AA2059" s="2">
        <v>95</v>
      </c>
      <c r="AB2059" s="2">
        <v>5</v>
      </c>
      <c r="AC2059" s="2">
        <v>2446.6999999999998</v>
      </c>
      <c r="AE2059" s="2" t="s">
        <v>6119</v>
      </c>
      <c r="AF2059" s="2" t="s">
        <v>17390</v>
      </c>
      <c r="AG2059" s="2" t="s">
        <v>2998</v>
      </c>
      <c r="AH2059" s="2" t="s">
        <v>17393</v>
      </c>
    </row>
    <row r="2060" spans="24:34" x14ac:dyDescent="0.4">
      <c r="X2060" s="2" t="s">
        <v>6135</v>
      </c>
      <c r="Y2060" s="2">
        <v>1999</v>
      </c>
      <c r="Z2060" s="2">
        <v>17524.599999999999</v>
      </c>
      <c r="AA2060" s="2">
        <v>378</v>
      </c>
      <c r="AB2060" s="2">
        <v>10</v>
      </c>
      <c r="AC2060" s="2">
        <v>17524.599999999999</v>
      </c>
      <c r="AE2060" s="2" t="s">
        <v>6120</v>
      </c>
      <c r="AF2060" s="2" t="s">
        <v>17408</v>
      </c>
      <c r="AG2060" s="2" t="s">
        <v>2998</v>
      </c>
      <c r="AH2060" s="2" t="s">
        <v>17393</v>
      </c>
    </row>
    <row r="2061" spans="24:34" x14ac:dyDescent="0.4">
      <c r="X2061" s="2" t="s">
        <v>6136</v>
      </c>
      <c r="Y2061" s="2">
        <v>1997</v>
      </c>
      <c r="Z2061" s="2">
        <v>23488</v>
      </c>
      <c r="AA2061" s="2">
        <v>411</v>
      </c>
      <c r="AB2061" s="2">
        <v>10</v>
      </c>
      <c r="AC2061" s="2">
        <v>23487.9</v>
      </c>
      <c r="AE2061" s="2" t="s">
        <v>6122</v>
      </c>
      <c r="AF2061" s="2" t="s">
        <v>17390</v>
      </c>
      <c r="AG2061" s="2" t="s">
        <v>2998</v>
      </c>
      <c r="AH2061" s="2" t="s">
        <v>17393</v>
      </c>
    </row>
    <row r="2062" spans="24:34" x14ac:dyDescent="0.4">
      <c r="X2062" s="2" t="s">
        <v>6139</v>
      </c>
      <c r="Y2062" s="2">
        <v>1961</v>
      </c>
      <c r="Z2062" s="2">
        <v>3497.8</v>
      </c>
      <c r="AA2062" s="2">
        <v>127</v>
      </c>
      <c r="AB2062" s="2">
        <v>5</v>
      </c>
      <c r="AC2062" s="2">
        <v>3261.3</v>
      </c>
      <c r="AE2062" s="2" t="s">
        <v>6124</v>
      </c>
      <c r="AF2062" s="2" t="s">
        <v>17390</v>
      </c>
      <c r="AG2062" s="2" t="s">
        <v>2998</v>
      </c>
      <c r="AH2062" s="2" t="s">
        <v>17393</v>
      </c>
    </row>
    <row r="2063" spans="24:34" x14ac:dyDescent="0.4">
      <c r="X2063" s="2" t="s">
        <v>6141</v>
      </c>
      <c r="Y2063" s="2">
        <v>1992</v>
      </c>
      <c r="Z2063" s="2">
        <v>9331</v>
      </c>
      <c r="AA2063" s="2">
        <v>342</v>
      </c>
      <c r="AB2063" s="2">
        <v>9</v>
      </c>
      <c r="AC2063" s="2">
        <v>9331</v>
      </c>
      <c r="AE2063" s="2" t="s">
        <v>6126</v>
      </c>
      <c r="AF2063" s="2" t="s">
        <v>17390</v>
      </c>
      <c r="AG2063" s="2" t="s">
        <v>17081</v>
      </c>
      <c r="AH2063" s="2" t="s">
        <v>17088</v>
      </c>
    </row>
    <row r="2064" spans="24:34" x14ac:dyDescent="0.4">
      <c r="X2064" s="2" t="s">
        <v>6142</v>
      </c>
      <c r="Y2064" s="2">
        <v>2010</v>
      </c>
      <c r="Z2064" s="2">
        <v>15197.7</v>
      </c>
      <c r="AA2064" s="2">
        <v>276</v>
      </c>
      <c r="AB2064" s="2">
        <v>9</v>
      </c>
      <c r="AC2064" s="2">
        <v>10663</v>
      </c>
      <c r="AE2064" s="2" t="s">
        <v>1128</v>
      </c>
      <c r="AF2064" s="2" t="s">
        <v>17390</v>
      </c>
      <c r="AG2064" s="2" t="s">
        <v>2998</v>
      </c>
      <c r="AH2064" s="2" t="s">
        <v>17086</v>
      </c>
    </row>
    <row r="2065" spans="24:34" x14ac:dyDescent="0.4">
      <c r="X2065" s="2" t="s">
        <v>6143</v>
      </c>
      <c r="Y2065" s="2">
        <v>1960</v>
      </c>
      <c r="Z2065" s="2">
        <v>4103.3</v>
      </c>
      <c r="AA2065" s="2">
        <v>128</v>
      </c>
      <c r="AB2065" s="2">
        <v>5</v>
      </c>
      <c r="AC2065" s="2">
        <v>3114.8</v>
      </c>
      <c r="AE2065" s="2" t="s">
        <v>6129</v>
      </c>
      <c r="AF2065" s="2" t="s">
        <v>17390</v>
      </c>
      <c r="AG2065" s="2" t="s">
        <v>2998</v>
      </c>
      <c r="AH2065" s="2" t="s">
        <v>17400</v>
      </c>
    </row>
    <row r="2066" spans="24:34" x14ac:dyDescent="0.4">
      <c r="X2066" s="2" t="s">
        <v>6145</v>
      </c>
      <c r="Y2066" s="2">
        <v>1959</v>
      </c>
      <c r="Z2066" s="2">
        <v>3560.7</v>
      </c>
      <c r="AA2066" s="2">
        <v>74</v>
      </c>
      <c r="AB2066" s="2">
        <v>4</v>
      </c>
      <c r="AC2066" s="2">
        <v>2752.9</v>
      </c>
      <c r="AE2066" s="2" t="s">
        <v>6130</v>
      </c>
      <c r="AF2066" s="2" t="s">
        <v>17390</v>
      </c>
      <c r="AG2066" s="2" t="s">
        <v>2998</v>
      </c>
      <c r="AH2066" s="2" t="s">
        <v>17088</v>
      </c>
    </row>
    <row r="2067" spans="24:34" x14ac:dyDescent="0.4">
      <c r="X2067" s="2" t="s">
        <v>6146</v>
      </c>
      <c r="Y2067" s="2">
        <v>1959</v>
      </c>
      <c r="Z2067" s="2">
        <v>5386.7</v>
      </c>
      <c r="AA2067" s="2">
        <v>175</v>
      </c>
      <c r="AB2067" s="2">
        <v>5</v>
      </c>
      <c r="AC2067" s="2">
        <v>3666.5</v>
      </c>
      <c r="AE2067" s="2" t="s">
        <v>6131</v>
      </c>
      <c r="AF2067" s="2" t="s">
        <v>17390</v>
      </c>
      <c r="AG2067" s="2" t="s">
        <v>2998</v>
      </c>
      <c r="AH2067" s="2" t="s">
        <v>17393</v>
      </c>
    </row>
    <row r="2068" spans="24:34" x14ac:dyDescent="0.4">
      <c r="X2068" s="2" t="s">
        <v>6148</v>
      </c>
      <c r="Y2068" s="2">
        <v>1958</v>
      </c>
      <c r="Z2068" s="2">
        <v>2310.6</v>
      </c>
      <c r="AA2068" s="2">
        <v>65</v>
      </c>
      <c r="AB2068" s="2">
        <v>4</v>
      </c>
      <c r="AC2068" s="2">
        <v>2064.8000000000002</v>
      </c>
      <c r="AE2068" s="2" t="s">
        <v>6133</v>
      </c>
      <c r="AF2068" s="2" t="s">
        <v>17390</v>
      </c>
      <c r="AG2068" s="2" t="s">
        <v>2998</v>
      </c>
      <c r="AH2068" s="2" t="s">
        <v>17088</v>
      </c>
    </row>
    <row r="2069" spans="24:34" x14ac:dyDescent="0.4">
      <c r="X2069" s="2" t="s">
        <v>6150</v>
      </c>
      <c r="Y2069" s="2">
        <v>1958</v>
      </c>
      <c r="Z2069" s="2">
        <v>2994.4</v>
      </c>
      <c r="AA2069" s="2">
        <v>77</v>
      </c>
      <c r="AB2069" s="2">
        <v>3</v>
      </c>
      <c r="AC2069" s="2">
        <v>2081.6</v>
      </c>
      <c r="AE2069" s="2" t="s">
        <v>6134</v>
      </c>
      <c r="AF2069" s="2" t="s">
        <v>17390</v>
      </c>
      <c r="AG2069" s="2" t="s">
        <v>2998</v>
      </c>
      <c r="AH2069" s="2" t="s">
        <v>17400</v>
      </c>
    </row>
    <row r="2070" spans="24:34" x14ac:dyDescent="0.4">
      <c r="X2070" s="2" t="s">
        <v>6152</v>
      </c>
      <c r="Y2070" s="2">
        <v>1953</v>
      </c>
      <c r="Z2070" s="2">
        <v>1929.7</v>
      </c>
      <c r="AA2070" s="2">
        <v>52</v>
      </c>
      <c r="AB2070" s="2">
        <v>3</v>
      </c>
      <c r="AC2070" s="2">
        <v>1792.9</v>
      </c>
      <c r="AE2070" s="2" t="s">
        <v>6135</v>
      </c>
      <c r="AF2070" s="2" t="s">
        <v>17390</v>
      </c>
      <c r="AG2070" s="2" t="s">
        <v>17081</v>
      </c>
      <c r="AH2070" s="2" t="s">
        <v>17400</v>
      </c>
    </row>
    <row r="2071" spans="24:34" x14ac:dyDescent="0.4">
      <c r="X2071" s="2" t="s">
        <v>6153</v>
      </c>
      <c r="Y2071" s="2">
        <v>1951</v>
      </c>
      <c r="Z2071" s="2">
        <v>1244.5</v>
      </c>
      <c r="AA2071" s="2">
        <v>26</v>
      </c>
      <c r="AB2071" s="2">
        <v>3</v>
      </c>
      <c r="AC2071" s="2">
        <v>1014.08</v>
      </c>
      <c r="AE2071" s="2" t="s">
        <v>6136</v>
      </c>
      <c r="AF2071" s="2" t="s">
        <v>17390</v>
      </c>
      <c r="AG2071" s="2" t="s">
        <v>17081</v>
      </c>
      <c r="AH2071" s="2" t="s">
        <v>17393</v>
      </c>
    </row>
    <row r="2072" spans="24:34" x14ac:dyDescent="0.4">
      <c r="X2072" s="2" t="s">
        <v>1129</v>
      </c>
      <c r="Y2072" s="2">
        <v>1953</v>
      </c>
      <c r="Z2072" s="2">
        <v>719.1</v>
      </c>
      <c r="AA2072" s="2">
        <v>34</v>
      </c>
      <c r="AB2072" s="2">
        <v>3</v>
      </c>
      <c r="AC2072" s="2">
        <v>344.7</v>
      </c>
      <c r="AE2072" s="2" t="s">
        <v>6138</v>
      </c>
      <c r="AF2072" s="2" t="s">
        <v>17409</v>
      </c>
      <c r="AG2072" s="2" t="s">
        <v>2998</v>
      </c>
      <c r="AH2072" s="2" t="s">
        <v>17086</v>
      </c>
    </row>
    <row r="2073" spans="24:34" x14ac:dyDescent="0.4">
      <c r="X2073" s="2" t="s">
        <v>6156</v>
      </c>
      <c r="Y2073" s="2">
        <v>1952</v>
      </c>
      <c r="Z2073" s="2">
        <v>2308.6</v>
      </c>
      <c r="AA2073" s="2">
        <v>64</v>
      </c>
      <c r="AB2073" s="2">
        <v>3</v>
      </c>
      <c r="AC2073" s="2">
        <v>1943.6</v>
      </c>
      <c r="AE2073" s="2" t="s">
        <v>6139</v>
      </c>
      <c r="AF2073" s="2" t="s">
        <v>17390</v>
      </c>
      <c r="AG2073" s="2" t="s">
        <v>2998</v>
      </c>
      <c r="AH2073" s="2" t="s">
        <v>17393</v>
      </c>
    </row>
    <row r="2074" spans="24:34" x14ac:dyDescent="0.4">
      <c r="X2074" s="2" t="s">
        <v>6159</v>
      </c>
      <c r="Y2074" s="2">
        <v>2005</v>
      </c>
      <c r="Z2074" s="2">
        <v>10733</v>
      </c>
      <c r="AA2074" s="2">
        <v>214</v>
      </c>
      <c r="AB2074" s="2">
        <v>10</v>
      </c>
      <c r="AC2074" s="2">
        <v>10342</v>
      </c>
      <c r="AE2074" s="2" t="s">
        <v>6141</v>
      </c>
      <c r="AF2074" s="2" t="s">
        <v>17390</v>
      </c>
      <c r="AG2074" s="2" t="s">
        <v>17081</v>
      </c>
      <c r="AH2074" s="2" t="s">
        <v>17393</v>
      </c>
    </row>
    <row r="2075" spans="24:34" x14ac:dyDescent="0.4">
      <c r="X2075" s="2" t="s">
        <v>6161</v>
      </c>
      <c r="Y2075" s="2">
        <v>1960</v>
      </c>
      <c r="Z2075" s="2">
        <v>3670.65</v>
      </c>
      <c r="AA2075" s="2">
        <v>111</v>
      </c>
      <c r="AB2075" s="2">
        <v>5</v>
      </c>
      <c r="AC2075" s="2">
        <v>3274.15</v>
      </c>
      <c r="AE2075" s="2" t="s">
        <v>6142</v>
      </c>
      <c r="AF2075" s="2" t="s">
        <v>17390</v>
      </c>
      <c r="AG2075" s="2" t="s">
        <v>17081</v>
      </c>
      <c r="AH2075" s="2" t="s">
        <v>17088</v>
      </c>
    </row>
    <row r="2076" spans="24:34" x14ac:dyDescent="0.4">
      <c r="X2076" s="2" t="s">
        <v>6163</v>
      </c>
      <c r="Y2076" s="2">
        <v>1960</v>
      </c>
      <c r="Z2076" s="2">
        <v>2516.6</v>
      </c>
      <c r="AA2076" s="2">
        <v>141</v>
      </c>
      <c r="AB2076" s="2">
        <v>5</v>
      </c>
      <c r="AC2076" s="2">
        <v>2516.6</v>
      </c>
      <c r="AE2076" s="2" t="s">
        <v>6143</v>
      </c>
      <c r="AF2076" s="2" t="s">
        <v>17390</v>
      </c>
      <c r="AG2076" s="2" t="s">
        <v>2998</v>
      </c>
      <c r="AH2076" s="2" t="s">
        <v>17393</v>
      </c>
    </row>
    <row r="2077" spans="24:34" x14ac:dyDescent="0.4">
      <c r="X2077" s="2" t="s">
        <v>6165</v>
      </c>
      <c r="Y2077" s="2">
        <v>1963</v>
      </c>
      <c r="Z2077" s="2">
        <v>3405.7</v>
      </c>
      <c r="AA2077" s="2">
        <v>136</v>
      </c>
      <c r="AB2077" s="2">
        <v>5</v>
      </c>
      <c r="AC2077" s="2">
        <v>3162.9</v>
      </c>
      <c r="AE2077" s="2" t="s">
        <v>6145</v>
      </c>
      <c r="AF2077" s="2" t="s">
        <v>17390</v>
      </c>
      <c r="AG2077" s="2" t="s">
        <v>2998</v>
      </c>
      <c r="AH2077" s="2" t="s">
        <v>17393</v>
      </c>
    </row>
    <row r="2078" spans="24:34" x14ac:dyDescent="0.4">
      <c r="X2078" s="2" t="s">
        <v>1130</v>
      </c>
      <c r="Y2078" s="2">
        <v>2004</v>
      </c>
      <c r="Z2078" s="2">
        <v>2556.6</v>
      </c>
      <c r="AA2078" s="2">
        <v>30</v>
      </c>
      <c r="AB2078" s="2">
        <v>9</v>
      </c>
      <c r="AC2078" s="2">
        <v>2052.4</v>
      </c>
      <c r="AE2078" s="2" t="s">
        <v>6146</v>
      </c>
      <c r="AF2078" s="2" t="s">
        <v>17390</v>
      </c>
      <c r="AG2078" s="2" t="s">
        <v>17081</v>
      </c>
      <c r="AH2078" s="2" t="s">
        <v>17392</v>
      </c>
    </row>
    <row r="2079" spans="24:34" x14ac:dyDescent="0.4">
      <c r="X2079" s="2" t="s">
        <v>6168</v>
      </c>
      <c r="Y2079" s="2">
        <v>1964</v>
      </c>
      <c r="Z2079" s="2">
        <v>3801</v>
      </c>
      <c r="AA2079" s="2">
        <v>208</v>
      </c>
      <c r="AB2079" s="2">
        <v>5</v>
      </c>
      <c r="AC2079" s="2">
        <v>3186</v>
      </c>
      <c r="AE2079" s="2" t="s">
        <v>6148</v>
      </c>
      <c r="AF2079" s="2" t="s">
        <v>17390</v>
      </c>
      <c r="AG2079" s="2" t="s">
        <v>2998</v>
      </c>
      <c r="AH2079" s="2" t="s">
        <v>17393</v>
      </c>
    </row>
    <row r="2080" spans="24:34" x14ac:dyDescent="0.4">
      <c r="X2080" s="2" t="s">
        <v>6169</v>
      </c>
      <c r="Y2080" s="2">
        <v>1964</v>
      </c>
      <c r="Z2080" s="2">
        <v>3188.6</v>
      </c>
      <c r="AA2080" s="2">
        <v>150</v>
      </c>
      <c r="AB2080" s="2">
        <v>5</v>
      </c>
      <c r="AC2080" s="2">
        <v>2027</v>
      </c>
      <c r="AE2080" s="2" t="s">
        <v>6150</v>
      </c>
      <c r="AF2080" s="2" t="s">
        <v>17390</v>
      </c>
      <c r="AG2080" s="2" t="s">
        <v>2998</v>
      </c>
      <c r="AH2080" s="2" t="s">
        <v>17393</v>
      </c>
    </row>
    <row r="2081" spans="24:34" x14ac:dyDescent="0.4">
      <c r="X2081" s="2" t="s">
        <v>6170</v>
      </c>
      <c r="Y2081" s="2">
        <v>1965</v>
      </c>
      <c r="Z2081" s="2">
        <v>3467.4</v>
      </c>
      <c r="AA2081" s="2">
        <v>208</v>
      </c>
      <c r="AB2081" s="2">
        <v>5</v>
      </c>
      <c r="AC2081" s="2">
        <v>3185</v>
      </c>
      <c r="AE2081" s="2" t="s">
        <v>6152</v>
      </c>
      <c r="AF2081" s="2" t="s">
        <v>17390</v>
      </c>
      <c r="AG2081" s="2" t="s">
        <v>2998</v>
      </c>
      <c r="AH2081" s="2" t="s">
        <v>17400</v>
      </c>
    </row>
    <row r="2082" spans="24:34" x14ac:dyDescent="0.4">
      <c r="X2082" s="2" t="s">
        <v>6171</v>
      </c>
      <c r="Y2082" s="2">
        <v>1961</v>
      </c>
      <c r="Z2082" s="2">
        <v>1056.8</v>
      </c>
      <c r="AA2082" s="2">
        <v>30</v>
      </c>
      <c r="AB2082" s="2">
        <v>3</v>
      </c>
      <c r="AC2082" s="2">
        <v>970.5</v>
      </c>
      <c r="AE2082" s="2" t="s">
        <v>6153</v>
      </c>
      <c r="AF2082" s="2" t="s">
        <v>17390</v>
      </c>
      <c r="AG2082" s="2" t="s">
        <v>2998</v>
      </c>
      <c r="AH2082" s="2" t="s">
        <v>17088</v>
      </c>
    </row>
    <row r="2083" spans="24:34" x14ac:dyDescent="0.4">
      <c r="X2083" s="2" t="s">
        <v>6173</v>
      </c>
      <c r="Y2083" s="2">
        <v>2002</v>
      </c>
      <c r="Z2083" s="2">
        <v>1953.8</v>
      </c>
      <c r="AA2083" s="2">
        <v>52</v>
      </c>
      <c r="AB2083" s="2">
        <v>5</v>
      </c>
      <c r="AC2083" s="2">
        <v>1724.7</v>
      </c>
      <c r="AE2083" s="2" t="s">
        <v>1129</v>
      </c>
      <c r="AF2083" s="2" t="s">
        <v>17390</v>
      </c>
      <c r="AG2083" s="2" t="s">
        <v>2998</v>
      </c>
      <c r="AH2083" s="2" t="s">
        <v>17088</v>
      </c>
    </row>
    <row r="2084" spans="24:34" x14ac:dyDescent="0.4">
      <c r="X2084" s="2" t="s">
        <v>6175</v>
      </c>
      <c r="Y2084" s="2">
        <v>2003</v>
      </c>
      <c r="Z2084" s="2">
        <v>1990.9</v>
      </c>
      <c r="AA2084" s="2">
        <v>44</v>
      </c>
      <c r="AB2084" s="2">
        <v>5</v>
      </c>
      <c r="AC2084" s="2">
        <v>1841.3</v>
      </c>
      <c r="AE2084" s="2" t="s">
        <v>6156</v>
      </c>
      <c r="AF2084" s="2" t="s">
        <v>17390</v>
      </c>
      <c r="AG2084" s="2" t="s">
        <v>2998</v>
      </c>
      <c r="AH2084" s="2" t="s">
        <v>17400</v>
      </c>
    </row>
    <row r="2085" spans="24:34" x14ac:dyDescent="0.4">
      <c r="X2085" s="2" t="s">
        <v>6176</v>
      </c>
      <c r="Y2085" s="2">
        <v>1967</v>
      </c>
      <c r="Z2085" s="2">
        <v>3707.1</v>
      </c>
      <c r="AA2085" s="2">
        <v>162</v>
      </c>
      <c r="AB2085" s="2">
        <v>5</v>
      </c>
      <c r="AC2085" s="2">
        <v>3405.5</v>
      </c>
      <c r="AE2085" s="2" t="s">
        <v>6159</v>
      </c>
      <c r="AF2085" s="2" t="s">
        <v>17390</v>
      </c>
      <c r="AG2085" s="2" t="s">
        <v>2998</v>
      </c>
      <c r="AH2085" s="2" t="s">
        <v>17400</v>
      </c>
    </row>
    <row r="2086" spans="24:34" x14ac:dyDescent="0.4">
      <c r="X2086" s="2" t="s">
        <v>6178</v>
      </c>
      <c r="Y2086" s="2">
        <v>1968</v>
      </c>
      <c r="Z2086" s="2">
        <v>3460.3</v>
      </c>
      <c r="AA2086" s="2">
        <v>160</v>
      </c>
      <c r="AB2086" s="2">
        <v>5</v>
      </c>
      <c r="AC2086" s="2">
        <v>3162.7</v>
      </c>
      <c r="AE2086" s="2" t="s">
        <v>6161</v>
      </c>
      <c r="AF2086" s="2" t="s">
        <v>17390</v>
      </c>
      <c r="AG2086" s="2" t="s">
        <v>2998</v>
      </c>
      <c r="AH2086" s="2" t="s">
        <v>17393</v>
      </c>
    </row>
    <row r="2087" spans="24:34" x14ac:dyDescent="0.4">
      <c r="X2087" s="2" t="s">
        <v>6179</v>
      </c>
      <c r="Y2087" s="2">
        <v>1966</v>
      </c>
      <c r="Z2087" s="2">
        <v>2849</v>
      </c>
      <c r="AA2087" s="2">
        <v>150</v>
      </c>
      <c r="AB2087" s="2">
        <v>5</v>
      </c>
      <c r="AC2087" s="2">
        <v>2849</v>
      </c>
      <c r="AE2087" s="2" t="s">
        <v>6163</v>
      </c>
      <c r="AF2087" s="2" t="s">
        <v>17390</v>
      </c>
      <c r="AG2087" s="2" t="s">
        <v>2998</v>
      </c>
      <c r="AH2087" s="2" t="s">
        <v>17393</v>
      </c>
    </row>
    <row r="2088" spans="24:34" x14ac:dyDescent="0.4">
      <c r="X2088" s="2" t="s">
        <v>6180</v>
      </c>
      <c r="Y2088" s="2">
        <v>1967</v>
      </c>
      <c r="Z2088" s="2">
        <v>2063.3000000000002</v>
      </c>
      <c r="AA2088" s="2">
        <v>208</v>
      </c>
      <c r="AB2088" s="2">
        <v>5</v>
      </c>
      <c r="AC2088" s="2">
        <v>1940.1</v>
      </c>
      <c r="AE2088" s="2" t="s">
        <v>6165</v>
      </c>
      <c r="AF2088" s="2" t="s">
        <v>17390</v>
      </c>
      <c r="AG2088" s="2" t="s">
        <v>2998</v>
      </c>
      <c r="AH2088" s="2" t="s">
        <v>17393</v>
      </c>
    </row>
    <row r="2089" spans="24:34" x14ac:dyDescent="0.4">
      <c r="X2089" s="2" t="s">
        <v>6181</v>
      </c>
      <c r="Y2089" s="2">
        <v>1966</v>
      </c>
      <c r="Z2089" s="2">
        <v>3159.45</v>
      </c>
      <c r="AA2089" s="2">
        <v>150</v>
      </c>
      <c r="AB2089" s="2">
        <v>5</v>
      </c>
      <c r="AC2089" s="2">
        <v>3159.45</v>
      </c>
      <c r="AE2089" s="2" t="s">
        <v>6167</v>
      </c>
      <c r="AF2089" s="2" t="s">
        <v>17409</v>
      </c>
      <c r="AG2089" s="2" t="s">
        <v>2998</v>
      </c>
      <c r="AH2089" s="2" t="s">
        <v>17400</v>
      </c>
    </row>
    <row r="2090" spans="24:34" x14ac:dyDescent="0.4">
      <c r="X2090" s="2" t="s">
        <v>6182</v>
      </c>
      <c r="Y2090" s="2">
        <v>1966</v>
      </c>
      <c r="Z2090" s="2">
        <v>6571.55</v>
      </c>
      <c r="AA2090" s="2">
        <v>255</v>
      </c>
      <c r="AB2090" s="2">
        <v>5</v>
      </c>
      <c r="AC2090" s="2">
        <v>6571.55</v>
      </c>
      <c r="AE2090" s="2" t="s">
        <v>1130</v>
      </c>
      <c r="AF2090" s="2" t="s">
        <v>17390</v>
      </c>
      <c r="AG2090" s="2" t="s">
        <v>2998</v>
      </c>
      <c r="AH2090" s="2" t="s">
        <v>17086</v>
      </c>
    </row>
    <row r="2091" spans="24:34" x14ac:dyDescent="0.4">
      <c r="X2091" s="2" t="s">
        <v>6183</v>
      </c>
      <c r="Y2091" s="2">
        <v>1965</v>
      </c>
      <c r="Z2091" s="2">
        <v>3120</v>
      </c>
      <c r="AA2091" s="2">
        <v>120</v>
      </c>
      <c r="AB2091" s="2">
        <v>5</v>
      </c>
      <c r="AC2091" s="2">
        <v>3120</v>
      </c>
      <c r="AE2091" s="2" t="s">
        <v>6168</v>
      </c>
      <c r="AF2091" s="2" t="s">
        <v>17390</v>
      </c>
      <c r="AG2091" s="2" t="s">
        <v>2998</v>
      </c>
      <c r="AH2091" s="2" t="s">
        <v>17393</v>
      </c>
    </row>
    <row r="2092" spans="24:34" x14ac:dyDescent="0.4">
      <c r="X2092" s="2" t="s">
        <v>96</v>
      </c>
      <c r="Y2092" s="2">
        <v>1966</v>
      </c>
      <c r="Z2092" s="2">
        <v>1728.5</v>
      </c>
      <c r="AA2092" s="2">
        <v>75</v>
      </c>
      <c r="AB2092" s="2">
        <v>5</v>
      </c>
      <c r="AC2092" s="2">
        <v>1025.7</v>
      </c>
      <c r="AE2092" s="2" t="s">
        <v>6169</v>
      </c>
      <c r="AF2092" s="2" t="s">
        <v>17390</v>
      </c>
      <c r="AG2092" s="2" t="s">
        <v>2998</v>
      </c>
      <c r="AH2092" s="2" t="s">
        <v>17393</v>
      </c>
    </row>
    <row r="2093" spans="24:34" x14ac:dyDescent="0.4">
      <c r="X2093" s="2" t="s">
        <v>6184</v>
      </c>
      <c r="Y2093" s="2">
        <v>1969</v>
      </c>
      <c r="Z2093" s="2">
        <v>3567.4</v>
      </c>
      <c r="AA2093" s="2">
        <v>111</v>
      </c>
      <c r="AB2093" s="2">
        <v>5</v>
      </c>
      <c r="AC2093" s="2">
        <v>3567.4</v>
      </c>
      <c r="AE2093" s="2" t="s">
        <v>6170</v>
      </c>
      <c r="AF2093" s="2" t="s">
        <v>17390</v>
      </c>
      <c r="AG2093" s="2" t="s">
        <v>2998</v>
      </c>
      <c r="AH2093" s="2" t="s">
        <v>17393</v>
      </c>
    </row>
    <row r="2094" spans="24:34" x14ac:dyDescent="0.4">
      <c r="X2094" s="2" t="s">
        <v>6186</v>
      </c>
      <c r="Y2094" s="2">
        <v>1964</v>
      </c>
      <c r="Z2094" s="2">
        <v>2539</v>
      </c>
      <c r="AA2094" s="2">
        <v>120</v>
      </c>
      <c r="AB2094" s="2">
        <v>5</v>
      </c>
      <c r="AC2094" s="2">
        <v>2539</v>
      </c>
      <c r="AE2094" s="2" t="s">
        <v>6171</v>
      </c>
      <c r="AF2094" s="2" t="s">
        <v>17390</v>
      </c>
      <c r="AG2094" s="2" t="s">
        <v>2998</v>
      </c>
      <c r="AH2094" s="2" t="s">
        <v>17088</v>
      </c>
    </row>
    <row r="2095" spans="24:34" x14ac:dyDescent="0.4">
      <c r="X2095" s="2" t="s">
        <v>6187</v>
      </c>
      <c r="Y2095" s="2">
        <v>1965</v>
      </c>
      <c r="Z2095" s="2">
        <v>2532</v>
      </c>
      <c r="AA2095" s="2">
        <v>120</v>
      </c>
      <c r="AB2095" s="2">
        <v>5</v>
      </c>
      <c r="AC2095" s="2">
        <v>2532</v>
      </c>
      <c r="AE2095" s="2" t="s">
        <v>6173</v>
      </c>
      <c r="AF2095" s="2" t="s">
        <v>17390</v>
      </c>
      <c r="AG2095" s="2" t="s">
        <v>2998</v>
      </c>
      <c r="AH2095" s="2" t="s">
        <v>17088</v>
      </c>
    </row>
    <row r="2096" spans="24:34" x14ac:dyDescent="0.4">
      <c r="X2096" s="2" t="s">
        <v>6188</v>
      </c>
      <c r="Y2096" s="2">
        <v>1965</v>
      </c>
      <c r="Z2096" s="2">
        <v>1795</v>
      </c>
      <c r="AA2096" s="2">
        <v>65</v>
      </c>
      <c r="AB2096" s="2">
        <v>5</v>
      </c>
      <c r="AC2096" s="2">
        <v>1048.5</v>
      </c>
      <c r="AE2096" s="2" t="s">
        <v>6175</v>
      </c>
      <c r="AF2096" s="2" t="s">
        <v>17390</v>
      </c>
      <c r="AG2096" s="2" t="s">
        <v>2998</v>
      </c>
      <c r="AH2096" s="2" t="s">
        <v>17086</v>
      </c>
    </row>
    <row r="2097" spans="24:34" x14ac:dyDescent="0.4">
      <c r="X2097" s="2" t="s">
        <v>1144</v>
      </c>
      <c r="Y2097" s="2">
        <v>2007</v>
      </c>
      <c r="Z2097" s="2">
        <v>3131.3</v>
      </c>
      <c r="AA2097" s="2">
        <v>48</v>
      </c>
      <c r="AB2097" s="2">
        <v>9</v>
      </c>
      <c r="AC2097" s="2">
        <v>2655.8</v>
      </c>
      <c r="AE2097" s="2" t="s">
        <v>6176</v>
      </c>
      <c r="AF2097" s="2" t="s">
        <v>17390</v>
      </c>
      <c r="AG2097" s="2" t="s">
        <v>2998</v>
      </c>
      <c r="AH2097" s="2" t="s">
        <v>17393</v>
      </c>
    </row>
    <row r="2098" spans="24:34" x14ac:dyDescent="0.4">
      <c r="X2098" s="2" t="s">
        <v>6189</v>
      </c>
      <c r="Y2098" s="2">
        <v>1964</v>
      </c>
      <c r="Z2098" s="2">
        <v>3240</v>
      </c>
      <c r="AA2098" s="2">
        <v>120</v>
      </c>
      <c r="AB2098" s="2">
        <v>5</v>
      </c>
      <c r="AC2098" s="2">
        <v>3240</v>
      </c>
      <c r="AE2098" s="2" t="s">
        <v>6178</v>
      </c>
      <c r="AF2098" s="2" t="s">
        <v>17390</v>
      </c>
      <c r="AG2098" s="2" t="s">
        <v>2998</v>
      </c>
      <c r="AH2098" s="2" t="s">
        <v>17393</v>
      </c>
    </row>
    <row r="2099" spans="24:34" x14ac:dyDescent="0.4">
      <c r="X2099" s="2" t="s">
        <v>6191</v>
      </c>
      <c r="Y2099" s="2">
        <v>1964</v>
      </c>
      <c r="Z2099" s="2">
        <v>2484</v>
      </c>
      <c r="AA2099" s="2">
        <v>101</v>
      </c>
      <c r="AB2099" s="2">
        <v>5</v>
      </c>
      <c r="AC2099" s="2">
        <v>2484</v>
      </c>
      <c r="AE2099" s="2" t="s">
        <v>6179</v>
      </c>
      <c r="AF2099" s="2" t="s">
        <v>17390</v>
      </c>
      <c r="AG2099" s="2" t="s">
        <v>2998</v>
      </c>
      <c r="AH2099" s="2" t="s">
        <v>17393</v>
      </c>
    </row>
    <row r="2100" spans="24:34" x14ac:dyDescent="0.4">
      <c r="X2100" s="2" t="s">
        <v>6192</v>
      </c>
      <c r="Y2100" s="2">
        <v>1977</v>
      </c>
      <c r="Z2100" s="2">
        <v>9742.1</v>
      </c>
      <c r="AA2100" s="2">
        <v>382</v>
      </c>
      <c r="AB2100" s="2">
        <v>9</v>
      </c>
      <c r="AC2100" s="2">
        <v>8795.6</v>
      </c>
      <c r="AE2100" s="2" t="s">
        <v>6180</v>
      </c>
      <c r="AF2100" s="2" t="s">
        <v>17390</v>
      </c>
      <c r="AG2100" s="2" t="s">
        <v>2998</v>
      </c>
      <c r="AH2100" s="2" t="s">
        <v>17393</v>
      </c>
    </row>
    <row r="2101" spans="24:34" x14ac:dyDescent="0.4">
      <c r="X2101" s="2" t="s">
        <v>6194</v>
      </c>
      <c r="Y2101" s="2">
        <v>1988</v>
      </c>
      <c r="Z2101" s="2">
        <v>2231</v>
      </c>
      <c r="AA2101" s="2">
        <v>98</v>
      </c>
      <c r="AB2101" s="2">
        <v>5</v>
      </c>
      <c r="AC2101" s="2">
        <v>1982.8</v>
      </c>
      <c r="AE2101" s="2" t="s">
        <v>6181</v>
      </c>
      <c r="AF2101" s="2" t="s">
        <v>17390</v>
      </c>
      <c r="AG2101" s="2" t="s">
        <v>2998</v>
      </c>
      <c r="AH2101" s="2" t="s">
        <v>17393</v>
      </c>
    </row>
    <row r="2102" spans="24:34" x14ac:dyDescent="0.4">
      <c r="X2102" s="2" t="s">
        <v>6196</v>
      </c>
      <c r="Y2102" s="2">
        <v>1959</v>
      </c>
      <c r="Z2102" s="2">
        <v>1142.4000000000001</v>
      </c>
      <c r="AA2102" s="2">
        <v>47</v>
      </c>
      <c r="AB2102" s="2">
        <v>3</v>
      </c>
      <c r="AC2102" s="2">
        <v>1142.4000000000001</v>
      </c>
      <c r="AE2102" s="2" t="s">
        <v>6182</v>
      </c>
      <c r="AF2102" s="2" t="s">
        <v>17390</v>
      </c>
      <c r="AG2102" s="2" t="s">
        <v>2998</v>
      </c>
      <c r="AH2102" s="2" t="s">
        <v>17392</v>
      </c>
    </row>
    <row r="2103" spans="24:34" x14ac:dyDescent="0.4">
      <c r="X2103" s="2" t="s">
        <v>6198</v>
      </c>
      <c r="Y2103" s="2">
        <v>1971</v>
      </c>
      <c r="Z2103" s="2">
        <v>3389.7</v>
      </c>
      <c r="AA2103" s="2">
        <v>142</v>
      </c>
      <c r="AB2103" s="2">
        <v>5</v>
      </c>
      <c r="AC2103" s="2">
        <v>3120.2</v>
      </c>
      <c r="AE2103" s="2" t="s">
        <v>6183</v>
      </c>
      <c r="AF2103" s="2" t="s">
        <v>17390</v>
      </c>
      <c r="AG2103" s="2" t="s">
        <v>2998</v>
      </c>
      <c r="AH2103" s="2" t="s">
        <v>17400</v>
      </c>
    </row>
    <row r="2104" spans="24:34" x14ac:dyDescent="0.4">
      <c r="X2104" s="2" t="s">
        <v>6199</v>
      </c>
      <c r="Y2104" s="2">
        <v>1959</v>
      </c>
      <c r="Z2104" s="2">
        <v>1338.5</v>
      </c>
      <c r="AA2104" s="2">
        <v>45</v>
      </c>
      <c r="AB2104" s="2">
        <v>3</v>
      </c>
      <c r="AC2104" s="2">
        <v>1165.2</v>
      </c>
      <c r="AE2104" s="2" t="s">
        <v>96</v>
      </c>
      <c r="AF2104" s="2" t="s">
        <v>17390</v>
      </c>
      <c r="AG2104" s="2" t="s">
        <v>17081</v>
      </c>
      <c r="AH2104" s="2" t="s">
        <v>17088</v>
      </c>
    </row>
    <row r="2105" spans="24:34" x14ac:dyDescent="0.4">
      <c r="X2105" s="2" t="s">
        <v>6200</v>
      </c>
      <c r="Y2105" s="2">
        <v>1959</v>
      </c>
      <c r="Z2105" s="2">
        <v>1365.9</v>
      </c>
      <c r="AA2105" s="2">
        <v>40</v>
      </c>
      <c r="AB2105" s="2">
        <v>3</v>
      </c>
      <c r="AC2105" s="2">
        <v>1149.9000000000001</v>
      </c>
      <c r="AE2105" s="2" t="s">
        <v>6184</v>
      </c>
      <c r="AF2105" s="2" t="s">
        <v>17390</v>
      </c>
      <c r="AG2105" s="2" t="s">
        <v>2998</v>
      </c>
      <c r="AH2105" s="2" t="s">
        <v>17393</v>
      </c>
    </row>
    <row r="2106" spans="24:34" x14ac:dyDescent="0.4">
      <c r="X2106" s="2" t="s">
        <v>6202</v>
      </c>
      <c r="Y2106" s="2">
        <v>1955</v>
      </c>
      <c r="Z2106" s="2">
        <v>531.9</v>
      </c>
      <c r="AA2106" s="2">
        <v>24</v>
      </c>
      <c r="AB2106" s="2">
        <v>2</v>
      </c>
      <c r="AC2106" s="2">
        <v>530.29999999999995</v>
      </c>
      <c r="AE2106" s="2" t="s">
        <v>6186</v>
      </c>
      <c r="AF2106" s="2" t="s">
        <v>17390</v>
      </c>
      <c r="AG2106" s="2" t="s">
        <v>2998</v>
      </c>
      <c r="AH2106" s="2" t="s">
        <v>17400</v>
      </c>
    </row>
    <row r="2107" spans="24:34" x14ac:dyDescent="0.4">
      <c r="X2107" s="2" t="s">
        <v>6203</v>
      </c>
      <c r="Y2107" s="2">
        <v>1949</v>
      </c>
      <c r="Z2107" s="2">
        <v>499.4</v>
      </c>
      <c r="AA2107" s="2">
        <v>17</v>
      </c>
      <c r="AB2107" s="2">
        <v>2</v>
      </c>
      <c r="AC2107" s="2">
        <v>406.1</v>
      </c>
      <c r="AE2107" s="2" t="s">
        <v>6187</v>
      </c>
      <c r="AF2107" s="2" t="s">
        <v>17390</v>
      </c>
      <c r="AG2107" s="2" t="s">
        <v>2998</v>
      </c>
      <c r="AH2107" s="2" t="s">
        <v>17400</v>
      </c>
    </row>
    <row r="2108" spans="24:34" x14ac:dyDescent="0.4">
      <c r="X2108" s="2" t="s">
        <v>6204</v>
      </c>
      <c r="Y2108" s="2">
        <v>1949</v>
      </c>
      <c r="Z2108" s="2">
        <v>510.1</v>
      </c>
      <c r="AA2108" s="2">
        <v>21</v>
      </c>
      <c r="AB2108" s="2">
        <v>2</v>
      </c>
      <c r="AC2108" s="2">
        <v>510.1</v>
      </c>
      <c r="AE2108" s="2" t="s">
        <v>6188</v>
      </c>
      <c r="AF2108" s="2" t="s">
        <v>17390</v>
      </c>
      <c r="AG2108" s="2" t="s">
        <v>2998</v>
      </c>
      <c r="AH2108" s="2" t="s">
        <v>17088</v>
      </c>
    </row>
    <row r="2109" spans="24:34" x14ac:dyDescent="0.4">
      <c r="X2109" s="2" t="s">
        <v>6206</v>
      </c>
      <c r="Y2109" s="2">
        <v>1971</v>
      </c>
      <c r="Z2109" s="2">
        <v>2558.6</v>
      </c>
      <c r="AA2109" s="2">
        <v>108</v>
      </c>
      <c r="AB2109" s="2">
        <v>3</v>
      </c>
      <c r="AC2109" s="2">
        <v>2317.4</v>
      </c>
      <c r="AE2109" s="2" t="s">
        <v>1144</v>
      </c>
      <c r="AF2109" s="2" t="s">
        <v>17390</v>
      </c>
      <c r="AG2109" s="2" t="s">
        <v>2998</v>
      </c>
      <c r="AH2109" s="2" t="s">
        <v>17086</v>
      </c>
    </row>
    <row r="2110" spans="24:34" x14ac:dyDescent="0.4">
      <c r="X2110" s="2" t="s">
        <v>6208</v>
      </c>
      <c r="Y2110" s="2">
        <v>1949</v>
      </c>
      <c r="Z2110" s="2">
        <v>872.8</v>
      </c>
      <c r="AA2110" s="2">
        <v>42</v>
      </c>
      <c r="AB2110" s="2">
        <v>2</v>
      </c>
      <c r="AC2110" s="2">
        <v>544.70000000000005</v>
      </c>
      <c r="AE2110" s="2" t="s">
        <v>6189</v>
      </c>
      <c r="AF2110" s="2" t="s">
        <v>17390</v>
      </c>
      <c r="AG2110" s="2" t="s">
        <v>2998</v>
      </c>
      <c r="AH2110" s="2" t="s">
        <v>17400</v>
      </c>
    </row>
    <row r="2111" spans="24:34" x14ac:dyDescent="0.4">
      <c r="X2111" s="2" t="s">
        <v>6211</v>
      </c>
      <c r="Y2111" s="2">
        <v>1947</v>
      </c>
      <c r="Z2111" s="2">
        <v>2524.5</v>
      </c>
      <c r="AA2111" s="2">
        <v>104</v>
      </c>
      <c r="AB2111" s="2">
        <v>3</v>
      </c>
      <c r="AC2111" s="2">
        <v>2284.9</v>
      </c>
      <c r="AE2111" s="2" t="s">
        <v>6191</v>
      </c>
      <c r="AF2111" s="2" t="s">
        <v>17390</v>
      </c>
      <c r="AG2111" s="2" t="s">
        <v>2998</v>
      </c>
      <c r="AH2111" s="2" t="s">
        <v>17400</v>
      </c>
    </row>
    <row r="2112" spans="24:34" x14ac:dyDescent="0.4">
      <c r="X2112" s="2" t="s">
        <v>6212</v>
      </c>
      <c r="Y2112" s="2">
        <v>2000</v>
      </c>
      <c r="Z2112" s="2">
        <v>1649.2</v>
      </c>
      <c r="AA2112" s="2">
        <v>1</v>
      </c>
      <c r="AB2112" s="2">
        <v>5</v>
      </c>
      <c r="AC2112" s="2">
        <v>1649.2</v>
      </c>
      <c r="AE2112" s="2" t="s">
        <v>6192</v>
      </c>
      <c r="AF2112" s="2" t="s">
        <v>17397</v>
      </c>
      <c r="AG2112" s="2" t="s">
        <v>2998</v>
      </c>
      <c r="AH2112" s="2" t="s">
        <v>17413</v>
      </c>
    </row>
    <row r="2113" spans="24:34" x14ac:dyDescent="0.4">
      <c r="X2113" s="2" t="s">
        <v>6213</v>
      </c>
      <c r="Y2113" s="2">
        <v>2006</v>
      </c>
      <c r="Z2113" s="2">
        <v>3430.4</v>
      </c>
      <c r="AA2113" s="2">
        <v>84</v>
      </c>
      <c r="AB2113" s="2">
        <v>9</v>
      </c>
      <c r="AC2113" s="2">
        <v>3430.4</v>
      </c>
      <c r="AE2113" s="2" t="s">
        <v>6194</v>
      </c>
      <c r="AF2113" s="2" t="s">
        <v>17390</v>
      </c>
      <c r="AG2113" s="2" t="s">
        <v>2998</v>
      </c>
      <c r="AH2113" s="2" t="s">
        <v>17400</v>
      </c>
    </row>
    <row r="2114" spans="24:34" x14ac:dyDescent="0.4">
      <c r="X2114" s="2" t="s">
        <v>1145</v>
      </c>
      <c r="Y2114" s="2">
        <v>1989</v>
      </c>
      <c r="Z2114" s="2">
        <v>4928.7</v>
      </c>
      <c r="AA2114" s="2">
        <v>175</v>
      </c>
      <c r="AB2114" s="2">
        <v>9</v>
      </c>
      <c r="AC2114" s="2">
        <v>2189.1</v>
      </c>
      <c r="AE2114" s="2" t="s">
        <v>6196</v>
      </c>
      <c r="AF2114" s="2" t="s">
        <v>17390</v>
      </c>
      <c r="AG2114" s="2" t="s">
        <v>2998</v>
      </c>
      <c r="AH2114" s="2" t="s">
        <v>17400</v>
      </c>
    </row>
    <row r="2115" spans="24:34" x14ac:dyDescent="0.4">
      <c r="X2115" s="2" t="s">
        <v>6216</v>
      </c>
      <c r="Y2115" s="2">
        <v>1958</v>
      </c>
      <c r="Z2115" s="2">
        <v>433.2</v>
      </c>
      <c r="AA2115" s="2">
        <v>26</v>
      </c>
      <c r="AB2115" s="2">
        <v>2</v>
      </c>
      <c r="AC2115" s="2">
        <v>304</v>
      </c>
      <c r="AE2115" s="2" t="s">
        <v>6198</v>
      </c>
      <c r="AF2115" s="2" t="s">
        <v>17390</v>
      </c>
      <c r="AG2115" s="2" t="s">
        <v>2998</v>
      </c>
      <c r="AH2115" s="2" t="s">
        <v>17393</v>
      </c>
    </row>
    <row r="2116" spans="24:34" x14ac:dyDescent="0.4">
      <c r="X2116" s="2" t="s">
        <v>140</v>
      </c>
      <c r="Y2116" s="2">
        <v>1984</v>
      </c>
      <c r="Z2116" s="2">
        <v>4926.6000000000004</v>
      </c>
      <c r="AA2116" s="2">
        <v>183</v>
      </c>
      <c r="AB2116" s="2">
        <v>9</v>
      </c>
      <c r="AC2116" s="2">
        <v>2282.4</v>
      </c>
      <c r="AE2116" s="2" t="s">
        <v>6199</v>
      </c>
      <c r="AF2116" s="2" t="s">
        <v>17390</v>
      </c>
      <c r="AG2116" s="2" t="s">
        <v>2998</v>
      </c>
      <c r="AH2116" s="2" t="s">
        <v>17400</v>
      </c>
    </row>
    <row r="2117" spans="24:34" x14ac:dyDescent="0.4">
      <c r="X2117" s="2" t="s">
        <v>6218</v>
      </c>
      <c r="Y2117" s="2">
        <v>1976</v>
      </c>
      <c r="Z2117" s="2">
        <v>1178.4000000000001</v>
      </c>
      <c r="AA2117" s="2">
        <v>59</v>
      </c>
      <c r="AB2117" s="2">
        <v>3</v>
      </c>
      <c r="AC2117" s="2">
        <v>1080.5</v>
      </c>
      <c r="AE2117" s="2" t="s">
        <v>6200</v>
      </c>
      <c r="AF2117" s="2" t="s">
        <v>17390</v>
      </c>
      <c r="AG2117" s="2" t="s">
        <v>2998</v>
      </c>
      <c r="AH2117" s="2" t="s">
        <v>17400</v>
      </c>
    </row>
    <row r="2118" spans="24:34" x14ac:dyDescent="0.4">
      <c r="X2118" s="2" t="s">
        <v>6221</v>
      </c>
      <c r="Y2118" s="2">
        <v>1979</v>
      </c>
      <c r="Z2118" s="2">
        <v>4290.72</v>
      </c>
      <c r="AA2118" s="2">
        <v>151</v>
      </c>
      <c r="AB2118" s="2">
        <v>5</v>
      </c>
      <c r="AC2118" s="2">
        <v>3069.4</v>
      </c>
      <c r="AE2118" s="2" t="s">
        <v>6202</v>
      </c>
      <c r="AF2118" s="2" t="s">
        <v>17390</v>
      </c>
      <c r="AG2118" s="2" t="s">
        <v>2998</v>
      </c>
      <c r="AH2118" s="2" t="s">
        <v>17086</v>
      </c>
    </row>
    <row r="2119" spans="24:34" x14ac:dyDescent="0.4">
      <c r="X2119" s="2" t="s">
        <v>6223</v>
      </c>
      <c r="Y2119" s="2">
        <v>1962</v>
      </c>
      <c r="Z2119" s="2">
        <v>336.8</v>
      </c>
      <c r="AA2119" s="2">
        <v>24</v>
      </c>
      <c r="AB2119" s="2">
        <v>2</v>
      </c>
      <c r="AC2119" s="2">
        <v>318.7</v>
      </c>
      <c r="AE2119" s="2" t="s">
        <v>6203</v>
      </c>
      <c r="AF2119" s="2" t="s">
        <v>17390</v>
      </c>
      <c r="AG2119" s="2" t="s">
        <v>2998</v>
      </c>
      <c r="AH2119" s="2" t="s">
        <v>17086</v>
      </c>
    </row>
    <row r="2120" spans="24:34" x14ac:dyDescent="0.4">
      <c r="X2120" s="2" t="s">
        <v>6224</v>
      </c>
      <c r="Y2120" s="2">
        <v>1967</v>
      </c>
      <c r="Z2120" s="2">
        <v>545.6</v>
      </c>
      <c r="AA2120" s="2">
        <v>24</v>
      </c>
      <c r="AB2120" s="2">
        <v>2</v>
      </c>
      <c r="AC2120" s="2">
        <v>471.9</v>
      </c>
      <c r="AE2120" s="2" t="s">
        <v>6204</v>
      </c>
      <c r="AF2120" s="2" t="s">
        <v>17390</v>
      </c>
      <c r="AG2120" s="2" t="s">
        <v>2998</v>
      </c>
      <c r="AH2120" s="2" t="s">
        <v>17086</v>
      </c>
    </row>
    <row r="2121" spans="24:34" x14ac:dyDescent="0.4">
      <c r="X2121" s="2" t="s">
        <v>6226</v>
      </c>
      <c r="Y2121" s="2">
        <v>1964</v>
      </c>
      <c r="Z2121" s="2">
        <v>512</v>
      </c>
      <c r="AA2121" s="2">
        <v>24</v>
      </c>
      <c r="AB2121" s="2">
        <v>2</v>
      </c>
      <c r="AC2121" s="2">
        <v>448.1</v>
      </c>
      <c r="AE2121" s="2" t="s">
        <v>6206</v>
      </c>
      <c r="AF2121" s="2" t="s">
        <v>17390</v>
      </c>
      <c r="AG2121" s="2" t="s">
        <v>2998</v>
      </c>
      <c r="AH2121" s="2" t="s">
        <v>17413</v>
      </c>
    </row>
    <row r="2122" spans="24:34" x14ac:dyDescent="0.4">
      <c r="X2122" s="2" t="s">
        <v>6227</v>
      </c>
      <c r="Y2122" s="2">
        <v>1964</v>
      </c>
      <c r="Z2122" s="2">
        <v>506.6</v>
      </c>
      <c r="AA2122" s="2">
        <v>16</v>
      </c>
      <c r="AB2122" s="2">
        <v>2</v>
      </c>
      <c r="AC2122" s="2">
        <v>440.1</v>
      </c>
      <c r="AE2122" s="2" t="s">
        <v>6208</v>
      </c>
      <c r="AF2122" s="2" t="s">
        <v>17390</v>
      </c>
      <c r="AG2122" s="2" t="s">
        <v>2998</v>
      </c>
      <c r="AH2122" s="2" t="s">
        <v>17088</v>
      </c>
    </row>
    <row r="2123" spans="24:34" x14ac:dyDescent="0.4">
      <c r="X2123" s="2" t="s">
        <v>6228</v>
      </c>
      <c r="Y2123" s="2">
        <v>1966</v>
      </c>
      <c r="Z2123" s="2">
        <v>549.20000000000005</v>
      </c>
      <c r="AA2123" s="2">
        <v>23</v>
      </c>
      <c r="AB2123" s="2">
        <v>2</v>
      </c>
      <c r="AC2123" s="2">
        <v>473.9</v>
      </c>
      <c r="AE2123" s="2" t="s">
        <v>6211</v>
      </c>
      <c r="AF2123" s="2" t="s">
        <v>17390</v>
      </c>
      <c r="AG2123" s="2" t="s">
        <v>2998</v>
      </c>
      <c r="AH2123" s="2" t="s">
        <v>17413</v>
      </c>
    </row>
    <row r="2124" spans="24:34" x14ac:dyDescent="0.4">
      <c r="X2124" s="2" t="s">
        <v>6230</v>
      </c>
      <c r="Y2124" s="2">
        <v>1970</v>
      </c>
      <c r="Z2124" s="2">
        <v>518.79999999999995</v>
      </c>
      <c r="AA2124" s="2">
        <v>13</v>
      </c>
      <c r="AB2124" s="2">
        <v>2</v>
      </c>
      <c r="AC2124" s="2">
        <v>451.8</v>
      </c>
      <c r="AE2124" s="2" t="s">
        <v>6212</v>
      </c>
      <c r="AF2124" s="2" t="s">
        <v>17390</v>
      </c>
      <c r="AG2124" s="2" t="s">
        <v>17086</v>
      </c>
      <c r="AH2124" s="2" t="s">
        <v>17086</v>
      </c>
    </row>
    <row r="2125" spans="24:34" x14ac:dyDescent="0.4">
      <c r="X2125" s="2" t="s">
        <v>6231</v>
      </c>
      <c r="Y2125" s="2">
        <v>1971</v>
      </c>
      <c r="Z2125" s="2">
        <v>514.20000000000005</v>
      </c>
      <c r="AA2125" s="2">
        <v>42</v>
      </c>
      <c r="AB2125" s="2">
        <v>2</v>
      </c>
      <c r="AC2125" s="2">
        <v>447.2</v>
      </c>
      <c r="AE2125" s="2" t="s">
        <v>6213</v>
      </c>
      <c r="AF2125" s="2" t="s">
        <v>17390</v>
      </c>
      <c r="AG2125" s="2" t="s">
        <v>2998</v>
      </c>
      <c r="AH2125" s="2" t="s">
        <v>17086</v>
      </c>
    </row>
    <row r="2126" spans="24:34" x14ac:dyDescent="0.4">
      <c r="X2126" s="2" t="s">
        <v>6233</v>
      </c>
      <c r="Y2126" s="2">
        <v>1971</v>
      </c>
      <c r="Z2126" s="2">
        <v>561.4</v>
      </c>
      <c r="AA2126" s="2">
        <v>39</v>
      </c>
      <c r="AB2126" s="2">
        <v>2</v>
      </c>
      <c r="AC2126" s="2">
        <v>503.4</v>
      </c>
      <c r="AE2126" s="2" t="s">
        <v>1145</v>
      </c>
      <c r="AF2126" s="2" t="s">
        <v>17390</v>
      </c>
      <c r="AG2126" s="2" t="s">
        <v>2998</v>
      </c>
      <c r="AH2126" s="2" t="s">
        <v>17086</v>
      </c>
    </row>
    <row r="2127" spans="24:34" x14ac:dyDescent="0.4">
      <c r="X2127" s="2" t="s">
        <v>6235</v>
      </c>
      <c r="Y2127" s="2">
        <v>1999</v>
      </c>
      <c r="Z2127" s="2">
        <v>820.2</v>
      </c>
      <c r="AA2127" s="2">
        <v>14</v>
      </c>
      <c r="AB2127" s="2">
        <v>2</v>
      </c>
      <c r="AC2127" s="2">
        <v>820.2</v>
      </c>
      <c r="AE2127" s="2" t="s">
        <v>6216</v>
      </c>
      <c r="AF2127" s="2" t="s">
        <v>17407</v>
      </c>
      <c r="AG2127" s="2" t="s">
        <v>17081</v>
      </c>
      <c r="AH2127" s="2" t="s">
        <v>17088</v>
      </c>
    </row>
    <row r="2128" spans="24:34" x14ac:dyDescent="0.4">
      <c r="X2128" s="2" t="s">
        <v>1146</v>
      </c>
      <c r="Y2128" s="2">
        <v>2007</v>
      </c>
      <c r="Z2128" s="2">
        <v>6465.7</v>
      </c>
      <c r="AA2128" s="2">
        <v>156</v>
      </c>
      <c r="AB2128" s="2">
        <v>9</v>
      </c>
      <c r="AC2128" s="2">
        <v>3065.6</v>
      </c>
      <c r="AE2128" s="2" t="s">
        <v>140</v>
      </c>
      <c r="AF2128" s="2" t="s">
        <v>17390</v>
      </c>
      <c r="AG2128" s="2" t="s">
        <v>2998</v>
      </c>
      <c r="AH2128" s="2" t="s">
        <v>17086</v>
      </c>
    </row>
    <row r="2129" spans="24:34" x14ac:dyDescent="0.4">
      <c r="X2129" s="2" t="s">
        <v>6238</v>
      </c>
      <c r="Y2129" s="2">
        <v>1958</v>
      </c>
      <c r="Z2129" s="2">
        <v>362.1</v>
      </c>
      <c r="AA2129" s="2">
        <v>14</v>
      </c>
      <c r="AB2129" s="2">
        <v>2</v>
      </c>
      <c r="AC2129" s="2">
        <v>321.8</v>
      </c>
      <c r="AE2129" s="2" t="s">
        <v>6218</v>
      </c>
      <c r="AF2129" s="2" t="s">
        <v>17390</v>
      </c>
      <c r="AG2129" s="2" t="s">
        <v>2998</v>
      </c>
      <c r="AH2129" s="2" t="s">
        <v>17088</v>
      </c>
    </row>
    <row r="2130" spans="24:34" x14ac:dyDescent="0.4">
      <c r="X2130" s="2" t="s">
        <v>6241</v>
      </c>
      <c r="Y2130" s="2">
        <v>2010</v>
      </c>
      <c r="Z2130" s="2">
        <v>8413.9</v>
      </c>
      <c r="AA2130" s="2">
        <v>163</v>
      </c>
      <c r="AB2130" s="2">
        <v>9</v>
      </c>
      <c r="AC2130" s="2">
        <v>5930.5</v>
      </c>
      <c r="AE2130" s="2" t="s">
        <v>6221</v>
      </c>
      <c r="AF2130" s="2" t="s">
        <v>17397</v>
      </c>
      <c r="AG2130" s="2" t="s">
        <v>2998</v>
      </c>
      <c r="AH2130" s="2" t="s">
        <v>17393</v>
      </c>
    </row>
    <row r="2131" spans="24:34" x14ac:dyDescent="0.4">
      <c r="X2131" s="2" t="s">
        <v>6243</v>
      </c>
      <c r="Y2131" s="2">
        <v>2013</v>
      </c>
      <c r="Z2131" s="2">
        <v>5544.6</v>
      </c>
      <c r="AA2131" s="2">
        <v>113</v>
      </c>
      <c r="AB2131" s="2">
        <v>15</v>
      </c>
      <c r="AC2131" s="2">
        <v>4156</v>
      </c>
      <c r="AE2131" s="2" t="s">
        <v>6223</v>
      </c>
      <c r="AF2131" s="2" t="s">
        <v>17390</v>
      </c>
      <c r="AG2131" s="2" t="s">
        <v>2998</v>
      </c>
      <c r="AH2131" s="2" t="s">
        <v>17086</v>
      </c>
    </row>
    <row r="2132" spans="24:34" x14ac:dyDescent="0.4">
      <c r="X2132" s="2" t="s">
        <v>6244</v>
      </c>
      <c r="Y2132" s="2">
        <v>2016</v>
      </c>
      <c r="Z2132" s="2">
        <v>11738.5</v>
      </c>
      <c r="AA2132" s="2">
        <v>191</v>
      </c>
      <c r="AB2132" s="2">
        <v>16</v>
      </c>
      <c r="AC2132" s="2">
        <v>8804</v>
      </c>
      <c r="AE2132" s="2" t="s">
        <v>6224</v>
      </c>
      <c r="AF2132" s="2" t="s">
        <v>17390</v>
      </c>
      <c r="AG2132" s="2" t="s">
        <v>2998</v>
      </c>
      <c r="AH2132" s="2" t="s">
        <v>17400</v>
      </c>
    </row>
    <row r="2133" spans="24:34" x14ac:dyDescent="0.4">
      <c r="X2133" s="2" t="s">
        <v>6245</v>
      </c>
      <c r="Y2133" s="2">
        <v>2016</v>
      </c>
      <c r="Z2133" s="2">
        <v>11882.5</v>
      </c>
      <c r="AA2133" s="2">
        <v>145</v>
      </c>
      <c r="AB2133" s="2">
        <v>17</v>
      </c>
      <c r="AC2133" s="2">
        <v>9015.2999999999993</v>
      </c>
      <c r="AE2133" s="2" t="s">
        <v>6226</v>
      </c>
      <c r="AF2133" s="2" t="s">
        <v>17390</v>
      </c>
      <c r="AG2133" s="2" t="s">
        <v>2998</v>
      </c>
      <c r="AH2133" s="2" t="s">
        <v>17088</v>
      </c>
    </row>
    <row r="2134" spans="24:34" x14ac:dyDescent="0.4">
      <c r="X2134" s="2" t="s">
        <v>6246</v>
      </c>
      <c r="Y2134" s="2">
        <v>2015</v>
      </c>
      <c r="Z2134" s="2">
        <v>11689.5</v>
      </c>
      <c r="AA2134" s="2">
        <v>151</v>
      </c>
      <c r="AB2134" s="2">
        <v>17</v>
      </c>
      <c r="AC2134" s="2">
        <v>8836.4</v>
      </c>
      <c r="AE2134" s="2" t="s">
        <v>6227</v>
      </c>
      <c r="AF2134" s="2" t="s">
        <v>17390</v>
      </c>
      <c r="AG2134" s="2" t="s">
        <v>2998</v>
      </c>
      <c r="AH2134" s="2" t="s">
        <v>17088</v>
      </c>
    </row>
    <row r="2135" spans="24:34" x14ac:dyDescent="0.4">
      <c r="X2135" s="2" t="s">
        <v>6247</v>
      </c>
      <c r="Y2135" s="2">
        <v>2015</v>
      </c>
      <c r="Z2135" s="2">
        <v>11637</v>
      </c>
      <c r="AA2135" s="2">
        <v>192</v>
      </c>
      <c r="AB2135" s="2">
        <v>16</v>
      </c>
      <c r="AC2135" s="2">
        <v>8751</v>
      </c>
      <c r="AE2135" s="2" t="s">
        <v>6228</v>
      </c>
      <c r="AF2135" s="2" t="s">
        <v>17390</v>
      </c>
      <c r="AG2135" s="2" t="s">
        <v>2998</v>
      </c>
      <c r="AH2135" s="2" t="s">
        <v>17088</v>
      </c>
    </row>
    <row r="2136" spans="24:34" x14ac:dyDescent="0.4">
      <c r="X2136" s="2" t="s">
        <v>6248</v>
      </c>
      <c r="Y2136" s="2">
        <v>2015</v>
      </c>
      <c r="Z2136" s="2">
        <v>17254.7</v>
      </c>
      <c r="AA2136" s="2">
        <v>438</v>
      </c>
      <c r="AB2136" s="2">
        <v>17</v>
      </c>
      <c r="AC2136" s="2">
        <v>11981.7</v>
      </c>
      <c r="AE2136" s="2" t="s">
        <v>6230</v>
      </c>
      <c r="AF2136" s="2" t="s">
        <v>17390</v>
      </c>
      <c r="AG2136" s="2" t="s">
        <v>2998</v>
      </c>
      <c r="AH2136" s="2" t="s">
        <v>17088</v>
      </c>
    </row>
    <row r="2137" spans="24:34" x14ac:dyDescent="0.4">
      <c r="X2137" s="2" t="s">
        <v>6250</v>
      </c>
      <c r="Y2137" s="2">
        <v>2012</v>
      </c>
      <c r="Z2137" s="2">
        <v>12676</v>
      </c>
      <c r="AA2137" s="2">
        <v>312</v>
      </c>
      <c r="AB2137" s="2">
        <v>13</v>
      </c>
      <c r="AC2137" s="2">
        <v>10899.5</v>
      </c>
      <c r="AE2137" s="2" t="s">
        <v>6231</v>
      </c>
      <c r="AF2137" s="2" t="s">
        <v>17390</v>
      </c>
      <c r="AG2137" s="2" t="s">
        <v>2998</v>
      </c>
      <c r="AH2137" s="2" t="s">
        <v>17088</v>
      </c>
    </row>
    <row r="2138" spans="24:34" x14ac:dyDescent="0.4">
      <c r="X2138" s="2" t="s">
        <v>6251</v>
      </c>
      <c r="Y2138" s="2">
        <v>2014</v>
      </c>
      <c r="Z2138" s="2">
        <v>16204</v>
      </c>
      <c r="AA2138" s="2">
        <v>330</v>
      </c>
      <c r="AB2138" s="2">
        <v>12</v>
      </c>
      <c r="AC2138" s="2">
        <v>10053.4</v>
      </c>
      <c r="AE2138" s="2" t="s">
        <v>6233</v>
      </c>
      <c r="AF2138" s="2" t="s">
        <v>17407</v>
      </c>
      <c r="AG2138" s="2" t="s">
        <v>2998</v>
      </c>
      <c r="AH2138" s="2" t="s">
        <v>17088</v>
      </c>
    </row>
    <row r="2139" spans="24:34" x14ac:dyDescent="0.4">
      <c r="X2139" s="2" t="s">
        <v>6252</v>
      </c>
      <c r="Y2139" s="2">
        <v>2011</v>
      </c>
      <c r="Z2139" s="2">
        <v>11296.2</v>
      </c>
      <c r="AA2139" s="2">
        <v>370</v>
      </c>
      <c r="AB2139" s="2">
        <v>13</v>
      </c>
      <c r="AC2139" s="2">
        <v>7445.6</v>
      </c>
      <c r="AE2139" s="2" t="s">
        <v>6235</v>
      </c>
      <c r="AF2139" s="2" t="s">
        <v>17390</v>
      </c>
      <c r="AG2139" s="2" t="s">
        <v>2998</v>
      </c>
      <c r="AH2139" s="2" t="s">
        <v>17086</v>
      </c>
    </row>
    <row r="2140" spans="24:34" x14ac:dyDescent="0.4">
      <c r="X2140" s="2" t="s">
        <v>6253</v>
      </c>
      <c r="Y2140" s="2">
        <v>2011</v>
      </c>
      <c r="Z2140" s="2">
        <v>14526.9</v>
      </c>
      <c r="AA2140" s="2">
        <v>295</v>
      </c>
      <c r="AB2140" s="2">
        <v>14</v>
      </c>
      <c r="AC2140" s="2">
        <v>8753.7000000000007</v>
      </c>
      <c r="AE2140" s="2" t="s">
        <v>1146</v>
      </c>
      <c r="AF2140" s="2" t="s">
        <v>17390</v>
      </c>
      <c r="AG2140" s="2" t="s">
        <v>2998</v>
      </c>
      <c r="AH2140" s="2" t="s">
        <v>17088</v>
      </c>
    </row>
    <row r="2141" spans="24:34" x14ac:dyDescent="0.4">
      <c r="X2141" s="2" t="s">
        <v>6255</v>
      </c>
      <c r="Y2141" s="2">
        <v>1987</v>
      </c>
      <c r="Z2141" s="2">
        <v>5051.2</v>
      </c>
      <c r="AA2141" s="2">
        <v>174</v>
      </c>
      <c r="AB2141" s="2">
        <v>9</v>
      </c>
      <c r="AC2141" s="2">
        <v>3897.5</v>
      </c>
      <c r="AE2141" s="2" t="s">
        <v>6238</v>
      </c>
      <c r="AF2141" s="2" t="s">
        <v>17390</v>
      </c>
      <c r="AG2141" s="2" t="s">
        <v>2998</v>
      </c>
      <c r="AH2141" s="2" t="s">
        <v>17086</v>
      </c>
    </row>
    <row r="2142" spans="24:34" x14ac:dyDescent="0.4">
      <c r="X2142" s="2" t="s">
        <v>6256</v>
      </c>
      <c r="Y2142" s="2">
        <v>2008</v>
      </c>
      <c r="Z2142" s="2">
        <v>20582.150000000001</v>
      </c>
      <c r="AA2142" s="2">
        <v>379</v>
      </c>
      <c r="AB2142" s="2">
        <v>14</v>
      </c>
      <c r="AC2142" s="2">
        <v>12237.6</v>
      </c>
      <c r="AE2142" s="2" t="s">
        <v>6241</v>
      </c>
      <c r="AF2142" s="2" t="s">
        <v>17390</v>
      </c>
      <c r="AG2142" s="2" t="s">
        <v>2998</v>
      </c>
      <c r="AH2142" s="2" t="s">
        <v>17400</v>
      </c>
    </row>
    <row r="2143" spans="24:34" x14ac:dyDescent="0.4">
      <c r="X2143" s="2" t="s">
        <v>6258</v>
      </c>
      <c r="Y2143" s="2">
        <v>2009</v>
      </c>
      <c r="Z2143" s="2">
        <v>12006.8</v>
      </c>
      <c r="AA2143" s="2">
        <v>331</v>
      </c>
      <c r="AB2143" s="2">
        <v>14</v>
      </c>
      <c r="AC2143" s="2">
        <v>8540.1999999999989</v>
      </c>
      <c r="AE2143" s="2" t="s">
        <v>6243</v>
      </c>
      <c r="AF2143" s="2" t="s">
        <v>17397</v>
      </c>
      <c r="AG2143" s="2" t="s">
        <v>2998</v>
      </c>
      <c r="AH2143" s="2" t="s">
        <v>17086</v>
      </c>
    </row>
    <row r="2144" spans="24:34" x14ac:dyDescent="0.4">
      <c r="X2144" s="2" t="s">
        <v>6259</v>
      </c>
      <c r="Y2144" s="2">
        <v>1987</v>
      </c>
      <c r="Z2144" s="2">
        <v>10923.8</v>
      </c>
      <c r="AA2144" s="2">
        <v>489</v>
      </c>
      <c r="AB2144" s="2">
        <v>9</v>
      </c>
      <c r="AC2144" s="2">
        <v>9687.5</v>
      </c>
      <c r="AE2144" s="2" t="s">
        <v>6244</v>
      </c>
      <c r="AF2144" s="2" t="s">
        <v>17409</v>
      </c>
      <c r="AG2144" s="2" t="s">
        <v>17514</v>
      </c>
      <c r="AH2144" s="2" t="s">
        <v>17086</v>
      </c>
    </row>
    <row r="2145" spans="24:34" x14ac:dyDescent="0.4">
      <c r="X2145" s="2" t="s">
        <v>6261</v>
      </c>
      <c r="Y2145" s="2">
        <v>1988</v>
      </c>
      <c r="Z2145" s="2">
        <v>8098.5</v>
      </c>
      <c r="AA2145" s="2">
        <v>309</v>
      </c>
      <c r="AB2145" s="2">
        <v>10</v>
      </c>
      <c r="AC2145" s="2">
        <v>6475.7</v>
      </c>
      <c r="AE2145" s="2" t="s">
        <v>6245</v>
      </c>
      <c r="AF2145" s="2" t="s">
        <v>17390</v>
      </c>
      <c r="AG2145" s="2" t="s">
        <v>2998</v>
      </c>
      <c r="AH2145" s="2" t="s">
        <v>17086</v>
      </c>
    </row>
    <row r="2146" spans="24:34" x14ac:dyDescent="0.4">
      <c r="X2146" s="2" t="s">
        <v>6263</v>
      </c>
      <c r="Y2146" s="2">
        <v>1987</v>
      </c>
      <c r="Z2146" s="2">
        <v>13905.3</v>
      </c>
      <c r="AA2146" s="2">
        <v>586</v>
      </c>
      <c r="AB2146" s="2">
        <v>9</v>
      </c>
      <c r="AC2146" s="2">
        <v>11362.5</v>
      </c>
      <c r="AE2146" s="2" t="s">
        <v>6246</v>
      </c>
      <c r="AF2146" s="2" t="s">
        <v>17390</v>
      </c>
      <c r="AG2146" s="2" t="s">
        <v>2998</v>
      </c>
      <c r="AH2146" s="2" t="s">
        <v>17086</v>
      </c>
    </row>
    <row r="2147" spans="24:34" x14ac:dyDescent="0.4">
      <c r="X2147" s="2" t="s">
        <v>139</v>
      </c>
      <c r="Y2147" s="2">
        <v>1988</v>
      </c>
      <c r="Z2147" s="2">
        <v>8076</v>
      </c>
      <c r="AA2147" s="2">
        <v>331</v>
      </c>
      <c r="AB2147" s="2">
        <v>10</v>
      </c>
      <c r="AC2147" s="2">
        <v>6287.5</v>
      </c>
      <c r="AE2147" s="2" t="s">
        <v>6247</v>
      </c>
      <c r="AF2147" s="2" t="s">
        <v>17409</v>
      </c>
      <c r="AG2147" s="2" t="s">
        <v>17515</v>
      </c>
      <c r="AH2147" s="2" t="s">
        <v>17086</v>
      </c>
    </row>
    <row r="2148" spans="24:34" x14ac:dyDescent="0.4">
      <c r="X2148" s="2" t="s">
        <v>6265</v>
      </c>
      <c r="Y2148" s="2">
        <v>1988</v>
      </c>
      <c r="Z2148" s="2">
        <v>8946.1</v>
      </c>
      <c r="AA2148" s="2">
        <v>300</v>
      </c>
      <c r="AB2148" s="2">
        <v>9</v>
      </c>
      <c r="AC2148" s="2">
        <v>7946.1</v>
      </c>
      <c r="AE2148" s="2" t="s">
        <v>6248</v>
      </c>
      <c r="AF2148" s="2" t="s">
        <v>17390</v>
      </c>
      <c r="AG2148" s="2" t="s">
        <v>17437</v>
      </c>
      <c r="AH2148" s="2" t="s">
        <v>17400</v>
      </c>
    </row>
    <row r="2149" spans="24:34" x14ac:dyDescent="0.4">
      <c r="X2149" s="2" t="s">
        <v>6266</v>
      </c>
      <c r="Y2149" s="2">
        <v>1987</v>
      </c>
      <c r="Z2149" s="2">
        <v>5508.8</v>
      </c>
      <c r="AA2149" s="2">
        <v>195</v>
      </c>
      <c r="AB2149" s="2">
        <v>10</v>
      </c>
      <c r="AC2149" s="2">
        <v>4320.3</v>
      </c>
      <c r="AE2149" s="2" t="s">
        <v>6250</v>
      </c>
      <c r="AF2149" s="2" t="s">
        <v>17390</v>
      </c>
      <c r="AG2149" s="2" t="s">
        <v>2998</v>
      </c>
      <c r="AH2149" s="2" t="s">
        <v>17400</v>
      </c>
    </row>
    <row r="2150" spans="24:34" x14ac:dyDescent="0.4">
      <c r="X2150" s="2" t="s">
        <v>6269</v>
      </c>
      <c r="Y2150" s="2">
        <v>1988</v>
      </c>
      <c r="Z2150" s="2">
        <v>7796.6</v>
      </c>
      <c r="AA2150" s="2">
        <v>350</v>
      </c>
      <c r="AB2150" s="2">
        <v>9</v>
      </c>
      <c r="AC2150" s="2">
        <v>7796.4</v>
      </c>
      <c r="AE2150" s="2" t="s">
        <v>6251</v>
      </c>
      <c r="AF2150" s="2" t="s">
        <v>17390</v>
      </c>
      <c r="AG2150" s="2" t="s">
        <v>2998</v>
      </c>
      <c r="AH2150" s="2" t="s">
        <v>17400</v>
      </c>
    </row>
    <row r="2151" spans="24:34" x14ac:dyDescent="0.4">
      <c r="X2151" s="2" t="s">
        <v>6270</v>
      </c>
      <c r="Y2151" s="2">
        <v>1988</v>
      </c>
      <c r="Z2151" s="2">
        <v>11023.4</v>
      </c>
      <c r="AA2151" s="2">
        <v>383</v>
      </c>
      <c r="AB2151" s="2">
        <v>10</v>
      </c>
      <c r="AC2151" s="2">
        <v>8541</v>
      </c>
      <c r="AE2151" s="2" t="s">
        <v>6252</v>
      </c>
      <c r="AF2151" s="2" t="s">
        <v>17390</v>
      </c>
      <c r="AG2151" s="2" t="s">
        <v>2998</v>
      </c>
      <c r="AH2151" s="2" t="s">
        <v>17400</v>
      </c>
    </row>
    <row r="2152" spans="24:34" x14ac:dyDescent="0.4">
      <c r="X2152" s="2" t="s">
        <v>6272</v>
      </c>
      <c r="Y2152" s="2">
        <v>2011</v>
      </c>
      <c r="Z2152" s="2">
        <v>9596</v>
      </c>
      <c r="AA2152" s="2">
        <v>125</v>
      </c>
      <c r="AB2152" s="2">
        <v>10</v>
      </c>
      <c r="AC2152" s="2">
        <v>7479.0999999999995</v>
      </c>
      <c r="AE2152" s="2" t="s">
        <v>6253</v>
      </c>
      <c r="AF2152" s="2" t="s">
        <v>17390</v>
      </c>
      <c r="AG2152" s="2" t="s">
        <v>2998</v>
      </c>
      <c r="AH2152" s="2" t="s">
        <v>17088</v>
      </c>
    </row>
    <row r="2153" spans="24:34" x14ac:dyDescent="0.4">
      <c r="X2153" s="2" t="s">
        <v>6273</v>
      </c>
      <c r="Y2153" s="2">
        <v>1987</v>
      </c>
      <c r="Z2153" s="2">
        <v>5066.7</v>
      </c>
      <c r="AA2153" s="2">
        <v>181</v>
      </c>
      <c r="AB2153" s="2">
        <v>9</v>
      </c>
      <c r="AC2153" s="2">
        <v>3920.5</v>
      </c>
      <c r="AE2153" s="2" t="s">
        <v>6255</v>
      </c>
      <c r="AF2153" s="2" t="s">
        <v>17397</v>
      </c>
      <c r="AG2153" s="2" t="s">
        <v>2998</v>
      </c>
      <c r="AH2153" s="2" t="s">
        <v>17088</v>
      </c>
    </row>
    <row r="2154" spans="24:34" x14ac:dyDescent="0.4">
      <c r="X2154" s="2" t="s">
        <v>6276</v>
      </c>
      <c r="Y2154" s="2">
        <v>1988</v>
      </c>
      <c r="Z2154" s="2">
        <v>9632.2000000000007</v>
      </c>
      <c r="AA2154" s="2">
        <v>431</v>
      </c>
      <c r="AB2154" s="2">
        <v>10</v>
      </c>
      <c r="AC2154" s="2">
        <v>8536.4</v>
      </c>
      <c r="AE2154" s="2" t="s">
        <v>6256</v>
      </c>
      <c r="AF2154" s="2" t="s">
        <v>17390</v>
      </c>
      <c r="AG2154" s="2" t="s">
        <v>2998</v>
      </c>
      <c r="AH2154" s="2" t="s">
        <v>17400</v>
      </c>
    </row>
    <row r="2155" spans="24:34" x14ac:dyDescent="0.4">
      <c r="X2155" s="2" t="s">
        <v>6278</v>
      </c>
      <c r="Y2155" s="2">
        <v>1987</v>
      </c>
      <c r="Z2155" s="2">
        <v>7524.4</v>
      </c>
      <c r="AA2155" s="2">
        <v>293</v>
      </c>
      <c r="AB2155" s="2">
        <v>9</v>
      </c>
      <c r="AC2155" s="2">
        <v>5838.4</v>
      </c>
      <c r="AE2155" s="2" t="s">
        <v>6258</v>
      </c>
      <c r="AF2155" s="2" t="s">
        <v>17390</v>
      </c>
      <c r="AG2155" s="2" t="s">
        <v>2998</v>
      </c>
      <c r="AH2155" s="2" t="s">
        <v>17088</v>
      </c>
    </row>
    <row r="2156" spans="24:34" x14ac:dyDescent="0.4">
      <c r="X2156" s="2" t="s">
        <v>1147</v>
      </c>
      <c r="Y2156" s="2">
        <v>2001</v>
      </c>
      <c r="Z2156" s="2">
        <v>11797.5</v>
      </c>
      <c r="AA2156" s="2">
        <v>261</v>
      </c>
      <c r="AB2156" s="2">
        <v>9</v>
      </c>
      <c r="AC2156" s="2">
        <v>8251.2999999999993</v>
      </c>
      <c r="AE2156" s="2" t="s">
        <v>6259</v>
      </c>
      <c r="AF2156" s="2" t="s">
        <v>17397</v>
      </c>
      <c r="AG2156" s="2" t="s">
        <v>2998</v>
      </c>
      <c r="AH2156" s="2" t="s">
        <v>17413</v>
      </c>
    </row>
    <row r="2157" spans="24:34" x14ac:dyDescent="0.4">
      <c r="X2157" s="2" t="s">
        <v>6281</v>
      </c>
      <c r="Y2157" s="2">
        <v>1988</v>
      </c>
      <c r="Z2157" s="2">
        <v>7985.8</v>
      </c>
      <c r="AA2157" s="2">
        <v>300</v>
      </c>
      <c r="AB2157" s="2">
        <v>9</v>
      </c>
      <c r="AC2157" s="2">
        <v>7687</v>
      </c>
      <c r="AE2157" s="2" t="s">
        <v>6261</v>
      </c>
      <c r="AF2157" s="2" t="s">
        <v>17397</v>
      </c>
      <c r="AG2157" s="2" t="s">
        <v>2998</v>
      </c>
      <c r="AH2157" s="2" t="s">
        <v>17400</v>
      </c>
    </row>
    <row r="2158" spans="24:34" x14ac:dyDescent="0.4">
      <c r="X2158" s="2" t="s">
        <v>6282</v>
      </c>
      <c r="Y2158" s="2">
        <v>2000</v>
      </c>
      <c r="Z2158" s="2">
        <v>20063.7</v>
      </c>
      <c r="AA2158" s="2">
        <v>355</v>
      </c>
      <c r="AB2158" s="2">
        <v>10</v>
      </c>
      <c r="AC2158" s="2">
        <v>14790.9</v>
      </c>
      <c r="AE2158" s="2" t="s">
        <v>6263</v>
      </c>
      <c r="AF2158" s="2" t="s">
        <v>17397</v>
      </c>
      <c r="AG2158" s="2" t="s">
        <v>2998</v>
      </c>
      <c r="AH2158" s="2" t="s">
        <v>17398</v>
      </c>
    </row>
    <row r="2159" spans="24:34" x14ac:dyDescent="0.4">
      <c r="X2159" s="2" t="s">
        <v>6284</v>
      </c>
      <c r="Y2159" s="2">
        <v>1988</v>
      </c>
      <c r="Z2159" s="2">
        <v>7746</v>
      </c>
      <c r="AA2159" s="2">
        <v>370</v>
      </c>
      <c r="AB2159" s="2">
        <v>9</v>
      </c>
      <c r="AC2159" s="2">
        <v>5929</v>
      </c>
      <c r="AE2159" s="2" t="s">
        <v>139</v>
      </c>
      <c r="AF2159" s="2" t="s">
        <v>17397</v>
      </c>
      <c r="AG2159" s="2" t="s">
        <v>2998</v>
      </c>
      <c r="AH2159" s="2" t="s">
        <v>17400</v>
      </c>
    </row>
    <row r="2160" spans="24:34" x14ac:dyDescent="0.4">
      <c r="X2160" s="2" t="s">
        <v>6285</v>
      </c>
      <c r="Y2160" s="2">
        <v>1996</v>
      </c>
      <c r="Z2160" s="2">
        <v>6527.9</v>
      </c>
      <c r="AA2160" s="2">
        <v>154</v>
      </c>
      <c r="AB2160" s="2">
        <v>14</v>
      </c>
      <c r="AC2160" s="2">
        <v>4549.3999999999996</v>
      </c>
      <c r="AE2160" s="2" t="s">
        <v>6265</v>
      </c>
      <c r="AF2160" s="2" t="s">
        <v>17397</v>
      </c>
      <c r="AG2160" s="2" t="s">
        <v>2998</v>
      </c>
      <c r="AH2160" s="2" t="s">
        <v>17413</v>
      </c>
    </row>
    <row r="2161" spans="24:34" x14ac:dyDescent="0.4">
      <c r="X2161" s="2" t="s">
        <v>6287</v>
      </c>
      <c r="Y2161" s="2">
        <v>1991</v>
      </c>
      <c r="Z2161" s="2">
        <v>6003.2</v>
      </c>
      <c r="AA2161" s="2">
        <v>236</v>
      </c>
      <c r="AB2161" s="2">
        <v>16</v>
      </c>
      <c r="AC2161" s="2">
        <v>4621.8</v>
      </c>
      <c r="AE2161" s="2" t="s">
        <v>6266</v>
      </c>
      <c r="AF2161" s="2" t="s">
        <v>17397</v>
      </c>
      <c r="AG2161" s="2" t="s">
        <v>2998</v>
      </c>
      <c r="AH2161" s="2" t="s">
        <v>17088</v>
      </c>
    </row>
    <row r="2162" spans="24:34" x14ac:dyDescent="0.4">
      <c r="X2162" s="2" t="s">
        <v>6290</v>
      </c>
      <c r="Y2162" s="2">
        <v>1989</v>
      </c>
      <c r="Z2162" s="2">
        <v>5454.4</v>
      </c>
      <c r="AA2162" s="2">
        <v>206</v>
      </c>
      <c r="AB2162" s="2">
        <v>10</v>
      </c>
      <c r="AC2162" s="2">
        <v>4247.6000000000004</v>
      </c>
      <c r="AE2162" s="2" t="s">
        <v>6269</v>
      </c>
      <c r="AF2162" s="2" t="s">
        <v>17397</v>
      </c>
      <c r="AG2162" s="2" t="s">
        <v>2998</v>
      </c>
      <c r="AH2162" s="2" t="s">
        <v>17413</v>
      </c>
    </row>
    <row r="2163" spans="24:34" x14ac:dyDescent="0.4">
      <c r="X2163" s="2" t="s">
        <v>1148</v>
      </c>
      <c r="Y2163" s="2">
        <v>2013</v>
      </c>
      <c r="Z2163" s="2">
        <v>9950.6</v>
      </c>
      <c r="AA2163" s="2">
        <v>228</v>
      </c>
      <c r="AB2163" s="2">
        <v>9</v>
      </c>
      <c r="AC2163" s="2">
        <v>7072.8</v>
      </c>
      <c r="AE2163" s="2" t="s">
        <v>6270</v>
      </c>
      <c r="AF2163" s="2" t="s">
        <v>17397</v>
      </c>
      <c r="AG2163" s="2" t="s">
        <v>2998</v>
      </c>
      <c r="AH2163" s="2" t="s">
        <v>17393</v>
      </c>
    </row>
    <row r="2164" spans="24:34" x14ac:dyDescent="0.4">
      <c r="X2164" s="2" t="s">
        <v>6292</v>
      </c>
      <c r="Y2164" s="2">
        <v>1986</v>
      </c>
      <c r="Z2164" s="2">
        <v>3721.6</v>
      </c>
      <c r="AA2164" s="2">
        <v>175</v>
      </c>
      <c r="AB2164" s="2">
        <v>9</v>
      </c>
      <c r="AC2164" s="2">
        <v>3721.6</v>
      </c>
      <c r="AE2164" s="2" t="s">
        <v>6272</v>
      </c>
      <c r="AF2164" s="2" t="s">
        <v>17397</v>
      </c>
      <c r="AG2164" s="2" t="s">
        <v>2998</v>
      </c>
      <c r="AH2164" s="2" t="s">
        <v>17414</v>
      </c>
    </row>
    <row r="2165" spans="24:34" x14ac:dyDescent="0.4">
      <c r="X2165" s="2" t="s">
        <v>6293</v>
      </c>
      <c r="Y2165" s="2">
        <v>1985</v>
      </c>
      <c r="Z2165" s="2">
        <v>5893</v>
      </c>
      <c r="AA2165" s="2">
        <v>200</v>
      </c>
      <c r="AB2165" s="2">
        <v>9</v>
      </c>
      <c r="AC2165" s="2">
        <v>5893</v>
      </c>
      <c r="AE2165" s="2" t="s">
        <v>6273</v>
      </c>
      <c r="AF2165" s="2" t="s">
        <v>17397</v>
      </c>
      <c r="AG2165" s="2" t="s">
        <v>2998</v>
      </c>
      <c r="AH2165" s="2" t="s">
        <v>17088</v>
      </c>
    </row>
    <row r="2166" spans="24:34" x14ac:dyDescent="0.4">
      <c r="X2166" s="2" t="s">
        <v>1149</v>
      </c>
      <c r="Y2166" s="2">
        <v>1985</v>
      </c>
      <c r="Z2166" s="2">
        <v>9625.2999999999993</v>
      </c>
      <c r="AA2166" s="2">
        <v>446</v>
      </c>
      <c r="AB2166" s="2">
        <v>9</v>
      </c>
      <c r="AC2166" s="2">
        <v>5840.9</v>
      </c>
      <c r="AE2166" s="2" t="s">
        <v>6276</v>
      </c>
      <c r="AF2166" s="2" t="s">
        <v>17397</v>
      </c>
      <c r="AG2166" s="2" t="s">
        <v>2998</v>
      </c>
      <c r="AH2166" s="2" t="s">
        <v>17393</v>
      </c>
    </row>
    <row r="2167" spans="24:34" x14ac:dyDescent="0.4">
      <c r="X2167" s="2" t="s">
        <v>6295</v>
      </c>
      <c r="Y2167" s="2">
        <v>1986</v>
      </c>
      <c r="Z2167" s="2">
        <v>5790</v>
      </c>
      <c r="AA2167" s="2">
        <v>305</v>
      </c>
      <c r="AB2167" s="2">
        <v>9</v>
      </c>
      <c r="AC2167" s="2">
        <v>3507.9</v>
      </c>
      <c r="AE2167" s="2" t="s">
        <v>6278</v>
      </c>
      <c r="AF2167" s="2" t="s">
        <v>17397</v>
      </c>
      <c r="AG2167" s="2" t="s">
        <v>2998</v>
      </c>
      <c r="AH2167" s="2" t="s">
        <v>17400</v>
      </c>
    </row>
    <row r="2168" spans="24:34" x14ac:dyDescent="0.4">
      <c r="X2168" s="2" t="s">
        <v>6297</v>
      </c>
      <c r="Y2168" s="2">
        <v>1993</v>
      </c>
      <c r="Z2168" s="2">
        <v>6468.8</v>
      </c>
      <c r="AA2168" s="2">
        <v>195</v>
      </c>
      <c r="AB2168" s="2">
        <v>9</v>
      </c>
      <c r="AC2168" s="2">
        <v>4710.6000000000004</v>
      </c>
      <c r="AE2168" s="2" t="s">
        <v>1147</v>
      </c>
      <c r="AF2168" s="2" t="s">
        <v>17390</v>
      </c>
      <c r="AG2168" s="2" t="s">
        <v>2998</v>
      </c>
      <c r="AH2168" s="2" t="s">
        <v>17400</v>
      </c>
    </row>
    <row r="2169" spans="24:34" x14ac:dyDescent="0.4">
      <c r="X2169" s="2" t="s">
        <v>6298</v>
      </c>
      <c r="Y2169" s="2">
        <v>1989</v>
      </c>
      <c r="Z2169" s="2">
        <v>4782.7</v>
      </c>
      <c r="AA2169" s="2">
        <v>236</v>
      </c>
      <c r="AB2169" s="2">
        <v>9</v>
      </c>
      <c r="AC2169" s="2">
        <v>2586.4</v>
      </c>
      <c r="AE2169" s="2" t="s">
        <v>6281</v>
      </c>
      <c r="AF2169" s="2" t="s">
        <v>17397</v>
      </c>
      <c r="AG2169" s="2" t="s">
        <v>2998</v>
      </c>
      <c r="AH2169" s="2" t="s">
        <v>17413</v>
      </c>
    </row>
    <row r="2170" spans="24:34" x14ac:dyDescent="0.4">
      <c r="X2170" s="2" t="s">
        <v>6304</v>
      </c>
      <c r="Y2170" s="2">
        <v>2016</v>
      </c>
      <c r="Z2170" s="2">
        <v>15708.7</v>
      </c>
      <c r="AA2170" s="2">
        <v>280</v>
      </c>
      <c r="AB2170" s="2">
        <v>17</v>
      </c>
      <c r="AC2170" s="2">
        <v>12745.1</v>
      </c>
      <c r="AE2170" s="2" t="s">
        <v>6282</v>
      </c>
      <c r="AF2170" s="2" t="s">
        <v>17390</v>
      </c>
      <c r="AG2170" s="2" t="s">
        <v>2998</v>
      </c>
      <c r="AH2170" s="2" t="s">
        <v>17413</v>
      </c>
    </row>
    <row r="2171" spans="24:34" x14ac:dyDescent="0.4">
      <c r="X2171" s="2" t="s">
        <v>6305</v>
      </c>
      <c r="Y2171" s="2">
        <v>2016</v>
      </c>
      <c r="Z2171" s="2">
        <v>9513.2999999999993</v>
      </c>
      <c r="AA2171" s="2">
        <v>116</v>
      </c>
      <c r="AB2171" s="2">
        <v>17</v>
      </c>
      <c r="AC2171" s="2">
        <v>7871.8</v>
      </c>
      <c r="AE2171" s="2" t="s">
        <v>6284</v>
      </c>
      <c r="AF2171" s="2" t="s">
        <v>17397</v>
      </c>
      <c r="AG2171" s="2" t="s">
        <v>17081</v>
      </c>
      <c r="AH2171" s="2" t="s">
        <v>17400</v>
      </c>
    </row>
    <row r="2172" spans="24:34" x14ac:dyDescent="0.4">
      <c r="X2172" s="2" t="s">
        <v>6306</v>
      </c>
      <c r="Y2172" s="2">
        <v>2014</v>
      </c>
      <c r="Z2172" s="2">
        <v>7600.1</v>
      </c>
      <c r="AA2172" s="2">
        <v>109</v>
      </c>
      <c r="AB2172" s="2">
        <v>16</v>
      </c>
      <c r="AC2172" s="2">
        <v>5720.6</v>
      </c>
      <c r="AE2172" s="2" t="s">
        <v>6285</v>
      </c>
      <c r="AF2172" s="2" t="s">
        <v>17390</v>
      </c>
      <c r="AG2172" s="2" t="s">
        <v>2998</v>
      </c>
      <c r="AH2172" s="2" t="s">
        <v>17086</v>
      </c>
    </row>
    <row r="2173" spans="24:34" x14ac:dyDescent="0.4">
      <c r="X2173" s="2" t="s">
        <v>6308</v>
      </c>
      <c r="Y2173" s="2">
        <v>2013</v>
      </c>
      <c r="Z2173" s="2">
        <v>5826.5</v>
      </c>
      <c r="AA2173" s="2">
        <v>125</v>
      </c>
      <c r="AB2173" s="2">
        <v>15</v>
      </c>
      <c r="AC2173" s="2">
        <v>4272.3999999999996</v>
      </c>
      <c r="AE2173" s="2" t="s">
        <v>6287</v>
      </c>
      <c r="AF2173" s="2" t="s">
        <v>17397</v>
      </c>
      <c r="AG2173" s="2" t="s">
        <v>2998</v>
      </c>
      <c r="AH2173" s="2" t="s">
        <v>17086</v>
      </c>
    </row>
    <row r="2174" spans="24:34" x14ac:dyDescent="0.4">
      <c r="X2174" s="2" t="s">
        <v>6310</v>
      </c>
      <c r="Y2174" s="2">
        <v>2015</v>
      </c>
      <c r="Z2174" s="2">
        <v>11968</v>
      </c>
      <c r="AA2174" s="2">
        <v>109</v>
      </c>
      <c r="AB2174" s="2">
        <v>18</v>
      </c>
      <c r="AC2174" s="2">
        <v>9520.4</v>
      </c>
      <c r="AE2174" s="2" t="s">
        <v>6290</v>
      </c>
      <c r="AF2174" s="2" t="s">
        <v>17397</v>
      </c>
      <c r="AG2174" s="2" t="s">
        <v>2998</v>
      </c>
      <c r="AH2174" s="2" t="s">
        <v>17088</v>
      </c>
    </row>
    <row r="2175" spans="24:34" x14ac:dyDescent="0.4">
      <c r="X2175" s="2" t="s">
        <v>6312</v>
      </c>
      <c r="Y2175" s="2">
        <v>2016</v>
      </c>
      <c r="Z2175" s="2">
        <v>9126.7999999999993</v>
      </c>
      <c r="AA2175" s="2">
        <v>144</v>
      </c>
      <c r="AB2175" s="2">
        <v>18</v>
      </c>
      <c r="AC2175" s="2">
        <v>7560.7</v>
      </c>
      <c r="AE2175" s="2" t="s">
        <v>1148</v>
      </c>
      <c r="AF2175" s="2" t="s">
        <v>17397</v>
      </c>
      <c r="AG2175" s="2" t="s">
        <v>2998</v>
      </c>
      <c r="AH2175" s="2" t="s">
        <v>17393</v>
      </c>
    </row>
    <row r="2176" spans="24:34" x14ac:dyDescent="0.4">
      <c r="X2176" s="2" t="s">
        <v>6314</v>
      </c>
      <c r="Y2176" s="2">
        <v>2018</v>
      </c>
      <c r="Z2176" s="2">
        <v>12204.1</v>
      </c>
      <c r="AA2176" s="2">
        <v>300</v>
      </c>
      <c r="AB2176" s="2">
        <v>18</v>
      </c>
      <c r="AC2176" s="2">
        <v>11437.6</v>
      </c>
      <c r="AE2176" s="2" t="s">
        <v>6292</v>
      </c>
      <c r="AF2176" s="2" t="s">
        <v>17397</v>
      </c>
      <c r="AG2176" s="2" t="s">
        <v>17081</v>
      </c>
      <c r="AH2176" s="2" t="s">
        <v>17088</v>
      </c>
    </row>
    <row r="2177" spans="24:34" x14ac:dyDescent="0.4">
      <c r="X2177" s="2" t="s">
        <v>6315</v>
      </c>
      <c r="Y2177" s="2">
        <v>2017</v>
      </c>
      <c r="Z2177" s="2">
        <v>9994.2000000000007</v>
      </c>
      <c r="AA2177" s="2">
        <v>256</v>
      </c>
      <c r="AB2177" s="2">
        <v>19</v>
      </c>
      <c r="AC2177" s="2">
        <v>7098.0999999999995</v>
      </c>
      <c r="AE2177" s="2" t="s">
        <v>6293</v>
      </c>
      <c r="AF2177" s="2" t="s">
        <v>17397</v>
      </c>
      <c r="AG2177" s="2" t="s">
        <v>17081</v>
      </c>
      <c r="AH2177" s="2" t="s">
        <v>17400</v>
      </c>
    </row>
    <row r="2178" spans="24:34" x14ac:dyDescent="0.4">
      <c r="X2178" s="2" t="s">
        <v>6317</v>
      </c>
      <c r="Y2178" s="2">
        <v>2011</v>
      </c>
      <c r="Z2178" s="2">
        <v>17021</v>
      </c>
      <c r="AA2178" s="2">
        <v>142</v>
      </c>
      <c r="AB2178" s="2">
        <v>9</v>
      </c>
      <c r="AC2178" s="2">
        <v>13203.9</v>
      </c>
      <c r="AE2178" s="2" t="s">
        <v>1149</v>
      </c>
      <c r="AF2178" s="2" t="s">
        <v>17397</v>
      </c>
      <c r="AG2178" s="2" t="s">
        <v>2998</v>
      </c>
      <c r="AH2178" s="2" t="s">
        <v>17413</v>
      </c>
    </row>
    <row r="2179" spans="24:34" x14ac:dyDescent="0.4">
      <c r="X2179" s="2" t="s">
        <v>6319</v>
      </c>
      <c r="Y2179" s="2">
        <v>2017</v>
      </c>
      <c r="Z2179" s="2">
        <v>17088.2</v>
      </c>
      <c r="AA2179" s="2">
        <v>283</v>
      </c>
      <c r="AB2179" s="2">
        <v>19</v>
      </c>
      <c r="AC2179" s="2">
        <v>17088.2</v>
      </c>
      <c r="AE2179" s="2" t="s">
        <v>6295</v>
      </c>
      <c r="AF2179" s="2" t="s">
        <v>17397</v>
      </c>
      <c r="AG2179" s="2" t="s">
        <v>2998</v>
      </c>
      <c r="AH2179" s="2" t="s">
        <v>17400</v>
      </c>
    </row>
    <row r="2180" spans="24:34" x14ac:dyDescent="0.4">
      <c r="X2180" s="2" t="s">
        <v>6320</v>
      </c>
      <c r="Y2180" s="2">
        <v>1959</v>
      </c>
      <c r="Z2180" s="2">
        <v>324.8</v>
      </c>
      <c r="AA2180" s="2">
        <v>18</v>
      </c>
      <c r="AB2180" s="2">
        <v>2</v>
      </c>
      <c r="AC2180" s="2">
        <v>231</v>
      </c>
      <c r="AE2180" s="2" t="s">
        <v>6297</v>
      </c>
      <c r="AF2180" s="2" t="s">
        <v>17397</v>
      </c>
      <c r="AG2180" s="2" t="s">
        <v>2998</v>
      </c>
      <c r="AH2180" s="2" t="s">
        <v>17088</v>
      </c>
    </row>
    <row r="2181" spans="24:34" x14ac:dyDescent="0.4">
      <c r="X2181" s="2" t="s">
        <v>6322</v>
      </c>
      <c r="Y2181" s="2">
        <v>1949</v>
      </c>
      <c r="Z2181" s="2">
        <v>925</v>
      </c>
      <c r="AA2181" s="2">
        <v>35</v>
      </c>
      <c r="AB2181" s="2">
        <v>2</v>
      </c>
      <c r="AC2181" s="2">
        <v>852</v>
      </c>
      <c r="AE2181" s="2" t="s">
        <v>6298</v>
      </c>
      <c r="AF2181" s="2" t="s">
        <v>17390</v>
      </c>
      <c r="AG2181" s="2" t="s">
        <v>2998</v>
      </c>
      <c r="AH2181" s="2" t="s">
        <v>17086</v>
      </c>
    </row>
    <row r="2182" spans="24:34" x14ac:dyDescent="0.4">
      <c r="X2182" s="2" t="s">
        <v>6323</v>
      </c>
      <c r="Y2182" s="2">
        <v>1955</v>
      </c>
      <c r="Z2182" s="2">
        <v>432.6</v>
      </c>
      <c r="AA2182" s="2">
        <v>17</v>
      </c>
      <c r="AB2182" s="2">
        <v>2</v>
      </c>
      <c r="AC2182" s="2">
        <v>399.7</v>
      </c>
      <c r="AE2182" s="2" t="s">
        <v>6300</v>
      </c>
      <c r="AF2182" s="2" t="s">
        <v>17516</v>
      </c>
      <c r="AG2182" s="2" t="s">
        <v>2998</v>
      </c>
      <c r="AH2182" s="2" t="s">
        <v>17413</v>
      </c>
    </row>
    <row r="2183" spans="24:34" x14ac:dyDescent="0.4">
      <c r="X2183" s="2" t="s">
        <v>6324</v>
      </c>
      <c r="Y2183" s="2">
        <v>1959</v>
      </c>
      <c r="Z2183" s="2">
        <v>324.01</v>
      </c>
      <c r="AA2183" s="2">
        <v>7</v>
      </c>
      <c r="AB2183" s="2">
        <v>2</v>
      </c>
      <c r="AC2183" s="2">
        <v>241.37</v>
      </c>
      <c r="AE2183" s="2" t="s">
        <v>6302</v>
      </c>
      <c r="AF2183" s="2" t="s">
        <v>17405</v>
      </c>
      <c r="AG2183" s="2" t="s">
        <v>2998</v>
      </c>
      <c r="AH2183" s="2" t="s">
        <v>17086</v>
      </c>
    </row>
    <row r="2184" spans="24:34" x14ac:dyDescent="0.4">
      <c r="X2184" s="2" t="s">
        <v>6326</v>
      </c>
      <c r="Y2184" s="2">
        <v>1949</v>
      </c>
      <c r="Z2184" s="2">
        <v>934.9</v>
      </c>
      <c r="AA2184" s="2">
        <v>41</v>
      </c>
      <c r="AB2184" s="2">
        <v>2</v>
      </c>
      <c r="AC2184" s="2">
        <v>866</v>
      </c>
      <c r="AE2184" s="2" t="s">
        <v>6304</v>
      </c>
      <c r="AF2184" s="2" t="s">
        <v>17448</v>
      </c>
      <c r="AG2184" s="2" t="s">
        <v>2998</v>
      </c>
      <c r="AH2184" s="2" t="s">
        <v>17088</v>
      </c>
    </row>
    <row r="2185" spans="24:34" x14ac:dyDescent="0.4">
      <c r="X2185" s="2" t="s">
        <v>6328</v>
      </c>
      <c r="Y2185" s="2">
        <v>2004</v>
      </c>
      <c r="Z2185" s="2">
        <v>6820</v>
      </c>
      <c r="AA2185" s="2">
        <v>137</v>
      </c>
      <c r="AB2185" s="2">
        <v>10</v>
      </c>
      <c r="AC2185" s="2">
        <v>6180.6</v>
      </c>
      <c r="AE2185" s="2" t="s">
        <v>6305</v>
      </c>
      <c r="AF2185" s="2" t="s">
        <v>17390</v>
      </c>
      <c r="AG2185" s="2" t="s">
        <v>2998</v>
      </c>
      <c r="AH2185" s="2" t="s">
        <v>17086</v>
      </c>
    </row>
    <row r="2186" spans="24:34" x14ac:dyDescent="0.4">
      <c r="X2186" s="2" t="s">
        <v>6330</v>
      </c>
      <c r="Y2186" s="2">
        <v>1960</v>
      </c>
      <c r="Z2186" s="2">
        <v>597.20000000000005</v>
      </c>
      <c r="AA2186" s="2">
        <v>34</v>
      </c>
      <c r="AB2186" s="2">
        <v>2</v>
      </c>
      <c r="AC2186" s="2">
        <v>375.9</v>
      </c>
      <c r="AE2186" s="2" t="s">
        <v>6306</v>
      </c>
      <c r="AF2186" s="2" t="s">
        <v>17390</v>
      </c>
      <c r="AG2186" s="2" t="s">
        <v>17517</v>
      </c>
      <c r="AH2186" s="2" t="s">
        <v>17086</v>
      </c>
    </row>
    <row r="2187" spans="24:34" x14ac:dyDescent="0.4">
      <c r="X2187" s="2" t="s">
        <v>6332</v>
      </c>
      <c r="Y2187" s="2">
        <v>1949</v>
      </c>
      <c r="Z2187" s="2">
        <v>559</v>
      </c>
      <c r="AA2187" s="2">
        <v>22</v>
      </c>
      <c r="AB2187" s="2">
        <v>2</v>
      </c>
      <c r="AC2187" s="2">
        <v>324.2</v>
      </c>
      <c r="AE2187" s="2" t="s">
        <v>6308</v>
      </c>
      <c r="AF2187" s="2" t="s">
        <v>17397</v>
      </c>
      <c r="AG2187" s="2" t="s">
        <v>2998</v>
      </c>
      <c r="AH2187" s="2" t="s">
        <v>17086</v>
      </c>
    </row>
    <row r="2188" spans="24:34" x14ac:dyDescent="0.4">
      <c r="X2188" s="2" t="s">
        <v>6333</v>
      </c>
      <c r="Y2188" s="2">
        <v>2008</v>
      </c>
      <c r="Z2188" s="2">
        <v>9362.2999999999993</v>
      </c>
      <c r="AA2188" s="2">
        <v>150</v>
      </c>
      <c r="AB2188" s="2">
        <v>9</v>
      </c>
      <c r="AC2188" s="2">
        <v>7046.8</v>
      </c>
      <c r="AE2188" s="2" t="s">
        <v>6310</v>
      </c>
      <c r="AF2188" s="2" t="s">
        <v>17448</v>
      </c>
      <c r="AG2188" s="2" t="s">
        <v>2998</v>
      </c>
      <c r="AH2188" s="2" t="s">
        <v>17088</v>
      </c>
    </row>
    <row r="2189" spans="24:34" x14ac:dyDescent="0.4">
      <c r="X2189" s="2" t="s">
        <v>6336</v>
      </c>
      <c r="Y2189" s="2">
        <v>1917</v>
      </c>
      <c r="Z2189" s="2">
        <v>326.3</v>
      </c>
      <c r="AA2189" s="2">
        <v>32</v>
      </c>
      <c r="AB2189" s="2">
        <v>2</v>
      </c>
      <c r="AC2189" s="2">
        <v>305.60000000000002</v>
      </c>
      <c r="AE2189" s="2" t="s">
        <v>6312</v>
      </c>
      <c r="AF2189" s="2" t="s">
        <v>17390</v>
      </c>
      <c r="AG2189" s="2" t="s">
        <v>2998</v>
      </c>
      <c r="AH2189" s="2" t="s">
        <v>17086</v>
      </c>
    </row>
    <row r="2190" spans="24:34" x14ac:dyDescent="0.4">
      <c r="X2190" s="2" t="s">
        <v>6340</v>
      </c>
      <c r="Y2190" s="2">
        <v>1917</v>
      </c>
      <c r="Z2190" s="2">
        <v>365.9</v>
      </c>
      <c r="AA2190" s="2">
        <v>12</v>
      </c>
      <c r="AB2190" s="2">
        <v>2</v>
      </c>
      <c r="AC2190" s="2">
        <v>347.3</v>
      </c>
      <c r="AE2190" s="2" t="s">
        <v>6314</v>
      </c>
      <c r="AF2190" s="2" t="s">
        <v>17405</v>
      </c>
      <c r="AG2190" s="2" t="s">
        <v>2998</v>
      </c>
      <c r="AH2190" s="2" t="s">
        <v>17088</v>
      </c>
    </row>
    <row r="2191" spans="24:34" x14ac:dyDescent="0.4">
      <c r="X2191" s="2" t="s">
        <v>6341</v>
      </c>
      <c r="Y2191" s="2">
        <v>1936</v>
      </c>
      <c r="Z2191" s="2">
        <v>1539.6</v>
      </c>
      <c r="AA2191" s="2">
        <v>53</v>
      </c>
      <c r="AB2191" s="2">
        <v>3</v>
      </c>
      <c r="AC2191" s="2">
        <v>1246.9000000000001</v>
      </c>
      <c r="AE2191" s="2" t="s">
        <v>6315</v>
      </c>
      <c r="AF2191" s="2" t="s">
        <v>17390</v>
      </c>
      <c r="AG2191" s="2" t="s">
        <v>2998</v>
      </c>
      <c r="AH2191" s="2" t="s">
        <v>17086</v>
      </c>
    </row>
    <row r="2192" spans="24:34" x14ac:dyDescent="0.4">
      <c r="X2192" s="2" t="s">
        <v>6345</v>
      </c>
      <c r="Y2192" s="2">
        <v>1935</v>
      </c>
      <c r="Z2192" s="2">
        <v>1429.6</v>
      </c>
      <c r="AA2192" s="2">
        <v>71</v>
      </c>
      <c r="AB2192" s="2">
        <v>3</v>
      </c>
      <c r="AC2192" s="2">
        <v>1273.8</v>
      </c>
      <c r="AE2192" s="2" t="s">
        <v>6316</v>
      </c>
      <c r="AF2192" s="2" t="s">
        <v>17405</v>
      </c>
      <c r="AG2192" s="2" t="s">
        <v>2998</v>
      </c>
      <c r="AH2192" s="2" t="s">
        <v>17086</v>
      </c>
    </row>
    <row r="2193" spans="24:34" x14ac:dyDescent="0.4">
      <c r="X2193" s="2" t="s">
        <v>6346</v>
      </c>
      <c r="Y2193" s="2">
        <v>1963</v>
      </c>
      <c r="Z2193" s="2">
        <v>1579.3</v>
      </c>
      <c r="AA2193" s="2">
        <v>156</v>
      </c>
      <c r="AB2193" s="2">
        <v>5</v>
      </c>
      <c r="AC2193" s="2">
        <v>1579.3</v>
      </c>
      <c r="AE2193" s="2" t="s">
        <v>6317</v>
      </c>
      <c r="AF2193" s="2" t="s">
        <v>17397</v>
      </c>
      <c r="AG2193" s="2" t="s">
        <v>2998</v>
      </c>
      <c r="AH2193" s="2" t="s">
        <v>17414</v>
      </c>
    </row>
    <row r="2194" spans="24:34" x14ac:dyDescent="0.4">
      <c r="X2194" s="2" t="s">
        <v>6347</v>
      </c>
      <c r="Y2194" s="2">
        <v>1962</v>
      </c>
      <c r="Z2194" s="2">
        <v>1243.8</v>
      </c>
      <c r="AA2194" s="2">
        <v>37</v>
      </c>
      <c r="AB2194" s="2">
        <v>2</v>
      </c>
      <c r="AC2194" s="2">
        <v>1243.8</v>
      </c>
      <c r="AE2194" s="2" t="s">
        <v>6319</v>
      </c>
      <c r="AF2194" s="2" t="s">
        <v>17408</v>
      </c>
      <c r="AG2194" s="2" t="s">
        <v>2998</v>
      </c>
      <c r="AH2194" s="2" t="s">
        <v>17400</v>
      </c>
    </row>
    <row r="2195" spans="24:34" x14ac:dyDescent="0.4">
      <c r="X2195" s="2" t="s">
        <v>6349</v>
      </c>
      <c r="Y2195" s="2">
        <v>1969</v>
      </c>
      <c r="Z2195" s="2">
        <v>3456.3</v>
      </c>
      <c r="AA2195" s="2">
        <v>200</v>
      </c>
      <c r="AB2195" s="2">
        <v>5</v>
      </c>
      <c r="AC2195" s="2">
        <v>2886.7</v>
      </c>
      <c r="AE2195" s="2" t="s">
        <v>6320</v>
      </c>
      <c r="AF2195" s="2" t="s">
        <v>17390</v>
      </c>
      <c r="AG2195" s="2" t="s">
        <v>2998</v>
      </c>
      <c r="AH2195" s="2" t="s">
        <v>17086</v>
      </c>
    </row>
    <row r="2196" spans="24:34" x14ac:dyDescent="0.4">
      <c r="X2196" s="2" t="s">
        <v>6350</v>
      </c>
      <c r="Y2196" s="2">
        <v>1960</v>
      </c>
      <c r="Z2196" s="2">
        <v>507.8</v>
      </c>
      <c r="AA2196" s="2">
        <v>26</v>
      </c>
      <c r="AB2196" s="2">
        <v>2</v>
      </c>
      <c r="AC2196" s="2">
        <v>462.8</v>
      </c>
      <c r="AE2196" s="2" t="s">
        <v>6322</v>
      </c>
      <c r="AF2196" s="2" t="s">
        <v>17390</v>
      </c>
      <c r="AG2196" s="2" t="s">
        <v>2998</v>
      </c>
      <c r="AH2196" s="2" t="s">
        <v>17088</v>
      </c>
    </row>
    <row r="2197" spans="24:34" x14ac:dyDescent="0.4">
      <c r="X2197" s="2" t="s">
        <v>6351</v>
      </c>
      <c r="Y2197" s="2">
        <v>2016</v>
      </c>
      <c r="Z2197" s="2">
        <v>11681.5</v>
      </c>
      <c r="AA2197" s="2">
        <v>137</v>
      </c>
      <c r="AB2197" s="2">
        <v>10</v>
      </c>
      <c r="AC2197" s="2">
        <v>8379.2000000000007</v>
      </c>
      <c r="AE2197" s="2" t="s">
        <v>6323</v>
      </c>
      <c r="AF2197" s="2" t="s">
        <v>17390</v>
      </c>
      <c r="AG2197" s="2" t="s">
        <v>2998</v>
      </c>
      <c r="AH2197" s="2" t="s">
        <v>17086</v>
      </c>
    </row>
    <row r="2198" spans="24:34" x14ac:dyDescent="0.4">
      <c r="X2198" s="2" t="s">
        <v>6352</v>
      </c>
      <c r="Y2198" s="2">
        <v>2018</v>
      </c>
      <c r="Z2198" s="2">
        <v>10719.4</v>
      </c>
      <c r="AA2198" s="2">
        <v>160</v>
      </c>
      <c r="AB2198" s="2">
        <v>17</v>
      </c>
      <c r="AC2198" s="2">
        <v>8879.7000000000007</v>
      </c>
      <c r="AE2198" s="2" t="s">
        <v>6324</v>
      </c>
      <c r="AF2198" s="2" t="s">
        <v>17390</v>
      </c>
      <c r="AG2198" s="2" t="s">
        <v>2998</v>
      </c>
      <c r="AH2198" s="2" t="s">
        <v>17086</v>
      </c>
    </row>
    <row r="2199" spans="24:34" x14ac:dyDescent="0.4">
      <c r="X2199" s="2" t="s">
        <v>6353</v>
      </c>
      <c r="Y2199" s="2">
        <v>2017</v>
      </c>
      <c r="Z2199" s="2">
        <v>2481.5</v>
      </c>
      <c r="AA2199" s="2">
        <v>152</v>
      </c>
      <c r="AB2199" s="2">
        <v>4</v>
      </c>
      <c r="AC2199" s="2">
        <v>1759.4</v>
      </c>
      <c r="AE2199" s="2" t="s">
        <v>6326</v>
      </c>
      <c r="AF2199" s="2" t="s">
        <v>17390</v>
      </c>
      <c r="AG2199" s="2" t="s">
        <v>2998</v>
      </c>
      <c r="AH2199" s="2" t="s">
        <v>17088</v>
      </c>
    </row>
    <row r="2200" spans="24:34" x14ac:dyDescent="0.4">
      <c r="X2200" s="2" t="s">
        <v>6354</v>
      </c>
      <c r="Y2200" s="2">
        <v>2018</v>
      </c>
      <c r="Z2200" s="2">
        <v>20759.400000000001</v>
      </c>
      <c r="AA2200" s="2">
        <v>71</v>
      </c>
      <c r="AB2200" s="2">
        <v>10</v>
      </c>
      <c r="AC2200" s="2">
        <v>13912</v>
      </c>
      <c r="AE2200" s="2" t="s">
        <v>6328</v>
      </c>
      <c r="AF2200" s="2" t="s">
        <v>17390</v>
      </c>
      <c r="AG2200" s="2" t="s">
        <v>2998</v>
      </c>
      <c r="AH2200" s="2" t="s">
        <v>17400</v>
      </c>
    </row>
    <row r="2201" spans="24:34" x14ac:dyDescent="0.4">
      <c r="X2201" s="2" t="s">
        <v>6356</v>
      </c>
      <c r="Y2201" s="2">
        <v>2017</v>
      </c>
      <c r="Z2201" s="2">
        <v>4323.8</v>
      </c>
      <c r="AA2201" s="2">
        <v>221</v>
      </c>
      <c r="AB2201" s="2">
        <v>4</v>
      </c>
      <c r="AC2201" s="2">
        <v>3196.5</v>
      </c>
      <c r="AE2201" s="2" t="s">
        <v>6330</v>
      </c>
      <c r="AF2201" s="2" t="s">
        <v>17390</v>
      </c>
      <c r="AG2201" s="2" t="s">
        <v>2998</v>
      </c>
      <c r="AH2201" s="2" t="s">
        <v>17088</v>
      </c>
    </row>
    <row r="2202" spans="24:34" x14ac:dyDescent="0.4">
      <c r="X2202" s="2" t="s">
        <v>6357</v>
      </c>
      <c r="Y2202" s="2">
        <v>2017</v>
      </c>
      <c r="Z2202" s="2">
        <v>4308.6000000000004</v>
      </c>
      <c r="AA2202" s="2">
        <v>186</v>
      </c>
      <c r="AB2202" s="2">
        <v>4</v>
      </c>
      <c r="AC2202" s="2">
        <v>3196.9</v>
      </c>
      <c r="AE2202" s="2" t="s">
        <v>6332</v>
      </c>
      <c r="AF2202" s="2" t="s">
        <v>17390</v>
      </c>
      <c r="AG2202" s="2" t="s">
        <v>2998</v>
      </c>
      <c r="AH2202" s="2" t="s">
        <v>17086</v>
      </c>
    </row>
    <row r="2203" spans="24:34" x14ac:dyDescent="0.4">
      <c r="X2203" s="2" t="s">
        <v>6358</v>
      </c>
      <c r="Y2203" s="2">
        <v>2017</v>
      </c>
      <c r="Z2203" s="2">
        <v>2481.1</v>
      </c>
      <c r="AA2203" s="2">
        <v>147</v>
      </c>
      <c r="AB2203" s="2">
        <v>4</v>
      </c>
      <c r="AC2203" s="2">
        <v>1759.4</v>
      </c>
      <c r="AE2203" s="2" t="s">
        <v>6333</v>
      </c>
      <c r="AF2203" s="2" t="s">
        <v>17390</v>
      </c>
      <c r="AG2203" s="2" t="s">
        <v>2998</v>
      </c>
      <c r="AH2203" s="2" t="s">
        <v>17400</v>
      </c>
    </row>
    <row r="2204" spans="24:34" x14ac:dyDescent="0.4">
      <c r="X2204" s="2" t="s">
        <v>6359</v>
      </c>
      <c r="Y2204" s="2">
        <v>2017</v>
      </c>
      <c r="Z2204" s="2">
        <v>2481.3000000000002</v>
      </c>
      <c r="AA2204" s="2">
        <v>161</v>
      </c>
      <c r="AB2204" s="2">
        <v>4</v>
      </c>
      <c r="AC2204" s="2">
        <v>1758.9</v>
      </c>
      <c r="AE2204" s="2" t="s">
        <v>6336</v>
      </c>
      <c r="AF2204" s="2" t="s">
        <v>17407</v>
      </c>
      <c r="AG2204" s="2" t="s">
        <v>2998</v>
      </c>
      <c r="AH2204" s="2" t="s">
        <v>17088</v>
      </c>
    </row>
    <row r="2205" spans="24:34" x14ac:dyDescent="0.4">
      <c r="X2205" s="2" t="s">
        <v>6360</v>
      </c>
      <c r="Y2205" s="2">
        <v>2015</v>
      </c>
      <c r="Z2205" s="2">
        <v>3030.7</v>
      </c>
      <c r="AA2205" s="2">
        <v>61</v>
      </c>
      <c r="AB2205" s="2">
        <v>3</v>
      </c>
      <c r="AC2205" s="2">
        <v>2475.25</v>
      </c>
      <c r="AE2205" s="2" t="s">
        <v>6340</v>
      </c>
      <c r="AF2205" s="2" t="s">
        <v>17407</v>
      </c>
      <c r="AG2205" s="2" t="s">
        <v>2998</v>
      </c>
      <c r="AH2205" s="2" t="s">
        <v>2998</v>
      </c>
    </row>
    <row r="2206" spans="24:34" x14ac:dyDescent="0.4">
      <c r="X2206" s="2" t="s">
        <v>6361</v>
      </c>
      <c r="Y2206" s="2">
        <v>2015</v>
      </c>
      <c r="Z2206" s="2">
        <v>2954.7</v>
      </c>
      <c r="AA2206" s="2">
        <v>71</v>
      </c>
      <c r="AB2206" s="2">
        <v>3</v>
      </c>
      <c r="AC2206" s="2">
        <v>2390.6999999999998</v>
      </c>
      <c r="AE2206" s="2" t="s">
        <v>6341</v>
      </c>
      <c r="AF2206" s="2" t="s">
        <v>17390</v>
      </c>
      <c r="AG2206" s="2" t="s">
        <v>2998</v>
      </c>
      <c r="AH2206" s="2" t="s">
        <v>17393</v>
      </c>
    </row>
    <row r="2207" spans="24:34" x14ac:dyDescent="0.4">
      <c r="X2207" s="2" t="s">
        <v>6363</v>
      </c>
      <c r="Y2207" s="2">
        <v>2015</v>
      </c>
      <c r="Z2207" s="2">
        <v>4167.5</v>
      </c>
      <c r="AA2207" s="2">
        <v>53</v>
      </c>
      <c r="AB2207" s="2">
        <v>10</v>
      </c>
      <c r="AC2207" s="2">
        <v>2598.1999999999998</v>
      </c>
      <c r="AE2207" s="2" t="s">
        <v>6345</v>
      </c>
      <c r="AF2207" s="2" t="s">
        <v>17390</v>
      </c>
      <c r="AG2207" s="2" t="s">
        <v>2998</v>
      </c>
      <c r="AH2207" s="2" t="s">
        <v>17393</v>
      </c>
    </row>
    <row r="2208" spans="24:34" x14ac:dyDescent="0.4">
      <c r="X2208" s="2" t="s">
        <v>6365</v>
      </c>
      <c r="Y2208" s="2">
        <v>2015</v>
      </c>
      <c r="Z2208" s="2">
        <v>3448.1</v>
      </c>
      <c r="AA2208" s="2">
        <v>36</v>
      </c>
      <c r="AB2208" s="2">
        <v>10</v>
      </c>
      <c r="AC2208" s="2">
        <v>2602</v>
      </c>
      <c r="AE2208" s="2" t="s">
        <v>6346</v>
      </c>
      <c r="AF2208" s="2" t="s">
        <v>17390</v>
      </c>
      <c r="AG2208" s="2" t="s">
        <v>17081</v>
      </c>
      <c r="AH2208" s="2" t="s">
        <v>17088</v>
      </c>
    </row>
    <row r="2209" spans="24:34" x14ac:dyDescent="0.4">
      <c r="X2209" s="2" t="s">
        <v>6366</v>
      </c>
      <c r="Y2209" s="2">
        <v>2017</v>
      </c>
      <c r="Z2209" s="2">
        <v>7527.3</v>
      </c>
      <c r="AA2209" s="2">
        <v>250</v>
      </c>
      <c r="AB2209" s="2">
        <v>10</v>
      </c>
      <c r="AC2209" s="2">
        <v>5823.5</v>
      </c>
      <c r="AE2209" s="2" t="s">
        <v>6347</v>
      </c>
      <c r="AF2209" s="2" t="s">
        <v>17390</v>
      </c>
      <c r="AG2209" s="2" t="s">
        <v>2998</v>
      </c>
      <c r="AH2209" s="2" t="s">
        <v>17088</v>
      </c>
    </row>
    <row r="2210" spans="24:34" x14ac:dyDescent="0.4">
      <c r="X2210" s="2" t="s">
        <v>6368</v>
      </c>
      <c r="Y2210" s="2">
        <v>2008</v>
      </c>
      <c r="Z2210" s="2">
        <v>2532.3000000000002</v>
      </c>
      <c r="AA2210" s="2">
        <v>33</v>
      </c>
      <c r="AB2210" s="2">
        <v>4</v>
      </c>
      <c r="AC2210" s="2">
        <v>2334.3000000000002</v>
      </c>
      <c r="AE2210" s="2" t="s">
        <v>6349</v>
      </c>
      <c r="AF2210" s="2" t="s">
        <v>17390</v>
      </c>
      <c r="AG2210" s="2" t="s">
        <v>17081</v>
      </c>
      <c r="AH2210" s="2" t="s">
        <v>17393</v>
      </c>
    </row>
    <row r="2211" spans="24:34" x14ac:dyDescent="0.4">
      <c r="X2211" s="2" t="s">
        <v>6370</v>
      </c>
      <c r="Y2211" s="2">
        <v>1959</v>
      </c>
      <c r="Z2211" s="2">
        <v>287.5</v>
      </c>
      <c r="AA2211" s="2">
        <v>12</v>
      </c>
      <c r="AB2211" s="2">
        <v>2</v>
      </c>
      <c r="AC2211" s="2">
        <v>192.4</v>
      </c>
      <c r="AE2211" s="2" t="s">
        <v>6350</v>
      </c>
      <c r="AF2211" s="2" t="s">
        <v>17390</v>
      </c>
      <c r="AG2211" s="2" t="s">
        <v>2998</v>
      </c>
      <c r="AH2211" s="2" t="s">
        <v>17086</v>
      </c>
    </row>
    <row r="2212" spans="24:34" x14ac:dyDescent="0.4">
      <c r="X2212" s="2" t="s">
        <v>6372</v>
      </c>
      <c r="Y2212" s="2">
        <v>1956</v>
      </c>
      <c r="Z2212" s="2">
        <v>617.45000000000005</v>
      </c>
      <c r="AA2212" s="2">
        <v>30</v>
      </c>
      <c r="AB2212" s="2">
        <v>2</v>
      </c>
      <c r="AC2212" s="2">
        <v>400</v>
      </c>
      <c r="AE2212" s="2" t="s">
        <v>6351</v>
      </c>
      <c r="AF2212" s="2" t="s">
        <v>17397</v>
      </c>
      <c r="AG2212" s="2" t="s">
        <v>2998</v>
      </c>
      <c r="AH2212" s="2" t="s">
        <v>17400</v>
      </c>
    </row>
    <row r="2213" spans="24:34" x14ac:dyDescent="0.4">
      <c r="X2213" s="2" t="s">
        <v>6374</v>
      </c>
      <c r="Y2213" s="2">
        <v>1958</v>
      </c>
      <c r="Z2213" s="2">
        <v>392.25</v>
      </c>
      <c r="AA2213" s="2">
        <v>19</v>
      </c>
      <c r="AB2213" s="2">
        <v>2</v>
      </c>
      <c r="AC2213" s="2">
        <v>263.05</v>
      </c>
      <c r="AE2213" s="2" t="s">
        <v>6352</v>
      </c>
      <c r="AF2213" s="2" t="s">
        <v>17409</v>
      </c>
      <c r="AG2213" s="2" t="s">
        <v>2998</v>
      </c>
      <c r="AH2213" s="2" t="s">
        <v>17086</v>
      </c>
    </row>
    <row r="2214" spans="24:34" x14ac:dyDescent="0.4">
      <c r="X2214" s="2" t="s">
        <v>6376</v>
      </c>
      <c r="Y2214" s="2">
        <v>1989</v>
      </c>
      <c r="Z2214" s="2">
        <v>7622.5</v>
      </c>
      <c r="AA2214" s="2">
        <v>258</v>
      </c>
      <c r="AB2214" s="2">
        <v>5</v>
      </c>
      <c r="AC2214" s="2">
        <v>7622.5</v>
      </c>
      <c r="AE2214" s="2" t="s">
        <v>6353</v>
      </c>
      <c r="AF2214" s="2" t="s">
        <v>17518</v>
      </c>
      <c r="AG2214" s="2" t="s">
        <v>17081</v>
      </c>
      <c r="AH2214" s="2" t="s">
        <v>17088</v>
      </c>
    </row>
    <row r="2215" spans="24:34" x14ac:dyDescent="0.4">
      <c r="X2215" s="2" t="s">
        <v>6377</v>
      </c>
      <c r="Y2215" s="2">
        <v>1989</v>
      </c>
      <c r="Z2215" s="2">
        <v>5435.8</v>
      </c>
      <c r="AA2215" s="2">
        <v>160</v>
      </c>
      <c r="AB2215" s="2">
        <v>5</v>
      </c>
      <c r="AC2215" s="2">
        <v>5435.8</v>
      </c>
      <c r="AE2215" s="2" t="s">
        <v>6354</v>
      </c>
      <c r="AF2215" s="2" t="s">
        <v>17390</v>
      </c>
      <c r="AG2215" s="2" t="s">
        <v>2998</v>
      </c>
      <c r="AH2215" s="2" t="s">
        <v>17413</v>
      </c>
    </row>
    <row r="2216" spans="24:34" x14ac:dyDescent="0.4">
      <c r="X2216" s="2" t="s">
        <v>6378</v>
      </c>
      <c r="Y2216" s="2">
        <v>1989</v>
      </c>
      <c r="Z2216" s="2">
        <v>4837.3</v>
      </c>
      <c r="AA2216" s="2">
        <v>160</v>
      </c>
      <c r="AB2216" s="2">
        <v>9</v>
      </c>
      <c r="AC2216" s="2">
        <v>3826</v>
      </c>
      <c r="AE2216" s="2" t="s">
        <v>6356</v>
      </c>
      <c r="AF2216" s="2" t="s">
        <v>17518</v>
      </c>
      <c r="AG2216" s="2" t="s">
        <v>2998</v>
      </c>
      <c r="AH2216" s="2" t="s">
        <v>17393</v>
      </c>
    </row>
    <row r="2217" spans="24:34" x14ac:dyDescent="0.4">
      <c r="X2217" s="2" t="s">
        <v>6379</v>
      </c>
      <c r="Y2217" s="2">
        <v>1990</v>
      </c>
      <c r="Z2217" s="2">
        <v>3990.1</v>
      </c>
      <c r="AA2217" s="2">
        <v>120</v>
      </c>
      <c r="AB2217" s="2">
        <v>5</v>
      </c>
      <c r="AC2217" s="2">
        <v>3202.6</v>
      </c>
      <c r="AE2217" s="2" t="s">
        <v>6357</v>
      </c>
      <c r="AF2217" s="2" t="s">
        <v>17518</v>
      </c>
      <c r="AG2217" s="2" t="s">
        <v>17081</v>
      </c>
      <c r="AH2217" s="2" t="s">
        <v>17393</v>
      </c>
    </row>
    <row r="2218" spans="24:34" x14ac:dyDescent="0.4">
      <c r="X2218" s="2" t="s">
        <v>6380</v>
      </c>
      <c r="Y2218" s="2">
        <v>1989</v>
      </c>
      <c r="Z2218" s="2">
        <v>4948.3</v>
      </c>
      <c r="AA2218" s="2">
        <v>160</v>
      </c>
      <c r="AB2218" s="2">
        <v>9</v>
      </c>
      <c r="AC2218" s="2">
        <v>3827.7</v>
      </c>
      <c r="AE2218" s="2" t="s">
        <v>6358</v>
      </c>
      <c r="AF2218" s="2" t="s">
        <v>17518</v>
      </c>
      <c r="AG2218" s="2" t="s">
        <v>2998</v>
      </c>
      <c r="AH2218" s="2" t="s">
        <v>17088</v>
      </c>
    </row>
    <row r="2219" spans="24:34" x14ac:dyDescent="0.4">
      <c r="X2219" s="2" t="s">
        <v>6381</v>
      </c>
      <c r="Y2219" s="2">
        <v>2004</v>
      </c>
      <c r="Z2219" s="2">
        <v>1782.5</v>
      </c>
      <c r="AA2219" s="2">
        <v>32</v>
      </c>
      <c r="AB2219" s="2">
        <v>8</v>
      </c>
      <c r="AC2219" s="2">
        <v>1782.5</v>
      </c>
      <c r="AE2219" s="2" t="s">
        <v>6359</v>
      </c>
      <c r="AF2219" s="2" t="s">
        <v>17518</v>
      </c>
      <c r="AG2219" s="2" t="s">
        <v>2998</v>
      </c>
      <c r="AH2219" s="2" t="s">
        <v>17088</v>
      </c>
    </row>
    <row r="2220" spans="24:34" x14ac:dyDescent="0.4">
      <c r="X2220" s="2" t="s">
        <v>6382</v>
      </c>
      <c r="Y2220" s="2">
        <v>1990</v>
      </c>
      <c r="Z2220" s="2">
        <v>4425.6000000000004</v>
      </c>
      <c r="AA2220" s="2">
        <v>135</v>
      </c>
      <c r="AB2220" s="2">
        <v>5</v>
      </c>
      <c r="AC2220" s="2">
        <v>3128.2</v>
      </c>
      <c r="AE2220" s="2" t="s">
        <v>6360</v>
      </c>
      <c r="AF2220" s="2" t="s">
        <v>17518</v>
      </c>
      <c r="AG2220" s="2" t="s">
        <v>17515</v>
      </c>
      <c r="AH2220" s="2" t="s">
        <v>17393</v>
      </c>
    </row>
    <row r="2221" spans="24:34" x14ac:dyDescent="0.4">
      <c r="X2221" s="2" t="s">
        <v>6383</v>
      </c>
      <c r="Y2221" s="2">
        <v>1990</v>
      </c>
      <c r="Z2221" s="2">
        <v>3271.1</v>
      </c>
      <c r="AA2221" s="2">
        <v>102</v>
      </c>
      <c r="AB2221" s="2">
        <v>5</v>
      </c>
      <c r="AC2221" s="2">
        <v>2356.6999999999998</v>
      </c>
      <c r="AE2221" s="2" t="s">
        <v>6361</v>
      </c>
      <c r="AF2221" s="2" t="s">
        <v>17518</v>
      </c>
      <c r="AG2221" s="2" t="s">
        <v>17515</v>
      </c>
      <c r="AH2221" s="2" t="s">
        <v>17393</v>
      </c>
    </row>
    <row r="2222" spans="24:34" x14ac:dyDescent="0.4">
      <c r="X2222" s="2" t="s">
        <v>1153</v>
      </c>
      <c r="Y2222" s="2">
        <v>1989</v>
      </c>
      <c r="Z2222" s="2">
        <v>4280.3999999999996</v>
      </c>
      <c r="AA2222" s="2">
        <v>171</v>
      </c>
      <c r="AB2222" s="2">
        <v>9</v>
      </c>
      <c r="AC2222" s="2">
        <v>3805.6</v>
      </c>
      <c r="AE2222" s="2" t="s">
        <v>6363</v>
      </c>
      <c r="AF2222" s="2" t="s">
        <v>17390</v>
      </c>
      <c r="AG2222" s="2" t="s">
        <v>2998</v>
      </c>
      <c r="AH2222" s="2" t="s">
        <v>17086</v>
      </c>
    </row>
    <row r="2223" spans="24:34" x14ac:dyDescent="0.4">
      <c r="X2223" s="2" t="s">
        <v>1154</v>
      </c>
      <c r="Y2223" s="2">
        <v>1957</v>
      </c>
      <c r="Z2223" s="2">
        <v>4132</v>
      </c>
      <c r="AA2223" s="2">
        <v>68</v>
      </c>
      <c r="AB2223" s="2">
        <v>3</v>
      </c>
      <c r="AC2223" s="2">
        <v>3236.9</v>
      </c>
      <c r="AE2223" s="2" t="s">
        <v>6365</v>
      </c>
      <c r="AF2223" s="2" t="s">
        <v>17390</v>
      </c>
      <c r="AG2223" s="2" t="s">
        <v>2998</v>
      </c>
      <c r="AH2223" s="2" t="s">
        <v>17086</v>
      </c>
    </row>
    <row r="2224" spans="24:34" x14ac:dyDescent="0.4">
      <c r="X2224" s="2" t="s">
        <v>6385</v>
      </c>
      <c r="Y2224" s="2">
        <v>1990</v>
      </c>
      <c r="Z2224" s="2">
        <v>4736.6000000000004</v>
      </c>
      <c r="AA2224" s="2">
        <v>197</v>
      </c>
      <c r="AB2224" s="2">
        <v>9</v>
      </c>
      <c r="AC2224" s="2">
        <v>3798.7</v>
      </c>
      <c r="AE2224" s="2" t="s">
        <v>6366</v>
      </c>
      <c r="AF2224" s="2" t="s">
        <v>17390</v>
      </c>
      <c r="AG2224" s="2" t="s">
        <v>2998</v>
      </c>
      <c r="AH2224" s="2" t="s">
        <v>17400</v>
      </c>
    </row>
    <row r="2225" spans="24:34" x14ac:dyDescent="0.4">
      <c r="X2225" s="2" t="s">
        <v>6386</v>
      </c>
      <c r="Y2225" s="2">
        <v>1955</v>
      </c>
      <c r="Z2225" s="2">
        <v>438.9</v>
      </c>
      <c r="AA2225" s="2">
        <v>68</v>
      </c>
      <c r="AB2225" s="2">
        <v>2</v>
      </c>
      <c r="AC2225" s="2">
        <v>438.4</v>
      </c>
      <c r="AE2225" s="2" t="s">
        <v>6368</v>
      </c>
      <c r="AF2225" s="2" t="s">
        <v>17390</v>
      </c>
      <c r="AG2225" s="2" t="s">
        <v>17081</v>
      </c>
      <c r="AH2225" s="2" t="s">
        <v>17400</v>
      </c>
    </row>
    <row r="2226" spans="24:34" x14ac:dyDescent="0.4">
      <c r="X2226" s="2" t="s">
        <v>6390</v>
      </c>
      <c r="Y2226" s="2">
        <v>1990</v>
      </c>
      <c r="Z2226" s="2">
        <v>6535.2</v>
      </c>
      <c r="AA2226" s="2">
        <v>239</v>
      </c>
      <c r="AB2226" s="2">
        <v>5</v>
      </c>
      <c r="AC2226" s="2">
        <v>4683.8999999999996</v>
      </c>
      <c r="AE2226" s="2" t="s">
        <v>6370</v>
      </c>
      <c r="AF2226" s="2" t="s">
        <v>17390</v>
      </c>
      <c r="AG2226" s="2" t="s">
        <v>2998</v>
      </c>
      <c r="AH2226" s="2" t="s">
        <v>17086</v>
      </c>
    </row>
    <row r="2227" spans="24:34" x14ac:dyDescent="0.4">
      <c r="X2227" s="2" t="s">
        <v>6393</v>
      </c>
      <c r="Y2227" s="2">
        <v>1990</v>
      </c>
      <c r="Z2227" s="2">
        <v>5473.1</v>
      </c>
      <c r="AA2227" s="2">
        <v>168</v>
      </c>
      <c r="AB2227" s="2">
        <v>5</v>
      </c>
      <c r="AC2227" s="2">
        <v>3906.4</v>
      </c>
      <c r="AE2227" s="2" t="s">
        <v>6372</v>
      </c>
      <c r="AF2227" s="2" t="s">
        <v>17390</v>
      </c>
      <c r="AG2227" s="2" t="s">
        <v>2998</v>
      </c>
      <c r="AH2227" s="2" t="s">
        <v>17088</v>
      </c>
    </row>
    <row r="2228" spans="24:34" x14ac:dyDescent="0.4">
      <c r="X2228" s="2" t="s">
        <v>6395</v>
      </c>
      <c r="Y2228" s="2">
        <v>1997</v>
      </c>
      <c r="Z2228" s="2">
        <v>2633.9</v>
      </c>
      <c r="AA2228" s="2">
        <v>72</v>
      </c>
      <c r="AB2228" s="2">
        <v>7</v>
      </c>
      <c r="AC2228" s="2">
        <v>2043.1</v>
      </c>
      <c r="AE2228" s="2" t="s">
        <v>6374</v>
      </c>
      <c r="AF2228" s="2" t="s">
        <v>17390</v>
      </c>
      <c r="AG2228" s="2" t="s">
        <v>2998</v>
      </c>
      <c r="AH2228" s="2" t="s">
        <v>17086</v>
      </c>
    </row>
    <row r="2229" spans="24:34" x14ac:dyDescent="0.4">
      <c r="X2229" s="2" t="s">
        <v>6397</v>
      </c>
      <c r="Y2229" s="2">
        <v>1959</v>
      </c>
      <c r="Z2229" s="2">
        <v>400</v>
      </c>
      <c r="AA2229" s="2">
        <v>23</v>
      </c>
      <c r="AB2229" s="2">
        <v>2</v>
      </c>
      <c r="AC2229" s="2">
        <v>400</v>
      </c>
      <c r="AE2229" s="2" t="s">
        <v>6376</v>
      </c>
      <c r="AF2229" s="2" t="s">
        <v>17397</v>
      </c>
      <c r="AG2229" s="2" t="s">
        <v>2998</v>
      </c>
      <c r="AH2229" s="2" t="s">
        <v>17414</v>
      </c>
    </row>
    <row r="2230" spans="24:34" x14ac:dyDescent="0.4">
      <c r="X2230" s="2" t="s">
        <v>6398</v>
      </c>
      <c r="Y2230" s="2">
        <v>1955</v>
      </c>
      <c r="Z2230" s="2">
        <v>574</v>
      </c>
      <c r="AA2230" s="2">
        <v>22</v>
      </c>
      <c r="AB2230" s="2">
        <v>2</v>
      </c>
      <c r="AC2230" s="2">
        <v>573.5</v>
      </c>
      <c r="AE2230" s="2" t="s">
        <v>6377</v>
      </c>
      <c r="AF2230" s="2" t="s">
        <v>17397</v>
      </c>
      <c r="AG2230" s="2" t="s">
        <v>2998</v>
      </c>
      <c r="AH2230" s="2" t="s">
        <v>17413</v>
      </c>
    </row>
    <row r="2231" spans="24:34" x14ac:dyDescent="0.4">
      <c r="X2231" s="2" t="s">
        <v>6401</v>
      </c>
      <c r="Y2231" s="2">
        <v>1990</v>
      </c>
      <c r="Z2231" s="2">
        <v>4967.2</v>
      </c>
      <c r="AA2231" s="2">
        <v>193</v>
      </c>
      <c r="AB2231" s="2">
        <v>9</v>
      </c>
      <c r="AC2231" s="2">
        <v>3834.5</v>
      </c>
      <c r="AE2231" s="2" t="s">
        <v>6378</v>
      </c>
      <c r="AF2231" s="2" t="s">
        <v>17397</v>
      </c>
      <c r="AG2231" s="2" t="s">
        <v>17519</v>
      </c>
      <c r="AH2231" s="2" t="s">
        <v>17088</v>
      </c>
    </row>
    <row r="2232" spans="24:34" x14ac:dyDescent="0.4">
      <c r="X2232" s="2" t="s">
        <v>6404</v>
      </c>
      <c r="Y2232" s="2">
        <v>2000</v>
      </c>
      <c r="Z2232" s="2">
        <v>1159.9000000000001</v>
      </c>
      <c r="AA2232" s="2">
        <v>25</v>
      </c>
      <c r="AB2232" s="2">
        <v>3</v>
      </c>
      <c r="AC2232" s="2">
        <v>719.2</v>
      </c>
      <c r="AE2232" s="2" t="s">
        <v>6379</v>
      </c>
      <c r="AF2232" s="2" t="s">
        <v>17397</v>
      </c>
      <c r="AG2232" s="2" t="s">
        <v>2998</v>
      </c>
      <c r="AH2232" s="2" t="s">
        <v>17393</v>
      </c>
    </row>
    <row r="2233" spans="24:34" x14ac:dyDescent="0.4">
      <c r="X2233" s="2" t="s">
        <v>6406</v>
      </c>
      <c r="Y2233" s="2">
        <v>1956</v>
      </c>
      <c r="Z2233" s="2">
        <v>395.8</v>
      </c>
      <c r="AA2233" s="2">
        <v>21</v>
      </c>
      <c r="AB2233" s="2">
        <v>2</v>
      </c>
      <c r="AC2233" s="2">
        <v>274.2</v>
      </c>
      <c r="AE2233" s="2" t="s">
        <v>6380</v>
      </c>
      <c r="AF2233" s="2" t="s">
        <v>17397</v>
      </c>
      <c r="AG2233" s="2" t="s">
        <v>2998</v>
      </c>
      <c r="AH2233" s="2" t="s">
        <v>17406</v>
      </c>
    </row>
    <row r="2234" spans="24:34" x14ac:dyDescent="0.4">
      <c r="X2234" s="2" t="s">
        <v>6408</v>
      </c>
      <c r="Y2234" s="2">
        <v>1980</v>
      </c>
      <c r="Z2234" s="2">
        <v>3714.8</v>
      </c>
      <c r="AA2234" s="2">
        <v>146</v>
      </c>
      <c r="AB2234" s="2">
        <v>9</v>
      </c>
      <c r="AC2234" s="2">
        <v>3714.8</v>
      </c>
      <c r="AE2234" s="2" t="s">
        <v>6381</v>
      </c>
      <c r="AF2234" s="2" t="s">
        <v>17397</v>
      </c>
      <c r="AG2234" s="2" t="s">
        <v>17081</v>
      </c>
      <c r="AH2234" s="2" t="s">
        <v>17086</v>
      </c>
    </row>
    <row r="2235" spans="24:34" x14ac:dyDescent="0.4">
      <c r="X2235" s="2" t="s">
        <v>6409</v>
      </c>
      <c r="Y2235" s="2">
        <v>2018</v>
      </c>
      <c r="Z2235" s="2">
        <v>1447.6</v>
      </c>
      <c r="AA2235" s="2">
        <v>3</v>
      </c>
      <c r="AB2235" s="2">
        <v>4</v>
      </c>
      <c r="AC2235" s="2">
        <v>1299.4000000000001</v>
      </c>
      <c r="AE2235" s="2" t="s">
        <v>6382</v>
      </c>
      <c r="AF2235" s="2" t="s">
        <v>17397</v>
      </c>
      <c r="AG2235" s="2" t="s">
        <v>2998</v>
      </c>
      <c r="AH2235" s="2" t="s">
        <v>17393</v>
      </c>
    </row>
    <row r="2236" spans="24:34" x14ac:dyDescent="0.4">
      <c r="X2236" s="2" t="s">
        <v>172</v>
      </c>
      <c r="Y2236" s="2">
        <v>1969</v>
      </c>
      <c r="Z2236" s="2">
        <v>2168.6</v>
      </c>
      <c r="AA2236" s="2">
        <v>157</v>
      </c>
      <c r="AB2236" s="2">
        <v>5</v>
      </c>
      <c r="AC2236" s="2">
        <v>1315.6</v>
      </c>
      <c r="AE2236" s="2" t="s">
        <v>6383</v>
      </c>
      <c r="AF2236" s="2" t="s">
        <v>17397</v>
      </c>
      <c r="AG2236" s="2" t="s">
        <v>2998</v>
      </c>
      <c r="AH2236" s="2" t="s">
        <v>17400</v>
      </c>
    </row>
    <row r="2237" spans="24:34" x14ac:dyDescent="0.4">
      <c r="X2237" s="2" t="s">
        <v>6410</v>
      </c>
      <c r="Y2237" s="2">
        <v>1995</v>
      </c>
      <c r="Z2237" s="2">
        <v>1486.7</v>
      </c>
      <c r="AA2237" s="2">
        <v>26</v>
      </c>
      <c r="AB2237" s="2">
        <v>3</v>
      </c>
      <c r="AC2237" s="2">
        <v>1171.2</v>
      </c>
      <c r="AE2237" s="2" t="s">
        <v>1153</v>
      </c>
      <c r="AF2237" s="2" t="s">
        <v>17397</v>
      </c>
      <c r="AG2237" s="2" t="s">
        <v>2998</v>
      </c>
      <c r="AH2237" s="2" t="s">
        <v>17088</v>
      </c>
    </row>
    <row r="2238" spans="24:34" x14ac:dyDescent="0.4">
      <c r="X2238" s="2" t="s">
        <v>6413</v>
      </c>
      <c r="Y2238" s="2">
        <v>1969</v>
      </c>
      <c r="Z2238" s="2">
        <v>2154.1999999999998</v>
      </c>
      <c r="AA2238" s="2">
        <v>30</v>
      </c>
      <c r="AB2238" s="2">
        <v>5</v>
      </c>
      <c r="AC2238" s="2">
        <v>2154.1999999999998</v>
      </c>
      <c r="AE2238" s="2" t="s">
        <v>1154</v>
      </c>
      <c r="AF2238" s="2" t="s">
        <v>17390</v>
      </c>
      <c r="AG2238" s="2" t="s">
        <v>2998</v>
      </c>
      <c r="AH2238" s="2" t="s">
        <v>17393</v>
      </c>
    </row>
    <row r="2239" spans="24:34" x14ac:dyDescent="0.4">
      <c r="X2239" s="2" t="s">
        <v>6414</v>
      </c>
      <c r="Y2239" s="2">
        <v>1956</v>
      </c>
      <c r="Z2239" s="2">
        <v>463.7</v>
      </c>
      <c r="AA2239" s="2">
        <v>18</v>
      </c>
      <c r="AB2239" s="2">
        <v>2</v>
      </c>
      <c r="AC2239" s="2">
        <v>270.10000000000002</v>
      </c>
      <c r="AE2239" s="2" t="s">
        <v>6385</v>
      </c>
      <c r="AF2239" s="2" t="s">
        <v>17397</v>
      </c>
      <c r="AG2239" s="2" t="s">
        <v>2998</v>
      </c>
      <c r="AH2239" s="2" t="s">
        <v>17088</v>
      </c>
    </row>
    <row r="2240" spans="24:34" x14ac:dyDescent="0.4">
      <c r="X2240" s="2" t="s">
        <v>6416</v>
      </c>
      <c r="Y2240" s="2">
        <v>1961</v>
      </c>
      <c r="Z2240" s="2">
        <v>276</v>
      </c>
      <c r="AA2240" s="2">
        <v>19</v>
      </c>
      <c r="AB2240" s="2">
        <v>2</v>
      </c>
      <c r="AC2240" s="2">
        <v>189.9</v>
      </c>
      <c r="AE2240" s="2" t="s">
        <v>6386</v>
      </c>
      <c r="AF2240" s="2" t="s">
        <v>17390</v>
      </c>
      <c r="AG2240" s="2" t="s">
        <v>2998</v>
      </c>
      <c r="AH2240" s="2" t="s">
        <v>17088</v>
      </c>
    </row>
    <row r="2241" spans="24:34" x14ac:dyDescent="0.4">
      <c r="X2241" s="2" t="s">
        <v>6417</v>
      </c>
      <c r="Y2241" s="2">
        <v>1960</v>
      </c>
      <c r="Z2241" s="2">
        <v>1699.7</v>
      </c>
      <c r="AA2241" s="2">
        <v>53</v>
      </c>
      <c r="AB2241" s="2">
        <v>4</v>
      </c>
      <c r="AC2241" s="2">
        <v>1258.3</v>
      </c>
      <c r="AE2241" s="2" t="s">
        <v>6390</v>
      </c>
      <c r="AF2241" s="2" t="s">
        <v>17397</v>
      </c>
      <c r="AG2241" s="2" t="s">
        <v>2998</v>
      </c>
      <c r="AH2241" s="2" t="s">
        <v>17398</v>
      </c>
    </row>
    <row r="2242" spans="24:34" x14ac:dyDescent="0.4">
      <c r="X2242" s="2" t="s">
        <v>6420</v>
      </c>
      <c r="Y2242" s="2">
        <v>1974</v>
      </c>
      <c r="Z2242" s="2">
        <v>2899.7</v>
      </c>
      <c r="AA2242" s="2">
        <v>83</v>
      </c>
      <c r="AB2242" s="2">
        <v>5</v>
      </c>
      <c r="AC2242" s="2">
        <v>2899.7</v>
      </c>
      <c r="AE2242" s="2" t="s">
        <v>6393</v>
      </c>
      <c r="AF2242" s="2" t="s">
        <v>17397</v>
      </c>
      <c r="AG2242" s="2" t="s">
        <v>2998</v>
      </c>
      <c r="AH2242" s="2" t="s">
        <v>17413</v>
      </c>
    </row>
    <row r="2243" spans="24:34" x14ac:dyDescent="0.4">
      <c r="X2243" s="2" t="s">
        <v>6421</v>
      </c>
      <c r="Y2243" s="2">
        <v>1965</v>
      </c>
      <c r="Z2243" s="2">
        <v>4222</v>
      </c>
      <c r="AA2243" s="2">
        <v>75</v>
      </c>
      <c r="AB2243" s="2">
        <v>5</v>
      </c>
      <c r="AC2243" s="2">
        <v>3116.5</v>
      </c>
      <c r="AE2243" s="2" t="s">
        <v>6395</v>
      </c>
      <c r="AF2243" s="2" t="s">
        <v>17390</v>
      </c>
      <c r="AG2243" s="2" t="s">
        <v>2998</v>
      </c>
      <c r="AH2243" s="2" t="s">
        <v>17086</v>
      </c>
    </row>
    <row r="2244" spans="24:34" x14ac:dyDescent="0.4">
      <c r="X2244" s="2" t="s">
        <v>6422</v>
      </c>
      <c r="Y2244" s="2">
        <v>1988</v>
      </c>
      <c r="Z2244" s="2">
        <v>3370.1</v>
      </c>
      <c r="AA2244" s="2">
        <v>105</v>
      </c>
      <c r="AB2244" s="2">
        <v>9</v>
      </c>
      <c r="AC2244" s="2">
        <v>3143.1</v>
      </c>
      <c r="AE2244" s="2" t="s">
        <v>6397</v>
      </c>
      <c r="AF2244" s="2" t="s">
        <v>17390</v>
      </c>
      <c r="AG2244" s="2" t="s">
        <v>17086</v>
      </c>
      <c r="AH2244" s="2" t="s">
        <v>17086</v>
      </c>
    </row>
    <row r="2245" spans="24:34" x14ac:dyDescent="0.4">
      <c r="X2245" s="2" t="s">
        <v>6423</v>
      </c>
      <c r="Y2245" s="2">
        <v>1957</v>
      </c>
      <c r="Z2245" s="2">
        <v>272.39999999999998</v>
      </c>
      <c r="AA2245" s="2">
        <v>14</v>
      </c>
      <c r="AB2245" s="2">
        <v>2</v>
      </c>
      <c r="AC2245" s="2">
        <v>194.8</v>
      </c>
      <c r="AE2245" s="2" t="s">
        <v>6398</v>
      </c>
      <c r="AF2245" s="2" t="s">
        <v>17390</v>
      </c>
      <c r="AG2245" s="2" t="s">
        <v>2998</v>
      </c>
      <c r="AH2245" s="2" t="s">
        <v>17086</v>
      </c>
    </row>
    <row r="2246" spans="24:34" x14ac:dyDescent="0.4">
      <c r="X2246" s="2" t="s">
        <v>6425</v>
      </c>
      <c r="Y2246" s="2">
        <v>1995</v>
      </c>
      <c r="Z2246" s="2">
        <v>4140.5</v>
      </c>
      <c r="AA2246" s="2">
        <v>170</v>
      </c>
      <c r="AB2246" s="2">
        <v>5</v>
      </c>
      <c r="AC2246" s="2">
        <v>3790.5</v>
      </c>
      <c r="AE2246" s="2" t="s">
        <v>6401</v>
      </c>
      <c r="AF2246" s="2" t="s">
        <v>17397</v>
      </c>
      <c r="AG2246" s="2" t="s">
        <v>2998</v>
      </c>
      <c r="AH2246" s="2" t="s">
        <v>17088</v>
      </c>
    </row>
    <row r="2247" spans="24:34" x14ac:dyDescent="0.4">
      <c r="X2247" s="2" t="s">
        <v>6426</v>
      </c>
      <c r="Y2247" s="2">
        <v>1980</v>
      </c>
      <c r="Z2247" s="2">
        <v>4063.2</v>
      </c>
      <c r="AA2247" s="2">
        <v>158</v>
      </c>
      <c r="AB2247" s="2">
        <v>5</v>
      </c>
      <c r="AC2247" s="2">
        <v>3500.2</v>
      </c>
      <c r="AE2247" s="2" t="s">
        <v>6404</v>
      </c>
      <c r="AF2247" s="2" t="s">
        <v>17390</v>
      </c>
      <c r="AG2247" s="2" t="s">
        <v>17081</v>
      </c>
      <c r="AH2247" s="2" t="s">
        <v>17086</v>
      </c>
    </row>
    <row r="2248" spans="24:34" x14ac:dyDescent="0.4">
      <c r="X2248" s="2" t="s">
        <v>6428</v>
      </c>
      <c r="Y2248" s="2">
        <v>1973</v>
      </c>
      <c r="Z2248" s="2">
        <v>3543.9</v>
      </c>
      <c r="AA2248" s="2">
        <v>173</v>
      </c>
      <c r="AB2248" s="2">
        <v>5</v>
      </c>
      <c r="AC2248" s="2">
        <v>3103.6</v>
      </c>
      <c r="AE2248" s="2" t="s">
        <v>6406</v>
      </c>
      <c r="AF2248" s="2" t="s">
        <v>17390</v>
      </c>
      <c r="AG2248" s="2" t="s">
        <v>2998</v>
      </c>
      <c r="AH2248" s="2" t="s">
        <v>17088</v>
      </c>
    </row>
    <row r="2249" spans="24:34" x14ac:dyDescent="0.4">
      <c r="X2249" s="2" t="s">
        <v>6431</v>
      </c>
      <c r="Y2249" s="2">
        <v>1974</v>
      </c>
      <c r="Z2249" s="2">
        <v>4615.8</v>
      </c>
      <c r="AA2249" s="2">
        <v>147</v>
      </c>
      <c r="AB2249" s="2">
        <v>5</v>
      </c>
      <c r="AC2249" s="2">
        <v>3386.8</v>
      </c>
      <c r="AE2249" s="2" t="s">
        <v>6408</v>
      </c>
      <c r="AF2249" s="2" t="s">
        <v>17390</v>
      </c>
      <c r="AG2249" s="2" t="s">
        <v>2998</v>
      </c>
      <c r="AH2249" s="2" t="s">
        <v>17086</v>
      </c>
    </row>
    <row r="2250" spans="24:34" x14ac:dyDescent="0.4">
      <c r="X2250" s="2" t="s">
        <v>1158</v>
      </c>
      <c r="Y2250" s="2">
        <v>1976</v>
      </c>
      <c r="Z2250" s="2">
        <v>3862.5</v>
      </c>
      <c r="AA2250" s="2">
        <v>158</v>
      </c>
      <c r="AB2250" s="2">
        <v>5</v>
      </c>
      <c r="AC2250" s="2">
        <v>3411.2</v>
      </c>
      <c r="AE2250" s="2" t="s">
        <v>6409</v>
      </c>
      <c r="AF2250" s="2" t="s">
        <v>17390</v>
      </c>
      <c r="AG2250" s="2" t="s">
        <v>2998</v>
      </c>
      <c r="AH2250" s="2" t="s">
        <v>17086</v>
      </c>
    </row>
    <row r="2251" spans="24:34" x14ac:dyDescent="0.4">
      <c r="X2251" s="2" t="s">
        <v>6433</v>
      </c>
      <c r="Y2251" s="2">
        <v>1981</v>
      </c>
      <c r="Z2251" s="2">
        <v>4110.6000000000004</v>
      </c>
      <c r="AA2251" s="2">
        <v>171</v>
      </c>
      <c r="AB2251" s="2">
        <v>5</v>
      </c>
      <c r="AC2251" s="2">
        <v>3511</v>
      </c>
      <c r="AE2251" s="2" t="s">
        <v>172</v>
      </c>
      <c r="AF2251" s="2" t="s">
        <v>17390</v>
      </c>
      <c r="AG2251" s="2" t="s">
        <v>2998</v>
      </c>
      <c r="AH2251" s="2" t="s">
        <v>17086</v>
      </c>
    </row>
    <row r="2252" spans="24:34" x14ac:dyDescent="0.4">
      <c r="X2252" s="2" t="s">
        <v>17280</v>
      </c>
      <c r="Y2252" s="2">
        <v>1935</v>
      </c>
      <c r="Z2252" s="2">
        <v>484.5</v>
      </c>
      <c r="AA2252" s="2">
        <v>26</v>
      </c>
      <c r="AB2252" s="2">
        <v>2</v>
      </c>
      <c r="AC2252" s="2">
        <v>439.3</v>
      </c>
      <c r="AE2252" s="2" t="s">
        <v>6410</v>
      </c>
      <c r="AF2252" s="2" t="s">
        <v>17390</v>
      </c>
      <c r="AG2252" s="2" t="s">
        <v>2998</v>
      </c>
      <c r="AH2252" s="2" t="s">
        <v>17088</v>
      </c>
    </row>
    <row r="2253" spans="24:34" x14ac:dyDescent="0.4">
      <c r="X2253" s="2" t="s">
        <v>6434</v>
      </c>
      <c r="Y2253" s="2">
        <v>1889</v>
      </c>
      <c r="Z2253" s="2">
        <v>2203.3000000000002</v>
      </c>
      <c r="AA2253" s="2">
        <v>118</v>
      </c>
      <c r="AB2253" s="2">
        <v>3</v>
      </c>
      <c r="AC2253" s="2">
        <v>1889.5</v>
      </c>
      <c r="AE2253" s="2" t="s">
        <v>6413</v>
      </c>
      <c r="AF2253" s="2" t="s">
        <v>17390</v>
      </c>
      <c r="AG2253" s="2" t="s">
        <v>2998</v>
      </c>
      <c r="AH2253" s="2" t="s">
        <v>17086</v>
      </c>
    </row>
    <row r="2254" spans="24:34" x14ac:dyDescent="0.4">
      <c r="X2254" s="2" t="s">
        <v>6435</v>
      </c>
      <c r="Y2254" s="2">
        <v>2011</v>
      </c>
      <c r="Z2254" s="2">
        <v>4797</v>
      </c>
      <c r="AA2254" s="2">
        <v>95</v>
      </c>
      <c r="AB2254" s="2">
        <v>10</v>
      </c>
      <c r="AC2254" s="2">
        <v>3445</v>
      </c>
      <c r="AE2254" s="2" t="s">
        <v>6414</v>
      </c>
      <c r="AF2254" s="2" t="s">
        <v>17390</v>
      </c>
      <c r="AG2254" s="2" t="s">
        <v>2998</v>
      </c>
      <c r="AH2254" s="2" t="s">
        <v>17086</v>
      </c>
    </row>
    <row r="2255" spans="24:34" x14ac:dyDescent="0.4">
      <c r="X2255" s="2" t="s">
        <v>6437</v>
      </c>
      <c r="Y2255" s="2">
        <v>1960</v>
      </c>
      <c r="Z2255" s="2">
        <v>5055.5</v>
      </c>
      <c r="AA2255" s="2">
        <v>135</v>
      </c>
      <c r="AB2255" s="2">
        <v>5</v>
      </c>
      <c r="AC2255" s="2">
        <v>4135.1000000000004</v>
      </c>
      <c r="AE2255" s="2" t="s">
        <v>6416</v>
      </c>
      <c r="AF2255" s="2" t="s">
        <v>17390</v>
      </c>
      <c r="AG2255" s="2" t="s">
        <v>2998</v>
      </c>
      <c r="AH2255" s="2" t="s">
        <v>17086</v>
      </c>
    </row>
    <row r="2256" spans="24:34" x14ac:dyDescent="0.4">
      <c r="X2256" s="2" t="s">
        <v>6439</v>
      </c>
      <c r="Y2256" s="2">
        <v>1959</v>
      </c>
      <c r="Z2256" s="2">
        <v>8924.2000000000007</v>
      </c>
      <c r="AA2256" s="2">
        <v>211</v>
      </c>
      <c r="AB2256" s="2">
        <v>5</v>
      </c>
      <c r="AC2256" s="2">
        <v>8565.7000000000007</v>
      </c>
      <c r="AE2256" s="2" t="s">
        <v>6417</v>
      </c>
      <c r="AF2256" s="2" t="s">
        <v>17390</v>
      </c>
      <c r="AG2256" s="2" t="s">
        <v>2998</v>
      </c>
      <c r="AH2256" s="2" t="s">
        <v>17088</v>
      </c>
    </row>
    <row r="2257" spans="24:34" x14ac:dyDescent="0.4">
      <c r="X2257" s="2" t="s">
        <v>6441</v>
      </c>
      <c r="Y2257" s="2">
        <v>2006</v>
      </c>
      <c r="Z2257" s="2">
        <v>28490</v>
      </c>
      <c r="AA2257" s="2">
        <v>520</v>
      </c>
      <c r="AB2257" s="2">
        <v>15</v>
      </c>
      <c r="AC2257" s="2">
        <v>24946</v>
      </c>
      <c r="AE2257" s="2" t="s">
        <v>6420</v>
      </c>
      <c r="AF2257" s="2" t="s">
        <v>17397</v>
      </c>
      <c r="AG2257" s="2" t="s">
        <v>2998</v>
      </c>
      <c r="AH2257" s="2" t="s">
        <v>17400</v>
      </c>
    </row>
    <row r="2258" spans="24:34" x14ac:dyDescent="0.4">
      <c r="X2258" s="2" t="s">
        <v>6442</v>
      </c>
      <c r="Y2258" s="2">
        <v>2011</v>
      </c>
      <c r="Z2258" s="2">
        <v>18177.7</v>
      </c>
      <c r="AA2258" s="2">
        <v>181</v>
      </c>
      <c r="AB2258" s="2">
        <v>14</v>
      </c>
      <c r="AC2258" s="2">
        <v>18177.7</v>
      </c>
      <c r="AE2258" s="2" t="s">
        <v>6421</v>
      </c>
      <c r="AF2258" s="2" t="s">
        <v>17390</v>
      </c>
      <c r="AG2258" s="2" t="s">
        <v>2998</v>
      </c>
      <c r="AH2258" s="2" t="s">
        <v>17413</v>
      </c>
    </row>
    <row r="2259" spans="24:34" x14ac:dyDescent="0.4">
      <c r="X2259" s="2" t="s">
        <v>6443</v>
      </c>
      <c r="Y2259" s="2">
        <v>2004</v>
      </c>
      <c r="Z2259" s="2">
        <v>34313.300000000003</v>
      </c>
      <c r="AA2259" s="2">
        <v>819</v>
      </c>
      <c r="AB2259" s="2">
        <v>14</v>
      </c>
      <c r="AC2259" s="2">
        <v>26929.1</v>
      </c>
      <c r="AE2259" s="2" t="s">
        <v>6422</v>
      </c>
      <c r="AF2259" s="2" t="s">
        <v>17390</v>
      </c>
      <c r="AG2259" s="2" t="s">
        <v>2998</v>
      </c>
      <c r="AH2259" s="2" t="s">
        <v>17086</v>
      </c>
    </row>
    <row r="2260" spans="24:34" x14ac:dyDescent="0.4">
      <c r="X2260" s="2" t="s">
        <v>6445</v>
      </c>
      <c r="Y2260" s="2">
        <v>1957</v>
      </c>
      <c r="Z2260" s="2">
        <v>3712.6</v>
      </c>
      <c r="AA2260" s="2">
        <v>83</v>
      </c>
      <c r="AB2260" s="2">
        <v>5</v>
      </c>
      <c r="AC2260" s="2">
        <v>3448</v>
      </c>
      <c r="AE2260" s="2" t="s">
        <v>6423</v>
      </c>
      <c r="AF2260" s="2" t="s">
        <v>17390</v>
      </c>
      <c r="AG2260" s="2" t="s">
        <v>2998</v>
      </c>
      <c r="AH2260" s="2" t="s">
        <v>17086</v>
      </c>
    </row>
    <row r="2261" spans="24:34" x14ac:dyDescent="0.4">
      <c r="X2261" s="2" t="s">
        <v>6447</v>
      </c>
      <c r="Y2261" s="2">
        <v>1962</v>
      </c>
      <c r="Z2261" s="2">
        <v>2923.9</v>
      </c>
      <c r="AA2261" s="2">
        <v>125</v>
      </c>
      <c r="AB2261" s="2">
        <v>5</v>
      </c>
      <c r="AC2261" s="2">
        <v>2705.6</v>
      </c>
      <c r="AE2261" s="2" t="s">
        <v>6425</v>
      </c>
      <c r="AF2261" s="2" t="s">
        <v>17390</v>
      </c>
      <c r="AG2261" s="2" t="s">
        <v>17086</v>
      </c>
      <c r="AH2261" s="2" t="s">
        <v>17393</v>
      </c>
    </row>
    <row r="2262" spans="24:34" x14ac:dyDescent="0.4">
      <c r="X2262" s="2" t="s">
        <v>138</v>
      </c>
      <c r="Y2262" s="2">
        <v>1975</v>
      </c>
      <c r="Z2262" s="2">
        <v>3347.6</v>
      </c>
      <c r="AA2262" s="2">
        <v>151</v>
      </c>
      <c r="AB2262" s="2">
        <v>5</v>
      </c>
      <c r="AC2262" s="2">
        <v>3069</v>
      </c>
      <c r="AE2262" s="2" t="s">
        <v>6426</v>
      </c>
      <c r="AF2262" s="2" t="s">
        <v>17397</v>
      </c>
      <c r="AG2262" s="2" t="s">
        <v>2998</v>
      </c>
      <c r="AH2262" s="2" t="s">
        <v>17413</v>
      </c>
    </row>
    <row r="2263" spans="24:34" x14ac:dyDescent="0.4">
      <c r="X2263" s="2" t="s">
        <v>6449</v>
      </c>
      <c r="Y2263" s="2">
        <v>1963</v>
      </c>
      <c r="Z2263" s="2">
        <v>2740.4</v>
      </c>
      <c r="AA2263" s="2">
        <v>97</v>
      </c>
      <c r="AB2263" s="2">
        <v>5</v>
      </c>
      <c r="AC2263" s="2">
        <v>2525.21</v>
      </c>
      <c r="AE2263" s="2" t="s">
        <v>6428</v>
      </c>
      <c r="AF2263" s="2" t="s">
        <v>17397</v>
      </c>
      <c r="AG2263" s="2" t="s">
        <v>2998</v>
      </c>
      <c r="AH2263" s="2" t="s">
        <v>17413</v>
      </c>
    </row>
    <row r="2264" spans="24:34" x14ac:dyDescent="0.4">
      <c r="X2264" s="2" t="s">
        <v>1159</v>
      </c>
      <c r="Y2264" s="2">
        <v>1961</v>
      </c>
      <c r="Z2264" s="2">
        <v>3951</v>
      </c>
      <c r="AA2264" s="2">
        <v>140</v>
      </c>
      <c r="AB2264" s="2">
        <v>5</v>
      </c>
      <c r="AC2264" s="2">
        <v>3690.3</v>
      </c>
      <c r="AE2264" s="2" t="s">
        <v>6431</v>
      </c>
      <c r="AF2264" s="2" t="s">
        <v>17397</v>
      </c>
      <c r="AG2264" s="2" t="s">
        <v>2998</v>
      </c>
      <c r="AH2264" s="2" t="s">
        <v>17413</v>
      </c>
    </row>
    <row r="2265" spans="24:34" x14ac:dyDescent="0.4">
      <c r="X2265" s="2" t="s">
        <v>6451</v>
      </c>
      <c r="Y2265" s="2">
        <v>1961</v>
      </c>
      <c r="Z2265" s="2">
        <v>2058.1</v>
      </c>
      <c r="AA2265" s="2">
        <v>78</v>
      </c>
      <c r="AB2265" s="2">
        <v>5</v>
      </c>
      <c r="AC2265" s="2">
        <v>1607.3</v>
      </c>
      <c r="AE2265" s="2" t="s">
        <v>1158</v>
      </c>
      <c r="AF2265" s="2" t="s">
        <v>17397</v>
      </c>
      <c r="AG2265" s="2" t="s">
        <v>2998</v>
      </c>
      <c r="AH2265" s="2" t="s">
        <v>17413</v>
      </c>
    </row>
    <row r="2266" spans="24:34" x14ac:dyDescent="0.4">
      <c r="X2266" s="2" t="s">
        <v>6452</v>
      </c>
      <c r="Y2266" s="2">
        <v>1961</v>
      </c>
      <c r="Z2266" s="2">
        <v>3993.5</v>
      </c>
      <c r="AA2266" s="2">
        <v>70</v>
      </c>
      <c r="AB2266" s="2">
        <v>5</v>
      </c>
      <c r="AC2266" s="2">
        <v>3690.4</v>
      </c>
      <c r="AE2266" s="2" t="s">
        <v>6433</v>
      </c>
      <c r="AF2266" s="2" t="s">
        <v>17397</v>
      </c>
      <c r="AG2266" s="2" t="s">
        <v>2998</v>
      </c>
      <c r="AH2266" s="2" t="s">
        <v>17413</v>
      </c>
    </row>
    <row r="2267" spans="24:34" x14ac:dyDescent="0.4">
      <c r="X2267" s="2" t="s">
        <v>1160</v>
      </c>
      <c r="Y2267" s="2">
        <v>1962</v>
      </c>
      <c r="Z2267" s="2">
        <v>2747.2</v>
      </c>
      <c r="AA2267" s="2">
        <v>146</v>
      </c>
      <c r="AB2267" s="2">
        <v>5</v>
      </c>
      <c r="AC2267" s="2">
        <v>2475.6</v>
      </c>
      <c r="AE2267" s="2" t="s">
        <v>6434</v>
      </c>
      <c r="AF2267" s="2" t="s">
        <v>17390</v>
      </c>
      <c r="AG2267" s="2" t="s">
        <v>17081</v>
      </c>
      <c r="AH2267" s="2" t="s">
        <v>17400</v>
      </c>
    </row>
    <row r="2268" spans="24:34" x14ac:dyDescent="0.4">
      <c r="X2268" s="2" t="s">
        <v>1161</v>
      </c>
      <c r="Y2268" s="2">
        <v>1961</v>
      </c>
      <c r="Z2268" s="2">
        <v>2023.4</v>
      </c>
      <c r="AA2268" s="2">
        <v>72</v>
      </c>
      <c r="AB2268" s="2">
        <v>5</v>
      </c>
      <c r="AC2268" s="2">
        <v>1578</v>
      </c>
      <c r="AE2268" s="2" t="s">
        <v>6435</v>
      </c>
      <c r="AF2268" s="2" t="s">
        <v>17390</v>
      </c>
      <c r="AG2268" s="2" t="s">
        <v>17520</v>
      </c>
      <c r="AH2268" s="2" t="s">
        <v>17086</v>
      </c>
    </row>
    <row r="2269" spans="24:34" x14ac:dyDescent="0.4">
      <c r="X2269" s="2" t="s">
        <v>6455</v>
      </c>
      <c r="Y2269" s="2">
        <v>1973</v>
      </c>
      <c r="Z2269" s="2">
        <v>3327.9</v>
      </c>
      <c r="AA2269" s="2">
        <v>125</v>
      </c>
      <c r="AB2269" s="2">
        <v>5</v>
      </c>
      <c r="AC2269" s="2">
        <v>3052.3</v>
      </c>
      <c r="AE2269" s="2" t="s">
        <v>6437</v>
      </c>
      <c r="AF2269" s="2" t="s">
        <v>17390</v>
      </c>
      <c r="AG2269" s="2" t="s">
        <v>2998</v>
      </c>
      <c r="AH2269" s="2" t="s">
        <v>17400</v>
      </c>
    </row>
    <row r="2270" spans="24:34" x14ac:dyDescent="0.4">
      <c r="X2270" s="2" t="s">
        <v>6457</v>
      </c>
      <c r="Y2270" s="2">
        <v>1963</v>
      </c>
      <c r="Z2270" s="2">
        <v>1694.9</v>
      </c>
      <c r="AA2270" s="2">
        <v>69</v>
      </c>
      <c r="AB2270" s="2">
        <v>5</v>
      </c>
      <c r="AC2270" s="2">
        <v>1571.6</v>
      </c>
      <c r="AE2270" s="2" t="s">
        <v>6439</v>
      </c>
      <c r="AF2270" s="2" t="s">
        <v>17390</v>
      </c>
      <c r="AG2270" s="2" t="s">
        <v>2998</v>
      </c>
      <c r="AH2270" s="2" t="s">
        <v>17392</v>
      </c>
    </row>
    <row r="2271" spans="24:34" x14ac:dyDescent="0.4">
      <c r="X2271" s="2" t="s">
        <v>6459</v>
      </c>
      <c r="Y2271" s="2">
        <v>1930</v>
      </c>
      <c r="Z2271" s="2">
        <v>1306.8</v>
      </c>
      <c r="AA2271" s="2">
        <v>17</v>
      </c>
      <c r="AB2271" s="2">
        <v>2</v>
      </c>
      <c r="AC2271" s="2">
        <v>374</v>
      </c>
      <c r="AE2271" s="2" t="s">
        <v>6441</v>
      </c>
      <c r="AF2271" s="2" t="s">
        <v>17409</v>
      </c>
      <c r="AG2271" s="2" t="s">
        <v>2998</v>
      </c>
      <c r="AH2271" s="2" t="s">
        <v>17414</v>
      </c>
    </row>
    <row r="2272" spans="24:34" x14ac:dyDescent="0.4">
      <c r="X2272" s="2" t="s">
        <v>6461</v>
      </c>
      <c r="Y2272" s="2">
        <v>1954</v>
      </c>
      <c r="Z2272" s="2">
        <v>854.8</v>
      </c>
      <c r="AA2272" s="2">
        <v>48</v>
      </c>
      <c r="AB2272" s="2">
        <v>2</v>
      </c>
      <c r="AC2272" s="2">
        <v>788.9</v>
      </c>
      <c r="AE2272" s="2" t="s">
        <v>6442</v>
      </c>
      <c r="AF2272" s="2" t="s">
        <v>17409</v>
      </c>
      <c r="AG2272" s="2" t="s">
        <v>2998</v>
      </c>
      <c r="AH2272" s="2" t="s">
        <v>17393</v>
      </c>
    </row>
    <row r="2273" spans="24:34" x14ac:dyDescent="0.4">
      <c r="X2273" s="2" t="s">
        <v>6462</v>
      </c>
      <c r="Y2273" s="2">
        <v>1960</v>
      </c>
      <c r="Z2273" s="2">
        <v>1011.9</v>
      </c>
      <c r="AA2273" s="2">
        <v>48</v>
      </c>
      <c r="AB2273" s="2">
        <v>2</v>
      </c>
      <c r="AC2273" s="2">
        <v>804.7</v>
      </c>
      <c r="AE2273" s="2" t="s">
        <v>6443</v>
      </c>
      <c r="AF2273" s="2" t="s">
        <v>17390</v>
      </c>
      <c r="AG2273" s="2" t="s">
        <v>2998</v>
      </c>
      <c r="AH2273" s="2" t="s">
        <v>17449</v>
      </c>
    </row>
    <row r="2274" spans="24:34" x14ac:dyDescent="0.4">
      <c r="X2274" s="2" t="s">
        <v>1162</v>
      </c>
      <c r="Y2274" s="2">
        <v>1961</v>
      </c>
      <c r="Z2274" s="2">
        <v>628.4</v>
      </c>
      <c r="AA2274" s="2">
        <v>42</v>
      </c>
      <c r="AB2274" s="2">
        <v>2</v>
      </c>
      <c r="AC2274" s="2">
        <v>628.4</v>
      </c>
      <c r="AE2274" s="2" t="s">
        <v>6445</v>
      </c>
      <c r="AF2274" s="2" t="s">
        <v>17390</v>
      </c>
      <c r="AG2274" s="2" t="s">
        <v>2998</v>
      </c>
      <c r="AH2274" s="2" t="s">
        <v>17088</v>
      </c>
    </row>
    <row r="2275" spans="24:34" x14ac:dyDescent="0.4">
      <c r="X2275" s="2" t="s">
        <v>6465</v>
      </c>
      <c r="Y2275" s="2">
        <v>1962</v>
      </c>
      <c r="Z2275" s="2">
        <v>827.8</v>
      </c>
      <c r="AA2275" s="2">
        <v>41</v>
      </c>
      <c r="AB2275" s="2">
        <v>2</v>
      </c>
      <c r="AC2275" s="2">
        <v>827.8</v>
      </c>
      <c r="AE2275" s="2" t="s">
        <v>6447</v>
      </c>
      <c r="AF2275" s="2" t="s">
        <v>17390</v>
      </c>
      <c r="AG2275" s="2" t="s">
        <v>2998</v>
      </c>
      <c r="AH2275" s="2" t="s">
        <v>17400</v>
      </c>
    </row>
    <row r="2276" spans="24:34" x14ac:dyDescent="0.4">
      <c r="X2276" s="2" t="s">
        <v>1163</v>
      </c>
      <c r="Y2276" s="2">
        <v>1963</v>
      </c>
      <c r="Z2276" s="2">
        <v>646.70000000000005</v>
      </c>
      <c r="AA2276" s="2">
        <v>30</v>
      </c>
      <c r="AB2276" s="2">
        <v>2</v>
      </c>
      <c r="AC2276" s="2">
        <v>646.70000000000005</v>
      </c>
      <c r="AE2276" s="2" t="s">
        <v>138</v>
      </c>
      <c r="AF2276" s="2" t="s">
        <v>17397</v>
      </c>
      <c r="AG2276" s="2" t="s">
        <v>2998</v>
      </c>
      <c r="AH2276" s="2" t="s">
        <v>17393</v>
      </c>
    </row>
    <row r="2277" spans="24:34" x14ac:dyDescent="0.4">
      <c r="X2277" s="2" t="s">
        <v>6472</v>
      </c>
      <c r="Y2277" s="2">
        <v>1966</v>
      </c>
      <c r="Z2277" s="2">
        <v>620.1</v>
      </c>
      <c r="AA2277" s="2">
        <v>16</v>
      </c>
      <c r="AB2277" s="2">
        <v>2</v>
      </c>
      <c r="AC2277" s="2">
        <v>620.1</v>
      </c>
      <c r="AE2277" s="2" t="s">
        <v>6449</v>
      </c>
      <c r="AF2277" s="2" t="s">
        <v>17390</v>
      </c>
      <c r="AG2277" s="2" t="s">
        <v>2998</v>
      </c>
      <c r="AH2277" s="2" t="s">
        <v>17400</v>
      </c>
    </row>
    <row r="2278" spans="24:34" x14ac:dyDescent="0.4">
      <c r="X2278" s="2" t="s">
        <v>6474</v>
      </c>
      <c r="Y2278" s="2">
        <v>1968</v>
      </c>
      <c r="Z2278" s="2">
        <v>1745.2</v>
      </c>
      <c r="AA2278" s="2">
        <v>91</v>
      </c>
      <c r="AB2278" s="2">
        <v>5</v>
      </c>
      <c r="AC2278" s="2">
        <v>1745.2</v>
      </c>
      <c r="AE2278" s="2" t="s">
        <v>1159</v>
      </c>
      <c r="AF2278" s="2" t="s">
        <v>17390</v>
      </c>
      <c r="AG2278" s="2" t="s">
        <v>2998</v>
      </c>
      <c r="AH2278" s="2" t="s">
        <v>17393</v>
      </c>
    </row>
    <row r="2279" spans="24:34" x14ac:dyDescent="0.4">
      <c r="X2279" s="2" t="s">
        <v>6476</v>
      </c>
      <c r="Y2279" s="2">
        <v>1968</v>
      </c>
      <c r="Z2279" s="2">
        <v>1769.8</v>
      </c>
      <c r="AA2279" s="2">
        <v>91</v>
      </c>
      <c r="AB2279" s="2">
        <v>5</v>
      </c>
      <c r="AC2279" s="2">
        <v>1769.8</v>
      </c>
      <c r="AE2279" s="2" t="s">
        <v>6451</v>
      </c>
      <c r="AF2279" s="2" t="s">
        <v>17390</v>
      </c>
      <c r="AG2279" s="2" t="s">
        <v>2998</v>
      </c>
      <c r="AH2279" s="2" t="s">
        <v>17088</v>
      </c>
    </row>
    <row r="2280" spans="24:34" x14ac:dyDescent="0.4">
      <c r="X2280" s="2" t="s">
        <v>6477</v>
      </c>
      <c r="Y2280" s="2">
        <v>1970</v>
      </c>
      <c r="Z2280" s="2">
        <v>3168.2</v>
      </c>
      <c r="AA2280" s="2">
        <v>137</v>
      </c>
      <c r="AB2280" s="2">
        <v>5</v>
      </c>
      <c r="AC2280" s="2">
        <v>3168.2</v>
      </c>
      <c r="AE2280" s="2" t="s">
        <v>6452</v>
      </c>
      <c r="AF2280" s="2" t="s">
        <v>17390</v>
      </c>
      <c r="AG2280" s="2" t="s">
        <v>2998</v>
      </c>
      <c r="AH2280" s="2" t="s">
        <v>17393</v>
      </c>
    </row>
    <row r="2281" spans="24:34" x14ac:dyDescent="0.4">
      <c r="X2281" s="2" t="s">
        <v>17281</v>
      </c>
      <c r="Y2281" s="2">
        <v>1954</v>
      </c>
      <c r="Z2281" s="2">
        <v>862.3</v>
      </c>
      <c r="AA2281" s="2">
        <v>39</v>
      </c>
      <c r="AB2281" s="2">
        <v>2</v>
      </c>
      <c r="AC2281" s="2">
        <v>805.6</v>
      </c>
      <c r="AE2281" s="2" t="s">
        <v>1160</v>
      </c>
      <c r="AF2281" s="2" t="s">
        <v>17390</v>
      </c>
      <c r="AG2281" s="2" t="s">
        <v>2998</v>
      </c>
      <c r="AH2281" s="2" t="s">
        <v>17400</v>
      </c>
    </row>
    <row r="2282" spans="24:34" x14ac:dyDescent="0.4">
      <c r="X2282" s="2" t="s">
        <v>1164</v>
      </c>
      <c r="Y2282" s="2">
        <v>2000</v>
      </c>
      <c r="Z2282" s="2">
        <v>1466.5</v>
      </c>
      <c r="AA2282" s="2">
        <v>34</v>
      </c>
      <c r="AB2282" s="2">
        <v>3</v>
      </c>
      <c r="AC2282" s="2">
        <v>1466.5</v>
      </c>
      <c r="AE2282" s="2" t="s">
        <v>1161</v>
      </c>
      <c r="AF2282" s="2" t="s">
        <v>17390</v>
      </c>
      <c r="AG2282" s="2" t="s">
        <v>2998</v>
      </c>
      <c r="AH2282" s="2" t="s">
        <v>17088</v>
      </c>
    </row>
    <row r="2283" spans="24:34" x14ac:dyDescent="0.4">
      <c r="X2283" s="2" t="s">
        <v>1165</v>
      </c>
      <c r="Y2283" s="2">
        <v>1990</v>
      </c>
      <c r="Z2283" s="2">
        <v>3950.6</v>
      </c>
      <c r="AA2283" s="2">
        <v>204</v>
      </c>
      <c r="AB2283" s="2">
        <v>5</v>
      </c>
      <c r="AC2283" s="2">
        <v>2446.8000000000002</v>
      </c>
      <c r="AE2283" s="2" t="s">
        <v>6455</v>
      </c>
      <c r="AF2283" s="2" t="s">
        <v>17397</v>
      </c>
      <c r="AG2283" s="2" t="s">
        <v>2998</v>
      </c>
      <c r="AH2283" s="2" t="s">
        <v>17393</v>
      </c>
    </row>
    <row r="2284" spans="24:34" x14ac:dyDescent="0.4">
      <c r="X2284" s="2" t="s">
        <v>137</v>
      </c>
      <c r="Y2284" s="2">
        <v>1979</v>
      </c>
      <c r="Z2284" s="2">
        <v>629</v>
      </c>
      <c r="AA2284" s="2">
        <v>25</v>
      </c>
      <c r="AB2284" s="2">
        <v>2</v>
      </c>
      <c r="AC2284" s="2">
        <v>618.6</v>
      </c>
      <c r="AE2284" s="2" t="s">
        <v>6457</v>
      </c>
      <c r="AF2284" s="2" t="s">
        <v>17390</v>
      </c>
      <c r="AG2284" s="2" t="s">
        <v>2998</v>
      </c>
      <c r="AH2284" s="2" t="s">
        <v>17088</v>
      </c>
    </row>
    <row r="2285" spans="24:34" x14ac:dyDescent="0.4">
      <c r="X2285" s="2" t="s">
        <v>6481</v>
      </c>
      <c r="Y2285" s="2">
        <v>1933</v>
      </c>
      <c r="Z2285" s="2">
        <v>1220.8</v>
      </c>
      <c r="AA2285" s="2">
        <v>61</v>
      </c>
      <c r="AB2285" s="2">
        <v>3</v>
      </c>
      <c r="AC2285" s="2">
        <v>1220.8</v>
      </c>
      <c r="AE2285" s="2" t="s">
        <v>6459</v>
      </c>
      <c r="AF2285" s="2" t="s">
        <v>17407</v>
      </c>
      <c r="AG2285" s="2" t="s">
        <v>17391</v>
      </c>
      <c r="AH2285" s="2" t="s">
        <v>17088</v>
      </c>
    </row>
    <row r="2286" spans="24:34" x14ac:dyDescent="0.4">
      <c r="X2286" s="2" t="s">
        <v>6483</v>
      </c>
      <c r="Y2286" s="2">
        <v>1986</v>
      </c>
      <c r="Z2286" s="2">
        <v>3933.9</v>
      </c>
      <c r="AA2286" s="2">
        <v>165</v>
      </c>
      <c r="AB2286" s="2">
        <v>5</v>
      </c>
      <c r="AC2286" s="2">
        <v>3933.9</v>
      </c>
      <c r="AE2286" s="2" t="s">
        <v>6461</v>
      </c>
      <c r="AF2286" s="2" t="s">
        <v>17390</v>
      </c>
      <c r="AG2286" s="2" t="s">
        <v>17391</v>
      </c>
      <c r="AH2286" s="2" t="s">
        <v>17088</v>
      </c>
    </row>
    <row r="2287" spans="24:34" x14ac:dyDescent="0.4">
      <c r="X2287" s="2" t="s">
        <v>6485</v>
      </c>
      <c r="Y2287" s="2">
        <v>1939</v>
      </c>
      <c r="Z2287" s="2">
        <v>1427.5</v>
      </c>
      <c r="AA2287" s="2">
        <v>73</v>
      </c>
      <c r="AB2287" s="2">
        <v>3</v>
      </c>
      <c r="AC2287" s="2">
        <v>1427.5</v>
      </c>
      <c r="AE2287" s="2" t="s">
        <v>6462</v>
      </c>
      <c r="AF2287" s="2" t="s">
        <v>17390</v>
      </c>
      <c r="AG2287" s="2" t="s">
        <v>17391</v>
      </c>
      <c r="AH2287" s="2" t="s">
        <v>17400</v>
      </c>
    </row>
    <row r="2288" spans="24:34" x14ac:dyDescent="0.4">
      <c r="X2288" s="2" t="s">
        <v>6487</v>
      </c>
      <c r="Y2288" s="2">
        <v>1979</v>
      </c>
      <c r="Z2288" s="2">
        <v>3063.8</v>
      </c>
      <c r="AA2288" s="2">
        <v>122</v>
      </c>
      <c r="AB2288" s="2">
        <v>5</v>
      </c>
      <c r="AC2288" s="2">
        <v>3063.8</v>
      </c>
      <c r="AE2288" s="2" t="s">
        <v>1162</v>
      </c>
      <c r="AF2288" s="2" t="s">
        <v>17390</v>
      </c>
      <c r="AG2288" s="2" t="s">
        <v>2998</v>
      </c>
      <c r="AH2288" s="2" t="s">
        <v>17088</v>
      </c>
    </row>
    <row r="2289" spans="24:34" x14ac:dyDescent="0.4">
      <c r="X2289" s="2" t="s">
        <v>6489</v>
      </c>
      <c r="Y2289" s="2">
        <v>1974</v>
      </c>
      <c r="Z2289" s="2">
        <v>6830.3</v>
      </c>
      <c r="AA2289" s="2">
        <v>318</v>
      </c>
      <c r="AB2289" s="2">
        <v>5</v>
      </c>
      <c r="AC2289" s="2">
        <v>6830.3</v>
      </c>
      <c r="AE2289" s="2" t="s">
        <v>6465</v>
      </c>
      <c r="AF2289" s="2" t="s">
        <v>17390</v>
      </c>
      <c r="AG2289" s="2" t="s">
        <v>17391</v>
      </c>
      <c r="AH2289" s="2" t="s">
        <v>17400</v>
      </c>
    </row>
    <row r="2290" spans="24:34" x14ac:dyDescent="0.4">
      <c r="X2290" s="2" t="s">
        <v>6491</v>
      </c>
      <c r="Y2290" s="2">
        <v>2013</v>
      </c>
      <c r="Z2290" s="2">
        <v>2649</v>
      </c>
      <c r="AA2290" s="2">
        <v>80</v>
      </c>
      <c r="AB2290" s="2">
        <v>3</v>
      </c>
      <c r="AC2290" s="2">
        <v>1301.8</v>
      </c>
      <c r="AE2290" s="2" t="s">
        <v>1163</v>
      </c>
      <c r="AF2290" s="2" t="s">
        <v>17390</v>
      </c>
      <c r="AG2290" s="2" t="s">
        <v>17391</v>
      </c>
      <c r="AH2290" s="2" t="s">
        <v>17088</v>
      </c>
    </row>
    <row r="2291" spans="24:34" x14ac:dyDescent="0.4">
      <c r="X2291" s="2" t="s">
        <v>6494</v>
      </c>
      <c r="Y2291" s="2">
        <v>1997</v>
      </c>
      <c r="Z2291" s="2">
        <v>630.79999999999995</v>
      </c>
      <c r="AA2291" s="2">
        <v>20</v>
      </c>
      <c r="AB2291" s="2">
        <v>2</v>
      </c>
      <c r="AC2291" s="2">
        <v>630</v>
      </c>
      <c r="AE2291" s="2" t="s">
        <v>6472</v>
      </c>
      <c r="AF2291" s="2" t="s">
        <v>17390</v>
      </c>
      <c r="AG2291" s="2" t="s">
        <v>17391</v>
      </c>
      <c r="AH2291" s="2" t="s">
        <v>17088</v>
      </c>
    </row>
    <row r="2292" spans="24:34" x14ac:dyDescent="0.4">
      <c r="X2292" s="2" t="s">
        <v>1166</v>
      </c>
      <c r="Y2292" s="2">
        <v>1980</v>
      </c>
      <c r="Z2292" s="2">
        <v>4613.8999999999996</v>
      </c>
      <c r="AA2292" s="2">
        <v>239</v>
      </c>
      <c r="AB2292" s="2">
        <v>5</v>
      </c>
      <c r="AC2292" s="2">
        <v>4613.8999999999996</v>
      </c>
      <c r="AE2292" s="2" t="s">
        <v>6474</v>
      </c>
      <c r="AF2292" s="2" t="s">
        <v>17390</v>
      </c>
      <c r="AG2292" s="2" t="s">
        <v>17391</v>
      </c>
      <c r="AH2292" s="2" t="s">
        <v>17088</v>
      </c>
    </row>
    <row r="2293" spans="24:34" x14ac:dyDescent="0.4">
      <c r="X2293" s="2" t="s">
        <v>6495</v>
      </c>
      <c r="Y2293" s="2">
        <v>1972</v>
      </c>
      <c r="Z2293" s="2">
        <v>4261</v>
      </c>
      <c r="AA2293" s="2">
        <v>152</v>
      </c>
      <c r="AB2293" s="2">
        <v>5</v>
      </c>
      <c r="AC2293" s="2">
        <v>3166.8</v>
      </c>
      <c r="AE2293" s="2" t="s">
        <v>6476</v>
      </c>
      <c r="AF2293" s="2" t="s">
        <v>17390</v>
      </c>
      <c r="AG2293" s="2" t="s">
        <v>17391</v>
      </c>
      <c r="AH2293" s="2" t="s">
        <v>17088</v>
      </c>
    </row>
    <row r="2294" spans="24:34" x14ac:dyDescent="0.4">
      <c r="X2294" s="2" t="s">
        <v>6497</v>
      </c>
      <c r="Y2294" s="2">
        <v>1971</v>
      </c>
      <c r="Z2294" s="2">
        <v>4485.3</v>
      </c>
      <c r="AA2294" s="2">
        <v>223</v>
      </c>
      <c r="AB2294" s="2">
        <v>5</v>
      </c>
      <c r="AC2294" s="2">
        <v>4485.3</v>
      </c>
      <c r="AE2294" s="2" t="s">
        <v>6477</v>
      </c>
      <c r="AF2294" s="2" t="s">
        <v>17390</v>
      </c>
      <c r="AG2294" s="2" t="s">
        <v>17391</v>
      </c>
      <c r="AH2294" s="2" t="s">
        <v>17393</v>
      </c>
    </row>
    <row r="2295" spans="24:34" x14ac:dyDescent="0.4">
      <c r="X2295" s="2" t="s">
        <v>1167</v>
      </c>
      <c r="Y2295" s="2">
        <v>1973</v>
      </c>
      <c r="Z2295" s="2">
        <v>3047.9</v>
      </c>
      <c r="AA2295" s="2">
        <v>122</v>
      </c>
      <c r="AB2295" s="2">
        <v>5</v>
      </c>
      <c r="AC2295" s="2">
        <v>3047.9</v>
      </c>
      <c r="AE2295" s="2" t="s">
        <v>1164</v>
      </c>
      <c r="AF2295" s="2" t="s">
        <v>17390</v>
      </c>
      <c r="AG2295" s="2" t="s">
        <v>2998</v>
      </c>
      <c r="AH2295" s="2" t="s">
        <v>17088</v>
      </c>
    </row>
    <row r="2296" spans="24:34" x14ac:dyDescent="0.4">
      <c r="X2296" s="2" t="s">
        <v>6499</v>
      </c>
      <c r="Y2296" s="2">
        <v>1973</v>
      </c>
      <c r="Z2296" s="2">
        <v>3065.7</v>
      </c>
      <c r="AA2296" s="2">
        <v>116</v>
      </c>
      <c r="AB2296" s="2">
        <v>5</v>
      </c>
      <c r="AC2296" s="2">
        <v>3065.7</v>
      </c>
      <c r="AE2296" s="2" t="s">
        <v>1165</v>
      </c>
      <c r="AF2296" s="2" t="s">
        <v>17397</v>
      </c>
      <c r="AG2296" s="2" t="s">
        <v>17391</v>
      </c>
      <c r="AH2296" s="2" t="s">
        <v>17413</v>
      </c>
    </row>
    <row r="2297" spans="24:34" x14ac:dyDescent="0.4">
      <c r="X2297" s="2" t="s">
        <v>6500</v>
      </c>
      <c r="Y2297" s="2">
        <v>1976</v>
      </c>
      <c r="Z2297" s="2">
        <v>3051.2</v>
      </c>
      <c r="AA2297" s="2">
        <v>169</v>
      </c>
      <c r="AB2297" s="2">
        <v>5</v>
      </c>
      <c r="AC2297" s="2">
        <v>3051.2</v>
      </c>
      <c r="AE2297" s="2" t="s">
        <v>137</v>
      </c>
      <c r="AF2297" s="2" t="s">
        <v>17397</v>
      </c>
      <c r="AG2297" s="2" t="s">
        <v>17391</v>
      </c>
      <c r="AH2297" s="2" t="s">
        <v>17088</v>
      </c>
    </row>
    <row r="2298" spans="24:34" x14ac:dyDescent="0.4">
      <c r="X2298" s="2" t="s">
        <v>1168</v>
      </c>
      <c r="Y2298" s="2">
        <v>1982</v>
      </c>
      <c r="Z2298" s="2">
        <v>3064.1</v>
      </c>
      <c r="AA2298" s="2">
        <v>147</v>
      </c>
      <c r="AB2298" s="2">
        <v>5</v>
      </c>
      <c r="AC2298" s="2">
        <v>3064.1</v>
      </c>
      <c r="AE2298" s="2" t="s">
        <v>6481</v>
      </c>
      <c r="AF2298" s="2" t="s">
        <v>17390</v>
      </c>
      <c r="AG2298" s="2" t="s">
        <v>17391</v>
      </c>
      <c r="AH2298" s="2" t="s">
        <v>17400</v>
      </c>
    </row>
    <row r="2299" spans="24:34" x14ac:dyDescent="0.4">
      <c r="X2299" s="2" t="s">
        <v>1169</v>
      </c>
      <c r="Y2299" s="2">
        <v>1994</v>
      </c>
      <c r="Z2299" s="2">
        <v>948.4</v>
      </c>
      <c r="AA2299" s="2">
        <v>37</v>
      </c>
      <c r="AB2299" s="2">
        <v>3</v>
      </c>
      <c r="AC2299" s="2">
        <v>784.6</v>
      </c>
      <c r="AE2299" s="2" t="s">
        <v>6483</v>
      </c>
      <c r="AF2299" s="2" t="s">
        <v>17397</v>
      </c>
      <c r="AG2299" s="2" t="s">
        <v>17391</v>
      </c>
      <c r="AH2299" s="2" t="s">
        <v>17393</v>
      </c>
    </row>
    <row r="2300" spans="24:34" x14ac:dyDescent="0.4">
      <c r="X2300" s="2" t="s">
        <v>6507</v>
      </c>
      <c r="Y2300" s="2">
        <v>1997</v>
      </c>
      <c r="Z2300" s="2">
        <v>626.5</v>
      </c>
      <c r="AA2300" s="2">
        <v>14</v>
      </c>
      <c r="AB2300" s="2">
        <v>3</v>
      </c>
      <c r="AC2300" s="2">
        <v>571.20000000000005</v>
      </c>
      <c r="AE2300" s="2" t="s">
        <v>6485</v>
      </c>
      <c r="AF2300" s="2" t="s">
        <v>17390</v>
      </c>
      <c r="AG2300" s="2" t="s">
        <v>17391</v>
      </c>
      <c r="AH2300" s="2" t="s">
        <v>17400</v>
      </c>
    </row>
    <row r="2301" spans="24:34" x14ac:dyDescent="0.4">
      <c r="X2301" s="2" t="s">
        <v>6510</v>
      </c>
      <c r="Y2301" s="2">
        <v>1959</v>
      </c>
      <c r="Z2301" s="2">
        <v>452.5</v>
      </c>
      <c r="AA2301" s="2">
        <v>20</v>
      </c>
      <c r="AB2301" s="2">
        <v>2</v>
      </c>
      <c r="AC2301" s="2">
        <v>412.6</v>
      </c>
      <c r="AE2301" s="2" t="s">
        <v>6487</v>
      </c>
      <c r="AF2301" s="2" t="s">
        <v>17397</v>
      </c>
      <c r="AG2301" s="2" t="s">
        <v>17391</v>
      </c>
      <c r="AH2301" s="2" t="s">
        <v>17393</v>
      </c>
    </row>
    <row r="2302" spans="24:34" x14ac:dyDescent="0.4">
      <c r="X2302" s="2" t="s">
        <v>6512</v>
      </c>
      <c r="Y2302" s="2">
        <v>2003</v>
      </c>
      <c r="Z2302" s="2">
        <v>4773</v>
      </c>
      <c r="AA2302" s="2">
        <v>45</v>
      </c>
      <c r="AB2302" s="2">
        <v>9</v>
      </c>
      <c r="AC2302" s="2">
        <v>4773</v>
      </c>
      <c r="AE2302" s="2" t="s">
        <v>6489</v>
      </c>
      <c r="AF2302" s="2" t="s">
        <v>17397</v>
      </c>
      <c r="AG2302" s="2" t="s">
        <v>2998</v>
      </c>
      <c r="AH2302" s="2" t="s">
        <v>17406</v>
      </c>
    </row>
    <row r="2303" spans="24:34" x14ac:dyDescent="0.4">
      <c r="X2303" s="2" t="s">
        <v>6513</v>
      </c>
      <c r="Y2303" s="2">
        <v>2009</v>
      </c>
      <c r="Z2303" s="2">
        <v>5293.4</v>
      </c>
      <c r="AA2303" s="2">
        <v>90</v>
      </c>
      <c r="AB2303" s="2">
        <v>10</v>
      </c>
      <c r="AC2303" s="2">
        <v>4144.5</v>
      </c>
      <c r="AE2303" s="2" t="s">
        <v>6491</v>
      </c>
      <c r="AF2303" s="2" t="s">
        <v>17390</v>
      </c>
      <c r="AG2303" s="2" t="s">
        <v>17391</v>
      </c>
      <c r="AH2303" s="2" t="s">
        <v>17088</v>
      </c>
    </row>
    <row r="2304" spans="24:34" x14ac:dyDescent="0.4">
      <c r="X2304" s="2" t="s">
        <v>6515</v>
      </c>
      <c r="Y2304" s="2">
        <v>2018</v>
      </c>
      <c r="Z2304" s="2">
        <v>10120</v>
      </c>
      <c r="AA2304" s="2">
        <v>65</v>
      </c>
      <c r="AB2304" s="2">
        <v>13</v>
      </c>
      <c r="AC2304" s="2">
        <v>5789.9</v>
      </c>
      <c r="AE2304" s="2" t="s">
        <v>6494</v>
      </c>
      <c r="AF2304" s="2" t="s">
        <v>17390</v>
      </c>
      <c r="AG2304" s="2" t="s">
        <v>2998</v>
      </c>
      <c r="AH2304" s="2" t="s">
        <v>17088</v>
      </c>
    </row>
    <row r="2305" spans="24:34" x14ac:dyDescent="0.4">
      <c r="X2305" s="2" t="s">
        <v>6516</v>
      </c>
      <c r="Y2305" s="2">
        <v>2018</v>
      </c>
      <c r="Z2305" s="2">
        <v>9960</v>
      </c>
      <c r="AA2305" s="2">
        <v>1</v>
      </c>
      <c r="AB2305" s="2">
        <v>12</v>
      </c>
      <c r="AC2305" s="2">
        <v>7420</v>
      </c>
      <c r="AE2305" s="2" t="s">
        <v>1166</v>
      </c>
      <c r="AF2305" s="2" t="s">
        <v>17397</v>
      </c>
      <c r="AG2305" s="2" t="s">
        <v>2998</v>
      </c>
      <c r="AH2305" s="2" t="s">
        <v>17393</v>
      </c>
    </row>
    <row r="2306" spans="24:34" x14ac:dyDescent="0.4">
      <c r="X2306" s="2" t="s">
        <v>6518</v>
      </c>
      <c r="Y2306" s="2">
        <v>1959</v>
      </c>
      <c r="Z2306" s="2">
        <v>734.7</v>
      </c>
      <c r="AA2306" s="2">
        <v>18</v>
      </c>
      <c r="AB2306" s="2">
        <v>2</v>
      </c>
      <c r="AC2306" s="2">
        <v>476.2</v>
      </c>
      <c r="AE2306" s="2" t="s">
        <v>6495</v>
      </c>
      <c r="AF2306" s="2" t="s">
        <v>17390</v>
      </c>
      <c r="AG2306" s="2" t="s">
        <v>2998</v>
      </c>
      <c r="AH2306" s="2" t="s">
        <v>17393</v>
      </c>
    </row>
    <row r="2307" spans="24:34" x14ac:dyDescent="0.4">
      <c r="X2307" s="2" t="s">
        <v>6521</v>
      </c>
      <c r="Y2307" s="2">
        <v>1954</v>
      </c>
      <c r="Z2307" s="2">
        <v>464</v>
      </c>
      <c r="AA2307" s="2">
        <v>28</v>
      </c>
      <c r="AB2307" s="2">
        <v>2</v>
      </c>
      <c r="AC2307" s="2">
        <v>321</v>
      </c>
      <c r="AE2307" s="2" t="s">
        <v>6497</v>
      </c>
      <c r="AF2307" s="2" t="s">
        <v>17397</v>
      </c>
      <c r="AG2307" s="2" t="s">
        <v>2998</v>
      </c>
      <c r="AH2307" s="2" t="s">
        <v>17413</v>
      </c>
    </row>
    <row r="2308" spans="24:34" x14ac:dyDescent="0.4">
      <c r="X2308" s="2" t="s">
        <v>6523</v>
      </c>
      <c r="Y2308" s="2">
        <v>2004</v>
      </c>
      <c r="Z2308" s="2">
        <v>9994.7999999999993</v>
      </c>
      <c r="AA2308" s="2">
        <v>150</v>
      </c>
      <c r="AB2308" s="2">
        <v>8</v>
      </c>
      <c r="AC2308" s="2">
        <v>9994.7999999999993</v>
      </c>
      <c r="AE2308" s="2" t="s">
        <v>1167</v>
      </c>
      <c r="AF2308" s="2" t="s">
        <v>17397</v>
      </c>
      <c r="AG2308" s="2" t="s">
        <v>2998</v>
      </c>
      <c r="AH2308" s="2" t="s">
        <v>17393</v>
      </c>
    </row>
    <row r="2309" spans="24:34" x14ac:dyDescent="0.4">
      <c r="X2309" s="2" t="s">
        <v>6525</v>
      </c>
      <c r="Y2309" s="2">
        <v>2006</v>
      </c>
      <c r="Z2309" s="2">
        <v>2098.1</v>
      </c>
      <c r="AA2309" s="2">
        <v>15</v>
      </c>
      <c r="AB2309" s="2">
        <v>9</v>
      </c>
      <c r="AC2309" s="2">
        <v>2098.1</v>
      </c>
      <c r="AE2309" s="2" t="s">
        <v>6499</v>
      </c>
      <c r="AF2309" s="2" t="s">
        <v>17397</v>
      </c>
      <c r="AG2309" s="2" t="s">
        <v>2998</v>
      </c>
      <c r="AH2309" s="2" t="s">
        <v>17393</v>
      </c>
    </row>
    <row r="2310" spans="24:34" x14ac:dyDescent="0.4">
      <c r="X2310" s="2" t="s">
        <v>6526</v>
      </c>
      <c r="Y2310" s="2">
        <v>1971</v>
      </c>
      <c r="Z2310" s="2">
        <v>2081.6</v>
      </c>
      <c r="AA2310" s="2">
        <v>99</v>
      </c>
      <c r="AB2310" s="2">
        <v>5</v>
      </c>
      <c r="AC2310" s="2">
        <v>1841.8</v>
      </c>
      <c r="AE2310" s="2" t="s">
        <v>6500</v>
      </c>
      <c r="AF2310" s="2" t="s">
        <v>17397</v>
      </c>
      <c r="AG2310" s="2" t="s">
        <v>2998</v>
      </c>
      <c r="AH2310" s="2" t="s">
        <v>17393</v>
      </c>
    </row>
    <row r="2311" spans="24:34" x14ac:dyDescent="0.4">
      <c r="X2311" s="2" t="s">
        <v>1180</v>
      </c>
      <c r="Y2311" s="2">
        <v>1912</v>
      </c>
      <c r="Z2311" s="2">
        <v>574.1</v>
      </c>
      <c r="AA2311" s="2">
        <v>19</v>
      </c>
      <c r="AB2311" s="2">
        <v>2</v>
      </c>
      <c r="AC2311" s="2">
        <v>444.8</v>
      </c>
      <c r="AE2311" s="2" t="s">
        <v>1168</v>
      </c>
      <c r="AF2311" s="2" t="s">
        <v>17397</v>
      </c>
      <c r="AG2311" s="2" t="s">
        <v>2998</v>
      </c>
      <c r="AH2311" s="2" t="s">
        <v>17393</v>
      </c>
    </row>
    <row r="2312" spans="24:34" x14ac:dyDescent="0.4">
      <c r="X2312" s="2" t="s">
        <v>1181</v>
      </c>
      <c r="Y2312" s="2">
        <v>1912</v>
      </c>
      <c r="Z2312" s="2">
        <v>691.92</v>
      </c>
      <c r="AA2312" s="2">
        <v>33</v>
      </c>
      <c r="AB2312" s="2">
        <v>2</v>
      </c>
      <c r="AC2312" s="2">
        <v>608.79999999999995</v>
      </c>
      <c r="AE2312" s="2" t="s">
        <v>1169</v>
      </c>
      <c r="AF2312" s="2" t="s">
        <v>17390</v>
      </c>
      <c r="AG2312" s="2" t="s">
        <v>2998</v>
      </c>
      <c r="AH2312" s="2" t="s">
        <v>17086</v>
      </c>
    </row>
    <row r="2313" spans="24:34" x14ac:dyDescent="0.4">
      <c r="X2313" s="2" t="s">
        <v>1182</v>
      </c>
      <c r="Y2313" s="2">
        <v>1912</v>
      </c>
      <c r="Z2313" s="2">
        <v>1703.2</v>
      </c>
      <c r="AA2313" s="2">
        <v>65</v>
      </c>
      <c r="AB2313" s="2">
        <v>3</v>
      </c>
      <c r="AC2313" s="2">
        <v>1443.7</v>
      </c>
      <c r="AE2313" s="2" t="s">
        <v>6507</v>
      </c>
      <c r="AF2313" s="2" t="s">
        <v>17390</v>
      </c>
      <c r="AG2313" s="2" t="s">
        <v>2998</v>
      </c>
      <c r="AH2313" s="2" t="s">
        <v>17086</v>
      </c>
    </row>
    <row r="2314" spans="24:34" x14ac:dyDescent="0.4">
      <c r="X2314" s="2" t="s">
        <v>6529</v>
      </c>
      <c r="Y2314" s="2">
        <v>1912</v>
      </c>
      <c r="Z2314" s="2">
        <v>1228.2</v>
      </c>
      <c r="AA2314" s="2">
        <v>43</v>
      </c>
      <c r="AB2314" s="2">
        <v>3</v>
      </c>
      <c r="AC2314" s="2">
        <v>1083.7</v>
      </c>
      <c r="AE2314" s="2" t="s">
        <v>6510</v>
      </c>
      <c r="AF2314" s="2" t="s">
        <v>17390</v>
      </c>
      <c r="AG2314" s="2" t="s">
        <v>2998</v>
      </c>
      <c r="AH2314" s="2" t="s">
        <v>17086</v>
      </c>
    </row>
    <row r="2315" spans="24:34" x14ac:dyDescent="0.4">
      <c r="X2315" s="2" t="s">
        <v>6530</v>
      </c>
      <c r="Y2315" s="2">
        <v>1982</v>
      </c>
      <c r="Z2315" s="2">
        <v>3048.2</v>
      </c>
      <c r="AA2315" s="2">
        <v>104</v>
      </c>
      <c r="AB2315" s="2">
        <v>5</v>
      </c>
      <c r="AC2315" s="2">
        <v>2288.5</v>
      </c>
      <c r="AE2315" s="2" t="s">
        <v>6512</v>
      </c>
      <c r="AF2315" s="2" t="s">
        <v>17390</v>
      </c>
      <c r="AG2315" s="2" t="s">
        <v>17081</v>
      </c>
      <c r="AH2315" s="2" t="s">
        <v>17086</v>
      </c>
    </row>
    <row r="2316" spans="24:34" x14ac:dyDescent="0.4">
      <c r="X2316" s="2" t="s">
        <v>6532</v>
      </c>
      <c r="Y2316" s="2">
        <v>1958</v>
      </c>
      <c r="Z2316" s="2">
        <v>2756.3</v>
      </c>
      <c r="AA2316" s="2">
        <v>141</v>
      </c>
      <c r="AB2316" s="2">
        <v>4</v>
      </c>
      <c r="AC2316" s="2">
        <v>2565.4</v>
      </c>
      <c r="AE2316" s="2" t="s">
        <v>6513</v>
      </c>
      <c r="AF2316" s="2" t="s">
        <v>17390</v>
      </c>
      <c r="AG2316" s="2" t="s">
        <v>2998</v>
      </c>
      <c r="AH2316" s="2" t="s">
        <v>17400</v>
      </c>
    </row>
    <row r="2317" spans="24:34" x14ac:dyDescent="0.4">
      <c r="X2317" s="2" t="s">
        <v>6534</v>
      </c>
      <c r="Y2317" s="2">
        <v>1981</v>
      </c>
      <c r="Z2317" s="2">
        <v>5206.1000000000004</v>
      </c>
      <c r="AA2317" s="2">
        <v>173</v>
      </c>
      <c r="AB2317" s="2">
        <v>5</v>
      </c>
      <c r="AC2317" s="2">
        <v>4767.7</v>
      </c>
      <c r="AE2317" s="2" t="s">
        <v>6515</v>
      </c>
      <c r="AF2317" s="2" t="s">
        <v>17390</v>
      </c>
      <c r="AG2317" s="2" t="s">
        <v>17086</v>
      </c>
      <c r="AH2317" s="2" t="s">
        <v>17088</v>
      </c>
    </row>
    <row r="2318" spans="24:34" x14ac:dyDescent="0.4">
      <c r="X2318" s="2" t="s">
        <v>6536</v>
      </c>
      <c r="Y2318" s="2">
        <v>1956</v>
      </c>
      <c r="Z2318" s="2">
        <v>2202.1999999999998</v>
      </c>
      <c r="AA2318" s="2">
        <v>60</v>
      </c>
      <c r="AB2318" s="2">
        <v>3</v>
      </c>
      <c r="AC2318" s="2">
        <v>2045.9</v>
      </c>
      <c r="AE2318" s="2" t="s">
        <v>6516</v>
      </c>
      <c r="AF2318" s="2" t="s">
        <v>17409</v>
      </c>
      <c r="AG2318" s="2" t="s">
        <v>17086</v>
      </c>
      <c r="AH2318" s="2" t="s">
        <v>17088</v>
      </c>
    </row>
    <row r="2319" spans="24:34" x14ac:dyDescent="0.4">
      <c r="X2319" s="2" t="s">
        <v>6538</v>
      </c>
      <c r="Y2319" s="2">
        <v>1972</v>
      </c>
      <c r="Z2319" s="2">
        <v>3500.2</v>
      </c>
      <c r="AA2319" s="2">
        <v>184</v>
      </c>
      <c r="AB2319" s="2">
        <v>5</v>
      </c>
      <c r="AC2319" s="2">
        <v>3113.6</v>
      </c>
      <c r="AE2319" s="2" t="s">
        <v>6517</v>
      </c>
      <c r="AF2319" s="2" t="s">
        <v>2998</v>
      </c>
      <c r="AG2319" s="2" t="s">
        <v>2998</v>
      </c>
      <c r="AH2319" s="2" t="s">
        <v>17393</v>
      </c>
    </row>
    <row r="2320" spans="24:34" x14ac:dyDescent="0.4">
      <c r="X2320" s="2" t="s">
        <v>6539</v>
      </c>
      <c r="Y2320" s="2">
        <v>1988</v>
      </c>
      <c r="Z2320" s="2">
        <v>2989.1</v>
      </c>
      <c r="AA2320" s="2">
        <v>97</v>
      </c>
      <c r="AB2320" s="2">
        <v>5</v>
      </c>
      <c r="AC2320" s="2">
        <v>2076.5</v>
      </c>
      <c r="AE2320" s="2" t="s">
        <v>6518</v>
      </c>
      <c r="AF2320" s="2" t="s">
        <v>17390</v>
      </c>
      <c r="AG2320" s="2" t="s">
        <v>2998</v>
      </c>
      <c r="AH2320" s="2" t="s">
        <v>17088</v>
      </c>
    </row>
    <row r="2321" spans="24:34" x14ac:dyDescent="0.4">
      <c r="X2321" s="2" t="s">
        <v>6542</v>
      </c>
      <c r="Y2321" s="2">
        <v>1912</v>
      </c>
      <c r="Z2321" s="2">
        <v>1584.4</v>
      </c>
      <c r="AA2321" s="2">
        <v>58</v>
      </c>
      <c r="AB2321" s="2">
        <v>3</v>
      </c>
      <c r="AC2321" s="2">
        <v>1349.2</v>
      </c>
      <c r="AE2321" s="2" t="s">
        <v>6521</v>
      </c>
      <c r="AF2321" s="2" t="s">
        <v>17407</v>
      </c>
      <c r="AG2321" s="2" t="s">
        <v>2998</v>
      </c>
      <c r="AH2321" s="2" t="s">
        <v>17088</v>
      </c>
    </row>
    <row r="2322" spans="24:34" x14ac:dyDescent="0.4">
      <c r="X2322" s="2" t="s">
        <v>1183</v>
      </c>
      <c r="Y2322" s="2">
        <v>1989</v>
      </c>
      <c r="Z2322" s="2">
        <v>4745.2</v>
      </c>
      <c r="AA2322" s="2">
        <v>192</v>
      </c>
      <c r="AB2322" s="2">
        <v>5</v>
      </c>
      <c r="AC2322" s="2">
        <v>4162.6000000000004</v>
      </c>
      <c r="AE2322" s="2" t="s">
        <v>6523</v>
      </c>
      <c r="AF2322" s="2" t="s">
        <v>17390</v>
      </c>
      <c r="AG2322" s="2" t="s">
        <v>17081</v>
      </c>
      <c r="AH2322" s="2" t="s">
        <v>17400</v>
      </c>
    </row>
    <row r="2323" spans="24:34" x14ac:dyDescent="0.4">
      <c r="X2323" s="2" t="s">
        <v>6543</v>
      </c>
      <c r="Y2323" s="2">
        <v>2004</v>
      </c>
      <c r="Z2323" s="2">
        <v>6303</v>
      </c>
      <c r="AA2323" s="2">
        <v>239</v>
      </c>
      <c r="AB2323" s="2">
        <v>10</v>
      </c>
      <c r="AC2323" s="2">
        <v>6303</v>
      </c>
      <c r="AE2323" s="2" t="s">
        <v>6526</v>
      </c>
      <c r="AF2323" s="2" t="s">
        <v>17397</v>
      </c>
      <c r="AG2323" s="2" t="s">
        <v>17081</v>
      </c>
      <c r="AH2323" s="2" t="s">
        <v>17400</v>
      </c>
    </row>
    <row r="2324" spans="24:34" x14ac:dyDescent="0.4">
      <c r="X2324" s="2" t="s">
        <v>6544</v>
      </c>
      <c r="Y2324" s="2">
        <v>1960</v>
      </c>
      <c r="Z2324" s="2">
        <v>2724.4</v>
      </c>
      <c r="AA2324" s="2">
        <v>101</v>
      </c>
      <c r="AB2324" s="2">
        <v>4</v>
      </c>
      <c r="AC2324" s="2">
        <v>2535.4</v>
      </c>
      <c r="AE2324" s="2" t="s">
        <v>1180</v>
      </c>
      <c r="AF2324" s="2" t="s">
        <v>17390</v>
      </c>
      <c r="AG2324" s="2" t="s">
        <v>2998</v>
      </c>
      <c r="AH2324" s="2" t="s">
        <v>17400</v>
      </c>
    </row>
    <row r="2325" spans="24:34" x14ac:dyDescent="0.4">
      <c r="X2325" s="2" t="s">
        <v>1184</v>
      </c>
      <c r="Y2325" s="2">
        <v>1961</v>
      </c>
      <c r="Z2325" s="2">
        <v>2732.8</v>
      </c>
      <c r="AA2325" s="2">
        <v>137</v>
      </c>
      <c r="AB2325" s="2">
        <v>4</v>
      </c>
      <c r="AC2325" s="2">
        <v>2511.3000000000002</v>
      </c>
      <c r="AE2325" s="2" t="s">
        <v>1181</v>
      </c>
      <c r="AF2325" s="2" t="s">
        <v>17390</v>
      </c>
      <c r="AG2325" s="2" t="s">
        <v>2998</v>
      </c>
      <c r="AH2325" s="2" t="s">
        <v>17088</v>
      </c>
    </row>
    <row r="2326" spans="24:34" x14ac:dyDescent="0.4">
      <c r="X2326" s="2" t="s">
        <v>6545</v>
      </c>
      <c r="Y2326" s="2">
        <v>1972</v>
      </c>
      <c r="Z2326" s="2">
        <v>4221.5</v>
      </c>
      <c r="AA2326" s="2">
        <v>152</v>
      </c>
      <c r="AB2326" s="2">
        <v>5</v>
      </c>
      <c r="AC2326" s="2">
        <v>3719</v>
      </c>
      <c r="AE2326" s="2" t="s">
        <v>1182</v>
      </c>
      <c r="AF2326" s="2" t="s">
        <v>17390</v>
      </c>
      <c r="AG2326" s="2" t="s">
        <v>17081</v>
      </c>
      <c r="AH2326" s="2" t="s">
        <v>17413</v>
      </c>
    </row>
    <row r="2327" spans="24:34" x14ac:dyDescent="0.4">
      <c r="X2327" s="2" t="s">
        <v>6547</v>
      </c>
      <c r="Y2327" s="2">
        <v>1979</v>
      </c>
      <c r="Z2327" s="2">
        <v>4406</v>
      </c>
      <c r="AA2327" s="2">
        <v>188</v>
      </c>
      <c r="AB2327" s="2">
        <v>5</v>
      </c>
      <c r="AC2327" s="2">
        <v>4014.7</v>
      </c>
      <c r="AE2327" s="2" t="s">
        <v>6529</v>
      </c>
      <c r="AF2327" s="2" t="s">
        <v>17390</v>
      </c>
      <c r="AG2327" s="2" t="s">
        <v>17081</v>
      </c>
      <c r="AH2327" s="2" t="s">
        <v>17400</v>
      </c>
    </row>
    <row r="2328" spans="24:34" x14ac:dyDescent="0.4">
      <c r="X2328" s="2" t="s">
        <v>6549</v>
      </c>
      <c r="Y2328" s="2">
        <v>2013</v>
      </c>
      <c r="Z2328" s="2">
        <v>11175.7</v>
      </c>
      <c r="AA2328" s="2">
        <v>210</v>
      </c>
      <c r="AB2328" s="2">
        <v>10</v>
      </c>
      <c r="AC2328" s="2">
        <v>8364</v>
      </c>
      <c r="AE2328" s="2" t="s">
        <v>6530</v>
      </c>
      <c r="AF2328" s="2" t="s">
        <v>17390</v>
      </c>
      <c r="AG2328" s="2" t="s">
        <v>2998</v>
      </c>
      <c r="AH2328" s="2" t="s">
        <v>17393</v>
      </c>
    </row>
    <row r="2329" spans="24:34" x14ac:dyDescent="0.4">
      <c r="X2329" s="2" t="s">
        <v>6551</v>
      </c>
      <c r="Y2329" s="2">
        <v>1973</v>
      </c>
      <c r="Z2329" s="2">
        <v>4363.7</v>
      </c>
      <c r="AA2329" s="2">
        <v>174</v>
      </c>
      <c r="AB2329" s="2">
        <v>5</v>
      </c>
      <c r="AC2329" s="2">
        <v>4363.7</v>
      </c>
      <c r="AE2329" s="2" t="s">
        <v>6532</v>
      </c>
      <c r="AF2329" s="2" t="s">
        <v>17390</v>
      </c>
      <c r="AG2329" s="2" t="s">
        <v>2998</v>
      </c>
      <c r="AH2329" s="2" t="s">
        <v>17393</v>
      </c>
    </row>
    <row r="2330" spans="24:34" x14ac:dyDescent="0.4">
      <c r="X2330" s="2" t="s">
        <v>6554</v>
      </c>
      <c r="Y2330" s="2">
        <v>1975</v>
      </c>
      <c r="Z2330" s="2">
        <v>4927.8</v>
      </c>
      <c r="AA2330" s="2">
        <v>143</v>
      </c>
      <c r="AB2330" s="2">
        <v>5</v>
      </c>
      <c r="AC2330" s="2">
        <v>4927.8</v>
      </c>
      <c r="AE2330" s="2" t="s">
        <v>6534</v>
      </c>
      <c r="AF2330" s="2" t="s">
        <v>17390</v>
      </c>
      <c r="AG2330" s="2" t="s">
        <v>2998</v>
      </c>
      <c r="AH2330" s="2" t="s">
        <v>17398</v>
      </c>
    </row>
    <row r="2331" spans="24:34" x14ac:dyDescent="0.4">
      <c r="X2331" s="2" t="s">
        <v>1185</v>
      </c>
      <c r="Y2331" s="2">
        <v>1976</v>
      </c>
      <c r="Z2331" s="2">
        <v>3929.9</v>
      </c>
      <c r="AA2331" s="2">
        <v>149</v>
      </c>
      <c r="AB2331" s="2">
        <v>5</v>
      </c>
      <c r="AC2331" s="2">
        <v>3454.7</v>
      </c>
      <c r="AE2331" s="2" t="s">
        <v>6536</v>
      </c>
      <c r="AF2331" s="2" t="s">
        <v>17390</v>
      </c>
      <c r="AG2331" s="2" t="s">
        <v>17081</v>
      </c>
      <c r="AH2331" s="2" t="s">
        <v>17400</v>
      </c>
    </row>
    <row r="2332" spans="24:34" x14ac:dyDescent="0.4">
      <c r="X2332" s="2" t="s">
        <v>1186</v>
      </c>
      <c r="Y2332" s="2">
        <v>2007</v>
      </c>
      <c r="Z2332" s="2">
        <v>10315.5</v>
      </c>
      <c r="AA2332" s="2">
        <v>364</v>
      </c>
      <c r="AB2332" s="2">
        <v>11</v>
      </c>
      <c r="AC2332" s="2">
        <v>8930.9</v>
      </c>
      <c r="AE2332" s="2" t="s">
        <v>6538</v>
      </c>
      <c r="AF2332" s="2" t="s">
        <v>17397</v>
      </c>
      <c r="AG2332" s="2" t="s">
        <v>17081</v>
      </c>
      <c r="AH2332" s="2" t="s">
        <v>17413</v>
      </c>
    </row>
    <row r="2333" spans="24:34" x14ac:dyDescent="0.4">
      <c r="X2333" s="2" t="s">
        <v>6558</v>
      </c>
      <c r="Y2333" s="2">
        <v>1977</v>
      </c>
      <c r="Z2333" s="2">
        <v>4844.1000000000004</v>
      </c>
      <c r="AA2333" s="2">
        <v>155</v>
      </c>
      <c r="AB2333" s="2">
        <v>5</v>
      </c>
      <c r="AC2333" s="2">
        <v>4844.1000000000004</v>
      </c>
      <c r="AE2333" s="2" t="s">
        <v>6539</v>
      </c>
      <c r="AF2333" s="2" t="s">
        <v>17397</v>
      </c>
      <c r="AG2333" s="2" t="s">
        <v>17081</v>
      </c>
      <c r="AH2333" s="2" t="s">
        <v>17400</v>
      </c>
    </row>
    <row r="2334" spans="24:34" x14ac:dyDescent="0.4">
      <c r="X2334" s="2" t="s">
        <v>6559</v>
      </c>
      <c r="Y2334" s="2">
        <v>1979</v>
      </c>
      <c r="Z2334" s="2">
        <v>4700.6000000000004</v>
      </c>
      <c r="AA2334" s="2">
        <v>148</v>
      </c>
      <c r="AB2334" s="2">
        <v>5</v>
      </c>
      <c r="AC2334" s="2">
        <v>3460</v>
      </c>
      <c r="AE2334" s="2" t="s">
        <v>6542</v>
      </c>
      <c r="AF2334" s="2" t="s">
        <v>17390</v>
      </c>
      <c r="AG2334" s="2" t="s">
        <v>2998</v>
      </c>
      <c r="AH2334" s="2" t="s">
        <v>17400</v>
      </c>
    </row>
    <row r="2335" spans="24:34" x14ac:dyDescent="0.4">
      <c r="X2335" s="2" t="s">
        <v>6560</v>
      </c>
      <c r="Y2335" s="2">
        <v>2016</v>
      </c>
      <c r="Z2335" s="2">
        <v>2098.34</v>
      </c>
      <c r="AA2335" s="2">
        <v>63</v>
      </c>
      <c r="AB2335" s="2">
        <v>3</v>
      </c>
      <c r="AC2335" s="2">
        <v>1568.5</v>
      </c>
      <c r="AE2335" s="2" t="s">
        <v>1183</v>
      </c>
      <c r="AF2335" s="2" t="s">
        <v>17397</v>
      </c>
      <c r="AG2335" s="2" t="s">
        <v>2998</v>
      </c>
      <c r="AH2335" s="2" t="s">
        <v>17398</v>
      </c>
    </row>
    <row r="2336" spans="24:34" x14ac:dyDescent="0.4">
      <c r="X2336" s="2" t="s">
        <v>6562</v>
      </c>
      <c r="Y2336" s="2">
        <v>2016</v>
      </c>
      <c r="Z2336" s="2">
        <v>1885.8</v>
      </c>
      <c r="AA2336" s="2">
        <v>30</v>
      </c>
      <c r="AB2336" s="2">
        <v>3</v>
      </c>
      <c r="AC2336" s="2">
        <v>1555.7</v>
      </c>
      <c r="AE2336" s="2" t="s">
        <v>6543</v>
      </c>
      <c r="AF2336" s="2" t="s">
        <v>17390</v>
      </c>
      <c r="AG2336" s="2" t="s">
        <v>17086</v>
      </c>
      <c r="AH2336" s="2" t="s">
        <v>17088</v>
      </c>
    </row>
    <row r="2337" spans="24:34" x14ac:dyDescent="0.4">
      <c r="X2337" s="2" t="s">
        <v>6564</v>
      </c>
      <c r="Y2337" s="2">
        <v>2016</v>
      </c>
      <c r="Z2337" s="2">
        <v>1969.4</v>
      </c>
      <c r="AA2337" s="2">
        <v>58</v>
      </c>
      <c r="AB2337" s="2">
        <v>3</v>
      </c>
      <c r="AC2337" s="2">
        <v>1814.8</v>
      </c>
      <c r="AE2337" s="2" t="s">
        <v>6544</v>
      </c>
      <c r="AF2337" s="2" t="s">
        <v>17390</v>
      </c>
      <c r="AG2337" s="2" t="s">
        <v>2998</v>
      </c>
      <c r="AH2337" s="2" t="s">
        <v>17393</v>
      </c>
    </row>
    <row r="2338" spans="24:34" x14ac:dyDescent="0.4">
      <c r="X2338" s="2" t="s">
        <v>6566</v>
      </c>
      <c r="Y2338" s="2">
        <v>2016</v>
      </c>
      <c r="Z2338" s="2">
        <v>1792.1</v>
      </c>
      <c r="AA2338" s="2">
        <v>63</v>
      </c>
      <c r="AB2338" s="2">
        <v>3</v>
      </c>
      <c r="AC2338" s="2">
        <v>1562</v>
      </c>
      <c r="AE2338" s="2" t="s">
        <v>1184</v>
      </c>
      <c r="AF2338" s="2" t="s">
        <v>17390</v>
      </c>
      <c r="AG2338" s="2" t="s">
        <v>2998</v>
      </c>
      <c r="AH2338" s="2" t="s">
        <v>17393</v>
      </c>
    </row>
    <row r="2339" spans="24:34" x14ac:dyDescent="0.4">
      <c r="X2339" s="2" t="s">
        <v>6567</v>
      </c>
      <c r="Y2339" s="2">
        <v>2016</v>
      </c>
      <c r="Z2339" s="2">
        <v>1794</v>
      </c>
      <c r="AA2339" s="2">
        <v>60</v>
      </c>
      <c r="AB2339" s="2">
        <v>3</v>
      </c>
      <c r="AC2339" s="2">
        <v>1562</v>
      </c>
      <c r="AE2339" s="2" t="s">
        <v>6545</v>
      </c>
      <c r="AF2339" s="2" t="s">
        <v>17397</v>
      </c>
      <c r="AG2339" s="2" t="s">
        <v>17081</v>
      </c>
      <c r="AH2339" s="2" t="s">
        <v>17398</v>
      </c>
    </row>
    <row r="2340" spans="24:34" x14ac:dyDescent="0.4">
      <c r="X2340" s="2" t="s">
        <v>6568</v>
      </c>
      <c r="Y2340" s="2">
        <v>2016</v>
      </c>
      <c r="Z2340" s="2">
        <v>1982.4</v>
      </c>
      <c r="AA2340" s="2">
        <v>60</v>
      </c>
      <c r="AB2340" s="2">
        <v>3</v>
      </c>
      <c r="AC2340" s="2">
        <v>1588.1</v>
      </c>
      <c r="AE2340" s="2" t="s">
        <v>6547</v>
      </c>
      <c r="AF2340" s="2" t="s">
        <v>17390</v>
      </c>
      <c r="AG2340" s="2" t="s">
        <v>17081</v>
      </c>
      <c r="AH2340" s="2" t="s">
        <v>17398</v>
      </c>
    </row>
    <row r="2341" spans="24:34" x14ac:dyDescent="0.4">
      <c r="X2341" s="2" t="s">
        <v>6569</v>
      </c>
      <c r="Y2341" s="2">
        <v>2017</v>
      </c>
      <c r="Z2341" s="2">
        <v>2424.6</v>
      </c>
      <c r="AA2341" s="2">
        <v>40</v>
      </c>
      <c r="AB2341" s="2">
        <v>3</v>
      </c>
      <c r="AC2341" s="2">
        <v>1577</v>
      </c>
      <c r="AE2341" s="2" t="s">
        <v>6549</v>
      </c>
      <c r="AF2341" s="2" t="s">
        <v>17390</v>
      </c>
      <c r="AG2341" s="2" t="s">
        <v>2998</v>
      </c>
      <c r="AH2341" s="2" t="s">
        <v>17400</v>
      </c>
    </row>
    <row r="2342" spans="24:34" x14ac:dyDescent="0.4">
      <c r="X2342" s="2" t="s">
        <v>6570</v>
      </c>
      <c r="Y2342" s="2">
        <v>2016</v>
      </c>
      <c r="Z2342" s="2">
        <v>1335.9</v>
      </c>
      <c r="AA2342" s="2">
        <v>36</v>
      </c>
      <c r="AB2342" s="2">
        <v>3</v>
      </c>
      <c r="AC2342" s="2">
        <v>1104.7</v>
      </c>
      <c r="AE2342" s="2" t="s">
        <v>6551</v>
      </c>
      <c r="AF2342" s="2" t="s">
        <v>17397</v>
      </c>
      <c r="AG2342" s="2" t="s">
        <v>2998</v>
      </c>
      <c r="AH2342" s="2" t="s">
        <v>17413</v>
      </c>
    </row>
    <row r="2343" spans="24:34" x14ac:dyDescent="0.4">
      <c r="X2343" s="2" t="s">
        <v>6571</v>
      </c>
      <c r="Y2343" s="2">
        <v>2016</v>
      </c>
      <c r="Z2343" s="2">
        <v>1258.4000000000001</v>
      </c>
      <c r="AA2343" s="2">
        <v>20</v>
      </c>
      <c r="AB2343" s="2">
        <v>3</v>
      </c>
      <c r="AC2343" s="2">
        <v>1035.7</v>
      </c>
      <c r="AE2343" s="2" t="s">
        <v>6554</v>
      </c>
      <c r="AF2343" s="2" t="s">
        <v>17397</v>
      </c>
      <c r="AG2343" s="2" t="s">
        <v>2998</v>
      </c>
      <c r="AH2343" s="2" t="s">
        <v>17413</v>
      </c>
    </row>
    <row r="2344" spans="24:34" x14ac:dyDescent="0.4">
      <c r="X2344" s="2" t="s">
        <v>6573</v>
      </c>
      <c r="Y2344" s="2">
        <v>2016</v>
      </c>
      <c r="Z2344" s="2">
        <v>1261.4000000000001</v>
      </c>
      <c r="AA2344" s="2">
        <v>60</v>
      </c>
      <c r="AB2344" s="2">
        <v>3</v>
      </c>
      <c r="AC2344" s="2">
        <v>1039.9000000000001</v>
      </c>
      <c r="AE2344" s="2" t="s">
        <v>1185</v>
      </c>
      <c r="AF2344" s="2" t="s">
        <v>17397</v>
      </c>
      <c r="AG2344" s="2" t="s">
        <v>17081</v>
      </c>
      <c r="AH2344" s="2" t="s">
        <v>17413</v>
      </c>
    </row>
    <row r="2345" spans="24:34" x14ac:dyDescent="0.4">
      <c r="X2345" s="2" t="s">
        <v>6574</v>
      </c>
      <c r="Y2345" s="2">
        <v>1960</v>
      </c>
      <c r="Z2345" s="2">
        <v>649.78</v>
      </c>
      <c r="AA2345" s="2">
        <v>24</v>
      </c>
      <c r="AB2345" s="2">
        <v>2</v>
      </c>
      <c r="AC2345" s="2">
        <v>608.17999999999995</v>
      </c>
      <c r="AE2345" s="2" t="s">
        <v>1186</v>
      </c>
      <c r="AF2345" s="2" t="s">
        <v>17390</v>
      </c>
      <c r="AG2345" s="2" t="s">
        <v>17081</v>
      </c>
      <c r="AH2345" s="2" t="s">
        <v>17393</v>
      </c>
    </row>
    <row r="2346" spans="24:34" x14ac:dyDescent="0.4">
      <c r="X2346" s="2" t="s">
        <v>6575</v>
      </c>
      <c r="Y2346" s="2">
        <v>2014</v>
      </c>
      <c r="Z2346" s="2">
        <v>2987.1</v>
      </c>
      <c r="AA2346" s="2">
        <v>75</v>
      </c>
      <c r="AB2346" s="2">
        <v>3</v>
      </c>
      <c r="AC2346" s="2">
        <v>1962.1</v>
      </c>
      <c r="AE2346" s="2" t="s">
        <v>6558</v>
      </c>
      <c r="AF2346" s="2" t="s">
        <v>17397</v>
      </c>
      <c r="AG2346" s="2" t="s">
        <v>2998</v>
      </c>
      <c r="AH2346" s="2" t="s">
        <v>17413</v>
      </c>
    </row>
    <row r="2347" spans="24:34" x14ac:dyDescent="0.4">
      <c r="X2347" s="2" t="s">
        <v>6577</v>
      </c>
      <c r="Y2347" s="2">
        <v>2015</v>
      </c>
      <c r="Z2347" s="2">
        <v>2295.3000000000002</v>
      </c>
      <c r="AA2347" s="2">
        <v>52</v>
      </c>
      <c r="AB2347" s="2">
        <v>3</v>
      </c>
      <c r="AC2347" s="2">
        <v>2295.3000000000002</v>
      </c>
      <c r="AE2347" s="2" t="s">
        <v>6559</v>
      </c>
      <c r="AF2347" s="2" t="s">
        <v>17397</v>
      </c>
      <c r="AG2347" s="2" t="s">
        <v>17081</v>
      </c>
      <c r="AH2347" s="2" t="s">
        <v>17413</v>
      </c>
    </row>
    <row r="2348" spans="24:34" x14ac:dyDescent="0.4">
      <c r="X2348" s="2" t="s">
        <v>6578</v>
      </c>
      <c r="Y2348" s="2">
        <v>2015</v>
      </c>
      <c r="Z2348" s="2">
        <v>1124.5999999999999</v>
      </c>
      <c r="AA2348" s="2">
        <v>41</v>
      </c>
      <c r="AB2348" s="2">
        <v>3</v>
      </c>
      <c r="AC2348" s="2">
        <v>1124.5999999999999</v>
      </c>
      <c r="AE2348" s="2" t="s">
        <v>6560</v>
      </c>
      <c r="AF2348" s="2" t="s">
        <v>17491</v>
      </c>
      <c r="AG2348" s="2" t="s">
        <v>2998</v>
      </c>
      <c r="AH2348" s="2" t="s">
        <v>17400</v>
      </c>
    </row>
    <row r="2349" spans="24:34" x14ac:dyDescent="0.4">
      <c r="X2349" s="2" t="s">
        <v>6579</v>
      </c>
      <c r="Y2349" s="2">
        <v>2015</v>
      </c>
      <c r="Z2349" s="2">
        <v>2351.1</v>
      </c>
      <c r="AA2349" s="2">
        <v>53</v>
      </c>
      <c r="AB2349" s="2">
        <v>3</v>
      </c>
      <c r="AC2349" s="2">
        <v>2106.9</v>
      </c>
      <c r="AE2349" s="2" t="s">
        <v>6562</v>
      </c>
      <c r="AF2349" s="2" t="s">
        <v>17390</v>
      </c>
      <c r="AG2349" s="2" t="s">
        <v>2998</v>
      </c>
      <c r="AH2349" s="2" t="s">
        <v>17400</v>
      </c>
    </row>
    <row r="2350" spans="24:34" x14ac:dyDescent="0.4">
      <c r="X2350" s="2" t="s">
        <v>6580</v>
      </c>
      <c r="Y2350" s="2">
        <v>2016</v>
      </c>
      <c r="Z2350" s="2">
        <v>2439.3000000000002</v>
      </c>
      <c r="AA2350" s="2">
        <v>60</v>
      </c>
      <c r="AB2350" s="2">
        <v>3</v>
      </c>
      <c r="AC2350" s="2">
        <v>2115.1999999999998</v>
      </c>
      <c r="AE2350" s="2" t="s">
        <v>6563</v>
      </c>
      <c r="AF2350" s="2" t="s">
        <v>17521</v>
      </c>
      <c r="AG2350" s="2" t="s">
        <v>2998</v>
      </c>
      <c r="AH2350" s="2" t="s">
        <v>17088</v>
      </c>
    </row>
    <row r="2351" spans="24:34" x14ac:dyDescent="0.4">
      <c r="X2351" s="2" t="s">
        <v>6581</v>
      </c>
      <c r="Y2351" s="2">
        <v>2018</v>
      </c>
      <c r="Z2351" s="2">
        <v>1218.0999999999999</v>
      </c>
      <c r="AA2351" s="2">
        <v>20</v>
      </c>
      <c r="AB2351" s="2">
        <v>3</v>
      </c>
      <c r="AC2351" s="2">
        <v>858.6</v>
      </c>
      <c r="AE2351" s="2" t="s">
        <v>6564</v>
      </c>
      <c r="AF2351" s="2" t="s">
        <v>17408</v>
      </c>
      <c r="AG2351" s="2" t="s">
        <v>2998</v>
      </c>
      <c r="AH2351" s="2" t="s">
        <v>17400</v>
      </c>
    </row>
    <row r="2352" spans="24:34" x14ac:dyDescent="0.4">
      <c r="X2352" s="2" t="s">
        <v>6582</v>
      </c>
      <c r="Y2352" s="2">
        <v>2018</v>
      </c>
      <c r="Z2352" s="2">
        <v>1898.9</v>
      </c>
      <c r="AA2352" s="2">
        <v>40</v>
      </c>
      <c r="AB2352" s="2">
        <v>3</v>
      </c>
      <c r="AC2352" s="2">
        <v>1295.3</v>
      </c>
      <c r="AE2352" s="2" t="s">
        <v>6566</v>
      </c>
      <c r="AF2352" s="2" t="s">
        <v>17491</v>
      </c>
      <c r="AG2352" s="2" t="s">
        <v>2998</v>
      </c>
      <c r="AH2352" s="2" t="s">
        <v>17400</v>
      </c>
    </row>
    <row r="2353" spans="24:34" x14ac:dyDescent="0.4">
      <c r="X2353" s="2" t="s">
        <v>6583</v>
      </c>
      <c r="Y2353" s="2">
        <v>2018</v>
      </c>
      <c r="Z2353" s="2">
        <v>1222.3</v>
      </c>
      <c r="AA2353" s="2">
        <v>20</v>
      </c>
      <c r="AB2353" s="2">
        <v>3</v>
      </c>
      <c r="AC2353" s="2">
        <v>860.13</v>
      </c>
      <c r="AE2353" s="2" t="s">
        <v>6567</v>
      </c>
      <c r="AF2353" s="2" t="s">
        <v>17403</v>
      </c>
      <c r="AG2353" s="2" t="s">
        <v>2998</v>
      </c>
      <c r="AH2353" s="2" t="s">
        <v>17400</v>
      </c>
    </row>
    <row r="2354" spans="24:34" x14ac:dyDescent="0.4">
      <c r="X2354" s="2" t="s">
        <v>6584</v>
      </c>
      <c r="Y2354" s="2">
        <v>2018</v>
      </c>
      <c r="Z2354" s="2">
        <v>1219.0999999999999</v>
      </c>
      <c r="AA2354" s="2">
        <v>20</v>
      </c>
      <c r="AB2354" s="2">
        <v>3</v>
      </c>
      <c r="AC2354" s="2">
        <v>862.1</v>
      </c>
      <c r="AE2354" s="2" t="s">
        <v>6568</v>
      </c>
      <c r="AF2354" s="2" t="s">
        <v>17403</v>
      </c>
      <c r="AG2354" s="2" t="s">
        <v>2998</v>
      </c>
      <c r="AH2354" s="2" t="s">
        <v>17400</v>
      </c>
    </row>
    <row r="2355" spans="24:34" x14ac:dyDescent="0.4">
      <c r="X2355" s="2" t="s">
        <v>6585</v>
      </c>
      <c r="Y2355" s="2">
        <v>2018</v>
      </c>
      <c r="Z2355" s="2">
        <v>2507.1</v>
      </c>
      <c r="AA2355" s="2">
        <v>50</v>
      </c>
      <c r="AB2355" s="2">
        <v>3</v>
      </c>
      <c r="AC2355" s="2">
        <v>1766</v>
      </c>
      <c r="AE2355" s="2" t="s">
        <v>6569</v>
      </c>
      <c r="AF2355" s="2" t="s">
        <v>17390</v>
      </c>
      <c r="AG2355" s="2" t="s">
        <v>2998</v>
      </c>
      <c r="AH2355" s="2" t="s">
        <v>17400</v>
      </c>
    </row>
    <row r="2356" spans="24:34" x14ac:dyDescent="0.4">
      <c r="X2356" s="2" t="s">
        <v>6586</v>
      </c>
      <c r="Y2356" s="2">
        <v>1972</v>
      </c>
      <c r="Z2356" s="2">
        <v>4140.04</v>
      </c>
      <c r="AA2356" s="2">
        <v>174</v>
      </c>
      <c r="AB2356" s="2">
        <v>5</v>
      </c>
      <c r="AC2356" s="2">
        <v>3105.24</v>
      </c>
      <c r="AE2356" s="2" t="s">
        <v>6570</v>
      </c>
      <c r="AF2356" s="2" t="s">
        <v>17405</v>
      </c>
      <c r="AG2356" s="2" t="s">
        <v>2998</v>
      </c>
      <c r="AH2356" s="2" t="s">
        <v>17400</v>
      </c>
    </row>
    <row r="2357" spans="24:34" x14ac:dyDescent="0.4">
      <c r="X2357" s="2" t="s">
        <v>6588</v>
      </c>
      <c r="Y2357" s="2">
        <v>1964</v>
      </c>
      <c r="Z2357" s="2">
        <v>678</v>
      </c>
      <c r="AA2357" s="2">
        <v>32</v>
      </c>
      <c r="AB2357" s="2">
        <v>2</v>
      </c>
      <c r="AC2357" s="2">
        <v>622.5</v>
      </c>
      <c r="AE2357" s="2" t="s">
        <v>6571</v>
      </c>
      <c r="AF2357" s="2" t="s">
        <v>17390</v>
      </c>
      <c r="AG2357" s="2" t="s">
        <v>2998</v>
      </c>
      <c r="AH2357" s="2" t="s">
        <v>17400</v>
      </c>
    </row>
    <row r="2358" spans="24:34" x14ac:dyDescent="0.4">
      <c r="X2358" s="2" t="s">
        <v>6590</v>
      </c>
      <c r="Y2358" s="2">
        <v>1957</v>
      </c>
      <c r="Z2358" s="2">
        <v>425.6</v>
      </c>
      <c r="AA2358" s="2">
        <v>19</v>
      </c>
      <c r="AB2358" s="2">
        <v>2</v>
      </c>
      <c r="AC2358" s="2">
        <v>378.8</v>
      </c>
      <c r="AE2358" s="2" t="s">
        <v>6573</v>
      </c>
      <c r="AF2358" s="2" t="s">
        <v>17403</v>
      </c>
      <c r="AG2358" s="2" t="s">
        <v>2998</v>
      </c>
      <c r="AH2358" s="2" t="s">
        <v>17400</v>
      </c>
    </row>
    <row r="2359" spans="24:34" x14ac:dyDescent="0.4">
      <c r="X2359" s="2" t="s">
        <v>6592</v>
      </c>
      <c r="Y2359" s="2">
        <v>1961</v>
      </c>
      <c r="Z2359" s="2">
        <v>1566.1</v>
      </c>
      <c r="AA2359" s="2">
        <v>62</v>
      </c>
      <c r="AB2359" s="2">
        <v>4</v>
      </c>
      <c r="AC2359" s="2">
        <v>922.1</v>
      </c>
      <c r="AE2359" s="2" t="s">
        <v>6574</v>
      </c>
      <c r="AF2359" s="2" t="s">
        <v>17390</v>
      </c>
      <c r="AG2359" s="2" t="s">
        <v>2998</v>
      </c>
      <c r="AH2359" s="2" t="s">
        <v>17088</v>
      </c>
    </row>
    <row r="2360" spans="24:34" x14ac:dyDescent="0.4">
      <c r="X2360" s="2" t="s">
        <v>6593</v>
      </c>
      <c r="Y2360" s="2">
        <v>1982</v>
      </c>
      <c r="Z2360" s="2">
        <v>4169.3</v>
      </c>
      <c r="AA2360" s="2">
        <v>108</v>
      </c>
      <c r="AB2360" s="2">
        <v>5</v>
      </c>
      <c r="AC2360" s="2">
        <v>2972.2</v>
      </c>
      <c r="AE2360" s="2" t="s">
        <v>6575</v>
      </c>
      <c r="AF2360" s="2" t="s">
        <v>17390</v>
      </c>
      <c r="AG2360" s="2" t="s">
        <v>2998</v>
      </c>
      <c r="AH2360" s="2" t="s">
        <v>17393</v>
      </c>
    </row>
    <row r="2361" spans="24:34" x14ac:dyDescent="0.4">
      <c r="X2361" s="2" t="s">
        <v>1187</v>
      </c>
      <c r="Y2361" s="2">
        <v>2003</v>
      </c>
      <c r="Z2361" s="2">
        <v>2501.1</v>
      </c>
      <c r="AA2361" s="2">
        <v>50</v>
      </c>
      <c r="AB2361" s="2">
        <v>6</v>
      </c>
      <c r="AC2361" s="2">
        <v>2250.4</v>
      </c>
      <c r="AE2361" s="2" t="s">
        <v>6577</v>
      </c>
      <c r="AF2361" s="2" t="s">
        <v>17448</v>
      </c>
      <c r="AG2361" s="2" t="s">
        <v>17522</v>
      </c>
      <c r="AH2361" s="2" t="s">
        <v>17400</v>
      </c>
    </row>
    <row r="2362" spans="24:34" x14ac:dyDescent="0.4">
      <c r="X2362" s="2" t="s">
        <v>6597</v>
      </c>
      <c r="Y2362" s="2">
        <v>1989</v>
      </c>
      <c r="Z2362" s="2">
        <v>4080.7</v>
      </c>
      <c r="AA2362" s="2">
        <v>156</v>
      </c>
      <c r="AB2362" s="2">
        <v>5</v>
      </c>
      <c r="AC2362" s="2">
        <v>3527.5</v>
      </c>
      <c r="AE2362" s="2" t="s">
        <v>6578</v>
      </c>
      <c r="AF2362" s="2" t="s">
        <v>17448</v>
      </c>
      <c r="AG2362" s="2" t="s">
        <v>17515</v>
      </c>
      <c r="AH2362" s="2" t="s">
        <v>17088</v>
      </c>
    </row>
    <row r="2363" spans="24:34" x14ac:dyDescent="0.4">
      <c r="X2363" s="2" t="s">
        <v>6599</v>
      </c>
      <c r="Y2363" s="2">
        <v>2000</v>
      </c>
      <c r="Z2363" s="2">
        <v>3142.5</v>
      </c>
      <c r="AA2363" s="2">
        <v>75</v>
      </c>
      <c r="AB2363" s="2">
        <v>6</v>
      </c>
      <c r="AC2363" s="2">
        <v>2772.3</v>
      </c>
      <c r="AE2363" s="2" t="s">
        <v>6579</v>
      </c>
      <c r="AF2363" s="2" t="s">
        <v>17408</v>
      </c>
      <c r="AG2363" s="2" t="s">
        <v>17522</v>
      </c>
      <c r="AH2363" s="2" t="s">
        <v>17393</v>
      </c>
    </row>
    <row r="2364" spans="24:34" x14ac:dyDescent="0.4">
      <c r="X2364" s="2" t="s">
        <v>6601</v>
      </c>
      <c r="Y2364" s="2">
        <v>1987</v>
      </c>
      <c r="Z2364" s="2">
        <v>3002.8</v>
      </c>
      <c r="AA2364" s="2">
        <v>108</v>
      </c>
      <c r="AB2364" s="2">
        <v>5</v>
      </c>
      <c r="AC2364" s="2">
        <v>2482.6999999999998</v>
      </c>
      <c r="AE2364" s="2" t="s">
        <v>6580</v>
      </c>
      <c r="AF2364" s="2" t="s">
        <v>17390</v>
      </c>
      <c r="AG2364" s="2" t="s">
        <v>2998</v>
      </c>
      <c r="AH2364" s="2" t="s">
        <v>17400</v>
      </c>
    </row>
    <row r="2365" spans="24:34" x14ac:dyDescent="0.4">
      <c r="X2365" s="2" t="s">
        <v>6603</v>
      </c>
      <c r="Y2365" s="2">
        <v>1995</v>
      </c>
      <c r="Z2365" s="2">
        <v>1960</v>
      </c>
      <c r="AA2365" s="2">
        <v>150</v>
      </c>
      <c r="AB2365" s="2">
        <v>5</v>
      </c>
      <c r="AC2365" s="2">
        <v>1960</v>
      </c>
      <c r="AE2365" s="2" t="s">
        <v>6581</v>
      </c>
      <c r="AF2365" s="2" t="s">
        <v>17390</v>
      </c>
      <c r="AG2365" s="2" t="s">
        <v>2998</v>
      </c>
      <c r="AH2365" s="2" t="s">
        <v>17400</v>
      </c>
    </row>
    <row r="2366" spans="24:34" x14ac:dyDescent="0.4">
      <c r="X2366" s="2" t="s">
        <v>6605</v>
      </c>
      <c r="Y2366" s="2">
        <v>1956</v>
      </c>
      <c r="Z2366" s="2">
        <v>444.9</v>
      </c>
      <c r="AA2366" s="2">
        <v>24</v>
      </c>
      <c r="AB2366" s="2">
        <v>2</v>
      </c>
      <c r="AC2366" s="2">
        <v>397.3</v>
      </c>
      <c r="AE2366" s="2" t="s">
        <v>6582</v>
      </c>
      <c r="AF2366" s="2" t="s">
        <v>17390</v>
      </c>
      <c r="AG2366" s="2" t="s">
        <v>2998</v>
      </c>
      <c r="AH2366" s="2" t="s">
        <v>17400</v>
      </c>
    </row>
    <row r="2367" spans="24:34" x14ac:dyDescent="0.4">
      <c r="X2367" s="2" t="s">
        <v>6608</v>
      </c>
      <c r="Y2367" s="2">
        <v>2002</v>
      </c>
      <c r="Z2367" s="2">
        <v>7142.3</v>
      </c>
      <c r="AA2367" s="2">
        <v>106</v>
      </c>
      <c r="AB2367" s="2">
        <v>6</v>
      </c>
      <c r="AC2367" s="2">
        <v>6156.6</v>
      </c>
      <c r="AE2367" s="2" t="s">
        <v>6583</v>
      </c>
      <c r="AF2367" s="2" t="s">
        <v>17390</v>
      </c>
      <c r="AG2367" s="2" t="s">
        <v>2998</v>
      </c>
      <c r="AH2367" s="2" t="s">
        <v>17400</v>
      </c>
    </row>
    <row r="2368" spans="24:34" x14ac:dyDescent="0.4">
      <c r="X2368" s="2" t="s">
        <v>6610</v>
      </c>
      <c r="Y2368" s="2">
        <v>1961</v>
      </c>
      <c r="Z2368" s="2">
        <v>1723.7</v>
      </c>
      <c r="AA2368" s="2">
        <v>75</v>
      </c>
      <c r="AB2368" s="2">
        <v>4</v>
      </c>
      <c r="AC2368" s="2">
        <v>1122</v>
      </c>
      <c r="AE2368" s="2" t="s">
        <v>6584</v>
      </c>
      <c r="AF2368" s="2" t="s">
        <v>17390</v>
      </c>
      <c r="AG2368" s="2" t="s">
        <v>2998</v>
      </c>
      <c r="AH2368" s="2" t="s">
        <v>17400</v>
      </c>
    </row>
    <row r="2369" spans="24:34" x14ac:dyDescent="0.4">
      <c r="X2369" s="2" t="s">
        <v>6612</v>
      </c>
      <c r="Y2369" s="2">
        <v>1961</v>
      </c>
      <c r="Z2369" s="2">
        <v>1408.1</v>
      </c>
      <c r="AA2369" s="2">
        <v>78</v>
      </c>
      <c r="AB2369" s="2">
        <v>4</v>
      </c>
      <c r="AC2369" s="2">
        <v>897.3</v>
      </c>
      <c r="AE2369" s="2" t="s">
        <v>6585</v>
      </c>
      <c r="AF2369" s="2" t="s">
        <v>17390</v>
      </c>
      <c r="AG2369" s="2" t="s">
        <v>2998</v>
      </c>
      <c r="AH2369" s="2" t="s">
        <v>17400</v>
      </c>
    </row>
    <row r="2370" spans="24:34" x14ac:dyDescent="0.4">
      <c r="X2370" s="2" t="s">
        <v>6614</v>
      </c>
      <c r="Y2370" s="2">
        <v>1961</v>
      </c>
      <c r="Z2370" s="2">
        <v>1403.5</v>
      </c>
      <c r="AA2370" s="2">
        <v>83</v>
      </c>
      <c r="AB2370" s="2">
        <v>4</v>
      </c>
      <c r="AC2370" s="2">
        <v>782.1</v>
      </c>
      <c r="AE2370" s="2" t="s">
        <v>6586</v>
      </c>
      <c r="AF2370" s="2" t="s">
        <v>17390</v>
      </c>
      <c r="AG2370" s="2" t="s">
        <v>2998</v>
      </c>
      <c r="AH2370" s="2" t="s">
        <v>17393</v>
      </c>
    </row>
    <row r="2371" spans="24:34" x14ac:dyDescent="0.4">
      <c r="X2371" s="2" t="s">
        <v>6616</v>
      </c>
      <c r="Y2371" s="2">
        <v>2017</v>
      </c>
      <c r="Z2371" s="2">
        <v>6053</v>
      </c>
      <c r="AB2371" s="2">
        <v>9</v>
      </c>
      <c r="AC2371" s="2">
        <v>6053</v>
      </c>
      <c r="AE2371" s="2" t="s">
        <v>6588</v>
      </c>
      <c r="AF2371" s="2" t="s">
        <v>17390</v>
      </c>
      <c r="AG2371" s="2" t="s">
        <v>2998</v>
      </c>
      <c r="AH2371" s="2" t="s">
        <v>17088</v>
      </c>
    </row>
    <row r="2372" spans="24:34" x14ac:dyDescent="0.4">
      <c r="X2372" s="2" t="s">
        <v>1188</v>
      </c>
      <c r="Y2372" s="2">
        <v>1960</v>
      </c>
      <c r="Z2372" s="2">
        <v>1767.9</v>
      </c>
      <c r="AA2372" s="2">
        <v>41</v>
      </c>
      <c r="AB2372" s="2">
        <v>2</v>
      </c>
      <c r="AC2372" s="2">
        <v>1423.6</v>
      </c>
      <c r="AE2372" s="2" t="s">
        <v>6590</v>
      </c>
      <c r="AF2372" s="2" t="s">
        <v>17390</v>
      </c>
      <c r="AG2372" s="2" t="s">
        <v>2998</v>
      </c>
      <c r="AH2372" s="2" t="s">
        <v>17086</v>
      </c>
    </row>
    <row r="2373" spans="24:34" x14ac:dyDescent="0.4">
      <c r="X2373" s="2" t="s">
        <v>6618</v>
      </c>
      <c r="Y2373" s="2">
        <v>2011</v>
      </c>
      <c r="Z2373" s="2">
        <v>1299.8</v>
      </c>
      <c r="AA2373" s="2">
        <v>8</v>
      </c>
      <c r="AB2373" s="2">
        <v>3</v>
      </c>
      <c r="AC2373" s="2">
        <v>1216.7</v>
      </c>
      <c r="AE2373" s="2" t="s">
        <v>6592</v>
      </c>
      <c r="AF2373" s="2" t="s">
        <v>17390</v>
      </c>
      <c r="AG2373" s="2" t="s">
        <v>2998</v>
      </c>
      <c r="AH2373" s="2" t="s">
        <v>17088</v>
      </c>
    </row>
    <row r="2374" spans="24:34" x14ac:dyDescent="0.4">
      <c r="X2374" s="2" t="s">
        <v>17282</v>
      </c>
      <c r="Y2374" s="2">
        <v>1917</v>
      </c>
      <c r="Z2374" s="2">
        <v>267.10000000000002</v>
      </c>
      <c r="AA2374" s="2">
        <v>8</v>
      </c>
      <c r="AB2374" s="2">
        <v>2</v>
      </c>
      <c r="AC2374" s="2">
        <v>259.5</v>
      </c>
      <c r="AE2374" s="2" t="s">
        <v>6593</v>
      </c>
      <c r="AF2374" s="2" t="s">
        <v>17390</v>
      </c>
      <c r="AG2374" s="2" t="s">
        <v>2998</v>
      </c>
      <c r="AH2374" s="2" t="s">
        <v>17393</v>
      </c>
    </row>
    <row r="2375" spans="24:34" x14ac:dyDescent="0.4">
      <c r="X2375" s="2" t="s">
        <v>6619</v>
      </c>
      <c r="Y2375" s="2">
        <v>1917</v>
      </c>
      <c r="Z2375" s="2">
        <v>339.4</v>
      </c>
      <c r="AA2375" s="2">
        <v>12</v>
      </c>
      <c r="AB2375" s="2">
        <v>2</v>
      </c>
      <c r="AC2375" s="2">
        <v>310.7</v>
      </c>
      <c r="AE2375" s="2" t="s">
        <v>1187</v>
      </c>
      <c r="AF2375" s="2" t="s">
        <v>17390</v>
      </c>
      <c r="AG2375" s="2" t="s">
        <v>2998</v>
      </c>
      <c r="AH2375" s="2" t="s">
        <v>17086</v>
      </c>
    </row>
    <row r="2376" spans="24:34" x14ac:dyDescent="0.4">
      <c r="X2376" s="2" t="s">
        <v>1189</v>
      </c>
      <c r="Y2376" s="2">
        <v>1960</v>
      </c>
      <c r="Z2376" s="2">
        <v>2377.4</v>
      </c>
      <c r="AA2376" s="2">
        <v>62</v>
      </c>
      <c r="AB2376" s="2">
        <v>4</v>
      </c>
      <c r="AC2376" s="2">
        <v>2198.4</v>
      </c>
      <c r="AE2376" s="2" t="s">
        <v>6597</v>
      </c>
      <c r="AF2376" s="2" t="s">
        <v>17397</v>
      </c>
      <c r="AG2376" s="2" t="s">
        <v>17081</v>
      </c>
      <c r="AH2376" s="2" t="s">
        <v>17393</v>
      </c>
    </row>
    <row r="2377" spans="24:34" x14ac:dyDescent="0.4">
      <c r="X2377" s="2" t="s">
        <v>6622</v>
      </c>
      <c r="Y2377" s="2">
        <v>1963</v>
      </c>
      <c r="Z2377" s="2">
        <v>1703.9</v>
      </c>
      <c r="AA2377" s="2">
        <v>68</v>
      </c>
      <c r="AB2377" s="2">
        <v>5</v>
      </c>
      <c r="AC2377" s="2">
        <v>1558.5</v>
      </c>
      <c r="AE2377" s="2" t="s">
        <v>6599</v>
      </c>
      <c r="AF2377" s="2" t="s">
        <v>17390</v>
      </c>
      <c r="AG2377" s="2" t="s">
        <v>2998</v>
      </c>
      <c r="AH2377" s="2" t="s">
        <v>17088</v>
      </c>
    </row>
    <row r="2378" spans="24:34" x14ac:dyDescent="0.4">
      <c r="X2378" s="2" t="s">
        <v>6623</v>
      </c>
      <c r="Y2378" s="2">
        <v>1959</v>
      </c>
      <c r="Z2378" s="2">
        <v>3168.8</v>
      </c>
      <c r="AA2378" s="2">
        <v>85</v>
      </c>
      <c r="AB2378" s="2">
        <v>4</v>
      </c>
      <c r="AC2378" s="2">
        <v>2851.7</v>
      </c>
      <c r="AE2378" s="2" t="s">
        <v>6601</v>
      </c>
      <c r="AF2378" s="2" t="s">
        <v>17397</v>
      </c>
      <c r="AG2378" s="2" t="s">
        <v>2998</v>
      </c>
      <c r="AH2378" s="2" t="s">
        <v>17400</v>
      </c>
    </row>
    <row r="2379" spans="24:34" x14ac:dyDescent="0.4">
      <c r="X2379" s="2" t="s">
        <v>6625</v>
      </c>
      <c r="Y2379" s="2">
        <v>1959</v>
      </c>
      <c r="Z2379" s="2">
        <v>1432.5</v>
      </c>
      <c r="AA2379" s="2">
        <v>42</v>
      </c>
      <c r="AB2379" s="2">
        <v>3</v>
      </c>
      <c r="AC2379" s="2">
        <v>1432.5</v>
      </c>
      <c r="AE2379" s="2" t="s">
        <v>6603</v>
      </c>
      <c r="AF2379" s="2" t="s">
        <v>17390</v>
      </c>
      <c r="AG2379" s="2" t="s">
        <v>2998</v>
      </c>
      <c r="AH2379" s="2" t="s">
        <v>17086</v>
      </c>
    </row>
    <row r="2380" spans="24:34" x14ac:dyDescent="0.4">
      <c r="X2380" s="2" t="s">
        <v>1190</v>
      </c>
      <c r="Y2380" s="2">
        <v>1955</v>
      </c>
      <c r="Z2380" s="2">
        <v>3331.8</v>
      </c>
      <c r="AA2380" s="2">
        <v>72</v>
      </c>
      <c r="AB2380" s="2">
        <v>4</v>
      </c>
      <c r="AC2380" s="2">
        <v>2738</v>
      </c>
      <c r="AE2380" s="2" t="s">
        <v>6605</v>
      </c>
      <c r="AF2380" s="2" t="s">
        <v>17390</v>
      </c>
      <c r="AG2380" s="2" t="s">
        <v>2998</v>
      </c>
      <c r="AH2380" s="2" t="s">
        <v>17086</v>
      </c>
    </row>
    <row r="2381" spans="24:34" x14ac:dyDescent="0.4">
      <c r="X2381" s="2" t="s">
        <v>6628</v>
      </c>
      <c r="Y2381" s="2">
        <v>1960</v>
      </c>
      <c r="Z2381" s="2">
        <v>7019.8</v>
      </c>
      <c r="AA2381" s="2">
        <v>167</v>
      </c>
      <c r="AB2381" s="2">
        <v>4</v>
      </c>
      <c r="AC2381" s="2">
        <v>6311.5</v>
      </c>
      <c r="AE2381" s="2" t="s">
        <v>6608</v>
      </c>
      <c r="AF2381" s="2" t="s">
        <v>17390</v>
      </c>
      <c r="AG2381" s="2" t="s">
        <v>2998</v>
      </c>
      <c r="AH2381" s="2" t="s">
        <v>17400</v>
      </c>
    </row>
    <row r="2382" spans="24:34" x14ac:dyDescent="0.4">
      <c r="X2382" s="2" t="s">
        <v>1191</v>
      </c>
      <c r="Y2382" s="2">
        <v>1961</v>
      </c>
      <c r="Z2382" s="2">
        <v>1732.3</v>
      </c>
      <c r="AA2382" s="2">
        <v>59</v>
      </c>
      <c r="AB2382" s="2">
        <v>4</v>
      </c>
      <c r="AC2382" s="2">
        <v>1276.7</v>
      </c>
      <c r="AE2382" s="2" t="s">
        <v>6610</v>
      </c>
      <c r="AF2382" s="2" t="s">
        <v>17390</v>
      </c>
      <c r="AG2382" s="2" t="s">
        <v>17081</v>
      </c>
      <c r="AH2382" s="2" t="s">
        <v>17088</v>
      </c>
    </row>
    <row r="2383" spans="24:34" x14ac:dyDescent="0.4">
      <c r="X2383" s="2" t="s">
        <v>173</v>
      </c>
      <c r="Y2383" s="2">
        <v>1952</v>
      </c>
      <c r="Z2383" s="2">
        <v>769.5</v>
      </c>
      <c r="AA2383" s="2">
        <v>29</v>
      </c>
      <c r="AB2383" s="2">
        <v>2</v>
      </c>
      <c r="AC2383" s="2">
        <v>520.4</v>
      </c>
      <c r="AE2383" s="2" t="s">
        <v>6612</v>
      </c>
      <c r="AF2383" s="2" t="s">
        <v>17390</v>
      </c>
      <c r="AG2383" s="2" t="s">
        <v>17081</v>
      </c>
      <c r="AH2383" s="2" t="s">
        <v>17088</v>
      </c>
    </row>
    <row r="2384" spans="24:34" x14ac:dyDescent="0.4">
      <c r="X2384" s="2" t="s">
        <v>6633</v>
      </c>
      <c r="Y2384" s="2">
        <v>1961</v>
      </c>
      <c r="Z2384" s="2">
        <v>3396.3</v>
      </c>
      <c r="AA2384" s="2">
        <v>283</v>
      </c>
      <c r="AB2384" s="2">
        <v>5</v>
      </c>
      <c r="AC2384" s="2">
        <v>3153.9</v>
      </c>
      <c r="AE2384" s="2" t="s">
        <v>6614</v>
      </c>
      <c r="AF2384" s="2" t="s">
        <v>17390</v>
      </c>
      <c r="AG2384" s="2" t="s">
        <v>17081</v>
      </c>
      <c r="AH2384" s="2" t="s">
        <v>17088</v>
      </c>
    </row>
    <row r="2385" spans="24:34" x14ac:dyDescent="0.4">
      <c r="X2385" s="2" t="s">
        <v>1192</v>
      </c>
      <c r="Y2385" s="2">
        <v>1941</v>
      </c>
      <c r="Z2385" s="2">
        <v>597.20000000000005</v>
      </c>
      <c r="AA2385" s="2">
        <v>29</v>
      </c>
      <c r="AB2385" s="2">
        <v>2</v>
      </c>
      <c r="AC2385" s="2">
        <v>529.20000000000005</v>
      </c>
      <c r="AE2385" s="2" t="s">
        <v>6616</v>
      </c>
      <c r="AF2385" s="2" t="s">
        <v>2998</v>
      </c>
      <c r="AG2385" s="2" t="s">
        <v>2998</v>
      </c>
      <c r="AH2385" s="2" t="s">
        <v>2998</v>
      </c>
    </row>
    <row r="2386" spans="24:34" x14ac:dyDescent="0.4">
      <c r="X2386" s="2" t="s">
        <v>6635</v>
      </c>
      <c r="Y2386" s="2">
        <v>1967</v>
      </c>
      <c r="Z2386" s="2">
        <v>3151</v>
      </c>
      <c r="AA2386" s="2">
        <v>208</v>
      </c>
      <c r="AB2386" s="2">
        <v>5</v>
      </c>
      <c r="AC2386" s="2">
        <v>2062</v>
      </c>
      <c r="AE2386" s="2" t="s">
        <v>1188</v>
      </c>
      <c r="AF2386" s="2" t="s">
        <v>17390</v>
      </c>
      <c r="AG2386" s="2" t="s">
        <v>17081</v>
      </c>
      <c r="AH2386" s="2" t="s">
        <v>17400</v>
      </c>
    </row>
    <row r="2387" spans="24:34" x14ac:dyDescent="0.4">
      <c r="X2387" s="2" t="s">
        <v>6636</v>
      </c>
      <c r="Y2387" s="2">
        <v>1963</v>
      </c>
      <c r="Z2387" s="2">
        <v>3397.8</v>
      </c>
      <c r="AA2387" s="2">
        <v>119</v>
      </c>
      <c r="AB2387" s="2">
        <v>5</v>
      </c>
      <c r="AC2387" s="2">
        <v>1993.3</v>
      </c>
      <c r="AE2387" s="2" t="s">
        <v>6618</v>
      </c>
      <c r="AF2387" s="2" t="s">
        <v>17390</v>
      </c>
      <c r="AG2387" s="2" t="s">
        <v>2998</v>
      </c>
      <c r="AH2387" s="2" t="s">
        <v>17086</v>
      </c>
    </row>
    <row r="2388" spans="24:34" x14ac:dyDescent="0.4">
      <c r="X2388" s="2" t="s">
        <v>1193</v>
      </c>
      <c r="Y2388" s="2">
        <v>1941</v>
      </c>
      <c r="Z2388" s="2">
        <v>583.5</v>
      </c>
      <c r="AA2388" s="2">
        <v>39</v>
      </c>
      <c r="AB2388" s="2">
        <v>2</v>
      </c>
      <c r="AC2388" s="2">
        <v>558.1</v>
      </c>
      <c r="AE2388" s="2" t="s">
        <v>6619</v>
      </c>
      <c r="AF2388" s="2" t="s">
        <v>17390</v>
      </c>
      <c r="AG2388" s="2" t="s">
        <v>2998</v>
      </c>
      <c r="AH2388" s="2" t="s">
        <v>17086</v>
      </c>
    </row>
    <row r="2389" spans="24:34" x14ac:dyDescent="0.4">
      <c r="X2389" s="2" t="s">
        <v>1194</v>
      </c>
      <c r="Y2389" s="2">
        <v>1941</v>
      </c>
      <c r="Z2389" s="2">
        <v>641.79999999999995</v>
      </c>
      <c r="AA2389" s="2">
        <v>31</v>
      </c>
      <c r="AB2389" s="2">
        <v>2</v>
      </c>
      <c r="AC2389" s="2">
        <v>571.29999999999995</v>
      </c>
      <c r="AE2389" s="2" t="s">
        <v>1189</v>
      </c>
      <c r="AF2389" s="2" t="s">
        <v>17390</v>
      </c>
      <c r="AG2389" s="2" t="s">
        <v>2998</v>
      </c>
      <c r="AH2389" s="2" t="s">
        <v>17400</v>
      </c>
    </row>
    <row r="2390" spans="24:34" x14ac:dyDescent="0.4">
      <c r="X2390" s="2" t="s">
        <v>6639</v>
      </c>
      <c r="Y2390" s="2">
        <v>1968</v>
      </c>
      <c r="Z2390" s="2">
        <v>5192.3</v>
      </c>
      <c r="AA2390" s="2">
        <v>190</v>
      </c>
      <c r="AB2390" s="2">
        <v>5</v>
      </c>
      <c r="AC2390" s="2">
        <v>4799.8</v>
      </c>
      <c r="AE2390" s="2" t="s">
        <v>6622</v>
      </c>
      <c r="AF2390" s="2" t="s">
        <v>17390</v>
      </c>
      <c r="AG2390" s="2" t="s">
        <v>2998</v>
      </c>
      <c r="AH2390" s="2" t="s">
        <v>17088</v>
      </c>
    </row>
    <row r="2391" spans="24:34" x14ac:dyDescent="0.4">
      <c r="X2391" s="2" t="s">
        <v>1195</v>
      </c>
      <c r="Y2391" s="2">
        <v>1941</v>
      </c>
      <c r="Z2391" s="2">
        <v>603.70000000000005</v>
      </c>
      <c r="AA2391" s="2">
        <v>34</v>
      </c>
      <c r="AB2391" s="2">
        <v>2</v>
      </c>
      <c r="AC2391" s="2">
        <v>538.79999999999995</v>
      </c>
      <c r="AE2391" s="2" t="s">
        <v>6623</v>
      </c>
      <c r="AF2391" s="2" t="s">
        <v>17390</v>
      </c>
      <c r="AG2391" s="2" t="s">
        <v>2998</v>
      </c>
      <c r="AH2391" s="2" t="s">
        <v>17393</v>
      </c>
    </row>
    <row r="2392" spans="24:34" x14ac:dyDescent="0.4">
      <c r="X2392" s="2" t="s">
        <v>6642</v>
      </c>
      <c r="Y2392" s="2">
        <v>1996</v>
      </c>
      <c r="Z2392" s="2">
        <v>1988.3</v>
      </c>
      <c r="AA2392" s="2">
        <v>87</v>
      </c>
      <c r="AB2392" s="2">
        <v>5</v>
      </c>
      <c r="AC2392" s="2">
        <v>1763.6</v>
      </c>
      <c r="AE2392" s="2" t="s">
        <v>6625</v>
      </c>
      <c r="AF2392" s="2" t="s">
        <v>17390</v>
      </c>
      <c r="AG2392" s="2" t="s">
        <v>2998</v>
      </c>
      <c r="AH2392" s="2" t="s">
        <v>17088</v>
      </c>
    </row>
    <row r="2393" spans="24:34" x14ac:dyDescent="0.4">
      <c r="X2393" s="2" t="s">
        <v>1196</v>
      </c>
      <c r="Y2393" s="2">
        <v>1959</v>
      </c>
      <c r="Z2393" s="2">
        <v>2200.3000000000002</v>
      </c>
      <c r="AA2393" s="2">
        <v>45</v>
      </c>
      <c r="AB2393" s="2">
        <v>3</v>
      </c>
      <c r="AC2393" s="2">
        <v>1165.2</v>
      </c>
      <c r="AE2393" s="2" t="s">
        <v>1190</v>
      </c>
      <c r="AF2393" s="2" t="s">
        <v>17390</v>
      </c>
      <c r="AG2393" s="2" t="s">
        <v>2998</v>
      </c>
      <c r="AH2393" s="2" t="s">
        <v>17400</v>
      </c>
    </row>
    <row r="2394" spans="24:34" x14ac:dyDescent="0.4">
      <c r="X2394" s="2" t="s">
        <v>6644</v>
      </c>
      <c r="Y2394" s="2">
        <v>1965</v>
      </c>
      <c r="Z2394" s="2">
        <v>5062.5</v>
      </c>
      <c r="AA2394" s="2">
        <v>143</v>
      </c>
      <c r="AB2394" s="2">
        <v>5</v>
      </c>
      <c r="AC2394" s="2">
        <v>3185.7</v>
      </c>
      <c r="AE2394" s="2" t="s">
        <v>6628</v>
      </c>
      <c r="AF2394" s="2" t="s">
        <v>17390</v>
      </c>
      <c r="AG2394" s="2" t="s">
        <v>2998</v>
      </c>
      <c r="AH2394" s="2" t="s">
        <v>17398</v>
      </c>
    </row>
    <row r="2395" spans="24:34" x14ac:dyDescent="0.4">
      <c r="X2395" s="2" t="s">
        <v>6646</v>
      </c>
      <c r="Y2395" s="2">
        <v>1969</v>
      </c>
      <c r="Z2395" s="2">
        <v>3630.1</v>
      </c>
      <c r="AA2395" s="2">
        <v>78</v>
      </c>
      <c r="AB2395" s="2">
        <v>5</v>
      </c>
      <c r="AC2395" s="2">
        <v>3361.8</v>
      </c>
      <c r="AE2395" s="2" t="s">
        <v>1191</v>
      </c>
      <c r="AF2395" s="2" t="s">
        <v>17390</v>
      </c>
      <c r="AG2395" s="2" t="s">
        <v>2998</v>
      </c>
      <c r="AH2395" s="2" t="s">
        <v>17088</v>
      </c>
    </row>
    <row r="2396" spans="24:34" x14ac:dyDescent="0.4">
      <c r="X2396" s="2" t="s">
        <v>6648</v>
      </c>
      <c r="Y2396" s="2">
        <v>1965</v>
      </c>
      <c r="Z2396" s="2">
        <v>3186.2</v>
      </c>
      <c r="AA2396" s="2">
        <v>150</v>
      </c>
      <c r="AB2396" s="2">
        <v>5</v>
      </c>
      <c r="AC2396" s="2">
        <v>3186.2</v>
      </c>
      <c r="AE2396" s="2" t="s">
        <v>173</v>
      </c>
      <c r="AF2396" s="2" t="s">
        <v>17390</v>
      </c>
      <c r="AG2396" s="2" t="s">
        <v>2998</v>
      </c>
      <c r="AH2396" s="2" t="s">
        <v>17086</v>
      </c>
    </row>
    <row r="2397" spans="24:34" x14ac:dyDescent="0.4">
      <c r="X2397" s="2" t="s">
        <v>6650</v>
      </c>
      <c r="Y2397" s="2">
        <v>1967</v>
      </c>
      <c r="Z2397" s="2">
        <v>3634</v>
      </c>
      <c r="AA2397" s="2">
        <v>170</v>
      </c>
      <c r="AB2397" s="2">
        <v>5</v>
      </c>
      <c r="AC2397" s="2">
        <v>3360.7</v>
      </c>
      <c r="AE2397" s="2" t="s">
        <v>6633</v>
      </c>
      <c r="AF2397" s="2" t="s">
        <v>17390</v>
      </c>
      <c r="AG2397" s="2" t="s">
        <v>2998</v>
      </c>
      <c r="AH2397" s="2" t="s">
        <v>17393</v>
      </c>
    </row>
    <row r="2398" spans="24:34" x14ac:dyDescent="0.4">
      <c r="X2398" s="2" t="s">
        <v>6651</v>
      </c>
      <c r="Y2398" s="2">
        <v>1961</v>
      </c>
      <c r="Z2398" s="2">
        <v>2136.1</v>
      </c>
      <c r="AA2398" s="2">
        <v>84</v>
      </c>
      <c r="AB2398" s="2">
        <v>4</v>
      </c>
      <c r="AC2398" s="2">
        <v>1990.2</v>
      </c>
      <c r="AE2398" s="2" t="s">
        <v>1192</v>
      </c>
      <c r="AF2398" s="2" t="s">
        <v>17407</v>
      </c>
      <c r="AG2398" s="2" t="s">
        <v>2998</v>
      </c>
      <c r="AH2398" s="2" t="s">
        <v>17088</v>
      </c>
    </row>
    <row r="2399" spans="24:34" x14ac:dyDescent="0.4">
      <c r="X2399" s="2" t="s">
        <v>87</v>
      </c>
      <c r="Y2399" s="2">
        <v>1959</v>
      </c>
      <c r="Z2399" s="2">
        <v>1830.4</v>
      </c>
      <c r="AA2399" s="2">
        <v>77</v>
      </c>
      <c r="AB2399" s="2">
        <v>3</v>
      </c>
      <c r="AC2399" s="2">
        <v>1026.8</v>
      </c>
      <c r="AE2399" s="2" t="s">
        <v>6635</v>
      </c>
      <c r="AF2399" s="2" t="s">
        <v>17390</v>
      </c>
      <c r="AG2399" s="2" t="s">
        <v>2998</v>
      </c>
      <c r="AH2399" s="2" t="s">
        <v>17393</v>
      </c>
    </row>
    <row r="2400" spans="24:34" x14ac:dyDescent="0.4">
      <c r="X2400" s="2" t="s">
        <v>6652</v>
      </c>
      <c r="Y2400" s="2">
        <v>1960</v>
      </c>
      <c r="Z2400" s="2">
        <v>2860.9</v>
      </c>
      <c r="AA2400" s="2">
        <v>79</v>
      </c>
      <c r="AB2400" s="2">
        <v>4</v>
      </c>
      <c r="AC2400" s="2">
        <v>2055.3000000000002</v>
      </c>
      <c r="AE2400" s="2" t="s">
        <v>6636</v>
      </c>
      <c r="AF2400" s="2" t="s">
        <v>17390</v>
      </c>
      <c r="AG2400" s="2" t="s">
        <v>2998</v>
      </c>
      <c r="AH2400" s="2" t="s">
        <v>17393</v>
      </c>
    </row>
    <row r="2401" spans="24:34" x14ac:dyDescent="0.4">
      <c r="X2401" s="2" t="s">
        <v>6654</v>
      </c>
      <c r="Y2401" s="2">
        <v>1973</v>
      </c>
      <c r="Z2401" s="2">
        <v>2812.6</v>
      </c>
      <c r="AA2401" s="2">
        <v>98</v>
      </c>
      <c r="AB2401" s="2">
        <v>5</v>
      </c>
      <c r="AC2401" s="2">
        <v>2039.4</v>
      </c>
      <c r="AE2401" s="2" t="s">
        <v>1193</v>
      </c>
      <c r="AF2401" s="2" t="s">
        <v>17407</v>
      </c>
      <c r="AG2401" s="2" t="s">
        <v>2998</v>
      </c>
      <c r="AH2401" s="2" t="s">
        <v>17088</v>
      </c>
    </row>
    <row r="2402" spans="24:34" x14ac:dyDescent="0.4">
      <c r="X2402" s="2" t="s">
        <v>1197</v>
      </c>
      <c r="Y2402" s="2">
        <v>1982</v>
      </c>
      <c r="Z2402" s="2">
        <v>2853</v>
      </c>
      <c r="AA2402" s="2">
        <v>107</v>
      </c>
      <c r="AB2402" s="2">
        <v>3</v>
      </c>
      <c r="AC2402" s="2">
        <v>1966.9</v>
      </c>
      <c r="AE2402" s="2" t="s">
        <v>1194</v>
      </c>
      <c r="AF2402" s="2" t="s">
        <v>17407</v>
      </c>
      <c r="AG2402" s="2" t="s">
        <v>2998</v>
      </c>
      <c r="AH2402" s="2" t="s">
        <v>17088</v>
      </c>
    </row>
    <row r="2403" spans="24:34" x14ac:dyDescent="0.4">
      <c r="X2403" s="2" t="s">
        <v>136</v>
      </c>
      <c r="Y2403" s="2">
        <v>1971</v>
      </c>
      <c r="Z2403" s="2">
        <v>941.4</v>
      </c>
      <c r="AA2403" s="2">
        <v>50</v>
      </c>
      <c r="AB2403" s="2">
        <v>2</v>
      </c>
      <c r="AC2403" s="2">
        <v>901.7</v>
      </c>
      <c r="AE2403" s="2" t="s">
        <v>6639</v>
      </c>
      <c r="AF2403" s="2" t="s">
        <v>17390</v>
      </c>
      <c r="AG2403" s="2" t="s">
        <v>2998</v>
      </c>
      <c r="AH2403" s="2" t="s">
        <v>17398</v>
      </c>
    </row>
    <row r="2404" spans="24:34" x14ac:dyDescent="0.4">
      <c r="X2404" s="2" t="s">
        <v>1198</v>
      </c>
      <c r="Y2404" s="2">
        <v>1986</v>
      </c>
      <c r="Z2404" s="2">
        <v>3445.2</v>
      </c>
      <c r="AA2404" s="2">
        <v>145</v>
      </c>
      <c r="AB2404" s="2">
        <v>3</v>
      </c>
      <c r="AC2404" s="2">
        <v>2350.4</v>
      </c>
      <c r="AE2404" s="2" t="s">
        <v>1195</v>
      </c>
      <c r="AF2404" s="2" t="s">
        <v>17407</v>
      </c>
      <c r="AG2404" s="2" t="s">
        <v>2998</v>
      </c>
      <c r="AH2404" s="2" t="s">
        <v>17088</v>
      </c>
    </row>
    <row r="2405" spans="24:34" x14ac:dyDescent="0.4">
      <c r="X2405" s="2" t="s">
        <v>6656</v>
      </c>
      <c r="Y2405" s="2">
        <v>1991</v>
      </c>
      <c r="Z2405" s="2">
        <v>4031.7</v>
      </c>
      <c r="AA2405" s="2">
        <v>179</v>
      </c>
      <c r="AB2405" s="2">
        <v>5</v>
      </c>
      <c r="AC2405" s="2">
        <v>3143.7</v>
      </c>
      <c r="AE2405" s="2" t="s">
        <v>6642</v>
      </c>
      <c r="AF2405" s="2" t="s">
        <v>17390</v>
      </c>
      <c r="AG2405" s="2" t="s">
        <v>2998</v>
      </c>
      <c r="AH2405" s="2" t="s">
        <v>17400</v>
      </c>
    </row>
    <row r="2406" spans="24:34" x14ac:dyDescent="0.4">
      <c r="X2406" s="2" t="s">
        <v>6658</v>
      </c>
      <c r="Y2406" s="2">
        <v>1967</v>
      </c>
      <c r="Z2406" s="2">
        <v>3562.6</v>
      </c>
      <c r="AA2406" s="2">
        <v>187</v>
      </c>
      <c r="AB2406" s="2">
        <v>5</v>
      </c>
      <c r="AC2406" s="2">
        <v>3319.1</v>
      </c>
      <c r="AE2406" s="2" t="s">
        <v>1196</v>
      </c>
      <c r="AF2406" s="2" t="s">
        <v>17390</v>
      </c>
      <c r="AG2406" s="2" t="s">
        <v>17523</v>
      </c>
      <c r="AH2406" s="2" t="s">
        <v>17086</v>
      </c>
    </row>
    <row r="2407" spans="24:34" x14ac:dyDescent="0.4">
      <c r="X2407" s="2" t="s">
        <v>6660</v>
      </c>
      <c r="Y2407" s="2">
        <v>1971</v>
      </c>
      <c r="Z2407" s="2">
        <v>3514.9</v>
      </c>
      <c r="AA2407" s="2">
        <v>170</v>
      </c>
      <c r="AB2407" s="2">
        <v>5</v>
      </c>
      <c r="AC2407" s="2">
        <v>3245.2</v>
      </c>
      <c r="AE2407" s="2" t="s">
        <v>6644</v>
      </c>
      <c r="AF2407" s="2" t="s">
        <v>17390</v>
      </c>
      <c r="AG2407" s="2" t="s">
        <v>2998</v>
      </c>
      <c r="AH2407" s="2" t="s">
        <v>17393</v>
      </c>
    </row>
    <row r="2408" spans="24:34" x14ac:dyDescent="0.4">
      <c r="X2408" s="2" t="s">
        <v>6663</v>
      </c>
      <c r="Y2408" s="2">
        <v>1985</v>
      </c>
      <c r="Z2408" s="2">
        <v>1248.5999999999999</v>
      </c>
      <c r="AA2408" s="2">
        <v>51</v>
      </c>
      <c r="AB2408" s="2">
        <v>5</v>
      </c>
      <c r="AC2408" s="2">
        <v>1137.4000000000001</v>
      </c>
      <c r="AE2408" s="2" t="s">
        <v>6646</v>
      </c>
      <c r="AF2408" s="2" t="s">
        <v>17390</v>
      </c>
      <c r="AG2408" s="2" t="s">
        <v>2998</v>
      </c>
      <c r="AH2408" s="2" t="s">
        <v>17393</v>
      </c>
    </row>
    <row r="2409" spans="24:34" x14ac:dyDescent="0.4">
      <c r="X2409" s="2" t="s">
        <v>6665</v>
      </c>
      <c r="Y2409" s="2">
        <v>1957</v>
      </c>
      <c r="Z2409" s="2">
        <v>612.6</v>
      </c>
      <c r="AA2409" s="2">
        <v>27</v>
      </c>
      <c r="AB2409" s="2">
        <v>2</v>
      </c>
      <c r="AC2409" s="2">
        <v>567</v>
      </c>
      <c r="AE2409" s="2" t="s">
        <v>6648</v>
      </c>
      <c r="AF2409" s="2" t="s">
        <v>17390</v>
      </c>
      <c r="AG2409" s="2" t="s">
        <v>2998</v>
      </c>
      <c r="AH2409" s="2" t="s">
        <v>17393</v>
      </c>
    </row>
    <row r="2410" spans="24:34" x14ac:dyDescent="0.4">
      <c r="X2410" s="2" t="s">
        <v>6667</v>
      </c>
      <c r="Y2410" s="2">
        <v>1956</v>
      </c>
      <c r="Z2410" s="2">
        <v>685.3</v>
      </c>
      <c r="AA2410" s="2">
        <v>32</v>
      </c>
      <c r="AB2410" s="2">
        <v>2</v>
      </c>
      <c r="AC2410" s="2">
        <v>629.1</v>
      </c>
      <c r="AE2410" s="2" t="s">
        <v>6650</v>
      </c>
      <c r="AF2410" s="2" t="s">
        <v>17390</v>
      </c>
      <c r="AG2410" s="2" t="s">
        <v>2998</v>
      </c>
      <c r="AH2410" s="2" t="s">
        <v>17393</v>
      </c>
    </row>
    <row r="2411" spans="24:34" x14ac:dyDescent="0.4">
      <c r="X2411" s="2" t="s">
        <v>6669</v>
      </c>
      <c r="Y2411" s="2">
        <v>1956</v>
      </c>
      <c r="Z2411" s="2">
        <v>665.4</v>
      </c>
      <c r="AA2411" s="2">
        <v>34</v>
      </c>
      <c r="AB2411" s="2">
        <v>2</v>
      </c>
      <c r="AC2411" s="2">
        <v>609.9</v>
      </c>
      <c r="AE2411" s="2" t="s">
        <v>6651</v>
      </c>
      <c r="AF2411" s="2" t="s">
        <v>17390</v>
      </c>
      <c r="AG2411" s="2" t="s">
        <v>2998</v>
      </c>
      <c r="AH2411" s="2" t="s">
        <v>17400</v>
      </c>
    </row>
    <row r="2412" spans="24:34" x14ac:dyDescent="0.4">
      <c r="X2412" s="2" t="s">
        <v>6670</v>
      </c>
      <c r="Y2412" s="2">
        <v>1988</v>
      </c>
      <c r="Z2412" s="2">
        <v>3784.4</v>
      </c>
      <c r="AA2412" s="2">
        <v>222</v>
      </c>
      <c r="AB2412" s="2">
        <v>9</v>
      </c>
      <c r="AC2412" s="2">
        <v>3713.8</v>
      </c>
      <c r="AE2412" s="2" t="s">
        <v>87</v>
      </c>
      <c r="AF2412" s="2" t="s">
        <v>17390</v>
      </c>
      <c r="AG2412" s="2" t="s">
        <v>2998</v>
      </c>
      <c r="AH2412" s="2" t="s">
        <v>17086</v>
      </c>
    </row>
    <row r="2413" spans="24:34" x14ac:dyDescent="0.4">
      <c r="X2413" s="2" t="s">
        <v>6672</v>
      </c>
      <c r="Y2413" s="2">
        <v>1967</v>
      </c>
      <c r="Z2413" s="2">
        <v>1842.5</v>
      </c>
      <c r="AA2413" s="2">
        <v>92</v>
      </c>
      <c r="AB2413" s="2">
        <v>5</v>
      </c>
      <c r="AC2413" s="2">
        <v>1818.8</v>
      </c>
      <c r="AE2413" s="2" t="s">
        <v>6652</v>
      </c>
      <c r="AF2413" s="2" t="s">
        <v>17390</v>
      </c>
      <c r="AG2413" s="2" t="s">
        <v>2998</v>
      </c>
      <c r="AH2413" s="2" t="s">
        <v>17393</v>
      </c>
    </row>
    <row r="2414" spans="24:34" x14ac:dyDescent="0.4">
      <c r="X2414" s="2" t="s">
        <v>6674</v>
      </c>
      <c r="Y2414" s="2">
        <v>1957</v>
      </c>
      <c r="Z2414" s="2">
        <v>612.5</v>
      </c>
      <c r="AA2414" s="2">
        <v>42</v>
      </c>
      <c r="AB2414" s="2">
        <v>2</v>
      </c>
      <c r="AC2414" s="2">
        <v>566.79999999999995</v>
      </c>
      <c r="AE2414" s="2" t="s">
        <v>6654</v>
      </c>
      <c r="AF2414" s="2" t="s">
        <v>17397</v>
      </c>
      <c r="AG2414" s="2" t="s">
        <v>2998</v>
      </c>
      <c r="AH2414" s="2" t="s">
        <v>17086</v>
      </c>
    </row>
    <row r="2415" spans="24:34" x14ac:dyDescent="0.4">
      <c r="X2415" s="2" t="s">
        <v>6677</v>
      </c>
      <c r="Y2415" s="2">
        <v>1967</v>
      </c>
      <c r="Z2415" s="2">
        <v>2616.8000000000002</v>
      </c>
      <c r="AA2415" s="2">
        <v>103</v>
      </c>
      <c r="AB2415" s="2">
        <v>5</v>
      </c>
      <c r="AC2415" s="2">
        <v>2616.8000000000002</v>
      </c>
      <c r="AE2415" s="2" t="s">
        <v>1197</v>
      </c>
      <c r="AF2415" s="2" t="s">
        <v>17390</v>
      </c>
      <c r="AG2415" s="2" t="s">
        <v>2998</v>
      </c>
      <c r="AH2415" s="2" t="s">
        <v>17393</v>
      </c>
    </row>
    <row r="2416" spans="24:34" x14ac:dyDescent="0.4">
      <c r="X2416" s="2" t="s">
        <v>6679</v>
      </c>
      <c r="Y2416" s="2">
        <v>1970</v>
      </c>
      <c r="Z2416" s="2">
        <v>3419.5</v>
      </c>
      <c r="AA2416" s="2">
        <v>164</v>
      </c>
      <c r="AB2416" s="2">
        <v>5</v>
      </c>
      <c r="AC2416" s="2">
        <v>3152.1</v>
      </c>
      <c r="AE2416" s="2" t="s">
        <v>136</v>
      </c>
      <c r="AF2416" s="2" t="s">
        <v>17390</v>
      </c>
      <c r="AG2416" s="2" t="s">
        <v>2998</v>
      </c>
      <c r="AH2416" s="2" t="s">
        <v>17400</v>
      </c>
    </row>
    <row r="2417" spans="24:34" x14ac:dyDescent="0.4">
      <c r="X2417" s="2" t="s">
        <v>6681</v>
      </c>
      <c r="Y2417" s="2">
        <v>1966</v>
      </c>
      <c r="Z2417" s="2">
        <v>3183.2</v>
      </c>
      <c r="AA2417" s="2">
        <v>95</v>
      </c>
      <c r="AB2417" s="2">
        <v>5</v>
      </c>
      <c r="AC2417" s="2">
        <v>2409.1999999999998</v>
      </c>
      <c r="AE2417" s="2" t="s">
        <v>1198</v>
      </c>
      <c r="AF2417" s="2" t="s">
        <v>17390</v>
      </c>
      <c r="AG2417" s="2" t="s">
        <v>2998</v>
      </c>
      <c r="AH2417" s="2" t="s">
        <v>17393</v>
      </c>
    </row>
    <row r="2418" spans="24:34" x14ac:dyDescent="0.4">
      <c r="X2418" s="2" t="s">
        <v>6683</v>
      </c>
      <c r="Y2418" s="2">
        <v>1966</v>
      </c>
      <c r="Z2418" s="2">
        <v>2830</v>
      </c>
      <c r="AA2418" s="2">
        <v>129</v>
      </c>
      <c r="AB2418" s="2">
        <v>5</v>
      </c>
      <c r="AC2418" s="2">
        <v>2638</v>
      </c>
      <c r="AE2418" s="2" t="s">
        <v>6656</v>
      </c>
      <c r="AF2418" s="2" t="s">
        <v>17397</v>
      </c>
      <c r="AG2418" s="2" t="s">
        <v>2998</v>
      </c>
      <c r="AH2418" s="2" t="s">
        <v>17393</v>
      </c>
    </row>
    <row r="2419" spans="24:34" x14ac:dyDescent="0.4">
      <c r="X2419" s="2" t="s">
        <v>6685</v>
      </c>
      <c r="Y2419" s="2">
        <v>1966</v>
      </c>
      <c r="Z2419" s="2">
        <v>2664.4</v>
      </c>
      <c r="AA2419" s="2">
        <v>143</v>
      </c>
      <c r="AB2419" s="2">
        <v>5</v>
      </c>
      <c r="AC2419" s="2">
        <v>1961.9</v>
      </c>
      <c r="AE2419" s="2" t="s">
        <v>6658</v>
      </c>
      <c r="AF2419" s="2" t="s">
        <v>17390</v>
      </c>
      <c r="AG2419" s="2" t="s">
        <v>2998</v>
      </c>
      <c r="AH2419" s="2" t="s">
        <v>17393</v>
      </c>
    </row>
    <row r="2420" spans="24:34" x14ac:dyDescent="0.4">
      <c r="X2420" s="2" t="s">
        <v>6687</v>
      </c>
      <c r="Y2420" s="2">
        <v>1966</v>
      </c>
      <c r="Z2420" s="2">
        <v>3183.6</v>
      </c>
      <c r="AA2420" s="2">
        <v>134</v>
      </c>
      <c r="AB2420" s="2">
        <v>5</v>
      </c>
      <c r="AC2420" s="2">
        <v>3183.6</v>
      </c>
      <c r="AE2420" s="2" t="s">
        <v>6660</v>
      </c>
      <c r="AF2420" s="2" t="s">
        <v>17390</v>
      </c>
      <c r="AG2420" s="2" t="s">
        <v>2998</v>
      </c>
      <c r="AH2420" s="2" t="s">
        <v>17393</v>
      </c>
    </row>
    <row r="2421" spans="24:34" x14ac:dyDescent="0.4">
      <c r="X2421" s="2" t="s">
        <v>1199</v>
      </c>
      <c r="Y2421" s="2">
        <v>1966</v>
      </c>
      <c r="Z2421" s="2">
        <v>3136.7</v>
      </c>
      <c r="AA2421" s="2">
        <v>129</v>
      </c>
      <c r="AB2421" s="2">
        <v>5</v>
      </c>
      <c r="AC2421" s="2">
        <v>3136.7</v>
      </c>
      <c r="AE2421" s="2" t="s">
        <v>6663</v>
      </c>
      <c r="AF2421" s="2" t="s">
        <v>17390</v>
      </c>
      <c r="AG2421" s="2" t="s">
        <v>2998</v>
      </c>
      <c r="AH2421" s="2" t="s">
        <v>17086</v>
      </c>
    </row>
    <row r="2422" spans="24:34" x14ac:dyDescent="0.4">
      <c r="X2422" s="2" t="s">
        <v>6690</v>
      </c>
      <c r="Y2422" s="2">
        <v>1966</v>
      </c>
      <c r="Z2422" s="2">
        <v>3166.6</v>
      </c>
      <c r="AA2422" s="2">
        <v>102</v>
      </c>
      <c r="AB2422" s="2">
        <v>5</v>
      </c>
      <c r="AC2422" s="2">
        <v>2603.3000000000002</v>
      </c>
      <c r="AE2422" s="2" t="s">
        <v>6665</v>
      </c>
      <c r="AF2422" s="2" t="s">
        <v>17390</v>
      </c>
      <c r="AG2422" s="2" t="s">
        <v>2998</v>
      </c>
      <c r="AH2422" s="2" t="s">
        <v>17088</v>
      </c>
    </row>
    <row r="2423" spans="24:34" x14ac:dyDescent="0.4">
      <c r="X2423" s="2" t="s">
        <v>6692</v>
      </c>
      <c r="Y2423" s="2">
        <v>1989</v>
      </c>
      <c r="Z2423" s="2">
        <v>4499</v>
      </c>
      <c r="AA2423" s="2">
        <v>206</v>
      </c>
      <c r="AB2423" s="2">
        <v>9</v>
      </c>
      <c r="AC2423" s="2">
        <v>3661</v>
      </c>
      <c r="AE2423" s="2" t="s">
        <v>6667</v>
      </c>
      <c r="AF2423" s="2" t="s">
        <v>17390</v>
      </c>
      <c r="AG2423" s="2" t="s">
        <v>2998</v>
      </c>
      <c r="AH2423" s="2" t="s">
        <v>17088</v>
      </c>
    </row>
    <row r="2424" spans="24:34" x14ac:dyDescent="0.4">
      <c r="X2424" s="2" t="s">
        <v>6693</v>
      </c>
      <c r="Y2424" s="2">
        <v>1991</v>
      </c>
      <c r="Z2424" s="2">
        <v>6931.6</v>
      </c>
      <c r="AA2424" s="2">
        <v>264</v>
      </c>
      <c r="AB2424" s="2">
        <v>9</v>
      </c>
      <c r="AC2424" s="2">
        <v>5165.1000000000004</v>
      </c>
      <c r="AE2424" s="2" t="s">
        <v>6669</v>
      </c>
      <c r="AF2424" s="2" t="s">
        <v>17390</v>
      </c>
      <c r="AG2424" s="2" t="s">
        <v>2998</v>
      </c>
      <c r="AH2424" s="2" t="s">
        <v>17088</v>
      </c>
    </row>
    <row r="2425" spans="24:34" x14ac:dyDescent="0.4">
      <c r="X2425" s="2" t="s">
        <v>1200</v>
      </c>
      <c r="Y2425" s="2">
        <v>1985</v>
      </c>
      <c r="Z2425" s="2">
        <v>6602.1</v>
      </c>
      <c r="AA2425" s="2">
        <v>283</v>
      </c>
      <c r="AB2425" s="2">
        <v>9</v>
      </c>
      <c r="AC2425" s="2">
        <v>5837.8</v>
      </c>
      <c r="AE2425" s="2" t="s">
        <v>6670</v>
      </c>
      <c r="AF2425" s="2" t="s">
        <v>17390</v>
      </c>
      <c r="AG2425" s="2" t="s">
        <v>17081</v>
      </c>
      <c r="AH2425" s="2" t="s">
        <v>17086</v>
      </c>
    </row>
    <row r="2426" spans="24:34" x14ac:dyDescent="0.4">
      <c r="X2426" s="2" t="s">
        <v>1201</v>
      </c>
      <c r="Y2426" s="2">
        <v>1974</v>
      </c>
      <c r="Z2426" s="2">
        <v>3296.1</v>
      </c>
      <c r="AA2426" s="2">
        <v>154</v>
      </c>
      <c r="AB2426" s="2">
        <v>5</v>
      </c>
      <c r="AC2426" s="2">
        <v>3022</v>
      </c>
      <c r="AE2426" s="2" t="s">
        <v>6672</v>
      </c>
      <c r="AF2426" s="2" t="s">
        <v>17390</v>
      </c>
      <c r="AG2426" s="2" t="s">
        <v>2998</v>
      </c>
      <c r="AH2426" s="2" t="s">
        <v>17088</v>
      </c>
    </row>
    <row r="2427" spans="24:34" x14ac:dyDescent="0.4">
      <c r="X2427" s="2" t="s">
        <v>6695</v>
      </c>
      <c r="Y2427" s="2">
        <v>1984</v>
      </c>
      <c r="Z2427" s="2">
        <v>4374.5</v>
      </c>
      <c r="AA2427" s="2">
        <v>191</v>
      </c>
      <c r="AB2427" s="2">
        <v>9</v>
      </c>
      <c r="AC2427" s="2">
        <v>3812.7</v>
      </c>
      <c r="AE2427" s="2" t="s">
        <v>6674</v>
      </c>
      <c r="AF2427" s="2" t="s">
        <v>17390</v>
      </c>
      <c r="AG2427" s="2" t="s">
        <v>2998</v>
      </c>
      <c r="AH2427" s="2" t="s">
        <v>17088</v>
      </c>
    </row>
    <row r="2428" spans="24:34" x14ac:dyDescent="0.4">
      <c r="X2428" s="2" t="s">
        <v>6696</v>
      </c>
      <c r="Y2428" s="2">
        <v>1983</v>
      </c>
      <c r="Z2428" s="2">
        <v>3654.7</v>
      </c>
      <c r="AA2428" s="2">
        <v>167</v>
      </c>
      <c r="AB2428" s="2">
        <v>9</v>
      </c>
      <c r="AC2428" s="2">
        <v>3226.8</v>
      </c>
      <c r="AE2428" s="2" t="s">
        <v>6677</v>
      </c>
      <c r="AF2428" s="2" t="s">
        <v>17390</v>
      </c>
      <c r="AG2428" s="2" t="s">
        <v>2998</v>
      </c>
      <c r="AH2428" s="2" t="s">
        <v>17393</v>
      </c>
    </row>
    <row r="2429" spans="24:34" x14ac:dyDescent="0.4">
      <c r="X2429" s="2" t="s">
        <v>6698</v>
      </c>
      <c r="Y2429" s="2">
        <v>2016</v>
      </c>
      <c r="Z2429" s="2">
        <v>25270</v>
      </c>
      <c r="AA2429" s="2">
        <v>100</v>
      </c>
      <c r="AB2429" s="2">
        <v>9</v>
      </c>
      <c r="AC2429" s="2">
        <v>4192.5</v>
      </c>
      <c r="AE2429" s="2" t="s">
        <v>6679</v>
      </c>
      <c r="AF2429" s="2" t="s">
        <v>17390</v>
      </c>
      <c r="AG2429" s="2" t="s">
        <v>2998</v>
      </c>
      <c r="AH2429" s="2" t="s">
        <v>17393</v>
      </c>
    </row>
    <row r="2430" spans="24:34" x14ac:dyDescent="0.4">
      <c r="X2430" s="2" t="s">
        <v>6699</v>
      </c>
      <c r="Y2430" s="2">
        <v>2008</v>
      </c>
      <c r="Z2430" s="2">
        <v>25737.4</v>
      </c>
      <c r="AA2430" s="2">
        <v>467</v>
      </c>
      <c r="AB2430" s="2">
        <v>10</v>
      </c>
      <c r="AC2430" s="2">
        <v>20510.599999999999</v>
      </c>
      <c r="AE2430" s="2" t="s">
        <v>6681</v>
      </c>
      <c r="AF2430" s="2" t="s">
        <v>17390</v>
      </c>
      <c r="AG2430" s="2" t="s">
        <v>2998</v>
      </c>
      <c r="AH2430" s="2" t="s">
        <v>17393</v>
      </c>
    </row>
    <row r="2431" spans="24:34" x14ac:dyDescent="0.4">
      <c r="X2431" s="2" t="s">
        <v>6701</v>
      </c>
      <c r="Y2431" s="2">
        <v>2012</v>
      </c>
      <c r="Z2431" s="2">
        <v>6650.7</v>
      </c>
      <c r="AA2431" s="2">
        <v>142</v>
      </c>
      <c r="AB2431" s="2">
        <v>12</v>
      </c>
      <c r="AC2431" s="2">
        <v>5170.6000000000004</v>
      </c>
      <c r="AE2431" s="2" t="s">
        <v>6683</v>
      </c>
      <c r="AF2431" s="2" t="s">
        <v>17390</v>
      </c>
      <c r="AG2431" s="2" t="s">
        <v>2998</v>
      </c>
      <c r="AH2431" s="2" t="s">
        <v>17393</v>
      </c>
    </row>
    <row r="2432" spans="24:34" x14ac:dyDescent="0.4">
      <c r="X2432" s="2" t="s">
        <v>6702</v>
      </c>
      <c r="Y2432" s="2">
        <v>2013</v>
      </c>
      <c r="Z2432" s="2">
        <v>4800</v>
      </c>
      <c r="AA2432" s="2">
        <v>228</v>
      </c>
      <c r="AB2432" s="2">
        <v>12</v>
      </c>
      <c r="AC2432" s="2">
        <v>3820.8</v>
      </c>
      <c r="AE2432" s="2" t="s">
        <v>6685</v>
      </c>
      <c r="AF2432" s="2" t="s">
        <v>17390</v>
      </c>
      <c r="AG2432" s="2" t="s">
        <v>2998</v>
      </c>
      <c r="AH2432" s="2" t="s">
        <v>17393</v>
      </c>
    </row>
    <row r="2433" spans="24:34" x14ac:dyDescent="0.4">
      <c r="X2433" s="2" t="s">
        <v>6703</v>
      </c>
      <c r="Y2433" s="2">
        <v>2009</v>
      </c>
      <c r="Z2433" s="2">
        <v>4186.6000000000004</v>
      </c>
      <c r="AA2433" s="2">
        <v>74</v>
      </c>
      <c r="AB2433" s="2">
        <v>9</v>
      </c>
      <c r="AC2433" s="2">
        <v>3356.1</v>
      </c>
      <c r="AE2433" s="2" t="s">
        <v>6687</v>
      </c>
      <c r="AF2433" s="2" t="s">
        <v>17390</v>
      </c>
      <c r="AG2433" s="2" t="s">
        <v>17081</v>
      </c>
      <c r="AH2433" s="2" t="s">
        <v>17393</v>
      </c>
    </row>
    <row r="2434" spans="24:34" x14ac:dyDescent="0.4">
      <c r="X2434" s="2" t="s">
        <v>6704</v>
      </c>
      <c r="Y2434" s="2">
        <v>2013</v>
      </c>
      <c r="Z2434" s="2">
        <v>7491</v>
      </c>
      <c r="AA2434" s="2">
        <v>125</v>
      </c>
      <c r="AB2434" s="2">
        <v>14</v>
      </c>
      <c r="AC2434" s="2">
        <v>5747</v>
      </c>
      <c r="AE2434" s="2" t="s">
        <v>1199</v>
      </c>
      <c r="AF2434" s="2" t="s">
        <v>17390</v>
      </c>
      <c r="AG2434" s="2" t="s">
        <v>17391</v>
      </c>
      <c r="AH2434" s="2" t="s">
        <v>17393</v>
      </c>
    </row>
    <row r="2435" spans="24:34" x14ac:dyDescent="0.4">
      <c r="X2435" s="2" t="s">
        <v>6705</v>
      </c>
      <c r="Y2435" s="2">
        <v>2013</v>
      </c>
      <c r="Z2435" s="2">
        <v>9988.7000000000007</v>
      </c>
      <c r="AA2435" s="2">
        <v>112</v>
      </c>
      <c r="AB2435" s="2">
        <v>14</v>
      </c>
      <c r="AC2435" s="2">
        <v>8801.2000000000007</v>
      </c>
      <c r="AE2435" s="2" t="s">
        <v>6690</v>
      </c>
      <c r="AF2435" s="2" t="s">
        <v>17390</v>
      </c>
      <c r="AG2435" s="2" t="s">
        <v>2998</v>
      </c>
      <c r="AH2435" s="2" t="s">
        <v>17393</v>
      </c>
    </row>
    <row r="2436" spans="24:34" x14ac:dyDescent="0.4">
      <c r="X2436" s="2" t="s">
        <v>6707</v>
      </c>
      <c r="Y2436" s="2">
        <v>1959</v>
      </c>
      <c r="Z2436" s="2">
        <v>445.1</v>
      </c>
      <c r="AA2436" s="2">
        <v>25</v>
      </c>
      <c r="AB2436" s="2">
        <v>2</v>
      </c>
      <c r="AC2436" s="2">
        <v>400.5</v>
      </c>
      <c r="AE2436" s="2" t="s">
        <v>6692</v>
      </c>
      <c r="AF2436" s="2" t="s">
        <v>17390</v>
      </c>
      <c r="AG2436" s="2" t="s">
        <v>17081</v>
      </c>
      <c r="AH2436" s="2" t="s">
        <v>17086</v>
      </c>
    </row>
    <row r="2437" spans="24:34" x14ac:dyDescent="0.4">
      <c r="X2437" s="2" t="s">
        <v>6710</v>
      </c>
      <c r="Y2437" s="2">
        <v>1940</v>
      </c>
      <c r="Z2437" s="2">
        <v>535.5</v>
      </c>
      <c r="AA2437" s="2">
        <v>8</v>
      </c>
      <c r="AB2437" s="2">
        <v>2</v>
      </c>
      <c r="AC2437" s="2">
        <v>473.1</v>
      </c>
      <c r="AE2437" s="2" t="s">
        <v>6693</v>
      </c>
      <c r="AF2437" s="2" t="s">
        <v>17390</v>
      </c>
      <c r="AG2437" s="2" t="s">
        <v>2998</v>
      </c>
      <c r="AH2437" s="2" t="s">
        <v>17086</v>
      </c>
    </row>
    <row r="2438" spans="24:34" x14ac:dyDescent="0.4">
      <c r="X2438" s="2" t="s">
        <v>6711</v>
      </c>
      <c r="Y2438" s="2">
        <v>1935</v>
      </c>
      <c r="Z2438" s="2">
        <v>474.9</v>
      </c>
      <c r="AA2438" s="2">
        <v>15</v>
      </c>
      <c r="AB2438" s="2">
        <v>2</v>
      </c>
      <c r="AC2438" s="2">
        <v>427.5</v>
      </c>
      <c r="AE2438" s="2" t="s">
        <v>1200</v>
      </c>
      <c r="AF2438" s="2" t="s">
        <v>17390</v>
      </c>
      <c r="AG2438" s="2" t="s">
        <v>2998</v>
      </c>
      <c r="AH2438" s="2" t="s">
        <v>17088</v>
      </c>
    </row>
    <row r="2439" spans="24:34" x14ac:dyDescent="0.4">
      <c r="X2439" s="2" t="s">
        <v>1202</v>
      </c>
      <c r="Y2439" s="2">
        <v>1954</v>
      </c>
      <c r="Z2439" s="2">
        <v>438.5</v>
      </c>
      <c r="AA2439" s="2">
        <v>17</v>
      </c>
      <c r="AB2439" s="2">
        <v>2</v>
      </c>
      <c r="AC2439" s="2">
        <v>320.2</v>
      </c>
      <c r="AE2439" s="2" t="s">
        <v>1201</v>
      </c>
      <c r="AF2439" s="2" t="s">
        <v>17397</v>
      </c>
      <c r="AG2439" s="2" t="s">
        <v>2998</v>
      </c>
      <c r="AH2439" s="2" t="s">
        <v>17393</v>
      </c>
    </row>
    <row r="2440" spans="24:34" x14ac:dyDescent="0.4">
      <c r="X2440" s="2" t="s">
        <v>6716</v>
      </c>
      <c r="Y2440" s="2">
        <v>1988</v>
      </c>
      <c r="Z2440" s="2">
        <v>4709.3999999999996</v>
      </c>
      <c r="AA2440" s="2">
        <v>192</v>
      </c>
      <c r="AB2440" s="2">
        <v>5</v>
      </c>
      <c r="AC2440" s="2">
        <v>2704.3</v>
      </c>
      <c r="AE2440" s="2" t="s">
        <v>6695</v>
      </c>
      <c r="AF2440" s="2" t="s">
        <v>17390</v>
      </c>
      <c r="AG2440" s="2" t="s">
        <v>2998</v>
      </c>
      <c r="AH2440" s="2" t="s">
        <v>17086</v>
      </c>
    </row>
    <row r="2441" spans="24:34" x14ac:dyDescent="0.4">
      <c r="X2441" s="2" t="s">
        <v>6718</v>
      </c>
      <c r="Y2441" s="2">
        <v>1976</v>
      </c>
      <c r="Z2441" s="2">
        <v>2887.7</v>
      </c>
      <c r="AA2441" s="2">
        <v>120</v>
      </c>
      <c r="AB2441" s="2">
        <v>5</v>
      </c>
      <c r="AC2441" s="2">
        <v>2887.7</v>
      </c>
      <c r="AE2441" s="2" t="s">
        <v>6696</v>
      </c>
      <c r="AF2441" s="2" t="s">
        <v>17390</v>
      </c>
      <c r="AG2441" s="2" t="s">
        <v>2998</v>
      </c>
      <c r="AH2441" s="2" t="s">
        <v>17086</v>
      </c>
    </row>
    <row r="2442" spans="24:34" x14ac:dyDescent="0.4">
      <c r="X2442" s="2" t="s">
        <v>6719</v>
      </c>
      <c r="Y2442" s="2">
        <v>1992</v>
      </c>
      <c r="Z2442" s="2">
        <v>1746.6</v>
      </c>
      <c r="AA2442" s="2">
        <v>78</v>
      </c>
      <c r="AB2442" s="2">
        <v>5</v>
      </c>
      <c r="AC2442" s="2">
        <v>1601.9</v>
      </c>
      <c r="AE2442" s="2" t="s">
        <v>6698</v>
      </c>
      <c r="AF2442" s="2" t="s">
        <v>17390</v>
      </c>
      <c r="AG2442" s="2" t="s">
        <v>2998</v>
      </c>
      <c r="AH2442" s="2" t="s">
        <v>17088</v>
      </c>
    </row>
    <row r="2443" spans="24:34" x14ac:dyDescent="0.4">
      <c r="X2443" s="2" t="s">
        <v>6721</v>
      </c>
      <c r="Y2443" s="2">
        <v>1990</v>
      </c>
      <c r="Z2443" s="2">
        <v>4655.1000000000004</v>
      </c>
      <c r="AA2443" s="2">
        <v>149</v>
      </c>
      <c r="AB2443" s="2">
        <v>5</v>
      </c>
      <c r="AC2443" s="2">
        <v>3654.4</v>
      </c>
      <c r="AE2443" s="2" t="s">
        <v>6699</v>
      </c>
      <c r="AF2443" s="2" t="s">
        <v>17390</v>
      </c>
      <c r="AG2443" s="2" t="s">
        <v>2998</v>
      </c>
      <c r="AH2443" s="2" t="s">
        <v>17413</v>
      </c>
    </row>
    <row r="2444" spans="24:34" x14ac:dyDescent="0.4">
      <c r="X2444" s="2" t="s">
        <v>6723</v>
      </c>
      <c r="Y2444" s="2">
        <v>1979</v>
      </c>
      <c r="Z2444" s="2">
        <v>3722.4</v>
      </c>
      <c r="AA2444" s="2">
        <v>126</v>
      </c>
      <c r="AB2444" s="2">
        <v>9</v>
      </c>
      <c r="AC2444" s="2">
        <v>3065.3</v>
      </c>
      <c r="AE2444" s="2" t="s">
        <v>6701</v>
      </c>
      <c r="AF2444" s="2" t="s">
        <v>17390</v>
      </c>
      <c r="AG2444" s="2" t="s">
        <v>2998</v>
      </c>
      <c r="AH2444" s="2" t="s">
        <v>17400</v>
      </c>
    </row>
    <row r="2445" spans="24:34" x14ac:dyDescent="0.4">
      <c r="X2445" s="2" t="s">
        <v>97</v>
      </c>
      <c r="Y2445" s="2">
        <v>1997</v>
      </c>
      <c r="Z2445" s="2">
        <v>5737.8</v>
      </c>
      <c r="AA2445" s="2">
        <v>109</v>
      </c>
      <c r="AB2445" s="2">
        <v>9</v>
      </c>
      <c r="AC2445" s="2">
        <v>4816.5</v>
      </c>
      <c r="AE2445" s="2" t="s">
        <v>6702</v>
      </c>
      <c r="AF2445" s="2" t="s">
        <v>17390</v>
      </c>
      <c r="AG2445" s="2" t="s">
        <v>2998</v>
      </c>
      <c r="AH2445" s="2" t="s">
        <v>17400</v>
      </c>
    </row>
    <row r="2446" spans="24:34" x14ac:dyDescent="0.4">
      <c r="X2446" s="2" t="s">
        <v>174</v>
      </c>
      <c r="Y2446" s="2">
        <v>1980</v>
      </c>
      <c r="Z2446" s="2">
        <v>6695.2</v>
      </c>
      <c r="AA2446" s="2">
        <v>320</v>
      </c>
      <c r="AB2446" s="2">
        <v>5</v>
      </c>
      <c r="AC2446" s="2">
        <v>6067.3</v>
      </c>
      <c r="AE2446" s="2" t="s">
        <v>6703</v>
      </c>
      <c r="AF2446" s="2" t="s">
        <v>17390</v>
      </c>
      <c r="AG2446" s="2" t="s">
        <v>2998</v>
      </c>
      <c r="AH2446" s="2" t="s">
        <v>17088</v>
      </c>
    </row>
    <row r="2447" spans="24:34" x14ac:dyDescent="0.4">
      <c r="X2447" s="2" t="s">
        <v>6726</v>
      </c>
      <c r="Y2447" s="2">
        <v>1976</v>
      </c>
      <c r="Z2447" s="2">
        <v>7647.5</v>
      </c>
      <c r="AA2447" s="2">
        <v>335</v>
      </c>
      <c r="AB2447" s="2">
        <v>5</v>
      </c>
      <c r="AC2447" s="2">
        <v>5959</v>
      </c>
      <c r="AE2447" s="2" t="s">
        <v>6704</v>
      </c>
      <c r="AF2447" s="2" t="s">
        <v>17390</v>
      </c>
      <c r="AG2447" s="2" t="s">
        <v>2998</v>
      </c>
      <c r="AH2447" s="2" t="s">
        <v>17088</v>
      </c>
    </row>
    <row r="2448" spans="24:34" x14ac:dyDescent="0.4">
      <c r="X2448" s="2" t="s">
        <v>6727</v>
      </c>
      <c r="Y2448" s="2">
        <v>1974</v>
      </c>
      <c r="Z2448" s="2">
        <v>8187.2</v>
      </c>
      <c r="AA2448" s="2">
        <v>200</v>
      </c>
      <c r="AB2448" s="2">
        <v>5</v>
      </c>
      <c r="AC2448" s="2">
        <v>6026.1</v>
      </c>
      <c r="AE2448" s="2" t="s">
        <v>6705</v>
      </c>
      <c r="AF2448" s="2" t="s">
        <v>17390</v>
      </c>
      <c r="AG2448" s="2" t="s">
        <v>17081</v>
      </c>
      <c r="AH2448" s="2" t="s">
        <v>17088</v>
      </c>
    </row>
    <row r="2449" spans="24:34" x14ac:dyDescent="0.4">
      <c r="X2449" s="2" t="s">
        <v>6729</v>
      </c>
      <c r="Y2449" s="2">
        <v>1960</v>
      </c>
      <c r="Z2449" s="2">
        <v>272.8</v>
      </c>
      <c r="AA2449" s="2">
        <v>10</v>
      </c>
      <c r="AB2449" s="2">
        <v>2</v>
      </c>
      <c r="AC2449" s="2">
        <v>182.9</v>
      </c>
      <c r="AE2449" s="2" t="s">
        <v>6707</v>
      </c>
      <c r="AF2449" s="2" t="s">
        <v>17390</v>
      </c>
      <c r="AG2449" s="2" t="s">
        <v>2998</v>
      </c>
      <c r="AH2449" s="2" t="s">
        <v>17086</v>
      </c>
    </row>
    <row r="2450" spans="24:34" x14ac:dyDescent="0.4">
      <c r="X2450" s="2" t="s">
        <v>6731</v>
      </c>
      <c r="Y2450" s="2">
        <v>1949</v>
      </c>
      <c r="Z2450" s="2">
        <v>622.9</v>
      </c>
      <c r="AA2450" s="2">
        <v>34</v>
      </c>
      <c r="AB2450" s="2">
        <v>2</v>
      </c>
      <c r="AC2450" s="2">
        <v>389.4</v>
      </c>
      <c r="AE2450" s="2" t="s">
        <v>6710</v>
      </c>
      <c r="AF2450" s="2" t="s">
        <v>17407</v>
      </c>
      <c r="AG2450" s="2" t="s">
        <v>2998</v>
      </c>
      <c r="AH2450" s="2" t="s">
        <v>17088</v>
      </c>
    </row>
    <row r="2451" spans="24:34" x14ac:dyDescent="0.4">
      <c r="X2451" s="2" t="s">
        <v>6732</v>
      </c>
      <c r="Y2451" s="2">
        <v>1990</v>
      </c>
      <c r="Z2451" s="2">
        <v>9992.7000000000007</v>
      </c>
      <c r="AA2451" s="2">
        <v>286</v>
      </c>
      <c r="AB2451" s="2">
        <v>7</v>
      </c>
      <c r="AC2451" s="2">
        <v>9992.7000000000007</v>
      </c>
      <c r="AE2451" s="2" t="s">
        <v>6711</v>
      </c>
      <c r="AF2451" s="2" t="s">
        <v>17390</v>
      </c>
      <c r="AG2451" s="2" t="s">
        <v>2998</v>
      </c>
      <c r="AH2451" s="2" t="s">
        <v>17086</v>
      </c>
    </row>
    <row r="2452" spans="24:34" x14ac:dyDescent="0.4">
      <c r="X2452" s="2" t="s">
        <v>6734</v>
      </c>
      <c r="Y2452" s="2">
        <v>1989</v>
      </c>
      <c r="Z2452" s="2">
        <v>10574</v>
      </c>
      <c r="AA2452" s="2">
        <v>312</v>
      </c>
      <c r="AB2452" s="2">
        <v>9</v>
      </c>
      <c r="AC2452" s="2">
        <v>7454.7</v>
      </c>
      <c r="AE2452" s="2" t="s">
        <v>1202</v>
      </c>
      <c r="AF2452" s="2" t="s">
        <v>17390</v>
      </c>
      <c r="AG2452" s="2" t="s">
        <v>2998</v>
      </c>
      <c r="AH2452" s="2" t="s">
        <v>17088</v>
      </c>
    </row>
    <row r="2453" spans="24:34" x14ac:dyDescent="0.4">
      <c r="X2453" s="2" t="s">
        <v>6736</v>
      </c>
      <c r="Y2453" s="2">
        <v>1998</v>
      </c>
      <c r="Z2453" s="2">
        <v>2979.6</v>
      </c>
      <c r="AA2453" s="2">
        <v>100</v>
      </c>
      <c r="AB2453" s="2">
        <v>6</v>
      </c>
      <c r="AC2453" s="2">
        <v>2486.5</v>
      </c>
      <c r="AE2453" s="2" t="s">
        <v>6716</v>
      </c>
      <c r="AF2453" s="2" t="s">
        <v>17397</v>
      </c>
      <c r="AG2453" s="2" t="s">
        <v>2998</v>
      </c>
      <c r="AH2453" s="2" t="s">
        <v>17398</v>
      </c>
    </row>
    <row r="2454" spans="24:34" x14ac:dyDescent="0.4">
      <c r="X2454" s="2" t="s">
        <v>6737</v>
      </c>
      <c r="Y2454" s="2">
        <v>1949</v>
      </c>
      <c r="Z2454" s="2">
        <v>677</v>
      </c>
      <c r="AA2454" s="2">
        <v>39</v>
      </c>
      <c r="AB2454" s="2">
        <v>2</v>
      </c>
      <c r="AC2454" s="2">
        <v>677</v>
      </c>
      <c r="AE2454" s="2" t="s">
        <v>6718</v>
      </c>
      <c r="AF2454" s="2" t="s">
        <v>17390</v>
      </c>
      <c r="AG2454" s="2" t="s">
        <v>2998</v>
      </c>
      <c r="AH2454" s="2" t="s">
        <v>17393</v>
      </c>
    </row>
    <row r="2455" spans="24:34" x14ac:dyDescent="0.4">
      <c r="X2455" s="2" t="s">
        <v>6739</v>
      </c>
      <c r="Y2455" s="2">
        <v>2002</v>
      </c>
      <c r="Z2455" s="2">
        <v>2091.6999999999998</v>
      </c>
      <c r="AA2455" s="2">
        <v>25</v>
      </c>
      <c r="AB2455" s="2">
        <v>10</v>
      </c>
      <c r="AC2455" s="2">
        <v>2091.6999999999998</v>
      </c>
      <c r="AE2455" s="2" t="s">
        <v>6719</v>
      </c>
      <c r="AF2455" s="2" t="s">
        <v>17390</v>
      </c>
      <c r="AG2455" s="2" t="s">
        <v>17081</v>
      </c>
      <c r="AH2455" s="2" t="s">
        <v>17086</v>
      </c>
    </row>
    <row r="2456" spans="24:34" x14ac:dyDescent="0.4">
      <c r="X2456" s="2" t="s">
        <v>1226</v>
      </c>
      <c r="Y2456" s="2">
        <v>1954</v>
      </c>
      <c r="Z2456" s="2">
        <v>610.79999999999995</v>
      </c>
      <c r="AA2456" s="2">
        <v>36</v>
      </c>
      <c r="AB2456" s="2">
        <v>2</v>
      </c>
      <c r="AC2456" s="2">
        <v>563.29999999999995</v>
      </c>
      <c r="AE2456" s="2" t="s">
        <v>6721</v>
      </c>
      <c r="AF2456" s="2" t="s">
        <v>17390</v>
      </c>
      <c r="AG2456" s="2" t="s">
        <v>2998</v>
      </c>
      <c r="AH2456" s="2" t="s">
        <v>17393</v>
      </c>
    </row>
    <row r="2457" spans="24:34" x14ac:dyDescent="0.4">
      <c r="X2457" s="2" t="s">
        <v>6742</v>
      </c>
      <c r="Y2457" s="2">
        <v>1977</v>
      </c>
      <c r="Z2457" s="2">
        <v>3047.1</v>
      </c>
      <c r="AA2457" s="2">
        <v>116</v>
      </c>
      <c r="AB2457" s="2">
        <v>5</v>
      </c>
      <c r="AC2457" s="2">
        <v>1745.8</v>
      </c>
      <c r="AE2457" s="2" t="s">
        <v>6723</v>
      </c>
      <c r="AF2457" s="2" t="s">
        <v>17390</v>
      </c>
      <c r="AG2457" s="2" t="s">
        <v>2998</v>
      </c>
      <c r="AH2457" s="2" t="s">
        <v>17086</v>
      </c>
    </row>
    <row r="2458" spans="24:34" x14ac:dyDescent="0.4">
      <c r="X2458" s="2" t="s">
        <v>6745</v>
      </c>
      <c r="Y2458" s="2">
        <v>1988</v>
      </c>
      <c r="Z2458" s="2">
        <v>5703.1</v>
      </c>
      <c r="AA2458" s="2">
        <v>374</v>
      </c>
      <c r="AB2458" s="2">
        <v>9</v>
      </c>
      <c r="AC2458" s="2">
        <v>5534</v>
      </c>
      <c r="AE2458" s="2" t="s">
        <v>97</v>
      </c>
      <c r="AF2458" s="2" t="s">
        <v>17390</v>
      </c>
      <c r="AG2458" s="2" t="s">
        <v>2998</v>
      </c>
      <c r="AH2458" s="2" t="s">
        <v>17088</v>
      </c>
    </row>
    <row r="2459" spans="24:34" x14ac:dyDescent="0.4">
      <c r="X2459" s="2" t="s">
        <v>1227</v>
      </c>
      <c r="Y2459" s="2">
        <v>2003</v>
      </c>
      <c r="Z2459" s="2">
        <v>2316.1999999999998</v>
      </c>
      <c r="AA2459" s="2">
        <v>162</v>
      </c>
      <c r="AB2459" s="2">
        <v>4</v>
      </c>
      <c r="AC2459" s="2">
        <v>1535.2</v>
      </c>
      <c r="AE2459" s="2" t="s">
        <v>174</v>
      </c>
      <c r="AF2459" s="2" t="s">
        <v>17390</v>
      </c>
      <c r="AG2459" s="2" t="s">
        <v>2998</v>
      </c>
      <c r="AH2459" s="2" t="s">
        <v>17406</v>
      </c>
    </row>
    <row r="2460" spans="24:34" x14ac:dyDescent="0.4">
      <c r="X2460" s="2" t="s">
        <v>6747</v>
      </c>
      <c r="Y2460" s="2">
        <v>1993</v>
      </c>
      <c r="Z2460" s="2">
        <v>4200.7</v>
      </c>
      <c r="AA2460" s="2">
        <v>177</v>
      </c>
      <c r="AB2460" s="2">
        <v>3</v>
      </c>
      <c r="AC2460" s="2">
        <v>4200.7</v>
      </c>
      <c r="AE2460" s="2" t="s">
        <v>6726</v>
      </c>
      <c r="AF2460" s="2" t="s">
        <v>17390</v>
      </c>
      <c r="AG2460" s="2" t="s">
        <v>17081</v>
      </c>
      <c r="AH2460" s="2" t="s">
        <v>17392</v>
      </c>
    </row>
    <row r="2461" spans="24:34" x14ac:dyDescent="0.4">
      <c r="X2461" s="2" t="s">
        <v>6749</v>
      </c>
      <c r="Y2461" s="2">
        <v>1969</v>
      </c>
      <c r="Z2461" s="2">
        <v>3576.1</v>
      </c>
      <c r="AA2461" s="2">
        <v>162</v>
      </c>
      <c r="AB2461" s="2">
        <v>5</v>
      </c>
      <c r="AC2461" s="2">
        <v>3576.1</v>
      </c>
      <c r="AE2461" s="2" t="s">
        <v>6727</v>
      </c>
      <c r="AF2461" s="2" t="s">
        <v>17390</v>
      </c>
      <c r="AG2461" s="2" t="s">
        <v>2998</v>
      </c>
      <c r="AH2461" s="2" t="s">
        <v>17392</v>
      </c>
    </row>
    <row r="2462" spans="24:34" x14ac:dyDescent="0.4">
      <c r="X2462" s="2" t="s">
        <v>6750</v>
      </c>
      <c r="Y2462" s="2">
        <v>1973</v>
      </c>
      <c r="Z2462" s="2">
        <v>1914.68</v>
      </c>
      <c r="AA2462" s="2">
        <v>103</v>
      </c>
      <c r="AB2462" s="2">
        <v>9</v>
      </c>
      <c r="AC2462" s="2">
        <v>1914.68</v>
      </c>
      <c r="AE2462" s="2" t="s">
        <v>6729</v>
      </c>
      <c r="AF2462" s="2" t="s">
        <v>17390</v>
      </c>
      <c r="AG2462" s="2" t="s">
        <v>2998</v>
      </c>
      <c r="AH2462" s="2" t="s">
        <v>17086</v>
      </c>
    </row>
    <row r="2463" spans="24:34" x14ac:dyDescent="0.4">
      <c r="X2463" s="2" t="s">
        <v>6751</v>
      </c>
      <c r="Y2463" s="2">
        <v>1973</v>
      </c>
      <c r="Z2463" s="2">
        <v>1958.4</v>
      </c>
      <c r="AA2463" s="2">
        <v>92</v>
      </c>
      <c r="AB2463" s="2">
        <v>9</v>
      </c>
      <c r="AC2463" s="2">
        <v>1958.3999999999999</v>
      </c>
      <c r="AE2463" s="2" t="s">
        <v>6731</v>
      </c>
      <c r="AF2463" s="2" t="s">
        <v>17407</v>
      </c>
      <c r="AG2463" s="2" t="s">
        <v>2998</v>
      </c>
      <c r="AH2463" s="2" t="s">
        <v>17088</v>
      </c>
    </row>
    <row r="2464" spans="24:34" x14ac:dyDescent="0.4">
      <c r="X2464" s="2" t="s">
        <v>6752</v>
      </c>
      <c r="Y2464" s="2">
        <v>2007</v>
      </c>
      <c r="Z2464" s="2">
        <v>6889.2</v>
      </c>
      <c r="AA2464" s="2">
        <v>150</v>
      </c>
      <c r="AB2464" s="2">
        <v>12</v>
      </c>
      <c r="AC2464" s="2">
        <v>5274</v>
      </c>
      <c r="AE2464" s="2" t="s">
        <v>6732</v>
      </c>
      <c r="AF2464" s="2" t="s">
        <v>17397</v>
      </c>
      <c r="AG2464" s="2" t="s">
        <v>2998</v>
      </c>
      <c r="AH2464" s="2" t="s">
        <v>17393</v>
      </c>
    </row>
    <row r="2465" spans="24:34" x14ac:dyDescent="0.4">
      <c r="X2465" s="2" t="s">
        <v>6753</v>
      </c>
      <c r="Y2465" s="2">
        <v>1969</v>
      </c>
      <c r="Z2465" s="2">
        <v>3546.2</v>
      </c>
      <c r="AA2465" s="2">
        <v>167</v>
      </c>
      <c r="AB2465" s="2">
        <v>5</v>
      </c>
      <c r="AC2465" s="2">
        <v>3546.2</v>
      </c>
      <c r="AE2465" s="2" t="s">
        <v>6734</v>
      </c>
      <c r="AF2465" s="2" t="s">
        <v>17397</v>
      </c>
      <c r="AG2465" s="2" t="s">
        <v>2998</v>
      </c>
      <c r="AH2465" s="2" t="s">
        <v>17393</v>
      </c>
    </row>
    <row r="2466" spans="24:34" x14ac:dyDescent="0.4">
      <c r="X2466" s="2" t="s">
        <v>6754</v>
      </c>
      <c r="Y2466" s="2">
        <v>1970</v>
      </c>
      <c r="Z2466" s="2">
        <v>3527</v>
      </c>
      <c r="AA2466" s="2">
        <v>178</v>
      </c>
      <c r="AB2466" s="2">
        <v>5</v>
      </c>
      <c r="AC2466" s="2">
        <v>3527</v>
      </c>
      <c r="AE2466" s="2" t="s">
        <v>6736</v>
      </c>
      <c r="AF2466" s="2" t="s">
        <v>17390</v>
      </c>
      <c r="AG2466" s="2" t="s">
        <v>2998</v>
      </c>
      <c r="AH2466" s="2" t="s">
        <v>17086</v>
      </c>
    </row>
    <row r="2467" spans="24:34" x14ac:dyDescent="0.4">
      <c r="X2467" s="2" t="s">
        <v>6755</v>
      </c>
      <c r="Y2467" s="2">
        <v>1972</v>
      </c>
      <c r="Z2467" s="2">
        <v>1896.4</v>
      </c>
      <c r="AA2467" s="2">
        <v>90</v>
      </c>
      <c r="AB2467" s="2">
        <v>9</v>
      </c>
      <c r="AC2467" s="2">
        <v>1896.4</v>
      </c>
      <c r="AE2467" s="2" t="s">
        <v>6737</v>
      </c>
      <c r="AF2467" s="2" t="s">
        <v>17429</v>
      </c>
      <c r="AG2467" s="2" t="s">
        <v>17081</v>
      </c>
      <c r="AH2467" s="2" t="s">
        <v>17088</v>
      </c>
    </row>
    <row r="2468" spans="24:34" x14ac:dyDescent="0.4">
      <c r="X2468" s="2" t="s">
        <v>6756</v>
      </c>
      <c r="Y2468" s="2">
        <v>1971</v>
      </c>
      <c r="Z2468" s="2">
        <v>5611.4</v>
      </c>
      <c r="AA2468" s="2">
        <v>234</v>
      </c>
      <c r="AB2468" s="2">
        <v>5</v>
      </c>
      <c r="AC2468" s="2">
        <v>5110.3</v>
      </c>
      <c r="AE2468" s="2" t="s">
        <v>6739</v>
      </c>
      <c r="AF2468" s="2" t="s">
        <v>17390</v>
      </c>
      <c r="AG2468" s="2" t="s">
        <v>2998</v>
      </c>
      <c r="AH2468" s="2" t="s">
        <v>17086</v>
      </c>
    </row>
    <row r="2469" spans="24:34" x14ac:dyDescent="0.4">
      <c r="X2469" s="2" t="s">
        <v>6757</v>
      </c>
      <c r="Y2469" s="2">
        <v>1970</v>
      </c>
      <c r="Z2469" s="2">
        <v>4900.8</v>
      </c>
      <c r="AA2469" s="2">
        <v>219</v>
      </c>
      <c r="AB2469" s="2">
        <v>5</v>
      </c>
      <c r="AC2469" s="2">
        <v>4501</v>
      </c>
      <c r="AE2469" s="2" t="s">
        <v>1226</v>
      </c>
      <c r="AF2469" s="2" t="s">
        <v>17390</v>
      </c>
      <c r="AG2469" s="2" t="s">
        <v>17081</v>
      </c>
      <c r="AH2469" s="2" t="s">
        <v>17088</v>
      </c>
    </row>
    <row r="2470" spans="24:34" x14ac:dyDescent="0.4">
      <c r="X2470" s="2" t="s">
        <v>134</v>
      </c>
      <c r="Y2470" s="2">
        <v>1980</v>
      </c>
      <c r="Z2470" s="2">
        <v>3076.7</v>
      </c>
      <c r="AA2470" s="2">
        <v>88</v>
      </c>
      <c r="AB2470" s="2">
        <v>9</v>
      </c>
      <c r="AC2470" s="2">
        <v>3076.7</v>
      </c>
      <c r="AE2470" s="2" t="s">
        <v>6742</v>
      </c>
      <c r="AF2470" s="2" t="s">
        <v>17397</v>
      </c>
      <c r="AG2470" s="2" t="s">
        <v>2998</v>
      </c>
      <c r="AH2470" s="2" t="s">
        <v>17393</v>
      </c>
    </row>
    <row r="2471" spans="24:34" x14ac:dyDescent="0.4">
      <c r="X2471" s="2" t="s">
        <v>6759</v>
      </c>
      <c r="Y2471" s="2">
        <v>1971</v>
      </c>
      <c r="Z2471" s="2">
        <v>6435.6</v>
      </c>
      <c r="AA2471" s="2">
        <v>334</v>
      </c>
      <c r="AB2471" s="2">
        <v>5</v>
      </c>
      <c r="AC2471" s="2">
        <v>6435.6</v>
      </c>
      <c r="AE2471" s="2" t="s">
        <v>6745</v>
      </c>
      <c r="AF2471" s="2" t="s">
        <v>17390</v>
      </c>
      <c r="AG2471" s="2" t="s">
        <v>17081</v>
      </c>
      <c r="AH2471" s="2" t="s">
        <v>17086</v>
      </c>
    </row>
    <row r="2472" spans="24:34" x14ac:dyDescent="0.4">
      <c r="X2472" s="2" t="s">
        <v>6760</v>
      </c>
      <c r="Y2472" s="2">
        <v>1970</v>
      </c>
      <c r="Z2472" s="2">
        <v>2780.2</v>
      </c>
      <c r="AA2472" s="2">
        <v>153</v>
      </c>
      <c r="AB2472" s="2">
        <v>5</v>
      </c>
      <c r="AC2472" s="2">
        <v>2780.2</v>
      </c>
      <c r="AE2472" s="2" t="s">
        <v>1227</v>
      </c>
      <c r="AF2472" s="2" t="s">
        <v>17390</v>
      </c>
      <c r="AG2472" s="2" t="s">
        <v>2998</v>
      </c>
      <c r="AH2472" s="2" t="s">
        <v>17088</v>
      </c>
    </row>
    <row r="2473" spans="24:34" x14ac:dyDescent="0.4">
      <c r="X2473" s="2" t="s">
        <v>1228</v>
      </c>
      <c r="Y2473" s="2">
        <v>1980</v>
      </c>
      <c r="Z2473" s="2">
        <v>1680</v>
      </c>
      <c r="AA2473" s="2">
        <v>88</v>
      </c>
      <c r="AB2473" s="2">
        <v>9</v>
      </c>
      <c r="AC2473" s="2">
        <v>1680</v>
      </c>
      <c r="AE2473" s="2" t="s">
        <v>6747</v>
      </c>
      <c r="AF2473" s="2" t="s">
        <v>17390</v>
      </c>
      <c r="AG2473" s="2" t="s">
        <v>2998</v>
      </c>
      <c r="AH2473" s="2" t="s">
        <v>17400</v>
      </c>
    </row>
    <row r="2474" spans="24:34" x14ac:dyDescent="0.4">
      <c r="X2474" s="2" t="s">
        <v>135</v>
      </c>
      <c r="Y2474" s="2">
        <v>1980</v>
      </c>
      <c r="Z2474" s="2">
        <v>3173.7</v>
      </c>
      <c r="AA2474" s="2">
        <v>87</v>
      </c>
      <c r="AB2474" s="2">
        <v>9</v>
      </c>
      <c r="AC2474" s="2">
        <v>3173.7</v>
      </c>
      <c r="AE2474" s="2" t="s">
        <v>6749</v>
      </c>
      <c r="AF2474" s="2" t="s">
        <v>17397</v>
      </c>
      <c r="AG2474" s="2" t="s">
        <v>2998</v>
      </c>
      <c r="AH2474" s="2" t="s">
        <v>17393</v>
      </c>
    </row>
    <row r="2475" spans="24:34" x14ac:dyDescent="0.4">
      <c r="X2475" s="2" t="s">
        <v>6762</v>
      </c>
      <c r="Y2475" s="2">
        <v>1970</v>
      </c>
      <c r="Z2475" s="2">
        <v>4535.6000000000004</v>
      </c>
      <c r="AA2475" s="2">
        <v>190</v>
      </c>
      <c r="AB2475" s="2">
        <v>5</v>
      </c>
      <c r="AC2475" s="2">
        <v>4535</v>
      </c>
      <c r="AE2475" s="2" t="s">
        <v>6750</v>
      </c>
      <c r="AF2475" s="2" t="s">
        <v>17390</v>
      </c>
      <c r="AG2475" s="2" t="s">
        <v>2998</v>
      </c>
      <c r="AH2475" s="2" t="s">
        <v>17086</v>
      </c>
    </row>
    <row r="2476" spans="24:34" x14ac:dyDescent="0.4">
      <c r="X2476" s="2" t="s">
        <v>6764</v>
      </c>
      <c r="Y2476" s="2">
        <v>1970</v>
      </c>
      <c r="Z2476" s="2">
        <v>3526.3</v>
      </c>
      <c r="AA2476" s="2">
        <v>176</v>
      </c>
      <c r="AB2476" s="2">
        <v>5</v>
      </c>
      <c r="AC2476" s="2">
        <v>3526.3</v>
      </c>
      <c r="AE2476" s="2" t="s">
        <v>6751</v>
      </c>
      <c r="AF2476" s="2" t="s">
        <v>17390</v>
      </c>
      <c r="AG2476" s="2" t="s">
        <v>2998</v>
      </c>
      <c r="AH2476" s="2" t="s">
        <v>17086</v>
      </c>
    </row>
    <row r="2477" spans="24:34" x14ac:dyDescent="0.4">
      <c r="X2477" s="2" t="s">
        <v>6765</v>
      </c>
      <c r="Y2477" s="2">
        <v>1970</v>
      </c>
      <c r="Z2477" s="2">
        <v>3529.7</v>
      </c>
      <c r="AA2477" s="2">
        <v>172</v>
      </c>
      <c r="AB2477" s="2">
        <v>5</v>
      </c>
      <c r="AC2477" s="2">
        <v>3529.7</v>
      </c>
      <c r="AE2477" s="2" t="s">
        <v>6752</v>
      </c>
      <c r="AF2477" s="2" t="s">
        <v>17390</v>
      </c>
      <c r="AG2477" s="2" t="s">
        <v>2998</v>
      </c>
      <c r="AH2477" s="2" t="s">
        <v>17088</v>
      </c>
    </row>
    <row r="2478" spans="24:34" x14ac:dyDescent="0.4">
      <c r="X2478" s="2" t="s">
        <v>6768</v>
      </c>
      <c r="Y2478" s="2">
        <v>1970</v>
      </c>
      <c r="Z2478" s="2">
        <v>4668.8</v>
      </c>
      <c r="AA2478" s="2">
        <v>180</v>
      </c>
      <c r="AB2478" s="2">
        <v>5</v>
      </c>
      <c r="AC2478" s="2">
        <v>3514.1</v>
      </c>
      <c r="AE2478" s="2" t="s">
        <v>6753</v>
      </c>
      <c r="AF2478" s="2" t="s">
        <v>17397</v>
      </c>
      <c r="AG2478" s="2" t="s">
        <v>2998</v>
      </c>
      <c r="AH2478" s="2" t="s">
        <v>17393</v>
      </c>
    </row>
    <row r="2479" spans="24:34" x14ac:dyDescent="0.4">
      <c r="X2479" s="2" t="s">
        <v>6769</v>
      </c>
      <c r="Y2479" s="2">
        <v>1980</v>
      </c>
      <c r="Z2479" s="2">
        <v>790.8</v>
      </c>
      <c r="AA2479" s="2">
        <v>27</v>
      </c>
      <c r="AB2479" s="2">
        <v>5</v>
      </c>
      <c r="AC2479" s="2">
        <v>790.8</v>
      </c>
      <c r="AE2479" s="2" t="s">
        <v>6754</v>
      </c>
      <c r="AF2479" s="2" t="s">
        <v>17397</v>
      </c>
      <c r="AG2479" s="2" t="s">
        <v>2998</v>
      </c>
      <c r="AH2479" s="2" t="s">
        <v>17393</v>
      </c>
    </row>
    <row r="2480" spans="24:34" x14ac:dyDescent="0.4">
      <c r="X2480" s="2" t="s">
        <v>6770</v>
      </c>
      <c r="Y2480" s="2">
        <v>1972</v>
      </c>
      <c r="Z2480" s="2">
        <v>3383</v>
      </c>
      <c r="AA2480" s="2">
        <v>143</v>
      </c>
      <c r="AB2480" s="2">
        <v>5</v>
      </c>
      <c r="AC2480" s="2">
        <v>3068.3</v>
      </c>
      <c r="AE2480" s="2" t="s">
        <v>6755</v>
      </c>
      <c r="AF2480" s="2" t="s">
        <v>17390</v>
      </c>
      <c r="AG2480" s="2" t="s">
        <v>2998</v>
      </c>
      <c r="AH2480" s="2" t="s">
        <v>17086</v>
      </c>
    </row>
    <row r="2481" spans="24:34" x14ac:dyDescent="0.4">
      <c r="X2481" s="2" t="s">
        <v>1229</v>
      </c>
      <c r="Y2481" s="2">
        <v>1981</v>
      </c>
      <c r="Z2481" s="2">
        <v>855.3</v>
      </c>
      <c r="AA2481" s="2">
        <v>24</v>
      </c>
      <c r="AB2481" s="2">
        <v>5</v>
      </c>
      <c r="AC2481" s="2">
        <v>794.8</v>
      </c>
      <c r="AE2481" s="2" t="s">
        <v>6756</v>
      </c>
      <c r="AF2481" s="2" t="s">
        <v>17397</v>
      </c>
      <c r="AG2481" s="2" t="s">
        <v>2998</v>
      </c>
      <c r="AH2481" s="2" t="s">
        <v>17398</v>
      </c>
    </row>
    <row r="2482" spans="24:34" x14ac:dyDescent="0.4">
      <c r="X2482" s="2" t="s">
        <v>6774</v>
      </c>
      <c r="Y2482" s="2">
        <v>1976</v>
      </c>
      <c r="Z2482" s="2">
        <v>5013.8999999999996</v>
      </c>
      <c r="AA2482" s="2">
        <v>187</v>
      </c>
      <c r="AB2482" s="2">
        <v>9</v>
      </c>
      <c r="AC2482" s="2">
        <v>5013.8999999999996</v>
      </c>
      <c r="AE2482" s="2" t="s">
        <v>6757</v>
      </c>
      <c r="AF2482" s="2" t="s">
        <v>17397</v>
      </c>
      <c r="AG2482" s="2" t="s">
        <v>2998</v>
      </c>
      <c r="AH2482" s="2" t="s">
        <v>17413</v>
      </c>
    </row>
    <row r="2483" spans="24:34" x14ac:dyDescent="0.4">
      <c r="X2483" s="2" t="s">
        <v>6775</v>
      </c>
      <c r="Y2483" s="2">
        <v>1972</v>
      </c>
      <c r="Z2483" s="2">
        <v>6470.5</v>
      </c>
      <c r="AA2483" s="2">
        <v>225</v>
      </c>
      <c r="AB2483" s="2">
        <v>5</v>
      </c>
      <c r="AC2483" s="2">
        <v>4545.3</v>
      </c>
      <c r="AE2483" s="2" t="s">
        <v>134</v>
      </c>
      <c r="AF2483" s="2" t="s">
        <v>17390</v>
      </c>
      <c r="AG2483" s="2" t="s">
        <v>2998</v>
      </c>
      <c r="AH2483" s="2" t="s">
        <v>17086</v>
      </c>
    </row>
    <row r="2484" spans="24:34" x14ac:dyDescent="0.4">
      <c r="X2484" s="2" t="s">
        <v>6777</v>
      </c>
      <c r="Y2484" s="2">
        <v>1974</v>
      </c>
      <c r="Z2484" s="2">
        <v>9013.5</v>
      </c>
      <c r="AA2484" s="2">
        <v>364</v>
      </c>
      <c r="AB2484" s="2">
        <v>9</v>
      </c>
      <c r="AC2484" s="2">
        <v>7781.8</v>
      </c>
      <c r="AE2484" s="2" t="s">
        <v>6759</v>
      </c>
      <c r="AF2484" s="2" t="s">
        <v>17397</v>
      </c>
      <c r="AG2484" s="2" t="s">
        <v>2998</v>
      </c>
      <c r="AH2484" s="2" t="s">
        <v>17414</v>
      </c>
    </row>
    <row r="2485" spans="24:34" x14ac:dyDescent="0.4">
      <c r="X2485" s="2" t="s">
        <v>6779</v>
      </c>
      <c r="Y2485" s="2">
        <v>1972</v>
      </c>
      <c r="Z2485" s="2">
        <v>3324.8</v>
      </c>
      <c r="AA2485" s="2">
        <v>156</v>
      </c>
      <c r="AB2485" s="2">
        <v>5</v>
      </c>
      <c r="AC2485" s="2">
        <v>3324.8</v>
      </c>
      <c r="AE2485" s="2" t="s">
        <v>6760</v>
      </c>
      <c r="AF2485" s="2" t="s">
        <v>17397</v>
      </c>
      <c r="AG2485" s="2" t="s">
        <v>2998</v>
      </c>
      <c r="AH2485" s="2" t="s">
        <v>17400</v>
      </c>
    </row>
    <row r="2486" spans="24:34" x14ac:dyDescent="0.4">
      <c r="X2486" s="2" t="s">
        <v>6780</v>
      </c>
      <c r="Y2486" s="2">
        <v>1977</v>
      </c>
      <c r="Z2486" s="2">
        <v>5109.1000000000004</v>
      </c>
      <c r="AA2486" s="2">
        <v>179</v>
      </c>
      <c r="AB2486" s="2">
        <v>9</v>
      </c>
      <c r="AC2486" s="2">
        <v>3821.2</v>
      </c>
      <c r="AE2486" s="2" t="s">
        <v>1228</v>
      </c>
      <c r="AF2486" s="2" t="s">
        <v>17390</v>
      </c>
      <c r="AG2486" s="2" t="s">
        <v>2998</v>
      </c>
      <c r="AH2486" s="2" t="s">
        <v>17086</v>
      </c>
    </row>
    <row r="2487" spans="24:34" x14ac:dyDescent="0.4">
      <c r="X2487" s="2" t="s">
        <v>6782</v>
      </c>
      <c r="Y2487" s="2">
        <v>1972</v>
      </c>
      <c r="Z2487" s="2">
        <v>5862.1</v>
      </c>
      <c r="AA2487" s="2">
        <v>171</v>
      </c>
      <c r="AB2487" s="2">
        <v>5</v>
      </c>
      <c r="AC2487" s="2">
        <v>4625.8</v>
      </c>
      <c r="AE2487" s="2" t="s">
        <v>135</v>
      </c>
      <c r="AF2487" s="2" t="s">
        <v>17390</v>
      </c>
      <c r="AG2487" s="2" t="s">
        <v>2998</v>
      </c>
      <c r="AH2487" s="2" t="s">
        <v>17086</v>
      </c>
    </row>
    <row r="2488" spans="24:34" x14ac:dyDescent="0.4">
      <c r="X2488" s="2" t="s">
        <v>6784</v>
      </c>
      <c r="Y2488" s="2">
        <v>1975</v>
      </c>
      <c r="Z2488" s="2">
        <v>10036</v>
      </c>
      <c r="AA2488" s="2">
        <v>377</v>
      </c>
      <c r="AB2488" s="2">
        <v>9</v>
      </c>
      <c r="AC2488" s="2">
        <v>8283</v>
      </c>
      <c r="AE2488" s="2" t="s">
        <v>6762</v>
      </c>
      <c r="AF2488" s="2" t="s">
        <v>17397</v>
      </c>
      <c r="AG2488" s="2" t="s">
        <v>2998</v>
      </c>
      <c r="AH2488" s="2" t="s">
        <v>17413</v>
      </c>
    </row>
    <row r="2489" spans="24:34" x14ac:dyDescent="0.4">
      <c r="X2489" s="2" t="s">
        <v>6786</v>
      </c>
      <c r="Y2489" s="2">
        <v>1972</v>
      </c>
      <c r="Z2489" s="2">
        <v>3314.7</v>
      </c>
      <c r="AA2489" s="2">
        <v>160</v>
      </c>
      <c r="AB2489" s="2">
        <v>5</v>
      </c>
      <c r="AC2489" s="2">
        <v>3314.7</v>
      </c>
      <c r="AE2489" s="2" t="s">
        <v>6764</v>
      </c>
      <c r="AF2489" s="2" t="s">
        <v>17397</v>
      </c>
      <c r="AG2489" s="2" t="s">
        <v>2998</v>
      </c>
      <c r="AH2489" s="2" t="s">
        <v>17393</v>
      </c>
    </row>
    <row r="2490" spans="24:34" x14ac:dyDescent="0.4">
      <c r="X2490" s="2" t="s">
        <v>6788</v>
      </c>
      <c r="Y2490" s="2">
        <v>1971</v>
      </c>
      <c r="Z2490" s="2">
        <v>2568.1999999999998</v>
      </c>
      <c r="AA2490" s="2">
        <v>129</v>
      </c>
      <c r="AB2490" s="2">
        <v>5</v>
      </c>
      <c r="AC2490" s="2">
        <v>2568.1999999999998</v>
      </c>
      <c r="AE2490" s="2" t="s">
        <v>6765</v>
      </c>
      <c r="AF2490" s="2" t="s">
        <v>17397</v>
      </c>
      <c r="AG2490" s="2" t="s">
        <v>2998</v>
      </c>
      <c r="AH2490" s="2" t="s">
        <v>17393</v>
      </c>
    </row>
    <row r="2491" spans="24:34" x14ac:dyDescent="0.4">
      <c r="X2491" s="2" t="s">
        <v>1230</v>
      </c>
      <c r="Y2491" s="2">
        <v>1976</v>
      </c>
      <c r="Z2491" s="2">
        <v>6830.9</v>
      </c>
      <c r="AA2491" s="2">
        <v>180</v>
      </c>
      <c r="AB2491" s="2">
        <v>9</v>
      </c>
      <c r="AC2491" s="2">
        <v>5261.3</v>
      </c>
      <c r="AE2491" s="2" t="s">
        <v>6768</v>
      </c>
      <c r="AF2491" s="2" t="s">
        <v>17397</v>
      </c>
      <c r="AG2491" s="2" t="s">
        <v>2998</v>
      </c>
      <c r="AH2491" s="2" t="s">
        <v>17393</v>
      </c>
    </row>
    <row r="2492" spans="24:34" x14ac:dyDescent="0.4">
      <c r="X2492" s="2" t="s">
        <v>6789</v>
      </c>
      <c r="Y2492" s="2">
        <v>1972</v>
      </c>
      <c r="Z2492" s="2">
        <v>4576.2</v>
      </c>
      <c r="AA2492" s="2">
        <v>228</v>
      </c>
      <c r="AB2492" s="2">
        <v>5</v>
      </c>
      <c r="AC2492" s="2">
        <v>4576.2</v>
      </c>
      <c r="AE2492" s="2" t="s">
        <v>6769</v>
      </c>
      <c r="AF2492" s="2" t="s">
        <v>17390</v>
      </c>
      <c r="AG2492" s="2" t="s">
        <v>2998</v>
      </c>
      <c r="AH2492" s="2" t="s">
        <v>17086</v>
      </c>
    </row>
    <row r="2493" spans="24:34" x14ac:dyDescent="0.4">
      <c r="X2493" s="2" t="s">
        <v>6790</v>
      </c>
      <c r="Y2493" s="2">
        <v>1977</v>
      </c>
      <c r="Z2493" s="2">
        <v>8561.4</v>
      </c>
      <c r="AA2493" s="2">
        <v>162</v>
      </c>
      <c r="AB2493" s="2">
        <v>9</v>
      </c>
      <c r="AC2493" s="2">
        <v>8561.4</v>
      </c>
      <c r="AE2493" s="2" t="s">
        <v>6770</v>
      </c>
      <c r="AF2493" s="2" t="s">
        <v>17397</v>
      </c>
      <c r="AG2493" s="2" t="s">
        <v>2998</v>
      </c>
      <c r="AH2493" s="2" t="s">
        <v>17393</v>
      </c>
    </row>
    <row r="2494" spans="24:34" x14ac:dyDescent="0.4">
      <c r="X2494" s="2" t="s">
        <v>6791</v>
      </c>
      <c r="Y2494" s="2">
        <v>1972</v>
      </c>
      <c r="Z2494" s="2">
        <v>3374.6</v>
      </c>
      <c r="AA2494" s="2">
        <v>138</v>
      </c>
      <c r="AB2494" s="2">
        <v>5</v>
      </c>
      <c r="AC2494" s="2">
        <v>3374.6</v>
      </c>
      <c r="AE2494" s="2" t="s">
        <v>1229</v>
      </c>
      <c r="AF2494" s="2" t="s">
        <v>17390</v>
      </c>
      <c r="AG2494" s="2" t="s">
        <v>2998</v>
      </c>
      <c r="AH2494" s="2" t="s">
        <v>17086</v>
      </c>
    </row>
    <row r="2495" spans="24:34" x14ac:dyDescent="0.4">
      <c r="X2495" s="2" t="s">
        <v>6793</v>
      </c>
      <c r="Y2495" s="2">
        <v>1980</v>
      </c>
      <c r="Z2495" s="2">
        <v>6936.6</v>
      </c>
      <c r="AA2495" s="2">
        <v>193</v>
      </c>
      <c r="AB2495" s="2">
        <v>9</v>
      </c>
      <c r="AC2495" s="2">
        <v>5317.7</v>
      </c>
      <c r="AE2495" s="2" t="s">
        <v>6774</v>
      </c>
      <c r="AF2495" s="2" t="s">
        <v>17397</v>
      </c>
      <c r="AG2495" s="2" t="s">
        <v>2998</v>
      </c>
      <c r="AH2495" s="2" t="s">
        <v>17088</v>
      </c>
    </row>
    <row r="2496" spans="24:34" x14ac:dyDescent="0.4">
      <c r="X2496" s="2" t="s">
        <v>6796</v>
      </c>
      <c r="Y2496" s="2">
        <v>1976</v>
      </c>
      <c r="Z2496" s="2">
        <v>10298.4</v>
      </c>
      <c r="AA2496" s="2">
        <v>347</v>
      </c>
      <c r="AB2496" s="2">
        <v>9</v>
      </c>
      <c r="AC2496" s="2">
        <v>8239</v>
      </c>
      <c r="AE2496" s="2" t="s">
        <v>6775</v>
      </c>
      <c r="AF2496" s="2" t="s">
        <v>17397</v>
      </c>
      <c r="AG2496" s="2" t="s">
        <v>2998</v>
      </c>
      <c r="AH2496" s="2" t="s">
        <v>17398</v>
      </c>
    </row>
    <row r="2497" spans="24:34" x14ac:dyDescent="0.4">
      <c r="X2497" s="2" t="s">
        <v>6798</v>
      </c>
      <c r="Y2497" s="2">
        <v>1972</v>
      </c>
      <c r="Z2497" s="2">
        <v>5094</v>
      </c>
      <c r="AA2497" s="2">
        <v>190</v>
      </c>
      <c r="AB2497" s="2">
        <v>5</v>
      </c>
      <c r="AC2497" s="2">
        <v>4572.3</v>
      </c>
      <c r="AE2497" s="2" t="s">
        <v>6777</v>
      </c>
      <c r="AF2497" s="2" t="s">
        <v>17397</v>
      </c>
      <c r="AG2497" s="2" t="s">
        <v>2998</v>
      </c>
      <c r="AH2497" s="2" t="s">
        <v>17393</v>
      </c>
    </row>
    <row r="2498" spans="24:34" x14ac:dyDescent="0.4">
      <c r="X2498" s="2" t="s">
        <v>6800</v>
      </c>
      <c r="Y2498" s="2">
        <v>1978</v>
      </c>
      <c r="Z2498" s="2">
        <v>7541.4</v>
      </c>
      <c r="AA2498" s="2">
        <v>166</v>
      </c>
      <c r="AB2498" s="2">
        <v>9</v>
      </c>
      <c r="AC2498" s="2">
        <v>5261.2</v>
      </c>
      <c r="AE2498" s="2" t="s">
        <v>6779</v>
      </c>
      <c r="AF2498" s="2" t="s">
        <v>17397</v>
      </c>
      <c r="AG2498" s="2" t="s">
        <v>2998</v>
      </c>
      <c r="AH2498" s="2" t="s">
        <v>17393</v>
      </c>
    </row>
    <row r="2499" spans="24:34" x14ac:dyDescent="0.4">
      <c r="X2499" s="2" t="s">
        <v>6801</v>
      </c>
      <c r="Y2499" s="2">
        <v>1973</v>
      </c>
      <c r="Z2499" s="2">
        <v>3062</v>
      </c>
      <c r="AA2499" s="2">
        <v>150</v>
      </c>
      <c r="AB2499" s="2">
        <v>5</v>
      </c>
      <c r="AC2499" s="2">
        <v>2004.5</v>
      </c>
      <c r="AE2499" s="2" t="s">
        <v>6780</v>
      </c>
      <c r="AF2499" s="2" t="s">
        <v>17397</v>
      </c>
      <c r="AG2499" s="2" t="s">
        <v>2998</v>
      </c>
      <c r="AH2499" s="2" t="s">
        <v>17088</v>
      </c>
    </row>
    <row r="2500" spans="24:34" x14ac:dyDescent="0.4">
      <c r="X2500" s="2" t="s">
        <v>6805</v>
      </c>
      <c r="Y2500" s="2">
        <v>1972</v>
      </c>
      <c r="Z2500" s="2">
        <v>5643</v>
      </c>
      <c r="AA2500" s="2">
        <v>150</v>
      </c>
      <c r="AB2500" s="2">
        <v>6</v>
      </c>
      <c r="AC2500" s="2">
        <v>3628.9</v>
      </c>
      <c r="AE2500" s="2" t="s">
        <v>6782</v>
      </c>
      <c r="AF2500" s="2" t="s">
        <v>17397</v>
      </c>
      <c r="AG2500" s="2" t="s">
        <v>2998</v>
      </c>
      <c r="AH2500" s="2" t="s">
        <v>17398</v>
      </c>
    </row>
    <row r="2501" spans="24:34" x14ac:dyDescent="0.4">
      <c r="X2501" s="2" t="s">
        <v>6802</v>
      </c>
      <c r="Y2501" s="2">
        <v>2000</v>
      </c>
      <c r="Z2501" s="2">
        <v>1198.5</v>
      </c>
      <c r="AA2501" s="2">
        <v>34</v>
      </c>
      <c r="AB2501" s="2">
        <v>6</v>
      </c>
      <c r="AC2501" s="2">
        <v>751.6</v>
      </c>
      <c r="AE2501" s="2" t="s">
        <v>6784</v>
      </c>
      <c r="AF2501" s="2" t="s">
        <v>17397</v>
      </c>
      <c r="AG2501" s="2" t="s">
        <v>2998</v>
      </c>
      <c r="AH2501" s="2" t="s">
        <v>17393</v>
      </c>
    </row>
    <row r="2502" spans="24:34" x14ac:dyDescent="0.4">
      <c r="X2502" s="2" t="s">
        <v>6807</v>
      </c>
      <c r="Y2502" s="2">
        <v>1972</v>
      </c>
      <c r="Z2502" s="2">
        <v>3328.9</v>
      </c>
      <c r="AA2502" s="2">
        <v>120</v>
      </c>
      <c r="AB2502" s="2">
        <v>5</v>
      </c>
      <c r="AC2502" s="2">
        <v>3068.9</v>
      </c>
      <c r="AE2502" s="2" t="s">
        <v>6786</v>
      </c>
      <c r="AF2502" s="2" t="s">
        <v>17397</v>
      </c>
      <c r="AG2502" s="2" t="s">
        <v>2998</v>
      </c>
      <c r="AH2502" s="2" t="s">
        <v>17393</v>
      </c>
    </row>
    <row r="2503" spans="24:34" x14ac:dyDescent="0.4">
      <c r="X2503" s="2" t="s">
        <v>6808</v>
      </c>
      <c r="Y2503" s="2">
        <v>1971</v>
      </c>
      <c r="Z2503" s="2">
        <v>6354.7</v>
      </c>
      <c r="AA2503" s="2">
        <v>310</v>
      </c>
      <c r="AB2503" s="2">
        <v>5</v>
      </c>
      <c r="AC2503" s="2">
        <v>6239.4</v>
      </c>
      <c r="AE2503" s="2" t="s">
        <v>6788</v>
      </c>
      <c r="AF2503" s="2" t="s">
        <v>17397</v>
      </c>
      <c r="AG2503" s="2" t="s">
        <v>2998</v>
      </c>
      <c r="AH2503" s="2" t="s">
        <v>17400</v>
      </c>
    </row>
    <row r="2504" spans="24:34" x14ac:dyDescent="0.4">
      <c r="X2504" s="2" t="s">
        <v>1231</v>
      </c>
      <c r="Y2504" s="2">
        <v>1941</v>
      </c>
      <c r="Z2504" s="2">
        <v>1114.5999999999999</v>
      </c>
      <c r="AA2504" s="2">
        <v>57</v>
      </c>
      <c r="AB2504" s="2">
        <v>3</v>
      </c>
      <c r="AC2504" s="2">
        <v>814.4</v>
      </c>
      <c r="AE2504" s="2" t="s">
        <v>1230</v>
      </c>
      <c r="AF2504" s="2" t="s">
        <v>17397</v>
      </c>
      <c r="AG2504" s="2" t="s">
        <v>2998</v>
      </c>
      <c r="AH2504" s="2" t="s">
        <v>17088</v>
      </c>
    </row>
    <row r="2505" spans="24:34" x14ac:dyDescent="0.4">
      <c r="X2505" s="2" t="s">
        <v>6811</v>
      </c>
      <c r="Y2505" s="2">
        <v>2015</v>
      </c>
      <c r="Z2505" s="2">
        <v>10407.4</v>
      </c>
      <c r="AA2505" s="2">
        <v>250</v>
      </c>
      <c r="AB2505" s="2">
        <v>17</v>
      </c>
      <c r="AC2505" s="2">
        <v>7541.3</v>
      </c>
      <c r="AE2505" s="2" t="s">
        <v>6789</v>
      </c>
      <c r="AF2505" s="2" t="s">
        <v>17397</v>
      </c>
      <c r="AG2505" s="2" t="s">
        <v>2998</v>
      </c>
      <c r="AH2505" s="2" t="s">
        <v>17398</v>
      </c>
    </row>
    <row r="2506" spans="24:34" x14ac:dyDescent="0.4">
      <c r="X2506" s="2" t="s">
        <v>6812</v>
      </c>
      <c r="Y2506" s="2">
        <v>2013</v>
      </c>
      <c r="Z2506" s="2">
        <v>6350.5</v>
      </c>
      <c r="AA2506" s="2">
        <v>57</v>
      </c>
      <c r="AB2506" s="2">
        <v>14</v>
      </c>
      <c r="AC2506" s="2">
        <v>4225.3999999999996</v>
      </c>
      <c r="AE2506" s="2" t="s">
        <v>6790</v>
      </c>
      <c r="AF2506" s="2" t="s">
        <v>17397</v>
      </c>
      <c r="AG2506" s="2" t="s">
        <v>2998</v>
      </c>
      <c r="AH2506" s="2" t="s">
        <v>17393</v>
      </c>
    </row>
    <row r="2507" spans="24:34" x14ac:dyDescent="0.4">
      <c r="X2507" s="2" t="s">
        <v>6814</v>
      </c>
      <c r="Y2507" s="2">
        <v>1986</v>
      </c>
      <c r="Z2507" s="2">
        <v>7871.1</v>
      </c>
      <c r="AA2507" s="2">
        <v>288</v>
      </c>
      <c r="AB2507" s="2">
        <v>9</v>
      </c>
      <c r="AC2507" s="2">
        <v>6283.2</v>
      </c>
      <c r="AE2507" s="2" t="s">
        <v>6791</v>
      </c>
      <c r="AF2507" s="2" t="s">
        <v>17397</v>
      </c>
      <c r="AG2507" s="2" t="s">
        <v>2998</v>
      </c>
      <c r="AH2507" s="2" t="s">
        <v>17393</v>
      </c>
    </row>
    <row r="2508" spans="24:34" x14ac:dyDescent="0.4">
      <c r="X2508" s="2" t="s">
        <v>1232</v>
      </c>
      <c r="Y2508" s="2">
        <v>1917</v>
      </c>
      <c r="Z2508" s="2">
        <v>249.9</v>
      </c>
      <c r="AA2508" s="2">
        <v>16</v>
      </c>
      <c r="AB2508" s="2">
        <v>2</v>
      </c>
      <c r="AC2508" s="2">
        <v>249.9</v>
      </c>
      <c r="AE2508" s="2" t="s">
        <v>6793</v>
      </c>
      <c r="AF2508" s="2" t="s">
        <v>17397</v>
      </c>
      <c r="AG2508" s="2" t="s">
        <v>2998</v>
      </c>
      <c r="AH2508" s="2" t="s">
        <v>17088</v>
      </c>
    </row>
    <row r="2509" spans="24:34" x14ac:dyDescent="0.4">
      <c r="X2509" s="2" t="s">
        <v>6815</v>
      </c>
      <c r="Y2509" s="2">
        <v>2010</v>
      </c>
      <c r="Z2509" s="2">
        <v>5854.7</v>
      </c>
      <c r="AA2509" s="2">
        <v>95</v>
      </c>
      <c r="AB2509" s="2">
        <v>8</v>
      </c>
      <c r="AC2509" s="2">
        <v>5854.7</v>
      </c>
      <c r="AE2509" s="2" t="s">
        <v>6796</v>
      </c>
      <c r="AF2509" s="2" t="s">
        <v>17397</v>
      </c>
      <c r="AG2509" s="2" t="s">
        <v>2998</v>
      </c>
      <c r="AH2509" s="2" t="s">
        <v>17393</v>
      </c>
    </row>
    <row r="2510" spans="24:34" x14ac:dyDescent="0.4">
      <c r="X2510" s="2" t="s">
        <v>6817</v>
      </c>
      <c r="Y2510" s="2">
        <v>2010</v>
      </c>
      <c r="Z2510" s="2">
        <v>3377.2</v>
      </c>
      <c r="AA2510" s="2">
        <v>38</v>
      </c>
      <c r="AB2510" s="2">
        <v>8</v>
      </c>
      <c r="AC2510" s="2">
        <v>3377.2</v>
      </c>
      <c r="AE2510" s="2" t="s">
        <v>6798</v>
      </c>
      <c r="AF2510" s="2" t="s">
        <v>17397</v>
      </c>
      <c r="AG2510" s="2" t="s">
        <v>2998</v>
      </c>
      <c r="AH2510" s="2" t="s">
        <v>17398</v>
      </c>
    </row>
    <row r="2511" spans="24:34" x14ac:dyDescent="0.4">
      <c r="X2511" s="2" t="s">
        <v>6819</v>
      </c>
      <c r="Y2511" s="2">
        <v>1975</v>
      </c>
      <c r="Z2511" s="2">
        <v>6830.35</v>
      </c>
      <c r="AA2511" s="2">
        <v>272</v>
      </c>
      <c r="AB2511" s="2">
        <v>5</v>
      </c>
      <c r="AC2511" s="2">
        <v>6320.35</v>
      </c>
      <c r="AE2511" s="2" t="s">
        <v>6800</v>
      </c>
      <c r="AF2511" s="2" t="s">
        <v>17397</v>
      </c>
      <c r="AG2511" s="2" t="s">
        <v>2998</v>
      </c>
      <c r="AH2511" s="2" t="s">
        <v>17088</v>
      </c>
    </row>
    <row r="2512" spans="24:34" x14ac:dyDescent="0.4">
      <c r="X2512" s="2" t="s">
        <v>6821</v>
      </c>
      <c r="Y2512" s="2">
        <v>1933</v>
      </c>
      <c r="Z2512" s="2">
        <v>1227.2</v>
      </c>
      <c r="AA2512" s="2">
        <v>25</v>
      </c>
      <c r="AB2512" s="2">
        <v>3</v>
      </c>
      <c r="AC2512" s="2">
        <v>1227.2</v>
      </c>
      <c r="AE2512" s="2" t="s">
        <v>6801</v>
      </c>
      <c r="AF2512" s="2" t="s">
        <v>17397</v>
      </c>
      <c r="AG2512" s="2" t="s">
        <v>2998</v>
      </c>
      <c r="AH2512" s="2" t="s">
        <v>17393</v>
      </c>
    </row>
    <row r="2513" spans="24:34" x14ac:dyDescent="0.4">
      <c r="X2513" s="2" t="s">
        <v>6823</v>
      </c>
      <c r="Y2513" s="2">
        <v>1959</v>
      </c>
      <c r="Z2513" s="2">
        <v>727</v>
      </c>
      <c r="AA2513" s="2">
        <v>28</v>
      </c>
      <c r="AB2513" s="2">
        <v>2</v>
      </c>
      <c r="AC2513" s="2">
        <v>633.29999999999995</v>
      </c>
      <c r="AE2513" s="2" t="s">
        <v>6802</v>
      </c>
      <c r="AF2513" s="2" t="s">
        <v>17390</v>
      </c>
      <c r="AG2513" s="2" t="s">
        <v>2998</v>
      </c>
      <c r="AH2513" s="2" t="s">
        <v>17086</v>
      </c>
    </row>
    <row r="2514" spans="24:34" x14ac:dyDescent="0.4">
      <c r="X2514" s="2" t="s">
        <v>1233</v>
      </c>
      <c r="Y2514" s="2">
        <v>1966</v>
      </c>
      <c r="Z2514" s="2">
        <v>2610.4</v>
      </c>
      <c r="AA2514" s="2">
        <v>182</v>
      </c>
      <c r="AB2514" s="2">
        <v>5</v>
      </c>
      <c r="AC2514" s="2">
        <v>753.4</v>
      </c>
      <c r="AE2514" s="2" t="s">
        <v>6805</v>
      </c>
      <c r="AF2514" s="2" t="s">
        <v>17397</v>
      </c>
      <c r="AG2514" s="2" t="s">
        <v>2998</v>
      </c>
      <c r="AH2514" s="2" t="s">
        <v>17413</v>
      </c>
    </row>
    <row r="2515" spans="24:34" x14ac:dyDescent="0.4">
      <c r="X2515" s="2" t="s">
        <v>6825</v>
      </c>
      <c r="Y2515" s="2">
        <v>1959</v>
      </c>
      <c r="Z2515" s="2">
        <v>330.9</v>
      </c>
      <c r="AA2515" s="2">
        <v>21</v>
      </c>
      <c r="AB2515" s="2">
        <v>2</v>
      </c>
      <c r="AC2515" s="2">
        <v>300.3</v>
      </c>
      <c r="AE2515" s="2" t="s">
        <v>6807</v>
      </c>
      <c r="AF2515" s="2" t="s">
        <v>17397</v>
      </c>
      <c r="AG2515" s="2" t="s">
        <v>2998</v>
      </c>
      <c r="AH2515" s="2" t="s">
        <v>17393</v>
      </c>
    </row>
    <row r="2516" spans="24:34" x14ac:dyDescent="0.4">
      <c r="X2516" s="2" t="s">
        <v>1234</v>
      </c>
      <c r="Y2516" s="2">
        <v>1972</v>
      </c>
      <c r="Z2516" s="2">
        <v>3590.9</v>
      </c>
      <c r="AA2516" s="2">
        <v>100</v>
      </c>
      <c r="AB2516" s="2">
        <v>5</v>
      </c>
      <c r="AC2516" s="2">
        <v>3275.5</v>
      </c>
      <c r="AE2516" s="2" t="s">
        <v>6808</v>
      </c>
      <c r="AF2516" s="2" t="s">
        <v>17397</v>
      </c>
      <c r="AG2516" s="2" t="s">
        <v>2998</v>
      </c>
      <c r="AH2516" s="2" t="s">
        <v>17414</v>
      </c>
    </row>
    <row r="2517" spans="24:34" x14ac:dyDescent="0.4">
      <c r="X2517" s="2" t="s">
        <v>6828</v>
      </c>
      <c r="Y2517" s="2">
        <v>1939</v>
      </c>
      <c r="Z2517" s="2">
        <v>2978.7</v>
      </c>
      <c r="AA2517" s="2">
        <v>105</v>
      </c>
      <c r="AB2517" s="2">
        <v>5</v>
      </c>
      <c r="AC2517" s="2">
        <v>2627.1</v>
      </c>
      <c r="AE2517" s="2" t="s">
        <v>1231</v>
      </c>
      <c r="AF2517" s="2" t="s">
        <v>17390</v>
      </c>
      <c r="AG2517" s="2" t="s">
        <v>2998</v>
      </c>
      <c r="AH2517" s="2" t="s">
        <v>17088</v>
      </c>
    </row>
    <row r="2518" spans="24:34" x14ac:dyDescent="0.4">
      <c r="X2518" s="2" t="s">
        <v>6830</v>
      </c>
      <c r="Y2518" s="2">
        <v>2010</v>
      </c>
      <c r="Z2518" s="2">
        <v>9401.4</v>
      </c>
      <c r="AA2518" s="2">
        <v>250</v>
      </c>
      <c r="AB2518" s="2">
        <v>12</v>
      </c>
      <c r="AC2518" s="2">
        <v>9401.4</v>
      </c>
      <c r="AE2518" s="2" t="s">
        <v>6811</v>
      </c>
      <c r="AF2518" s="2" t="s">
        <v>17390</v>
      </c>
      <c r="AG2518" s="2" t="s">
        <v>2998</v>
      </c>
      <c r="AH2518" s="2" t="s">
        <v>17086</v>
      </c>
    </row>
    <row r="2519" spans="24:34" x14ac:dyDescent="0.4">
      <c r="X2519" s="2" t="s">
        <v>6832</v>
      </c>
      <c r="Y2519" s="2">
        <v>1964</v>
      </c>
      <c r="Z2519" s="2">
        <v>3803.1</v>
      </c>
      <c r="AA2519" s="2">
        <v>156</v>
      </c>
      <c r="AB2519" s="2">
        <v>5</v>
      </c>
      <c r="AC2519" s="2">
        <v>3148</v>
      </c>
      <c r="AE2519" s="2" t="s">
        <v>6812</v>
      </c>
      <c r="AF2519" s="2" t="s">
        <v>17390</v>
      </c>
      <c r="AG2519" s="2" t="s">
        <v>2998</v>
      </c>
      <c r="AH2519" s="2" t="s">
        <v>17086</v>
      </c>
    </row>
    <row r="2520" spans="24:34" x14ac:dyDescent="0.4">
      <c r="X2520" s="2" t="s">
        <v>6833</v>
      </c>
      <c r="Y2520" s="2">
        <v>2009</v>
      </c>
      <c r="Z2520" s="2">
        <v>10302.9</v>
      </c>
      <c r="AA2520" s="2">
        <v>154</v>
      </c>
      <c r="AB2520" s="2">
        <v>10</v>
      </c>
      <c r="AC2520" s="2">
        <v>6618.4</v>
      </c>
      <c r="AE2520" s="2" t="s">
        <v>6814</v>
      </c>
      <c r="AF2520" s="2" t="s">
        <v>17390</v>
      </c>
      <c r="AG2520" s="2" t="s">
        <v>2998</v>
      </c>
      <c r="AH2520" s="2" t="s">
        <v>17400</v>
      </c>
    </row>
    <row r="2521" spans="24:34" x14ac:dyDescent="0.4">
      <c r="X2521" s="2" t="s">
        <v>6834</v>
      </c>
      <c r="Y2521" s="2">
        <v>2015</v>
      </c>
      <c r="Z2521" s="2">
        <v>3423</v>
      </c>
      <c r="AA2521" s="2">
        <v>30</v>
      </c>
      <c r="AB2521" s="2">
        <v>10</v>
      </c>
      <c r="AC2521" s="2">
        <v>2909.5</v>
      </c>
      <c r="AE2521" s="2" t="s">
        <v>1232</v>
      </c>
      <c r="AF2521" s="2" t="s">
        <v>17407</v>
      </c>
      <c r="AG2521" s="2" t="s">
        <v>2998</v>
      </c>
      <c r="AH2521" s="2" t="s">
        <v>17086</v>
      </c>
    </row>
    <row r="2522" spans="24:34" x14ac:dyDescent="0.4">
      <c r="X2522" s="2" t="s">
        <v>6835</v>
      </c>
      <c r="Y2522" s="2">
        <v>1958</v>
      </c>
      <c r="Z2522" s="2">
        <v>4781.1000000000004</v>
      </c>
      <c r="AA2522" s="2">
        <v>132</v>
      </c>
      <c r="AB2522" s="2">
        <v>4</v>
      </c>
      <c r="AC2522" s="2">
        <v>4035.1</v>
      </c>
      <c r="AE2522" s="2" t="s">
        <v>6815</v>
      </c>
      <c r="AF2522" s="2" t="s">
        <v>17390</v>
      </c>
      <c r="AG2522" s="2" t="s">
        <v>2998</v>
      </c>
      <c r="AH2522" s="2" t="s">
        <v>17413</v>
      </c>
    </row>
    <row r="2523" spans="24:34" x14ac:dyDescent="0.4">
      <c r="X2523" s="2" t="s">
        <v>6837</v>
      </c>
      <c r="Y2523" s="2">
        <v>1963</v>
      </c>
      <c r="Z2523" s="2">
        <v>1688.9</v>
      </c>
      <c r="AA2523" s="2">
        <v>91</v>
      </c>
      <c r="AB2523" s="2">
        <v>5</v>
      </c>
      <c r="AC2523" s="2">
        <v>1566.7</v>
      </c>
      <c r="AE2523" s="2" t="s">
        <v>6817</v>
      </c>
      <c r="AF2523" s="2" t="s">
        <v>17390</v>
      </c>
      <c r="AG2523" s="2" t="s">
        <v>2998</v>
      </c>
      <c r="AH2523" s="2" t="s">
        <v>17086</v>
      </c>
    </row>
    <row r="2524" spans="24:34" x14ac:dyDescent="0.4">
      <c r="X2524" s="2" t="s">
        <v>6839</v>
      </c>
      <c r="Y2524" s="2">
        <v>1950</v>
      </c>
      <c r="Z2524" s="2">
        <v>2199.1999999999998</v>
      </c>
      <c r="AA2524" s="2">
        <v>78</v>
      </c>
      <c r="AB2524" s="2">
        <v>4</v>
      </c>
      <c r="AC2524" s="2">
        <v>2003.9</v>
      </c>
      <c r="AE2524" s="2" t="s">
        <v>6819</v>
      </c>
      <c r="AF2524" s="2" t="s">
        <v>17390</v>
      </c>
      <c r="AG2524" s="2" t="s">
        <v>2998</v>
      </c>
      <c r="AH2524" s="2" t="s">
        <v>17392</v>
      </c>
    </row>
    <row r="2525" spans="24:34" x14ac:dyDescent="0.4">
      <c r="X2525" s="2" t="s">
        <v>6841</v>
      </c>
      <c r="Y2525" s="2">
        <v>1963</v>
      </c>
      <c r="Z2525" s="2">
        <v>1750.2</v>
      </c>
      <c r="AA2525" s="2">
        <v>89</v>
      </c>
      <c r="AB2525" s="2">
        <v>5</v>
      </c>
      <c r="AC2525" s="2">
        <v>1623.4</v>
      </c>
      <c r="AE2525" s="2" t="s">
        <v>6821</v>
      </c>
      <c r="AF2525" s="2" t="s">
        <v>17390</v>
      </c>
      <c r="AG2525" s="2" t="s">
        <v>2998</v>
      </c>
      <c r="AH2525" s="2" t="s">
        <v>17088</v>
      </c>
    </row>
    <row r="2526" spans="24:34" x14ac:dyDescent="0.4">
      <c r="X2526" s="2" t="s">
        <v>132</v>
      </c>
      <c r="Y2526" s="2">
        <v>1977</v>
      </c>
      <c r="Z2526" s="2">
        <v>6820.9</v>
      </c>
      <c r="AA2526" s="2">
        <v>295</v>
      </c>
      <c r="AB2526" s="2">
        <v>9</v>
      </c>
      <c r="AC2526" s="2">
        <v>3380.5</v>
      </c>
      <c r="AE2526" s="2" t="s">
        <v>6823</v>
      </c>
      <c r="AF2526" s="2" t="s">
        <v>17390</v>
      </c>
      <c r="AG2526" s="2" t="s">
        <v>2998</v>
      </c>
      <c r="AH2526" s="2" t="s">
        <v>17088</v>
      </c>
    </row>
    <row r="2527" spans="24:34" x14ac:dyDescent="0.4">
      <c r="X2527" s="2" t="s">
        <v>175</v>
      </c>
      <c r="Y2527" s="2">
        <v>1964</v>
      </c>
      <c r="Z2527" s="2">
        <v>1867.3</v>
      </c>
      <c r="AA2527" s="2">
        <v>96</v>
      </c>
      <c r="AB2527" s="2">
        <v>4</v>
      </c>
      <c r="AC2527" s="2">
        <v>1752.4</v>
      </c>
      <c r="AE2527" s="2" t="s">
        <v>1233</v>
      </c>
      <c r="AF2527" s="2" t="s">
        <v>17390</v>
      </c>
      <c r="AG2527" s="2" t="s">
        <v>2998</v>
      </c>
      <c r="AH2527" s="2" t="s">
        <v>17393</v>
      </c>
    </row>
    <row r="2528" spans="24:34" x14ac:dyDescent="0.4">
      <c r="X2528" s="2" t="s">
        <v>6844</v>
      </c>
      <c r="Y2528" s="2">
        <v>1988</v>
      </c>
      <c r="Z2528" s="2">
        <v>4099.8</v>
      </c>
      <c r="AA2528" s="2">
        <v>191</v>
      </c>
      <c r="AB2528" s="2">
        <v>9</v>
      </c>
      <c r="AC2528" s="2">
        <v>3578</v>
      </c>
      <c r="AE2528" s="2" t="s">
        <v>6825</v>
      </c>
      <c r="AF2528" s="2" t="s">
        <v>17390</v>
      </c>
      <c r="AG2528" s="2" t="s">
        <v>17081</v>
      </c>
      <c r="AH2528" s="2" t="s">
        <v>17086</v>
      </c>
    </row>
    <row r="2529" spans="24:34" x14ac:dyDescent="0.4">
      <c r="X2529" s="2" t="s">
        <v>6845</v>
      </c>
      <c r="Y2529" s="2">
        <v>1967</v>
      </c>
      <c r="Z2529" s="2">
        <v>1920</v>
      </c>
      <c r="AA2529" s="2">
        <v>182</v>
      </c>
      <c r="AB2529" s="2">
        <v>5</v>
      </c>
      <c r="AC2529" s="2">
        <v>1669</v>
      </c>
      <c r="AE2529" s="2" t="s">
        <v>1234</v>
      </c>
      <c r="AF2529" s="2" t="s">
        <v>17390</v>
      </c>
      <c r="AG2529" s="2" t="s">
        <v>2998</v>
      </c>
      <c r="AH2529" s="2" t="s">
        <v>17393</v>
      </c>
    </row>
    <row r="2530" spans="24:34" x14ac:dyDescent="0.4">
      <c r="X2530" s="2" t="s">
        <v>6846</v>
      </c>
      <c r="Y2530" s="2">
        <v>1969</v>
      </c>
      <c r="Z2530" s="2">
        <v>2942.3</v>
      </c>
      <c r="AA2530" s="2">
        <v>182</v>
      </c>
      <c r="AB2530" s="2">
        <v>5</v>
      </c>
      <c r="AC2530" s="2">
        <v>2942.3</v>
      </c>
      <c r="AE2530" s="2" t="s">
        <v>6828</v>
      </c>
      <c r="AF2530" s="2" t="s">
        <v>17390</v>
      </c>
      <c r="AG2530" s="2" t="s">
        <v>2998</v>
      </c>
      <c r="AH2530" s="2" t="s">
        <v>17413</v>
      </c>
    </row>
    <row r="2531" spans="24:34" x14ac:dyDescent="0.4">
      <c r="X2531" s="2" t="s">
        <v>6847</v>
      </c>
      <c r="Y2531" s="2">
        <v>1968</v>
      </c>
      <c r="Z2531" s="2">
        <v>5283.5</v>
      </c>
      <c r="AA2531" s="2">
        <v>189</v>
      </c>
      <c r="AB2531" s="2">
        <v>5</v>
      </c>
      <c r="AC2531" s="2">
        <v>4871.1000000000004</v>
      </c>
      <c r="AE2531" s="2" t="s">
        <v>6830</v>
      </c>
      <c r="AF2531" s="2" t="s">
        <v>17390</v>
      </c>
      <c r="AG2531" s="2" t="s">
        <v>2998</v>
      </c>
      <c r="AH2531" s="2" t="s">
        <v>17393</v>
      </c>
    </row>
    <row r="2532" spans="24:34" x14ac:dyDescent="0.4">
      <c r="X2532" s="2" t="s">
        <v>6849</v>
      </c>
      <c r="Y2532" s="2">
        <v>1967</v>
      </c>
      <c r="Z2532" s="2">
        <v>2620.5</v>
      </c>
      <c r="AA2532" s="2">
        <v>108</v>
      </c>
      <c r="AB2532" s="2">
        <v>5</v>
      </c>
      <c r="AC2532" s="2">
        <v>2620.5</v>
      </c>
      <c r="AE2532" s="2" t="s">
        <v>6832</v>
      </c>
      <c r="AF2532" s="2" t="s">
        <v>17390</v>
      </c>
      <c r="AG2532" s="2" t="s">
        <v>2998</v>
      </c>
      <c r="AH2532" s="2" t="s">
        <v>17393</v>
      </c>
    </row>
    <row r="2533" spans="24:34" x14ac:dyDescent="0.4">
      <c r="X2533" s="2" t="s">
        <v>6851</v>
      </c>
      <c r="Y2533" s="2">
        <v>1967</v>
      </c>
      <c r="Z2533" s="2">
        <v>2650.1</v>
      </c>
      <c r="AA2533" s="2">
        <v>116</v>
      </c>
      <c r="AB2533" s="2">
        <v>5</v>
      </c>
      <c r="AC2533" s="2">
        <v>2650.1</v>
      </c>
      <c r="AE2533" s="2" t="s">
        <v>6833</v>
      </c>
      <c r="AF2533" s="2" t="s">
        <v>17390</v>
      </c>
      <c r="AG2533" s="2" t="s">
        <v>2998</v>
      </c>
      <c r="AH2533" s="2" t="s">
        <v>17400</v>
      </c>
    </row>
    <row r="2534" spans="24:34" x14ac:dyDescent="0.4">
      <c r="X2534" s="2" t="s">
        <v>6852</v>
      </c>
      <c r="Y2534" s="2">
        <v>1967</v>
      </c>
      <c r="Z2534" s="2">
        <v>4082.5</v>
      </c>
      <c r="AA2534" s="2">
        <v>149</v>
      </c>
      <c r="AB2534" s="2">
        <v>5</v>
      </c>
      <c r="AC2534" s="2">
        <v>3841.1</v>
      </c>
      <c r="AE2534" s="2" t="s">
        <v>6834</v>
      </c>
      <c r="AF2534" s="2" t="s">
        <v>17390</v>
      </c>
      <c r="AG2534" s="2" t="s">
        <v>2998</v>
      </c>
      <c r="AH2534" s="2" t="s">
        <v>17086</v>
      </c>
    </row>
    <row r="2535" spans="24:34" x14ac:dyDescent="0.4">
      <c r="X2535" s="2" t="s">
        <v>6854</v>
      </c>
      <c r="Y2535" s="2">
        <v>1974</v>
      </c>
      <c r="Z2535" s="2">
        <v>4406.3999999999996</v>
      </c>
      <c r="AA2535" s="2">
        <v>216</v>
      </c>
      <c r="AB2535" s="2">
        <v>9</v>
      </c>
      <c r="AC2535" s="2">
        <v>3918.8</v>
      </c>
      <c r="AE2535" s="2" t="s">
        <v>6835</v>
      </c>
      <c r="AF2535" s="2" t="s">
        <v>17390</v>
      </c>
      <c r="AG2535" s="2" t="s">
        <v>2998</v>
      </c>
      <c r="AH2535" s="2" t="s">
        <v>17393</v>
      </c>
    </row>
    <row r="2536" spans="24:34" x14ac:dyDescent="0.4">
      <c r="X2536" s="2" t="s">
        <v>6855</v>
      </c>
      <c r="Y2536" s="2">
        <v>1967</v>
      </c>
      <c r="Z2536" s="2">
        <v>2693</v>
      </c>
      <c r="AA2536" s="2">
        <v>131</v>
      </c>
      <c r="AB2536" s="2">
        <v>5</v>
      </c>
      <c r="AC2536" s="2">
        <v>2510.6999999999998</v>
      </c>
      <c r="AE2536" s="2" t="s">
        <v>6837</v>
      </c>
      <c r="AF2536" s="2" t="s">
        <v>17390</v>
      </c>
      <c r="AG2536" s="2" t="s">
        <v>2998</v>
      </c>
      <c r="AH2536" s="2" t="s">
        <v>17088</v>
      </c>
    </row>
    <row r="2537" spans="24:34" x14ac:dyDescent="0.4">
      <c r="X2537" s="2" t="s">
        <v>6856</v>
      </c>
      <c r="Y2537" s="2">
        <v>1970</v>
      </c>
      <c r="Z2537" s="2">
        <v>3821.4</v>
      </c>
      <c r="AA2537" s="2">
        <v>153</v>
      </c>
      <c r="AB2537" s="2">
        <v>5</v>
      </c>
      <c r="AC2537" s="2">
        <v>3551.6</v>
      </c>
      <c r="AE2537" s="2" t="s">
        <v>6839</v>
      </c>
      <c r="AF2537" s="2" t="s">
        <v>17390</v>
      </c>
      <c r="AG2537" s="2" t="s">
        <v>2998</v>
      </c>
      <c r="AH2537" s="2" t="s">
        <v>17088</v>
      </c>
    </row>
    <row r="2538" spans="24:34" x14ac:dyDescent="0.4">
      <c r="X2538" s="2" t="s">
        <v>6858</v>
      </c>
      <c r="Y2538" s="2">
        <v>1972</v>
      </c>
      <c r="Z2538" s="2">
        <v>2105.6999999999998</v>
      </c>
      <c r="AA2538" s="2">
        <v>98</v>
      </c>
      <c r="AB2538" s="2">
        <v>5</v>
      </c>
      <c r="AC2538" s="2">
        <v>1956.6</v>
      </c>
      <c r="AE2538" s="2" t="s">
        <v>6841</v>
      </c>
      <c r="AF2538" s="2" t="s">
        <v>17390</v>
      </c>
      <c r="AG2538" s="2" t="s">
        <v>2998</v>
      </c>
      <c r="AH2538" s="2" t="s">
        <v>17088</v>
      </c>
    </row>
    <row r="2539" spans="24:34" x14ac:dyDescent="0.4">
      <c r="X2539" s="2" t="s">
        <v>6860</v>
      </c>
      <c r="Y2539" s="2">
        <v>1971</v>
      </c>
      <c r="Z2539" s="2">
        <v>4867.3</v>
      </c>
      <c r="AA2539" s="2">
        <v>240</v>
      </c>
      <c r="AB2539" s="2">
        <v>5</v>
      </c>
      <c r="AC2539" s="2">
        <v>4478.1000000000004</v>
      </c>
      <c r="AE2539" s="2" t="s">
        <v>132</v>
      </c>
      <c r="AF2539" s="2" t="s">
        <v>17390</v>
      </c>
      <c r="AG2539" s="2" t="s">
        <v>17081</v>
      </c>
      <c r="AH2539" s="2" t="s">
        <v>17086</v>
      </c>
    </row>
    <row r="2540" spans="24:34" x14ac:dyDescent="0.4">
      <c r="X2540" s="2" t="s">
        <v>6862</v>
      </c>
      <c r="Y2540" s="2">
        <v>1973</v>
      </c>
      <c r="Z2540" s="2">
        <v>4131.7</v>
      </c>
      <c r="AA2540" s="2">
        <v>178</v>
      </c>
      <c r="AB2540" s="2">
        <v>5</v>
      </c>
      <c r="AC2540" s="2">
        <v>3790</v>
      </c>
      <c r="AE2540" s="2" t="s">
        <v>175</v>
      </c>
      <c r="AF2540" s="2" t="s">
        <v>17390</v>
      </c>
      <c r="AG2540" s="2" t="s">
        <v>2998</v>
      </c>
      <c r="AH2540" s="2" t="s">
        <v>17088</v>
      </c>
    </row>
    <row r="2541" spans="24:34" x14ac:dyDescent="0.4">
      <c r="X2541" s="2" t="s">
        <v>133</v>
      </c>
      <c r="Y2541" s="2">
        <v>1972</v>
      </c>
      <c r="Z2541" s="2">
        <v>5084.1000000000004</v>
      </c>
      <c r="AA2541" s="2">
        <v>157</v>
      </c>
      <c r="AB2541" s="2">
        <v>5</v>
      </c>
      <c r="AC2541" s="2">
        <v>4631.8999999999996</v>
      </c>
      <c r="AE2541" s="2" t="s">
        <v>6844</v>
      </c>
      <c r="AF2541" s="2" t="s">
        <v>17390</v>
      </c>
      <c r="AG2541" s="2" t="s">
        <v>2998</v>
      </c>
      <c r="AH2541" s="2" t="s">
        <v>17086</v>
      </c>
    </row>
    <row r="2542" spans="24:34" x14ac:dyDescent="0.4">
      <c r="X2542" s="2" t="s">
        <v>6865</v>
      </c>
      <c r="Y2542" s="2">
        <v>1972</v>
      </c>
      <c r="Z2542" s="2">
        <v>4992.1000000000004</v>
      </c>
      <c r="AA2542" s="2">
        <v>213</v>
      </c>
      <c r="AB2542" s="2">
        <v>5</v>
      </c>
      <c r="AC2542" s="2">
        <v>4583.3999999999996</v>
      </c>
      <c r="AE2542" s="2" t="s">
        <v>6845</v>
      </c>
      <c r="AF2542" s="2" t="s">
        <v>17390</v>
      </c>
      <c r="AG2542" s="2" t="s">
        <v>2998</v>
      </c>
      <c r="AH2542" s="2" t="s">
        <v>17393</v>
      </c>
    </row>
    <row r="2543" spans="24:34" x14ac:dyDescent="0.4">
      <c r="X2543" s="2" t="s">
        <v>6867</v>
      </c>
      <c r="Y2543" s="2">
        <v>2005</v>
      </c>
      <c r="Z2543" s="2">
        <v>6316.6</v>
      </c>
      <c r="AA2543" s="2">
        <v>180</v>
      </c>
      <c r="AB2543" s="2">
        <v>10</v>
      </c>
      <c r="AC2543" s="2">
        <v>6316.6</v>
      </c>
      <c r="AE2543" s="2" t="s">
        <v>6846</v>
      </c>
      <c r="AF2543" s="2" t="s">
        <v>17390</v>
      </c>
      <c r="AG2543" s="2" t="s">
        <v>2998</v>
      </c>
      <c r="AH2543" s="2" t="s">
        <v>17393</v>
      </c>
    </row>
    <row r="2544" spans="24:34" x14ac:dyDescent="0.4">
      <c r="X2544" s="2" t="s">
        <v>6869</v>
      </c>
      <c r="Y2544" s="2">
        <v>1965</v>
      </c>
      <c r="Z2544" s="2">
        <v>1394.7</v>
      </c>
      <c r="AA2544" s="2">
        <v>44</v>
      </c>
      <c r="AB2544" s="2">
        <v>4</v>
      </c>
      <c r="AC2544" s="2">
        <v>828.5</v>
      </c>
      <c r="AE2544" s="2" t="s">
        <v>6847</v>
      </c>
      <c r="AF2544" s="2" t="s">
        <v>17390</v>
      </c>
      <c r="AG2544" s="2" t="s">
        <v>2998</v>
      </c>
      <c r="AH2544" s="2" t="s">
        <v>17398</v>
      </c>
    </row>
    <row r="2545" spans="24:34" x14ac:dyDescent="0.4">
      <c r="X2545" s="2" t="s">
        <v>6871</v>
      </c>
      <c r="Y2545" s="2">
        <v>1968</v>
      </c>
      <c r="Z2545" s="2">
        <v>1930.2</v>
      </c>
      <c r="AA2545" s="2">
        <v>99</v>
      </c>
      <c r="AB2545" s="2">
        <v>5</v>
      </c>
      <c r="AC2545" s="2">
        <v>1780.1</v>
      </c>
      <c r="AE2545" s="2" t="s">
        <v>6849</v>
      </c>
      <c r="AF2545" s="2" t="s">
        <v>17390</v>
      </c>
      <c r="AG2545" s="2" t="s">
        <v>2998</v>
      </c>
      <c r="AH2545" s="2" t="s">
        <v>17393</v>
      </c>
    </row>
    <row r="2546" spans="24:34" x14ac:dyDescent="0.4">
      <c r="X2546" s="2" t="s">
        <v>1244</v>
      </c>
      <c r="Y2546" s="2">
        <v>1966</v>
      </c>
      <c r="Z2546" s="2">
        <v>4964.3</v>
      </c>
      <c r="AA2546" s="2">
        <v>287</v>
      </c>
      <c r="AB2546" s="2">
        <v>5</v>
      </c>
      <c r="AC2546" s="2">
        <v>4964.3</v>
      </c>
      <c r="AE2546" s="2" t="s">
        <v>6851</v>
      </c>
      <c r="AF2546" s="2" t="s">
        <v>17390</v>
      </c>
      <c r="AG2546" s="2" t="s">
        <v>2998</v>
      </c>
      <c r="AH2546" s="2" t="s">
        <v>17393</v>
      </c>
    </row>
    <row r="2547" spans="24:34" x14ac:dyDescent="0.4">
      <c r="X2547" s="2" t="s">
        <v>6874</v>
      </c>
      <c r="Y2547" s="2">
        <v>1975</v>
      </c>
      <c r="Z2547" s="2">
        <v>4495.7</v>
      </c>
      <c r="AA2547" s="2">
        <v>185</v>
      </c>
      <c r="AB2547" s="2">
        <v>9</v>
      </c>
      <c r="AC2547" s="2">
        <v>3957.7</v>
      </c>
      <c r="AE2547" s="2" t="s">
        <v>6852</v>
      </c>
      <c r="AF2547" s="2" t="s">
        <v>17390</v>
      </c>
      <c r="AG2547" s="2" t="s">
        <v>2998</v>
      </c>
      <c r="AH2547" s="2" t="s">
        <v>17393</v>
      </c>
    </row>
    <row r="2548" spans="24:34" x14ac:dyDescent="0.4">
      <c r="X2548" s="2" t="s">
        <v>6876</v>
      </c>
      <c r="Y2548" s="2">
        <v>2016</v>
      </c>
      <c r="Z2548" s="2">
        <v>18355</v>
      </c>
      <c r="AA2548" s="2">
        <v>233</v>
      </c>
      <c r="AB2548" s="2">
        <v>16</v>
      </c>
      <c r="AC2548" s="2">
        <v>16525.7</v>
      </c>
      <c r="AE2548" s="2" t="s">
        <v>6854</v>
      </c>
      <c r="AF2548" s="2" t="s">
        <v>17397</v>
      </c>
      <c r="AG2548" s="2" t="s">
        <v>2998</v>
      </c>
      <c r="AH2548" s="2" t="s">
        <v>17088</v>
      </c>
    </row>
    <row r="2549" spans="24:34" x14ac:dyDescent="0.4">
      <c r="X2549" s="2" t="s">
        <v>6878</v>
      </c>
      <c r="Y2549" s="2">
        <v>2017</v>
      </c>
      <c r="Z2549" s="2">
        <v>7055.5</v>
      </c>
      <c r="AA2549" s="2">
        <v>97</v>
      </c>
      <c r="AB2549" s="2">
        <v>14</v>
      </c>
      <c r="AC2549" s="2">
        <v>4621.8900000000003</v>
      </c>
      <c r="AE2549" s="2" t="s">
        <v>6855</v>
      </c>
      <c r="AF2549" s="2" t="s">
        <v>17390</v>
      </c>
      <c r="AG2549" s="2" t="s">
        <v>2998</v>
      </c>
      <c r="AH2549" s="2" t="s">
        <v>17400</v>
      </c>
    </row>
    <row r="2550" spans="24:34" x14ac:dyDescent="0.4">
      <c r="X2550" s="2" t="s">
        <v>6880</v>
      </c>
      <c r="Y2550" s="2">
        <v>1976</v>
      </c>
      <c r="Z2550" s="2">
        <v>4466.3</v>
      </c>
      <c r="AA2550" s="2">
        <v>199</v>
      </c>
      <c r="AB2550" s="2">
        <v>9</v>
      </c>
      <c r="AC2550" s="2">
        <v>3961.5</v>
      </c>
      <c r="AE2550" s="2" t="s">
        <v>6856</v>
      </c>
      <c r="AF2550" s="2" t="s">
        <v>17390</v>
      </c>
      <c r="AG2550" s="2" t="s">
        <v>2998</v>
      </c>
      <c r="AH2550" s="2" t="s">
        <v>17393</v>
      </c>
    </row>
    <row r="2551" spans="24:34" x14ac:dyDescent="0.4">
      <c r="X2551" s="2" t="s">
        <v>6881</v>
      </c>
      <c r="Y2551" s="2">
        <v>1959</v>
      </c>
      <c r="Z2551" s="2">
        <v>721.2</v>
      </c>
      <c r="AA2551" s="2">
        <v>31</v>
      </c>
      <c r="AB2551" s="2">
        <v>2</v>
      </c>
      <c r="AC2551" s="2">
        <v>660</v>
      </c>
      <c r="AE2551" s="2" t="s">
        <v>6858</v>
      </c>
      <c r="AF2551" s="2" t="s">
        <v>17390</v>
      </c>
      <c r="AG2551" s="2" t="s">
        <v>2998</v>
      </c>
      <c r="AH2551" s="2" t="s">
        <v>17088</v>
      </c>
    </row>
    <row r="2552" spans="24:34" x14ac:dyDescent="0.4">
      <c r="X2552" s="2" t="s">
        <v>6883</v>
      </c>
      <c r="Y2552" s="2">
        <v>1958</v>
      </c>
      <c r="Z2552" s="2">
        <v>581.1</v>
      </c>
      <c r="AA2552" s="2">
        <v>24</v>
      </c>
      <c r="AB2552" s="2">
        <v>2</v>
      </c>
      <c r="AC2552" s="2">
        <v>350.4</v>
      </c>
      <c r="AE2552" s="2" t="s">
        <v>6860</v>
      </c>
      <c r="AF2552" s="2" t="s">
        <v>17390</v>
      </c>
      <c r="AG2552" s="2" t="s">
        <v>2998</v>
      </c>
      <c r="AH2552" s="2" t="s">
        <v>17398</v>
      </c>
    </row>
    <row r="2553" spans="24:34" x14ac:dyDescent="0.4">
      <c r="X2553" s="2" t="s">
        <v>6886</v>
      </c>
      <c r="Y2553" s="2">
        <v>1958</v>
      </c>
      <c r="Z2553" s="2">
        <v>742.1</v>
      </c>
      <c r="AA2553" s="2">
        <v>21</v>
      </c>
      <c r="AB2553" s="2">
        <v>2</v>
      </c>
      <c r="AC2553" s="2">
        <v>742.1</v>
      </c>
      <c r="AE2553" s="2" t="s">
        <v>6862</v>
      </c>
      <c r="AF2553" s="2" t="s">
        <v>17397</v>
      </c>
      <c r="AG2553" s="2" t="s">
        <v>2998</v>
      </c>
      <c r="AH2553" s="2" t="s">
        <v>17413</v>
      </c>
    </row>
    <row r="2554" spans="24:34" x14ac:dyDescent="0.4">
      <c r="X2554" s="2" t="s">
        <v>6887</v>
      </c>
      <c r="Y2554" s="2">
        <v>1960</v>
      </c>
      <c r="Z2554" s="2">
        <v>1028.0999999999999</v>
      </c>
      <c r="AA2554" s="2">
        <v>55</v>
      </c>
      <c r="AB2554" s="2">
        <v>3</v>
      </c>
      <c r="AC2554" s="2">
        <v>935.8</v>
      </c>
      <c r="AE2554" s="2" t="s">
        <v>133</v>
      </c>
      <c r="AF2554" s="2" t="s">
        <v>17390</v>
      </c>
      <c r="AG2554" s="2" t="s">
        <v>2998</v>
      </c>
      <c r="AH2554" s="2" t="s">
        <v>17398</v>
      </c>
    </row>
    <row r="2555" spans="24:34" x14ac:dyDescent="0.4">
      <c r="X2555" s="2" t="s">
        <v>6889</v>
      </c>
      <c r="Y2555" s="2">
        <v>1963</v>
      </c>
      <c r="Z2555" s="2">
        <v>2437</v>
      </c>
      <c r="AA2555" s="2">
        <v>128</v>
      </c>
      <c r="AB2555" s="2">
        <v>5</v>
      </c>
      <c r="AC2555" s="2">
        <v>2160.3000000000002</v>
      </c>
      <c r="AE2555" s="2" t="s">
        <v>6865</v>
      </c>
      <c r="AF2555" s="2" t="s">
        <v>17397</v>
      </c>
      <c r="AG2555" s="2" t="s">
        <v>2998</v>
      </c>
      <c r="AH2555" s="2" t="s">
        <v>17398</v>
      </c>
    </row>
    <row r="2556" spans="24:34" x14ac:dyDescent="0.4">
      <c r="X2556" s="2" t="s">
        <v>6891</v>
      </c>
      <c r="Y2556" s="2">
        <v>1966</v>
      </c>
      <c r="Z2556" s="2">
        <v>2809.1</v>
      </c>
      <c r="AA2556" s="2">
        <v>135</v>
      </c>
      <c r="AB2556" s="2">
        <v>5</v>
      </c>
      <c r="AC2556" s="2">
        <v>2629.8</v>
      </c>
      <c r="AE2556" s="2" t="s">
        <v>6867</v>
      </c>
      <c r="AF2556" s="2" t="s">
        <v>17390</v>
      </c>
      <c r="AG2556" s="2" t="s">
        <v>2998</v>
      </c>
      <c r="AH2556" s="2" t="s">
        <v>17400</v>
      </c>
    </row>
    <row r="2557" spans="24:34" x14ac:dyDescent="0.4">
      <c r="X2557" s="2" t="s">
        <v>1245</v>
      </c>
      <c r="Y2557" s="2">
        <v>1946</v>
      </c>
      <c r="Z2557" s="2">
        <v>584.6</v>
      </c>
      <c r="AA2557" s="2">
        <v>30</v>
      </c>
      <c r="AB2557" s="2">
        <v>2</v>
      </c>
      <c r="AC2557" s="2">
        <v>534.5</v>
      </c>
      <c r="AE2557" s="2" t="s">
        <v>6869</v>
      </c>
      <c r="AF2557" s="2" t="s">
        <v>17390</v>
      </c>
      <c r="AG2557" s="2" t="s">
        <v>17081</v>
      </c>
      <c r="AH2557" s="2" t="s">
        <v>17088</v>
      </c>
    </row>
    <row r="2558" spans="24:34" x14ac:dyDescent="0.4">
      <c r="X2558" s="2" t="s">
        <v>6896</v>
      </c>
      <c r="Y2558" s="2">
        <v>1949</v>
      </c>
      <c r="Z2558" s="2">
        <v>534.5</v>
      </c>
      <c r="AA2558" s="2">
        <v>21</v>
      </c>
      <c r="AB2558" s="2">
        <v>2</v>
      </c>
      <c r="AC2558" s="2">
        <v>476.8</v>
      </c>
      <c r="AE2558" s="2" t="s">
        <v>6871</v>
      </c>
      <c r="AF2558" s="2" t="s">
        <v>17390</v>
      </c>
      <c r="AG2558" s="2" t="s">
        <v>2998</v>
      </c>
      <c r="AH2558" s="2" t="s">
        <v>17088</v>
      </c>
    </row>
    <row r="2559" spans="24:34" x14ac:dyDescent="0.4">
      <c r="X2559" s="2" t="s">
        <v>6898</v>
      </c>
      <c r="Y2559" s="2">
        <v>1949</v>
      </c>
      <c r="Z2559" s="2">
        <v>519.4</v>
      </c>
      <c r="AA2559" s="2">
        <v>24</v>
      </c>
      <c r="AB2559" s="2">
        <v>2</v>
      </c>
      <c r="AC2559" s="2">
        <v>475.6</v>
      </c>
      <c r="AE2559" s="2" t="s">
        <v>1244</v>
      </c>
      <c r="AF2559" s="2" t="s">
        <v>17390</v>
      </c>
      <c r="AG2559" s="2" t="s">
        <v>2998</v>
      </c>
      <c r="AH2559" s="2" t="s">
        <v>17398</v>
      </c>
    </row>
    <row r="2560" spans="24:34" x14ac:dyDescent="0.4">
      <c r="X2560" s="2" t="s">
        <v>6899</v>
      </c>
      <c r="Y2560" s="2">
        <v>1949</v>
      </c>
      <c r="Z2560" s="2">
        <v>488.8</v>
      </c>
      <c r="AA2560" s="2">
        <v>22</v>
      </c>
      <c r="AB2560" s="2">
        <v>2</v>
      </c>
      <c r="AC2560" s="2">
        <v>488.8</v>
      </c>
      <c r="AE2560" s="2" t="s">
        <v>6874</v>
      </c>
      <c r="AF2560" s="2" t="s">
        <v>17397</v>
      </c>
      <c r="AG2560" s="2" t="s">
        <v>2998</v>
      </c>
      <c r="AH2560" s="2" t="s">
        <v>17088</v>
      </c>
    </row>
    <row r="2561" spans="24:34" x14ac:dyDescent="0.4">
      <c r="X2561" s="2" t="s">
        <v>6900</v>
      </c>
      <c r="Y2561" s="2">
        <v>1949</v>
      </c>
      <c r="Z2561" s="2">
        <v>995.4</v>
      </c>
      <c r="AA2561" s="2">
        <v>27</v>
      </c>
      <c r="AB2561" s="2">
        <v>2</v>
      </c>
      <c r="AC2561" s="2">
        <v>854.5</v>
      </c>
      <c r="AE2561" s="2" t="s">
        <v>6876</v>
      </c>
      <c r="AF2561" s="2" t="s">
        <v>17390</v>
      </c>
      <c r="AG2561" s="2" t="s">
        <v>2998</v>
      </c>
      <c r="AH2561" s="2" t="s">
        <v>17400</v>
      </c>
    </row>
    <row r="2562" spans="24:34" x14ac:dyDescent="0.4">
      <c r="X2562" s="2" t="s">
        <v>6902</v>
      </c>
      <c r="Y2562" s="2">
        <v>1961</v>
      </c>
      <c r="Z2562" s="2">
        <v>1053.7</v>
      </c>
      <c r="AA2562" s="2">
        <v>57</v>
      </c>
      <c r="AB2562" s="2">
        <v>3</v>
      </c>
      <c r="AC2562" s="2">
        <v>1053.7</v>
      </c>
      <c r="AE2562" s="2" t="s">
        <v>6878</v>
      </c>
      <c r="AF2562" s="2" t="s">
        <v>17390</v>
      </c>
      <c r="AG2562" s="2" t="s">
        <v>2998</v>
      </c>
      <c r="AH2562" s="2" t="s">
        <v>17086</v>
      </c>
    </row>
    <row r="2563" spans="24:34" x14ac:dyDescent="0.4">
      <c r="X2563" s="2" t="s">
        <v>17283</v>
      </c>
      <c r="Y2563" s="2">
        <v>1917</v>
      </c>
      <c r="Z2563" s="2">
        <v>147.80000000000001</v>
      </c>
      <c r="AA2563" s="2">
        <v>10</v>
      </c>
      <c r="AB2563" s="2">
        <v>2</v>
      </c>
      <c r="AC2563" s="2">
        <v>115.1</v>
      </c>
      <c r="AE2563" s="2" t="s">
        <v>6880</v>
      </c>
      <c r="AF2563" s="2" t="s">
        <v>17397</v>
      </c>
      <c r="AG2563" s="2" t="s">
        <v>2998</v>
      </c>
      <c r="AH2563" s="2" t="s">
        <v>17088</v>
      </c>
    </row>
    <row r="2564" spans="24:34" x14ac:dyDescent="0.4">
      <c r="X2564" s="2" t="s">
        <v>6903</v>
      </c>
      <c r="Y2564" s="2">
        <v>1952</v>
      </c>
      <c r="Z2564" s="2">
        <v>1379.9</v>
      </c>
      <c r="AA2564" s="2">
        <v>37</v>
      </c>
      <c r="AB2564" s="2">
        <v>2</v>
      </c>
      <c r="AC2564" s="2">
        <v>800.6</v>
      </c>
      <c r="AE2564" s="2" t="s">
        <v>6881</v>
      </c>
      <c r="AF2564" s="2" t="s">
        <v>17390</v>
      </c>
      <c r="AG2564" s="2" t="s">
        <v>17081</v>
      </c>
      <c r="AH2564" s="2" t="s">
        <v>17088</v>
      </c>
    </row>
    <row r="2565" spans="24:34" x14ac:dyDescent="0.4">
      <c r="X2565" s="2" t="s">
        <v>6905</v>
      </c>
      <c r="Y2565" s="2">
        <v>1952</v>
      </c>
      <c r="Z2565" s="2">
        <v>684.9</v>
      </c>
      <c r="AA2565" s="2">
        <v>18</v>
      </c>
      <c r="AB2565" s="2">
        <v>2</v>
      </c>
      <c r="AC2565" s="2">
        <v>405.4</v>
      </c>
      <c r="AE2565" s="2" t="s">
        <v>6883</v>
      </c>
      <c r="AF2565" s="2" t="s">
        <v>17390</v>
      </c>
      <c r="AG2565" s="2" t="s">
        <v>17081</v>
      </c>
      <c r="AH2565" s="2" t="s">
        <v>17088</v>
      </c>
    </row>
    <row r="2566" spans="24:34" x14ac:dyDescent="0.4">
      <c r="X2566" s="2" t="s">
        <v>1246</v>
      </c>
      <c r="Y2566" s="2">
        <v>1917</v>
      </c>
      <c r="Z2566" s="2">
        <v>399.4</v>
      </c>
      <c r="AA2566" s="2">
        <v>21</v>
      </c>
      <c r="AB2566" s="2">
        <v>2</v>
      </c>
      <c r="AC2566" s="2">
        <v>301.60000000000002</v>
      </c>
      <c r="AE2566" s="2" t="s">
        <v>6886</v>
      </c>
      <c r="AF2566" s="2" t="s">
        <v>17390</v>
      </c>
      <c r="AG2566" s="2" t="s">
        <v>2998</v>
      </c>
      <c r="AH2566" s="2" t="s">
        <v>17088</v>
      </c>
    </row>
    <row r="2567" spans="24:34" x14ac:dyDescent="0.4">
      <c r="X2567" s="2" t="s">
        <v>6910</v>
      </c>
      <c r="Y2567" s="2">
        <v>2012</v>
      </c>
      <c r="Z2567" s="2">
        <v>15153.5</v>
      </c>
      <c r="AA2567" s="2">
        <v>107</v>
      </c>
      <c r="AB2567" s="2">
        <v>16</v>
      </c>
      <c r="AC2567" s="2">
        <v>11815.4</v>
      </c>
      <c r="AE2567" s="2" t="s">
        <v>6887</v>
      </c>
      <c r="AF2567" s="2" t="s">
        <v>17390</v>
      </c>
      <c r="AG2567" s="2" t="s">
        <v>2998</v>
      </c>
      <c r="AH2567" s="2" t="s">
        <v>17088</v>
      </c>
    </row>
    <row r="2568" spans="24:34" x14ac:dyDescent="0.4">
      <c r="X2568" s="2" t="s">
        <v>1247</v>
      </c>
      <c r="Y2568" s="2">
        <v>1963</v>
      </c>
      <c r="Z2568" s="2">
        <v>316.5</v>
      </c>
      <c r="AA2568" s="2">
        <v>24</v>
      </c>
      <c r="AB2568" s="2">
        <v>2</v>
      </c>
      <c r="AC2568" s="2">
        <v>207.1</v>
      </c>
      <c r="AE2568" s="2" t="s">
        <v>6889</v>
      </c>
      <c r="AF2568" s="2" t="s">
        <v>17390</v>
      </c>
      <c r="AG2568" s="2" t="s">
        <v>2998</v>
      </c>
      <c r="AH2568" s="2" t="s">
        <v>17088</v>
      </c>
    </row>
    <row r="2569" spans="24:34" x14ac:dyDescent="0.4">
      <c r="X2569" s="2" t="s">
        <v>6914</v>
      </c>
      <c r="Y2569" s="2">
        <v>1965</v>
      </c>
      <c r="Z2569" s="2">
        <v>355.8</v>
      </c>
      <c r="AA2569" s="2">
        <v>27</v>
      </c>
      <c r="AB2569" s="2">
        <v>2</v>
      </c>
      <c r="AC2569" s="2">
        <v>225.4</v>
      </c>
      <c r="AE2569" s="2" t="s">
        <v>6891</v>
      </c>
      <c r="AF2569" s="2" t="s">
        <v>17390</v>
      </c>
      <c r="AG2569" s="2" t="s">
        <v>2998</v>
      </c>
      <c r="AH2569" s="2" t="s">
        <v>17400</v>
      </c>
    </row>
    <row r="2570" spans="24:34" x14ac:dyDescent="0.4">
      <c r="X2570" s="2" t="s">
        <v>6917</v>
      </c>
      <c r="Y2570" s="2">
        <v>1966</v>
      </c>
      <c r="Z2570" s="2">
        <v>677.5</v>
      </c>
      <c r="AA2570" s="2">
        <v>36</v>
      </c>
      <c r="AB2570" s="2">
        <v>2</v>
      </c>
      <c r="AC2570" s="2">
        <v>389.6</v>
      </c>
      <c r="AE2570" s="2" t="s">
        <v>1245</v>
      </c>
      <c r="AF2570" s="2" t="s">
        <v>17407</v>
      </c>
      <c r="AG2570" s="2" t="s">
        <v>2998</v>
      </c>
      <c r="AH2570" s="2" t="s">
        <v>17086</v>
      </c>
    </row>
    <row r="2571" spans="24:34" x14ac:dyDescent="0.4">
      <c r="X2571" s="2" t="s">
        <v>6919</v>
      </c>
      <c r="Y2571" s="2">
        <v>1992</v>
      </c>
      <c r="Z2571" s="2">
        <v>3788.6</v>
      </c>
      <c r="AA2571" s="2">
        <v>34</v>
      </c>
      <c r="AB2571" s="2">
        <v>4</v>
      </c>
      <c r="AC2571" s="2">
        <v>3541</v>
      </c>
      <c r="AE2571" s="2" t="s">
        <v>6896</v>
      </c>
      <c r="AF2571" s="2" t="s">
        <v>17407</v>
      </c>
      <c r="AG2571" s="2" t="s">
        <v>2998</v>
      </c>
      <c r="AH2571" s="2" t="s">
        <v>17086</v>
      </c>
    </row>
    <row r="2572" spans="24:34" x14ac:dyDescent="0.4">
      <c r="X2572" s="2" t="s">
        <v>6920</v>
      </c>
      <c r="Y2572" s="2">
        <v>1983</v>
      </c>
      <c r="Z2572" s="2">
        <v>8534.4</v>
      </c>
      <c r="AA2572" s="2">
        <v>410</v>
      </c>
      <c r="AB2572" s="2">
        <v>9</v>
      </c>
      <c r="AC2572" s="2">
        <v>8260.7999999999993</v>
      </c>
      <c r="AE2572" s="2" t="s">
        <v>6898</v>
      </c>
      <c r="AF2572" s="2" t="s">
        <v>17407</v>
      </c>
      <c r="AG2572" s="2" t="s">
        <v>2998</v>
      </c>
      <c r="AH2572" s="2" t="s">
        <v>17086</v>
      </c>
    </row>
    <row r="2573" spans="24:34" x14ac:dyDescent="0.4">
      <c r="X2573" s="2" t="s">
        <v>1248</v>
      </c>
      <c r="Y2573" s="2">
        <v>2007</v>
      </c>
      <c r="Z2573" s="2">
        <v>12921.1</v>
      </c>
      <c r="AA2573" s="2">
        <v>383</v>
      </c>
      <c r="AB2573" s="2">
        <v>10</v>
      </c>
      <c r="AC2573" s="2">
        <v>11084</v>
      </c>
      <c r="AE2573" s="2" t="s">
        <v>6899</v>
      </c>
      <c r="AF2573" s="2" t="s">
        <v>17407</v>
      </c>
      <c r="AG2573" s="2" t="s">
        <v>2998</v>
      </c>
      <c r="AH2573" s="2" t="s">
        <v>17086</v>
      </c>
    </row>
    <row r="2574" spans="24:34" x14ac:dyDescent="0.4">
      <c r="X2574" s="2" t="s">
        <v>6922</v>
      </c>
      <c r="Y2574" s="2">
        <v>1980</v>
      </c>
      <c r="Z2574" s="2">
        <v>11583.5</v>
      </c>
      <c r="AA2574" s="2">
        <v>553</v>
      </c>
      <c r="AB2574" s="2">
        <v>9</v>
      </c>
      <c r="AC2574" s="2">
        <v>7024.2</v>
      </c>
      <c r="AE2574" s="2" t="s">
        <v>6900</v>
      </c>
      <c r="AF2574" s="2" t="s">
        <v>17407</v>
      </c>
      <c r="AG2574" s="2" t="s">
        <v>2998</v>
      </c>
      <c r="AH2574" s="2" t="s">
        <v>17088</v>
      </c>
    </row>
    <row r="2575" spans="24:34" x14ac:dyDescent="0.4">
      <c r="X2575" s="2" t="s">
        <v>6924</v>
      </c>
      <c r="Y2575" s="2">
        <v>1993</v>
      </c>
      <c r="Z2575" s="2">
        <v>7826.1</v>
      </c>
      <c r="AA2575" s="2">
        <v>338</v>
      </c>
      <c r="AB2575" s="2">
        <v>9</v>
      </c>
      <c r="AC2575" s="2">
        <v>7826.1</v>
      </c>
      <c r="AE2575" s="2" t="s">
        <v>6902</v>
      </c>
      <c r="AF2575" s="2" t="s">
        <v>17390</v>
      </c>
      <c r="AG2575" s="2" t="s">
        <v>2998</v>
      </c>
      <c r="AH2575" s="2" t="s">
        <v>17088</v>
      </c>
    </row>
    <row r="2576" spans="24:34" x14ac:dyDescent="0.4">
      <c r="X2576" s="2" t="s">
        <v>6926</v>
      </c>
      <c r="Y2576" s="2">
        <v>1993</v>
      </c>
      <c r="Z2576" s="2">
        <v>6265.5</v>
      </c>
      <c r="AA2576" s="2">
        <v>278</v>
      </c>
      <c r="AB2576" s="2">
        <v>9</v>
      </c>
      <c r="AC2576" s="2">
        <v>6265.5</v>
      </c>
      <c r="AE2576" s="2" t="s">
        <v>6903</v>
      </c>
      <c r="AF2576" s="2" t="s">
        <v>17405</v>
      </c>
      <c r="AG2576" s="2" t="s">
        <v>2998</v>
      </c>
      <c r="AH2576" s="2" t="s">
        <v>17400</v>
      </c>
    </row>
    <row r="2577" spans="24:34" x14ac:dyDescent="0.4">
      <c r="X2577" s="2" t="s">
        <v>1249</v>
      </c>
      <c r="Y2577" s="2">
        <v>1994</v>
      </c>
      <c r="Z2577" s="2">
        <v>6735.06</v>
      </c>
      <c r="AA2577" s="2">
        <v>201</v>
      </c>
      <c r="AB2577" s="2">
        <v>9</v>
      </c>
      <c r="AC2577" s="2">
        <v>4836.1000000000004</v>
      </c>
      <c r="AE2577" s="2" t="s">
        <v>6905</v>
      </c>
      <c r="AF2577" s="2" t="s">
        <v>17390</v>
      </c>
      <c r="AG2577" s="2" t="s">
        <v>2998</v>
      </c>
      <c r="AH2577" s="2" t="s">
        <v>17088</v>
      </c>
    </row>
    <row r="2578" spans="24:34" x14ac:dyDescent="0.4">
      <c r="X2578" s="2" t="s">
        <v>6927</v>
      </c>
      <c r="Y2578" s="2">
        <v>1989</v>
      </c>
      <c r="Z2578" s="2">
        <v>4982.6000000000004</v>
      </c>
      <c r="AA2578" s="2">
        <v>270</v>
      </c>
      <c r="AB2578" s="2">
        <v>10</v>
      </c>
      <c r="AC2578" s="2">
        <v>4982.6000000000004</v>
      </c>
      <c r="AE2578" s="2" t="s">
        <v>1246</v>
      </c>
      <c r="AF2578" s="2" t="s">
        <v>17390</v>
      </c>
      <c r="AG2578" s="2" t="s">
        <v>2998</v>
      </c>
      <c r="AH2578" s="2" t="s">
        <v>17088</v>
      </c>
    </row>
    <row r="2579" spans="24:34" x14ac:dyDescent="0.4">
      <c r="X2579" s="2" t="s">
        <v>6929</v>
      </c>
      <c r="Y2579" s="2">
        <v>1994</v>
      </c>
      <c r="Z2579" s="2">
        <v>7534.2</v>
      </c>
      <c r="AA2579" s="2">
        <v>333</v>
      </c>
      <c r="AB2579" s="2">
        <v>9</v>
      </c>
      <c r="AC2579" s="2">
        <v>7534.2</v>
      </c>
      <c r="AE2579" s="2" t="s">
        <v>6910</v>
      </c>
      <c r="AF2579" s="2" t="s">
        <v>17390</v>
      </c>
      <c r="AG2579" s="2" t="s">
        <v>2998</v>
      </c>
      <c r="AH2579" s="2" t="s">
        <v>17393</v>
      </c>
    </row>
    <row r="2580" spans="24:34" x14ac:dyDescent="0.4">
      <c r="X2580" s="2" t="s">
        <v>6930</v>
      </c>
      <c r="Y2580" s="2">
        <v>1993</v>
      </c>
      <c r="Z2580" s="2">
        <v>1614.7</v>
      </c>
      <c r="AA2580" s="2">
        <v>64</v>
      </c>
      <c r="AB2580" s="2">
        <v>9</v>
      </c>
      <c r="AC2580" s="2">
        <v>1614.7</v>
      </c>
      <c r="AE2580" s="2" t="s">
        <v>6912</v>
      </c>
      <c r="AF2580" s="2" t="s">
        <v>17390</v>
      </c>
      <c r="AG2580" s="2" t="s">
        <v>2998</v>
      </c>
      <c r="AH2580" s="2" t="s">
        <v>17393</v>
      </c>
    </row>
    <row r="2581" spans="24:34" x14ac:dyDescent="0.4">
      <c r="X2581" s="2" t="s">
        <v>6931</v>
      </c>
      <c r="Y2581" s="2">
        <v>1993</v>
      </c>
      <c r="Z2581" s="2">
        <v>5874.6</v>
      </c>
      <c r="AA2581" s="2">
        <v>233</v>
      </c>
      <c r="AB2581" s="2">
        <v>9</v>
      </c>
      <c r="AC2581" s="2">
        <v>5874.6</v>
      </c>
      <c r="AE2581" s="2" t="s">
        <v>1247</v>
      </c>
      <c r="AF2581" s="2" t="s">
        <v>17390</v>
      </c>
      <c r="AG2581" s="2" t="s">
        <v>2998</v>
      </c>
      <c r="AH2581" s="2" t="s">
        <v>17086</v>
      </c>
    </row>
    <row r="2582" spans="24:34" x14ac:dyDescent="0.4">
      <c r="X2582" s="2" t="s">
        <v>6933</v>
      </c>
      <c r="Y2582" s="2">
        <v>1993</v>
      </c>
      <c r="Z2582" s="2">
        <v>4490.3</v>
      </c>
      <c r="AA2582" s="2">
        <v>167</v>
      </c>
      <c r="AB2582" s="2">
        <v>9</v>
      </c>
      <c r="AC2582" s="2">
        <v>4490.3</v>
      </c>
      <c r="AE2582" s="2" t="s">
        <v>6914</v>
      </c>
      <c r="AF2582" s="2" t="s">
        <v>17390</v>
      </c>
      <c r="AG2582" s="2" t="s">
        <v>2998</v>
      </c>
      <c r="AH2582" s="2" t="s">
        <v>17086</v>
      </c>
    </row>
    <row r="2583" spans="24:34" x14ac:dyDescent="0.4">
      <c r="X2583" s="2" t="s">
        <v>6934</v>
      </c>
      <c r="Y2583" s="2">
        <v>1980</v>
      </c>
      <c r="Z2583" s="2">
        <v>15916</v>
      </c>
      <c r="AA2583" s="2">
        <v>540</v>
      </c>
      <c r="AB2583" s="2">
        <v>9</v>
      </c>
      <c r="AC2583" s="2">
        <v>11526.9</v>
      </c>
      <c r="AE2583" s="2" t="s">
        <v>6917</v>
      </c>
      <c r="AF2583" s="2" t="s">
        <v>17390</v>
      </c>
      <c r="AG2583" s="2" t="s">
        <v>2998</v>
      </c>
      <c r="AH2583" s="2" t="s">
        <v>17088</v>
      </c>
    </row>
    <row r="2584" spans="24:34" x14ac:dyDescent="0.4">
      <c r="X2584" s="2" t="s">
        <v>6935</v>
      </c>
      <c r="Y2584" s="2">
        <v>1993</v>
      </c>
      <c r="Z2584" s="2">
        <v>4041.3</v>
      </c>
      <c r="AA2584" s="2">
        <v>145</v>
      </c>
      <c r="AB2584" s="2">
        <v>9</v>
      </c>
      <c r="AC2584" s="2">
        <v>4041.3</v>
      </c>
      <c r="AE2584" s="2" t="s">
        <v>6919</v>
      </c>
      <c r="AF2584" s="2" t="s">
        <v>17390</v>
      </c>
      <c r="AG2584" s="2" t="s">
        <v>2998</v>
      </c>
      <c r="AH2584" s="2" t="s">
        <v>17086</v>
      </c>
    </row>
    <row r="2585" spans="24:34" x14ac:dyDescent="0.4">
      <c r="X2585" s="2" t="s">
        <v>6936</v>
      </c>
      <c r="Y2585" s="2">
        <v>1993</v>
      </c>
      <c r="Z2585" s="2">
        <v>7429</v>
      </c>
      <c r="AA2585" s="2">
        <v>300</v>
      </c>
      <c r="AB2585" s="2">
        <v>10</v>
      </c>
      <c r="AC2585" s="2">
        <v>7076.3</v>
      </c>
      <c r="AE2585" s="2" t="s">
        <v>6920</v>
      </c>
      <c r="AF2585" s="2" t="s">
        <v>17397</v>
      </c>
      <c r="AG2585" s="2" t="s">
        <v>2998</v>
      </c>
      <c r="AH2585" s="2" t="s">
        <v>17393</v>
      </c>
    </row>
    <row r="2586" spans="24:34" x14ac:dyDescent="0.4">
      <c r="X2586" s="2" t="s">
        <v>1250</v>
      </c>
      <c r="Y2586" s="2">
        <v>1999</v>
      </c>
      <c r="Z2586" s="2">
        <v>7549</v>
      </c>
      <c r="AA2586" s="2">
        <v>256</v>
      </c>
      <c r="AB2586" s="2">
        <v>10</v>
      </c>
      <c r="AC2586" s="2">
        <v>6763</v>
      </c>
      <c r="AE2586" s="2" t="s">
        <v>1248</v>
      </c>
      <c r="AF2586" s="2" t="s">
        <v>17390</v>
      </c>
      <c r="AG2586" s="2" t="s">
        <v>2998</v>
      </c>
      <c r="AH2586" s="2" t="s">
        <v>17414</v>
      </c>
    </row>
    <row r="2587" spans="24:34" x14ac:dyDescent="0.4">
      <c r="X2587" s="2" t="s">
        <v>6938</v>
      </c>
      <c r="Y2587" s="2">
        <v>1991</v>
      </c>
      <c r="Z2587" s="2">
        <v>5027.3999999999996</v>
      </c>
      <c r="AA2587" s="2">
        <v>264</v>
      </c>
      <c r="AB2587" s="2">
        <v>10</v>
      </c>
      <c r="AC2587" s="2">
        <v>5027.3999999999996</v>
      </c>
      <c r="AE2587" s="2" t="s">
        <v>6922</v>
      </c>
      <c r="AF2587" s="2" t="s">
        <v>17397</v>
      </c>
      <c r="AG2587" s="2" t="s">
        <v>2998</v>
      </c>
      <c r="AH2587" s="2" t="s">
        <v>17398</v>
      </c>
    </row>
    <row r="2588" spans="24:34" x14ac:dyDescent="0.4">
      <c r="X2588" s="2" t="s">
        <v>6939</v>
      </c>
      <c r="Y2588" s="2">
        <v>1996</v>
      </c>
      <c r="Z2588" s="2">
        <v>2773.8</v>
      </c>
      <c r="AA2588" s="2">
        <v>98</v>
      </c>
      <c r="AB2588" s="2">
        <v>9</v>
      </c>
      <c r="AC2588" s="2">
        <v>2773.8</v>
      </c>
      <c r="AE2588" s="2" t="s">
        <v>6924</v>
      </c>
      <c r="AF2588" s="2" t="s">
        <v>17397</v>
      </c>
      <c r="AG2588" s="2" t="s">
        <v>2998</v>
      </c>
      <c r="AH2588" s="2" t="s">
        <v>17393</v>
      </c>
    </row>
    <row r="2589" spans="24:34" x14ac:dyDescent="0.4">
      <c r="X2589" s="2" t="s">
        <v>6940</v>
      </c>
      <c r="Y2589" s="2">
        <v>1980</v>
      </c>
      <c r="Z2589" s="2">
        <v>4286.7</v>
      </c>
      <c r="AA2589" s="2">
        <v>229</v>
      </c>
      <c r="AB2589" s="2">
        <v>9</v>
      </c>
      <c r="AC2589" s="2">
        <v>4286.7</v>
      </c>
      <c r="AE2589" s="2" t="s">
        <v>6926</v>
      </c>
      <c r="AF2589" s="2" t="s">
        <v>17397</v>
      </c>
      <c r="AG2589" s="2" t="s">
        <v>2998</v>
      </c>
      <c r="AH2589" s="2" t="s">
        <v>17400</v>
      </c>
    </row>
    <row r="2590" spans="24:34" x14ac:dyDescent="0.4">
      <c r="X2590" s="2" t="s">
        <v>6941</v>
      </c>
      <c r="Y2590" s="2">
        <v>1967</v>
      </c>
      <c r="Z2590" s="2">
        <v>725.1</v>
      </c>
      <c r="AA2590" s="2">
        <v>38</v>
      </c>
      <c r="AB2590" s="2">
        <v>2</v>
      </c>
      <c r="AC2590" s="2">
        <v>725.1</v>
      </c>
      <c r="AE2590" s="2" t="s">
        <v>1249</v>
      </c>
      <c r="AF2590" s="2" t="s">
        <v>17397</v>
      </c>
      <c r="AG2590" s="2" t="s">
        <v>2998</v>
      </c>
      <c r="AH2590" s="2" t="s">
        <v>17088</v>
      </c>
    </row>
    <row r="2591" spans="24:34" x14ac:dyDescent="0.4">
      <c r="X2591" s="2" t="s">
        <v>6943</v>
      </c>
      <c r="Y2591" s="2">
        <v>1999</v>
      </c>
      <c r="Z2591" s="2">
        <v>7576.1</v>
      </c>
      <c r="AA2591" s="2">
        <v>269</v>
      </c>
      <c r="AB2591" s="2">
        <v>10</v>
      </c>
      <c r="AC2591" s="2">
        <v>6473.7</v>
      </c>
      <c r="AE2591" s="2" t="s">
        <v>6927</v>
      </c>
      <c r="AF2591" s="2" t="s">
        <v>17390</v>
      </c>
      <c r="AG2591" s="2" t="s">
        <v>2998</v>
      </c>
      <c r="AH2591" s="2" t="s">
        <v>17088</v>
      </c>
    </row>
    <row r="2592" spans="24:34" x14ac:dyDescent="0.4">
      <c r="X2592" s="2" t="s">
        <v>6944</v>
      </c>
      <c r="Y2592" s="2">
        <v>2002</v>
      </c>
      <c r="Z2592" s="2">
        <v>5741.8</v>
      </c>
      <c r="AA2592" s="2">
        <v>245</v>
      </c>
      <c r="AB2592" s="2">
        <v>9</v>
      </c>
      <c r="AC2592" s="2">
        <v>4715.7</v>
      </c>
      <c r="AE2592" s="2" t="s">
        <v>6929</v>
      </c>
      <c r="AF2592" s="2" t="s">
        <v>17397</v>
      </c>
      <c r="AG2592" s="2" t="s">
        <v>2998</v>
      </c>
      <c r="AH2592" s="2" t="s">
        <v>17400</v>
      </c>
    </row>
    <row r="2593" spans="24:34" x14ac:dyDescent="0.4">
      <c r="X2593" s="2" t="s">
        <v>1251</v>
      </c>
      <c r="Y2593" s="2">
        <v>2000</v>
      </c>
      <c r="Z2593" s="2">
        <v>6824.9</v>
      </c>
      <c r="AA2593" s="2">
        <v>277</v>
      </c>
      <c r="AB2593" s="2">
        <v>10</v>
      </c>
      <c r="AC2593" s="2">
        <v>6567.9</v>
      </c>
      <c r="AE2593" s="2" t="s">
        <v>6930</v>
      </c>
      <c r="AF2593" s="2" t="s">
        <v>17397</v>
      </c>
      <c r="AG2593" s="2" t="s">
        <v>2998</v>
      </c>
      <c r="AH2593" s="2" t="s">
        <v>17086</v>
      </c>
    </row>
    <row r="2594" spans="24:34" x14ac:dyDescent="0.4">
      <c r="X2594" s="2" t="s">
        <v>1252</v>
      </c>
      <c r="Y2594" s="2">
        <v>1981</v>
      </c>
      <c r="Z2594" s="2">
        <v>6595.9</v>
      </c>
      <c r="AA2594" s="2">
        <v>496</v>
      </c>
      <c r="AB2594" s="2">
        <v>9</v>
      </c>
      <c r="AC2594" s="2">
        <v>5724.5</v>
      </c>
      <c r="AE2594" s="2" t="s">
        <v>6931</v>
      </c>
      <c r="AF2594" s="2" t="s">
        <v>17397</v>
      </c>
      <c r="AG2594" s="2" t="s">
        <v>2998</v>
      </c>
      <c r="AH2594" s="2" t="s">
        <v>17400</v>
      </c>
    </row>
    <row r="2595" spans="24:34" x14ac:dyDescent="0.4">
      <c r="X2595" s="2" t="s">
        <v>6947</v>
      </c>
      <c r="Y2595" s="2">
        <v>2007</v>
      </c>
      <c r="Z2595" s="2">
        <v>4106</v>
      </c>
      <c r="AA2595" s="2">
        <v>115</v>
      </c>
      <c r="AB2595" s="2">
        <v>10</v>
      </c>
      <c r="AC2595" s="2">
        <v>3822</v>
      </c>
      <c r="AE2595" s="2" t="s">
        <v>6933</v>
      </c>
      <c r="AF2595" s="2" t="s">
        <v>17397</v>
      </c>
      <c r="AG2595" s="2" t="s">
        <v>2998</v>
      </c>
      <c r="AH2595" s="2" t="s">
        <v>17088</v>
      </c>
    </row>
    <row r="2596" spans="24:34" x14ac:dyDescent="0.4">
      <c r="X2596" s="2" t="s">
        <v>6948</v>
      </c>
      <c r="Y2596" s="2">
        <v>1999</v>
      </c>
      <c r="Z2596" s="2">
        <v>7951</v>
      </c>
      <c r="AA2596" s="2">
        <v>279</v>
      </c>
      <c r="AB2596" s="2">
        <v>9</v>
      </c>
      <c r="AC2596" s="2">
        <v>7951</v>
      </c>
      <c r="AE2596" s="2" t="s">
        <v>6934</v>
      </c>
      <c r="AF2596" s="2" t="s">
        <v>17397</v>
      </c>
      <c r="AG2596" s="2" t="s">
        <v>2998</v>
      </c>
      <c r="AH2596" s="2" t="s">
        <v>17398</v>
      </c>
    </row>
    <row r="2597" spans="24:34" x14ac:dyDescent="0.4">
      <c r="X2597" s="2" t="s">
        <v>1253</v>
      </c>
      <c r="Y2597" s="2">
        <v>1980</v>
      </c>
      <c r="Z2597" s="2">
        <v>6418.2</v>
      </c>
      <c r="AA2597" s="2">
        <v>274</v>
      </c>
      <c r="AB2597" s="2">
        <v>9</v>
      </c>
      <c r="AC2597" s="2">
        <v>5759.2</v>
      </c>
      <c r="AE2597" s="2" t="s">
        <v>6935</v>
      </c>
      <c r="AF2597" s="2" t="s">
        <v>17397</v>
      </c>
      <c r="AG2597" s="2" t="s">
        <v>2998</v>
      </c>
      <c r="AH2597" s="2" t="s">
        <v>17088</v>
      </c>
    </row>
    <row r="2598" spans="24:34" x14ac:dyDescent="0.4">
      <c r="X2598" s="2" t="s">
        <v>6950</v>
      </c>
      <c r="Y2598" s="2">
        <v>2010</v>
      </c>
      <c r="Z2598" s="2">
        <v>12263.4</v>
      </c>
      <c r="AA2598" s="2">
        <v>848</v>
      </c>
      <c r="AB2598" s="2">
        <v>12</v>
      </c>
      <c r="AC2598" s="2">
        <v>11988.7</v>
      </c>
      <c r="AE2598" s="2" t="s">
        <v>6936</v>
      </c>
      <c r="AF2598" s="2" t="s">
        <v>17397</v>
      </c>
      <c r="AG2598" s="2" t="s">
        <v>2998</v>
      </c>
      <c r="AH2598" s="2" t="s">
        <v>17400</v>
      </c>
    </row>
    <row r="2599" spans="24:34" x14ac:dyDescent="0.4">
      <c r="X2599" s="2" t="s">
        <v>6952</v>
      </c>
      <c r="Y2599" s="2">
        <v>1999</v>
      </c>
      <c r="Z2599" s="2">
        <v>6571.6</v>
      </c>
      <c r="AA2599" s="2">
        <v>205</v>
      </c>
      <c r="AB2599" s="2">
        <v>14</v>
      </c>
      <c r="AC2599" s="2">
        <v>5066.1000000000004</v>
      </c>
      <c r="AE2599" s="2" t="s">
        <v>1250</v>
      </c>
      <c r="AF2599" s="2" t="s">
        <v>17397</v>
      </c>
      <c r="AG2599" s="2" t="s">
        <v>2998</v>
      </c>
      <c r="AH2599" s="2" t="s">
        <v>17400</v>
      </c>
    </row>
    <row r="2600" spans="24:34" x14ac:dyDescent="0.4">
      <c r="X2600" s="2" t="s">
        <v>6953</v>
      </c>
      <c r="Y2600" s="2">
        <v>1994</v>
      </c>
      <c r="Z2600" s="2">
        <v>14325</v>
      </c>
      <c r="AA2600" s="2">
        <v>585</v>
      </c>
      <c r="AB2600" s="2">
        <v>9</v>
      </c>
      <c r="AC2600" s="2">
        <v>14325</v>
      </c>
      <c r="AE2600" s="2" t="s">
        <v>6938</v>
      </c>
      <c r="AF2600" s="2" t="s">
        <v>17390</v>
      </c>
      <c r="AG2600" s="2" t="s">
        <v>2998</v>
      </c>
      <c r="AH2600" s="2" t="s">
        <v>17088</v>
      </c>
    </row>
    <row r="2601" spans="24:34" x14ac:dyDescent="0.4">
      <c r="X2601" s="2" t="s">
        <v>6955</v>
      </c>
      <c r="Y2601" s="2">
        <v>1985</v>
      </c>
      <c r="Z2601" s="2">
        <v>3666.2</v>
      </c>
      <c r="AA2601" s="2">
        <v>207</v>
      </c>
      <c r="AB2601" s="2">
        <v>5</v>
      </c>
      <c r="AC2601" s="2">
        <v>3666.2</v>
      </c>
      <c r="AE2601" s="2" t="s">
        <v>6939</v>
      </c>
      <c r="AF2601" s="2" t="s">
        <v>17397</v>
      </c>
      <c r="AG2601" s="2" t="s">
        <v>2998</v>
      </c>
      <c r="AH2601" s="2" t="s">
        <v>17086</v>
      </c>
    </row>
    <row r="2602" spans="24:34" x14ac:dyDescent="0.4">
      <c r="X2602" s="2" t="s">
        <v>6956</v>
      </c>
      <c r="Y2602" s="2">
        <v>1987</v>
      </c>
      <c r="Z2602" s="2">
        <v>3953.3</v>
      </c>
      <c r="AA2602" s="2">
        <v>176</v>
      </c>
      <c r="AB2602" s="2">
        <v>5</v>
      </c>
      <c r="AC2602" s="2">
        <v>3953.2999999999997</v>
      </c>
      <c r="AE2602" s="2" t="s">
        <v>6940</v>
      </c>
      <c r="AF2602" s="2" t="s">
        <v>17390</v>
      </c>
      <c r="AG2602" s="2" t="s">
        <v>2998</v>
      </c>
      <c r="AH2602" s="2" t="s">
        <v>17086</v>
      </c>
    </row>
    <row r="2603" spans="24:34" x14ac:dyDescent="0.4">
      <c r="X2603" s="2" t="s">
        <v>1254</v>
      </c>
      <c r="Y2603" s="2">
        <v>1997</v>
      </c>
      <c r="Z2603" s="2">
        <v>3330.5</v>
      </c>
      <c r="AA2603" s="2">
        <v>154</v>
      </c>
      <c r="AB2603" s="2">
        <v>5</v>
      </c>
      <c r="AC2603" s="2">
        <v>3330.5</v>
      </c>
      <c r="AE2603" s="2" t="s">
        <v>6941</v>
      </c>
      <c r="AF2603" s="2" t="s">
        <v>17390</v>
      </c>
      <c r="AG2603" s="2" t="s">
        <v>2998</v>
      </c>
      <c r="AH2603" s="2" t="s">
        <v>17088</v>
      </c>
    </row>
    <row r="2604" spans="24:34" x14ac:dyDescent="0.4">
      <c r="X2604" s="2" t="s">
        <v>6957</v>
      </c>
      <c r="Y2604" s="2">
        <v>1990</v>
      </c>
      <c r="Z2604" s="2">
        <v>10421.299999999999</v>
      </c>
      <c r="AA2604" s="2">
        <v>506</v>
      </c>
      <c r="AB2604" s="2">
        <v>9</v>
      </c>
      <c r="AC2604" s="2">
        <v>10421.299999999999</v>
      </c>
      <c r="AE2604" s="2" t="s">
        <v>6943</v>
      </c>
      <c r="AF2604" s="2" t="s">
        <v>17397</v>
      </c>
      <c r="AG2604" s="2" t="s">
        <v>2998</v>
      </c>
      <c r="AH2604" s="2" t="s">
        <v>17400</v>
      </c>
    </row>
    <row r="2605" spans="24:34" x14ac:dyDescent="0.4">
      <c r="X2605" s="2" t="s">
        <v>6959</v>
      </c>
      <c r="Y2605" s="2">
        <v>1993</v>
      </c>
      <c r="Z2605" s="2">
        <v>6387.1</v>
      </c>
      <c r="AA2605" s="2">
        <v>304</v>
      </c>
      <c r="AB2605" s="2">
        <v>9</v>
      </c>
      <c r="AC2605" s="2">
        <v>6387.1</v>
      </c>
      <c r="AE2605" s="2" t="s">
        <v>6944</v>
      </c>
      <c r="AF2605" s="2" t="s">
        <v>17390</v>
      </c>
      <c r="AG2605" s="2" t="s">
        <v>2998</v>
      </c>
      <c r="AH2605" s="2" t="s">
        <v>17086</v>
      </c>
    </row>
    <row r="2606" spans="24:34" x14ac:dyDescent="0.4">
      <c r="X2606" s="2" t="s">
        <v>6960</v>
      </c>
      <c r="Y2606" s="2">
        <v>1994</v>
      </c>
      <c r="Z2606" s="2">
        <v>5491.1</v>
      </c>
      <c r="AA2606" s="2">
        <v>236</v>
      </c>
      <c r="AB2606" s="2">
        <v>9</v>
      </c>
      <c r="AC2606" s="2">
        <v>5491.0999999999995</v>
      </c>
      <c r="AE2606" s="2" t="s">
        <v>1251</v>
      </c>
      <c r="AF2606" s="2" t="s">
        <v>17397</v>
      </c>
      <c r="AG2606" s="2" t="s">
        <v>2998</v>
      </c>
      <c r="AH2606" s="2" t="s">
        <v>17400</v>
      </c>
    </row>
    <row r="2607" spans="24:34" x14ac:dyDescent="0.4">
      <c r="X2607" s="2" t="s">
        <v>6961</v>
      </c>
      <c r="Y2607" s="2">
        <v>1996</v>
      </c>
      <c r="Z2607" s="2">
        <v>5601.8</v>
      </c>
      <c r="AA2607" s="2">
        <v>236</v>
      </c>
      <c r="AB2607" s="2">
        <v>9</v>
      </c>
      <c r="AC2607" s="2">
        <v>5601.8</v>
      </c>
      <c r="AE2607" s="2" t="s">
        <v>1252</v>
      </c>
      <c r="AF2607" s="2" t="s">
        <v>17397</v>
      </c>
      <c r="AG2607" s="2" t="s">
        <v>2998</v>
      </c>
      <c r="AH2607" s="2" t="s">
        <v>17400</v>
      </c>
    </row>
    <row r="2608" spans="24:34" x14ac:dyDescent="0.4">
      <c r="X2608" s="2" t="s">
        <v>1255</v>
      </c>
      <c r="Y2608" s="2">
        <v>1984</v>
      </c>
      <c r="Z2608" s="2">
        <v>13575</v>
      </c>
      <c r="AA2608" s="2">
        <v>630</v>
      </c>
      <c r="AB2608" s="2">
        <v>9</v>
      </c>
      <c r="AC2608" s="2">
        <v>13575</v>
      </c>
      <c r="AE2608" s="2" t="s">
        <v>6947</v>
      </c>
      <c r="AF2608" s="2" t="s">
        <v>17390</v>
      </c>
      <c r="AG2608" s="2" t="s">
        <v>2998</v>
      </c>
      <c r="AH2608" s="2" t="s">
        <v>17086</v>
      </c>
    </row>
    <row r="2609" spans="24:34" x14ac:dyDescent="0.4">
      <c r="X2609" s="2" t="s">
        <v>6963</v>
      </c>
      <c r="Y2609" s="2">
        <v>1984</v>
      </c>
      <c r="Z2609" s="2">
        <v>6158.6</v>
      </c>
      <c r="AA2609" s="2">
        <v>250</v>
      </c>
      <c r="AB2609" s="2">
        <v>5</v>
      </c>
      <c r="AC2609" s="2">
        <v>5497.9</v>
      </c>
      <c r="AE2609" s="2" t="s">
        <v>6948</v>
      </c>
      <c r="AF2609" s="2" t="s">
        <v>17390</v>
      </c>
      <c r="AG2609" s="2" t="s">
        <v>2998</v>
      </c>
      <c r="AH2609" s="2" t="s">
        <v>17393</v>
      </c>
    </row>
    <row r="2610" spans="24:34" x14ac:dyDescent="0.4">
      <c r="X2610" s="2" t="s">
        <v>6964</v>
      </c>
      <c r="Y2610" s="2">
        <v>2007</v>
      </c>
      <c r="Z2610" s="2">
        <v>9800.4</v>
      </c>
      <c r="AA2610" s="2">
        <v>564</v>
      </c>
      <c r="AB2610" s="2">
        <v>10</v>
      </c>
      <c r="AC2610" s="2">
        <v>8657.2999999999993</v>
      </c>
      <c r="AE2610" s="2" t="s">
        <v>1253</v>
      </c>
      <c r="AF2610" s="2" t="s">
        <v>17397</v>
      </c>
      <c r="AG2610" s="2" t="s">
        <v>2998</v>
      </c>
      <c r="AH2610" s="2" t="s">
        <v>17400</v>
      </c>
    </row>
    <row r="2611" spans="24:34" x14ac:dyDescent="0.4">
      <c r="X2611" s="2" t="s">
        <v>1256</v>
      </c>
      <c r="Y2611" s="2">
        <v>1983</v>
      </c>
      <c r="Z2611" s="2">
        <v>8577.9</v>
      </c>
      <c r="AA2611" s="2">
        <v>276</v>
      </c>
      <c r="AB2611" s="2">
        <v>9</v>
      </c>
      <c r="AC2611" s="2">
        <v>5878.6</v>
      </c>
      <c r="AE2611" s="2" t="s">
        <v>6950</v>
      </c>
      <c r="AF2611" s="2" t="s">
        <v>17390</v>
      </c>
      <c r="AG2611" s="2" t="s">
        <v>2998</v>
      </c>
      <c r="AH2611" s="2" t="s">
        <v>17393</v>
      </c>
    </row>
    <row r="2612" spans="24:34" x14ac:dyDescent="0.4">
      <c r="X2612" s="2" t="s">
        <v>6968</v>
      </c>
      <c r="Y2612" s="2">
        <v>1983</v>
      </c>
      <c r="Z2612" s="2">
        <v>8758</v>
      </c>
      <c r="AA2612" s="2">
        <v>354</v>
      </c>
      <c r="AB2612" s="2">
        <v>9</v>
      </c>
      <c r="AC2612" s="2">
        <v>7762.9</v>
      </c>
      <c r="AE2612" s="2" t="s">
        <v>6952</v>
      </c>
      <c r="AF2612" s="2" t="s">
        <v>17390</v>
      </c>
      <c r="AG2612" s="2" t="s">
        <v>2998</v>
      </c>
      <c r="AH2612" s="2" t="s">
        <v>17086</v>
      </c>
    </row>
    <row r="2613" spans="24:34" x14ac:dyDescent="0.4">
      <c r="X2613" s="2" t="s">
        <v>1257</v>
      </c>
      <c r="Y2613" s="2">
        <v>2011</v>
      </c>
      <c r="Z2613" s="2">
        <v>4830.3999999999996</v>
      </c>
      <c r="AA2613" s="2">
        <v>80</v>
      </c>
      <c r="AB2613" s="2">
        <v>10</v>
      </c>
      <c r="AC2613" s="2">
        <v>3013.7</v>
      </c>
      <c r="AE2613" s="2" t="s">
        <v>6953</v>
      </c>
      <c r="AF2613" s="2" t="s">
        <v>17397</v>
      </c>
      <c r="AG2613" s="2" t="s">
        <v>2998</v>
      </c>
      <c r="AH2613" s="2" t="s">
        <v>17406</v>
      </c>
    </row>
    <row r="2614" spans="24:34" x14ac:dyDescent="0.4">
      <c r="X2614" s="2" t="s">
        <v>98</v>
      </c>
      <c r="Y2614" s="2">
        <v>1999</v>
      </c>
      <c r="Z2614" s="2">
        <v>6810.7</v>
      </c>
      <c r="AA2614" s="2">
        <v>302</v>
      </c>
      <c r="AB2614" s="2">
        <v>9</v>
      </c>
      <c r="AC2614" s="2">
        <v>6388.4</v>
      </c>
      <c r="AE2614" s="2" t="s">
        <v>6955</v>
      </c>
      <c r="AF2614" s="2" t="s">
        <v>17397</v>
      </c>
      <c r="AG2614" s="2" t="s">
        <v>2998</v>
      </c>
      <c r="AH2614" s="2" t="s">
        <v>17393</v>
      </c>
    </row>
    <row r="2615" spans="24:34" x14ac:dyDescent="0.4">
      <c r="X2615" s="2" t="s">
        <v>1258</v>
      </c>
      <c r="Y2615" s="2">
        <v>2002</v>
      </c>
      <c r="Z2615" s="2">
        <v>4426.3</v>
      </c>
      <c r="AA2615" s="2">
        <v>110</v>
      </c>
      <c r="AB2615" s="2">
        <v>9</v>
      </c>
      <c r="AC2615" s="2">
        <v>4426.3</v>
      </c>
      <c r="AE2615" s="2" t="s">
        <v>6956</v>
      </c>
      <c r="AF2615" s="2" t="s">
        <v>17397</v>
      </c>
      <c r="AG2615" s="2" t="s">
        <v>2998</v>
      </c>
      <c r="AH2615" s="2" t="s">
        <v>17413</v>
      </c>
    </row>
    <row r="2616" spans="24:34" x14ac:dyDescent="0.4">
      <c r="X2616" s="2" t="s">
        <v>6972</v>
      </c>
      <c r="Y2616" s="2">
        <v>1985</v>
      </c>
      <c r="Z2616" s="2">
        <v>626.1</v>
      </c>
      <c r="AA2616" s="2">
        <v>44</v>
      </c>
      <c r="AB2616" s="2">
        <v>2</v>
      </c>
      <c r="AC2616" s="2">
        <v>568.4</v>
      </c>
      <c r="AE2616" s="2" t="s">
        <v>1254</v>
      </c>
      <c r="AF2616" s="2" t="s">
        <v>17397</v>
      </c>
      <c r="AG2616" s="2" t="s">
        <v>2998</v>
      </c>
      <c r="AH2616" s="2" t="s">
        <v>17400</v>
      </c>
    </row>
    <row r="2617" spans="24:34" x14ac:dyDescent="0.4">
      <c r="X2617" s="2" t="s">
        <v>1259</v>
      </c>
      <c r="Y2617" s="2">
        <v>1985</v>
      </c>
      <c r="Z2617" s="2">
        <v>617.79999999999995</v>
      </c>
      <c r="AA2617" s="2">
        <v>38</v>
      </c>
      <c r="AB2617" s="2">
        <v>2</v>
      </c>
      <c r="AC2617" s="2">
        <v>560.5</v>
      </c>
      <c r="AE2617" s="2" t="s">
        <v>6957</v>
      </c>
      <c r="AF2617" s="2" t="s">
        <v>17397</v>
      </c>
      <c r="AG2617" s="2" t="s">
        <v>2998</v>
      </c>
      <c r="AH2617" s="2" t="s">
        <v>17413</v>
      </c>
    </row>
    <row r="2618" spans="24:34" x14ac:dyDescent="0.4">
      <c r="X2618" s="2" t="s">
        <v>6973</v>
      </c>
      <c r="Y2618" s="2">
        <v>1985</v>
      </c>
      <c r="Z2618" s="2">
        <v>904.4</v>
      </c>
      <c r="AA2618" s="2">
        <v>37</v>
      </c>
      <c r="AB2618" s="2">
        <v>2</v>
      </c>
      <c r="AC2618" s="2">
        <v>558.70000000000005</v>
      </c>
      <c r="AE2618" s="2" t="s">
        <v>6959</v>
      </c>
      <c r="AF2618" s="2" t="s">
        <v>17397</v>
      </c>
      <c r="AG2618" s="2" t="s">
        <v>2998</v>
      </c>
      <c r="AH2618" s="2" t="s">
        <v>17393</v>
      </c>
    </row>
    <row r="2619" spans="24:34" x14ac:dyDescent="0.4">
      <c r="X2619" s="2" t="s">
        <v>6975</v>
      </c>
      <c r="Y2619" s="2">
        <v>1985</v>
      </c>
      <c r="Z2619" s="2">
        <v>900.7</v>
      </c>
      <c r="AA2619" s="2">
        <v>25</v>
      </c>
      <c r="AB2619" s="2">
        <v>2</v>
      </c>
      <c r="AC2619" s="2">
        <v>557.20000000000005</v>
      </c>
      <c r="AE2619" s="2" t="s">
        <v>6960</v>
      </c>
      <c r="AF2619" s="2" t="s">
        <v>17397</v>
      </c>
      <c r="AG2619" s="2" t="s">
        <v>2998</v>
      </c>
      <c r="AH2619" s="2" t="s">
        <v>17400</v>
      </c>
    </row>
    <row r="2620" spans="24:34" x14ac:dyDescent="0.4">
      <c r="X2620" s="2" t="s">
        <v>6978</v>
      </c>
      <c r="Y2620" s="2">
        <v>1962</v>
      </c>
      <c r="Z2620" s="2">
        <v>415.4</v>
      </c>
      <c r="AA2620" s="2">
        <v>20</v>
      </c>
      <c r="AB2620" s="2">
        <v>2</v>
      </c>
      <c r="AC2620" s="2">
        <v>374.8</v>
      </c>
      <c r="AE2620" s="2" t="s">
        <v>6961</v>
      </c>
      <c r="AF2620" s="2" t="s">
        <v>17397</v>
      </c>
      <c r="AG2620" s="2" t="s">
        <v>2998</v>
      </c>
      <c r="AH2620" s="2" t="s">
        <v>17400</v>
      </c>
    </row>
    <row r="2621" spans="24:34" x14ac:dyDescent="0.4">
      <c r="X2621" s="2" t="s">
        <v>6980</v>
      </c>
      <c r="Y2621" s="2">
        <v>1966</v>
      </c>
      <c r="Z2621" s="2">
        <v>493</v>
      </c>
      <c r="AA2621" s="2">
        <v>29</v>
      </c>
      <c r="AB2621" s="2">
        <v>2</v>
      </c>
      <c r="AC2621" s="2">
        <v>434</v>
      </c>
      <c r="AE2621" s="2" t="s">
        <v>1255</v>
      </c>
      <c r="AF2621" s="2" t="s">
        <v>17397</v>
      </c>
      <c r="AG2621" s="2" t="s">
        <v>2998</v>
      </c>
      <c r="AH2621" s="2" t="s">
        <v>17414</v>
      </c>
    </row>
    <row r="2622" spans="24:34" x14ac:dyDescent="0.4">
      <c r="X2622" s="2" t="s">
        <v>6982</v>
      </c>
      <c r="Y2622" s="2">
        <v>1966</v>
      </c>
      <c r="Z2622" s="2">
        <v>492.9</v>
      </c>
      <c r="AA2622" s="2">
        <v>25</v>
      </c>
      <c r="AB2622" s="2">
        <v>2</v>
      </c>
      <c r="AC2622" s="2">
        <v>431.7</v>
      </c>
      <c r="AE2622" s="2" t="s">
        <v>6963</v>
      </c>
      <c r="AF2622" s="2" t="s">
        <v>17397</v>
      </c>
      <c r="AG2622" s="2" t="s">
        <v>2998</v>
      </c>
      <c r="AH2622" s="2" t="s">
        <v>17414</v>
      </c>
    </row>
    <row r="2623" spans="24:34" x14ac:dyDescent="0.4">
      <c r="X2623" s="2" t="s">
        <v>1260</v>
      </c>
      <c r="Y2623" s="2">
        <v>1967</v>
      </c>
      <c r="Z2623" s="2">
        <v>709.3</v>
      </c>
      <c r="AA2623" s="2">
        <v>36</v>
      </c>
      <c r="AB2623" s="2">
        <v>2</v>
      </c>
      <c r="AC2623" s="2">
        <v>653.29999999999995</v>
      </c>
      <c r="AE2623" s="2" t="s">
        <v>6964</v>
      </c>
      <c r="AF2623" s="2" t="s">
        <v>17390</v>
      </c>
      <c r="AG2623" s="2" t="s">
        <v>2998</v>
      </c>
      <c r="AH2623" s="2" t="s">
        <v>17393</v>
      </c>
    </row>
    <row r="2624" spans="24:34" x14ac:dyDescent="0.4">
      <c r="X2624" s="2" t="s">
        <v>6983</v>
      </c>
      <c r="Y2624" s="2">
        <v>2017</v>
      </c>
      <c r="Z2624" s="2">
        <v>8731.6</v>
      </c>
      <c r="AA2624" s="2">
        <v>114</v>
      </c>
      <c r="AB2624" s="2">
        <v>17</v>
      </c>
      <c r="AC2624" s="2">
        <v>8731.6</v>
      </c>
      <c r="AE2624" s="2" t="s">
        <v>1256</v>
      </c>
      <c r="AF2624" s="2" t="s">
        <v>17397</v>
      </c>
      <c r="AG2624" s="2" t="s">
        <v>2998</v>
      </c>
      <c r="AH2624" s="2" t="s">
        <v>17400</v>
      </c>
    </row>
    <row r="2625" spans="24:34" x14ac:dyDescent="0.4">
      <c r="X2625" s="2" t="s">
        <v>6984</v>
      </c>
      <c r="Y2625" s="2">
        <v>2017</v>
      </c>
      <c r="Z2625" s="2">
        <v>8055.6</v>
      </c>
      <c r="AA2625" s="2">
        <v>144</v>
      </c>
      <c r="AB2625" s="2">
        <v>10</v>
      </c>
      <c r="AC2625" s="2">
        <v>6951.1</v>
      </c>
      <c r="AE2625" s="2" t="s">
        <v>6968</v>
      </c>
      <c r="AF2625" s="2" t="s">
        <v>17397</v>
      </c>
      <c r="AG2625" s="2" t="s">
        <v>2998</v>
      </c>
      <c r="AH2625" s="2" t="s">
        <v>17393</v>
      </c>
    </row>
    <row r="2626" spans="24:34" x14ac:dyDescent="0.4">
      <c r="X2626" s="2" t="s">
        <v>6985</v>
      </c>
      <c r="Y2626" s="2">
        <v>2016</v>
      </c>
      <c r="Z2626" s="2">
        <v>31747.599999999999</v>
      </c>
      <c r="AA2626" s="2">
        <v>377</v>
      </c>
      <c r="AB2626" s="2">
        <v>18</v>
      </c>
      <c r="AC2626" s="2">
        <v>24854.6</v>
      </c>
      <c r="AE2626" s="2" t="s">
        <v>1257</v>
      </c>
      <c r="AF2626" s="2" t="s">
        <v>17390</v>
      </c>
      <c r="AG2626" s="2" t="s">
        <v>2998</v>
      </c>
      <c r="AH2626" s="2" t="s">
        <v>17086</v>
      </c>
    </row>
    <row r="2627" spans="24:34" x14ac:dyDescent="0.4">
      <c r="X2627" s="2" t="s">
        <v>6986</v>
      </c>
      <c r="Y2627" s="2">
        <v>1969</v>
      </c>
      <c r="Z2627" s="2">
        <v>6333</v>
      </c>
      <c r="AA2627" s="2">
        <v>243</v>
      </c>
      <c r="AB2627" s="2">
        <v>5</v>
      </c>
      <c r="AC2627" s="2">
        <v>4333</v>
      </c>
      <c r="AE2627" s="2" t="s">
        <v>98</v>
      </c>
      <c r="AF2627" s="2" t="s">
        <v>17390</v>
      </c>
      <c r="AG2627" s="2" t="s">
        <v>2998</v>
      </c>
      <c r="AH2627" s="2" t="s">
        <v>17400</v>
      </c>
    </row>
    <row r="2628" spans="24:34" x14ac:dyDescent="0.4">
      <c r="X2628" s="2" t="s">
        <v>6988</v>
      </c>
      <c r="Y2628" s="2">
        <v>1969</v>
      </c>
      <c r="Z2628" s="2">
        <v>5840.2</v>
      </c>
      <c r="AA2628" s="2">
        <v>197</v>
      </c>
      <c r="AB2628" s="2">
        <v>5</v>
      </c>
      <c r="AC2628" s="2">
        <v>4512.3999999999996</v>
      </c>
      <c r="AE2628" s="2" t="s">
        <v>1258</v>
      </c>
      <c r="AF2628" s="2" t="s">
        <v>17390</v>
      </c>
      <c r="AG2628" s="2" t="s">
        <v>17086</v>
      </c>
      <c r="AH2628" s="2" t="s">
        <v>17088</v>
      </c>
    </row>
    <row r="2629" spans="24:34" x14ac:dyDescent="0.4">
      <c r="X2629" s="2" t="s">
        <v>6990</v>
      </c>
      <c r="Y2629" s="2">
        <v>1970</v>
      </c>
      <c r="Z2629" s="2">
        <v>5849.4</v>
      </c>
      <c r="AA2629" s="2">
        <v>242</v>
      </c>
      <c r="AB2629" s="2">
        <v>5</v>
      </c>
      <c r="AC2629" s="2">
        <v>4434.8999999999996</v>
      </c>
      <c r="AE2629" s="2" t="s">
        <v>6972</v>
      </c>
      <c r="AF2629" s="2" t="s">
        <v>17397</v>
      </c>
      <c r="AG2629" s="2" t="s">
        <v>2998</v>
      </c>
      <c r="AH2629" s="2" t="s">
        <v>17088</v>
      </c>
    </row>
    <row r="2630" spans="24:34" x14ac:dyDescent="0.4">
      <c r="X2630" s="2" t="s">
        <v>6992</v>
      </c>
      <c r="Y2630" s="2">
        <v>2012</v>
      </c>
      <c r="Z2630" s="2">
        <v>4331.1000000000004</v>
      </c>
      <c r="AA2630" s="2">
        <v>83</v>
      </c>
      <c r="AB2630" s="2">
        <v>9</v>
      </c>
      <c r="AC2630" s="2">
        <v>1717.2</v>
      </c>
      <c r="AE2630" s="2" t="s">
        <v>1259</v>
      </c>
      <c r="AF2630" s="2" t="s">
        <v>17397</v>
      </c>
      <c r="AG2630" s="2" t="s">
        <v>2998</v>
      </c>
      <c r="AH2630" s="2" t="s">
        <v>17088</v>
      </c>
    </row>
    <row r="2631" spans="24:34" x14ac:dyDescent="0.4">
      <c r="X2631" s="2" t="s">
        <v>6994</v>
      </c>
      <c r="Y2631" s="2">
        <v>2014</v>
      </c>
      <c r="Z2631" s="2">
        <v>26860.67</v>
      </c>
      <c r="AA2631" s="2">
        <v>458</v>
      </c>
      <c r="AB2631" s="2">
        <v>17</v>
      </c>
      <c r="AC2631" s="2">
        <v>26860.6</v>
      </c>
      <c r="AE2631" s="2" t="s">
        <v>6973</v>
      </c>
      <c r="AF2631" s="2" t="s">
        <v>17397</v>
      </c>
      <c r="AG2631" s="2" t="s">
        <v>2998</v>
      </c>
      <c r="AH2631" s="2" t="s">
        <v>17088</v>
      </c>
    </row>
    <row r="2632" spans="24:34" x14ac:dyDescent="0.4">
      <c r="X2632" s="2" t="s">
        <v>6997</v>
      </c>
      <c r="Y2632" s="2">
        <v>1968</v>
      </c>
      <c r="Z2632" s="2">
        <v>4551.3</v>
      </c>
      <c r="AA2632" s="2">
        <v>215</v>
      </c>
      <c r="AB2632" s="2">
        <v>5</v>
      </c>
      <c r="AC2632" s="2">
        <v>3058.9</v>
      </c>
      <c r="AE2632" s="2" t="s">
        <v>6975</v>
      </c>
      <c r="AF2632" s="2" t="s">
        <v>17397</v>
      </c>
      <c r="AG2632" s="2" t="s">
        <v>2998</v>
      </c>
      <c r="AH2632" s="2" t="s">
        <v>17088</v>
      </c>
    </row>
    <row r="2633" spans="24:34" x14ac:dyDescent="0.4">
      <c r="X2633" s="2" t="s">
        <v>6998</v>
      </c>
      <c r="Y2633" s="2">
        <v>1987</v>
      </c>
      <c r="Z2633" s="2">
        <v>1670.9</v>
      </c>
      <c r="AA2633" s="2">
        <v>65</v>
      </c>
      <c r="AB2633" s="2">
        <v>5</v>
      </c>
      <c r="AC2633" s="2">
        <v>1146.4000000000001</v>
      </c>
      <c r="AE2633" s="2" t="s">
        <v>6978</v>
      </c>
      <c r="AF2633" s="2" t="s">
        <v>17390</v>
      </c>
      <c r="AG2633" s="2" t="s">
        <v>2998</v>
      </c>
      <c r="AH2633" s="2" t="s">
        <v>17088</v>
      </c>
    </row>
    <row r="2634" spans="24:34" x14ac:dyDescent="0.4">
      <c r="X2634" s="2" t="s">
        <v>1261</v>
      </c>
      <c r="Y2634" s="2">
        <v>1960</v>
      </c>
      <c r="Z2634" s="2">
        <v>614.9</v>
      </c>
      <c r="AA2634" s="2">
        <v>34</v>
      </c>
      <c r="AB2634" s="2">
        <v>2</v>
      </c>
      <c r="AC2634" s="2">
        <v>438</v>
      </c>
      <c r="AE2634" s="2" t="s">
        <v>6980</v>
      </c>
      <c r="AF2634" s="2" t="s">
        <v>17390</v>
      </c>
      <c r="AG2634" s="2" t="s">
        <v>2998</v>
      </c>
      <c r="AH2634" s="2" t="s">
        <v>17088</v>
      </c>
    </row>
    <row r="2635" spans="24:34" x14ac:dyDescent="0.4">
      <c r="X2635" s="2" t="s">
        <v>7003</v>
      </c>
      <c r="Y2635" s="2">
        <v>1963</v>
      </c>
      <c r="Z2635" s="2">
        <v>399.8</v>
      </c>
      <c r="AA2635" s="2">
        <v>19</v>
      </c>
      <c r="AB2635" s="2">
        <v>2</v>
      </c>
      <c r="AC2635" s="2">
        <v>399.8</v>
      </c>
      <c r="AE2635" s="2" t="s">
        <v>6982</v>
      </c>
      <c r="AF2635" s="2" t="s">
        <v>17390</v>
      </c>
      <c r="AG2635" s="2" t="s">
        <v>2998</v>
      </c>
      <c r="AH2635" s="2" t="s">
        <v>17088</v>
      </c>
    </row>
    <row r="2636" spans="24:34" x14ac:dyDescent="0.4">
      <c r="X2636" s="2" t="s">
        <v>7007</v>
      </c>
      <c r="Y2636" s="2">
        <v>1960</v>
      </c>
      <c r="Z2636" s="2">
        <v>291.5</v>
      </c>
      <c r="AA2636" s="2">
        <v>16</v>
      </c>
      <c r="AB2636" s="2">
        <v>2</v>
      </c>
      <c r="AC2636" s="2">
        <v>267.7</v>
      </c>
      <c r="AE2636" s="2" t="s">
        <v>1260</v>
      </c>
      <c r="AF2636" s="2" t="s">
        <v>17390</v>
      </c>
      <c r="AG2636" s="2" t="s">
        <v>2998</v>
      </c>
      <c r="AH2636" s="2" t="s">
        <v>17088</v>
      </c>
    </row>
    <row r="2637" spans="24:34" x14ac:dyDescent="0.4">
      <c r="X2637" s="2" t="s">
        <v>1262</v>
      </c>
      <c r="Y2637" s="2">
        <v>1967</v>
      </c>
      <c r="Z2637" s="2">
        <v>1036.5999999999999</v>
      </c>
      <c r="AA2637" s="2">
        <v>33</v>
      </c>
      <c r="AB2637" s="2">
        <v>2</v>
      </c>
      <c r="AC2637" s="2">
        <v>717.9</v>
      </c>
      <c r="AE2637" s="2" t="s">
        <v>6983</v>
      </c>
      <c r="AF2637" s="2" t="s">
        <v>17390</v>
      </c>
      <c r="AG2637" s="2" t="s">
        <v>2998</v>
      </c>
      <c r="AH2637" s="2" t="s">
        <v>17088</v>
      </c>
    </row>
    <row r="2638" spans="24:34" x14ac:dyDescent="0.4">
      <c r="X2638" s="2" t="s">
        <v>7010</v>
      </c>
      <c r="Y2638" s="2">
        <v>1961</v>
      </c>
      <c r="Z2638" s="2">
        <v>756.2</v>
      </c>
      <c r="AA2638" s="2">
        <v>27</v>
      </c>
      <c r="AB2638" s="2">
        <v>2</v>
      </c>
      <c r="AC2638" s="2">
        <v>702.9</v>
      </c>
      <c r="AE2638" s="2" t="s">
        <v>6984</v>
      </c>
      <c r="AF2638" s="2" t="s">
        <v>17390</v>
      </c>
      <c r="AG2638" s="2" t="s">
        <v>2998</v>
      </c>
      <c r="AH2638" s="2" t="s">
        <v>17088</v>
      </c>
    </row>
    <row r="2639" spans="24:34" x14ac:dyDescent="0.4">
      <c r="X2639" s="2" t="s">
        <v>7012</v>
      </c>
      <c r="Y2639" s="2">
        <v>1959</v>
      </c>
      <c r="Z2639" s="2">
        <v>300.3</v>
      </c>
      <c r="AA2639" s="2">
        <v>20</v>
      </c>
      <c r="AB2639" s="2">
        <v>2</v>
      </c>
      <c r="AC2639" s="2">
        <v>273.2</v>
      </c>
      <c r="AE2639" s="2" t="s">
        <v>6985</v>
      </c>
      <c r="AF2639" s="2" t="s">
        <v>17409</v>
      </c>
      <c r="AG2639" s="2" t="s">
        <v>2998</v>
      </c>
      <c r="AH2639" s="2" t="s">
        <v>17393</v>
      </c>
    </row>
    <row r="2640" spans="24:34" x14ac:dyDescent="0.4">
      <c r="X2640" s="2" t="s">
        <v>7014</v>
      </c>
      <c r="Y2640" s="2">
        <v>1959</v>
      </c>
      <c r="Z2640" s="2">
        <v>298.5</v>
      </c>
      <c r="AA2640" s="2">
        <v>16</v>
      </c>
      <c r="AB2640" s="2">
        <v>2</v>
      </c>
      <c r="AC2640" s="2">
        <v>277.5</v>
      </c>
      <c r="AE2640" s="2" t="s">
        <v>6986</v>
      </c>
      <c r="AF2640" s="2" t="s">
        <v>17390</v>
      </c>
      <c r="AG2640" s="2" t="s">
        <v>17081</v>
      </c>
      <c r="AH2640" s="2" t="s">
        <v>17398</v>
      </c>
    </row>
    <row r="2641" spans="24:34" x14ac:dyDescent="0.4">
      <c r="X2641" s="2" t="s">
        <v>17284</v>
      </c>
      <c r="Y2641" s="2">
        <v>1958</v>
      </c>
      <c r="Z2641" s="2">
        <v>600</v>
      </c>
      <c r="AA2641" s="2">
        <v>17</v>
      </c>
      <c r="AB2641" s="2">
        <v>2</v>
      </c>
      <c r="AC2641" s="2">
        <v>600</v>
      </c>
      <c r="AE2641" s="2" t="s">
        <v>6988</v>
      </c>
      <c r="AF2641" s="2" t="s">
        <v>17390</v>
      </c>
      <c r="AG2641" s="2" t="s">
        <v>2998</v>
      </c>
      <c r="AH2641" s="2" t="s">
        <v>17398</v>
      </c>
    </row>
    <row r="2642" spans="24:34" x14ac:dyDescent="0.4">
      <c r="X2642" s="2" t="s">
        <v>7015</v>
      </c>
      <c r="Y2642" s="2">
        <v>1960</v>
      </c>
      <c r="Z2642" s="2">
        <v>317.5</v>
      </c>
      <c r="AA2642" s="2">
        <v>10</v>
      </c>
      <c r="AB2642" s="2">
        <v>2</v>
      </c>
      <c r="AC2642" s="2">
        <v>284.5</v>
      </c>
      <c r="AE2642" s="2" t="s">
        <v>6990</v>
      </c>
      <c r="AF2642" s="2" t="s">
        <v>17390</v>
      </c>
      <c r="AG2642" s="2" t="s">
        <v>2998</v>
      </c>
      <c r="AH2642" s="2" t="s">
        <v>17398</v>
      </c>
    </row>
    <row r="2643" spans="24:34" x14ac:dyDescent="0.4">
      <c r="X2643" s="2" t="s">
        <v>7019</v>
      </c>
      <c r="Y2643" s="2">
        <v>1965</v>
      </c>
      <c r="Z2643" s="2">
        <v>2519.1999999999998</v>
      </c>
      <c r="AA2643" s="2">
        <v>85</v>
      </c>
      <c r="AB2643" s="2">
        <v>5</v>
      </c>
      <c r="AC2643" s="2">
        <v>2034.8</v>
      </c>
      <c r="AE2643" s="2" t="s">
        <v>6992</v>
      </c>
      <c r="AF2643" s="2" t="s">
        <v>17390</v>
      </c>
      <c r="AG2643" s="2" t="s">
        <v>2998</v>
      </c>
      <c r="AH2643" s="2" t="s">
        <v>17086</v>
      </c>
    </row>
    <row r="2644" spans="24:34" x14ac:dyDescent="0.4">
      <c r="X2644" s="2" t="s">
        <v>7021</v>
      </c>
      <c r="Y2644" s="2">
        <v>1959</v>
      </c>
      <c r="Z2644" s="2">
        <v>385.2</v>
      </c>
      <c r="AA2644" s="2">
        <v>19</v>
      </c>
      <c r="AB2644" s="2">
        <v>2</v>
      </c>
      <c r="AC2644" s="2">
        <v>295.60000000000002</v>
      </c>
      <c r="AE2644" s="2" t="s">
        <v>6994</v>
      </c>
      <c r="AF2644" s="2" t="s">
        <v>17409</v>
      </c>
      <c r="AG2644" s="2" t="s">
        <v>2998</v>
      </c>
      <c r="AH2644" s="2" t="s">
        <v>17413</v>
      </c>
    </row>
    <row r="2645" spans="24:34" x14ac:dyDescent="0.4">
      <c r="X2645" s="2" t="s">
        <v>7023</v>
      </c>
      <c r="Y2645" s="2">
        <v>1982</v>
      </c>
      <c r="Z2645" s="2">
        <v>856.5</v>
      </c>
      <c r="AA2645" s="2">
        <v>32</v>
      </c>
      <c r="AB2645" s="2">
        <v>5</v>
      </c>
      <c r="AC2645" s="2">
        <v>610.70000000000005</v>
      </c>
      <c r="AE2645" s="2" t="s">
        <v>6995</v>
      </c>
      <c r="AF2645" s="2" t="s">
        <v>17448</v>
      </c>
      <c r="AG2645" s="2" t="s">
        <v>2998</v>
      </c>
      <c r="AH2645" s="2" t="s">
        <v>17393</v>
      </c>
    </row>
    <row r="2646" spans="24:34" x14ac:dyDescent="0.4">
      <c r="X2646" s="2" t="s">
        <v>7025</v>
      </c>
      <c r="Y2646" s="2">
        <v>1959</v>
      </c>
      <c r="Z2646" s="2">
        <v>387.6</v>
      </c>
      <c r="AA2646" s="2">
        <v>14</v>
      </c>
      <c r="AB2646" s="2">
        <v>2</v>
      </c>
      <c r="AC2646" s="2">
        <v>287.3</v>
      </c>
      <c r="AE2646" s="2" t="s">
        <v>6997</v>
      </c>
      <c r="AF2646" s="2" t="s">
        <v>17390</v>
      </c>
      <c r="AG2646" s="2" t="s">
        <v>2998</v>
      </c>
      <c r="AH2646" s="2" t="s">
        <v>17398</v>
      </c>
    </row>
    <row r="2647" spans="24:34" x14ac:dyDescent="0.4">
      <c r="X2647" s="2" t="s">
        <v>7026</v>
      </c>
      <c r="Y2647" s="2">
        <v>1959</v>
      </c>
      <c r="Z2647" s="2">
        <v>316.8</v>
      </c>
      <c r="AA2647" s="2">
        <v>12</v>
      </c>
      <c r="AB2647" s="2">
        <v>2</v>
      </c>
      <c r="AC2647" s="2">
        <v>281.7</v>
      </c>
      <c r="AE2647" s="2" t="s">
        <v>6998</v>
      </c>
      <c r="AF2647" s="2" t="s">
        <v>17390</v>
      </c>
      <c r="AG2647" s="2" t="s">
        <v>2998</v>
      </c>
      <c r="AH2647" s="2" t="s">
        <v>17088</v>
      </c>
    </row>
    <row r="2648" spans="24:34" x14ac:dyDescent="0.4">
      <c r="X2648" s="2" t="s">
        <v>7029</v>
      </c>
      <c r="Y2648" s="2">
        <v>1983</v>
      </c>
      <c r="Z2648" s="2">
        <v>628.5</v>
      </c>
      <c r="AA2648" s="2">
        <v>31</v>
      </c>
      <c r="AB2648" s="2">
        <v>5</v>
      </c>
      <c r="AC2648" s="2">
        <v>568.5</v>
      </c>
      <c r="AE2648" s="2" t="s">
        <v>1261</v>
      </c>
      <c r="AF2648" s="2" t="s">
        <v>17390</v>
      </c>
      <c r="AG2648" s="2" t="s">
        <v>2998</v>
      </c>
      <c r="AH2648" s="2" t="s">
        <v>17088</v>
      </c>
    </row>
    <row r="2649" spans="24:34" x14ac:dyDescent="0.4">
      <c r="X2649" s="2" t="s">
        <v>7031</v>
      </c>
      <c r="Y2649" s="2">
        <v>1959</v>
      </c>
      <c r="Z2649" s="2">
        <v>312.60000000000002</v>
      </c>
      <c r="AA2649" s="2">
        <v>23</v>
      </c>
      <c r="AB2649" s="2">
        <v>2</v>
      </c>
      <c r="AC2649" s="2">
        <v>276</v>
      </c>
      <c r="AE2649" s="2" t="s">
        <v>7001</v>
      </c>
      <c r="AF2649" s="2" t="s">
        <v>17390</v>
      </c>
      <c r="AG2649" s="2" t="s">
        <v>2998</v>
      </c>
      <c r="AH2649" s="2" t="s">
        <v>17088</v>
      </c>
    </row>
    <row r="2650" spans="24:34" x14ac:dyDescent="0.4">
      <c r="X2650" s="2" t="s">
        <v>7033</v>
      </c>
      <c r="Y2650" s="2">
        <v>1959</v>
      </c>
      <c r="Z2650" s="2">
        <v>416.2</v>
      </c>
      <c r="AA2650" s="2">
        <v>27</v>
      </c>
      <c r="AB2650" s="2">
        <v>2</v>
      </c>
      <c r="AC2650" s="2">
        <v>373.3</v>
      </c>
      <c r="AE2650" s="2" t="s">
        <v>7003</v>
      </c>
      <c r="AF2650" s="2" t="s">
        <v>17390</v>
      </c>
      <c r="AG2650" s="2" t="s">
        <v>2998</v>
      </c>
      <c r="AH2650" s="2" t="s">
        <v>17086</v>
      </c>
    </row>
    <row r="2651" spans="24:34" x14ac:dyDescent="0.4">
      <c r="X2651" s="2" t="s">
        <v>7035</v>
      </c>
      <c r="Y2651" s="2">
        <v>1960</v>
      </c>
      <c r="Z2651" s="2">
        <v>330.4</v>
      </c>
      <c r="AA2651" s="2">
        <v>17</v>
      </c>
      <c r="AB2651" s="2">
        <v>2</v>
      </c>
      <c r="AC2651" s="2">
        <v>242.4</v>
      </c>
      <c r="AE2651" s="2" t="s">
        <v>7007</v>
      </c>
      <c r="AF2651" s="2" t="s">
        <v>17390</v>
      </c>
      <c r="AG2651" s="2" t="s">
        <v>2998</v>
      </c>
      <c r="AH2651" s="2" t="s">
        <v>17086</v>
      </c>
    </row>
    <row r="2652" spans="24:34" x14ac:dyDescent="0.4">
      <c r="X2652" s="2" t="s">
        <v>7037</v>
      </c>
      <c r="Y2652" s="2">
        <v>1958</v>
      </c>
      <c r="Z2652" s="2">
        <v>304</v>
      </c>
      <c r="AA2652" s="2">
        <v>17</v>
      </c>
      <c r="AB2652" s="2">
        <v>2</v>
      </c>
      <c r="AC2652" s="2">
        <v>277.7</v>
      </c>
      <c r="AE2652" s="2" t="s">
        <v>1262</v>
      </c>
      <c r="AF2652" s="2" t="s">
        <v>17390</v>
      </c>
      <c r="AG2652" s="2" t="s">
        <v>2998</v>
      </c>
      <c r="AH2652" s="2" t="s">
        <v>17088</v>
      </c>
    </row>
    <row r="2653" spans="24:34" x14ac:dyDescent="0.4">
      <c r="X2653" s="2" t="s">
        <v>7038</v>
      </c>
      <c r="Y2653" s="2">
        <v>2004</v>
      </c>
      <c r="Z2653" s="2">
        <v>3680.3</v>
      </c>
      <c r="AA2653" s="2">
        <v>42</v>
      </c>
      <c r="AB2653" s="2">
        <v>5</v>
      </c>
      <c r="AC2653" s="2">
        <v>2978.5</v>
      </c>
      <c r="AE2653" s="2" t="s">
        <v>7010</v>
      </c>
      <c r="AF2653" s="2" t="s">
        <v>17390</v>
      </c>
      <c r="AG2653" s="2" t="s">
        <v>2998</v>
      </c>
      <c r="AH2653" s="2" t="s">
        <v>17088</v>
      </c>
    </row>
    <row r="2654" spans="24:34" x14ac:dyDescent="0.4">
      <c r="X2654" s="2" t="s">
        <v>7040</v>
      </c>
      <c r="Y2654" s="2">
        <v>1957</v>
      </c>
      <c r="Z2654" s="2">
        <v>2688.3</v>
      </c>
      <c r="AA2654" s="2">
        <v>79</v>
      </c>
      <c r="AB2654" s="2">
        <v>5</v>
      </c>
      <c r="AC2654" s="2">
        <v>1638.9</v>
      </c>
      <c r="AE2654" s="2" t="s">
        <v>7012</v>
      </c>
      <c r="AF2654" s="2" t="s">
        <v>17390</v>
      </c>
      <c r="AG2654" s="2" t="s">
        <v>2998</v>
      </c>
      <c r="AH2654" s="2" t="s">
        <v>17086</v>
      </c>
    </row>
    <row r="2655" spans="24:34" x14ac:dyDescent="0.4">
      <c r="X2655" s="2" t="s">
        <v>7042</v>
      </c>
      <c r="Y2655" s="2">
        <v>2011</v>
      </c>
      <c r="Z2655" s="2">
        <v>4202.8999999999996</v>
      </c>
      <c r="AA2655" s="2">
        <v>40</v>
      </c>
      <c r="AB2655" s="2">
        <v>9</v>
      </c>
      <c r="AC2655" s="2">
        <v>4202.8999999999996</v>
      </c>
      <c r="AE2655" s="2" t="s">
        <v>7014</v>
      </c>
      <c r="AF2655" s="2" t="s">
        <v>17390</v>
      </c>
      <c r="AG2655" s="2" t="s">
        <v>2998</v>
      </c>
      <c r="AH2655" s="2" t="s">
        <v>17086</v>
      </c>
    </row>
    <row r="2656" spans="24:34" x14ac:dyDescent="0.4">
      <c r="X2656" s="2" t="s">
        <v>1263</v>
      </c>
      <c r="Y2656" s="2">
        <v>1948</v>
      </c>
      <c r="Z2656" s="2">
        <v>486.8</v>
      </c>
      <c r="AA2656" s="2">
        <v>23</v>
      </c>
      <c r="AB2656" s="2">
        <v>2</v>
      </c>
      <c r="AC2656" s="2">
        <v>336.6</v>
      </c>
      <c r="AE2656" s="2" t="s">
        <v>7015</v>
      </c>
      <c r="AF2656" s="2" t="s">
        <v>17390</v>
      </c>
      <c r="AG2656" s="2" t="s">
        <v>2998</v>
      </c>
      <c r="AH2656" s="2" t="s">
        <v>17086</v>
      </c>
    </row>
    <row r="2657" spans="24:34" x14ac:dyDescent="0.4">
      <c r="X2657" s="2" t="s">
        <v>1264</v>
      </c>
      <c r="Y2657" s="2">
        <v>1948</v>
      </c>
      <c r="Z2657" s="2">
        <v>485.3</v>
      </c>
      <c r="AA2657" s="2">
        <v>32</v>
      </c>
      <c r="AB2657" s="2">
        <v>2</v>
      </c>
      <c r="AC2657" s="2">
        <v>337.2</v>
      </c>
      <c r="AE2657" s="2" t="s">
        <v>7019</v>
      </c>
      <c r="AF2657" s="2" t="s">
        <v>17390</v>
      </c>
      <c r="AG2657" s="2" t="s">
        <v>2998</v>
      </c>
      <c r="AH2657" s="2" t="s">
        <v>17088</v>
      </c>
    </row>
    <row r="2658" spans="24:34" x14ac:dyDescent="0.4">
      <c r="X2658" s="2" t="s">
        <v>7045</v>
      </c>
      <c r="Y2658" s="2">
        <v>1972</v>
      </c>
      <c r="Z2658" s="2">
        <v>2954</v>
      </c>
      <c r="AA2658" s="2">
        <v>99</v>
      </c>
      <c r="AB2658" s="2">
        <v>5</v>
      </c>
      <c r="AC2658" s="2">
        <v>2608.8000000000002</v>
      </c>
      <c r="AE2658" s="2" t="s">
        <v>7021</v>
      </c>
      <c r="AF2658" s="2" t="s">
        <v>17390</v>
      </c>
      <c r="AG2658" s="2" t="s">
        <v>2998</v>
      </c>
      <c r="AH2658" s="2" t="s">
        <v>17086</v>
      </c>
    </row>
    <row r="2659" spans="24:34" x14ac:dyDescent="0.4">
      <c r="X2659" s="2" t="s">
        <v>7047</v>
      </c>
      <c r="Y2659" s="2">
        <v>2015</v>
      </c>
      <c r="Z2659" s="2">
        <v>7430.9</v>
      </c>
      <c r="AA2659" s="2">
        <v>90</v>
      </c>
      <c r="AB2659" s="2">
        <v>8</v>
      </c>
      <c r="AC2659" s="2">
        <v>5808.9</v>
      </c>
      <c r="AE2659" s="2" t="s">
        <v>7023</v>
      </c>
      <c r="AF2659" s="2" t="s">
        <v>17390</v>
      </c>
      <c r="AG2659" s="2" t="s">
        <v>2998</v>
      </c>
      <c r="AH2659" s="2" t="s">
        <v>17086</v>
      </c>
    </row>
    <row r="2660" spans="24:34" x14ac:dyDescent="0.4">
      <c r="X2660" s="2" t="s">
        <v>7049</v>
      </c>
      <c r="Y2660" s="2">
        <v>2014</v>
      </c>
      <c r="Z2660" s="2">
        <v>991.5</v>
      </c>
      <c r="AA2660" s="2">
        <v>14</v>
      </c>
      <c r="AB2660" s="2">
        <v>4</v>
      </c>
      <c r="AC2660" s="2">
        <v>913.5</v>
      </c>
      <c r="AE2660" s="2" t="s">
        <v>7025</v>
      </c>
      <c r="AF2660" s="2" t="s">
        <v>17390</v>
      </c>
      <c r="AG2660" s="2" t="s">
        <v>2998</v>
      </c>
      <c r="AH2660" s="2" t="s">
        <v>17086</v>
      </c>
    </row>
    <row r="2661" spans="24:34" x14ac:dyDescent="0.4">
      <c r="X2661" s="2" t="s">
        <v>7051</v>
      </c>
      <c r="Y2661" s="2">
        <v>1995</v>
      </c>
      <c r="Z2661" s="2">
        <v>8843.5</v>
      </c>
      <c r="AA2661" s="2">
        <v>149</v>
      </c>
      <c r="AB2661" s="2">
        <v>6</v>
      </c>
      <c r="AC2661" s="2">
        <v>5504</v>
      </c>
      <c r="AE2661" s="2" t="s">
        <v>7026</v>
      </c>
      <c r="AF2661" s="2" t="s">
        <v>17390</v>
      </c>
      <c r="AG2661" s="2" t="s">
        <v>2998</v>
      </c>
      <c r="AH2661" s="2" t="s">
        <v>17086</v>
      </c>
    </row>
    <row r="2662" spans="24:34" x14ac:dyDescent="0.4">
      <c r="X2662" s="2" t="s">
        <v>7053</v>
      </c>
      <c r="Y2662" s="2">
        <v>1953</v>
      </c>
      <c r="Z2662" s="2">
        <v>2165.1999999999998</v>
      </c>
      <c r="AA2662" s="2">
        <v>71</v>
      </c>
      <c r="AB2662" s="2">
        <v>3</v>
      </c>
      <c r="AC2662" s="2">
        <v>2165.1999999999998</v>
      </c>
      <c r="AE2662" s="2" t="s">
        <v>7029</v>
      </c>
      <c r="AF2662" s="2" t="s">
        <v>17390</v>
      </c>
      <c r="AG2662" s="2" t="s">
        <v>2998</v>
      </c>
      <c r="AH2662" s="2" t="s">
        <v>17086</v>
      </c>
    </row>
    <row r="2663" spans="24:34" x14ac:dyDescent="0.4">
      <c r="X2663" s="2" t="s">
        <v>17285</v>
      </c>
      <c r="Y2663" s="2">
        <v>1978</v>
      </c>
      <c r="Z2663" s="2">
        <v>1419.13</v>
      </c>
      <c r="AA2663" s="2">
        <v>156</v>
      </c>
      <c r="AB2663" s="2">
        <v>3</v>
      </c>
      <c r="AC2663" s="2">
        <v>956.27</v>
      </c>
      <c r="AE2663" s="2" t="s">
        <v>7031</v>
      </c>
      <c r="AF2663" s="2" t="s">
        <v>17390</v>
      </c>
      <c r="AG2663" s="2" t="s">
        <v>2998</v>
      </c>
      <c r="AH2663" s="2" t="s">
        <v>17086</v>
      </c>
    </row>
    <row r="2664" spans="24:34" x14ac:dyDescent="0.4">
      <c r="X2664" s="2" t="s">
        <v>7054</v>
      </c>
      <c r="Y2664" s="2">
        <v>1968</v>
      </c>
      <c r="Z2664" s="2">
        <v>1787</v>
      </c>
      <c r="AA2664" s="2">
        <v>54</v>
      </c>
      <c r="AB2664" s="2">
        <v>3</v>
      </c>
      <c r="AC2664" s="2">
        <v>1565.2</v>
      </c>
      <c r="AE2664" s="2" t="s">
        <v>7033</v>
      </c>
      <c r="AF2664" s="2" t="s">
        <v>17390</v>
      </c>
      <c r="AG2664" s="2" t="s">
        <v>2998</v>
      </c>
      <c r="AH2664" s="2" t="s">
        <v>17086</v>
      </c>
    </row>
    <row r="2665" spans="24:34" x14ac:dyDescent="0.4">
      <c r="X2665" s="2" t="s">
        <v>7056</v>
      </c>
      <c r="Y2665" s="2">
        <v>1959</v>
      </c>
      <c r="Z2665" s="2">
        <v>303.5</v>
      </c>
      <c r="AA2665" s="2">
        <v>21</v>
      </c>
      <c r="AB2665" s="2">
        <v>2</v>
      </c>
      <c r="AC2665" s="2">
        <v>281.10000000000002</v>
      </c>
      <c r="AE2665" s="2" t="s">
        <v>7035</v>
      </c>
      <c r="AF2665" s="2" t="s">
        <v>17390</v>
      </c>
      <c r="AG2665" s="2" t="s">
        <v>2998</v>
      </c>
      <c r="AH2665" s="2" t="s">
        <v>17086</v>
      </c>
    </row>
    <row r="2666" spans="24:34" x14ac:dyDescent="0.4">
      <c r="X2666" s="2" t="s">
        <v>7059</v>
      </c>
      <c r="Y2666" s="2">
        <v>1959</v>
      </c>
      <c r="Z2666" s="2">
        <v>313.3</v>
      </c>
      <c r="AA2666" s="2">
        <v>24</v>
      </c>
      <c r="AB2666" s="2">
        <v>2</v>
      </c>
      <c r="AC2666" s="2">
        <v>288.7</v>
      </c>
      <c r="AE2666" s="2" t="s">
        <v>7037</v>
      </c>
      <c r="AF2666" s="2" t="s">
        <v>17390</v>
      </c>
      <c r="AG2666" s="2" t="s">
        <v>2998</v>
      </c>
      <c r="AH2666" s="2" t="s">
        <v>17088</v>
      </c>
    </row>
    <row r="2667" spans="24:34" x14ac:dyDescent="0.4">
      <c r="X2667" s="2" t="s">
        <v>7061</v>
      </c>
      <c r="Y2667" s="2">
        <v>1963</v>
      </c>
      <c r="Z2667" s="2">
        <v>1380.7</v>
      </c>
      <c r="AA2667" s="2">
        <v>64</v>
      </c>
      <c r="AB2667" s="2">
        <v>4</v>
      </c>
      <c r="AC2667" s="2">
        <v>1261.8</v>
      </c>
      <c r="AE2667" s="2" t="s">
        <v>7038</v>
      </c>
      <c r="AF2667" s="2" t="s">
        <v>17390</v>
      </c>
      <c r="AG2667" s="2" t="s">
        <v>2998</v>
      </c>
      <c r="AH2667" s="2" t="s">
        <v>17400</v>
      </c>
    </row>
    <row r="2668" spans="24:34" x14ac:dyDescent="0.4">
      <c r="X2668" s="2" t="s">
        <v>1265</v>
      </c>
      <c r="Y2668" s="2">
        <v>2007</v>
      </c>
      <c r="Z2668" s="2">
        <v>4509.3999999999996</v>
      </c>
      <c r="AA2668" s="2">
        <v>172</v>
      </c>
      <c r="AB2668" s="2">
        <v>9</v>
      </c>
      <c r="AC2668" s="2">
        <v>3755.2999999999997</v>
      </c>
      <c r="AE2668" s="2" t="s">
        <v>7040</v>
      </c>
      <c r="AF2668" s="2" t="s">
        <v>17390</v>
      </c>
      <c r="AG2668" s="2" t="s">
        <v>2998</v>
      </c>
      <c r="AH2668" s="2" t="s">
        <v>17088</v>
      </c>
    </row>
    <row r="2669" spans="24:34" x14ac:dyDescent="0.4">
      <c r="X2669" s="2" t="s">
        <v>176</v>
      </c>
      <c r="Y2669" s="2">
        <v>1963</v>
      </c>
      <c r="Z2669" s="2">
        <v>2187.8000000000002</v>
      </c>
      <c r="AA2669" s="2">
        <v>107</v>
      </c>
      <c r="AB2669" s="2">
        <v>4</v>
      </c>
      <c r="AC2669" s="2">
        <v>2010.2</v>
      </c>
      <c r="AE2669" s="2" t="s">
        <v>7042</v>
      </c>
      <c r="AF2669" s="2" t="s">
        <v>17390</v>
      </c>
      <c r="AG2669" s="2" t="s">
        <v>17081</v>
      </c>
      <c r="AH2669" s="2" t="s">
        <v>17086</v>
      </c>
    </row>
    <row r="2670" spans="24:34" x14ac:dyDescent="0.4">
      <c r="X2670" s="2" t="s">
        <v>7063</v>
      </c>
      <c r="Y2670" s="2">
        <v>1999</v>
      </c>
      <c r="Z2670" s="2">
        <v>4992.1000000000004</v>
      </c>
      <c r="AA2670" s="2">
        <v>154</v>
      </c>
      <c r="AB2670" s="2">
        <v>5</v>
      </c>
      <c r="AC2670" s="2">
        <v>2572.6</v>
      </c>
      <c r="AE2670" s="2" t="s">
        <v>1263</v>
      </c>
      <c r="AF2670" s="2" t="s">
        <v>17407</v>
      </c>
      <c r="AG2670" s="2" t="s">
        <v>2998</v>
      </c>
      <c r="AH2670" s="2" t="s">
        <v>17088</v>
      </c>
    </row>
    <row r="2671" spans="24:34" x14ac:dyDescent="0.4">
      <c r="X2671" s="2" t="s">
        <v>7064</v>
      </c>
      <c r="Y2671" s="2">
        <v>1967</v>
      </c>
      <c r="Z2671" s="2">
        <v>2351.1999999999998</v>
      </c>
      <c r="AA2671" s="2">
        <v>92</v>
      </c>
      <c r="AB2671" s="2">
        <v>5</v>
      </c>
      <c r="AC2671" s="2">
        <v>1796.4</v>
      </c>
      <c r="AE2671" s="2" t="s">
        <v>1264</v>
      </c>
      <c r="AF2671" s="2" t="s">
        <v>17407</v>
      </c>
      <c r="AG2671" s="2" t="s">
        <v>2998</v>
      </c>
      <c r="AH2671" s="2" t="s">
        <v>17088</v>
      </c>
    </row>
    <row r="2672" spans="24:34" x14ac:dyDescent="0.4">
      <c r="X2672" s="2" t="s">
        <v>7066</v>
      </c>
      <c r="Y2672" s="2">
        <v>2004</v>
      </c>
      <c r="Z2672" s="2">
        <v>3171.6</v>
      </c>
      <c r="AA2672" s="2">
        <v>35</v>
      </c>
      <c r="AB2672" s="2">
        <v>7</v>
      </c>
      <c r="AC2672" s="2">
        <v>3171.6</v>
      </c>
      <c r="AE2672" s="2" t="s">
        <v>7045</v>
      </c>
      <c r="AF2672" s="2" t="s">
        <v>17390</v>
      </c>
      <c r="AG2672" s="2" t="s">
        <v>17081</v>
      </c>
      <c r="AH2672" s="2" t="s">
        <v>17400</v>
      </c>
    </row>
    <row r="2673" spans="24:34" x14ac:dyDescent="0.4">
      <c r="X2673" s="2" t="s">
        <v>7067</v>
      </c>
      <c r="Y2673" s="2">
        <v>2003</v>
      </c>
      <c r="Z2673" s="2">
        <v>3524.5</v>
      </c>
      <c r="AA2673" s="2">
        <v>39</v>
      </c>
      <c r="AB2673" s="2">
        <v>5</v>
      </c>
      <c r="AC2673" s="2">
        <v>3524.5</v>
      </c>
      <c r="AE2673" s="2" t="s">
        <v>7047</v>
      </c>
      <c r="AF2673" s="2" t="s">
        <v>17390</v>
      </c>
      <c r="AG2673" s="2" t="s">
        <v>2998</v>
      </c>
      <c r="AH2673" s="2" t="s">
        <v>17413</v>
      </c>
    </row>
    <row r="2674" spans="24:34" x14ac:dyDescent="0.4">
      <c r="X2674" s="2" t="s">
        <v>7068</v>
      </c>
      <c r="Y2674" s="2">
        <v>2004</v>
      </c>
      <c r="Z2674" s="2">
        <v>1794.5</v>
      </c>
      <c r="AA2674" s="2">
        <v>20</v>
      </c>
      <c r="AB2674" s="2">
        <v>5</v>
      </c>
      <c r="AC2674" s="2">
        <v>1794.5</v>
      </c>
      <c r="AE2674" s="2" t="s">
        <v>7049</v>
      </c>
      <c r="AF2674" s="2" t="s">
        <v>17390</v>
      </c>
      <c r="AG2674" s="2" t="s">
        <v>2998</v>
      </c>
      <c r="AH2674" s="2" t="s">
        <v>17086</v>
      </c>
    </row>
    <row r="2675" spans="24:34" x14ac:dyDescent="0.4">
      <c r="X2675" s="2" t="s">
        <v>7070</v>
      </c>
      <c r="Y2675" s="2">
        <v>2013</v>
      </c>
      <c r="Z2675" s="2">
        <v>4571</v>
      </c>
      <c r="AA2675" s="2">
        <v>179</v>
      </c>
      <c r="AB2675" s="2">
        <v>7</v>
      </c>
      <c r="AC2675" s="2">
        <v>4571</v>
      </c>
      <c r="AE2675" s="2" t="s">
        <v>7051</v>
      </c>
      <c r="AF2675" s="2" t="s">
        <v>17390</v>
      </c>
      <c r="AG2675" s="2" t="s">
        <v>2998</v>
      </c>
      <c r="AH2675" s="2" t="s">
        <v>17414</v>
      </c>
    </row>
    <row r="2676" spans="24:34" x14ac:dyDescent="0.4">
      <c r="X2676" s="2" t="s">
        <v>7071</v>
      </c>
      <c r="Y2676" s="2">
        <v>2014</v>
      </c>
      <c r="Z2676" s="2">
        <v>6235.5</v>
      </c>
      <c r="AA2676" s="2">
        <v>273</v>
      </c>
      <c r="AB2676" s="2">
        <v>9</v>
      </c>
      <c r="AC2676" s="2">
        <v>6235</v>
      </c>
      <c r="AE2676" s="2" t="s">
        <v>7053</v>
      </c>
      <c r="AF2676" s="2" t="s">
        <v>17390</v>
      </c>
      <c r="AG2676" s="2" t="s">
        <v>2998</v>
      </c>
      <c r="AH2676" s="2" t="s">
        <v>17400</v>
      </c>
    </row>
    <row r="2677" spans="24:34" x14ac:dyDescent="0.4">
      <c r="X2677" s="2" t="s">
        <v>7072</v>
      </c>
      <c r="Y2677" s="2">
        <v>1967</v>
      </c>
      <c r="Z2677" s="2">
        <v>4060.9</v>
      </c>
      <c r="AA2677" s="2">
        <v>126</v>
      </c>
      <c r="AB2677" s="2">
        <v>5</v>
      </c>
      <c r="AC2677" s="2">
        <v>3156.8</v>
      </c>
      <c r="AE2677" s="2" t="s">
        <v>7054</v>
      </c>
      <c r="AF2677" s="2" t="s">
        <v>17390</v>
      </c>
      <c r="AG2677" s="2" t="s">
        <v>17081</v>
      </c>
      <c r="AH2677" s="2" t="s">
        <v>17393</v>
      </c>
    </row>
    <row r="2678" spans="24:34" x14ac:dyDescent="0.4">
      <c r="X2678" s="2" t="s">
        <v>7073</v>
      </c>
      <c r="Y2678" s="2">
        <v>1963</v>
      </c>
      <c r="Z2678" s="2">
        <v>3892.8</v>
      </c>
      <c r="AA2678" s="2">
        <v>158</v>
      </c>
      <c r="AB2678" s="2">
        <v>5</v>
      </c>
      <c r="AC2678" s="2">
        <v>3550</v>
      </c>
      <c r="AE2678" s="2" t="s">
        <v>7056</v>
      </c>
      <c r="AF2678" s="2" t="s">
        <v>17390</v>
      </c>
      <c r="AG2678" s="2" t="s">
        <v>17081</v>
      </c>
      <c r="AH2678" s="2" t="s">
        <v>17086</v>
      </c>
    </row>
    <row r="2679" spans="24:34" x14ac:dyDescent="0.4">
      <c r="X2679" s="2" t="s">
        <v>7075</v>
      </c>
      <c r="Y2679" s="2">
        <v>1969</v>
      </c>
      <c r="Z2679" s="2">
        <v>3550.4</v>
      </c>
      <c r="AA2679" s="2">
        <v>190</v>
      </c>
      <c r="AB2679" s="2">
        <v>5</v>
      </c>
      <c r="AC2679" s="2">
        <v>3116.1</v>
      </c>
      <c r="AE2679" s="2" t="s">
        <v>7059</v>
      </c>
      <c r="AF2679" s="2" t="s">
        <v>17390</v>
      </c>
      <c r="AG2679" s="2" t="s">
        <v>2998</v>
      </c>
      <c r="AH2679" s="2" t="s">
        <v>17086</v>
      </c>
    </row>
    <row r="2680" spans="24:34" x14ac:dyDescent="0.4">
      <c r="X2680" s="2" t="s">
        <v>7076</v>
      </c>
      <c r="Y2680" s="2">
        <v>1969</v>
      </c>
      <c r="Z2680" s="2">
        <v>4628.1000000000004</v>
      </c>
      <c r="AA2680" s="2">
        <v>195</v>
      </c>
      <c r="AB2680" s="2">
        <v>5</v>
      </c>
      <c r="AC2680" s="2">
        <v>3096.5</v>
      </c>
      <c r="AE2680" s="2" t="s">
        <v>7061</v>
      </c>
      <c r="AF2680" s="2" t="s">
        <v>17390</v>
      </c>
      <c r="AG2680" s="2" t="s">
        <v>2998</v>
      </c>
      <c r="AH2680" s="2" t="s">
        <v>17088</v>
      </c>
    </row>
    <row r="2681" spans="24:34" x14ac:dyDescent="0.4">
      <c r="X2681" s="2" t="s">
        <v>7077</v>
      </c>
      <c r="Y2681" s="2">
        <v>2001</v>
      </c>
      <c r="Z2681" s="2">
        <v>5748.8</v>
      </c>
      <c r="AA2681" s="2">
        <v>110</v>
      </c>
      <c r="AB2681" s="2">
        <v>9</v>
      </c>
      <c r="AC2681" s="2">
        <v>5748.8</v>
      </c>
      <c r="AE2681" s="2" t="s">
        <v>1265</v>
      </c>
      <c r="AF2681" s="2" t="s">
        <v>17390</v>
      </c>
      <c r="AG2681" s="2" t="s">
        <v>17081</v>
      </c>
      <c r="AH2681" s="2" t="s">
        <v>17393</v>
      </c>
    </row>
    <row r="2682" spans="24:34" x14ac:dyDescent="0.4">
      <c r="X2682" s="2" t="s">
        <v>7078</v>
      </c>
      <c r="Y2682" s="2">
        <v>1998</v>
      </c>
      <c r="Z2682" s="2">
        <v>9107.9</v>
      </c>
      <c r="AA2682" s="2">
        <v>150</v>
      </c>
      <c r="AB2682" s="2">
        <v>9</v>
      </c>
      <c r="AC2682" s="2">
        <v>9107.9</v>
      </c>
      <c r="AE2682" s="2" t="s">
        <v>176</v>
      </c>
      <c r="AF2682" s="2" t="s">
        <v>17390</v>
      </c>
      <c r="AG2682" s="2" t="s">
        <v>17081</v>
      </c>
      <c r="AH2682" s="2" t="s">
        <v>17400</v>
      </c>
    </row>
    <row r="2683" spans="24:34" x14ac:dyDescent="0.4">
      <c r="X2683" s="2" t="s">
        <v>17286</v>
      </c>
      <c r="Y2683" s="2">
        <v>1981</v>
      </c>
      <c r="Z2683" s="2">
        <v>5704.72</v>
      </c>
      <c r="AA2683" s="2">
        <v>257</v>
      </c>
      <c r="AB2683" s="2">
        <v>4</v>
      </c>
      <c r="AC2683" s="2">
        <v>4021.46</v>
      </c>
      <c r="AE2683" s="2" t="s">
        <v>7063</v>
      </c>
      <c r="AF2683" s="2" t="s">
        <v>17397</v>
      </c>
      <c r="AG2683" s="2" t="s">
        <v>17081</v>
      </c>
      <c r="AH2683" s="2" t="s">
        <v>17393</v>
      </c>
    </row>
    <row r="2684" spans="24:34" x14ac:dyDescent="0.4">
      <c r="X2684" s="2" t="s">
        <v>17287</v>
      </c>
      <c r="Y2684" s="2">
        <v>1982</v>
      </c>
      <c r="Z2684" s="2">
        <v>1424.54</v>
      </c>
      <c r="AA2684" s="2">
        <v>88</v>
      </c>
      <c r="AB2684" s="2">
        <v>2</v>
      </c>
      <c r="AC2684" s="2">
        <v>1424.54</v>
      </c>
      <c r="AE2684" s="2" t="s">
        <v>7064</v>
      </c>
      <c r="AF2684" s="2" t="s">
        <v>17390</v>
      </c>
      <c r="AG2684" s="2" t="s">
        <v>2998</v>
      </c>
      <c r="AH2684" s="2" t="s">
        <v>17088</v>
      </c>
    </row>
    <row r="2685" spans="24:34" x14ac:dyDescent="0.4">
      <c r="X2685" s="2" t="s">
        <v>1266</v>
      </c>
      <c r="Y2685" s="2">
        <v>1963</v>
      </c>
      <c r="Z2685" s="2">
        <v>3909.6</v>
      </c>
      <c r="AA2685" s="2">
        <v>185</v>
      </c>
      <c r="AB2685" s="2">
        <v>5</v>
      </c>
      <c r="AC2685" s="2">
        <v>3566.2</v>
      </c>
      <c r="AE2685" s="2" t="s">
        <v>7066</v>
      </c>
      <c r="AF2685" s="2" t="s">
        <v>17390</v>
      </c>
      <c r="AG2685" s="2" t="s">
        <v>17081</v>
      </c>
      <c r="AH2685" s="2" t="s">
        <v>17086</v>
      </c>
    </row>
    <row r="2686" spans="24:34" x14ac:dyDescent="0.4">
      <c r="X2686" s="2" t="s">
        <v>7080</v>
      </c>
      <c r="Y2686" s="2">
        <v>1963</v>
      </c>
      <c r="Z2686" s="2">
        <v>3873.6</v>
      </c>
      <c r="AA2686" s="2">
        <v>159</v>
      </c>
      <c r="AB2686" s="2">
        <v>5</v>
      </c>
      <c r="AC2686" s="2">
        <v>3534.5</v>
      </c>
      <c r="AE2686" s="2" t="s">
        <v>7067</v>
      </c>
      <c r="AF2686" s="2" t="s">
        <v>17390</v>
      </c>
      <c r="AG2686" s="2" t="s">
        <v>17086</v>
      </c>
      <c r="AH2686" s="2" t="s">
        <v>17088</v>
      </c>
    </row>
    <row r="2687" spans="24:34" x14ac:dyDescent="0.4">
      <c r="X2687" s="2" t="s">
        <v>7081</v>
      </c>
      <c r="Y2687" s="2">
        <v>1969</v>
      </c>
      <c r="Z2687" s="2">
        <v>3085.8</v>
      </c>
      <c r="AA2687" s="2">
        <v>185</v>
      </c>
      <c r="AB2687" s="2">
        <v>5</v>
      </c>
      <c r="AC2687" s="2">
        <v>2108.8000000000002</v>
      </c>
      <c r="AE2687" s="2" t="s">
        <v>7068</v>
      </c>
      <c r="AF2687" s="2" t="s">
        <v>17390</v>
      </c>
      <c r="AG2687" s="2" t="s">
        <v>17086</v>
      </c>
      <c r="AH2687" s="2" t="s">
        <v>17086</v>
      </c>
    </row>
    <row r="2688" spans="24:34" x14ac:dyDescent="0.4">
      <c r="X2688" s="2" t="s">
        <v>7082</v>
      </c>
      <c r="Y2688" s="2">
        <v>2000</v>
      </c>
      <c r="Z2688" s="2">
        <v>4654.5</v>
      </c>
      <c r="AA2688" s="2">
        <v>70</v>
      </c>
      <c r="AB2688" s="2">
        <v>3</v>
      </c>
      <c r="AC2688" s="2">
        <v>4654.5</v>
      </c>
      <c r="AE2688" s="2" t="s">
        <v>7069</v>
      </c>
      <c r="AF2688" s="2" t="s">
        <v>2998</v>
      </c>
      <c r="AG2688" s="2" t="s">
        <v>2998</v>
      </c>
      <c r="AH2688" s="2" t="s">
        <v>17088</v>
      </c>
    </row>
    <row r="2689" spans="24:34" x14ac:dyDescent="0.4">
      <c r="X2689" s="2" t="s">
        <v>7083</v>
      </c>
      <c r="Y2689" s="2">
        <v>2007</v>
      </c>
      <c r="Z2689" s="2">
        <v>12113</v>
      </c>
      <c r="AA2689" s="2">
        <v>350</v>
      </c>
      <c r="AB2689" s="2">
        <v>10</v>
      </c>
      <c r="AC2689" s="2">
        <v>8938</v>
      </c>
      <c r="AE2689" s="2" t="s">
        <v>7070</v>
      </c>
      <c r="AF2689" s="2" t="s">
        <v>2998</v>
      </c>
      <c r="AG2689" s="2" t="s">
        <v>2998</v>
      </c>
      <c r="AH2689" s="2" t="s">
        <v>17400</v>
      </c>
    </row>
    <row r="2690" spans="24:34" x14ac:dyDescent="0.4">
      <c r="X2690" s="2" t="s">
        <v>7085</v>
      </c>
      <c r="Y2690" s="2">
        <v>2008</v>
      </c>
      <c r="Z2690" s="2">
        <v>18917.900000000001</v>
      </c>
      <c r="AA2690" s="2">
        <v>421</v>
      </c>
      <c r="AB2690" s="2">
        <v>10</v>
      </c>
      <c r="AC2690" s="2">
        <v>13880</v>
      </c>
      <c r="AE2690" s="2" t="s">
        <v>7071</v>
      </c>
      <c r="AF2690" s="2" t="s">
        <v>2998</v>
      </c>
      <c r="AG2690" s="2" t="s">
        <v>2998</v>
      </c>
      <c r="AH2690" s="2" t="s">
        <v>17400</v>
      </c>
    </row>
    <row r="2691" spans="24:34" x14ac:dyDescent="0.4">
      <c r="X2691" s="2" t="s">
        <v>7086</v>
      </c>
      <c r="Y2691" s="2">
        <v>2007</v>
      </c>
      <c r="Z2691" s="2">
        <v>6902.5</v>
      </c>
      <c r="AA2691" s="2">
        <v>129</v>
      </c>
      <c r="AB2691" s="2">
        <v>10</v>
      </c>
      <c r="AC2691" s="2">
        <v>5044.3</v>
      </c>
      <c r="AE2691" s="2" t="s">
        <v>7072</v>
      </c>
      <c r="AF2691" s="2" t="s">
        <v>17390</v>
      </c>
      <c r="AG2691" s="2" t="s">
        <v>2998</v>
      </c>
      <c r="AH2691" s="2" t="s">
        <v>17393</v>
      </c>
    </row>
    <row r="2692" spans="24:34" x14ac:dyDescent="0.4">
      <c r="X2692" s="2" t="s">
        <v>7088</v>
      </c>
      <c r="Y2692" s="2">
        <v>1963</v>
      </c>
      <c r="Z2692" s="2">
        <v>3871.1</v>
      </c>
      <c r="AA2692" s="2">
        <v>163</v>
      </c>
      <c r="AB2692" s="2">
        <v>5</v>
      </c>
      <c r="AC2692" s="2">
        <v>3540.9</v>
      </c>
      <c r="AE2692" s="2" t="s">
        <v>7073</v>
      </c>
      <c r="AF2692" s="2" t="s">
        <v>17397</v>
      </c>
      <c r="AG2692" s="2" t="s">
        <v>2998</v>
      </c>
      <c r="AH2692" s="2" t="s">
        <v>17393</v>
      </c>
    </row>
    <row r="2693" spans="24:34" x14ac:dyDescent="0.4">
      <c r="X2693" s="2" t="s">
        <v>7089</v>
      </c>
      <c r="Y2693" s="2">
        <v>1963</v>
      </c>
      <c r="Z2693" s="2">
        <v>3855.6</v>
      </c>
      <c r="AA2693" s="2">
        <v>152</v>
      </c>
      <c r="AB2693" s="2">
        <v>5</v>
      </c>
      <c r="AC2693" s="2">
        <v>3526.5</v>
      </c>
      <c r="AE2693" s="2" t="s">
        <v>7075</v>
      </c>
      <c r="AF2693" s="2" t="s">
        <v>17397</v>
      </c>
      <c r="AG2693" s="2" t="s">
        <v>17081</v>
      </c>
      <c r="AH2693" s="2" t="s">
        <v>17413</v>
      </c>
    </row>
    <row r="2694" spans="24:34" x14ac:dyDescent="0.4">
      <c r="X2694" s="2" t="s">
        <v>7091</v>
      </c>
      <c r="Y2694" s="2">
        <v>1963</v>
      </c>
      <c r="Z2694" s="2">
        <v>3881.3</v>
      </c>
      <c r="AA2694" s="2">
        <v>182</v>
      </c>
      <c r="AB2694" s="2">
        <v>5</v>
      </c>
      <c r="AC2694" s="2">
        <v>3552.7</v>
      </c>
      <c r="AE2694" s="2" t="s">
        <v>7076</v>
      </c>
      <c r="AF2694" s="2" t="s">
        <v>17397</v>
      </c>
      <c r="AG2694" s="2" t="s">
        <v>17081</v>
      </c>
      <c r="AH2694" s="2" t="s">
        <v>17413</v>
      </c>
    </row>
    <row r="2695" spans="24:34" x14ac:dyDescent="0.4">
      <c r="X2695" s="2" t="s">
        <v>7092</v>
      </c>
      <c r="Y2695" s="2">
        <v>1972</v>
      </c>
      <c r="Z2695" s="2">
        <v>4186.3</v>
      </c>
      <c r="AA2695" s="2">
        <v>111</v>
      </c>
      <c r="AB2695" s="2">
        <v>5</v>
      </c>
      <c r="AC2695" s="2">
        <v>4186.3</v>
      </c>
      <c r="AE2695" s="2" t="s">
        <v>7077</v>
      </c>
      <c r="AF2695" s="2" t="s">
        <v>17390</v>
      </c>
      <c r="AG2695" s="2" t="s">
        <v>2998</v>
      </c>
      <c r="AH2695" s="2" t="s">
        <v>17400</v>
      </c>
    </row>
    <row r="2696" spans="24:34" x14ac:dyDescent="0.4">
      <c r="X2696" s="2" t="s">
        <v>7093</v>
      </c>
      <c r="Y2696" s="2">
        <v>1963</v>
      </c>
      <c r="Z2696" s="2">
        <v>3539.5</v>
      </c>
      <c r="AA2696" s="2">
        <v>169</v>
      </c>
      <c r="AB2696" s="2">
        <v>5</v>
      </c>
      <c r="AC2696" s="2">
        <v>3529.7</v>
      </c>
      <c r="AE2696" s="2" t="s">
        <v>7078</v>
      </c>
      <c r="AF2696" s="2" t="s">
        <v>17397</v>
      </c>
      <c r="AG2696" s="2" t="s">
        <v>2998</v>
      </c>
      <c r="AH2696" s="2" t="s">
        <v>17393</v>
      </c>
    </row>
    <row r="2697" spans="24:34" x14ac:dyDescent="0.4">
      <c r="X2697" s="2" t="s">
        <v>7094</v>
      </c>
      <c r="Y2697" s="2">
        <v>1963</v>
      </c>
      <c r="Z2697" s="2">
        <v>3851.8</v>
      </c>
      <c r="AA2697" s="2">
        <v>168</v>
      </c>
      <c r="AB2697" s="2">
        <v>5</v>
      </c>
      <c r="AC2697" s="2">
        <v>3532.1</v>
      </c>
      <c r="AE2697" s="2" t="s">
        <v>1266</v>
      </c>
      <c r="AF2697" s="2" t="s">
        <v>17397</v>
      </c>
      <c r="AG2697" s="2" t="s">
        <v>2998</v>
      </c>
      <c r="AH2697" s="2" t="s">
        <v>17393</v>
      </c>
    </row>
    <row r="2698" spans="24:34" x14ac:dyDescent="0.4">
      <c r="X2698" s="2" t="s">
        <v>7096</v>
      </c>
      <c r="Y2698" s="2">
        <v>1971</v>
      </c>
      <c r="Z2698" s="2">
        <v>6600.3</v>
      </c>
      <c r="AA2698" s="2">
        <v>170</v>
      </c>
      <c r="AB2698" s="2">
        <v>5</v>
      </c>
      <c r="AC2698" s="2">
        <v>5036.8</v>
      </c>
      <c r="AE2698" s="2" t="s">
        <v>7080</v>
      </c>
      <c r="AF2698" s="2" t="s">
        <v>17397</v>
      </c>
      <c r="AG2698" s="2" t="s">
        <v>2998</v>
      </c>
      <c r="AH2698" s="2" t="s">
        <v>17393</v>
      </c>
    </row>
    <row r="2699" spans="24:34" x14ac:dyDescent="0.4">
      <c r="X2699" s="2" t="s">
        <v>7098</v>
      </c>
      <c r="Y2699" s="2">
        <v>2012</v>
      </c>
      <c r="Z2699" s="2">
        <v>9040.2999999999993</v>
      </c>
      <c r="AA2699" s="2">
        <v>175</v>
      </c>
      <c r="AB2699" s="2">
        <v>10</v>
      </c>
      <c r="AC2699" s="2">
        <v>7250.6</v>
      </c>
      <c r="AE2699" s="2" t="s">
        <v>7081</v>
      </c>
      <c r="AF2699" s="2" t="s">
        <v>17397</v>
      </c>
      <c r="AG2699" s="2" t="s">
        <v>2998</v>
      </c>
      <c r="AH2699" s="2" t="s">
        <v>17413</v>
      </c>
    </row>
    <row r="2700" spans="24:34" x14ac:dyDescent="0.4">
      <c r="X2700" s="2" t="s">
        <v>7100</v>
      </c>
      <c r="Y2700" s="2">
        <v>1970</v>
      </c>
      <c r="Z2700" s="2">
        <v>4506.3</v>
      </c>
      <c r="AA2700" s="2">
        <v>165</v>
      </c>
      <c r="AB2700" s="2">
        <v>5</v>
      </c>
      <c r="AC2700" s="2">
        <v>3522.9</v>
      </c>
      <c r="AE2700" s="2" t="s">
        <v>7082</v>
      </c>
      <c r="AF2700" s="2" t="s">
        <v>17390</v>
      </c>
      <c r="AG2700" s="2" t="s">
        <v>17081</v>
      </c>
      <c r="AH2700" s="2" t="s">
        <v>17413</v>
      </c>
    </row>
    <row r="2701" spans="24:34" x14ac:dyDescent="0.4">
      <c r="X2701" s="2" t="s">
        <v>7102</v>
      </c>
      <c r="Y2701" s="2">
        <v>1976</v>
      </c>
      <c r="Z2701" s="2">
        <v>2186.1999999999998</v>
      </c>
      <c r="AA2701" s="2">
        <v>78</v>
      </c>
      <c r="AB2701" s="2">
        <v>9</v>
      </c>
      <c r="AC2701" s="2">
        <v>1841.7</v>
      </c>
      <c r="AE2701" s="2" t="s">
        <v>7083</v>
      </c>
      <c r="AF2701" s="2" t="s">
        <v>17390</v>
      </c>
      <c r="AG2701" s="2" t="s">
        <v>2998</v>
      </c>
      <c r="AH2701" s="2" t="s">
        <v>17393</v>
      </c>
    </row>
    <row r="2702" spans="24:34" x14ac:dyDescent="0.4">
      <c r="X2702" s="2" t="s">
        <v>7104</v>
      </c>
      <c r="Y2702" s="2">
        <v>1999</v>
      </c>
      <c r="Z2702" s="2">
        <v>4810.8999999999996</v>
      </c>
      <c r="AA2702" s="2">
        <v>117</v>
      </c>
      <c r="AB2702" s="2">
        <v>9</v>
      </c>
      <c r="AC2702" s="2">
        <v>3898.7999999999997</v>
      </c>
      <c r="AE2702" s="2" t="s">
        <v>7085</v>
      </c>
      <c r="AF2702" s="2" t="s">
        <v>17390</v>
      </c>
      <c r="AG2702" s="2" t="s">
        <v>2998</v>
      </c>
      <c r="AH2702" s="2" t="s">
        <v>17398</v>
      </c>
    </row>
    <row r="2703" spans="24:34" x14ac:dyDescent="0.4">
      <c r="X2703" s="2" t="s">
        <v>7106</v>
      </c>
      <c r="Y2703" s="2">
        <v>1976</v>
      </c>
      <c r="Z2703" s="2">
        <v>3967</v>
      </c>
      <c r="AA2703" s="2">
        <v>79</v>
      </c>
      <c r="AB2703" s="2">
        <v>9</v>
      </c>
      <c r="AC2703" s="2">
        <v>3967</v>
      </c>
      <c r="AE2703" s="2" t="s">
        <v>7086</v>
      </c>
      <c r="AF2703" s="2" t="s">
        <v>17390</v>
      </c>
      <c r="AG2703" s="2" t="s">
        <v>2998</v>
      </c>
      <c r="AH2703" s="2" t="s">
        <v>17088</v>
      </c>
    </row>
    <row r="2704" spans="24:34" x14ac:dyDescent="0.4">
      <c r="X2704" s="2" t="s">
        <v>7108</v>
      </c>
      <c r="Y2704" s="2">
        <v>1964</v>
      </c>
      <c r="Z2704" s="2">
        <v>3875.3</v>
      </c>
      <c r="AA2704" s="2">
        <v>161</v>
      </c>
      <c r="AB2704" s="2">
        <v>5</v>
      </c>
      <c r="AC2704" s="2">
        <v>3542.5</v>
      </c>
      <c r="AE2704" s="2" t="s">
        <v>7088</v>
      </c>
      <c r="AF2704" s="2" t="s">
        <v>17397</v>
      </c>
      <c r="AG2704" s="2" t="s">
        <v>2998</v>
      </c>
      <c r="AH2704" s="2" t="s">
        <v>17393</v>
      </c>
    </row>
    <row r="2705" spans="24:34" x14ac:dyDescent="0.4">
      <c r="X2705" s="2" t="s">
        <v>7109</v>
      </c>
      <c r="Y2705" s="2">
        <v>1964</v>
      </c>
      <c r="Z2705" s="2">
        <v>4577.2</v>
      </c>
      <c r="AA2705" s="2">
        <v>169</v>
      </c>
      <c r="AB2705" s="2">
        <v>5</v>
      </c>
      <c r="AC2705" s="2">
        <v>3539.6</v>
      </c>
      <c r="AE2705" s="2" t="s">
        <v>7089</v>
      </c>
      <c r="AF2705" s="2" t="s">
        <v>17397</v>
      </c>
      <c r="AG2705" s="2" t="s">
        <v>2998</v>
      </c>
      <c r="AH2705" s="2" t="s">
        <v>17393</v>
      </c>
    </row>
    <row r="2706" spans="24:34" x14ac:dyDescent="0.4">
      <c r="X2706" s="2" t="s">
        <v>7110</v>
      </c>
      <c r="Y2706" s="2">
        <v>1964</v>
      </c>
      <c r="Z2706" s="2">
        <v>3601.5</v>
      </c>
      <c r="AA2706" s="2">
        <v>208</v>
      </c>
      <c r="AB2706" s="2">
        <v>5</v>
      </c>
      <c r="AC2706" s="2">
        <v>3601.5</v>
      </c>
      <c r="AE2706" s="2" t="s">
        <v>7091</v>
      </c>
      <c r="AF2706" s="2" t="s">
        <v>17397</v>
      </c>
      <c r="AG2706" s="2" t="s">
        <v>2998</v>
      </c>
      <c r="AH2706" s="2" t="s">
        <v>17393</v>
      </c>
    </row>
    <row r="2707" spans="24:34" x14ac:dyDescent="0.4">
      <c r="X2707" s="2" t="s">
        <v>7111</v>
      </c>
      <c r="Y2707" s="2">
        <v>1976</v>
      </c>
      <c r="Z2707" s="2">
        <v>2154.4</v>
      </c>
      <c r="AA2707" s="2">
        <v>76</v>
      </c>
      <c r="AB2707" s="2">
        <v>9</v>
      </c>
      <c r="AC2707" s="2">
        <v>1828.2</v>
      </c>
      <c r="AE2707" s="2" t="s">
        <v>7092</v>
      </c>
      <c r="AF2707" s="2" t="s">
        <v>17390</v>
      </c>
      <c r="AG2707" s="2" t="s">
        <v>2998</v>
      </c>
      <c r="AH2707" s="2" t="s">
        <v>17393</v>
      </c>
    </row>
    <row r="2708" spans="24:34" x14ac:dyDescent="0.4">
      <c r="X2708" s="2" t="s">
        <v>7112</v>
      </c>
      <c r="Y2708" s="2">
        <v>1965</v>
      </c>
      <c r="Z2708" s="2">
        <v>4029.8</v>
      </c>
      <c r="AA2708" s="2">
        <v>123</v>
      </c>
      <c r="AB2708" s="2">
        <v>5</v>
      </c>
      <c r="AC2708" s="2">
        <v>3739.08</v>
      </c>
      <c r="AE2708" s="2" t="s">
        <v>7093</v>
      </c>
      <c r="AF2708" s="2" t="s">
        <v>17397</v>
      </c>
      <c r="AG2708" s="2" t="s">
        <v>2998</v>
      </c>
      <c r="AH2708" s="2" t="s">
        <v>17393</v>
      </c>
    </row>
    <row r="2709" spans="24:34" x14ac:dyDescent="0.4">
      <c r="X2709" s="2" t="s">
        <v>7114</v>
      </c>
      <c r="Y2709" s="2">
        <v>1969</v>
      </c>
      <c r="Z2709" s="2">
        <v>2608.6999999999998</v>
      </c>
      <c r="AA2709" s="2">
        <v>91</v>
      </c>
      <c r="AB2709" s="2">
        <v>9</v>
      </c>
      <c r="AC2709" s="2">
        <v>2294.1999999999998</v>
      </c>
      <c r="AE2709" s="2" t="s">
        <v>7094</v>
      </c>
      <c r="AF2709" s="2" t="s">
        <v>17397</v>
      </c>
      <c r="AG2709" s="2" t="s">
        <v>2998</v>
      </c>
      <c r="AH2709" s="2" t="s">
        <v>17393</v>
      </c>
    </row>
    <row r="2710" spans="24:34" x14ac:dyDescent="0.4">
      <c r="X2710" s="2" t="s">
        <v>7115</v>
      </c>
      <c r="Y2710" s="2">
        <v>1969</v>
      </c>
      <c r="Z2710" s="2">
        <v>2575.6999999999998</v>
      </c>
      <c r="AA2710" s="2">
        <v>84</v>
      </c>
      <c r="AB2710" s="2">
        <v>9</v>
      </c>
      <c r="AC2710" s="2">
        <v>2278.3000000000002</v>
      </c>
      <c r="AE2710" s="2" t="s">
        <v>7096</v>
      </c>
      <c r="AF2710" s="2" t="s">
        <v>17390</v>
      </c>
      <c r="AG2710" s="2" t="s">
        <v>2998</v>
      </c>
      <c r="AH2710" s="2" t="s">
        <v>17398</v>
      </c>
    </row>
    <row r="2711" spans="24:34" x14ac:dyDescent="0.4">
      <c r="X2711" s="2" t="s">
        <v>7116</v>
      </c>
      <c r="Y2711" s="2">
        <v>1977</v>
      </c>
      <c r="Z2711" s="2">
        <v>2127.6999999999998</v>
      </c>
      <c r="AA2711" s="2">
        <v>79</v>
      </c>
      <c r="AB2711" s="2">
        <v>9</v>
      </c>
      <c r="AC2711" s="2">
        <v>2127.6999999999998</v>
      </c>
      <c r="AE2711" s="2" t="s">
        <v>7098</v>
      </c>
      <c r="AF2711" s="2" t="s">
        <v>17390</v>
      </c>
      <c r="AG2711" s="2" t="s">
        <v>2998</v>
      </c>
      <c r="AH2711" s="2" t="s">
        <v>17400</v>
      </c>
    </row>
    <row r="2712" spans="24:34" x14ac:dyDescent="0.4">
      <c r="X2712" s="2" t="s">
        <v>7117</v>
      </c>
      <c r="Y2712" s="2">
        <v>1964</v>
      </c>
      <c r="Z2712" s="2">
        <v>3573.9</v>
      </c>
      <c r="AA2712" s="2">
        <v>148</v>
      </c>
      <c r="AB2712" s="2">
        <v>5</v>
      </c>
      <c r="AC2712" s="2">
        <v>3530.8</v>
      </c>
      <c r="AE2712" s="2" t="s">
        <v>7100</v>
      </c>
      <c r="AF2712" s="2" t="s">
        <v>17397</v>
      </c>
      <c r="AG2712" s="2" t="s">
        <v>2998</v>
      </c>
      <c r="AH2712" s="2" t="s">
        <v>17393</v>
      </c>
    </row>
    <row r="2713" spans="24:34" x14ac:dyDescent="0.4">
      <c r="X2713" s="2" t="s">
        <v>7118</v>
      </c>
      <c r="Y2713" s="2">
        <v>1966</v>
      </c>
      <c r="Z2713" s="2">
        <v>3552.8</v>
      </c>
      <c r="AA2713" s="2">
        <v>157</v>
      </c>
      <c r="AB2713" s="2">
        <v>5</v>
      </c>
      <c r="AC2713" s="2">
        <v>3552.8</v>
      </c>
      <c r="AE2713" s="2" t="s">
        <v>7102</v>
      </c>
      <c r="AF2713" s="2" t="s">
        <v>17390</v>
      </c>
      <c r="AG2713" s="2" t="s">
        <v>2998</v>
      </c>
      <c r="AH2713" s="2" t="s">
        <v>17086</v>
      </c>
    </row>
    <row r="2714" spans="24:34" x14ac:dyDescent="0.4">
      <c r="X2714" s="2" t="s">
        <v>7119</v>
      </c>
      <c r="Y2714" s="2">
        <v>1986</v>
      </c>
      <c r="Z2714" s="2">
        <v>1889.74</v>
      </c>
      <c r="AA2714" s="2">
        <v>69</v>
      </c>
      <c r="AB2714" s="2">
        <v>5</v>
      </c>
      <c r="AC2714" s="2">
        <v>1889.74</v>
      </c>
      <c r="AE2714" s="2" t="s">
        <v>7104</v>
      </c>
      <c r="AF2714" s="2" t="s">
        <v>17390</v>
      </c>
      <c r="AG2714" s="2" t="s">
        <v>2998</v>
      </c>
      <c r="AH2714" s="2" t="s">
        <v>17413</v>
      </c>
    </row>
    <row r="2715" spans="24:34" x14ac:dyDescent="0.4">
      <c r="X2715" s="2" t="s">
        <v>7120</v>
      </c>
      <c r="Y2715" s="2">
        <v>1978</v>
      </c>
      <c r="Z2715" s="2">
        <v>8675.7999999999993</v>
      </c>
      <c r="AA2715" s="2">
        <v>405</v>
      </c>
      <c r="AB2715" s="2">
        <v>9</v>
      </c>
      <c r="AC2715" s="2">
        <v>8675.7999999999993</v>
      </c>
      <c r="AE2715" s="2" t="s">
        <v>7106</v>
      </c>
      <c r="AF2715" s="2" t="s">
        <v>17390</v>
      </c>
      <c r="AG2715" s="2" t="s">
        <v>2998</v>
      </c>
      <c r="AH2715" s="2" t="s">
        <v>17086</v>
      </c>
    </row>
    <row r="2716" spans="24:34" x14ac:dyDescent="0.4">
      <c r="X2716" s="2" t="s">
        <v>7122</v>
      </c>
      <c r="Y2716" s="2">
        <v>2009</v>
      </c>
      <c r="Z2716" s="2">
        <v>4941.3999999999996</v>
      </c>
      <c r="AA2716" s="2">
        <v>89</v>
      </c>
      <c r="AB2716" s="2">
        <v>9</v>
      </c>
      <c r="AC2716" s="2">
        <v>3487.4</v>
      </c>
      <c r="AE2716" s="2" t="s">
        <v>7108</v>
      </c>
      <c r="AF2716" s="2" t="s">
        <v>17397</v>
      </c>
      <c r="AG2716" s="2" t="s">
        <v>2998</v>
      </c>
      <c r="AH2716" s="2" t="s">
        <v>17393</v>
      </c>
    </row>
    <row r="2717" spans="24:34" x14ac:dyDescent="0.4">
      <c r="X2717" s="2" t="s">
        <v>1267</v>
      </c>
      <c r="Y2717" s="2">
        <v>1960</v>
      </c>
      <c r="Z2717" s="2">
        <v>3872.2</v>
      </c>
      <c r="AA2717" s="2">
        <v>172</v>
      </c>
      <c r="AB2717" s="2">
        <v>5</v>
      </c>
      <c r="AC2717" s="2">
        <v>3548.7</v>
      </c>
      <c r="AE2717" s="2" t="s">
        <v>7109</v>
      </c>
      <c r="AF2717" s="2" t="s">
        <v>17397</v>
      </c>
      <c r="AG2717" s="2" t="s">
        <v>2998</v>
      </c>
      <c r="AH2717" s="2" t="s">
        <v>17393</v>
      </c>
    </row>
    <row r="2718" spans="24:34" x14ac:dyDescent="0.4">
      <c r="X2718" s="2" t="s">
        <v>7124</v>
      </c>
      <c r="Y2718" s="2">
        <v>1965</v>
      </c>
      <c r="Z2718" s="2">
        <v>3880.1</v>
      </c>
      <c r="AA2718" s="2">
        <v>153</v>
      </c>
      <c r="AB2718" s="2">
        <v>5</v>
      </c>
      <c r="AC2718" s="2">
        <v>3566.3</v>
      </c>
      <c r="AE2718" s="2" t="s">
        <v>7110</v>
      </c>
      <c r="AF2718" s="2" t="s">
        <v>17397</v>
      </c>
      <c r="AG2718" s="2" t="s">
        <v>2998</v>
      </c>
      <c r="AH2718" s="2" t="s">
        <v>17393</v>
      </c>
    </row>
    <row r="2719" spans="24:34" x14ac:dyDescent="0.4">
      <c r="X2719" s="2" t="s">
        <v>7126</v>
      </c>
      <c r="Y2719" s="2">
        <v>1991</v>
      </c>
      <c r="Z2719" s="2">
        <v>6564.4</v>
      </c>
      <c r="AA2719" s="2">
        <v>182</v>
      </c>
      <c r="AB2719" s="2">
        <v>5</v>
      </c>
      <c r="AC2719" s="2">
        <v>6077.9</v>
      </c>
      <c r="AE2719" s="2" t="s">
        <v>7111</v>
      </c>
      <c r="AF2719" s="2" t="s">
        <v>17390</v>
      </c>
      <c r="AG2719" s="2" t="s">
        <v>2998</v>
      </c>
      <c r="AH2719" s="2" t="s">
        <v>17086</v>
      </c>
    </row>
    <row r="2720" spans="24:34" x14ac:dyDescent="0.4">
      <c r="X2720" s="2" t="s">
        <v>7128</v>
      </c>
      <c r="Y2720" s="2">
        <v>1969</v>
      </c>
      <c r="Z2720" s="2">
        <v>3727.1</v>
      </c>
      <c r="AA2720" s="2">
        <v>77</v>
      </c>
      <c r="AB2720" s="2">
        <v>9</v>
      </c>
      <c r="AC2720" s="2">
        <v>3470.9</v>
      </c>
      <c r="AE2720" s="2" t="s">
        <v>7112</v>
      </c>
      <c r="AF2720" s="2" t="s">
        <v>17390</v>
      </c>
      <c r="AG2720" s="2" t="s">
        <v>2998</v>
      </c>
      <c r="AH2720" s="2" t="s">
        <v>17393</v>
      </c>
    </row>
    <row r="2721" spans="24:34" x14ac:dyDescent="0.4">
      <c r="X2721" s="2" t="s">
        <v>1268</v>
      </c>
      <c r="Y2721" s="2">
        <v>1994</v>
      </c>
      <c r="Z2721" s="2">
        <v>3755.1</v>
      </c>
      <c r="AA2721" s="2">
        <v>118</v>
      </c>
      <c r="AB2721" s="2">
        <v>5</v>
      </c>
      <c r="AC2721" s="2">
        <v>3422</v>
      </c>
      <c r="AE2721" s="2" t="s">
        <v>7114</v>
      </c>
      <c r="AF2721" s="2" t="s">
        <v>17390</v>
      </c>
      <c r="AG2721" s="2" t="s">
        <v>2998</v>
      </c>
      <c r="AH2721" s="2" t="s">
        <v>17086</v>
      </c>
    </row>
    <row r="2722" spans="24:34" x14ac:dyDescent="0.4">
      <c r="X2722" s="2" t="s">
        <v>7130</v>
      </c>
      <c r="Y2722" s="2">
        <v>1964</v>
      </c>
      <c r="Z2722" s="2">
        <v>4285.6000000000004</v>
      </c>
      <c r="AA2722" s="2">
        <v>143</v>
      </c>
      <c r="AB2722" s="2">
        <v>5</v>
      </c>
      <c r="AC2722" s="2">
        <v>4285.6000000000004</v>
      </c>
      <c r="AE2722" s="2" t="s">
        <v>7115</v>
      </c>
      <c r="AF2722" s="2" t="s">
        <v>17390</v>
      </c>
      <c r="AG2722" s="2" t="s">
        <v>2998</v>
      </c>
      <c r="AH2722" s="2" t="s">
        <v>17086</v>
      </c>
    </row>
    <row r="2723" spans="24:34" x14ac:dyDescent="0.4">
      <c r="X2723" s="2" t="s">
        <v>7131</v>
      </c>
      <c r="Y2723" s="2">
        <v>1965</v>
      </c>
      <c r="Z2723" s="2">
        <v>4284.3</v>
      </c>
      <c r="AA2723" s="2">
        <v>167</v>
      </c>
      <c r="AB2723" s="2">
        <v>6</v>
      </c>
      <c r="AC2723" s="2">
        <v>3575.2</v>
      </c>
      <c r="AE2723" s="2" t="s">
        <v>7116</v>
      </c>
      <c r="AF2723" s="2" t="s">
        <v>17390</v>
      </c>
      <c r="AG2723" s="2" t="s">
        <v>2998</v>
      </c>
      <c r="AH2723" s="2" t="s">
        <v>17086</v>
      </c>
    </row>
    <row r="2724" spans="24:34" x14ac:dyDescent="0.4">
      <c r="X2724" s="2" t="s">
        <v>7133</v>
      </c>
      <c r="Y2724" s="2">
        <v>1965</v>
      </c>
      <c r="Z2724" s="2">
        <v>3675</v>
      </c>
      <c r="AA2724" s="2">
        <v>167</v>
      </c>
      <c r="AB2724" s="2">
        <v>5</v>
      </c>
      <c r="AC2724" s="2">
        <v>3554.5</v>
      </c>
      <c r="AE2724" s="2" t="s">
        <v>7117</v>
      </c>
      <c r="AF2724" s="2" t="s">
        <v>17397</v>
      </c>
      <c r="AG2724" s="2" t="s">
        <v>2998</v>
      </c>
      <c r="AH2724" s="2" t="s">
        <v>17393</v>
      </c>
    </row>
    <row r="2725" spans="24:34" x14ac:dyDescent="0.4">
      <c r="X2725" s="2" t="s">
        <v>7134</v>
      </c>
      <c r="Y2725" s="2">
        <v>1995</v>
      </c>
      <c r="Z2725" s="2">
        <v>11968</v>
      </c>
      <c r="AA2725" s="2">
        <v>288</v>
      </c>
      <c r="AB2725" s="2">
        <v>9</v>
      </c>
      <c r="AC2725" s="2">
        <v>10066</v>
      </c>
      <c r="AE2725" s="2" t="s">
        <v>7118</v>
      </c>
      <c r="AF2725" s="2" t="s">
        <v>17397</v>
      </c>
      <c r="AG2725" s="2" t="s">
        <v>2998</v>
      </c>
      <c r="AH2725" s="2" t="s">
        <v>17393</v>
      </c>
    </row>
    <row r="2726" spans="24:34" x14ac:dyDescent="0.4">
      <c r="X2726" s="2" t="s">
        <v>7135</v>
      </c>
      <c r="Y2726" s="2">
        <v>1968</v>
      </c>
      <c r="Z2726" s="2">
        <v>3105.6</v>
      </c>
      <c r="AA2726" s="2">
        <v>100</v>
      </c>
      <c r="AB2726" s="2">
        <v>9</v>
      </c>
      <c r="AC2726" s="2">
        <v>2845.2</v>
      </c>
      <c r="AE2726" s="2" t="s">
        <v>7119</v>
      </c>
      <c r="AF2726" s="2" t="s">
        <v>17390</v>
      </c>
      <c r="AG2726" s="2" t="s">
        <v>2998</v>
      </c>
      <c r="AH2726" s="2" t="s">
        <v>17088</v>
      </c>
    </row>
    <row r="2727" spans="24:34" x14ac:dyDescent="0.4">
      <c r="X2727" s="2" t="s">
        <v>7136</v>
      </c>
      <c r="Y2727" s="2">
        <v>1965</v>
      </c>
      <c r="Z2727" s="2">
        <v>3838.1</v>
      </c>
      <c r="AA2727" s="2">
        <v>158</v>
      </c>
      <c r="AB2727" s="2">
        <v>5</v>
      </c>
      <c r="AC2727" s="2">
        <v>3557.5</v>
      </c>
      <c r="AE2727" s="2" t="s">
        <v>7120</v>
      </c>
      <c r="AF2727" s="2" t="s">
        <v>17397</v>
      </c>
      <c r="AG2727" s="2" t="s">
        <v>2998</v>
      </c>
      <c r="AH2727" s="2" t="s">
        <v>17393</v>
      </c>
    </row>
    <row r="2728" spans="24:34" x14ac:dyDescent="0.4">
      <c r="X2728" s="2" t="s">
        <v>7137</v>
      </c>
      <c r="Y2728" s="2">
        <v>1965</v>
      </c>
      <c r="Z2728" s="2">
        <v>3842.6</v>
      </c>
      <c r="AA2728" s="2">
        <v>170</v>
      </c>
      <c r="AB2728" s="2">
        <v>5</v>
      </c>
      <c r="AC2728" s="2">
        <v>3541.5</v>
      </c>
      <c r="AE2728" s="2" t="s">
        <v>7122</v>
      </c>
      <c r="AF2728" s="2" t="s">
        <v>17390</v>
      </c>
      <c r="AG2728" s="2" t="s">
        <v>2998</v>
      </c>
      <c r="AH2728" s="2" t="s">
        <v>17086</v>
      </c>
    </row>
    <row r="2729" spans="24:34" x14ac:dyDescent="0.4">
      <c r="X2729" s="2" t="s">
        <v>7138</v>
      </c>
      <c r="Y2729" s="2">
        <v>1965</v>
      </c>
      <c r="Z2729" s="2">
        <v>3536.6</v>
      </c>
      <c r="AA2729" s="2">
        <v>147</v>
      </c>
      <c r="AB2729" s="2">
        <v>5</v>
      </c>
      <c r="AC2729" s="2">
        <v>3536.6</v>
      </c>
      <c r="AE2729" s="2" t="s">
        <v>1267</v>
      </c>
      <c r="AF2729" s="2" t="s">
        <v>17397</v>
      </c>
      <c r="AG2729" s="2" t="s">
        <v>2998</v>
      </c>
      <c r="AH2729" s="2" t="s">
        <v>17393</v>
      </c>
    </row>
    <row r="2730" spans="24:34" x14ac:dyDescent="0.4">
      <c r="X2730" s="2" t="s">
        <v>7139</v>
      </c>
      <c r="Y2730" s="2">
        <v>1964</v>
      </c>
      <c r="Z2730" s="2">
        <v>3875.6</v>
      </c>
      <c r="AA2730" s="2">
        <v>160</v>
      </c>
      <c r="AB2730" s="2">
        <v>5</v>
      </c>
      <c r="AC2730" s="2">
        <v>3535.8</v>
      </c>
      <c r="AE2730" s="2" t="s">
        <v>7124</v>
      </c>
      <c r="AF2730" s="2" t="s">
        <v>17397</v>
      </c>
      <c r="AG2730" s="2" t="s">
        <v>2998</v>
      </c>
      <c r="AH2730" s="2" t="s">
        <v>17393</v>
      </c>
    </row>
    <row r="2731" spans="24:34" x14ac:dyDescent="0.4">
      <c r="X2731" s="2" t="s">
        <v>7141</v>
      </c>
      <c r="Y2731" s="2">
        <v>1968</v>
      </c>
      <c r="Z2731" s="2">
        <v>3131.6</v>
      </c>
      <c r="AA2731" s="2">
        <v>82</v>
      </c>
      <c r="AB2731" s="2">
        <v>9</v>
      </c>
      <c r="AC2731" s="2">
        <v>3111.4</v>
      </c>
      <c r="AE2731" s="2" t="s">
        <v>7126</v>
      </c>
      <c r="AF2731" s="2" t="s">
        <v>17390</v>
      </c>
      <c r="AG2731" s="2" t="s">
        <v>2998</v>
      </c>
      <c r="AH2731" s="2" t="s">
        <v>17414</v>
      </c>
    </row>
    <row r="2732" spans="24:34" x14ac:dyDescent="0.4">
      <c r="X2732" s="2" t="s">
        <v>7142</v>
      </c>
      <c r="Y2732" s="2">
        <v>1965</v>
      </c>
      <c r="Z2732" s="2">
        <v>3884.9</v>
      </c>
      <c r="AA2732" s="2">
        <v>168</v>
      </c>
      <c r="AB2732" s="2">
        <v>5</v>
      </c>
      <c r="AC2732" s="2">
        <v>3549.55</v>
      </c>
      <c r="AE2732" s="2" t="s">
        <v>7128</v>
      </c>
      <c r="AF2732" s="2" t="s">
        <v>17390</v>
      </c>
      <c r="AG2732" s="2" t="s">
        <v>2998</v>
      </c>
      <c r="AH2732" s="2" t="s">
        <v>17086</v>
      </c>
    </row>
    <row r="2733" spans="24:34" x14ac:dyDescent="0.4">
      <c r="X2733" s="2" t="s">
        <v>7143</v>
      </c>
      <c r="Y2733" s="2">
        <v>1965</v>
      </c>
      <c r="Z2733" s="2">
        <v>3888.9</v>
      </c>
      <c r="AA2733" s="2">
        <v>169</v>
      </c>
      <c r="AB2733" s="2">
        <v>5</v>
      </c>
      <c r="AC2733" s="2">
        <v>3557.2</v>
      </c>
      <c r="AE2733" s="2" t="s">
        <v>1268</v>
      </c>
      <c r="AF2733" s="2" t="s">
        <v>17390</v>
      </c>
      <c r="AG2733" s="2" t="s">
        <v>2998</v>
      </c>
      <c r="AH2733" s="2" t="s">
        <v>17393</v>
      </c>
    </row>
    <row r="2734" spans="24:34" x14ac:dyDescent="0.4">
      <c r="X2734" s="2" t="s">
        <v>7144</v>
      </c>
      <c r="Y2734" s="2">
        <v>2010</v>
      </c>
      <c r="Z2734" s="2">
        <v>8452</v>
      </c>
      <c r="AA2734" s="2">
        <v>146</v>
      </c>
      <c r="AB2734" s="2">
        <v>10</v>
      </c>
      <c r="AC2734" s="2">
        <v>7339</v>
      </c>
      <c r="AE2734" s="2" t="s">
        <v>7130</v>
      </c>
      <c r="AF2734" s="2" t="s">
        <v>17397</v>
      </c>
      <c r="AG2734" s="2" t="s">
        <v>2998</v>
      </c>
      <c r="AH2734" s="2" t="s">
        <v>17393</v>
      </c>
    </row>
    <row r="2735" spans="24:34" x14ac:dyDescent="0.4">
      <c r="X2735" s="2" t="s">
        <v>7145</v>
      </c>
      <c r="Y2735" s="2">
        <v>2010</v>
      </c>
      <c r="Z2735" s="2">
        <v>1188.2</v>
      </c>
      <c r="AA2735" s="2">
        <v>45</v>
      </c>
      <c r="AB2735" s="2">
        <v>5</v>
      </c>
      <c r="AC2735" s="2">
        <v>982</v>
      </c>
      <c r="AE2735" s="2" t="s">
        <v>7131</v>
      </c>
      <c r="AF2735" s="2" t="s">
        <v>17397</v>
      </c>
      <c r="AG2735" s="2" t="s">
        <v>2998</v>
      </c>
      <c r="AH2735" s="2" t="s">
        <v>17393</v>
      </c>
    </row>
    <row r="2736" spans="24:34" x14ac:dyDescent="0.4">
      <c r="X2736" s="2" t="s">
        <v>7146</v>
      </c>
      <c r="Y2736" s="2">
        <v>1965</v>
      </c>
      <c r="Z2736" s="2">
        <v>3878.7</v>
      </c>
      <c r="AA2736" s="2">
        <v>147</v>
      </c>
      <c r="AB2736" s="2">
        <v>5</v>
      </c>
      <c r="AC2736" s="2">
        <v>3554.3</v>
      </c>
      <c r="AE2736" s="2" t="s">
        <v>7133</v>
      </c>
      <c r="AF2736" s="2" t="s">
        <v>17397</v>
      </c>
      <c r="AG2736" s="2" t="s">
        <v>2998</v>
      </c>
      <c r="AH2736" s="2" t="s">
        <v>17393</v>
      </c>
    </row>
    <row r="2737" spans="24:34" x14ac:dyDescent="0.4">
      <c r="X2737" s="2" t="s">
        <v>7147</v>
      </c>
      <c r="Y2737" s="2">
        <v>1965</v>
      </c>
      <c r="Z2737" s="2">
        <v>3889.5</v>
      </c>
      <c r="AA2737" s="2">
        <v>168</v>
      </c>
      <c r="AB2737" s="2">
        <v>5</v>
      </c>
      <c r="AC2737" s="2">
        <v>3567.7</v>
      </c>
      <c r="AE2737" s="2" t="s">
        <v>7134</v>
      </c>
      <c r="AF2737" s="2" t="s">
        <v>17390</v>
      </c>
      <c r="AG2737" s="2" t="s">
        <v>2998</v>
      </c>
      <c r="AH2737" s="2" t="s">
        <v>17414</v>
      </c>
    </row>
    <row r="2738" spans="24:34" x14ac:dyDescent="0.4">
      <c r="X2738" s="2" t="s">
        <v>7148</v>
      </c>
      <c r="Y2738" s="2">
        <v>1965</v>
      </c>
      <c r="Z2738" s="2">
        <v>3896.5</v>
      </c>
      <c r="AA2738" s="2">
        <v>161</v>
      </c>
      <c r="AB2738" s="2">
        <v>5</v>
      </c>
      <c r="AC2738" s="2">
        <v>3568.7</v>
      </c>
      <c r="AE2738" s="2" t="s">
        <v>7135</v>
      </c>
      <c r="AF2738" s="2" t="s">
        <v>17390</v>
      </c>
      <c r="AG2738" s="2" t="s">
        <v>2998</v>
      </c>
      <c r="AH2738" s="2" t="s">
        <v>17086</v>
      </c>
    </row>
    <row r="2739" spans="24:34" x14ac:dyDescent="0.4">
      <c r="X2739" s="2" t="s">
        <v>7149</v>
      </c>
      <c r="Y2739" s="2">
        <v>1980</v>
      </c>
      <c r="Z2739" s="2">
        <v>4128</v>
      </c>
      <c r="AA2739" s="2">
        <v>165</v>
      </c>
      <c r="AB2739" s="2">
        <v>5</v>
      </c>
      <c r="AC2739" s="2">
        <v>3749.1</v>
      </c>
      <c r="AE2739" s="2" t="s">
        <v>7136</v>
      </c>
      <c r="AF2739" s="2" t="s">
        <v>17397</v>
      </c>
      <c r="AG2739" s="2" t="s">
        <v>2998</v>
      </c>
      <c r="AH2739" s="2" t="s">
        <v>17393</v>
      </c>
    </row>
    <row r="2740" spans="24:34" x14ac:dyDescent="0.4">
      <c r="X2740" s="2" t="s">
        <v>7151</v>
      </c>
      <c r="Y2740" s="2">
        <v>1983</v>
      </c>
      <c r="Z2740" s="2">
        <v>6455.6</v>
      </c>
      <c r="AA2740" s="2">
        <v>217</v>
      </c>
      <c r="AB2740" s="2">
        <v>9</v>
      </c>
      <c r="AC2740" s="2">
        <v>5985.8</v>
      </c>
      <c r="AE2740" s="2" t="s">
        <v>7137</v>
      </c>
      <c r="AF2740" s="2" t="s">
        <v>17397</v>
      </c>
      <c r="AG2740" s="2" t="s">
        <v>2998</v>
      </c>
      <c r="AH2740" s="2" t="s">
        <v>17393</v>
      </c>
    </row>
    <row r="2741" spans="24:34" x14ac:dyDescent="0.4">
      <c r="X2741" s="2" t="s">
        <v>7152</v>
      </c>
      <c r="Y2741" s="2">
        <v>1965</v>
      </c>
      <c r="Z2741" s="2">
        <v>4647.7</v>
      </c>
      <c r="AA2741" s="2">
        <v>179</v>
      </c>
      <c r="AB2741" s="2">
        <v>5</v>
      </c>
      <c r="AC2741" s="2">
        <v>3566.7</v>
      </c>
      <c r="AE2741" s="2" t="s">
        <v>7138</v>
      </c>
      <c r="AF2741" s="2" t="s">
        <v>17397</v>
      </c>
      <c r="AG2741" s="2" t="s">
        <v>2998</v>
      </c>
      <c r="AH2741" s="2" t="s">
        <v>17393</v>
      </c>
    </row>
    <row r="2742" spans="24:34" x14ac:dyDescent="0.4">
      <c r="X2742" s="2" t="s">
        <v>7153</v>
      </c>
      <c r="Y2742" s="2">
        <v>1965</v>
      </c>
      <c r="Z2742" s="2">
        <v>3865.9</v>
      </c>
      <c r="AA2742" s="2">
        <v>147</v>
      </c>
      <c r="AB2742" s="2">
        <v>5</v>
      </c>
      <c r="AC2742" s="2">
        <v>3527.6</v>
      </c>
      <c r="AE2742" s="2" t="s">
        <v>7139</v>
      </c>
      <c r="AF2742" s="2" t="s">
        <v>17397</v>
      </c>
      <c r="AG2742" s="2" t="s">
        <v>2998</v>
      </c>
      <c r="AH2742" s="2" t="s">
        <v>17393</v>
      </c>
    </row>
    <row r="2743" spans="24:34" x14ac:dyDescent="0.4">
      <c r="X2743" s="2" t="s">
        <v>7154</v>
      </c>
      <c r="Y2743" s="2">
        <v>1965</v>
      </c>
      <c r="Z2743" s="2">
        <v>3854.3</v>
      </c>
      <c r="AA2743" s="2">
        <v>173</v>
      </c>
      <c r="AB2743" s="2">
        <v>5</v>
      </c>
      <c r="AC2743" s="2">
        <v>3550.2</v>
      </c>
      <c r="AE2743" s="2" t="s">
        <v>7141</v>
      </c>
      <c r="AF2743" s="2" t="s">
        <v>17390</v>
      </c>
      <c r="AG2743" s="2" t="s">
        <v>2998</v>
      </c>
      <c r="AH2743" s="2" t="s">
        <v>17086</v>
      </c>
    </row>
    <row r="2744" spans="24:34" x14ac:dyDescent="0.4">
      <c r="X2744" s="2" t="s">
        <v>7155</v>
      </c>
      <c r="Y2744" s="2">
        <v>1964</v>
      </c>
      <c r="Z2744" s="2">
        <v>3873.3</v>
      </c>
      <c r="AA2744" s="2">
        <v>165</v>
      </c>
      <c r="AB2744" s="2">
        <v>5</v>
      </c>
      <c r="AC2744" s="2">
        <v>3541.2</v>
      </c>
      <c r="AE2744" s="2" t="s">
        <v>7142</v>
      </c>
      <c r="AF2744" s="2" t="s">
        <v>17397</v>
      </c>
      <c r="AG2744" s="2" t="s">
        <v>2998</v>
      </c>
      <c r="AH2744" s="2" t="s">
        <v>17393</v>
      </c>
    </row>
    <row r="2745" spans="24:34" x14ac:dyDescent="0.4">
      <c r="X2745" s="2" t="s">
        <v>7157</v>
      </c>
      <c r="Y2745" s="2">
        <v>1964</v>
      </c>
      <c r="Z2745" s="2">
        <v>4864.5</v>
      </c>
      <c r="AA2745" s="2">
        <v>124</v>
      </c>
      <c r="AB2745" s="2">
        <v>5</v>
      </c>
      <c r="AC2745" s="2">
        <v>2379</v>
      </c>
      <c r="AE2745" s="2" t="s">
        <v>7143</v>
      </c>
      <c r="AF2745" s="2" t="s">
        <v>17397</v>
      </c>
      <c r="AG2745" s="2" t="s">
        <v>2998</v>
      </c>
      <c r="AH2745" s="2" t="s">
        <v>17393</v>
      </c>
    </row>
    <row r="2746" spans="24:34" x14ac:dyDescent="0.4">
      <c r="X2746" s="2" t="s">
        <v>7158</v>
      </c>
      <c r="Y2746" s="2">
        <v>1964</v>
      </c>
      <c r="Z2746" s="2">
        <v>4564</v>
      </c>
      <c r="AA2746" s="2">
        <v>168</v>
      </c>
      <c r="AB2746" s="2">
        <v>5</v>
      </c>
      <c r="AC2746" s="2">
        <v>3544.1</v>
      </c>
      <c r="AE2746" s="2" t="s">
        <v>7144</v>
      </c>
      <c r="AF2746" s="2" t="s">
        <v>17390</v>
      </c>
      <c r="AG2746" s="2" t="s">
        <v>2998</v>
      </c>
      <c r="AH2746" s="2" t="s">
        <v>17088</v>
      </c>
    </row>
    <row r="2747" spans="24:34" x14ac:dyDescent="0.4">
      <c r="X2747" s="2" t="s">
        <v>7160</v>
      </c>
      <c r="Y2747" s="2">
        <v>1964</v>
      </c>
      <c r="Z2747" s="2">
        <v>3871.3</v>
      </c>
      <c r="AA2747" s="2">
        <v>173</v>
      </c>
      <c r="AB2747" s="2">
        <v>5</v>
      </c>
      <c r="AC2747" s="2">
        <v>3506</v>
      </c>
      <c r="AE2747" s="2" t="s">
        <v>7145</v>
      </c>
      <c r="AF2747" s="2" t="s">
        <v>17390</v>
      </c>
      <c r="AG2747" s="2" t="s">
        <v>2998</v>
      </c>
      <c r="AH2747" s="2" t="s">
        <v>17086</v>
      </c>
    </row>
    <row r="2748" spans="24:34" x14ac:dyDescent="0.4">
      <c r="X2748" s="2" t="s">
        <v>1269</v>
      </c>
      <c r="Y2748" s="2">
        <v>1941</v>
      </c>
      <c r="Z2748" s="2">
        <v>1265</v>
      </c>
      <c r="AA2748" s="2">
        <v>60</v>
      </c>
      <c r="AB2748" s="2">
        <v>3</v>
      </c>
      <c r="AC2748" s="2">
        <v>1152.5999999999999</v>
      </c>
      <c r="AE2748" s="2" t="s">
        <v>7146</v>
      </c>
      <c r="AF2748" s="2" t="s">
        <v>17397</v>
      </c>
      <c r="AG2748" s="2" t="s">
        <v>2998</v>
      </c>
      <c r="AH2748" s="2" t="s">
        <v>17393</v>
      </c>
    </row>
    <row r="2749" spans="24:34" x14ac:dyDescent="0.4">
      <c r="X2749" s="2" t="s">
        <v>7163</v>
      </c>
      <c r="Y2749" s="2">
        <v>1985</v>
      </c>
      <c r="Z2749" s="2">
        <v>1129.8</v>
      </c>
      <c r="AA2749" s="2">
        <v>42</v>
      </c>
      <c r="AB2749" s="2">
        <v>5</v>
      </c>
      <c r="AC2749" s="2">
        <v>1033.3</v>
      </c>
      <c r="AE2749" s="2" t="s">
        <v>7147</v>
      </c>
      <c r="AF2749" s="2" t="s">
        <v>17397</v>
      </c>
      <c r="AG2749" s="2" t="s">
        <v>2998</v>
      </c>
      <c r="AH2749" s="2" t="s">
        <v>17393</v>
      </c>
    </row>
    <row r="2750" spans="24:34" x14ac:dyDescent="0.4">
      <c r="X2750" s="2" t="s">
        <v>7164</v>
      </c>
      <c r="Y2750" s="2">
        <v>1945</v>
      </c>
      <c r="Z2750" s="2">
        <v>1271.2</v>
      </c>
      <c r="AA2750" s="2">
        <v>57</v>
      </c>
      <c r="AB2750" s="2">
        <v>3</v>
      </c>
      <c r="AC2750" s="2">
        <v>1160.7</v>
      </c>
      <c r="AE2750" s="2" t="s">
        <v>7148</v>
      </c>
      <c r="AF2750" s="2" t="s">
        <v>17397</v>
      </c>
      <c r="AG2750" s="2" t="s">
        <v>2998</v>
      </c>
      <c r="AH2750" s="2" t="s">
        <v>17393</v>
      </c>
    </row>
    <row r="2751" spans="24:34" x14ac:dyDescent="0.4">
      <c r="X2751" s="2" t="s">
        <v>1270</v>
      </c>
      <c r="Y2751" s="2">
        <v>1949</v>
      </c>
      <c r="Z2751" s="2">
        <v>2721.1</v>
      </c>
      <c r="AA2751" s="2">
        <v>50</v>
      </c>
      <c r="AB2751" s="2">
        <v>3</v>
      </c>
      <c r="AC2751" s="2">
        <v>2553.6</v>
      </c>
      <c r="AE2751" s="2" t="s">
        <v>7149</v>
      </c>
      <c r="AF2751" s="2" t="s">
        <v>17397</v>
      </c>
      <c r="AG2751" s="2" t="s">
        <v>2998</v>
      </c>
      <c r="AH2751" s="2" t="s">
        <v>17413</v>
      </c>
    </row>
    <row r="2752" spans="24:34" x14ac:dyDescent="0.4">
      <c r="X2752" s="2" t="s">
        <v>7165</v>
      </c>
      <c r="Y2752" s="2">
        <v>1989</v>
      </c>
      <c r="Z2752" s="2">
        <v>2903.5</v>
      </c>
      <c r="AA2752" s="2">
        <v>66</v>
      </c>
      <c r="AB2752" s="2">
        <v>5</v>
      </c>
      <c r="AC2752" s="2">
        <v>2670.1</v>
      </c>
      <c r="AE2752" s="2" t="s">
        <v>7151</v>
      </c>
      <c r="AF2752" s="2" t="s">
        <v>17390</v>
      </c>
      <c r="AG2752" s="2" t="s">
        <v>2998</v>
      </c>
      <c r="AH2752" s="2" t="s">
        <v>17393</v>
      </c>
    </row>
    <row r="2753" spans="24:34" x14ac:dyDescent="0.4">
      <c r="X2753" s="2" t="s">
        <v>7166</v>
      </c>
      <c r="Y2753" s="2">
        <v>1943</v>
      </c>
      <c r="Z2753" s="2">
        <v>1635.1</v>
      </c>
      <c r="AA2753" s="2">
        <v>63</v>
      </c>
      <c r="AB2753" s="2">
        <v>3</v>
      </c>
      <c r="AC2753" s="2">
        <v>1543.8</v>
      </c>
      <c r="AE2753" s="2" t="s">
        <v>7152</v>
      </c>
      <c r="AF2753" s="2" t="s">
        <v>17397</v>
      </c>
      <c r="AG2753" s="2" t="s">
        <v>2998</v>
      </c>
      <c r="AH2753" s="2" t="s">
        <v>17393</v>
      </c>
    </row>
    <row r="2754" spans="24:34" x14ac:dyDescent="0.4">
      <c r="X2754" s="2" t="s">
        <v>7169</v>
      </c>
      <c r="Y2754" s="2">
        <v>1941</v>
      </c>
      <c r="Z2754" s="2">
        <v>1606.4</v>
      </c>
      <c r="AA2754" s="2">
        <v>30</v>
      </c>
      <c r="AB2754" s="2">
        <v>3</v>
      </c>
      <c r="AC2754" s="2">
        <v>1531.4</v>
      </c>
      <c r="AE2754" s="2" t="s">
        <v>7153</v>
      </c>
      <c r="AF2754" s="2" t="s">
        <v>17397</v>
      </c>
      <c r="AG2754" s="2" t="s">
        <v>2998</v>
      </c>
      <c r="AH2754" s="2" t="s">
        <v>17393</v>
      </c>
    </row>
    <row r="2755" spans="24:34" x14ac:dyDescent="0.4">
      <c r="X2755" s="2" t="s">
        <v>7171</v>
      </c>
      <c r="Y2755" s="2">
        <v>1983</v>
      </c>
      <c r="Z2755" s="2">
        <v>2600.9</v>
      </c>
      <c r="AA2755" s="2">
        <v>77</v>
      </c>
      <c r="AB2755" s="2">
        <v>5</v>
      </c>
      <c r="AC2755" s="2">
        <v>2218.1999999999998</v>
      </c>
      <c r="AE2755" s="2" t="s">
        <v>7154</v>
      </c>
      <c r="AF2755" s="2" t="s">
        <v>17397</v>
      </c>
      <c r="AG2755" s="2" t="s">
        <v>2998</v>
      </c>
      <c r="AH2755" s="2" t="s">
        <v>17393</v>
      </c>
    </row>
    <row r="2756" spans="24:34" x14ac:dyDescent="0.4">
      <c r="X2756" s="2" t="s">
        <v>1271</v>
      </c>
      <c r="Y2756" s="2">
        <v>1941</v>
      </c>
      <c r="Z2756" s="2">
        <v>1271.5</v>
      </c>
      <c r="AA2756" s="2">
        <v>36</v>
      </c>
      <c r="AB2756" s="2">
        <v>3</v>
      </c>
      <c r="AC2756" s="2">
        <v>1153.0999999999999</v>
      </c>
      <c r="AE2756" s="2" t="s">
        <v>7155</v>
      </c>
      <c r="AF2756" s="2" t="s">
        <v>17397</v>
      </c>
      <c r="AG2756" s="2" t="s">
        <v>2998</v>
      </c>
      <c r="AH2756" s="2" t="s">
        <v>17393</v>
      </c>
    </row>
    <row r="2757" spans="24:34" x14ac:dyDescent="0.4">
      <c r="X2757" s="2" t="s">
        <v>131</v>
      </c>
      <c r="Y2757" s="2">
        <v>1979</v>
      </c>
      <c r="Z2757" s="2">
        <v>2141.1</v>
      </c>
      <c r="AA2757" s="2">
        <v>50</v>
      </c>
      <c r="AB2757" s="2">
        <v>5</v>
      </c>
      <c r="AC2757" s="2">
        <v>1922.3</v>
      </c>
      <c r="AE2757" s="2" t="s">
        <v>7157</v>
      </c>
      <c r="AF2757" s="2" t="s">
        <v>17397</v>
      </c>
      <c r="AG2757" s="2" t="s">
        <v>17524</v>
      </c>
      <c r="AH2757" s="2" t="s">
        <v>17393</v>
      </c>
    </row>
    <row r="2758" spans="24:34" x14ac:dyDescent="0.4">
      <c r="X2758" s="2" t="s">
        <v>7175</v>
      </c>
      <c r="Y2758" s="2">
        <v>2010</v>
      </c>
      <c r="Z2758" s="2">
        <v>9686.7000000000007</v>
      </c>
      <c r="AA2758" s="2">
        <v>177</v>
      </c>
      <c r="AB2758" s="2">
        <v>8</v>
      </c>
      <c r="AC2758" s="2">
        <v>7503.42</v>
      </c>
      <c r="AE2758" s="2" t="s">
        <v>7158</v>
      </c>
      <c r="AF2758" s="2" t="s">
        <v>17397</v>
      </c>
      <c r="AG2758" s="2" t="s">
        <v>2998</v>
      </c>
      <c r="AH2758" s="2" t="s">
        <v>17393</v>
      </c>
    </row>
    <row r="2759" spans="24:34" x14ac:dyDescent="0.4">
      <c r="X2759" s="2" t="s">
        <v>7176</v>
      </c>
      <c r="Y2759" s="2">
        <v>2010</v>
      </c>
      <c r="Z2759" s="2">
        <v>10062.9</v>
      </c>
      <c r="AA2759" s="2">
        <v>127</v>
      </c>
      <c r="AB2759" s="2">
        <v>9</v>
      </c>
      <c r="AC2759" s="2">
        <v>8168</v>
      </c>
      <c r="AE2759" s="2" t="s">
        <v>7160</v>
      </c>
      <c r="AF2759" s="2" t="s">
        <v>17397</v>
      </c>
      <c r="AG2759" s="2" t="s">
        <v>2998</v>
      </c>
      <c r="AH2759" s="2" t="s">
        <v>17393</v>
      </c>
    </row>
    <row r="2760" spans="24:34" x14ac:dyDescent="0.4">
      <c r="X2760" s="2" t="s">
        <v>7178</v>
      </c>
      <c r="Y2760" s="2">
        <v>1958</v>
      </c>
      <c r="Z2760" s="2">
        <v>4321.7</v>
      </c>
      <c r="AA2760" s="2">
        <v>125</v>
      </c>
      <c r="AB2760" s="2">
        <v>5</v>
      </c>
      <c r="AC2760" s="2">
        <v>3920</v>
      </c>
      <c r="AE2760" s="2" t="s">
        <v>7161</v>
      </c>
      <c r="AF2760" s="2" t="s">
        <v>17390</v>
      </c>
      <c r="AG2760" s="2" t="s">
        <v>2998</v>
      </c>
      <c r="AH2760" s="2" t="s">
        <v>17088</v>
      </c>
    </row>
    <row r="2761" spans="24:34" x14ac:dyDescent="0.4">
      <c r="X2761" s="2" t="s">
        <v>1301</v>
      </c>
      <c r="Y2761" s="2">
        <v>1962</v>
      </c>
      <c r="Z2761" s="2">
        <v>2170</v>
      </c>
      <c r="AA2761" s="2">
        <v>125</v>
      </c>
      <c r="AB2761" s="2">
        <v>4</v>
      </c>
      <c r="AC2761" s="2">
        <v>2000.7</v>
      </c>
      <c r="AE2761" s="2" t="s">
        <v>7162</v>
      </c>
      <c r="AF2761" s="2" t="s">
        <v>17390</v>
      </c>
      <c r="AG2761" s="2" t="s">
        <v>2998</v>
      </c>
      <c r="AH2761" s="2" t="s">
        <v>17088</v>
      </c>
    </row>
    <row r="2762" spans="24:34" x14ac:dyDescent="0.4">
      <c r="X2762" s="2" t="s">
        <v>7180</v>
      </c>
      <c r="Y2762" s="2">
        <v>1966</v>
      </c>
      <c r="Z2762" s="2">
        <v>3875.5</v>
      </c>
      <c r="AA2762" s="2">
        <v>92</v>
      </c>
      <c r="AB2762" s="2">
        <v>5</v>
      </c>
      <c r="AC2762" s="2">
        <v>3571.9</v>
      </c>
      <c r="AE2762" s="2" t="s">
        <v>1269</v>
      </c>
      <c r="AF2762" s="2" t="s">
        <v>17390</v>
      </c>
      <c r="AG2762" s="2" t="s">
        <v>2998</v>
      </c>
      <c r="AH2762" s="2" t="s">
        <v>17088</v>
      </c>
    </row>
    <row r="2763" spans="24:34" x14ac:dyDescent="0.4">
      <c r="X2763" s="2" t="s">
        <v>7181</v>
      </c>
      <c r="Y2763" s="2">
        <v>2015</v>
      </c>
      <c r="Z2763" s="2">
        <v>9173.6</v>
      </c>
      <c r="AA2763" s="2">
        <v>121</v>
      </c>
      <c r="AB2763" s="2">
        <v>17</v>
      </c>
      <c r="AC2763" s="2">
        <v>4690.3</v>
      </c>
      <c r="AE2763" s="2" t="s">
        <v>7163</v>
      </c>
      <c r="AF2763" s="2" t="s">
        <v>17390</v>
      </c>
      <c r="AG2763" s="2" t="s">
        <v>2998</v>
      </c>
      <c r="AH2763" s="2" t="s">
        <v>17086</v>
      </c>
    </row>
    <row r="2764" spans="24:34" x14ac:dyDescent="0.4">
      <c r="X2764" s="2" t="s">
        <v>7183</v>
      </c>
      <c r="Y2764" s="2">
        <v>2015</v>
      </c>
      <c r="Z2764" s="2">
        <v>9144.9</v>
      </c>
      <c r="AA2764" s="2">
        <v>105</v>
      </c>
      <c r="AB2764" s="2">
        <v>17</v>
      </c>
      <c r="AC2764" s="2">
        <v>9144.9</v>
      </c>
      <c r="AE2764" s="2" t="s">
        <v>7164</v>
      </c>
      <c r="AF2764" s="2" t="s">
        <v>17390</v>
      </c>
      <c r="AG2764" s="2" t="s">
        <v>2998</v>
      </c>
      <c r="AH2764" s="2" t="s">
        <v>17088</v>
      </c>
    </row>
    <row r="2765" spans="24:34" x14ac:dyDescent="0.4">
      <c r="X2765" s="2" t="s">
        <v>7185</v>
      </c>
      <c r="Y2765" s="2">
        <v>2015</v>
      </c>
      <c r="Z2765" s="2">
        <v>5285</v>
      </c>
      <c r="AA2765" s="2">
        <v>51</v>
      </c>
      <c r="AB2765" s="2">
        <v>10</v>
      </c>
      <c r="AC2765" s="2">
        <v>3637</v>
      </c>
      <c r="AE2765" s="2" t="s">
        <v>1270</v>
      </c>
      <c r="AF2765" s="2" t="s">
        <v>17390</v>
      </c>
      <c r="AG2765" s="2" t="s">
        <v>2998</v>
      </c>
      <c r="AH2765" s="2" t="s">
        <v>17400</v>
      </c>
    </row>
    <row r="2766" spans="24:34" x14ac:dyDescent="0.4">
      <c r="X2766" s="2" t="s">
        <v>7186</v>
      </c>
      <c r="Y2766" s="2">
        <v>1994</v>
      </c>
      <c r="Z2766" s="2">
        <v>976.1</v>
      </c>
      <c r="AA2766" s="2">
        <v>52</v>
      </c>
      <c r="AB2766" s="2">
        <v>6</v>
      </c>
      <c r="AC2766" s="2">
        <v>876.5</v>
      </c>
      <c r="AE2766" s="2" t="s">
        <v>7165</v>
      </c>
      <c r="AF2766" s="2" t="s">
        <v>17390</v>
      </c>
      <c r="AG2766" s="2" t="s">
        <v>2998</v>
      </c>
      <c r="AH2766" s="2" t="s">
        <v>17400</v>
      </c>
    </row>
    <row r="2767" spans="24:34" x14ac:dyDescent="0.4">
      <c r="X2767" s="2" t="s">
        <v>7187</v>
      </c>
      <c r="Y2767" s="2">
        <v>2016</v>
      </c>
      <c r="Z2767" s="2">
        <v>5477.3</v>
      </c>
      <c r="AA2767" s="2">
        <v>70</v>
      </c>
      <c r="AB2767" s="2">
        <v>10</v>
      </c>
      <c r="AC2767" s="2">
        <v>4409.3999999999996</v>
      </c>
      <c r="AE2767" s="2" t="s">
        <v>7166</v>
      </c>
      <c r="AF2767" s="2" t="s">
        <v>17390</v>
      </c>
      <c r="AG2767" s="2" t="s">
        <v>2998</v>
      </c>
      <c r="AH2767" s="2" t="s">
        <v>17088</v>
      </c>
    </row>
    <row r="2768" spans="24:34" x14ac:dyDescent="0.4">
      <c r="X2768" s="2" t="s">
        <v>1302</v>
      </c>
      <c r="Y2768" s="2">
        <v>1963</v>
      </c>
      <c r="Z2768" s="2">
        <v>1847.6</v>
      </c>
      <c r="AA2768" s="2">
        <v>94</v>
      </c>
      <c r="AB2768" s="2">
        <v>4</v>
      </c>
      <c r="AC2768" s="2">
        <v>1642.5</v>
      </c>
      <c r="AE2768" s="2" t="s">
        <v>7169</v>
      </c>
      <c r="AF2768" s="2" t="s">
        <v>17390</v>
      </c>
      <c r="AG2768" s="2" t="s">
        <v>2998</v>
      </c>
      <c r="AH2768" s="2" t="s">
        <v>17088</v>
      </c>
    </row>
    <row r="2769" spans="24:34" x14ac:dyDescent="0.4">
      <c r="X2769" s="2" t="s">
        <v>7188</v>
      </c>
      <c r="Y2769" s="2">
        <v>1967</v>
      </c>
      <c r="Z2769" s="2">
        <v>4391.8</v>
      </c>
      <c r="AA2769" s="2">
        <v>132</v>
      </c>
      <c r="AB2769" s="2">
        <v>5</v>
      </c>
      <c r="AC2769" s="2">
        <v>3354.6</v>
      </c>
      <c r="AE2769" s="2" t="s">
        <v>7171</v>
      </c>
      <c r="AF2769" s="2" t="s">
        <v>17390</v>
      </c>
      <c r="AG2769" s="2" t="s">
        <v>2998</v>
      </c>
      <c r="AH2769" s="2" t="s">
        <v>17400</v>
      </c>
    </row>
    <row r="2770" spans="24:34" x14ac:dyDescent="0.4">
      <c r="X2770" s="2" t="s">
        <v>7189</v>
      </c>
      <c r="Y2770" s="2">
        <v>1983</v>
      </c>
      <c r="Z2770" s="2">
        <v>2943.9</v>
      </c>
      <c r="AA2770" s="2">
        <v>99</v>
      </c>
      <c r="AB2770" s="2">
        <v>5</v>
      </c>
      <c r="AC2770" s="2">
        <v>2711.7</v>
      </c>
      <c r="AE2770" s="2" t="s">
        <v>1271</v>
      </c>
      <c r="AF2770" s="2" t="s">
        <v>17390</v>
      </c>
      <c r="AG2770" s="2" t="s">
        <v>2998</v>
      </c>
      <c r="AH2770" s="2" t="s">
        <v>17088</v>
      </c>
    </row>
    <row r="2771" spans="24:34" x14ac:dyDescent="0.4">
      <c r="X2771" s="2" t="s">
        <v>7191</v>
      </c>
      <c r="Y2771" s="2">
        <v>1962</v>
      </c>
      <c r="Z2771" s="2">
        <v>3438.4</v>
      </c>
      <c r="AA2771" s="2">
        <v>208</v>
      </c>
      <c r="AB2771" s="2">
        <v>5</v>
      </c>
      <c r="AC2771" s="2">
        <v>3197.6</v>
      </c>
      <c r="AE2771" s="2" t="s">
        <v>131</v>
      </c>
      <c r="AF2771" s="2" t="s">
        <v>17390</v>
      </c>
      <c r="AG2771" s="2" t="s">
        <v>2998</v>
      </c>
      <c r="AH2771" s="2" t="s">
        <v>17088</v>
      </c>
    </row>
    <row r="2772" spans="24:34" x14ac:dyDescent="0.4">
      <c r="X2772" s="2" t="s">
        <v>7192</v>
      </c>
      <c r="Y2772" s="2">
        <v>1972</v>
      </c>
      <c r="Z2772" s="2">
        <v>3671.6</v>
      </c>
      <c r="AA2772" s="2">
        <v>179</v>
      </c>
      <c r="AB2772" s="2">
        <v>5</v>
      </c>
      <c r="AC2772" s="2">
        <v>3351.4</v>
      </c>
      <c r="AE2772" s="2" t="s">
        <v>7175</v>
      </c>
      <c r="AF2772" s="2" t="s">
        <v>2998</v>
      </c>
      <c r="AG2772" s="2" t="s">
        <v>2998</v>
      </c>
      <c r="AH2772" s="2" t="s">
        <v>17393</v>
      </c>
    </row>
    <row r="2773" spans="24:34" x14ac:dyDescent="0.4">
      <c r="X2773" s="2" t="s">
        <v>7194</v>
      </c>
      <c r="Y2773" s="2">
        <v>1987</v>
      </c>
      <c r="Z2773" s="2">
        <v>4540.8999999999996</v>
      </c>
      <c r="AA2773" s="2">
        <v>174</v>
      </c>
      <c r="AB2773" s="2">
        <v>5</v>
      </c>
      <c r="AC2773" s="2">
        <v>4103.6000000000004</v>
      </c>
      <c r="AE2773" s="2" t="s">
        <v>7176</v>
      </c>
      <c r="AF2773" s="2" t="s">
        <v>17390</v>
      </c>
      <c r="AG2773" s="2" t="s">
        <v>2998</v>
      </c>
      <c r="AH2773" s="2" t="s">
        <v>17400</v>
      </c>
    </row>
    <row r="2774" spans="24:34" x14ac:dyDescent="0.4">
      <c r="X2774" s="2" t="s">
        <v>7196</v>
      </c>
      <c r="Y2774" s="2">
        <v>1989</v>
      </c>
      <c r="Z2774" s="2">
        <v>4714</v>
      </c>
      <c r="AA2774" s="2">
        <v>162</v>
      </c>
      <c r="AB2774" s="2">
        <v>9</v>
      </c>
      <c r="AC2774" s="2">
        <v>2622</v>
      </c>
      <c r="AE2774" s="2" t="s">
        <v>7178</v>
      </c>
      <c r="AF2774" s="2" t="s">
        <v>17390</v>
      </c>
      <c r="AG2774" s="2" t="s">
        <v>17081</v>
      </c>
      <c r="AH2774" s="2" t="s">
        <v>17400</v>
      </c>
    </row>
    <row r="2775" spans="24:34" x14ac:dyDescent="0.4">
      <c r="X2775" s="2" t="s">
        <v>7197</v>
      </c>
      <c r="Y2775" s="2">
        <v>2013</v>
      </c>
      <c r="Z2775" s="2">
        <v>8123.4</v>
      </c>
      <c r="AA2775" s="2">
        <v>109</v>
      </c>
      <c r="AB2775" s="2">
        <v>10</v>
      </c>
      <c r="AC2775" s="2">
        <v>5657.4</v>
      </c>
      <c r="AE2775" s="2" t="s">
        <v>1301</v>
      </c>
      <c r="AF2775" s="2" t="s">
        <v>17390</v>
      </c>
      <c r="AG2775" s="2" t="s">
        <v>2998</v>
      </c>
      <c r="AH2775" s="2" t="s">
        <v>17400</v>
      </c>
    </row>
    <row r="2776" spans="24:34" x14ac:dyDescent="0.4">
      <c r="X2776" s="2" t="s">
        <v>7199</v>
      </c>
      <c r="Y2776" s="2">
        <v>2008</v>
      </c>
      <c r="Z2776" s="2">
        <v>19157.2</v>
      </c>
      <c r="AA2776" s="2">
        <v>330</v>
      </c>
      <c r="AB2776" s="2">
        <v>14</v>
      </c>
      <c r="AC2776" s="2">
        <v>14008.18</v>
      </c>
      <c r="AE2776" s="2" t="s">
        <v>7180</v>
      </c>
      <c r="AF2776" s="2" t="s">
        <v>17390</v>
      </c>
      <c r="AG2776" s="2" t="s">
        <v>2998</v>
      </c>
      <c r="AH2776" s="2" t="s">
        <v>17088</v>
      </c>
    </row>
    <row r="2777" spans="24:34" x14ac:dyDescent="0.4">
      <c r="X2777" s="2" t="s">
        <v>1303</v>
      </c>
      <c r="Y2777" s="2">
        <v>1975</v>
      </c>
      <c r="Z2777" s="2">
        <v>5040.7</v>
      </c>
      <c r="AA2777" s="2">
        <v>180</v>
      </c>
      <c r="AB2777" s="2">
        <v>5</v>
      </c>
      <c r="AC2777" s="2">
        <v>3729.3</v>
      </c>
      <c r="AE2777" s="2" t="s">
        <v>7181</v>
      </c>
      <c r="AF2777" s="2" t="s">
        <v>17390</v>
      </c>
      <c r="AG2777" s="2" t="s">
        <v>17394</v>
      </c>
      <c r="AH2777" s="2" t="s">
        <v>17086</v>
      </c>
    </row>
    <row r="2778" spans="24:34" x14ac:dyDescent="0.4">
      <c r="X2778" s="2" t="s">
        <v>7201</v>
      </c>
      <c r="Y2778" s="2">
        <v>1977</v>
      </c>
      <c r="Z2778" s="2">
        <v>4201.5</v>
      </c>
      <c r="AA2778" s="2">
        <v>115</v>
      </c>
      <c r="AB2778" s="2">
        <v>5</v>
      </c>
      <c r="AC2778" s="2">
        <v>3839.2</v>
      </c>
      <c r="AE2778" s="2" t="s">
        <v>7183</v>
      </c>
      <c r="AF2778" s="2" t="s">
        <v>17390</v>
      </c>
      <c r="AG2778" s="2" t="s">
        <v>17525</v>
      </c>
      <c r="AH2778" s="2" t="s">
        <v>17086</v>
      </c>
    </row>
    <row r="2779" spans="24:34" x14ac:dyDescent="0.4">
      <c r="X2779" s="2" t="s">
        <v>7203</v>
      </c>
      <c r="Y2779" s="2">
        <v>1975</v>
      </c>
      <c r="Z2779" s="2">
        <v>4027.5</v>
      </c>
      <c r="AA2779" s="2">
        <v>127</v>
      </c>
      <c r="AB2779" s="2">
        <v>5</v>
      </c>
      <c r="AC2779" s="2">
        <v>3035.5</v>
      </c>
      <c r="AE2779" s="2" t="s">
        <v>7185</v>
      </c>
      <c r="AF2779" s="2" t="s">
        <v>17390</v>
      </c>
      <c r="AG2779" s="2" t="s">
        <v>2998</v>
      </c>
      <c r="AH2779" s="2" t="s">
        <v>17086</v>
      </c>
    </row>
    <row r="2780" spans="24:34" x14ac:dyDescent="0.4">
      <c r="X2780" s="2" t="s">
        <v>7204</v>
      </c>
      <c r="Y2780" s="2">
        <v>1978</v>
      </c>
      <c r="Z2780" s="2">
        <v>4988.5</v>
      </c>
      <c r="AA2780" s="2">
        <v>169</v>
      </c>
      <c r="AB2780" s="2">
        <v>9</v>
      </c>
      <c r="AC2780" s="2">
        <v>3850.6</v>
      </c>
      <c r="AE2780" s="2" t="s">
        <v>7186</v>
      </c>
      <c r="AF2780" s="2" t="s">
        <v>17390</v>
      </c>
      <c r="AG2780" s="2" t="s">
        <v>2998</v>
      </c>
      <c r="AH2780" s="2" t="s">
        <v>17086</v>
      </c>
    </row>
    <row r="2781" spans="24:34" x14ac:dyDescent="0.4">
      <c r="X2781" s="2" t="s">
        <v>177</v>
      </c>
      <c r="Y2781" s="2">
        <v>1976</v>
      </c>
      <c r="Z2781" s="2">
        <v>4928.3</v>
      </c>
      <c r="AA2781" s="2">
        <v>167</v>
      </c>
      <c r="AB2781" s="2">
        <v>9</v>
      </c>
      <c r="AC2781" s="2">
        <v>3901.8</v>
      </c>
      <c r="AE2781" s="2" t="s">
        <v>7187</v>
      </c>
      <c r="AF2781" s="2" t="s">
        <v>17390</v>
      </c>
      <c r="AG2781" s="2" t="s">
        <v>2998</v>
      </c>
      <c r="AH2781" s="2" t="s">
        <v>17086</v>
      </c>
    </row>
    <row r="2782" spans="24:34" x14ac:dyDescent="0.4">
      <c r="X2782" s="2" t="s">
        <v>7206</v>
      </c>
      <c r="Y2782" s="2">
        <v>1976</v>
      </c>
      <c r="Z2782" s="2">
        <v>6051.8</v>
      </c>
      <c r="AA2782" s="2">
        <v>205</v>
      </c>
      <c r="AB2782" s="2">
        <v>5</v>
      </c>
      <c r="AC2782" s="2">
        <v>4558.6000000000004</v>
      </c>
      <c r="AE2782" s="2" t="s">
        <v>1302</v>
      </c>
      <c r="AF2782" s="2" t="s">
        <v>17390</v>
      </c>
      <c r="AG2782" s="2" t="s">
        <v>2998</v>
      </c>
      <c r="AH2782" s="2" t="s">
        <v>17400</v>
      </c>
    </row>
    <row r="2783" spans="24:34" x14ac:dyDescent="0.4">
      <c r="X2783" s="2" t="s">
        <v>1304</v>
      </c>
      <c r="Y2783" s="2">
        <v>1975</v>
      </c>
      <c r="Z2783" s="2">
        <v>4051.1</v>
      </c>
      <c r="AA2783" s="2">
        <v>143</v>
      </c>
      <c r="AB2783" s="2">
        <v>5</v>
      </c>
      <c r="AC2783" s="2">
        <v>3064</v>
      </c>
      <c r="AE2783" s="2" t="s">
        <v>7188</v>
      </c>
      <c r="AF2783" s="2" t="s">
        <v>17390</v>
      </c>
      <c r="AG2783" s="2" t="s">
        <v>2998</v>
      </c>
      <c r="AH2783" s="2" t="s">
        <v>17393</v>
      </c>
    </row>
    <row r="2784" spans="24:34" x14ac:dyDescent="0.4">
      <c r="X2784" s="2" t="s">
        <v>7207</v>
      </c>
      <c r="Y2784" s="2">
        <v>1980</v>
      </c>
      <c r="Z2784" s="2">
        <v>9688.5</v>
      </c>
      <c r="AA2784" s="2">
        <v>339</v>
      </c>
      <c r="AB2784" s="2">
        <v>9</v>
      </c>
      <c r="AC2784" s="2">
        <v>7699.4</v>
      </c>
      <c r="AE2784" s="2" t="s">
        <v>7189</v>
      </c>
      <c r="AF2784" s="2" t="s">
        <v>17390</v>
      </c>
      <c r="AG2784" s="2" t="s">
        <v>2998</v>
      </c>
      <c r="AH2784" s="2" t="s">
        <v>17400</v>
      </c>
    </row>
    <row r="2785" spans="24:34" x14ac:dyDescent="0.4">
      <c r="X2785" s="2" t="s">
        <v>7208</v>
      </c>
      <c r="Y2785" s="2">
        <v>1975</v>
      </c>
      <c r="Z2785" s="2">
        <v>4003.9</v>
      </c>
      <c r="AA2785" s="2">
        <v>138</v>
      </c>
      <c r="AB2785" s="2">
        <v>5</v>
      </c>
      <c r="AC2785" s="2">
        <v>3006.9</v>
      </c>
      <c r="AE2785" s="2" t="s">
        <v>7191</v>
      </c>
      <c r="AF2785" s="2" t="s">
        <v>17390</v>
      </c>
      <c r="AG2785" s="2" t="s">
        <v>2998</v>
      </c>
      <c r="AH2785" s="2" t="s">
        <v>17393</v>
      </c>
    </row>
    <row r="2786" spans="24:34" x14ac:dyDescent="0.4">
      <c r="X2786" s="2" t="s">
        <v>7209</v>
      </c>
      <c r="Y2786" s="2">
        <v>1980</v>
      </c>
      <c r="Z2786" s="2">
        <v>9656.7999999999993</v>
      </c>
      <c r="AA2786" s="2">
        <v>378</v>
      </c>
      <c r="AB2786" s="2">
        <v>9</v>
      </c>
      <c r="AC2786" s="2">
        <v>7677.4</v>
      </c>
      <c r="AE2786" s="2" t="s">
        <v>7192</v>
      </c>
      <c r="AF2786" s="2" t="s">
        <v>17390</v>
      </c>
      <c r="AG2786" s="2" t="s">
        <v>2998</v>
      </c>
      <c r="AH2786" s="2" t="s">
        <v>17393</v>
      </c>
    </row>
    <row r="2787" spans="24:34" x14ac:dyDescent="0.4">
      <c r="X2787" s="2" t="s">
        <v>7210</v>
      </c>
      <c r="Y2787" s="2">
        <v>1976</v>
      </c>
      <c r="Z2787" s="2">
        <v>2399.3000000000002</v>
      </c>
      <c r="AA2787" s="2">
        <v>151</v>
      </c>
      <c r="AB2787" s="2">
        <v>5</v>
      </c>
      <c r="AC2787" s="2">
        <v>2070.5</v>
      </c>
      <c r="AE2787" s="2" t="s">
        <v>7194</v>
      </c>
      <c r="AF2787" s="2" t="s">
        <v>17390</v>
      </c>
      <c r="AG2787" s="2" t="s">
        <v>2998</v>
      </c>
      <c r="AH2787" s="2" t="s">
        <v>17398</v>
      </c>
    </row>
    <row r="2788" spans="24:34" x14ac:dyDescent="0.4">
      <c r="X2788" s="2" t="s">
        <v>7211</v>
      </c>
      <c r="Y2788" s="2">
        <v>1979</v>
      </c>
      <c r="Z2788" s="2">
        <v>4844.7</v>
      </c>
      <c r="AA2788" s="2">
        <v>162</v>
      </c>
      <c r="AB2788" s="2">
        <v>9</v>
      </c>
      <c r="AC2788" s="2">
        <v>3843.1</v>
      </c>
      <c r="AE2788" s="2" t="s">
        <v>7196</v>
      </c>
      <c r="AF2788" s="2" t="s">
        <v>17397</v>
      </c>
      <c r="AG2788" s="2" t="s">
        <v>2998</v>
      </c>
      <c r="AH2788" s="2" t="s">
        <v>17088</v>
      </c>
    </row>
    <row r="2789" spans="24:34" x14ac:dyDescent="0.4">
      <c r="X2789" s="2" t="s">
        <v>7212</v>
      </c>
      <c r="Y2789" s="2">
        <v>1976</v>
      </c>
      <c r="Z2789" s="2">
        <v>5981.4</v>
      </c>
      <c r="AA2789" s="2">
        <v>173</v>
      </c>
      <c r="AB2789" s="2">
        <v>5</v>
      </c>
      <c r="AC2789" s="2">
        <v>4541.3</v>
      </c>
      <c r="AE2789" s="2" t="s">
        <v>7197</v>
      </c>
      <c r="AF2789" s="2" t="s">
        <v>17390</v>
      </c>
      <c r="AG2789" s="2" t="s">
        <v>2998</v>
      </c>
      <c r="AH2789" s="2" t="s">
        <v>17088</v>
      </c>
    </row>
    <row r="2790" spans="24:34" x14ac:dyDescent="0.4">
      <c r="X2790" s="2" t="s">
        <v>7213</v>
      </c>
      <c r="Y2790" s="2">
        <v>1976</v>
      </c>
      <c r="Z2790" s="2">
        <v>3050.7</v>
      </c>
      <c r="AA2790" s="2">
        <v>138</v>
      </c>
      <c r="AB2790" s="2">
        <v>5</v>
      </c>
      <c r="AC2790" s="2">
        <v>3050.7</v>
      </c>
      <c r="AE2790" s="2" t="s">
        <v>7199</v>
      </c>
      <c r="AF2790" s="2" t="s">
        <v>17390</v>
      </c>
      <c r="AG2790" s="2" t="s">
        <v>2998</v>
      </c>
      <c r="AH2790" s="2" t="s">
        <v>17413</v>
      </c>
    </row>
    <row r="2791" spans="24:34" x14ac:dyDescent="0.4">
      <c r="X2791" s="2" t="s">
        <v>7214</v>
      </c>
      <c r="Y2791" s="2">
        <v>1976</v>
      </c>
      <c r="Z2791" s="2">
        <v>18701</v>
      </c>
      <c r="AA2791" s="2">
        <v>448</v>
      </c>
      <c r="AB2791" s="2">
        <v>5</v>
      </c>
      <c r="AC2791" s="2">
        <v>10438.450000000001</v>
      </c>
      <c r="AE2791" s="2" t="s">
        <v>1303</v>
      </c>
      <c r="AF2791" s="2" t="s">
        <v>17397</v>
      </c>
      <c r="AG2791" s="2" t="s">
        <v>17526</v>
      </c>
      <c r="AH2791" s="2" t="s">
        <v>17413</v>
      </c>
    </row>
    <row r="2792" spans="24:34" x14ac:dyDescent="0.4">
      <c r="X2792" s="2" t="s">
        <v>7216</v>
      </c>
      <c r="Y2792" s="2">
        <v>1974</v>
      </c>
      <c r="Z2792" s="2">
        <v>1313.3</v>
      </c>
      <c r="AA2792" s="2">
        <v>69</v>
      </c>
      <c r="AB2792" s="2">
        <v>3</v>
      </c>
      <c r="AC2792" s="2">
        <v>1313.3</v>
      </c>
      <c r="AE2792" s="2" t="s">
        <v>7201</v>
      </c>
      <c r="AF2792" s="2" t="s">
        <v>17397</v>
      </c>
      <c r="AG2792" s="2" t="s">
        <v>2998</v>
      </c>
      <c r="AH2792" s="2" t="s">
        <v>17413</v>
      </c>
    </row>
    <row r="2793" spans="24:34" x14ac:dyDescent="0.4">
      <c r="X2793" s="2" t="s">
        <v>130</v>
      </c>
      <c r="Y2793" s="2">
        <v>1978</v>
      </c>
      <c r="Z2793" s="2">
        <v>971</v>
      </c>
      <c r="AA2793" s="2">
        <v>41</v>
      </c>
      <c r="AB2793" s="2">
        <v>5</v>
      </c>
      <c r="AC2793" s="2">
        <v>971</v>
      </c>
      <c r="AE2793" s="2" t="s">
        <v>7203</v>
      </c>
      <c r="AF2793" s="2" t="s">
        <v>17397</v>
      </c>
      <c r="AG2793" s="2" t="s">
        <v>17506</v>
      </c>
      <c r="AH2793" s="2" t="s">
        <v>17393</v>
      </c>
    </row>
    <row r="2794" spans="24:34" x14ac:dyDescent="0.4">
      <c r="X2794" s="2" t="s">
        <v>1305</v>
      </c>
      <c r="Y2794" s="2">
        <v>2003</v>
      </c>
      <c r="Z2794" s="2">
        <v>4088.7</v>
      </c>
      <c r="AA2794" s="2">
        <v>123</v>
      </c>
      <c r="AB2794" s="2">
        <v>6</v>
      </c>
      <c r="AC2794" s="2">
        <v>2692.1</v>
      </c>
      <c r="AE2794" s="2" t="s">
        <v>7204</v>
      </c>
      <c r="AF2794" s="2" t="s">
        <v>17397</v>
      </c>
      <c r="AG2794" s="2" t="s">
        <v>17527</v>
      </c>
      <c r="AH2794" s="2" t="s">
        <v>17088</v>
      </c>
    </row>
    <row r="2795" spans="24:34" x14ac:dyDescent="0.4">
      <c r="X2795" s="2" t="s">
        <v>1306</v>
      </c>
      <c r="Y2795" s="2">
        <v>2004</v>
      </c>
      <c r="Z2795" s="2">
        <v>4400</v>
      </c>
      <c r="AA2795" s="2">
        <v>138</v>
      </c>
      <c r="AB2795" s="2">
        <v>6</v>
      </c>
      <c r="AC2795" s="2">
        <v>4220</v>
      </c>
      <c r="AE2795" s="2" t="s">
        <v>177</v>
      </c>
      <c r="AF2795" s="2" t="s">
        <v>17397</v>
      </c>
      <c r="AG2795" s="2" t="s">
        <v>17528</v>
      </c>
      <c r="AH2795" s="2" t="s">
        <v>17088</v>
      </c>
    </row>
    <row r="2796" spans="24:34" x14ac:dyDescent="0.4">
      <c r="X2796" s="2" t="s">
        <v>7218</v>
      </c>
      <c r="Y2796" s="2">
        <v>1975</v>
      </c>
      <c r="Z2796" s="2">
        <v>4561.2</v>
      </c>
      <c r="AA2796" s="2">
        <v>244</v>
      </c>
      <c r="AB2796" s="2">
        <v>5</v>
      </c>
      <c r="AC2796" s="2">
        <v>4561.2</v>
      </c>
      <c r="AE2796" s="2" t="s">
        <v>7206</v>
      </c>
      <c r="AF2796" s="2" t="s">
        <v>17397</v>
      </c>
      <c r="AG2796" s="2" t="s">
        <v>17529</v>
      </c>
      <c r="AH2796" s="2" t="s">
        <v>17398</v>
      </c>
    </row>
    <row r="2797" spans="24:34" x14ac:dyDescent="0.4">
      <c r="X2797" s="2" t="s">
        <v>7219</v>
      </c>
      <c r="Y2797" s="2">
        <v>1981</v>
      </c>
      <c r="Z2797" s="2">
        <v>7968.9</v>
      </c>
      <c r="AA2797" s="2">
        <v>317</v>
      </c>
      <c r="AB2797" s="2">
        <v>5</v>
      </c>
      <c r="AC2797" s="2">
        <v>6668.9</v>
      </c>
      <c r="AE2797" s="2" t="s">
        <v>1304</v>
      </c>
      <c r="AF2797" s="2" t="s">
        <v>17397</v>
      </c>
      <c r="AG2797" s="2" t="s">
        <v>17530</v>
      </c>
      <c r="AH2797" s="2" t="s">
        <v>17393</v>
      </c>
    </row>
    <row r="2798" spans="24:34" x14ac:dyDescent="0.4">
      <c r="X2798" s="2" t="s">
        <v>7220</v>
      </c>
      <c r="Y2798" s="2">
        <v>1993</v>
      </c>
      <c r="Z2798" s="2">
        <v>7577.6</v>
      </c>
      <c r="AA2798" s="2">
        <v>299</v>
      </c>
      <c r="AB2798" s="2">
        <v>5</v>
      </c>
      <c r="AC2798" s="2">
        <v>5713.2</v>
      </c>
      <c r="AE2798" s="2" t="s">
        <v>7207</v>
      </c>
      <c r="AF2798" s="2" t="s">
        <v>17397</v>
      </c>
      <c r="AG2798" s="2" t="s">
        <v>17531</v>
      </c>
      <c r="AH2798" s="2" t="s">
        <v>17393</v>
      </c>
    </row>
    <row r="2799" spans="24:34" x14ac:dyDescent="0.4">
      <c r="X2799" s="2" t="s">
        <v>1307</v>
      </c>
      <c r="Y2799" s="2">
        <v>2002</v>
      </c>
      <c r="Z2799" s="2">
        <v>4751.8</v>
      </c>
      <c r="AA2799" s="2">
        <v>143</v>
      </c>
      <c r="AB2799" s="2">
        <v>6</v>
      </c>
      <c r="AC2799" s="2">
        <v>4112.3</v>
      </c>
      <c r="AE2799" s="2" t="s">
        <v>7208</v>
      </c>
      <c r="AF2799" s="2" t="s">
        <v>17397</v>
      </c>
      <c r="AG2799" s="2" t="s">
        <v>17532</v>
      </c>
      <c r="AH2799" s="2" t="s">
        <v>17393</v>
      </c>
    </row>
    <row r="2800" spans="24:34" x14ac:dyDescent="0.4">
      <c r="X2800" s="2" t="s">
        <v>7221</v>
      </c>
      <c r="Y2800" s="2">
        <v>1986</v>
      </c>
      <c r="Z2800" s="2">
        <v>6537.7</v>
      </c>
      <c r="AA2800" s="2">
        <v>309</v>
      </c>
      <c r="AB2800" s="2">
        <v>5</v>
      </c>
      <c r="AC2800" s="2">
        <v>6177.7</v>
      </c>
      <c r="AE2800" s="2" t="s">
        <v>7209</v>
      </c>
      <c r="AF2800" s="2" t="s">
        <v>17397</v>
      </c>
      <c r="AG2800" s="2" t="s">
        <v>17533</v>
      </c>
      <c r="AH2800" s="2" t="s">
        <v>17393</v>
      </c>
    </row>
    <row r="2801" spans="24:34" x14ac:dyDescent="0.4">
      <c r="X2801" s="2" t="s">
        <v>7222</v>
      </c>
      <c r="Y2801" s="2">
        <v>1986</v>
      </c>
      <c r="Z2801" s="2">
        <v>3600.3</v>
      </c>
      <c r="AA2801" s="2">
        <v>177</v>
      </c>
      <c r="AB2801" s="2">
        <v>5</v>
      </c>
      <c r="AC2801" s="2">
        <v>2713.5</v>
      </c>
      <c r="AE2801" s="2" t="s">
        <v>7210</v>
      </c>
      <c r="AF2801" s="2" t="s">
        <v>17397</v>
      </c>
      <c r="AG2801" s="2" t="s">
        <v>2998</v>
      </c>
      <c r="AH2801" s="2" t="s">
        <v>17393</v>
      </c>
    </row>
    <row r="2802" spans="24:34" x14ac:dyDescent="0.4">
      <c r="X2802" s="2" t="s">
        <v>7223</v>
      </c>
      <c r="Y2802" s="2">
        <v>1996</v>
      </c>
      <c r="Z2802" s="2">
        <v>6177.2</v>
      </c>
      <c r="AA2802" s="2">
        <v>255</v>
      </c>
      <c r="AB2802" s="2">
        <v>5</v>
      </c>
      <c r="AC2802" s="2">
        <v>5399</v>
      </c>
      <c r="AE2802" s="2" t="s">
        <v>7211</v>
      </c>
      <c r="AF2802" s="2" t="s">
        <v>17397</v>
      </c>
      <c r="AG2802" s="2" t="s">
        <v>17534</v>
      </c>
      <c r="AH2802" s="2" t="s">
        <v>17088</v>
      </c>
    </row>
    <row r="2803" spans="24:34" x14ac:dyDescent="0.4">
      <c r="X2803" s="2" t="s">
        <v>7225</v>
      </c>
      <c r="Y2803" s="2">
        <v>1997</v>
      </c>
      <c r="Z2803" s="2">
        <v>6987</v>
      </c>
      <c r="AA2803" s="2">
        <v>250</v>
      </c>
      <c r="AB2803" s="2">
        <v>6</v>
      </c>
      <c r="AC2803" s="2">
        <v>5764</v>
      </c>
      <c r="AE2803" s="2" t="s">
        <v>7212</v>
      </c>
      <c r="AF2803" s="2" t="s">
        <v>17397</v>
      </c>
      <c r="AG2803" s="2" t="s">
        <v>17535</v>
      </c>
      <c r="AH2803" s="2" t="s">
        <v>17398</v>
      </c>
    </row>
    <row r="2804" spans="24:34" x14ac:dyDescent="0.4">
      <c r="X2804" s="2" t="s">
        <v>7226</v>
      </c>
      <c r="Y2804" s="2">
        <v>2005</v>
      </c>
      <c r="Z2804" s="2">
        <v>5313.3</v>
      </c>
      <c r="AA2804" s="2">
        <v>158</v>
      </c>
      <c r="AB2804" s="2">
        <v>6</v>
      </c>
      <c r="AC2804" s="2">
        <v>5313.3</v>
      </c>
      <c r="AE2804" s="2" t="s">
        <v>7213</v>
      </c>
      <c r="AF2804" s="2" t="s">
        <v>17397</v>
      </c>
      <c r="AG2804" s="2" t="s">
        <v>2998</v>
      </c>
      <c r="AH2804" s="2" t="s">
        <v>17393</v>
      </c>
    </row>
    <row r="2805" spans="24:34" x14ac:dyDescent="0.4">
      <c r="X2805" s="2" t="s">
        <v>7228</v>
      </c>
      <c r="Y2805" s="2">
        <v>1996</v>
      </c>
      <c r="Z2805" s="2">
        <v>2125.9</v>
      </c>
      <c r="AA2805" s="2">
        <v>29</v>
      </c>
      <c r="AB2805" s="2">
        <v>3</v>
      </c>
      <c r="AC2805" s="2">
        <v>1888.6</v>
      </c>
      <c r="AE2805" s="2" t="s">
        <v>7214</v>
      </c>
      <c r="AF2805" s="2" t="s">
        <v>17390</v>
      </c>
      <c r="AG2805" s="2" t="s">
        <v>17536</v>
      </c>
      <c r="AH2805" s="2" t="s">
        <v>17449</v>
      </c>
    </row>
    <row r="2806" spans="24:34" x14ac:dyDescent="0.4">
      <c r="X2806" s="2" t="s">
        <v>7230</v>
      </c>
      <c r="Y2806" s="2">
        <v>1984</v>
      </c>
      <c r="Z2806" s="2">
        <v>3503.8</v>
      </c>
      <c r="AA2806" s="2">
        <v>165</v>
      </c>
      <c r="AB2806" s="2">
        <v>5</v>
      </c>
      <c r="AC2806" s="2">
        <v>3120.2</v>
      </c>
      <c r="AE2806" s="2" t="s">
        <v>7216</v>
      </c>
      <c r="AF2806" s="2" t="s">
        <v>17390</v>
      </c>
      <c r="AG2806" s="2" t="s">
        <v>2998</v>
      </c>
      <c r="AH2806" s="2" t="s">
        <v>17400</v>
      </c>
    </row>
    <row r="2807" spans="24:34" x14ac:dyDescent="0.4">
      <c r="X2807" s="2" t="s">
        <v>1308</v>
      </c>
      <c r="Y2807" s="2">
        <v>2005</v>
      </c>
      <c r="Z2807" s="2">
        <v>1506</v>
      </c>
      <c r="AA2807" s="2">
        <v>13</v>
      </c>
      <c r="AB2807" s="2">
        <v>2</v>
      </c>
      <c r="AC2807" s="2">
        <v>1247</v>
      </c>
      <c r="AE2807" s="2" t="s">
        <v>130</v>
      </c>
      <c r="AF2807" s="2" t="s">
        <v>17390</v>
      </c>
      <c r="AG2807" s="2" t="s">
        <v>2998</v>
      </c>
      <c r="AH2807" s="2" t="s">
        <v>17086</v>
      </c>
    </row>
    <row r="2808" spans="24:34" x14ac:dyDescent="0.4">
      <c r="X2808" s="2" t="s">
        <v>7233</v>
      </c>
      <c r="Y2808" s="2">
        <v>2010</v>
      </c>
      <c r="Z2808" s="2">
        <v>4435</v>
      </c>
      <c r="AA2808" s="2">
        <v>102</v>
      </c>
      <c r="AB2808" s="2">
        <v>6</v>
      </c>
      <c r="AC2808" s="2">
        <v>4434.6000000000004</v>
      </c>
      <c r="AE2808" s="2" t="s">
        <v>1305</v>
      </c>
      <c r="AF2808" s="2" t="s">
        <v>17390</v>
      </c>
      <c r="AG2808" s="2" t="s">
        <v>2998</v>
      </c>
      <c r="AH2808" s="2" t="s">
        <v>17400</v>
      </c>
    </row>
    <row r="2809" spans="24:34" x14ac:dyDescent="0.4">
      <c r="X2809" s="2" t="s">
        <v>1309</v>
      </c>
      <c r="Y2809" s="2">
        <v>1972</v>
      </c>
      <c r="Z2809" s="2">
        <v>4729.3</v>
      </c>
      <c r="AA2809" s="2">
        <v>204</v>
      </c>
      <c r="AB2809" s="2">
        <v>5</v>
      </c>
      <c r="AC2809" s="2">
        <v>2860.4</v>
      </c>
      <c r="AE2809" s="2" t="s">
        <v>1306</v>
      </c>
      <c r="AF2809" s="2" t="s">
        <v>17390</v>
      </c>
      <c r="AG2809" s="2" t="s">
        <v>2998</v>
      </c>
      <c r="AH2809" s="2" t="s">
        <v>17400</v>
      </c>
    </row>
    <row r="2810" spans="24:34" x14ac:dyDescent="0.4">
      <c r="X2810" s="2" t="s">
        <v>7234</v>
      </c>
      <c r="Y2810" s="2">
        <v>1984</v>
      </c>
      <c r="Z2810" s="2">
        <v>4850.1000000000004</v>
      </c>
      <c r="AA2810" s="2">
        <v>203</v>
      </c>
      <c r="AB2810" s="2">
        <v>5</v>
      </c>
      <c r="AC2810" s="2">
        <v>3670.8</v>
      </c>
      <c r="AE2810" s="2" t="s">
        <v>7218</v>
      </c>
      <c r="AF2810" s="2" t="s">
        <v>17397</v>
      </c>
      <c r="AG2810" s="2" t="s">
        <v>2998</v>
      </c>
      <c r="AH2810" s="2" t="s">
        <v>17398</v>
      </c>
    </row>
    <row r="2811" spans="24:34" x14ac:dyDescent="0.4">
      <c r="X2811" s="2" t="s">
        <v>7235</v>
      </c>
      <c r="Y2811" s="2">
        <v>1958</v>
      </c>
      <c r="Z2811" s="2">
        <v>595.9</v>
      </c>
      <c r="AA2811" s="2">
        <v>21</v>
      </c>
      <c r="AB2811" s="2">
        <v>2</v>
      </c>
      <c r="AC2811" s="2">
        <v>579</v>
      </c>
      <c r="AE2811" s="2" t="s">
        <v>7219</v>
      </c>
      <c r="AF2811" s="2" t="s">
        <v>17397</v>
      </c>
      <c r="AG2811" s="2" t="s">
        <v>2998</v>
      </c>
      <c r="AH2811" s="2" t="s">
        <v>17392</v>
      </c>
    </row>
    <row r="2812" spans="24:34" x14ac:dyDescent="0.4">
      <c r="X2812" s="2" t="s">
        <v>7237</v>
      </c>
      <c r="Y2812" s="2">
        <v>1966</v>
      </c>
      <c r="Z2812" s="2">
        <v>2119.9</v>
      </c>
      <c r="AA2812" s="2">
        <v>124</v>
      </c>
      <c r="AB2812" s="2">
        <v>4</v>
      </c>
      <c r="AC2812" s="2">
        <v>1108.5999999999999</v>
      </c>
      <c r="AE2812" s="2" t="s">
        <v>7220</v>
      </c>
      <c r="AF2812" s="2" t="s">
        <v>17397</v>
      </c>
      <c r="AG2812" s="2" t="s">
        <v>2998</v>
      </c>
      <c r="AH2812" s="2" t="s">
        <v>17413</v>
      </c>
    </row>
    <row r="2813" spans="24:34" x14ac:dyDescent="0.4">
      <c r="X2813" s="2" t="s">
        <v>7238</v>
      </c>
      <c r="Y2813" s="2">
        <v>1989</v>
      </c>
      <c r="Z2813" s="2">
        <v>2894.3</v>
      </c>
      <c r="AA2813" s="2">
        <v>152</v>
      </c>
      <c r="AB2813" s="2">
        <v>5</v>
      </c>
      <c r="AC2813" s="2">
        <v>2645.3</v>
      </c>
      <c r="AE2813" s="2" t="s">
        <v>1307</v>
      </c>
      <c r="AF2813" s="2" t="s">
        <v>17390</v>
      </c>
      <c r="AG2813" s="2" t="s">
        <v>2998</v>
      </c>
      <c r="AH2813" s="2" t="s">
        <v>17088</v>
      </c>
    </row>
    <row r="2814" spans="24:34" x14ac:dyDescent="0.4">
      <c r="X2814" s="2" t="s">
        <v>1310</v>
      </c>
      <c r="Y2814" s="2">
        <v>2000</v>
      </c>
      <c r="Z2814" s="2">
        <v>2007</v>
      </c>
      <c r="AA2814" s="2">
        <v>73</v>
      </c>
      <c r="AB2814" s="2">
        <v>6</v>
      </c>
      <c r="AC2814" s="2">
        <v>1930.7</v>
      </c>
      <c r="AE2814" s="2" t="s">
        <v>7221</v>
      </c>
      <c r="AF2814" s="2" t="s">
        <v>17397</v>
      </c>
      <c r="AG2814" s="2" t="s">
        <v>2998</v>
      </c>
      <c r="AH2814" s="2" t="s">
        <v>17392</v>
      </c>
    </row>
    <row r="2815" spans="24:34" x14ac:dyDescent="0.4">
      <c r="X2815" s="2" t="s">
        <v>7240</v>
      </c>
      <c r="Y2815" s="2">
        <v>2005</v>
      </c>
      <c r="Z2815" s="2">
        <v>9186.1</v>
      </c>
      <c r="AA2815" s="2">
        <v>217</v>
      </c>
      <c r="AB2815" s="2">
        <v>6</v>
      </c>
      <c r="AC2815" s="2">
        <v>5425</v>
      </c>
      <c r="AE2815" s="2" t="s">
        <v>7222</v>
      </c>
      <c r="AF2815" s="2" t="s">
        <v>17390</v>
      </c>
      <c r="AG2815" s="2" t="s">
        <v>2998</v>
      </c>
      <c r="AH2815" s="2" t="s">
        <v>17393</v>
      </c>
    </row>
    <row r="2816" spans="24:34" x14ac:dyDescent="0.4">
      <c r="X2816" s="2" t="s">
        <v>7241</v>
      </c>
      <c r="Y2816" s="2">
        <v>2014</v>
      </c>
      <c r="Z2816" s="2">
        <v>5612.3</v>
      </c>
      <c r="AA2816" s="2">
        <v>105</v>
      </c>
      <c r="AB2816" s="2">
        <v>6</v>
      </c>
      <c r="AC2816" s="2">
        <v>3923.4</v>
      </c>
      <c r="AE2816" s="2" t="s">
        <v>7223</v>
      </c>
      <c r="AF2816" s="2" t="s">
        <v>17397</v>
      </c>
      <c r="AG2816" s="2" t="s">
        <v>17537</v>
      </c>
      <c r="AH2816" s="2" t="s">
        <v>17413</v>
      </c>
    </row>
    <row r="2817" spans="24:34" x14ac:dyDescent="0.4">
      <c r="X2817" s="2" t="s">
        <v>7243</v>
      </c>
      <c r="Y2817" s="2">
        <v>1981</v>
      </c>
      <c r="Z2817" s="2">
        <v>1247.5999999999999</v>
      </c>
      <c r="AA2817" s="2">
        <v>40</v>
      </c>
      <c r="AB2817" s="2">
        <v>6</v>
      </c>
      <c r="AC2817" s="2">
        <v>982.4</v>
      </c>
      <c r="AE2817" s="2" t="s">
        <v>7225</v>
      </c>
      <c r="AF2817" s="2" t="s">
        <v>17397</v>
      </c>
      <c r="AG2817" s="2" t="s">
        <v>2998</v>
      </c>
      <c r="AH2817" s="2" t="s">
        <v>17393</v>
      </c>
    </row>
    <row r="2818" spans="24:34" x14ac:dyDescent="0.4">
      <c r="X2818" s="2" t="s">
        <v>7244</v>
      </c>
      <c r="Y2818" s="2">
        <v>1970</v>
      </c>
      <c r="Z2818" s="2">
        <v>571.79999999999995</v>
      </c>
      <c r="AA2818" s="2">
        <v>33</v>
      </c>
      <c r="AB2818" s="2">
        <v>3</v>
      </c>
      <c r="AC2818" s="2">
        <v>571.79999999999995</v>
      </c>
      <c r="AE2818" s="2" t="s">
        <v>7226</v>
      </c>
      <c r="AF2818" s="2" t="s">
        <v>17390</v>
      </c>
      <c r="AG2818" s="2" t="s">
        <v>2998</v>
      </c>
      <c r="AH2818" s="2" t="s">
        <v>17393</v>
      </c>
    </row>
    <row r="2819" spans="24:34" x14ac:dyDescent="0.4">
      <c r="X2819" s="2" t="s">
        <v>7247</v>
      </c>
      <c r="Y2819" s="2">
        <v>1980</v>
      </c>
      <c r="Z2819" s="2">
        <v>1054.5999999999999</v>
      </c>
      <c r="AA2819" s="2">
        <v>39</v>
      </c>
      <c r="AB2819" s="2">
        <v>5</v>
      </c>
      <c r="AC2819" s="2">
        <v>994.1</v>
      </c>
      <c r="AE2819" s="2" t="s">
        <v>7228</v>
      </c>
      <c r="AF2819" s="2" t="s">
        <v>17390</v>
      </c>
      <c r="AG2819" s="2" t="s">
        <v>2998</v>
      </c>
      <c r="AH2819" s="2" t="s">
        <v>17088</v>
      </c>
    </row>
    <row r="2820" spans="24:34" x14ac:dyDescent="0.4">
      <c r="X2820" s="2" t="s">
        <v>7248</v>
      </c>
      <c r="Y2820" s="2">
        <v>1970</v>
      </c>
      <c r="Z2820" s="2">
        <v>594.5</v>
      </c>
      <c r="AA2820" s="2">
        <v>23</v>
      </c>
      <c r="AB2820" s="2">
        <v>3</v>
      </c>
      <c r="AC2820" s="2">
        <v>594.5</v>
      </c>
      <c r="AE2820" s="2" t="s">
        <v>7230</v>
      </c>
      <c r="AF2820" s="2" t="s">
        <v>17397</v>
      </c>
      <c r="AG2820" s="2" t="s">
        <v>2998</v>
      </c>
      <c r="AH2820" s="2" t="s">
        <v>17393</v>
      </c>
    </row>
    <row r="2821" spans="24:34" x14ac:dyDescent="0.4">
      <c r="X2821" s="2" t="s">
        <v>7249</v>
      </c>
      <c r="Y2821" s="2">
        <v>1980</v>
      </c>
      <c r="Z2821" s="2">
        <v>992.6</v>
      </c>
      <c r="AA2821" s="2">
        <v>39</v>
      </c>
      <c r="AB2821" s="2">
        <v>5</v>
      </c>
      <c r="AC2821" s="2">
        <v>921.5</v>
      </c>
      <c r="AE2821" s="2" t="s">
        <v>1308</v>
      </c>
      <c r="AF2821" s="2" t="s">
        <v>17390</v>
      </c>
      <c r="AG2821" s="2" t="s">
        <v>2998</v>
      </c>
      <c r="AH2821" s="2" t="s">
        <v>17081</v>
      </c>
    </row>
    <row r="2822" spans="24:34" x14ac:dyDescent="0.4">
      <c r="X2822" s="2" t="s">
        <v>7250</v>
      </c>
      <c r="Y2822" s="2">
        <v>1994</v>
      </c>
      <c r="Z2822" s="2">
        <v>1861.8</v>
      </c>
      <c r="AA2822" s="2">
        <v>71</v>
      </c>
      <c r="AB2822" s="2">
        <v>4</v>
      </c>
      <c r="AC2822" s="2">
        <v>1644.3</v>
      </c>
      <c r="AE2822" s="2" t="s">
        <v>7233</v>
      </c>
      <c r="AF2822" s="2" t="s">
        <v>17390</v>
      </c>
      <c r="AG2822" s="2" t="s">
        <v>2998</v>
      </c>
      <c r="AH2822" s="2" t="s">
        <v>17400</v>
      </c>
    </row>
    <row r="2823" spans="24:34" x14ac:dyDescent="0.4">
      <c r="X2823" s="2" t="s">
        <v>178</v>
      </c>
      <c r="Y2823" s="2">
        <v>1956</v>
      </c>
      <c r="Z2823" s="2">
        <v>481.6</v>
      </c>
      <c r="AA2823" s="2">
        <v>22</v>
      </c>
      <c r="AB2823" s="2">
        <v>2</v>
      </c>
      <c r="AC2823" s="2">
        <v>439.5</v>
      </c>
      <c r="AE2823" s="2" t="s">
        <v>1309</v>
      </c>
      <c r="AF2823" s="2" t="s">
        <v>17390</v>
      </c>
      <c r="AG2823" s="2" t="s">
        <v>2998</v>
      </c>
      <c r="AH2823" s="2" t="s">
        <v>17088</v>
      </c>
    </row>
    <row r="2824" spans="24:34" x14ac:dyDescent="0.4">
      <c r="X2824" s="2" t="s">
        <v>7255</v>
      </c>
      <c r="Y2824" s="2">
        <v>1961</v>
      </c>
      <c r="Z2824" s="2">
        <v>299.3</v>
      </c>
      <c r="AA2824" s="2">
        <v>21</v>
      </c>
      <c r="AB2824" s="2">
        <v>2</v>
      </c>
      <c r="AC2824" s="2">
        <v>186.8</v>
      </c>
      <c r="AE2824" s="2" t="s">
        <v>7234</v>
      </c>
      <c r="AF2824" s="2" t="s">
        <v>17390</v>
      </c>
      <c r="AG2824" s="2" t="s">
        <v>2998</v>
      </c>
      <c r="AH2824" s="2" t="s">
        <v>17393</v>
      </c>
    </row>
    <row r="2825" spans="24:34" x14ac:dyDescent="0.4">
      <c r="X2825" s="2" t="s">
        <v>7257</v>
      </c>
      <c r="Y2825" s="2">
        <v>1955</v>
      </c>
      <c r="Z2825" s="2">
        <v>535.29999999999995</v>
      </c>
      <c r="AA2825" s="2">
        <v>25</v>
      </c>
      <c r="AB2825" s="2">
        <v>2</v>
      </c>
      <c r="AC2825" s="2">
        <v>408.1</v>
      </c>
      <c r="AE2825" s="2" t="s">
        <v>7235</v>
      </c>
      <c r="AF2825" s="2" t="s">
        <v>17390</v>
      </c>
      <c r="AG2825" s="2" t="s">
        <v>2998</v>
      </c>
      <c r="AH2825" s="2" t="s">
        <v>17088</v>
      </c>
    </row>
    <row r="2826" spans="24:34" x14ac:dyDescent="0.4">
      <c r="X2826" s="2" t="s">
        <v>7260</v>
      </c>
      <c r="Y2826" s="2">
        <v>2015</v>
      </c>
      <c r="Z2826" s="2">
        <v>9288.7999999999993</v>
      </c>
      <c r="AA2826" s="2">
        <v>117</v>
      </c>
      <c r="AB2826" s="2">
        <v>7</v>
      </c>
      <c r="AC2826" s="2">
        <v>9288.7999999999993</v>
      </c>
      <c r="AE2826" s="2" t="s">
        <v>7237</v>
      </c>
      <c r="AF2826" s="2" t="s">
        <v>17390</v>
      </c>
      <c r="AG2826" s="2" t="s">
        <v>2998</v>
      </c>
      <c r="AH2826" s="2" t="s">
        <v>17088</v>
      </c>
    </row>
    <row r="2827" spans="24:34" x14ac:dyDescent="0.4">
      <c r="X2827" s="2" t="s">
        <v>7262</v>
      </c>
      <c r="Y2827" s="2">
        <v>2014</v>
      </c>
      <c r="Z2827" s="2">
        <v>7612.6</v>
      </c>
      <c r="AA2827" s="2">
        <v>144</v>
      </c>
      <c r="AB2827" s="2">
        <v>7</v>
      </c>
      <c r="AC2827" s="2">
        <v>3388.9</v>
      </c>
      <c r="AE2827" s="2" t="s">
        <v>7238</v>
      </c>
      <c r="AF2827" s="2" t="s">
        <v>17390</v>
      </c>
      <c r="AG2827" s="2" t="s">
        <v>2998</v>
      </c>
      <c r="AH2827" s="2" t="s">
        <v>17393</v>
      </c>
    </row>
    <row r="2828" spans="24:34" x14ac:dyDescent="0.4">
      <c r="X2828" s="2" t="s">
        <v>7263</v>
      </c>
      <c r="Y2828" s="2">
        <v>1956</v>
      </c>
      <c r="Z2828" s="2">
        <v>406.7</v>
      </c>
      <c r="AA2828" s="2">
        <v>21</v>
      </c>
      <c r="AB2828" s="2">
        <v>2</v>
      </c>
      <c r="AC2828" s="2">
        <v>406.7</v>
      </c>
      <c r="AE2828" s="2" t="s">
        <v>1310</v>
      </c>
      <c r="AF2828" s="2" t="s">
        <v>17390</v>
      </c>
      <c r="AG2828" s="2" t="s">
        <v>17428</v>
      </c>
      <c r="AH2828" s="2" t="s">
        <v>17088</v>
      </c>
    </row>
    <row r="2829" spans="24:34" x14ac:dyDescent="0.4">
      <c r="X2829" s="2" t="s">
        <v>99</v>
      </c>
      <c r="Y2829" s="2">
        <v>1956</v>
      </c>
      <c r="Z2829" s="2">
        <v>450.8</v>
      </c>
      <c r="AA2829" s="2">
        <v>26</v>
      </c>
      <c r="AB2829" s="2">
        <v>2</v>
      </c>
      <c r="AC2829" s="2">
        <v>407.1</v>
      </c>
      <c r="AE2829" s="2" t="s">
        <v>7240</v>
      </c>
      <c r="AF2829" s="2" t="s">
        <v>17390</v>
      </c>
      <c r="AG2829" s="2" t="s">
        <v>17538</v>
      </c>
      <c r="AH2829" s="2" t="s">
        <v>17393</v>
      </c>
    </row>
    <row r="2830" spans="24:34" x14ac:dyDescent="0.4">
      <c r="X2830" s="2" t="s">
        <v>7265</v>
      </c>
      <c r="Y2830" s="2">
        <v>1958</v>
      </c>
      <c r="Z2830" s="2">
        <v>587.20000000000005</v>
      </c>
      <c r="AA2830" s="2">
        <v>42</v>
      </c>
      <c r="AB2830" s="2">
        <v>2</v>
      </c>
      <c r="AC2830" s="2">
        <v>542</v>
      </c>
      <c r="AE2830" s="2" t="s">
        <v>7241</v>
      </c>
      <c r="AF2830" s="2" t="s">
        <v>17390</v>
      </c>
      <c r="AG2830" s="2" t="s">
        <v>2998</v>
      </c>
      <c r="AH2830" s="2" t="s">
        <v>17400</v>
      </c>
    </row>
    <row r="2831" spans="24:34" x14ac:dyDescent="0.4">
      <c r="X2831" s="2" t="s">
        <v>7267</v>
      </c>
      <c r="Y2831" s="2">
        <v>1956</v>
      </c>
      <c r="Z2831" s="2">
        <v>430.9</v>
      </c>
      <c r="AA2831" s="2">
        <v>15</v>
      </c>
      <c r="AB2831" s="2">
        <v>2</v>
      </c>
      <c r="AC2831" s="2">
        <v>383</v>
      </c>
      <c r="AE2831" s="2" t="s">
        <v>7243</v>
      </c>
      <c r="AF2831" s="2" t="s">
        <v>17390</v>
      </c>
      <c r="AG2831" s="2" t="s">
        <v>2998</v>
      </c>
      <c r="AH2831" s="2" t="s">
        <v>17086</v>
      </c>
    </row>
    <row r="2832" spans="24:34" x14ac:dyDescent="0.4">
      <c r="X2832" s="2" t="s">
        <v>179</v>
      </c>
      <c r="Y2832" s="2">
        <v>1962</v>
      </c>
      <c r="Z2832" s="2">
        <v>1399</v>
      </c>
      <c r="AA2832" s="2">
        <v>46</v>
      </c>
      <c r="AB2832" s="2">
        <v>4</v>
      </c>
      <c r="AC2832" s="2">
        <v>1283.0999999999999</v>
      </c>
      <c r="AE2832" s="2" t="s">
        <v>7244</v>
      </c>
      <c r="AF2832" s="2" t="s">
        <v>17390</v>
      </c>
      <c r="AG2832" s="2" t="s">
        <v>2998</v>
      </c>
      <c r="AH2832" s="2" t="s">
        <v>17086</v>
      </c>
    </row>
    <row r="2833" spans="24:34" x14ac:dyDescent="0.4">
      <c r="X2833" s="2" t="s">
        <v>180</v>
      </c>
      <c r="Y2833" s="2">
        <v>1962</v>
      </c>
      <c r="Z2833" s="2">
        <v>1383</v>
      </c>
      <c r="AA2833" s="2">
        <v>69</v>
      </c>
      <c r="AB2833" s="2">
        <v>4</v>
      </c>
      <c r="AC2833" s="2">
        <v>1267.5999999999999</v>
      </c>
      <c r="AE2833" s="2" t="s">
        <v>7247</v>
      </c>
      <c r="AF2833" s="2" t="s">
        <v>17390</v>
      </c>
      <c r="AG2833" s="2" t="s">
        <v>2998</v>
      </c>
      <c r="AH2833" s="2" t="s">
        <v>17086</v>
      </c>
    </row>
    <row r="2834" spans="24:34" x14ac:dyDescent="0.4">
      <c r="X2834" s="2" t="s">
        <v>7270</v>
      </c>
      <c r="Y2834" s="2">
        <v>1965</v>
      </c>
      <c r="Z2834" s="2">
        <v>1377.97</v>
      </c>
      <c r="AA2834" s="2">
        <v>83</v>
      </c>
      <c r="AB2834" s="2">
        <v>4</v>
      </c>
      <c r="AC2834" s="2">
        <v>1283</v>
      </c>
      <c r="AE2834" s="2" t="s">
        <v>7248</v>
      </c>
      <c r="AF2834" s="2" t="s">
        <v>17390</v>
      </c>
      <c r="AG2834" s="2" t="s">
        <v>2998</v>
      </c>
      <c r="AH2834" s="2" t="s">
        <v>17086</v>
      </c>
    </row>
    <row r="2835" spans="24:34" x14ac:dyDescent="0.4">
      <c r="X2835" s="2" t="s">
        <v>7271</v>
      </c>
      <c r="Y2835" s="2">
        <v>1965</v>
      </c>
      <c r="Z2835" s="2">
        <v>3197.3</v>
      </c>
      <c r="AA2835" s="2">
        <v>103</v>
      </c>
      <c r="AB2835" s="2">
        <v>5</v>
      </c>
      <c r="AC2835" s="2">
        <v>1678.4</v>
      </c>
      <c r="AE2835" s="2" t="s">
        <v>7249</v>
      </c>
      <c r="AF2835" s="2" t="s">
        <v>17390</v>
      </c>
      <c r="AG2835" s="2" t="s">
        <v>2998</v>
      </c>
      <c r="AH2835" s="2" t="s">
        <v>17086</v>
      </c>
    </row>
    <row r="2836" spans="24:34" x14ac:dyDescent="0.4">
      <c r="X2836" s="2" t="s">
        <v>1311</v>
      </c>
      <c r="Y2836" s="2">
        <v>2003</v>
      </c>
      <c r="Z2836" s="2">
        <v>11378.5</v>
      </c>
      <c r="AA2836" s="2">
        <v>210</v>
      </c>
      <c r="AB2836" s="2">
        <v>13</v>
      </c>
      <c r="AC2836" s="2">
        <v>9463</v>
      </c>
      <c r="AE2836" s="2" t="s">
        <v>7250</v>
      </c>
      <c r="AF2836" s="2" t="s">
        <v>17390</v>
      </c>
      <c r="AG2836" s="2" t="s">
        <v>2998</v>
      </c>
      <c r="AH2836" s="2" t="s">
        <v>17400</v>
      </c>
    </row>
    <row r="2837" spans="24:34" x14ac:dyDescent="0.4">
      <c r="X2837" s="2" t="s">
        <v>1312</v>
      </c>
      <c r="Y2837" s="2">
        <v>2005</v>
      </c>
      <c r="Z2837" s="2">
        <v>3938.5</v>
      </c>
      <c r="AA2837" s="2">
        <v>208</v>
      </c>
      <c r="AB2837" s="2">
        <v>10</v>
      </c>
      <c r="AC2837" s="2">
        <v>3814.2</v>
      </c>
      <c r="AE2837" s="2" t="s">
        <v>178</v>
      </c>
      <c r="AF2837" s="2" t="s">
        <v>17390</v>
      </c>
      <c r="AG2837" s="2" t="s">
        <v>2998</v>
      </c>
      <c r="AH2837" s="2" t="s">
        <v>17086</v>
      </c>
    </row>
    <row r="2838" spans="24:34" x14ac:dyDescent="0.4">
      <c r="X2838" s="2" t="s">
        <v>1313</v>
      </c>
      <c r="Y2838" s="2">
        <v>2004</v>
      </c>
      <c r="Z2838" s="2">
        <v>6746</v>
      </c>
      <c r="AA2838" s="2">
        <v>244</v>
      </c>
      <c r="AB2838" s="2">
        <v>13</v>
      </c>
      <c r="AC2838" s="2">
        <v>6746</v>
      </c>
      <c r="AE2838" s="2" t="s">
        <v>7255</v>
      </c>
      <c r="AF2838" s="2" t="s">
        <v>17390</v>
      </c>
      <c r="AG2838" s="2" t="s">
        <v>17081</v>
      </c>
      <c r="AH2838" s="2" t="s">
        <v>17086</v>
      </c>
    </row>
    <row r="2839" spans="24:34" x14ac:dyDescent="0.4">
      <c r="X2839" s="2" t="s">
        <v>7272</v>
      </c>
      <c r="Y2839" s="2">
        <v>2002</v>
      </c>
      <c r="Z2839" s="2">
        <v>13744.3</v>
      </c>
      <c r="AA2839" s="2">
        <v>334</v>
      </c>
      <c r="AB2839" s="2">
        <v>12</v>
      </c>
      <c r="AC2839" s="2">
        <v>11149.6</v>
      </c>
      <c r="AE2839" s="2" t="s">
        <v>7257</v>
      </c>
      <c r="AF2839" s="2" t="s">
        <v>17390</v>
      </c>
      <c r="AG2839" s="2" t="s">
        <v>2998</v>
      </c>
      <c r="AH2839" s="2" t="s">
        <v>17086</v>
      </c>
    </row>
    <row r="2840" spans="24:34" x14ac:dyDescent="0.4">
      <c r="X2840" s="2" t="s">
        <v>7274</v>
      </c>
      <c r="Y2840" s="2">
        <v>1976</v>
      </c>
      <c r="Z2840" s="2">
        <v>7530.9</v>
      </c>
      <c r="AA2840" s="2">
        <v>215</v>
      </c>
      <c r="AB2840" s="2">
        <v>5</v>
      </c>
      <c r="AC2840" s="2">
        <v>6930.9</v>
      </c>
      <c r="AE2840" s="2" t="s">
        <v>7260</v>
      </c>
      <c r="AF2840" s="2" t="s">
        <v>17390</v>
      </c>
      <c r="AG2840" s="2" t="s">
        <v>2998</v>
      </c>
      <c r="AH2840" s="2" t="s">
        <v>17413</v>
      </c>
    </row>
    <row r="2841" spans="24:34" x14ac:dyDescent="0.4">
      <c r="X2841" s="2" t="s">
        <v>7275</v>
      </c>
      <c r="Y2841" s="2">
        <v>1973</v>
      </c>
      <c r="Z2841" s="2">
        <v>6058</v>
      </c>
      <c r="AA2841" s="2">
        <v>248</v>
      </c>
      <c r="AB2841" s="2">
        <v>5</v>
      </c>
      <c r="AC2841" s="2">
        <v>6058</v>
      </c>
      <c r="AE2841" s="2" t="s">
        <v>7262</v>
      </c>
      <c r="AF2841" s="2" t="s">
        <v>17390</v>
      </c>
      <c r="AG2841" s="2" t="s">
        <v>17081</v>
      </c>
      <c r="AH2841" s="2" t="s">
        <v>17393</v>
      </c>
    </row>
    <row r="2842" spans="24:34" x14ac:dyDescent="0.4">
      <c r="X2842" s="2" t="s">
        <v>7277</v>
      </c>
      <c r="Y2842" s="2">
        <v>1973</v>
      </c>
      <c r="Z2842" s="2">
        <v>4737.7</v>
      </c>
      <c r="AA2842" s="2">
        <v>214</v>
      </c>
      <c r="AB2842" s="2">
        <v>5</v>
      </c>
      <c r="AC2842" s="2">
        <v>4737.7</v>
      </c>
      <c r="AE2842" s="2" t="s">
        <v>7263</v>
      </c>
      <c r="AF2842" s="2" t="s">
        <v>17390</v>
      </c>
      <c r="AG2842" s="2" t="s">
        <v>17081</v>
      </c>
      <c r="AH2842" s="2" t="s">
        <v>17086</v>
      </c>
    </row>
    <row r="2843" spans="24:34" x14ac:dyDescent="0.4">
      <c r="X2843" s="2" t="s">
        <v>7279</v>
      </c>
      <c r="Y2843" s="2">
        <v>1973</v>
      </c>
      <c r="Z2843" s="2">
        <v>3326.9</v>
      </c>
      <c r="AA2843" s="2">
        <v>268</v>
      </c>
      <c r="AB2843" s="2">
        <v>5</v>
      </c>
      <c r="AC2843" s="2">
        <v>3026.9</v>
      </c>
      <c r="AE2843" s="2" t="s">
        <v>99</v>
      </c>
      <c r="AF2843" s="2" t="s">
        <v>17390</v>
      </c>
      <c r="AG2843" s="2" t="s">
        <v>17081</v>
      </c>
      <c r="AH2843" s="2" t="s">
        <v>17086</v>
      </c>
    </row>
    <row r="2844" spans="24:34" x14ac:dyDescent="0.4">
      <c r="X2844" s="2" t="s">
        <v>7280</v>
      </c>
      <c r="Y2844" s="2">
        <v>1974</v>
      </c>
      <c r="Z2844" s="2">
        <v>8317.4</v>
      </c>
      <c r="AA2844" s="2">
        <v>264</v>
      </c>
      <c r="AB2844" s="2">
        <v>5</v>
      </c>
      <c r="AC2844" s="2">
        <v>8307.4</v>
      </c>
      <c r="AE2844" s="2" t="s">
        <v>7265</v>
      </c>
      <c r="AF2844" s="2" t="s">
        <v>17390</v>
      </c>
      <c r="AG2844" s="2" t="s">
        <v>2998</v>
      </c>
      <c r="AH2844" s="2" t="s">
        <v>17086</v>
      </c>
    </row>
    <row r="2845" spans="24:34" x14ac:dyDescent="0.4">
      <c r="X2845" s="2" t="s">
        <v>1314</v>
      </c>
      <c r="Y2845" s="2">
        <v>1981</v>
      </c>
      <c r="Z2845" s="2">
        <v>2919</v>
      </c>
      <c r="AA2845" s="2">
        <v>128</v>
      </c>
      <c r="AB2845" s="2">
        <v>5</v>
      </c>
      <c r="AC2845" s="2">
        <v>1836.4</v>
      </c>
      <c r="AE2845" s="2" t="s">
        <v>7267</v>
      </c>
      <c r="AF2845" s="2" t="s">
        <v>17390</v>
      </c>
      <c r="AG2845" s="2" t="s">
        <v>17081</v>
      </c>
      <c r="AH2845" s="2" t="s">
        <v>17086</v>
      </c>
    </row>
    <row r="2846" spans="24:34" x14ac:dyDescent="0.4">
      <c r="X2846" s="2" t="s">
        <v>7282</v>
      </c>
      <c r="Y2846" s="2">
        <v>1978</v>
      </c>
      <c r="Z2846" s="2">
        <v>3092.6</v>
      </c>
      <c r="AA2846" s="2">
        <v>115</v>
      </c>
      <c r="AB2846" s="2">
        <v>5</v>
      </c>
      <c r="AC2846" s="2">
        <v>3092.6</v>
      </c>
      <c r="AE2846" s="2" t="s">
        <v>179</v>
      </c>
      <c r="AF2846" s="2" t="s">
        <v>17390</v>
      </c>
      <c r="AG2846" s="2" t="s">
        <v>2998</v>
      </c>
      <c r="AH2846" s="2" t="s">
        <v>17088</v>
      </c>
    </row>
    <row r="2847" spans="24:34" x14ac:dyDescent="0.4">
      <c r="X2847" s="2" t="s">
        <v>7283</v>
      </c>
      <c r="Y2847" s="2">
        <v>1973</v>
      </c>
      <c r="Z2847" s="2">
        <v>4555.3999999999996</v>
      </c>
      <c r="AA2847" s="2">
        <v>217</v>
      </c>
      <c r="AB2847" s="2">
        <v>5</v>
      </c>
      <c r="AC2847" s="2">
        <v>4555.3999999999996</v>
      </c>
      <c r="AE2847" s="2" t="s">
        <v>180</v>
      </c>
      <c r="AF2847" s="2" t="s">
        <v>17390</v>
      </c>
      <c r="AG2847" s="2" t="s">
        <v>2998</v>
      </c>
      <c r="AH2847" s="2" t="s">
        <v>17088</v>
      </c>
    </row>
    <row r="2848" spans="24:34" x14ac:dyDescent="0.4">
      <c r="X2848" s="2" t="s">
        <v>7285</v>
      </c>
      <c r="Y2848" s="2">
        <v>2012</v>
      </c>
      <c r="Z2848" s="2">
        <v>8655.4</v>
      </c>
      <c r="AA2848" s="2">
        <v>163</v>
      </c>
      <c r="AB2848" s="2">
        <v>10</v>
      </c>
      <c r="AC2848" s="2">
        <v>6244.4</v>
      </c>
      <c r="AE2848" s="2" t="s">
        <v>7270</v>
      </c>
      <c r="AF2848" s="2" t="s">
        <v>17390</v>
      </c>
      <c r="AG2848" s="2" t="s">
        <v>2998</v>
      </c>
      <c r="AH2848" s="2" t="s">
        <v>17088</v>
      </c>
    </row>
    <row r="2849" spans="24:34" x14ac:dyDescent="0.4">
      <c r="X2849" s="2" t="s">
        <v>7287</v>
      </c>
      <c r="Y2849" s="2">
        <v>1980</v>
      </c>
      <c r="Z2849" s="2">
        <v>15597.4</v>
      </c>
      <c r="AA2849" s="2">
        <v>464</v>
      </c>
      <c r="AB2849" s="2">
        <v>9</v>
      </c>
      <c r="AC2849" s="2">
        <v>14916.3</v>
      </c>
      <c r="AE2849" s="2" t="s">
        <v>7271</v>
      </c>
      <c r="AF2849" s="2" t="s">
        <v>17390</v>
      </c>
      <c r="AG2849" s="2" t="s">
        <v>2998</v>
      </c>
      <c r="AH2849" s="2" t="s">
        <v>17393</v>
      </c>
    </row>
    <row r="2850" spans="24:34" x14ac:dyDescent="0.4">
      <c r="X2850" s="2" t="s">
        <v>7288</v>
      </c>
      <c r="Y2850" s="2">
        <v>1976</v>
      </c>
      <c r="Z2850" s="2">
        <v>9825.9</v>
      </c>
      <c r="AA2850" s="2">
        <v>200</v>
      </c>
      <c r="AB2850" s="2">
        <v>7</v>
      </c>
      <c r="AC2850" s="2">
        <v>7834.8</v>
      </c>
      <c r="AE2850" s="2" t="s">
        <v>1311</v>
      </c>
      <c r="AF2850" s="2" t="s">
        <v>17390</v>
      </c>
      <c r="AG2850" s="2" t="s">
        <v>2998</v>
      </c>
      <c r="AH2850" s="2" t="s">
        <v>17088</v>
      </c>
    </row>
    <row r="2851" spans="24:34" x14ac:dyDescent="0.4">
      <c r="X2851" s="2" t="s">
        <v>7289</v>
      </c>
      <c r="Y2851" s="2">
        <v>1972</v>
      </c>
      <c r="Z2851" s="2">
        <v>6555.3</v>
      </c>
      <c r="AA2851" s="2">
        <v>271</v>
      </c>
      <c r="AB2851" s="2">
        <v>5</v>
      </c>
      <c r="AC2851" s="2">
        <v>6430.2</v>
      </c>
      <c r="AE2851" s="2" t="s">
        <v>1312</v>
      </c>
      <c r="AF2851" s="2" t="s">
        <v>17390</v>
      </c>
      <c r="AG2851" s="2" t="s">
        <v>2998</v>
      </c>
      <c r="AH2851" s="2" t="s">
        <v>17086</v>
      </c>
    </row>
    <row r="2852" spans="24:34" x14ac:dyDescent="0.4">
      <c r="X2852" s="2" t="s">
        <v>7290</v>
      </c>
      <c r="Y2852" s="2">
        <v>1988</v>
      </c>
      <c r="Z2852" s="2">
        <v>2676</v>
      </c>
      <c r="AA2852" s="2">
        <v>125</v>
      </c>
      <c r="AB2852" s="2">
        <v>5</v>
      </c>
      <c r="AC2852" s="2">
        <v>2676</v>
      </c>
      <c r="AE2852" s="2" t="s">
        <v>1313</v>
      </c>
      <c r="AF2852" s="2" t="s">
        <v>17390</v>
      </c>
      <c r="AG2852" s="2" t="s">
        <v>2998</v>
      </c>
      <c r="AH2852" s="2" t="s">
        <v>17088</v>
      </c>
    </row>
    <row r="2853" spans="24:34" x14ac:dyDescent="0.4">
      <c r="X2853" s="2" t="s">
        <v>7291</v>
      </c>
      <c r="Y2853" s="2">
        <v>1973</v>
      </c>
      <c r="Z2853" s="2">
        <v>8046.2</v>
      </c>
      <c r="AA2853" s="2">
        <v>274</v>
      </c>
      <c r="AB2853" s="2">
        <v>5</v>
      </c>
      <c r="AC2853" s="2">
        <v>8046.2</v>
      </c>
      <c r="AE2853" s="2" t="s">
        <v>7272</v>
      </c>
      <c r="AF2853" s="2" t="s">
        <v>17390</v>
      </c>
      <c r="AG2853" s="2" t="s">
        <v>2998</v>
      </c>
      <c r="AH2853" s="2" t="s">
        <v>17400</v>
      </c>
    </row>
    <row r="2854" spans="24:34" x14ac:dyDescent="0.4">
      <c r="X2854" s="2" t="s">
        <v>7293</v>
      </c>
      <c r="Y2854" s="2">
        <v>1984</v>
      </c>
      <c r="Z2854" s="2">
        <v>4635.7</v>
      </c>
      <c r="AA2854" s="2">
        <v>218</v>
      </c>
      <c r="AB2854" s="2">
        <v>16</v>
      </c>
      <c r="AC2854" s="2">
        <v>4635.7</v>
      </c>
      <c r="AE2854" s="2" t="s">
        <v>7274</v>
      </c>
      <c r="AF2854" s="2" t="s">
        <v>17390</v>
      </c>
      <c r="AG2854" s="2" t="s">
        <v>2998</v>
      </c>
      <c r="AH2854" s="2" t="s">
        <v>17414</v>
      </c>
    </row>
    <row r="2855" spans="24:34" x14ac:dyDescent="0.4">
      <c r="X2855" s="2" t="s">
        <v>1315</v>
      </c>
      <c r="Y2855" s="2">
        <v>1987</v>
      </c>
      <c r="Z2855" s="2">
        <v>10118.799999999999</v>
      </c>
      <c r="AA2855" s="2">
        <v>379</v>
      </c>
      <c r="AB2855" s="2">
        <v>9</v>
      </c>
      <c r="AC2855" s="2">
        <v>10118.799999999999</v>
      </c>
      <c r="AE2855" s="2" t="s">
        <v>7275</v>
      </c>
      <c r="AF2855" s="2" t="s">
        <v>17390</v>
      </c>
      <c r="AG2855" s="2" t="s">
        <v>2998</v>
      </c>
      <c r="AH2855" s="2" t="s">
        <v>17392</v>
      </c>
    </row>
    <row r="2856" spans="24:34" x14ac:dyDescent="0.4">
      <c r="X2856" s="2" t="s">
        <v>7296</v>
      </c>
      <c r="Y2856" s="2">
        <v>1988</v>
      </c>
      <c r="Z2856" s="2">
        <v>7536</v>
      </c>
      <c r="AA2856" s="2">
        <v>248</v>
      </c>
      <c r="AB2856" s="2">
        <v>9</v>
      </c>
      <c r="AC2856" s="2">
        <v>5697</v>
      </c>
      <c r="AE2856" s="2" t="s">
        <v>7277</v>
      </c>
      <c r="AF2856" s="2" t="s">
        <v>17390</v>
      </c>
      <c r="AG2856" s="2" t="s">
        <v>2998</v>
      </c>
      <c r="AH2856" s="2" t="s">
        <v>17398</v>
      </c>
    </row>
    <row r="2857" spans="24:34" x14ac:dyDescent="0.4">
      <c r="X2857" s="2" t="s">
        <v>7298</v>
      </c>
      <c r="Y2857" s="2">
        <v>1985</v>
      </c>
      <c r="Z2857" s="2">
        <v>4729.8</v>
      </c>
      <c r="AA2857" s="2">
        <v>208</v>
      </c>
      <c r="AB2857" s="2">
        <v>16</v>
      </c>
      <c r="AC2857" s="2">
        <v>4729.8</v>
      </c>
      <c r="AE2857" s="2" t="s">
        <v>7279</v>
      </c>
      <c r="AF2857" s="2" t="s">
        <v>17397</v>
      </c>
      <c r="AG2857" s="2" t="s">
        <v>2998</v>
      </c>
      <c r="AH2857" s="2" t="s">
        <v>17393</v>
      </c>
    </row>
    <row r="2858" spans="24:34" x14ac:dyDescent="0.4">
      <c r="X2858" s="2" t="s">
        <v>7299</v>
      </c>
      <c r="Y2858" s="2">
        <v>1977</v>
      </c>
      <c r="Z2858" s="2">
        <v>7814.4</v>
      </c>
      <c r="AA2858" s="2">
        <v>362</v>
      </c>
      <c r="AB2858" s="2">
        <v>9</v>
      </c>
      <c r="AC2858" s="2">
        <v>7814.4</v>
      </c>
      <c r="AE2858" s="2" t="s">
        <v>7280</v>
      </c>
      <c r="AF2858" s="2" t="s">
        <v>17390</v>
      </c>
      <c r="AG2858" s="2" t="s">
        <v>2998</v>
      </c>
      <c r="AH2858" s="2" t="s">
        <v>17392</v>
      </c>
    </row>
    <row r="2859" spans="24:34" x14ac:dyDescent="0.4">
      <c r="X2859" s="2" t="s">
        <v>7301</v>
      </c>
      <c r="Y2859" s="2">
        <v>1978</v>
      </c>
      <c r="Z2859" s="2">
        <v>26712.799999999999</v>
      </c>
      <c r="AA2859" s="2">
        <v>958</v>
      </c>
      <c r="AB2859" s="2">
        <v>9</v>
      </c>
      <c r="AC2859" s="2">
        <v>20968.599999999999</v>
      </c>
      <c r="AE2859" s="2" t="s">
        <v>1314</v>
      </c>
      <c r="AF2859" s="2" t="s">
        <v>17390</v>
      </c>
      <c r="AG2859" s="2" t="s">
        <v>2998</v>
      </c>
      <c r="AH2859" s="2" t="s">
        <v>17086</v>
      </c>
    </row>
    <row r="2860" spans="24:34" x14ac:dyDescent="0.4">
      <c r="X2860" s="2" t="s">
        <v>7303</v>
      </c>
      <c r="Y2860" s="2">
        <v>1978</v>
      </c>
      <c r="Z2860" s="2">
        <v>7814.5</v>
      </c>
      <c r="AA2860" s="2">
        <v>393</v>
      </c>
      <c r="AB2860" s="2">
        <v>9</v>
      </c>
      <c r="AC2860" s="2">
        <v>7814.5</v>
      </c>
      <c r="AE2860" s="2" t="s">
        <v>7282</v>
      </c>
      <c r="AF2860" s="2" t="s">
        <v>17397</v>
      </c>
      <c r="AG2860" s="2" t="s">
        <v>2998</v>
      </c>
      <c r="AH2860" s="2" t="s">
        <v>17393</v>
      </c>
    </row>
    <row r="2861" spans="24:34" x14ac:dyDescent="0.4">
      <c r="X2861" s="2" t="s">
        <v>7304</v>
      </c>
      <c r="Y2861" s="2">
        <v>1979</v>
      </c>
      <c r="Z2861" s="2">
        <v>7795.7</v>
      </c>
      <c r="AA2861" s="2">
        <v>343</v>
      </c>
      <c r="AB2861" s="2">
        <v>9</v>
      </c>
      <c r="AC2861" s="2">
        <v>7795.7</v>
      </c>
      <c r="AE2861" s="2" t="s">
        <v>7283</v>
      </c>
      <c r="AF2861" s="2" t="s">
        <v>17397</v>
      </c>
      <c r="AG2861" s="2" t="s">
        <v>2998</v>
      </c>
      <c r="AH2861" s="2" t="s">
        <v>17398</v>
      </c>
    </row>
    <row r="2862" spans="24:34" x14ac:dyDescent="0.4">
      <c r="X2862" s="2" t="s">
        <v>7305</v>
      </c>
      <c r="Y2862" s="2">
        <v>1979</v>
      </c>
      <c r="Z2862" s="2">
        <v>10930.5</v>
      </c>
      <c r="AA2862" s="2">
        <v>208</v>
      </c>
      <c r="AB2862" s="2">
        <v>9</v>
      </c>
      <c r="AC2862" s="2">
        <v>10930.5</v>
      </c>
      <c r="AE2862" s="2" t="s">
        <v>7285</v>
      </c>
      <c r="AF2862" s="2" t="s">
        <v>17390</v>
      </c>
      <c r="AG2862" s="2" t="s">
        <v>2998</v>
      </c>
      <c r="AH2862" s="2" t="s">
        <v>17400</v>
      </c>
    </row>
    <row r="2863" spans="24:34" x14ac:dyDescent="0.4">
      <c r="X2863" s="2" t="s">
        <v>1316</v>
      </c>
      <c r="Y2863" s="2">
        <v>1977</v>
      </c>
      <c r="Z2863" s="2">
        <v>9494</v>
      </c>
      <c r="AA2863" s="2">
        <v>350</v>
      </c>
      <c r="AB2863" s="2">
        <v>9</v>
      </c>
      <c r="AC2863" s="2">
        <v>9494</v>
      </c>
      <c r="AE2863" s="2" t="s">
        <v>7287</v>
      </c>
      <c r="AF2863" s="2" t="s">
        <v>17390</v>
      </c>
      <c r="AG2863" s="2" t="s">
        <v>2998</v>
      </c>
      <c r="AH2863" s="2" t="s">
        <v>17413</v>
      </c>
    </row>
    <row r="2864" spans="24:34" x14ac:dyDescent="0.4">
      <c r="X2864" s="2" t="s">
        <v>7308</v>
      </c>
      <c r="Y2864" s="2">
        <v>1976</v>
      </c>
      <c r="Z2864" s="2">
        <v>7311.4</v>
      </c>
      <c r="AA2864" s="2">
        <v>266</v>
      </c>
      <c r="AB2864" s="2">
        <v>9</v>
      </c>
      <c r="AC2864" s="2">
        <v>5709.4</v>
      </c>
      <c r="AE2864" s="2" t="s">
        <v>7288</v>
      </c>
      <c r="AF2864" s="2" t="s">
        <v>17390</v>
      </c>
      <c r="AG2864" s="2" t="s">
        <v>2998</v>
      </c>
      <c r="AH2864" s="2" t="s">
        <v>17393</v>
      </c>
    </row>
    <row r="2865" spans="24:34" x14ac:dyDescent="0.4">
      <c r="X2865" s="2" t="s">
        <v>7309</v>
      </c>
      <c r="Y2865" s="2">
        <v>2000</v>
      </c>
      <c r="Z2865" s="2">
        <v>4112.8999999999996</v>
      </c>
      <c r="AA2865" s="2">
        <v>217</v>
      </c>
      <c r="AB2865" s="2">
        <v>10</v>
      </c>
      <c r="AC2865" s="2">
        <v>3342</v>
      </c>
      <c r="AE2865" s="2" t="s">
        <v>7289</v>
      </c>
      <c r="AF2865" s="2" t="s">
        <v>17390</v>
      </c>
      <c r="AG2865" s="2" t="s">
        <v>2998</v>
      </c>
      <c r="AH2865" s="2" t="s">
        <v>17392</v>
      </c>
    </row>
    <row r="2866" spans="24:34" x14ac:dyDescent="0.4">
      <c r="X2866" s="2" t="s">
        <v>1317</v>
      </c>
      <c r="Y2866" s="2">
        <v>2003</v>
      </c>
      <c r="Z2866" s="2">
        <v>3612</v>
      </c>
      <c r="AA2866" s="2">
        <v>164</v>
      </c>
      <c r="AB2866" s="2">
        <v>10</v>
      </c>
      <c r="AC2866" s="2">
        <v>2927.09</v>
      </c>
      <c r="AE2866" s="2" t="s">
        <v>7290</v>
      </c>
      <c r="AF2866" s="2" t="s">
        <v>17390</v>
      </c>
      <c r="AG2866" s="2" t="s">
        <v>2998</v>
      </c>
      <c r="AH2866" s="2" t="s">
        <v>17393</v>
      </c>
    </row>
    <row r="2867" spans="24:34" x14ac:dyDescent="0.4">
      <c r="X2867" s="2" t="s">
        <v>7311</v>
      </c>
      <c r="Y2867" s="2">
        <v>2005</v>
      </c>
      <c r="Z2867" s="2">
        <v>3688.5</v>
      </c>
      <c r="AA2867" s="2">
        <v>176</v>
      </c>
      <c r="AB2867" s="2">
        <v>10</v>
      </c>
      <c r="AC2867" s="2">
        <v>3334.49</v>
      </c>
      <c r="AE2867" s="2" t="s">
        <v>7291</v>
      </c>
      <c r="AF2867" s="2" t="s">
        <v>17390</v>
      </c>
      <c r="AG2867" s="2" t="s">
        <v>2998</v>
      </c>
      <c r="AH2867" s="2" t="s">
        <v>17392</v>
      </c>
    </row>
    <row r="2868" spans="24:34" x14ac:dyDescent="0.4">
      <c r="X2868" s="2" t="s">
        <v>100</v>
      </c>
      <c r="Y2868" s="2">
        <v>1967</v>
      </c>
      <c r="Z2868" s="2">
        <v>383.1</v>
      </c>
      <c r="AA2868" s="2">
        <v>23</v>
      </c>
      <c r="AB2868" s="2">
        <v>2</v>
      </c>
      <c r="AC2868" s="2">
        <v>257.60000000000002</v>
      </c>
      <c r="AE2868" s="2" t="s">
        <v>7293</v>
      </c>
      <c r="AF2868" s="2" t="s">
        <v>17397</v>
      </c>
      <c r="AG2868" s="2" t="s">
        <v>2998</v>
      </c>
      <c r="AH2868" s="2" t="s">
        <v>17086</v>
      </c>
    </row>
    <row r="2869" spans="24:34" x14ac:dyDescent="0.4">
      <c r="X2869" s="2" t="s">
        <v>7315</v>
      </c>
      <c r="Y2869" s="2">
        <v>1959</v>
      </c>
      <c r="Z2869" s="2">
        <v>584.6</v>
      </c>
      <c r="AA2869" s="2">
        <v>25</v>
      </c>
      <c r="AB2869" s="2">
        <v>2</v>
      </c>
      <c r="AC2869" s="2">
        <v>533.20000000000005</v>
      </c>
      <c r="AE2869" s="2" t="s">
        <v>1315</v>
      </c>
      <c r="AF2869" s="2" t="s">
        <v>17390</v>
      </c>
      <c r="AG2869" s="2" t="s">
        <v>2998</v>
      </c>
      <c r="AH2869" s="2" t="s">
        <v>17413</v>
      </c>
    </row>
    <row r="2870" spans="24:34" x14ac:dyDescent="0.4">
      <c r="X2870" s="2" t="s">
        <v>7316</v>
      </c>
      <c r="Y2870" s="2">
        <v>2012</v>
      </c>
      <c r="Z2870" s="2">
        <v>16855</v>
      </c>
      <c r="AA2870" s="2">
        <v>679</v>
      </c>
      <c r="AB2870" s="2">
        <v>10</v>
      </c>
      <c r="AC2870" s="2">
        <v>15980</v>
      </c>
      <c r="AE2870" s="2" t="s">
        <v>7296</v>
      </c>
      <c r="AF2870" s="2" t="s">
        <v>17390</v>
      </c>
      <c r="AG2870" s="2" t="s">
        <v>2998</v>
      </c>
      <c r="AH2870" s="2" t="s">
        <v>17400</v>
      </c>
    </row>
    <row r="2871" spans="24:34" x14ac:dyDescent="0.4">
      <c r="X2871" s="2" t="s">
        <v>7317</v>
      </c>
      <c r="Y2871" s="2">
        <v>2010</v>
      </c>
      <c r="Z2871" s="2">
        <v>7405</v>
      </c>
      <c r="AA2871" s="2">
        <v>136</v>
      </c>
      <c r="AB2871" s="2">
        <v>10</v>
      </c>
      <c r="AC2871" s="2">
        <v>5485.9</v>
      </c>
      <c r="AE2871" s="2" t="s">
        <v>7298</v>
      </c>
      <c r="AF2871" s="2" t="s">
        <v>17397</v>
      </c>
      <c r="AG2871" s="2" t="s">
        <v>2998</v>
      </c>
      <c r="AH2871" s="2" t="s">
        <v>17086</v>
      </c>
    </row>
    <row r="2872" spans="24:34" x14ac:dyDescent="0.4">
      <c r="X2872" s="2" t="s">
        <v>7318</v>
      </c>
      <c r="Y2872" s="2">
        <v>1961</v>
      </c>
      <c r="Z2872" s="2">
        <v>1132.2</v>
      </c>
      <c r="AA2872" s="2">
        <v>42</v>
      </c>
      <c r="AB2872" s="2">
        <v>2</v>
      </c>
      <c r="AC2872" s="2">
        <v>631.20000000000005</v>
      </c>
      <c r="AE2872" s="2" t="s">
        <v>7299</v>
      </c>
      <c r="AF2872" s="2" t="s">
        <v>17397</v>
      </c>
      <c r="AG2872" s="2" t="s">
        <v>2998</v>
      </c>
      <c r="AH2872" s="2" t="s">
        <v>17393</v>
      </c>
    </row>
    <row r="2873" spans="24:34" x14ac:dyDescent="0.4">
      <c r="X2873" s="2" t="s">
        <v>101</v>
      </c>
      <c r="Y2873" s="2">
        <v>1974</v>
      </c>
      <c r="Z2873" s="2">
        <v>5132</v>
      </c>
      <c r="AA2873" s="2">
        <v>214</v>
      </c>
      <c r="AB2873" s="2">
        <v>5</v>
      </c>
      <c r="AC2873" s="2">
        <v>4222.41</v>
      </c>
      <c r="AE2873" s="2" t="s">
        <v>7301</v>
      </c>
      <c r="AF2873" s="2" t="s">
        <v>17397</v>
      </c>
      <c r="AG2873" s="2" t="s">
        <v>17539</v>
      </c>
      <c r="AH2873" s="2" t="s">
        <v>17540</v>
      </c>
    </row>
    <row r="2874" spans="24:34" x14ac:dyDescent="0.4">
      <c r="X2874" s="2" t="s">
        <v>7320</v>
      </c>
      <c r="Y2874" s="2">
        <v>1960</v>
      </c>
      <c r="Z2874" s="2">
        <v>641</v>
      </c>
      <c r="AA2874" s="2">
        <v>37</v>
      </c>
      <c r="AB2874" s="2">
        <v>2</v>
      </c>
      <c r="AC2874" s="2">
        <v>401</v>
      </c>
      <c r="AE2874" s="2" t="s">
        <v>7303</v>
      </c>
      <c r="AF2874" s="2" t="s">
        <v>17397</v>
      </c>
      <c r="AG2874" s="2" t="s">
        <v>2998</v>
      </c>
      <c r="AH2874" s="2" t="s">
        <v>17393</v>
      </c>
    </row>
    <row r="2875" spans="24:34" x14ac:dyDescent="0.4">
      <c r="X2875" s="2" t="s">
        <v>7321</v>
      </c>
      <c r="Y2875" s="2">
        <v>1968</v>
      </c>
      <c r="Z2875" s="2">
        <v>4517.5</v>
      </c>
      <c r="AA2875" s="2">
        <v>205</v>
      </c>
      <c r="AB2875" s="2">
        <v>5</v>
      </c>
      <c r="AC2875" s="2">
        <v>3260.2</v>
      </c>
      <c r="AE2875" s="2" t="s">
        <v>7304</v>
      </c>
      <c r="AF2875" s="2" t="s">
        <v>17397</v>
      </c>
      <c r="AG2875" s="2" t="s">
        <v>2998</v>
      </c>
      <c r="AH2875" s="2" t="s">
        <v>17393</v>
      </c>
    </row>
    <row r="2876" spans="24:34" x14ac:dyDescent="0.4">
      <c r="X2876" s="2" t="s">
        <v>1318</v>
      </c>
      <c r="Y2876" s="2">
        <v>1988</v>
      </c>
      <c r="Z2876" s="2">
        <v>2308.5</v>
      </c>
      <c r="AA2876" s="2">
        <v>108</v>
      </c>
      <c r="AB2876" s="2">
        <v>5</v>
      </c>
      <c r="AC2876" s="2">
        <v>2308.5</v>
      </c>
      <c r="AE2876" s="2" t="s">
        <v>7305</v>
      </c>
      <c r="AF2876" s="2" t="s">
        <v>17390</v>
      </c>
      <c r="AG2876" s="2" t="s">
        <v>2998</v>
      </c>
      <c r="AH2876" s="2" t="s">
        <v>17393</v>
      </c>
    </row>
    <row r="2877" spans="24:34" x14ac:dyDescent="0.4">
      <c r="X2877" s="2" t="s">
        <v>7322</v>
      </c>
      <c r="Y2877" s="2">
        <v>1968</v>
      </c>
      <c r="Z2877" s="2">
        <v>2860</v>
      </c>
      <c r="AA2877" s="2">
        <v>140</v>
      </c>
      <c r="AB2877" s="2">
        <v>5</v>
      </c>
      <c r="AC2877" s="2">
        <v>2613.8000000000002</v>
      </c>
      <c r="AE2877" s="2" t="s">
        <v>1316</v>
      </c>
      <c r="AF2877" s="2" t="s">
        <v>17390</v>
      </c>
      <c r="AG2877" s="2" t="s">
        <v>2998</v>
      </c>
      <c r="AH2877" s="2" t="s">
        <v>17393</v>
      </c>
    </row>
    <row r="2878" spans="24:34" x14ac:dyDescent="0.4">
      <c r="X2878" s="2" t="s">
        <v>7323</v>
      </c>
      <c r="Y2878" s="2">
        <v>1969</v>
      </c>
      <c r="Z2878" s="2">
        <v>2822.8</v>
      </c>
      <c r="AA2878" s="2">
        <v>138</v>
      </c>
      <c r="AB2878" s="2">
        <v>5</v>
      </c>
      <c r="AC2878" s="2">
        <v>2587.9</v>
      </c>
      <c r="AE2878" s="2" t="s">
        <v>7308</v>
      </c>
      <c r="AF2878" s="2" t="s">
        <v>17397</v>
      </c>
      <c r="AG2878" s="2" t="s">
        <v>17541</v>
      </c>
      <c r="AH2878" s="2" t="s">
        <v>17400</v>
      </c>
    </row>
    <row r="2879" spans="24:34" x14ac:dyDescent="0.4">
      <c r="X2879" s="2" t="s">
        <v>7324</v>
      </c>
      <c r="Y2879" s="2">
        <v>1968</v>
      </c>
      <c r="Z2879" s="2">
        <v>2600.1999999999998</v>
      </c>
      <c r="AA2879" s="2">
        <v>153</v>
      </c>
      <c r="AB2879" s="2">
        <v>5</v>
      </c>
      <c r="AC2879" s="2">
        <v>1814.7</v>
      </c>
      <c r="AE2879" s="2" t="s">
        <v>7309</v>
      </c>
      <c r="AF2879" s="2" t="s">
        <v>17390</v>
      </c>
      <c r="AG2879" s="2" t="s">
        <v>2998</v>
      </c>
      <c r="AH2879" s="2" t="s">
        <v>17086</v>
      </c>
    </row>
    <row r="2880" spans="24:34" x14ac:dyDescent="0.4">
      <c r="X2880" s="2" t="s">
        <v>7325</v>
      </c>
      <c r="Y2880" s="2">
        <v>1972</v>
      </c>
      <c r="Z2880" s="2">
        <v>2251.1999999999998</v>
      </c>
      <c r="AA2880" s="2">
        <v>103</v>
      </c>
      <c r="AB2880" s="2">
        <v>9</v>
      </c>
      <c r="AC2880" s="2">
        <v>2251.1999999999998</v>
      </c>
      <c r="AE2880" s="2" t="s">
        <v>1317</v>
      </c>
      <c r="AF2880" s="2" t="s">
        <v>17390</v>
      </c>
      <c r="AG2880" s="2" t="s">
        <v>2998</v>
      </c>
      <c r="AH2880" s="2" t="s">
        <v>17086</v>
      </c>
    </row>
    <row r="2881" spans="24:34" x14ac:dyDescent="0.4">
      <c r="X2881" s="2" t="s">
        <v>7326</v>
      </c>
      <c r="Y2881" s="2">
        <v>1959</v>
      </c>
      <c r="Z2881" s="2">
        <v>297.60000000000002</v>
      </c>
      <c r="AA2881" s="2">
        <v>18</v>
      </c>
      <c r="AB2881" s="2">
        <v>2</v>
      </c>
      <c r="AC2881" s="2">
        <v>272.3</v>
      </c>
      <c r="AE2881" s="2" t="s">
        <v>7311</v>
      </c>
      <c r="AF2881" s="2" t="s">
        <v>17390</v>
      </c>
      <c r="AG2881" s="2" t="s">
        <v>2998</v>
      </c>
      <c r="AH2881" s="2" t="s">
        <v>17086</v>
      </c>
    </row>
    <row r="2882" spans="24:34" x14ac:dyDescent="0.4">
      <c r="X2882" s="2" t="s">
        <v>7329</v>
      </c>
      <c r="Y2882" s="2">
        <v>1972</v>
      </c>
      <c r="Z2882" s="2">
        <v>5625.4</v>
      </c>
      <c r="AA2882" s="2">
        <v>255</v>
      </c>
      <c r="AB2882" s="2">
        <v>5</v>
      </c>
      <c r="AC2882" s="2">
        <v>5147.7</v>
      </c>
      <c r="AE2882" s="2" t="s">
        <v>100</v>
      </c>
      <c r="AF2882" s="2" t="s">
        <v>17390</v>
      </c>
      <c r="AG2882" s="2" t="s">
        <v>2998</v>
      </c>
      <c r="AH2882" s="2" t="s">
        <v>17088</v>
      </c>
    </row>
    <row r="2883" spans="24:34" x14ac:dyDescent="0.4">
      <c r="X2883" s="2" t="s">
        <v>7330</v>
      </c>
      <c r="Y2883" s="2">
        <v>1972</v>
      </c>
      <c r="Z2883" s="2">
        <v>10206.200000000001</v>
      </c>
      <c r="AA2883" s="2">
        <v>370</v>
      </c>
      <c r="AB2883" s="2">
        <v>5</v>
      </c>
      <c r="AC2883" s="2">
        <v>7711.9</v>
      </c>
      <c r="AE2883" s="2" t="s">
        <v>7315</v>
      </c>
      <c r="AF2883" s="2" t="s">
        <v>17390</v>
      </c>
      <c r="AG2883" s="2" t="s">
        <v>2998</v>
      </c>
      <c r="AH2883" s="2" t="s">
        <v>17088</v>
      </c>
    </row>
    <row r="2884" spans="24:34" x14ac:dyDescent="0.4">
      <c r="X2884" s="2" t="s">
        <v>7332</v>
      </c>
      <c r="Y2884" s="2">
        <v>1973</v>
      </c>
      <c r="Z2884" s="2">
        <v>6646.72</v>
      </c>
      <c r="AA2884" s="2">
        <v>253</v>
      </c>
      <c r="AB2884" s="2">
        <v>5</v>
      </c>
      <c r="AC2884" s="2">
        <v>6048.89</v>
      </c>
      <c r="AE2884" s="2" t="s">
        <v>7316</v>
      </c>
      <c r="AF2884" s="2" t="s">
        <v>17390</v>
      </c>
      <c r="AG2884" s="2" t="s">
        <v>2998</v>
      </c>
      <c r="AH2884" s="2" t="s">
        <v>17414</v>
      </c>
    </row>
    <row r="2885" spans="24:34" x14ac:dyDescent="0.4">
      <c r="X2885" s="2" t="s">
        <v>7334</v>
      </c>
      <c r="Y2885" s="2">
        <v>1988</v>
      </c>
      <c r="Z2885" s="2">
        <v>5045.1000000000004</v>
      </c>
      <c r="AA2885" s="2">
        <v>185</v>
      </c>
      <c r="AB2885" s="2">
        <v>8</v>
      </c>
      <c r="AC2885" s="2">
        <v>4531.5</v>
      </c>
      <c r="AE2885" s="2" t="s">
        <v>7317</v>
      </c>
      <c r="AF2885" s="2" t="s">
        <v>17390</v>
      </c>
      <c r="AG2885" s="2" t="s">
        <v>2998</v>
      </c>
      <c r="AH2885" s="2" t="s">
        <v>17088</v>
      </c>
    </row>
    <row r="2886" spans="24:34" x14ac:dyDescent="0.4">
      <c r="X2886" s="2" t="s">
        <v>7336</v>
      </c>
      <c r="Y2886" s="2">
        <v>1959</v>
      </c>
      <c r="Z2886" s="2">
        <v>433.4</v>
      </c>
      <c r="AA2886" s="2">
        <v>24</v>
      </c>
      <c r="AB2886" s="2">
        <v>2</v>
      </c>
      <c r="AC2886" s="2">
        <v>433.3</v>
      </c>
      <c r="AE2886" s="2" t="s">
        <v>7318</v>
      </c>
      <c r="AF2886" s="2" t="s">
        <v>17390</v>
      </c>
      <c r="AG2886" s="2" t="s">
        <v>2998</v>
      </c>
      <c r="AH2886" s="2" t="s">
        <v>17088</v>
      </c>
    </row>
    <row r="2887" spans="24:34" x14ac:dyDescent="0.4">
      <c r="X2887" s="2" t="s">
        <v>7338</v>
      </c>
      <c r="Y2887" s="2">
        <v>1957</v>
      </c>
      <c r="Z2887" s="2">
        <v>427.97</v>
      </c>
      <c r="AA2887" s="2">
        <v>20</v>
      </c>
      <c r="AB2887" s="2">
        <v>2</v>
      </c>
      <c r="AC2887" s="2">
        <v>386.47</v>
      </c>
      <c r="AE2887" s="2" t="s">
        <v>101</v>
      </c>
      <c r="AF2887" s="2" t="s">
        <v>17390</v>
      </c>
      <c r="AG2887" s="2" t="s">
        <v>2998</v>
      </c>
      <c r="AH2887" s="2" t="s">
        <v>17086</v>
      </c>
    </row>
    <row r="2888" spans="24:34" x14ac:dyDescent="0.4">
      <c r="X2888" s="2" t="s">
        <v>7340</v>
      </c>
      <c r="Y2888" s="2">
        <v>1963</v>
      </c>
      <c r="Z2888" s="2">
        <v>619.70000000000005</v>
      </c>
      <c r="AA2888" s="2">
        <v>21</v>
      </c>
      <c r="AB2888" s="2">
        <v>2</v>
      </c>
      <c r="AC2888" s="2">
        <v>559.6</v>
      </c>
      <c r="AE2888" s="2" t="s">
        <v>7320</v>
      </c>
      <c r="AF2888" s="2" t="s">
        <v>17390</v>
      </c>
      <c r="AG2888" s="2" t="s">
        <v>2998</v>
      </c>
      <c r="AH2888" s="2" t="s">
        <v>17088</v>
      </c>
    </row>
    <row r="2889" spans="24:34" x14ac:dyDescent="0.4">
      <c r="X2889" s="2" t="s">
        <v>7342</v>
      </c>
      <c r="Y2889" s="2">
        <v>1958</v>
      </c>
      <c r="Z2889" s="2">
        <v>415.8</v>
      </c>
      <c r="AA2889" s="2">
        <v>35</v>
      </c>
      <c r="AB2889" s="2">
        <v>2</v>
      </c>
      <c r="AC2889" s="2">
        <v>369</v>
      </c>
      <c r="AE2889" s="2" t="s">
        <v>7321</v>
      </c>
      <c r="AF2889" s="2" t="s">
        <v>17397</v>
      </c>
      <c r="AG2889" s="2" t="s">
        <v>2998</v>
      </c>
      <c r="AH2889" s="2" t="s">
        <v>17413</v>
      </c>
    </row>
    <row r="2890" spans="24:34" x14ac:dyDescent="0.4">
      <c r="X2890" s="2" t="s">
        <v>7343</v>
      </c>
      <c r="Y2890" s="2">
        <v>1963</v>
      </c>
      <c r="Z2890" s="2">
        <v>397.8</v>
      </c>
      <c r="AA2890" s="2">
        <v>23</v>
      </c>
      <c r="AB2890" s="2">
        <v>2</v>
      </c>
      <c r="AC2890" s="2">
        <v>269.60000000000002</v>
      </c>
      <c r="AE2890" s="2" t="s">
        <v>1318</v>
      </c>
      <c r="AF2890" s="2" t="s">
        <v>17390</v>
      </c>
      <c r="AG2890" s="2" t="s">
        <v>2998</v>
      </c>
      <c r="AH2890" s="2" t="s">
        <v>17400</v>
      </c>
    </row>
    <row r="2891" spans="24:34" x14ac:dyDescent="0.4">
      <c r="X2891" s="2" t="s">
        <v>7345</v>
      </c>
      <c r="Y2891" s="2">
        <v>1957</v>
      </c>
      <c r="Z2891" s="2">
        <v>417.1</v>
      </c>
      <c r="AA2891" s="2">
        <v>19</v>
      </c>
      <c r="AB2891" s="2">
        <v>2</v>
      </c>
      <c r="AC2891" s="2">
        <v>377.7</v>
      </c>
      <c r="AE2891" s="2" t="s">
        <v>7322</v>
      </c>
      <c r="AF2891" s="2" t="s">
        <v>17397</v>
      </c>
      <c r="AG2891" s="2" t="s">
        <v>2998</v>
      </c>
      <c r="AH2891" s="2" t="s">
        <v>17400</v>
      </c>
    </row>
    <row r="2892" spans="24:34" x14ac:dyDescent="0.4">
      <c r="X2892" s="2" t="s">
        <v>7347</v>
      </c>
      <c r="Y2892" s="2">
        <v>1982</v>
      </c>
      <c r="Z2892" s="2">
        <v>4911.7</v>
      </c>
      <c r="AA2892" s="2">
        <v>234</v>
      </c>
      <c r="AB2892" s="2">
        <v>5</v>
      </c>
      <c r="AC2892" s="2">
        <v>4487.3</v>
      </c>
      <c r="AE2892" s="2" t="s">
        <v>7323</v>
      </c>
      <c r="AF2892" s="2" t="s">
        <v>17397</v>
      </c>
      <c r="AG2892" s="2" t="s">
        <v>2998</v>
      </c>
      <c r="AH2892" s="2" t="s">
        <v>17400</v>
      </c>
    </row>
    <row r="2893" spans="24:34" x14ac:dyDescent="0.4">
      <c r="X2893" s="2" t="s">
        <v>7349</v>
      </c>
      <c r="Y2893" s="2">
        <v>1995</v>
      </c>
      <c r="Z2893" s="2">
        <v>3915.9</v>
      </c>
      <c r="AA2893" s="2">
        <v>177</v>
      </c>
      <c r="AB2893" s="2">
        <v>5</v>
      </c>
      <c r="AC2893" s="2">
        <v>3915.9</v>
      </c>
      <c r="AE2893" s="2" t="s">
        <v>7324</v>
      </c>
      <c r="AF2893" s="2" t="s">
        <v>17397</v>
      </c>
      <c r="AG2893" s="2" t="s">
        <v>2998</v>
      </c>
      <c r="AH2893" s="2" t="s">
        <v>17400</v>
      </c>
    </row>
    <row r="2894" spans="24:34" x14ac:dyDescent="0.4">
      <c r="X2894" s="2" t="s">
        <v>7351</v>
      </c>
      <c r="Y2894" s="2">
        <v>1980</v>
      </c>
      <c r="Z2894" s="2">
        <v>3802.6</v>
      </c>
      <c r="AA2894" s="2">
        <v>156</v>
      </c>
      <c r="AB2894" s="2">
        <v>5</v>
      </c>
      <c r="AC2894" s="2">
        <v>3772.6</v>
      </c>
      <c r="AE2894" s="2" t="s">
        <v>7325</v>
      </c>
      <c r="AF2894" s="2" t="s">
        <v>17390</v>
      </c>
      <c r="AG2894" s="2" t="s">
        <v>2998</v>
      </c>
      <c r="AH2894" s="2" t="s">
        <v>17086</v>
      </c>
    </row>
    <row r="2895" spans="24:34" x14ac:dyDescent="0.4">
      <c r="X2895" s="2" t="s">
        <v>7353</v>
      </c>
      <c r="Y2895" s="2">
        <v>1980</v>
      </c>
      <c r="Z2895" s="2">
        <v>6112.4</v>
      </c>
      <c r="AA2895" s="2">
        <v>300</v>
      </c>
      <c r="AB2895" s="2">
        <v>5</v>
      </c>
      <c r="AC2895" s="2">
        <v>6112.4</v>
      </c>
      <c r="AE2895" s="2" t="s">
        <v>7326</v>
      </c>
      <c r="AF2895" s="2" t="s">
        <v>17390</v>
      </c>
      <c r="AG2895" s="2" t="s">
        <v>2998</v>
      </c>
      <c r="AH2895" s="2" t="s">
        <v>17086</v>
      </c>
    </row>
    <row r="2896" spans="24:34" x14ac:dyDescent="0.4">
      <c r="X2896" s="2" t="s">
        <v>7354</v>
      </c>
      <c r="Y2896" s="2">
        <v>1981</v>
      </c>
      <c r="Z2896" s="2">
        <v>5520.7</v>
      </c>
      <c r="AA2896" s="2">
        <v>325</v>
      </c>
      <c r="AB2896" s="2">
        <v>5</v>
      </c>
      <c r="AC2896" s="2">
        <v>3004.5</v>
      </c>
      <c r="AE2896" s="2" t="s">
        <v>7329</v>
      </c>
      <c r="AF2896" s="2" t="s">
        <v>17397</v>
      </c>
      <c r="AG2896" s="2" t="s">
        <v>2998</v>
      </c>
      <c r="AH2896" s="2" t="s">
        <v>17398</v>
      </c>
    </row>
    <row r="2897" spans="24:34" x14ac:dyDescent="0.4">
      <c r="X2897" s="2" t="s">
        <v>7356</v>
      </c>
      <c r="Y2897" s="2">
        <v>1990</v>
      </c>
      <c r="Z2897" s="2">
        <v>2864.7</v>
      </c>
      <c r="AA2897" s="2">
        <v>31</v>
      </c>
      <c r="AB2897" s="2">
        <v>5</v>
      </c>
      <c r="AC2897" s="2">
        <v>1686.3</v>
      </c>
      <c r="AE2897" s="2" t="s">
        <v>7330</v>
      </c>
      <c r="AF2897" s="2" t="s">
        <v>17397</v>
      </c>
      <c r="AG2897" s="2" t="s">
        <v>2998</v>
      </c>
      <c r="AH2897" s="2" t="s">
        <v>17406</v>
      </c>
    </row>
    <row r="2898" spans="24:34" x14ac:dyDescent="0.4">
      <c r="X2898" s="2" t="s">
        <v>7358</v>
      </c>
      <c r="Y2898" s="2">
        <v>1961</v>
      </c>
      <c r="Z2898" s="2">
        <v>940.9</v>
      </c>
      <c r="AA2898" s="2">
        <v>32</v>
      </c>
      <c r="AB2898" s="2">
        <v>2</v>
      </c>
      <c r="AC2898" s="2">
        <v>428.8</v>
      </c>
      <c r="AE2898" s="2" t="s">
        <v>7332</v>
      </c>
      <c r="AF2898" s="2" t="s">
        <v>17397</v>
      </c>
      <c r="AG2898" s="2" t="s">
        <v>2998</v>
      </c>
      <c r="AH2898" s="2" t="s">
        <v>17392</v>
      </c>
    </row>
    <row r="2899" spans="24:34" x14ac:dyDescent="0.4">
      <c r="X2899" s="2" t="s">
        <v>7361</v>
      </c>
      <c r="Y2899" s="2">
        <v>1992</v>
      </c>
      <c r="Z2899" s="2">
        <v>3521.2</v>
      </c>
      <c r="AA2899" s="2">
        <v>100</v>
      </c>
      <c r="AB2899" s="2">
        <v>10</v>
      </c>
      <c r="AC2899" s="2">
        <v>3513</v>
      </c>
      <c r="AE2899" s="2" t="s">
        <v>7334</v>
      </c>
      <c r="AF2899" s="2" t="s">
        <v>17390</v>
      </c>
      <c r="AG2899" s="2" t="s">
        <v>2998</v>
      </c>
      <c r="AH2899" s="2" t="s">
        <v>17088</v>
      </c>
    </row>
    <row r="2900" spans="24:34" x14ac:dyDescent="0.4">
      <c r="X2900" s="2" t="s">
        <v>1319</v>
      </c>
      <c r="Y2900" s="2">
        <v>2000</v>
      </c>
      <c r="Z2900" s="2">
        <v>3303.1</v>
      </c>
      <c r="AA2900" s="2">
        <v>106</v>
      </c>
      <c r="AB2900" s="2">
        <v>10</v>
      </c>
      <c r="AC2900" s="2">
        <v>3303.1</v>
      </c>
      <c r="AE2900" s="2" t="s">
        <v>7336</v>
      </c>
      <c r="AF2900" s="2" t="s">
        <v>17390</v>
      </c>
      <c r="AG2900" s="2" t="s">
        <v>2998</v>
      </c>
      <c r="AH2900" s="2" t="s">
        <v>17086</v>
      </c>
    </row>
    <row r="2901" spans="24:34" x14ac:dyDescent="0.4">
      <c r="X2901" s="2" t="s">
        <v>1320</v>
      </c>
      <c r="Y2901" s="2">
        <v>2000</v>
      </c>
      <c r="Z2901" s="2">
        <v>3630.1</v>
      </c>
      <c r="AA2901" s="2">
        <v>156</v>
      </c>
      <c r="AB2901" s="2">
        <v>5</v>
      </c>
      <c r="AC2901" s="2">
        <v>3630.1</v>
      </c>
      <c r="AE2901" s="2" t="s">
        <v>7338</v>
      </c>
      <c r="AF2901" s="2" t="s">
        <v>17390</v>
      </c>
      <c r="AG2901" s="2" t="s">
        <v>2998</v>
      </c>
      <c r="AH2901" s="2" t="s">
        <v>17086</v>
      </c>
    </row>
    <row r="2902" spans="24:34" x14ac:dyDescent="0.4">
      <c r="X2902" s="2" t="s">
        <v>1321</v>
      </c>
      <c r="Y2902" s="2">
        <v>1995</v>
      </c>
      <c r="Z2902" s="2">
        <v>3899</v>
      </c>
      <c r="AA2902" s="2">
        <v>150</v>
      </c>
      <c r="AB2902" s="2">
        <v>5</v>
      </c>
      <c r="AC2902" s="2">
        <v>3898</v>
      </c>
      <c r="AE2902" s="2" t="s">
        <v>7340</v>
      </c>
      <c r="AF2902" s="2" t="s">
        <v>17390</v>
      </c>
      <c r="AG2902" s="2" t="s">
        <v>2998</v>
      </c>
      <c r="AH2902" s="2" t="s">
        <v>17088</v>
      </c>
    </row>
    <row r="2903" spans="24:34" x14ac:dyDescent="0.4">
      <c r="X2903" s="2" t="s">
        <v>7364</v>
      </c>
      <c r="Y2903" s="2">
        <v>1962</v>
      </c>
      <c r="Z2903" s="2">
        <v>659.9</v>
      </c>
      <c r="AA2903" s="2">
        <v>39</v>
      </c>
      <c r="AB2903" s="2">
        <v>2</v>
      </c>
      <c r="AC2903" s="2">
        <v>635.70000000000005</v>
      </c>
      <c r="AE2903" s="2" t="s">
        <v>7342</v>
      </c>
      <c r="AF2903" s="2" t="s">
        <v>17390</v>
      </c>
      <c r="AG2903" s="2" t="s">
        <v>2998</v>
      </c>
      <c r="AH2903" s="2" t="s">
        <v>17086</v>
      </c>
    </row>
    <row r="2904" spans="24:34" x14ac:dyDescent="0.4">
      <c r="X2904" s="2" t="s">
        <v>1322</v>
      </c>
      <c r="Y2904" s="2">
        <v>1988</v>
      </c>
      <c r="Z2904" s="2">
        <v>3210.8</v>
      </c>
      <c r="AA2904" s="2">
        <v>95</v>
      </c>
      <c r="AB2904" s="2">
        <v>5</v>
      </c>
      <c r="AC2904" s="2">
        <v>2318.1999999999998</v>
      </c>
      <c r="AE2904" s="2" t="s">
        <v>7343</v>
      </c>
      <c r="AF2904" s="2" t="s">
        <v>17390</v>
      </c>
      <c r="AG2904" s="2" t="s">
        <v>2998</v>
      </c>
      <c r="AH2904" s="2" t="s">
        <v>17086</v>
      </c>
    </row>
    <row r="2905" spans="24:34" x14ac:dyDescent="0.4">
      <c r="X2905" s="2" t="s">
        <v>7366</v>
      </c>
      <c r="Y2905" s="2">
        <v>2005</v>
      </c>
      <c r="Z2905" s="2">
        <v>8828</v>
      </c>
      <c r="AA2905" s="2">
        <v>215</v>
      </c>
      <c r="AB2905" s="2">
        <v>9</v>
      </c>
      <c r="AC2905" s="2">
        <v>5965.8</v>
      </c>
      <c r="AE2905" s="2" t="s">
        <v>7345</v>
      </c>
      <c r="AF2905" s="2" t="s">
        <v>17390</v>
      </c>
      <c r="AG2905" s="2" t="s">
        <v>2998</v>
      </c>
      <c r="AH2905" s="2" t="s">
        <v>17086</v>
      </c>
    </row>
    <row r="2906" spans="24:34" x14ac:dyDescent="0.4">
      <c r="X2906" s="2" t="s">
        <v>7368</v>
      </c>
      <c r="Y2906" s="2">
        <v>1988</v>
      </c>
      <c r="Z2906" s="2">
        <v>3240.8</v>
      </c>
      <c r="AA2906" s="2">
        <v>107</v>
      </c>
      <c r="AB2906" s="2">
        <v>5</v>
      </c>
      <c r="AC2906" s="2">
        <v>2322.6999999999998</v>
      </c>
      <c r="AE2906" s="2" t="s">
        <v>7347</v>
      </c>
      <c r="AF2906" s="2" t="s">
        <v>17397</v>
      </c>
      <c r="AG2906" s="2" t="s">
        <v>17081</v>
      </c>
      <c r="AH2906" s="2" t="s">
        <v>17398</v>
      </c>
    </row>
    <row r="2907" spans="24:34" x14ac:dyDescent="0.4">
      <c r="X2907" s="2" t="s">
        <v>7370</v>
      </c>
      <c r="Y2907" s="2">
        <v>2008</v>
      </c>
      <c r="Z2907" s="2">
        <v>8030</v>
      </c>
      <c r="AA2907" s="2">
        <v>193</v>
      </c>
      <c r="AB2907" s="2">
        <v>9</v>
      </c>
      <c r="AC2907" s="2">
        <v>6731.2</v>
      </c>
      <c r="AE2907" s="2" t="s">
        <v>7349</v>
      </c>
      <c r="AF2907" s="2" t="s">
        <v>17390</v>
      </c>
      <c r="AG2907" s="2" t="s">
        <v>17081</v>
      </c>
      <c r="AH2907" s="2" t="s">
        <v>17393</v>
      </c>
    </row>
    <row r="2908" spans="24:34" x14ac:dyDescent="0.4">
      <c r="X2908" s="2" t="s">
        <v>7372</v>
      </c>
      <c r="Y2908" s="2">
        <v>1989</v>
      </c>
      <c r="Z2908" s="2">
        <v>7317.2</v>
      </c>
      <c r="AA2908" s="2">
        <v>335</v>
      </c>
      <c r="AB2908" s="2">
        <v>10</v>
      </c>
      <c r="AC2908" s="2">
        <v>6428.1</v>
      </c>
      <c r="AE2908" s="2" t="s">
        <v>7351</v>
      </c>
      <c r="AF2908" s="2" t="s">
        <v>17390</v>
      </c>
      <c r="AG2908" s="2" t="s">
        <v>17081</v>
      </c>
      <c r="AH2908" s="2" t="s">
        <v>17393</v>
      </c>
    </row>
    <row r="2909" spans="24:34" x14ac:dyDescent="0.4">
      <c r="X2909" s="2" t="s">
        <v>7374</v>
      </c>
      <c r="Y2909" s="2">
        <v>1988</v>
      </c>
      <c r="Z2909" s="2">
        <v>5399</v>
      </c>
      <c r="AA2909" s="2">
        <v>192</v>
      </c>
      <c r="AB2909" s="2">
        <v>5</v>
      </c>
      <c r="AC2909" s="2">
        <v>3872.5</v>
      </c>
      <c r="AE2909" s="2" t="s">
        <v>7353</v>
      </c>
      <c r="AF2909" s="2" t="s">
        <v>17390</v>
      </c>
      <c r="AG2909" s="2" t="s">
        <v>2998</v>
      </c>
      <c r="AH2909" s="2" t="s">
        <v>17392</v>
      </c>
    </row>
    <row r="2910" spans="24:34" x14ac:dyDescent="0.4">
      <c r="X2910" s="2" t="s">
        <v>7375</v>
      </c>
      <c r="Y2910" s="2">
        <v>1987</v>
      </c>
      <c r="Z2910" s="2">
        <v>4367.6000000000004</v>
      </c>
      <c r="AA2910" s="2">
        <v>125</v>
      </c>
      <c r="AB2910" s="2">
        <v>5</v>
      </c>
      <c r="AC2910" s="2">
        <v>3123.5</v>
      </c>
      <c r="AE2910" s="2" t="s">
        <v>7354</v>
      </c>
      <c r="AF2910" s="2" t="s">
        <v>17397</v>
      </c>
      <c r="AG2910" s="2" t="s">
        <v>2998</v>
      </c>
      <c r="AH2910" s="2" t="s">
        <v>17398</v>
      </c>
    </row>
    <row r="2911" spans="24:34" x14ac:dyDescent="0.4">
      <c r="X2911" s="2" t="s">
        <v>7378</v>
      </c>
      <c r="Y2911" s="2">
        <v>1987</v>
      </c>
      <c r="Z2911" s="2">
        <v>4306.3999999999996</v>
      </c>
      <c r="AA2911" s="2">
        <v>145</v>
      </c>
      <c r="AB2911" s="2">
        <v>5</v>
      </c>
      <c r="AC2911" s="2">
        <v>3077.9</v>
      </c>
      <c r="AE2911" s="2" t="s">
        <v>7356</v>
      </c>
      <c r="AF2911" s="2" t="s">
        <v>17390</v>
      </c>
      <c r="AG2911" s="2" t="s">
        <v>2998</v>
      </c>
      <c r="AH2911" s="2" t="s">
        <v>17393</v>
      </c>
    </row>
    <row r="2912" spans="24:34" x14ac:dyDescent="0.4">
      <c r="X2912" s="2" t="s">
        <v>7381</v>
      </c>
      <c r="Y2912" s="2">
        <v>1987</v>
      </c>
      <c r="Z2912" s="2">
        <v>3281.4</v>
      </c>
      <c r="AA2912" s="2">
        <v>94</v>
      </c>
      <c r="AB2912" s="2">
        <v>5</v>
      </c>
      <c r="AC2912" s="2">
        <v>2306.6999999999998</v>
      </c>
      <c r="AE2912" s="2" t="s">
        <v>7358</v>
      </c>
      <c r="AF2912" s="2" t="s">
        <v>17390</v>
      </c>
      <c r="AG2912" s="2" t="s">
        <v>2998</v>
      </c>
      <c r="AH2912" s="2" t="s">
        <v>17088</v>
      </c>
    </row>
    <row r="2913" spans="24:34" x14ac:dyDescent="0.4">
      <c r="X2913" s="2" t="s">
        <v>7382</v>
      </c>
      <c r="Y2913" s="2">
        <v>2006</v>
      </c>
      <c r="Z2913" s="2">
        <v>7302.8</v>
      </c>
      <c r="AA2913" s="2">
        <v>209</v>
      </c>
      <c r="AB2913" s="2">
        <v>9</v>
      </c>
      <c r="AC2913" s="2">
        <v>6281.2</v>
      </c>
      <c r="AE2913" s="2" t="s">
        <v>7359</v>
      </c>
      <c r="AF2913" s="2" t="s">
        <v>2998</v>
      </c>
      <c r="AG2913" s="2" t="s">
        <v>2998</v>
      </c>
      <c r="AH2913" s="2" t="s">
        <v>17088</v>
      </c>
    </row>
    <row r="2914" spans="24:34" x14ac:dyDescent="0.4">
      <c r="X2914" s="2" t="s">
        <v>7384</v>
      </c>
      <c r="Y2914" s="2">
        <v>1962</v>
      </c>
      <c r="Z2914" s="2">
        <v>3481.5</v>
      </c>
      <c r="AA2914" s="2">
        <v>160</v>
      </c>
      <c r="AB2914" s="2">
        <v>5</v>
      </c>
      <c r="AC2914" s="2">
        <v>3181.1</v>
      </c>
      <c r="AE2914" s="2" t="s">
        <v>1319</v>
      </c>
      <c r="AF2914" s="2" t="s">
        <v>17390</v>
      </c>
      <c r="AG2914" s="2" t="s">
        <v>2998</v>
      </c>
      <c r="AH2914" s="2" t="s">
        <v>17086</v>
      </c>
    </row>
    <row r="2915" spans="24:34" x14ac:dyDescent="0.4">
      <c r="X2915" s="2" t="s">
        <v>7386</v>
      </c>
      <c r="Y2915" s="2">
        <v>2009</v>
      </c>
      <c r="Z2915" s="2">
        <v>4902.8</v>
      </c>
      <c r="AA2915" s="2">
        <v>123</v>
      </c>
      <c r="AB2915" s="2">
        <v>10</v>
      </c>
      <c r="AC2915" s="2">
        <v>3974</v>
      </c>
      <c r="AE2915" s="2" t="s">
        <v>7361</v>
      </c>
      <c r="AF2915" s="2" t="s">
        <v>17390</v>
      </c>
      <c r="AG2915" s="2" t="s">
        <v>2998</v>
      </c>
      <c r="AH2915" s="2" t="s">
        <v>17400</v>
      </c>
    </row>
    <row r="2916" spans="24:34" x14ac:dyDescent="0.4">
      <c r="X2916" s="2" t="s">
        <v>7387</v>
      </c>
      <c r="Y2916" s="2">
        <v>1963</v>
      </c>
      <c r="Z2916" s="2">
        <v>2675</v>
      </c>
      <c r="AA2916" s="2">
        <v>106</v>
      </c>
      <c r="AB2916" s="2">
        <v>5</v>
      </c>
      <c r="AC2916" s="2">
        <v>2675</v>
      </c>
      <c r="AE2916" s="2" t="s">
        <v>1320</v>
      </c>
      <c r="AF2916" s="2" t="s">
        <v>17390</v>
      </c>
      <c r="AG2916" s="2" t="s">
        <v>17081</v>
      </c>
      <c r="AH2916" s="2" t="s">
        <v>17393</v>
      </c>
    </row>
    <row r="2917" spans="24:34" x14ac:dyDescent="0.4">
      <c r="X2917" s="2" t="s">
        <v>7388</v>
      </c>
      <c r="Y2917" s="2">
        <v>1965</v>
      </c>
      <c r="Z2917" s="2">
        <v>3411.3</v>
      </c>
      <c r="AA2917" s="2">
        <v>160</v>
      </c>
      <c r="AB2917" s="2">
        <v>5</v>
      </c>
      <c r="AC2917" s="2">
        <v>3164.9</v>
      </c>
      <c r="AE2917" s="2" t="s">
        <v>1321</v>
      </c>
      <c r="AF2917" s="2" t="s">
        <v>17390</v>
      </c>
      <c r="AG2917" s="2" t="s">
        <v>17081</v>
      </c>
      <c r="AH2917" s="2" t="s">
        <v>17393</v>
      </c>
    </row>
    <row r="2918" spans="24:34" x14ac:dyDescent="0.4">
      <c r="X2918" s="2" t="s">
        <v>7390</v>
      </c>
      <c r="Y2918" s="2">
        <v>1961</v>
      </c>
      <c r="Z2918" s="2">
        <v>2459.5</v>
      </c>
      <c r="AA2918" s="2">
        <v>101</v>
      </c>
      <c r="AB2918" s="2">
        <v>5</v>
      </c>
      <c r="AC2918" s="2">
        <v>2318.5</v>
      </c>
      <c r="AE2918" s="2" t="s">
        <v>7364</v>
      </c>
      <c r="AF2918" s="2" t="s">
        <v>17390</v>
      </c>
      <c r="AG2918" s="2" t="s">
        <v>17081</v>
      </c>
      <c r="AH2918" s="2" t="s">
        <v>17088</v>
      </c>
    </row>
    <row r="2919" spans="24:34" x14ac:dyDescent="0.4">
      <c r="X2919" s="2" t="s">
        <v>7392</v>
      </c>
      <c r="Y2919" s="2">
        <v>1962</v>
      </c>
      <c r="Z2919" s="2">
        <v>3457.7</v>
      </c>
      <c r="AA2919" s="2">
        <v>137</v>
      </c>
      <c r="AB2919" s="2">
        <v>5</v>
      </c>
      <c r="AC2919" s="2">
        <v>2001.9</v>
      </c>
      <c r="AE2919" s="2" t="s">
        <v>1322</v>
      </c>
      <c r="AF2919" s="2" t="s">
        <v>17397</v>
      </c>
      <c r="AG2919" s="2" t="s">
        <v>2998</v>
      </c>
      <c r="AH2919" s="2" t="s">
        <v>17400</v>
      </c>
    </row>
    <row r="2920" spans="24:34" x14ac:dyDescent="0.4">
      <c r="X2920" s="2" t="s">
        <v>7393</v>
      </c>
      <c r="Y2920" s="2">
        <v>1975</v>
      </c>
      <c r="Z2920" s="2">
        <v>3309.1</v>
      </c>
      <c r="AA2920" s="2">
        <v>133</v>
      </c>
      <c r="AB2920" s="2">
        <v>5</v>
      </c>
      <c r="AC2920" s="2">
        <v>3043.7</v>
      </c>
      <c r="AE2920" s="2" t="s">
        <v>7366</v>
      </c>
      <c r="AF2920" s="2" t="s">
        <v>17390</v>
      </c>
      <c r="AG2920" s="2" t="s">
        <v>2998</v>
      </c>
      <c r="AH2920" s="2" t="s">
        <v>17400</v>
      </c>
    </row>
    <row r="2921" spans="24:34" x14ac:dyDescent="0.4">
      <c r="X2921" s="2" t="s">
        <v>7395</v>
      </c>
      <c r="Y2921" s="2">
        <v>1969</v>
      </c>
      <c r="Z2921" s="2">
        <v>2358</v>
      </c>
      <c r="AA2921" s="2">
        <v>78</v>
      </c>
      <c r="AB2921" s="2">
        <v>5</v>
      </c>
      <c r="AC2921" s="2">
        <v>1974.2</v>
      </c>
      <c r="AE2921" s="2" t="s">
        <v>7368</v>
      </c>
      <c r="AF2921" s="2" t="s">
        <v>17397</v>
      </c>
      <c r="AG2921" s="2" t="s">
        <v>2998</v>
      </c>
      <c r="AH2921" s="2" t="s">
        <v>17400</v>
      </c>
    </row>
    <row r="2922" spans="24:34" x14ac:dyDescent="0.4">
      <c r="X2922" s="2" t="s">
        <v>7396</v>
      </c>
      <c r="Y2922" s="2">
        <v>1975</v>
      </c>
      <c r="Z2922" s="2">
        <v>9096.7000000000007</v>
      </c>
      <c r="AA2922" s="2">
        <v>326</v>
      </c>
      <c r="AB2922" s="2">
        <v>9</v>
      </c>
      <c r="AC2922" s="2">
        <v>8375</v>
      </c>
      <c r="AE2922" s="2" t="s">
        <v>7370</v>
      </c>
      <c r="AF2922" s="2" t="s">
        <v>17390</v>
      </c>
      <c r="AG2922" s="2" t="s">
        <v>2998</v>
      </c>
      <c r="AH2922" s="2" t="s">
        <v>17393</v>
      </c>
    </row>
    <row r="2923" spans="24:34" x14ac:dyDescent="0.4">
      <c r="X2923" s="2" t="s">
        <v>7398</v>
      </c>
      <c r="Y2923" s="2">
        <v>1969</v>
      </c>
      <c r="Z2923" s="2">
        <v>4567.5</v>
      </c>
      <c r="AA2923" s="2">
        <v>160</v>
      </c>
      <c r="AB2923" s="2">
        <v>5</v>
      </c>
      <c r="AC2923" s="2">
        <v>3580.3</v>
      </c>
      <c r="AE2923" s="2" t="s">
        <v>7372</v>
      </c>
      <c r="AF2923" s="2" t="s">
        <v>17397</v>
      </c>
      <c r="AG2923" s="2" t="s">
        <v>17081</v>
      </c>
      <c r="AH2923" s="2" t="s">
        <v>17400</v>
      </c>
    </row>
    <row r="2924" spans="24:34" x14ac:dyDescent="0.4">
      <c r="X2924" s="2" t="s">
        <v>7401</v>
      </c>
      <c r="Y2924" s="2">
        <v>1971</v>
      </c>
      <c r="Z2924" s="2">
        <v>6743.9</v>
      </c>
      <c r="AA2924" s="2">
        <v>364</v>
      </c>
      <c r="AB2924" s="2">
        <v>5</v>
      </c>
      <c r="AC2924" s="2">
        <v>2675.4</v>
      </c>
      <c r="AE2924" s="2" t="s">
        <v>7374</v>
      </c>
      <c r="AF2924" s="2" t="s">
        <v>17397</v>
      </c>
      <c r="AG2924" s="2" t="s">
        <v>2998</v>
      </c>
      <c r="AH2924" s="2" t="s">
        <v>17413</v>
      </c>
    </row>
    <row r="2925" spans="24:34" x14ac:dyDescent="0.4">
      <c r="X2925" s="2" t="s">
        <v>1323</v>
      </c>
      <c r="Y2925" s="2">
        <v>1969</v>
      </c>
      <c r="Z2925" s="2">
        <v>8158.5</v>
      </c>
      <c r="AA2925" s="2">
        <v>324</v>
      </c>
      <c r="AB2925" s="2">
        <v>5</v>
      </c>
      <c r="AC2925" s="2">
        <v>6419.1</v>
      </c>
      <c r="AE2925" s="2" t="s">
        <v>7375</v>
      </c>
      <c r="AF2925" s="2" t="s">
        <v>17397</v>
      </c>
      <c r="AG2925" s="2" t="s">
        <v>2998</v>
      </c>
      <c r="AH2925" s="2" t="s">
        <v>17393</v>
      </c>
    </row>
    <row r="2926" spans="24:34" x14ac:dyDescent="0.4">
      <c r="X2926" s="2" t="s">
        <v>7403</v>
      </c>
      <c r="Y2926" s="2">
        <v>1978</v>
      </c>
      <c r="Z2926" s="2">
        <v>1723.7</v>
      </c>
      <c r="AA2926" s="2">
        <v>24</v>
      </c>
      <c r="AB2926" s="2">
        <v>6</v>
      </c>
      <c r="AC2926" s="2">
        <v>1622.6</v>
      </c>
      <c r="AE2926" s="2" t="s">
        <v>7378</v>
      </c>
      <c r="AF2926" s="2" t="s">
        <v>17397</v>
      </c>
      <c r="AG2926" s="2" t="s">
        <v>2998</v>
      </c>
      <c r="AH2926" s="2" t="s">
        <v>17393</v>
      </c>
    </row>
    <row r="2927" spans="24:34" x14ac:dyDescent="0.4">
      <c r="X2927" s="2" t="s">
        <v>7404</v>
      </c>
      <c r="Y2927" s="2">
        <v>1976</v>
      </c>
      <c r="Z2927" s="2">
        <v>6776.5</v>
      </c>
      <c r="AA2927" s="2">
        <v>364</v>
      </c>
      <c r="AB2927" s="2">
        <v>9</v>
      </c>
      <c r="AC2927" s="2">
        <v>5349</v>
      </c>
      <c r="AE2927" s="2" t="s">
        <v>7381</v>
      </c>
      <c r="AF2927" s="2" t="s">
        <v>17397</v>
      </c>
      <c r="AG2927" s="2" t="s">
        <v>2998</v>
      </c>
      <c r="AH2927" s="2" t="s">
        <v>17400</v>
      </c>
    </row>
    <row r="2928" spans="24:34" x14ac:dyDescent="0.4">
      <c r="X2928" s="2" t="s">
        <v>7405</v>
      </c>
      <c r="Y2928" s="2">
        <v>1977</v>
      </c>
      <c r="Z2928" s="2">
        <v>6993.9</v>
      </c>
      <c r="AA2928" s="2">
        <v>289</v>
      </c>
      <c r="AB2928" s="2">
        <v>9</v>
      </c>
      <c r="AC2928" s="2">
        <v>4704.2</v>
      </c>
      <c r="AE2928" s="2" t="s">
        <v>7382</v>
      </c>
      <c r="AF2928" s="2" t="s">
        <v>17390</v>
      </c>
      <c r="AG2928" s="2" t="s">
        <v>2998</v>
      </c>
      <c r="AH2928" s="2" t="s">
        <v>17400</v>
      </c>
    </row>
    <row r="2929" spans="24:34" x14ac:dyDescent="0.4">
      <c r="X2929" s="2" t="s">
        <v>7407</v>
      </c>
      <c r="Y2929" s="2">
        <v>1986</v>
      </c>
      <c r="Z2929" s="2">
        <v>6836</v>
      </c>
      <c r="AA2929" s="2">
        <v>300</v>
      </c>
      <c r="AB2929" s="2">
        <v>9</v>
      </c>
      <c r="AC2929" s="2">
        <v>5609.3</v>
      </c>
      <c r="AE2929" s="2" t="s">
        <v>7384</v>
      </c>
      <c r="AF2929" s="2" t="s">
        <v>17390</v>
      </c>
      <c r="AG2929" s="2" t="s">
        <v>2998</v>
      </c>
      <c r="AH2929" s="2" t="s">
        <v>17393</v>
      </c>
    </row>
    <row r="2930" spans="24:34" x14ac:dyDescent="0.4">
      <c r="X2930" s="2" t="s">
        <v>7409</v>
      </c>
      <c r="Y2930" s="2">
        <v>2008</v>
      </c>
      <c r="Z2930" s="2">
        <v>3026.6</v>
      </c>
      <c r="AA2930" s="2">
        <v>80</v>
      </c>
      <c r="AB2930" s="2">
        <v>10</v>
      </c>
      <c r="AC2930" s="2">
        <v>2171.1999999999998</v>
      </c>
      <c r="AE2930" s="2" t="s">
        <v>7386</v>
      </c>
      <c r="AF2930" s="2" t="s">
        <v>17390</v>
      </c>
      <c r="AG2930" s="2" t="s">
        <v>17542</v>
      </c>
      <c r="AH2930" s="2" t="s">
        <v>17086</v>
      </c>
    </row>
    <row r="2931" spans="24:34" x14ac:dyDescent="0.4">
      <c r="X2931" s="2" t="s">
        <v>1324</v>
      </c>
      <c r="Y2931" s="2">
        <v>1975</v>
      </c>
      <c r="Z2931" s="2">
        <v>3280.4</v>
      </c>
      <c r="AA2931" s="2">
        <v>126</v>
      </c>
      <c r="AB2931" s="2">
        <v>5</v>
      </c>
      <c r="AC2931" s="2">
        <v>1999.4</v>
      </c>
      <c r="AE2931" s="2" t="s">
        <v>7387</v>
      </c>
      <c r="AF2931" s="2" t="s">
        <v>17390</v>
      </c>
      <c r="AG2931" s="2" t="s">
        <v>2998</v>
      </c>
      <c r="AH2931" s="2" t="s">
        <v>17400</v>
      </c>
    </row>
    <row r="2932" spans="24:34" x14ac:dyDescent="0.4">
      <c r="X2932" s="2" t="s">
        <v>181</v>
      </c>
      <c r="Y2932" s="2">
        <v>1947</v>
      </c>
      <c r="Z2932" s="2">
        <v>2492.1</v>
      </c>
      <c r="AA2932" s="2">
        <v>101</v>
      </c>
      <c r="AB2932" s="2">
        <v>3</v>
      </c>
      <c r="AC2932" s="2">
        <v>2336</v>
      </c>
      <c r="AE2932" s="2" t="s">
        <v>7388</v>
      </c>
      <c r="AF2932" s="2" t="s">
        <v>17390</v>
      </c>
      <c r="AG2932" s="2" t="s">
        <v>2998</v>
      </c>
      <c r="AH2932" s="2" t="s">
        <v>17393</v>
      </c>
    </row>
    <row r="2933" spans="24:34" x14ac:dyDescent="0.4">
      <c r="X2933" s="2" t="s">
        <v>7410</v>
      </c>
      <c r="Y2933" s="2">
        <v>1984</v>
      </c>
      <c r="Z2933" s="2">
        <v>6744.9</v>
      </c>
      <c r="AA2933" s="2">
        <v>291</v>
      </c>
      <c r="AB2933" s="2">
        <v>9</v>
      </c>
      <c r="AC2933" s="2">
        <v>4882.7</v>
      </c>
      <c r="AE2933" s="2" t="s">
        <v>7390</v>
      </c>
      <c r="AF2933" s="2" t="s">
        <v>17390</v>
      </c>
      <c r="AG2933" s="2" t="s">
        <v>2998</v>
      </c>
      <c r="AH2933" s="2" t="s">
        <v>17400</v>
      </c>
    </row>
    <row r="2934" spans="24:34" x14ac:dyDescent="0.4">
      <c r="X2934" s="2" t="s">
        <v>7412</v>
      </c>
      <c r="Y2934" s="2">
        <v>2012</v>
      </c>
      <c r="Z2934" s="2">
        <v>10240.5</v>
      </c>
      <c r="AA2934" s="2">
        <v>140</v>
      </c>
      <c r="AB2934" s="2">
        <v>17</v>
      </c>
      <c r="AC2934" s="2">
        <v>7028.5</v>
      </c>
      <c r="AE2934" s="2" t="s">
        <v>7392</v>
      </c>
      <c r="AF2934" s="2" t="s">
        <v>17390</v>
      </c>
      <c r="AG2934" s="2" t="s">
        <v>17543</v>
      </c>
      <c r="AH2934" s="2" t="s">
        <v>17393</v>
      </c>
    </row>
    <row r="2935" spans="24:34" x14ac:dyDescent="0.4">
      <c r="X2935" s="2" t="s">
        <v>7414</v>
      </c>
      <c r="Y2935" s="2">
        <v>1949</v>
      </c>
      <c r="Z2935" s="2">
        <v>928.04</v>
      </c>
      <c r="AA2935" s="2">
        <v>45</v>
      </c>
      <c r="AB2935" s="2">
        <v>2</v>
      </c>
      <c r="AC2935" s="2">
        <v>867.54</v>
      </c>
      <c r="AE2935" s="2" t="s">
        <v>7393</v>
      </c>
      <c r="AF2935" s="2" t="s">
        <v>17397</v>
      </c>
      <c r="AG2935" s="2" t="s">
        <v>2998</v>
      </c>
      <c r="AH2935" s="2" t="s">
        <v>17393</v>
      </c>
    </row>
    <row r="2936" spans="24:34" x14ac:dyDescent="0.4">
      <c r="X2936" s="2" t="s">
        <v>7415</v>
      </c>
      <c r="Y2936" s="2">
        <v>1949</v>
      </c>
      <c r="Z2936" s="2">
        <v>558.4</v>
      </c>
      <c r="AA2936" s="2">
        <v>22</v>
      </c>
      <c r="AB2936" s="2">
        <v>2</v>
      </c>
      <c r="AC2936" s="2">
        <v>327.2</v>
      </c>
      <c r="AE2936" s="2" t="s">
        <v>7395</v>
      </c>
      <c r="AF2936" s="2" t="s">
        <v>17390</v>
      </c>
      <c r="AG2936" s="2" t="s">
        <v>2998</v>
      </c>
      <c r="AH2936" s="2" t="s">
        <v>17088</v>
      </c>
    </row>
    <row r="2937" spans="24:34" x14ac:dyDescent="0.4">
      <c r="X2937" s="2" t="s">
        <v>7417</v>
      </c>
      <c r="Y2937" s="2">
        <v>1973</v>
      </c>
      <c r="Z2937" s="2">
        <v>3859.6</v>
      </c>
      <c r="AA2937" s="2">
        <v>124</v>
      </c>
      <c r="AB2937" s="2">
        <v>5</v>
      </c>
      <c r="AC2937" s="2">
        <v>3546.3</v>
      </c>
      <c r="AE2937" s="2" t="s">
        <v>7396</v>
      </c>
      <c r="AF2937" s="2" t="s">
        <v>17397</v>
      </c>
      <c r="AG2937" s="2" t="s">
        <v>2998</v>
      </c>
      <c r="AH2937" s="2" t="s">
        <v>17393</v>
      </c>
    </row>
    <row r="2938" spans="24:34" x14ac:dyDescent="0.4">
      <c r="X2938" s="2" t="s">
        <v>7420</v>
      </c>
      <c r="Y2938" s="2">
        <v>1949</v>
      </c>
      <c r="Z2938" s="2">
        <v>849.4</v>
      </c>
      <c r="AA2938" s="2">
        <v>25</v>
      </c>
      <c r="AB2938" s="2">
        <v>2</v>
      </c>
      <c r="AC2938" s="2">
        <v>552.5</v>
      </c>
      <c r="AE2938" s="2" t="s">
        <v>7398</v>
      </c>
      <c r="AF2938" s="2" t="s">
        <v>17397</v>
      </c>
      <c r="AG2938" s="2" t="s">
        <v>2998</v>
      </c>
      <c r="AH2938" s="2" t="s">
        <v>17393</v>
      </c>
    </row>
    <row r="2939" spans="24:34" x14ac:dyDescent="0.4">
      <c r="X2939" s="2" t="s">
        <v>102</v>
      </c>
      <c r="Y2939" s="2">
        <v>1984</v>
      </c>
      <c r="Z2939" s="2">
        <v>5895.5</v>
      </c>
      <c r="AA2939" s="2">
        <v>319</v>
      </c>
      <c r="AB2939" s="2">
        <v>9</v>
      </c>
      <c r="AC2939" s="2">
        <v>4961.3</v>
      </c>
      <c r="AE2939" s="2" t="s">
        <v>7401</v>
      </c>
      <c r="AF2939" s="2" t="s">
        <v>17397</v>
      </c>
      <c r="AG2939" s="2" t="s">
        <v>2998</v>
      </c>
      <c r="AH2939" s="2" t="s">
        <v>17414</v>
      </c>
    </row>
    <row r="2940" spans="24:34" x14ac:dyDescent="0.4">
      <c r="X2940" s="2" t="s">
        <v>7426</v>
      </c>
      <c r="Y2940" s="2">
        <v>1969</v>
      </c>
      <c r="Z2940" s="2">
        <v>2022.3</v>
      </c>
      <c r="AA2940" s="2">
        <v>76</v>
      </c>
      <c r="AB2940" s="2">
        <v>5</v>
      </c>
      <c r="AC2940" s="2">
        <v>1575.6</v>
      </c>
      <c r="AE2940" s="2" t="s">
        <v>1323</v>
      </c>
      <c r="AF2940" s="2" t="s">
        <v>17397</v>
      </c>
      <c r="AG2940" s="2" t="s">
        <v>2998</v>
      </c>
      <c r="AH2940" s="2" t="s">
        <v>17414</v>
      </c>
    </row>
    <row r="2941" spans="24:34" x14ac:dyDescent="0.4">
      <c r="X2941" s="2" t="s">
        <v>7427</v>
      </c>
      <c r="Y2941" s="2">
        <v>1976</v>
      </c>
      <c r="Z2941" s="2">
        <v>5027.1000000000004</v>
      </c>
      <c r="AA2941" s="2">
        <v>122</v>
      </c>
      <c r="AB2941" s="2">
        <v>5</v>
      </c>
      <c r="AC2941" s="2">
        <v>4009.3</v>
      </c>
      <c r="AE2941" s="2" t="s">
        <v>7403</v>
      </c>
      <c r="AF2941" s="2" t="s">
        <v>17390</v>
      </c>
      <c r="AG2941" s="2" t="s">
        <v>2998</v>
      </c>
      <c r="AH2941" s="2" t="s">
        <v>17086</v>
      </c>
    </row>
    <row r="2942" spans="24:34" x14ac:dyDescent="0.4">
      <c r="X2942" s="2" t="s">
        <v>7428</v>
      </c>
      <c r="Y2942" s="2">
        <v>1992</v>
      </c>
      <c r="Z2942" s="2">
        <v>5905.3</v>
      </c>
      <c r="AA2942" s="2">
        <v>351</v>
      </c>
      <c r="AB2942" s="2">
        <v>9</v>
      </c>
      <c r="AC2942" s="2">
        <v>4985.7</v>
      </c>
      <c r="AE2942" s="2" t="s">
        <v>7404</v>
      </c>
      <c r="AF2942" s="2" t="s">
        <v>17390</v>
      </c>
      <c r="AG2942" s="2" t="s">
        <v>2998</v>
      </c>
      <c r="AH2942" s="2" t="s">
        <v>17086</v>
      </c>
    </row>
    <row r="2943" spans="24:34" x14ac:dyDescent="0.4">
      <c r="X2943" s="2" t="s">
        <v>7429</v>
      </c>
      <c r="Y2943" s="2">
        <v>1968</v>
      </c>
      <c r="Z2943" s="2">
        <v>2304.3000000000002</v>
      </c>
      <c r="AA2943" s="2">
        <v>58</v>
      </c>
      <c r="AB2943" s="2">
        <v>5</v>
      </c>
      <c r="AC2943" s="2">
        <v>1965.9</v>
      </c>
      <c r="AE2943" s="2" t="s">
        <v>7405</v>
      </c>
      <c r="AF2943" s="2" t="s">
        <v>17390</v>
      </c>
      <c r="AG2943" s="2" t="s">
        <v>2998</v>
      </c>
      <c r="AH2943" s="2" t="s">
        <v>17086</v>
      </c>
    </row>
    <row r="2944" spans="24:34" x14ac:dyDescent="0.4">
      <c r="X2944" s="2" t="s">
        <v>1325</v>
      </c>
      <c r="Y2944" s="2">
        <v>1972</v>
      </c>
      <c r="Z2944" s="2">
        <v>6792.6</v>
      </c>
      <c r="AA2944" s="2">
        <v>254</v>
      </c>
      <c r="AB2944" s="2">
        <v>5</v>
      </c>
      <c r="AC2944" s="2">
        <v>3846.6</v>
      </c>
      <c r="AE2944" s="2" t="s">
        <v>7407</v>
      </c>
      <c r="AF2944" s="2" t="s">
        <v>17390</v>
      </c>
      <c r="AG2944" s="2" t="s">
        <v>2998</v>
      </c>
      <c r="AH2944" s="2" t="s">
        <v>17086</v>
      </c>
    </row>
    <row r="2945" spans="24:34" x14ac:dyDescent="0.4">
      <c r="X2945" s="2" t="s">
        <v>7431</v>
      </c>
      <c r="Y2945" s="2">
        <v>1988</v>
      </c>
      <c r="Z2945" s="2">
        <v>5739.8</v>
      </c>
      <c r="AA2945" s="2">
        <v>325</v>
      </c>
      <c r="AB2945" s="2">
        <v>9</v>
      </c>
      <c r="AC2945" s="2">
        <v>4785.8999999999996</v>
      </c>
      <c r="AE2945" s="2" t="s">
        <v>7409</v>
      </c>
      <c r="AF2945" s="2" t="s">
        <v>17390</v>
      </c>
      <c r="AG2945" s="2" t="s">
        <v>2998</v>
      </c>
      <c r="AH2945" s="2" t="s">
        <v>17086</v>
      </c>
    </row>
    <row r="2946" spans="24:34" x14ac:dyDescent="0.4">
      <c r="X2946" s="2" t="s">
        <v>182</v>
      </c>
      <c r="Y2946" s="2">
        <v>1951</v>
      </c>
      <c r="Z2946" s="2">
        <v>860.4</v>
      </c>
      <c r="AA2946" s="2">
        <v>30</v>
      </c>
      <c r="AB2946" s="2">
        <v>2</v>
      </c>
      <c r="AC2946" s="2">
        <v>718.6</v>
      </c>
      <c r="AE2946" s="2" t="s">
        <v>1324</v>
      </c>
      <c r="AF2946" s="2" t="s">
        <v>17397</v>
      </c>
      <c r="AG2946" s="2" t="s">
        <v>2998</v>
      </c>
      <c r="AH2946" s="2" t="s">
        <v>17393</v>
      </c>
    </row>
    <row r="2947" spans="24:34" x14ac:dyDescent="0.4">
      <c r="X2947" s="2" t="s">
        <v>7434</v>
      </c>
      <c r="Y2947" s="2">
        <v>1950</v>
      </c>
      <c r="Z2947" s="2">
        <v>814.1</v>
      </c>
      <c r="AA2947" s="2">
        <v>34</v>
      </c>
      <c r="AB2947" s="2">
        <v>2</v>
      </c>
      <c r="AC2947" s="2">
        <v>739.6</v>
      </c>
      <c r="AE2947" s="2" t="s">
        <v>181</v>
      </c>
      <c r="AF2947" s="2" t="s">
        <v>17390</v>
      </c>
      <c r="AG2947" s="2" t="s">
        <v>2998</v>
      </c>
      <c r="AH2947" s="2" t="s">
        <v>17413</v>
      </c>
    </row>
    <row r="2948" spans="24:34" x14ac:dyDescent="0.4">
      <c r="X2948" s="2" t="s">
        <v>7436</v>
      </c>
      <c r="Y2948" s="2">
        <v>1952</v>
      </c>
      <c r="Z2948" s="2">
        <v>796</v>
      </c>
      <c r="AA2948" s="2">
        <v>49</v>
      </c>
      <c r="AB2948" s="2">
        <v>2</v>
      </c>
      <c r="AC2948" s="2">
        <v>722.8</v>
      </c>
      <c r="AE2948" s="2" t="s">
        <v>7410</v>
      </c>
      <c r="AF2948" s="2" t="s">
        <v>17390</v>
      </c>
      <c r="AG2948" s="2" t="s">
        <v>2998</v>
      </c>
      <c r="AH2948" s="2" t="s">
        <v>17086</v>
      </c>
    </row>
    <row r="2949" spans="24:34" x14ac:dyDescent="0.4">
      <c r="X2949" s="2" t="s">
        <v>7439</v>
      </c>
      <c r="Y2949" s="2">
        <v>1952</v>
      </c>
      <c r="Z2949" s="2">
        <v>693.2</v>
      </c>
      <c r="AA2949" s="2">
        <v>29</v>
      </c>
      <c r="AB2949" s="2">
        <v>2</v>
      </c>
      <c r="AC2949" s="2">
        <v>626.20000000000005</v>
      </c>
      <c r="AE2949" s="2" t="s">
        <v>7412</v>
      </c>
      <c r="AF2949" s="2" t="s">
        <v>17397</v>
      </c>
      <c r="AG2949" s="2" t="s">
        <v>2998</v>
      </c>
      <c r="AH2949" s="2" t="s">
        <v>17086</v>
      </c>
    </row>
    <row r="2950" spans="24:34" x14ac:dyDescent="0.4">
      <c r="X2950" s="2" t="s">
        <v>7440</v>
      </c>
      <c r="Y2950" s="2">
        <v>1957</v>
      </c>
      <c r="Z2950" s="2">
        <v>991.8</v>
      </c>
      <c r="AA2950" s="2">
        <v>54</v>
      </c>
      <c r="AB2950" s="2">
        <v>3</v>
      </c>
      <c r="AC2950" s="2">
        <v>991.8</v>
      </c>
      <c r="AE2950" s="2" t="s">
        <v>7414</v>
      </c>
      <c r="AF2950" s="2" t="s">
        <v>17390</v>
      </c>
      <c r="AG2950" s="2" t="s">
        <v>2998</v>
      </c>
      <c r="AH2950" s="2" t="s">
        <v>17088</v>
      </c>
    </row>
    <row r="2951" spans="24:34" x14ac:dyDescent="0.4">
      <c r="X2951" s="2" t="s">
        <v>7442</v>
      </c>
      <c r="Y2951" s="2">
        <v>1958</v>
      </c>
      <c r="Z2951" s="2">
        <v>1081</v>
      </c>
      <c r="AA2951" s="2">
        <v>48</v>
      </c>
      <c r="AB2951" s="2">
        <v>3</v>
      </c>
      <c r="AC2951" s="2">
        <v>633.6</v>
      </c>
      <c r="AE2951" s="2" t="s">
        <v>7415</v>
      </c>
      <c r="AF2951" s="2" t="s">
        <v>17390</v>
      </c>
      <c r="AG2951" s="2" t="s">
        <v>2998</v>
      </c>
      <c r="AH2951" s="2" t="s">
        <v>17086</v>
      </c>
    </row>
    <row r="2952" spans="24:34" x14ac:dyDescent="0.4">
      <c r="X2952" s="2" t="s">
        <v>129</v>
      </c>
      <c r="Y2952" s="2">
        <v>1980</v>
      </c>
      <c r="Z2952" s="2">
        <v>1813</v>
      </c>
      <c r="AA2952" s="2">
        <v>87</v>
      </c>
      <c r="AB2952" s="2">
        <v>5</v>
      </c>
      <c r="AC2952" s="2">
        <v>1813</v>
      </c>
      <c r="AE2952" s="2" t="s">
        <v>7417</v>
      </c>
      <c r="AF2952" s="2" t="s">
        <v>17397</v>
      </c>
      <c r="AG2952" s="2" t="s">
        <v>17492</v>
      </c>
      <c r="AH2952" s="2" t="s">
        <v>17393</v>
      </c>
    </row>
    <row r="2953" spans="24:34" x14ac:dyDescent="0.4">
      <c r="X2953" s="2" t="s">
        <v>7446</v>
      </c>
      <c r="Y2953" s="2">
        <v>1957</v>
      </c>
      <c r="Z2953" s="2">
        <v>653.29999999999995</v>
      </c>
      <c r="AA2953" s="2">
        <v>52</v>
      </c>
      <c r="AB2953" s="2">
        <v>3</v>
      </c>
      <c r="AC2953" s="2">
        <v>653.29999999999995</v>
      </c>
      <c r="AE2953" s="2" t="s">
        <v>7420</v>
      </c>
      <c r="AF2953" s="2" t="s">
        <v>17390</v>
      </c>
      <c r="AG2953" s="2" t="s">
        <v>2998</v>
      </c>
      <c r="AH2953" s="2" t="s">
        <v>17088</v>
      </c>
    </row>
    <row r="2954" spans="24:34" x14ac:dyDescent="0.4">
      <c r="X2954" s="2" t="s">
        <v>7448</v>
      </c>
      <c r="Y2954" s="2">
        <v>1958</v>
      </c>
      <c r="Z2954" s="2">
        <v>721.9</v>
      </c>
      <c r="AA2954" s="2">
        <v>33</v>
      </c>
      <c r="AB2954" s="2">
        <v>2</v>
      </c>
      <c r="AC2954" s="2">
        <v>657</v>
      </c>
      <c r="AE2954" s="2" t="s">
        <v>7422</v>
      </c>
      <c r="AF2954" s="2" t="s">
        <v>2998</v>
      </c>
      <c r="AG2954" s="2" t="s">
        <v>2998</v>
      </c>
      <c r="AH2954" s="2" t="s">
        <v>17088</v>
      </c>
    </row>
    <row r="2955" spans="24:34" x14ac:dyDescent="0.4">
      <c r="X2955" s="2" t="s">
        <v>7451</v>
      </c>
      <c r="Y2955" s="2">
        <v>1952</v>
      </c>
      <c r="Z2955" s="2">
        <v>802.1</v>
      </c>
      <c r="AA2955" s="2">
        <v>42</v>
      </c>
      <c r="AB2955" s="2">
        <v>2</v>
      </c>
      <c r="AC2955" s="2">
        <v>727.7</v>
      </c>
      <c r="AE2955" s="2" t="s">
        <v>7423</v>
      </c>
      <c r="AF2955" s="2" t="s">
        <v>17390</v>
      </c>
      <c r="AG2955" s="2" t="s">
        <v>17391</v>
      </c>
      <c r="AH2955" s="2" t="s">
        <v>17086</v>
      </c>
    </row>
    <row r="2956" spans="24:34" x14ac:dyDescent="0.4">
      <c r="X2956" s="2" t="s">
        <v>7453</v>
      </c>
      <c r="Y2956" s="2">
        <v>1959</v>
      </c>
      <c r="Z2956" s="2">
        <v>3531.3</v>
      </c>
      <c r="AA2956" s="2">
        <v>65</v>
      </c>
      <c r="AB2956" s="2">
        <v>4</v>
      </c>
      <c r="AC2956" s="2">
        <v>2563.1</v>
      </c>
      <c r="AE2956" s="2" t="s">
        <v>7424</v>
      </c>
      <c r="AF2956" s="2" t="s">
        <v>2998</v>
      </c>
      <c r="AG2956" s="2" t="s">
        <v>2998</v>
      </c>
      <c r="AH2956" s="2" t="s">
        <v>2998</v>
      </c>
    </row>
    <row r="2957" spans="24:34" x14ac:dyDescent="0.4">
      <c r="X2957" s="2" t="s">
        <v>7455</v>
      </c>
      <c r="Y2957" s="2">
        <v>1956</v>
      </c>
      <c r="Z2957" s="2">
        <v>1221.5999999999999</v>
      </c>
      <c r="AA2957" s="2">
        <v>42</v>
      </c>
      <c r="AB2957" s="2">
        <v>3</v>
      </c>
      <c r="AC2957" s="2">
        <v>1103.2</v>
      </c>
      <c r="AE2957" s="2" t="s">
        <v>102</v>
      </c>
      <c r="AF2957" s="2" t="s">
        <v>17390</v>
      </c>
      <c r="AG2957" s="2" t="s">
        <v>2998</v>
      </c>
      <c r="AH2957" s="2" t="s">
        <v>17086</v>
      </c>
    </row>
    <row r="2958" spans="24:34" x14ac:dyDescent="0.4">
      <c r="X2958" s="2" t="s">
        <v>7456</v>
      </c>
      <c r="Y2958" s="2">
        <v>1951</v>
      </c>
      <c r="Z2958" s="2">
        <v>805.7</v>
      </c>
      <c r="AA2958" s="2">
        <v>45</v>
      </c>
      <c r="AB2958" s="2">
        <v>2</v>
      </c>
      <c r="AC2958" s="2">
        <v>732.4</v>
      </c>
      <c r="AE2958" s="2" t="s">
        <v>7426</v>
      </c>
      <c r="AF2958" s="2" t="s">
        <v>17390</v>
      </c>
      <c r="AG2958" s="2" t="s">
        <v>2998</v>
      </c>
      <c r="AH2958" s="2" t="s">
        <v>17088</v>
      </c>
    </row>
    <row r="2959" spans="24:34" x14ac:dyDescent="0.4">
      <c r="X2959" s="2" t="s">
        <v>7458</v>
      </c>
      <c r="Y2959" s="2">
        <v>1961</v>
      </c>
      <c r="Z2959" s="2">
        <v>1452.8</v>
      </c>
      <c r="AA2959" s="2">
        <v>53</v>
      </c>
      <c r="AB2959" s="2">
        <v>4</v>
      </c>
      <c r="AC2959" s="2">
        <v>1452.8</v>
      </c>
      <c r="AE2959" s="2" t="s">
        <v>7427</v>
      </c>
      <c r="AF2959" s="2" t="s">
        <v>17390</v>
      </c>
      <c r="AG2959" s="2" t="s">
        <v>2998</v>
      </c>
      <c r="AH2959" s="2" t="s">
        <v>17393</v>
      </c>
    </row>
    <row r="2960" spans="24:34" x14ac:dyDescent="0.4">
      <c r="X2960" s="2" t="s">
        <v>7460</v>
      </c>
      <c r="Y2960" s="2">
        <v>1957</v>
      </c>
      <c r="Z2960" s="2">
        <v>1326.4</v>
      </c>
      <c r="AA2960" s="2">
        <v>65</v>
      </c>
      <c r="AB2960" s="2">
        <v>3</v>
      </c>
      <c r="AC2960" s="2">
        <v>841.4</v>
      </c>
      <c r="AE2960" s="2" t="s">
        <v>7428</v>
      </c>
      <c r="AF2960" s="2" t="s">
        <v>17390</v>
      </c>
      <c r="AG2960" s="2" t="s">
        <v>2998</v>
      </c>
      <c r="AH2960" s="2" t="s">
        <v>17086</v>
      </c>
    </row>
    <row r="2961" spans="24:34" x14ac:dyDescent="0.4">
      <c r="X2961" s="2" t="s">
        <v>7462</v>
      </c>
      <c r="Y2961" s="2">
        <v>1956</v>
      </c>
      <c r="Z2961" s="2">
        <v>1851.15</v>
      </c>
      <c r="AA2961" s="2">
        <v>42</v>
      </c>
      <c r="AB2961" s="2">
        <v>3</v>
      </c>
      <c r="AC2961" s="2">
        <v>1101.1500000000001</v>
      </c>
      <c r="AE2961" s="2" t="s">
        <v>7429</v>
      </c>
      <c r="AF2961" s="2" t="s">
        <v>17390</v>
      </c>
      <c r="AG2961" s="2" t="s">
        <v>2998</v>
      </c>
      <c r="AH2961" s="2" t="s">
        <v>17088</v>
      </c>
    </row>
    <row r="2962" spans="24:34" x14ac:dyDescent="0.4">
      <c r="X2962" s="2" t="s">
        <v>7464</v>
      </c>
      <c r="Y2962" s="2">
        <v>1958</v>
      </c>
      <c r="Z2962" s="2">
        <v>1091.4000000000001</v>
      </c>
      <c r="AA2962" s="2">
        <v>37</v>
      </c>
      <c r="AB2962" s="2">
        <v>3</v>
      </c>
      <c r="AC2962" s="2">
        <v>1007.2</v>
      </c>
      <c r="AE2962" s="2" t="s">
        <v>1325</v>
      </c>
      <c r="AF2962" s="2" t="s">
        <v>17397</v>
      </c>
      <c r="AG2962" s="2" t="s">
        <v>2998</v>
      </c>
      <c r="AH2962" s="2" t="s">
        <v>17406</v>
      </c>
    </row>
    <row r="2963" spans="24:34" x14ac:dyDescent="0.4">
      <c r="X2963" s="2" t="s">
        <v>7466</v>
      </c>
      <c r="Y2963" s="2">
        <v>1962</v>
      </c>
      <c r="Z2963" s="2">
        <v>2256.1999999999998</v>
      </c>
      <c r="AA2963" s="2">
        <v>147</v>
      </c>
      <c r="AB2963" s="2">
        <v>4</v>
      </c>
      <c r="AC2963" s="2">
        <v>2256.1999999999998</v>
      </c>
      <c r="AE2963" s="2" t="s">
        <v>7431</v>
      </c>
      <c r="AF2963" s="2" t="s">
        <v>17390</v>
      </c>
      <c r="AG2963" s="2" t="s">
        <v>2998</v>
      </c>
      <c r="AH2963" s="2" t="s">
        <v>17086</v>
      </c>
    </row>
    <row r="2964" spans="24:34" x14ac:dyDescent="0.4">
      <c r="X2964" s="2" t="s">
        <v>7468</v>
      </c>
      <c r="Y2964" s="2">
        <v>1950</v>
      </c>
      <c r="Z2964" s="2">
        <v>767.1</v>
      </c>
      <c r="AA2964" s="2">
        <v>37</v>
      </c>
      <c r="AB2964" s="2">
        <v>2</v>
      </c>
      <c r="AC2964" s="2">
        <v>618.6</v>
      </c>
      <c r="AE2964" s="2" t="s">
        <v>182</v>
      </c>
      <c r="AF2964" s="2" t="s">
        <v>17390</v>
      </c>
      <c r="AG2964" s="2" t="s">
        <v>2998</v>
      </c>
      <c r="AH2964" s="2" t="s">
        <v>17088</v>
      </c>
    </row>
    <row r="2965" spans="24:34" x14ac:dyDescent="0.4">
      <c r="X2965" s="2" t="s">
        <v>7471</v>
      </c>
      <c r="Y2965" s="2">
        <v>1954</v>
      </c>
      <c r="Z2965" s="2">
        <v>1134.0999999999999</v>
      </c>
      <c r="AA2965" s="2">
        <v>49</v>
      </c>
      <c r="AB2965" s="2">
        <v>2</v>
      </c>
      <c r="AC2965" s="2">
        <v>1048.7</v>
      </c>
      <c r="AE2965" s="2" t="s">
        <v>7434</v>
      </c>
      <c r="AF2965" s="2" t="s">
        <v>17390</v>
      </c>
      <c r="AG2965" s="2" t="s">
        <v>2998</v>
      </c>
      <c r="AH2965" s="2" t="s">
        <v>17088</v>
      </c>
    </row>
    <row r="2966" spans="24:34" x14ac:dyDescent="0.4">
      <c r="X2966" s="2" t="s">
        <v>7473</v>
      </c>
      <c r="Y2966" s="2">
        <v>1953</v>
      </c>
      <c r="Z2966" s="2">
        <v>688.9</v>
      </c>
      <c r="AA2966" s="2">
        <v>39</v>
      </c>
      <c r="AB2966" s="2">
        <v>2</v>
      </c>
      <c r="AC2966" s="2">
        <v>620.29999999999995</v>
      </c>
      <c r="AE2966" s="2" t="s">
        <v>7436</v>
      </c>
      <c r="AF2966" s="2" t="s">
        <v>17390</v>
      </c>
      <c r="AG2966" s="2" t="s">
        <v>2998</v>
      </c>
      <c r="AH2966" s="2" t="s">
        <v>17088</v>
      </c>
    </row>
    <row r="2967" spans="24:34" x14ac:dyDescent="0.4">
      <c r="X2967" s="2" t="s">
        <v>7474</v>
      </c>
      <c r="Y2967" s="2">
        <v>1962</v>
      </c>
      <c r="Z2967" s="2">
        <v>2665.8</v>
      </c>
      <c r="AA2967" s="2">
        <v>80</v>
      </c>
      <c r="AB2967" s="2">
        <v>4</v>
      </c>
      <c r="AC2967" s="2">
        <v>2222.6999999999998</v>
      </c>
      <c r="AE2967" s="2" t="s">
        <v>7439</v>
      </c>
      <c r="AF2967" s="2" t="s">
        <v>17390</v>
      </c>
      <c r="AG2967" s="2" t="s">
        <v>2998</v>
      </c>
      <c r="AH2967" s="2" t="s">
        <v>17088</v>
      </c>
    </row>
    <row r="2968" spans="24:34" x14ac:dyDescent="0.4">
      <c r="X2968" s="2" t="s">
        <v>7475</v>
      </c>
      <c r="Y2968" s="2">
        <v>1959</v>
      </c>
      <c r="Z2968" s="2">
        <v>1713.6</v>
      </c>
      <c r="AA2968" s="2">
        <v>45</v>
      </c>
      <c r="AB2968" s="2">
        <v>4</v>
      </c>
      <c r="AC2968" s="2">
        <v>1254.7</v>
      </c>
      <c r="AE2968" s="2" t="s">
        <v>7440</v>
      </c>
      <c r="AF2968" s="2" t="s">
        <v>17407</v>
      </c>
      <c r="AG2968" s="2" t="s">
        <v>17081</v>
      </c>
      <c r="AH2968" s="2" t="s">
        <v>17088</v>
      </c>
    </row>
    <row r="2969" spans="24:34" x14ac:dyDescent="0.4">
      <c r="X2969" s="2" t="s">
        <v>7476</v>
      </c>
      <c r="Y2969" s="2">
        <v>1950</v>
      </c>
      <c r="Z2969" s="2">
        <v>589.79999999999995</v>
      </c>
      <c r="AA2969" s="2">
        <v>18</v>
      </c>
      <c r="AB2969" s="2">
        <v>2</v>
      </c>
      <c r="AC2969" s="2">
        <v>410.3</v>
      </c>
      <c r="AE2969" s="2" t="s">
        <v>7442</v>
      </c>
      <c r="AF2969" s="2" t="s">
        <v>17390</v>
      </c>
      <c r="AG2969" s="2" t="s">
        <v>17081</v>
      </c>
      <c r="AH2969" s="2" t="s">
        <v>17088</v>
      </c>
    </row>
    <row r="2970" spans="24:34" x14ac:dyDescent="0.4">
      <c r="X2970" s="2" t="s">
        <v>7480</v>
      </c>
      <c r="Y2970" s="2">
        <v>1951</v>
      </c>
      <c r="Z2970" s="2">
        <v>864.9</v>
      </c>
      <c r="AA2970" s="2">
        <v>27</v>
      </c>
      <c r="AB2970" s="2">
        <v>2</v>
      </c>
      <c r="AC2970" s="2">
        <v>618.70000000000005</v>
      </c>
      <c r="AE2970" s="2" t="s">
        <v>129</v>
      </c>
      <c r="AF2970" s="2" t="s">
        <v>17390</v>
      </c>
      <c r="AG2970" s="2" t="s">
        <v>17081</v>
      </c>
      <c r="AH2970" s="2" t="s">
        <v>17088</v>
      </c>
    </row>
    <row r="2971" spans="24:34" x14ac:dyDescent="0.4">
      <c r="X2971" s="2" t="s">
        <v>7481</v>
      </c>
      <c r="Y2971" s="2">
        <v>2015</v>
      </c>
      <c r="Z2971" s="2">
        <v>3883.5</v>
      </c>
      <c r="AA2971" s="2">
        <v>98</v>
      </c>
      <c r="AB2971" s="2">
        <v>7</v>
      </c>
      <c r="AC2971" s="2">
        <v>1387.7</v>
      </c>
      <c r="AE2971" s="2" t="s">
        <v>7446</v>
      </c>
      <c r="AF2971" s="2" t="s">
        <v>17390</v>
      </c>
      <c r="AG2971" s="2" t="s">
        <v>17081</v>
      </c>
      <c r="AH2971" s="2" t="s">
        <v>17088</v>
      </c>
    </row>
    <row r="2972" spans="24:34" x14ac:dyDescent="0.4">
      <c r="X2972" s="2" t="s">
        <v>7482</v>
      </c>
      <c r="Y2972" s="2">
        <v>1950</v>
      </c>
      <c r="Z2972" s="2">
        <v>485.5</v>
      </c>
      <c r="AA2972" s="2">
        <v>17</v>
      </c>
      <c r="AB2972" s="2">
        <v>2</v>
      </c>
      <c r="AC2972" s="2">
        <v>417.6</v>
      </c>
      <c r="AE2972" s="2" t="s">
        <v>7448</v>
      </c>
      <c r="AF2972" s="2" t="s">
        <v>17390</v>
      </c>
      <c r="AG2972" s="2" t="s">
        <v>2998</v>
      </c>
      <c r="AH2972" s="2" t="s">
        <v>17088</v>
      </c>
    </row>
    <row r="2973" spans="24:34" x14ac:dyDescent="0.4">
      <c r="X2973" s="2" t="s">
        <v>7484</v>
      </c>
      <c r="Y2973" s="2">
        <v>1950</v>
      </c>
      <c r="Z2973" s="2">
        <v>669.7</v>
      </c>
      <c r="AA2973" s="2">
        <v>28</v>
      </c>
      <c r="AB2973" s="2">
        <v>2</v>
      </c>
      <c r="AC2973" s="2">
        <v>612.29999999999995</v>
      </c>
      <c r="AE2973" s="2" t="s">
        <v>7451</v>
      </c>
      <c r="AF2973" s="2" t="s">
        <v>17390</v>
      </c>
      <c r="AG2973" s="2" t="s">
        <v>2998</v>
      </c>
      <c r="AH2973" s="2" t="s">
        <v>17088</v>
      </c>
    </row>
    <row r="2974" spans="24:34" x14ac:dyDescent="0.4">
      <c r="X2974" s="2" t="s">
        <v>1326</v>
      </c>
      <c r="Y2974" s="2">
        <v>1981</v>
      </c>
      <c r="Z2974" s="2">
        <v>355</v>
      </c>
      <c r="AA2974" s="2">
        <v>15</v>
      </c>
      <c r="AB2974" s="2">
        <v>2</v>
      </c>
      <c r="AC2974" s="2">
        <v>355</v>
      </c>
      <c r="AE2974" s="2" t="s">
        <v>7453</v>
      </c>
      <c r="AF2974" s="2" t="s">
        <v>17390</v>
      </c>
      <c r="AG2974" s="2" t="s">
        <v>2998</v>
      </c>
      <c r="AH2974" s="2" t="s">
        <v>17393</v>
      </c>
    </row>
    <row r="2975" spans="24:34" x14ac:dyDescent="0.4">
      <c r="X2975" s="2" t="s">
        <v>7487</v>
      </c>
      <c r="Y2975" s="2">
        <v>1989</v>
      </c>
      <c r="Z2975" s="2">
        <v>615.9</v>
      </c>
      <c r="AA2975" s="2">
        <v>28</v>
      </c>
      <c r="AB2975" s="2">
        <v>2</v>
      </c>
      <c r="AC2975" s="2">
        <v>563.20000000000005</v>
      </c>
      <c r="AE2975" s="2" t="s">
        <v>7455</v>
      </c>
      <c r="AF2975" s="2" t="s">
        <v>17390</v>
      </c>
      <c r="AG2975" s="2" t="s">
        <v>2998</v>
      </c>
      <c r="AH2975" s="2" t="s">
        <v>17088</v>
      </c>
    </row>
    <row r="2976" spans="24:34" x14ac:dyDescent="0.4">
      <c r="X2976" s="2" t="s">
        <v>7488</v>
      </c>
      <c r="Y2976" s="2">
        <v>1989</v>
      </c>
      <c r="Z2976" s="2">
        <v>618.5</v>
      </c>
      <c r="AA2976" s="2">
        <v>26</v>
      </c>
      <c r="AB2976" s="2">
        <v>2</v>
      </c>
      <c r="AC2976" s="2">
        <v>565.5</v>
      </c>
      <c r="AE2976" s="2" t="s">
        <v>7456</v>
      </c>
      <c r="AF2976" s="2" t="s">
        <v>17390</v>
      </c>
      <c r="AG2976" s="2" t="s">
        <v>2998</v>
      </c>
      <c r="AH2976" s="2" t="s">
        <v>17088</v>
      </c>
    </row>
    <row r="2977" spans="24:34" x14ac:dyDescent="0.4">
      <c r="X2977" s="2" t="s">
        <v>7490</v>
      </c>
      <c r="Y2977" s="2">
        <v>1970</v>
      </c>
      <c r="Z2977" s="2">
        <v>3494.8</v>
      </c>
      <c r="AA2977" s="2">
        <v>177</v>
      </c>
      <c r="AB2977" s="2">
        <v>5</v>
      </c>
      <c r="AC2977" s="2">
        <v>2117.1999999999998</v>
      </c>
      <c r="AE2977" s="2" t="s">
        <v>7458</v>
      </c>
      <c r="AF2977" s="2" t="s">
        <v>17390</v>
      </c>
      <c r="AG2977" s="2" t="s">
        <v>17081</v>
      </c>
      <c r="AH2977" s="2" t="s">
        <v>17088</v>
      </c>
    </row>
    <row r="2978" spans="24:34" x14ac:dyDescent="0.4">
      <c r="X2978" s="2" t="s">
        <v>7491</v>
      </c>
      <c r="Y2978" s="2">
        <v>2014</v>
      </c>
      <c r="Z2978" s="2">
        <v>16072.6</v>
      </c>
      <c r="AA2978" s="2">
        <v>167</v>
      </c>
      <c r="AB2978" s="2">
        <v>18</v>
      </c>
      <c r="AC2978" s="2">
        <v>12726</v>
      </c>
      <c r="AE2978" s="2" t="s">
        <v>7460</v>
      </c>
      <c r="AF2978" s="2" t="s">
        <v>17390</v>
      </c>
      <c r="AG2978" s="2" t="s">
        <v>2998</v>
      </c>
      <c r="AH2978" s="2" t="s">
        <v>17086</v>
      </c>
    </row>
    <row r="2979" spans="24:34" x14ac:dyDescent="0.4">
      <c r="X2979" s="2" t="s">
        <v>7492</v>
      </c>
      <c r="Y2979" s="2">
        <v>1973</v>
      </c>
      <c r="Z2979" s="2">
        <v>3449.2</v>
      </c>
      <c r="AA2979" s="2">
        <v>139</v>
      </c>
      <c r="AB2979" s="2">
        <v>5</v>
      </c>
      <c r="AC2979" s="2">
        <v>3158.2</v>
      </c>
      <c r="AE2979" s="2" t="s">
        <v>7462</v>
      </c>
      <c r="AF2979" s="2" t="s">
        <v>17390</v>
      </c>
      <c r="AG2979" s="2" t="s">
        <v>2998</v>
      </c>
      <c r="AH2979" s="2" t="s">
        <v>17088</v>
      </c>
    </row>
    <row r="2980" spans="24:34" x14ac:dyDescent="0.4">
      <c r="X2980" s="2" t="s">
        <v>7494</v>
      </c>
      <c r="Y2980" s="2">
        <v>1994</v>
      </c>
      <c r="Z2980" s="2">
        <v>5660</v>
      </c>
      <c r="AA2980" s="2">
        <v>234</v>
      </c>
      <c r="AB2980" s="2">
        <v>9</v>
      </c>
      <c r="AC2980" s="2">
        <v>5660</v>
      </c>
      <c r="AE2980" s="2" t="s">
        <v>7464</v>
      </c>
      <c r="AF2980" s="2" t="s">
        <v>17390</v>
      </c>
      <c r="AG2980" s="2" t="s">
        <v>2998</v>
      </c>
      <c r="AH2980" s="2" t="s">
        <v>17088</v>
      </c>
    </row>
    <row r="2981" spans="24:34" x14ac:dyDescent="0.4">
      <c r="X2981" s="2" t="s">
        <v>7495</v>
      </c>
      <c r="Y2981" s="2">
        <v>1993</v>
      </c>
      <c r="Z2981" s="2">
        <v>4961.8999999999996</v>
      </c>
      <c r="AA2981" s="2">
        <v>192</v>
      </c>
      <c r="AB2981" s="2">
        <v>9</v>
      </c>
      <c r="AC2981" s="2">
        <v>4301.5</v>
      </c>
      <c r="AE2981" s="2" t="s">
        <v>7466</v>
      </c>
      <c r="AF2981" s="2" t="s">
        <v>17390</v>
      </c>
      <c r="AG2981" s="2" t="s">
        <v>17081</v>
      </c>
      <c r="AH2981" s="2" t="s">
        <v>17400</v>
      </c>
    </row>
    <row r="2982" spans="24:34" x14ac:dyDescent="0.4">
      <c r="X2982" s="2" t="s">
        <v>1327</v>
      </c>
      <c r="Y2982" s="2">
        <v>2005</v>
      </c>
      <c r="Z2982" s="2">
        <v>3951.4</v>
      </c>
      <c r="AA2982" s="2">
        <v>95</v>
      </c>
      <c r="AB2982" s="2">
        <v>11</v>
      </c>
      <c r="AC2982" s="2">
        <v>2839.2</v>
      </c>
      <c r="AE2982" s="2" t="s">
        <v>7468</v>
      </c>
      <c r="AF2982" s="2" t="s">
        <v>17390</v>
      </c>
      <c r="AG2982" s="2" t="s">
        <v>2998</v>
      </c>
      <c r="AH2982" s="2" t="s">
        <v>17088</v>
      </c>
    </row>
    <row r="2983" spans="24:34" x14ac:dyDescent="0.4">
      <c r="X2983" s="2" t="s">
        <v>7497</v>
      </c>
      <c r="Y2983" s="2">
        <v>1996</v>
      </c>
      <c r="Z2983" s="2">
        <v>7222</v>
      </c>
      <c r="AA2983" s="2">
        <v>370</v>
      </c>
      <c r="AB2983" s="2">
        <v>10</v>
      </c>
      <c r="AC2983" s="2">
        <v>7136</v>
      </c>
      <c r="AE2983" s="2" t="s">
        <v>7471</v>
      </c>
      <c r="AF2983" s="2" t="s">
        <v>17390</v>
      </c>
      <c r="AG2983" s="2" t="s">
        <v>2998</v>
      </c>
      <c r="AH2983" s="2" t="s">
        <v>17400</v>
      </c>
    </row>
    <row r="2984" spans="24:34" x14ac:dyDescent="0.4">
      <c r="X2984" s="2" t="s">
        <v>17288</v>
      </c>
      <c r="Y2984" s="2">
        <v>1917</v>
      </c>
      <c r="Z2984" s="2">
        <v>147.4</v>
      </c>
      <c r="AA2984" s="2">
        <v>9</v>
      </c>
      <c r="AB2984" s="2">
        <v>2</v>
      </c>
      <c r="AC2984" s="2">
        <v>128</v>
      </c>
      <c r="AE2984" s="2" t="s">
        <v>7473</v>
      </c>
      <c r="AF2984" s="2" t="s">
        <v>17390</v>
      </c>
      <c r="AG2984" s="2" t="s">
        <v>2998</v>
      </c>
      <c r="AH2984" s="2" t="s">
        <v>17088</v>
      </c>
    </row>
    <row r="2985" spans="24:34" x14ac:dyDescent="0.4">
      <c r="X2985" s="2" t="s">
        <v>7498</v>
      </c>
      <c r="Y2985" s="2">
        <v>1951</v>
      </c>
      <c r="Z2985" s="2">
        <v>484</v>
      </c>
      <c r="AA2985" s="2">
        <v>22</v>
      </c>
      <c r="AB2985" s="2">
        <v>2</v>
      </c>
      <c r="AC2985" s="2">
        <v>455.6</v>
      </c>
      <c r="AE2985" s="2" t="s">
        <v>7474</v>
      </c>
      <c r="AF2985" s="2" t="s">
        <v>17390</v>
      </c>
      <c r="AG2985" s="2" t="s">
        <v>2998</v>
      </c>
      <c r="AH2985" s="2" t="s">
        <v>17400</v>
      </c>
    </row>
    <row r="2986" spans="24:34" x14ac:dyDescent="0.4">
      <c r="X2986" s="2" t="s">
        <v>7501</v>
      </c>
      <c r="Y2986" s="2">
        <v>1948</v>
      </c>
      <c r="Z2986" s="2">
        <v>827.1</v>
      </c>
      <c r="AA2986" s="2">
        <v>40</v>
      </c>
      <c r="AB2986" s="2">
        <v>2</v>
      </c>
      <c r="AC2986" s="2">
        <v>527.29999999999995</v>
      </c>
      <c r="AE2986" s="2" t="s">
        <v>7475</v>
      </c>
      <c r="AF2986" s="2" t="s">
        <v>17390</v>
      </c>
      <c r="AG2986" s="2" t="s">
        <v>2998</v>
      </c>
      <c r="AH2986" s="2" t="s">
        <v>17088</v>
      </c>
    </row>
    <row r="2987" spans="24:34" x14ac:dyDescent="0.4">
      <c r="X2987" s="2" t="s">
        <v>7503</v>
      </c>
      <c r="Y2987" s="2">
        <v>1975</v>
      </c>
      <c r="Z2987" s="2">
        <v>3832.8</v>
      </c>
      <c r="AA2987" s="2">
        <v>102</v>
      </c>
      <c r="AB2987" s="2">
        <v>9</v>
      </c>
      <c r="AC2987" s="2">
        <v>3570.3</v>
      </c>
      <c r="AE2987" s="2" t="s">
        <v>7476</v>
      </c>
      <c r="AF2987" s="2" t="s">
        <v>17390</v>
      </c>
      <c r="AG2987" s="2" t="s">
        <v>2998</v>
      </c>
      <c r="AH2987" s="2" t="s">
        <v>17086</v>
      </c>
    </row>
    <row r="2988" spans="24:34" x14ac:dyDescent="0.4">
      <c r="X2988" s="2" t="s">
        <v>7505</v>
      </c>
      <c r="Y2988" s="2">
        <v>1961</v>
      </c>
      <c r="Z2988" s="2">
        <v>2046.6</v>
      </c>
      <c r="AA2988" s="2">
        <v>74</v>
      </c>
      <c r="AB2988" s="2">
        <v>5</v>
      </c>
      <c r="AC2988" s="2">
        <v>1569.3</v>
      </c>
      <c r="AE2988" s="2" t="s">
        <v>7480</v>
      </c>
      <c r="AF2988" s="2" t="s">
        <v>17390</v>
      </c>
      <c r="AG2988" s="2" t="s">
        <v>2998</v>
      </c>
      <c r="AH2988" s="2" t="s">
        <v>17088</v>
      </c>
    </row>
    <row r="2989" spans="24:34" x14ac:dyDescent="0.4">
      <c r="X2989" s="2" t="s">
        <v>183</v>
      </c>
      <c r="Y2989" s="2">
        <v>1961</v>
      </c>
      <c r="Z2989" s="2">
        <v>2659.1</v>
      </c>
      <c r="AA2989" s="2">
        <v>84</v>
      </c>
      <c r="AB2989" s="2">
        <v>4</v>
      </c>
      <c r="AC2989" s="2">
        <v>2159.6</v>
      </c>
      <c r="AE2989" s="2" t="s">
        <v>7481</v>
      </c>
      <c r="AF2989" s="2" t="s">
        <v>17390</v>
      </c>
      <c r="AG2989" s="2" t="s">
        <v>2998</v>
      </c>
      <c r="AH2989" s="2" t="s">
        <v>17086</v>
      </c>
    </row>
    <row r="2990" spans="24:34" x14ac:dyDescent="0.4">
      <c r="X2990" s="2" t="s">
        <v>103</v>
      </c>
      <c r="Y2990" s="2">
        <v>1998</v>
      </c>
      <c r="Z2990" s="2">
        <v>5794.4</v>
      </c>
      <c r="AA2990" s="2">
        <v>258</v>
      </c>
      <c r="AB2990" s="2">
        <v>10</v>
      </c>
      <c r="AC2990" s="2">
        <v>5110.3999999999996</v>
      </c>
      <c r="AE2990" s="2" t="s">
        <v>7482</v>
      </c>
      <c r="AF2990" s="2" t="s">
        <v>17390</v>
      </c>
      <c r="AG2990" s="2" t="s">
        <v>2998</v>
      </c>
      <c r="AH2990" s="2" t="s">
        <v>17086</v>
      </c>
    </row>
    <row r="2991" spans="24:34" x14ac:dyDescent="0.4">
      <c r="X2991" s="2" t="s">
        <v>7509</v>
      </c>
      <c r="Y2991" s="2">
        <v>1960</v>
      </c>
      <c r="Z2991" s="2">
        <v>1248.2</v>
      </c>
      <c r="AA2991" s="2">
        <v>62</v>
      </c>
      <c r="AB2991" s="2">
        <v>4</v>
      </c>
      <c r="AC2991" s="2">
        <v>1248.2</v>
      </c>
      <c r="AE2991" s="2" t="s">
        <v>7484</v>
      </c>
      <c r="AF2991" s="2" t="s">
        <v>17390</v>
      </c>
      <c r="AG2991" s="2" t="s">
        <v>2998</v>
      </c>
      <c r="AH2991" s="2" t="s">
        <v>17088</v>
      </c>
    </row>
    <row r="2992" spans="24:34" x14ac:dyDescent="0.4">
      <c r="X2992" s="2" t="s">
        <v>7510</v>
      </c>
      <c r="Y2992" s="2">
        <v>1996</v>
      </c>
      <c r="Z2992" s="2">
        <v>6477</v>
      </c>
      <c r="AA2992" s="2">
        <v>175</v>
      </c>
      <c r="AB2992" s="2">
        <v>9</v>
      </c>
      <c r="AC2992" s="2">
        <v>3982.9</v>
      </c>
      <c r="AE2992" s="2" t="s">
        <v>1326</v>
      </c>
      <c r="AF2992" s="2" t="s">
        <v>17390</v>
      </c>
      <c r="AG2992" s="2" t="s">
        <v>2998</v>
      </c>
      <c r="AH2992" s="2" t="s">
        <v>17393</v>
      </c>
    </row>
    <row r="2993" spans="24:34" x14ac:dyDescent="0.4">
      <c r="X2993" s="2" t="s">
        <v>7512</v>
      </c>
      <c r="Y2993" s="2">
        <v>1961</v>
      </c>
      <c r="Z2993" s="2">
        <v>2538</v>
      </c>
      <c r="AA2993" s="2">
        <v>86</v>
      </c>
      <c r="AB2993" s="2">
        <v>4</v>
      </c>
      <c r="AC2993" s="2">
        <v>1960.2</v>
      </c>
      <c r="AE2993" s="2" t="s">
        <v>7487</v>
      </c>
      <c r="AF2993" s="2" t="s">
        <v>17397</v>
      </c>
      <c r="AG2993" s="2" t="s">
        <v>2998</v>
      </c>
      <c r="AH2993" s="2" t="s">
        <v>17088</v>
      </c>
    </row>
    <row r="2994" spans="24:34" x14ac:dyDescent="0.4">
      <c r="X2994" s="2" t="s">
        <v>7513</v>
      </c>
      <c r="Y2994" s="2">
        <v>1964</v>
      </c>
      <c r="Z2994" s="2">
        <v>4182.3</v>
      </c>
      <c r="AA2994" s="2">
        <v>115</v>
      </c>
      <c r="AB2994" s="2">
        <v>5</v>
      </c>
      <c r="AC2994" s="2">
        <v>3737.2</v>
      </c>
      <c r="AE2994" s="2" t="s">
        <v>7488</v>
      </c>
      <c r="AF2994" s="2" t="s">
        <v>17397</v>
      </c>
      <c r="AG2994" s="2" t="s">
        <v>2998</v>
      </c>
      <c r="AH2994" s="2" t="s">
        <v>17088</v>
      </c>
    </row>
    <row r="2995" spans="24:34" x14ac:dyDescent="0.4">
      <c r="X2995" s="2" t="s">
        <v>7514</v>
      </c>
      <c r="Y2995" s="2">
        <v>1961</v>
      </c>
      <c r="Z2995" s="2">
        <v>2012</v>
      </c>
      <c r="AA2995" s="2">
        <v>66</v>
      </c>
      <c r="AB2995" s="2">
        <v>5</v>
      </c>
      <c r="AC2995" s="2">
        <v>1570</v>
      </c>
      <c r="AE2995" s="2" t="s">
        <v>7490</v>
      </c>
      <c r="AF2995" s="2" t="s">
        <v>17397</v>
      </c>
      <c r="AG2995" s="2" t="s">
        <v>17081</v>
      </c>
      <c r="AH2995" s="2" t="s">
        <v>17413</v>
      </c>
    </row>
    <row r="2996" spans="24:34" x14ac:dyDescent="0.4">
      <c r="X2996" s="2" t="s">
        <v>7515</v>
      </c>
      <c r="Y2996" s="2">
        <v>1959</v>
      </c>
      <c r="Z2996" s="2">
        <v>5406.1</v>
      </c>
      <c r="AA2996" s="2">
        <v>180</v>
      </c>
      <c r="AB2996" s="2">
        <v>4</v>
      </c>
      <c r="AC2996" s="2">
        <v>4813.2</v>
      </c>
      <c r="AE2996" s="2" t="s">
        <v>7491</v>
      </c>
      <c r="AF2996" s="2" t="s">
        <v>17390</v>
      </c>
      <c r="AG2996" s="2" t="s">
        <v>17544</v>
      </c>
      <c r="AH2996" s="2" t="s">
        <v>17088</v>
      </c>
    </row>
    <row r="2997" spans="24:34" x14ac:dyDescent="0.4">
      <c r="X2997" s="2" t="s">
        <v>1328</v>
      </c>
      <c r="Y2997" s="2">
        <v>1961</v>
      </c>
      <c r="Z2997" s="2">
        <v>2920</v>
      </c>
      <c r="AA2997" s="2">
        <v>121</v>
      </c>
      <c r="AB2997" s="2">
        <v>4</v>
      </c>
      <c r="AC2997" s="2">
        <v>1821.8</v>
      </c>
      <c r="AE2997" s="2" t="s">
        <v>7492</v>
      </c>
      <c r="AF2997" s="2" t="s">
        <v>17390</v>
      </c>
      <c r="AG2997" s="2" t="s">
        <v>2998</v>
      </c>
      <c r="AH2997" s="2" t="s">
        <v>17393</v>
      </c>
    </row>
    <row r="2998" spans="24:34" x14ac:dyDescent="0.4">
      <c r="X2998" s="2" t="s">
        <v>7517</v>
      </c>
      <c r="Y2998" s="2">
        <v>1963</v>
      </c>
      <c r="Z2998" s="2">
        <v>3154.1</v>
      </c>
      <c r="AA2998" s="2">
        <v>130</v>
      </c>
      <c r="AB2998" s="2">
        <v>5</v>
      </c>
      <c r="AC2998" s="2">
        <v>3152</v>
      </c>
      <c r="AE2998" s="2" t="s">
        <v>7494</v>
      </c>
      <c r="AF2998" s="2" t="s">
        <v>17397</v>
      </c>
      <c r="AG2998" s="2" t="s">
        <v>17086</v>
      </c>
      <c r="AH2998" s="2" t="s">
        <v>17088</v>
      </c>
    </row>
    <row r="2999" spans="24:34" x14ac:dyDescent="0.4">
      <c r="X2999" s="2" t="s">
        <v>7518</v>
      </c>
      <c r="Y2999" s="2">
        <v>1969</v>
      </c>
      <c r="Z2999" s="2">
        <v>1684</v>
      </c>
      <c r="AA2999" s="2">
        <v>104</v>
      </c>
      <c r="AB2999" s="2">
        <v>5</v>
      </c>
      <c r="AC2999" s="2">
        <v>1074.4000000000001</v>
      </c>
      <c r="AE2999" s="2" t="s">
        <v>7495</v>
      </c>
      <c r="AF2999" s="2" t="s">
        <v>17397</v>
      </c>
      <c r="AG2999" s="2" t="s">
        <v>2998</v>
      </c>
      <c r="AH2999" s="2" t="s">
        <v>17088</v>
      </c>
    </row>
    <row r="3000" spans="24:34" x14ac:dyDescent="0.4">
      <c r="X3000" s="2" t="s">
        <v>1329</v>
      </c>
      <c r="Y3000" s="2">
        <v>1963</v>
      </c>
      <c r="Z3000" s="2">
        <v>2630.1</v>
      </c>
      <c r="AA3000" s="2">
        <v>135</v>
      </c>
      <c r="AB3000" s="2">
        <v>5</v>
      </c>
      <c r="AC3000" s="2">
        <v>2509.6999999999998</v>
      </c>
      <c r="AE3000" s="2" t="s">
        <v>1327</v>
      </c>
      <c r="AF3000" s="2" t="s">
        <v>17390</v>
      </c>
      <c r="AG3000" s="2" t="s">
        <v>2998</v>
      </c>
      <c r="AH3000" s="2" t="s">
        <v>17086</v>
      </c>
    </row>
    <row r="3001" spans="24:34" x14ac:dyDescent="0.4">
      <c r="X3001" s="2" t="s">
        <v>7521</v>
      </c>
      <c r="Y3001" s="2">
        <v>1994</v>
      </c>
      <c r="Z3001" s="2">
        <v>5210.5</v>
      </c>
      <c r="AA3001" s="2">
        <v>243</v>
      </c>
      <c r="AB3001" s="2">
        <v>10</v>
      </c>
      <c r="AC3001" s="2">
        <v>4646.8</v>
      </c>
      <c r="AE3001" s="2" t="s">
        <v>7497</v>
      </c>
      <c r="AF3001" s="2" t="s">
        <v>17397</v>
      </c>
      <c r="AG3001" s="2" t="s">
        <v>17081</v>
      </c>
      <c r="AH3001" s="2" t="s">
        <v>17393</v>
      </c>
    </row>
    <row r="3002" spans="24:34" x14ac:dyDescent="0.4">
      <c r="X3002" s="2" t="s">
        <v>7523</v>
      </c>
      <c r="Y3002" s="2">
        <v>1935</v>
      </c>
      <c r="Z3002" s="2">
        <v>3957.6</v>
      </c>
      <c r="AA3002" s="2">
        <v>168</v>
      </c>
      <c r="AB3002" s="2">
        <v>4</v>
      </c>
      <c r="AC3002" s="2">
        <v>3473.8</v>
      </c>
      <c r="AE3002" s="2" t="s">
        <v>7498</v>
      </c>
      <c r="AF3002" s="2" t="s">
        <v>17390</v>
      </c>
      <c r="AG3002" s="2" t="s">
        <v>2998</v>
      </c>
      <c r="AH3002" s="2" t="s">
        <v>17086</v>
      </c>
    </row>
    <row r="3003" spans="24:34" x14ac:dyDescent="0.4">
      <c r="X3003" s="2" t="s">
        <v>7525</v>
      </c>
      <c r="Y3003" s="2">
        <v>1960</v>
      </c>
      <c r="Z3003" s="2">
        <v>1117.5</v>
      </c>
      <c r="AA3003" s="2">
        <v>57</v>
      </c>
      <c r="AB3003" s="2">
        <v>3</v>
      </c>
      <c r="AC3003" s="2">
        <v>1047.0999999999999</v>
      </c>
      <c r="AE3003" s="2" t="s">
        <v>7501</v>
      </c>
      <c r="AF3003" s="2" t="s">
        <v>17390</v>
      </c>
      <c r="AG3003" s="2" t="s">
        <v>2998</v>
      </c>
      <c r="AH3003" s="2" t="s">
        <v>17088</v>
      </c>
    </row>
    <row r="3004" spans="24:34" x14ac:dyDescent="0.4">
      <c r="X3004" s="2" t="s">
        <v>7527</v>
      </c>
      <c r="Y3004" s="2">
        <v>1958</v>
      </c>
      <c r="Z3004" s="2">
        <v>619.9</v>
      </c>
      <c r="AA3004" s="2">
        <v>44</v>
      </c>
      <c r="AB3004" s="2">
        <v>2</v>
      </c>
      <c r="AC3004" s="2">
        <v>567.1</v>
      </c>
      <c r="AE3004" s="2" t="s">
        <v>7503</v>
      </c>
      <c r="AF3004" s="2" t="s">
        <v>17390</v>
      </c>
      <c r="AG3004" s="2" t="s">
        <v>2998</v>
      </c>
      <c r="AH3004" s="2" t="s">
        <v>17086</v>
      </c>
    </row>
    <row r="3005" spans="24:34" x14ac:dyDescent="0.4">
      <c r="X3005" s="2" t="s">
        <v>7530</v>
      </c>
      <c r="Y3005" s="2">
        <v>1961</v>
      </c>
      <c r="Z3005" s="2">
        <v>589.5</v>
      </c>
      <c r="AA3005" s="2">
        <v>28</v>
      </c>
      <c r="AB3005" s="2">
        <v>2</v>
      </c>
      <c r="AC3005" s="2">
        <v>554.1</v>
      </c>
      <c r="AE3005" s="2" t="s">
        <v>7505</v>
      </c>
      <c r="AF3005" s="2" t="s">
        <v>17390</v>
      </c>
      <c r="AG3005" s="2" t="s">
        <v>2998</v>
      </c>
      <c r="AH3005" s="2" t="s">
        <v>17088</v>
      </c>
    </row>
    <row r="3006" spans="24:34" x14ac:dyDescent="0.4">
      <c r="X3006" s="2" t="s">
        <v>7532</v>
      </c>
      <c r="Y3006" s="2">
        <v>1934</v>
      </c>
      <c r="Z3006" s="2">
        <v>3881.9</v>
      </c>
      <c r="AA3006" s="2">
        <v>178</v>
      </c>
      <c r="AB3006" s="2">
        <v>4</v>
      </c>
      <c r="AC3006" s="2">
        <v>3410.5</v>
      </c>
      <c r="AE3006" s="2" t="s">
        <v>183</v>
      </c>
      <c r="AF3006" s="2" t="s">
        <v>17390</v>
      </c>
      <c r="AG3006" s="2" t="s">
        <v>2998</v>
      </c>
      <c r="AH3006" s="2" t="s">
        <v>17400</v>
      </c>
    </row>
    <row r="3007" spans="24:34" x14ac:dyDescent="0.4">
      <c r="X3007" s="2" t="s">
        <v>7534</v>
      </c>
      <c r="Y3007" s="2">
        <v>1964</v>
      </c>
      <c r="Z3007" s="2">
        <v>1605</v>
      </c>
      <c r="AA3007" s="2">
        <v>101</v>
      </c>
      <c r="AB3007" s="2">
        <v>5</v>
      </c>
      <c r="AC3007" s="2">
        <v>1584.7</v>
      </c>
      <c r="AE3007" s="2" t="s">
        <v>103</v>
      </c>
      <c r="AF3007" s="2" t="s">
        <v>17390</v>
      </c>
      <c r="AG3007" s="2" t="s">
        <v>17081</v>
      </c>
      <c r="AH3007" s="2" t="s">
        <v>17088</v>
      </c>
    </row>
    <row r="3008" spans="24:34" x14ac:dyDescent="0.4">
      <c r="X3008" s="2" t="s">
        <v>7535</v>
      </c>
      <c r="Y3008" s="2">
        <v>1955</v>
      </c>
      <c r="Z3008" s="2">
        <v>667</v>
      </c>
      <c r="AA3008" s="2">
        <v>29</v>
      </c>
      <c r="AB3008" s="2">
        <v>2</v>
      </c>
      <c r="AC3008" s="2">
        <v>610.70000000000005</v>
      </c>
      <c r="AE3008" s="2" t="s">
        <v>7509</v>
      </c>
      <c r="AF3008" s="2" t="s">
        <v>17390</v>
      </c>
      <c r="AG3008" s="2" t="s">
        <v>17081</v>
      </c>
      <c r="AH3008" s="2" t="s">
        <v>17088</v>
      </c>
    </row>
    <row r="3009" spans="24:34" x14ac:dyDescent="0.4">
      <c r="X3009" s="2" t="s">
        <v>7536</v>
      </c>
      <c r="Y3009" s="2">
        <v>1952</v>
      </c>
      <c r="Z3009" s="2">
        <v>950.48</v>
      </c>
      <c r="AA3009" s="2">
        <v>55</v>
      </c>
      <c r="AB3009" s="2">
        <v>2</v>
      </c>
      <c r="AC3009" s="2">
        <v>574.70000000000005</v>
      </c>
      <c r="AE3009" s="2" t="s">
        <v>7510</v>
      </c>
      <c r="AF3009" s="2" t="s">
        <v>17390</v>
      </c>
      <c r="AG3009" s="2" t="s">
        <v>2998</v>
      </c>
      <c r="AH3009" s="2" t="s">
        <v>17400</v>
      </c>
    </row>
    <row r="3010" spans="24:34" x14ac:dyDescent="0.4">
      <c r="X3010" s="2" t="s">
        <v>7537</v>
      </c>
      <c r="Y3010" s="2">
        <v>1984</v>
      </c>
      <c r="Z3010" s="2">
        <v>8835.9</v>
      </c>
      <c r="AA3010" s="2">
        <v>370</v>
      </c>
      <c r="AB3010" s="2">
        <v>9</v>
      </c>
      <c r="AC3010" s="2">
        <v>7369.5</v>
      </c>
      <c r="AE3010" s="2" t="s">
        <v>7512</v>
      </c>
      <c r="AF3010" s="2" t="s">
        <v>17390</v>
      </c>
      <c r="AG3010" s="2" t="s">
        <v>2998</v>
      </c>
      <c r="AH3010" s="2" t="s">
        <v>17400</v>
      </c>
    </row>
    <row r="3011" spans="24:34" x14ac:dyDescent="0.4">
      <c r="X3011" s="2" t="s">
        <v>7539</v>
      </c>
      <c r="Y3011" s="2">
        <v>1970</v>
      </c>
      <c r="Z3011" s="2">
        <v>2428.9</v>
      </c>
      <c r="AA3011" s="2">
        <v>105</v>
      </c>
      <c r="AB3011" s="2">
        <v>9</v>
      </c>
      <c r="AC3011" s="2">
        <v>2290.5</v>
      </c>
      <c r="AE3011" s="2" t="s">
        <v>7513</v>
      </c>
      <c r="AF3011" s="2" t="s">
        <v>17390</v>
      </c>
      <c r="AG3011" s="2" t="s">
        <v>2998</v>
      </c>
      <c r="AH3011" s="2" t="s">
        <v>17393</v>
      </c>
    </row>
    <row r="3012" spans="24:34" x14ac:dyDescent="0.4">
      <c r="X3012" s="2" t="s">
        <v>7540</v>
      </c>
      <c r="Y3012" s="2">
        <v>1960</v>
      </c>
      <c r="Z3012" s="2">
        <v>1017.5</v>
      </c>
      <c r="AA3012" s="2">
        <v>41</v>
      </c>
      <c r="AB3012" s="2">
        <v>3</v>
      </c>
      <c r="AC3012" s="2">
        <v>936.2</v>
      </c>
      <c r="AE3012" s="2" t="s">
        <v>7514</v>
      </c>
      <c r="AF3012" s="2" t="s">
        <v>17390</v>
      </c>
      <c r="AG3012" s="2" t="s">
        <v>2998</v>
      </c>
      <c r="AH3012" s="2" t="s">
        <v>17088</v>
      </c>
    </row>
    <row r="3013" spans="24:34" x14ac:dyDescent="0.4">
      <c r="X3013" s="2" t="s">
        <v>7542</v>
      </c>
      <c r="Y3013" s="2">
        <v>1959</v>
      </c>
      <c r="Z3013" s="2">
        <v>1402.7</v>
      </c>
      <c r="AA3013" s="2">
        <v>66</v>
      </c>
      <c r="AB3013" s="2">
        <v>4</v>
      </c>
      <c r="AC3013" s="2">
        <v>1260.5999999999999</v>
      </c>
      <c r="AE3013" s="2" t="s">
        <v>7515</v>
      </c>
      <c r="AF3013" s="2" t="s">
        <v>17390</v>
      </c>
      <c r="AG3013" s="2" t="s">
        <v>2998</v>
      </c>
      <c r="AH3013" s="2" t="s">
        <v>17392</v>
      </c>
    </row>
    <row r="3014" spans="24:34" x14ac:dyDescent="0.4">
      <c r="X3014" s="2" t="s">
        <v>7543</v>
      </c>
      <c r="Y3014" s="2">
        <v>1959</v>
      </c>
      <c r="Z3014" s="2">
        <v>705.4</v>
      </c>
      <c r="AA3014" s="2">
        <v>27</v>
      </c>
      <c r="AB3014" s="2">
        <v>2</v>
      </c>
      <c r="AC3014" s="2">
        <v>625.29999999999995</v>
      </c>
      <c r="AE3014" s="2" t="s">
        <v>1328</v>
      </c>
      <c r="AF3014" s="2" t="s">
        <v>17390</v>
      </c>
      <c r="AG3014" s="2" t="s">
        <v>2998</v>
      </c>
      <c r="AH3014" s="2" t="s">
        <v>17400</v>
      </c>
    </row>
    <row r="3015" spans="24:34" x14ac:dyDescent="0.4">
      <c r="X3015" s="2" t="s">
        <v>7544</v>
      </c>
      <c r="Y3015" s="2">
        <v>1959</v>
      </c>
      <c r="Z3015" s="2">
        <v>677.1</v>
      </c>
      <c r="AA3015" s="2">
        <v>23</v>
      </c>
      <c r="AB3015" s="2">
        <v>2</v>
      </c>
      <c r="AC3015" s="2">
        <v>621.29999999999995</v>
      </c>
      <c r="AE3015" s="2" t="s">
        <v>7517</v>
      </c>
      <c r="AF3015" s="2" t="s">
        <v>17390</v>
      </c>
      <c r="AG3015" s="2" t="s">
        <v>2998</v>
      </c>
      <c r="AH3015" s="2" t="s">
        <v>17393</v>
      </c>
    </row>
    <row r="3016" spans="24:34" x14ac:dyDescent="0.4">
      <c r="X3016" s="2" t="s">
        <v>7545</v>
      </c>
      <c r="Y3016" s="2">
        <v>1959</v>
      </c>
      <c r="Z3016" s="2">
        <v>676</v>
      </c>
      <c r="AA3016" s="2">
        <v>29</v>
      </c>
      <c r="AB3016" s="2">
        <v>2</v>
      </c>
      <c r="AC3016" s="2">
        <v>622.5</v>
      </c>
      <c r="AE3016" s="2" t="s">
        <v>7518</v>
      </c>
      <c r="AF3016" s="2" t="s">
        <v>17390</v>
      </c>
      <c r="AG3016" s="2" t="s">
        <v>2998</v>
      </c>
      <c r="AH3016" s="2" t="s">
        <v>17088</v>
      </c>
    </row>
    <row r="3017" spans="24:34" x14ac:dyDescent="0.4">
      <c r="X3017" s="2" t="s">
        <v>7547</v>
      </c>
      <c r="Y3017" s="2">
        <v>1959</v>
      </c>
      <c r="Z3017" s="2">
        <v>732.3</v>
      </c>
      <c r="AA3017" s="2">
        <v>28</v>
      </c>
      <c r="AB3017" s="2">
        <v>2</v>
      </c>
      <c r="AC3017" s="2">
        <v>668.4</v>
      </c>
      <c r="AE3017" s="2" t="s">
        <v>1329</v>
      </c>
      <c r="AF3017" s="2" t="s">
        <v>17390</v>
      </c>
      <c r="AG3017" s="2" t="s">
        <v>2998</v>
      </c>
      <c r="AH3017" s="2" t="s">
        <v>17400</v>
      </c>
    </row>
    <row r="3018" spans="24:34" x14ac:dyDescent="0.4">
      <c r="X3018" s="2" t="s">
        <v>1330</v>
      </c>
      <c r="Y3018" s="2">
        <v>1961</v>
      </c>
      <c r="Z3018" s="2">
        <v>1018.4</v>
      </c>
      <c r="AA3018" s="2">
        <v>44</v>
      </c>
      <c r="AB3018" s="2">
        <v>3</v>
      </c>
      <c r="AC3018" s="2">
        <v>937.6</v>
      </c>
      <c r="AE3018" s="2" t="s">
        <v>7521</v>
      </c>
      <c r="AF3018" s="2" t="s">
        <v>17390</v>
      </c>
      <c r="AG3018" s="2" t="s">
        <v>2998</v>
      </c>
      <c r="AH3018" s="2" t="s">
        <v>17088</v>
      </c>
    </row>
    <row r="3019" spans="24:34" x14ac:dyDescent="0.4">
      <c r="X3019" s="2" t="s">
        <v>1331</v>
      </c>
      <c r="Y3019" s="2">
        <v>1967</v>
      </c>
      <c r="Z3019" s="2">
        <v>5258.8</v>
      </c>
      <c r="AA3019" s="2">
        <v>309</v>
      </c>
      <c r="AB3019" s="2">
        <v>5</v>
      </c>
      <c r="AC3019" s="2">
        <v>4891.5999999999995</v>
      </c>
      <c r="AE3019" s="2" t="s">
        <v>7523</v>
      </c>
      <c r="AF3019" s="2" t="s">
        <v>17390</v>
      </c>
      <c r="AG3019" s="2" t="s">
        <v>2998</v>
      </c>
      <c r="AH3019" s="2" t="s">
        <v>17392</v>
      </c>
    </row>
    <row r="3020" spans="24:34" x14ac:dyDescent="0.4">
      <c r="X3020" s="2" t="s">
        <v>7548</v>
      </c>
      <c r="Y3020" s="2">
        <v>1960</v>
      </c>
      <c r="Z3020" s="2">
        <v>1817.7</v>
      </c>
      <c r="AA3020" s="2">
        <v>64</v>
      </c>
      <c r="AB3020" s="2">
        <v>4</v>
      </c>
      <c r="AC3020" s="2">
        <v>1261.8</v>
      </c>
      <c r="AE3020" s="2" t="s">
        <v>7525</v>
      </c>
      <c r="AF3020" s="2" t="s">
        <v>17390</v>
      </c>
      <c r="AG3020" s="2" t="s">
        <v>2998</v>
      </c>
      <c r="AH3020" s="2" t="s">
        <v>17088</v>
      </c>
    </row>
    <row r="3021" spans="24:34" x14ac:dyDescent="0.4">
      <c r="X3021" s="2" t="s">
        <v>7549</v>
      </c>
      <c r="Y3021" s="2">
        <v>1960</v>
      </c>
      <c r="Z3021" s="2">
        <v>1057.2</v>
      </c>
      <c r="AA3021" s="2">
        <v>33</v>
      </c>
      <c r="AB3021" s="2">
        <v>2</v>
      </c>
      <c r="AC3021" s="2">
        <v>626.5</v>
      </c>
      <c r="AE3021" s="2" t="s">
        <v>7527</v>
      </c>
      <c r="AF3021" s="2" t="s">
        <v>17390</v>
      </c>
      <c r="AG3021" s="2" t="s">
        <v>2998</v>
      </c>
      <c r="AH3021" s="2" t="s">
        <v>17088</v>
      </c>
    </row>
    <row r="3022" spans="24:34" x14ac:dyDescent="0.4">
      <c r="X3022" s="2" t="s">
        <v>7551</v>
      </c>
      <c r="Y3022" s="2">
        <v>1959</v>
      </c>
      <c r="Z3022" s="2">
        <v>721.8</v>
      </c>
      <c r="AA3022" s="2">
        <v>26</v>
      </c>
      <c r="AB3022" s="2">
        <v>2</v>
      </c>
      <c r="AC3022" s="2">
        <v>666.1</v>
      </c>
      <c r="AE3022" s="2" t="s">
        <v>7530</v>
      </c>
      <c r="AF3022" s="2" t="s">
        <v>17390</v>
      </c>
      <c r="AG3022" s="2" t="s">
        <v>2998</v>
      </c>
      <c r="AH3022" s="2" t="s">
        <v>17088</v>
      </c>
    </row>
    <row r="3023" spans="24:34" x14ac:dyDescent="0.4">
      <c r="X3023" s="2" t="s">
        <v>7553</v>
      </c>
      <c r="Y3023" s="2">
        <v>1966</v>
      </c>
      <c r="Z3023" s="2">
        <v>4120.5</v>
      </c>
      <c r="AA3023" s="2">
        <v>145</v>
      </c>
      <c r="AB3023" s="2">
        <v>5</v>
      </c>
      <c r="AC3023" s="2">
        <v>3430.8</v>
      </c>
      <c r="AE3023" s="2" t="s">
        <v>7532</v>
      </c>
      <c r="AF3023" s="2" t="s">
        <v>17390</v>
      </c>
      <c r="AG3023" s="2" t="s">
        <v>2998</v>
      </c>
      <c r="AH3023" s="2" t="s">
        <v>17392</v>
      </c>
    </row>
    <row r="3024" spans="24:34" x14ac:dyDescent="0.4">
      <c r="X3024" s="2" t="s">
        <v>7555</v>
      </c>
      <c r="Y3024" s="2">
        <v>2013</v>
      </c>
      <c r="Z3024" s="2">
        <v>4638.8999999999996</v>
      </c>
      <c r="AA3024" s="2">
        <v>53</v>
      </c>
      <c r="AB3024" s="2">
        <v>15</v>
      </c>
      <c r="AC3024" s="2">
        <v>4244.2</v>
      </c>
      <c r="AE3024" s="2" t="s">
        <v>7534</v>
      </c>
      <c r="AF3024" s="2" t="s">
        <v>17390</v>
      </c>
      <c r="AG3024" s="2" t="s">
        <v>17545</v>
      </c>
      <c r="AH3024" s="2" t="s">
        <v>17088</v>
      </c>
    </row>
    <row r="3025" spans="24:34" x14ac:dyDescent="0.4">
      <c r="X3025" s="2" t="s">
        <v>7556</v>
      </c>
      <c r="Y3025" s="2">
        <v>2011</v>
      </c>
      <c r="Z3025" s="2">
        <v>17619.7</v>
      </c>
      <c r="AA3025" s="2">
        <v>154</v>
      </c>
      <c r="AB3025" s="2">
        <v>9</v>
      </c>
      <c r="AC3025" s="2">
        <v>13439.9</v>
      </c>
      <c r="AE3025" s="2" t="s">
        <v>7535</v>
      </c>
      <c r="AF3025" s="2" t="s">
        <v>17390</v>
      </c>
      <c r="AG3025" s="2" t="s">
        <v>2998</v>
      </c>
      <c r="AH3025" s="2" t="s">
        <v>17088</v>
      </c>
    </row>
    <row r="3026" spans="24:34" x14ac:dyDescent="0.4">
      <c r="X3026" s="2" t="s">
        <v>7558</v>
      </c>
      <c r="Y3026" s="2">
        <v>2010</v>
      </c>
      <c r="Z3026" s="2">
        <v>9558.7999999999993</v>
      </c>
      <c r="AA3026" s="2">
        <v>297</v>
      </c>
      <c r="AB3026" s="2">
        <v>10</v>
      </c>
      <c r="AC3026" s="2">
        <v>7924.2</v>
      </c>
      <c r="AE3026" s="2" t="s">
        <v>7536</v>
      </c>
      <c r="AF3026" s="2" t="s">
        <v>17390</v>
      </c>
      <c r="AG3026" s="2" t="s">
        <v>2998</v>
      </c>
      <c r="AH3026" s="2" t="s">
        <v>17086</v>
      </c>
    </row>
    <row r="3027" spans="24:34" x14ac:dyDescent="0.4">
      <c r="X3027" s="2" t="s">
        <v>7559</v>
      </c>
      <c r="Y3027" s="2">
        <v>2009</v>
      </c>
      <c r="Z3027" s="2">
        <v>11707.6</v>
      </c>
      <c r="AA3027" s="2">
        <v>456</v>
      </c>
      <c r="AB3027" s="2">
        <v>10</v>
      </c>
      <c r="AC3027" s="2">
        <v>10256.700000000001</v>
      </c>
      <c r="AE3027" s="2" t="s">
        <v>7537</v>
      </c>
      <c r="AF3027" s="2" t="s">
        <v>17390</v>
      </c>
      <c r="AG3027" s="2" t="s">
        <v>2998</v>
      </c>
      <c r="AH3027" s="2" t="s">
        <v>17088</v>
      </c>
    </row>
    <row r="3028" spans="24:34" x14ac:dyDescent="0.4">
      <c r="X3028" s="2" t="s">
        <v>7561</v>
      </c>
      <c r="Y3028" s="2">
        <v>2012</v>
      </c>
      <c r="Z3028" s="2">
        <v>4350</v>
      </c>
      <c r="AA3028" s="2">
        <v>121</v>
      </c>
      <c r="AB3028" s="2">
        <v>15</v>
      </c>
      <c r="AC3028" s="2">
        <v>3815.6</v>
      </c>
      <c r="AE3028" s="2" t="s">
        <v>7539</v>
      </c>
      <c r="AF3028" s="2" t="s">
        <v>17390</v>
      </c>
      <c r="AG3028" s="2" t="s">
        <v>2998</v>
      </c>
      <c r="AH3028" s="2" t="s">
        <v>17086</v>
      </c>
    </row>
    <row r="3029" spans="24:34" x14ac:dyDescent="0.4">
      <c r="X3029" s="2" t="s">
        <v>7562</v>
      </c>
      <c r="Y3029" s="2">
        <v>2013</v>
      </c>
      <c r="Z3029" s="2">
        <v>5848.2</v>
      </c>
      <c r="AA3029" s="2">
        <v>70</v>
      </c>
      <c r="AB3029" s="2">
        <v>15</v>
      </c>
      <c r="AC3029" s="2">
        <v>4244.2</v>
      </c>
      <c r="AE3029" s="2" t="s">
        <v>7540</v>
      </c>
      <c r="AF3029" s="2" t="s">
        <v>17390</v>
      </c>
      <c r="AG3029" s="2" t="s">
        <v>2998</v>
      </c>
      <c r="AH3029" s="2" t="s">
        <v>17088</v>
      </c>
    </row>
    <row r="3030" spans="24:34" x14ac:dyDescent="0.4">
      <c r="X3030" s="2" t="s">
        <v>7563</v>
      </c>
      <c r="Y3030" s="2">
        <v>2011</v>
      </c>
      <c r="Z3030" s="2">
        <v>11312.6</v>
      </c>
      <c r="AA3030" s="2">
        <v>301</v>
      </c>
      <c r="AB3030" s="2">
        <v>9</v>
      </c>
      <c r="AC3030" s="2">
        <v>11312.6</v>
      </c>
      <c r="AE3030" s="2" t="s">
        <v>7542</v>
      </c>
      <c r="AF3030" s="2" t="s">
        <v>17390</v>
      </c>
      <c r="AG3030" s="2" t="s">
        <v>2998</v>
      </c>
      <c r="AH3030" s="2" t="s">
        <v>17088</v>
      </c>
    </row>
    <row r="3031" spans="24:34" x14ac:dyDescent="0.4">
      <c r="X3031" s="2" t="s">
        <v>1332</v>
      </c>
      <c r="Y3031" s="2">
        <v>2010</v>
      </c>
      <c r="Z3031" s="2">
        <v>12863.3</v>
      </c>
      <c r="AA3031" s="2">
        <v>446</v>
      </c>
      <c r="AB3031" s="2">
        <v>9</v>
      </c>
      <c r="AC3031" s="2">
        <v>8695.7000000000007</v>
      </c>
      <c r="AE3031" s="2" t="s">
        <v>7543</v>
      </c>
      <c r="AF3031" s="2" t="s">
        <v>17390</v>
      </c>
      <c r="AG3031" s="2" t="s">
        <v>2998</v>
      </c>
      <c r="AH3031" s="2" t="s">
        <v>17088</v>
      </c>
    </row>
    <row r="3032" spans="24:34" x14ac:dyDescent="0.4">
      <c r="X3032" s="2" t="s">
        <v>7566</v>
      </c>
      <c r="Y3032" s="2">
        <v>1988</v>
      </c>
      <c r="Z3032" s="2">
        <v>2200.4</v>
      </c>
      <c r="AA3032" s="2">
        <v>78</v>
      </c>
      <c r="AB3032" s="2">
        <v>5</v>
      </c>
      <c r="AC3032" s="2">
        <v>925.2</v>
      </c>
      <c r="AE3032" s="2" t="s">
        <v>7544</v>
      </c>
      <c r="AF3032" s="2" t="s">
        <v>17390</v>
      </c>
      <c r="AG3032" s="2" t="s">
        <v>2998</v>
      </c>
      <c r="AH3032" s="2" t="s">
        <v>17088</v>
      </c>
    </row>
    <row r="3033" spans="24:34" x14ac:dyDescent="0.4">
      <c r="X3033" s="2" t="s">
        <v>1333</v>
      </c>
      <c r="Y3033" s="2">
        <v>1989</v>
      </c>
      <c r="Z3033" s="2">
        <v>4424.1000000000004</v>
      </c>
      <c r="AA3033" s="2">
        <v>144</v>
      </c>
      <c r="AB3033" s="2">
        <v>5</v>
      </c>
      <c r="AC3033" s="2">
        <v>3136.3</v>
      </c>
      <c r="AE3033" s="2" t="s">
        <v>7545</v>
      </c>
      <c r="AF3033" s="2" t="s">
        <v>17390</v>
      </c>
      <c r="AG3033" s="2" t="s">
        <v>2998</v>
      </c>
      <c r="AH3033" s="2" t="s">
        <v>17088</v>
      </c>
    </row>
    <row r="3034" spans="24:34" x14ac:dyDescent="0.4">
      <c r="X3034" s="2" t="s">
        <v>104</v>
      </c>
      <c r="Y3034" s="2">
        <v>1989</v>
      </c>
      <c r="Z3034" s="2">
        <v>7715.6</v>
      </c>
      <c r="AA3034" s="2">
        <v>255</v>
      </c>
      <c r="AB3034" s="2">
        <v>5</v>
      </c>
      <c r="AC3034" s="2">
        <v>5398.6</v>
      </c>
      <c r="AE3034" s="2" t="s">
        <v>7547</v>
      </c>
      <c r="AF3034" s="2" t="s">
        <v>17390</v>
      </c>
      <c r="AG3034" s="2" t="s">
        <v>2998</v>
      </c>
      <c r="AH3034" s="2" t="s">
        <v>17088</v>
      </c>
    </row>
    <row r="3035" spans="24:34" x14ac:dyDescent="0.4">
      <c r="X3035" s="2" t="s">
        <v>7568</v>
      </c>
      <c r="Y3035" s="2">
        <v>1988</v>
      </c>
      <c r="Z3035" s="2">
        <v>8179.7</v>
      </c>
      <c r="AA3035" s="2">
        <v>326</v>
      </c>
      <c r="AB3035" s="2">
        <v>5</v>
      </c>
      <c r="AC3035" s="2">
        <v>6224</v>
      </c>
      <c r="AE3035" s="2" t="s">
        <v>1330</v>
      </c>
      <c r="AF3035" s="2" t="s">
        <v>17390</v>
      </c>
      <c r="AG3035" s="2" t="s">
        <v>2998</v>
      </c>
      <c r="AH3035" s="2" t="s">
        <v>17088</v>
      </c>
    </row>
    <row r="3036" spans="24:34" x14ac:dyDescent="0.4">
      <c r="X3036" s="2" t="s">
        <v>7570</v>
      </c>
      <c r="Y3036" s="2">
        <v>1989</v>
      </c>
      <c r="Z3036" s="2">
        <v>4350.1000000000004</v>
      </c>
      <c r="AA3036" s="2">
        <v>137</v>
      </c>
      <c r="AB3036" s="2">
        <v>5</v>
      </c>
      <c r="AC3036" s="2">
        <v>3109.8</v>
      </c>
      <c r="AE3036" s="2" t="s">
        <v>1331</v>
      </c>
      <c r="AF3036" s="2" t="s">
        <v>17390</v>
      </c>
      <c r="AG3036" s="2" t="s">
        <v>2998</v>
      </c>
      <c r="AH3036" s="2" t="s">
        <v>17398</v>
      </c>
    </row>
    <row r="3037" spans="24:34" x14ac:dyDescent="0.4">
      <c r="X3037" s="2" t="s">
        <v>7572</v>
      </c>
      <c r="Y3037" s="2">
        <v>1989</v>
      </c>
      <c r="Z3037" s="2">
        <v>3256.6</v>
      </c>
      <c r="AA3037" s="2">
        <v>117</v>
      </c>
      <c r="AB3037" s="2">
        <v>5</v>
      </c>
      <c r="AC3037" s="2">
        <v>2338.6999999999998</v>
      </c>
      <c r="AE3037" s="2" t="s">
        <v>7548</v>
      </c>
      <c r="AF3037" s="2" t="s">
        <v>17390</v>
      </c>
      <c r="AG3037" s="2" t="s">
        <v>2998</v>
      </c>
      <c r="AH3037" s="2" t="s">
        <v>17088</v>
      </c>
    </row>
    <row r="3038" spans="24:34" x14ac:dyDescent="0.4">
      <c r="X3038" s="2" t="s">
        <v>1334</v>
      </c>
      <c r="Y3038" s="2">
        <v>1989</v>
      </c>
      <c r="Z3038" s="2">
        <v>4121.3999999999996</v>
      </c>
      <c r="AA3038" s="2">
        <v>163</v>
      </c>
      <c r="AB3038" s="2">
        <v>7</v>
      </c>
      <c r="AC3038" s="2">
        <v>3057</v>
      </c>
      <c r="AE3038" s="2" t="s">
        <v>7549</v>
      </c>
      <c r="AF3038" s="2" t="s">
        <v>17390</v>
      </c>
      <c r="AG3038" s="2" t="s">
        <v>2998</v>
      </c>
      <c r="AH3038" s="2" t="s">
        <v>17088</v>
      </c>
    </row>
    <row r="3039" spans="24:34" x14ac:dyDescent="0.4">
      <c r="X3039" s="2" t="s">
        <v>7575</v>
      </c>
      <c r="Y3039" s="2">
        <v>2011</v>
      </c>
      <c r="Z3039" s="2">
        <v>5050</v>
      </c>
      <c r="AA3039" s="2">
        <v>153</v>
      </c>
      <c r="AB3039" s="2">
        <v>10</v>
      </c>
      <c r="AC3039" s="2">
        <v>3980.6</v>
      </c>
      <c r="AE3039" s="2" t="s">
        <v>7551</v>
      </c>
      <c r="AF3039" s="2" t="s">
        <v>17390</v>
      </c>
      <c r="AG3039" s="2" t="s">
        <v>2998</v>
      </c>
      <c r="AH3039" s="2" t="s">
        <v>17088</v>
      </c>
    </row>
    <row r="3040" spans="24:34" x14ac:dyDescent="0.4">
      <c r="X3040" s="2" t="s">
        <v>7576</v>
      </c>
      <c r="Y3040" s="2">
        <v>2011</v>
      </c>
      <c r="Z3040" s="2">
        <v>11575.4</v>
      </c>
      <c r="AA3040" s="2">
        <v>252</v>
      </c>
      <c r="AB3040" s="2">
        <v>9</v>
      </c>
      <c r="AC3040" s="2">
        <v>9262.1</v>
      </c>
      <c r="AE3040" s="2" t="s">
        <v>7553</v>
      </c>
      <c r="AF3040" s="2" t="s">
        <v>17390</v>
      </c>
      <c r="AG3040" s="2" t="s">
        <v>2998</v>
      </c>
      <c r="AH3040" s="2" t="s">
        <v>17393</v>
      </c>
    </row>
    <row r="3041" spans="24:34" x14ac:dyDescent="0.4">
      <c r="X3041" s="2" t="s">
        <v>7578</v>
      </c>
      <c r="Y3041" s="2">
        <v>2011</v>
      </c>
      <c r="Z3041" s="2">
        <v>11699.1</v>
      </c>
      <c r="AA3041" s="2">
        <v>321</v>
      </c>
      <c r="AB3041" s="2">
        <v>9</v>
      </c>
      <c r="AC3041" s="2">
        <v>9314.7999999999993</v>
      </c>
      <c r="AE3041" s="2" t="s">
        <v>7555</v>
      </c>
      <c r="AF3041" s="2" t="s">
        <v>17397</v>
      </c>
      <c r="AG3041" s="2" t="s">
        <v>2998</v>
      </c>
      <c r="AH3041" s="2" t="s">
        <v>17086</v>
      </c>
    </row>
    <row r="3042" spans="24:34" x14ac:dyDescent="0.4">
      <c r="X3042" s="2" t="s">
        <v>7580</v>
      </c>
      <c r="Y3042" s="2">
        <v>2011</v>
      </c>
      <c r="Z3042" s="2">
        <v>5056.2</v>
      </c>
      <c r="AA3042" s="2">
        <v>141</v>
      </c>
      <c r="AB3042" s="2">
        <v>10</v>
      </c>
      <c r="AC3042" s="2">
        <v>3980.6</v>
      </c>
      <c r="AE3042" s="2" t="s">
        <v>7556</v>
      </c>
      <c r="AF3042" s="2" t="s">
        <v>17397</v>
      </c>
      <c r="AG3042" s="2" t="s">
        <v>17546</v>
      </c>
      <c r="AH3042" s="2" t="s">
        <v>17414</v>
      </c>
    </row>
    <row r="3043" spans="24:34" x14ac:dyDescent="0.4">
      <c r="X3043" s="2" t="s">
        <v>128</v>
      </c>
      <c r="Y3043" s="2">
        <v>1960</v>
      </c>
      <c r="Z3043" s="2">
        <v>2203.4</v>
      </c>
      <c r="AA3043" s="2">
        <v>99</v>
      </c>
      <c r="AB3043" s="2">
        <v>4</v>
      </c>
      <c r="AC3043" s="2">
        <v>1995.8</v>
      </c>
      <c r="AE3043" s="2" t="s">
        <v>7558</v>
      </c>
      <c r="AF3043" s="2" t="s">
        <v>17397</v>
      </c>
      <c r="AG3043" s="2" t="s">
        <v>2998</v>
      </c>
      <c r="AH3043" s="2" t="s">
        <v>17393</v>
      </c>
    </row>
    <row r="3044" spans="24:34" x14ac:dyDescent="0.4">
      <c r="X3044" s="2" t="s">
        <v>7583</v>
      </c>
      <c r="Y3044" s="2">
        <v>1957</v>
      </c>
      <c r="Z3044" s="2">
        <v>1077.0999999999999</v>
      </c>
      <c r="AA3044" s="2">
        <v>40</v>
      </c>
      <c r="AB3044" s="2">
        <v>3</v>
      </c>
      <c r="AC3044" s="2">
        <v>992.3</v>
      </c>
      <c r="AE3044" s="2" t="s">
        <v>7559</v>
      </c>
      <c r="AF3044" s="2" t="s">
        <v>17397</v>
      </c>
      <c r="AG3044" s="2" t="s">
        <v>2998</v>
      </c>
      <c r="AH3044" s="2" t="s">
        <v>17413</v>
      </c>
    </row>
    <row r="3045" spans="24:34" x14ac:dyDescent="0.4">
      <c r="X3045" s="2" t="s">
        <v>7586</v>
      </c>
      <c r="Y3045" s="2">
        <v>1997</v>
      </c>
      <c r="Z3045" s="2">
        <v>1820.6</v>
      </c>
      <c r="AA3045" s="2">
        <v>62</v>
      </c>
      <c r="AB3045" s="2">
        <v>4</v>
      </c>
      <c r="AC3045" s="2">
        <v>1820.6</v>
      </c>
      <c r="AE3045" s="2" t="s">
        <v>7561</v>
      </c>
      <c r="AF3045" s="2" t="s">
        <v>17390</v>
      </c>
      <c r="AG3045" s="2" t="s">
        <v>2998</v>
      </c>
      <c r="AH3045" s="2" t="s">
        <v>17086</v>
      </c>
    </row>
    <row r="3046" spans="24:34" x14ac:dyDescent="0.4">
      <c r="X3046" s="2" t="s">
        <v>7587</v>
      </c>
      <c r="Y3046" s="2">
        <v>1958</v>
      </c>
      <c r="Z3046" s="2">
        <v>305</v>
      </c>
      <c r="AA3046" s="2">
        <v>21</v>
      </c>
      <c r="AB3046" s="2">
        <v>2</v>
      </c>
      <c r="AC3046" s="2">
        <v>214.7</v>
      </c>
      <c r="AE3046" s="2" t="s">
        <v>7562</v>
      </c>
      <c r="AF3046" s="2" t="s">
        <v>17397</v>
      </c>
      <c r="AG3046" s="2" t="s">
        <v>2998</v>
      </c>
      <c r="AH3046" s="2" t="s">
        <v>17086</v>
      </c>
    </row>
    <row r="3047" spans="24:34" x14ac:dyDescent="0.4">
      <c r="X3047" s="2" t="s">
        <v>7590</v>
      </c>
      <c r="Y3047" s="2">
        <v>1959</v>
      </c>
      <c r="Z3047" s="2">
        <v>678.3</v>
      </c>
      <c r="AA3047" s="2">
        <v>42</v>
      </c>
      <c r="AB3047" s="2">
        <v>2</v>
      </c>
      <c r="AC3047" s="2">
        <v>500.7</v>
      </c>
      <c r="AE3047" s="2" t="s">
        <v>7563</v>
      </c>
      <c r="AF3047" s="2" t="s">
        <v>17390</v>
      </c>
      <c r="AG3047" s="2" t="s">
        <v>2998</v>
      </c>
      <c r="AH3047" s="2" t="s">
        <v>17398</v>
      </c>
    </row>
    <row r="3048" spans="24:34" x14ac:dyDescent="0.4">
      <c r="X3048" s="2" t="s">
        <v>7591</v>
      </c>
      <c r="Y3048" s="2">
        <v>1928</v>
      </c>
      <c r="Z3048" s="2">
        <v>228.2</v>
      </c>
      <c r="AA3048" s="2">
        <v>18</v>
      </c>
      <c r="AB3048" s="2">
        <v>2</v>
      </c>
      <c r="AC3048" s="2">
        <v>200.4</v>
      </c>
      <c r="AE3048" s="2" t="s">
        <v>1332</v>
      </c>
      <c r="AF3048" s="2" t="s">
        <v>17390</v>
      </c>
      <c r="AG3048" s="2" t="s">
        <v>2998</v>
      </c>
      <c r="AH3048" s="2" t="s">
        <v>17413</v>
      </c>
    </row>
    <row r="3049" spans="24:34" x14ac:dyDescent="0.4">
      <c r="X3049" s="2" t="s">
        <v>7595</v>
      </c>
      <c r="Y3049" s="2">
        <v>1960</v>
      </c>
      <c r="Z3049" s="2">
        <v>2792.4</v>
      </c>
      <c r="AA3049" s="2">
        <v>104</v>
      </c>
      <c r="AB3049" s="2">
        <v>4</v>
      </c>
      <c r="AC3049" s="2">
        <v>2595.6</v>
      </c>
      <c r="AE3049" s="2" t="s">
        <v>7566</v>
      </c>
      <c r="AF3049" s="2" t="s">
        <v>17397</v>
      </c>
      <c r="AG3049" s="2" t="s">
        <v>2998</v>
      </c>
      <c r="AH3049" s="2" t="s">
        <v>17088</v>
      </c>
    </row>
    <row r="3050" spans="24:34" x14ac:dyDescent="0.4">
      <c r="X3050" s="2" t="s">
        <v>17289</v>
      </c>
      <c r="Y3050" s="2">
        <v>1928</v>
      </c>
      <c r="Z3050" s="2">
        <v>223.1</v>
      </c>
      <c r="AA3050" s="2">
        <v>18</v>
      </c>
      <c r="AB3050" s="2">
        <v>2</v>
      </c>
      <c r="AC3050" s="2">
        <v>125.3</v>
      </c>
      <c r="AE3050" s="2" t="s">
        <v>1333</v>
      </c>
      <c r="AF3050" s="2" t="s">
        <v>17397</v>
      </c>
      <c r="AG3050" s="2" t="s">
        <v>2998</v>
      </c>
      <c r="AH3050" s="2" t="s">
        <v>17393</v>
      </c>
    </row>
    <row r="3051" spans="24:34" x14ac:dyDescent="0.4">
      <c r="X3051" s="2" t="s">
        <v>184</v>
      </c>
      <c r="Y3051" s="2">
        <v>1930</v>
      </c>
      <c r="Z3051" s="2">
        <v>1451.2</v>
      </c>
      <c r="AA3051" s="2">
        <v>86</v>
      </c>
      <c r="AB3051" s="2">
        <v>3</v>
      </c>
      <c r="AC3051" s="2">
        <v>910</v>
      </c>
      <c r="AE3051" s="2" t="s">
        <v>104</v>
      </c>
      <c r="AF3051" s="2" t="s">
        <v>17397</v>
      </c>
      <c r="AG3051" s="2" t="s">
        <v>2998</v>
      </c>
      <c r="AH3051" s="2" t="s">
        <v>17414</v>
      </c>
    </row>
    <row r="3052" spans="24:34" x14ac:dyDescent="0.4">
      <c r="X3052" s="2" t="s">
        <v>7598</v>
      </c>
      <c r="Y3052" s="2">
        <v>1958</v>
      </c>
      <c r="Z3052" s="2">
        <v>3520.2</v>
      </c>
      <c r="AA3052" s="2">
        <v>68</v>
      </c>
      <c r="AB3052" s="2">
        <v>3</v>
      </c>
      <c r="AC3052" s="2">
        <v>1801.8</v>
      </c>
      <c r="AE3052" s="2" t="s">
        <v>7568</v>
      </c>
      <c r="AF3052" s="2" t="s">
        <v>17397</v>
      </c>
      <c r="AG3052" s="2" t="s">
        <v>2998</v>
      </c>
      <c r="AH3052" s="2" t="s">
        <v>17392</v>
      </c>
    </row>
    <row r="3053" spans="24:34" x14ac:dyDescent="0.4">
      <c r="X3053" s="2" t="s">
        <v>17290</v>
      </c>
      <c r="Y3053" s="2">
        <v>1928</v>
      </c>
      <c r="Z3053" s="2">
        <v>221.5</v>
      </c>
      <c r="AA3053" s="2">
        <v>16</v>
      </c>
      <c r="AB3053" s="2">
        <v>2</v>
      </c>
      <c r="AC3053" s="2">
        <v>128.6</v>
      </c>
      <c r="AE3053" s="2" t="s">
        <v>7570</v>
      </c>
      <c r="AF3053" s="2" t="s">
        <v>17397</v>
      </c>
      <c r="AG3053" s="2" t="s">
        <v>2998</v>
      </c>
      <c r="AH3053" s="2" t="s">
        <v>17393</v>
      </c>
    </row>
    <row r="3054" spans="24:34" x14ac:dyDescent="0.4">
      <c r="X3054" s="2" t="s">
        <v>7602</v>
      </c>
      <c r="Y3054" s="2">
        <v>1928</v>
      </c>
      <c r="Z3054" s="2">
        <v>408.7</v>
      </c>
      <c r="AA3054" s="2">
        <v>26</v>
      </c>
      <c r="AB3054" s="2">
        <v>2</v>
      </c>
      <c r="AC3054" s="2">
        <v>371.6</v>
      </c>
      <c r="AE3054" s="2" t="s">
        <v>7572</v>
      </c>
      <c r="AF3054" s="2" t="s">
        <v>17397</v>
      </c>
      <c r="AG3054" s="2" t="s">
        <v>2998</v>
      </c>
      <c r="AH3054" s="2" t="s">
        <v>17400</v>
      </c>
    </row>
    <row r="3055" spans="24:34" x14ac:dyDescent="0.4">
      <c r="X3055" s="2" t="s">
        <v>7605</v>
      </c>
      <c r="Y3055" s="2">
        <v>1959</v>
      </c>
      <c r="Z3055" s="2">
        <v>740.7</v>
      </c>
      <c r="AA3055" s="2">
        <v>29</v>
      </c>
      <c r="AB3055" s="2">
        <v>2</v>
      </c>
      <c r="AC3055" s="2">
        <v>621.70000000000005</v>
      </c>
      <c r="AE3055" s="2" t="s">
        <v>1334</v>
      </c>
      <c r="AF3055" s="2" t="s">
        <v>17397</v>
      </c>
      <c r="AG3055" s="2" t="s">
        <v>2998</v>
      </c>
      <c r="AH3055" s="2" t="s">
        <v>17088</v>
      </c>
    </row>
    <row r="3056" spans="24:34" x14ac:dyDescent="0.4">
      <c r="X3056" s="2" t="s">
        <v>7608</v>
      </c>
      <c r="Y3056" s="2">
        <v>1957</v>
      </c>
      <c r="Z3056" s="2">
        <v>2341.1</v>
      </c>
      <c r="AA3056" s="2">
        <v>56</v>
      </c>
      <c r="AB3056" s="2">
        <v>3</v>
      </c>
      <c r="AC3056" s="2">
        <v>1935.59</v>
      </c>
      <c r="AE3056" s="2" t="s">
        <v>7575</v>
      </c>
      <c r="AF3056" s="2" t="s">
        <v>17397</v>
      </c>
      <c r="AG3056" s="2" t="s">
        <v>2998</v>
      </c>
      <c r="AH3056" s="2" t="s">
        <v>17088</v>
      </c>
    </row>
    <row r="3057" spans="24:34" x14ac:dyDescent="0.4">
      <c r="X3057" s="2" t="s">
        <v>7610</v>
      </c>
      <c r="Y3057" s="2">
        <v>1958</v>
      </c>
      <c r="Z3057" s="2">
        <v>1881.7</v>
      </c>
      <c r="AA3057" s="2">
        <v>75</v>
      </c>
      <c r="AB3057" s="2">
        <v>3</v>
      </c>
      <c r="AC3057" s="2">
        <v>1881.7</v>
      </c>
      <c r="AE3057" s="2" t="s">
        <v>7576</v>
      </c>
      <c r="AF3057" s="2" t="s">
        <v>17397</v>
      </c>
      <c r="AG3057" s="2" t="s">
        <v>2998</v>
      </c>
      <c r="AH3057" s="2" t="s">
        <v>17413</v>
      </c>
    </row>
    <row r="3058" spans="24:34" x14ac:dyDescent="0.4">
      <c r="X3058" s="2" t="s">
        <v>7611</v>
      </c>
      <c r="Y3058" s="2">
        <v>1960</v>
      </c>
      <c r="Z3058" s="2">
        <v>2736.9</v>
      </c>
      <c r="AA3058" s="2">
        <v>112</v>
      </c>
      <c r="AB3058" s="2">
        <v>4</v>
      </c>
      <c r="AC3058" s="2">
        <v>2547.6999999999998</v>
      </c>
      <c r="AE3058" s="2" t="s">
        <v>7578</v>
      </c>
      <c r="AF3058" s="2" t="s">
        <v>17397</v>
      </c>
      <c r="AG3058" s="2" t="s">
        <v>2998</v>
      </c>
      <c r="AH3058" s="2" t="s">
        <v>17413</v>
      </c>
    </row>
    <row r="3059" spans="24:34" x14ac:dyDescent="0.4">
      <c r="X3059" s="2" t="s">
        <v>1335</v>
      </c>
      <c r="Y3059" s="2">
        <v>1949</v>
      </c>
      <c r="Z3059" s="2">
        <v>641.79999999999995</v>
      </c>
      <c r="AA3059" s="2">
        <v>27</v>
      </c>
      <c r="AB3059" s="2">
        <v>2</v>
      </c>
      <c r="AC3059" s="2">
        <v>569.29999999999995</v>
      </c>
      <c r="AE3059" s="2" t="s">
        <v>7580</v>
      </c>
      <c r="AF3059" s="2" t="s">
        <v>17397</v>
      </c>
      <c r="AG3059" s="2" t="s">
        <v>2998</v>
      </c>
      <c r="AH3059" s="2" t="s">
        <v>17088</v>
      </c>
    </row>
    <row r="3060" spans="24:34" x14ac:dyDescent="0.4">
      <c r="X3060" s="2" t="s">
        <v>7613</v>
      </c>
      <c r="Y3060" s="2">
        <v>1959</v>
      </c>
      <c r="Z3060" s="2">
        <v>435.6</v>
      </c>
      <c r="AA3060" s="2">
        <v>15</v>
      </c>
      <c r="AB3060" s="2">
        <v>2</v>
      </c>
      <c r="AC3060" s="2">
        <v>279.8</v>
      </c>
      <c r="AE3060" s="2" t="s">
        <v>128</v>
      </c>
      <c r="AF3060" s="2" t="s">
        <v>17390</v>
      </c>
      <c r="AG3060" s="2" t="s">
        <v>2998</v>
      </c>
      <c r="AH3060" s="2" t="s">
        <v>17400</v>
      </c>
    </row>
    <row r="3061" spans="24:34" x14ac:dyDescent="0.4">
      <c r="X3061" s="2" t="s">
        <v>7615</v>
      </c>
      <c r="Y3061" s="2">
        <v>1999</v>
      </c>
      <c r="Z3061" s="2">
        <v>4018.1</v>
      </c>
      <c r="AA3061" s="2">
        <v>140</v>
      </c>
      <c r="AB3061" s="2">
        <v>5</v>
      </c>
      <c r="AC3061" s="2">
        <v>3946.3</v>
      </c>
      <c r="AE3061" s="2" t="s">
        <v>7583</v>
      </c>
      <c r="AF3061" s="2" t="s">
        <v>17390</v>
      </c>
      <c r="AG3061" s="2" t="s">
        <v>2998</v>
      </c>
      <c r="AH3061" s="2" t="s">
        <v>17088</v>
      </c>
    </row>
    <row r="3062" spans="24:34" x14ac:dyDescent="0.4">
      <c r="X3062" s="2" t="s">
        <v>7617</v>
      </c>
      <c r="Y3062" s="2">
        <v>1945</v>
      </c>
      <c r="Z3062" s="2">
        <v>641.9</v>
      </c>
      <c r="AA3062" s="2">
        <v>25</v>
      </c>
      <c r="AB3062" s="2">
        <v>2</v>
      </c>
      <c r="AC3062" s="2">
        <v>641.9</v>
      </c>
      <c r="AE3062" s="2" t="s">
        <v>7586</v>
      </c>
      <c r="AF3062" s="2" t="s">
        <v>17390</v>
      </c>
      <c r="AG3062" s="2" t="s">
        <v>2998</v>
      </c>
      <c r="AH3062" s="2" t="s">
        <v>17400</v>
      </c>
    </row>
    <row r="3063" spans="24:34" x14ac:dyDescent="0.4">
      <c r="X3063" s="2" t="s">
        <v>7618</v>
      </c>
      <c r="Y3063" s="2">
        <v>1960</v>
      </c>
      <c r="Z3063" s="2">
        <v>755.7</v>
      </c>
      <c r="AA3063" s="2">
        <v>28</v>
      </c>
      <c r="AB3063" s="2">
        <v>2</v>
      </c>
      <c r="AC3063" s="2">
        <v>547.9</v>
      </c>
      <c r="AE3063" s="2" t="s">
        <v>7587</v>
      </c>
      <c r="AF3063" s="2" t="s">
        <v>17390</v>
      </c>
      <c r="AG3063" s="2" t="s">
        <v>17081</v>
      </c>
      <c r="AH3063" s="2" t="s">
        <v>17086</v>
      </c>
    </row>
    <row r="3064" spans="24:34" x14ac:dyDescent="0.4">
      <c r="X3064" s="2" t="s">
        <v>7620</v>
      </c>
      <c r="Y3064" s="2">
        <v>1949</v>
      </c>
      <c r="Z3064" s="2">
        <v>635.1</v>
      </c>
      <c r="AA3064" s="2">
        <v>24</v>
      </c>
      <c r="AB3064" s="2">
        <v>2</v>
      </c>
      <c r="AC3064" s="2">
        <v>563.5</v>
      </c>
      <c r="AE3064" s="2" t="s">
        <v>7590</v>
      </c>
      <c r="AF3064" s="2" t="s">
        <v>17390</v>
      </c>
      <c r="AG3064" s="2" t="s">
        <v>17081</v>
      </c>
      <c r="AH3064" s="2" t="s">
        <v>17088</v>
      </c>
    </row>
    <row r="3065" spans="24:34" x14ac:dyDescent="0.4">
      <c r="X3065" s="2" t="s">
        <v>7622</v>
      </c>
      <c r="Y3065" s="2">
        <v>1960</v>
      </c>
      <c r="Z3065" s="2">
        <v>375.5</v>
      </c>
      <c r="AA3065" s="2">
        <v>17</v>
      </c>
      <c r="AB3065" s="2">
        <v>2</v>
      </c>
      <c r="AC3065" s="2">
        <v>271.39999999999998</v>
      </c>
      <c r="AE3065" s="2" t="s">
        <v>7591</v>
      </c>
      <c r="AF3065" s="2" t="s">
        <v>17407</v>
      </c>
      <c r="AG3065" s="2" t="s">
        <v>2998</v>
      </c>
      <c r="AH3065" s="2" t="s">
        <v>17086</v>
      </c>
    </row>
    <row r="3066" spans="24:34" x14ac:dyDescent="0.4">
      <c r="X3066" s="2" t="s">
        <v>7623</v>
      </c>
      <c r="Y3066" s="2">
        <v>1959</v>
      </c>
      <c r="Z3066" s="2">
        <v>303.7</v>
      </c>
      <c r="AA3066" s="2">
        <v>15</v>
      </c>
      <c r="AB3066" s="2">
        <v>2</v>
      </c>
      <c r="AC3066" s="2">
        <v>278.10000000000002</v>
      </c>
      <c r="AE3066" s="2" t="s">
        <v>7595</v>
      </c>
      <c r="AF3066" s="2" t="s">
        <v>17390</v>
      </c>
      <c r="AG3066" s="2" t="s">
        <v>2998</v>
      </c>
      <c r="AH3066" s="2" t="s">
        <v>17393</v>
      </c>
    </row>
    <row r="3067" spans="24:34" x14ac:dyDescent="0.4">
      <c r="X3067" s="2" t="s">
        <v>7624</v>
      </c>
      <c r="Y3067" s="2">
        <v>1959</v>
      </c>
      <c r="Z3067" s="2">
        <v>502.1</v>
      </c>
      <c r="AA3067" s="2">
        <v>18</v>
      </c>
      <c r="AB3067" s="2">
        <v>2</v>
      </c>
      <c r="AC3067" s="2">
        <v>450.7</v>
      </c>
      <c r="AE3067" s="2" t="s">
        <v>184</v>
      </c>
      <c r="AF3067" s="2" t="s">
        <v>17390</v>
      </c>
      <c r="AG3067" s="2" t="s">
        <v>17081</v>
      </c>
      <c r="AH3067" s="2" t="s">
        <v>17400</v>
      </c>
    </row>
    <row r="3068" spans="24:34" x14ac:dyDescent="0.4">
      <c r="X3068" s="2" t="s">
        <v>7625</v>
      </c>
      <c r="Y3068" s="2">
        <v>1960</v>
      </c>
      <c r="Z3068" s="2">
        <v>357.6</v>
      </c>
      <c r="AA3068" s="2">
        <v>26</v>
      </c>
      <c r="AB3068" s="2">
        <v>2</v>
      </c>
      <c r="AC3068" s="2">
        <v>334.9</v>
      </c>
      <c r="AE3068" s="2" t="s">
        <v>7598</v>
      </c>
      <c r="AF3068" s="2" t="s">
        <v>17390</v>
      </c>
      <c r="AG3068" s="2" t="s">
        <v>2998</v>
      </c>
      <c r="AH3068" s="2" t="s">
        <v>17400</v>
      </c>
    </row>
    <row r="3069" spans="24:34" x14ac:dyDescent="0.4">
      <c r="X3069" s="2" t="s">
        <v>7627</v>
      </c>
      <c r="Y3069" s="2">
        <v>1959</v>
      </c>
      <c r="Z3069" s="2">
        <v>298.8</v>
      </c>
      <c r="AA3069" s="2">
        <v>15</v>
      </c>
      <c r="AB3069" s="2">
        <v>2</v>
      </c>
      <c r="AC3069" s="2">
        <v>273.3</v>
      </c>
      <c r="AE3069" s="2" t="s">
        <v>7600</v>
      </c>
      <c r="AF3069" s="2" t="s">
        <v>17390</v>
      </c>
      <c r="AG3069" s="2" t="s">
        <v>2998</v>
      </c>
      <c r="AH3069" s="2" t="s">
        <v>17088</v>
      </c>
    </row>
    <row r="3070" spans="24:34" x14ac:dyDescent="0.4">
      <c r="X3070" s="2" t="s">
        <v>7629</v>
      </c>
      <c r="Y3070" s="2">
        <v>1959</v>
      </c>
      <c r="Z3070" s="2">
        <v>423.4</v>
      </c>
      <c r="AA3070" s="2">
        <v>20</v>
      </c>
      <c r="AB3070" s="2">
        <v>2</v>
      </c>
      <c r="AC3070" s="2">
        <v>379.5</v>
      </c>
      <c r="AE3070" s="2" t="s">
        <v>7602</v>
      </c>
      <c r="AF3070" s="2" t="s">
        <v>17407</v>
      </c>
      <c r="AG3070" s="2" t="s">
        <v>2998</v>
      </c>
      <c r="AH3070" s="2" t="s">
        <v>17088</v>
      </c>
    </row>
    <row r="3071" spans="24:34" x14ac:dyDescent="0.4">
      <c r="X3071" s="2" t="s">
        <v>7631</v>
      </c>
      <c r="Y3071" s="2">
        <v>1958</v>
      </c>
      <c r="Z3071" s="2">
        <v>374.9</v>
      </c>
      <c r="AA3071" s="2">
        <v>62</v>
      </c>
      <c r="AB3071" s="2">
        <v>2</v>
      </c>
      <c r="AC3071" s="2">
        <v>252.5</v>
      </c>
      <c r="AE3071" s="2" t="s">
        <v>7605</v>
      </c>
      <c r="AF3071" s="2" t="s">
        <v>17390</v>
      </c>
      <c r="AG3071" s="2" t="s">
        <v>2998</v>
      </c>
      <c r="AH3071" s="2" t="s">
        <v>17088</v>
      </c>
    </row>
    <row r="3072" spans="24:34" x14ac:dyDescent="0.4">
      <c r="X3072" s="2" t="s">
        <v>7633</v>
      </c>
      <c r="Y3072" s="2">
        <v>1960</v>
      </c>
      <c r="Z3072" s="2">
        <v>1049.4000000000001</v>
      </c>
      <c r="AA3072" s="2">
        <v>22</v>
      </c>
      <c r="AB3072" s="2">
        <v>2</v>
      </c>
      <c r="AC3072" s="2">
        <v>663.2</v>
      </c>
      <c r="AE3072" s="2" t="s">
        <v>7608</v>
      </c>
      <c r="AF3072" s="2" t="s">
        <v>17390</v>
      </c>
      <c r="AG3072" s="2" t="s">
        <v>2998</v>
      </c>
      <c r="AH3072" s="2" t="s">
        <v>17400</v>
      </c>
    </row>
    <row r="3073" spans="24:34" x14ac:dyDescent="0.4">
      <c r="X3073" s="2" t="s">
        <v>127</v>
      </c>
      <c r="Y3073" s="2">
        <v>1959</v>
      </c>
      <c r="Z3073" s="2">
        <v>1912.1</v>
      </c>
      <c r="AA3073" s="2">
        <v>47</v>
      </c>
      <c r="AB3073" s="2">
        <v>3</v>
      </c>
      <c r="AC3073" s="2">
        <v>1707.7</v>
      </c>
      <c r="AE3073" s="2" t="s">
        <v>7610</v>
      </c>
      <c r="AF3073" s="2" t="s">
        <v>17390</v>
      </c>
      <c r="AG3073" s="2" t="s">
        <v>17081</v>
      </c>
      <c r="AH3073" s="2" t="s">
        <v>17393</v>
      </c>
    </row>
    <row r="3074" spans="24:34" x14ac:dyDescent="0.4">
      <c r="X3074" s="2" t="s">
        <v>7636</v>
      </c>
      <c r="Y3074" s="2">
        <v>1961</v>
      </c>
      <c r="Z3074" s="2">
        <v>1311</v>
      </c>
      <c r="AA3074" s="2">
        <v>47</v>
      </c>
      <c r="AB3074" s="2">
        <v>3</v>
      </c>
      <c r="AC3074" s="2">
        <v>1225.9000000000001</v>
      </c>
      <c r="AE3074" s="2" t="s">
        <v>7611</v>
      </c>
      <c r="AF3074" s="2" t="s">
        <v>17390</v>
      </c>
      <c r="AG3074" s="2" t="s">
        <v>2998</v>
      </c>
      <c r="AH3074" s="2" t="s">
        <v>17393</v>
      </c>
    </row>
    <row r="3075" spans="24:34" x14ac:dyDescent="0.4">
      <c r="X3075" s="2" t="s">
        <v>7639</v>
      </c>
      <c r="Y3075" s="2">
        <v>1961</v>
      </c>
      <c r="Z3075" s="2">
        <v>934</v>
      </c>
      <c r="AA3075" s="2">
        <v>40</v>
      </c>
      <c r="AB3075" s="2">
        <v>3</v>
      </c>
      <c r="AC3075" s="2">
        <v>593.70000000000005</v>
      </c>
      <c r="AE3075" s="2" t="s">
        <v>1335</v>
      </c>
      <c r="AF3075" s="2" t="s">
        <v>17390</v>
      </c>
      <c r="AG3075" s="2" t="s">
        <v>2998</v>
      </c>
      <c r="AH3075" s="2" t="s">
        <v>17088</v>
      </c>
    </row>
    <row r="3076" spans="24:34" x14ac:dyDescent="0.4">
      <c r="X3076" s="2" t="s">
        <v>7641</v>
      </c>
      <c r="Y3076" s="2">
        <v>1959</v>
      </c>
      <c r="Z3076" s="2">
        <v>1492.3</v>
      </c>
      <c r="AA3076" s="2">
        <v>83</v>
      </c>
      <c r="AB3076" s="2">
        <v>3</v>
      </c>
      <c r="AC3076" s="2">
        <v>867.4</v>
      </c>
      <c r="AE3076" s="2" t="s">
        <v>7613</v>
      </c>
      <c r="AF3076" s="2" t="s">
        <v>17390</v>
      </c>
      <c r="AG3076" s="2" t="s">
        <v>2998</v>
      </c>
      <c r="AH3076" s="2" t="s">
        <v>17086</v>
      </c>
    </row>
    <row r="3077" spans="24:34" x14ac:dyDescent="0.4">
      <c r="X3077" s="2" t="s">
        <v>7643</v>
      </c>
      <c r="Y3077" s="2">
        <v>1960</v>
      </c>
      <c r="Z3077" s="2">
        <v>969.7</v>
      </c>
      <c r="AA3077" s="2">
        <v>38</v>
      </c>
      <c r="AB3077" s="2">
        <v>3</v>
      </c>
      <c r="AC3077" s="2">
        <v>627.4</v>
      </c>
      <c r="AE3077" s="2" t="s">
        <v>7615</v>
      </c>
      <c r="AF3077" s="2" t="s">
        <v>17390</v>
      </c>
      <c r="AG3077" s="2" t="s">
        <v>2998</v>
      </c>
      <c r="AH3077" s="2" t="s">
        <v>17413</v>
      </c>
    </row>
    <row r="3078" spans="24:34" x14ac:dyDescent="0.4">
      <c r="X3078" s="2" t="s">
        <v>7645</v>
      </c>
      <c r="Y3078" s="2">
        <v>1964</v>
      </c>
      <c r="Z3078" s="2">
        <v>1971.3</v>
      </c>
      <c r="AA3078" s="2">
        <v>79</v>
      </c>
      <c r="AB3078" s="2">
        <v>5</v>
      </c>
      <c r="AC3078" s="2">
        <v>1971.3</v>
      </c>
      <c r="AE3078" s="2" t="s">
        <v>7617</v>
      </c>
      <c r="AF3078" s="2" t="s">
        <v>17407</v>
      </c>
      <c r="AG3078" s="2" t="s">
        <v>2998</v>
      </c>
      <c r="AH3078" s="2" t="s">
        <v>17088</v>
      </c>
    </row>
    <row r="3079" spans="24:34" x14ac:dyDescent="0.4">
      <c r="X3079" s="2" t="s">
        <v>7646</v>
      </c>
      <c r="Y3079" s="2">
        <v>1960</v>
      </c>
      <c r="Z3079" s="2">
        <v>1765.5</v>
      </c>
      <c r="AA3079" s="2">
        <v>55</v>
      </c>
      <c r="AB3079" s="2">
        <v>3</v>
      </c>
      <c r="AC3079" s="2">
        <v>1630.2</v>
      </c>
      <c r="AE3079" s="2" t="s">
        <v>7618</v>
      </c>
      <c r="AF3079" s="2" t="s">
        <v>17390</v>
      </c>
      <c r="AG3079" s="2" t="s">
        <v>2998</v>
      </c>
      <c r="AH3079" s="2" t="s">
        <v>17088</v>
      </c>
    </row>
    <row r="3080" spans="24:34" x14ac:dyDescent="0.4">
      <c r="X3080" s="2" t="s">
        <v>7647</v>
      </c>
      <c r="Y3080" s="2">
        <v>1995</v>
      </c>
      <c r="Z3080" s="2">
        <v>23272.9</v>
      </c>
      <c r="AA3080" s="2">
        <v>675</v>
      </c>
      <c r="AB3080" s="2">
        <v>10</v>
      </c>
      <c r="AC3080" s="2">
        <v>23272.9</v>
      </c>
      <c r="AE3080" s="2" t="s">
        <v>7620</v>
      </c>
      <c r="AF3080" s="2" t="s">
        <v>17390</v>
      </c>
      <c r="AG3080" s="2" t="s">
        <v>2998</v>
      </c>
      <c r="AH3080" s="2" t="s">
        <v>17088</v>
      </c>
    </row>
    <row r="3081" spans="24:34" x14ac:dyDescent="0.4">
      <c r="X3081" s="2" t="s">
        <v>7648</v>
      </c>
      <c r="Y3081" s="2">
        <v>1958</v>
      </c>
      <c r="Z3081" s="2">
        <v>286.5</v>
      </c>
      <c r="AA3081" s="2">
        <v>19</v>
      </c>
      <c r="AB3081" s="2">
        <v>2</v>
      </c>
      <c r="AC3081" s="2">
        <v>199.8</v>
      </c>
      <c r="AE3081" s="2" t="s">
        <v>7622</v>
      </c>
      <c r="AF3081" s="2" t="s">
        <v>17390</v>
      </c>
      <c r="AG3081" s="2" t="s">
        <v>2998</v>
      </c>
      <c r="AH3081" s="2" t="s">
        <v>17086</v>
      </c>
    </row>
    <row r="3082" spans="24:34" x14ac:dyDescent="0.4">
      <c r="X3082" s="2" t="s">
        <v>7650</v>
      </c>
      <c r="Y3082" s="2">
        <v>1963</v>
      </c>
      <c r="Z3082" s="2">
        <v>2555.1</v>
      </c>
      <c r="AA3082" s="2">
        <v>120</v>
      </c>
      <c r="AB3082" s="2">
        <v>4</v>
      </c>
      <c r="AC3082" s="2">
        <v>2555.1</v>
      </c>
      <c r="AE3082" s="2" t="s">
        <v>7623</v>
      </c>
      <c r="AF3082" s="2" t="s">
        <v>17390</v>
      </c>
      <c r="AG3082" s="2" t="s">
        <v>2998</v>
      </c>
      <c r="AH3082" s="2" t="s">
        <v>17086</v>
      </c>
    </row>
    <row r="3083" spans="24:34" x14ac:dyDescent="0.4">
      <c r="X3083" s="2" t="s">
        <v>7652</v>
      </c>
      <c r="Y3083" s="2">
        <v>1963</v>
      </c>
      <c r="Z3083" s="2">
        <v>2646.6</v>
      </c>
      <c r="AA3083" s="2">
        <v>89</v>
      </c>
      <c r="AB3083" s="2">
        <v>4</v>
      </c>
      <c r="AC3083" s="2">
        <v>1510.9</v>
      </c>
      <c r="AE3083" s="2" t="s">
        <v>7624</v>
      </c>
      <c r="AF3083" s="2" t="s">
        <v>17390</v>
      </c>
      <c r="AG3083" s="2" t="s">
        <v>2998</v>
      </c>
      <c r="AH3083" s="2" t="s">
        <v>17088</v>
      </c>
    </row>
    <row r="3084" spans="24:34" x14ac:dyDescent="0.4">
      <c r="X3084" s="2" t="s">
        <v>1336</v>
      </c>
      <c r="Y3084" s="2">
        <v>1961</v>
      </c>
      <c r="Z3084" s="2">
        <v>1516.8</v>
      </c>
      <c r="AA3084" s="2">
        <v>76</v>
      </c>
      <c r="AB3084" s="2">
        <v>3</v>
      </c>
      <c r="AC3084" s="2">
        <v>1516.8</v>
      </c>
      <c r="AE3084" s="2" t="s">
        <v>7625</v>
      </c>
      <c r="AF3084" s="2" t="s">
        <v>17390</v>
      </c>
      <c r="AG3084" s="2" t="s">
        <v>2998</v>
      </c>
      <c r="AH3084" s="2" t="s">
        <v>17086</v>
      </c>
    </row>
    <row r="3085" spans="24:34" x14ac:dyDescent="0.4">
      <c r="X3085" s="2" t="s">
        <v>7653</v>
      </c>
      <c r="Y3085" s="2">
        <v>1968</v>
      </c>
      <c r="Z3085" s="2">
        <v>3382.4</v>
      </c>
      <c r="AA3085" s="2">
        <v>149</v>
      </c>
      <c r="AB3085" s="2">
        <v>5</v>
      </c>
      <c r="AC3085" s="2">
        <v>3382.4</v>
      </c>
      <c r="AE3085" s="2" t="s">
        <v>7627</v>
      </c>
      <c r="AF3085" s="2" t="s">
        <v>17390</v>
      </c>
      <c r="AG3085" s="2" t="s">
        <v>2998</v>
      </c>
      <c r="AH3085" s="2" t="s">
        <v>17086</v>
      </c>
    </row>
    <row r="3086" spans="24:34" x14ac:dyDescent="0.4">
      <c r="X3086" s="2" t="s">
        <v>7655</v>
      </c>
      <c r="Y3086" s="2">
        <v>1963</v>
      </c>
      <c r="Z3086" s="2">
        <v>2290.1</v>
      </c>
      <c r="AA3086" s="2">
        <v>138</v>
      </c>
      <c r="AB3086" s="2">
        <v>4</v>
      </c>
      <c r="AC3086" s="2">
        <v>1523.8</v>
      </c>
      <c r="AE3086" s="2" t="s">
        <v>7629</v>
      </c>
      <c r="AF3086" s="2" t="s">
        <v>17390</v>
      </c>
      <c r="AG3086" s="2" t="s">
        <v>2998</v>
      </c>
      <c r="AH3086" s="2" t="s">
        <v>17086</v>
      </c>
    </row>
    <row r="3087" spans="24:34" x14ac:dyDescent="0.4">
      <c r="X3087" s="2" t="s">
        <v>7657</v>
      </c>
      <c r="Y3087" s="2">
        <v>1968</v>
      </c>
      <c r="Z3087" s="2">
        <v>3175.6</v>
      </c>
      <c r="AA3087" s="2">
        <v>133</v>
      </c>
      <c r="AB3087" s="2">
        <v>5</v>
      </c>
      <c r="AC3087" s="2">
        <v>2127.6999999999998</v>
      </c>
      <c r="AE3087" s="2" t="s">
        <v>7631</v>
      </c>
      <c r="AF3087" s="2" t="s">
        <v>17390</v>
      </c>
      <c r="AG3087" s="2" t="s">
        <v>17081</v>
      </c>
      <c r="AH3087" s="2" t="s">
        <v>17400</v>
      </c>
    </row>
    <row r="3088" spans="24:34" x14ac:dyDescent="0.4">
      <c r="X3088" s="2" t="s">
        <v>7660</v>
      </c>
      <c r="Y3088" s="2">
        <v>1963</v>
      </c>
      <c r="Z3088" s="2">
        <v>2016.6</v>
      </c>
      <c r="AA3088" s="2">
        <v>79</v>
      </c>
      <c r="AB3088" s="2">
        <v>4</v>
      </c>
      <c r="AC3088" s="2">
        <v>2016.6</v>
      </c>
      <c r="AE3088" s="2" t="s">
        <v>7633</v>
      </c>
      <c r="AF3088" s="2" t="s">
        <v>17390</v>
      </c>
      <c r="AG3088" s="2" t="s">
        <v>2998</v>
      </c>
      <c r="AH3088" s="2" t="s">
        <v>17088</v>
      </c>
    </row>
    <row r="3089" spans="24:34" x14ac:dyDescent="0.4">
      <c r="X3089" s="2" t="s">
        <v>7661</v>
      </c>
      <c r="Y3089" s="2">
        <v>1967</v>
      </c>
      <c r="Z3089" s="2">
        <v>4148.3</v>
      </c>
      <c r="AA3089" s="2">
        <v>125</v>
      </c>
      <c r="AB3089" s="2">
        <v>5</v>
      </c>
      <c r="AC3089" s="2">
        <v>4145.3</v>
      </c>
      <c r="AE3089" s="2" t="s">
        <v>127</v>
      </c>
      <c r="AF3089" s="2" t="s">
        <v>17390</v>
      </c>
      <c r="AG3089" s="2" t="s">
        <v>2998</v>
      </c>
      <c r="AH3089" s="2" t="s">
        <v>17400</v>
      </c>
    </row>
    <row r="3090" spans="24:34" x14ac:dyDescent="0.4">
      <c r="X3090" s="2" t="s">
        <v>1337</v>
      </c>
      <c r="Y3090" s="2">
        <v>2000</v>
      </c>
      <c r="Z3090" s="2">
        <v>3087.5</v>
      </c>
      <c r="AA3090" s="2">
        <v>142</v>
      </c>
      <c r="AB3090" s="2">
        <v>5</v>
      </c>
      <c r="AC3090" s="2">
        <v>3087.5</v>
      </c>
      <c r="AE3090" s="2" t="s">
        <v>7636</v>
      </c>
      <c r="AF3090" s="2" t="s">
        <v>17390</v>
      </c>
      <c r="AG3090" s="2" t="s">
        <v>2998</v>
      </c>
      <c r="AH3090" s="2" t="s">
        <v>17088</v>
      </c>
    </row>
    <row r="3091" spans="24:34" x14ac:dyDescent="0.4">
      <c r="X3091" s="2" t="s">
        <v>7663</v>
      </c>
      <c r="Y3091" s="2">
        <v>1963</v>
      </c>
      <c r="Z3091" s="2">
        <v>2525.6</v>
      </c>
      <c r="AA3091" s="2">
        <v>98</v>
      </c>
      <c r="AB3091" s="2">
        <v>5</v>
      </c>
      <c r="AC3091" s="2">
        <v>1705.3</v>
      </c>
      <c r="AE3091" s="2" t="s">
        <v>7639</v>
      </c>
      <c r="AF3091" s="2" t="s">
        <v>17390</v>
      </c>
      <c r="AG3091" s="2" t="s">
        <v>2998</v>
      </c>
      <c r="AH3091" s="2" t="s">
        <v>17088</v>
      </c>
    </row>
    <row r="3092" spans="24:34" x14ac:dyDescent="0.4">
      <c r="X3092" s="2" t="s">
        <v>7665</v>
      </c>
      <c r="Y3092" s="2">
        <v>1965</v>
      </c>
      <c r="Z3092" s="2">
        <v>1516</v>
      </c>
      <c r="AA3092" s="2">
        <v>98</v>
      </c>
      <c r="AB3092" s="2">
        <v>5</v>
      </c>
      <c r="AC3092" s="2">
        <v>1044.8</v>
      </c>
      <c r="AE3092" s="2" t="s">
        <v>7641</v>
      </c>
      <c r="AF3092" s="2" t="s">
        <v>17390</v>
      </c>
      <c r="AG3092" s="2" t="s">
        <v>2998</v>
      </c>
      <c r="AH3092" s="2" t="s">
        <v>17086</v>
      </c>
    </row>
    <row r="3093" spans="24:34" x14ac:dyDescent="0.4">
      <c r="X3093" s="2" t="s">
        <v>7667</v>
      </c>
      <c r="Y3093" s="2">
        <v>1968</v>
      </c>
      <c r="Z3093" s="2">
        <v>3176.3</v>
      </c>
      <c r="AA3093" s="2">
        <v>143</v>
      </c>
      <c r="AB3093" s="2">
        <v>5</v>
      </c>
      <c r="AC3093" s="2">
        <v>3176.3</v>
      </c>
      <c r="AE3093" s="2" t="s">
        <v>7643</v>
      </c>
      <c r="AF3093" s="2" t="s">
        <v>17390</v>
      </c>
      <c r="AG3093" s="2" t="s">
        <v>2998</v>
      </c>
      <c r="AH3093" s="2" t="s">
        <v>17088</v>
      </c>
    </row>
    <row r="3094" spans="24:34" x14ac:dyDescent="0.4">
      <c r="X3094" s="2" t="s">
        <v>7669</v>
      </c>
      <c r="Y3094" s="2">
        <v>1993</v>
      </c>
      <c r="Z3094" s="2">
        <v>3045.9</v>
      </c>
      <c r="AA3094" s="2">
        <v>138</v>
      </c>
      <c r="AB3094" s="2">
        <v>5</v>
      </c>
      <c r="AC3094" s="2">
        <v>1717.5</v>
      </c>
      <c r="AE3094" s="2" t="s">
        <v>7645</v>
      </c>
      <c r="AF3094" s="2" t="s">
        <v>17390</v>
      </c>
      <c r="AG3094" s="2" t="s">
        <v>17081</v>
      </c>
      <c r="AH3094" s="2" t="s">
        <v>17088</v>
      </c>
    </row>
    <row r="3095" spans="24:34" x14ac:dyDescent="0.4">
      <c r="X3095" s="2" t="s">
        <v>1359</v>
      </c>
      <c r="Y3095" s="2">
        <v>1966</v>
      </c>
      <c r="Z3095" s="2">
        <v>4226</v>
      </c>
      <c r="AA3095" s="2">
        <v>114</v>
      </c>
      <c r="AB3095" s="2">
        <v>5</v>
      </c>
      <c r="AC3095" s="2">
        <v>3357.1</v>
      </c>
      <c r="AE3095" s="2" t="s">
        <v>7646</v>
      </c>
      <c r="AF3095" s="2" t="s">
        <v>17390</v>
      </c>
      <c r="AG3095" s="2" t="s">
        <v>2998</v>
      </c>
      <c r="AH3095" s="2" t="s">
        <v>17400</v>
      </c>
    </row>
    <row r="3096" spans="24:34" x14ac:dyDescent="0.4">
      <c r="X3096" s="2" t="s">
        <v>7672</v>
      </c>
      <c r="Y3096" s="2">
        <v>1967</v>
      </c>
      <c r="Z3096" s="2">
        <v>2063</v>
      </c>
      <c r="AA3096" s="2">
        <v>85</v>
      </c>
      <c r="AB3096" s="2">
        <v>5</v>
      </c>
      <c r="AC3096" s="2">
        <v>2062.6999999999998</v>
      </c>
      <c r="AE3096" s="2" t="s">
        <v>7647</v>
      </c>
      <c r="AF3096" s="2" t="s">
        <v>17390</v>
      </c>
      <c r="AG3096" s="2" t="s">
        <v>17086</v>
      </c>
      <c r="AH3096" s="2" t="s">
        <v>17406</v>
      </c>
    </row>
    <row r="3097" spans="24:34" x14ac:dyDescent="0.4">
      <c r="X3097" s="2" t="s">
        <v>7674</v>
      </c>
      <c r="Y3097" s="2">
        <v>1964</v>
      </c>
      <c r="Z3097" s="2">
        <v>4310.1000000000004</v>
      </c>
      <c r="AA3097" s="2">
        <v>137</v>
      </c>
      <c r="AB3097" s="2">
        <v>5</v>
      </c>
      <c r="AC3097" s="2">
        <v>4310.1000000000004</v>
      </c>
      <c r="AE3097" s="2" t="s">
        <v>7648</v>
      </c>
      <c r="AF3097" s="2" t="s">
        <v>17390</v>
      </c>
      <c r="AG3097" s="2" t="s">
        <v>2998</v>
      </c>
      <c r="AH3097" s="2" t="s">
        <v>17086</v>
      </c>
    </row>
    <row r="3098" spans="24:34" x14ac:dyDescent="0.4">
      <c r="X3098" s="2" t="s">
        <v>7675</v>
      </c>
      <c r="Y3098" s="2">
        <v>1964</v>
      </c>
      <c r="Z3098" s="2">
        <v>3721.3</v>
      </c>
      <c r="AA3098" s="2">
        <v>103</v>
      </c>
      <c r="AB3098" s="2">
        <v>5</v>
      </c>
      <c r="AC3098" s="2">
        <v>2859.8</v>
      </c>
      <c r="AE3098" s="2" t="s">
        <v>7650</v>
      </c>
      <c r="AF3098" s="2" t="s">
        <v>17390</v>
      </c>
      <c r="AG3098" s="2" t="s">
        <v>2998</v>
      </c>
      <c r="AH3098" s="2" t="s">
        <v>17393</v>
      </c>
    </row>
    <row r="3099" spans="24:34" x14ac:dyDescent="0.4">
      <c r="X3099" s="2" t="s">
        <v>7677</v>
      </c>
      <c r="Y3099" s="2">
        <v>1963</v>
      </c>
      <c r="Z3099" s="2">
        <v>3195.7</v>
      </c>
      <c r="AA3099" s="2">
        <v>158</v>
      </c>
      <c r="AB3099" s="2">
        <v>5</v>
      </c>
      <c r="AC3099" s="2">
        <v>2077.4</v>
      </c>
      <c r="AE3099" s="2" t="s">
        <v>7652</v>
      </c>
      <c r="AF3099" s="2" t="s">
        <v>17390</v>
      </c>
      <c r="AG3099" s="2" t="s">
        <v>2998</v>
      </c>
      <c r="AH3099" s="2" t="s">
        <v>17400</v>
      </c>
    </row>
    <row r="3100" spans="24:34" x14ac:dyDescent="0.4">
      <c r="X3100" s="2" t="s">
        <v>7679</v>
      </c>
      <c r="Y3100" s="2">
        <v>1966</v>
      </c>
      <c r="Z3100" s="2">
        <v>3159.7</v>
      </c>
      <c r="AA3100" s="2">
        <v>155</v>
      </c>
      <c r="AB3100" s="2">
        <v>5</v>
      </c>
      <c r="AC3100" s="2">
        <v>1889.1</v>
      </c>
      <c r="AE3100" s="2" t="s">
        <v>1336</v>
      </c>
      <c r="AF3100" s="2" t="s">
        <v>17390</v>
      </c>
      <c r="AG3100" s="2" t="s">
        <v>2998</v>
      </c>
      <c r="AH3100" s="2" t="s">
        <v>17400</v>
      </c>
    </row>
    <row r="3101" spans="24:34" x14ac:dyDescent="0.4">
      <c r="X3101" s="2" t="s">
        <v>7681</v>
      </c>
      <c r="Y3101" s="2">
        <v>1965</v>
      </c>
      <c r="Z3101" s="2">
        <v>2527.3000000000002</v>
      </c>
      <c r="AA3101" s="2">
        <v>113</v>
      </c>
      <c r="AB3101" s="2">
        <v>5</v>
      </c>
      <c r="AC3101" s="2">
        <v>1646.8</v>
      </c>
      <c r="AE3101" s="2" t="s">
        <v>7653</v>
      </c>
      <c r="AF3101" s="2" t="s">
        <v>17390</v>
      </c>
      <c r="AG3101" s="2" t="s">
        <v>2998</v>
      </c>
      <c r="AH3101" s="2" t="s">
        <v>17393</v>
      </c>
    </row>
    <row r="3102" spans="24:34" x14ac:dyDescent="0.4">
      <c r="X3102" s="2" t="s">
        <v>7683</v>
      </c>
      <c r="Y3102" s="2">
        <v>1977</v>
      </c>
      <c r="Z3102" s="2">
        <v>2046.9</v>
      </c>
      <c r="AA3102" s="2">
        <v>84</v>
      </c>
      <c r="AB3102" s="2">
        <v>5</v>
      </c>
      <c r="AC3102" s="2">
        <v>1237.4000000000001</v>
      </c>
      <c r="AE3102" s="2" t="s">
        <v>7655</v>
      </c>
      <c r="AF3102" s="2" t="s">
        <v>17390</v>
      </c>
      <c r="AG3102" s="2" t="s">
        <v>17081</v>
      </c>
      <c r="AH3102" s="2" t="s">
        <v>17400</v>
      </c>
    </row>
    <row r="3103" spans="24:34" x14ac:dyDescent="0.4">
      <c r="X3103" s="2" t="s">
        <v>7685</v>
      </c>
      <c r="Y3103" s="2">
        <v>1964</v>
      </c>
      <c r="Z3103" s="2">
        <v>2537.9</v>
      </c>
      <c r="AA3103" s="2">
        <v>150</v>
      </c>
      <c r="AB3103" s="2">
        <v>4</v>
      </c>
      <c r="AC3103" s="2">
        <v>2391.6</v>
      </c>
      <c r="AE3103" s="2" t="s">
        <v>7657</v>
      </c>
      <c r="AF3103" s="2" t="s">
        <v>17390</v>
      </c>
      <c r="AG3103" s="2" t="s">
        <v>2998</v>
      </c>
      <c r="AH3103" s="2" t="s">
        <v>17393</v>
      </c>
    </row>
    <row r="3104" spans="24:34" x14ac:dyDescent="0.4">
      <c r="X3104" s="2" t="s">
        <v>7686</v>
      </c>
      <c r="Y3104" s="2">
        <v>1965</v>
      </c>
      <c r="Z3104" s="2">
        <v>1485</v>
      </c>
      <c r="AA3104" s="2">
        <v>97</v>
      </c>
      <c r="AB3104" s="2">
        <v>4</v>
      </c>
      <c r="AC3104" s="2">
        <v>1484.1</v>
      </c>
      <c r="AE3104" s="2" t="s">
        <v>7660</v>
      </c>
      <c r="AF3104" s="2" t="s">
        <v>17390</v>
      </c>
      <c r="AG3104" s="2" t="s">
        <v>17081</v>
      </c>
      <c r="AH3104" s="2" t="s">
        <v>17400</v>
      </c>
    </row>
    <row r="3105" spans="24:34" x14ac:dyDescent="0.4">
      <c r="X3105" s="2" t="s">
        <v>7689</v>
      </c>
      <c r="Y3105" s="2">
        <v>1966</v>
      </c>
      <c r="Z3105" s="2">
        <v>3236.3</v>
      </c>
      <c r="AA3105" s="2">
        <v>118</v>
      </c>
      <c r="AB3105" s="2">
        <v>5</v>
      </c>
      <c r="AC3105" s="2">
        <v>3235.5</v>
      </c>
      <c r="AE3105" s="2" t="s">
        <v>7661</v>
      </c>
      <c r="AF3105" s="2" t="s">
        <v>17390</v>
      </c>
      <c r="AG3105" s="2" t="s">
        <v>2998</v>
      </c>
      <c r="AH3105" s="2" t="s">
        <v>17393</v>
      </c>
    </row>
    <row r="3106" spans="24:34" x14ac:dyDescent="0.4">
      <c r="X3106" s="2" t="s">
        <v>7692</v>
      </c>
      <c r="Y3106" s="2">
        <v>1982</v>
      </c>
      <c r="Z3106" s="2">
        <v>2969.8</v>
      </c>
      <c r="AA3106" s="2">
        <v>106</v>
      </c>
      <c r="AB3106" s="2">
        <v>5</v>
      </c>
      <c r="AC3106" s="2">
        <v>2969.8</v>
      </c>
      <c r="AE3106" s="2" t="s">
        <v>1337</v>
      </c>
      <c r="AF3106" s="2" t="s">
        <v>17390</v>
      </c>
      <c r="AG3106" s="2" t="s">
        <v>2998</v>
      </c>
      <c r="AH3106" s="2" t="s">
        <v>17393</v>
      </c>
    </row>
    <row r="3107" spans="24:34" x14ac:dyDescent="0.4">
      <c r="X3107" s="2" t="s">
        <v>7693</v>
      </c>
      <c r="Y3107" s="2">
        <v>1963</v>
      </c>
      <c r="Z3107" s="2">
        <v>2731.8</v>
      </c>
      <c r="AA3107" s="2">
        <v>135</v>
      </c>
      <c r="AB3107" s="2">
        <v>5</v>
      </c>
      <c r="AC3107" s="2">
        <v>2558.3999999999996</v>
      </c>
      <c r="AE3107" s="2" t="s">
        <v>7663</v>
      </c>
      <c r="AF3107" s="2" t="s">
        <v>17390</v>
      </c>
      <c r="AG3107" s="2" t="s">
        <v>2998</v>
      </c>
      <c r="AH3107" s="2" t="s">
        <v>17400</v>
      </c>
    </row>
    <row r="3108" spans="24:34" x14ac:dyDescent="0.4">
      <c r="X3108" s="2" t="s">
        <v>7695</v>
      </c>
      <c r="Y3108" s="2">
        <v>1960</v>
      </c>
      <c r="Z3108" s="2">
        <v>953</v>
      </c>
      <c r="AA3108" s="2">
        <v>33</v>
      </c>
      <c r="AB3108" s="2">
        <v>3</v>
      </c>
      <c r="AC3108" s="2">
        <v>609.70000000000005</v>
      </c>
      <c r="AE3108" s="2" t="s">
        <v>7665</v>
      </c>
      <c r="AF3108" s="2" t="s">
        <v>17390</v>
      </c>
      <c r="AG3108" s="2" t="s">
        <v>2998</v>
      </c>
      <c r="AH3108" s="2" t="s">
        <v>17088</v>
      </c>
    </row>
    <row r="3109" spans="24:34" x14ac:dyDescent="0.4">
      <c r="X3109" s="2" t="s">
        <v>1360</v>
      </c>
      <c r="Y3109" s="2">
        <v>1990</v>
      </c>
      <c r="Z3109" s="2">
        <v>8059.9</v>
      </c>
      <c r="AA3109" s="2">
        <v>259</v>
      </c>
      <c r="AB3109" s="2">
        <v>9</v>
      </c>
      <c r="AC3109" s="2">
        <v>5966.5</v>
      </c>
      <c r="AE3109" s="2" t="s">
        <v>7667</v>
      </c>
      <c r="AF3109" s="2" t="s">
        <v>17390</v>
      </c>
      <c r="AG3109" s="2" t="s">
        <v>2998</v>
      </c>
      <c r="AH3109" s="2" t="s">
        <v>17393</v>
      </c>
    </row>
    <row r="3110" spans="24:34" x14ac:dyDescent="0.4">
      <c r="X3110" s="2" t="s">
        <v>7697</v>
      </c>
      <c r="Y3110" s="2">
        <v>1995</v>
      </c>
      <c r="Z3110" s="2">
        <v>8787.9</v>
      </c>
      <c r="AA3110" s="2">
        <v>197</v>
      </c>
      <c r="AB3110" s="2">
        <v>9</v>
      </c>
      <c r="AC3110" s="2">
        <v>6297.7</v>
      </c>
      <c r="AE3110" s="2" t="s">
        <v>7669</v>
      </c>
      <c r="AF3110" s="2" t="s">
        <v>17397</v>
      </c>
      <c r="AG3110" s="2" t="s">
        <v>2998</v>
      </c>
      <c r="AH3110" s="2" t="s">
        <v>17400</v>
      </c>
    </row>
    <row r="3111" spans="24:34" x14ac:dyDescent="0.4">
      <c r="X3111" s="2" t="s">
        <v>7699</v>
      </c>
      <c r="Y3111" s="2">
        <v>1956</v>
      </c>
      <c r="Z3111" s="2">
        <v>512.5</v>
      </c>
      <c r="AA3111" s="2">
        <v>16</v>
      </c>
      <c r="AB3111" s="2">
        <v>2</v>
      </c>
      <c r="AC3111" s="2">
        <v>512.20000000000005</v>
      </c>
      <c r="AE3111" s="2" t="s">
        <v>1359</v>
      </c>
      <c r="AF3111" s="2" t="s">
        <v>17390</v>
      </c>
      <c r="AG3111" s="2" t="s">
        <v>2998</v>
      </c>
      <c r="AH3111" s="2" t="s">
        <v>17393</v>
      </c>
    </row>
    <row r="3112" spans="24:34" x14ac:dyDescent="0.4">
      <c r="X3112" s="2" t="s">
        <v>7700</v>
      </c>
      <c r="Y3112" s="2">
        <v>2014</v>
      </c>
      <c r="Z3112" s="2">
        <v>12943</v>
      </c>
      <c r="AA3112" s="2">
        <v>468</v>
      </c>
      <c r="AB3112" s="2">
        <v>9</v>
      </c>
      <c r="AC3112" s="2">
        <v>11537.2</v>
      </c>
      <c r="AE3112" s="2" t="s">
        <v>7672</v>
      </c>
      <c r="AF3112" s="2" t="s">
        <v>17390</v>
      </c>
      <c r="AG3112" s="2" t="s">
        <v>2998</v>
      </c>
      <c r="AH3112" s="2" t="s">
        <v>17088</v>
      </c>
    </row>
    <row r="3113" spans="24:34" x14ac:dyDescent="0.4">
      <c r="X3113" s="2" t="s">
        <v>7701</v>
      </c>
      <c r="Y3113" s="2">
        <v>2014</v>
      </c>
      <c r="Z3113" s="2">
        <v>6406</v>
      </c>
      <c r="AA3113" s="2">
        <v>216</v>
      </c>
      <c r="AB3113" s="2">
        <v>7</v>
      </c>
      <c r="AC3113" s="2">
        <v>4596</v>
      </c>
      <c r="AE3113" s="2" t="s">
        <v>7674</v>
      </c>
      <c r="AF3113" s="2" t="s">
        <v>17390</v>
      </c>
      <c r="AG3113" s="2" t="s">
        <v>2998</v>
      </c>
      <c r="AH3113" s="2" t="s">
        <v>17393</v>
      </c>
    </row>
    <row r="3114" spans="24:34" x14ac:dyDescent="0.4">
      <c r="X3114" s="2" t="s">
        <v>1361</v>
      </c>
      <c r="Y3114" s="2">
        <v>2001</v>
      </c>
      <c r="Z3114" s="2">
        <v>8563.7999999999993</v>
      </c>
      <c r="AA3114" s="2">
        <v>195</v>
      </c>
      <c r="AB3114" s="2">
        <v>12</v>
      </c>
      <c r="AC3114" s="2">
        <v>7414.3</v>
      </c>
      <c r="AE3114" s="2" t="s">
        <v>7675</v>
      </c>
      <c r="AF3114" s="2" t="s">
        <v>17390</v>
      </c>
      <c r="AG3114" s="2" t="s">
        <v>2998</v>
      </c>
      <c r="AH3114" s="2" t="s">
        <v>17393</v>
      </c>
    </row>
    <row r="3115" spans="24:34" x14ac:dyDescent="0.4">
      <c r="X3115" s="2" t="s">
        <v>7703</v>
      </c>
      <c r="Y3115" s="2">
        <v>1917</v>
      </c>
      <c r="Z3115" s="2">
        <v>1175.5999999999999</v>
      </c>
      <c r="AA3115" s="2">
        <v>17</v>
      </c>
      <c r="AB3115" s="2">
        <v>3</v>
      </c>
      <c r="AC3115" s="2">
        <v>1054</v>
      </c>
      <c r="AE3115" s="2" t="s">
        <v>7677</v>
      </c>
      <c r="AF3115" s="2" t="s">
        <v>17390</v>
      </c>
      <c r="AG3115" s="2" t="s">
        <v>2998</v>
      </c>
      <c r="AH3115" s="2" t="s">
        <v>17393</v>
      </c>
    </row>
    <row r="3116" spans="24:34" x14ac:dyDescent="0.4">
      <c r="X3116" s="2" t="s">
        <v>1362</v>
      </c>
      <c r="Y3116" s="2">
        <v>1947</v>
      </c>
      <c r="Z3116" s="2">
        <v>2381.3000000000002</v>
      </c>
      <c r="AA3116" s="2">
        <v>55</v>
      </c>
      <c r="AB3116" s="2">
        <v>4</v>
      </c>
      <c r="AC3116" s="2">
        <v>2099.9</v>
      </c>
      <c r="AE3116" s="2" t="s">
        <v>7679</v>
      </c>
      <c r="AF3116" s="2" t="s">
        <v>17390</v>
      </c>
      <c r="AG3116" s="2" t="s">
        <v>2998</v>
      </c>
      <c r="AH3116" s="2" t="s">
        <v>17393</v>
      </c>
    </row>
    <row r="3117" spans="24:34" x14ac:dyDescent="0.4">
      <c r="X3117" s="2" t="s">
        <v>7705</v>
      </c>
      <c r="Y3117" s="2">
        <v>1957</v>
      </c>
      <c r="Z3117" s="2">
        <v>511.5</v>
      </c>
      <c r="AA3117" s="2">
        <v>21</v>
      </c>
      <c r="AB3117" s="2">
        <v>2</v>
      </c>
      <c r="AC3117" s="2">
        <v>448.1</v>
      </c>
      <c r="AE3117" s="2" t="s">
        <v>7681</v>
      </c>
      <c r="AF3117" s="2" t="s">
        <v>17390</v>
      </c>
      <c r="AG3117" s="2" t="s">
        <v>2998</v>
      </c>
      <c r="AH3117" s="2" t="s">
        <v>17400</v>
      </c>
    </row>
    <row r="3118" spans="24:34" x14ac:dyDescent="0.4">
      <c r="X3118" s="2" t="s">
        <v>7708</v>
      </c>
      <c r="Y3118" s="2">
        <v>1961</v>
      </c>
      <c r="Z3118" s="2">
        <v>352</v>
      </c>
      <c r="AA3118" s="2">
        <v>23</v>
      </c>
      <c r="AB3118" s="2">
        <v>2</v>
      </c>
      <c r="AC3118" s="2">
        <v>327.5</v>
      </c>
      <c r="AE3118" s="2" t="s">
        <v>7683</v>
      </c>
      <c r="AF3118" s="2" t="s">
        <v>17390</v>
      </c>
      <c r="AG3118" s="2" t="s">
        <v>2998</v>
      </c>
      <c r="AH3118" s="2" t="s">
        <v>17400</v>
      </c>
    </row>
    <row r="3119" spans="24:34" x14ac:dyDescent="0.4">
      <c r="X3119" s="2" t="s">
        <v>7711</v>
      </c>
      <c r="Y3119" s="2">
        <v>1959</v>
      </c>
      <c r="Z3119" s="2">
        <v>1104.7</v>
      </c>
      <c r="AA3119" s="2">
        <v>37</v>
      </c>
      <c r="AB3119" s="2">
        <v>2</v>
      </c>
      <c r="AC3119" s="2">
        <v>669</v>
      </c>
      <c r="AE3119" s="2" t="s">
        <v>7685</v>
      </c>
      <c r="AF3119" s="2" t="s">
        <v>17390</v>
      </c>
      <c r="AG3119" s="2" t="s">
        <v>2998</v>
      </c>
      <c r="AH3119" s="2" t="s">
        <v>17400</v>
      </c>
    </row>
    <row r="3120" spans="24:34" x14ac:dyDescent="0.4">
      <c r="X3120" s="2" t="s">
        <v>7712</v>
      </c>
      <c r="Y3120" s="2">
        <v>1960</v>
      </c>
      <c r="Z3120" s="2">
        <v>741</v>
      </c>
      <c r="AA3120" s="2">
        <v>31</v>
      </c>
      <c r="AB3120" s="2">
        <v>2</v>
      </c>
      <c r="AC3120" s="2">
        <v>741</v>
      </c>
      <c r="AE3120" s="2" t="s">
        <v>7686</v>
      </c>
      <c r="AF3120" s="2" t="s">
        <v>17448</v>
      </c>
      <c r="AG3120" s="2" t="s">
        <v>2998</v>
      </c>
      <c r="AH3120" s="2" t="s">
        <v>17088</v>
      </c>
    </row>
    <row r="3121" spans="24:34" x14ac:dyDescent="0.4">
      <c r="X3121" s="2" t="s">
        <v>7714</v>
      </c>
      <c r="Y3121" s="2">
        <v>1969</v>
      </c>
      <c r="Z3121" s="2">
        <v>797.4</v>
      </c>
      <c r="AA3121" s="2">
        <v>36</v>
      </c>
      <c r="AB3121" s="2">
        <v>2</v>
      </c>
      <c r="AC3121" s="2">
        <v>737.3</v>
      </c>
      <c r="AE3121" s="2" t="s">
        <v>7689</v>
      </c>
      <c r="AF3121" s="2" t="s">
        <v>17390</v>
      </c>
      <c r="AG3121" s="2" t="s">
        <v>2998</v>
      </c>
      <c r="AH3121" s="2" t="s">
        <v>17400</v>
      </c>
    </row>
    <row r="3122" spans="24:34" x14ac:dyDescent="0.4">
      <c r="X3122" s="2" t="s">
        <v>7718</v>
      </c>
      <c r="Y3122" s="2">
        <v>1967</v>
      </c>
      <c r="Z3122" s="2">
        <v>700.4</v>
      </c>
      <c r="AA3122" s="2">
        <v>33</v>
      </c>
      <c r="AB3122" s="2">
        <v>2</v>
      </c>
      <c r="AC3122" s="2">
        <v>646</v>
      </c>
      <c r="AE3122" s="2" t="s">
        <v>7692</v>
      </c>
      <c r="AF3122" s="2" t="s">
        <v>17390</v>
      </c>
      <c r="AG3122" s="2" t="s">
        <v>2998</v>
      </c>
      <c r="AH3122" s="2" t="s">
        <v>17400</v>
      </c>
    </row>
    <row r="3123" spans="24:34" x14ac:dyDescent="0.4">
      <c r="X3123" s="2" t="s">
        <v>7720</v>
      </c>
      <c r="Y3123" s="2">
        <v>1974</v>
      </c>
      <c r="Z3123" s="2">
        <v>800.1</v>
      </c>
      <c r="AA3123" s="2">
        <v>35</v>
      </c>
      <c r="AB3123" s="2">
        <v>2</v>
      </c>
      <c r="AC3123" s="2">
        <v>733</v>
      </c>
      <c r="AE3123" s="2" t="s">
        <v>7693</v>
      </c>
      <c r="AF3123" s="2" t="s">
        <v>17390</v>
      </c>
      <c r="AG3123" s="2" t="s">
        <v>2998</v>
      </c>
      <c r="AH3123" s="2" t="s">
        <v>17400</v>
      </c>
    </row>
    <row r="3124" spans="24:34" x14ac:dyDescent="0.4">
      <c r="X3124" s="2" t="s">
        <v>1363</v>
      </c>
      <c r="Y3124" s="2">
        <v>1960</v>
      </c>
      <c r="Z3124" s="2">
        <v>678.4</v>
      </c>
      <c r="AA3124" s="2">
        <v>21</v>
      </c>
      <c r="AB3124" s="2">
        <v>2</v>
      </c>
      <c r="AC3124" s="2">
        <v>622.9</v>
      </c>
      <c r="AE3124" s="2" t="s">
        <v>7695</v>
      </c>
      <c r="AF3124" s="2" t="s">
        <v>17390</v>
      </c>
      <c r="AG3124" s="2" t="s">
        <v>2998</v>
      </c>
      <c r="AH3124" s="2" t="s">
        <v>17088</v>
      </c>
    </row>
    <row r="3125" spans="24:34" x14ac:dyDescent="0.4">
      <c r="X3125" s="2" t="s">
        <v>7722</v>
      </c>
      <c r="Y3125" s="2">
        <v>1959</v>
      </c>
      <c r="Z3125" s="2">
        <v>570.20000000000005</v>
      </c>
      <c r="AA3125" s="2">
        <v>16</v>
      </c>
      <c r="AB3125" s="2">
        <v>2</v>
      </c>
      <c r="AC3125" s="2">
        <v>507.5</v>
      </c>
      <c r="AE3125" s="2" t="s">
        <v>1360</v>
      </c>
      <c r="AF3125" s="2" t="s">
        <v>17397</v>
      </c>
      <c r="AG3125" s="2" t="s">
        <v>2998</v>
      </c>
      <c r="AH3125" s="2" t="s">
        <v>17088</v>
      </c>
    </row>
    <row r="3126" spans="24:34" x14ac:dyDescent="0.4">
      <c r="X3126" s="2" t="s">
        <v>105</v>
      </c>
      <c r="Y3126" s="2">
        <v>1959</v>
      </c>
      <c r="Z3126" s="2">
        <v>718.8</v>
      </c>
      <c r="AA3126" s="2">
        <v>31</v>
      </c>
      <c r="AB3126" s="2">
        <v>2</v>
      </c>
      <c r="AC3126" s="2">
        <v>656.3</v>
      </c>
      <c r="AE3126" s="2" t="s">
        <v>7697</v>
      </c>
      <c r="AF3126" s="2" t="s">
        <v>17397</v>
      </c>
      <c r="AG3126" s="2" t="s">
        <v>2998</v>
      </c>
      <c r="AH3126" s="2" t="s">
        <v>17393</v>
      </c>
    </row>
    <row r="3127" spans="24:34" x14ac:dyDescent="0.4">
      <c r="X3127" s="2" t="s">
        <v>7723</v>
      </c>
      <c r="Y3127" s="2">
        <v>1959</v>
      </c>
      <c r="Z3127" s="2">
        <v>572.79999999999995</v>
      </c>
      <c r="AA3127" s="2">
        <v>21</v>
      </c>
      <c r="AB3127" s="2">
        <v>2</v>
      </c>
      <c r="AC3127" s="2">
        <v>339.4</v>
      </c>
      <c r="AE3127" s="2" t="s">
        <v>7699</v>
      </c>
      <c r="AF3127" s="2" t="s">
        <v>17390</v>
      </c>
      <c r="AG3127" s="2" t="s">
        <v>2998</v>
      </c>
      <c r="AH3127" s="2" t="s">
        <v>17086</v>
      </c>
    </row>
    <row r="3128" spans="24:34" x14ac:dyDescent="0.4">
      <c r="X3128" s="2" t="s">
        <v>126</v>
      </c>
      <c r="Y3128" s="2">
        <v>1959</v>
      </c>
      <c r="Z3128" s="2">
        <v>568.6</v>
      </c>
      <c r="AA3128" s="2">
        <v>19</v>
      </c>
      <c r="AB3128" s="2">
        <v>2</v>
      </c>
      <c r="AC3128" s="2">
        <v>504.6</v>
      </c>
      <c r="AE3128" s="2" t="s">
        <v>7700</v>
      </c>
      <c r="AF3128" s="2" t="s">
        <v>2998</v>
      </c>
      <c r="AG3128" s="2" t="s">
        <v>2998</v>
      </c>
      <c r="AH3128" s="2" t="s">
        <v>17413</v>
      </c>
    </row>
    <row r="3129" spans="24:34" x14ac:dyDescent="0.4">
      <c r="X3129" s="2" t="s">
        <v>7725</v>
      </c>
      <c r="Y3129" s="2">
        <v>1958</v>
      </c>
      <c r="Z3129" s="2">
        <v>515.4</v>
      </c>
      <c r="AA3129" s="2">
        <v>21</v>
      </c>
      <c r="AB3129" s="2">
        <v>2</v>
      </c>
      <c r="AC3129" s="2">
        <v>454.3</v>
      </c>
      <c r="AE3129" s="2" t="s">
        <v>7701</v>
      </c>
      <c r="AF3129" s="2" t="s">
        <v>2998</v>
      </c>
      <c r="AG3129" s="2" t="s">
        <v>2998</v>
      </c>
      <c r="AH3129" s="2" t="s">
        <v>17400</v>
      </c>
    </row>
    <row r="3130" spans="24:34" x14ac:dyDescent="0.4">
      <c r="X3130" s="2" t="s">
        <v>1364</v>
      </c>
      <c r="Y3130" s="2">
        <v>1961</v>
      </c>
      <c r="Z3130" s="2">
        <v>1045.2</v>
      </c>
      <c r="AA3130" s="2">
        <v>62</v>
      </c>
      <c r="AB3130" s="2">
        <v>3</v>
      </c>
      <c r="AC3130" s="2">
        <v>960.8</v>
      </c>
      <c r="AE3130" s="2" t="s">
        <v>1361</v>
      </c>
      <c r="AF3130" s="2" t="s">
        <v>17390</v>
      </c>
      <c r="AG3130" s="2" t="s">
        <v>17081</v>
      </c>
      <c r="AH3130" s="2" t="s">
        <v>17400</v>
      </c>
    </row>
    <row r="3131" spans="24:34" x14ac:dyDescent="0.4">
      <c r="X3131" s="2" t="s">
        <v>7727</v>
      </c>
      <c r="Y3131" s="2">
        <v>1958</v>
      </c>
      <c r="Z3131" s="2">
        <v>513.4</v>
      </c>
      <c r="AA3131" s="2">
        <v>23</v>
      </c>
      <c r="AB3131" s="2">
        <v>2</v>
      </c>
      <c r="AC3131" s="2">
        <v>454.7</v>
      </c>
      <c r="AE3131" s="2" t="s">
        <v>7703</v>
      </c>
      <c r="AF3131" s="2" t="s">
        <v>17390</v>
      </c>
      <c r="AG3131" s="2" t="s">
        <v>2998</v>
      </c>
      <c r="AH3131" s="2" t="s">
        <v>17088</v>
      </c>
    </row>
    <row r="3132" spans="24:34" x14ac:dyDescent="0.4">
      <c r="X3132" s="2" t="s">
        <v>7728</v>
      </c>
      <c r="Y3132" s="2">
        <v>1981</v>
      </c>
      <c r="Z3132" s="2">
        <v>5182</v>
      </c>
      <c r="AA3132" s="2">
        <v>279</v>
      </c>
      <c r="AB3132" s="2">
        <v>5</v>
      </c>
      <c r="AC3132" s="2">
        <v>4613.3999999999996</v>
      </c>
      <c r="AE3132" s="2" t="s">
        <v>1362</v>
      </c>
      <c r="AF3132" s="2" t="s">
        <v>17390</v>
      </c>
      <c r="AG3132" s="2" t="s">
        <v>2998</v>
      </c>
      <c r="AH3132" s="2" t="s">
        <v>17088</v>
      </c>
    </row>
    <row r="3133" spans="24:34" x14ac:dyDescent="0.4">
      <c r="X3133" s="2" t="s">
        <v>7729</v>
      </c>
      <c r="Y3133" s="2">
        <v>1982</v>
      </c>
      <c r="Z3133" s="2">
        <v>5767.3</v>
      </c>
      <c r="AA3133" s="2">
        <v>254</v>
      </c>
      <c r="AB3133" s="2">
        <v>5</v>
      </c>
      <c r="AC3133" s="2">
        <v>5003.6000000000004</v>
      </c>
      <c r="AE3133" s="2" t="s">
        <v>7705</v>
      </c>
      <c r="AF3133" s="2" t="s">
        <v>17390</v>
      </c>
      <c r="AG3133" s="2" t="s">
        <v>2998</v>
      </c>
      <c r="AH3133" s="2" t="s">
        <v>17088</v>
      </c>
    </row>
    <row r="3134" spans="24:34" x14ac:dyDescent="0.4">
      <c r="X3134" s="2" t="s">
        <v>7730</v>
      </c>
      <c r="Y3134" s="2">
        <v>1977</v>
      </c>
      <c r="Z3134" s="2">
        <v>5775.9</v>
      </c>
      <c r="AA3134" s="2">
        <v>261</v>
      </c>
      <c r="AB3134" s="2">
        <v>5</v>
      </c>
      <c r="AC3134" s="2">
        <v>4578</v>
      </c>
      <c r="AE3134" s="2" t="s">
        <v>7708</v>
      </c>
      <c r="AF3134" s="2" t="s">
        <v>17390</v>
      </c>
      <c r="AG3134" s="2" t="s">
        <v>2998</v>
      </c>
      <c r="AH3134" s="2" t="s">
        <v>17086</v>
      </c>
    </row>
    <row r="3135" spans="24:34" x14ac:dyDescent="0.4">
      <c r="X3135" s="2" t="s">
        <v>1365</v>
      </c>
      <c r="Y3135" s="2">
        <v>1982</v>
      </c>
      <c r="Z3135" s="2">
        <v>4591.6099999999997</v>
      </c>
      <c r="AA3135" s="2">
        <v>217</v>
      </c>
      <c r="AB3135" s="2">
        <v>5</v>
      </c>
      <c r="AC3135" s="2">
        <v>4591.6099999999997</v>
      </c>
      <c r="AE3135" s="2" t="s">
        <v>7711</v>
      </c>
      <c r="AF3135" s="2" t="s">
        <v>17390</v>
      </c>
      <c r="AG3135" s="2" t="s">
        <v>2998</v>
      </c>
      <c r="AH3135" s="2" t="s">
        <v>17088</v>
      </c>
    </row>
    <row r="3136" spans="24:34" x14ac:dyDescent="0.4">
      <c r="X3136" s="2" t="s">
        <v>7731</v>
      </c>
      <c r="Y3136" s="2">
        <v>1980</v>
      </c>
      <c r="Z3136" s="2">
        <v>4994.5</v>
      </c>
      <c r="AA3136" s="2">
        <v>243</v>
      </c>
      <c r="AB3136" s="2">
        <v>5</v>
      </c>
      <c r="AC3136" s="2">
        <v>3814.8</v>
      </c>
      <c r="AE3136" s="2" t="s">
        <v>7712</v>
      </c>
      <c r="AF3136" s="2" t="s">
        <v>17390</v>
      </c>
      <c r="AG3136" s="2" t="s">
        <v>2998</v>
      </c>
      <c r="AH3136" s="2" t="s">
        <v>17088</v>
      </c>
    </row>
    <row r="3137" spans="24:34" x14ac:dyDescent="0.4">
      <c r="X3137" s="2" t="s">
        <v>7732</v>
      </c>
      <c r="Y3137" s="2">
        <v>1983</v>
      </c>
      <c r="Z3137" s="2">
        <v>5346.7</v>
      </c>
      <c r="AA3137" s="2">
        <v>278</v>
      </c>
      <c r="AB3137" s="2">
        <v>5</v>
      </c>
      <c r="AC3137" s="2">
        <v>5346.7</v>
      </c>
      <c r="AE3137" s="2" t="s">
        <v>7714</v>
      </c>
      <c r="AF3137" s="2" t="s">
        <v>17390</v>
      </c>
      <c r="AG3137" s="2" t="s">
        <v>2998</v>
      </c>
      <c r="AH3137" s="2" t="s">
        <v>17088</v>
      </c>
    </row>
    <row r="3138" spans="24:34" x14ac:dyDescent="0.4">
      <c r="X3138" s="2" t="s">
        <v>7733</v>
      </c>
      <c r="Y3138" s="2">
        <v>1985</v>
      </c>
      <c r="Z3138" s="2">
        <v>6197.1</v>
      </c>
      <c r="AA3138" s="2">
        <v>362</v>
      </c>
      <c r="AB3138" s="2">
        <v>5</v>
      </c>
      <c r="AC3138" s="2">
        <v>5132.3999999999996</v>
      </c>
      <c r="AE3138" s="2" t="s">
        <v>7718</v>
      </c>
      <c r="AF3138" s="2" t="s">
        <v>17390</v>
      </c>
      <c r="AG3138" s="2" t="s">
        <v>2998</v>
      </c>
      <c r="AH3138" s="2" t="s">
        <v>17088</v>
      </c>
    </row>
    <row r="3139" spans="24:34" x14ac:dyDescent="0.4">
      <c r="X3139" s="2" t="s">
        <v>7734</v>
      </c>
      <c r="Y3139" s="2">
        <v>1972</v>
      </c>
      <c r="Z3139" s="2">
        <v>779.6</v>
      </c>
      <c r="AA3139" s="2">
        <v>38</v>
      </c>
      <c r="AB3139" s="2">
        <v>2</v>
      </c>
      <c r="AC3139" s="2">
        <v>715.2</v>
      </c>
      <c r="AE3139" s="2" t="s">
        <v>7720</v>
      </c>
      <c r="AF3139" s="2" t="s">
        <v>17390</v>
      </c>
      <c r="AG3139" s="2" t="s">
        <v>2998</v>
      </c>
      <c r="AH3139" s="2" t="s">
        <v>17088</v>
      </c>
    </row>
    <row r="3140" spans="24:34" x14ac:dyDescent="0.4">
      <c r="X3140" s="2" t="s">
        <v>7735</v>
      </c>
      <c r="Y3140" s="2">
        <v>1977</v>
      </c>
      <c r="Z3140" s="2">
        <v>782</v>
      </c>
      <c r="AA3140" s="2">
        <v>52</v>
      </c>
      <c r="AB3140" s="2">
        <v>2</v>
      </c>
      <c r="AC3140" s="2">
        <v>782</v>
      </c>
      <c r="AE3140" s="2" t="s">
        <v>1363</v>
      </c>
      <c r="AF3140" s="2" t="s">
        <v>17390</v>
      </c>
      <c r="AG3140" s="2" t="s">
        <v>2998</v>
      </c>
      <c r="AH3140" s="2" t="s">
        <v>17088</v>
      </c>
    </row>
    <row r="3141" spans="24:34" x14ac:dyDescent="0.4">
      <c r="X3141" s="2" t="s">
        <v>7736</v>
      </c>
      <c r="Y3141" s="2">
        <v>1977</v>
      </c>
      <c r="Z3141" s="2">
        <v>814.4</v>
      </c>
      <c r="AA3141" s="2">
        <v>45</v>
      </c>
      <c r="AB3141" s="2">
        <v>2</v>
      </c>
      <c r="AC3141" s="2">
        <v>814.4</v>
      </c>
      <c r="AE3141" s="2" t="s">
        <v>7722</v>
      </c>
      <c r="AF3141" s="2" t="s">
        <v>17390</v>
      </c>
      <c r="AG3141" s="2" t="s">
        <v>2998</v>
      </c>
      <c r="AH3141" s="2" t="s">
        <v>17088</v>
      </c>
    </row>
    <row r="3142" spans="24:34" x14ac:dyDescent="0.4">
      <c r="X3142" s="2" t="s">
        <v>7738</v>
      </c>
      <c r="Y3142" s="2">
        <v>1973</v>
      </c>
      <c r="Z3142" s="2">
        <v>796.6</v>
      </c>
      <c r="AA3142" s="2">
        <v>44</v>
      </c>
      <c r="AB3142" s="2">
        <v>2</v>
      </c>
      <c r="AC3142" s="2">
        <v>796.6</v>
      </c>
      <c r="AE3142" s="2" t="s">
        <v>105</v>
      </c>
      <c r="AF3142" s="2" t="s">
        <v>17390</v>
      </c>
      <c r="AG3142" s="2" t="s">
        <v>2998</v>
      </c>
      <c r="AH3142" s="2" t="s">
        <v>17088</v>
      </c>
    </row>
    <row r="3143" spans="24:34" x14ac:dyDescent="0.4">
      <c r="X3143" s="2" t="s">
        <v>7741</v>
      </c>
      <c r="Y3143" s="2">
        <v>1972</v>
      </c>
      <c r="Z3143" s="2">
        <v>790.6</v>
      </c>
      <c r="AA3143" s="2">
        <v>48</v>
      </c>
      <c r="AB3143" s="2">
        <v>2</v>
      </c>
      <c r="AC3143" s="2">
        <v>790.6</v>
      </c>
      <c r="AE3143" s="2" t="s">
        <v>7723</v>
      </c>
      <c r="AF3143" s="2" t="s">
        <v>17390</v>
      </c>
      <c r="AG3143" s="2" t="s">
        <v>2998</v>
      </c>
      <c r="AH3143" s="2" t="s">
        <v>17088</v>
      </c>
    </row>
    <row r="3144" spans="24:34" x14ac:dyDescent="0.4">
      <c r="X3144" s="2" t="s">
        <v>7742</v>
      </c>
      <c r="Y3144" s="2">
        <v>1986</v>
      </c>
      <c r="Z3144" s="2">
        <v>1712.5</v>
      </c>
      <c r="AA3144" s="2">
        <v>112</v>
      </c>
      <c r="AB3144" s="2">
        <v>3</v>
      </c>
      <c r="AC3144" s="2">
        <v>1712.5</v>
      </c>
      <c r="AE3144" s="2" t="s">
        <v>126</v>
      </c>
      <c r="AF3144" s="2" t="s">
        <v>17390</v>
      </c>
      <c r="AG3144" s="2" t="s">
        <v>2998</v>
      </c>
      <c r="AH3144" s="2" t="s">
        <v>17088</v>
      </c>
    </row>
    <row r="3145" spans="24:34" x14ac:dyDescent="0.4">
      <c r="X3145" s="2" t="s">
        <v>7744</v>
      </c>
      <c r="Y3145" s="2">
        <v>1972</v>
      </c>
      <c r="Z3145" s="2">
        <v>756.2</v>
      </c>
      <c r="AA3145" s="2">
        <v>36</v>
      </c>
      <c r="AB3145" s="2">
        <v>2</v>
      </c>
      <c r="AC3145" s="2">
        <v>494.6</v>
      </c>
      <c r="AE3145" s="2" t="s">
        <v>7725</v>
      </c>
      <c r="AF3145" s="2" t="s">
        <v>17390</v>
      </c>
      <c r="AG3145" s="2" t="s">
        <v>17547</v>
      </c>
      <c r="AH3145" s="2" t="s">
        <v>17088</v>
      </c>
    </row>
    <row r="3146" spans="24:34" x14ac:dyDescent="0.4">
      <c r="X3146" s="2" t="s">
        <v>7745</v>
      </c>
      <c r="Y3146" s="2">
        <v>1981</v>
      </c>
      <c r="Z3146" s="2">
        <v>940.2</v>
      </c>
      <c r="AA3146" s="2">
        <v>36</v>
      </c>
      <c r="AB3146" s="2">
        <v>2</v>
      </c>
      <c r="AC3146" s="2">
        <v>850.3</v>
      </c>
      <c r="AE3146" s="2" t="s">
        <v>1364</v>
      </c>
      <c r="AF3146" s="2" t="s">
        <v>17390</v>
      </c>
      <c r="AG3146" s="2" t="s">
        <v>2998</v>
      </c>
      <c r="AH3146" s="2" t="s">
        <v>17088</v>
      </c>
    </row>
    <row r="3147" spans="24:34" x14ac:dyDescent="0.4">
      <c r="X3147" s="2" t="s">
        <v>1366</v>
      </c>
      <c r="Y3147" s="2">
        <v>1987</v>
      </c>
      <c r="Z3147" s="2">
        <v>2006</v>
      </c>
      <c r="AA3147" s="2">
        <v>96</v>
      </c>
      <c r="AB3147" s="2">
        <v>3</v>
      </c>
      <c r="AC3147" s="2">
        <v>1853.6</v>
      </c>
      <c r="AE3147" s="2" t="s">
        <v>7727</v>
      </c>
      <c r="AF3147" s="2" t="s">
        <v>17390</v>
      </c>
      <c r="AG3147" s="2" t="s">
        <v>2998</v>
      </c>
      <c r="AH3147" s="2" t="s">
        <v>17088</v>
      </c>
    </row>
    <row r="3148" spans="24:34" x14ac:dyDescent="0.4">
      <c r="X3148" s="2" t="s">
        <v>7748</v>
      </c>
      <c r="Y3148" s="2">
        <v>1994</v>
      </c>
      <c r="Z3148" s="2">
        <v>1489.9</v>
      </c>
      <c r="AA3148" s="2">
        <v>66</v>
      </c>
      <c r="AB3148" s="2">
        <v>3</v>
      </c>
      <c r="AC3148" s="2">
        <v>1481.9</v>
      </c>
      <c r="AE3148" s="2" t="s">
        <v>7728</v>
      </c>
      <c r="AF3148" s="2" t="s">
        <v>17397</v>
      </c>
      <c r="AG3148" s="2" t="s">
        <v>2998</v>
      </c>
      <c r="AH3148" s="2" t="s">
        <v>17398</v>
      </c>
    </row>
    <row r="3149" spans="24:34" x14ac:dyDescent="0.4">
      <c r="X3149" s="2" t="s">
        <v>7750</v>
      </c>
      <c r="Y3149" s="2">
        <v>1974</v>
      </c>
      <c r="Z3149" s="2">
        <v>5039.8999999999996</v>
      </c>
      <c r="AA3149" s="2">
        <v>242</v>
      </c>
      <c r="AB3149" s="2">
        <v>5</v>
      </c>
      <c r="AC3149" s="2">
        <v>5039.8999999999996</v>
      </c>
      <c r="AE3149" s="2" t="s">
        <v>7729</v>
      </c>
      <c r="AF3149" s="2" t="s">
        <v>17397</v>
      </c>
      <c r="AG3149" s="2" t="s">
        <v>2998</v>
      </c>
      <c r="AH3149" s="2" t="s">
        <v>17398</v>
      </c>
    </row>
    <row r="3150" spans="24:34" x14ac:dyDescent="0.4">
      <c r="X3150" s="2" t="s">
        <v>7752</v>
      </c>
      <c r="Y3150" s="2">
        <v>1959</v>
      </c>
      <c r="Z3150" s="2">
        <v>502.5</v>
      </c>
      <c r="AA3150" s="2">
        <v>18</v>
      </c>
      <c r="AB3150" s="2">
        <v>2</v>
      </c>
      <c r="AC3150" s="2">
        <v>314.8</v>
      </c>
      <c r="AE3150" s="2" t="s">
        <v>7730</v>
      </c>
      <c r="AF3150" s="2" t="s">
        <v>17397</v>
      </c>
      <c r="AG3150" s="2" t="s">
        <v>2998</v>
      </c>
      <c r="AH3150" s="2" t="s">
        <v>17398</v>
      </c>
    </row>
    <row r="3151" spans="24:34" x14ac:dyDescent="0.4">
      <c r="X3151" s="2" t="s">
        <v>7753</v>
      </c>
      <c r="Y3151" s="2">
        <v>1988</v>
      </c>
      <c r="Z3151" s="2">
        <v>5291.9</v>
      </c>
      <c r="AA3151" s="2">
        <v>210</v>
      </c>
      <c r="AB3151" s="2">
        <v>5</v>
      </c>
      <c r="AC3151" s="2">
        <v>2721.2</v>
      </c>
      <c r="AE3151" s="2" t="s">
        <v>1365</v>
      </c>
      <c r="AF3151" s="2" t="s">
        <v>17397</v>
      </c>
      <c r="AG3151" s="2" t="s">
        <v>17548</v>
      </c>
      <c r="AH3151" s="2" t="s">
        <v>17398</v>
      </c>
    </row>
    <row r="3152" spans="24:34" x14ac:dyDescent="0.4">
      <c r="X3152" s="2" t="s">
        <v>7756</v>
      </c>
      <c r="Y3152" s="2">
        <v>1986</v>
      </c>
      <c r="Z3152" s="2">
        <v>5325.9</v>
      </c>
      <c r="AA3152" s="2">
        <v>205</v>
      </c>
      <c r="AB3152" s="2">
        <v>5</v>
      </c>
      <c r="AC3152" s="2">
        <v>3989.8</v>
      </c>
      <c r="AE3152" s="2" t="s">
        <v>7731</v>
      </c>
      <c r="AF3152" s="2" t="s">
        <v>17397</v>
      </c>
      <c r="AG3152" s="2" t="s">
        <v>2998</v>
      </c>
      <c r="AH3152" s="2" t="s">
        <v>17398</v>
      </c>
    </row>
    <row r="3153" spans="24:34" x14ac:dyDescent="0.4">
      <c r="X3153" s="2" t="s">
        <v>7758</v>
      </c>
      <c r="Y3153" s="2">
        <v>1983</v>
      </c>
      <c r="Z3153" s="2">
        <v>5956.2</v>
      </c>
      <c r="AA3153" s="2">
        <v>219</v>
      </c>
      <c r="AB3153" s="2">
        <v>5</v>
      </c>
      <c r="AC3153" s="2">
        <v>4710.7</v>
      </c>
      <c r="AE3153" s="2" t="s">
        <v>7732</v>
      </c>
      <c r="AF3153" s="2" t="s">
        <v>17397</v>
      </c>
      <c r="AG3153" s="2" t="s">
        <v>2998</v>
      </c>
      <c r="AH3153" s="2" t="s">
        <v>17398</v>
      </c>
    </row>
    <row r="3154" spans="24:34" x14ac:dyDescent="0.4">
      <c r="X3154" s="2" t="s">
        <v>7759</v>
      </c>
      <c r="Y3154" s="2">
        <v>1983</v>
      </c>
      <c r="Z3154" s="2">
        <v>2726.5</v>
      </c>
      <c r="AA3154" s="2">
        <v>131</v>
      </c>
      <c r="AB3154" s="2">
        <v>5</v>
      </c>
      <c r="AC3154" s="2">
        <v>2726.5</v>
      </c>
      <c r="AE3154" s="2" t="s">
        <v>7733</v>
      </c>
      <c r="AF3154" s="2" t="s">
        <v>17397</v>
      </c>
      <c r="AG3154" s="2" t="s">
        <v>2998</v>
      </c>
      <c r="AH3154" s="2" t="s">
        <v>17392</v>
      </c>
    </row>
    <row r="3155" spans="24:34" x14ac:dyDescent="0.4">
      <c r="X3155" s="2" t="s">
        <v>7760</v>
      </c>
      <c r="Y3155" s="2">
        <v>1984</v>
      </c>
      <c r="Z3155" s="2">
        <v>5502.6</v>
      </c>
      <c r="AA3155" s="2">
        <v>232</v>
      </c>
      <c r="AB3155" s="2">
        <v>5</v>
      </c>
      <c r="AC3155" s="2">
        <v>4686.7</v>
      </c>
      <c r="AE3155" s="2" t="s">
        <v>7734</v>
      </c>
      <c r="AF3155" s="2" t="s">
        <v>17390</v>
      </c>
      <c r="AG3155" s="2" t="s">
        <v>2998</v>
      </c>
      <c r="AH3155" s="2" t="s">
        <v>17088</v>
      </c>
    </row>
    <row r="3156" spans="24:34" x14ac:dyDescent="0.4">
      <c r="X3156" s="2" t="s">
        <v>125</v>
      </c>
      <c r="Y3156" s="2">
        <v>1967</v>
      </c>
      <c r="Z3156" s="2">
        <v>360.2</v>
      </c>
      <c r="AA3156" s="2">
        <v>10</v>
      </c>
      <c r="AB3156" s="2">
        <v>2</v>
      </c>
      <c r="AC3156" s="2">
        <v>233.9</v>
      </c>
      <c r="AE3156" s="2" t="s">
        <v>7735</v>
      </c>
      <c r="AF3156" s="2" t="s">
        <v>17390</v>
      </c>
      <c r="AG3156" s="2" t="s">
        <v>2998</v>
      </c>
      <c r="AH3156" s="2" t="s">
        <v>17088</v>
      </c>
    </row>
    <row r="3157" spans="24:34" x14ac:dyDescent="0.4">
      <c r="X3157" s="2" t="s">
        <v>7762</v>
      </c>
      <c r="Y3157" s="2">
        <v>1970</v>
      </c>
      <c r="Z3157" s="2">
        <v>360.2</v>
      </c>
      <c r="AA3157" s="2">
        <v>20</v>
      </c>
      <c r="AB3157" s="2">
        <v>2</v>
      </c>
      <c r="AC3157" s="2">
        <v>233.9</v>
      </c>
      <c r="AE3157" s="2" t="s">
        <v>7736</v>
      </c>
      <c r="AF3157" s="2" t="s">
        <v>17390</v>
      </c>
      <c r="AG3157" s="2" t="s">
        <v>2998</v>
      </c>
      <c r="AH3157" s="2" t="s">
        <v>17088</v>
      </c>
    </row>
    <row r="3158" spans="24:34" x14ac:dyDescent="0.4">
      <c r="X3158" s="2" t="s">
        <v>7763</v>
      </c>
      <c r="Y3158" s="2">
        <v>1959</v>
      </c>
      <c r="Z3158" s="2">
        <v>495</v>
      </c>
      <c r="AA3158" s="2">
        <v>20</v>
      </c>
      <c r="AB3158" s="2">
        <v>2</v>
      </c>
      <c r="AC3158" s="2">
        <v>308.10000000000002</v>
      </c>
      <c r="AE3158" s="2" t="s">
        <v>7738</v>
      </c>
      <c r="AF3158" s="2" t="s">
        <v>17390</v>
      </c>
      <c r="AG3158" s="2" t="s">
        <v>2998</v>
      </c>
      <c r="AH3158" s="2" t="s">
        <v>17088</v>
      </c>
    </row>
    <row r="3159" spans="24:34" x14ac:dyDescent="0.4">
      <c r="X3159" s="2" t="s">
        <v>7764</v>
      </c>
      <c r="Y3159" s="2">
        <v>1989</v>
      </c>
      <c r="Z3159" s="2">
        <v>9539.5</v>
      </c>
      <c r="AA3159" s="2">
        <v>343</v>
      </c>
      <c r="AB3159" s="2">
        <v>5</v>
      </c>
      <c r="AC3159" s="2">
        <v>6217.2</v>
      </c>
      <c r="AE3159" s="2" t="s">
        <v>7741</v>
      </c>
      <c r="AF3159" s="2" t="s">
        <v>17390</v>
      </c>
      <c r="AG3159" s="2" t="s">
        <v>2998</v>
      </c>
      <c r="AH3159" s="2" t="s">
        <v>17088</v>
      </c>
    </row>
    <row r="3160" spans="24:34" x14ac:dyDescent="0.4">
      <c r="X3160" s="2" t="s">
        <v>1367</v>
      </c>
      <c r="Y3160" s="2">
        <v>1975</v>
      </c>
      <c r="Z3160" s="2">
        <v>4575.3</v>
      </c>
      <c r="AA3160" s="2">
        <v>232</v>
      </c>
      <c r="AB3160" s="2">
        <v>5</v>
      </c>
      <c r="AC3160" s="2">
        <v>4575.3</v>
      </c>
      <c r="AE3160" s="2" t="s">
        <v>7742</v>
      </c>
      <c r="AF3160" s="2" t="s">
        <v>17390</v>
      </c>
      <c r="AG3160" s="2" t="s">
        <v>2998</v>
      </c>
      <c r="AH3160" s="2" t="s">
        <v>17400</v>
      </c>
    </row>
    <row r="3161" spans="24:34" x14ac:dyDescent="0.4">
      <c r="X3161" s="2" t="s">
        <v>7765</v>
      </c>
      <c r="Y3161" s="2">
        <v>1979</v>
      </c>
      <c r="Z3161" s="2">
        <v>5075.6000000000004</v>
      </c>
      <c r="AA3161" s="2">
        <v>210</v>
      </c>
      <c r="AB3161" s="2">
        <v>5</v>
      </c>
      <c r="AC3161" s="2">
        <v>2593.3000000000002</v>
      </c>
      <c r="AE3161" s="2" t="s">
        <v>7744</v>
      </c>
      <c r="AF3161" s="2" t="s">
        <v>17390</v>
      </c>
      <c r="AG3161" s="2" t="s">
        <v>2998</v>
      </c>
      <c r="AH3161" s="2" t="s">
        <v>17088</v>
      </c>
    </row>
    <row r="3162" spans="24:34" x14ac:dyDescent="0.4">
      <c r="X3162" s="2" t="s">
        <v>7766</v>
      </c>
      <c r="Y3162" s="2">
        <v>1979</v>
      </c>
      <c r="Z3162" s="2">
        <v>5029.6000000000004</v>
      </c>
      <c r="AA3162" s="2">
        <v>240</v>
      </c>
      <c r="AB3162" s="2">
        <v>5</v>
      </c>
      <c r="AC3162" s="2">
        <v>4562.2</v>
      </c>
      <c r="AE3162" s="2" t="s">
        <v>7745</v>
      </c>
      <c r="AF3162" s="2" t="s">
        <v>17390</v>
      </c>
      <c r="AG3162" s="2" t="s">
        <v>2998</v>
      </c>
      <c r="AH3162" s="2" t="s">
        <v>17400</v>
      </c>
    </row>
    <row r="3163" spans="24:34" x14ac:dyDescent="0.4">
      <c r="X3163" s="2" t="s">
        <v>7767</v>
      </c>
      <c r="Y3163" s="2">
        <v>1991</v>
      </c>
      <c r="Z3163" s="2">
        <v>7097.9</v>
      </c>
      <c r="AA3163" s="2">
        <v>353</v>
      </c>
      <c r="AB3163" s="2">
        <v>5</v>
      </c>
      <c r="AC3163" s="2">
        <v>6204.7</v>
      </c>
      <c r="AE3163" s="2" t="s">
        <v>1366</v>
      </c>
      <c r="AF3163" s="2" t="s">
        <v>17390</v>
      </c>
      <c r="AG3163" s="2" t="s">
        <v>2998</v>
      </c>
      <c r="AH3163" s="2" t="s">
        <v>17400</v>
      </c>
    </row>
    <row r="3164" spans="24:34" x14ac:dyDescent="0.4">
      <c r="X3164" s="2" t="s">
        <v>7768</v>
      </c>
      <c r="Y3164" s="2">
        <v>2013</v>
      </c>
      <c r="Z3164" s="2">
        <v>6809.2</v>
      </c>
      <c r="AA3164" s="2">
        <v>123</v>
      </c>
      <c r="AB3164" s="2">
        <v>9</v>
      </c>
      <c r="AC3164" s="2">
        <v>4748</v>
      </c>
      <c r="AE3164" s="2" t="s">
        <v>7748</v>
      </c>
      <c r="AF3164" s="2" t="s">
        <v>17390</v>
      </c>
      <c r="AG3164" s="2" t="s">
        <v>2998</v>
      </c>
      <c r="AH3164" s="2" t="s">
        <v>17088</v>
      </c>
    </row>
    <row r="3165" spans="24:34" x14ac:dyDescent="0.4">
      <c r="X3165" s="2" t="s">
        <v>7770</v>
      </c>
      <c r="Y3165" s="2">
        <v>1964</v>
      </c>
      <c r="Z3165" s="2">
        <v>677.7</v>
      </c>
      <c r="AA3165" s="2">
        <v>32</v>
      </c>
      <c r="AB3165" s="2">
        <v>2</v>
      </c>
      <c r="AC3165" s="2">
        <v>677.7</v>
      </c>
      <c r="AE3165" s="2" t="s">
        <v>7750</v>
      </c>
      <c r="AF3165" s="2" t="s">
        <v>17397</v>
      </c>
      <c r="AG3165" s="2" t="s">
        <v>2998</v>
      </c>
      <c r="AH3165" s="2" t="s">
        <v>17398</v>
      </c>
    </row>
    <row r="3166" spans="24:34" x14ac:dyDescent="0.4">
      <c r="X3166" s="2" t="s">
        <v>1368</v>
      </c>
      <c r="Y3166" s="2">
        <v>1993</v>
      </c>
      <c r="Z3166" s="2">
        <v>6841</v>
      </c>
      <c r="AA3166" s="2">
        <v>354</v>
      </c>
      <c r="AB3166" s="2">
        <v>5</v>
      </c>
      <c r="AC3166" s="2">
        <v>6825.5</v>
      </c>
      <c r="AE3166" s="2" t="s">
        <v>7752</v>
      </c>
      <c r="AF3166" s="2" t="s">
        <v>17407</v>
      </c>
      <c r="AG3166" s="2" t="s">
        <v>2998</v>
      </c>
      <c r="AH3166" s="2" t="s">
        <v>17086</v>
      </c>
    </row>
    <row r="3167" spans="24:34" x14ac:dyDescent="0.4">
      <c r="X3167" s="2" t="s">
        <v>7772</v>
      </c>
      <c r="Y3167" s="2">
        <v>1969</v>
      </c>
      <c r="Z3167" s="2">
        <v>745.6</v>
      </c>
      <c r="AA3167" s="2">
        <v>30</v>
      </c>
      <c r="AB3167" s="2">
        <v>2</v>
      </c>
      <c r="AC3167" s="2">
        <v>745.6</v>
      </c>
      <c r="AE3167" s="2" t="s">
        <v>7753</v>
      </c>
      <c r="AF3167" s="2" t="s">
        <v>17397</v>
      </c>
      <c r="AG3167" s="2" t="s">
        <v>2998</v>
      </c>
      <c r="AH3167" s="2" t="s">
        <v>17398</v>
      </c>
    </row>
    <row r="3168" spans="24:34" x14ac:dyDescent="0.4">
      <c r="X3168" s="2" t="s">
        <v>1369</v>
      </c>
      <c r="Y3168" s="2">
        <v>1976</v>
      </c>
      <c r="Z3168" s="2">
        <v>6002.2</v>
      </c>
      <c r="AA3168" s="2">
        <v>202</v>
      </c>
      <c r="AB3168" s="2">
        <v>5</v>
      </c>
      <c r="AC3168" s="2">
        <v>4510.8999999999996</v>
      </c>
      <c r="AE3168" s="2" t="s">
        <v>7756</v>
      </c>
      <c r="AF3168" s="2" t="s">
        <v>17397</v>
      </c>
      <c r="AG3168" s="2" t="s">
        <v>2998</v>
      </c>
      <c r="AH3168" s="2" t="s">
        <v>17398</v>
      </c>
    </row>
    <row r="3169" spans="24:34" x14ac:dyDescent="0.4">
      <c r="X3169" s="2" t="s">
        <v>1370</v>
      </c>
      <c r="Y3169" s="2">
        <v>2000</v>
      </c>
      <c r="Z3169" s="2">
        <v>6636</v>
      </c>
      <c r="AA3169" s="2">
        <v>438</v>
      </c>
      <c r="AB3169" s="2">
        <v>9</v>
      </c>
      <c r="AC3169" s="2">
        <v>5481.62</v>
      </c>
      <c r="AE3169" s="2" t="s">
        <v>7758</v>
      </c>
      <c r="AF3169" s="2" t="s">
        <v>17397</v>
      </c>
      <c r="AG3169" s="2" t="s">
        <v>2998</v>
      </c>
      <c r="AH3169" s="2" t="s">
        <v>17398</v>
      </c>
    </row>
    <row r="3170" spans="24:34" x14ac:dyDescent="0.4">
      <c r="X3170" s="2" t="s">
        <v>7773</v>
      </c>
      <c r="Y3170" s="2">
        <v>1977</v>
      </c>
      <c r="Z3170" s="2">
        <v>3318.1</v>
      </c>
      <c r="AA3170" s="2">
        <v>145</v>
      </c>
      <c r="AB3170" s="2">
        <v>5</v>
      </c>
      <c r="AC3170" s="2">
        <v>3041.6</v>
      </c>
      <c r="AE3170" s="2" t="s">
        <v>7759</v>
      </c>
      <c r="AF3170" s="2" t="s">
        <v>17397</v>
      </c>
      <c r="AG3170" s="2" t="s">
        <v>2998</v>
      </c>
      <c r="AH3170" s="2" t="s">
        <v>17400</v>
      </c>
    </row>
    <row r="3171" spans="24:34" x14ac:dyDescent="0.4">
      <c r="X3171" s="2" t="s">
        <v>7775</v>
      </c>
      <c r="Y3171" s="2">
        <v>1979</v>
      </c>
      <c r="Z3171" s="2">
        <v>4834.6000000000004</v>
      </c>
      <c r="AA3171" s="2">
        <v>173</v>
      </c>
      <c r="AB3171" s="2">
        <v>9</v>
      </c>
      <c r="AC3171" s="2">
        <v>3836.8</v>
      </c>
      <c r="AE3171" s="2" t="s">
        <v>7760</v>
      </c>
      <c r="AF3171" s="2" t="s">
        <v>17397</v>
      </c>
      <c r="AG3171" s="2" t="s">
        <v>2998</v>
      </c>
      <c r="AH3171" s="2" t="s">
        <v>17398</v>
      </c>
    </row>
    <row r="3172" spans="24:34" x14ac:dyDescent="0.4">
      <c r="X3172" s="2" t="s">
        <v>7776</v>
      </c>
      <c r="Y3172" s="2">
        <v>2008</v>
      </c>
      <c r="Z3172" s="2">
        <v>9262.2000000000007</v>
      </c>
      <c r="AA3172" s="2">
        <v>215</v>
      </c>
      <c r="AB3172" s="2">
        <v>9</v>
      </c>
      <c r="AC3172" s="2">
        <v>7956.7</v>
      </c>
      <c r="AE3172" s="2" t="s">
        <v>125</v>
      </c>
      <c r="AF3172" s="2" t="s">
        <v>17390</v>
      </c>
      <c r="AG3172" s="2" t="s">
        <v>2998</v>
      </c>
      <c r="AH3172" s="2" t="s">
        <v>17086</v>
      </c>
    </row>
    <row r="3173" spans="24:34" x14ac:dyDescent="0.4">
      <c r="X3173" s="2" t="s">
        <v>7778</v>
      </c>
      <c r="Y3173" s="2">
        <v>1984</v>
      </c>
      <c r="Z3173" s="2">
        <v>5669.4</v>
      </c>
      <c r="AA3173" s="2">
        <v>197</v>
      </c>
      <c r="AB3173" s="2">
        <v>14</v>
      </c>
      <c r="AC3173" s="2">
        <v>4195.8999999999996</v>
      </c>
      <c r="AE3173" s="2" t="s">
        <v>7762</v>
      </c>
      <c r="AF3173" s="2" t="s">
        <v>17390</v>
      </c>
      <c r="AG3173" s="2" t="s">
        <v>2998</v>
      </c>
      <c r="AH3173" s="2" t="s">
        <v>17086</v>
      </c>
    </row>
    <row r="3174" spans="24:34" x14ac:dyDescent="0.4">
      <c r="X3174" s="2" t="s">
        <v>7779</v>
      </c>
      <c r="Y3174" s="2">
        <v>1994</v>
      </c>
      <c r="Z3174" s="2">
        <v>5532.9</v>
      </c>
      <c r="AA3174" s="2">
        <v>205</v>
      </c>
      <c r="AB3174" s="2">
        <v>9</v>
      </c>
      <c r="AC3174" s="2">
        <v>4008.1</v>
      </c>
      <c r="AE3174" s="2" t="s">
        <v>7763</v>
      </c>
      <c r="AF3174" s="2" t="s">
        <v>17407</v>
      </c>
      <c r="AG3174" s="2" t="s">
        <v>2998</v>
      </c>
      <c r="AH3174" s="2" t="s">
        <v>17086</v>
      </c>
    </row>
    <row r="3175" spans="24:34" x14ac:dyDescent="0.4">
      <c r="X3175" s="2" t="s">
        <v>7780</v>
      </c>
      <c r="Y3175" s="2">
        <v>1974</v>
      </c>
      <c r="Z3175" s="2">
        <v>5062.3</v>
      </c>
      <c r="AA3175" s="2">
        <v>153</v>
      </c>
      <c r="AB3175" s="2">
        <v>5</v>
      </c>
      <c r="AC3175" s="2">
        <v>3833.1</v>
      </c>
      <c r="AE3175" s="2" t="s">
        <v>7764</v>
      </c>
      <c r="AF3175" s="2" t="s">
        <v>17397</v>
      </c>
      <c r="AG3175" s="2" t="s">
        <v>2998</v>
      </c>
      <c r="AH3175" s="2" t="s">
        <v>17392</v>
      </c>
    </row>
    <row r="3176" spans="24:34" x14ac:dyDescent="0.4">
      <c r="X3176" s="2" t="s">
        <v>1371</v>
      </c>
      <c r="Y3176" s="2">
        <v>1985</v>
      </c>
      <c r="Z3176" s="2">
        <v>5627.6</v>
      </c>
      <c r="AA3176" s="2">
        <v>194</v>
      </c>
      <c r="AB3176" s="2">
        <v>14</v>
      </c>
      <c r="AC3176" s="2">
        <v>4156.3999999999996</v>
      </c>
      <c r="AE3176" s="2" t="s">
        <v>1367</v>
      </c>
      <c r="AF3176" s="2" t="s">
        <v>17397</v>
      </c>
      <c r="AG3176" s="2" t="s">
        <v>2998</v>
      </c>
      <c r="AH3176" s="2" t="s">
        <v>17398</v>
      </c>
    </row>
    <row r="3177" spans="24:34" x14ac:dyDescent="0.4">
      <c r="X3177" s="2" t="s">
        <v>106</v>
      </c>
      <c r="Y3177" s="2">
        <v>1977</v>
      </c>
      <c r="Z3177" s="2">
        <v>4616</v>
      </c>
      <c r="AA3177" s="2">
        <v>236</v>
      </c>
      <c r="AB3177" s="2">
        <v>5</v>
      </c>
      <c r="AC3177" s="2">
        <v>4616</v>
      </c>
      <c r="AE3177" s="2" t="s">
        <v>7765</v>
      </c>
      <c r="AF3177" s="2" t="s">
        <v>17397</v>
      </c>
      <c r="AG3177" s="2" t="s">
        <v>2998</v>
      </c>
      <c r="AH3177" s="2" t="s">
        <v>17398</v>
      </c>
    </row>
    <row r="3178" spans="24:34" x14ac:dyDescent="0.4">
      <c r="X3178" s="2" t="s">
        <v>7781</v>
      </c>
      <c r="Y3178" s="2">
        <v>1979</v>
      </c>
      <c r="Z3178" s="2">
        <v>10149</v>
      </c>
      <c r="AA3178" s="2">
        <v>467</v>
      </c>
      <c r="AB3178" s="2">
        <v>9</v>
      </c>
      <c r="AC3178" s="2">
        <v>10148.9</v>
      </c>
      <c r="AE3178" s="2" t="s">
        <v>7766</v>
      </c>
      <c r="AF3178" s="2" t="s">
        <v>17397</v>
      </c>
      <c r="AG3178" s="2" t="s">
        <v>2998</v>
      </c>
      <c r="AH3178" s="2" t="s">
        <v>17398</v>
      </c>
    </row>
    <row r="3179" spans="24:34" x14ac:dyDescent="0.4">
      <c r="X3179" s="2" t="s">
        <v>7782</v>
      </c>
      <c r="Y3179" s="2">
        <v>1974</v>
      </c>
      <c r="Z3179" s="2">
        <v>8050.2</v>
      </c>
      <c r="AA3179" s="2">
        <v>267</v>
      </c>
      <c r="AB3179" s="2">
        <v>5</v>
      </c>
      <c r="AC3179" s="2">
        <v>6110.1</v>
      </c>
      <c r="AE3179" s="2" t="s">
        <v>7767</v>
      </c>
      <c r="AF3179" s="2" t="s">
        <v>17397</v>
      </c>
      <c r="AG3179" s="2" t="s">
        <v>2998</v>
      </c>
      <c r="AH3179" s="2" t="s">
        <v>17398</v>
      </c>
    </row>
    <row r="3180" spans="24:34" x14ac:dyDescent="0.4">
      <c r="X3180" s="2" t="s">
        <v>7784</v>
      </c>
      <c r="Y3180" s="2">
        <v>1976</v>
      </c>
      <c r="Z3180" s="2">
        <v>4927</v>
      </c>
      <c r="AA3180" s="2">
        <v>159</v>
      </c>
      <c r="AB3180" s="2">
        <v>9</v>
      </c>
      <c r="AC3180" s="2">
        <v>3928.1</v>
      </c>
      <c r="AE3180" s="2" t="s">
        <v>7768</v>
      </c>
      <c r="AF3180" s="2" t="s">
        <v>17390</v>
      </c>
      <c r="AG3180" s="2" t="s">
        <v>2998</v>
      </c>
      <c r="AH3180" s="2" t="s">
        <v>17088</v>
      </c>
    </row>
    <row r="3181" spans="24:34" x14ac:dyDescent="0.4">
      <c r="X3181" s="2" t="s">
        <v>1372</v>
      </c>
      <c r="Y3181" s="2">
        <v>1978</v>
      </c>
      <c r="Z3181" s="2">
        <v>12190.3</v>
      </c>
      <c r="AA3181" s="2">
        <v>427</v>
      </c>
      <c r="AB3181" s="2">
        <v>9</v>
      </c>
      <c r="AC3181" s="2">
        <v>9652.2999999999993</v>
      </c>
      <c r="AE3181" s="2" t="s">
        <v>7770</v>
      </c>
      <c r="AF3181" s="2" t="s">
        <v>17390</v>
      </c>
      <c r="AG3181" s="2" t="s">
        <v>2998</v>
      </c>
      <c r="AH3181" s="2" t="s">
        <v>17088</v>
      </c>
    </row>
    <row r="3182" spans="24:34" x14ac:dyDescent="0.4">
      <c r="X3182" s="2" t="s">
        <v>7786</v>
      </c>
      <c r="Y3182" s="2">
        <v>1974</v>
      </c>
      <c r="Z3182" s="2">
        <v>5035.8999999999996</v>
      </c>
      <c r="AA3182" s="2">
        <v>191</v>
      </c>
      <c r="AB3182" s="2">
        <v>5</v>
      </c>
      <c r="AC3182" s="2">
        <v>3787.1</v>
      </c>
      <c r="AE3182" s="2" t="s">
        <v>1368</v>
      </c>
      <c r="AF3182" s="2" t="s">
        <v>17397</v>
      </c>
      <c r="AG3182" s="2" t="s">
        <v>2998</v>
      </c>
      <c r="AH3182" s="2" t="s">
        <v>17398</v>
      </c>
    </row>
    <row r="3183" spans="24:34" x14ac:dyDescent="0.4">
      <c r="X3183" s="2" t="s">
        <v>7787</v>
      </c>
      <c r="Y3183" s="2">
        <v>2001</v>
      </c>
      <c r="Z3183" s="2">
        <v>10024.200000000001</v>
      </c>
      <c r="AA3183" s="2">
        <v>355</v>
      </c>
      <c r="AB3183" s="2">
        <v>9</v>
      </c>
      <c r="AC3183" s="2">
        <v>8407.7000000000007</v>
      </c>
      <c r="AE3183" s="2" t="s">
        <v>7772</v>
      </c>
      <c r="AF3183" s="2" t="s">
        <v>17407</v>
      </c>
      <c r="AG3183" s="2" t="s">
        <v>2998</v>
      </c>
      <c r="AH3183" s="2" t="s">
        <v>17088</v>
      </c>
    </row>
    <row r="3184" spans="24:34" x14ac:dyDescent="0.4">
      <c r="X3184" s="2" t="s">
        <v>1373</v>
      </c>
      <c r="Y3184" s="2">
        <v>1976</v>
      </c>
      <c r="Z3184" s="2">
        <v>4612.1000000000004</v>
      </c>
      <c r="AA3184" s="2">
        <v>130</v>
      </c>
      <c r="AB3184" s="2">
        <v>9</v>
      </c>
      <c r="AC3184" s="2">
        <v>3942.1</v>
      </c>
      <c r="AE3184" s="2" t="s">
        <v>1369</v>
      </c>
      <c r="AF3184" s="2" t="s">
        <v>17397</v>
      </c>
      <c r="AG3184" s="2" t="s">
        <v>17549</v>
      </c>
      <c r="AH3184" s="2" t="s">
        <v>17398</v>
      </c>
    </row>
    <row r="3185" spans="24:34" x14ac:dyDescent="0.4">
      <c r="X3185" s="2" t="s">
        <v>7789</v>
      </c>
      <c r="Y3185" s="2">
        <v>1976</v>
      </c>
      <c r="Z3185" s="2">
        <v>15024.4</v>
      </c>
      <c r="AA3185" s="2">
        <v>215</v>
      </c>
      <c r="AB3185" s="2">
        <v>9</v>
      </c>
      <c r="AC3185" s="2">
        <v>11768.7</v>
      </c>
      <c r="AE3185" s="2" t="s">
        <v>1370</v>
      </c>
      <c r="AF3185" s="2" t="s">
        <v>17397</v>
      </c>
      <c r="AG3185" s="2" t="s">
        <v>2998</v>
      </c>
      <c r="AH3185" s="2" t="s">
        <v>17400</v>
      </c>
    </row>
    <row r="3186" spans="24:34" x14ac:dyDescent="0.4">
      <c r="X3186" s="2" t="s">
        <v>7790</v>
      </c>
      <c r="Y3186" s="2">
        <v>1974</v>
      </c>
      <c r="Z3186" s="2">
        <v>5067.1000000000004</v>
      </c>
      <c r="AA3186" s="2">
        <v>163</v>
      </c>
      <c r="AB3186" s="2">
        <v>5</v>
      </c>
      <c r="AC3186" s="2">
        <v>3815.6</v>
      </c>
      <c r="AE3186" s="2" t="s">
        <v>7773</v>
      </c>
      <c r="AF3186" s="2" t="s">
        <v>17397</v>
      </c>
      <c r="AG3186" s="2" t="s">
        <v>2998</v>
      </c>
      <c r="AH3186" s="2" t="s">
        <v>17393</v>
      </c>
    </row>
    <row r="3187" spans="24:34" x14ac:dyDescent="0.4">
      <c r="X3187" s="2" t="s">
        <v>7791</v>
      </c>
      <c r="Y3187" s="2">
        <v>1976</v>
      </c>
      <c r="Z3187" s="2">
        <v>5622.1</v>
      </c>
      <c r="AA3187" s="2">
        <v>261</v>
      </c>
      <c r="AB3187" s="2">
        <v>9</v>
      </c>
      <c r="AC3187" s="2">
        <v>5622.1</v>
      </c>
      <c r="AE3187" s="2" t="s">
        <v>7775</v>
      </c>
      <c r="AF3187" s="2" t="s">
        <v>17397</v>
      </c>
      <c r="AG3187" s="2" t="s">
        <v>17550</v>
      </c>
      <c r="AH3187" s="2" t="s">
        <v>17088</v>
      </c>
    </row>
    <row r="3188" spans="24:34" x14ac:dyDescent="0.4">
      <c r="X3188" s="2" t="s">
        <v>7793</v>
      </c>
      <c r="Y3188" s="2">
        <v>1977</v>
      </c>
      <c r="Z3188" s="2">
        <v>7992.8</v>
      </c>
      <c r="AA3188" s="2">
        <v>347</v>
      </c>
      <c r="AB3188" s="2">
        <v>9</v>
      </c>
      <c r="AC3188" s="2">
        <v>7269.9</v>
      </c>
      <c r="AE3188" s="2" t="s">
        <v>7776</v>
      </c>
      <c r="AF3188" s="2" t="s">
        <v>17390</v>
      </c>
      <c r="AG3188" s="2" t="s">
        <v>2998</v>
      </c>
      <c r="AH3188" s="2" t="s">
        <v>17393</v>
      </c>
    </row>
    <row r="3189" spans="24:34" x14ac:dyDescent="0.4">
      <c r="X3189" s="2" t="s">
        <v>7794</v>
      </c>
      <c r="Y3189" s="2">
        <v>1987</v>
      </c>
      <c r="Z3189" s="2">
        <v>1597</v>
      </c>
      <c r="AA3189" s="2">
        <v>65</v>
      </c>
      <c r="AB3189" s="2">
        <v>5</v>
      </c>
      <c r="AC3189" s="2">
        <v>1597</v>
      </c>
      <c r="AE3189" s="2" t="s">
        <v>7778</v>
      </c>
      <c r="AF3189" s="2" t="s">
        <v>17397</v>
      </c>
      <c r="AG3189" s="2" t="s">
        <v>17551</v>
      </c>
      <c r="AH3189" s="2" t="s">
        <v>17086</v>
      </c>
    </row>
    <row r="3190" spans="24:34" x14ac:dyDescent="0.4">
      <c r="X3190" s="2" t="s">
        <v>7795</v>
      </c>
      <c r="Y3190" s="2">
        <v>1976</v>
      </c>
      <c r="Z3190" s="2">
        <v>5099.5</v>
      </c>
      <c r="AA3190" s="2">
        <v>186</v>
      </c>
      <c r="AB3190" s="2">
        <v>5</v>
      </c>
      <c r="AC3190" s="2">
        <v>4550.8999999999996</v>
      </c>
      <c r="AE3190" s="2" t="s">
        <v>7779</v>
      </c>
      <c r="AF3190" s="2" t="s">
        <v>17390</v>
      </c>
      <c r="AG3190" s="2" t="s">
        <v>17552</v>
      </c>
      <c r="AH3190" s="2" t="s">
        <v>17088</v>
      </c>
    </row>
    <row r="3191" spans="24:34" x14ac:dyDescent="0.4">
      <c r="X3191" s="2" t="s">
        <v>1374</v>
      </c>
      <c r="Y3191" s="2">
        <v>1973</v>
      </c>
      <c r="Z3191" s="2">
        <v>8124.8</v>
      </c>
      <c r="AA3191" s="2">
        <v>342</v>
      </c>
      <c r="AB3191" s="2">
        <v>5</v>
      </c>
      <c r="AC3191" s="2">
        <v>7108.9</v>
      </c>
      <c r="AE3191" s="2" t="s">
        <v>7780</v>
      </c>
      <c r="AF3191" s="2" t="s">
        <v>17397</v>
      </c>
      <c r="AG3191" s="2" t="s">
        <v>17553</v>
      </c>
      <c r="AH3191" s="2" t="s">
        <v>17413</v>
      </c>
    </row>
    <row r="3192" spans="24:34" x14ac:dyDescent="0.4">
      <c r="X3192" s="2" t="s">
        <v>1375</v>
      </c>
      <c r="Y3192" s="2">
        <v>1972</v>
      </c>
      <c r="Z3192" s="2">
        <v>3316.8</v>
      </c>
      <c r="AA3192" s="2">
        <v>172</v>
      </c>
      <c r="AB3192" s="2">
        <v>5</v>
      </c>
      <c r="AC3192" s="2">
        <v>3316.8</v>
      </c>
      <c r="AE3192" s="2" t="s">
        <v>1371</v>
      </c>
      <c r="AF3192" s="2" t="s">
        <v>17397</v>
      </c>
      <c r="AG3192" s="2" t="s">
        <v>17554</v>
      </c>
      <c r="AH3192" s="2" t="s">
        <v>17086</v>
      </c>
    </row>
    <row r="3193" spans="24:34" x14ac:dyDescent="0.4">
      <c r="X3193" s="2" t="s">
        <v>7797</v>
      </c>
      <c r="Y3193" s="2">
        <v>1975</v>
      </c>
      <c r="Z3193" s="2">
        <v>5481.7</v>
      </c>
      <c r="AA3193" s="2">
        <v>296</v>
      </c>
      <c r="AB3193" s="2">
        <v>9</v>
      </c>
      <c r="AC3193" s="2">
        <v>5481.7</v>
      </c>
      <c r="AE3193" s="2" t="s">
        <v>106</v>
      </c>
      <c r="AF3193" s="2" t="s">
        <v>17397</v>
      </c>
      <c r="AG3193" s="2" t="s">
        <v>2998</v>
      </c>
      <c r="AH3193" s="2" t="s">
        <v>17398</v>
      </c>
    </row>
    <row r="3194" spans="24:34" x14ac:dyDescent="0.4">
      <c r="X3194" s="2" t="s">
        <v>7799</v>
      </c>
      <c r="Y3194" s="2">
        <v>1987</v>
      </c>
      <c r="Z3194" s="2">
        <v>1602.8</v>
      </c>
      <c r="AA3194" s="2">
        <v>82</v>
      </c>
      <c r="AB3194" s="2">
        <v>5</v>
      </c>
      <c r="AC3194" s="2">
        <v>1602.8</v>
      </c>
      <c r="AE3194" s="2" t="s">
        <v>7781</v>
      </c>
      <c r="AF3194" s="2" t="s">
        <v>17397</v>
      </c>
      <c r="AG3194" s="2" t="s">
        <v>2998</v>
      </c>
      <c r="AH3194" s="2" t="s">
        <v>17413</v>
      </c>
    </row>
    <row r="3195" spans="24:34" x14ac:dyDescent="0.4">
      <c r="X3195" s="2" t="s">
        <v>7801</v>
      </c>
      <c r="Y3195" s="2">
        <v>2002</v>
      </c>
      <c r="Z3195" s="2">
        <v>8612.7999999999993</v>
      </c>
      <c r="AA3195" s="2">
        <v>454</v>
      </c>
      <c r="AB3195" s="2">
        <v>9</v>
      </c>
      <c r="AC3195" s="2">
        <v>6962</v>
      </c>
      <c r="AE3195" s="2" t="s">
        <v>7782</v>
      </c>
      <c r="AF3195" s="2" t="s">
        <v>17397</v>
      </c>
      <c r="AG3195" s="2" t="s">
        <v>17555</v>
      </c>
      <c r="AH3195" s="2" t="s">
        <v>17392</v>
      </c>
    </row>
    <row r="3196" spans="24:34" x14ac:dyDescent="0.4">
      <c r="X3196" s="2" t="s">
        <v>7803</v>
      </c>
      <c r="Y3196" s="2">
        <v>1974</v>
      </c>
      <c r="Z3196" s="2">
        <v>7612.9</v>
      </c>
      <c r="AA3196" s="2">
        <v>300</v>
      </c>
      <c r="AB3196" s="2">
        <v>5</v>
      </c>
      <c r="AC3196" s="2">
        <v>7612.9</v>
      </c>
      <c r="AE3196" s="2" t="s">
        <v>7784</v>
      </c>
      <c r="AF3196" s="2" t="s">
        <v>17397</v>
      </c>
      <c r="AG3196" s="2" t="s">
        <v>17556</v>
      </c>
      <c r="AH3196" s="2" t="s">
        <v>17088</v>
      </c>
    </row>
    <row r="3197" spans="24:34" x14ac:dyDescent="0.4">
      <c r="X3197" s="2" t="s">
        <v>7805</v>
      </c>
      <c r="Y3197" s="2">
        <v>1972</v>
      </c>
      <c r="Z3197" s="2">
        <v>3346.9</v>
      </c>
      <c r="AA3197" s="2">
        <v>157</v>
      </c>
      <c r="AB3197" s="2">
        <v>5</v>
      </c>
      <c r="AC3197" s="2">
        <v>3346.9</v>
      </c>
      <c r="AE3197" s="2" t="s">
        <v>1372</v>
      </c>
      <c r="AF3197" s="2" t="s">
        <v>17397</v>
      </c>
      <c r="AG3197" s="2" t="s">
        <v>17557</v>
      </c>
      <c r="AH3197" s="2" t="s">
        <v>17413</v>
      </c>
    </row>
    <row r="3198" spans="24:34" x14ac:dyDescent="0.4">
      <c r="X3198" s="2" t="s">
        <v>7806</v>
      </c>
      <c r="Y3198" s="2">
        <v>1974</v>
      </c>
      <c r="Z3198" s="2">
        <v>5464.4</v>
      </c>
      <c r="AA3198" s="2">
        <v>197</v>
      </c>
      <c r="AB3198" s="2">
        <v>9</v>
      </c>
      <c r="AC3198" s="2">
        <v>5464.4</v>
      </c>
      <c r="AE3198" s="2" t="s">
        <v>7786</v>
      </c>
      <c r="AF3198" s="2" t="s">
        <v>17397</v>
      </c>
      <c r="AG3198" s="2" t="s">
        <v>17558</v>
      </c>
      <c r="AH3198" s="2" t="s">
        <v>17413</v>
      </c>
    </row>
    <row r="3199" spans="24:34" x14ac:dyDescent="0.4">
      <c r="X3199" s="2" t="s">
        <v>7807</v>
      </c>
      <c r="Y3199" s="2">
        <v>1973</v>
      </c>
      <c r="Z3199" s="2">
        <v>7584.7</v>
      </c>
      <c r="AA3199" s="2">
        <v>372</v>
      </c>
      <c r="AB3199" s="2">
        <v>5</v>
      </c>
      <c r="AC3199" s="2">
        <v>6997.2</v>
      </c>
      <c r="AE3199" s="2" t="s">
        <v>7787</v>
      </c>
      <c r="AF3199" s="2" t="s">
        <v>17397</v>
      </c>
      <c r="AG3199" s="2" t="s">
        <v>2998</v>
      </c>
      <c r="AH3199" s="2" t="s">
        <v>17393</v>
      </c>
    </row>
    <row r="3200" spans="24:34" x14ac:dyDescent="0.4">
      <c r="X3200" s="2" t="s">
        <v>7808</v>
      </c>
      <c r="Y3200" s="2">
        <v>1976</v>
      </c>
      <c r="Z3200" s="2">
        <v>4064.4</v>
      </c>
      <c r="AA3200" s="2">
        <v>140</v>
      </c>
      <c r="AB3200" s="2">
        <v>5</v>
      </c>
      <c r="AC3200" s="2">
        <v>3059.2</v>
      </c>
      <c r="AE3200" s="2" t="s">
        <v>1373</v>
      </c>
      <c r="AF3200" s="2" t="s">
        <v>17397</v>
      </c>
      <c r="AG3200" s="2" t="s">
        <v>17559</v>
      </c>
      <c r="AH3200" s="2" t="s">
        <v>17088</v>
      </c>
    </row>
    <row r="3201" spans="24:34" x14ac:dyDescent="0.4">
      <c r="X3201" s="2" t="s">
        <v>7809</v>
      </c>
      <c r="Y3201" s="2">
        <v>1977</v>
      </c>
      <c r="Z3201" s="2">
        <v>5089</v>
      </c>
      <c r="AA3201" s="2">
        <v>294</v>
      </c>
      <c r="AB3201" s="2">
        <v>9</v>
      </c>
      <c r="AC3201" s="2">
        <v>5089</v>
      </c>
      <c r="AE3201" s="2" t="s">
        <v>7789</v>
      </c>
      <c r="AF3201" s="2" t="s">
        <v>17397</v>
      </c>
      <c r="AG3201" s="2" t="s">
        <v>17560</v>
      </c>
      <c r="AH3201" s="2" t="s">
        <v>17398</v>
      </c>
    </row>
    <row r="3202" spans="24:34" x14ac:dyDescent="0.4">
      <c r="X3202" s="2" t="s">
        <v>7811</v>
      </c>
      <c r="Y3202" s="2">
        <v>1977</v>
      </c>
      <c r="Z3202" s="2">
        <v>4185.5</v>
      </c>
      <c r="AA3202" s="2">
        <v>259</v>
      </c>
      <c r="AB3202" s="2">
        <v>9</v>
      </c>
      <c r="AC3202" s="2">
        <v>4185.5</v>
      </c>
      <c r="AE3202" s="2" t="s">
        <v>7790</v>
      </c>
      <c r="AF3202" s="2" t="s">
        <v>17397</v>
      </c>
      <c r="AG3202" s="2" t="s">
        <v>2998</v>
      </c>
      <c r="AH3202" s="2" t="s">
        <v>17413</v>
      </c>
    </row>
    <row r="3203" spans="24:34" x14ac:dyDescent="0.4">
      <c r="X3203" s="2" t="s">
        <v>124</v>
      </c>
      <c r="Y3203" s="2">
        <v>1977</v>
      </c>
      <c r="Z3203" s="2">
        <v>4198.5</v>
      </c>
      <c r="AA3203" s="2">
        <v>277</v>
      </c>
      <c r="AB3203" s="2">
        <v>9</v>
      </c>
      <c r="AC3203" s="2">
        <v>3899.7</v>
      </c>
      <c r="AE3203" s="2" t="s">
        <v>7791</v>
      </c>
      <c r="AF3203" s="2" t="s">
        <v>17390</v>
      </c>
      <c r="AG3203" s="2" t="s">
        <v>2998</v>
      </c>
      <c r="AH3203" s="2" t="s">
        <v>17400</v>
      </c>
    </row>
    <row r="3204" spans="24:34" x14ac:dyDescent="0.4">
      <c r="X3204" s="2" t="s">
        <v>7812</v>
      </c>
      <c r="Y3204" s="2">
        <v>1973</v>
      </c>
      <c r="Z3204" s="2">
        <v>3514</v>
      </c>
      <c r="AA3204" s="2">
        <v>158</v>
      </c>
      <c r="AB3204" s="2">
        <v>5</v>
      </c>
      <c r="AC3204" s="2">
        <v>3514</v>
      </c>
      <c r="AE3204" s="2" t="s">
        <v>7793</v>
      </c>
      <c r="AF3204" s="2" t="s">
        <v>17390</v>
      </c>
      <c r="AG3204" s="2" t="s">
        <v>2998</v>
      </c>
      <c r="AH3204" s="2" t="s">
        <v>17393</v>
      </c>
    </row>
    <row r="3205" spans="24:34" x14ac:dyDescent="0.4">
      <c r="X3205" s="2" t="s">
        <v>7813</v>
      </c>
      <c r="Y3205" s="2">
        <v>1972</v>
      </c>
      <c r="Z3205" s="2">
        <v>3412.1</v>
      </c>
      <c r="AA3205" s="2">
        <v>168</v>
      </c>
      <c r="AB3205" s="2">
        <v>5</v>
      </c>
      <c r="AC3205" s="2">
        <v>3408.9</v>
      </c>
      <c r="AE3205" s="2" t="s">
        <v>7794</v>
      </c>
      <c r="AF3205" s="2" t="s">
        <v>17397</v>
      </c>
      <c r="AG3205" s="2" t="s">
        <v>2998</v>
      </c>
      <c r="AH3205" s="2" t="s">
        <v>17088</v>
      </c>
    </row>
    <row r="3206" spans="24:34" x14ac:dyDescent="0.4">
      <c r="X3206" s="2" t="s">
        <v>7815</v>
      </c>
      <c r="Y3206" s="2">
        <v>2003</v>
      </c>
      <c r="Z3206" s="2">
        <v>8693.2000000000007</v>
      </c>
      <c r="AA3206" s="2">
        <v>466</v>
      </c>
      <c r="AB3206" s="2">
        <v>9</v>
      </c>
      <c r="AC3206" s="2">
        <v>6978.7</v>
      </c>
      <c r="AE3206" s="2" t="s">
        <v>7795</v>
      </c>
      <c r="AF3206" s="2" t="s">
        <v>17397</v>
      </c>
      <c r="AG3206" s="2" t="s">
        <v>2998</v>
      </c>
      <c r="AH3206" s="2" t="s">
        <v>17398</v>
      </c>
    </row>
    <row r="3207" spans="24:34" x14ac:dyDescent="0.4">
      <c r="X3207" s="2" t="s">
        <v>7816</v>
      </c>
      <c r="Y3207" s="2">
        <v>1973</v>
      </c>
      <c r="Z3207" s="2">
        <v>3664</v>
      </c>
      <c r="AA3207" s="2">
        <v>150</v>
      </c>
      <c r="AB3207" s="2">
        <v>5</v>
      </c>
      <c r="AC3207" s="2">
        <v>3283</v>
      </c>
      <c r="AE3207" s="2" t="s">
        <v>1374</v>
      </c>
      <c r="AF3207" s="2" t="s">
        <v>17390</v>
      </c>
      <c r="AG3207" s="2" t="s">
        <v>2998</v>
      </c>
      <c r="AH3207" s="2" t="s">
        <v>17406</v>
      </c>
    </row>
    <row r="3208" spans="24:34" x14ac:dyDescent="0.4">
      <c r="X3208" s="2" t="s">
        <v>1376</v>
      </c>
      <c r="Y3208" s="2">
        <v>1976</v>
      </c>
      <c r="Z3208" s="2">
        <v>4061.3</v>
      </c>
      <c r="AA3208" s="2">
        <v>122</v>
      </c>
      <c r="AB3208" s="2">
        <v>5</v>
      </c>
      <c r="AC3208" s="2">
        <v>4061.3</v>
      </c>
      <c r="AE3208" s="2" t="s">
        <v>1375</v>
      </c>
      <c r="AF3208" s="2" t="s">
        <v>17390</v>
      </c>
      <c r="AG3208" s="2" t="s">
        <v>2998</v>
      </c>
      <c r="AH3208" s="2" t="s">
        <v>17393</v>
      </c>
    </row>
    <row r="3209" spans="24:34" x14ac:dyDescent="0.4">
      <c r="X3209" s="2" t="s">
        <v>7817</v>
      </c>
      <c r="Y3209" s="2">
        <v>1977</v>
      </c>
      <c r="Z3209" s="2">
        <v>4278.3</v>
      </c>
      <c r="AA3209" s="2">
        <v>148</v>
      </c>
      <c r="AB3209" s="2">
        <v>5</v>
      </c>
      <c r="AC3209" s="2">
        <v>4278.3</v>
      </c>
      <c r="AE3209" s="2" t="s">
        <v>7797</v>
      </c>
      <c r="AF3209" s="2" t="s">
        <v>17390</v>
      </c>
      <c r="AG3209" s="2" t="s">
        <v>2998</v>
      </c>
      <c r="AH3209" s="2" t="s">
        <v>17400</v>
      </c>
    </row>
    <row r="3210" spans="24:34" x14ac:dyDescent="0.4">
      <c r="X3210" s="2" t="s">
        <v>7818</v>
      </c>
      <c r="Y3210" s="2">
        <v>2009</v>
      </c>
      <c r="Z3210" s="2">
        <v>7673.6</v>
      </c>
      <c r="AA3210" s="2">
        <v>318</v>
      </c>
      <c r="AB3210" s="2">
        <v>10</v>
      </c>
      <c r="AC3210" s="2">
        <v>5149.3</v>
      </c>
      <c r="AE3210" s="2" t="s">
        <v>7799</v>
      </c>
      <c r="AF3210" s="2" t="s">
        <v>17397</v>
      </c>
      <c r="AG3210" s="2" t="s">
        <v>2998</v>
      </c>
      <c r="AH3210" s="2" t="s">
        <v>17088</v>
      </c>
    </row>
    <row r="3211" spans="24:34" x14ac:dyDescent="0.4">
      <c r="X3211" s="2" t="s">
        <v>7820</v>
      </c>
      <c r="Y3211" s="2">
        <v>1984</v>
      </c>
      <c r="Z3211" s="2">
        <v>4285.8999999999996</v>
      </c>
      <c r="AA3211" s="2">
        <v>208</v>
      </c>
      <c r="AB3211" s="2">
        <v>14</v>
      </c>
      <c r="AC3211" s="2">
        <v>4285.8999999999996</v>
      </c>
      <c r="AE3211" s="2" t="s">
        <v>7801</v>
      </c>
      <c r="AF3211" s="2" t="s">
        <v>17397</v>
      </c>
      <c r="AG3211" s="2" t="s">
        <v>2998</v>
      </c>
      <c r="AH3211" s="2" t="s">
        <v>17400</v>
      </c>
    </row>
    <row r="3212" spans="24:34" x14ac:dyDescent="0.4">
      <c r="X3212" s="2" t="s">
        <v>7822</v>
      </c>
      <c r="Y3212" s="2">
        <v>1976</v>
      </c>
      <c r="Z3212" s="2">
        <v>3359</v>
      </c>
      <c r="AA3212" s="2">
        <v>156</v>
      </c>
      <c r="AB3212" s="2">
        <v>5</v>
      </c>
      <c r="AC3212" s="2">
        <v>3128</v>
      </c>
      <c r="AE3212" s="2" t="s">
        <v>7803</v>
      </c>
      <c r="AF3212" s="2" t="s">
        <v>17390</v>
      </c>
      <c r="AG3212" s="2" t="s">
        <v>2998</v>
      </c>
      <c r="AH3212" s="2" t="s">
        <v>17392</v>
      </c>
    </row>
    <row r="3213" spans="24:34" x14ac:dyDescent="0.4">
      <c r="X3213" s="2" t="s">
        <v>7823</v>
      </c>
      <c r="Y3213" s="2">
        <v>2006</v>
      </c>
      <c r="Z3213" s="2">
        <v>8930</v>
      </c>
      <c r="AA3213" s="2">
        <v>444</v>
      </c>
      <c r="AB3213" s="2">
        <v>9</v>
      </c>
      <c r="AC3213" s="2">
        <v>7867.8</v>
      </c>
      <c r="AE3213" s="2" t="s">
        <v>7805</v>
      </c>
      <c r="AF3213" s="2" t="s">
        <v>17390</v>
      </c>
      <c r="AG3213" s="2" t="s">
        <v>2998</v>
      </c>
      <c r="AH3213" s="2" t="s">
        <v>17393</v>
      </c>
    </row>
    <row r="3214" spans="24:34" x14ac:dyDescent="0.4">
      <c r="X3214" s="2" t="s">
        <v>7827</v>
      </c>
      <c r="Y3214" s="2">
        <v>2016</v>
      </c>
      <c r="Z3214" s="2">
        <v>5179.8</v>
      </c>
      <c r="AA3214" s="2">
        <v>15</v>
      </c>
      <c r="AB3214" s="2">
        <v>11</v>
      </c>
      <c r="AC3214" s="2">
        <v>3538.8</v>
      </c>
      <c r="AE3214" s="2" t="s">
        <v>7806</v>
      </c>
      <c r="AF3214" s="2" t="s">
        <v>17390</v>
      </c>
      <c r="AG3214" s="2" t="s">
        <v>2998</v>
      </c>
      <c r="AH3214" s="2" t="s">
        <v>17400</v>
      </c>
    </row>
    <row r="3215" spans="24:34" x14ac:dyDescent="0.4">
      <c r="X3215" s="2" t="s">
        <v>7828</v>
      </c>
      <c r="Y3215" s="2">
        <v>2014</v>
      </c>
      <c r="Z3215" s="2">
        <v>9120.2000000000007</v>
      </c>
      <c r="AA3215" s="2">
        <v>430</v>
      </c>
      <c r="AB3215" s="2">
        <v>17</v>
      </c>
      <c r="AC3215" s="2">
        <v>9120.2000000000007</v>
      </c>
      <c r="AE3215" s="2" t="s">
        <v>7807</v>
      </c>
      <c r="AF3215" s="2" t="s">
        <v>17390</v>
      </c>
      <c r="AG3215" s="2" t="s">
        <v>2998</v>
      </c>
      <c r="AH3215" s="2" t="s">
        <v>17406</v>
      </c>
    </row>
    <row r="3216" spans="24:34" x14ac:dyDescent="0.4">
      <c r="X3216" s="2" t="s">
        <v>7829</v>
      </c>
      <c r="Y3216" s="2">
        <v>2017</v>
      </c>
      <c r="Z3216" s="2">
        <v>18679.900000000001</v>
      </c>
      <c r="AA3216" s="2">
        <v>127</v>
      </c>
      <c r="AB3216" s="2">
        <v>13</v>
      </c>
      <c r="AC3216" s="2">
        <v>11698.9</v>
      </c>
      <c r="AE3216" s="2" t="s">
        <v>7808</v>
      </c>
      <c r="AF3216" s="2" t="s">
        <v>17397</v>
      </c>
      <c r="AG3216" s="2" t="s">
        <v>17506</v>
      </c>
      <c r="AH3216" s="2" t="s">
        <v>17393</v>
      </c>
    </row>
    <row r="3217" spans="24:34" x14ac:dyDescent="0.4">
      <c r="X3217" s="2" t="s">
        <v>7830</v>
      </c>
      <c r="Y3217" s="2">
        <v>2013</v>
      </c>
      <c r="Z3217" s="2">
        <v>8782</v>
      </c>
      <c r="AA3217" s="2">
        <v>450</v>
      </c>
      <c r="AB3217" s="2">
        <v>17</v>
      </c>
      <c r="AC3217" s="2">
        <v>8779</v>
      </c>
      <c r="AE3217" s="2" t="s">
        <v>7809</v>
      </c>
      <c r="AF3217" s="2" t="s">
        <v>17390</v>
      </c>
      <c r="AG3217" s="2" t="s">
        <v>2998</v>
      </c>
      <c r="AH3217" s="2" t="s">
        <v>17086</v>
      </c>
    </row>
    <row r="3218" spans="24:34" x14ac:dyDescent="0.4">
      <c r="X3218" s="2" t="s">
        <v>7831</v>
      </c>
      <c r="Y3218" s="2">
        <v>2018</v>
      </c>
      <c r="Z3218" s="2">
        <v>22521.9</v>
      </c>
      <c r="AA3218" s="2">
        <v>365</v>
      </c>
      <c r="AB3218" s="2">
        <v>13</v>
      </c>
      <c r="AC3218" s="2">
        <v>16102</v>
      </c>
      <c r="AE3218" s="2" t="s">
        <v>7811</v>
      </c>
      <c r="AF3218" s="2" t="s">
        <v>17390</v>
      </c>
      <c r="AG3218" s="2" t="s">
        <v>2998</v>
      </c>
      <c r="AH3218" s="2" t="s">
        <v>17400</v>
      </c>
    </row>
    <row r="3219" spans="24:34" x14ac:dyDescent="0.4">
      <c r="X3219" s="2" t="s">
        <v>7832</v>
      </c>
      <c r="Y3219" s="2">
        <v>2013</v>
      </c>
      <c r="Z3219" s="2">
        <v>12166.6</v>
      </c>
      <c r="AA3219" s="2">
        <v>500</v>
      </c>
      <c r="AB3219" s="2">
        <v>17</v>
      </c>
      <c r="AC3219" s="2">
        <v>8784.1999999999989</v>
      </c>
      <c r="AE3219" s="2" t="s">
        <v>124</v>
      </c>
      <c r="AF3219" s="2" t="s">
        <v>17390</v>
      </c>
      <c r="AG3219" s="2" t="s">
        <v>2998</v>
      </c>
      <c r="AH3219" s="2" t="s">
        <v>17086</v>
      </c>
    </row>
    <row r="3220" spans="24:34" x14ac:dyDescent="0.4">
      <c r="X3220" s="2" t="s">
        <v>7833</v>
      </c>
      <c r="Y3220" s="2">
        <v>2016</v>
      </c>
      <c r="Z3220" s="2">
        <v>31150.1</v>
      </c>
      <c r="AA3220" s="2">
        <v>192</v>
      </c>
      <c r="AB3220" s="2">
        <v>12</v>
      </c>
      <c r="AC3220" s="2">
        <v>12373.1</v>
      </c>
      <c r="AE3220" s="2" t="s">
        <v>7812</v>
      </c>
      <c r="AF3220" s="2" t="s">
        <v>17390</v>
      </c>
      <c r="AG3220" s="2" t="s">
        <v>2998</v>
      </c>
      <c r="AH3220" s="2" t="s">
        <v>17393</v>
      </c>
    </row>
    <row r="3221" spans="24:34" x14ac:dyDescent="0.4">
      <c r="X3221" s="2" t="s">
        <v>7834</v>
      </c>
      <c r="Y3221" s="2">
        <v>1971</v>
      </c>
      <c r="Z3221" s="2">
        <v>4412.3999999999996</v>
      </c>
      <c r="AA3221" s="2">
        <v>157</v>
      </c>
      <c r="AB3221" s="2">
        <v>5</v>
      </c>
      <c r="AC3221" s="2">
        <v>3379.7</v>
      </c>
      <c r="AE3221" s="2" t="s">
        <v>7813</v>
      </c>
      <c r="AF3221" s="2" t="s">
        <v>17390</v>
      </c>
      <c r="AG3221" s="2" t="s">
        <v>2998</v>
      </c>
      <c r="AH3221" s="2" t="s">
        <v>17393</v>
      </c>
    </row>
    <row r="3222" spans="24:34" x14ac:dyDescent="0.4">
      <c r="X3222" s="2" t="s">
        <v>7836</v>
      </c>
      <c r="Y3222" s="2">
        <v>1969</v>
      </c>
      <c r="Z3222" s="2">
        <v>4701.7</v>
      </c>
      <c r="AA3222" s="2">
        <v>149</v>
      </c>
      <c r="AB3222" s="2">
        <v>5</v>
      </c>
      <c r="AC3222" s="2">
        <v>3602.4</v>
      </c>
      <c r="AE3222" s="2" t="s">
        <v>7815</v>
      </c>
      <c r="AF3222" s="2" t="s">
        <v>17397</v>
      </c>
      <c r="AG3222" s="2" t="s">
        <v>2998</v>
      </c>
      <c r="AH3222" s="2" t="s">
        <v>17400</v>
      </c>
    </row>
    <row r="3223" spans="24:34" x14ac:dyDescent="0.4">
      <c r="X3223" s="2" t="s">
        <v>123</v>
      </c>
      <c r="Y3223" s="2">
        <v>1976</v>
      </c>
      <c r="Z3223" s="2">
        <v>5909.8</v>
      </c>
      <c r="AA3223" s="2">
        <v>217</v>
      </c>
      <c r="AB3223" s="2">
        <v>5</v>
      </c>
      <c r="AC3223" s="2">
        <v>4538.5</v>
      </c>
      <c r="AE3223" s="2" t="s">
        <v>7816</v>
      </c>
      <c r="AF3223" s="2" t="s">
        <v>17390</v>
      </c>
      <c r="AG3223" s="2" t="s">
        <v>17561</v>
      </c>
      <c r="AH3223" s="2" t="s">
        <v>17393</v>
      </c>
    </row>
    <row r="3224" spans="24:34" x14ac:dyDescent="0.4">
      <c r="X3224" s="2" t="s">
        <v>7839</v>
      </c>
      <c r="Y3224" s="2">
        <v>1979</v>
      </c>
      <c r="Z3224" s="2">
        <v>5978.7</v>
      </c>
      <c r="AA3224" s="2">
        <v>243</v>
      </c>
      <c r="AB3224" s="2">
        <v>5</v>
      </c>
      <c r="AC3224" s="2">
        <v>4558</v>
      </c>
      <c r="AE3224" s="2" t="s">
        <v>1376</v>
      </c>
      <c r="AF3224" s="2" t="s">
        <v>17397</v>
      </c>
      <c r="AG3224" s="2" t="s">
        <v>2998</v>
      </c>
      <c r="AH3224" s="2" t="s">
        <v>17393</v>
      </c>
    </row>
    <row r="3225" spans="24:34" x14ac:dyDescent="0.4">
      <c r="X3225" s="2" t="s">
        <v>7841</v>
      </c>
      <c r="Y3225" s="2">
        <v>1993</v>
      </c>
      <c r="Z3225" s="2">
        <v>3153.5</v>
      </c>
      <c r="AA3225" s="2">
        <v>158</v>
      </c>
      <c r="AB3225" s="2">
        <v>5</v>
      </c>
      <c r="AC3225" s="2">
        <v>2759.7</v>
      </c>
      <c r="AE3225" s="2" t="s">
        <v>7817</v>
      </c>
      <c r="AF3225" s="2" t="s">
        <v>17390</v>
      </c>
      <c r="AG3225" s="2" t="s">
        <v>2998</v>
      </c>
      <c r="AH3225" s="2" t="s">
        <v>17393</v>
      </c>
    </row>
    <row r="3226" spans="24:34" x14ac:dyDescent="0.4">
      <c r="X3226" s="2" t="s">
        <v>7842</v>
      </c>
      <c r="Y3226" s="2">
        <v>1993</v>
      </c>
      <c r="Z3226" s="2">
        <v>3033.5</v>
      </c>
      <c r="AA3226" s="2">
        <v>146</v>
      </c>
      <c r="AB3226" s="2">
        <v>5</v>
      </c>
      <c r="AC3226" s="2">
        <v>2737.7</v>
      </c>
      <c r="AE3226" s="2" t="s">
        <v>7818</v>
      </c>
      <c r="AF3226" s="2" t="s">
        <v>17390</v>
      </c>
      <c r="AG3226" s="2" t="s">
        <v>2998</v>
      </c>
      <c r="AH3226" s="2" t="s">
        <v>17088</v>
      </c>
    </row>
    <row r="3227" spans="24:34" x14ac:dyDescent="0.4">
      <c r="X3227" s="2" t="s">
        <v>7843</v>
      </c>
      <c r="Y3227" s="2">
        <v>1984</v>
      </c>
      <c r="Z3227" s="2">
        <v>3534.6</v>
      </c>
      <c r="AA3227" s="2">
        <v>156</v>
      </c>
      <c r="AB3227" s="2">
        <v>5</v>
      </c>
      <c r="AC3227" s="2">
        <v>3118.9</v>
      </c>
      <c r="AE3227" s="2" t="s">
        <v>7820</v>
      </c>
      <c r="AF3227" s="2" t="s">
        <v>17397</v>
      </c>
      <c r="AG3227" s="2" t="s">
        <v>2998</v>
      </c>
      <c r="AH3227" s="2" t="s">
        <v>17086</v>
      </c>
    </row>
    <row r="3228" spans="24:34" x14ac:dyDescent="0.4">
      <c r="X3228" s="2" t="s">
        <v>1377</v>
      </c>
      <c r="Y3228" s="2">
        <v>1973</v>
      </c>
      <c r="Z3228" s="2">
        <v>3051</v>
      </c>
      <c r="AA3228" s="2">
        <v>147</v>
      </c>
      <c r="AB3228" s="2">
        <v>5</v>
      </c>
      <c r="AC3228" s="2">
        <v>3050.9</v>
      </c>
      <c r="AE3228" s="2" t="s">
        <v>7821</v>
      </c>
      <c r="AF3228" s="2" t="s">
        <v>2998</v>
      </c>
      <c r="AG3228" s="2" t="s">
        <v>2998</v>
      </c>
      <c r="AH3228" s="2" t="s">
        <v>17086</v>
      </c>
    </row>
    <row r="3229" spans="24:34" x14ac:dyDescent="0.4">
      <c r="X3229" s="2" t="s">
        <v>7844</v>
      </c>
      <c r="Y3229" s="2">
        <v>1983</v>
      </c>
      <c r="Z3229" s="2">
        <v>7502.2</v>
      </c>
      <c r="AA3229" s="2">
        <v>252</v>
      </c>
      <c r="AB3229" s="2">
        <v>5</v>
      </c>
      <c r="AC3229" s="2">
        <v>5487.7</v>
      </c>
      <c r="AE3229" s="2" t="s">
        <v>7822</v>
      </c>
      <c r="AF3229" s="2" t="s">
        <v>17397</v>
      </c>
      <c r="AG3229" s="2" t="s">
        <v>2998</v>
      </c>
      <c r="AH3229" s="2" t="s">
        <v>17393</v>
      </c>
    </row>
    <row r="3230" spans="24:34" x14ac:dyDescent="0.4">
      <c r="X3230" s="2" t="s">
        <v>7845</v>
      </c>
      <c r="Y3230" s="2">
        <v>1978</v>
      </c>
      <c r="Z3230" s="2">
        <v>2812.5</v>
      </c>
      <c r="AA3230" s="2">
        <v>118</v>
      </c>
      <c r="AB3230" s="2">
        <v>9</v>
      </c>
      <c r="AC3230" s="2">
        <v>2501.1</v>
      </c>
      <c r="AE3230" s="2" t="s">
        <v>7823</v>
      </c>
      <c r="AF3230" s="2" t="s">
        <v>17390</v>
      </c>
      <c r="AG3230" s="2" t="s">
        <v>2998</v>
      </c>
      <c r="AH3230" s="2" t="s">
        <v>17393</v>
      </c>
    </row>
    <row r="3231" spans="24:34" x14ac:dyDescent="0.4">
      <c r="X3231" s="2" t="s">
        <v>1378</v>
      </c>
      <c r="Y3231" s="2">
        <v>1981</v>
      </c>
      <c r="Z3231" s="2">
        <v>2375.5</v>
      </c>
      <c r="AA3231" s="2">
        <v>97</v>
      </c>
      <c r="AB3231" s="2">
        <v>9</v>
      </c>
      <c r="AC3231" s="2">
        <v>1916.5</v>
      </c>
      <c r="AE3231" s="2" t="s">
        <v>7824</v>
      </c>
      <c r="AF3231" s="2" t="s">
        <v>17491</v>
      </c>
      <c r="AG3231" s="2" t="s">
        <v>2998</v>
      </c>
      <c r="AH3231" s="2" t="s">
        <v>17413</v>
      </c>
    </row>
    <row r="3232" spans="24:34" x14ac:dyDescent="0.4">
      <c r="X3232" s="2" t="s">
        <v>7847</v>
      </c>
      <c r="Y3232" s="2">
        <v>1985</v>
      </c>
      <c r="Z3232" s="2">
        <v>3176.2</v>
      </c>
      <c r="AA3232" s="2">
        <v>131</v>
      </c>
      <c r="AB3232" s="2">
        <v>9</v>
      </c>
      <c r="AC3232" s="2">
        <v>2515.3000000000002</v>
      </c>
      <c r="AE3232" s="2" t="s">
        <v>7825</v>
      </c>
      <c r="AF3232" s="2" t="s">
        <v>17491</v>
      </c>
      <c r="AG3232" s="2" t="s">
        <v>2998</v>
      </c>
      <c r="AH3232" s="2" t="s">
        <v>17413</v>
      </c>
    </row>
    <row r="3233" spans="24:34" x14ac:dyDescent="0.4">
      <c r="X3233" s="2" t="s">
        <v>7848</v>
      </c>
      <c r="Y3233" s="2">
        <v>1987</v>
      </c>
      <c r="Z3233" s="2">
        <v>2701.9</v>
      </c>
      <c r="AA3233" s="2">
        <v>112</v>
      </c>
      <c r="AB3233" s="2">
        <v>5</v>
      </c>
      <c r="AC3233" s="2">
        <v>2380.6</v>
      </c>
      <c r="AE3233" s="2" t="s">
        <v>7826</v>
      </c>
      <c r="AF3233" s="2" t="s">
        <v>17491</v>
      </c>
      <c r="AG3233" s="2" t="s">
        <v>2998</v>
      </c>
      <c r="AH3233" s="2" t="s">
        <v>17414</v>
      </c>
    </row>
    <row r="3234" spans="24:34" x14ac:dyDescent="0.4">
      <c r="X3234" s="2" t="s">
        <v>7849</v>
      </c>
      <c r="Y3234" s="2">
        <v>1969</v>
      </c>
      <c r="Z3234" s="2">
        <v>4383.5</v>
      </c>
      <c r="AA3234" s="2">
        <v>170</v>
      </c>
      <c r="AB3234" s="2">
        <v>5</v>
      </c>
      <c r="AC3234" s="2">
        <v>3361.2</v>
      </c>
      <c r="AE3234" s="2" t="s">
        <v>7827</v>
      </c>
      <c r="AF3234" s="2" t="s">
        <v>17390</v>
      </c>
      <c r="AG3234" s="2" t="s">
        <v>2998</v>
      </c>
      <c r="AH3234" s="2" t="s">
        <v>17086</v>
      </c>
    </row>
    <row r="3235" spans="24:34" x14ac:dyDescent="0.4">
      <c r="X3235" s="2" t="s">
        <v>7850</v>
      </c>
      <c r="Y3235" s="2">
        <v>1989</v>
      </c>
      <c r="Z3235" s="2">
        <v>2653.8</v>
      </c>
      <c r="AA3235" s="2">
        <v>119</v>
      </c>
      <c r="AB3235" s="2">
        <v>5</v>
      </c>
      <c r="AC3235" s="2">
        <v>2349.7999999999997</v>
      </c>
      <c r="AE3235" s="2" t="s">
        <v>7828</v>
      </c>
      <c r="AF3235" s="2" t="s">
        <v>17390</v>
      </c>
      <c r="AG3235" s="2" t="s">
        <v>2998</v>
      </c>
      <c r="AH3235" s="2" t="s">
        <v>17086</v>
      </c>
    </row>
    <row r="3236" spans="24:34" x14ac:dyDescent="0.4">
      <c r="X3236" s="2" t="s">
        <v>7853</v>
      </c>
      <c r="Y3236" s="2">
        <v>1990</v>
      </c>
      <c r="Z3236" s="2">
        <v>3117.6</v>
      </c>
      <c r="AA3236" s="2">
        <v>125</v>
      </c>
      <c r="AB3236" s="2">
        <v>5</v>
      </c>
      <c r="AC3236" s="2">
        <v>2355.1</v>
      </c>
      <c r="AE3236" s="2" t="s">
        <v>7829</v>
      </c>
      <c r="AF3236" s="2" t="s">
        <v>17390</v>
      </c>
      <c r="AG3236" s="2" t="s">
        <v>2998</v>
      </c>
      <c r="AH3236" s="2" t="s">
        <v>17413</v>
      </c>
    </row>
    <row r="3237" spans="24:34" x14ac:dyDescent="0.4">
      <c r="X3237" s="2" t="s">
        <v>1379</v>
      </c>
      <c r="Y3237" s="2">
        <v>1970</v>
      </c>
      <c r="Z3237" s="2">
        <v>12297.5</v>
      </c>
      <c r="AA3237" s="2">
        <v>153</v>
      </c>
      <c r="AB3237" s="2">
        <v>5</v>
      </c>
      <c r="AC3237" s="2">
        <v>3386.1</v>
      </c>
      <c r="AE3237" s="2" t="s">
        <v>7830</v>
      </c>
      <c r="AF3237" s="2" t="s">
        <v>17390</v>
      </c>
      <c r="AG3237" s="2" t="s">
        <v>2998</v>
      </c>
      <c r="AH3237" s="2" t="s">
        <v>17086</v>
      </c>
    </row>
    <row r="3238" spans="24:34" x14ac:dyDescent="0.4">
      <c r="X3238" s="2" t="s">
        <v>7855</v>
      </c>
      <c r="Y3238" s="2">
        <v>1970</v>
      </c>
      <c r="Z3238" s="2">
        <v>4123.1000000000004</v>
      </c>
      <c r="AA3238" s="2">
        <v>174</v>
      </c>
      <c r="AB3238" s="2">
        <v>5</v>
      </c>
      <c r="AC3238" s="2">
        <v>3134</v>
      </c>
      <c r="AE3238" s="2" t="s">
        <v>7831</v>
      </c>
      <c r="AF3238" s="2" t="s">
        <v>17390</v>
      </c>
      <c r="AG3238" s="2" t="s">
        <v>2998</v>
      </c>
      <c r="AH3238" s="2" t="s">
        <v>17413</v>
      </c>
    </row>
    <row r="3239" spans="24:34" x14ac:dyDescent="0.4">
      <c r="X3239" s="2" t="s">
        <v>7856</v>
      </c>
      <c r="Y3239" s="2">
        <v>1972</v>
      </c>
      <c r="Z3239" s="2">
        <v>4370.3999999999996</v>
      </c>
      <c r="AA3239" s="2">
        <v>183</v>
      </c>
      <c r="AB3239" s="2">
        <v>5</v>
      </c>
      <c r="AC3239" s="2">
        <v>3341.9</v>
      </c>
      <c r="AE3239" s="2" t="s">
        <v>7832</v>
      </c>
      <c r="AF3239" s="2" t="s">
        <v>17390</v>
      </c>
      <c r="AG3239" s="2" t="s">
        <v>2998</v>
      </c>
      <c r="AH3239" s="2" t="s">
        <v>17086</v>
      </c>
    </row>
    <row r="3240" spans="24:34" x14ac:dyDescent="0.4">
      <c r="X3240" s="2" t="s">
        <v>7858</v>
      </c>
      <c r="Y3240" s="2">
        <v>1973</v>
      </c>
      <c r="Z3240" s="2">
        <v>4907.5</v>
      </c>
      <c r="AA3240" s="2">
        <v>233</v>
      </c>
      <c r="AB3240" s="2">
        <v>5</v>
      </c>
      <c r="AC3240" s="2">
        <v>2655.8</v>
      </c>
      <c r="AE3240" s="2" t="s">
        <v>7833</v>
      </c>
      <c r="AF3240" s="2" t="s">
        <v>17390</v>
      </c>
      <c r="AG3240" s="2" t="s">
        <v>2998</v>
      </c>
      <c r="AH3240" s="2" t="s">
        <v>17393</v>
      </c>
    </row>
    <row r="3241" spans="24:34" x14ac:dyDescent="0.4">
      <c r="X3241" s="2" t="s">
        <v>1380</v>
      </c>
      <c r="Y3241" s="2">
        <v>1983</v>
      </c>
      <c r="Z3241" s="2">
        <v>4968.3999999999996</v>
      </c>
      <c r="AA3241" s="2">
        <v>217</v>
      </c>
      <c r="AB3241" s="2">
        <v>5</v>
      </c>
      <c r="AC3241" s="2">
        <v>3770.6</v>
      </c>
      <c r="AE3241" s="2" t="s">
        <v>7834</v>
      </c>
      <c r="AF3241" s="2" t="s">
        <v>17390</v>
      </c>
      <c r="AG3241" s="2" t="s">
        <v>2998</v>
      </c>
      <c r="AH3241" s="2" t="s">
        <v>17393</v>
      </c>
    </row>
    <row r="3242" spans="24:34" x14ac:dyDescent="0.4">
      <c r="X3242" s="2" t="s">
        <v>7859</v>
      </c>
      <c r="Y3242" s="2">
        <v>1983</v>
      </c>
      <c r="Z3242" s="2">
        <v>2596.5</v>
      </c>
      <c r="AA3242" s="2">
        <v>134</v>
      </c>
      <c r="AB3242" s="2">
        <v>5</v>
      </c>
      <c r="AC3242" s="2">
        <v>2296.5</v>
      </c>
      <c r="AE3242" s="2" t="s">
        <v>7836</v>
      </c>
      <c r="AF3242" s="2" t="s">
        <v>17390</v>
      </c>
      <c r="AG3242" s="2" t="s">
        <v>2998</v>
      </c>
      <c r="AH3242" s="2" t="s">
        <v>17393</v>
      </c>
    </row>
    <row r="3243" spans="24:34" x14ac:dyDescent="0.4">
      <c r="X3243" s="2" t="s">
        <v>7860</v>
      </c>
      <c r="Y3243" s="2">
        <v>1989</v>
      </c>
      <c r="Z3243" s="2">
        <v>2917.7</v>
      </c>
      <c r="AA3243" s="2">
        <v>136</v>
      </c>
      <c r="AB3243" s="2">
        <v>5</v>
      </c>
      <c r="AC3243" s="2">
        <v>2586.1</v>
      </c>
      <c r="AE3243" s="2" t="s">
        <v>123</v>
      </c>
      <c r="AF3243" s="2" t="s">
        <v>17390</v>
      </c>
      <c r="AG3243" s="2" t="s">
        <v>2998</v>
      </c>
      <c r="AH3243" s="2" t="s">
        <v>17398</v>
      </c>
    </row>
    <row r="3244" spans="24:34" x14ac:dyDescent="0.4">
      <c r="X3244" s="2" t="s">
        <v>7862</v>
      </c>
      <c r="Y3244" s="2">
        <v>1987</v>
      </c>
      <c r="Z3244" s="2">
        <v>4111.3999999999996</v>
      </c>
      <c r="AA3244" s="2">
        <v>213</v>
      </c>
      <c r="AB3244" s="2">
        <v>9</v>
      </c>
      <c r="AC3244" s="2">
        <v>3229.1</v>
      </c>
      <c r="AE3244" s="2" t="s">
        <v>7839</v>
      </c>
      <c r="AF3244" s="2" t="s">
        <v>17390</v>
      </c>
      <c r="AG3244" s="2" t="s">
        <v>2998</v>
      </c>
      <c r="AH3244" s="2" t="s">
        <v>17398</v>
      </c>
    </row>
    <row r="3245" spans="24:34" x14ac:dyDescent="0.4">
      <c r="X3245" s="2" t="s">
        <v>7863</v>
      </c>
      <c r="Y3245" s="2">
        <v>1987</v>
      </c>
      <c r="Z3245" s="2">
        <v>3673.6</v>
      </c>
      <c r="AA3245" s="2">
        <v>143</v>
      </c>
      <c r="AB3245" s="2">
        <v>5</v>
      </c>
      <c r="AC3245" s="2">
        <v>2741.8</v>
      </c>
      <c r="AE3245" s="2" t="s">
        <v>7841</v>
      </c>
      <c r="AF3245" s="2" t="s">
        <v>17390</v>
      </c>
      <c r="AG3245" s="2" t="s">
        <v>2998</v>
      </c>
      <c r="AH3245" s="2" t="s">
        <v>17393</v>
      </c>
    </row>
    <row r="3246" spans="24:34" x14ac:dyDescent="0.4">
      <c r="X3246" s="2" t="s">
        <v>7865</v>
      </c>
      <c r="Y3246" s="2">
        <v>2012</v>
      </c>
      <c r="Z3246" s="2">
        <v>3515.2</v>
      </c>
      <c r="AA3246" s="2">
        <v>260</v>
      </c>
      <c r="AB3246" s="2">
        <v>10</v>
      </c>
      <c r="AC3246" s="2">
        <v>3249.4</v>
      </c>
      <c r="AE3246" s="2" t="s">
        <v>7842</v>
      </c>
      <c r="AF3246" s="2" t="s">
        <v>17390</v>
      </c>
      <c r="AG3246" s="2" t="s">
        <v>2998</v>
      </c>
      <c r="AH3246" s="2" t="s">
        <v>17393</v>
      </c>
    </row>
    <row r="3247" spans="24:34" x14ac:dyDescent="0.4">
      <c r="X3247" s="2" t="s">
        <v>7867</v>
      </c>
      <c r="Y3247" s="2">
        <v>2003</v>
      </c>
      <c r="Z3247" s="2">
        <v>6623.6</v>
      </c>
      <c r="AA3247" s="2">
        <v>240</v>
      </c>
      <c r="AB3247" s="2">
        <v>5</v>
      </c>
      <c r="AC3247" s="2">
        <v>6399.1</v>
      </c>
      <c r="AE3247" s="2" t="s">
        <v>7843</v>
      </c>
      <c r="AF3247" s="2" t="s">
        <v>17397</v>
      </c>
      <c r="AG3247" s="2" t="s">
        <v>2998</v>
      </c>
      <c r="AH3247" s="2" t="s">
        <v>17393</v>
      </c>
    </row>
    <row r="3248" spans="24:34" x14ac:dyDescent="0.4">
      <c r="X3248" s="2" t="s">
        <v>7868</v>
      </c>
      <c r="Y3248" s="2">
        <v>1987</v>
      </c>
      <c r="Z3248" s="2">
        <v>7462.4</v>
      </c>
      <c r="AA3248" s="2">
        <v>328</v>
      </c>
      <c r="AB3248" s="2">
        <v>9</v>
      </c>
      <c r="AC3248" s="2">
        <v>6666.6</v>
      </c>
      <c r="AE3248" s="2" t="s">
        <v>1377</v>
      </c>
      <c r="AF3248" s="2" t="s">
        <v>17397</v>
      </c>
      <c r="AG3248" s="2" t="s">
        <v>2998</v>
      </c>
      <c r="AH3248" s="2" t="s">
        <v>17393</v>
      </c>
    </row>
    <row r="3249" spans="24:34" x14ac:dyDescent="0.4">
      <c r="X3249" s="2" t="s">
        <v>7870</v>
      </c>
      <c r="Y3249" s="2">
        <v>1987</v>
      </c>
      <c r="Z3249" s="2">
        <v>2213.9</v>
      </c>
      <c r="AA3249" s="2">
        <v>107</v>
      </c>
      <c r="AB3249" s="2">
        <v>9</v>
      </c>
      <c r="AC3249" s="2">
        <v>1958.5</v>
      </c>
      <c r="AE3249" s="2" t="s">
        <v>7844</v>
      </c>
      <c r="AF3249" s="2" t="s">
        <v>17390</v>
      </c>
      <c r="AG3249" s="2" t="s">
        <v>2998</v>
      </c>
      <c r="AH3249" s="2" t="s">
        <v>17392</v>
      </c>
    </row>
    <row r="3250" spans="24:34" x14ac:dyDescent="0.4">
      <c r="X3250" s="2" t="s">
        <v>7871</v>
      </c>
      <c r="Y3250" s="2">
        <v>1988</v>
      </c>
      <c r="Z3250" s="2">
        <v>2186.6999999999998</v>
      </c>
      <c r="AA3250" s="2">
        <v>124</v>
      </c>
      <c r="AB3250" s="2">
        <v>9</v>
      </c>
      <c r="AC3250" s="2">
        <v>1967.7</v>
      </c>
      <c r="AE3250" s="2" t="s">
        <v>7845</v>
      </c>
      <c r="AF3250" s="2" t="s">
        <v>17390</v>
      </c>
      <c r="AG3250" s="2" t="s">
        <v>2998</v>
      </c>
      <c r="AH3250" s="2" t="s">
        <v>17086</v>
      </c>
    </row>
    <row r="3251" spans="24:34" x14ac:dyDescent="0.4">
      <c r="X3251" s="2" t="s">
        <v>7873</v>
      </c>
      <c r="Y3251" s="2">
        <v>1985</v>
      </c>
      <c r="Z3251" s="2">
        <v>3994.3</v>
      </c>
      <c r="AA3251" s="2">
        <v>167</v>
      </c>
      <c r="AB3251" s="2">
        <v>9</v>
      </c>
      <c r="AC3251" s="2">
        <v>3338</v>
      </c>
      <c r="AE3251" s="2" t="s">
        <v>1378</v>
      </c>
      <c r="AF3251" s="2" t="s">
        <v>17390</v>
      </c>
      <c r="AG3251" s="2" t="s">
        <v>2998</v>
      </c>
      <c r="AH3251" s="2" t="s">
        <v>17086</v>
      </c>
    </row>
    <row r="3252" spans="24:34" x14ac:dyDescent="0.4">
      <c r="X3252" s="2" t="s">
        <v>7875</v>
      </c>
      <c r="Y3252" s="2">
        <v>2015</v>
      </c>
      <c r="Z3252" s="2">
        <v>8705.2000000000007</v>
      </c>
      <c r="AA3252" s="2">
        <v>132</v>
      </c>
      <c r="AB3252" s="2">
        <v>11</v>
      </c>
      <c r="AC3252" s="2">
        <v>8705.2000000000007</v>
      </c>
      <c r="AE3252" s="2" t="s">
        <v>7847</v>
      </c>
      <c r="AF3252" s="2" t="s">
        <v>17390</v>
      </c>
      <c r="AG3252" s="2" t="s">
        <v>2998</v>
      </c>
      <c r="AH3252" s="2" t="s">
        <v>17086</v>
      </c>
    </row>
    <row r="3253" spans="24:34" x14ac:dyDescent="0.4">
      <c r="X3253" s="2" t="s">
        <v>7876</v>
      </c>
      <c r="Y3253" s="2">
        <v>1984</v>
      </c>
      <c r="Z3253" s="2">
        <v>4750.8999999999996</v>
      </c>
      <c r="AA3253" s="2">
        <v>202</v>
      </c>
      <c r="AB3253" s="2">
        <v>5</v>
      </c>
      <c r="AC3253" s="2">
        <v>4219.2</v>
      </c>
      <c r="AE3253" s="2" t="s">
        <v>7848</v>
      </c>
      <c r="AF3253" s="2" t="s">
        <v>17397</v>
      </c>
      <c r="AG3253" s="2" t="s">
        <v>2998</v>
      </c>
      <c r="AH3253" s="2" t="s">
        <v>17400</v>
      </c>
    </row>
    <row r="3254" spans="24:34" x14ac:dyDescent="0.4">
      <c r="X3254" s="2" t="s">
        <v>7878</v>
      </c>
      <c r="Y3254" s="2">
        <v>1985</v>
      </c>
      <c r="Z3254" s="2">
        <v>5346.3</v>
      </c>
      <c r="AA3254" s="2">
        <v>233</v>
      </c>
      <c r="AB3254" s="2">
        <v>5</v>
      </c>
      <c r="AC3254" s="2">
        <v>4047.7</v>
      </c>
      <c r="AE3254" s="2" t="s">
        <v>7849</v>
      </c>
      <c r="AF3254" s="2" t="s">
        <v>17390</v>
      </c>
      <c r="AG3254" s="2" t="s">
        <v>2998</v>
      </c>
      <c r="AH3254" s="2" t="s">
        <v>17393</v>
      </c>
    </row>
    <row r="3255" spans="24:34" x14ac:dyDescent="0.4">
      <c r="X3255" s="2" t="s">
        <v>7880</v>
      </c>
      <c r="Y3255" s="2">
        <v>1987</v>
      </c>
      <c r="Z3255" s="2">
        <v>5563.2</v>
      </c>
      <c r="AA3255" s="2">
        <v>249</v>
      </c>
      <c r="AB3255" s="2">
        <v>5</v>
      </c>
      <c r="AC3255" s="2">
        <v>4159.6000000000004</v>
      </c>
      <c r="AE3255" s="2" t="s">
        <v>7850</v>
      </c>
      <c r="AF3255" s="2" t="s">
        <v>17397</v>
      </c>
      <c r="AG3255" s="2" t="s">
        <v>2998</v>
      </c>
      <c r="AH3255" s="2" t="s">
        <v>17400</v>
      </c>
    </row>
    <row r="3256" spans="24:34" x14ac:dyDescent="0.4">
      <c r="X3256" s="2" t="s">
        <v>7882</v>
      </c>
      <c r="Y3256" s="2">
        <v>1988</v>
      </c>
      <c r="Z3256" s="2">
        <v>4125.3999999999996</v>
      </c>
      <c r="AA3256" s="2">
        <v>170</v>
      </c>
      <c r="AB3256" s="2">
        <v>9</v>
      </c>
      <c r="AC3256" s="2">
        <v>3242.2</v>
      </c>
      <c r="AE3256" s="2" t="s">
        <v>7853</v>
      </c>
      <c r="AF3256" s="2" t="s">
        <v>17397</v>
      </c>
      <c r="AG3256" s="2" t="s">
        <v>2998</v>
      </c>
      <c r="AH3256" s="2" t="s">
        <v>17400</v>
      </c>
    </row>
    <row r="3257" spans="24:34" x14ac:dyDescent="0.4">
      <c r="X3257" s="2" t="s">
        <v>7883</v>
      </c>
      <c r="Y3257" s="2">
        <v>1982</v>
      </c>
      <c r="Z3257" s="2">
        <v>5009.5</v>
      </c>
      <c r="AA3257" s="2">
        <v>211</v>
      </c>
      <c r="AB3257" s="2">
        <v>5</v>
      </c>
      <c r="AC3257" s="2">
        <v>3746</v>
      </c>
      <c r="AE3257" s="2" t="s">
        <v>1379</v>
      </c>
      <c r="AF3257" s="2" t="s">
        <v>17390</v>
      </c>
      <c r="AG3257" s="2" t="s">
        <v>2998</v>
      </c>
      <c r="AH3257" s="2" t="s">
        <v>17393</v>
      </c>
    </row>
    <row r="3258" spans="24:34" x14ac:dyDescent="0.4">
      <c r="X3258" s="2" t="s">
        <v>7886</v>
      </c>
      <c r="Y3258" s="2">
        <v>1982</v>
      </c>
      <c r="Z3258" s="2">
        <v>4997.8</v>
      </c>
      <c r="AA3258" s="2">
        <v>211</v>
      </c>
      <c r="AB3258" s="2">
        <v>5</v>
      </c>
      <c r="AC3258" s="2">
        <v>3750.8</v>
      </c>
      <c r="AE3258" s="2" t="s">
        <v>7855</v>
      </c>
      <c r="AF3258" s="2" t="s">
        <v>17390</v>
      </c>
      <c r="AG3258" s="2" t="s">
        <v>2998</v>
      </c>
      <c r="AH3258" s="2" t="s">
        <v>17393</v>
      </c>
    </row>
    <row r="3259" spans="24:34" x14ac:dyDescent="0.4">
      <c r="X3259" s="2" t="s">
        <v>7888</v>
      </c>
      <c r="Y3259" s="2">
        <v>1983</v>
      </c>
      <c r="Z3259" s="2">
        <v>4115.2</v>
      </c>
      <c r="AA3259" s="2">
        <v>176</v>
      </c>
      <c r="AB3259" s="2">
        <v>9</v>
      </c>
      <c r="AC3259" s="2">
        <v>3244.3</v>
      </c>
      <c r="AE3259" s="2" t="s">
        <v>7856</v>
      </c>
      <c r="AF3259" s="2" t="s">
        <v>17390</v>
      </c>
      <c r="AG3259" s="2" t="s">
        <v>2998</v>
      </c>
      <c r="AH3259" s="2" t="s">
        <v>17393</v>
      </c>
    </row>
    <row r="3260" spans="24:34" x14ac:dyDescent="0.4">
      <c r="X3260" s="2" t="s">
        <v>7890</v>
      </c>
      <c r="Y3260" s="2">
        <v>1983</v>
      </c>
      <c r="Z3260" s="2">
        <v>3529.2</v>
      </c>
      <c r="AA3260" s="2">
        <v>108</v>
      </c>
      <c r="AB3260" s="2">
        <v>5</v>
      </c>
      <c r="AC3260" s="2">
        <v>2655.9</v>
      </c>
      <c r="AE3260" s="2" t="s">
        <v>7858</v>
      </c>
      <c r="AF3260" s="2" t="s">
        <v>17390</v>
      </c>
      <c r="AG3260" s="2" t="s">
        <v>2998</v>
      </c>
      <c r="AH3260" s="2" t="s">
        <v>17086</v>
      </c>
    </row>
    <row r="3261" spans="24:34" x14ac:dyDescent="0.4">
      <c r="X3261" s="2" t="s">
        <v>7892</v>
      </c>
      <c r="Y3261" s="2">
        <v>1983</v>
      </c>
      <c r="Z3261" s="2">
        <v>4130.3999999999996</v>
      </c>
      <c r="AA3261" s="2">
        <v>174</v>
      </c>
      <c r="AB3261" s="2">
        <v>5</v>
      </c>
      <c r="AC3261" s="2">
        <v>3131.7999999999997</v>
      </c>
      <c r="AE3261" s="2" t="s">
        <v>1380</v>
      </c>
      <c r="AF3261" s="2" t="s">
        <v>17390</v>
      </c>
      <c r="AG3261" s="2" t="s">
        <v>17391</v>
      </c>
      <c r="AH3261" s="2" t="s">
        <v>17398</v>
      </c>
    </row>
    <row r="3262" spans="24:34" x14ac:dyDescent="0.4">
      <c r="X3262" s="2" t="s">
        <v>7894</v>
      </c>
      <c r="Y3262" s="2">
        <v>1966</v>
      </c>
      <c r="Z3262" s="2">
        <v>2718.9</v>
      </c>
      <c r="AA3262" s="2">
        <v>75</v>
      </c>
      <c r="AB3262" s="2">
        <v>4</v>
      </c>
      <c r="AC3262" s="2">
        <v>2034</v>
      </c>
      <c r="AE3262" s="2" t="s">
        <v>7859</v>
      </c>
      <c r="AF3262" s="2" t="s">
        <v>17390</v>
      </c>
      <c r="AG3262" s="2" t="s">
        <v>2998</v>
      </c>
      <c r="AH3262" s="2" t="s">
        <v>17393</v>
      </c>
    </row>
    <row r="3263" spans="24:34" x14ac:dyDescent="0.4">
      <c r="X3263" s="2" t="s">
        <v>7896</v>
      </c>
      <c r="Y3263" s="2">
        <v>1978</v>
      </c>
      <c r="Z3263" s="2">
        <v>1834.4</v>
      </c>
      <c r="AA3263" s="2">
        <v>90</v>
      </c>
      <c r="AB3263" s="2">
        <v>3</v>
      </c>
      <c r="AC3263" s="2">
        <v>1533.7</v>
      </c>
      <c r="AE3263" s="2" t="s">
        <v>7860</v>
      </c>
      <c r="AF3263" s="2" t="s">
        <v>17390</v>
      </c>
      <c r="AG3263" s="2" t="s">
        <v>17391</v>
      </c>
      <c r="AH3263" s="2" t="s">
        <v>17393</v>
      </c>
    </row>
    <row r="3264" spans="24:34" x14ac:dyDescent="0.4">
      <c r="X3264" s="2" t="s">
        <v>1381</v>
      </c>
      <c r="Y3264" s="2">
        <v>1976</v>
      </c>
      <c r="Z3264" s="2">
        <v>1389.8</v>
      </c>
      <c r="AA3264" s="2">
        <v>48</v>
      </c>
      <c r="AB3264" s="2">
        <v>2</v>
      </c>
      <c r="AC3264" s="2">
        <v>1013.9</v>
      </c>
      <c r="AE3264" s="2" t="s">
        <v>7862</v>
      </c>
      <c r="AF3264" s="2" t="s">
        <v>17390</v>
      </c>
      <c r="AG3264" s="2" t="s">
        <v>2998</v>
      </c>
      <c r="AH3264" s="2" t="s">
        <v>17086</v>
      </c>
    </row>
    <row r="3265" spans="24:34" x14ac:dyDescent="0.4">
      <c r="X3265" s="2" t="s">
        <v>1382</v>
      </c>
      <c r="Y3265" s="2">
        <v>1981</v>
      </c>
      <c r="Z3265" s="2">
        <v>1667.1</v>
      </c>
      <c r="AA3265" s="2">
        <v>61</v>
      </c>
      <c r="AB3265" s="2">
        <v>5</v>
      </c>
      <c r="AC3265" s="2">
        <v>1318.7</v>
      </c>
      <c r="AE3265" s="2" t="s">
        <v>7863</v>
      </c>
      <c r="AF3265" s="2" t="s">
        <v>17390</v>
      </c>
      <c r="AG3265" s="2" t="s">
        <v>2998</v>
      </c>
      <c r="AH3265" s="2" t="s">
        <v>17393</v>
      </c>
    </row>
    <row r="3266" spans="24:34" x14ac:dyDescent="0.4">
      <c r="X3266" s="2" t="s">
        <v>1383</v>
      </c>
      <c r="Y3266" s="2">
        <v>1975</v>
      </c>
      <c r="Z3266" s="2">
        <v>1165.9000000000001</v>
      </c>
      <c r="AA3266" s="2">
        <v>50</v>
      </c>
      <c r="AB3266" s="2">
        <v>2</v>
      </c>
      <c r="AC3266" s="2">
        <v>812.6</v>
      </c>
      <c r="AE3266" s="2" t="s">
        <v>7865</v>
      </c>
      <c r="AF3266" s="2" t="s">
        <v>17390</v>
      </c>
      <c r="AG3266" s="2" t="s">
        <v>2998</v>
      </c>
      <c r="AH3266" s="2" t="s">
        <v>17086</v>
      </c>
    </row>
    <row r="3267" spans="24:34" x14ac:dyDescent="0.4">
      <c r="X3267" s="2" t="s">
        <v>7898</v>
      </c>
      <c r="Y3267" s="2">
        <v>1974</v>
      </c>
      <c r="Z3267" s="2">
        <v>1159.8</v>
      </c>
      <c r="AA3267" s="2">
        <v>48</v>
      </c>
      <c r="AB3267" s="2">
        <v>2</v>
      </c>
      <c r="AC3267" s="2">
        <v>806.9</v>
      </c>
      <c r="AE3267" s="2" t="s">
        <v>7867</v>
      </c>
      <c r="AF3267" s="2" t="s">
        <v>17397</v>
      </c>
      <c r="AG3267" s="2" t="s">
        <v>2998</v>
      </c>
      <c r="AH3267" s="2" t="s">
        <v>17406</v>
      </c>
    </row>
    <row r="3268" spans="24:34" x14ac:dyDescent="0.4">
      <c r="X3268" s="2" t="s">
        <v>1384</v>
      </c>
      <c r="Y3268" s="2">
        <v>1970</v>
      </c>
      <c r="Z3268" s="2">
        <v>788.5</v>
      </c>
      <c r="AA3268" s="2">
        <v>40</v>
      </c>
      <c r="AB3268" s="2">
        <v>2</v>
      </c>
      <c r="AC3268" s="2">
        <v>722.8</v>
      </c>
      <c r="AE3268" s="2" t="s">
        <v>7868</v>
      </c>
      <c r="AF3268" s="2" t="s">
        <v>17390</v>
      </c>
      <c r="AG3268" s="2" t="s">
        <v>17562</v>
      </c>
      <c r="AH3268" s="2" t="s">
        <v>17400</v>
      </c>
    </row>
    <row r="3269" spans="24:34" x14ac:dyDescent="0.4">
      <c r="X3269" s="2" t="s">
        <v>7900</v>
      </c>
      <c r="Y3269" s="2">
        <v>1972</v>
      </c>
      <c r="Z3269" s="2">
        <v>896.3</v>
      </c>
      <c r="AA3269" s="2">
        <v>34</v>
      </c>
      <c r="AB3269" s="2">
        <v>2</v>
      </c>
      <c r="AC3269" s="2">
        <v>829.8</v>
      </c>
      <c r="AE3269" s="2" t="s">
        <v>7870</v>
      </c>
      <c r="AF3269" s="2" t="s">
        <v>17390</v>
      </c>
      <c r="AG3269" s="2" t="s">
        <v>17391</v>
      </c>
      <c r="AH3269" s="2" t="s">
        <v>17086</v>
      </c>
    </row>
    <row r="3270" spans="24:34" x14ac:dyDescent="0.4">
      <c r="X3270" s="2" t="s">
        <v>7902</v>
      </c>
      <c r="Y3270" s="2">
        <v>1953</v>
      </c>
      <c r="Z3270" s="2">
        <v>757.5</v>
      </c>
      <c r="AA3270" s="2">
        <v>37</v>
      </c>
      <c r="AB3270" s="2">
        <v>2</v>
      </c>
      <c r="AC3270" s="2">
        <v>708</v>
      </c>
      <c r="AE3270" s="2" t="s">
        <v>7871</v>
      </c>
      <c r="AF3270" s="2" t="s">
        <v>17390</v>
      </c>
      <c r="AG3270" s="2" t="s">
        <v>2998</v>
      </c>
      <c r="AH3270" s="2" t="s">
        <v>17086</v>
      </c>
    </row>
    <row r="3271" spans="24:34" x14ac:dyDescent="0.4">
      <c r="X3271" s="2" t="s">
        <v>7903</v>
      </c>
      <c r="Y3271" s="2">
        <v>1952</v>
      </c>
      <c r="Z3271" s="2">
        <v>396.7</v>
      </c>
      <c r="AA3271" s="2">
        <v>19</v>
      </c>
      <c r="AB3271" s="2">
        <v>2</v>
      </c>
      <c r="AC3271" s="2">
        <v>374.3</v>
      </c>
      <c r="AE3271" s="2" t="s">
        <v>7873</v>
      </c>
      <c r="AF3271" s="2" t="s">
        <v>17390</v>
      </c>
      <c r="AG3271" s="2" t="s">
        <v>17391</v>
      </c>
      <c r="AH3271" s="2" t="s">
        <v>17086</v>
      </c>
    </row>
    <row r="3272" spans="24:34" x14ac:dyDescent="0.4">
      <c r="X3272" s="2" t="s">
        <v>7904</v>
      </c>
      <c r="Y3272" s="2">
        <v>1976</v>
      </c>
      <c r="Z3272" s="2">
        <v>798.3</v>
      </c>
      <c r="AA3272" s="2">
        <v>46</v>
      </c>
      <c r="AB3272" s="2">
        <v>2</v>
      </c>
      <c r="AC3272" s="2">
        <v>736.3</v>
      </c>
      <c r="AE3272" s="2" t="s">
        <v>7875</v>
      </c>
      <c r="AF3272" s="2" t="s">
        <v>17390</v>
      </c>
      <c r="AG3272" s="2" t="s">
        <v>2998</v>
      </c>
      <c r="AH3272" s="2" t="s">
        <v>17393</v>
      </c>
    </row>
    <row r="3273" spans="24:34" x14ac:dyDescent="0.4">
      <c r="X3273" s="2" t="s">
        <v>7905</v>
      </c>
      <c r="Y3273" s="2">
        <v>1987</v>
      </c>
      <c r="Z3273" s="2">
        <v>1691.1</v>
      </c>
      <c r="AA3273" s="2">
        <v>60</v>
      </c>
      <c r="AB3273" s="2">
        <v>3</v>
      </c>
      <c r="AC3273" s="2">
        <v>1350.3</v>
      </c>
      <c r="AE3273" s="2" t="s">
        <v>7876</v>
      </c>
      <c r="AF3273" s="2" t="s">
        <v>17390</v>
      </c>
      <c r="AG3273" s="2" t="s">
        <v>2998</v>
      </c>
      <c r="AH3273" s="2" t="s">
        <v>17398</v>
      </c>
    </row>
    <row r="3274" spans="24:34" x14ac:dyDescent="0.4">
      <c r="X3274" s="2" t="s">
        <v>7908</v>
      </c>
      <c r="Y3274" s="2">
        <v>1973</v>
      </c>
      <c r="Z3274" s="2">
        <v>790.5</v>
      </c>
      <c r="AA3274" s="2">
        <v>48</v>
      </c>
      <c r="AB3274" s="2">
        <v>2</v>
      </c>
      <c r="AC3274" s="2">
        <v>723.6</v>
      </c>
      <c r="AE3274" s="2" t="s">
        <v>7878</v>
      </c>
      <c r="AF3274" s="2" t="s">
        <v>17390</v>
      </c>
      <c r="AG3274" s="2" t="s">
        <v>2998</v>
      </c>
      <c r="AH3274" s="2" t="s">
        <v>17398</v>
      </c>
    </row>
    <row r="3275" spans="24:34" x14ac:dyDescent="0.4">
      <c r="X3275" s="2" t="s">
        <v>7911</v>
      </c>
      <c r="Y3275" s="2">
        <v>1962</v>
      </c>
      <c r="Z3275" s="2">
        <v>343.5</v>
      </c>
      <c r="AA3275" s="2">
        <v>23</v>
      </c>
      <c r="AB3275" s="2">
        <v>2</v>
      </c>
      <c r="AC3275" s="2">
        <v>310.10000000000002</v>
      </c>
      <c r="AE3275" s="2" t="s">
        <v>7880</v>
      </c>
      <c r="AF3275" s="2" t="s">
        <v>17390</v>
      </c>
      <c r="AG3275" s="2" t="s">
        <v>17391</v>
      </c>
      <c r="AH3275" s="2" t="s">
        <v>17398</v>
      </c>
    </row>
    <row r="3276" spans="24:34" x14ac:dyDescent="0.4">
      <c r="X3276" s="2" t="s">
        <v>7913</v>
      </c>
      <c r="Y3276" s="2">
        <v>1962</v>
      </c>
      <c r="Z3276" s="2">
        <v>339.2</v>
      </c>
      <c r="AA3276" s="2">
        <v>23</v>
      </c>
      <c r="AB3276" s="2">
        <v>2</v>
      </c>
      <c r="AC3276" s="2">
        <v>306</v>
      </c>
      <c r="AE3276" s="2" t="s">
        <v>7882</v>
      </c>
      <c r="AF3276" s="2" t="s">
        <v>17390</v>
      </c>
      <c r="AG3276" s="2" t="s">
        <v>2998</v>
      </c>
      <c r="AH3276" s="2" t="s">
        <v>17086</v>
      </c>
    </row>
    <row r="3277" spans="24:34" x14ac:dyDescent="0.4">
      <c r="X3277" s="2" t="s">
        <v>7915</v>
      </c>
      <c r="Y3277" s="2">
        <v>1800</v>
      </c>
      <c r="Z3277" s="2">
        <v>372.9</v>
      </c>
      <c r="AA3277" s="2">
        <v>16</v>
      </c>
      <c r="AB3277" s="2">
        <v>2</v>
      </c>
      <c r="AC3277" s="2">
        <v>372.9</v>
      </c>
      <c r="AE3277" s="2" t="s">
        <v>7883</v>
      </c>
      <c r="AF3277" s="2" t="s">
        <v>17390</v>
      </c>
      <c r="AG3277" s="2" t="s">
        <v>17391</v>
      </c>
      <c r="AH3277" s="2" t="s">
        <v>17398</v>
      </c>
    </row>
    <row r="3278" spans="24:34" x14ac:dyDescent="0.4">
      <c r="X3278" s="2" t="s">
        <v>7918</v>
      </c>
      <c r="Y3278" s="2">
        <v>1970</v>
      </c>
      <c r="Z3278" s="2">
        <v>907.4</v>
      </c>
      <c r="AA3278" s="2">
        <v>40</v>
      </c>
      <c r="AB3278" s="2">
        <v>3</v>
      </c>
      <c r="AC3278" s="2">
        <v>826.19999999999993</v>
      </c>
      <c r="AE3278" s="2" t="s">
        <v>7886</v>
      </c>
      <c r="AF3278" s="2" t="s">
        <v>17390</v>
      </c>
      <c r="AG3278" s="2" t="s">
        <v>2998</v>
      </c>
      <c r="AH3278" s="2" t="s">
        <v>17398</v>
      </c>
    </row>
    <row r="3279" spans="24:34" x14ac:dyDescent="0.4">
      <c r="X3279" s="2" t="s">
        <v>7920</v>
      </c>
      <c r="Y3279" s="2">
        <v>1970</v>
      </c>
      <c r="Z3279" s="2">
        <v>4331.5</v>
      </c>
      <c r="AA3279" s="2">
        <v>165</v>
      </c>
      <c r="AB3279" s="2">
        <v>5</v>
      </c>
      <c r="AC3279" s="2">
        <v>3336.4</v>
      </c>
      <c r="AE3279" s="2" t="s">
        <v>7888</v>
      </c>
      <c r="AF3279" s="2" t="s">
        <v>17390</v>
      </c>
      <c r="AG3279" s="2" t="s">
        <v>2998</v>
      </c>
      <c r="AH3279" s="2" t="s">
        <v>17086</v>
      </c>
    </row>
    <row r="3280" spans="24:34" x14ac:dyDescent="0.4">
      <c r="X3280" s="2" t="s">
        <v>7921</v>
      </c>
      <c r="Y3280" s="2">
        <v>1961</v>
      </c>
      <c r="Z3280" s="2">
        <v>895.7</v>
      </c>
      <c r="AA3280" s="2">
        <v>38</v>
      </c>
      <c r="AB3280" s="2">
        <v>3</v>
      </c>
      <c r="AC3280" s="2">
        <v>822.8</v>
      </c>
      <c r="AE3280" s="2" t="s">
        <v>7890</v>
      </c>
      <c r="AF3280" s="2" t="s">
        <v>17390</v>
      </c>
      <c r="AG3280" s="2" t="s">
        <v>2998</v>
      </c>
      <c r="AH3280" s="2" t="s">
        <v>17393</v>
      </c>
    </row>
    <row r="3281" spans="24:34" x14ac:dyDescent="0.4">
      <c r="X3281" s="2" t="s">
        <v>7923</v>
      </c>
      <c r="Y3281" s="2">
        <v>2016</v>
      </c>
      <c r="Z3281" s="2">
        <v>8120.9</v>
      </c>
      <c r="AA3281" s="2">
        <v>150</v>
      </c>
      <c r="AB3281" s="2">
        <v>7</v>
      </c>
      <c r="AC3281" s="2">
        <v>7119.2999999999993</v>
      </c>
      <c r="AE3281" s="2" t="s">
        <v>7892</v>
      </c>
      <c r="AF3281" s="2" t="s">
        <v>17390</v>
      </c>
      <c r="AG3281" s="2" t="s">
        <v>2998</v>
      </c>
      <c r="AH3281" s="2" t="s">
        <v>17393</v>
      </c>
    </row>
    <row r="3282" spans="24:34" x14ac:dyDescent="0.4">
      <c r="X3282" s="2" t="s">
        <v>7924</v>
      </c>
      <c r="Y3282" s="2">
        <v>1953</v>
      </c>
      <c r="Z3282" s="2">
        <v>747.6</v>
      </c>
      <c r="AA3282" s="2">
        <v>45</v>
      </c>
      <c r="AB3282" s="2">
        <v>2</v>
      </c>
      <c r="AC3282" s="2">
        <v>673.7</v>
      </c>
      <c r="AE3282" s="2" t="s">
        <v>7894</v>
      </c>
      <c r="AF3282" s="2" t="s">
        <v>17390</v>
      </c>
      <c r="AG3282" s="2" t="s">
        <v>2998</v>
      </c>
      <c r="AH3282" s="2" t="s">
        <v>17400</v>
      </c>
    </row>
    <row r="3283" spans="24:34" x14ac:dyDescent="0.4">
      <c r="X3283" s="2" t="s">
        <v>7926</v>
      </c>
      <c r="Y3283" s="2">
        <v>1961</v>
      </c>
      <c r="Z3283" s="2">
        <v>907.9</v>
      </c>
      <c r="AA3283" s="2">
        <v>61</v>
      </c>
      <c r="AB3283" s="2">
        <v>3</v>
      </c>
      <c r="AC3283" s="2">
        <v>827.3</v>
      </c>
      <c r="AE3283" s="2" t="s">
        <v>7896</v>
      </c>
      <c r="AF3283" s="2" t="s">
        <v>17390</v>
      </c>
      <c r="AG3283" s="2" t="s">
        <v>2998</v>
      </c>
      <c r="AH3283" s="2" t="s">
        <v>17400</v>
      </c>
    </row>
    <row r="3284" spans="24:34" x14ac:dyDescent="0.4">
      <c r="X3284" s="2" t="s">
        <v>7927</v>
      </c>
      <c r="Y3284" s="2">
        <v>1950</v>
      </c>
      <c r="Z3284" s="2">
        <v>329.6</v>
      </c>
      <c r="AA3284" s="2">
        <v>19</v>
      </c>
      <c r="AB3284" s="2">
        <v>2</v>
      </c>
      <c r="AC3284" s="2">
        <v>294.8</v>
      </c>
      <c r="AE3284" s="2" t="s">
        <v>1381</v>
      </c>
      <c r="AF3284" s="2" t="s">
        <v>17390</v>
      </c>
      <c r="AG3284" s="2" t="s">
        <v>2998</v>
      </c>
      <c r="AH3284" s="2" t="s">
        <v>17393</v>
      </c>
    </row>
    <row r="3285" spans="24:34" x14ac:dyDescent="0.4">
      <c r="X3285" s="2" t="s">
        <v>7929</v>
      </c>
      <c r="Y3285" s="2">
        <v>1964</v>
      </c>
      <c r="Z3285" s="2">
        <v>902.1</v>
      </c>
      <c r="AA3285" s="2">
        <v>50</v>
      </c>
      <c r="AB3285" s="2">
        <v>3</v>
      </c>
      <c r="AC3285" s="2">
        <v>830.3</v>
      </c>
      <c r="AE3285" s="2" t="s">
        <v>1382</v>
      </c>
      <c r="AF3285" s="2" t="s">
        <v>17390</v>
      </c>
      <c r="AG3285" s="2" t="s">
        <v>2998</v>
      </c>
      <c r="AH3285" s="2" t="s">
        <v>17088</v>
      </c>
    </row>
    <row r="3286" spans="24:34" x14ac:dyDescent="0.4">
      <c r="X3286" s="2" t="s">
        <v>7931</v>
      </c>
      <c r="Y3286" s="2">
        <v>1984</v>
      </c>
      <c r="Z3286" s="2">
        <v>5050.3999999999996</v>
      </c>
      <c r="AA3286" s="2">
        <v>208</v>
      </c>
      <c r="AB3286" s="2">
        <v>5</v>
      </c>
      <c r="AC3286" s="2">
        <v>4053.6</v>
      </c>
      <c r="AE3286" s="2" t="s">
        <v>1383</v>
      </c>
      <c r="AF3286" s="2" t="s">
        <v>17390</v>
      </c>
      <c r="AG3286" s="2" t="s">
        <v>2998</v>
      </c>
      <c r="AH3286" s="2" t="s">
        <v>17088</v>
      </c>
    </row>
    <row r="3287" spans="24:34" x14ac:dyDescent="0.4">
      <c r="X3287" s="2" t="s">
        <v>1385</v>
      </c>
      <c r="Y3287" s="2">
        <v>1998</v>
      </c>
      <c r="Z3287" s="2">
        <v>3695.5</v>
      </c>
      <c r="AA3287" s="2">
        <v>105</v>
      </c>
      <c r="AB3287" s="2">
        <v>6</v>
      </c>
      <c r="AC3287" s="2">
        <v>3054.8</v>
      </c>
      <c r="AE3287" s="2" t="s">
        <v>7898</v>
      </c>
      <c r="AF3287" s="2" t="s">
        <v>17390</v>
      </c>
      <c r="AG3287" s="2" t="s">
        <v>2998</v>
      </c>
      <c r="AH3287" s="2" t="s">
        <v>17088</v>
      </c>
    </row>
    <row r="3288" spans="24:34" x14ac:dyDescent="0.4">
      <c r="X3288" s="2" t="s">
        <v>7933</v>
      </c>
      <c r="Y3288" s="2">
        <v>1953</v>
      </c>
      <c r="Z3288" s="2">
        <v>752.8</v>
      </c>
      <c r="AA3288" s="2">
        <v>32</v>
      </c>
      <c r="AB3288" s="2">
        <v>2</v>
      </c>
      <c r="AC3288" s="2">
        <v>676</v>
      </c>
      <c r="AE3288" s="2" t="s">
        <v>1384</v>
      </c>
      <c r="AF3288" s="2" t="s">
        <v>17390</v>
      </c>
      <c r="AG3288" s="2" t="s">
        <v>2998</v>
      </c>
      <c r="AH3288" s="2" t="s">
        <v>17088</v>
      </c>
    </row>
    <row r="3289" spans="24:34" x14ac:dyDescent="0.4">
      <c r="X3289" s="2" t="s">
        <v>7934</v>
      </c>
      <c r="Y3289" s="2">
        <v>1985</v>
      </c>
      <c r="Z3289" s="2">
        <v>3518.2</v>
      </c>
      <c r="AA3289" s="2">
        <v>153</v>
      </c>
      <c r="AB3289" s="2">
        <v>5</v>
      </c>
      <c r="AC3289" s="2">
        <v>3118.4</v>
      </c>
      <c r="AE3289" s="2" t="s">
        <v>7900</v>
      </c>
      <c r="AF3289" s="2" t="s">
        <v>17390</v>
      </c>
      <c r="AG3289" s="2" t="s">
        <v>2998</v>
      </c>
      <c r="AH3289" s="2" t="s">
        <v>17088</v>
      </c>
    </row>
    <row r="3290" spans="24:34" x14ac:dyDescent="0.4">
      <c r="X3290" s="2" t="s">
        <v>7936</v>
      </c>
      <c r="Y3290" s="2">
        <v>2016</v>
      </c>
      <c r="Z3290" s="2">
        <v>4183</v>
      </c>
      <c r="AA3290" s="2">
        <v>250</v>
      </c>
      <c r="AB3290" s="2">
        <v>4</v>
      </c>
      <c r="AC3290" s="2">
        <v>3331.1</v>
      </c>
      <c r="AE3290" s="2" t="s">
        <v>7902</v>
      </c>
      <c r="AF3290" s="2" t="s">
        <v>17390</v>
      </c>
      <c r="AG3290" s="2" t="s">
        <v>2998</v>
      </c>
      <c r="AH3290" s="2" t="s">
        <v>17088</v>
      </c>
    </row>
    <row r="3291" spans="24:34" x14ac:dyDescent="0.4">
      <c r="X3291" s="2" t="s">
        <v>7937</v>
      </c>
      <c r="Y3291" s="2">
        <v>2013</v>
      </c>
      <c r="Z3291" s="2">
        <v>3731.3</v>
      </c>
      <c r="AA3291" s="2">
        <v>200</v>
      </c>
      <c r="AB3291" s="2">
        <v>5</v>
      </c>
      <c r="AC3291" s="2">
        <v>1916.5</v>
      </c>
      <c r="AE3291" s="2" t="s">
        <v>7903</v>
      </c>
      <c r="AF3291" s="2" t="s">
        <v>17390</v>
      </c>
      <c r="AG3291" s="2" t="s">
        <v>2998</v>
      </c>
      <c r="AH3291" s="2" t="s">
        <v>17086</v>
      </c>
    </row>
    <row r="3292" spans="24:34" x14ac:dyDescent="0.4">
      <c r="X3292" s="2" t="s">
        <v>7938</v>
      </c>
      <c r="Y3292" s="2">
        <v>2015</v>
      </c>
      <c r="Z3292" s="2">
        <v>13742.6</v>
      </c>
      <c r="AA3292" s="2">
        <v>150</v>
      </c>
      <c r="AB3292" s="2">
        <v>10</v>
      </c>
      <c r="AC3292" s="2">
        <v>11081.7</v>
      </c>
      <c r="AE3292" s="2" t="s">
        <v>7904</v>
      </c>
      <c r="AF3292" s="2" t="s">
        <v>17390</v>
      </c>
      <c r="AG3292" s="2" t="s">
        <v>2998</v>
      </c>
      <c r="AH3292" s="2" t="s">
        <v>17088</v>
      </c>
    </row>
    <row r="3293" spans="24:34" x14ac:dyDescent="0.4">
      <c r="X3293" s="2" t="s">
        <v>7939</v>
      </c>
      <c r="Y3293" s="2">
        <v>2012</v>
      </c>
      <c r="Z3293" s="2">
        <v>8330.6</v>
      </c>
      <c r="AA3293" s="2">
        <v>234</v>
      </c>
      <c r="AB3293" s="2">
        <v>5</v>
      </c>
      <c r="AC3293" s="2">
        <v>6286.5</v>
      </c>
      <c r="AE3293" s="2" t="s">
        <v>7905</v>
      </c>
      <c r="AF3293" s="2" t="s">
        <v>17390</v>
      </c>
      <c r="AG3293" s="2" t="s">
        <v>2998</v>
      </c>
      <c r="AH3293" s="2" t="s">
        <v>17088</v>
      </c>
    </row>
    <row r="3294" spans="24:34" x14ac:dyDescent="0.4">
      <c r="X3294" s="2" t="s">
        <v>7941</v>
      </c>
      <c r="Y3294" s="2">
        <v>2011</v>
      </c>
      <c r="Z3294" s="2">
        <v>5694.1</v>
      </c>
      <c r="AA3294" s="2">
        <v>137</v>
      </c>
      <c r="AB3294" s="2">
        <v>3</v>
      </c>
      <c r="AC3294" s="2">
        <v>3734</v>
      </c>
      <c r="AE3294" s="2" t="s">
        <v>7908</v>
      </c>
      <c r="AF3294" s="2" t="s">
        <v>17390</v>
      </c>
      <c r="AG3294" s="2" t="s">
        <v>17391</v>
      </c>
      <c r="AH3294" s="2" t="s">
        <v>17088</v>
      </c>
    </row>
    <row r="3295" spans="24:34" x14ac:dyDescent="0.4">
      <c r="X3295" s="2" t="s">
        <v>7943</v>
      </c>
      <c r="Y3295" s="2">
        <v>2017</v>
      </c>
      <c r="Z3295" s="2">
        <v>47931.6</v>
      </c>
      <c r="AA3295" s="2">
        <v>580</v>
      </c>
      <c r="AB3295" s="2">
        <v>16</v>
      </c>
      <c r="AC3295" s="2">
        <v>36047.699999999997</v>
      </c>
      <c r="AE3295" s="2" t="s">
        <v>7911</v>
      </c>
      <c r="AF3295" s="2" t="s">
        <v>17390</v>
      </c>
      <c r="AG3295" s="2" t="s">
        <v>2998</v>
      </c>
      <c r="AH3295" s="2" t="s">
        <v>17086</v>
      </c>
    </row>
    <row r="3296" spans="24:34" x14ac:dyDescent="0.4">
      <c r="X3296" s="2" t="s">
        <v>7944</v>
      </c>
      <c r="Y3296" s="2">
        <v>2018</v>
      </c>
      <c r="Z3296" s="2">
        <v>35282.699999999997</v>
      </c>
      <c r="AA3296" s="2">
        <v>170</v>
      </c>
      <c r="AB3296" s="2">
        <v>12</v>
      </c>
      <c r="AC3296" s="2">
        <v>23891</v>
      </c>
      <c r="AE3296" s="2" t="s">
        <v>7913</v>
      </c>
      <c r="AF3296" s="2" t="s">
        <v>17390</v>
      </c>
      <c r="AG3296" s="2" t="s">
        <v>2998</v>
      </c>
      <c r="AH3296" s="2" t="s">
        <v>17086</v>
      </c>
    </row>
    <row r="3297" spans="24:34" x14ac:dyDescent="0.4">
      <c r="X3297" s="2" t="s">
        <v>7945</v>
      </c>
      <c r="Y3297" s="2">
        <v>1998</v>
      </c>
      <c r="Z3297" s="2">
        <v>6513.1</v>
      </c>
      <c r="AA3297" s="2">
        <v>208</v>
      </c>
      <c r="AB3297" s="2">
        <v>5</v>
      </c>
      <c r="AC3297" s="2">
        <v>4861.1000000000004</v>
      </c>
      <c r="AE3297" s="2" t="s">
        <v>7915</v>
      </c>
      <c r="AF3297" s="2" t="s">
        <v>17390</v>
      </c>
      <c r="AG3297" s="2" t="s">
        <v>2998</v>
      </c>
      <c r="AH3297" s="2" t="s">
        <v>2998</v>
      </c>
    </row>
    <row r="3298" spans="24:34" x14ac:dyDescent="0.4">
      <c r="X3298" s="2" t="s">
        <v>7947</v>
      </c>
      <c r="Y3298" s="2">
        <v>2002</v>
      </c>
      <c r="Z3298" s="2">
        <v>4290.8</v>
      </c>
      <c r="AA3298" s="2">
        <v>150</v>
      </c>
      <c r="AB3298" s="2">
        <v>5</v>
      </c>
      <c r="AC3298" s="2">
        <v>2817.7</v>
      </c>
      <c r="AE3298" s="2" t="s">
        <v>7918</v>
      </c>
      <c r="AF3298" s="2" t="s">
        <v>17390</v>
      </c>
      <c r="AG3298" s="2" t="s">
        <v>2998</v>
      </c>
      <c r="AH3298" s="2" t="s">
        <v>17088</v>
      </c>
    </row>
    <row r="3299" spans="24:34" x14ac:dyDescent="0.4">
      <c r="X3299" s="2" t="s">
        <v>7948</v>
      </c>
      <c r="Y3299" s="2">
        <v>1972</v>
      </c>
      <c r="Z3299" s="2">
        <v>1178.7</v>
      </c>
      <c r="AA3299" s="2">
        <v>61</v>
      </c>
      <c r="AB3299" s="2">
        <v>3</v>
      </c>
      <c r="AC3299" s="2">
        <v>1079.0999999999999</v>
      </c>
      <c r="AE3299" s="2" t="s">
        <v>7920</v>
      </c>
      <c r="AF3299" s="2" t="s">
        <v>17390</v>
      </c>
      <c r="AG3299" s="2" t="s">
        <v>17081</v>
      </c>
      <c r="AH3299" s="2" t="s">
        <v>17393</v>
      </c>
    </row>
    <row r="3300" spans="24:34" x14ac:dyDescent="0.4">
      <c r="X3300" s="2" t="s">
        <v>1404</v>
      </c>
      <c r="Y3300" s="2">
        <v>1995</v>
      </c>
      <c r="Z3300" s="2">
        <v>5319.8</v>
      </c>
      <c r="AA3300" s="2">
        <v>172</v>
      </c>
      <c r="AB3300" s="2">
        <v>9</v>
      </c>
      <c r="AC3300" s="2">
        <v>4079.7</v>
      </c>
      <c r="AE3300" s="2" t="s">
        <v>7921</v>
      </c>
      <c r="AF3300" s="2" t="s">
        <v>17390</v>
      </c>
      <c r="AG3300" s="2" t="s">
        <v>17081</v>
      </c>
      <c r="AH3300" s="2" t="s">
        <v>17088</v>
      </c>
    </row>
    <row r="3301" spans="24:34" x14ac:dyDescent="0.4">
      <c r="X3301" s="2" t="s">
        <v>7950</v>
      </c>
      <c r="Y3301" s="2">
        <v>1977</v>
      </c>
      <c r="Z3301" s="2">
        <v>4599.7</v>
      </c>
      <c r="AA3301" s="2">
        <v>163</v>
      </c>
      <c r="AB3301" s="2">
        <v>5</v>
      </c>
      <c r="AC3301" s="2">
        <v>3406.1</v>
      </c>
      <c r="AE3301" s="2" t="s">
        <v>7923</v>
      </c>
      <c r="AF3301" s="2" t="s">
        <v>17390</v>
      </c>
      <c r="AG3301" s="2" t="s">
        <v>2998</v>
      </c>
      <c r="AH3301" s="2" t="s">
        <v>17393</v>
      </c>
    </row>
    <row r="3302" spans="24:34" x14ac:dyDescent="0.4">
      <c r="X3302" s="2" t="s">
        <v>7952</v>
      </c>
      <c r="Y3302" s="2">
        <v>1978</v>
      </c>
      <c r="Z3302" s="2">
        <v>4166.3999999999996</v>
      </c>
      <c r="AA3302" s="2">
        <v>144</v>
      </c>
      <c r="AB3302" s="2">
        <v>5</v>
      </c>
      <c r="AC3302" s="2">
        <v>3179.9</v>
      </c>
      <c r="AE3302" s="2" t="s">
        <v>7924</v>
      </c>
      <c r="AF3302" s="2" t="s">
        <v>17390</v>
      </c>
      <c r="AG3302" s="2" t="s">
        <v>17081</v>
      </c>
      <c r="AH3302" s="2" t="s">
        <v>17088</v>
      </c>
    </row>
    <row r="3303" spans="24:34" x14ac:dyDescent="0.4">
      <c r="X3303" s="2" t="s">
        <v>7954</v>
      </c>
      <c r="Y3303" s="2">
        <v>1961</v>
      </c>
      <c r="Z3303" s="2">
        <v>446.1</v>
      </c>
      <c r="AA3303" s="2">
        <v>21</v>
      </c>
      <c r="AB3303" s="2">
        <v>2</v>
      </c>
      <c r="AC3303" s="2">
        <v>410.9</v>
      </c>
      <c r="AE3303" s="2" t="s">
        <v>7926</v>
      </c>
      <c r="AF3303" s="2" t="s">
        <v>17390</v>
      </c>
      <c r="AG3303" s="2" t="s">
        <v>17081</v>
      </c>
      <c r="AH3303" s="2" t="s">
        <v>17088</v>
      </c>
    </row>
    <row r="3304" spans="24:34" x14ac:dyDescent="0.4">
      <c r="X3304" s="2" t="s">
        <v>7957</v>
      </c>
      <c r="Y3304" s="2">
        <v>1970</v>
      </c>
      <c r="Z3304" s="2">
        <v>5533.4</v>
      </c>
      <c r="AA3304" s="2">
        <v>260</v>
      </c>
      <c r="AB3304" s="2">
        <v>5</v>
      </c>
      <c r="AC3304" s="2">
        <v>5533.4</v>
      </c>
      <c r="AE3304" s="2" t="s">
        <v>7927</v>
      </c>
      <c r="AF3304" s="2" t="s">
        <v>17390</v>
      </c>
      <c r="AG3304" s="2" t="s">
        <v>17081</v>
      </c>
      <c r="AH3304" s="2" t="s">
        <v>17086</v>
      </c>
    </row>
    <row r="3305" spans="24:34" x14ac:dyDescent="0.4">
      <c r="X3305" s="2" t="s">
        <v>7960</v>
      </c>
      <c r="Y3305" s="2">
        <v>1970</v>
      </c>
      <c r="Z3305" s="2">
        <v>3228.5</v>
      </c>
      <c r="AA3305" s="2">
        <v>177</v>
      </c>
      <c r="AB3305" s="2">
        <v>5</v>
      </c>
      <c r="AC3305" s="2">
        <v>3228.5</v>
      </c>
      <c r="AE3305" s="2" t="s">
        <v>7929</v>
      </c>
      <c r="AF3305" s="2" t="s">
        <v>17390</v>
      </c>
      <c r="AG3305" s="2" t="s">
        <v>17081</v>
      </c>
      <c r="AH3305" s="2" t="s">
        <v>17088</v>
      </c>
    </row>
    <row r="3306" spans="24:34" x14ac:dyDescent="0.4">
      <c r="X3306" s="2" t="s">
        <v>7962</v>
      </c>
      <c r="Y3306" s="2">
        <v>1968</v>
      </c>
      <c r="Z3306" s="2">
        <v>3752</v>
      </c>
      <c r="AA3306" s="2">
        <v>250</v>
      </c>
      <c r="AB3306" s="2">
        <v>5</v>
      </c>
      <c r="AC3306" s="2">
        <v>3003.8</v>
      </c>
      <c r="AE3306" s="2" t="s">
        <v>7931</v>
      </c>
      <c r="AF3306" s="2" t="s">
        <v>17390</v>
      </c>
      <c r="AG3306" s="2" t="s">
        <v>17081</v>
      </c>
      <c r="AH3306" s="2" t="s">
        <v>17398</v>
      </c>
    </row>
    <row r="3307" spans="24:34" x14ac:dyDescent="0.4">
      <c r="X3307" s="2" t="s">
        <v>1405</v>
      </c>
      <c r="Y3307" s="2">
        <v>1959</v>
      </c>
      <c r="Z3307" s="2">
        <v>179.5</v>
      </c>
      <c r="AA3307" s="2">
        <v>21</v>
      </c>
      <c r="AB3307" s="2">
        <v>2</v>
      </c>
      <c r="AC3307" s="2">
        <v>179.5</v>
      </c>
      <c r="AE3307" s="2" t="s">
        <v>1385</v>
      </c>
      <c r="AF3307" s="2" t="s">
        <v>17390</v>
      </c>
      <c r="AG3307" s="2" t="s">
        <v>2998</v>
      </c>
      <c r="AH3307" s="2" t="s">
        <v>17400</v>
      </c>
    </row>
    <row r="3308" spans="24:34" x14ac:dyDescent="0.4">
      <c r="X3308" s="2" t="s">
        <v>7965</v>
      </c>
      <c r="Y3308" s="2">
        <v>1975</v>
      </c>
      <c r="Z3308" s="2">
        <v>4500.1000000000004</v>
      </c>
      <c r="AA3308" s="2">
        <v>168</v>
      </c>
      <c r="AB3308" s="2">
        <v>5</v>
      </c>
      <c r="AC3308" s="2">
        <v>2724.3</v>
      </c>
      <c r="AE3308" s="2" t="s">
        <v>7933</v>
      </c>
      <c r="AF3308" s="2" t="s">
        <v>17390</v>
      </c>
      <c r="AG3308" s="2" t="s">
        <v>2998</v>
      </c>
      <c r="AH3308" s="2" t="s">
        <v>17088</v>
      </c>
    </row>
    <row r="3309" spans="24:34" x14ac:dyDescent="0.4">
      <c r="X3309" s="2" t="s">
        <v>7966</v>
      </c>
      <c r="Y3309" s="2">
        <v>1970</v>
      </c>
      <c r="Z3309" s="2">
        <v>4569.3999999999996</v>
      </c>
      <c r="AA3309" s="2">
        <v>107</v>
      </c>
      <c r="AB3309" s="2">
        <v>5</v>
      </c>
      <c r="AC3309" s="2">
        <v>4569.3999999999996</v>
      </c>
      <c r="AE3309" s="2" t="s">
        <v>7934</v>
      </c>
      <c r="AF3309" s="2" t="s">
        <v>17397</v>
      </c>
      <c r="AG3309" s="2" t="s">
        <v>2998</v>
      </c>
      <c r="AH3309" s="2" t="s">
        <v>17393</v>
      </c>
    </row>
    <row r="3310" spans="24:34" x14ac:dyDescent="0.4">
      <c r="X3310" s="2" t="s">
        <v>7967</v>
      </c>
      <c r="Y3310" s="2">
        <v>1983</v>
      </c>
      <c r="Z3310" s="2">
        <v>5658.5</v>
      </c>
      <c r="AA3310" s="2">
        <v>358</v>
      </c>
      <c r="AB3310" s="2">
        <v>9</v>
      </c>
      <c r="AC3310" s="2">
        <v>4838.8999999999996</v>
      </c>
      <c r="AE3310" s="2" t="s">
        <v>7936</v>
      </c>
      <c r="AF3310" s="2" t="s">
        <v>17390</v>
      </c>
      <c r="AG3310" s="2" t="s">
        <v>2998</v>
      </c>
      <c r="AH3310" s="2" t="s">
        <v>17393</v>
      </c>
    </row>
    <row r="3311" spans="24:34" x14ac:dyDescent="0.4">
      <c r="X3311" s="2" t="s">
        <v>7968</v>
      </c>
      <c r="Y3311" s="2">
        <v>1976</v>
      </c>
      <c r="Z3311" s="2">
        <v>7913.8</v>
      </c>
      <c r="AA3311" s="2">
        <v>335</v>
      </c>
      <c r="AB3311" s="2">
        <v>5</v>
      </c>
      <c r="AC3311" s="2">
        <v>6193.1</v>
      </c>
      <c r="AE3311" s="2" t="s">
        <v>7937</v>
      </c>
      <c r="AF3311" s="2" t="s">
        <v>17390</v>
      </c>
      <c r="AG3311" s="2" t="s">
        <v>2998</v>
      </c>
      <c r="AH3311" s="2" t="s">
        <v>17393</v>
      </c>
    </row>
    <row r="3312" spans="24:34" x14ac:dyDescent="0.4">
      <c r="X3312" s="2" t="s">
        <v>7969</v>
      </c>
      <c r="Y3312" s="2">
        <v>1959</v>
      </c>
      <c r="Z3312" s="2">
        <v>178.4</v>
      </c>
      <c r="AA3312" s="2">
        <v>21</v>
      </c>
      <c r="AB3312" s="2">
        <v>2</v>
      </c>
      <c r="AC3312" s="2">
        <v>178.4</v>
      </c>
      <c r="AE3312" s="2" t="s">
        <v>7938</v>
      </c>
      <c r="AF3312" s="2" t="s">
        <v>17390</v>
      </c>
      <c r="AG3312" s="2" t="s">
        <v>2998</v>
      </c>
      <c r="AH3312" s="2" t="s">
        <v>17393</v>
      </c>
    </row>
    <row r="3313" spans="24:34" x14ac:dyDescent="0.4">
      <c r="X3313" s="2" t="s">
        <v>7972</v>
      </c>
      <c r="Y3313" s="2">
        <v>1963</v>
      </c>
      <c r="Z3313" s="2">
        <v>291</v>
      </c>
      <c r="AA3313" s="2">
        <v>21</v>
      </c>
      <c r="AB3313" s="2">
        <v>2</v>
      </c>
      <c r="AC3313" s="2">
        <v>248.9</v>
      </c>
      <c r="AE3313" s="2" t="s">
        <v>7939</v>
      </c>
      <c r="AF3313" s="2" t="s">
        <v>17390</v>
      </c>
      <c r="AG3313" s="2" t="s">
        <v>2998</v>
      </c>
      <c r="AH3313" s="2" t="s">
        <v>17398</v>
      </c>
    </row>
    <row r="3314" spans="24:34" x14ac:dyDescent="0.4">
      <c r="X3314" s="2" t="s">
        <v>7974</v>
      </c>
      <c r="Y3314" s="2">
        <v>1957</v>
      </c>
      <c r="Z3314" s="2">
        <v>646</v>
      </c>
      <c r="AA3314" s="2">
        <v>24</v>
      </c>
      <c r="AB3314" s="2">
        <v>2</v>
      </c>
      <c r="AC3314" s="2">
        <v>589.5</v>
      </c>
      <c r="AE3314" s="2" t="s">
        <v>7941</v>
      </c>
      <c r="AF3314" s="2" t="s">
        <v>17390</v>
      </c>
      <c r="AG3314" s="2" t="s">
        <v>2998</v>
      </c>
      <c r="AH3314" s="2" t="s">
        <v>17398</v>
      </c>
    </row>
    <row r="3315" spans="24:34" x14ac:dyDescent="0.4">
      <c r="X3315" s="2" t="s">
        <v>1406</v>
      </c>
      <c r="Y3315" s="2">
        <v>1935</v>
      </c>
      <c r="Z3315" s="2">
        <v>448.9</v>
      </c>
      <c r="AA3315" s="2">
        <v>19</v>
      </c>
      <c r="AB3315" s="2">
        <v>2</v>
      </c>
      <c r="AC3315" s="2">
        <v>448.9</v>
      </c>
      <c r="AE3315" s="2" t="s">
        <v>7943</v>
      </c>
      <c r="AF3315" s="2" t="s">
        <v>17390</v>
      </c>
      <c r="AG3315" s="2" t="s">
        <v>2998</v>
      </c>
      <c r="AH3315" s="2" t="s">
        <v>17406</v>
      </c>
    </row>
    <row r="3316" spans="24:34" x14ac:dyDescent="0.4">
      <c r="X3316" s="2" t="s">
        <v>1407</v>
      </c>
      <c r="Y3316" s="2">
        <v>1961</v>
      </c>
      <c r="Z3316" s="2">
        <v>415</v>
      </c>
      <c r="AA3316" s="2">
        <v>21</v>
      </c>
      <c r="AB3316" s="2">
        <v>2</v>
      </c>
      <c r="AC3316" s="2">
        <v>286.60000000000002</v>
      </c>
      <c r="AE3316" s="2" t="s">
        <v>7944</v>
      </c>
      <c r="AF3316" s="2" t="s">
        <v>17390</v>
      </c>
      <c r="AG3316" s="2" t="s">
        <v>2998</v>
      </c>
      <c r="AH3316" s="2" t="s">
        <v>17398</v>
      </c>
    </row>
    <row r="3317" spans="24:34" x14ac:dyDescent="0.4">
      <c r="X3317" s="2" t="s">
        <v>1408</v>
      </c>
      <c r="Y3317" s="2">
        <v>1961</v>
      </c>
      <c r="Z3317" s="2">
        <v>415</v>
      </c>
      <c r="AA3317" s="2">
        <v>21</v>
      </c>
      <c r="AB3317" s="2">
        <v>2</v>
      </c>
      <c r="AC3317" s="2">
        <v>282.2</v>
      </c>
      <c r="AE3317" s="2" t="s">
        <v>7945</v>
      </c>
      <c r="AF3317" s="2" t="s">
        <v>17390</v>
      </c>
      <c r="AG3317" s="2" t="s">
        <v>17081</v>
      </c>
      <c r="AH3317" s="2" t="s">
        <v>17393</v>
      </c>
    </row>
    <row r="3318" spans="24:34" x14ac:dyDescent="0.4">
      <c r="X3318" s="2" t="s">
        <v>1409</v>
      </c>
      <c r="Y3318" s="2">
        <v>1961</v>
      </c>
      <c r="Z3318" s="2">
        <v>415</v>
      </c>
      <c r="AA3318" s="2">
        <v>21</v>
      </c>
      <c r="AB3318" s="2">
        <v>2</v>
      </c>
      <c r="AC3318" s="2">
        <v>286.7</v>
      </c>
      <c r="AE3318" s="2" t="s">
        <v>7947</v>
      </c>
      <c r="AF3318" s="2" t="s">
        <v>17390</v>
      </c>
      <c r="AG3318" s="2" t="s">
        <v>2998</v>
      </c>
      <c r="AH3318" s="2" t="s">
        <v>17088</v>
      </c>
    </row>
    <row r="3319" spans="24:34" x14ac:dyDescent="0.4">
      <c r="X3319" s="2" t="s">
        <v>7978</v>
      </c>
      <c r="Y3319" s="2">
        <v>1962</v>
      </c>
      <c r="Z3319" s="2">
        <v>577.4</v>
      </c>
      <c r="AA3319" s="2">
        <v>42</v>
      </c>
      <c r="AB3319" s="2">
        <v>2</v>
      </c>
      <c r="AC3319" s="2">
        <v>577.4</v>
      </c>
      <c r="AE3319" s="2" t="s">
        <v>7948</v>
      </c>
      <c r="AF3319" s="2" t="s">
        <v>17390</v>
      </c>
      <c r="AG3319" s="2" t="s">
        <v>17081</v>
      </c>
      <c r="AH3319" s="2" t="s">
        <v>17088</v>
      </c>
    </row>
    <row r="3320" spans="24:34" x14ac:dyDescent="0.4">
      <c r="X3320" s="2" t="s">
        <v>7979</v>
      </c>
      <c r="Y3320" s="2">
        <v>1979</v>
      </c>
      <c r="Z3320" s="2">
        <v>4581.5</v>
      </c>
      <c r="AA3320" s="2">
        <v>234</v>
      </c>
      <c r="AB3320" s="2">
        <v>5</v>
      </c>
      <c r="AC3320" s="2">
        <v>4581.5</v>
      </c>
      <c r="AE3320" s="2" t="s">
        <v>1404</v>
      </c>
      <c r="AF3320" s="2" t="s">
        <v>17390</v>
      </c>
      <c r="AG3320" s="2" t="s">
        <v>17081</v>
      </c>
      <c r="AH3320" s="2" t="s">
        <v>17086</v>
      </c>
    </row>
    <row r="3321" spans="24:34" x14ac:dyDescent="0.4">
      <c r="X3321" s="2" t="s">
        <v>7980</v>
      </c>
      <c r="Y3321" s="2">
        <v>1980</v>
      </c>
      <c r="Z3321" s="2">
        <v>4516</v>
      </c>
      <c r="AA3321" s="2">
        <v>260</v>
      </c>
      <c r="AB3321" s="2">
        <v>5</v>
      </c>
      <c r="AC3321" s="2">
        <v>4516</v>
      </c>
      <c r="AE3321" s="2" t="s">
        <v>7950</v>
      </c>
      <c r="AF3321" s="2" t="s">
        <v>17390</v>
      </c>
      <c r="AG3321" s="2" t="s">
        <v>17081</v>
      </c>
      <c r="AH3321" s="2" t="s">
        <v>17393</v>
      </c>
    </row>
    <row r="3322" spans="24:34" x14ac:dyDescent="0.4">
      <c r="X3322" s="2" t="s">
        <v>478</v>
      </c>
      <c r="Y3322" s="2">
        <v>1985</v>
      </c>
      <c r="Z3322" s="2">
        <v>500.3</v>
      </c>
      <c r="AA3322" s="2">
        <v>47</v>
      </c>
      <c r="AB3322" s="2">
        <v>3</v>
      </c>
      <c r="AC3322" s="2">
        <v>500.3</v>
      </c>
      <c r="AE3322" s="2" t="s">
        <v>7952</v>
      </c>
      <c r="AF3322" s="2" t="s">
        <v>17390</v>
      </c>
      <c r="AG3322" s="2" t="s">
        <v>17394</v>
      </c>
      <c r="AH3322" s="2" t="s">
        <v>17393</v>
      </c>
    </row>
    <row r="3323" spans="24:34" x14ac:dyDescent="0.4">
      <c r="X3323" s="2" t="s">
        <v>7983</v>
      </c>
      <c r="Y3323" s="2">
        <v>1971</v>
      </c>
      <c r="Z3323" s="2">
        <v>470.1</v>
      </c>
      <c r="AA3323" s="2">
        <v>42</v>
      </c>
      <c r="AB3323" s="2">
        <v>2</v>
      </c>
      <c r="AC3323" s="2">
        <v>470.1</v>
      </c>
      <c r="AE3323" s="2" t="s">
        <v>7954</v>
      </c>
      <c r="AF3323" s="2" t="s">
        <v>2998</v>
      </c>
      <c r="AG3323" s="2" t="s">
        <v>2998</v>
      </c>
      <c r="AH3323" s="2" t="s">
        <v>17088</v>
      </c>
    </row>
    <row r="3324" spans="24:34" x14ac:dyDescent="0.4">
      <c r="X3324" s="2" t="s">
        <v>7984</v>
      </c>
      <c r="Y3324" s="2">
        <v>1935</v>
      </c>
      <c r="Z3324" s="2">
        <v>823</v>
      </c>
      <c r="AA3324" s="2">
        <v>48</v>
      </c>
      <c r="AB3324" s="2">
        <v>2</v>
      </c>
      <c r="AC3324" s="2">
        <v>750.9</v>
      </c>
      <c r="AE3324" s="2" t="s">
        <v>7957</v>
      </c>
      <c r="AF3324" s="2" t="s">
        <v>17390</v>
      </c>
      <c r="AG3324" s="2" t="s">
        <v>2998</v>
      </c>
      <c r="AH3324" s="2" t="s">
        <v>17398</v>
      </c>
    </row>
    <row r="3325" spans="24:34" x14ac:dyDescent="0.4">
      <c r="X3325" s="2" t="s">
        <v>7986</v>
      </c>
      <c r="Y3325" s="2">
        <v>1979</v>
      </c>
      <c r="Z3325" s="2">
        <v>1830.9</v>
      </c>
      <c r="AA3325" s="2">
        <v>190</v>
      </c>
      <c r="AB3325" s="2">
        <v>4</v>
      </c>
      <c r="AC3325" s="2">
        <v>1162.5999999999999</v>
      </c>
      <c r="AE3325" s="2" t="s">
        <v>7960</v>
      </c>
      <c r="AF3325" s="2" t="s">
        <v>17390</v>
      </c>
      <c r="AG3325" s="2" t="s">
        <v>2998</v>
      </c>
      <c r="AH3325" s="2" t="s">
        <v>17393</v>
      </c>
    </row>
    <row r="3326" spans="24:34" x14ac:dyDescent="0.4">
      <c r="X3326" s="2" t="s">
        <v>7988</v>
      </c>
      <c r="Y3326" s="2">
        <v>1967</v>
      </c>
      <c r="Z3326" s="2">
        <v>255.9</v>
      </c>
      <c r="AA3326" s="2">
        <v>21</v>
      </c>
      <c r="AB3326" s="2">
        <v>2</v>
      </c>
      <c r="AC3326" s="2">
        <v>255.9</v>
      </c>
      <c r="AE3326" s="2" t="s">
        <v>7962</v>
      </c>
      <c r="AF3326" s="2" t="s">
        <v>17390</v>
      </c>
      <c r="AG3326" s="2" t="s">
        <v>2998</v>
      </c>
      <c r="AH3326" s="2" t="s">
        <v>17398</v>
      </c>
    </row>
    <row r="3327" spans="24:34" x14ac:dyDescent="0.4">
      <c r="X3327" s="2" t="s">
        <v>7990</v>
      </c>
      <c r="Y3327" s="2">
        <v>1972</v>
      </c>
      <c r="Z3327" s="2">
        <v>233.1</v>
      </c>
      <c r="AA3327" s="2">
        <v>16</v>
      </c>
      <c r="AB3327" s="2">
        <v>2</v>
      </c>
      <c r="AC3327" s="2">
        <v>233.1</v>
      </c>
      <c r="AE3327" s="2" t="s">
        <v>1405</v>
      </c>
      <c r="AF3327" s="2" t="s">
        <v>17390</v>
      </c>
      <c r="AG3327" s="2" t="s">
        <v>2998</v>
      </c>
      <c r="AH3327" s="2" t="s">
        <v>17088</v>
      </c>
    </row>
    <row r="3328" spans="24:34" x14ac:dyDescent="0.4">
      <c r="X3328" s="2" t="s">
        <v>7993</v>
      </c>
      <c r="Y3328" s="2">
        <v>1917</v>
      </c>
      <c r="Z3328" s="2">
        <v>185</v>
      </c>
      <c r="AA3328" s="2">
        <v>13</v>
      </c>
      <c r="AB3328" s="2">
        <v>2</v>
      </c>
      <c r="AC3328" s="2">
        <v>185</v>
      </c>
      <c r="AE3328" s="2" t="s">
        <v>7965</v>
      </c>
      <c r="AF3328" s="2" t="s">
        <v>17390</v>
      </c>
      <c r="AG3328" s="2" t="s">
        <v>2998</v>
      </c>
      <c r="AH3328" s="2" t="s">
        <v>17398</v>
      </c>
    </row>
    <row r="3329" spans="24:34" x14ac:dyDescent="0.4">
      <c r="X3329" s="2" t="s">
        <v>7995</v>
      </c>
      <c r="Y3329" s="2">
        <v>1917</v>
      </c>
      <c r="Z3329" s="2">
        <v>439.5</v>
      </c>
      <c r="AA3329" s="2">
        <v>18</v>
      </c>
      <c r="AB3329" s="2">
        <v>2</v>
      </c>
      <c r="AC3329" s="2">
        <v>377.5</v>
      </c>
      <c r="AE3329" s="2" t="s">
        <v>7966</v>
      </c>
      <c r="AF3329" s="2" t="s">
        <v>17390</v>
      </c>
      <c r="AG3329" s="2" t="s">
        <v>2998</v>
      </c>
      <c r="AH3329" s="2" t="s">
        <v>17398</v>
      </c>
    </row>
    <row r="3330" spans="24:34" x14ac:dyDescent="0.4">
      <c r="X3330" s="2" t="s">
        <v>7998</v>
      </c>
      <c r="Y3330" s="2">
        <v>1917</v>
      </c>
      <c r="Z3330" s="2">
        <v>291.60000000000002</v>
      </c>
      <c r="AA3330" s="2">
        <v>12</v>
      </c>
      <c r="AB3330" s="2">
        <v>2</v>
      </c>
      <c r="AC3330" s="2">
        <v>242.5</v>
      </c>
      <c r="AE3330" s="2" t="s">
        <v>7967</v>
      </c>
      <c r="AF3330" s="2" t="s">
        <v>17390</v>
      </c>
      <c r="AG3330" s="2" t="s">
        <v>2998</v>
      </c>
      <c r="AH3330" s="2" t="s">
        <v>17086</v>
      </c>
    </row>
    <row r="3331" spans="24:34" x14ac:dyDescent="0.4">
      <c r="X3331" s="2" t="s">
        <v>8000</v>
      </c>
      <c r="Y3331" s="2">
        <v>1963</v>
      </c>
      <c r="Z3331" s="2">
        <v>246.5</v>
      </c>
      <c r="AA3331" s="2">
        <v>16</v>
      </c>
      <c r="AB3331" s="2">
        <v>2</v>
      </c>
      <c r="AC3331" s="2">
        <v>203.3</v>
      </c>
      <c r="AE3331" s="2" t="s">
        <v>7968</v>
      </c>
      <c r="AF3331" s="2" t="s">
        <v>17390</v>
      </c>
      <c r="AG3331" s="2" t="s">
        <v>2998</v>
      </c>
      <c r="AH3331" s="2" t="s">
        <v>17392</v>
      </c>
    </row>
    <row r="3332" spans="24:34" x14ac:dyDescent="0.4">
      <c r="X3332" s="2" t="s">
        <v>8003</v>
      </c>
      <c r="Y3332" s="2">
        <v>1974</v>
      </c>
      <c r="Z3332" s="2">
        <v>274.39999999999998</v>
      </c>
      <c r="AA3332" s="2">
        <v>23</v>
      </c>
      <c r="AB3332" s="2">
        <v>2</v>
      </c>
      <c r="AC3332" s="2">
        <v>216.5</v>
      </c>
      <c r="AE3332" s="2" t="s">
        <v>7969</v>
      </c>
      <c r="AF3332" s="2" t="s">
        <v>17390</v>
      </c>
      <c r="AG3332" s="2" t="s">
        <v>2998</v>
      </c>
      <c r="AH3332" s="2" t="s">
        <v>17086</v>
      </c>
    </row>
    <row r="3333" spans="24:34" x14ac:dyDescent="0.4">
      <c r="X3333" s="2" t="s">
        <v>8004</v>
      </c>
      <c r="Y3333" s="2">
        <v>1892</v>
      </c>
      <c r="Z3333" s="2">
        <v>341.7</v>
      </c>
      <c r="AA3333" s="2">
        <v>16</v>
      </c>
      <c r="AB3333" s="2">
        <v>2</v>
      </c>
      <c r="AC3333" s="2">
        <v>283.8</v>
      </c>
      <c r="AE3333" s="2" t="s">
        <v>7972</v>
      </c>
      <c r="AF3333" s="2" t="s">
        <v>17390</v>
      </c>
      <c r="AG3333" s="2" t="s">
        <v>2998</v>
      </c>
      <c r="AH3333" s="2" t="s">
        <v>17086</v>
      </c>
    </row>
    <row r="3334" spans="24:34" x14ac:dyDescent="0.4">
      <c r="X3334" s="2" t="s">
        <v>8008</v>
      </c>
      <c r="Y3334" s="2">
        <v>1973</v>
      </c>
      <c r="Z3334" s="2">
        <v>490.3</v>
      </c>
      <c r="AA3334" s="2">
        <v>34</v>
      </c>
      <c r="AB3334" s="2">
        <v>2</v>
      </c>
      <c r="AC3334" s="2">
        <v>305</v>
      </c>
      <c r="AE3334" s="2" t="s">
        <v>7974</v>
      </c>
      <c r="AF3334" s="2" t="s">
        <v>17390</v>
      </c>
      <c r="AG3334" s="2" t="s">
        <v>2998</v>
      </c>
      <c r="AH3334" s="2" t="s">
        <v>17088</v>
      </c>
    </row>
    <row r="3335" spans="24:34" x14ac:dyDescent="0.4">
      <c r="X3335" s="2" t="s">
        <v>1417</v>
      </c>
      <c r="Y3335" s="2">
        <v>1937</v>
      </c>
      <c r="Z3335" s="2">
        <v>262.5</v>
      </c>
      <c r="AA3335" s="2">
        <v>10</v>
      </c>
      <c r="AB3335" s="2">
        <v>2</v>
      </c>
      <c r="AC3335" s="2">
        <v>257.89999999999998</v>
      </c>
      <c r="AE3335" s="2" t="s">
        <v>1406</v>
      </c>
      <c r="AF3335" s="2" t="s">
        <v>17407</v>
      </c>
      <c r="AG3335" s="2" t="s">
        <v>2998</v>
      </c>
      <c r="AH3335" s="2" t="s">
        <v>17086</v>
      </c>
    </row>
    <row r="3336" spans="24:34" x14ac:dyDescent="0.4">
      <c r="X3336" s="2" t="s">
        <v>8011</v>
      </c>
      <c r="Y3336" s="2">
        <v>1937</v>
      </c>
      <c r="Z3336" s="2">
        <v>195.8</v>
      </c>
      <c r="AA3336" s="2">
        <v>16</v>
      </c>
      <c r="AB3336" s="2">
        <v>2</v>
      </c>
      <c r="AC3336" s="2">
        <v>195.8</v>
      </c>
      <c r="AE3336" s="2" t="s">
        <v>1407</v>
      </c>
      <c r="AF3336" s="2" t="s">
        <v>17390</v>
      </c>
      <c r="AG3336" s="2" t="s">
        <v>2998</v>
      </c>
      <c r="AH3336" s="2" t="s">
        <v>17086</v>
      </c>
    </row>
    <row r="3337" spans="24:34" x14ac:dyDescent="0.4">
      <c r="X3337" s="2" t="s">
        <v>8013</v>
      </c>
      <c r="Y3337" s="2">
        <v>1933</v>
      </c>
      <c r="Z3337" s="2">
        <v>286.8</v>
      </c>
      <c r="AA3337" s="2">
        <v>16</v>
      </c>
      <c r="AB3337" s="2">
        <v>2</v>
      </c>
      <c r="AC3337" s="2">
        <v>267.89999999999998</v>
      </c>
      <c r="AE3337" s="2" t="s">
        <v>1408</v>
      </c>
      <c r="AF3337" s="2" t="s">
        <v>17390</v>
      </c>
      <c r="AG3337" s="2" t="s">
        <v>2998</v>
      </c>
      <c r="AH3337" s="2" t="s">
        <v>17088</v>
      </c>
    </row>
    <row r="3338" spans="24:34" x14ac:dyDescent="0.4">
      <c r="X3338" s="2" t="s">
        <v>8016</v>
      </c>
      <c r="Y3338" s="2">
        <v>1926</v>
      </c>
      <c r="Z3338" s="2">
        <v>530.9</v>
      </c>
      <c r="AA3338" s="2">
        <v>26</v>
      </c>
      <c r="AB3338" s="2">
        <v>2</v>
      </c>
      <c r="AC3338" s="2">
        <v>530.9</v>
      </c>
      <c r="AE3338" s="2" t="s">
        <v>1409</v>
      </c>
      <c r="AF3338" s="2" t="s">
        <v>17390</v>
      </c>
      <c r="AG3338" s="2" t="s">
        <v>2998</v>
      </c>
      <c r="AH3338" s="2" t="s">
        <v>17086</v>
      </c>
    </row>
    <row r="3339" spans="24:34" x14ac:dyDescent="0.4">
      <c r="X3339" s="2" t="s">
        <v>8018</v>
      </c>
      <c r="Y3339" s="2">
        <v>1933</v>
      </c>
      <c r="Z3339" s="2">
        <v>306.60000000000002</v>
      </c>
      <c r="AA3339" s="2">
        <v>21</v>
      </c>
      <c r="AB3339" s="2">
        <v>2</v>
      </c>
      <c r="AC3339" s="2">
        <v>306.60000000000002</v>
      </c>
      <c r="AE3339" s="2" t="s">
        <v>7978</v>
      </c>
      <c r="AF3339" s="2" t="s">
        <v>17390</v>
      </c>
      <c r="AG3339" s="2" t="s">
        <v>2998</v>
      </c>
      <c r="AH3339" s="2" t="s">
        <v>17088</v>
      </c>
    </row>
    <row r="3340" spans="24:34" x14ac:dyDescent="0.4">
      <c r="X3340" s="2" t="s">
        <v>8019</v>
      </c>
      <c r="Y3340" s="2">
        <v>1973</v>
      </c>
      <c r="Z3340" s="2">
        <v>270.39999999999998</v>
      </c>
      <c r="AA3340" s="2">
        <v>18</v>
      </c>
      <c r="AB3340" s="2">
        <v>3</v>
      </c>
      <c r="AC3340" s="2">
        <v>270.39999999999998</v>
      </c>
      <c r="AE3340" s="2" t="s">
        <v>7979</v>
      </c>
      <c r="AF3340" s="2" t="s">
        <v>17397</v>
      </c>
      <c r="AG3340" s="2" t="s">
        <v>2998</v>
      </c>
      <c r="AH3340" s="2" t="s">
        <v>17398</v>
      </c>
    </row>
    <row r="3341" spans="24:34" x14ac:dyDescent="0.4">
      <c r="X3341" s="2" t="s">
        <v>8020</v>
      </c>
      <c r="Y3341" s="2">
        <v>1978</v>
      </c>
      <c r="Z3341" s="2">
        <v>212.3</v>
      </c>
      <c r="AA3341" s="2">
        <v>16</v>
      </c>
      <c r="AB3341" s="2">
        <v>2</v>
      </c>
      <c r="AC3341" s="2">
        <v>100.3</v>
      </c>
      <c r="AE3341" s="2" t="s">
        <v>7980</v>
      </c>
      <c r="AF3341" s="2" t="s">
        <v>17390</v>
      </c>
      <c r="AG3341" s="2" t="s">
        <v>2998</v>
      </c>
      <c r="AH3341" s="2" t="s">
        <v>17398</v>
      </c>
    </row>
    <row r="3342" spans="24:34" x14ac:dyDescent="0.4">
      <c r="X3342" s="2" t="s">
        <v>8021</v>
      </c>
      <c r="Y3342" s="2">
        <v>1917</v>
      </c>
      <c r="Z3342" s="2">
        <v>386.5</v>
      </c>
      <c r="AA3342" s="2">
        <v>29</v>
      </c>
      <c r="AB3342" s="2">
        <v>2</v>
      </c>
      <c r="AC3342" s="2">
        <v>386.5</v>
      </c>
      <c r="AE3342" s="2" t="s">
        <v>478</v>
      </c>
      <c r="AF3342" s="2" t="s">
        <v>17390</v>
      </c>
      <c r="AG3342" s="2" t="s">
        <v>2998</v>
      </c>
      <c r="AH3342" s="2" t="s">
        <v>2998</v>
      </c>
    </row>
    <row r="3343" spans="24:34" x14ac:dyDescent="0.4">
      <c r="X3343" s="2" t="s">
        <v>8022</v>
      </c>
      <c r="Y3343" s="2">
        <v>1933</v>
      </c>
      <c r="Z3343" s="2">
        <v>464.9</v>
      </c>
      <c r="AA3343" s="2">
        <v>21</v>
      </c>
      <c r="AB3343" s="2">
        <v>2</v>
      </c>
      <c r="AC3343" s="2">
        <v>326.39999999999998</v>
      </c>
      <c r="AE3343" s="2" t="s">
        <v>7983</v>
      </c>
      <c r="AF3343" s="2" t="s">
        <v>17390</v>
      </c>
      <c r="AG3343" s="2" t="s">
        <v>2998</v>
      </c>
      <c r="AH3343" s="2" t="s">
        <v>17088</v>
      </c>
    </row>
    <row r="3344" spans="24:34" x14ac:dyDescent="0.4">
      <c r="X3344" s="2" t="s">
        <v>8024</v>
      </c>
      <c r="Y3344" s="2">
        <v>1982</v>
      </c>
      <c r="Z3344" s="2">
        <v>5602.5</v>
      </c>
      <c r="AA3344" s="2">
        <v>302</v>
      </c>
      <c r="AB3344" s="2">
        <v>5</v>
      </c>
      <c r="AC3344" s="2">
        <v>5602.5</v>
      </c>
      <c r="AE3344" s="2" t="s">
        <v>7984</v>
      </c>
      <c r="AF3344" s="2" t="s">
        <v>17390</v>
      </c>
      <c r="AG3344" s="2" t="s">
        <v>2998</v>
      </c>
      <c r="AH3344" s="2" t="s">
        <v>17400</v>
      </c>
    </row>
    <row r="3345" spans="24:34" x14ac:dyDescent="0.4">
      <c r="X3345" s="2" t="s">
        <v>1420</v>
      </c>
      <c r="Y3345" s="2">
        <v>1961</v>
      </c>
      <c r="Z3345" s="2">
        <v>1540.1</v>
      </c>
      <c r="AA3345" s="2">
        <v>52</v>
      </c>
      <c r="AB3345" s="2">
        <v>3</v>
      </c>
      <c r="AC3345" s="2">
        <v>1115.0999999999999</v>
      </c>
      <c r="AE3345" s="2" t="s">
        <v>7986</v>
      </c>
      <c r="AF3345" s="2" t="s">
        <v>17390</v>
      </c>
      <c r="AG3345" s="2" t="s">
        <v>2998</v>
      </c>
      <c r="AH3345" s="2" t="s">
        <v>17414</v>
      </c>
    </row>
    <row r="3346" spans="24:34" x14ac:dyDescent="0.4">
      <c r="X3346" s="2" t="s">
        <v>1421</v>
      </c>
      <c r="Y3346" s="2">
        <v>1957</v>
      </c>
      <c r="Z3346" s="2">
        <v>988</v>
      </c>
      <c r="AA3346" s="2">
        <v>55</v>
      </c>
      <c r="AB3346" s="2">
        <v>3</v>
      </c>
      <c r="AC3346" s="2">
        <v>627.1</v>
      </c>
      <c r="AE3346" s="2" t="s">
        <v>7988</v>
      </c>
      <c r="AF3346" s="2" t="s">
        <v>17390</v>
      </c>
      <c r="AG3346" s="2" t="s">
        <v>2998</v>
      </c>
      <c r="AH3346" s="2" t="s">
        <v>2998</v>
      </c>
    </row>
    <row r="3347" spans="24:34" x14ac:dyDescent="0.4">
      <c r="X3347" s="2" t="s">
        <v>8027</v>
      </c>
      <c r="Y3347" s="2">
        <v>1955</v>
      </c>
      <c r="Z3347" s="2">
        <v>852.1</v>
      </c>
      <c r="AA3347" s="2">
        <v>31</v>
      </c>
      <c r="AB3347" s="2">
        <v>2</v>
      </c>
      <c r="AC3347" s="2">
        <v>560.6</v>
      </c>
      <c r="AE3347" s="2" t="s">
        <v>7990</v>
      </c>
      <c r="AF3347" s="2" t="s">
        <v>17390</v>
      </c>
      <c r="AG3347" s="2" t="s">
        <v>2998</v>
      </c>
      <c r="AH3347" s="2" t="s">
        <v>17086</v>
      </c>
    </row>
    <row r="3348" spans="24:34" x14ac:dyDescent="0.4">
      <c r="X3348" s="2" t="s">
        <v>8029</v>
      </c>
      <c r="Y3348" s="2">
        <v>1947</v>
      </c>
      <c r="Z3348" s="2">
        <v>497.6</v>
      </c>
      <c r="AA3348" s="2">
        <v>36</v>
      </c>
      <c r="AB3348" s="2">
        <v>2</v>
      </c>
      <c r="AC3348" s="2">
        <v>314.60000000000002</v>
      </c>
      <c r="AE3348" s="2" t="s">
        <v>7993</v>
      </c>
      <c r="AF3348" s="2" t="s">
        <v>17407</v>
      </c>
      <c r="AG3348" s="2" t="s">
        <v>2998</v>
      </c>
      <c r="AH3348" s="2" t="s">
        <v>17088</v>
      </c>
    </row>
    <row r="3349" spans="24:34" x14ac:dyDescent="0.4">
      <c r="X3349" s="2" t="s">
        <v>8032</v>
      </c>
      <c r="Y3349" s="2">
        <v>1946</v>
      </c>
      <c r="Z3349" s="2">
        <v>512.20000000000005</v>
      </c>
      <c r="AA3349" s="2">
        <v>36</v>
      </c>
      <c r="AB3349" s="2">
        <v>2</v>
      </c>
      <c r="AC3349" s="2">
        <v>329.2</v>
      </c>
      <c r="AE3349" s="2" t="s">
        <v>7995</v>
      </c>
      <c r="AF3349" s="2" t="s">
        <v>17407</v>
      </c>
      <c r="AG3349" s="2" t="s">
        <v>2998</v>
      </c>
      <c r="AH3349" s="2" t="s">
        <v>17088</v>
      </c>
    </row>
    <row r="3350" spans="24:34" x14ac:dyDescent="0.4">
      <c r="X3350" s="2" t="s">
        <v>8034</v>
      </c>
      <c r="Y3350" s="2">
        <v>1972</v>
      </c>
      <c r="Z3350" s="2">
        <v>3214.4</v>
      </c>
      <c r="AA3350" s="2">
        <v>174</v>
      </c>
      <c r="AB3350" s="2">
        <v>5</v>
      </c>
      <c r="AC3350" s="2">
        <v>2160.4</v>
      </c>
      <c r="AE3350" s="2" t="s">
        <v>7998</v>
      </c>
      <c r="AF3350" s="2" t="s">
        <v>17407</v>
      </c>
      <c r="AG3350" s="2" t="s">
        <v>2998</v>
      </c>
      <c r="AH3350" s="2" t="s">
        <v>17088</v>
      </c>
    </row>
    <row r="3351" spans="24:34" x14ac:dyDescent="0.4">
      <c r="X3351" s="2" t="s">
        <v>8035</v>
      </c>
      <c r="Y3351" s="2">
        <v>1954</v>
      </c>
      <c r="Z3351" s="2">
        <v>765.7</v>
      </c>
      <c r="AA3351" s="2">
        <v>47</v>
      </c>
      <c r="AB3351" s="2">
        <v>2</v>
      </c>
      <c r="AC3351" s="2">
        <v>765.7</v>
      </c>
      <c r="AE3351" s="2" t="s">
        <v>8000</v>
      </c>
      <c r="AF3351" s="2" t="s">
        <v>17407</v>
      </c>
      <c r="AG3351" s="2" t="s">
        <v>2998</v>
      </c>
      <c r="AH3351" s="2" t="s">
        <v>17086</v>
      </c>
    </row>
    <row r="3352" spans="24:34" x14ac:dyDescent="0.4">
      <c r="X3352" s="2" t="s">
        <v>8037</v>
      </c>
      <c r="Y3352" s="2">
        <v>1974</v>
      </c>
      <c r="Z3352" s="2">
        <v>1478.8</v>
      </c>
      <c r="AA3352" s="2">
        <v>94</v>
      </c>
      <c r="AB3352" s="2">
        <v>3</v>
      </c>
      <c r="AC3352" s="2">
        <v>1478.8</v>
      </c>
      <c r="AE3352" s="2" t="s">
        <v>8003</v>
      </c>
      <c r="AF3352" s="2" t="s">
        <v>17390</v>
      </c>
      <c r="AG3352" s="2" t="s">
        <v>2998</v>
      </c>
      <c r="AH3352" s="2" t="s">
        <v>17088</v>
      </c>
    </row>
    <row r="3353" spans="24:34" x14ac:dyDescent="0.4">
      <c r="X3353" s="2" t="s">
        <v>8038</v>
      </c>
      <c r="Y3353" s="2">
        <v>1997</v>
      </c>
      <c r="Z3353" s="2">
        <v>1694.3</v>
      </c>
      <c r="AA3353" s="2">
        <v>73</v>
      </c>
      <c r="AB3353" s="2">
        <v>3</v>
      </c>
      <c r="AC3353" s="2">
        <v>1564.2</v>
      </c>
      <c r="AE3353" s="2" t="s">
        <v>8004</v>
      </c>
      <c r="AF3353" s="2" t="s">
        <v>17390</v>
      </c>
      <c r="AG3353" s="2" t="s">
        <v>2998</v>
      </c>
      <c r="AH3353" s="2" t="s">
        <v>17088</v>
      </c>
    </row>
    <row r="3354" spans="24:34" x14ac:dyDescent="0.4">
      <c r="X3354" s="2" t="s">
        <v>8040</v>
      </c>
      <c r="Y3354" s="2">
        <v>1985</v>
      </c>
      <c r="Z3354" s="2">
        <v>343.7</v>
      </c>
      <c r="AA3354" s="2">
        <v>31</v>
      </c>
      <c r="AB3354" s="2">
        <v>2</v>
      </c>
      <c r="AC3354" s="2">
        <v>343.7</v>
      </c>
      <c r="AE3354" s="2" t="s">
        <v>8008</v>
      </c>
      <c r="AF3354" s="2" t="s">
        <v>17390</v>
      </c>
      <c r="AG3354" s="2" t="s">
        <v>2998</v>
      </c>
      <c r="AH3354" s="2" t="s">
        <v>2998</v>
      </c>
    </row>
    <row r="3355" spans="24:34" x14ac:dyDescent="0.4">
      <c r="X3355" s="2" t="s">
        <v>8041</v>
      </c>
      <c r="Y3355" s="2">
        <v>1972</v>
      </c>
      <c r="Z3355" s="2">
        <v>268</v>
      </c>
      <c r="AA3355" s="2">
        <v>21</v>
      </c>
      <c r="AB3355" s="2">
        <v>2</v>
      </c>
      <c r="AC3355" s="2">
        <v>268</v>
      </c>
      <c r="AE3355" s="2" t="s">
        <v>1417</v>
      </c>
      <c r="AF3355" s="2" t="s">
        <v>17407</v>
      </c>
      <c r="AG3355" s="2" t="s">
        <v>2998</v>
      </c>
      <c r="AH3355" s="2" t="s">
        <v>17088</v>
      </c>
    </row>
    <row r="3356" spans="24:34" x14ac:dyDescent="0.4">
      <c r="X3356" s="2" t="s">
        <v>8042</v>
      </c>
      <c r="Y3356" s="2">
        <v>1975</v>
      </c>
      <c r="Z3356" s="2">
        <v>478.6</v>
      </c>
      <c r="AA3356" s="2">
        <v>21</v>
      </c>
      <c r="AB3356" s="2">
        <v>2</v>
      </c>
      <c r="AC3356" s="2">
        <v>327.7</v>
      </c>
      <c r="AE3356" s="2" t="s">
        <v>8011</v>
      </c>
      <c r="AF3356" s="2" t="s">
        <v>17390</v>
      </c>
      <c r="AG3356" s="2" t="s">
        <v>2998</v>
      </c>
      <c r="AH3356" s="2" t="s">
        <v>17088</v>
      </c>
    </row>
    <row r="3357" spans="24:34" x14ac:dyDescent="0.4">
      <c r="X3357" s="2" t="s">
        <v>8043</v>
      </c>
      <c r="Y3357" s="2">
        <v>1915</v>
      </c>
      <c r="Z3357" s="2">
        <v>215.4</v>
      </c>
      <c r="AA3357" s="2">
        <v>23</v>
      </c>
      <c r="AB3357" s="2">
        <v>2</v>
      </c>
      <c r="AC3357" s="2">
        <v>215.4</v>
      </c>
      <c r="AE3357" s="2" t="s">
        <v>8013</v>
      </c>
      <c r="AF3357" s="2" t="s">
        <v>17390</v>
      </c>
      <c r="AG3357" s="2" t="s">
        <v>2998</v>
      </c>
      <c r="AH3357" s="2" t="s">
        <v>17088</v>
      </c>
    </row>
    <row r="3358" spans="24:34" x14ac:dyDescent="0.4">
      <c r="X3358" s="2" t="s">
        <v>8046</v>
      </c>
      <c r="Y3358" s="2">
        <v>1962</v>
      </c>
      <c r="Z3358" s="2">
        <v>279.3</v>
      </c>
      <c r="AA3358" s="2">
        <v>21</v>
      </c>
      <c r="AB3358" s="2">
        <v>2</v>
      </c>
      <c r="AC3358" s="2">
        <v>279.3</v>
      </c>
      <c r="AE3358" s="2" t="s">
        <v>8016</v>
      </c>
      <c r="AF3358" s="2" t="s">
        <v>17390</v>
      </c>
      <c r="AG3358" s="2" t="s">
        <v>2998</v>
      </c>
      <c r="AH3358" s="2" t="s">
        <v>17088</v>
      </c>
    </row>
    <row r="3359" spans="24:34" x14ac:dyDescent="0.4">
      <c r="X3359" s="2" t="s">
        <v>8047</v>
      </c>
      <c r="Y3359" s="2">
        <v>1961</v>
      </c>
      <c r="Z3359" s="2">
        <v>391.4</v>
      </c>
      <c r="AA3359" s="2">
        <v>21</v>
      </c>
      <c r="AB3359" s="2">
        <v>2</v>
      </c>
      <c r="AC3359" s="2">
        <v>264</v>
      </c>
      <c r="AE3359" s="2" t="s">
        <v>8018</v>
      </c>
      <c r="AF3359" s="2" t="s">
        <v>2998</v>
      </c>
      <c r="AG3359" s="2" t="s">
        <v>2998</v>
      </c>
      <c r="AH3359" s="2" t="s">
        <v>2998</v>
      </c>
    </row>
    <row r="3360" spans="24:34" x14ac:dyDescent="0.4">
      <c r="X3360" s="2" t="s">
        <v>1424</v>
      </c>
      <c r="Y3360" s="2">
        <v>1991</v>
      </c>
      <c r="Z3360" s="2">
        <v>3025.1</v>
      </c>
      <c r="AA3360" s="2">
        <v>156</v>
      </c>
      <c r="AB3360" s="2">
        <v>5</v>
      </c>
      <c r="AC3360" s="2">
        <v>3025.1</v>
      </c>
      <c r="AE3360" s="2" t="s">
        <v>8019</v>
      </c>
      <c r="AF3360" s="2" t="s">
        <v>17407</v>
      </c>
      <c r="AG3360" s="2" t="s">
        <v>2998</v>
      </c>
      <c r="AH3360" s="2" t="s">
        <v>17088</v>
      </c>
    </row>
    <row r="3361" spans="24:34" x14ac:dyDescent="0.4">
      <c r="X3361" s="2" t="s">
        <v>8048</v>
      </c>
      <c r="Y3361" s="2">
        <v>1981</v>
      </c>
      <c r="Z3361" s="2">
        <v>3050.8</v>
      </c>
      <c r="AA3361" s="2">
        <v>156</v>
      </c>
      <c r="AB3361" s="2">
        <v>5</v>
      </c>
      <c r="AC3361" s="2">
        <v>3050.8</v>
      </c>
      <c r="AE3361" s="2" t="s">
        <v>8020</v>
      </c>
      <c r="AF3361" s="2" t="s">
        <v>17407</v>
      </c>
      <c r="AG3361" s="2" t="s">
        <v>2998</v>
      </c>
      <c r="AH3361" s="2" t="s">
        <v>2998</v>
      </c>
    </row>
    <row r="3362" spans="24:34" x14ac:dyDescent="0.4">
      <c r="X3362" s="2" t="s">
        <v>1425</v>
      </c>
      <c r="Y3362" s="2">
        <v>1986</v>
      </c>
      <c r="Z3362" s="2">
        <v>2732.4</v>
      </c>
      <c r="AA3362" s="2">
        <v>135</v>
      </c>
      <c r="AB3362" s="2">
        <v>5</v>
      </c>
      <c r="AC3362" s="2">
        <v>2383.6</v>
      </c>
      <c r="AE3362" s="2" t="s">
        <v>8021</v>
      </c>
      <c r="AF3362" s="2" t="s">
        <v>17390</v>
      </c>
      <c r="AG3362" s="2" t="s">
        <v>2998</v>
      </c>
      <c r="AH3362" s="2" t="s">
        <v>2998</v>
      </c>
    </row>
    <row r="3363" spans="24:34" x14ac:dyDescent="0.4">
      <c r="X3363" s="2" t="s">
        <v>1426</v>
      </c>
      <c r="Y3363" s="2">
        <v>1931</v>
      </c>
      <c r="Z3363" s="2">
        <v>1056</v>
      </c>
      <c r="AA3363" s="2">
        <v>26</v>
      </c>
      <c r="AB3363" s="2">
        <v>3</v>
      </c>
      <c r="AC3363" s="2">
        <v>985.5</v>
      </c>
      <c r="AE3363" s="2" t="s">
        <v>8022</v>
      </c>
      <c r="AF3363" s="2" t="s">
        <v>17407</v>
      </c>
      <c r="AG3363" s="2" t="s">
        <v>2998</v>
      </c>
      <c r="AH3363" s="2" t="s">
        <v>17088</v>
      </c>
    </row>
    <row r="3364" spans="24:34" x14ac:dyDescent="0.4">
      <c r="X3364" s="2" t="s">
        <v>1427</v>
      </c>
      <c r="Y3364" s="2">
        <v>1963</v>
      </c>
      <c r="Z3364" s="2">
        <v>775.3</v>
      </c>
      <c r="AA3364" s="2">
        <v>25</v>
      </c>
      <c r="AB3364" s="2">
        <v>2</v>
      </c>
      <c r="AC3364" s="2">
        <v>702.7</v>
      </c>
      <c r="AE3364" s="2" t="s">
        <v>8024</v>
      </c>
      <c r="AF3364" s="2" t="s">
        <v>17390</v>
      </c>
      <c r="AG3364" s="2" t="s">
        <v>2998</v>
      </c>
      <c r="AH3364" s="2" t="s">
        <v>17392</v>
      </c>
    </row>
    <row r="3365" spans="24:34" x14ac:dyDescent="0.4">
      <c r="X3365" s="2" t="s">
        <v>8053</v>
      </c>
      <c r="Y3365" s="2">
        <v>1926</v>
      </c>
      <c r="Z3365" s="2">
        <v>361.6</v>
      </c>
      <c r="AA3365" s="2">
        <v>47</v>
      </c>
      <c r="AB3365" s="2">
        <v>2</v>
      </c>
      <c r="AC3365" s="2">
        <v>361.6</v>
      </c>
      <c r="AE3365" s="2" t="s">
        <v>1420</v>
      </c>
      <c r="AF3365" s="2" t="s">
        <v>17390</v>
      </c>
      <c r="AG3365" s="2" t="s">
        <v>2998</v>
      </c>
      <c r="AH3365" s="2" t="s">
        <v>17400</v>
      </c>
    </row>
    <row r="3366" spans="24:34" x14ac:dyDescent="0.4">
      <c r="X3366" s="2" t="s">
        <v>8055</v>
      </c>
      <c r="Y3366" s="2">
        <v>1925</v>
      </c>
      <c r="Z3366" s="2">
        <v>487.1</v>
      </c>
      <c r="AA3366" s="2">
        <v>24</v>
      </c>
      <c r="AB3366" s="2">
        <v>2</v>
      </c>
      <c r="AC3366" s="2">
        <v>438.9</v>
      </c>
      <c r="AE3366" s="2" t="s">
        <v>1421</v>
      </c>
      <c r="AF3366" s="2" t="s">
        <v>17390</v>
      </c>
      <c r="AG3366" s="2" t="s">
        <v>2998</v>
      </c>
      <c r="AH3366" s="2" t="s">
        <v>17400</v>
      </c>
    </row>
    <row r="3367" spans="24:34" x14ac:dyDescent="0.4">
      <c r="X3367" s="2" t="s">
        <v>8056</v>
      </c>
      <c r="Y3367" s="2">
        <v>1926</v>
      </c>
      <c r="Z3367" s="2">
        <v>1692.9</v>
      </c>
      <c r="AA3367" s="2">
        <v>87</v>
      </c>
      <c r="AB3367" s="2">
        <v>3</v>
      </c>
      <c r="AC3367" s="2">
        <v>1692.9</v>
      </c>
      <c r="AE3367" s="2" t="s">
        <v>8027</v>
      </c>
      <c r="AF3367" s="2" t="s">
        <v>17390</v>
      </c>
      <c r="AG3367" s="2" t="s">
        <v>2998</v>
      </c>
      <c r="AH3367" s="2" t="s">
        <v>17088</v>
      </c>
    </row>
    <row r="3368" spans="24:34" x14ac:dyDescent="0.4">
      <c r="X3368" s="2" t="s">
        <v>8057</v>
      </c>
      <c r="Y3368" s="2">
        <v>1926</v>
      </c>
      <c r="Z3368" s="2">
        <v>538.1</v>
      </c>
      <c r="AA3368" s="2">
        <v>22</v>
      </c>
      <c r="AB3368" s="2">
        <v>2</v>
      </c>
      <c r="AC3368" s="2">
        <v>492</v>
      </c>
      <c r="AE3368" s="2" t="s">
        <v>8029</v>
      </c>
      <c r="AF3368" s="2" t="s">
        <v>17390</v>
      </c>
      <c r="AG3368" s="2" t="s">
        <v>2998</v>
      </c>
      <c r="AH3368" s="2" t="s">
        <v>17086</v>
      </c>
    </row>
    <row r="3369" spans="24:34" x14ac:dyDescent="0.4">
      <c r="X3369" s="2" t="s">
        <v>8058</v>
      </c>
      <c r="Y3369" s="2">
        <v>1928</v>
      </c>
      <c r="Z3369" s="2">
        <v>552</v>
      </c>
      <c r="AA3369" s="2">
        <v>18</v>
      </c>
      <c r="AB3369" s="2">
        <v>2</v>
      </c>
      <c r="AC3369" s="2">
        <v>492</v>
      </c>
      <c r="AE3369" s="2" t="s">
        <v>8032</v>
      </c>
      <c r="AF3369" s="2" t="s">
        <v>17390</v>
      </c>
      <c r="AG3369" s="2" t="s">
        <v>2998</v>
      </c>
      <c r="AH3369" s="2" t="s">
        <v>17086</v>
      </c>
    </row>
    <row r="3370" spans="24:34" x14ac:dyDescent="0.4">
      <c r="X3370" s="2" t="s">
        <v>17291</v>
      </c>
      <c r="Y3370" s="2">
        <v>1927</v>
      </c>
      <c r="Z3370" s="2">
        <v>525.4</v>
      </c>
      <c r="AA3370" s="2">
        <v>32</v>
      </c>
      <c r="AB3370" s="2">
        <v>2</v>
      </c>
      <c r="AC3370" s="2">
        <v>408.7</v>
      </c>
      <c r="AE3370" s="2" t="s">
        <v>8034</v>
      </c>
      <c r="AF3370" s="2" t="s">
        <v>17390</v>
      </c>
      <c r="AG3370" s="2" t="s">
        <v>2998</v>
      </c>
      <c r="AH3370" s="2" t="s">
        <v>17393</v>
      </c>
    </row>
    <row r="3371" spans="24:34" x14ac:dyDescent="0.4">
      <c r="X3371" s="2" t="s">
        <v>8059</v>
      </c>
      <c r="Y3371" s="2">
        <v>1928</v>
      </c>
      <c r="Z3371" s="2">
        <v>562.6</v>
      </c>
      <c r="AA3371" s="2">
        <v>22</v>
      </c>
      <c r="AB3371" s="2">
        <v>2</v>
      </c>
      <c r="AC3371" s="2">
        <v>519.4</v>
      </c>
      <c r="AE3371" s="2" t="s">
        <v>8035</v>
      </c>
      <c r="AF3371" s="2" t="s">
        <v>17390</v>
      </c>
      <c r="AG3371" s="2" t="s">
        <v>2998</v>
      </c>
      <c r="AH3371" s="2" t="s">
        <v>17400</v>
      </c>
    </row>
    <row r="3372" spans="24:34" x14ac:dyDescent="0.4">
      <c r="X3372" s="2" t="s">
        <v>8063</v>
      </c>
      <c r="Y3372" s="2">
        <v>1957</v>
      </c>
      <c r="Z3372" s="2">
        <v>207.8</v>
      </c>
      <c r="AA3372" s="2">
        <v>21</v>
      </c>
      <c r="AB3372" s="2">
        <v>2</v>
      </c>
      <c r="AC3372" s="2">
        <v>207.8</v>
      </c>
      <c r="AE3372" s="2" t="s">
        <v>8037</v>
      </c>
      <c r="AF3372" s="2" t="s">
        <v>17390</v>
      </c>
      <c r="AG3372" s="2" t="s">
        <v>2998</v>
      </c>
      <c r="AH3372" s="2" t="s">
        <v>17400</v>
      </c>
    </row>
    <row r="3373" spans="24:34" x14ac:dyDescent="0.4">
      <c r="X3373" s="2" t="s">
        <v>8065</v>
      </c>
      <c r="Y3373" s="2">
        <v>1957</v>
      </c>
      <c r="Z3373" s="2">
        <v>199</v>
      </c>
      <c r="AA3373" s="2">
        <v>21</v>
      </c>
      <c r="AB3373" s="2">
        <v>2</v>
      </c>
      <c r="AC3373" s="2">
        <v>199</v>
      </c>
      <c r="AE3373" s="2" t="s">
        <v>8038</v>
      </c>
      <c r="AF3373" s="2" t="s">
        <v>17390</v>
      </c>
      <c r="AG3373" s="2" t="s">
        <v>2998</v>
      </c>
      <c r="AH3373" s="2" t="s">
        <v>17400</v>
      </c>
    </row>
    <row r="3374" spans="24:34" x14ac:dyDescent="0.4">
      <c r="X3374" s="2" t="s">
        <v>8066</v>
      </c>
      <c r="Y3374" s="2">
        <v>1953</v>
      </c>
      <c r="Z3374" s="2">
        <v>274.60000000000002</v>
      </c>
      <c r="AA3374" s="2">
        <v>32</v>
      </c>
      <c r="AB3374" s="2">
        <v>2</v>
      </c>
      <c r="AC3374" s="2">
        <v>187.2</v>
      </c>
      <c r="AE3374" s="2" t="s">
        <v>8040</v>
      </c>
      <c r="AF3374" s="2" t="s">
        <v>17390</v>
      </c>
      <c r="AG3374" s="2" t="s">
        <v>2998</v>
      </c>
      <c r="AH3374" s="2" t="s">
        <v>2998</v>
      </c>
    </row>
    <row r="3375" spans="24:34" x14ac:dyDescent="0.4">
      <c r="X3375" s="2" t="s">
        <v>487</v>
      </c>
      <c r="Y3375" s="2">
        <v>1973</v>
      </c>
      <c r="Z3375" s="2">
        <v>6403.9</v>
      </c>
      <c r="AA3375" s="2">
        <v>245</v>
      </c>
      <c r="AB3375" s="2">
        <v>5</v>
      </c>
      <c r="AC3375" s="2">
        <v>6403.9</v>
      </c>
      <c r="AE3375" s="2" t="s">
        <v>8041</v>
      </c>
      <c r="AF3375" s="2" t="s">
        <v>17390</v>
      </c>
      <c r="AG3375" s="2" t="s">
        <v>2998</v>
      </c>
      <c r="AH3375" s="2" t="s">
        <v>2998</v>
      </c>
    </row>
    <row r="3376" spans="24:34" x14ac:dyDescent="0.4">
      <c r="X3376" s="2" t="s">
        <v>8069</v>
      </c>
      <c r="Y3376" s="2">
        <v>1977</v>
      </c>
      <c r="Z3376" s="2">
        <v>10646.9</v>
      </c>
      <c r="AA3376" s="2">
        <v>480</v>
      </c>
      <c r="AB3376" s="2">
        <v>5</v>
      </c>
      <c r="AC3376" s="2">
        <v>10646.9</v>
      </c>
      <c r="AE3376" s="2" t="s">
        <v>8042</v>
      </c>
      <c r="AF3376" s="2" t="s">
        <v>17390</v>
      </c>
      <c r="AG3376" s="2" t="s">
        <v>2998</v>
      </c>
      <c r="AH3376" s="2" t="s">
        <v>2998</v>
      </c>
    </row>
    <row r="3377" spans="24:34" x14ac:dyDescent="0.4">
      <c r="X3377" s="2" t="s">
        <v>1428</v>
      </c>
      <c r="Y3377" s="2">
        <v>1925</v>
      </c>
      <c r="Z3377" s="2">
        <v>189.5</v>
      </c>
      <c r="AA3377" s="2">
        <v>10</v>
      </c>
      <c r="AB3377" s="2">
        <v>2</v>
      </c>
      <c r="AC3377" s="2">
        <v>150.1</v>
      </c>
      <c r="AE3377" s="2" t="s">
        <v>8043</v>
      </c>
      <c r="AF3377" s="2" t="s">
        <v>17390</v>
      </c>
      <c r="AG3377" s="2" t="s">
        <v>2998</v>
      </c>
      <c r="AH3377" s="2" t="s">
        <v>2998</v>
      </c>
    </row>
    <row r="3378" spans="24:34" x14ac:dyDescent="0.4">
      <c r="X3378" s="2" t="s">
        <v>8072</v>
      </c>
      <c r="Y3378" s="2">
        <v>1973</v>
      </c>
      <c r="Z3378" s="2">
        <v>4431.3</v>
      </c>
      <c r="AA3378" s="2">
        <v>260</v>
      </c>
      <c r="AB3378" s="2">
        <v>5</v>
      </c>
      <c r="AC3378" s="2">
        <v>2963</v>
      </c>
      <c r="AE3378" s="2" t="s">
        <v>8046</v>
      </c>
      <c r="AF3378" s="2" t="s">
        <v>17390</v>
      </c>
      <c r="AG3378" s="2" t="s">
        <v>2998</v>
      </c>
      <c r="AH3378" s="2" t="s">
        <v>17086</v>
      </c>
    </row>
    <row r="3379" spans="24:34" x14ac:dyDescent="0.4">
      <c r="X3379" s="2" t="s">
        <v>8073</v>
      </c>
      <c r="Y3379" s="2">
        <v>1985</v>
      </c>
      <c r="Z3379" s="2">
        <v>4823</v>
      </c>
      <c r="AA3379" s="2">
        <v>212</v>
      </c>
      <c r="AB3379" s="2">
        <v>9</v>
      </c>
      <c r="AC3379" s="2">
        <v>3825.3</v>
      </c>
      <c r="AE3379" s="2" t="s">
        <v>8047</v>
      </c>
      <c r="AF3379" s="2" t="s">
        <v>17390</v>
      </c>
      <c r="AG3379" s="2" t="s">
        <v>2998</v>
      </c>
      <c r="AH3379" s="2" t="s">
        <v>2998</v>
      </c>
    </row>
    <row r="3380" spans="24:34" x14ac:dyDescent="0.4">
      <c r="X3380" s="2" t="s">
        <v>8075</v>
      </c>
      <c r="Y3380" s="2">
        <v>1980</v>
      </c>
      <c r="Z3380" s="2">
        <v>3819.2</v>
      </c>
      <c r="AA3380" s="2">
        <v>8</v>
      </c>
      <c r="AB3380" s="2">
        <v>5</v>
      </c>
      <c r="AC3380" s="2">
        <v>2387.1</v>
      </c>
      <c r="AE3380" s="2" t="s">
        <v>1424</v>
      </c>
      <c r="AF3380" s="2" t="s">
        <v>17397</v>
      </c>
      <c r="AG3380" s="2" t="s">
        <v>2998</v>
      </c>
      <c r="AH3380" s="2" t="s">
        <v>17400</v>
      </c>
    </row>
    <row r="3381" spans="24:34" x14ac:dyDescent="0.4">
      <c r="X3381" s="2" t="s">
        <v>1429</v>
      </c>
      <c r="Y3381" s="2">
        <v>1981</v>
      </c>
      <c r="Z3381" s="2">
        <v>3291.8</v>
      </c>
      <c r="AA3381" s="2">
        <v>234</v>
      </c>
      <c r="AB3381" s="2">
        <v>5</v>
      </c>
      <c r="AC3381" s="2">
        <v>3291.8</v>
      </c>
      <c r="AE3381" s="2" t="s">
        <v>8048</v>
      </c>
      <c r="AF3381" s="2" t="s">
        <v>17397</v>
      </c>
      <c r="AG3381" s="2" t="s">
        <v>2998</v>
      </c>
      <c r="AH3381" s="2" t="s">
        <v>17393</v>
      </c>
    </row>
    <row r="3382" spans="24:34" x14ac:dyDescent="0.4">
      <c r="X3382" s="2" t="s">
        <v>8077</v>
      </c>
      <c r="Y3382" s="2">
        <v>1983</v>
      </c>
      <c r="Z3382" s="2">
        <v>3834</v>
      </c>
      <c r="AA3382" s="2">
        <v>141</v>
      </c>
      <c r="AB3382" s="2">
        <v>9</v>
      </c>
      <c r="AC3382" s="2">
        <v>3834</v>
      </c>
      <c r="AE3382" s="2" t="s">
        <v>1425</v>
      </c>
      <c r="AF3382" s="2" t="s">
        <v>17390</v>
      </c>
      <c r="AG3382" s="2" t="s">
        <v>2998</v>
      </c>
      <c r="AH3382" s="2" t="s">
        <v>17086</v>
      </c>
    </row>
    <row r="3383" spans="24:34" x14ac:dyDescent="0.4">
      <c r="X3383" s="2" t="s">
        <v>466</v>
      </c>
      <c r="Y3383" s="2">
        <v>1975</v>
      </c>
      <c r="Z3383" s="2">
        <v>3009.1</v>
      </c>
      <c r="AA3383" s="2">
        <v>156</v>
      </c>
      <c r="AB3383" s="2">
        <v>5</v>
      </c>
      <c r="AC3383" s="2">
        <v>1705.2</v>
      </c>
      <c r="AE3383" s="2" t="s">
        <v>1426</v>
      </c>
      <c r="AF3383" s="2" t="s">
        <v>17390</v>
      </c>
      <c r="AG3383" s="2" t="s">
        <v>2998</v>
      </c>
      <c r="AH3383" s="2" t="s">
        <v>17088</v>
      </c>
    </row>
    <row r="3384" spans="24:34" x14ac:dyDescent="0.4">
      <c r="X3384" s="2" t="s">
        <v>8078</v>
      </c>
      <c r="Y3384" s="2">
        <v>1985</v>
      </c>
      <c r="Z3384" s="2">
        <v>952.8</v>
      </c>
      <c r="AA3384" s="2">
        <v>61</v>
      </c>
      <c r="AB3384" s="2">
        <v>3</v>
      </c>
      <c r="AC3384" s="2">
        <v>952.8</v>
      </c>
      <c r="AE3384" s="2" t="s">
        <v>1427</v>
      </c>
      <c r="AF3384" s="2" t="s">
        <v>17390</v>
      </c>
      <c r="AG3384" s="2" t="s">
        <v>2998</v>
      </c>
      <c r="AH3384" s="2" t="s">
        <v>17088</v>
      </c>
    </row>
    <row r="3385" spans="24:34" x14ac:dyDescent="0.4">
      <c r="X3385" s="2" t="s">
        <v>8079</v>
      </c>
      <c r="Y3385" s="2">
        <v>1986</v>
      </c>
      <c r="Z3385" s="2">
        <v>945</v>
      </c>
      <c r="AA3385" s="2">
        <v>70</v>
      </c>
      <c r="AB3385" s="2">
        <v>3</v>
      </c>
      <c r="AC3385" s="2">
        <v>945</v>
      </c>
      <c r="AE3385" s="2" t="s">
        <v>8053</v>
      </c>
      <c r="AF3385" s="2" t="s">
        <v>17390</v>
      </c>
      <c r="AG3385" s="2" t="s">
        <v>2998</v>
      </c>
      <c r="AH3385" s="2" t="s">
        <v>17088</v>
      </c>
    </row>
    <row r="3386" spans="24:34" x14ac:dyDescent="0.4">
      <c r="X3386" s="2" t="s">
        <v>1436</v>
      </c>
      <c r="Y3386" s="2">
        <v>1972</v>
      </c>
      <c r="Z3386" s="2">
        <v>4860.8999999999996</v>
      </c>
      <c r="AA3386" s="2">
        <v>257</v>
      </c>
      <c r="AB3386" s="2">
        <v>5</v>
      </c>
      <c r="AC3386" s="2">
        <v>4466.5</v>
      </c>
      <c r="AE3386" s="2" t="s">
        <v>8055</v>
      </c>
      <c r="AF3386" s="2" t="s">
        <v>17390</v>
      </c>
      <c r="AG3386" s="2" t="s">
        <v>2998</v>
      </c>
      <c r="AH3386" s="2" t="s">
        <v>17088</v>
      </c>
    </row>
    <row r="3387" spans="24:34" x14ac:dyDescent="0.4">
      <c r="X3387" s="2" t="s">
        <v>8081</v>
      </c>
      <c r="Y3387" s="2">
        <v>1976</v>
      </c>
      <c r="Z3387" s="2">
        <v>6057.4</v>
      </c>
      <c r="AA3387" s="2">
        <v>322</v>
      </c>
      <c r="AB3387" s="2">
        <v>5</v>
      </c>
      <c r="AC3387" s="2">
        <v>3963.9</v>
      </c>
      <c r="AE3387" s="2" t="s">
        <v>8056</v>
      </c>
      <c r="AF3387" s="2" t="s">
        <v>17390</v>
      </c>
      <c r="AG3387" s="2" t="s">
        <v>2998</v>
      </c>
      <c r="AH3387" s="2" t="s">
        <v>17393</v>
      </c>
    </row>
    <row r="3388" spans="24:34" x14ac:dyDescent="0.4">
      <c r="X3388" s="2" t="s">
        <v>8082</v>
      </c>
      <c r="Y3388" s="2">
        <v>1976</v>
      </c>
      <c r="Z3388" s="2">
        <v>4510.3999999999996</v>
      </c>
      <c r="AA3388" s="2">
        <v>260</v>
      </c>
      <c r="AB3388" s="2">
        <v>5</v>
      </c>
      <c r="AC3388" s="2">
        <v>4510.3999999999996</v>
      </c>
      <c r="AE3388" s="2" t="s">
        <v>8057</v>
      </c>
      <c r="AF3388" s="2" t="s">
        <v>17390</v>
      </c>
      <c r="AG3388" s="2" t="s">
        <v>2998</v>
      </c>
      <c r="AH3388" s="2" t="s">
        <v>17088</v>
      </c>
    </row>
    <row r="3389" spans="24:34" x14ac:dyDescent="0.4">
      <c r="X3389" s="2" t="s">
        <v>8083</v>
      </c>
      <c r="Y3389" s="2">
        <v>1972</v>
      </c>
      <c r="Z3389" s="2">
        <v>3712</v>
      </c>
      <c r="AA3389" s="2">
        <v>182</v>
      </c>
      <c r="AB3389" s="2">
        <v>5</v>
      </c>
      <c r="AC3389" s="2">
        <v>3452.5</v>
      </c>
      <c r="AE3389" s="2" t="s">
        <v>8058</v>
      </c>
      <c r="AF3389" s="2" t="s">
        <v>17390</v>
      </c>
      <c r="AG3389" s="2" t="s">
        <v>2998</v>
      </c>
      <c r="AH3389" s="2" t="s">
        <v>17088</v>
      </c>
    </row>
    <row r="3390" spans="24:34" x14ac:dyDescent="0.4">
      <c r="X3390" s="2" t="s">
        <v>8084</v>
      </c>
      <c r="Y3390" s="2">
        <v>1972</v>
      </c>
      <c r="Z3390" s="2">
        <v>1663.7</v>
      </c>
      <c r="AA3390" s="2">
        <v>182</v>
      </c>
      <c r="AB3390" s="2">
        <v>5</v>
      </c>
      <c r="AC3390" s="2">
        <v>1663.7</v>
      </c>
      <c r="AE3390" s="2" t="s">
        <v>8059</v>
      </c>
      <c r="AF3390" s="2" t="s">
        <v>17390</v>
      </c>
      <c r="AG3390" s="2" t="s">
        <v>2998</v>
      </c>
      <c r="AH3390" s="2" t="s">
        <v>17088</v>
      </c>
    </row>
    <row r="3391" spans="24:34" x14ac:dyDescent="0.4">
      <c r="X3391" s="2" t="s">
        <v>8085</v>
      </c>
      <c r="Y3391" s="2">
        <v>1975</v>
      </c>
      <c r="Z3391" s="2">
        <v>5695.8</v>
      </c>
      <c r="AA3391" s="2">
        <v>307</v>
      </c>
      <c r="AB3391" s="2">
        <v>5</v>
      </c>
      <c r="AC3391" s="2">
        <v>5695.8</v>
      </c>
      <c r="AE3391" s="2" t="s">
        <v>8063</v>
      </c>
      <c r="AF3391" s="2" t="s">
        <v>17390</v>
      </c>
      <c r="AG3391" s="2" t="s">
        <v>2998</v>
      </c>
      <c r="AH3391" s="2" t="s">
        <v>2998</v>
      </c>
    </row>
    <row r="3392" spans="24:34" x14ac:dyDescent="0.4">
      <c r="X3392" s="2" t="s">
        <v>459</v>
      </c>
      <c r="Y3392" s="2">
        <v>1998</v>
      </c>
      <c r="Z3392" s="2">
        <v>7731.3</v>
      </c>
      <c r="AA3392" s="2">
        <v>374</v>
      </c>
      <c r="AB3392" s="2">
        <v>9</v>
      </c>
      <c r="AC3392" s="2">
        <v>4621</v>
      </c>
      <c r="AE3392" s="2" t="s">
        <v>8065</v>
      </c>
      <c r="AF3392" s="2" t="s">
        <v>17390</v>
      </c>
      <c r="AG3392" s="2" t="s">
        <v>2998</v>
      </c>
      <c r="AH3392" s="2" t="s">
        <v>2998</v>
      </c>
    </row>
    <row r="3393" spans="24:34" x14ac:dyDescent="0.4">
      <c r="X3393" s="2" t="s">
        <v>8086</v>
      </c>
      <c r="Y3393" s="2">
        <v>1994</v>
      </c>
      <c r="Z3393" s="2">
        <v>4455.3</v>
      </c>
      <c r="AA3393" s="2">
        <v>211</v>
      </c>
      <c r="AB3393" s="2">
        <v>9</v>
      </c>
      <c r="AC3393" s="2">
        <v>2847.7</v>
      </c>
      <c r="AE3393" s="2" t="s">
        <v>8066</v>
      </c>
      <c r="AF3393" s="2" t="s">
        <v>17390</v>
      </c>
      <c r="AG3393" s="2" t="s">
        <v>2998</v>
      </c>
      <c r="AH3393" s="2" t="s">
        <v>17088</v>
      </c>
    </row>
    <row r="3394" spans="24:34" x14ac:dyDescent="0.4">
      <c r="X3394" s="2" t="s">
        <v>8087</v>
      </c>
      <c r="Y3394" s="2">
        <v>1997</v>
      </c>
      <c r="Z3394" s="2">
        <v>553.5</v>
      </c>
      <c r="AA3394" s="2">
        <v>47</v>
      </c>
      <c r="AB3394" s="2">
        <v>2</v>
      </c>
      <c r="AC3394" s="2">
        <v>553.5</v>
      </c>
      <c r="AE3394" s="2" t="s">
        <v>487</v>
      </c>
      <c r="AF3394" s="2" t="s">
        <v>17390</v>
      </c>
      <c r="AG3394" s="2" t="s">
        <v>2998</v>
      </c>
      <c r="AH3394" s="2" t="s">
        <v>17392</v>
      </c>
    </row>
    <row r="3395" spans="24:34" x14ac:dyDescent="0.4">
      <c r="X3395" s="2" t="s">
        <v>1437</v>
      </c>
      <c r="Y3395" s="2">
        <v>1996</v>
      </c>
      <c r="Z3395" s="2">
        <v>4770.8999999999996</v>
      </c>
      <c r="AA3395" s="2">
        <v>229</v>
      </c>
      <c r="AB3395" s="2">
        <v>5</v>
      </c>
      <c r="AC3395" s="2">
        <v>4770.8999999999996</v>
      </c>
      <c r="AE3395" s="2" t="s">
        <v>8069</v>
      </c>
      <c r="AF3395" s="2" t="s">
        <v>17390</v>
      </c>
      <c r="AG3395" s="2" t="s">
        <v>2998</v>
      </c>
      <c r="AH3395" s="2" t="s">
        <v>17563</v>
      </c>
    </row>
    <row r="3396" spans="24:34" x14ac:dyDescent="0.4">
      <c r="X3396" s="2" t="s">
        <v>8090</v>
      </c>
      <c r="Y3396" s="2">
        <v>1995</v>
      </c>
      <c r="Z3396" s="2">
        <v>5720</v>
      </c>
      <c r="AA3396" s="2">
        <v>283</v>
      </c>
      <c r="AB3396" s="2">
        <v>9</v>
      </c>
      <c r="AC3396" s="2">
        <v>5720</v>
      </c>
      <c r="AE3396" s="2" t="s">
        <v>1428</v>
      </c>
      <c r="AF3396" s="2" t="s">
        <v>17407</v>
      </c>
      <c r="AG3396" s="2" t="s">
        <v>2998</v>
      </c>
      <c r="AH3396" s="2" t="s">
        <v>17086</v>
      </c>
    </row>
    <row r="3397" spans="24:34" x14ac:dyDescent="0.4">
      <c r="X3397" s="2" t="s">
        <v>8091</v>
      </c>
      <c r="Y3397" s="2">
        <v>1985</v>
      </c>
      <c r="Z3397" s="2">
        <v>7716.8</v>
      </c>
      <c r="AA3397" s="2">
        <v>377</v>
      </c>
      <c r="AB3397" s="2">
        <v>9</v>
      </c>
      <c r="AC3397" s="2">
        <v>7716.8</v>
      </c>
      <c r="AE3397" s="2" t="s">
        <v>8072</v>
      </c>
      <c r="AF3397" s="2" t="s">
        <v>17390</v>
      </c>
      <c r="AG3397" s="2" t="s">
        <v>2998</v>
      </c>
      <c r="AH3397" s="2" t="s">
        <v>17398</v>
      </c>
    </row>
    <row r="3398" spans="24:34" x14ac:dyDescent="0.4">
      <c r="X3398" s="2" t="s">
        <v>8092</v>
      </c>
      <c r="Y3398" s="2">
        <v>1979</v>
      </c>
      <c r="Z3398" s="2">
        <v>4246.3999999999996</v>
      </c>
      <c r="AA3398" s="2">
        <v>445</v>
      </c>
      <c r="AB3398" s="2">
        <v>9</v>
      </c>
      <c r="AC3398" s="2">
        <v>4246.3999999999996</v>
      </c>
      <c r="AE3398" s="2" t="s">
        <v>8073</v>
      </c>
      <c r="AF3398" s="2" t="s">
        <v>17397</v>
      </c>
      <c r="AG3398" s="2" t="s">
        <v>2998</v>
      </c>
      <c r="AH3398" s="2" t="s">
        <v>17088</v>
      </c>
    </row>
    <row r="3399" spans="24:34" x14ac:dyDescent="0.4">
      <c r="X3399" s="2" t="s">
        <v>8093</v>
      </c>
      <c r="Y3399" s="2">
        <v>1989</v>
      </c>
      <c r="Z3399" s="2">
        <v>6722.8</v>
      </c>
      <c r="AA3399" s="2">
        <v>354</v>
      </c>
      <c r="AB3399" s="2">
        <v>5</v>
      </c>
      <c r="AC3399" s="2">
        <v>6722.8</v>
      </c>
      <c r="AE3399" s="2" t="s">
        <v>8075</v>
      </c>
      <c r="AF3399" s="2" t="s">
        <v>17390</v>
      </c>
      <c r="AG3399" s="2" t="s">
        <v>2998</v>
      </c>
      <c r="AH3399" s="2" t="s">
        <v>17086</v>
      </c>
    </row>
    <row r="3400" spans="24:34" x14ac:dyDescent="0.4">
      <c r="X3400" s="2" t="s">
        <v>8094</v>
      </c>
      <c r="Y3400" s="2">
        <v>1988</v>
      </c>
      <c r="Z3400" s="2">
        <v>7306.3</v>
      </c>
      <c r="AA3400" s="2">
        <v>359</v>
      </c>
      <c r="AB3400" s="2">
        <v>5</v>
      </c>
      <c r="AC3400" s="2">
        <v>7306.3</v>
      </c>
      <c r="AE3400" s="2" t="s">
        <v>1429</v>
      </c>
      <c r="AF3400" s="2" t="s">
        <v>17390</v>
      </c>
      <c r="AG3400" s="2" t="s">
        <v>2998</v>
      </c>
      <c r="AH3400" s="2" t="s">
        <v>17088</v>
      </c>
    </row>
    <row r="3401" spans="24:34" x14ac:dyDescent="0.4">
      <c r="X3401" s="2" t="s">
        <v>8095</v>
      </c>
      <c r="Y3401" s="2">
        <v>1989</v>
      </c>
      <c r="Z3401" s="2">
        <v>5804.6</v>
      </c>
      <c r="AA3401" s="2">
        <v>216</v>
      </c>
      <c r="AB3401" s="2">
        <v>10</v>
      </c>
      <c r="AC3401" s="2">
        <v>5804.6</v>
      </c>
      <c r="AE3401" s="2" t="s">
        <v>8077</v>
      </c>
      <c r="AF3401" s="2" t="s">
        <v>17397</v>
      </c>
      <c r="AG3401" s="2" t="s">
        <v>2998</v>
      </c>
      <c r="AH3401" s="2" t="s">
        <v>17088</v>
      </c>
    </row>
    <row r="3402" spans="24:34" x14ac:dyDescent="0.4">
      <c r="X3402" s="2" t="s">
        <v>1439</v>
      </c>
      <c r="Y3402" s="2">
        <v>1988</v>
      </c>
      <c r="Z3402" s="2">
        <v>5383.1</v>
      </c>
      <c r="AA3402" s="2">
        <v>302</v>
      </c>
      <c r="AB3402" s="2">
        <v>5</v>
      </c>
      <c r="AC3402" s="2">
        <v>5383.1</v>
      </c>
      <c r="AE3402" s="2" t="s">
        <v>466</v>
      </c>
      <c r="AF3402" s="2" t="s">
        <v>17521</v>
      </c>
      <c r="AG3402" s="2" t="s">
        <v>2998</v>
      </c>
      <c r="AH3402" s="2" t="s">
        <v>17393</v>
      </c>
    </row>
    <row r="3403" spans="24:34" x14ac:dyDescent="0.4">
      <c r="X3403" s="2" t="s">
        <v>8097</v>
      </c>
      <c r="Y3403" s="2">
        <v>1990</v>
      </c>
      <c r="Z3403" s="2">
        <v>3140.2</v>
      </c>
      <c r="AA3403" s="2">
        <v>161</v>
      </c>
      <c r="AB3403" s="2">
        <v>5</v>
      </c>
      <c r="AC3403" s="2">
        <v>3140.2</v>
      </c>
      <c r="AE3403" s="2" t="s">
        <v>8078</v>
      </c>
      <c r="AF3403" s="2" t="s">
        <v>17390</v>
      </c>
      <c r="AG3403" s="2" t="s">
        <v>2998</v>
      </c>
      <c r="AH3403" s="2" t="s">
        <v>17400</v>
      </c>
    </row>
    <row r="3404" spans="24:34" x14ac:dyDescent="0.4">
      <c r="X3404" s="2" t="s">
        <v>8099</v>
      </c>
      <c r="Y3404" s="2">
        <v>1970</v>
      </c>
      <c r="Z3404" s="2">
        <v>724.5</v>
      </c>
      <c r="AA3404" s="2">
        <v>42</v>
      </c>
      <c r="AB3404" s="2">
        <v>2</v>
      </c>
      <c r="AC3404" s="2">
        <v>724.5</v>
      </c>
      <c r="AE3404" s="2" t="s">
        <v>8079</v>
      </c>
      <c r="AF3404" s="2" t="s">
        <v>17390</v>
      </c>
      <c r="AG3404" s="2" t="s">
        <v>2998</v>
      </c>
      <c r="AH3404" s="2" t="s">
        <v>2998</v>
      </c>
    </row>
    <row r="3405" spans="24:34" x14ac:dyDescent="0.4">
      <c r="X3405" s="2" t="s">
        <v>8100</v>
      </c>
      <c r="Y3405" s="2">
        <v>1973</v>
      </c>
      <c r="Z3405" s="2">
        <v>710</v>
      </c>
      <c r="AA3405" s="2">
        <v>42</v>
      </c>
      <c r="AB3405" s="2">
        <v>2</v>
      </c>
      <c r="AC3405" s="2">
        <v>710</v>
      </c>
      <c r="AE3405" s="2" t="s">
        <v>1436</v>
      </c>
      <c r="AF3405" s="2" t="s">
        <v>17390</v>
      </c>
      <c r="AG3405" s="2" t="s">
        <v>2998</v>
      </c>
      <c r="AH3405" s="2" t="s">
        <v>17398</v>
      </c>
    </row>
    <row r="3406" spans="24:34" x14ac:dyDescent="0.4">
      <c r="X3406" s="2" t="s">
        <v>486</v>
      </c>
      <c r="Y3406" s="2">
        <v>1967</v>
      </c>
      <c r="Z3406" s="2">
        <v>1307</v>
      </c>
      <c r="AA3406" s="2">
        <v>42</v>
      </c>
      <c r="AB3406" s="2">
        <v>2</v>
      </c>
      <c r="AC3406" s="2">
        <v>743.6</v>
      </c>
      <c r="AE3406" s="2" t="s">
        <v>8081</v>
      </c>
      <c r="AF3406" s="2" t="s">
        <v>17390</v>
      </c>
      <c r="AG3406" s="2" t="s">
        <v>2998</v>
      </c>
      <c r="AH3406" s="2" t="s">
        <v>17392</v>
      </c>
    </row>
    <row r="3407" spans="24:34" x14ac:dyDescent="0.4">
      <c r="X3407" s="2" t="s">
        <v>8101</v>
      </c>
      <c r="Y3407" s="2">
        <v>1973</v>
      </c>
      <c r="Z3407" s="2">
        <v>1283.7</v>
      </c>
      <c r="AA3407" s="2">
        <v>42</v>
      </c>
      <c r="AB3407" s="2">
        <v>3</v>
      </c>
      <c r="AC3407" s="2">
        <v>742.9</v>
      </c>
      <c r="AE3407" s="2" t="s">
        <v>8082</v>
      </c>
      <c r="AF3407" s="2" t="s">
        <v>17390</v>
      </c>
      <c r="AG3407" s="2" t="s">
        <v>2998</v>
      </c>
      <c r="AH3407" s="2" t="s">
        <v>2998</v>
      </c>
    </row>
    <row r="3408" spans="24:34" x14ac:dyDescent="0.4">
      <c r="X3408" s="2" t="s">
        <v>8102</v>
      </c>
      <c r="Y3408" s="2">
        <v>1962</v>
      </c>
      <c r="Z3408" s="2">
        <v>709.6</v>
      </c>
      <c r="AA3408" s="2">
        <v>21</v>
      </c>
      <c r="AB3408" s="2">
        <v>2</v>
      </c>
      <c r="AC3408" s="2">
        <v>378.7</v>
      </c>
      <c r="AE3408" s="2" t="s">
        <v>8083</v>
      </c>
      <c r="AF3408" s="2" t="s">
        <v>17390</v>
      </c>
      <c r="AG3408" s="2" t="s">
        <v>2998</v>
      </c>
      <c r="AH3408" s="2" t="s">
        <v>17393</v>
      </c>
    </row>
    <row r="3409" spans="24:34" x14ac:dyDescent="0.4">
      <c r="X3409" s="2" t="s">
        <v>8103</v>
      </c>
      <c r="Y3409" s="2">
        <v>1960</v>
      </c>
      <c r="Z3409" s="2">
        <v>494.2</v>
      </c>
      <c r="AA3409" s="2">
        <v>21</v>
      </c>
      <c r="AB3409" s="2">
        <v>2</v>
      </c>
      <c r="AC3409" s="2">
        <v>273.2</v>
      </c>
      <c r="AE3409" s="2" t="s">
        <v>8084</v>
      </c>
      <c r="AF3409" s="2" t="s">
        <v>17390</v>
      </c>
      <c r="AG3409" s="2" t="s">
        <v>2998</v>
      </c>
      <c r="AH3409" s="2" t="s">
        <v>17393</v>
      </c>
    </row>
    <row r="3410" spans="24:34" x14ac:dyDescent="0.4">
      <c r="X3410" s="2" t="s">
        <v>1440</v>
      </c>
      <c r="Y3410" s="2">
        <v>1959</v>
      </c>
      <c r="Z3410" s="2">
        <v>491</v>
      </c>
      <c r="AA3410" s="2">
        <v>21</v>
      </c>
      <c r="AB3410" s="2">
        <v>2</v>
      </c>
      <c r="AC3410" s="2">
        <v>266.3</v>
      </c>
      <c r="AE3410" s="2" t="s">
        <v>8085</v>
      </c>
      <c r="AF3410" s="2" t="s">
        <v>17390</v>
      </c>
      <c r="AG3410" s="2" t="s">
        <v>2998</v>
      </c>
      <c r="AH3410" s="2" t="s">
        <v>17392</v>
      </c>
    </row>
    <row r="3411" spans="24:34" x14ac:dyDescent="0.4">
      <c r="X3411" s="2" t="s">
        <v>8105</v>
      </c>
      <c r="Y3411" s="2">
        <v>1958</v>
      </c>
      <c r="Z3411" s="2">
        <v>588.20000000000005</v>
      </c>
      <c r="AA3411" s="2">
        <v>21</v>
      </c>
      <c r="AB3411" s="2">
        <v>2</v>
      </c>
      <c r="AC3411" s="2">
        <v>273</v>
      </c>
      <c r="AE3411" s="2" t="s">
        <v>459</v>
      </c>
      <c r="AF3411" s="2" t="s">
        <v>17397</v>
      </c>
      <c r="AG3411" s="2" t="s">
        <v>2998</v>
      </c>
      <c r="AH3411" s="2" t="s">
        <v>17393</v>
      </c>
    </row>
    <row r="3412" spans="24:34" x14ac:dyDescent="0.4">
      <c r="X3412" s="2" t="s">
        <v>8106</v>
      </c>
      <c r="Y3412" s="2">
        <v>1975</v>
      </c>
      <c r="Z3412" s="2">
        <v>1945.5</v>
      </c>
      <c r="AA3412" s="2">
        <v>62</v>
      </c>
      <c r="AB3412" s="2">
        <v>3</v>
      </c>
      <c r="AC3412" s="2">
        <v>1073</v>
      </c>
      <c r="AE3412" s="2" t="s">
        <v>8086</v>
      </c>
      <c r="AF3412" s="2" t="s">
        <v>17390</v>
      </c>
      <c r="AG3412" s="2" t="s">
        <v>2998</v>
      </c>
      <c r="AH3412" s="2" t="s">
        <v>2998</v>
      </c>
    </row>
    <row r="3413" spans="24:34" x14ac:dyDescent="0.4">
      <c r="X3413" s="2" t="s">
        <v>8107</v>
      </c>
      <c r="Y3413" s="2">
        <v>1975</v>
      </c>
      <c r="Z3413" s="2">
        <v>718</v>
      </c>
      <c r="AA3413" s="2">
        <v>32</v>
      </c>
      <c r="AB3413" s="2">
        <v>2</v>
      </c>
      <c r="AC3413" s="2">
        <v>718</v>
      </c>
      <c r="AE3413" s="2" t="s">
        <v>8087</v>
      </c>
      <c r="AF3413" s="2" t="s">
        <v>17390</v>
      </c>
      <c r="AG3413" s="2" t="s">
        <v>2998</v>
      </c>
      <c r="AH3413" s="2" t="s">
        <v>2998</v>
      </c>
    </row>
    <row r="3414" spans="24:34" x14ac:dyDescent="0.4">
      <c r="X3414" s="2" t="s">
        <v>8108</v>
      </c>
      <c r="Y3414" s="2">
        <v>1976</v>
      </c>
      <c r="Z3414" s="2">
        <v>1624.3</v>
      </c>
      <c r="AA3414" s="2">
        <v>62</v>
      </c>
      <c r="AB3414" s="2">
        <v>3</v>
      </c>
      <c r="AC3414" s="2">
        <v>1061.3</v>
      </c>
      <c r="AE3414" s="2" t="s">
        <v>1437</v>
      </c>
      <c r="AF3414" s="2" t="s">
        <v>17390</v>
      </c>
      <c r="AG3414" s="2" t="s">
        <v>2998</v>
      </c>
      <c r="AH3414" s="2" t="s">
        <v>17398</v>
      </c>
    </row>
    <row r="3415" spans="24:34" x14ac:dyDescent="0.4">
      <c r="X3415" s="2" t="s">
        <v>8109</v>
      </c>
      <c r="Y3415" s="2">
        <v>1992</v>
      </c>
      <c r="Z3415" s="2">
        <v>3996.8</v>
      </c>
      <c r="AA3415" s="2">
        <v>73</v>
      </c>
      <c r="AB3415" s="2">
        <v>5</v>
      </c>
      <c r="AC3415" s="2">
        <v>2132.5</v>
      </c>
      <c r="AE3415" s="2" t="s">
        <v>8090</v>
      </c>
      <c r="AF3415" s="2" t="s">
        <v>17397</v>
      </c>
      <c r="AG3415" s="2" t="s">
        <v>2998</v>
      </c>
      <c r="AH3415" s="2" t="s">
        <v>17400</v>
      </c>
    </row>
    <row r="3416" spans="24:34" x14ac:dyDescent="0.4">
      <c r="X3416" s="2" t="s">
        <v>8110</v>
      </c>
      <c r="Y3416" s="2">
        <v>1980</v>
      </c>
      <c r="Z3416" s="2">
        <v>1672.3</v>
      </c>
      <c r="AA3416" s="2">
        <v>62</v>
      </c>
      <c r="AB3416" s="2">
        <v>3</v>
      </c>
      <c r="AC3416" s="2">
        <v>1067.5</v>
      </c>
      <c r="AE3416" s="2" t="s">
        <v>8091</v>
      </c>
      <c r="AF3416" s="2" t="s">
        <v>17397</v>
      </c>
      <c r="AG3416" s="2" t="s">
        <v>2998</v>
      </c>
      <c r="AH3416" s="2" t="s">
        <v>17393</v>
      </c>
    </row>
    <row r="3417" spans="24:34" x14ac:dyDescent="0.4">
      <c r="X3417" s="2" t="s">
        <v>8113</v>
      </c>
      <c r="Y3417" s="2">
        <v>1986</v>
      </c>
      <c r="Z3417" s="2">
        <v>1091.4000000000001</v>
      </c>
      <c r="AA3417" s="2">
        <v>62</v>
      </c>
      <c r="AB3417" s="2">
        <v>3</v>
      </c>
      <c r="AC3417" s="2">
        <v>1091.4000000000001</v>
      </c>
      <c r="AE3417" s="2" t="s">
        <v>8092</v>
      </c>
      <c r="AF3417" s="2" t="s">
        <v>17390</v>
      </c>
      <c r="AG3417" s="2" t="s">
        <v>2998</v>
      </c>
      <c r="AH3417" s="2" t="s">
        <v>17086</v>
      </c>
    </row>
    <row r="3418" spans="24:34" x14ac:dyDescent="0.4">
      <c r="X3418" s="2" t="s">
        <v>8114</v>
      </c>
      <c r="Y3418" s="2">
        <v>1959</v>
      </c>
      <c r="Z3418" s="2">
        <v>1540.4</v>
      </c>
      <c r="AA3418" s="2">
        <v>73</v>
      </c>
      <c r="AB3418" s="2">
        <v>3</v>
      </c>
      <c r="AC3418" s="2">
        <v>1540.4</v>
      </c>
      <c r="AE3418" s="2" t="s">
        <v>8093</v>
      </c>
      <c r="AF3418" s="2" t="s">
        <v>17390</v>
      </c>
      <c r="AG3418" s="2" t="s">
        <v>2998</v>
      </c>
      <c r="AH3418" s="2" t="s">
        <v>2998</v>
      </c>
    </row>
    <row r="3419" spans="24:34" x14ac:dyDescent="0.4">
      <c r="X3419" s="2" t="s">
        <v>8115</v>
      </c>
      <c r="Y3419" s="2">
        <v>1959</v>
      </c>
      <c r="Z3419" s="2">
        <v>278.5</v>
      </c>
      <c r="AA3419" s="2">
        <v>21</v>
      </c>
      <c r="AB3419" s="2">
        <v>2</v>
      </c>
      <c r="AC3419" s="2">
        <v>278.5</v>
      </c>
      <c r="AE3419" s="2" t="s">
        <v>8094</v>
      </c>
      <c r="AF3419" s="2" t="s">
        <v>17390</v>
      </c>
      <c r="AG3419" s="2" t="s">
        <v>2998</v>
      </c>
      <c r="AH3419" s="2" t="s">
        <v>17426</v>
      </c>
    </row>
    <row r="3420" spans="24:34" x14ac:dyDescent="0.4">
      <c r="X3420" s="2" t="s">
        <v>8118</v>
      </c>
      <c r="Y3420" s="2">
        <v>1958</v>
      </c>
      <c r="Z3420" s="2">
        <v>393.6</v>
      </c>
      <c r="AA3420" s="2">
        <v>42</v>
      </c>
      <c r="AB3420" s="2">
        <v>2</v>
      </c>
      <c r="AC3420" s="2">
        <v>393.6</v>
      </c>
      <c r="AE3420" s="2" t="s">
        <v>8095</v>
      </c>
      <c r="AF3420" s="2" t="s">
        <v>17390</v>
      </c>
      <c r="AG3420" s="2" t="s">
        <v>2998</v>
      </c>
      <c r="AH3420" s="2" t="s">
        <v>17088</v>
      </c>
    </row>
    <row r="3421" spans="24:34" x14ac:dyDescent="0.4">
      <c r="X3421" s="2" t="s">
        <v>8119</v>
      </c>
      <c r="Y3421" s="2">
        <v>1957</v>
      </c>
      <c r="Z3421" s="2">
        <v>279.89999999999998</v>
      </c>
      <c r="AA3421" s="2">
        <v>21</v>
      </c>
      <c r="AB3421" s="2">
        <v>2</v>
      </c>
      <c r="AC3421" s="2">
        <v>279.89999999999998</v>
      </c>
      <c r="AE3421" s="2" t="s">
        <v>1439</v>
      </c>
      <c r="AF3421" s="2" t="s">
        <v>17390</v>
      </c>
      <c r="AG3421" s="2" t="s">
        <v>2998</v>
      </c>
      <c r="AH3421" s="2" t="s">
        <v>17392</v>
      </c>
    </row>
    <row r="3422" spans="24:34" x14ac:dyDescent="0.4">
      <c r="X3422" s="2" t="s">
        <v>8120</v>
      </c>
      <c r="Y3422" s="2">
        <v>1957</v>
      </c>
      <c r="Z3422" s="2">
        <v>509.3</v>
      </c>
      <c r="AA3422" s="2">
        <v>29</v>
      </c>
      <c r="AB3422" s="2">
        <v>2</v>
      </c>
      <c r="AC3422" s="2">
        <v>509.3</v>
      </c>
      <c r="AE3422" s="2" t="s">
        <v>8097</v>
      </c>
      <c r="AF3422" s="2" t="s">
        <v>17390</v>
      </c>
      <c r="AG3422" s="2" t="s">
        <v>2998</v>
      </c>
      <c r="AH3422" s="2" t="s">
        <v>17393</v>
      </c>
    </row>
    <row r="3423" spans="24:34" x14ac:dyDescent="0.4">
      <c r="X3423" s="2" t="s">
        <v>8122</v>
      </c>
      <c r="Y3423" s="2">
        <v>1959</v>
      </c>
      <c r="Z3423" s="2">
        <v>275.89999999999998</v>
      </c>
      <c r="AA3423" s="2">
        <v>21</v>
      </c>
      <c r="AB3423" s="2">
        <v>2</v>
      </c>
      <c r="AC3423" s="2">
        <v>275.89999999999998</v>
      </c>
      <c r="AE3423" s="2" t="s">
        <v>8099</v>
      </c>
      <c r="AF3423" s="2" t="s">
        <v>17390</v>
      </c>
      <c r="AG3423" s="2" t="s">
        <v>2998</v>
      </c>
      <c r="AH3423" s="2" t="s">
        <v>17088</v>
      </c>
    </row>
    <row r="3424" spans="24:34" x14ac:dyDescent="0.4">
      <c r="X3424" s="2" t="s">
        <v>8124</v>
      </c>
      <c r="Y3424" s="2">
        <v>1957</v>
      </c>
      <c r="Z3424" s="2">
        <v>278.89999999999998</v>
      </c>
      <c r="AA3424" s="2">
        <v>23</v>
      </c>
      <c r="AB3424" s="2">
        <v>2</v>
      </c>
      <c r="AC3424" s="2">
        <v>278.89999999999998</v>
      </c>
      <c r="AE3424" s="2" t="s">
        <v>8100</v>
      </c>
      <c r="AF3424" s="2" t="s">
        <v>17390</v>
      </c>
      <c r="AG3424" s="2" t="s">
        <v>2998</v>
      </c>
      <c r="AH3424" s="2" t="s">
        <v>17088</v>
      </c>
    </row>
    <row r="3425" spans="24:34" x14ac:dyDescent="0.4">
      <c r="X3425" s="2" t="s">
        <v>8126</v>
      </c>
      <c r="Y3425" s="2">
        <v>1959</v>
      </c>
      <c r="Z3425" s="2">
        <v>188.5</v>
      </c>
      <c r="AA3425" s="2">
        <v>21</v>
      </c>
      <c r="AB3425" s="2">
        <v>2</v>
      </c>
      <c r="AC3425" s="2">
        <v>188.5</v>
      </c>
      <c r="AE3425" s="2" t="s">
        <v>486</v>
      </c>
      <c r="AF3425" s="2" t="s">
        <v>17390</v>
      </c>
      <c r="AG3425" s="2" t="s">
        <v>2998</v>
      </c>
      <c r="AH3425" s="2" t="s">
        <v>17088</v>
      </c>
    </row>
    <row r="3426" spans="24:34" x14ac:dyDescent="0.4">
      <c r="X3426" s="2" t="s">
        <v>8127</v>
      </c>
      <c r="Y3426" s="2">
        <v>1961</v>
      </c>
      <c r="Z3426" s="2">
        <v>280</v>
      </c>
      <c r="AA3426" s="2">
        <v>21</v>
      </c>
      <c r="AB3426" s="2">
        <v>2</v>
      </c>
      <c r="AC3426" s="2">
        <v>280</v>
      </c>
      <c r="AE3426" s="2" t="s">
        <v>8101</v>
      </c>
      <c r="AF3426" s="2" t="s">
        <v>17390</v>
      </c>
      <c r="AG3426" s="2" t="s">
        <v>2998</v>
      </c>
      <c r="AH3426" s="2" t="s">
        <v>17088</v>
      </c>
    </row>
    <row r="3427" spans="24:34" x14ac:dyDescent="0.4">
      <c r="X3427" s="2" t="s">
        <v>8129</v>
      </c>
      <c r="Y3427" s="2">
        <v>1963</v>
      </c>
      <c r="Z3427" s="2">
        <v>510.1</v>
      </c>
      <c r="AA3427" s="2">
        <v>42</v>
      </c>
      <c r="AB3427" s="2">
        <v>2</v>
      </c>
      <c r="AC3427" s="2">
        <v>510.1</v>
      </c>
      <c r="AE3427" s="2" t="s">
        <v>8102</v>
      </c>
      <c r="AF3427" s="2" t="s">
        <v>17390</v>
      </c>
      <c r="AG3427" s="2" t="s">
        <v>2998</v>
      </c>
      <c r="AH3427" s="2" t="s">
        <v>17088</v>
      </c>
    </row>
    <row r="3428" spans="24:34" x14ac:dyDescent="0.4">
      <c r="X3428" s="2" t="s">
        <v>1442</v>
      </c>
      <c r="Y3428" s="2">
        <v>1961</v>
      </c>
      <c r="Z3428" s="2">
        <v>277</v>
      </c>
      <c r="AA3428" s="2">
        <v>21</v>
      </c>
      <c r="AB3428" s="2">
        <v>2</v>
      </c>
      <c r="AC3428" s="2">
        <v>277</v>
      </c>
      <c r="AE3428" s="2" t="s">
        <v>8103</v>
      </c>
      <c r="AF3428" s="2" t="s">
        <v>17390</v>
      </c>
      <c r="AG3428" s="2" t="s">
        <v>2998</v>
      </c>
      <c r="AH3428" s="2" t="s">
        <v>17086</v>
      </c>
    </row>
    <row r="3429" spans="24:34" x14ac:dyDescent="0.4">
      <c r="X3429" s="2" t="s">
        <v>8131</v>
      </c>
      <c r="Y3429" s="2">
        <v>2010</v>
      </c>
      <c r="Z3429" s="2">
        <v>907.4</v>
      </c>
      <c r="AA3429" s="2">
        <v>70</v>
      </c>
      <c r="AB3429" s="2">
        <v>3</v>
      </c>
      <c r="AC3429" s="2">
        <v>907.4</v>
      </c>
      <c r="AE3429" s="2" t="s">
        <v>1440</v>
      </c>
      <c r="AF3429" s="2" t="s">
        <v>17390</v>
      </c>
      <c r="AG3429" s="2" t="s">
        <v>2998</v>
      </c>
      <c r="AH3429" s="2" t="s">
        <v>17086</v>
      </c>
    </row>
    <row r="3430" spans="24:34" x14ac:dyDescent="0.4">
      <c r="X3430" s="2" t="s">
        <v>8132</v>
      </c>
      <c r="Y3430" s="2">
        <v>1968</v>
      </c>
      <c r="Z3430" s="2">
        <v>621.70000000000005</v>
      </c>
      <c r="AA3430" s="2">
        <v>42</v>
      </c>
      <c r="AB3430" s="2">
        <v>2</v>
      </c>
      <c r="AC3430" s="2">
        <v>621.70000000000005</v>
      </c>
      <c r="AE3430" s="2" t="s">
        <v>8105</v>
      </c>
      <c r="AF3430" s="2" t="s">
        <v>17390</v>
      </c>
      <c r="AG3430" s="2" t="s">
        <v>2998</v>
      </c>
      <c r="AH3430" s="2" t="s">
        <v>17086</v>
      </c>
    </row>
    <row r="3431" spans="24:34" x14ac:dyDescent="0.4">
      <c r="X3431" s="2" t="s">
        <v>8133</v>
      </c>
      <c r="Y3431" s="2">
        <v>1961</v>
      </c>
      <c r="Z3431" s="2">
        <v>245.8</v>
      </c>
      <c r="AA3431" s="2">
        <v>31</v>
      </c>
      <c r="AB3431" s="2">
        <v>2</v>
      </c>
      <c r="AC3431" s="2">
        <v>245.8</v>
      </c>
      <c r="AE3431" s="2" t="s">
        <v>8106</v>
      </c>
      <c r="AF3431" s="2" t="s">
        <v>17390</v>
      </c>
      <c r="AG3431" s="2" t="s">
        <v>2998</v>
      </c>
      <c r="AH3431" s="2" t="s">
        <v>17088</v>
      </c>
    </row>
    <row r="3432" spans="24:34" x14ac:dyDescent="0.4">
      <c r="X3432" s="2" t="s">
        <v>1443</v>
      </c>
      <c r="Y3432" s="2">
        <v>1971</v>
      </c>
      <c r="Z3432" s="2">
        <v>1294</v>
      </c>
      <c r="AA3432" s="2">
        <v>86</v>
      </c>
      <c r="AB3432" s="2">
        <v>3</v>
      </c>
      <c r="AC3432" s="2">
        <v>1294</v>
      </c>
      <c r="AE3432" s="2" t="s">
        <v>8107</v>
      </c>
      <c r="AF3432" s="2" t="s">
        <v>17390</v>
      </c>
      <c r="AG3432" s="2" t="s">
        <v>17542</v>
      </c>
      <c r="AH3432" s="2" t="s">
        <v>17088</v>
      </c>
    </row>
    <row r="3433" spans="24:34" x14ac:dyDescent="0.4">
      <c r="X3433" s="2" t="s">
        <v>8136</v>
      </c>
      <c r="Y3433" s="2">
        <v>1961</v>
      </c>
      <c r="Z3433" s="2">
        <v>343.3</v>
      </c>
      <c r="AA3433" s="2">
        <v>16</v>
      </c>
      <c r="AB3433" s="2">
        <v>2</v>
      </c>
      <c r="AC3433" s="2">
        <v>343.3</v>
      </c>
      <c r="AE3433" s="2" t="s">
        <v>8108</v>
      </c>
      <c r="AF3433" s="2" t="s">
        <v>17390</v>
      </c>
      <c r="AG3433" s="2" t="s">
        <v>2998</v>
      </c>
      <c r="AH3433" s="2" t="s">
        <v>17088</v>
      </c>
    </row>
    <row r="3434" spans="24:34" x14ac:dyDescent="0.4">
      <c r="X3434" s="2" t="s">
        <v>8137</v>
      </c>
      <c r="Y3434" s="2">
        <v>1965</v>
      </c>
      <c r="Z3434" s="2">
        <v>330.1</v>
      </c>
      <c r="AA3434" s="2">
        <v>21</v>
      </c>
      <c r="AB3434" s="2">
        <v>2</v>
      </c>
      <c r="AC3434" s="2">
        <v>330.1</v>
      </c>
      <c r="AE3434" s="2" t="s">
        <v>8109</v>
      </c>
      <c r="AF3434" s="2" t="s">
        <v>17390</v>
      </c>
      <c r="AG3434" s="2" t="s">
        <v>2998</v>
      </c>
      <c r="AH3434" s="2" t="s">
        <v>17393</v>
      </c>
    </row>
    <row r="3435" spans="24:34" x14ac:dyDescent="0.4">
      <c r="X3435" s="2" t="s">
        <v>8139</v>
      </c>
      <c r="Y3435" s="2">
        <v>1961</v>
      </c>
      <c r="Z3435" s="2">
        <v>263.8</v>
      </c>
      <c r="AA3435" s="2">
        <v>21</v>
      </c>
      <c r="AB3435" s="2">
        <v>2</v>
      </c>
      <c r="AC3435" s="2">
        <v>263.8</v>
      </c>
      <c r="AE3435" s="2" t="s">
        <v>8110</v>
      </c>
      <c r="AF3435" s="2" t="s">
        <v>17390</v>
      </c>
      <c r="AG3435" s="2" t="s">
        <v>2998</v>
      </c>
      <c r="AH3435" s="2" t="s">
        <v>17088</v>
      </c>
    </row>
    <row r="3436" spans="24:34" x14ac:dyDescent="0.4">
      <c r="X3436" s="2" t="s">
        <v>8141</v>
      </c>
      <c r="Y3436" s="2">
        <v>1980</v>
      </c>
      <c r="Z3436" s="2">
        <v>419.7</v>
      </c>
      <c r="AA3436" s="2">
        <v>21</v>
      </c>
      <c r="AB3436" s="2">
        <v>2</v>
      </c>
      <c r="AC3436" s="2">
        <v>419.7</v>
      </c>
      <c r="AE3436" s="2" t="s">
        <v>8113</v>
      </c>
      <c r="AF3436" s="2" t="s">
        <v>17390</v>
      </c>
      <c r="AG3436" s="2" t="s">
        <v>2998</v>
      </c>
      <c r="AH3436" s="2" t="s">
        <v>17088</v>
      </c>
    </row>
    <row r="3437" spans="24:34" x14ac:dyDescent="0.4">
      <c r="X3437" s="2" t="s">
        <v>8143</v>
      </c>
      <c r="Y3437" s="2">
        <v>1966</v>
      </c>
      <c r="Z3437" s="2">
        <v>709.5</v>
      </c>
      <c r="AA3437" s="2">
        <v>42</v>
      </c>
      <c r="AB3437" s="2">
        <v>2</v>
      </c>
      <c r="AC3437" s="2">
        <v>709.5</v>
      </c>
      <c r="AE3437" s="2" t="s">
        <v>8114</v>
      </c>
      <c r="AF3437" s="2" t="s">
        <v>17405</v>
      </c>
      <c r="AG3437" s="2" t="s">
        <v>2998</v>
      </c>
      <c r="AH3437" s="2" t="s">
        <v>2998</v>
      </c>
    </row>
    <row r="3438" spans="24:34" x14ac:dyDescent="0.4">
      <c r="X3438" s="2" t="s">
        <v>462</v>
      </c>
      <c r="Y3438" s="2">
        <v>1961</v>
      </c>
      <c r="Z3438" s="2">
        <v>346.1</v>
      </c>
      <c r="AA3438" s="2">
        <v>42</v>
      </c>
      <c r="AB3438" s="2">
        <v>2</v>
      </c>
      <c r="AC3438" s="2">
        <v>346.1</v>
      </c>
      <c r="AE3438" s="2" t="s">
        <v>8115</v>
      </c>
      <c r="AF3438" s="2" t="s">
        <v>17390</v>
      </c>
      <c r="AG3438" s="2" t="s">
        <v>2998</v>
      </c>
      <c r="AH3438" s="2" t="s">
        <v>17086</v>
      </c>
    </row>
    <row r="3439" spans="24:34" x14ac:dyDescent="0.4">
      <c r="X3439" s="2" t="s">
        <v>8147</v>
      </c>
      <c r="Y3439" s="2">
        <v>1973</v>
      </c>
      <c r="Z3439" s="2">
        <v>387</v>
      </c>
      <c r="AA3439" s="2">
        <v>26</v>
      </c>
      <c r="AB3439" s="2">
        <v>2</v>
      </c>
      <c r="AC3439" s="2">
        <v>387</v>
      </c>
      <c r="AE3439" s="2" t="s">
        <v>8118</v>
      </c>
      <c r="AF3439" s="2" t="s">
        <v>17390</v>
      </c>
      <c r="AG3439" s="2" t="s">
        <v>2998</v>
      </c>
      <c r="AH3439" s="2" t="s">
        <v>17088</v>
      </c>
    </row>
    <row r="3440" spans="24:34" x14ac:dyDescent="0.4">
      <c r="X3440" s="2" t="s">
        <v>8148</v>
      </c>
      <c r="Y3440" s="2">
        <v>1964</v>
      </c>
      <c r="Z3440" s="2">
        <v>553.70000000000005</v>
      </c>
      <c r="AA3440" s="2">
        <v>42</v>
      </c>
      <c r="AB3440" s="2">
        <v>2</v>
      </c>
      <c r="AC3440" s="2">
        <v>553.70000000000005</v>
      </c>
      <c r="AE3440" s="2" t="s">
        <v>8119</v>
      </c>
      <c r="AF3440" s="2" t="s">
        <v>17390</v>
      </c>
      <c r="AG3440" s="2" t="s">
        <v>2998</v>
      </c>
      <c r="AH3440" s="2" t="s">
        <v>17086</v>
      </c>
    </row>
    <row r="3441" spans="24:34" x14ac:dyDescent="0.4">
      <c r="X3441" s="2" t="s">
        <v>8149</v>
      </c>
      <c r="Y3441" s="2">
        <v>1976</v>
      </c>
      <c r="Z3441" s="2">
        <v>775.6</v>
      </c>
      <c r="AA3441" s="2">
        <v>42</v>
      </c>
      <c r="AB3441" s="2">
        <v>2</v>
      </c>
      <c r="AC3441" s="2">
        <v>775.6</v>
      </c>
      <c r="AE3441" s="2" t="s">
        <v>8120</v>
      </c>
      <c r="AF3441" s="2" t="s">
        <v>17390</v>
      </c>
      <c r="AG3441" s="2" t="s">
        <v>2998</v>
      </c>
      <c r="AH3441" s="2" t="s">
        <v>17086</v>
      </c>
    </row>
    <row r="3442" spans="24:34" x14ac:dyDescent="0.4">
      <c r="X3442" s="2" t="s">
        <v>8150</v>
      </c>
      <c r="Y3442" s="2">
        <v>1982</v>
      </c>
      <c r="Z3442" s="2">
        <v>721.5</v>
      </c>
      <c r="AA3442" s="2">
        <v>42</v>
      </c>
      <c r="AB3442" s="2">
        <v>2</v>
      </c>
      <c r="AC3442" s="2">
        <v>721.5</v>
      </c>
      <c r="AE3442" s="2" t="s">
        <v>8122</v>
      </c>
      <c r="AF3442" s="2" t="s">
        <v>17390</v>
      </c>
      <c r="AG3442" s="2" t="s">
        <v>2998</v>
      </c>
      <c r="AH3442" s="2" t="s">
        <v>17086</v>
      </c>
    </row>
    <row r="3443" spans="24:34" x14ac:dyDescent="0.4">
      <c r="X3443" s="2" t="s">
        <v>8152</v>
      </c>
      <c r="Y3443" s="2">
        <v>1961</v>
      </c>
      <c r="Z3443" s="2">
        <v>286</v>
      </c>
      <c r="AA3443" s="2">
        <v>21</v>
      </c>
      <c r="AB3443" s="2">
        <v>2</v>
      </c>
      <c r="AC3443" s="2">
        <v>286</v>
      </c>
      <c r="AE3443" s="2" t="s">
        <v>8124</v>
      </c>
      <c r="AF3443" s="2" t="s">
        <v>17390</v>
      </c>
      <c r="AG3443" s="2" t="s">
        <v>2998</v>
      </c>
      <c r="AH3443" s="2" t="s">
        <v>2998</v>
      </c>
    </row>
    <row r="3444" spans="24:34" x14ac:dyDescent="0.4">
      <c r="X3444" s="2" t="s">
        <v>8153</v>
      </c>
      <c r="Y3444" s="2">
        <v>1933</v>
      </c>
      <c r="Z3444" s="2">
        <v>432.9</v>
      </c>
      <c r="AA3444" s="2">
        <v>16</v>
      </c>
      <c r="AB3444" s="2">
        <v>2</v>
      </c>
      <c r="AC3444" s="2">
        <v>410.7</v>
      </c>
      <c r="AE3444" s="2" t="s">
        <v>8126</v>
      </c>
      <c r="AF3444" s="2" t="s">
        <v>17390</v>
      </c>
      <c r="AG3444" s="2" t="s">
        <v>2998</v>
      </c>
      <c r="AH3444" s="2" t="s">
        <v>2998</v>
      </c>
    </row>
    <row r="3445" spans="24:34" x14ac:dyDescent="0.4">
      <c r="X3445" s="2" t="s">
        <v>8154</v>
      </c>
      <c r="Y3445" s="2">
        <v>1925</v>
      </c>
      <c r="Z3445" s="2">
        <v>457</v>
      </c>
      <c r="AA3445" s="2">
        <v>29</v>
      </c>
      <c r="AB3445" s="2">
        <v>2</v>
      </c>
      <c r="AC3445" s="2">
        <v>457</v>
      </c>
      <c r="AE3445" s="2" t="s">
        <v>8127</v>
      </c>
      <c r="AF3445" s="2" t="s">
        <v>17390</v>
      </c>
      <c r="AG3445" s="2" t="s">
        <v>2998</v>
      </c>
      <c r="AH3445" s="2" t="s">
        <v>17086</v>
      </c>
    </row>
    <row r="3446" spans="24:34" x14ac:dyDescent="0.4">
      <c r="X3446" s="2" t="s">
        <v>8156</v>
      </c>
      <c r="Y3446" s="2">
        <v>1957</v>
      </c>
      <c r="Z3446" s="2">
        <v>518</v>
      </c>
      <c r="AA3446" s="2">
        <v>34</v>
      </c>
      <c r="AB3446" s="2">
        <v>2</v>
      </c>
      <c r="AC3446" s="2">
        <v>518</v>
      </c>
      <c r="AE3446" s="2" t="s">
        <v>8129</v>
      </c>
      <c r="AF3446" s="2" t="s">
        <v>17390</v>
      </c>
      <c r="AG3446" s="2" t="s">
        <v>2998</v>
      </c>
      <c r="AH3446" s="2" t="s">
        <v>17088</v>
      </c>
    </row>
    <row r="3447" spans="24:34" x14ac:dyDescent="0.4">
      <c r="X3447" s="2" t="s">
        <v>8157</v>
      </c>
      <c r="Y3447" s="2">
        <v>1927</v>
      </c>
      <c r="Z3447" s="2">
        <v>181</v>
      </c>
      <c r="AA3447" s="2">
        <v>10</v>
      </c>
      <c r="AB3447" s="2">
        <v>2</v>
      </c>
      <c r="AC3447" s="2">
        <v>143.19999999999999</v>
      </c>
      <c r="AE3447" s="2" t="s">
        <v>1442</v>
      </c>
      <c r="AF3447" s="2" t="s">
        <v>17390</v>
      </c>
      <c r="AG3447" s="2" t="s">
        <v>2998</v>
      </c>
      <c r="AH3447" s="2" t="s">
        <v>17086</v>
      </c>
    </row>
    <row r="3448" spans="24:34" x14ac:dyDescent="0.4">
      <c r="X3448" s="2" t="s">
        <v>1444</v>
      </c>
      <c r="Y3448" s="2">
        <v>1936</v>
      </c>
      <c r="Z3448" s="2">
        <v>547.79999999999995</v>
      </c>
      <c r="AA3448" s="2">
        <v>26</v>
      </c>
      <c r="AB3448" s="2">
        <v>2</v>
      </c>
      <c r="AC3448" s="2">
        <v>529.6</v>
      </c>
      <c r="AE3448" s="2" t="s">
        <v>8131</v>
      </c>
      <c r="AF3448" s="2" t="s">
        <v>17390</v>
      </c>
      <c r="AG3448" s="2" t="s">
        <v>2998</v>
      </c>
      <c r="AH3448" s="2" t="s">
        <v>2998</v>
      </c>
    </row>
    <row r="3449" spans="24:34" x14ac:dyDescent="0.4">
      <c r="X3449" s="2" t="s">
        <v>8160</v>
      </c>
      <c r="Y3449" s="2">
        <v>1926</v>
      </c>
      <c r="Z3449" s="2">
        <v>361.6</v>
      </c>
      <c r="AA3449" s="2">
        <v>18</v>
      </c>
      <c r="AB3449" s="2">
        <v>2</v>
      </c>
      <c r="AC3449" s="2">
        <v>290.2</v>
      </c>
      <c r="AE3449" s="2" t="s">
        <v>8132</v>
      </c>
      <c r="AF3449" s="2" t="s">
        <v>17390</v>
      </c>
      <c r="AG3449" s="2" t="s">
        <v>2998</v>
      </c>
      <c r="AH3449" s="2" t="s">
        <v>17088</v>
      </c>
    </row>
    <row r="3450" spans="24:34" x14ac:dyDescent="0.4">
      <c r="X3450" s="2" t="s">
        <v>8162</v>
      </c>
      <c r="Y3450" s="2">
        <v>2011</v>
      </c>
      <c r="Z3450" s="2">
        <v>2126.7600000000002</v>
      </c>
      <c r="AA3450" s="2">
        <v>35</v>
      </c>
      <c r="AB3450" s="2">
        <v>3</v>
      </c>
      <c r="AC3450" s="2">
        <v>1637.1</v>
      </c>
      <c r="AE3450" s="2" t="s">
        <v>8133</v>
      </c>
      <c r="AF3450" s="2" t="s">
        <v>17390</v>
      </c>
      <c r="AG3450" s="2" t="s">
        <v>2998</v>
      </c>
      <c r="AH3450" s="2" t="s">
        <v>17086</v>
      </c>
    </row>
    <row r="3451" spans="24:34" x14ac:dyDescent="0.4">
      <c r="X3451" s="2" t="s">
        <v>8164</v>
      </c>
      <c r="Y3451" s="2">
        <v>1900</v>
      </c>
      <c r="Z3451" s="2">
        <v>312.8</v>
      </c>
      <c r="AA3451" s="2">
        <v>12</v>
      </c>
      <c r="AB3451" s="2">
        <v>2</v>
      </c>
      <c r="AC3451" s="2">
        <v>266.89999999999998</v>
      </c>
      <c r="AE3451" s="2" t="s">
        <v>1443</v>
      </c>
      <c r="AF3451" s="2" t="s">
        <v>17390</v>
      </c>
      <c r="AG3451" s="2" t="s">
        <v>2998</v>
      </c>
      <c r="AH3451" s="2" t="s">
        <v>17400</v>
      </c>
    </row>
    <row r="3452" spans="24:34" x14ac:dyDescent="0.4">
      <c r="X3452" s="2" t="s">
        <v>8166</v>
      </c>
      <c r="Y3452" s="2">
        <v>1952</v>
      </c>
      <c r="Z3452" s="2">
        <v>307.60000000000002</v>
      </c>
      <c r="AA3452" s="2">
        <v>68</v>
      </c>
      <c r="AB3452" s="2">
        <v>2</v>
      </c>
      <c r="AC3452" s="2">
        <v>307.60000000000002</v>
      </c>
      <c r="AE3452" s="2" t="s">
        <v>8136</v>
      </c>
      <c r="AF3452" s="2" t="s">
        <v>17390</v>
      </c>
      <c r="AG3452" s="2" t="s">
        <v>2998</v>
      </c>
      <c r="AH3452" s="2" t="s">
        <v>17086</v>
      </c>
    </row>
    <row r="3453" spans="24:34" x14ac:dyDescent="0.4">
      <c r="X3453" s="2" t="s">
        <v>8167</v>
      </c>
      <c r="Y3453" s="2">
        <v>1955</v>
      </c>
      <c r="Z3453" s="2">
        <v>177.6</v>
      </c>
      <c r="AA3453" s="2">
        <v>26</v>
      </c>
      <c r="AB3453" s="2">
        <v>2</v>
      </c>
      <c r="AC3453" s="2">
        <v>177.6</v>
      </c>
      <c r="AE3453" s="2" t="s">
        <v>8137</v>
      </c>
      <c r="AF3453" s="2" t="s">
        <v>17390</v>
      </c>
      <c r="AG3453" s="2" t="s">
        <v>2998</v>
      </c>
      <c r="AH3453" s="2" t="s">
        <v>17086</v>
      </c>
    </row>
    <row r="3454" spans="24:34" x14ac:dyDescent="0.4">
      <c r="X3454" s="2" t="s">
        <v>8168</v>
      </c>
      <c r="Y3454" s="2">
        <v>1908</v>
      </c>
      <c r="Z3454" s="2">
        <v>1140.3</v>
      </c>
      <c r="AA3454" s="2">
        <v>36</v>
      </c>
      <c r="AB3454" s="2">
        <v>3</v>
      </c>
      <c r="AC3454" s="2">
        <v>1140.3</v>
      </c>
      <c r="AE3454" s="2" t="s">
        <v>8139</v>
      </c>
      <c r="AF3454" s="2" t="s">
        <v>2998</v>
      </c>
      <c r="AG3454" s="2" t="s">
        <v>2998</v>
      </c>
      <c r="AH3454" s="2" t="s">
        <v>17088</v>
      </c>
    </row>
    <row r="3455" spans="24:34" x14ac:dyDescent="0.4">
      <c r="X3455" s="2" t="s">
        <v>8169</v>
      </c>
      <c r="Y3455" s="2">
        <v>1994</v>
      </c>
      <c r="Z3455" s="2">
        <v>774.5</v>
      </c>
      <c r="AA3455" s="2">
        <v>69</v>
      </c>
      <c r="AB3455" s="2">
        <v>4</v>
      </c>
      <c r="AC3455" s="2">
        <v>774.5</v>
      </c>
      <c r="AE3455" s="2" t="s">
        <v>8141</v>
      </c>
      <c r="AF3455" s="2" t="s">
        <v>17390</v>
      </c>
      <c r="AG3455" s="2" t="s">
        <v>2998</v>
      </c>
      <c r="AH3455" s="2" t="s">
        <v>17088</v>
      </c>
    </row>
    <row r="3456" spans="24:34" x14ac:dyDescent="0.4">
      <c r="X3456" s="2" t="s">
        <v>461</v>
      </c>
      <c r="Y3456" s="2">
        <v>1961</v>
      </c>
      <c r="Z3456" s="2">
        <v>374.6</v>
      </c>
      <c r="AA3456" s="2">
        <v>42</v>
      </c>
      <c r="AB3456" s="2">
        <v>2</v>
      </c>
      <c r="AC3456" s="2">
        <v>374.6</v>
      </c>
      <c r="AE3456" s="2" t="s">
        <v>8143</v>
      </c>
      <c r="AF3456" s="2" t="s">
        <v>17390</v>
      </c>
      <c r="AG3456" s="2" t="s">
        <v>2998</v>
      </c>
      <c r="AH3456" s="2" t="s">
        <v>17088</v>
      </c>
    </row>
    <row r="3457" spans="24:34" x14ac:dyDescent="0.4">
      <c r="X3457" s="2" t="s">
        <v>8173</v>
      </c>
      <c r="Y3457" s="2">
        <v>1957</v>
      </c>
      <c r="Z3457" s="2">
        <v>157.9</v>
      </c>
      <c r="AA3457" s="2">
        <v>18</v>
      </c>
      <c r="AB3457" s="2">
        <v>2</v>
      </c>
      <c r="AC3457" s="2">
        <v>157.9</v>
      </c>
      <c r="AE3457" s="2" t="s">
        <v>462</v>
      </c>
      <c r="AF3457" s="2" t="s">
        <v>17390</v>
      </c>
      <c r="AG3457" s="2" t="s">
        <v>2998</v>
      </c>
      <c r="AH3457" s="2" t="s">
        <v>2998</v>
      </c>
    </row>
    <row r="3458" spans="24:34" x14ac:dyDescent="0.4">
      <c r="X3458" s="2" t="s">
        <v>8174</v>
      </c>
      <c r="Y3458" s="2">
        <v>1958</v>
      </c>
      <c r="Z3458" s="2">
        <v>299.7</v>
      </c>
      <c r="AA3458" s="2">
        <v>31</v>
      </c>
      <c r="AB3458" s="2">
        <v>2</v>
      </c>
      <c r="AC3458" s="2">
        <v>299.7</v>
      </c>
      <c r="AE3458" s="2" t="s">
        <v>8147</v>
      </c>
      <c r="AF3458" s="2" t="s">
        <v>17390</v>
      </c>
      <c r="AG3458" s="2" t="s">
        <v>2998</v>
      </c>
      <c r="AH3458" s="2" t="s">
        <v>17086</v>
      </c>
    </row>
    <row r="3459" spans="24:34" x14ac:dyDescent="0.4">
      <c r="X3459" s="2" t="s">
        <v>8175</v>
      </c>
      <c r="Y3459" s="2">
        <v>1958</v>
      </c>
      <c r="Z3459" s="2">
        <v>203.7</v>
      </c>
      <c r="AA3459" s="2">
        <v>23</v>
      </c>
      <c r="AB3459" s="2">
        <v>2</v>
      </c>
      <c r="AC3459" s="2">
        <v>203.7</v>
      </c>
      <c r="AE3459" s="2" t="s">
        <v>8148</v>
      </c>
      <c r="AF3459" s="2" t="s">
        <v>17390</v>
      </c>
      <c r="AG3459" s="2" t="s">
        <v>2998</v>
      </c>
      <c r="AH3459" s="2" t="s">
        <v>17088</v>
      </c>
    </row>
    <row r="3460" spans="24:34" x14ac:dyDescent="0.4">
      <c r="X3460" s="2" t="s">
        <v>8177</v>
      </c>
      <c r="Y3460" s="2">
        <v>1958</v>
      </c>
      <c r="Z3460" s="2">
        <v>199.1</v>
      </c>
      <c r="AA3460" s="2">
        <v>21</v>
      </c>
      <c r="AB3460" s="2">
        <v>2</v>
      </c>
      <c r="AC3460" s="2">
        <v>199.1</v>
      </c>
      <c r="AE3460" s="2" t="s">
        <v>8149</v>
      </c>
      <c r="AF3460" s="2" t="s">
        <v>17390</v>
      </c>
      <c r="AG3460" s="2" t="s">
        <v>2998</v>
      </c>
      <c r="AH3460" s="2" t="s">
        <v>17088</v>
      </c>
    </row>
    <row r="3461" spans="24:34" x14ac:dyDescent="0.4">
      <c r="X3461" s="2" t="s">
        <v>8179</v>
      </c>
      <c r="Y3461" s="2">
        <v>1992</v>
      </c>
      <c r="Z3461" s="2">
        <v>1393.7</v>
      </c>
      <c r="AA3461" s="2">
        <v>62</v>
      </c>
      <c r="AB3461" s="2">
        <v>4</v>
      </c>
      <c r="AC3461" s="2">
        <v>1393.7</v>
      </c>
      <c r="AE3461" s="2" t="s">
        <v>8150</v>
      </c>
      <c r="AF3461" s="2" t="s">
        <v>17390</v>
      </c>
      <c r="AG3461" s="2" t="s">
        <v>2998</v>
      </c>
      <c r="AH3461" s="2" t="s">
        <v>17088</v>
      </c>
    </row>
    <row r="3462" spans="24:34" x14ac:dyDescent="0.4">
      <c r="X3462" s="2" t="s">
        <v>1445</v>
      </c>
      <c r="Y3462" s="2">
        <v>1963</v>
      </c>
      <c r="Z3462" s="2">
        <v>1703.8</v>
      </c>
      <c r="AA3462" s="2">
        <v>62</v>
      </c>
      <c r="AB3462" s="2">
        <v>3</v>
      </c>
      <c r="AC3462" s="2">
        <v>1339.8</v>
      </c>
      <c r="AE3462" s="2" t="s">
        <v>8152</v>
      </c>
      <c r="AF3462" s="2" t="s">
        <v>17390</v>
      </c>
      <c r="AG3462" s="2" t="s">
        <v>2998</v>
      </c>
      <c r="AH3462" s="2" t="s">
        <v>17086</v>
      </c>
    </row>
    <row r="3463" spans="24:34" x14ac:dyDescent="0.4">
      <c r="X3463" s="2" t="s">
        <v>8180</v>
      </c>
      <c r="Y3463" s="2">
        <v>1989</v>
      </c>
      <c r="Z3463" s="2">
        <v>1387.9</v>
      </c>
      <c r="AA3463" s="2">
        <v>62</v>
      </c>
      <c r="AB3463" s="2">
        <v>4</v>
      </c>
      <c r="AC3463" s="2">
        <v>1387.9</v>
      </c>
      <c r="AE3463" s="2" t="s">
        <v>8153</v>
      </c>
      <c r="AF3463" s="2" t="s">
        <v>17407</v>
      </c>
      <c r="AG3463" s="2" t="s">
        <v>2998</v>
      </c>
      <c r="AH3463" s="2" t="s">
        <v>17088</v>
      </c>
    </row>
    <row r="3464" spans="24:34" x14ac:dyDescent="0.4">
      <c r="X3464" s="2" t="s">
        <v>8182</v>
      </c>
      <c r="Y3464" s="2">
        <v>1960</v>
      </c>
      <c r="Z3464" s="2">
        <v>381.1</v>
      </c>
      <c r="AA3464" s="2">
        <v>16</v>
      </c>
      <c r="AB3464" s="2">
        <v>2</v>
      </c>
      <c r="AC3464" s="2">
        <v>381.1</v>
      </c>
      <c r="AE3464" s="2" t="s">
        <v>8154</v>
      </c>
      <c r="AF3464" s="2" t="s">
        <v>17407</v>
      </c>
      <c r="AG3464" s="2" t="s">
        <v>2998</v>
      </c>
      <c r="AH3464" s="2" t="s">
        <v>17086</v>
      </c>
    </row>
    <row r="3465" spans="24:34" x14ac:dyDescent="0.4">
      <c r="X3465" s="2" t="s">
        <v>8183</v>
      </c>
      <c r="Y3465" s="2">
        <v>1917</v>
      </c>
      <c r="Z3465" s="2">
        <v>356.7</v>
      </c>
      <c r="AA3465" s="2">
        <v>15</v>
      </c>
      <c r="AB3465" s="2">
        <v>2</v>
      </c>
      <c r="AC3465" s="2">
        <v>321</v>
      </c>
      <c r="AE3465" s="2" t="s">
        <v>8156</v>
      </c>
      <c r="AF3465" s="2" t="s">
        <v>17407</v>
      </c>
      <c r="AG3465" s="2" t="s">
        <v>2998</v>
      </c>
      <c r="AH3465" s="2" t="s">
        <v>17088</v>
      </c>
    </row>
    <row r="3466" spans="24:34" x14ac:dyDescent="0.4">
      <c r="X3466" s="2" t="s">
        <v>8185</v>
      </c>
      <c r="Y3466" s="2">
        <v>1958</v>
      </c>
      <c r="Z3466" s="2">
        <v>188.8</v>
      </c>
      <c r="AA3466" s="2">
        <v>18</v>
      </c>
      <c r="AB3466" s="2">
        <v>2</v>
      </c>
      <c r="AC3466" s="2">
        <v>102.8</v>
      </c>
      <c r="AE3466" s="2" t="s">
        <v>8157</v>
      </c>
      <c r="AF3466" s="2" t="s">
        <v>17407</v>
      </c>
      <c r="AG3466" s="2" t="s">
        <v>2998</v>
      </c>
      <c r="AH3466" s="2" t="s">
        <v>17088</v>
      </c>
    </row>
    <row r="3467" spans="24:34" x14ac:dyDescent="0.4">
      <c r="X3467" s="2" t="s">
        <v>8187</v>
      </c>
      <c r="Y3467" s="2">
        <v>1917</v>
      </c>
      <c r="Z3467" s="2">
        <v>235.3</v>
      </c>
      <c r="AA3467" s="2">
        <v>14</v>
      </c>
      <c r="AB3467" s="2">
        <v>2</v>
      </c>
      <c r="AC3467" s="2">
        <v>188.3</v>
      </c>
      <c r="AE3467" s="2" t="s">
        <v>1444</v>
      </c>
      <c r="AF3467" s="2" t="s">
        <v>17407</v>
      </c>
      <c r="AG3467" s="2" t="s">
        <v>2998</v>
      </c>
      <c r="AH3467" s="2" t="s">
        <v>17413</v>
      </c>
    </row>
    <row r="3468" spans="24:34" x14ac:dyDescent="0.4">
      <c r="X3468" s="2" t="s">
        <v>8189</v>
      </c>
      <c r="Y3468" s="2">
        <v>1917</v>
      </c>
      <c r="Z3468" s="2">
        <v>656.8</v>
      </c>
      <c r="AA3468" s="2">
        <v>57</v>
      </c>
      <c r="AB3468" s="2">
        <v>2</v>
      </c>
      <c r="AC3468" s="2">
        <v>656.8</v>
      </c>
      <c r="AE3468" s="2" t="s">
        <v>8160</v>
      </c>
      <c r="AF3468" s="2" t="s">
        <v>17407</v>
      </c>
      <c r="AG3468" s="2" t="s">
        <v>2998</v>
      </c>
      <c r="AH3468" s="2" t="s">
        <v>17088</v>
      </c>
    </row>
    <row r="3469" spans="24:34" x14ac:dyDescent="0.4">
      <c r="X3469" s="2" t="s">
        <v>8190</v>
      </c>
      <c r="Y3469" s="2">
        <v>1955</v>
      </c>
      <c r="Z3469" s="2">
        <v>402</v>
      </c>
      <c r="AA3469" s="2">
        <v>21</v>
      </c>
      <c r="AB3469" s="2">
        <v>2</v>
      </c>
      <c r="AC3469" s="2">
        <v>367</v>
      </c>
      <c r="AE3469" s="2" t="s">
        <v>8162</v>
      </c>
      <c r="AF3469" s="2" t="s">
        <v>17405</v>
      </c>
      <c r="AG3469" s="2" t="s">
        <v>2998</v>
      </c>
      <c r="AH3469" s="2" t="s">
        <v>17400</v>
      </c>
    </row>
    <row r="3470" spans="24:34" x14ac:dyDescent="0.4">
      <c r="X3470" s="2" t="s">
        <v>8191</v>
      </c>
      <c r="Y3470" s="2">
        <v>1959</v>
      </c>
      <c r="Z3470" s="2">
        <v>270</v>
      </c>
      <c r="AA3470" s="2">
        <v>21</v>
      </c>
      <c r="AB3470" s="2">
        <v>2</v>
      </c>
      <c r="AC3470" s="2">
        <v>270</v>
      </c>
      <c r="AE3470" s="2" t="s">
        <v>8164</v>
      </c>
      <c r="AF3470" s="2" t="s">
        <v>17407</v>
      </c>
      <c r="AG3470" s="2" t="s">
        <v>2998</v>
      </c>
      <c r="AH3470" s="2" t="s">
        <v>17400</v>
      </c>
    </row>
    <row r="3471" spans="24:34" x14ac:dyDescent="0.4">
      <c r="X3471" s="2" t="s">
        <v>8192</v>
      </c>
      <c r="Y3471" s="2">
        <v>1963</v>
      </c>
      <c r="Z3471" s="2">
        <v>2337.6</v>
      </c>
      <c r="AA3471" s="2">
        <v>94</v>
      </c>
      <c r="AB3471" s="2">
        <v>4</v>
      </c>
      <c r="AC3471" s="2">
        <v>2337.6</v>
      </c>
      <c r="AE3471" s="2" t="s">
        <v>8166</v>
      </c>
      <c r="AF3471" s="2" t="s">
        <v>17390</v>
      </c>
      <c r="AG3471" s="2" t="s">
        <v>2998</v>
      </c>
      <c r="AH3471" s="2" t="s">
        <v>17088</v>
      </c>
    </row>
    <row r="3472" spans="24:34" x14ac:dyDescent="0.4">
      <c r="X3472" s="2" t="s">
        <v>8193</v>
      </c>
      <c r="Y3472" s="2">
        <v>1963</v>
      </c>
      <c r="Z3472" s="2">
        <v>1105</v>
      </c>
      <c r="AA3472" s="2">
        <v>73</v>
      </c>
      <c r="AB3472" s="2">
        <v>4</v>
      </c>
      <c r="AC3472" s="2">
        <v>1105</v>
      </c>
      <c r="AE3472" s="2" t="s">
        <v>8167</v>
      </c>
      <c r="AF3472" s="2" t="s">
        <v>2998</v>
      </c>
      <c r="AG3472" s="2" t="s">
        <v>2998</v>
      </c>
      <c r="AH3472" s="2" t="s">
        <v>2998</v>
      </c>
    </row>
    <row r="3473" spans="24:34" x14ac:dyDescent="0.4">
      <c r="X3473" s="2" t="s">
        <v>8194</v>
      </c>
      <c r="Y3473" s="2">
        <v>1964</v>
      </c>
      <c r="Z3473" s="2">
        <v>606.70000000000005</v>
      </c>
      <c r="AA3473" s="2">
        <v>65</v>
      </c>
      <c r="AB3473" s="2">
        <v>4</v>
      </c>
      <c r="AC3473" s="2">
        <v>606.70000000000005</v>
      </c>
      <c r="AE3473" s="2" t="s">
        <v>8168</v>
      </c>
      <c r="AF3473" s="2" t="s">
        <v>17390</v>
      </c>
      <c r="AG3473" s="2" t="s">
        <v>2998</v>
      </c>
      <c r="AH3473" s="2" t="s">
        <v>17086</v>
      </c>
    </row>
    <row r="3474" spans="24:34" x14ac:dyDescent="0.4">
      <c r="X3474" s="2" t="s">
        <v>8195</v>
      </c>
      <c r="Y3474" s="2">
        <v>1964</v>
      </c>
      <c r="Z3474" s="2">
        <v>814.7</v>
      </c>
      <c r="AA3474" s="2">
        <v>83</v>
      </c>
      <c r="AB3474" s="2">
        <v>4</v>
      </c>
      <c r="AC3474" s="2">
        <v>814.7</v>
      </c>
      <c r="AE3474" s="2" t="s">
        <v>8169</v>
      </c>
      <c r="AF3474" s="2" t="s">
        <v>17390</v>
      </c>
      <c r="AG3474" s="2" t="s">
        <v>2998</v>
      </c>
      <c r="AH3474" s="2" t="s">
        <v>17088</v>
      </c>
    </row>
    <row r="3475" spans="24:34" x14ac:dyDescent="0.4">
      <c r="X3475" s="2" t="s">
        <v>8197</v>
      </c>
      <c r="Y3475" s="2">
        <v>1973</v>
      </c>
      <c r="Z3475" s="2">
        <v>1773.8</v>
      </c>
      <c r="AA3475" s="2">
        <v>104</v>
      </c>
      <c r="AB3475" s="2">
        <v>5</v>
      </c>
      <c r="AC3475" s="2">
        <v>1773.8</v>
      </c>
      <c r="AE3475" s="2" t="s">
        <v>8171</v>
      </c>
      <c r="AF3475" s="2" t="s">
        <v>2998</v>
      </c>
      <c r="AG3475" s="2" t="s">
        <v>2998</v>
      </c>
      <c r="AH3475" s="2" t="s">
        <v>2998</v>
      </c>
    </row>
    <row r="3476" spans="24:34" x14ac:dyDescent="0.4">
      <c r="X3476" s="2" t="s">
        <v>8198</v>
      </c>
      <c r="Y3476" s="2">
        <v>1961</v>
      </c>
      <c r="Z3476" s="2">
        <v>624.6</v>
      </c>
      <c r="AA3476" s="2">
        <v>42</v>
      </c>
      <c r="AB3476" s="2">
        <v>2</v>
      </c>
      <c r="AC3476" s="2">
        <v>624.6</v>
      </c>
      <c r="AE3476" s="2" t="s">
        <v>461</v>
      </c>
      <c r="AF3476" s="2" t="s">
        <v>17390</v>
      </c>
      <c r="AG3476" s="2" t="s">
        <v>2998</v>
      </c>
      <c r="AH3476" s="2" t="s">
        <v>17088</v>
      </c>
    </row>
    <row r="3477" spans="24:34" x14ac:dyDescent="0.4">
      <c r="X3477" s="2" t="s">
        <v>8201</v>
      </c>
      <c r="Y3477" s="2">
        <v>1958</v>
      </c>
      <c r="Z3477" s="2">
        <v>284</v>
      </c>
      <c r="AA3477" s="2">
        <v>15</v>
      </c>
      <c r="AB3477" s="2">
        <v>2</v>
      </c>
      <c r="AC3477" s="2">
        <v>193</v>
      </c>
      <c r="AE3477" s="2" t="s">
        <v>8173</v>
      </c>
      <c r="AF3477" s="2" t="s">
        <v>17390</v>
      </c>
      <c r="AG3477" s="2" t="s">
        <v>2998</v>
      </c>
      <c r="AH3477" s="2" t="s">
        <v>17086</v>
      </c>
    </row>
    <row r="3478" spans="24:34" x14ac:dyDescent="0.4">
      <c r="X3478" s="2" t="s">
        <v>8202</v>
      </c>
      <c r="Y3478" s="2">
        <v>1968</v>
      </c>
      <c r="Z3478" s="2">
        <v>271.60000000000002</v>
      </c>
      <c r="AA3478" s="2">
        <v>21</v>
      </c>
      <c r="AB3478" s="2">
        <v>2</v>
      </c>
      <c r="AC3478" s="2">
        <v>271.60000000000002</v>
      </c>
      <c r="AE3478" s="2" t="s">
        <v>8174</v>
      </c>
      <c r="AF3478" s="2" t="s">
        <v>17390</v>
      </c>
      <c r="AG3478" s="2" t="s">
        <v>2998</v>
      </c>
      <c r="AH3478" s="2" t="s">
        <v>17086</v>
      </c>
    </row>
    <row r="3479" spans="24:34" x14ac:dyDescent="0.4">
      <c r="X3479" s="2" t="s">
        <v>8203</v>
      </c>
      <c r="Y3479" s="2">
        <v>1969</v>
      </c>
      <c r="Z3479" s="2">
        <v>3173.6</v>
      </c>
      <c r="AA3479" s="2">
        <v>172</v>
      </c>
      <c r="AB3479" s="2">
        <v>5</v>
      </c>
      <c r="AC3479" s="2">
        <v>3173.6</v>
      </c>
      <c r="AE3479" s="2" t="s">
        <v>8175</v>
      </c>
      <c r="AF3479" s="2" t="s">
        <v>17390</v>
      </c>
      <c r="AG3479" s="2" t="s">
        <v>2998</v>
      </c>
      <c r="AH3479" s="2" t="s">
        <v>17086</v>
      </c>
    </row>
    <row r="3480" spans="24:34" x14ac:dyDescent="0.4">
      <c r="X3480" s="2" t="s">
        <v>8204</v>
      </c>
      <c r="Y3480" s="2">
        <v>1964</v>
      </c>
      <c r="Z3480" s="2">
        <v>549.20000000000005</v>
      </c>
      <c r="AA3480" s="2">
        <v>31</v>
      </c>
      <c r="AB3480" s="2">
        <v>3</v>
      </c>
      <c r="AC3480" s="2">
        <v>549.20000000000005</v>
      </c>
      <c r="AE3480" s="2" t="s">
        <v>8177</v>
      </c>
      <c r="AF3480" s="2" t="s">
        <v>17390</v>
      </c>
      <c r="AG3480" s="2" t="s">
        <v>2998</v>
      </c>
      <c r="AH3480" s="2" t="s">
        <v>17088</v>
      </c>
    </row>
    <row r="3481" spans="24:34" x14ac:dyDescent="0.4">
      <c r="X3481" s="2" t="s">
        <v>8206</v>
      </c>
      <c r="Y3481" s="2">
        <v>1935</v>
      </c>
      <c r="Z3481" s="2">
        <v>945.6</v>
      </c>
      <c r="AA3481" s="2">
        <v>62</v>
      </c>
      <c r="AB3481" s="2">
        <v>3</v>
      </c>
      <c r="AC3481" s="2">
        <v>945.6</v>
      </c>
      <c r="AE3481" s="2" t="s">
        <v>8179</v>
      </c>
      <c r="AF3481" s="2" t="s">
        <v>17390</v>
      </c>
      <c r="AG3481" s="2" t="s">
        <v>2998</v>
      </c>
      <c r="AH3481" s="2" t="s">
        <v>17088</v>
      </c>
    </row>
    <row r="3482" spans="24:34" x14ac:dyDescent="0.4">
      <c r="X3482" s="2" t="s">
        <v>8207</v>
      </c>
      <c r="Y3482" s="2">
        <v>1994</v>
      </c>
      <c r="Z3482" s="2">
        <v>543.6</v>
      </c>
      <c r="AA3482" s="2">
        <v>42</v>
      </c>
      <c r="AB3482" s="2">
        <v>5</v>
      </c>
      <c r="AC3482" s="2">
        <v>543.6</v>
      </c>
      <c r="AE3482" s="2" t="s">
        <v>1445</v>
      </c>
      <c r="AF3482" s="2" t="s">
        <v>17390</v>
      </c>
      <c r="AG3482" s="2" t="s">
        <v>2998</v>
      </c>
      <c r="AH3482" s="2" t="s">
        <v>17088</v>
      </c>
    </row>
    <row r="3483" spans="24:34" x14ac:dyDescent="0.4">
      <c r="X3483" s="2" t="s">
        <v>8208</v>
      </c>
      <c r="Y3483" s="2">
        <v>1956</v>
      </c>
      <c r="Z3483" s="2">
        <v>347.6</v>
      </c>
      <c r="AA3483" s="2">
        <v>29</v>
      </c>
      <c r="AB3483" s="2">
        <v>3</v>
      </c>
      <c r="AC3483" s="2">
        <v>347.6</v>
      </c>
      <c r="AE3483" s="2" t="s">
        <v>8180</v>
      </c>
      <c r="AF3483" s="2" t="s">
        <v>17390</v>
      </c>
      <c r="AG3483" s="2" t="s">
        <v>2998</v>
      </c>
      <c r="AH3483" s="2" t="s">
        <v>17088</v>
      </c>
    </row>
    <row r="3484" spans="24:34" x14ac:dyDescent="0.4">
      <c r="X3484" s="2" t="s">
        <v>477</v>
      </c>
      <c r="Y3484" s="2">
        <v>1979</v>
      </c>
      <c r="Z3484" s="2">
        <v>6142.1</v>
      </c>
      <c r="AA3484" s="2">
        <v>298</v>
      </c>
      <c r="AB3484" s="2">
        <v>5</v>
      </c>
      <c r="AC3484" s="2">
        <v>6142.1</v>
      </c>
      <c r="AE3484" s="2" t="s">
        <v>8182</v>
      </c>
      <c r="AF3484" s="2" t="s">
        <v>17390</v>
      </c>
      <c r="AG3484" s="2" t="s">
        <v>2998</v>
      </c>
      <c r="AH3484" s="2" t="s">
        <v>2998</v>
      </c>
    </row>
    <row r="3485" spans="24:34" x14ac:dyDescent="0.4">
      <c r="X3485" s="2" t="s">
        <v>8212</v>
      </c>
      <c r="Y3485" s="2">
        <v>1978</v>
      </c>
      <c r="Z3485" s="2">
        <v>4386</v>
      </c>
      <c r="AA3485" s="2">
        <v>255</v>
      </c>
      <c r="AB3485" s="2">
        <v>5</v>
      </c>
      <c r="AC3485" s="2">
        <v>4386</v>
      </c>
      <c r="AE3485" s="2" t="s">
        <v>8183</v>
      </c>
      <c r="AF3485" s="2" t="s">
        <v>17407</v>
      </c>
      <c r="AG3485" s="2" t="s">
        <v>2998</v>
      </c>
      <c r="AH3485" s="2" t="s">
        <v>17088</v>
      </c>
    </row>
    <row r="3486" spans="24:34" x14ac:dyDescent="0.4">
      <c r="X3486" s="2" t="s">
        <v>8213</v>
      </c>
      <c r="Y3486" s="2">
        <v>1969</v>
      </c>
      <c r="Z3486" s="2">
        <v>1008.9</v>
      </c>
      <c r="AA3486" s="2">
        <v>57</v>
      </c>
      <c r="AB3486" s="2">
        <v>2</v>
      </c>
      <c r="AC3486" s="2">
        <v>885.9</v>
      </c>
      <c r="AE3486" s="2" t="s">
        <v>8185</v>
      </c>
      <c r="AF3486" s="2" t="s">
        <v>17390</v>
      </c>
      <c r="AG3486" s="2" t="s">
        <v>2998</v>
      </c>
      <c r="AH3486" s="2" t="s">
        <v>2998</v>
      </c>
    </row>
    <row r="3487" spans="24:34" x14ac:dyDescent="0.4">
      <c r="X3487" s="2" t="s">
        <v>8214</v>
      </c>
      <c r="Y3487" s="2">
        <v>1964</v>
      </c>
      <c r="Z3487" s="2">
        <v>991.5</v>
      </c>
      <c r="AA3487" s="2">
        <v>57</v>
      </c>
      <c r="AB3487" s="2">
        <v>2</v>
      </c>
      <c r="AC3487" s="2">
        <v>991.5</v>
      </c>
      <c r="AE3487" s="2" t="s">
        <v>8187</v>
      </c>
      <c r="AF3487" s="2" t="s">
        <v>17390</v>
      </c>
      <c r="AG3487" s="2" t="s">
        <v>2998</v>
      </c>
      <c r="AH3487" s="2" t="s">
        <v>17413</v>
      </c>
    </row>
    <row r="3488" spans="24:34" x14ac:dyDescent="0.4">
      <c r="X3488" s="2" t="s">
        <v>8215</v>
      </c>
      <c r="Y3488" s="2">
        <v>1963</v>
      </c>
      <c r="Z3488" s="2">
        <v>666</v>
      </c>
      <c r="AA3488" s="2">
        <v>48</v>
      </c>
      <c r="AB3488" s="2">
        <v>2</v>
      </c>
      <c r="AC3488" s="2">
        <v>430.3</v>
      </c>
      <c r="AE3488" s="2" t="s">
        <v>8189</v>
      </c>
      <c r="AF3488" s="2" t="s">
        <v>17407</v>
      </c>
      <c r="AG3488" s="2" t="s">
        <v>2998</v>
      </c>
      <c r="AH3488" s="2" t="s">
        <v>17392</v>
      </c>
    </row>
    <row r="3489" spans="24:34" x14ac:dyDescent="0.4">
      <c r="X3489" s="2" t="s">
        <v>8217</v>
      </c>
      <c r="Y3489" s="2">
        <v>1961</v>
      </c>
      <c r="Z3489" s="2">
        <v>197.8</v>
      </c>
      <c r="AA3489" s="2">
        <v>21</v>
      </c>
      <c r="AB3489" s="2">
        <v>2</v>
      </c>
      <c r="AC3489" s="2">
        <v>197.8</v>
      </c>
      <c r="AE3489" s="2" t="s">
        <v>8190</v>
      </c>
      <c r="AF3489" s="2" t="s">
        <v>17407</v>
      </c>
      <c r="AG3489" s="2" t="s">
        <v>2998</v>
      </c>
      <c r="AH3489" s="2" t="s">
        <v>17086</v>
      </c>
    </row>
    <row r="3490" spans="24:34" x14ac:dyDescent="0.4">
      <c r="X3490" s="2" t="s">
        <v>8219</v>
      </c>
      <c r="Y3490" s="2">
        <v>1963</v>
      </c>
      <c r="Z3490" s="2">
        <v>279.7</v>
      </c>
      <c r="AA3490" s="2">
        <v>24</v>
      </c>
      <c r="AB3490" s="2">
        <v>2</v>
      </c>
      <c r="AC3490" s="2">
        <v>175.8</v>
      </c>
      <c r="AE3490" s="2" t="s">
        <v>8191</v>
      </c>
      <c r="AF3490" s="2" t="s">
        <v>17390</v>
      </c>
      <c r="AG3490" s="2" t="s">
        <v>2998</v>
      </c>
      <c r="AH3490" s="2" t="s">
        <v>17086</v>
      </c>
    </row>
    <row r="3491" spans="24:34" x14ac:dyDescent="0.4">
      <c r="X3491" s="2" t="s">
        <v>8221</v>
      </c>
      <c r="Y3491" s="2">
        <v>1984</v>
      </c>
      <c r="Z3491" s="2">
        <v>2704.5</v>
      </c>
      <c r="AA3491" s="2">
        <v>151</v>
      </c>
      <c r="AB3491" s="2">
        <v>5</v>
      </c>
      <c r="AC3491" s="2">
        <v>2704.5</v>
      </c>
      <c r="AE3491" s="2" t="s">
        <v>8192</v>
      </c>
      <c r="AF3491" s="2" t="s">
        <v>17390</v>
      </c>
      <c r="AG3491" s="2" t="s">
        <v>2998</v>
      </c>
      <c r="AH3491" s="2" t="s">
        <v>17400</v>
      </c>
    </row>
    <row r="3492" spans="24:34" x14ac:dyDescent="0.4">
      <c r="X3492" s="2" t="s">
        <v>8222</v>
      </c>
      <c r="Y3492" s="2">
        <v>1981</v>
      </c>
      <c r="Z3492" s="2">
        <v>2798</v>
      </c>
      <c r="AA3492" s="2">
        <v>156</v>
      </c>
      <c r="AB3492" s="2">
        <v>5</v>
      </c>
      <c r="AC3492" s="2">
        <v>2798</v>
      </c>
      <c r="AE3492" s="2" t="s">
        <v>8193</v>
      </c>
      <c r="AF3492" s="2" t="s">
        <v>17390</v>
      </c>
      <c r="AG3492" s="2" t="s">
        <v>2998</v>
      </c>
      <c r="AH3492" s="2" t="s">
        <v>17088</v>
      </c>
    </row>
    <row r="3493" spans="24:34" x14ac:dyDescent="0.4">
      <c r="X3493" s="2" t="s">
        <v>8224</v>
      </c>
      <c r="Y3493" s="2">
        <v>1965</v>
      </c>
      <c r="Z3493" s="2">
        <v>1281.3</v>
      </c>
      <c r="AA3493" s="2">
        <v>125</v>
      </c>
      <c r="AB3493" s="2">
        <v>4</v>
      </c>
      <c r="AC3493" s="2">
        <v>1281.3</v>
      </c>
      <c r="AE3493" s="2" t="s">
        <v>8194</v>
      </c>
      <c r="AF3493" s="2" t="s">
        <v>17390</v>
      </c>
      <c r="AG3493" s="2" t="s">
        <v>2998</v>
      </c>
      <c r="AH3493" s="2" t="s">
        <v>2998</v>
      </c>
    </row>
    <row r="3494" spans="24:34" x14ac:dyDescent="0.4">
      <c r="X3494" s="2" t="s">
        <v>8225</v>
      </c>
      <c r="Y3494" s="2">
        <v>1967</v>
      </c>
      <c r="Z3494" s="2">
        <v>2226.1</v>
      </c>
      <c r="AA3494" s="2">
        <v>135</v>
      </c>
      <c r="AB3494" s="2">
        <v>5</v>
      </c>
      <c r="AC3494" s="2">
        <v>2157.3000000000002</v>
      </c>
      <c r="AE3494" s="2" t="s">
        <v>8195</v>
      </c>
      <c r="AF3494" s="2" t="s">
        <v>17390</v>
      </c>
      <c r="AG3494" s="2" t="s">
        <v>2998</v>
      </c>
      <c r="AH3494" s="2" t="s">
        <v>2998</v>
      </c>
    </row>
    <row r="3495" spans="24:34" x14ac:dyDescent="0.4">
      <c r="X3495" s="2" t="s">
        <v>8226</v>
      </c>
      <c r="Y3495" s="2">
        <v>1960</v>
      </c>
      <c r="Z3495" s="2">
        <v>277.89999999999998</v>
      </c>
      <c r="AA3495" s="2">
        <v>21</v>
      </c>
      <c r="AB3495" s="2">
        <v>2</v>
      </c>
      <c r="AC3495" s="2">
        <v>277.89999999999998</v>
      </c>
      <c r="AE3495" s="2" t="s">
        <v>8197</v>
      </c>
      <c r="AF3495" s="2" t="s">
        <v>17390</v>
      </c>
      <c r="AG3495" s="2" t="s">
        <v>2998</v>
      </c>
      <c r="AH3495" s="2" t="s">
        <v>17088</v>
      </c>
    </row>
    <row r="3496" spans="24:34" x14ac:dyDescent="0.4">
      <c r="X3496" s="2" t="s">
        <v>8228</v>
      </c>
      <c r="Y3496" s="2">
        <v>1960</v>
      </c>
      <c r="Z3496" s="2">
        <v>274.3</v>
      </c>
      <c r="AA3496" s="2">
        <v>21</v>
      </c>
      <c r="AB3496" s="2">
        <v>2</v>
      </c>
      <c r="AC3496" s="2">
        <v>274.3</v>
      </c>
      <c r="AE3496" s="2" t="s">
        <v>8198</v>
      </c>
      <c r="AF3496" s="2" t="s">
        <v>17390</v>
      </c>
      <c r="AG3496" s="2" t="s">
        <v>2998</v>
      </c>
      <c r="AH3496" s="2" t="s">
        <v>2998</v>
      </c>
    </row>
    <row r="3497" spans="24:34" x14ac:dyDescent="0.4">
      <c r="X3497" s="2" t="s">
        <v>8229</v>
      </c>
      <c r="Y3497" s="2">
        <v>1981</v>
      </c>
      <c r="Z3497" s="2">
        <v>8488</v>
      </c>
      <c r="AA3497" s="2">
        <v>295</v>
      </c>
      <c r="AB3497" s="2">
        <v>9</v>
      </c>
      <c r="AC3497" s="2">
        <v>7586.7</v>
      </c>
      <c r="AE3497" s="2" t="s">
        <v>8201</v>
      </c>
      <c r="AF3497" s="2" t="s">
        <v>17390</v>
      </c>
      <c r="AG3497" s="2" t="s">
        <v>2998</v>
      </c>
      <c r="AH3497" s="2" t="s">
        <v>17088</v>
      </c>
    </row>
    <row r="3498" spans="24:34" x14ac:dyDescent="0.4">
      <c r="X3498" s="2" t="s">
        <v>8231</v>
      </c>
      <c r="Y3498" s="2">
        <v>1935</v>
      </c>
      <c r="Z3498" s="2">
        <v>983</v>
      </c>
      <c r="AA3498" s="2">
        <v>62</v>
      </c>
      <c r="AB3498" s="2">
        <v>3</v>
      </c>
      <c r="AC3498" s="2">
        <v>983</v>
      </c>
      <c r="AE3498" s="2" t="s">
        <v>8202</v>
      </c>
      <c r="AF3498" s="2" t="s">
        <v>17390</v>
      </c>
      <c r="AG3498" s="2" t="s">
        <v>2998</v>
      </c>
      <c r="AH3498" s="2" t="s">
        <v>17088</v>
      </c>
    </row>
    <row r="3499" spans="24:34" x14ac:dyDescent="0.4">
      <c r="X3499" s="2" t="s">
        <v>8232</v>
      </c>
      <c r="Y3499" s="2">
        <v>1974</v>
      </c>
      <c r="Z3499" s="2">
        <v>6617</v>
      </c>
      <c r="AA3499" s="2">
        <v>187</v>
      </c>
      <c r="AB3499" s="2">
        <v>5</v>
      </c>
      <c r="AC3499" s="2">
        <v>6617</v>
      </c>
      <c r="AE3499" s="2" t="s">
        <v>8203</v>
      </c>
      <c r="AF3499" s="2" t="s">
        <v>17390</v>
      </c>
      <c r="AG3499" s="2" t="s">
        <v>2998</v>
      </c>
      <c r="AH3499" s="2" t="s">
        <v>17393</v>
      </c>
    </row>
    <row r="3500" spans="24:34" x14ac:dyDescent="0.4">
      <c r="X3500" s="2" t="s">
        <v>8234</v>
      </c>
      <c r="Y3500" s="2">
        <v>1981</v>
      </c>
      <c r="Z3500" s="2">
        <v>9587.7999999999993</v>
      </c>
      <c r="AA3500" s="2">
        <v>468</v>
      </c>
      <c r="AB3500" s="2">
        <v>9</v>
      </c>
      <c r="AC3500" s="2">
        <v>9575.7999999999993</v>
      </c>
      <c r="AE3500" s="2" t="s">
        <v>8204</v>
      </c>
      <c r="AF3500" s="2" t="s">
        <v>17390</v>
      </c>
      <c r="AG3500" s="2" t="s">
        <v>2998</v>
      </c>
      <c r="AH3500" s="2" t="s">
        <v>17086</v>
      </c>
    </row>
    <row r="3501" spans="24:34" x14ac:dyDescent="0.4">
      <c r="X3501" s="2" t="s">
        <v>8235</v>
      </c>
      <c r="Y3501" s="2">
        <v>1959</v>
      </c>
      <c r="Z3501" s="2">
        <v>282.39999999999998</v>
      </c>
      <c r="AA3501" s="2">
        <v>21</v>
      </c>
      <c r="AB3501" s="2">
        <v>2</v>
      </c>
      <c r="AC3501" s="2">
        <v>282.39999999999998</v>
      </c>
      <c r="AE3501" s="2" t="s">
        <v>8206</v>
      </c>
      <c r="AF3501" s="2" t="s">
        <v>17390</v>
      </c>
      <c r="AG3501" s="2" t="s">
        <v>2998</v>
      </c>
      <c r="AH3501" s="2" t="s">
        <v>17400</v>
      </c>
    </row>
    <row r="3502" spans="24:34" x14ac:dyDescent="0.4">
      <c r="X3502" s="2" t="s">
        <v>8237</v>
      </c>
      <c r="Y3502" s="2">
        <v>1959</v>
      </c>
      <c r="Z3502" s="2">
        <v>660.1</v>
      </c>
      <c r="AA3502" s="2">
        <v>47</v>
      </c>
      <c r="AB3502" s="2">
        <v>2</v>
      </c>
      <c r="AC3502" s="2">
        <v>660.1</v>
      </c>
      <c r="AE3502" s="2" t="s">
        <v>8207</v>
      </c>
      <c r="AF3502" s="2" t="s">
        <v>17390</v>
      </c>
      <c r="AG3502" s="2" t="s">
        <v>2998</v>
      </c>
      <c r="AH3502" s="2" t="s">
        <v>17086</v>
      </c>
    </row>
    <row r="3503" spans="24:34" x14ac:dyDescent="0.4">
      <c r="X3503" s="2" t="s">
        <v>8239</v>
      </c>
      <c r="Y3503" s="2">
        <v>1966</v>
      </c>
      <c r="Z3503" s="2">
        <v>2532.6999999999998</v>
      </c>
      <c r="AA3503" s="2">
        <v>156</v>
      </c>
      <c r="AB3503" s="2">
        <v>4</v>
      </c>
      <c r="AC3503" s="2">
        <v>2532.6999999999998</v>
      </c>
      <c r="AE3503" s="2" t="s">
        <v>8208</v>
      </c>
      <c r="AF3503" s="2" t="s">
        <v>17407</v>
      </c>
      <c r="AG3503" s="2" t="s">
        <v>2998</v>
      </c>
      <c r="AH3503" s="2" t="s">
        <v>17088</v>
      </c>
    </row>
    <row r="3504" spans="24:34" x14ac:dyDescent="0.4">
      <c r="X3504" s="2" t="s">
        <v>8240</v>
      </c>
      <c r="Y3504" s="2">
        <v>1959</v>
      </c>
      <c r="Z3504" s="2">
        <v>273.10000000000002</v>
      </c>
      <c r="AA3504" s="2">
        <v>21</v>
      </c>
      <c r="AB3504" s="2">
        <v>2</v>
      </c>
      <c r="AC3504" s="2">
        <v>273.10000000000002</v>
      </c>
      <c r="AE3504" s="2" t="s">
        <v>8210</v>
      </c>
      <c r="AF3504" s="2" t="s">
        <v>17403</v>
      </c>
      <c r="AG3504" s="2" t="s">
        <v>2998</v>
      </c>
      <c r="AH3504" s="2" t="s">
        <v>2998</v>
      </c>
    </row>
    <row r="3505" spans="24:34" x14ac:dyDescent="0.4">
      <c r="X3505" s="2" t="s">
        <v>8241</v>
      </c>
      <c r="Y3505" s="2">
        <v>1958</v>
      </c>
      <c r="Z3505" s="2">
        <v>272.60000000000002</v>
      </c>
      <c r="AA3505" s="2">
        <v>21</v>
      </c>
      <c r="AB3505" s="2">
        <v>2</v>
      </c>
      <c r="AC3505" s="2">
        <v>272.60000000000002</v>
      </c>
      <c r="AE3505" s="2" t="s">
        <v>477</v>
      </c>
      <c r="AF3505" s="2" t="s">
        <v>17397</v>
      </c>
      <c r="AG3505" s="2" t="s">
        <v>2998</v>
      </c>
      <c r="AH3505" s="2" t="s">
        <v>17392</v>
      </c>
    </row>
    <row r="3506" spans="24:34" x14ac:dyDescent="0.4">
      <c r="X3506" s="2" t="s">
        <v>8242</v>
      </c>
      <c r="Y3506" s="2">
        <v>1957</v>
      </c>
      <c r="Z3506" s="2">
        <v>283</v>
      </c>
      <c r="AA3506" s="2">
        <v>21</v>
      </c>
      <c r="AB3506" s="2">
        <v>2</v>
      </c>
      <c r="AC3506" s="2">
        <v>283</v>
      </c>
      <c r="AE3506" s="2" t="s">
        <v>8212</v>
      </c>
      <c r="AF3506" s="2" t="s">
        <v>17390</v>
      </c>
      <c r="AG3506" s="2" t="s">
        <v>2998</v>
      </c>
      <c r="AH3506" s="2" t="s">
        <v>17398</v>
      </c>
    </row>
    <row r="3507" spans="24:34" x14ac:dyDescent="0.4">
      <c r="X3507" s="2" t="s">
        <v>8243</v>
      </c>
      <c r="Y3507" s="2">
        <v>1964</v>
      </c>
      <c r="Z3507" s="2">
        <v>622.1</v>
      </c>
      <c r="AA3507" s="2">
        <v>42</v>
      </c>
      <c r="AB3507" s="2">
        <v>2</v>
      </c>
      <c r="AC3507" s="2">
        <v>622.1</v>
      </c>
      <c r="AE3507" s="2" t="s">
        <v>8213</v>
      </c>
      <c r="AF3507" s="2" t="s">
        <v>17390</v>
      </c>
      <c r="AG3507" s="2" t="s">
        <v>2998</v>
      </c>
      <c r="AH3507" s="2" t="s">
        <v>17400</v>
      </c>
    </row>
    <row r="3508" spans="24:34" x14ac:dyDescent="0.4">
      <c r="X3508" s="2" t="s">
        <v>8244</v>
      </c>
      <c r="Y3508" s="2">
        <v>1958</v>
      </c>
      <c r="Z3508" s="2">
        <v>179.5</v>
      </c>
      <c r="AA3508" s="2">
        <v>21</v>
      </c>
      <c r="AB3508" s="2">
        <v>2</v>
      </c>
      <c r="AC3508" s="2">
        <v>179.5</v>
      </c>
      <c r="AE3508" s="2" t="s">
        <v>8214</v>
      </c>
      <c r="AF3508" s="2" t="s">
        <v>17390</v>
      </c>
      <c r="AG3508" s="2" t="s">
        <v>2998</v>
      </c>
      <c r="AH3508" s="2" t="s">
        <v>17088</v>
      </c>
    </row>
    <row r="3509" spans="24:34" x14ac:dyDescent="0.4">
      <c r="X3509" s="2" t="s">
        <v>8246</v>
      </c>
      <c r="Y3509" s="2">
        <v>1936</v>
      </c>
      <c r="Z3509" s="2">
        <v>1045.3</v>
      </c>
      <c r="AA3509" s="2">
        <v>47</v>
      </c>
      <c r="AB3509" s="2">
        <v>4</v>
      </c>
      <c r="AC3509" s="2">
        <v>740.3</v>
      </c>
      <c r="AE3509" s="2" t="s">
        <v>8215</v>
      </c>
      <c r="AF3509" s="2" t="s">
        <v>17390</v>
      </c>
      <c r="AG3509" s="2" t="s">
        <v>2998</v>
      </c>
      <c r="AH3509" s="2" t="s">
        <v>17088</v>
      </c>
    </row>
    <row r="3510" spans="24:34" x14ac:dyDescent="0.4">
      <c r="X3510" s="2" t="s">
        <v>8247</v>
      </c>
      <c r="Y3510" s="2">
        <v>1961</v>
      </c>
      <c r="Z3510" s="2">
        <v>275.8</v>
      </c>
      <c r="AA3510" s="2">
        <v>21</v>
      </c>
      <c r="AB3510" s="2">
        <v>2</v>
      </c>
      <c r="AC3510" s="2">
        <v>275.8</v>
      </c>
      <c r="AE3510" s="2" t="s">
        <v>8217</v>
      </c>
      <c r="AF3510" s="2" t="s">
        <v>17390</v>
      </c>
      <c r="AG3510" s="2" t="s">
        <v>2998</v>
      </c>
      <c r="AH3510" s="2" t="s">
        <v>17086</v>
      </c>
    </row>
    <row r="3511" spans="24:34" x14ac:dyDescent="0.4">
      <c r="X3511" s="2" t="s">
        <v>8250</v>
      </c>
      <c r="Y3511" s="2">
        <v>1960</v>
      </c>
      <c r="Z3511" s="2">
        <v>189.8</v>
      </c>
      <c r="AA3511" s="2">
        <v>21</v>
      </c>
      <c r="AB3511" s="2">
        <v>2</v>
      </c>
      <c r="AC3511" s="2">
        <v>189.8</v>
      </c>
      <c r="AE3511" s="2" t="s">
        <v>8219</v>
      </c>
      <c r="AF3511" s="2" t="s">
        <v>17390</v>
      </c>
      <c r="AG3511" s="2" t="s">
        <v>2998</v>
      </c>
      <c r="AH3511" s="2" t="s">
        <v>17088</v>
      </c>
    </row>
    <row r="3512" spans="24:34" x14ac:dyDescent="0.4">
      <c r="X3512" s="2" t="s">
        <v>8251</v>
      </c>
      <c r="Y3512" s="2">
        <v>1967</v>
      </c>
      <c r="Z3512" s="2">
        <v>1971.6</v>
      </c>
      <c r="AA3512" s="2">
        <v>125</v>
      </c>
      <c r="AB3512" s="2">
        <v>5</v>
      </c>
      <c r="AC3512" s="2">
        <v>1971.6</v>
      </c>
      <c r="AE3512" s="2" t="s">
        <v>8221</v>
      </c>
      <c r="AF3512" s="2" t="s">
        <v>17390</v>
      </c>
      <c r="AG3512" s="2" t="s">
        <v>2998</v>
      </c>
      <c r="AH3512" s="2" t="s">
        <v>17393</v>
      </c>
    </row>
    <row r="3513" spans="24:34" x14ac:dyDescent="0.4">
      <c r="X3513" s="2" t="s">
        <v>8252</v>
      </c>
      <c r="Y3513" s="2">
        <v>1961</v>
      </c>
      <c r="Z3513" s="2">
        <v>551.1</v>
      </c>
      <c r="AA3513" s="2">
        <v>42</v>
      </c>
      <c r="AB3513" s="2">
        <v>2</v>
      </c>
      <c r="AC3513" s="2">
        <v>551.1</v>
      </c>
      <c r="AE3513" s="2" t="s">
        <v>8222</v>
      </c>
      <c r="AF3513" s="2" t="s">
        <v>17390</v>
      </c>
      <c r="AG3513" s="2" t="s">
        <v>2998</v>
      </c>
      <c r="AH3513" s="2" t="s">
        <v>17393</v>
      </c>
    </row>
    <row r="3514" spans="24:34" x14ac:dyDescent="0.4">
      <c r="X3514" s="2" t="s">
        <v>8254</v>
      </c>
      <c r="Y3514" s="2">
        <v>1960</v>
      </c>
      <c r="Z3514" s="2">
        <v>275.60000000000002</v>
      </c>
      <c r="AA3514" s="2">
        <v>21</v>
      </c>
      <c r="AB3514" s="2">
        <v>2</v>
      </c>
      <c r="AC3514" s="2">
        <v>275.60000000000002</v>
      </c>
      <c r="AE3514" s="2" t="s">
        <v>8223</v>
      </c>
      <c r="AF3514" s="2" t="s">
        <v>17407</v>
      </c>
      <c r="AG3514" s="2" t="s">
        <v>2998</v>
      </c>
      <c r="AH3514" s="2" t="s">
        <v>17088</v>
      </c>
    </row>
    <row r="3515" spans="24:34" x14ac:dyDescent="0.4">
      <c r="X3515" s="2" t="s">
        <v>8255</v>
      </c>
      <c r="Y3515" s="2">
        <v>1963</v>
      </c>
      <c r="Z3515" s="2">
        <v>143.30000000000001</v>
      </c>
      <c r="AA3515" s="2">
        <v>21</v>
      </c>
      <c r="AB3515" s="2">
        <v>2</v>
      </c>
      <c r="AC3515" s="2">
        <v>143.30000000000001</v>
      </c>
      <c r="AE3515" s="2" t="s">
        <v>8224</v>
      </c>
      <c r="AF3515" s="2" t="s">
        <v>17390</v>
      </c>
      <c r="AG3515" s="2" t="s">
        <v>2998</v>
      </c>
      <c r="AH3515" s="2" t="s">
        <v>17400</v>
      </c>
    </row>
    <row r="3516" spans="24:34" x14ac:dyDescent="0.4">
      <c r="X3516" s="2" t="s">
        <v>8256</v>
      </c>
      <c r="Y3516" s="2">
        <v>1962</v>
      </c>
      <c r="Z3516" s="2">
        <v>311.8</v>
      </c>
      <c r="AA3516" s="2">
        <v>21</v>
      </c>
      <c r="AB3516" s="2">
        <v>2</v>
      </c>
      <c r="AC3516" s="2">
        <v>311.8</v>
      </c>
      <c r="AE3516" s="2" t="s">
        <v>8225</v>
      </c>
      <c r="AF3516" s="2" t="s">
        <v>17390</v>
      </c>
      <c r="AG3516" s="2" t="s">
        <v>2998</v>
      </c>
      <c r="AH3516" s="2" t="s">
        <v>17393</v>
      </c>
    </row>
    <row r="3517" spans="24:34" x14ac:dyDescent="0.4">
      <c r="X3517" s="2" t="s">
        <v>8258</v>
      </c>
      <c r="Y3517" s="2">
        <v>1962</v>
      </c>
      <c r="Z3517" s="2">
        <v>390.4</v>
      </c>
      <c r="AA3517" s="2">
        <v>42</v>
      </c>
      <c r="AB3517" s="2">
        <v>2</v>
      </c>
      <c r="AC3517" s="2">
        <v>390.4</v>
      </c>
      <c r="AE3517" s="2" t="s">
        <v>8226</v>
      </c>
      <c r="AF3517" s="2" t="s">
        <v>17390</v>
      </c>
      <c r="AG3517" s="2" t="s">
        <v>2998</v>
      </c>
      <c r="AH3517" s="2" t="s">
        <v>17086</v>
      </c>
    </row>
    <row r="3518" spans="24:34" x14ac:dyDescent="0.4">
      <c r="X3518" s="2" t="s">
        <v>8259</v>
      </c>
      <c r="Y3518" s="2">
        <v>1940</v>
      </c>
      <c r="Z3518" s="2">
        <v>2521.1999999999998</v>
      </c>
      <c r="AA3518" s="2">
        <v>94</v>
      </c>
      <c r="AB3518" s="2">
        <v>4</v>
      </c>
      <c r="AC3518" s="2">
        <v>2421.1999999999998</v>
      </c>
      <c r="AE3518" s="2" t="s">
        <v>8228</v>
      </c>
      <c r="AF3518" s="2" t="s">
        <v>17390</v>
      </c>
      <c r="AG3518" s="2" t="s">
        <v>2998</v>
      </c>
      <c r="AH3518" s="2" t="s">
        <v>17086</v>
      </c>
    </row>
    <row r="3519" spans="24:34" x14ac:dyDescent="0.4">
      <c r="X3519" s="2" t="s">
        <v>8260</v>
      </c>
      <c r="Y3519" s="2">
        <v>1973</v>
      </c>
      <c r="Z3519" s="2">
        <v>342.4</v>
      </c>
      <c r="AA3519" s="2">
        <v>21</v>
      </c>
      <c r="AB3519" s="2">
        <v>2</v>
      </c>
      <c r="AC3519" s="2">
        <v>342.4</v>
      </c>
      <c r="AE3519" s="2" t="s">
        <v>8229</v>
      </c>
      <c r="AF3519" s="2" t="s">
        <v>17390</v>
      </c>
      <c r="AG3519" s="2" t="s">
        <v>2998</v>
      </c>
      <c r="AH3519" s="2" t="s">
        <v>17393</v>
      </c>
    </row>
    <row r="3520" spans="24:34" x14ac:dyDescent="0.4">
      <c r="X3520" s="2" t="s">
        <v>8261</v>
      </c>
      <c r="Y3520" s="2">
        <v>1965</v>
      </c>
      <c r="Z3520" s="2">
        <v>1998.9</v>
      </c>
      <c r="AA3520" s="2">
        <v>125</v>
      </c>
      <c r="AB3520" s="2">
        <v>4</v>
      </c>
      <c r="AC3520" s="2">
        <v>1998.9</v>
      </c>
      <c r="AE3520" s="2" t="s">
        <v>8231</v>
      </c>
      <c r="AF3520" s="2" t="s">
        <v>17390</v>
      </c>
      <c r="AG3520" s="2" t="s">
        <v>2998</v>
      </c>
      <c r="AH3520" s="2" t="s">
        <v>2998</v>
      </c>
    </row>
    <row r="3521" spans="24:34" x14ac:dyDescent="0.4">
      <c r="X3521" s="2" t="s">
        <v>8262</v>
      </c>
      <c r="Y3521" s="2">
        <v>1940</v>
      </c>
      <c r="Z3521" s="2">
        <v>1881.2</v>
      </c>
      <c r="AA3521" s="2">
        <v>125</v>
      </c>
      <c r="AB3521" s="2">
        <v>3</v>
      </c>
      <c r="AC3521" s="2">
        <v>1249.9000000000001</v>
      </c>
      <c r="AE3521" s="2" t="s">
        <v>8232</v>
      </c>
      <c r="AF3521" s="2" t="s">
        <v>17390</v>
      </c>
      <c r="AG3521" s="2" t="s">
        <v>2998</v>
      </c>
      <c r="AH3521" s="2" t="s">
        <v>17392</v>
      </c>
    </row>
    <row r="3522" spans="24:34" x14ac:dyDescent="0.4">
      <c r="X3522" s="2" t="s">
        <v>8263</v>
      </c>
      <c r="Y3522" s="2">
        <v>1966</v>
      </c>
      <c r="Z3522" s="2">
        <v>1632.2</v>
      </c>
      <c r="AA3522" s="2">
        <v>182</v>
      </c>
      <c r="AB3522" s="2">
        <v>5</v>
      </c>
      <c r="AC3522" s="2">
        <v>1632.2</v>
      </c>
      <c r="AE3522" s="2" t="s">
        <v>8234</v>
      </c>
      <c r="AF3522" s="2" t="s">
        <v>17397</v>
      </c>
      <c r="AG3522" s="2" t="s">
        <v>2998</v>
      </c>
      <c r="AH3522" s="2" t="s">
        <v>17413</v>
      </c>
    </row>
    <row r="3523" spans="24:34" x14ac:dyDescent="0.4">
      <c r="X3523" s="2" t="s">
        <v>8264</v>
      </c>
      <c r="Y3523" s="2">
        <v>1973</v>
      </c>
      <c r="Z3523" s="2">
        <v>4687.8</v>
      </c>
      <c r="AA3523" s="2">
        <v>124</v>
      </c>
      <c r="AB3523" s="2">
        <v>5</v>
      </c>
      <c r="AC3523" s="2">
        <v>4352.1000000000004</v>
      </c>
      <c r="AE3523" s="2" t="s">
        <v>8235</v>
      </c>
      <c r="AF3523" s="2" t="s">
        <v>17390</v>
      </c>
      <c r="AG3523" s="2" t="s">
        <v>2998</v>
      </c>
      <c r="AH3523" s="2" t="s">
        <v>17086</v>
      </c>
    </row>
    <row r="3524" spans="24:34" x14ac:dyDescent="0.4">
      <c r="X3524" s="2" t="s">
        <v>8266</v>
      </c>
      <c r="Y3524" s="2">
        <v>1961</v>
      </c>
      <c r="Z3524" s="2">
        <v>319.3</v>
      </c>
      <c r="AA3524" s="2">
        <v>21</v>
      </c>
      <c r="AB3524" s="2">
        <v>2</v>
      </c>
      <c r="AC3524" s="2">
        <v>319.3</v>
      </c>
      <c r="AE3524" s="2" t="s">
        <v>8237</v>
      </c>
      <c r="AF3524" s="2" t="s">
        <v>2998</v>
      </c>
      <c r="AG3524" s="2" t="s">
        <v>2998</v>
      </c>
      <c r="AH3524" s="2" t="s">
        <v>17088</v>
      </c>
    </row>
    <row r="3525" spans="24:34" x14ac:dyDescent="0.4">
      <c r="X3525" s="2" t="s">
        <v>8268</v>
      </c>
      <c r="Y3525" s="2">
        <v>2004</v>
      </c>
      <c r="Z3525" s="2">
        <v>3774.5</v>
      </c>
      <c r="AA3525" s="2">
        <v>198</v>
      </c>
      <c r="AB3525" s="2">
        <v>5</v>
      </c>
      <c r="AC3525" s="2">
        <v>2235.1</v>
      </c>
      <c r="AE3525" s="2" t="s">
        <v>8239</v>
      </c>
      <c r="AF3525" s="2" t="s">
        <v>17390</v>
      </c>
      <c r="AG3525" s="2" t="s">
        <v>2998</v>
      </c>
      <c r="AH3525" s="2" t="s">
        <v>17393</v>
      </c>
    </row>
    <row r="3526" spans="24:34" x14ac:dyDescent="0.4">
      <c r="X3526" s="2" t="s">
        <v>8269</v>
      </c>
      <c r="Y3526" s="2">
        <v>1968</v>
      </c>
      <c r="Z3526" s="2">
        <v>3062.3</v>
      </c>
      <c r="AA3526" s="2">
        <v>125</v>
      </c>
      <c r="AB3526" s="2">
        <v>5</v>
      </c>
      <c r="AC3526" s="2">
        <v>3062.3</v>
      </c>
      <c r="AE3526" s="2" t="s">
        <v>8240</v>
      </c>
      <c r="AF3526" s="2" t="s">
        <v>17390</v>
      </c>
      <c r="AG3526" s="2" t="s">
        <v>2998</v>
      </c>
      <c r="AH3526" s="2" t="s">
        <v>17086</v>
      </c>
    </row>
    <row r="3527" spans="24:34" x14ac:dyDescent="0.4">
      <c r="X3527" s="2" t="s">
        <v>8270</v>
      </c>
      <c r="Y3527" s="2">
        <v>1985</v>
      </c>
      <c r="Z3527" s="2">
        <v>4900.3</v>
      </c>
      <c r="AA3527" s="2">
        <v>361</v>
      </c>
      <c r="AB3527" s="2">
        <v>9</v>
      </c>
      <c r="AC3527" s="2">
        <v>4900.3</v>
      </c>
      <c r="AE3527" s="2" t="s">
        <v>8241</v>
      </c>
      <c r="AF3527" s="2" t="s">
        <v>17390</v>
      </c>
      <c r="AG3527" s="2" t="s">
        <v>2998</v>
      </c>
      <c r="AH3527" s="2" t="s">
        <v>17086</v>
      </c>
    </row>
    <row r="3528" spans="24:34" x14ac:dyDescent="0.4">
      <c r="X3528" s="2" t="s">
        <v>8271</v>
      </c>
      <c r="Y3528" s="2">
        <v>1972</v>
      </c>
      <c r="Z3528" s="2">
        <v>4132.8</v>
      </c>
      <c r="AA3528" s="2">
        <v>242</v>
      </c>
      <c r="AB3528" s="2">
        <v>5</v>
      </c>
      <c r="AC3528" s="2">
        <v>4132.8</v>
      </c>
      <c r="AE3528" s="2" t="s">
        <v>8242</v>
      </c>
      <c r="AF3528" s="2" t="s">
        <v>17390</v>
      </c>
      <c r="AG3528" s="2" t="s">
        <v>2998</v>
      </c>
      <c r="AH3528" s="2" t="s">
        <v>17086</v>
      </c>
    </row>
    <row r="3529" spans="24:34" x14ac:dyDescent="0.4">
      <c r="X3529" s="2" t="s">
        <v>8272</v>
      </c>
      <c r="Y3529" s="2">
        <v>1992</v>
      </c>
      <c r="Z3529" s="2">
        <v>4865.3</v>
      </c>
      <c r="AA3529" s="2">
        <v>369</v>
      </c>
      <c r="AB3529" s="2">
        <v>9</v>
      </c>
      <c r="AC3529" s="2">
        <v>4865.3</v>
      </c>
      <c r="AE3529" s="2" t="s">
        <v>8243</v>
      </c>
      <c r="AF3529" s="2" t="s">
        <v>17390</v>
      </c>
      <c r="AG3529" s="2" t="s">
        <v>2998</v>
      </c>
      <c r="AH3529" s="2" t="s">
        <v>17088</v>
      </c>
    </row>
    <row r="3530" spans="24:34" x14ac:dyDescent="0.4">
      <c r="X3530" s="2" t="s">
        <v>8273</v>
      </c>
      <c r="Y3530" s="2">
        <v>1969</v>
      </c>
      <c r="Z3530" s="2">
        <v>831</v>
      </c>
      <c r="AA3530" s="2">
        <v>75</v>
      </c>
      <c r="AB3530" s="2">
        <v>2</v>
      </c>
      <c r="AC3530" s="2">
        <v>529.6</v>
      </c>
      <c r="AE3530" s="2" t="s">
        <v>8244</v>
      </c>
      <c r="AF3530" s="2" t="s">
        <v>17390</v>
      </c>
      <c r="AG3530" s="2" t="s">
        <v>2998</v>
      </c>
      <c r="AH3530" s="2" t="s">
        <v>2998</v>
      </c>
    </row>
    <row r="3531" spans="24:34" x14ac:dyDescent="0.4">
      <c r="X3531" s="2" t="s">
        <v>8275</v>
      </c>
      <c r="Y3531" s="2">
        <v>1982</v>
      </c>
      <c r="Z3531" s="2">
        <v>4912.2</v>
      </c>
      <c r="AA3531" s="2">
        <v>369</v>
      </c>
      <c r="AB3531" s="2">
        <v>9</v>
      </c>
      <c r="AC3531" s="2">
        <v>2461.6999999999998</v>
      </c>
      <c r="AE3531" s="2" t="s">
        <v>8246</v>
      </c>
      <c r="AF3531" s="2" t="s">
        <v>17390</v>
      </c>
      <c r="AG3531" s="2" t="s">
        <v>2998</v>
      </c>
      <c r="AH3531" s="2" t="s">
        <v>17088</v>
      </c>
    </row>
    <row r="3532" spans="24:34" x14ac:dyDescent="0.4">
      <c r="X3532" s="2" t="s">
        <v>8277</v>
      </c>
      <c r="Y3532" s="2">
        <v>1968</v>
      </c>
      <c r="Z3532" s="2">
        <v>1663.1</v>
      </c>
      <c r="AA3532" s="2">
        <v>229</v>
      </c>
      <c r="AB3532" s="2">
        <v>5</v>
      </c>
      <c r="AC3532" s="2">
        <v>1209.0999999999999</v>
      </c>
      <c r="AE3532" s="2" t="s">
        <v>8247</v>
      </c>
      <c r="AF3532" s="2" t="s">
        <v>17390</v>
      </c>
      <c r="AG3532" s="2" t="s">
        <v>2998</v>
      </c>
      <c r="AH3532" s="2" t="s">
        <v>17086</v>
      </c>
    </row>
    <row r="3533" spans="24:34" x14ac:dyDescent="0.4">
      <c r="X3533" s="2" t="s">
        <v>8280</v>
      </c>
      <c r="Y3533" s="2">
        <v>1977</v>
      </c>
      <c r="Z3533" s="2">
        <v>2827.6</v>
      </c>
      <c r="AA3533" s="2">
        <v>156</v>
      </c>
      <c r="AB3533" s="2">
        <v>5</v>
      </c>
      <c r="AC3533" s="2">
        <v>2827.6</v>
      </c>
      <c r="AE3533" s="2" t="s">
        <v>8250</v>
      </c>
      <c r="AF3533" s="2" t="s">
        <v>17390</v>
      </c>
      <c r="AG3533" s="2" t="s">
        <v>2998</v>
      </c>
      <c r="AH3533" s="2" t="s">
        <v>17086</v>
      </c>
    </row>
    <row r="3534" spans="24:34" x14ac:dyDescent="0.4">
      <c r="X3534" s="2" t="s">
        <v>8281</v>
      </c>
      <c r="Y3534" s="2">
        <v>1983</v>
      </c>
      <c r="Z3534" s="2">
        <v>3914.6</v>
      </c>
      <c r="AA3534" s="2">
        <v>218</v>
      </c>
      <c r="AB3534" s="2">
        <v>5</v>
      </c>
      <c r="AC3534" s="2">
        <v>2220.5</v>
      </c>
      <c r="AE3534" s="2" t="s">
        <v>8251</v>
      </c>
      <c r="AF3534" s="2" t="s">
        <v>17390</v>
      </c>
      <c r="AG3534" s="2" t="s">
        <v>2998</v>
      </c>
      <c r="AH3534" s="2" t="s">
        <v>17400</v>
      </c>
    </row>
    <row r="3535" spans="24:34" x14ac:dyDescent="0.4">
      <c r="X3535" s="2" t="s">
        <v>8282</v>
      </c>
      <c r="Y3535" s="2">
        <v>1974</v>
      </c>
      <c r="Z3535" s="2">
        <v>1861.8</v>
      </c>
      <c r="AA3535" s="2">
        <v>201</v>
      </c>
      <c r="AB3535" s="2">
        <v>5</v>
      </c>
      <c r="AC3535" s="2">
        <v>1861.8</v>
      </c>
      <c r="AE3535" s="2" t="s">
        <v>8252</v>
      </c>
      <c r="AF3535" s="2" t="s">
        <v>17390</v>
      </c>
      <c r="AG3535" s="2" t="s">
        <v>2998</v>
      </c>
      <c r="AH3535" s="2" t="s">
        <v>17088</v>
      </c>
    </row>
    <row r="3536" spans="24:34" x14ac:dyDescent="0.4">
      <c r="X3536" s="2" t="s">
        <v>8283</v>
      </c>
      <c r="Y3536" s="2">
        <v>1974</v>
      </c>
      <c r="Z3536" s="2">
        <v>2676</v>
      </c>
      <c r="AA3536" s="2">
        <v>2</v>
      </c>
      <c r="AB3536" s="2">
        <v>5</v>
      </c>
      <c r="AC3536" s="2">
        <v>1795</v>
      </c>
      <c r="AE3536" s="2" t="s">
        <v>8254</v>
      </c>
      <c r="AF3536" s="2" t="s">
        <v>17390</v>
      </c>
      <c r="AG3536" s="2" t="s">
        <v>2998</v>
      </c>
      <c r="AH3536" s="2" t="s">
        <v>17086</v>
      </c>
    </row>
    <row r="3537" spans="24:34" x14ac:dyDescent="0.4">
      <c r="X3537" s="2" t="s">
        <v>8284</v>
      </c>
      <c r="Y3537" s="2">
        <v>2007</v>
      </c>
      <c r="Z3537" s="2">
        <v>1813.2</v>
      </c>
      <c r="AA3537" s="2">
        <v>156</v>
      </c>
      <c r="AB3537" s="2">
        <v>3</v>
      </c>
      <c r="AC3537" s="2">
        <v>1042.3</v>
      </c>
      <c r="AE3537" s="2" t="s">
        <v>8255</v>
      </c>
      <c r="AF3537" s="2" t="s">
        <v>17390</v>
      </c>
      <c r="AG3537" s="2" t="s">
        <v>2998</v>
      </c>
      <c r="AH3537" s="2" t="s">
        <v>17086</v>
      </c>
    </row>
    <row r="3538" spans="24:34" x14ac:dyDescent="0.4">
      <c r="X3538" s="2" t="s">
        <v>8285</v>
      </c>
      <c r="Y3538" s="2">
        <v>1985</v>
      </c>
      <c r="Z3538" s="2">
        <v>2653.6</v>
      </c>
      <c r="AA3538" s="2">
        <v>86</v>
      </c>
      <c r="AB3538" s="2">
        <v>5</v>
      </c>
      <c r="AC3538" s="2">
        <v>1505.2</v>
      </c>
      <c r="AE3538" s="2" t="s">
        <v>8256</v>
      </c>
      <c r="AF3538" s="2" t="s">
        <v>17390</v>
      </c>
      <c r="AG3538" s="2" t="s">
        <v>2998</v>
      </c>
      <c r="AH3538" s="2" t="s">
        <v>17086</v>
      </c>
    </row>
    <row r="3539" spans="24:34" x14ac:dyDescent="0.4">
      <c r="X3539" s="2" t="s">
        <v>8287</v>
      </c>
      <c r="Y3539" s="2">
        <v>2010</v>
      </c>
      <c r="Z3539" s="2">
        <v>1529.7</v>
      </c>
      <c r="AA3539" s="2">
        <v>73</v>
      </c>
      <c r="AB3539" s="2">
        <v>3</v>
      </c>
      <c r="AC3539" s="2">
        <v>1529.7</v>
      </c>
      <c r="AE3539" s="2" t="s">
        <v>8258</v>
      </c>
      <c r="AF3539" s="2" t="s">
        <v>17390</v>
      </c>
      <c r="AG3539" s="2" t="s">
        <v>2998</v>
      </c>
      <c r="AH3539" s="2" t="s">
        <v>17088</v>
      </c>
    </row>
    <row r="3540" spans="24:34" x14ac:dyDescent="0.4">
      <c r="X3540" s="2" t="s">
        <v>8289</v>
      </c>
      <c r="Y3540" s="2">
        <v>1961</v>
      </c>
      <c r="Z3540" s="2">
        <v>569</v>
      </c>
      <c r="AA3540" s="2">
        <v>62</v>
      </c>
      <c r="AB3540" s="2">
        <v>2</v>
      </c>
      <c r="AC3540" s="2">
        <v>569</v>
      </c>
      <c r="AE3540" s="2" t="s">
        <v>8259</v>
      </c>
      <c r="AF3540" s="2" t="s">
        <v>17390</v>
      </c>
      <c r="AG3540" s="2" t="s">
        <v>2998</v>
      </c>
      <c r="AH3540" s="2" t="s">
        <v>2998</v>
      </c>
    </row>
    <row r="3541" spans="24:34" x14ac:dyDescent="0.4">
      <c r="X3541" s="2" t="s">
        <v>8290</v>
      </c>
      <c r="Y3541" s="2">
        <v>2012</v>
      </c>
      <c r="Z3541" s="2">
        <v>1589.1</v>
      </c>
      <c r="AA3541" s="2">
        <v>55</v>
      </c>
      <c r="AB3541" s="2">
        <v>3</v>
      </c>
      <c r="AC3541" s="2">
        <v>665</v>
      </c>
      <c r="AE3541" s="2" t="s">
        <v>8260</v>
      </c>
      <c r="AF3541" s="2" t="s">
        <v>17390</v>
      </c>
      <c r="AG3541" s="2" t="s">
        <v>2998</v>
      </c>
      <c r="AH3541" s="2" t="s">
        <v>17086</v>
      </c>
    </row>
    <row r="3542" spans="24:34" x14ac:dyDescent="0.4">
      <c r="X3542" s="2" t="s">
        <v>8292</v>
      </c>
      <c r="Y3542" s="2">
        <v>1980</v>
      </c>
      <c r="Z3542" s="2">
        <v>4926.1000000000004</v>
      </c>
      <c r="AA3542" s="2">
        <v>135</v>
      </c>
      <c r="AB3542" s="2">
        <v>5</v>
      </c>
      <c r="AC3542" s="2">
        <v>3064.5</v>
      </c>
      <c r="AE3542" s="2" t="s">
        <v>8261</v>
      </c>
      <c r="AF3542" s="2" t="s">
        <v>17390</v>
      </c>
      <c r="AG3542" s="2" t="s">
        <v>2998</v>
      </c>
      <c r="AH3542" s="2" t="s">
        <v>2998</v>
      </c>
    </row>
    <row r="3543" spans="24:34" x14ac:dyDescent="0.4">
      <c r="X3543" s="2" t="s">
        <v>8294</v>
      </c>
      <c r="Y3543" s="2">
        <v>1962</v>
      </c>
      <c r="Z3543" s="2">
        <v>325.10000000000002</v>
      </c>
      <c r="AA3543" s="2">
        <v>17</v>
      </c>
      <c r="AB3543" s="2">
        <v>2</v>
      </c>
      <c r="AC3543" s="2">
        <v>242.3</v>
      </c>
      <c r="AE3543" s="2" t="s">
        <v>8262</v>
      </c>
      <c r="AF3543" s="2" t="s">
        <v>17390</v>
      </c>
      <c r="AG3543" s="2" t="s">
        <v>2998</v>
      </c>
      <c r="AH3543" s="2" t="s">
        <v>17400</v>
      </c>
    </row>
    <row r="3544" spans="24:34" x14ac:dyDescent="0.4">
      <c r="X3544" s="2" t="s">
        <v>8295</v>
      </c>
      <c r="Y3544" s="2">
        <v>1963</v>
      </c>
      <c r="Z3544" s="2">
        <v>380.3</v>
      </c>
      <c r="AA3544" s="2">
        <v>42</v>
      </c>
      <c r="AB3544" s="2">
        <v>2</v>
      </c>
      <c r="AC3544" s="2">
        <v>380.3</v>
      </c>
      <c r="AE3544" s="2" t="s">
        <v>8263</v>
      </c>
      <c r="AF3544" s="2" t="s">
        <v>17390</v>
      </c>
      <c r="AG3544" s="2" t="s">
        <v>2998</v>
      </c>
      <c r="AH3544" s="2" t="s">
        <v>2998</v>
      </c>
    </row>
    <row r="3545" spans="24:34" x14ac:dyDescent="0.4">
      <c r="X3545" s="2" t="s">
        <v>8296</v>
      </c>
      <c r="Y3545" s="2">
        <v>1993</v>
      </c>
      <c r="Z3545" s="2">
        <v>3798.6</v>
      </c>
      <c r="AA3545" s="2">
        <v>198</v>
      </c>
      <c r="AB3545" s="2">
        <v>5</v>
      </c>
      <c r="AC3545" s="2">
        <v>3771.2</v>
      </c>
      <c r="AE3545" s="2" t="s">
        <v>8264</v>
      </c>
      <c r="AF3545" s="2" t="s">
        <v>17390</v>
      </c>
      <c r="AG3545" s="2" t="s">
        <v>2998</v>
      </c>
      <c r="AH3545" s="2" t="s">
        <v>17088</v>
      </c>
    </row>
    <row r="3546" spans="24:34" x14ac:dyDescent="0.4">
      <c r="X3546" s="2" t="s">
        <v>8297</v>
      </c>
      <c r="Y3546" s="2">
        <v>1971</v>
      </c>
      <c r="Z3546" s="2">
        <v>901.9</v>
      </c>
      <c r="AA3546" s="2">
        <v>83</v>
      </c>
      <c r="AB3546" s="2">
        <v>3</v>
      </c>
      <c r="AC3546" s="2">
        <v>901.9</v>
      </c>
      <c r="AE3546" s="2" t="s">
        <v>8266</v>
      </c>
      <c r="AF3546" s="2" t="s">
        <v>17390</v>
      </c>
      <c r="AG3546" s="2" t="s">
        <v>2998</v>
      </c>
      <c r="AH3546" s="2" t="s">
        <v>17086</v>
      </c>
    </row>
    <row r="3547" spans="24:34" x14ac:dyDescent="0.4">
      <c r="X3547" s="2" t="s">
        <v>8298</v>
      </c>
      <c r="Y3547" s="2">
        <v>1963</v>
      </c>
      <c r="Z3547" s="2">
        <v>301.10000000000002</v>
      </c>
      <c r="AA3547" s="2">
        <v>34</v>
      </c>
      <c r="AB3547" s="2">
        <v>2</v>
      </c>
      <c r="AC3547" s="2">
        <v>301.10000000000002</v>
      </c>
      <c r="AE3547" s="2" t="s">
        <v>8268</v>
      </c>
      <c r="AF3547" s="2" t="s">
        <v>17390</v>
      </c>
      <c r="AG3547" s="2" t="s">
        <v>2998</v>
      </c>
      <c r="AH3547" s="2" t="s">
        <v>2998</v>
      </c>
    </row>
    <row r="3548" spans="24:34" x14ac:dyDescent="0.4">
      <c r="X3548" s="2" t="s">
        <v>8299</v>
      </c>
      <c r="Y3548" s="2">
        <v>1960</v>
      </c>
      <c r="Z3548" s="2">
        <v>303.60000000000002</v>
      </c>
      <c r="AA3548" s="2">
        <v>18</v>
      </c>
      <c r="AB3548" s="2">
        <v>2</v>
      </c>
      <c r="AC3548" s="2">
        <v>280.8</v>
      </c>
      <c r="AE3548" s="2" t="s">
        <v>8269</v>
      </c>
      <c r="AF3548" s="2" t="s">
        <v>17390</v>
      </c>
      <c r="AG3548" s="2" t="s">
        <v>2998</v>
      </c>
      <c r="AH3548" s="2" t="s">
        <v>17400</v>
      </c>
    </row>
    <row r="3549" spans="24:34" x14ac:dyDescent="0.4">
      <c r="X3549" s="2" t="s">
        <v>8301</v>
      </c>
      <c r="Y3549" s="2">
        <v>1979</v>
      </c>
      <c r="Z3549" s="2">
        <v>389.4</v>
      </c>
      <c r="AA3549" s="2">
        <v>31</v>
      </c>
      <c r="AB3549" s="2">
        <v>2</v>
      </c>
      <c r="AC3549" s="2">
        <v>389.4</v>
      </c>
      <c r="AE3549" s="2" t="s">
        <v>8270</v>
      </c>
      <c r="AF3549" s="2" t="s">
        <v>17390</v>
      </c>
      <c r="AG3549" s="2" t="s">
        <v>2998</v>
      </c>
      <c r="AH3549" s="2" t="s">
        <v>17086</v>
      </c>
    </row>
    <row r="3550" spans="24:34" x14ac:dyDescent="0.4">
      <c r="X3550" s="2" t="s">
        <v>1449</v>
      </c>
      <c r="Y3550" s="2">
        <v>1969</v>
      </c>
      <c r="Z3550" s="2">
        <v>788</v>
      </c>
      <c r="AA3550" s="2">
        <v>35</v>
      </c>
      <c r="AB3550" s="2">
        <v>2</v>
      </c>
      <c r="AC3550" s="2">
        <v>729.9</v>
      </c>
      <c r="AE3550" s="2" t="s">
        <v>8271</v>
      </c>
      <c r="AF3550" s="2" t="s">
        <v>17390</v>
      </c>
      <c r="AG3550" s="2" t="s">
        <v>2998</v>
      </c>
      <c r="AH3550" s="2" t="s">
        <v>17398</v>
      </c>
    </row>
    <row r="3551" spans="24:34" x14ac:dyDescent="0.4">
      <c r="X3551" s="2" t="s">
        <v>8302</v>
      </c>
      <c r="Y3551" s="2">
        <v>1959</v>
      </c>
      <c r="Z3551" s="2">
        <v>300.2</v>
      </c>
      <c r="AA3551" s="2">
        <v>17</v>
      </c>
      <c r="AB3551" s="2">
        <v>2</v>
      </c>
      <c r="AC3551" s="2">
        <v>277.39999999999998</v>
      </c>
      <c r="AE3551" s="2" t="s">
        <v>8272</v>
      </c>
      <c r="AF3551" s="2" t="s">
        <v>17390</v>
      </c>
      <c r="AG3551" s="2" t="s">
        <v>2998</v>
      </c>
      <c r="AH3551" s="2" t="s">
        <v>17086</v>
      </c>
    </row>
    <row r="3552" spans="24:34" x14ac:dyDescent="0.4">
      <c r="X3552" s="2" t="s">
        <v>8304</v>
      </c>
      <c r="Y3552" s="2">
        <v>1981</v>
      </c>
      <c r="Z3552" s="2">
        <v>1069.3</v>
      </c>
      <c r="AA3552" s="2">
        <v>49</v>
      </c>
      <c r="AB3552" s="2">
        <v>2</v>
      </c>
      <c r="AC3552" s="2">
        <v>984.2</v>
      </c>
      <c r="AE3552" s="2" t="s">
        <v>8273</v>
      </c>
      <c r="AF3552" s="2" t="s">
        <v>17390</v>
      </c>
      <c r="AG3552" s="2" t="s">
        <v>2998</v>
      </c>
      <c r="AH3552" s="2" t="s">
        <v>17086</v>
      </c>
    </row>
    <row r="3553" spans="24:34" x14ac:dyDescent="0.4">
      <c r="X3553" s="2" t="s">
        <v>8305</v>
      </c>
      <c r="Y3553" s="2">
        <v>2009</v>
      </c>
      <c r="Z3553" s="2">
        <v>1072.2</v>
      </c>
      <c r="AA3553" s="2">
        <v>39</v>
      </c>
      <c r="AB3553" s="2">
        <v>2</v>
      </c>
      <c r="AC3553" s="2">
        <v>955.3</v>
      </c>
      <c r="AE3553" s="2" t="s">
        <v>8275</v>
      </c>
      <c r="AF3553" s="2" t="s">
        <v>17390</v>
      </c>
      <c r="AG3553" s="2" t="s">
        <v>2998</v>
      </c>
      <c r="AH3553" s="2" t="s">
        <v>17086</v>
      </c>
    </row>
    <row r="3554" spans="24:34" x14ac:dyDescent="0.4">
      <c r="X3554" s="2" t="s">
        <v>1450</v>
      </c>
      <c r="Y3554" s="2">
        <v>1963</v>
      </c>
      <c r="Z3554" s="2">
        <v>303.60000000000002</v>
      </c>
      <c r="AA3554" s="2">
        <v>10</v>
      </c>
      <c r="AB3554" s="2">
        <v>2</v>
      </c>
      <c r="AC3554" s="2">
        <v>282.60000000000002</v>
      </c>
      <c r="AE3554" s="2" t="s">
        <v>8276</v>
      </c>
      <c r="AF3554" s="2" t="s">
        <v>2998</v>
      </c>
      <c r="AG3554" s="2" t="s">
        <v>2998</v>
      </c>
      <c r="AH3554" s="2" t="s">
        <v>17088</v>
      </c>
    </row>
    <row r="3555" spans="24:34" x14ac:dyDescent="0.4">
      <c r="X3555" s="2" t="s">
        <v>1451</v>
      </c>
      <c r="Y3555" s="2">
        <v>1963</v>
      </c>
      <c r="Z3555" s="2">
        <v>299.89999999999998</v>
      </c>
      <c r="AA3555" s="2">
        <v>18</v>
      </c>
      <c r="AB3555" s="2">
        <v>2</v>
      </c>
      <c r="AC3555" s="2">
        <v>278.5</v>
      </c>
      <c r="AE3555" s="2" t="s">
        <v>8277</v>
      </c>
      <c r="AF3555" s="2" t="s">
        <v>17390</v>
      </c>
      <c r="AG3555" s="2" t="s">
        <v>2998</v>
      </c>
      <c r="AH3555" s="2" t="s">
        <v>17086</v>
      </c>
    </row>
    <row r="3556" spans="24:34" x14ac:dyDescent="0.4">
      <c r="X3556" s="2" t="s">
        <v>8309</v>
      </c>
      <c r="Y3556" s="2">
        <v>1994</v>
      </c>
      <c r="Z3556" s="2">
        <v>1030.3</v>
      </c>
      <c r="AA3556" s="2">
        <v>47</v>
      </c>
      <c r="AB3556" s="2">
        <v>3</v>
      </c>
      <c r="AC3556" s="2">
        <v>1030.3</v>
      </c>
      <c r="AE3556" s="2" t="s">
        <v>8280</v>
      </c>
      <c r="AF3556" s="2" t="s">
        <v>17390</v>
      </c>
      <c r="AG3556" s="2" t="s">
        <v>2998</v>
      </c>
      <c r="AH3556" s="2" t="s">
        <v>17393</v>
      </c>
    </row>
    <row r="3557" spans="24:34" x14ac:dyDescent="0.4">
      <c r="X3557" s="2" t="s">
        <v>8310</v>
      </c>
      <c r="Y3557" s="2">
        <v>1975</v>
      </c>
      <c r="Z3557" s="2">
        <v>468.5</v>
      </c>
      <c r="AA3557" s="2">
        <v>42</v>
      </c>
      <c r="AB3557" s="2">
        <v>2</v>
      </c>
      <c r="AC3557" s="2">
        <v>468.5</v>
      </c>
      <c r="AE3557" s="2" t="s">
        <v>8281</v>
      </c>
      <c r="AF3557" s="2" t="s">
        <v>17390</v>
      </c>
      <c r="AG3557" s="2" t="s">
        <v>2998</v>
      </c>
      <c r="AH3557" s="2" t="s">
        <v>17398</v>
      </c>
    </row>
    <row r="3558" spans="24:34" x14ac:dyDescent="0.4">
      <c r="X3558" s="2" t="s">
        <v>8311</v>
      </c>
      <c r="Y3558" s="2">
        <v>1980</v>
      </c>
      <c r="Z3558" s="2">
        <v>950.8</v>
      </c>
      <c r="AA3558" s="2">
        <v>45</v>
      </c>
      <c r="AB3558" s="2">
        <v>2</v>
      </c>
      <c r="AC3558" s="2">
        <v>862.8</v>
      </c>
      <c r="AE3558" s="2" t="s">
        <v>8282</v>
      </c>
      <c r="AF3558" s="2" t="s">
        <v>17390</v>
      </c>
      <c r="AG3558" s="2" t="s">
        <v>2998</v>
      </c>
      <c r="AH3558" s="2" t="s">
        <v>17400</v>
      </c>
    </row>
    <row r="3559" spans="24:34" x14ac:dyDescent="0.4">
      <c r="X3559" s="2" t="s">
        <v>8314</v>
      </c>
      <c r="Y3559" s="2">
        <v>1962</v>
      </c>
      <c r="Z3559" s="2">
        <v>299.3</v>
      </c>
      <c r="AA3559" s="2">
        <v>31</v>
      </c>
      <c r="AB3559" s="2">
        <v>2</v>
      </c>
      <c r="AC3559" s="2">
        <v>299.3</v>
      </c>
      <c r="AE3559" s="2" t="s">
        <v>8283</v>
      </c>
      <c r="AF3559" s="2" t="s">
        <v>17390</v>
      </c>
      <c r="AG3559" s="2" t="s">
        <v>2998</v>
      </c>
      <c r="AH3559" s="2" t="s">
        <v>17400</v>
      </c>
    </row>
    <row r="3560" spans="24:34" x14ac:dyDescent="0.4">
      <c r="X3560" s="2" t="s">
        <v>8315</v>
      </c>
      <c r="Y3560" s="2">
        <v>1963</v>
      </c>
      <c r="Z3560" s="2">
        <v>314.3</v>
      </c>
      <c r="AA3560" s="2">
        <v>31</v>
      </c>
      <c r="AB3560" s="2">
        <v>2</v>
      </c>
      <c r="AC3560" s="2">
        <v>314.3</v>
      </c>
      <c r="AE3560" s="2" t="s">
        <v>8284</v>
      </c>
      <c r="AF3560" s="2" t="s">
        <v>17390</v>
      </c>
      <c r="AG3560" s="2" t="s">
        <v>2998</v>
      </c>
      <c r="AH3560" s="2" t="s">
        <v>17400</v>
      </c>
    </row>
    <row r="3561" spans="24:34" x14ac:dyDescent="0.4">
      <c r="X3561" s="2" t="s">
        <v>8317</v>
      </c>
      <c r="Y3561" s="2">
        <v>1966</v>
      </c>
      <c r="Z3561" s="2">
        <v>311.3</v>
      </c>
      <c r="AA3561" s="2">
        <v>31</v>
      </c>
      <c r="AB3561" s="2">
        <v>2</v>
      </c>
      <c r="AC3561" s="2">
        <v>311.3</v>
      </c>
      <c r="AE3561" s="2" t="s">
        <v>8285</v>
      </c>
      <c r="AF3561" s="2" t="s">
        <v>17390</v>
      </c>
      <c r="AG3561" s="2" t="s">
        <v>2998</v>
      </c>
      <c r="AH3561" s="2" t="s">
        <v>17393</v>
      </c>
    </row>
    <row r="3562" spans="24:34" x14ac:dyDescent="0.4">
      <c r="X3562" s="2" t="s">
        <v>8319</v>
      </c>
      <c r="Y3562" s="2">
        <v>1966</v>
      </c>
      <c r="Z3562" s="2">
        <v>720.8</v>
      </c>
      <c r="AA3562" s="2">
        <v>42</v>
      </c>
      <c r="AB3562" s="2">
        <v>2</v>
      </c>
      <c r="AC3562" s="2">
        <v>720.8</v>
      </c>
      <c r="AE3562" s="2" t="s">
        <v>8287</v>
      </c>
      <c r="AF3562" s="2" t="s">
        <v>17405</v>
      </c>
      <c r="AG3562" s="2" t="s">
        <v>2998</v>
      </c>
      <c r="AH3562" s="2" t="s">
        <v>17400</v>
      </c>
    </row>
    <row r="3563" spans="24:34" x14ac:dyDescent="0.4">
      <c r="X3563" s="2" t="s">
        <v>8321</v>
      </c>
      <c r="Y3563" s="2">
        <v>1966</v>
      </c>
      <c r="Z3563" s="2">
        <v>717</v>
      </c>
      <c r="AA3563" s="2">
        <v>42</v>
      </c>
      <c r="AB3563" s="2">
        <v>2</v>
      </c>
      <c r="AC3563" s="2">
        <v>717</v>
      </c>
      <c r="AE3563" s="2" t="s">
        <v>8289</v>
      </c>
      <c r="AF3563" s="2" t="s">
        <v>17390</v>
      </c>
      <c r="AG3563" s="2" t="s">
        <v>2998</v>
      </c>
      <c r="AH3563" s="2" t="s">
        <v>17088</v>
      </c>
    </row>
    <row r="3564" spans="24:34" x14ac:dyDescent="0.4">
      <c r="X3564" s="2" t="s">
        <v>8322</v>
      </c>
      <c r="Y3564" s="2">
        <v>1972</v>
      </c>
      <c r="Z3564" s="2">
        <v>3122</v>
      </c>
      <c r="AA3564" s="2">
        <v>142</v>
      </c>
      <c r="AB3564" s="2">
        <v>5</v>
      </c>
      <c r="AC3564" s="2">
        <v>2128.1999999999998</v>
      </c>
      <c r="AE3564" s="2" t="s">
        <v>8290</v>
      </c>
      <c r="AF3564" s="2" t="s">
        <v>17405</v>
      </c>
      <c r="AG3564" s="2" t="s">
        <v>2998</v>
      </c>
      <c r="AH3564" s="2" t="s">
        <v>17088</v>
      </c>
    </row>
    <row r="3565" spans="24:34" x14ac:dyDescent="0.4">
      <c r="X3565" s="2" t="s">
        <v>8324</v>
      </c>
      <c r="Y3565" s="2">
        <v>1927</v>
      </c>
      <c r="Z3565" s="2">
        <v>462</v>
      </c>
      <c r="AA3565" s="2">
        <v>25</v>
      </c>
      <c r="AB3565" s="2">
        <v>2</v>
      </c>
      <c r="AC3565" s="2">
        <v>344</v>
      </c>
      <c r="AE3565" s="2" t="s">
        <v>8292</v>
      </c>
      <c r="AF3565" s="2" t="s">
        <v>17390</v>
      </c>
      <c r="AG3565" s="2" t="s">
        <v>2998</v>
      </c>
      <c r="AH3565" s="2" t="s">
        <v>17398</v>
      </c>
    </row>
    <row r="3566" spans="24:34" x14ac:dyDescent="0.4">
      <c r="X3566" s="2" t="s">
        <v>8328</v>
      </c>
      <c r="Y3566" s="2">
        <v>1983</v>
      </c>
      <c r="Z3566" s="2">
        <v>346</v>
      </c>
      <c r="AA3566" s="2">
        <v>31</v>
      </c>
      <c r="AB3566" s="2">
        <v>3</v>
      </c>
      <c r="AC3566" s="2">
        <v>346</v>
      </c>
      <c r="AE3566" s="2" t="s">
        <v>8294</v>
      </c>
      <c r="AF3566" s="2" t="s">
        <v>17390</v>
      </c>
      <c r="AG3566" s="2" t="s">
        <v>2998</v>
      </c>
      <c r="AH3566" s="2" t="s">
        <v>17086</v>
      </c>
    </row>
    <row r="3567" spans="24:34" x14ac:dyDescent="0.4">
      <c r="X3567" s="2" t="s">
        <v>8329</v>
      </c>
      <c r="Y3567" s="2">
        <v>1988</v>
      </c>
      <c r="Z3567" s="2">
        <v>473.6</v>
      </c>
      <c r="AA3567" s="2">
        <v>21</v>
      </c>
      <c r="AB3567" s="2">
        <v>2</v>
      </c>
      <c r="AC3567" s="2">
        <v>261.3</v>
      </c>
      <c r="AE3567" s="2" t="s">
        <v>8295</v>
      </c>
      <c r="AF3567" s="2" t="s">
        <v>17390</v>
      </c>
      <c r="AG3567" s="2" t="s">
        <v>2998</v>
      </c>
      <c r="AH3567" s="2" t="s">
        <v>17088</v>
      </c>
    </row>
    <row r="3568" spans="24:34" x14ac:dyDescent="0.4">
      <c r="X3568" s="2" t="s">
        <v>8330</v>
      </c>
      <c r="Y3568" s="2">
        <v>1940</v>
      </c>
      <c r="Z3568" s="2">
        <v>337.9</v>
      </c>
      <c r="AA3568" s="2">
        <v>18</v>
      </c>
      <c r="AB3568" s="2">
        <v>2</v>
      </c>
      <c r="AC3568" s="2">
        <v>190</v>
      </c>
      <c r="AE3568" s="2" t="s">
        <v>8296</v>
      </c>
      <c r="AF3568" s="2" t="s">
        <v>17390</v>
      </c>
      <c r="AG3568" s="2" t="s">
        <v>2998</v>
      </c>
      <c r="AH3568" s="2" t="s">
        <v>17398</v>
      </c>
    </row>
    <row r="3569" spans="24:34" x14ac:dyDescent="0.4">
      <c r="X3569" s="2" t="s">
        <v>8332</v>
      </c>
      <c r="Y3569" s="2">
        <v>1920</v>
      </c>
      <c r="Z3569" s="2">
        <v>329.7</v>
      </c>
      <c r="AA3569" s="2">
        <v>23</v>
      </c>
      <c r="AB3569" s="2">
        <v>2</v>
      </c>
      <c r="AC3569" s="2">
        <v>329.7</v>
      </c>
      <c r="AE3569" s="2" t="s">
        <v>8297</v>
      </c>
      <c r="AF3569" s="2" t="s">
        <v>17390</v>
      </c>
      <c r="AG3569" s="2" t="s">
        <v>2998</v>
      </c>
      <c r="AH3569" s="2" t="s">
        <v>17400</v>
      </c>
    </row>
    <row r="3570" spans="24:34" x14ac:dyDescent="0.4">
      <c r="X3570" s="2" t="s">
        <v>8335</v>
      </c>
      <c r="Y3570" s="2">
        <v>1957</v>
      </c>
      <c r="Z3570" s="2">
        <v>781.3</v>
      </c>
      <c r="AA3570" s="2">
        <v>42</v>
      </c>
      <c r="AB3570" s="2">
        <v>2</v>
      </c>
      <c r="AC3570" s="2">
        <v>781.3</v>
      </c>
      <c r="AE3570" s="2" t="s">
        <v>8298</v>
      </c>
      <c r="AF3570" s="2" t="s">
        <v>17390</v>
      </c>
      <c r="AG3570" s="2" t="s">
        <v>2998</v>
      </c>
      <c r="AH3570" s="2" t="s">
        <v>17086</v>
      </c>
    </row>
    <row r="3571" spans="24:34" x14ac:dyDescent="0.4">
      <c r="X3571" s="2" t="s">
        <v>8336</v>
      </c>
      <c r="Y3571" s="2">
        <v>1948</v>
      </c>
      <c r="Z3571" s="2">
        <v>339</v>
      </c>
      <c r="AA3571" s="2">
        <v>31</v>
      </c>
      <c r="AB3571" s="2">
        <v>2</v>
      </c>
      <c r="AC3571" s="2">
        <v>339</v>
      </c>
      <c r="AE3571" s="2" t="s">
        <v>8299</v>
      </c>
      <c r="AF3571" s="2" t="s">
        <v>17390</v>
      </c>
      <c r="AG3571" s="2" t="s">
        <v>2998</v>
      </c>
      <c r="AH3571" s="2" t="s">
        <v>17086</v>
      </c>
    </row>
    <row r="3572" spans="24:34" x14ac:dyDescent="0.4">
      <c r="X3572" s="2" t="s">
        <v>8338</v>
      </c>
      <c r="Y3572" s="2">
        <v>1955</v>
      </c>
      <c r="Z3572" s="2">
        <v>624.29999999999995</v>
      </c>
      <c r="AA3572" s="2">
        <v>40</v>
      </c>
      <c r="AB3572" s="2">
        <v>2</v>
      </c>
      <c r="AC3572" s="2">
        <v>557</v>
      </c>
      <c r="AE3572" s="2" t="s">
        <v>8301</v>
      </c>
      <c r="AF3572" s="2" t="s">
        <v>17390</v>
      </c>
      <c r="AG3572" s="2" t="s">
        <v>2998</v>
      </c>
      <c r="AH3572" s="2" t="s">
        <v>17088</v>
      </c>
    </row>
    <row r="3573" spans="24:34" x14ac:dyDescent="0.4">
      <c r="X3573" s="2" t="s">
        <v>8340</v>
      </c>
      <c r="Y3573" s="2">
        <v>1947</v>
      </c>
      <c r="Z3573" s="2">
        <v>511.5</v>
      </c>
      <c r="AA3573" s="2">
        <v>31</v>
      </c>
      <c r="AB3573" s="2">
        <v>2</v>
      </c>
      <c r="AC3573" s="2">
        <v>511.5</v>
      </c>
      <c r="AE3573" s="2" t="s">
        <v>1449</v>
      </c>
      <c r="AF3573" s="2" t="s">
        <v>17390</v>
      </c>
      <c r="AG3573" s="2" t="s">
        <v>2998</v>
      </c>
      <c r="AH3573" s="2" t="s">
        <v>17088</v>
      </c>
    </row>
    <row r="3574" spans="24:34" x14ac:dyDescent="0.4">
      <c r="X3574" s="2" t="s">
        <v>8341</v>
      </c>
      <c r="Y3574" s="2">
        <v>1957</v>
      </c>
      <c r="Z3574" s="2">
        <v>508.4</v>
      </c>
      <c r="AA3574" s="2">
        <v>42</v>
      </c>
      <c r="AB3574" s="2">
        <v>2</v>
      </c>
      <c r="AC3574" s="2">
        <v>508.4</v>
      </c>
      <c r="AE3574" s="2" t="s">
        <v>8302</v>
      </c>
      <c r="AF3574" s="2" t="s">
        <v>17390</v>
      </c>
      <c r="AG3574" s="2" t="s">
        <v>2998</v>
      </c>
      <c r="AH3574" s="2" t="s">
        <v>17086</v>
      </c>
    </row>
    <row r="3575" spans="24:34" x14ac:dyDescent="0.4">
      <c r="X3575" s="2" t="s">
        <v>8343</v>
      </c>
      <c r="Y3575" s="2">
        <v>1957</v>
      </c>
      <c r="Z3575" s="2">
        <v>866.4</v>
      </c>
      <c r="AA3575" s="2">
        <v>34</v>
      </c>
      <c r="AB3575" s="2">
        <v>3</v>
      </c>
      <c r="AC3575" s="2">
        <v>596.1</v>
      </c>
      <c r="AE3575" s="2" t="s">
        <v>8304</v>
      </c>
      <c r="AF3575" s="2" t="s">
        <v>17390</v>
      </c>
      <c r="AG3575" s="2" t="s">
        <v>2998</v>
      </c>
      <c r="AH3575" s="2" t="s">
        <v>17400</v>
      </c>
    </row>
    <row r="3576" spans="24:34" x14ac:dyDescent="0.4">
      <c r="X3576" s="2" t="s">
        <v>8345</v>
      </c>
      <c r="Y3576" s="2">
        <v>1954</v>
      </c>
      <c r="Z3576" s="2">
        <v>479.7</v>
      </c>
      <c r="AA3576" s="2">
        <v>21</v>
      </c>
      <c r="AB3576" s="2">
        <v>2</v>
      </c>
      <c r="AC3576" s="2">
        <v>479.7</v>
      </c>
      <c r="AE3576" s="2" t="s">
        <v>8305</v>
      </c>
      <c r="AF3576" s="2" t="s">
        <v>17390</v>
      </c>
      <c r="AG3576" s="2" t="s">
        <v>2998</v>
      </c>
      <c r="AH3576" s="2" t="s">
        <v>17400</v>
      </c>
    </row>
    <row r="3577" spans="24:34" x14ac:dyDescent="0.4">
      <c r="X3577" s="2" t="s">
        <v>8346</v>
      </c>
      <c r="Y3577" s="2">
        <v>1960</v>
      </c>
      <c r="Z3577" s="2">
        <v>468.5</v>
      </c>
      <c r="AA3577" s="2">
        <v>36</v>
      </c>
      <c r="AB3577" s="2">
        <v>2</v>
      </c>
      <c r="AC3577" s="2">
        <v>468.5</v>
      </c>
      <c r="AE3577" s="2" t="s">
        <v>1450</v>
      </c>
      <c r="AF3577" s="2" t="s">
        <v>17390</v>
      </c>
      <c r="AG3577" s="2" t="s">
        <v>2998</v>
      </c>
      <c r="AH3577" s="2" t="s">
        <v>17086</v>
      </c>
    </row>
    <row r="3578" spans="24:34" x14ac:dyDescent="0.4">
      <c r="X3578" s="2" t="s">
        <v>8348</v>
      </c>
      <c r="Y3578" s="2">
        <v>1983</v>
      </c>
      <c r="Z3578" s="2">
        <v>306.3</v>
      </c>
      <c r="AA3578" s="2">
        <v>23</v>
      </c>
      <c r="AB3578" s="2">
        <v>3</v>
      </c>
      <c r="AC3578" s="2">
        <v>306.3</v>
      </c>
      <c r="AE3578" s="2" t="s">
        <v>1451</v>
      </c>
      <c r="AF3578" s="2" t="s">
        <v>17390</v>
      </c>
      <c r="AG3578" s="2" t="s">
        <v>2998</v>
      </c>
      <c r="AH3578" s="2" t="s">
        <v>17086</v>
      </c>
    </row>
    <row r="3579" spans="24:34" x14ac:dyDescent="0.4">
      <c r="X3579" s="2" t="s">
        <v>8350</v>
      </c>
      <c r="Y3579" s="2">
        <v>1954</v>
      </c>
      <c r="Z3579" s="2">
        <v>320</v>
      </c>
      <c r="AA3579" s="2">
        <v>21</v>
      </c>
      <c r="AB3579" s="2">
        <v>2</v>
      </c>
      <c r="AC3579" s="2">
        <v>320</v>
      </c>
      <c r="AE3579" s="2" t="s">
        <v>8309</v>
      </c>
      <c r="AF3579" s="2" t="s">
        <v>17390</v>
      </c>
      <c r="AG3579" s="2" t="s">
        <v>2998</v>
      </c>
      <c r="AH3579" s="2" t="s">
        <v>17088</v>
      </c>
    </row>
    <row r="3580" spans="24:34" x14ac:dyDescent="0.4">
      <c r="X3580" s="2" t="s">
        <v>8351</v>
      </c>
      <c r="Y3580" s="2">
        <v>1967</v>
      </c>
      <c r="Z3580" s="2">
        <v>635.20000000000005</v>
      </c>
      <c r="AA3580" s="2">
        <v>42</v>
      </c>
      <c r="AB3580" s="2">
        <v>2</v>
      </c>
      <c r="AC3580" s="2">
        <v>635.20000000000005</v>
      </c>
      <c r="AE3580" s="2" t="s">
        <v>8310</v>
      </c>
      <c r="AF3580" s="2" t="s">
        <v>17390</v>
      </c>
      <c r="AG3580" s="2" t="s">
        <v>2998</v>
      </c>
      <c r="AH3580" s="2" t="s">
        <v>2998</v>
      </c>
    </row>
    <row r="3581" spans="24:34" x14ac:dyDescent="0.4">
      <c r="X3581" s="2" t="s">
        <v>463</v>
      </c>
      <c r="Y3581" s="2">
        <v>1953</v>
      </c>
      <c r="Z3581" s="2">
        <v>355.4</v>
      </c>
      <c r="AA3581" s="2">
        <v>21</v>
      </c>
      <c r="AB3581" s="2">
        <v>2</v>
      </c>
      <c r="AC3581" s="2">
        <v>355.4</v>
      </c>
      <c r="AE3581" s="2" t="s">
        <v>8311</v>
      </c>
      <c r="AF3581" s="2" t="s">
        <v>17390</v>
      </c>
      <c r="AG3581" s="2" t="s">
        <v>2998</v>
      </c>
      <c r="AH3581" s="2" t="s">
        <v>17400</v>
      </c>
    </row>
    <row r="3582" spans="24:34" x14ac:dyDescent="0.4">
      <c r="X3582" s="2" t="s">
        <v>8352</v>
      </c>
      <c r="Y3582" s="2">
        <v>1962</v>
      </c>
      <c r="Z3582" s="2">
        <v>812.3</v>
      </c>
      <c r="AA3582" s="2">
        <v>34</v>
      </c>
      <c r="AB3582" s="2">
        <v>2</v>
      </c>
      <c r="AC3582" s="2">
        <v>812.3</v>
      </c>
      <c r="AE3582" s="2" t="s">
        <v>8314</v>
      </c>
      <c r="AF3582" s="2" t="s">
        <v>17390</v>
      </c>
      <c r="AG3582" s="2" t="s">
        <v>2998</v>
      </c>
      <c r="AH3582" s="2" t="s">
        <v>17088</v>
      </c>
    </row>
    <row r="3583" spans="24:34" x14ac:dyDescent="0.4">
      <c r="X3583" s="2" t="s">
        <v>8353</v>
      </c>
      <c r="Y3583" s="2">
        <v>1953</v>
      </c>
      <c r="Z3583" s="2">
        <v>338.1</v>
      </c>
      <c r="AA3583" s="2">
        <v>31</v>
      </c>
      <c r="AB3583" s="2">
        <v>2</v>
      </c>
      <c r="AC3583" s="2">
        <v>338.1</v>
      </c>
      <c r="AE3583" s="2" t="s">
        <v>8315</v>
      </c>
      <c r="AF3583" s="2" t="s">
        <v>17390</v>
      </c>
      <c r="AG3583" s="2" t="s">
        <v>2998</v>
      </c>
      <c r="AH3583" s="2" t="s">
        <v>2998</v>
      </c>
    </row>
    <row r="3584" spans="24:34" x14ac:dyDescent="0.4">
      <c r="X3584" s="2" t="s">
        <v>8354</v>
      </c>
      <c r="Y3584" s="2">
        <v>1962</v>
      </c>
      <c r="Z3584" s="2">
        <v>1064.0999999999999</v>
      </c>
      <c r="AA3584" s="2">
        <v>42</v>
      </c>
      <c r="AB3584" s="2">
        <v>2</v>
      </c>
      <c r="AC3584" s="2">
        <v>597.4</v>
      </c>
      <c r="AE3584" s="2" t="s">
        <v>8317</v>
      </c>
      <c r="AF3584" s="2" t="s">
        <v>17390</v>
      </c>
      <c r="AG3584" s="2" t="s">
        <v>2998</v>
      </c>
      <c r="AH3584" s="2" t="s">
        <v>17088</v>
      </c>
    </row>
    <row r="3585" spans="24:34" x14ac:dyDescent="0.4">
      <c r="X3585" s="2" t="s">
        <v>8356</v>
      </c>
      <c r="Y3585" s="2">
        <v>1963</v>
      </c>
      <c r="Z3585" s="2">
        <v>1105.5999999999999</v>
      </c>
      <c r="AA3585" s="2">
        <v>42</v>
      </c>
      <c r="AB3585" s="2">
        <v>2</v>
      </c>
      <c r="AC3585" s="2">
        <v>623.79999999999995</v>
      </c>
      <c r="AE3585" s="2" t="s">
        <v>8319</v>
      </c>
      <c r="AF3585" s="2" t="s">
        <v>17390</v>
      </c>
      <c r="AG3585" s="2" t="s">
        <v>2998</v>
      </c>
      <c r="AH3585" s="2" t="s">
        <v>17088</v>
      </c>
    </row>
    <row r="3586" spans="24:34" x14ac:dyDescent="0.4">
      <c r="X3586" s="2" t="s">
        <v>8358</v>
      </c>
      <c r="Y3586" s="2">
        <v>1966</v>
      </c>
      <c r="Z3586" s="2">
        <v>637</v>
      </c>
      <c r="AA3586" s="2">
        <v>42</v>
      </c>
      <c r="AB3586" s="2">
        <v>2</v>
      </c>
      <c r="AC3586" s="2">
        <v>637</v>
      </c>
      <c r="AE3586" s="2" t="s">
        <v>8321</v>
      </c>
      <c r="AF3586" s="2" t="s">
        <v>17390</v>
      </c>
      <c r="AG3586" s="2" t="s">
        <v>2998</v>
      </c>
      <c r="AH3586" s="2" t="s">
        <v>17088</v>
      </c>
    </row>
    <row r="3587" spans="24:34" x14ac:dyDescent="0.4">
      <c r="X3587" s="2" t="s">
        <v>1452</v>
      </c>
      <c r="Y3587" s="2">
        <v>1966</v>
      </c>
      <c r="Z3587" s="2">
        <v>1694.8</v>
      </c>
      <c r="AA3587" s="2">
        <v>42</v>
      </c>
      <c r="AB3587" s="2">
        <v>2</v>
      </c>
      <c r="AC3587" s="2">
        <v>733.8</v>
      </c>
      <c r="AE3587" s="2" t="s">
        <v>8322</v>
      </c>
      <c r="AF3587" s="2" t="s">
        <v>17390</v>
      </c>
      <c r="AG3587" s="2" t="s">
        <v>2998</v>
      </c>
      <c r="AH3587" s="2" t="s">
        <v>17413</v>
      </c>
    </row>
    <row r="3588" spans="24:34" x14ac:dyDescent="0.4">
      <c r="X3588" s="2" t="s">
        <v>8359</v>
      </c>
      <c r="Y3588" s="2">
        <v>1965</v>
      </c>
      <c r="Z3588" s="2">
        <v>1264.4000000000001</v>
      </c>
      <c r="AA3588" s="2">
        <v>42</v>
      </c>
      <c r="AB3588" s="2">
        <v>2</v>
      </c>
      <c r="AC3588" s="2">
        <v>710.8</v>
      </c>
      <c r="AE3588" s="2" t="s">
        <v>8324</v>
      </c>
      <c r="AF3588" s="2" t="s">
        <v>17390</v>
      </c>
      <c r="AG3588" s="2" t="s">
        <v>2998</v>
      </c>
      <c r="AH3588" s="2" t="s">
        <v>17088</v>
      </c>
    </row>
    <row r="3589" spans="24:34" x14ac:dyDescent="0.4">
      <c r="X3589" s="2" t="s">
        <v>8361</v>
      </c>
      <c r="Y3589" s="2">
        <v>1965</v>
      </c>
      <c r="Z3589" s="2">
        <v>1661.5</v>
      </c>
      <c r="AA3589" s="2">
        <v>42</v>
      </c>
      <c r="AB3589" s="2">
        <v>2</v>
      </c>
      <c r="AC3589" s="2">
        <v>707.9</v>
      </c>
      <c r="AE3589" s="2" t="s">
        <v>8328</v>
      </c>
      <c r="AF3589" s="2" t="s">
        <v>2998</v>
      </c>
      <c r="AG3589" s="2" t="s">
        <v>2998</v>
      </c>
      <c r="AH3589" s="2" t="s">
        <v>2998</v>
      </c>
    </row>
    <row r="3590" spans="24:34" x14ac:dyDescent="0.4">
      <c r="X3590" s="2" t="s">
        <v>8364</v>
      </c>
      <c r="Y3590" s="2">
        <v>1962</v>
      </c>
      <c r="Z3590" s="2">
        <v>798.5</v>
      </c>
      <c r="AA3590" s="2">
        <v>55</v>
      </c>
      <c r="AB3590" s="2">
        <v>2</v>
      </c>
      <c r="AC3590" s="2">
        <v>798.5</v>
      </c>
      <c r="AE3590" s="2" t="s">
        <v>8329</v>
      </c>
      <c r="AF3590" s="2" t="s">
        <v>17390</v>
      </c>
      <c r="AG3590" s="2" t="s">
        <v>2998</v>
      </c>
      <c r="AH3590" s="2" t="s">
        <v>2998</v>
      </c>
    </row>
    <row r="3591" spans="24:34" x14ac:dyDescent="0.4">
      <c r="X3591" s="2" t="s">
        <v>17292</v>
      </c>
      <c r="Y3591" s="2">
        <v>1955</v>
      </c>
      <c r="Z3591" s="2">
        <v>740.9</v>
      </c>
      <c r="AA3591" s="2">
        <v>21</v>
      </c>
      <c r="AB3591" s="2">
        <v>2</v>
      </c>
      <c r="AC3591" s="2">
        <v>353.3</v>
      </c>
      <c r="AE3591" s="2" t="s">
        <v>8330</v>
      </c>
      <c r="AF3591" s="2" t="s">
        <v>17390</v>
      </c>
      <c r="AG3591" s="2" t="s">
        <v>2998</v>
      </c>
      <c r="AH3591" s="2" t="s">
        <v>17086</v>
      </c>
    </row>
    <row r="3592" spans="24:34" x14ac:dyDescent="0.4">
      <c r="X3592" s="2" t="s">
        <v>8366</v>
      </c>
      <c r="Y3592" s="2">
        <v>1953</v>
      </c>
      <c r="Z3592" s="2">
        <v>729.3</v>
      </c>
      <c r="AA3592" s="2">
        <v>21</v>
      </c>
      <c r="AB3592" s="2">
        <v>2</v>
      </c>
      <c r="AC3592" s="2">
        <v>368.5</v>
      </c>
      <c r="AE3592" s="2" t="s">
        <v>8332</v>
      </c>
      <c r="AF3592" s="2" t="s">
        <v>17390</v>
      </c>
      <c r="AG3592" s="2" t="s">
        <v>2998</v>
      </c>
      <c r="AH3592" s="2" t="s">
        <v>17088</v>
      </c>
    </row>
    <row r="3593" spans="24:34" x14ac:dyDescent="0.4">
      <c r="X3593" s="2" t="s">
        <v>8368</v>
      </c>
      <c r="Y3593" s="2">
        <v>1960</v>
      </c>
      <c r="Z3593" s="2">
        <v>498.4</v>
      </c>
      <c r="AA3593" s="2">
        <v>21</v>
      </c>
      <c r="AB3593" s="2">
        <v>2</v>
      </c>
      <c r="AC3593" s="2">
        <v>276.7</v>
      </c>
      <c r="AE3593" s="2" t="s">
        <v>8335</v>
      </c>
      <c r="AF3593" s="2" t="s">
        <v>17390</v>
      </c>
      <c r="AG3593" s="2" t="s">
        <v>2998</v>
      </c>
      <c r="AH3593" s="2" t="s">
        <v>17088</v>
      </c>
    </row>
    <row r="3594" spans="24:34" x14ac:dyDescent="0.4">
      <c r="X3594" s="2" t="s">
        <v>1453</v>
      </c>
      <c r="Y3594" s="2">
        <v>1985</v>
      </c>
      <c r="Z3594" s="2">
        <v>1079.8</v>
      </c>
      <c r="AA3594" s="2">
        <v>31</v>
      </c>
      <c r="AB3594" s="2">
        <v>2</v>
      </c>
      <c r="AC3594" s="2">
        <v>557.4</v>
      </c>
      <c r="AE3594" s="2" t="s">
        <v>8336</v>
      </c>
      <c r="AF3594" s="2" t="s">
        <v>17390</v>
      </c>
      <c r="AG3594" s="2" t="s">
        <v>2998</v>
      </c>
      <c r="AH3594" s="2" t="s">
        <v>17086</v>
      </c>
    </row>
    <row r="3595" spans="24:34" x14ac:dyDescent="0.4">
      <c r="X3595" s="2" t="s">
        <v>17293</v>
      </c>
      <c r="Y3595" s="2">
        <v>1936</v>
      </c>
      <c r="Z3595" s="2">
        <v>416.3</v>
      </c>
      <c r="AA3595" s="2">
        <v>21</v>
      </c>
      <c r="AB3595" s="2">
        <v>2</v>
      </c>
      <c r="AC3595" s="2">
        <v>416.3</v>
      </c>
      <c r="AE3595" s="2" t="s">
        <v>8338</v>
      </c>
      <c r="AF3595" s="2" t="s">
        <v>17390</v>
      </c>
      <c r="AG3595" s="2" t="s">
        <v>2998</v>
      </c>
      <c r="AH3595" s="2" t="s">
        <v>17088</v>
      </c>
    </row>
    <row r="3596" spans="24:34" x14ac:dyDescent="0.4">
      <c r="X3596" s="2" t="s">
        <v>1454</v>
      </c>
      <c r="Y3596" s="2">
        <v>1951</v>
      </c>
      <c r="Z3596" s="2">
        <v>528.1</v>
      </c>
      <c r="AA3596" s="2">
        <v>26</v>
      </c>
      <c r="AB3596" s="2">
        <v>2</v>
      </c>
      <c r="AC3596" s="2">
        <v>528.1</v>
      </c>
      <c r="AE3596" s="2" t="s">
        <v>8340</v>
      </c>
      <c r="AF3596" s="2" t="s">
        <v>17390</v>
      </c>
      <c r="AG3596" s="2" t="s">
        <v>2998</v>
      </c>
      <c r="AH3596" s="2" t="s">
        <v>17086</v>
      </c>
    </row>
    <row r="3597" spans="24:34" x14ac:dyDescent="0.4">
      <c r="X3597" s="2" t="s">
        <v>8371</v>
      </c>
      <c r="Y3597" s="2">
        <v>1980</v>
      </c>
      <c r="Z3597" s="2">
        <v>692.8</v>
      </c>
      <c r="AA3597" s="2">
        <v>21</v>
      </c>
      <c r="AB3597" s="2">
        <v>2</v>
      </c>
      <c r="AC3597" s="2">
        <v>365.8</v>
      </c>
      <c r="AE3597" s="2" t="s">
        <v>8341</v>
      </c>
      <c r="AF3597" s="2" t="s">
        <v>17390</v>
      </c>
      <c r="AG3597" s="2" t="s">
        <v>2998</v>
      </c>
      <c r="AH3597" s="2" t="s">
        <v>17086</v>
      </c>
    </row>
    <row r="3598" spans="24:34" x14ac:dyDescent="0.4">
      <c r="X3598" s="2" t="s">
        <v>8372</v>
      </c>
      <c r="Y3598" s="2">
        <v>1969</v>
      </c>
      <c r="Z3598" s="2">
        <v>760.3</v>
      </c>
      <c r="AA3598" s="2">
        <v>24</v>
      </c>
      <c r="AB3598" s="2">
        <v>2</v>
      </c>
      <c r="AC3598" s="2">
        <v>760.3</v>
      </c>
      <c r="AE3598" s="2" t="s">
        <v>8343</v>
      </c>
      <c r="AF3598" s="2" t="s">
        <v>17390</v>
      </c>
      <c r="AG3598" s="2" t="s">
        <v>2998</v>
      </c>
      <c r="AH3598" s="2" t="s">
        <v>17400</v>
      </c>
    </row>
    <row r="3599" spans="24:34" x14ac:dyDescent="0.4">
      <c r="X3599" s="2" t="s">
        <v>8374</v>
      </c>
      <c r="Y3599" s="2">
        <v>1978</v>
      </c>
      <c r="Z3599" s="2">
        <v>1655.6</v>
      </c>
      <c r="AA3599" s="2">
        <v>57</v>
      </c>
      <c r="AB3599" s="2">
        <v>2</v>
      </c>
      <c r="AC3599" s="2">
        <v>925.2</v>
      </c>
      <c r="AE3599" s="2" t="s">
        <v>8345</v>
      </c>
      <c r="AF3599" s="2" t="s">
        <v>17390</v>
      </c>
      <c r="AG3599" s="2" t="s">
        <v>2998</v>
      </c>
      <c r="AH3599" s="2" t="s">
        <v>2998</v>
      </c>
    </row>
    <row r="3600" spans="24:34" x14ac:dyDescent="0.4">
      <c r="X3600" s="2" t="s">
        <v>8377</v>
      </c>
      <c r="Y3600" s="2">
        <v>1979</v>
      </c>
      <c r="Z3600" s="2">
        <v>1052.4000000000001</v>
      </c>
      <c r="AA3600" s="2">
        <v>57</v>
      </c>
      <c r="AB3600" s="2">
        <v>2</v>
      </c>
      <c r="AC3600" s="2">
        <v>934.4</v>
      </c>
      <c r="AE3600" s="2" t="s">
        <v>8346</v>
      </c>
      <c r="AF3600" s="2" t="s">
        <v>17390</v>
      </c>
      <c r="AG3600" s="2" t="s">
        <v>2998</v>
      </c>
      <c r="AH3600" s="2" t="s">
        <v>2998</v>
      </c>
    </row>
    <row r="3601" spans="24:34" x14ac:dyDescent="0.4">
      <c r="X3601" s="2" t="s">
        <v>8378</v>
      </c>
      <c r="Y3601" s="2">
        <v>1980</v>
      </c>
      <c r="Z3601" s="2">
        <v>905.4</v>
      </c>
      <c r="AA3601" s="2">
        <v>52</v>
      </c>
      <c r="AB3601" s="2">
        <v>2</v>
      </c>
      <c r="AC3601" s="2">
        <v>905.4</v>
      </c>
      <c r="AE3601" s="2" t="s">
        <v>8348</v>
      </c>
      <c r="AF3601" s="2" t="s">
        <v>17390</v>
      </c>
      <c r="AG3601" s="2" t="s">
        <v>2998</v>
      </c>
      <c r="AH3601" s="2" t="s">
        <v>2998</v>
      </c>
    </row>
    <row r="3602" spans="24:34" x14ac:dyDescent="0.4">
      <c r="X3602" s="2" t="s">
        <v>8379</v>
      </c>
      <c r="Y3602" s="2">
        <v>1984</v>
      </c>
      <c r="Z3602" s="2">
        <v>235.3</v>
      </c>
      <c r="AA3602" s="2">
        <v>21</v>
      </c>
      <c r="AB3602" s="2">
        <v>2</v>
      </c>
      <c r="AC3602" s="2">
        <v>235.3</v>
      </c>
      <c r="AE3602" s="2" t="s">
        <v>8350</v>
      </c>
      <c r="AF3602" s="2" t="s">
        <v>17390</v>
      </c>
      <c r="AG3602" s="2" t="s">
        <v>2998</v>
      </c>
      <c r="AH3602" s="2" t="s">
        <v>17088</v>
      </c>
    </row>
    <row r="3603" spans="24:34" x14ac:dyDescent="0.4">
      <c r="X3603" s="2" t="s">
        <v>8380</v>
      </c>
      <c r="Y3603" s="2">
        <v>1986</v>
      </c>
      <c r="Z3603" s="2">
        <v>3127.5</v>
      </c>
      <c r="AA3603" s="2">
        <v>153</v>
      </c>
      <c r="AB3603" s="2">
        <v>5</v>
      </c>
      <c r="AC3603" s="2">
        <v>3127.5</v>
      </c>
      <c r="AE3603" s="2" t="s">
        <v>8351</v>
      </c>
      <c r="AF3603" s="2" t="s">
        <v>17390</v>
      </c>
      <c r="AG3603" s="2" t="s">
        <v>2998</v>
      </c>
      <c r="AH3603" s="2" t="s">
        <v>17088</v>
      </c>
    </row>
    <row r="3604" spans="24:34" x14ac:dyDescent="0.4">
      <c r="X3604" s="2" t="s">
        <v>8381</v>
      </c>
      <c r="Y3604" s="2">
        <v>1988</v>
      </c>
      <c r="Z3604" s="2">
        <v>4490.5</v>
      </c>
      <c r="AA3604" s="2">
        <v>205</v>
      </c>
      <c r="AB3604" s="2">
        <v>5</v>
      </c>
      <c r="AC3604" s="2">
        <v>4490.5</v>
      </c>
      <c r="AE3604" s="2" t="s">
        <v>463</v>
      </c>
      <c r="AF3604" s="2" t="s">
        <v>17390</v>
      </c>
      <c r="AG3604" s="2" t="s">
        <v>2998</v>
      </c>
      <c r="AH3604" s="2" t="s">
        <v>17392</v>
      </c>
    </row>
    <row r="3605" spans="24:34" x14ac:dyDescent="0.4">
      <c r="X3605" s="2" t="s">
        <v>8382</v>
      </c>
      <c r="Y3605" s="2">
        <v>1992</v>
      </c>
      <c r="Z3605" s="2">
        <v>3204.9</v>
      </c>
      <c r="AA3605" s="2">
        <v>156</v>
      </c>
      <c r="AB3605" s="2">
        <v>5</v>
      </c>
      <c r="AC3605" s="2">
        <v>3204.9</v>
      </c>
      <c r="AE3605" s="2" t="s">
        <v>8352</v>
      </c>
      <c r="AF3605" s="2" t="s">
        <v>17390</v>
      </c>
      <c r="AG3605" s="2" t="s">
        <v>2998</v>
      </c>
      <c r="AH3605" s="2" t="s">
        <v>17400</v>
      </c>
    </row>
    <row r="3606" spans="24:34" x14ac:dyDescent="0.4">
      <c r="X3606" s="2" t="s">
        <v>8383</v>
      </c>
      <c r="Y3606" s="2">
        <v>1969</v>
      </c>
      <c r="Z3606" s="2">
        <v>708.1</v>
      </c>
      <c r="AA3606" s="2">
        <v>42</v>
      </c>
      <c r="AB3606" s="2">
        <v>2</v>
      </c>
      <c r="AC3606" s="2">
        <v>708.1</v>
      </c>
      <c r="AE3606" s="2" t="s">
        <v>8353</v>
      </c>
      <c r="AF3606" s="2" t="s">
        <v>17390</v>
      </c>
      <c r="AG3606" s="2" t="s">
        <v>2998</v>
      </c>
      <c r="AH3606" s="2" t="s">
        <v>17426</v>
      </c>
    </row>
    <row r="3607" spans="24:34" x14ac:dyDescent="0.4">
      <c r="X3607" s="2" t="s">
        <v>8384</v>
      </c>
      <c r="Y3607" s="2">
        <v>1957</v>
      </c>
      <c r="Z3607" s="2">
        <v>267.60000000000002</v>
      </c>
      <c r="AA3607" s="2">
        <v>21</v>
      </c>
      <c r="AB3607" s="2">
        <v>2</v>
      </c>
      <c r="AC3607" s="2">
        <v>267.60000000000002</v>
      </c>
      <c r="AE3607" s="2" t="s">
        <v>8354</v>
      </c>
      <c r="AF3607" s="2" t="s">
        <v>17390</v>
      </c>
      <c r="AG3607" s="2" t="s">
        <v>2998</v>
      </c>
      <c r="AH3607" s="2" t="s">
        <v>17088</v>
      </c>
    </row>
    <row r="3608" spans="24:34" x14ac:dyDescent="0.4">
      <c r="X3608" s="2" t="s">
        <v>8385</v>
      </c>
      <c r="Y3608" s="2">
        <v>1981</v>
      </c>
      <c r="Z3608" s="2">
        <v>550.70000000000005</v>
      </c>
      <c r="AA3608" s="2">
        <v>18</v>
      </c>
      <c r="AB3608" s="2">
        <v>2</v>
      </c>
      <c r="AC3608" s="2">
        <v>239.4</v>
      </c>
      <c r="AE3608" s="2" t="s">
        <v>8356</v>
      </c>
      <c r="AF3608" s="2" t="s">
        <v>17390</v>
      </c>
      <c r="AG3608" s="2" t="s">
        <v>2998</v>
      </c>
      <c r="AH3608" s="2" t="s">
        <v>17088</v>
      </c>
    </row>
    <row r="3609" spans="24:34" x14ac:dyDescent="0.4">
      <c r="X3609" s="2" t="s">
        <v>8387</v>
      </c>
      <c r="Y3609" s="2">
        <v>1978</v>
      </c>
      <c r="Z3609" s="2">
        <v>207.4</v>
      </c>
      <c r="AA3609" s="2">
        <v>21</v>
      </c>
      <c r="AB3609" s="2">
        <v>1</v>
      </c>
      <c r="AC3609" s="2">
        <v>207.4</v>
      </c>
      <c r="AE3609" s="2" t="s">
        <v>8358</v>
      </c>
      <c r="AF3609" s="2" t="s">
        <v>17390</v>
      </c>
      <c r="AG3609" s="2" t="s">
        <v>2998</v>
      </c>
      <c r="AH3609" s="2" t="s">
        <v>2998</v>
      </c>
    </row>
    <row r="3610" spans="24:34" x14ac:dyDescent="0.4">
      <c r="X3610" s="2" t="s">
        <v>1459</v>
      </c>
      <c r="Y3610" s="2">
        <v>1959</v>
      </c>
      <c r="Z3610" s="2">
        <v>404.5</v>
      </c>
      <c r="AA3610" s="2">
        <v>21</v>
      </c>
      <c r="AB3610" s="2">
        <v>2</v>
      </c>
      <c r="AC3610" s="2">
        <v>404.5</v>
      </c>
      <c r="AE3610" s="2" t="s">
        <v>1452</v>
      </c>
      <c r="AF3610" s="2" t="s">
        <v>17390</v>
      </c>
      <c r="AG3610" s="2" t="s">
        <v>2998</v>
      </c>
      <c r="AH3610" s="2" t="s">
        <v>17088</v>
      </c>
    </row>
    <row r="3611" spans="24:34" x14ac:dyDescent="0.4">
      <c r="X3611" s="2" t="s">
        <v>8389</v>
      </c>
      <c r="Y3611" s="2">
        <v>1964</v>
      </c>
      <c r="Z3611" s="2">
        <v>1001.2</v>
      </c>
      <c r="AA3611" s="2">
        <v>21</v>
      </c>
      <c r="AB3611" s="2">
        <v>3</v>
      </c>
      <c r="AC3611" s="2">
        <v>592</v>
      </c>
      <c r="AE3611" s="2" t="s">
        <v>8359</v>
      </c>
      <c r="AF3611" s="2" t="s">
        <v>17390</v>
      </c>
      <c r="AG3611" s="2" t="s">
        <v>2998</v>
      </c>
      <c r="AH3611" s="2" t="s">
        <v>17088</v>
      </c>
    </row>
    <row r="3612" spans="24:34" x14ac:dyDescent="0.4">
      <c r="X3612" s="2" t="s">
        <v>8391</v>
      </c>
      <c r="Y3612" s="2">
        <v>1960</v>
      </c>
      <c r="Z3612" s="2">
        <v>555</v>
      </c>
      <c r="AA3612" s="2">
        <v>21</v>
      </c>
      <c r="AB3612" s="2">
        <v>2</v>
      </c>
      <c r="AC3612" s="2">
        <v>307</v>
      </c>
      <c r="AE3612" s="2" t="s">
        <v>8361</v>
      </c>
      <c r="AF3612" s="2" t="s">
        <v>17390</v>
      </c>
      <c r="AG3612" s="2" t="s">
        <v>2998</v>
      </c>
      <c r="AH3612" s="2" t="s">
        <v>17088</v>
      </c>
    </row>
    <row r="3613" spans="24:34" x14ac:dyDescent="0.4">
      <c r="X3613" s="2" t="s">
        <v>8393</v>
      </c>
      <c r="Y3613" s="2">
        <v>1962</v>
      </c>
      <c r="Z3613" s="2">
        <v>555.20000000000005</v>
      </c>
      <c r="AA3613" s="2">
        <v>21</v>
      </c>
      <c r="AB3613" s="2">
        <v>2</v>
      </c>
      <c r="AC3613" s="2">
        <v>310.60000000000002</v>
      </c>
      <c r="AE3613" s="2" t="s">
        <v>8364</v>
      </c>
      <c r="AF3613" s="2" t="s">
        <v>17390</v>
      </c>
      <c r="AG3613" s="2" t="s">
        <v>2998</v>
      </c>
      <c r="AH3613" s="2" t="s">
        <v>17393</v>
      </c>
    </row>
    <row r="3614" spans="24:34" x14ac:dyDescent="0.4">
      <c r="X3614" s="2" t="s">
        <v>8396</v>
      </c>
      <c r="Y3614" s="2">
        <v>1960</v>
      </c>
      <c r="Z3614" s="2">
        <v>454</v>
      </c>
      <c r="AA3614" s="2">
        <v>21</v>
      </c>
      <c r="AB3614" s="2">
        <v>2</v>
      </c>
      <c r="AC3614" s="2">
        <v>302.10000000000002</v>
      </c>
      <c r="AE3614" s="2" t="s">
        <v>8366</v>
      </c>
      <c r="AF3614" s="2" t="s">
        <v>17390</v>
      </c>
      <c r="AG3614" s="2" t="s">
        <v>2998</v>
      </c>
      <c r="AH3614" s="2" t="s">
        <v>17088</v>
      </c>
    </row>
    <row r="3615" spans="24:34" x14ac:dyDescent="0.4">
      <c r="X3615" s="2" t="s">
        <v>8398</v>
      </c>
      <c r="Y3615" s="2">
        <v>1960</v>
      </c>
      <c r="Z3615" s="2">
        <v>500.2</v>
      </c>
      <c r="AA3615" s="2">
        <v>21</v>
      </c>
      <c r="AB3615" s="2">
        <v>2</v>
      </c>
      <c r="AC3615" s="2">
        <v>283.7</v>
      </c>
      <c r="AE3615" s="2" t="s">
        <v>8368</v>
      </c>
      <c r="AF3615" s="2" t="s">
        <v>17390</v>
      </c>
      <c r="AG3615" s="2" t="s">
        <v>2998</v>
      </c>
      <c r="AH3615" s="2" t="s">
        <v>17086</v>
      </c>
    </row>
    <row r="3616" spans="24:34" x14ac:dyDescent="0.4">
      <c r="X3616" s="2" t="s">
        <v>8400</v>
      </c>
      <c r="Y3616" s="2">
        <v>1961</v>
      </c>
      <c r="Z3616" s="2">
        <v>576</v>
      </c>
      <c r="AA3616" s="2">
        <v>21</v>
      </c>
      <c r="AB3616" s="2">
        <v>2</v>
      </c>
      <c r="AC3616" s="2">
        <v>322.10000000000002</v>
      </c>
      <c r="AE3616" s="2" t="s">
        <v>1453</v>
      </c>
      <c r="AF3616" s="2" t="s">
        <v>17390</v>
      </c>
      <c r="AG3616" s="2" t="s">
        <v>2998</v>
      </c>
      <c r="AH3616" s="2" t="s">
        <v>17088</v>
      </c>
    </row>
    <row r="3617" spans="24:34" x14ac:dyDescent="0.4">
      <c r="X3617" s="2" t="s">
        <v>8402</v>
      </c>
      <c r="Y3617" s="2">
        <v>1962</v>
      </c>
      <c r="Z3617" s="2">
        <v>528.6</v>
      </c>
      <c r="AA3617" s="2">
        <v>21</v>
      </c>
      <c r="AB3617" s="2">
        <v>2</v>
      </c>
      <c r="AC3617" s="2">
        <v>356.3</v>
      </c>
      <c r="AE3617" s="2" t="s">
        <v>1454</v>
      </c>
      <c r="AF3617" s="2" t="s">
        <v>17564</v>
      </c>
      <c r="AG3617" s="2" t="s">
        <v>2998</v>
      </c>
      <c r="AH3617" s="2" t="s">
        <v>17086</v>
      </c>
    </row>
    <row r="3618" spans="24:34" x14ac:dyDescent="0.4">
      <c r="X3618" s="2" t="s">
        <v>8404</v>
      </c>
      <c r="Y3618" s="2">
        <v>1962</v>
      </c>
      <c r="Z3618" s="2">
        <v>527.20000000000005</v>
      </c>
      <c r="AA3618" s="2">
        <v>21</v>
      </c>
      <c r="AB3618" s="2">
        <v>2</v>
      </c>
      <c r="AC3618" s="2">
        <v>278.10000000000002</v>
      </c>
      <c r="AE3618" s="2" t="s">
        <v>8371</v>
      </c>
      <c r="AF3618" s="2" t="s">
        <v>17390</v>
      </c>
      <c r="AG3618" s="2" t="s">
        <v>2998</v>
      </c>
      <c r="AH3618" s="2" t="s">
        <v>17086</v>
      </c>
    </row>
    <row r="3619" spans="24:34" x14ac:dyDescent="0.4">
      <c r="X3619" s="2" t="s">
        <v>8406</v>
      </c>
      <c r="Y3619" s="2">
        <v>1966</v>
      </c>
      <c r="Z3619" s="2">
        <v>571.20000000000005</v>
      </c>
      <c r="AA3619" s="2">
        <v>23</v>
      </c>
      <c r="AB3619" s="2">
        <v>2</v>
      </c>
      <c r="AC3619" s="2">
        <v>310.7</v>
      </c>
      <c r="AE3619" s="2" t="s">
        <v>8372</v>
      </c>
      <c r="AF3619" s="2" t="s">
        <v>17390</v>
      </c>
      <c r="AG3619" s="2" t="s">
        <v>2998</v>
      </c>
      <c r="AH3619" s="2" t="s">
        <v>17088</v>
      </c>
    </row>
    <row r="3620" spans="24:34" x14ac:dyDescent="0.4">
      <c r="X3620" s="2" t="s">
        <v>1460</v>
      </c>
      <c r="Y3620" s="2">
        <v>1967</v>
      </c>
      <c r="Z3620" s="2">
        <v>765.5</v>
      </c>
      <c r="AA3620" s="2">
        <v>31</v>
      </c>
      <c r="AB3620" s="2">
        <v>2</v>
      </c>
      <c r="AC3620" s="2">
        <v>466.3</v>
      </c>
      <c r="AE3620" s="2" t="s">
        <v>8374</v>
      </c>
      <c r="AF3620" s="2" t="s">
        <v>17390</v>
      </c>
      <c r="AG3620" s="2" t="s">
        <v>2998</v>
      </c>
      <c r="AH3620" s="2" t="s">
        <v>17400</v>
      </c>
    </row>
    <row r="3621" spans="24:34" x14ac:dyDescent="0.4">
      <c r="X3621" s="2" t="s">
        <v>8409</v>
      </c>
      <c r="Y3621" s="2">
        <v>1967</v>
      </c>
      <c r="Z3621" s="2">
        <v>1013.2</v>
      </c>
      <c r="AA3621" s="2">
        <v>31</v>
      </c>
      <c r="AB3621" s="2">
        <v>2</v>
      </c>
      <c r="AC3621" s="2">
        <v>451.2</v>
      </c>
      <c r="AE3621" s="2" t="s">
        <v>8377</v>
      </c>
      <c r="AF3621" s="2" t="s">
        <v>17390</v>
      </c>
      <c r="AG3621" s="2" t="s">
        <v>2998</v>
      </c>
      <c r="AH3621" s="2" t="s">
        <v>17400</v>
      </c>
    </row>
    <row r="3622" spans="24:34" x14ac:dyDescent="0.4">
      <c r="X3622" s="2" t="s">
        <v>1462</v>
      </c>
      <c r="Y3622" s="2">
        <v>1971</v>
      </c>
      <c r="Z3622" s="2">
        <v>1078.2</v>
      </c>
      <c r="AA3622" s="2">
        <v>31</v>
      </c>
      <c r="AB3622" s="2">
        <v>2</v>
      </c>
      <c r="AC3622" s="2">
        <v>500.8</v>
      </c>
      <c r="AE3622" s="2" t="s">
        <v>8378</v>
      </c>
      <c r="AF3622" s="2" t="s">
        <v>17390</v>
      </c>
      <c r="AG3622" s="2" t="s">
        <v>2998</v>
      </c>
      <c r="AH3622" s="2" t="s">
        <v>17400</v>
      </c>
    </row>
    <row r="3623" spans="24:34" x14ac:dyDescent="0.4">
      <c r="X3623" s="2" t="s">
        <v>8411</v>
      </c>
      <c r="Y3623" s="2">
        <v>1980</v>
      </c>
      <c r="Z3623" s="2">
        <v>845.5</v>
      </c>
      <c r="AA3623" s="2">
        <v>47</v>
      </c>
      <c r="AB3623" s="2">
        <v>2</v>
      </c>
      <c r="AC3623" s="2">
        <v>845.5</v>
      </c>
      <c r="AE3623" s="2" t="s">
        <v>8379</v>
      </c>
      <c r="AF3623" s="2" t="s">
        <v>17390</v>
      </c>
      <c r="AG3623" s="2" t="s">
        <v>2998</v>
      </c>
      <c r="AH3623" s="2" t="s">
        <v>2998</v>
      </c>
    </row>
    <row r="3624" spans="24:34" x14ac:dyDescent="0.4">
      <c r="X3624" s="2" t="s">
        <v>8412</v>
      </c>
      <c r="Y3624" s="2">
        <v>1981</v>
      </c>
      <c r="Z3624" s="2">
        <v>1654.6</v>
      </c>
      <c r="AA3624" s="2">
        <v>47</v>
      </c>
      <c r="AB3624" s="2">
        <v>2</v>
      </c>
      <c r="AC3624" s="2">
        <v>861.5</v>
      </c>
      <c r="AE3624" s="2" t="s">
        <v>8380</v>
      </c>
      <c r="AF3624" s="2" t="s">
        <v>17397</v>
      </c>
      <c r="AG3624" s="2" t="s">
        <v>2998</v>
      </c>
      <c r="AH3624" s="2" t="s">
        <v>17393</v>
      </c>
    </row>
    <row r="3625" spans="24:34" x14ac:dyDescent="0.4">
      <c r="X3625" s="2" t="s">
        <v>1463</v>
      </c>
      <c r="Y3625" s="2">
        <v>1984</v>
      </c>
      <c r="Z3625" s="2">
        <v>1244.0999999999999</v>
      </c>
      <c r="AA3625" s="2">
        <v>31</v>
      </c>
      <c r="AB3625" s="2">
        <v>2</v>
      </c>
      <c r="AC3625" s="2">
        <v>635</v>
      </c>
      <c r="AE3625" s="2" t="s">
        <v>8381</v>
      </c>
      <c r="AF3625" s="2" t="s">
        <v>17390</v>
      </c>
      <c r="AG3625" s="2" t="s">
        <v>2998</v>
      </c>
      <c r="AH3625" s="2" t="s">
        <v>17398</v>
      </c>
    </row>
    <row r="3626" spans="24:34" x14ac:dyDescent="0.4">
      <c r="X3626" s="2" t="s">
        <v>8415</v>
      </c>
      <c r="Y3626" s="2">
        <v>1985</v>
      </c>
      <c r="Z3626" s="2">
        <v>507.8</v>
      </c>
      <c r="AA3626" s="2">
        <v>47</v>
      </c>
      <c r="AB3626" s="2">
        <v>2</v>
      </c>
      <c r="AC3626" s="2">
        <v>507.8</v>
      </c>
      <c r="AE3626" s="2" t="s">
        <v>8382</v>
      </c>
      <c r="AF3626" s="2" t="s">
        <v>17390</v>
      </c>
      <c r="AG3626" s="2" t="s">
        <v>2998</v>
      </c>
      <c r="AH3626" s="2" t="s">
        <v>2998</v>
      </c>
    </row>
    <row r="3627" spans="24:34" x14ac:dyDescent="0.4">
      <c r="X3627" s="2" t="s">
        <v>8416</v>
      </c>
      <c r="Y3627" s="2">
        <v>1986</v>
      </c>
      <c r="Z3627" s="2">
        <v>1256.4000000000001</v>
      </c>
      <c r="AA3627" s="2">
        <v>19</v>
      </c>
      <c r="AB3627" s="2">
        <v>3</v>
      </c>
      <c r="AC3627" s="2">
        <v>978.6</v>
      </c>
      <c r="AE3627" s="2" t="s">
        <v>8383</v>
      </c>
      <c r="AF3627" s="2" t="s">
        <v>17390</v>
      </c>
      <c r="AG3627" s="2" t="s">
        <v>2998</v>
      </c>
      <c r="AH3627" s="2" t="s">
        <v>2998</v>
      </c>
    </row>
    <row r="3628" spans="24:34" x14ac:dyDescent="0.4">
      <c r="X3628" s="2" t="s">
        <v>8417</v>
      </c>
      <c r="Y3628" s="2">
        <v>1976</v>
      </c>
      <c r="Z3628" s="2">
        <v>3568.3</v>
      </c>
      <c r="AA3628" s="2">
        <v>30</v>
      </c>
      <c r="AB3628" s="2">
        <v>5</v>
      </c>
      <c r="AC3628" s="2">
        <v>1361.4</v>
      </c>
      <c r="AE3628" s="2" t="s">
        <v>8384</v>
      </c>
      <c r="AF3628" s="2" t="s">
        <v>17403</v>
      </c>
      <c r="AG3628" s="2" t="s">
        <v>2998</v>
      </c>
      <c r="AH3628" s="2" t="s">
        <v>17086</v>
      </c>
    </row>
    <row r="3629" spans="24:34" x14ac:dyDescent="0.4">
      <c r="X3629" s="2" t="s">
        <v>1464</v>
      </c>
      <c r="Y3629" s="2">
        <v>1958</v>
      </c>
      <c r="Z3629" s="2">
        <v>1085.3</v>
      </c>
      <c r="AA3629" s="2">
        <v>23</v>
      </c>
      <c r="AB3629" s="2">
        <v>3</v>
      </c>
      <c r="AC3629" s="2">
        <v>675.7</v>
      </c>
      <c r="AE3629" s="2" t="s">
        <v>8385</v>
      </c>
      <c r="AF3629" s="2" t="s">
        <v>17390</v>
      </c>
      <c r="AG3629" s="2" t="s">
        <v>2998</v>
      </c>
      <c r="AH3629" s="2" t="s">
        <v>17086</v>
      </c>
    </row>
    <row r="3630" spans="24:34" x14ac:dyDescent="0.4">
      <c r="X3630" s="2" t="s">
        <v>8418</v>
      </c>
      <c r="Y3630" s="2">
        <v>1981</v>
      </c>
      <c r="Z3630" s="2">
        <v>4062</v>
      </c>
      <c r="AA3630" s="2">
        <v>156</v>
      </c>
      <c r="AB3630" s="2">
        <v>5</v>
      </c>
      <c r="AC3630" s="2">
        <v>3079</v>
      </c>
      <c r="AE3630" s="2" t="s">
        <v>8387</v>
      </c>
      <c r="AF3630" s="2" t="s">
        <v>17407</v>
      </c>
      <c r="AG3630" s="2" t="s">
        <v>2998</v>
      </c>
      <c r="AH3630" s="2" t="s">
        <v>2998</v>
      </c>
    </row>
    <row r="3631" spans="24:34" x14ac:dyDescent="0.4">
      <c r="X3631" s="2" t="s">
        <v>8419</v>
      </c>
      <c r="Y3631" s="2">
        <v>1987</v>
      </c>
      <c r="Z3631" s="2">
        <v>3506.2</v>
      </c>
      <c r="AA3631" s="2">
        <v>118</v>
      </c>
      <c r="AB3631" s="2">
        <v>5</v>
      </c>
      <c r="AC3631" s="2">
        <v>3166.2</v>
      </c>
      <c r="AE3631" s="2" t="s">
        <v>1459</v>
      </c>
      <c r="AF3631" s="2" t="s">
        <v>17390</v>
      </c>
      <c r="AG3631" s="2" t="s">
        <v>2998</v>
      </c>
      <c r="AH3631" s="2" t="s">
        <v>17086</v>
      </c>
    </row>
    <row r="3632" spans="24:34" x14ac:dyDescent="0.4">
      <c r="X3632" s="2" t="s">
        <v>8421</v>
      </c>
      <c r="Y3632" s="2">
        <v>1968</v>
      </c>
      <c r="Z3632" s="2">
        <v>1495.8</v>
      </c>
      <c r="AA3632" s="2">
        <v>42</v>
      </c>
      <c r="AB3632" s="2">
        <v>2</v>
      </c>
      <c r="AC3632" s="2">
        <v>723</v>
      </c>
      <c r="AE3632" s="2" t="s">
        <v>8389</v>
      </c>
      <c r="AF3632" s="2" t="s">
        <v>17390</v>
      </c>
      <c r="AG3632" s="2" t="s">
        <v>2998</v>
      </c>
      <c r="AH3632" s="2" t="s">
        <v>17088</v>
      </c>
    </row>
    <row r="3633" spans="24:34" x14ac:dyDescent="0.4">
      <c r="X3633" s="2" t="s">
        <v>8422</v>
      </c>
      <c r="Y3633" s="2">
        <v>1962</v>
      </c>
      <c r="Z3633" s="2">
        <v>1246.7</v>
      </c>
      <c r="AA3633" s="2">
        <v>42</v>
      </c>
      <c r="AB3633" s="2">
        <v>2</v>
      </c>
      <c r="AC3633" s="2">
        <v>681.3</v>
      </c>
      <c r="AE3633" s="2" t="s">
        <v>8391</v>
      </c>
      <c r="AF3633" s="2" t="s">
        <v>17390</v>
      </c>
      <c r="AG3633" s="2" t="s">
        <v>2998</v>
      </c>
      <c r="AH3633" s="2" t="s">
        <v>17086</v>
      </c>
    </row>
    <row r="3634" spans="24:34" x14ac:dyDescent="0.4">
      <c r="X3634" s="2" t="s">
        <v>8424</v>
      </c>
      <c r="Y3634" s="2">
        <v>1974</v>
      </c>
      <c r="Z3634" s="2">
        <v>3082.2</v>
      </c>
      <c r="AA3634" s="2">
        <v>156</v>
      </c>
      <c r="AB3634" s="2">
        <v>5</v>
      </c>
      <c r="AC3634" s="2">
        <v>3082.2</v>
      </c>
      <c r="AE3634" s="2" t="s">
        <v>8393</v>
      </c>
      <c r="AF3634" s="2" t="s">
        <v>17403</v>
      </c>
      <c r="AG3634" s="2" t="s">
        <v>2998</v>
      </c>
      <c r="AH3634" s="2" t="s">
        <v>17086</v>
      </c>
    </row>
    <row r="3635" spans="24:34" x14ac:dyDescent="0.4">
      <c r="X3635" s="2" t="s">
        <v>8425</v>
      </c>
      <c r="Y3635" s="2">
        <v>1978</v>
      </c>
      <c r="Z3635" s="2">
        <v>3035.7</v>
      </c>
      <c r="AA3635" s="2">
        <v>156</v>
      </c>
      <c r="AB3635" s="2">
        <v>5</v>
      </c>
      <c r="AC3635" s="2">
        <v>3035.7</v>
      </c>
      <c r="AE3635" s="2" t="s">
        <v>8396</v>
      </c>
      <c r="AF3635" s="2" t="s">
        <v>17403</v>
      </c>
      <c r="AG3635" s="2" t="s">
        <v>2998</v>
      </c>
      <c r="AH3635" s="2" t="s">
        <v>17086</v>
      </c>
    </row>
    <row r="3636" spans="24:34" x14ac:dyDescent="0.4">
      <c r="X3636" s="2" t="s">
        <v>8426</v>
      </c>
      <c r="Y3636" s="2">
        <v>1983</v>
      </c>
      <c r="Z3636" s="2">
        <v>4356.8999999999996</v>
      </c>
      <c r="AA3636" s="2">
        <v>159</v>
      </c>
      <c r="AB3636" s="2">
        <v>5</v>
      </c>
      <c r="AC3636" s="2">
        <v>3199.1</v>
      </c>
      <c r="AE3636" s="2" t="s">
        <v>8398</v>
      </c>
      <c r="AF3636" s="2" t="s">
        <v>17403</v>
      </c>
      <c r="AG3636" s="2" t="s">
        <v>2998</v>
      </c>
      <c r="AH3636" s="2" t="s">
        <v>17086</v>
      </c>
    </row>
    <row r="3637" spans="24:34" x14ac:dyDescent="0.4">
      <c r="X3637" s="2" t="s">
        <v>8428</v>
      </c>
      <c r="Y3637" s="2">
        <v>1985</v>
      </c>
      <c r="Z3637" s="2">
        <v>4246</v>
      </c>
      <c r="AA3637" s="2">
        <v>156</v>
      </c>
      <c r="AB3637" s="2">
        <v>5</v>
      </c>
      <c r="AC3637" s="2">
        <v>3128</v>
      </c>
      <c r="AE3637" s="2" t="s">
        <v>8400</v>
      </c>
      <c r="AF3637" s="2" t="s">
        <v>17390</v>
      </c>
      <c r="AG3637" s="2" t="s">
        <v>2998</v>
      </c>
      <c r="AH3637" s="2" t="s">
        <v>17086</v>
      </c>
    </row>
    <row r="3638" spans="24:34" x14ac:dyDescent="0.4">
      <c r="X3638" s="2" t="s">
        <v>1465</v>
      </c>
      <c r="Y3638" s="2">
        <v>1993</v>
      </c>
      <c r="Z3638" s="2">
        <v>3247.3</v>
      </c>
      <c r="AA3638" s="2">
        <v>133</v>
      </c>
      <c r="AB3638" s="2">
        <v>5</v>
      </c>
      <c r="AC3638" s="2">
        <v>3247.3</v>
      </c>
      <c r="AE3638" s="2" t="s">
        <v>8402</v>
      </c>
      <c r="AF3638" s="2" t="s">
        <v>17390</v>
      </c>
      <c r="AG3638" s="2" t="s">
        <v>2998</v>
      </c>
      <c r="AH3638" s="2" t="s">
        <v>17086</v>
      </c>
    </row>
    <row r="3639" spans="24:34" x14ac:dyDescent="0.4">
      <c r="X3639" s="2" t="s">
        <v>8430</v>
      </c>
      <c r="Y3639" s="2">
        <v>1980</v>
      </c>
      <c r="Z3639" s="2">
        <v>323.5</v>
      </c>
      <c r="AA3639" s="2">
        <v>15</v>
      </c>
      <c r="AB3639" s="2">
        <v>2</v>
      </c>
      <c r="AC3639" s="2">
        <v>273.2</v>
      </c>
      <c r="AE3639" s="2" t="s">
        <v>8404</v>
      </c>
      <c r="AF3639" s="2" t="s">
        <v>17390</v>
      </c>
      <c r="AG3639" s="2" t="s">
        <v>2998</v>
      </c>
      <c r="AH3639" s="2" t="s">
        <v>17086</v>
      </c>
    </row>
    <row r="3640" spans="24:34" x14ac:dyDescent="0.4">
      <c r="X3640" s="2" t="s">
        <v>8433</v>
      </c>
      <c r="Y3640" s="2">
        <v>1923</v>
      </c>
      <c r="Z3640" s="2">
        <v>1648.1</v>
      </c>
      <c r="AA3640" s="2">
        <v>42</v>
      </c>
      <c r="AB3640" s="2">
        <v>3</v>
      </c>
      <c r="AC3640" s="2">
        <v>1487.5</v>
      </c>
      <c r="AE3640" s="2" t="s">
        <v>8406</v>
      </c>
      <c r="AF3640" s="2" t="s">
        <v>17390</v>
      </c>
      <c r="AG3640" s="2" t="s">
        <v>2998</v>
      </c>
      <c r="AH3640" s="2" t="s">
        <v>17086</v>
      </c>
    </row>
    <row r="3641" spans="24:34" x14ac:dyDescent="0.4">
      <c r="X3641" s="2" t="s">
        <v>8434</v>
      </c>
      <c r="Y3641" s="2">
        <v>1933</v>
      </c>
      <c r="Z3641" s="2">
        <v>1463.5</v>
      </c>
      <c r="AA3641" s="2">
        <v>68</v>
      </c>
      <c r="AB3641" s="2">
        <v>3</v>
      </c>
      <c r="AC3641" s="2">
        <v>1285.9000000000001</v>
      </c>
      <c r="AE3641" s="2" t="s">
        <v>1460</v>
      </c>
      <c r="AF3641" s="2" t="s">
        <v>17390</v>
      </c>
      <c r="AG3641" s="2" t="s">
        <v>2998</v>
      </c>
      <c r="AH3641" s="2" t="s">
        <v>17088</v>
      </c>
    </row>
    <row r="3642" spans="24:34" x14ac:dyDescent="0.4">
      <c r="X3642" s="2" t="s">
        <v>8435</v>
      </c>
      <c r="Y3642" s="2">
        <v>1931</v>
      </c>
      <c r="Z3642" s="2">
        <v>624.9</v>
      </c>
      <c r="AA3642" s="2">
        <v>39</v>
      </c>
      <c r="AB3642" s="2">
        <v>2</v>
      </c>
      <c r="AC3642" s="2">
        <v>624.9</v>
      </c>
      <c r="AE3642" s="2" t="s">
        <v>8409</v>
      </c>
      <c r="AF3642" s="2" t="s">
        <v>17390</v>
      </c>
      <c r="AG3642" s="2" t="s">
        <v>2998</v>
      </c>
      <c r="AH3642" s="2" t="s">
        <v>17088</v>
      </c>
    </row>
    <row r="3643" spans="24:34" x14ac:dyDescent="0.4">
      <c r="X3643" s="2" t="s">
        <v>1466</v>
      </c>
      <c r="Y3643" s="2">
        <v>1952</v>
      </c>
      <c r="Z3643" s="2">
        <v>545</v>
      </c>
      <c r="AA3643" s="2">
        <v>20</v>
      </c>
      <c r="AB3643" s="2">
        <v>2</v>
      </c>
      <c r="AC3643" s="2">
        <v>495.9</v>
      </c>
      <c r="AE3643" s="2" t="s">
        <v>1462</v>
      </c>
      <c r="AF3643" s="2" t="s">
        <v>17390</v>
      </c>
      <c r="AG3643" s="2" t="s">
        <v>2998</v>
      </c>
      <c r="AH3643" s="2" t="s">
        <v>17088</v>
      </c>
    </row>
    <row r="3644" spans="24:34" x14ac:dyDescent="0.4">
      <c r="X3644" s="2" t="s">
        <v>8437</v>
      </c>
      <c r="Y3644" s="2">
        <v>1917</v>
      </c>
      <c r="Z3644" s="2">
        <v>273.8</v>
      </c>
      <c r="AA3644" s="2">
        <v>12</v>
      </c>
      <c r="AB3644" s="2">
        <v>2</v>
      </c>
      <c r="AC3644" s="2">
        <v>244</v>
      </c>
      <c r="AE3644" s="2" t="s">
        <v>8411</v>
      </c>
      <c r="AF3644" s="2" t="s">
        <v>17390</v>
      </c>
      <c r="AG3644" s="2" t="s">
        <v>2998</v>
      </c>
      <c r="AH3644" s="2" t="s">
        <v>17400</v>
      </c>
    </row>
    <row r="3645" spans="24:34" x14ac:dyDescent="0.4">
      <c r="X3645" s="2" t="s">
        <v>8439</v>
      </c>
      <c r="Y3645" s="2">
        <v>1917</v>
      </c>
      <c r="Z3645" s="2">
        <v>180.8</v>
      </c>
      <c r="AA3645" s="2">
        <v>12</v>
      </c>
      <c r="AB3645" s="2">
        <v>2</v>
      </c>
      <c r="AC3645" s="2">
        <v>126.8</v>
      </c>
      <c r="AE3645" s="2" t="s">
        <v>8412</v>
      </c>
      <c r="AF3645" s="2" t="s">
        <v>17390</v>
      </c>
      <c r="AG3645" s="2" t="s">
        <v>2998</v>
      </c>
      <c r="AH3645" s="2" t="s">
        <v>17400</v>
      </c>
    </row>
    <row r="3646" spans="24:34" x14ac:dyDescent="0.4">
      <c r="X3646" s="2" t="s">
        <v>8441</v>
      </c>
      <c r="Y3646" s="2">
        <v>1800</v>
      </c>
      <c r="Z3646" s="2">
        <v>295.7</v>
      </c>
      <c r="AA3646" s="2">
        <v>16</v>
      </c>
      <c r="AB3646" s="2">
        <v>2</v>
      </c>
      <c r="AC3646" s="2">
        <v>295.7</v>
      </c>
      <c r="AE3646" s="2" t="s">
        <v>1463</v>
      </c>
      <c r="AF3646" s="2" t="s">
        <v>17390</v>
      </c>
      <c r="AG3646" s="2" t="s">
        <v>2998</v>
      </c>
      <c r="AH3646" s="2" t="s">
        <v>17088</v>
      </c>
    </row>
    <row r="3647" spans="24:34" x14ac:dyDescent="0.4">
      <c r="X3647" s="2" t="s">
        <v>8442</v>
      </c>
      <c r="Y3647" s="2">
        <v>1917</v>
      </c>
      <c r="Z3647" s="2">
        <v>266.3</v>
      </c>
      <c r="AA3647" s="2">
        <v>15</v>
      </c>
      <c r="AB3647" s="2">
        <v>2</v>
      </c>
      <c r="AC3647" s="2">
        <v>201.8</v>
      </c>
      <c r="AE3647" s="2" t="s">
        <v>8415</v>
      </c>
      <c r="AF3647" s="2" t="s">
        <v>17390</v>
      </c>
      <c r="AG3647" s="2" t="s">
        <v>2998</v>
      </c>
      <c r="AH3647" s="2" t="s">
        <v>2998</v>
      </c>
    </row>
    <row r="3648" spans="24:34" x14ac:dyDescent="0.4">
      <c r="X3648" s="2" t="s">
        <v>8446</v>
      </c>
      <c r="Y3648" s="2">
        <v>1918</v>
      </c>
      <c r="Z3648" s="2">
        <v>187.3</v>
      </c>
      <c r="AA3648" s="2">
        <v>29</v>
      </c>
      <c r="AB3648" s="2">
        <v>2</v>
      </c>
      <c r="AC3648" s="2">
        <v>187.3</v>
      </c>
      <c r="AE3648" s="2" t="s">
        <v>8416</v>
      </c>
      <c r="AF3648" s="2" t="s">
        <v>17390</v>
      </c>
      <c r="AG3648" s="2" t="s">
        <v>2998</v>
      </c>
      <c r="AH3648" s="2" t="s">
        <v>17086</v>
      </c>
    </row>
    <row r="3649" spans="24:34" x14ac:dyDescent="0.4">
      <c r="X3649" s="2" t="s">
        <v>8448</v>
      </c>
      <c r="Y3649" s="2">
        <v>1918</v>
      </c>
      <c r="Z3649" s="2">
        <v>377.3</v>
      </c>
      <c r="AA3649" s="2">
        <v>14</v>
      </c>
      <c r="AB3649" s="2">
        <v>2</v>
      </c>
      <c r="AC3649" s="2">
        <v>343</v>
      </c>
      <c r="AE3649" s="2" t="s">
        <v>8417</v>
      </c>
      <c r="AF3649" s="2" t="s">
        <v>17390</v>
      </c>
      <c r="AG3649" s="2" t="s">
        <v>2998</v>
      </c>
      <c r="AH3649" s="2" t="s">
        <v>17088</v>
      </c>
    </row>
    <row r="3650" spans="24:34" x14ac:dyDescent="0.4">
      <c r="X3650" s="2" t="s">
        <v>8450</v>
      </c>
      <c r="Y3650" s="2">
        <v>1965</v>
      </c>
      <c r="Z3650" s="2">
        <v>176.3</v>
      </c>
      <c r="AA3650" s="2">
        <v>18</v>
      </c>
      <c r="AB3650" s="2">
        <v>2</v>
      </c>
      <c r="AC3650" s="2">
        <v>176.3</v>
      </c>
      <c r="AE3650" s="2" t="s">
        <v>1464</v>
      </c>
      <c r="AF3650" s="2" t="s">
        <v>17390</v>
      </c>
      <c r="AG3650" s="2" t="s">
        <v>2998</v>
      </c>
      <c r="AH3650" s="2" t="s">
        <v>17088</v>
      </c>
    </row>
    <row r="3651" spans="24:34" x14ac:dyDescent="0.4">
      <c r="X3651" s="2" t="s">
        <v>8451</v>
      </c>
      <c r="Y3651" s="2">
        <v>1927</v>
      </c>
      <c r="Z3651" s="2">
        <v>260.3</v>
      </c>
      <c r="AA3651" s="2">
        <v>26</v>
      </c>
      <c r="AB3651" s="2">
        <v>2</v>
      </c>
      <c r="AC3651" s="2">
        <v>260.3</v>
      </c>
      <c r="AE3651" s="2" t="s">
        <v>8418</v>
      </c>
      <c r="AF3651" s="2" t="s">
        <v>17397</v>
      </c>
      <c r="AG3651" s="2" t="s">
        <v>2998</v>
      </c>
      <c r="AH3651" s="2" t="s">
        <v>17393</v>
      </c>
    </row>
    <row r="3652" spans="24:34" x14ac:dyDescent="0.4">
      <c r="X3652" s="2" t="s">
        <v>8454</v>
      </c>
      <c r="Y3652" s="2">
        <v>1973</v>
      </c>
      <c r="Z3652" s="2">
        <v>324.39999999999998</v>
      </c>
      <c r="AA3652" s="2">
        <v>17</v>
      </c>
      <c r="AB3652" s="2">
        <v>2</v>
      </c>
      <c r="AC3652" s="2">
        <v>306.39999999999998</v>
      </c>
      <c r="AE3652" s="2" t="s">
        <v>8419</v>
      </c>
      <c r="AF3652" s="2" t="s">
        <v>17448</v>
      </c>
      <c r="AG3652" s="2" t="s">
        <v>2998</v>
      </c>
      <c r="AH3652" s="2" t="s">
        <v>17393</v>
      </c>
    </row>
    <row r="3653" spans="24:34" x14ac:dyDescent="0.4">
      <c r="X3653" s="2" t="s">
        <v>8455</v>
      </c>
      <c r="Y3653" s="2">
        <v>1947</v>
      </c>
      <c r="Z3653" s="2">
        <v>391.2</v>
      </c>
      <c r="AA3653" s="2">
        <v>24</v>
      </c>
      <c r="AB3653" s="2">
        <v>2</v>
      </c>
      <c r="AC3653" s="2">
        <v>343.2</v>
      </c>
      <c r="AE3653" s="2" t="s">
        <v>8421</v>
      </c>
      <c r="AF3653" s="2" t="s">
        <v>17390</v>
      </c>
      <c r="AG3653" s="2" t="s">
        <v>2998</v>
      </c>
      <c r="AH3653" s="2" t="s">
        <v>17088</v>
      </c>
    </row>
    <row r="3654" spans="24:34" x14ac:dyDescent="0.4">
      <c r="X3654" s="2" t="s">
        <v>8456</v>
      </c>
      <c r="Y3654" s="2">
        <v>1974</v>
      </c>
      <c r="Z3654" s="2">
        <v>741.4</v>
      </c>
      <c r="AA3654" s="2">
        <v>42</v>
      </c>
      <c r="AB3654" s="2">
        <v>2</v>
      </c>
      <c r="AC3654" s="2">
        <v>717.4</v>
      </c>
      <c r="AE3654" s="2" t="s">
        <v>8422</v>
      </c>
      <c r="AF3654" s="2" t="s">
        <v>17390</v>
      </c>
      <c r="AG3654" s="2" t="s">
        <v>2998</v>
      </c>
      <c r="AH3654" s="2" t="s">
        <v>17088</v>
      </c>
    </row>
    <row r="3655" spans="24:34" x14ac:dyDescent="0.4">
      <c r="X3655" s="2" t="s">
        <v>8457</v>
      </c>
      <c r="Y3655" s="2">
        <v>1982</v>
      </c>
      <c r="Z3655" s="2">
        <v>1279.2</v>
      </c>
      <c r="AA3655" s="2">
        <v>47</v>
      </c>
      <c r="AB3655" s="2">
        <v>2</v>
      </c>
      <c r="AC3655" s="2">
        <v>1178</v>
      </c>
      <c r="AE3655" s="2" t="s">
        <v>8424</v>
      </c>
      <c r="AF3655" s="2" t="s">
        <v>2998</v>
      </c>
      <c r="AG3655" s="2" t="s">
        <v>2998</v>
      </c>
      <c r="AH3655" s="2" t="s">
        <v>2998</v>
      </c>
    </row>
    <row r="3656" spans="24:34" x14ac:dyDescent="0.4">
      <c r="X3656" s="2" t="s">
        <v>8459</v>
      </c>
      <c r="Y3656" s="2">
        <v>1992</v>
      </c>
      <c r="Z3656" s="2">
        <v>8964.4</v>
      </c>
      <c r="AA3656" s="2">
        <v>344</v>
      </c>
      <c r="AB3656" s="2">
        <v>9</v>
      </c>
      <c r="AC3656" s="2">
        <v>8964.4</v>
      </c>
      <c r="AE3656" s="2" t="s">
        <v>8425</v>
      </c>
      <c r="AF3656" s="2" t="s">
        <v>17397</v>
      </c>
      <c r="AG3656" s="2" t="s">
        <v>2998</v>
      </c>
      <c r="AH3656" s="2" t="s">
        <v>17393</v>
      </c>
    </row>
    <row r="3657" spans="24:34" x14ac:dyDescent="0.4">
      <c r="X3657" s="2" t="s">
        <v>8460</v>
      </c>
      <c r="Y3657" s="2">
        <v>1960</v>
      </c>
      <c r="Z3657" s="2">
        <v>214</v>
      </c>
      <c r="AA3657" s="2">
        <v>34</v>
      </c>
      <c r="AB3657" s="2">
        <v>2</v>
      </c>
      <c r="AC3657" s="2">
        <v>214</v>
      </c>
      <c r="AE3657" s="2" t="s">
        <v>8426</v>
      </c>
      <c r="AF3657" s="2" t="s">
        <v>17521</v>
      </c>
      <c r="AG3657" s="2" t="s">
        <v>2998</v>
      </c>
      <c r="AH3657" s="2" t="s">
        <v>17393</v>
      </c>
    </row>
    <row r="3658" spans="24:34" x14ac:dyDescent="0.4">
      <c r="X3658" s="2" t="s">
        <v>8461</v>
      </c>
      <c r="Y3658" s="2">
        <v>1931</v>
      </c>
      <c r="Z3658" s="2">
        <v>309.89999999999998</v>
      </c>
      <c r="AA3658" s="2">
        <v>19</v>
      </c>
      <c r="AB3658" s="2">
        <v>2</v>
      </c>
      <c r="AC3658" s="2">
        <v>237.9</v>
      </c>
      <c r="AE3658" s="2" t="s">
        <v>8428</v>
      </c>
      <c r="AF3658" s="2" t="s">
        <v>17521</v>
      </c>
      <c r="AG3658" s="2" t="s">
        <v>2998</v>
      </c>
      <c r="AH3658" s="2" t="s">
        <v>17393</v>
      </c>
    </row>
    <row r="3659" spans="24:34" x14ac:dyDescent="0.4">
      <c r="X3659" s="2" t="s">
        <v>8463</v>
      </c>
      <c r="Y3659" s="2">
        <v>1958</v>
      </c>
      <c r="Z3659" s="2">
        <v>196.3</v>
      </c>
      <c r="AA3659" s="2">
        <v>21</v>
      </c>
      <c r="AB3659" s="2">
        <v>2</v>
      </c>
      <c r="AC3659" s="2">
        <v>196.3</v>
      </c>
      <c r="AE3659" s="2" t="s">
        <v>1465</v>
      </c>
      <c r="AF3659" s="2" t="s">
        <v>17397</v>
      </c>
      <c r="AG3659" s="2" t="s">
        <v>2998</v>
      </c>
      <c r="AH3659" s="2" t="s">
        <v>17400</v>
      </c>
    </row>
    <row r="3660" spans="24:34" x14ac:dyDescent="0.4">
      <c r="X3660" s="2" t="s">
        <v>8465</v>
      </c>
      <c r="Y3660" s="2">
        <v>1969</v>
      </c>
      <c r="Z3660" s="2">
        <v>527.5</v>
      </c>
      <c r="AA3660" s="2">
        <v>18</v>
      </c>
      <c r="AB3660" s="2">
        <v>2</v>
      </c>
      <c r="AC3660" s="2">
        <v>527.5</v>
      </c>
      <c r="AE3660" s="2" t="s">
        <v>8430</v>
      </c>
      <c r="AF3660" s="2" t="s">
        <v>17407</v>
      </c>
      <c r="AG3660" s="2" t="s">
        <v>2998</v>
      </c>
      <c r="AH3660" s="2" t="s">
        <v>17086</v>
      </c>
    </row>
    <row r="3661" spans="24:34" x14ac:dyDescent="0.4">
      <c r="X3661" s="2" t="s">
        <v>8467</v>
      </c>
      <c r="Y3661" s="2">
        <v>1931</v>
      </c>
      <c r="Z3661" s="2">
        <v>585.20000000000005</v>
      </c>
      <c r="AA3661" s="2">
        <v>55</v>
      </c>
      <c r="AB3661" s="2">
        <v>2</v>
      </c>
      <c r="AC3661" s="2">
        <v>585.20000000000005</v>
      </c>
      <c r="AE3661" s="2" t="s">
        <v>8433</v>
      </c>
      <c r="AF3661" s="2" t="s">
        <v>17390</v>
      </c>
      <c r="AG3661" s="2" t="s">
        <v>2998</v>
      </c>
      <c r="AH3661" s="2" t="s">
        <v>17400</v>
      </c>
    </row>
    <row r="3662" spans="24:34" x14ac:dyDescent="0.4">
      <c r="X3662" s="2" t="s">
        <v>8468</v>
      </c>
      <c r="Y3662" s="2">
        <v>1977</v>
      </c>
      <c r="Z3662" s="2">
        <v>231.7</v>
      </c>
      <c r="AA3662" s="2">
        <v>21</v>
      </c>
      <c r="AB3662" s="2">
        <v>2</v>
      </c>
      <c r="AC3662" s="2">
        <v>210.9</v>
      </c>
      <c r="AE3662" s="2" t="s">
        <v>8434</v>
      </c>
      <c r="AF3662" s="2" t="s">
        <v>17390</v>
      </c>
      <c r="AG3662" s="2" t="s">
        <v>2998</v>
      </c>
      <c r="AH3662" s="2" t="s">
        <v>17400</v>
      </c>
    </row>
    <row r="3663" spans="24:34" x14ac:dyDescent="0.4">
      <c r="X3663" s="2" t="s">
        <v>8471</v>
      </c>
      <c r="Y3663" s="2">
        <v>1900</v>
      </c>
      <c r="Z3663" s="2">
        <v>520.9</v>
      </c>
      <c r="AA3663" s="2">
        <v>26</v>
      </c>
      <c r="AB3663" s="2">
        <v>2</v>
      </c>
      <c r="AC3663" s="2">
        <v>520.9</v>
      </c>
      <c r="AE3663" s="2" t="s">
        <v>8435</v>
      </c>
      <c r="AF3663" s="2" t="s">
        <v>17407</v>
      </c>
      <c r="AG3663" s="2" t="s">
        <v>2998</v>
      </c>
      <c r="AH3663" s="2" t="s">
        <v>17088</v>
      </c>
    </row>
    <row r="3664" spans="24:34" x14ac:dyDescent="0.4">
      <c r="X3664" s="2" t="s">
        <v>8472</v>
      </c>
      <c r="Y3664" s="2">
        <v>1917</v>
      </c>
      <c r="Z3664" s="2">
        <v>231.6</v>
      </c>
      <c r="AA3664" s="2">
        <v>11</v>
      </c>
      <c r="AB3664" s="2">
        <v>2</v>
      </c>
      <c r="AC3664" s="2">
        <v>231.6</v>
      </c>
      <c r="AE3664" s="2" t="s">
        <v>1466</v>
      </c>
      <c r="AF3664" s="2" t="s">
        <v>17407</v>
      </c>
      <c r="AG3664" s="2" t="s">
        <v>2998</v>
      </c>
      <c r="AH3664" s="2" t="s">
        <v>17088</v>
      </c>
    </row>
    <row r="3665" spans="24:34" x14ac:dyDescent="0.4">
      <c r="X3665" s="2" t="s">
        <v>8474</v>
      </c>
      <c r="Y3665" s="2">
        <v>1971</v>
      </c>
      <c r="Z3665" s="2">
        <v>2092.1999999999998</v>
      </c>
      <c r="AA3665" s="2">
        <v>70</v>
      </c>
      <c r="AB3665" s="2">
        <v>5</v>
      </c>
      <c r="AC3665" s="2">
        <v>2092.1999999999998</v>
      </c>
      <c r="AE3665" s="2" t="s">
        <v>8437</v>
      </c>
      <c r="AF3665" s="2" t="s">
        <v>17390</v>
      </c>
      <c r="AG3665" s="2" t="s">
        <v>2998</v>
      </c>
      <c r="AH3665" s="2" t="s">
        <v>17393</v>
      </c>
    </row>
    <row r="3666" spans="24:34" x14ac:dyDescent="0.4">
      <c r="X3666" s="2" t="s">
        <v>8475</v>
      </c>
      <c r="Y3666" s="2">
        <v>1919</v>
      </c>
      <c r="Z3666" s="2">
        <v>385.2</v>
      </c>
      <c r="AA3666" s="2">
        <v>14</v>
      </c>
      <c r="AB3666" s="2">
        <v>2</v>
      </c>
      <c r="AC3666" s="2">
        <v>338.1</v>
      </c>
      <c r="AE3666" s="2" t="s">
        <v>8439</v>
      </c>
      <c r="AF3666" s="2" t="s">
        <v>17407</v>
      </c>
      <c r="AG3666" s="2" t="s">
        <v>2998</v>
      </c>
      <c r="AH3666" s="2" t="s">
        <v>17086</v>
      </c>
    </row>
    <row r="3667" spans="24:34" x14ac:dyDescent="0.4">
      <c r="X3667" s="2" t="s">
        <v>8477</v>
      </c>
      <c r="Y3667" s="2">
        <v>1983</v>
      </c>
      <c r="Z3667" s="2">
        <v>1109.7</v>
      </c>
      <c r="AA3667" s="2">
        <v>62</v>
      </c>
      <c r="AB3667" s="2">
        <v>2</v>
      </c>
      <c r="AC3667" s="2">
        <v>1109.7</v>
      </c>
      <c r="AE3667" s="2" t="s">
        <v>8441</v>
      </c>
      <c r="AF3667" s="2" t="s">
        <v>17407</v>
      </c>
      <c r="AG3667" s="2" t="s">
        <v>2998</v>
      </c>
      <c r="AH3667" s="2" t="s">
        <v>17400</v>
      </c>
    </row>
    <row r="3668" spans="24:34" x14ac:dyDescent="0.4">
      <c r="X3668" s="2" t="s">
        <v>8478</v>
      </c>
      <c r="Y3668" s="2">
        <v>1979</v>
      </c>
      <c r="Z3668" s="2">
        <v>391.9</v>
      </c>
      <c r="AA3668" s="2">
        <v>21</v>
      </c>
      <c r="AB3668" s="2">
        <v>2</v>
      </c>
      <c r="AC3668" s="2">
        <v>323.3</v>
      </c>
      <c r="AE3668" s="2" t="s">
        <v>8442</v>
      </c>
      <c r="AF3668" s="2" t="s">
        <v>17407</v>
      </c>
      <c r="AG3668" s="2" t="s">
        <v>2998</v>
      </c>
      <c r="AH3668" s="2" t="s">
        <v>17400</v>
      </c>
    </row>
    <row r="3669" spans="24:34" x14ac:dyDescent="0.4">
      <c r="X3669" s="2" t="s">
        <v>8479</v>
      </c>
      <c r="Y3669" s="2">
        <v>1984</v>
      </c>
      <c r="Z3669" s="2">
        <v>585.1</v>
      </c>
      <c r="AA3669" s="2">
        <v>47</v>
      </c>
      <c r="AB3669" s="2">
        <v>2</v>
      </c>
      <c r="AC3669" s="2">
        <v>585.1</v>
      </c>
      <c r="AE3669" s="2" t="s">
        <v>8446</v>
      </c>
      <c r="AF3669" s="2" t="s">
        <v>17390</v>
      </c>
      <c r="AG3669" s="2" t="s">
        <v>2998</v>
      </c>
      <c r="AH3669" s="2" t="s">
        <v>17086</v>
      </c>
    </row>
    <row r="3670" spans="24:34" x14ac:dyDescent="0.4">
      <c r="X3670" s="2" t="s">
        <v>8481</v>
      </c>
      <c r="Y3670" s="2">
        <v>1975</v>
      </c>
      <c r="Z3670" s="2">
        <v>508</v>
      </c>
      <c r="AA3670" s="2">
        <v>47</v>
      </c>
      <c r="AB3670" s="2">
        <v>2</v>
      </c>
      <c r="AC3670" s="2">
        <v>508</v>
      </c>
      <c r="AE3670" s="2" t="s">
        <v>8448</v>
      </c>
      <c r="AF3670" s="2" t="s">
        <v>17407</v>
      </c>
      <c r="AG3670" s="2" t="s">
        <v>2998</v>
      </c>
      <c r="AH3670" s="2" t="s">
        <v>17086</v>
      </c>
    </row>
    <row r="3671" spans="24:34" x14ac:dyDescent="0.4">
      <c r="X3671" s="2" t="s">
        <v>8482</v>
      </c>
      <c r="Y3671" s="2">
        <v>1978</v>
      </c>
      <c r="Z3671" s="2">
        <v>552.6</v>
      </c>
      <c r="AA3671" s="2">
        <v>47</v>
      </c>
      <c r="AB3671" s="2">
        <v>2</v>
      </c>
      <c r="AC3671" s="2">
        <v>552.6</v>
      </c>
      <c r="AE3671" s="2" t="s">
        <v>8450</v>
      </c>
      <c r="AF3671" s="2" t="s">
        <v>17407</v>
      </c>
      <c r="AG3671" s="2" t="s">
        <v>2998</v>
      </c>
      <c r="AH3671" s="2" t="s">
        <v>17088</v>
      </c>
    </row>
    <row r="3672" spans="24:34" x14ac:dyDescent="0.4">
      <c r="X3672" s="2" t="s">
        <v>8483</v>
      </c>
      <c r="Y3672" s="2">
        <v>1986</v>
      </c>
      <c r="Z3672" s="2">
        <v>564.70000000000005</v>
      </c>
      <c r="AA3672" s="2">
        <v>47</v>
      </c>
      <c r="AB3672" s="2">
        <v>2</v>
      </c>
      <c r="AC3672" s="2">
        <v>564.70000000000005</v>
      </c>
      <c r="AE3672" s="2" t="s">
        <v>8451</v>
      </c>
      <c r="AF3672" s="2" t="s">
        <v>17407</v>
      </c>
      <c r="AG3672" s="2" t="s">
        <v>2998</v>
      </c>
      <c r="AH3672" s="2" t="s">
        <v>17400</v>
      </c>
    </row>
    <row r="3673" spans="24:34" x14ac:dyDescent="0.4">
      <c r="X3673" s="2" t="s">
        <v>8484</v>
      </c>
      <c r="Y3673" s="2">
        <v>1973</v>
      </c>
      <c r="Z3673" s="2">
        <v>899.4</v>
      </c>
      <c r="AA3673" s="2">
        <v>57</v>
      </c>
      <c r="AB3673" s="2">
        <v>2</v>
      </c>
      <c r="AC3673" s="2">
        <v>865.8</v>
      </c>
      <c r="AE3673" s="2" t="s">
        <v>8454</v>
      </c>
      <c r="AF3673" s="2" t="s">
        <v>17390</v>
      </c>
      <c r="AG3673" s="2" t="s">
        <v>2998</v>
      </c>
      <c r="AH3673" s="2" t="s">
        <v>17086</v>
      </c>
    </row>
    <row r="3674" spans="24:34" x14ac:dyDescent="0.4">
      <c r="X3674" s="2" t="s">
        <v>8485</v>
      </c>
      <c r="Y3674" s="2">
        <v>1920</v>
      </c>
      <c r="Z3674" s="2">
        <v>305.2</v>
      </c>
      <c r="AA3674" s="2">
        <v>18</v>
      </c>
      <c r="AB3674" s="2">
        <v>2</v>
      </c>
      <c r="AC3674" s="2">
        <v>290.7</v>
      </c>
      <c r="AE3674" s="2" t="s">
        <v>8455</v>
      </c>
      <c r="AF3674" s="2" t="s">
        <v>17390</v>
      </c>
      <c r="AG3674" s="2" t="s">
        <v>2998</v>
      </c>
      <c r="AH3674" s="2" t="s">
        <v>17393</v>
      </c>
    </row>
    <row r="3675" spans="24:34" x14ac:dyDescent="0.4">
      <c r="X3675" s="2" t="s">
        <v>8488</v>
      </c>
      <c r="Y3675" s="2">
        <v>1915</v>
      </c>
      <c r="Z3675" s="2">
        <v>369.4</v>
      </c>
      <c r="AA3675" s="2">
        <v>29</v>
      </c>
      <c r="AB3675" s="2">
        <v>2</v>
      </c>
      <c r="AC3675" s="2">
        <v>369.4</v>
      </c>
      <c r="AE3675" s="2" t="s">
        <v>8456</v>
      </c>
      <c r="AF3675" s="2" t="s">
        <v>17390</v>
      </c>
      <c r="AG3675" s="2" t="s">
        <v>2998</v>
      </c>
      <c r="AH3675" s="2" t="s">
        <v>17088</v>
      </c>
    </row>
    <row r="3676" spans="24:34" x14ac:dyDescent="0.4">
      <c r="X3676" s="2" t="s">
        <v>8489</v>
      </c>
      <c r="Y3676" s="2">
        <v>1880</v>
      </c>
      <c r="Z3676" s="2">
        <v>169.5</v>
      </c>
      <c r="AA3676" s="2">
        <v>29</v>
      </c>
      <c r="AB3676" s="2">
        <v>2</v>
      </c>
      <c r="AC3676" s="2">
        <v>169.5</v>
      </c>
      <c r="AE3676" s="2" t="s">
        <v>8457</v>
      </c>
      <c r="AF3676" s="2" t="s">
        <v>17390</v>
      </c>
      <c r="AG3676" s="2" t="s">
        <v>2998</v>
      </c>
      <c r="AH3676" s="2" t="s">
        <v>17393</v>
      </c>
    </row>
    <row r="3677" spans="24:34" x14ac:dyDescent="0.4">
      <c r="X3677" s="2" t="s">
        <v>8491</v>
      </c>
      <c r="Y3677" s="2">
        <v>1993</v>
      </c>
      <c r="Z3677" s="2">
        <v>630.20000000000005</v>
      </c>
      <c r="AA3677" s="2">
        <v>16</v>
      </c>
      <c r="AB3677" s="2">
        <v>2</v>
      </c>
      <c r="AC3677" s="2">
        <v>630.20000000000005</v>
      </c>
      <c r="AE3677" s="2" t="s">
        <v>8459</v>
      </c>
      <c r="AF3677" s="2" t="s">
        <v>17397</v>
      </c>
      <c r="AG3677" s="2" t="s">
        <v>2998</v>
      </c>
      <c r="AH3677" s="2" t="s">
        <v>17393</v>
      </c>
    </row>
    <row r="3678" spans="24:34" x14ac:dyDescent="0.4">
      <c r="X3678" s="2" t="s">
        <v>8493</v>
      </c>
      <c r="Y3678" s="2">
        <v>1920</v>
      </c>
      <c r="Z3678" s="2">
        <v>203.5</v>
      </c>
      <c r="AA3678" s="2">
        <v>21</v>
      </c>
      <c r="AB3678" s="2">
        <v>2</v>
      </c>
      <c r="AC3678" s="2">
        <v>117.9</v>
      </c>
      <c r="AE3678" s="2" t="s">
        <v>8460</v>
      </c>
      <c r="AF3678" s="2" t="s">
        <v>2998</v>
      </c>
      <c r="AG3678" s="2" t="s">
        <v>2998</v>
      </c>
      <c r="AH3678" s="2" t="s">
        <v>2998</v>
      </c>
    </row>
    <row r="3679" spans="24:34" x14ac:dyDescent="0.4">
      <c r="X3679" s="2" t="s">
        <v>8495</v>
      </c>
      <c r="Y3679" s="2">
        <v>1920</v>
      </c>
      <c r="Z3679" s="2">
        <v>231.1</v>
      </c>
      <c r="AA3679" s="2">
        <v>23</v>
      </c>
      <c r="AB3679" s="2">
        <v>2</v>
      </c>
      <c r="AC3679" s="2">
        <v>231.1</v>
      </c>
      <c r="AE3679" s="2" t="s">
        <v>8461</v>
      </c>
      <c r="AF3679" s="2" t="s">
        <v>17407</v>
      </c>
      <c r="AG3679" s="2" t="s">
        <v>2998</v>
      </c>
      <c r="AH3679" s="2" t="s">
        <v>17400</v>
      </c>
    </row>
    <row r="3680" spans="24:34" x14ac:dyDescent="0.4">
      <c r="X3680" s="2" t="s">
        <v>8496</v>
      </c>
      <c r="Y3680" s="2">
        <v>1960</v>
      </c>
      <c r="Z3680" s="2">
        <v>1731.6</v>
      </c>
      <c r="AA3680" s="2">
        <v>63</v>
      </c>
      <c r="AB3680" s="2">
        <v>3</v>
      </c>
      <c r="AC3680" s="2">
        <v>1731.6</v>
      </c>
      <c r="AE3680" s="2" t="s">
        <v>8463</v>
      </c>
      <c r="AF3680" s="2" t="s">
        <v>17390</v>
      </c>
      <c r="AG3680" s="2" t="s">
        <v>2998</v>
      </c>
      <c r="AH3680" s="2" t="s">
        <v>2998</v>
      </c>
    </row>
    <row r="3681" spans="24:34" x14ac:dyDescent="0.4">
      <c r="X3681" s="2" t="s">
        <v>1469</v>
      </c>
      <c r="Y3681" s="2">
        <v>1989</v>
      </c>
      <c r="Z3681" s="2">
        <v>668.9</v>
      </c>
      <c r="AA3681" s="2">
        <v>18</v>
      </c>
      <c r="AB3681" s="2">
        <v>2</v>
      </c>
      <c r="AC3681" s="2">
        <v>623.4</v>
      </c>
      <c r="AE3681" s="2" t="s">
        <v>8465</v>
      </c>
      <c r="AF3681" s="2" t="s">
        <v>17390</v>
      </c>
      <c r="AG3681" s="2" t="s">
        <v>2998</v>
      </c>
      <c r="AH3681" s="2" t="s">
        <v>17086</v>
      </c>
    </row>
    <row r="3682" spans="24:34" x14ac:dyDescent="0.4">
      <c r="X3682" s="2" t="s">
        <v>8498</v>
      </c>
      <c r="Y3682" s="2">
        <v>1965</v>
      </c>
      <c r="Z3682" s="2">
        <v>479.5</v>
      </c>
      <c r="AA3682" s="2">
        <v>26</v>
      </c>
      <c r="AB3682" s="2">
        <v>2</v>
      </c>
      <c r="AC3682" s="2">
        <v>382.5</v>
      </c>
      <c r="AE3682" s="2" t="s">
        <v>8467</v>
      </c>
      <c r="AF3682" s="2" t="s">
        <v>17407</v>
      </c>
      <c r="AG3682" s="2" t="s">
        <v>2998</v>
      </c>
      <c r="AH3682" s="2" t="s">
        <v>17088</v>
      </c>
    </row>
    <row r="3683" spans="24:34" x14ac:dyDescent="0.4">
      <c r="X3683" s="2" t="s">
        <v>8499</v>
      </c>
      <c r="Y3683" s="2">
        <v>1960</v>
      </c>
      <c r="Z3683" s="2">
        <v>364.3</v>
      </c>
      <c r="AA3683" s="2">
        <v>19</v>
      </c>
      <c r="AB3683" s="2">
        <v>2</v>
      </c>
      <c r="AC3683" s="2">
        <v>314.60000000000002</v>
      </c>
      <c r="AE3683" s="2" t="s">
        <v>8468</v>
      </c>
      <c r="AF3683" s="2" t="s">
        <v>17407</v>
      </c>
      <c r="AG3683" s="2" t="s">
        <v>2998</v>
      </c>
      <c r="AH3683" s="2" t="s">
        <v>17393</v>
      </c>
    </row>
    <row r="3684" spans="24:34" x14ac:dyDescent="0.4">
      <c r="X3684" s="2" t="s">
        <v>8502</v>
      </c>
      <c r="Y3684" s="2">
        <v>1883</v>
      </c>
      <c r="Z3684" s="2">
        <v>198.7</v>
      </c>
      <c r="AA3684" s="2">
        <v>23</v>
      </c>
      <c r="AB3684" s="2">
        <v>2</v>
      </c>
      <c r="AC3684" s="2">
        <v>198.7</v>
      </c>
      <c r="AE3684" s="2" t="s">
        <v>8471</v>
      </c>
      <c r="AF3684" s="2" t="s">
        <v>17407</v>
      </c>
      <c r="AG3684" s="2" t="s">
        <v>2998</v>
      </c>
      <c r="AH3684" s="2" t="s">
        <v>17414</v>
      </c>
    </row>
    <row r="3685" spans="24:34" x14ac:dyDescent="0.4">
      <c r="X3685" s="2" t="s">
        <v>1470</v>
      </c>
      <c r="Y3685" s="2">
        <v>1913</v>
      </c>
      <c r="Z3685" s="2">
        <v>789.6</v>
      </c>
      <c r="AA3685" s="2">
        <v>23</v>
      </c>
      <c r="AB3685" s="2">
        <v>2</v>
      </c>
      <c r="AC3685" s="2">
        <v>612.70000000000005</v>
      </c>
      <c r="AE3685" s="2" t="s">
        <v>8472</v>
      </c>
      <c r="AF3685" s="2" t="s">
        <v>17390</v>
      </c>
      <c r="AG3685" s="2" t="s">
        <v>2998</v>
      </c>
      <c r="AH3685" s="2" t="s">
        <v>17088</v>
      </c>
    </row>
    <row r="3686" spans="24:34" x14ac:dyDescent="0.4">
      <c r="X3686" s="2" t="s">
        <v>8505</v>
      </c>
      <c r="Y3686" s="2">
        <v>1932</v>
      </c>
      <c r="Z3686" s="2">
        <v>209.1</v>
      </c>
      <c r="AA3686" s="2">
        <v>31</v>
      </c>
      <c r="AB3686" s="2">
        <v>2</v>
      </c>
      <c r="AC3686" s="2">
        <v>209.1</v>
      </c>
      <c r="AE3686" s="2" t="s">
        <v>8474</v>
      </c>
      <c r="AF3686" s="2" t="s">
        <v>17390</v>
      </c>
      <c r="AG3686" s="2" t="s">
        <v>2998</v>
      </c>
      <c r="AH3686" s="2" t="s">
        <v>17086</v>
      </c>
    </row>
    <row r="3687" spans="24:34" x14ac:dyDescent="0.4">
      <c r="X3687" s="2" t="s">
        <v>8506</v>
      </c>
      <c r="Y3687" s="2">
        <v>1923</v>
      </c>
      <c r="Z3687" s="2">
        <v>154.6</v>
      </c>
      <c r="AA3687" s="2">
        <v>16</v>
      </c>
      <c r="AB3687" s="2">
        <v>2</v>
      </c>
      <c r="AC3687" s="2">
        <v>154.6</v>
      </c>
      <c r="AE3687" s="2" t="s">
        <v>8475</v>
      </c>
      <c r="AF3687" s="2" t="s">
        <v>17407</v>
      </c>
      <c r="AG3687" s="2" t="s">
        <v>2998</v>
      </c>
      <c r="AH3687" s="2" t="s">
        <v>17088</v>
      </c>
    </row>
    <row r="3688" spans="24:34" x14ac:dyDescent="0.4">
      <c r="X3688" s="2" t="s">
        <v>8507</v>
      </c>
      <c r="Y3688" s="2">
        <v>1927</v>
      </c>
      <c r="Z3688" s="2">
        <v>193.1</v>
      </c>
      <c r="AA3688" s="2">
        <v>21</v>
      </c>
      <c r="AB3688" s="2">
        <v>2</v>
      </c>
      <c r="AC3688" s="2">
        <v>193.1</v>
      </c>
      <c r="AE3688" s="2" t="s">
        <v>8477</v>
      </c>
      <c r="AF3688" s="2" t="s">
        <v>17390</v>
      </c>
      <c r="AG3688" s="2" t="s">
        <v>2998</v>
      </c>
      <c r="AH3688" s="2" t="s">
        <v>17393</v>
      </c>
    </row>
    <row r="3689" spans="24:34" x14ac:dyDescent="0.4">
      <c r="X3689" s="2" t="s">
        <v>8509</v>
      </c>
      <c r="Y3689" s="2">
        <v>1917</v>
      </c>
      <c r="Z3689" s="2">
        <v>722.2</v>
      </c>
      <c r="AA3689" s="2">
        <v>21</v>
      </c>
      <c r="AB3689" s="2">
        <v>2</v>
      </c>
      <c r="AC3689" s="2">
        <v>514</v>
      </c>
      <c r="AE3689" s="2" t="s">
        <v>8478</v>
      </c>
      <c r="AF3689" s="2" t="s">
        <v>17390</v>
      </c>
      <c r="AG3689" s="2" t="s">
        <v>2998</v>
      </c>
      <c r="AH3689" s="2" t="s">
        <v>17086</v>
      </c>
    </row>
    <row r="3690" spans="24:34" x14ac:dyDescent="0.4">
      <c r="X3690" s="2" t="s">
        <v>8511</v>
      </c>
      <c r="Y3690" s="2">
        <v>1915</v>
      </c>
      <c r="Z3690" s="2">
        <v>559.6</v>
      </c>
      <c r="AA3690" s="2">
        <v>42</v>
      </c>
      <c r="AB3690" s="2">
        <v>2</v>
      </c>
      <c r="AC3690" s="2">
        <v>559.6</v>
      </c>
      <c r="AE3690" s="2" t="s">
        <v>8479</v>
      </c>
      <c r="AF3690" s="2" t="s">
        <v>17390</v>
      </c>
      <c r="AG3690" s="2" t="s">
        <v>2998</v>
      </c>
      <c r="AH3690" s="2" t="s">
        <v>2998</v>
      </c>
    </row>
    <row r="3691" spans="24:34" x14ac:dyDescent="0.4">
      <c r="X3691" s="2" t="s">
        <v>1471</v>
      </c>
      <c r="Y3691" s="2">
        <v>1923</v>
      </c>
      <c r="Z3691" s="2">
        <v>486.6</v>
      </c>
      <c r="AA3691" s="2">
        <v>8</v>
      </c>
      <c r="AB3691" s="2">
        <v>2</v>
      </c>
      <c r="AC3691" s="2">
        <v>486.6</v>
      </c>
      <c r="AE3691" s="2" t="s">
        <v>8481</v>
      </c>
      <c r="AF3691" s="2" t="s">
        <v>17390</v>
      </c>
      <c r="AG3691" s="2" t="s">
        <v>2998</v>
      </c>
      <c r="AH3691" s="2" t="s">
        <v>2998</v>
      </c>
    </row>
    <row r="3692" spans="24:34" x14ac:dyDescent="0.4">
      <c r="X3692" s="2" t="s">
        <v>8513</v>
      </c>
      <c r="Y3692" s="2">
        <v>1917</v>
      </c>
      <c r="Z3692" s="2">
        <v>378.6</v>
      </c>
      <c r="AA3692" s="2">
        <v>26</v>
      </c>
      <c r="AB3692" s="2">
        <v>2</v>
      </c>
      <c r="AC3692" s="2">
        <v>287.89999999999998</v>
      </c>
      <c r="AE3692" s="2" t="s">
        <v>8482</v>
      </c>
      <c r="AF3692" s="2" t="s">
        <v>17390</v>
      </c>
      <c r="AG3692" s="2" t="s">
        <v>2998</v>
      </c>
      <c r="AH3692" s="2" t="s">
        <v>2998</v>
      </c>
    </row>
    <row r="3693" spans="24:34" x14ac:dyDescent="0.4">
      <c r="X3693" s="2" t="s">
        <v>8516</v>
      </c>
      <c r="Y3693" s="2">
        <v>1960</v>
      </c>
      <c r="Z3693" s="2">
        <v>574.79999999999995</v>
      </c>
      <c r="AA3693" s="2">
        <v>42</v>
      </c>
      <c r="AB3693" s="2">
        <v>2</v>
      </c>
      <c r="AC3693" s="2">
        <v>574.79999999999995</v>
      </c>
      <c r="AE3693" s="2" t="s">
        <v>8483</v>
      </c>
      <c r="AF3693" s="2" t="s">
        <v>17390</v>
      </c>
      <c r="AG3693" s="2" t="s">
        <v>2998</v>
      </c>
      <c r="AH3693" s="2" t="s">
        <v>17400</v>
      </c>
    </row>
    <row r="3694" spans="24:34" x14ac:dyDescent="0.4">
      <c r="X3694" s="2" t="s">
        <v>488</v>
      </c>
      <c r="Y3694" s="2">
        <v>1970</v>
      </c>
      <c r="Z3694" s="2">
        <v>873.3</v>
      </c>
      <c r="AA3694" s="2">
        <v>57</v>
      </c>
      <c r="AB3694" s="2">
        <v>2</v>
      </c>
      <c r="AC3694" s="2">
        <v>873.3</v>
      </c>
      <c r="AE3694" s="2" t="s">
        <v>8484</v>
      </c>
      <c r="AF3694" s="2" t="s">
        <v>17390</v>
      </c>
      <c r="AG3694" s="2" t="s">
        <v>2998</v>
      </c>
      <c r="AH3694" s="2" t="s">
        <v>17088</v>
      </c>
    </row>
    <row r="3695" spans="24:34" x14ac:dyDescent="0.4">
      <c r="X3695" s="2" t="s">
        <v>8517</v>
      </c>
      <c r="Y3695" s="2">
        <v>1968</v>
      </c>
      <c r="Z3695" s="2">
        <v>467.1</v>
      </c>
      <c r="AA3695" s="2">
        <v>42</v>
      </c>
      <c r="AB3695" s="2">
        <v>2</v>
      </c>
      <c r="AC3695" s="2">
        <v>467.1</v>
      </c>
      <c r="AE3695" s="2" t="s">
        <v>8485</v>
      </c>
      <c r="AF3695" s="2" t="s">
        <v>17407</v>
      </c>
      <c r="AG3695" s="2" t="s">
        <v>2998</v>
      </c>
      <c r="AH3695" s="2" t="s">
        <v>17086</v>
      </c>
    </row>
    <row r="3696" spans="24:34" x14ac:dyDescent="0.4">
      <c r="X3696" s="2" t="s">
        <v>8518</v>
      </c>
      <c r="Y3696" s="2">
        <v>2015</v>
      </c>
      <c r="Z3696" s="2">
        <v>1467.7</v>
      </c>
      <c r="AB3696" s="2">
        <v>3</v>
      </c>
      <c r="AC3696" s="2">
        <v>1215.2</v>
      </c>
      <c r="AE3696" s="2" t="s">
        <v>8488</v>
      </c>
      <c r="AF3696" s="2" t="s">
        <v>17390</v>
      </c>
      <c r="AG3696" s="2" t="s">
        <v>2998</v>
      </c>
      <c r="AH3696" s="2" t="s">
        <v>17088</v>
      </c>
    </row>
    <row r="3697" spans="24:34" x14ac:dyDescent="0.4">
      <c r="X3697" s="2" t="s">
        <v>8519</v>
      </c>
      <c r="Y3697" s="2">
        <v>1991</v>
      </c>
      <c r="Z3697" s="2">
        <v>952.8</v>
      </c>
      <c r="AA3697" s="2">
        <v>90</v>
      </c>
      <c r="AB3697" s="2">
        <v>3</v>
      </c>
      <c r="AC3697" s="2">
        <v>952.8</v>
      </c>
      <c r="AE3697" s="2" t="s">
        <v>8489</v>
      </c>
      <c r="AF3697" s="2" t="s">
        <v>17390</v>
      </c>
      <c r="AG3697" s="2" t="s">
        <v>2998</v>
      </c>
      <c r="AH3697" s="2" t="s">
        <v>17088</v>
      </c>
    </row>
    <row r="3698" spans="24:34" x14ac:dyDescent="0.4">
      <c r="X3698" s="2" t="s">
        <v>8521</v>
      </c>
      <c r="Y3698" s="2">
        <v>1981</v>
      </c>
      <c r="Z3698" s="2">
        <v>4576.3</v>
      </c>
      <c r="AA3698" s="2">
        <v>260</v>
      </c>
      <c r="AB3698" s="2">
        <v>5</v>
      </c>
      <c r="AC3698" s="2">
        <v>4576.3</v>
      </c>
      <c r="AE3698" s="2" t="s">
        <v>8491</v>
      </c>
      <c r="AF3698" s="2" t="s">
        <v>17390</v>
      </c>
      <c r="AG3698" s="2" t="s">
        <v>2998</v>
      </c>
      <c r="AH3698" s="2" t="s">
        <v>17086</v>
      </c>
    </row>
    <row r="3699" spans="24:34" x14ac:dyDescent="0.4">
      <c r="X3699" s="2" t="s">
        <v>8523</v>
      </c>
      <c r="Y3699" s="2">
        <v>1986</v>
      </c>
      <c r="Z3699" s="2">
        <v>2786.7</v>
      </c>
      <c r="AA3699" s="2">
        <v>156</v>
      </c>
      <c r="AB3699" s="2">
        <v>5</v>
      </c>
      <c r="AC3699" s="2">
        <v>2786.7</v>
      </c>
      <c r="AE3699" s="2" t="s">
        <v>8493</v>
      </c>
      <c r="AF3699" s="2" t="s">
        <v>17407</v>
      </c>
      <c r="AG3699" s="2" t="s">
        <v>2998</v>
      </c>
      <c r="AH3699" s="2" t="s">
        <v>17088</v>
      </c>
    </row>
    <row r="3700" spans="24:34" x14ac:dyDescent="0.4">
      <c r="X3700" s="2" t="s">
        <v>8524</v>
      </c>
      <c r="Y3700" s="2">
        <v>1978</v>
      </c>
      <c r="Z3700" s="2">
        <v>4180.2</v>
      </c>
      <c r="AA3700" s="2">
        <v>208</v>
      </c>
      <c r="AB3700" s="2">
        <v>5</v>
      </c>
      <c r="AC3700" s="2">
        <v>2609</v>
      </c>
      <c r="AE3700" s="2" t="s">
        <v>8495</v>
      </c>
      <c r="AF3700" s="2" t="s">
        <v>17390</v>
      </c>
      <c r="AG3700" s="2" t="s">
        <v>2998</v>
      </c>
      <c r="AH3700" s="2" t="s">
        <v>17086</v>
      </c>
    </row>
    <row r="3701" spans="24:34" x14ac:dyDescent="0.4">
      <c r="X3701" s="2" t="s">
        <v>8525</v>
      </c>
      <c r="Y3701" s="2">
        <v>1989</v>
      </c>
      <c r="Z3701" s="2">
        <v>2791</v>
      </c>
      <c r="AA3701" s="2">
        <v>156</v>
      </c>
      <c r="AB3701" s="2">
        <v>5</v>
      </c>
      <c r="AC3701" s="2">
        <v>2791</v>
      </c>
      <c r="AE3701" s="2" t="s">
        <v>8496</v>
      </c>
      <c r="AF3701" s="2" t="s">
        <v>17390</v>
      </c>
      <c r="AG3701" s="2" t="s">
        <v>2998</v>
      </c>
      <c r="AH3701" s="2" t="s">
        <v>17400</v>
      </c>
    </row>
    <row r="3702" spans="24:34" x14ac:dyDescent="0.4">
      <c r="X3702" s="2" t="s">
        <v>8526</v>
      </c>
      <c r="Y3702" s="2">
        <v>1983</v>
      </c>
      <c r="Z3702" s="2">
        <v>7673.2</v>
      </c>
      <c r="AA3702" s="2">
        <v>374</v>
      </c>
      <c r="AB3702" s="2">
        <v>9</v>
      </c>
      <c r="AC3702" s="2">
        <v>7673.2</v>
      </c>
      <c r="AE3702" s="2" t="s">
        <v>1469</v>
      </c>
      <c r="AF3702" s="2" t="s">
        <v>17390</v>
      </c>
      <c r="AG3702" s="2" t="s">
        <v>2998</v>
      </c>
      <c r="AH3702" s="2" t="s">
        <v>17086</v>
      </c>
    </row>
    <row r="3703" spans="24:34" x14ac:dyDescent="0.4">
      <c r="X3703" s="2" t="s">
        <v>8527</v>
      </c>
      <c r="Y3703" s="2">
        <v>1987</v>
      </c>
      <c r="Z3703" s="2">
        <v>7624.9</v>
      </c>
      <c r="AA3703" s="2">
        <v>374</v>
      </c>
      <c r="AB3703" s="2">
        <v>9</v>
      </c>
      <c r="AC3703" s="2">
        <v>4506.1000000000004</v>
      </c>
      <c r="AE3703" s="2" t="s">
        <v>8498</v>
      </c>
      <c r="AF3703" s="2" t="s">
        <v>17407</v>
      </c>
      <c r="AG3703" s="2" t="s">
        <v>2998</v>
      </c>
      <c r="AH3703" s="2" t="s">
        <v>17088</v>
      </c>
    </row>
    <row r="3704" spans="24:34" x14ac:dyDescent="0.4">
      <c r="X3704" s="2" t="s">
        <v>8529</v>
      </c>
      <c r="Y3704" s="2">
        <v>1979</v>
      </c>
      <c r="Z3704" s="2">
        <v>3521.9</v>
      </c>
      <c r="AA3704" s="2">
        <v>146</v>
      </c>
      <c r="AB3704" s="2">
        <v>5</v>
      </c>
      <c r="AC3704" s="2">
        <v>3521.9</v>
      </c>
      <c r="AE3704" s="2" t="s">
        <v>8499</v>
      </c>
      <c r="AF3704" s="2" t="s">
        <v>17407</v>
      </c>
      <c r="AG3704" s="2" t="s">
        <v>2998</v>
      </c>
      <c r="AH3704" s="2" t="s">
        <v>17086</v>
      </c>
    </row>
    <row r="3705" spans="24:34" x14ac:dyDescent="0.4">
      <c r="X3705" s="2" t="s">
        <v>8530</v>
      </c>
      <c r="Y3705" s="2">
        <v>1961</v>
      </c>
      <c r="Z3705" s="2">
        <v>277.2</v>
      </c>
      <c r="AA3705" s="2">
        <v>21</v>
      </c>
      <c r="AB3705" s="2">
        <v>2</v>
      </c>
      <c r="AC3705" s="2">
        <v>277.2</v>
      </c>
      <c r="AE3705" s="2" t="s">
        <v>8502</v>
      </c>
      <c r="AF3705" s="2" t="s">
        <v>17407</v>
      </c>
      <c r="AG3705" s="2" t="s">
        <v>2998</v>
      </c>
      <c r="AH3705" s="2" t="s">
        <v>2998</v>
      </c>
    </row>
    <row r="3706" spans="24:34" x14ac:dyDescent="0.4">
      <c r="X3706" s="2" t="s">
        <v>8531</v>
      </c>
      <c r="Y3706" s="2">
        <v>1965</v>
      </c>
      <c r="Z3706" s="2">
        <v>298.7</v>
      </c>
      <c r="AA3706" s="2">
        <v>21</v>
      </c>
      <c r="AB3706" s="2">
        <v>2</v>
      </c>
      <c r="AC3706" s="2">
        <v>298.7</v>
      </c>
      <c r="AE3706" s="2" t="s">
        <v>1470</v>
      </c>
      <c r="AF3706" s="2" t="s">
        <v>17390</v>
      </c>
      <c r="AG3706" s="2" t="s">
        <v>2998</v>
      </c>
      <c r="AH3706" s="2" t="s">
        <v>17088</v>
      </c>
    </row>
    <row r="3707" spans="24:34" x14ac:dyDescent="0.4">
      <c r="X3707" s="2" t="s">
        <v>8532</v>
      </c>
      <c r="Y3707" s="2">
        <v>1800</v>
      </c>
      <c r="Z3707" s="2">
        <v>129.9</v>
      </c>
      <c r="AA3707" s="2">
        <v>20</v>
      </c>
      <c r="AB3707" s="2">
        <v>2</v>
      </c>
      <c r="AC3707" s="2">
        <v>129.9</v>
      </c>
      <c r="AE3707" s="2" t="s">
        <v>8505</v>
      </c>
      <c r="AF3707" s="2" t="s">
        <v>17390</v>
      </c>
      <c r="AG3707" s="2" t="s">
        <v>2998</v>
      </c>
      <c r="AH3707" s="2" t="s">
        <v>2998</v>
      </c>
    </row>
    <row r="3708" spans="24:34" x14ac:dyDescent="0.4">
      <c r="X3708" s="2" t="s">
        <v>8533</v>
      </c>
      <c r="Y3708" s="2">
        <v>1970</v>
      </c>
      <c r="Z3708" s="2">
        <v>257</v>
      </c>
      <c r="AA3708" s="2">
        <v>26</v>
      </c>
      <c r="AB3708" s="2">
        <v>2</v>
      </c>
      <c r="AC3708" s="2">
        <v>257</v>
      </c>
      <c r="AE3708" s="2" t="s">
        <v>8506</v>
      </c>
      <c r="AF3708" s="2" t="s">
        <v>17390</v>
      </c>
      <c r="AG3708" s="2" t="s">
        <v>2998</v>
      </c>
      <c r="AH3708" s="2" t="s">
        <v>17088</v>
      </c>
    </row>
    <row r="3709" spans="24:34" x14ac:dyDescent="0.4">
      <c r="X3709" s="2" t="s">
        <v>8534</v>
      </c>
      <c r="Y3709" s="2">
        <v>1975</v>
      </c>
      <c r="Z3709" s="2">
        <v>210.8</v>
      </c>
      <c r="AA3709" s="2">
        <v>27</v>
      </c>
      <c r="AB3709" s="2">
        <v>2</v>
      </c>
      <c r="AC3709" s="2">
        <v>144.1</v>
      </c>
      <c r="AE3709" s="2" t="s">
        <v>8507</v>
      </c>
      <c r="AF3709" s="2" t="s">
        <v>17390</v>
      </c>
      <c r="AG3709" s="2" t="s">
        <v>2998</v>
      </c>
      <c r="AH3709" s="2" t="s">
        <v>17086</v>
      </c>
    </row>
    <row r="3710" spans="24:34" x14ac:dyDescent="0.4">
      <c r="X3710" s="2" t="s">
        <v>8536</v>
      </c>
      <c r="Y3710" s="2">
        <v>1999</v>
      </c>
      <c r="Z3710" s="2">
        <v>1023.1</v>
      </c>
      <c r="AA3710" s="2">
        <v>88</v>
      </c>
      <c r="AB3710" s="2">
        <v>5</v>
      </c>
      <c r="AC3710" s="2">
        <v>1023.1</v>
      </c>
      <c r="AE3710" s="2" t="s">
        <v>8509</v>
      </c>
      <c r="AF3710" s="2" t="s">
        <v>17390</v>
      </c>
      <c r="AG3710" s="2" t="s">
        <v>2998</v>
      </c>
      <c r="AH3710" s="2" t="s">
        <v>17088</v>
      </c>
    </row>
    <row r="3711" spans="24:34" x14ac:dyDescent="0.4">
      <c r="X3711" s="2" t="s">
        <v>8537</v>
      </c>
      <c r="Y3711" s="2">
        <v>1936</v>
      </c>
      <c r="Z3711" s="2">
        <v>986.4</v>
      </c>
      <c r="AA3711" s="2">
        <v>77</v>
      </c>
      <c r="AB3711" s="2">
        <v>3</v>
      </c>
      <c r="AC3711" s="2">
        <v>986.4</v>
      </c>
      <c r="AE3711" s="2" t="s">
        <v>8511</v>
      </c>
      <c r="AF3711" s="2" t="s">
        <v>17390</v>
      </c>
      <c r="AG3711" s="2" t="s">
        <v>2998</v>
      </c>
      <c r="AH3711" s="2" t="s">
        <v>2998</v>
      </c>
    </row>
    <row r="3712" spans="24:34" x14ac:dyDescent="0.4">
      <c r="X3712" s="2" t="s">
        <v>8538</v>
      </c>
      <c r="Y3712" s="2">
        <v>1967</v>
      </c>
      <c r="Z3712" s="2">
        <v>473.6</v>
      </c>
      <c r="AA3712" s="2">
        <v>42</v>
      </c>
      <c r="AB3712" s="2">
        <v>2</v>
      </c>
      <c r="AC3712" s="2">
        <v>473.6</v>
      </c>
      <c r="AE3712" s="2" t="s">
        <v>1471</v>
      </c>
      <c r="AF3712" s="2" t="s">
        <v>17390</v>
      </c>
      <c r="AG3712" s="2" t="s">
        <v>2998</v>
      </c>
      <c r="AH3712" s="2" t="s">
        <v>17088</v>
      </c>
    </row>
    <row r="3713" spans="24:34" x14ac:dyDescent="0.4">
      <c r="X3713" s="2" t="s">
        <v>8539</v>
      </c>
      <c r="Y3713" s="2">
        <v>1925</v>
      </c>
      <c r="Z3713" s="2">
        <v>138.9</v>
      </c>
      <c r="AA3713" s="2">
        <v>18</v>
      </c>
      <c r="AB3713" s="2">
        <v>2</v>
      </c>
      <c r="AC3713" s="2">
        <v>138.9</v>
      </c>
      <c r="AE3713" s="2" t="s">
        <v>8513</v>
      </c>
      <c r="AF3713" s="2" t="s">
        <v>17390</v>
      </c>
      <c r="AG3713" s="2" t="s">
        <v>2998</v>
      </c>
      <c r="AH3713" s="2" t="s">
        <v>17400</v>
      </c>
    </row>
    <row r="3714" spans="24:34" x14ac:dyDescent="0.4">
      <c r="X3714" s="2" t="s">
        <v>8540</v>
      </c>
      <c r="Y3714" s="2">
        <v>1915</v>
      </c>
      <c r="Z3714" s="2">
        <v>414</v>
      </c>
      <c r="AA3714" s="2">
        <v>21</v>
      </c>
      <c r="AB3714" s="2">
        <v>2</v>
      </c>
      <c r="AC3714" s="2">
        <v>274.10000000000002</v>
      </c>
      <c r="AE3714" s="2" t="s">
        <v>8516</v>
      </c>
      <c r="AF3714" s="2" t="s">
        <v>17390</v>
      </c>
      <c r="AG3714" s="2" t="s">
        <v>2998</v>
      </c>
      <c r="AH3714" s="2" t="s">
        <v>17088</v>
      </c>
    </row>
    <row r="3715" spans="24:34" x14ac:dyDescent="0.4">
      <c r="X3715" s="2" t="s">
        <v>8542</v>
      </c>
      <c r="Y3715" s="2">
        <v>1971</v>
      </c>
      <c r="Z3715" s="2">
        <v>3969.6</v>
      </c>
      <c r="AA3715" s="2">
        <v>240</v>
      </c>
      <c r="AB3715" s="2">
        <v>5</v>
      </c>
      <c r="AC3715" s="2">
        <v>2732.6</v>
      </c>
      <c r="AE3715" s="2" t="s">
        <v>488</v>
      </c>
      <c r="AF3715" s="2" t="s">
        <v>2998</v>
      </c>
      <c r="AG3715" s="2" t="s">
        <v>2998</v>
      </c>
      <c r="AH3715" s="2" t="s">
        <v>2998</v>
      </c>
    </row>
    <row r="3716" spans="24:34" x14ac:dyDescent="0.4">
      <c r="X3716" s="2" t="s">
        <v>8544</v>
      </c>
      <c r="Y3716" s="2">
        <v>1976</v>
      </c>
      <c r="Z3716" s="2">
        <v>4274.8999999999996</v>
      </c>
      <c r="AA3716" s="2">
        <v>172</v>
      </c>
      <c r="AB3716" s="2">
        <v>5</v>
      </c>
      <c r="AC3716" s="2">
        <v>4274.8999999999996</v>
      </c>
      <c r="AE3716" s="2" t="s">
        <v>8517</v>
      </c>
      <c r="AF3716" s="2" t="s">
        <v>17390</v>
      </c>
      <c r="AG3716" s="2" t="s">
        <v>2998</v>
      </c>
      <c r="AH3716" s="2" t="s">
        <v>17088</v>
      </c>
    </row>
    <row r="3717" spans="24:34" x14ac:dyDescent="0.4">
      <c r="X3717" s="2" t="s">
        <v>8545</v>
      </c>
      <c r="Y3717" s="2">
        <v>1968</v>
      </c>
      <c r="Z3717" s="2">
        <v>4479</v>
      </c>
      <c r="AA3717" s="2">
        <v>166</v>
      </c>
      <c r="AB3717" s="2">
        <v>5</v>
      </c>
      <c r="AC3717" s="2">
        <v>3241.2</v>
      </c>
      <c r="AE3717" s="2" t="s">
        <v>8518</v>
      </c>
      <c r="AF3717" s="2" t="s">
        <v>2998</v>
      </c>
      <c r="AG3717" s="2" t="s">
        <v>2998</v>
      </c>
      <c r="AH3717" s="2" t="s">
        <v>17088</v>
      </c>
    </row>
    <row r="3718" spans="24:34" x14ac:dyDescent="0.4">
      <c r="X3718" s="2" t="s">
        <v>8546</v>
      </c>
      <c r="Y3718" s="2">
        <v>1967</v>
      </c>
      <c r="Z3718" s="2">
        <v>3161</v>
      </c>
      <c r="AA3718" s="2">
        <v>82</v>
      </c>
      <c r="AB3718" s="2">
        <v>5</v>
      </c>
      <c r="AC3718" s="2">
        <v>3161</v>
      </c>
      <c r="AE3718" s="2" t="s">
        <v>8519</v>
      </c>
      <c r="AF3718" s="2" t="s">
        <v>17390</v>
      </c>
      <c r="AG3718" s="2" t="s">
        <v>2998</v>
      </c>
      <c r="AH3718" s="2" t="s">
        <v>17400</v>
      </c>
    </row>
    <row r="3719" spans="24:34" x14ac:dyDescent="0.4">
      <c r="X3719" s="2" t="s">
        <v>8548</v>
      </c>
      <c r="Y3719" s="2">
        <v>1968</v>
      </c>
      <c r="Z3719" s="2">
        <v>1667</v>
      </c>
      <c r="AA3719" s="2">
        <v>182</v>
      </c>
      <c r="AB3719" s="2">
        <v>5</v>
      </c>
      <c r="AC3719" s="2">
        <v>1667</v>
      </c>
      <c r="AE3719" s="2" t="s">
        <v>8521</v>
      </c>
      <c r="AF3719" s="2" t="s">
        <v>17390</v>
      </c>
      <c r="AG3719" s="2" t="s">
        <v>2998</v>
      </c>
      <c r="AH3719" s="2" t="s">
        <v>17398</v>
      </c>
    </row>
    <row r="3720" spans="24:34" x14ac:dyDescent="0.4">
      <c r="X3720" s="2" t="s">
        <v>8549</v>
      </c>
      <c r="Y3720" s="2">
        <v>1958</v>
      </c>
      <c r="Z3720" s="2">
        <v>274.5</v>
      </c>
      <c r="AA3720" s="2">
        <v>21</v>
      </c>
      <c r="AB3720" s="2">
        <v>2</v>
      </c>
      <c r="AC3720" s="2">
        <v>274.5</v>
      </c>
      <c r="AE3720" s="2" t="s">
        <v>8523</v>
      </c>
      <c r="AF3720" s="2" t="s">
        <v>17390</v>
      </c>
      <c r="AG3720" s="2" t="s">
        <v>2998</v>
      </c>
      <c r="AH3720" s="2" t="s">
        <v>17393</v>
      </c>
    </row>
    <row r="3721" spans="24:34" x14ac:dyDescent="0.4">
      <c r="X3721" s="2" t="s">
        <v>8551</v>
      </c>
      <c r="Y3721" s="2">
        <v>1958</v>
      </c>
      <c r="Z3721" s="2">
        <v>280.60000000000002</v>
      </c>
      <c r="AA3721" s="2">
        <v>21</v>
      </c>
      <c r="AB3721" s="2">
        <v>2</v>
      </c>
      <c r="AC3721" s="2">
        <v>280.60000000000002</v>
      </c>
      <c r="AE3721" s="2" t="s">
        <v>8524</v>
      </c>
      <c r="AF3721" s="2" t="s">
        <v>17390</v>
      </c>
      <c r="AG3721" s="2" t="s">
        <v>2998</v>
      </c>
      <c r="AH3721" s="2" t="s">
        <v>17398</v>
      </c>
    </row>
    <row r="3722" spans="24:34" x14ac:dyDescent="0.4">
      <c r="X3722" s="2" t="s">
        <v>465</v>
      </c>
      <c r="Y3722" s="2">
        <v>1959</v>
      </c>
      <c r="Z3722" s="2">
        <v>228.8</v>
      </c>
      <c r="AA3722" s="2">
        <v>21</v>
      </c>
      <c r="AB3722" s="2">
        <v>2</v>
      </c>
      <c r="AC3722" s="2">
        <v>228.8</v>
      </c>
      <c r="AE3722" s="2" t="s">
        <v>8525</v>
      </c>
      <c r="AF3722" s="2" t="s">
        <v>17390</v>
      </c>
      <c r="AG3722" s="2" t="s">
        <v>2998</v>
      </c>
      <c r="AH3722" s="2" t="s">
        <v>17400</v>
      </c>
    </row>
    <row r="3723" spans="24:34" x14ac:dyDescent="0.4">
      <c r="X3723" s="2" t="s">
        <v>8553</v>
      </c>
      <c r="Y3723" s="2">
        <v>1961</v>
      </c>
      <c r="Z3723" s="2">
        <v>335.9</v>
      </c>
      <c r="AA3723" s="2">
        <v>21</v>
      </c>
      <c r="AB3723" s="2">
        <v>2</v>
      </c>
      <c r="AC3723" s="2">
        <v>335.9</v>
      </c>
      <c r="AE3723" s="2" t="s">
        <v>8526</v>
      </c>
      <c r="AF3723" s="2" t="s">
        <v>17397</v>
      </c>
      <c r="AG3723" s="2" t="s">
        <v>2998</v>
      </c>
      <c r="AH3723" s="2" t="s">
        <v>17393</v>
      </c>
    </row>
    <row r="3724" spans="24:34" x14ac:dyDescent="0.4">
      <c r="X3724" s="2" t="s">
        <v>8554</v>
      </c>
      <c r="Y3724" s="2">
        <v>1966</v>
      </c>
      <c r="Z3724" s="2">
        <v>2516.6</v>
      </c>
      <c r="AA3724" s="2">
        <v>156</v>
      </c>
      <c r="AB3724" s="2">
        <v>4</v>
      </c>
      <c r="AC3724" s="2">
        <v>1512</v>
      </c>
      <c r="AE3724" s="2" t="s">
        <v>8527</v>
      </c>
      <c r="AF3724" s="2" t="s">
        <v>17397</v>
      </c>
      <c r="AG3724" s="2" t="s">
        <v>2998</v>
      </c>
      <c r="AH3724" s="2" t="s">
        <v>17393</v>
      </c>
    </row>
    <row r="3725" spans="24:34" x14ac:dyDescent="0.4">
      <c r="X3725" s="2" t="s">
        <v>8555</v>
      </c>
      <c r="Y3725" s="2">
        <v>1960</v>
      </c>
      <c r="Z3725" s="2">
        <v>287.3</v>
      </c>
      <c r="AA3725" s="2">
        <v>21</v>
      </c>
      <c r="AB3725" s="2">
        <v>2</v>
      </c>
      <c r="AC3725" s="2">
        <v>287.3</v>
      </c>
      <c r="AE3725" s="2" t="s">
        <v>8529</v>
      </c>
      <c r="AF3725" s="2" t="s">
        <v>17390</v>
      </c>
      <c r="AG3725" s="2" t="s">
        <v>2998</v>
      </c>
      <c r="AH3725" s="2" t="s">
        <v>17393</v>
      </c>
    </row>
    <row r="3726" spans="24:34" x14ac:dyDescent="0.4">
      <c r="X3726" s="2" t="s">
        <v>8556</v>
      </c>
      <c r="Y3726" s="2">
        <v>1960</v>
      </c>
      <c r="Z3726" s="2">
        <v>210.8</v>
      </c>
      <c r="AA3726" s="2">
        <v>21</v>
      </c>
      <c r="AB3726" s="2">
        <v>2</v>
      </c>
      <c r="AC3726" s="2">
        <v>210.8</v>
      </c>
      <c r="AE3726" s="2" t="s">
        <v>8530</v>
      </c>
      <c r="AF3726" s="2" t="s">
        <v>17390</v>
      </c>
      <c r="AG3726" s="2" t="s">
        <v>2998</v>
      </c>
      <c r="AH3726" s="2" t="s">
        <v>17086</v>
      </c>
    </row>
    <row r="3727" spans="24:34" x14ac:dyDescent="0.4">
      <c r="X3727" s="2" t="s">
        <v>8557</v>
      </c>
      <c r="Y3727" s="2">
        <v>1961</v>
      </c>
      <c r="Z3727" s="2">
        <v>209.9</v>
      </c>
      <c r="AA3727" s="2">
        <v>21</v>
      </c>
      <c r="AB3727" s="2">
        <v>2</v>
      </c>
      <c r="AC3727" s="2">
        <v>209.9</v>
      </c>
      <c r="AE3727" s="2" t="s">
        <v>8531</v>
      </c>
      <c r="AF3727" s="2" t="s">
        <v>17390</v>
      </c>
      <c r="AG3727" s="2" t="s">
        <v>2998</v>
      </c>
      <c r="AH3727" s="2" t="s">
        <v>17088</v>
      </c>
    </row>
    <row r="3728" spans="24:34" x14ac:dyDescent="0.4">
      <c r="X3728" s="2" t="s">
        <v>1475</v>
      </c>
      <c r="Y3728" s="2">
        <v>1959</v>
      </c>
      <c r="Z3728" s="2">
        <v>399.5</v>
      </c>
      <c r="AA3728" s="2">
        <v>42</v>
      </c>
      <c r="AB3728" s="2">
        <v>2</v>
      </c>
      <c r="AC3728" s="2">
        <v>399.5</v>
      </c>
      <c r="AE3728" s="2" t="s">
        <v>8532</v>
      </c>
      <c r="AF3728" s="2" t="s">
        <v>17407</v>
      </c>
      <c r="AG3728" s="2" t="s">
        <v>2998</v>
      </c>
      <c r="AH3728" s="2" t="s">
        <v>2998</v>
      </c>
    </row>
    <row r="3729" spans="24:34" x14ac:dyDescent="0.4">
      <c r="X3729" s="2" t="s">
        <v>1476</v>
      </c>
      <c r="Y3729" s="2">
        <v>1958</v>
      </c>
      <c r="Z3729" s="2">
        <v>174.2</v>
      </c>
      <c r="AA3729" s="2">
        <v>21</v>
      </c>
      <c r="AB3729" s="2">
        <v>2</v>
      </c>
      <c r="AC3729" s="2">
        <v>174.2</v>
      </c>
      <c r="AE3729" s="2" t="s">
        <v>8533</v>
      </c>
      <c r="AF3729" s="2" t="s">
        <v>17390</v>
      </c>
      <c r="AG3729" s="2" t="s">
        <v>2998</v>
      </c>
      <c r="AH3729" s="2" t="s">
        <v>2998</v>
      </c>
    </row>
    <row r="3730" spans="24:34" x14ac:dyDescent="0.4">
      <c r="X3730" s="2" t="s">
        <v>8559</v>
      </c>
      <c r="Y3730" s="2">
        <v>1958</v>
      </c>
      <c r="Z3730" s="2">
        <v>200.2</v>
      </c>
      <c r="AA3730" s="2">
        <v>21</v>
      </c>
      <c r="AB3730" s="2">
        <v>2</v>
      </c>
      <c r="AC3730" s="2">
        <v>200.2</v>
      </c>
      <c r="AE3730" s="2" t="s">
        <v>8534</v>
      </c>
      <c r="AF3730" s="2" t="s">
        <v>17390</v>
      </c>
      <c r="AG3730" s="2" t="s">
        <v>2998</v>
      </c>
      <c r="AH3730" s="2" t="s">
        <v>2998</v>
      </c>
    </row>
    <row r="3731" spans="24:34" x14ac:dyDescent="0.4">
      <c r="X3731" s="2" t="s">
        <v>8560</v>
      </c>
      <c r="Y3731" s="2">
        <v>1957</v>
      </c>
      <c r="Z3731" s="2">
        <v>290</v>
      </c>
      <c r="AA3731" s="2">
        <v>21</v>
      </c>
      <c r="AB3731" s="2">
        <v>2</v>
      </c>
      <c r="AC3731" s="2">
        <v>211.1</v>
      </c>
      <c r="AE3731" s="2" t="s">
        <v>8536</v>
      </c>
      <c r="AF3731" s="2" t="s">
        <v>17390</v>
      </c>
      <c r="AG3731" s="2" t="s">
        <v>2998</v>
      </c>
      <c r="AH3731" s="2" t="s">
        <v>17088</v>
      </c>
    </row>
    <row r="3732" spans="24:34" x14ac:dyDescent="0.4">
      <c r="X3732" s="2" t="s">
        <v>8563</v>
      </c>
      <c r="Y3732" s="2">
        <v>1976</v>
      </c>
      <c r="Z3732" s="2">
        <v>752.1</v>
      </c>
      <c r="AA3732" s="2">
        <v>28</v>
      </c>
      <c r="AB3732" s="2">
        <v>2</v>
      </c>
      <c r="AC3732" s="2">
        <v>704.7</v>
      </c>
      <c r="AE3732" s="2" t="s">
        <v>8537</v>
      </c>
      <c r="AF3732" s="2" t="s">
        <v>17390</v>
      </c>
      <c r="AG3732" s="2" t="s">
        <v>2998</v>
      </c>
      <c r="AH3732" s="2" t="s">
        <v>17393</v>
      </c>
    </row>
    <row r="3733" spans="24:34" x14ac:dyDescent="0.4">
      <c r="X3733" s="2" t="s">
        <v>8565</v>
      </c>
      <c r="Y3733" s="2">
        <v>1976</v>
      </c>
      <c r="Z3733" s="2">
        <v>893.8</v>
      </c>
      <c r="AA3733" s="2">
        <v>39</v>
      </c>
      <c r="AB3733" s="2">
        <v>2</v>
      </c>
      <c r="AC3733" s="2">
        <v>767</v>
      </c>
      <c r="AE3733" s="2" t="s">
        <v>8538</v>
      </c>
      <c r="AF3733" s="2" t="s">
        <v>17390</v>
      </c>
      <c r="AG3733" s="2" t="s">
        <v>2998</v>
      </c>
      <c r="AH3733" s="2" t="s">
        <v>17086</v>
      </c>
    </row>
    <row r="3734" spans="24:34" x14ac:dyDescent="0.4">
      <c r="X3734" s="2" t="s">
        <v>491</v>
      </c>
      <c r="Y3734" s="2">
        <v>1984</v>
      </c>
      <c r="Z3734" s="2">
        <v>797.3</v>
      </c>
      <c r="AA3734" s="2">
        <v>40</v>
      </c>
      <c r="AB3734" s="2">
        <v>2</v>
      </c>
      <c r="AC3734" s="2">
        <v>797.3</v>
      </c>
      <c r="AE3734" s="2" t="s">
        <v>8539</v>
      </c>
      <c r="AF3734" s="2" t="s">
        <v>17390</v>
      </c>
      <c r="AG3734" s="2" t="s">
        <v>2998</v>
      </c>
      <c r="AH3734" s="2" t="s">
        <v>17086</v>
      </c>
    </row>
    <row r="3735" spans="24:34" x14ac:dyDescent="0.4">
      <c r="X3735" s="2" t="s">
        <v>8566</v>
      </c>
      <c r="Y3735" s="2">
        <v>1982</v>
      </c>
      <c r="Z3735" s="2">
        <v>936</v>
      </c>
      <c r="AA3735" s="2">
        <v>47</v>
      </c>
      <c r="AB3735" s="2">
        <v>2</v>
      </c>
      <c r="AC3735" s="2">
        <v>897.1</v>
      </c>
      <c r="AE3735" s="2" t="s">
        <v>8540</v>
      </c>
      <c r="AF3735" s="2" t="s">
        <v>17407</v>
      </c>
      <c r="AG3735" s="2" t="s">
        <v>2998</v>
      </c>
      <c r="AH3735" s="2" t="s">
        <v>17086</v>
      </c>
    </row>
    <row r="3736" spans="24:34" x14ac:dyDescent="0.4">
      <c r="X3736" s="2" t="s">
        <v>1477</v>
      </c>
      <c r="Y3736" s="2">
        <v>1985</v>
      </c>
      <c r="Z3736" s="2">
        <v>660.8</v>
      </c>
      <c r="AA3736" s="2">
        <v>26</v>
      </c>
      <c r="AB3736" s="2">
        <v>2</v>
      </c>
      <c r="AC3736" s="2">
        <v>622.79999999999995</v>
      </c>
      <c r="AE3736" s="2" t="s">
        <v>8542</v>
      </c>
      <c r="AF3736" s="2" t="s">
        <v>17390</v>
      </c>
      <c r="AG3736" s="2" t="s">
        <v>2998</v>
      </c>
      <c r="AH3736" s="2" t="s">
        <v>17081</v>
      </c>
    </row>
    <row r="3737" spans="24:34" x14ac:dyDescent="0.4">
      <c r="X3737" s="2" t="s">
        <v>8569</v>
      </c>
      <c r="Y3737" s="2">
        <v>1984</v>
      </c>
      <c r="Z3737" s="2">
        <v>618.29999999999995</v>
      </c>
      <c r="AA3737" s="2">
        <v>24</v>
      </c>
      <c r="AB3737" s="2">
        <v>2</v>
      </c>
      <c r="AC3737" s="2">
        <v>561.1</v>
      </c>
      <c r="AE3737" s="2" t="s">
        <v>8544</v>
      </c>
      <c r="AF3737" s="2" t="s">
        <v>17390</v>
      </c>
      <c r="AG3737" s="2" t="s">
        <v>2998</v>
      </c>
      <c r="AH3737" s="2" t="s">
        <v>17398</v>
      </c>
    </row>
    <row r="3738" spans="24:34" x14ac:dyDescent="0.4">
      <c r="X3738" s="2" t="s">
        <v>1478</v>
      </c>
      <c r="Y3738" s="2">
        <v>1990</v>
      </c>
      <c r="Z3738" s="2">
        <v>942.6</v>
      </c>
      <c r="AA3738" s="2">
        <v>55</v>
      </c>
      <c r="AB3738" s="2">
        <v>2</v>
      </c>
      <c r="AC3738" s="2">
        <v>903.8</v>
      </c>
      <c r="AE3738" s="2" t="s">
        <v>8545</v>
      </c>
      <c r="AF3738" s="2" t="s">
        <v>17390</v>
      </c>
      <c r="AG3738" s="2" t="s">
        <v>2998</v>
      </c>
      <c r="AH3738" s="2" t="s">
        <v>17398</v>
      </c>
    </row>
    <row r="3739" spans="24:34" x14ac:dyDescent="0.4">
      <c r="X3739" s="2" t="s">
        <v>482</v>
      </c>
      <c r="Y3739" s="2">
        <v>1970</v>
      </c>
      <c r="Z3739" s="2">
        <v>882.79</v>
      </c>
      <c r="AA3739" s="2">
        <v>44</v>
      </c>
      <c r="AB3739" s="2">
        <v>2</v>
      </c>
      <c r="AC3739" s="2">
        <v>770.1</v>
      </c>
      <c r="AE3739" s="2" t="s">
        <v>8546</v>
      </c>
      <c r="AF3739" s="2" t="s">
        <v>17390</v>
      </c>
      <c r="AG3739" s="2" t="s">
        <v>2998</v>
      </c>
      <c r="AH3739" s="2" t="s">
        <v>17393</v>
      </c>
    </row>
    <row r="3740" spans="24:34" x14ac:dyDescent="0.4">
      <c r="X3740" s="2" t="s">
        <v>8572</v>
      </c>
      <c r="Y3740" s="2">
        <v>2009</v>
      </c>
      <c r="Z3740" s="2">
        <v>494.7</v>
      </c>
      <c r="AA3740" s="2">
        <v>13</v>
      </c>
      <c r="AB3740" s="2">
        <v>3</v>
      </c>
      <c r="AC3740" s="2">
        <v>494.7</v>
      </c>
      <c r="AE3740" s="2" t="s">
        <v>8548</v>
      </c>
      <c r="AF3740" s="2" t="s">
        <v>17390</v>
      </c>
      <c r="AG3740" s="2" t="s">
        <v>2998</v>
      </c>
      <c r="AH3740" s="2" t="s">
        <v>17393</v>
      </c>
    </row>
    <row r="3741" spans="24:34" x14ac:dyDescent="0.4">
      <c r="X3741" s="2" t="s">
        <v>1479</v>
      </c>
      <c r="Y3741" s="2">
        <v>1983</v>
      </c>
      <c r="Z3741" s="2">
        <v>960.2</v>
      </c>
      <c r="AA3741" s="2">
        <v>30</v>
      </c>
      <c r="AB3741" s="2">
        <v>2</v>
      </c>
      <c r="AC3741" s="2">
        <v>580.9</v>
      </c>
      <c r="AE3741" s="2" t="s">
        <v>8549</v>
      </c>
      <c r="AF3741" s="2" t="s">
        <v>17390</v>
      </c>
      <c r="AG3741" s="2" t="s">
        <v>2998</v>
      </c>
      <c r="AH3741" s="2" t="s">
        <v>17086</v>
      </c>
    </row>
    <row r="3742" spans="24:34" x14ac:dyDescent="0.4">
      <c r="X3742" s="2" t="s">
        <v>8575</v>
      </c>
      <c r="Y3742" s="2">
        <v>1965</v>
      </c>
      <c r="Z3742" s="2">
        <v>630</v>
      </c>
      <c r="AA3742" s="2">
        <v>27</v>
      </c>
      <c r="AB3742" s="2">
        <v>2</v>
      </c>
      <c r="AC3742" s="2">
        <v>281.39999999999998</v>
      </c>
      <c r="AE3742" s="2" t="s">
        <v>8551</v>
      </c>
      <c r="AF3742" s="2" t="s">
        <v>17407</v>
      </c>
      <c r="AG3742" s="2" t="s">
        <v>2998</v>
      </c>
      <c r="AH3742" s="2" t="s">
        <v>17086</v>
      </c>
    </row>
    <row r="3743" spans="24:34" x14ac:dyDescent="0.4">
      <c r="X3743" s="2" t="s">
        <v>8577</v>
      </c>
      <c r="Y3743" s="2">
        <v>1936</v>
      </c>
      <c r="Z3743" s="2">
        <v>275.7</v>
      </c>
      <c r="AA3743" s="2">
        <v>15</v>
      </c>
      <c r="AB3743" s="2">
        <v>2</v>
      </c>
      <c r="AC3743" s="2">
        <v>275.7</v>
      </c>
      <c r="AE3743" s="2" t="s">
        <v>465</v>
      </c>
      <c r="AF3743" s="2" t="s">
        <v>17407</v>
      </c>
      <c r="AG3743" s="2" t="s">
        <v>2998</v>
      </c>
      <c r="AH3743" s="2" t="s">
        <v>17086</v>
      </c>
    </row>
    <row r="3744" spans="24:34" x14ac:dyDescent="0.4">
      <c r="X3744" s="2" t="s">
        <v>8579</v>
      </c>
      <c r="Y3744" s="2">
        <v>1988</v>
      </c>
      <c r="Z3744" s="2">
        <v>851.5</v>
      </c>
      <c r="AA3744" s="2">
        <v>46</v>
      </c>
      <c r="AB3744" s="2">
        <v>3</v>
      </c>
      <c r="AC3744" s="2">
        <v>851.5</v>
      </c>
      <c r="AE3744" s="2" t="s">
        <v>8553</v>
      </c>
      <c r="AF3744" s="2" t="s">
        <v>17407</v>
      </c>
      <c r="AG3744" s="2" t="s">
        <v>2998</v>
      </c>
      <c r="AH3744" s="2" t="s">
        <v>17086</v>
      </c>
    </row>
    <row r="3745" spans="24:34" x14ac:dyDescent="0.4">
      <c r="X3745" s="2" t="s">
        <v>8580</v>
      </c>
      <c r="Y3745" s="2">
        <v>1979</v>
      </c>
      <c r="Z3745" s="2">
        <v>313.39999999999998</v>
      </c>
      <c r="AA3745" s="2">
        <v>19</v>
      </c>
      <c r="AB3745" s="2">
        <v>2</v>
      </c>
      <c r="AC3745" s="2">
        <v>313.39999999999998</v>
      </c>
      <c r="AE3745" s="2" t="s">
        <v>8554</v>
      </c>
      <c r="AF3745" s="2" t="s">
        <v>17390</v>
      </c>
      <c r="AG3745" s="2" t="s">
        <v>2998</v>
      </c>
      <c r="AH3745" s="2" t="s">
        <v>17393</v>
      </c>
    </row>
    <row r="3746" spans="24:34" x14ac:dyDescent="0.4">
      <c r="X3746" s="2" t="s">
        <v>490</v>
      </c>
      <c r="Y3746" s="2">
        <v>1981</v>
      </c>
      <c r="Z3746" s="2">
        <v>607.4</v>
      </c>
      <c r="AA3746" s="2">
        <v>31</v>
      </c>
      <c r="AB3746" s="2">
        <v>2</v>
      </c>
      <c r="AC3746" s="2">
        <v>607.4</v>
      </c>
      <c r="AE3746" s="2" t="s">
        <v>8555</v>
      </c>
      <c r="AF3746" s="2" t="s">
        <v>17390</v>
      </c>
      <c r="AG3746" s="2" t="s">
        <v>2998</v>
      </c>
      <c r="AH3746" s="2" t="s">
        <v>17086</v>
      </c>
    </row>
    <row r="3747" spans="24:34" x14ac:dyDescent="0.4">
      <c r="X3747" s="2" t="s">
        <v>8583</v>
      </c>
      <c r="Y3747" s="2">
        <v>1975</v>
      </c>
      <c r="Z3747" s="2">
        <v>687.7</v>
      </c>
      <c r="AA3747" s="2">
        <v>28</v>
      </c>
      <c r="AB3747" s="2">
        <v>2</v>
      </c>
      <c r="AC3747" s="2">
        <v>687.7</v>
      </c>
      <c r="AE3747" s="2" t="s">
        <v>8556</v>
      </c>
      <c r="AF3747" s="2" t="s">
        <v>17390</v>
      </c>
      <c r="AG3747" s="2" t="s">
        <v>2998</v>
      </c>
      <c r="AH3747" s="2" t="s">
        <v>17086</v>
      </c>
    </row>
    <row r="3748" spans="24:34" x14ac:dyDescent="0.4">
      <c r="X3748" s="2" t="s">
        <v>8585</v>
      </c>
      <c r="Y3748" s="2">
        <v>1969</v>
      </c>
      <c r="Z3748" s="2">
        <v>690.2</v>
      </c>
      <c r="AA3748" s="2">
        <v>28</v>
      </c>
      <c r="AB3748" s="2">
        <v>2</v>
      </c>
      <c r="AC3748" s="2">
        <v>690.2</v>
      </c>
      <c r="AE3748" s="2" t="s">
        <v>8557</v>
      </c>
      <c r="AF3748" s="2" t="s">
        <v>17390</v>
      </c>
      <c r="AG3748" s="2" t="s">
        <v>2998</v>
      </c>
      <c r="AH3748" s="2" t="s">
        <v>17086</v>
      </c>
    </row>
    <row r="3749" spans="24:34" x14ac:dyDescent="0.4">
      <c r="X3749" s="2" t="s">
        <v>8587</v>
      </c>
      <c r="Y3749" s="2">
        <v>1971</v>
      </c>
      <c r="Z3749" s="2">
        <v>783.6</v>
      </c>
      <c r="AA3749" s="2">
        <v>34</v>
      </c>
      <c r="AB3749" s="2">
        <v>2</v>
      </c>
      <c r="AC3749" s="2">
        <v>783.6</v>
      </c>
      <c r="AE3749" s="2" t="s">
        <v>1475</v>
      </c>
      <c r="AF3749" s="2" t="s">
        <v>17390</v>
      </c>
      <c r="AG3749" s="2" t="s">
        <v>2998</v>
      </c>
      <c r="AH3749" s="2" t="s">
        <v>17088</v>
      </c>
    </row>
    <row r="3750" spans="24:34" x14ac:dyDescent="0.4">
      <c r="X3750" s="2" t="s">
        <v>8589</v>
      </c>
      <c r="Y3750" s="2">
        <v>1977</v>
      </c>
      <c r="Z3750" s="2">
        <v>778.9</v>
      </c>
      <c r="AA3750" s="2">
        <v>32</v>
      </c>
      <c r="AB3750" s="2">
        <v>2</v>
      </c>
      <c r="AC3750" s="2">
        <v>778.9</v>
      </c>
      <c r="AE3750" s="2" t="s">
        <v>1476</v>
      </c>
      <c r="AF3750" s="2" t="s">
        <v>17390</v>
      </c>
      <c r="AG3750" s="2" t="s">
        <v>2998</v>
      </c>
      <c r="AH3750" s="2" t="s">
        <v>17088</v>
      </c>
    </row>
    <row r="3751" spans="24:34" x14ac:dyDescent="0.4">
      <c r="X3751" s="2" t="s">
        <v>8590</v>
      </c>
      <c r="Y3751" s="2">
        <v>1980</v>
      </c>
      <c r="Z3751" s="2">
        <v>952.4</v>
      </c>
      <c r="AA3751" s="2">
        <v>44</v>
      </c>
      <c r="AB3751" s="2">
        <v>2</v>
      </c>
      <c r="AC3751" s="2">
        <v>952.4</v>
      </c>
      <c r="AE3751" s="2" t="s">
        <v>8559</v>
      </c>
      <c r="AF3751" s="2" t="s">
        <v>17390</v>
      </c>
      <c r="AG3751" s="2" t="s">
        <v>2998</v>
      </c>
      <c r="AH3751" s="2" t="s">
        <v>17086</v>
      </c>
    </row>
    <row r="3752" spans="24:34" x14ac:dyDescent="0.4">
      <c r="X3752" s="2" t="s">
        <v>1480</v>
      </c>
      <c r="Y3752" s="2">
        <v>1985</v>
      </c>
      <c r="Z3752" s="2">
        <v>946.7</v>
      </c>
      <c r="AA3752" s="2">
        <v>42</v>
      </c>
      <c r="AB3752" s="2">
        <v>2</v>
      </c>
      <c r="AC3752" s="2">
        <v>946.7</v>
      </c>
      <c r="AE3752" s="2" t="s">
        <v>8560</v>
      </c>
      <c r="AF3752" s="2" t="s">
        <v>17390</v>
      </c>
      <c r="AG3752" s="2" t="s">
        <v>2998</v>
      </c>
      <c r="AH3752" s="2" t="s">
        <v>17086</v>
      </c>
    </row>
    <row r="3753" spans="24:34" x14ac:dyDescent="0.4">
      <c r="X3753" s="2" t="s">
        <v>1481</v>
      </c>
      <c r="Y3753" s="2">
        <v>1987</v>
      </c>
      <c r="Z3753" s="2">
        <v>1139.2</v>
      </c>
      <c r="AA3753" s="2">
        <v>46</v>
      </c>
      <c r="AB3753" s="2">
        <v>2</v>
      </c>
      <c r="AC3753" s="2">
        <v>1139.2</v>
      </c>
      <c r="AE3753" s="2" t="s">
        <v>8563</v>
      </c>
      <c r="AF3753" s="2" t="s">
        <v>17390</v>
      </c>
      <c r="AG3753" s="2" t="s">
        <v>2998</v>
      </c>
      <c r="AH3753" s="2" t="s">
        <v>17088</v>
      </c>
    </row>
    <row r="3754" spans="24:34" x14ac:dyDescent="0.4">
      <c r="X3754" s="2" t="s">
        <v>8593</v>
      </c>
      <c r="Y3754" s="2">
        <v>1981</v>
      </c>
      <c r="Z3754" s="2">
        <v>843.2</v>
      </c>
      <c r="AA3754" s="2">
        <v>25</v>
      </c>
      <c r="AB3754" s="2">
        <v>2</v>
      </c>
      <c r="AC3754" s="2">
        <v>841.6</v>
      </c>
      <c r="AE3754" s="2" t="s">
        <v>8565</v>
      </c>
      <c r="AF3754" s="2" t="s">
        <v>17390</v>
      </c>
      <c r="AG3754" s="2" t="s">
        <v>2998</v>
      </c>
      <c r="AH3754" s="2" t="s">
        <v>17088</v>
      </c>
    </row>
    <row r="3755" spans="24:34" x14ac:dyDescent="0.4">
      <c r="X3755" s="2" t="s">
        <v>8594</v>
      </c>
      <c r="Y3755" s="2">
        <v>1977</v>
      </c>
      <c r="Z3755" s="2">
        <v>730.1</v>
      </c>
      <c r="AA3755" s="2">
        <v>18</v>
      </c>
      <c r="AB3755" s="2">
        <v>2</v>
      </c>
      <c r="AC3755" s="2">
        <v>486.6</v>
      </c>
      <c r="AE3755" s="2" t="s">
        <v>491</v>
      </c>
      <c r="AF3755" s="2" t="s">
        <v>17390</v>
      </c>
      <c r="AG3755" s="2" t="s">
        <v>2998</v>
      </c>
      <c r="AH3755" s="2" t="s">
        <v>17088</v>
      </c>
    </row>
    <row r="3756" spans="24:34" x14ac:dyDescent="0.4">
      <c r="X3756" s="2" t="s">
        <v>475</v>
      </c>
      <c r="Y3756" s="2">
        <v>1983</v>
      </c>
      <c r="Z3756" s="2">
        <v>554.5</v>
      </c>
      <c r="AA3756" s="2">
        <v>29</v>
      </c>
      <c r="AB3756" s="2">
        <v>3</v>
      </c>
      <c r="AC3756" s="2">
        <v>334.9</v>
      </c>
      <c r="AE3756" s="2" t="s">
        <v>8566</v>
      </c>
      <c r="AF3756" s="2" t="s">
        <v>17390</v>
      </c>
      <c r="AG3756" s="2" t="s">
        <v>2998</v>
      </c>
      <c r="AH3756" s="2" t="s">
        <v>17400</v>
      </c>
    </row>
    <row r="3757" spans="24:34" x14ac:dyDescent="0.4">
      <c r="X3757" s="2" t="s">
        <v>8596</v>
      </c>
      <c r="Y3757" s="2">
        <v>1910</v>
      </c>
      <c r="Z3757" s="2">
        <v>331.1</v>
      </c>
      <c r="AA3757" s="2">
        <v>12</v>
      </c>
      <c r="AB3757" s="2">
        <v>2</v>
      </c>
      <c r="AC3757" s="2">
        <v>296.8</v>
      </c>
      <c r="AE3757" s="2" t="s">
        <v>1477</v>
      </c>
      <c r="AF3757" s="2" t="s">
        <v>17397</v>
      </c>
      <c r="AG3757" s="2" t="s">
        <v>2998</v>
      </c>
      <c r="AH3757" s="2" t="s">
        <v>17088</v>
      </c>
    </row>
    <row r="3758" spans="24:34" x14ac:dyDescent="0.4">
      <c r="X3758" s="2" t="s">
        <v>8599</v>
      </c>
      <c r="Y3758" s="2">
        <v>1960</v>
      </c>
      <c r="Z3758" s="2">
        <v>289.10000000000002</v>
      </c>
      <c r="AA3758" s="2">
        <v>16</v>
      </c>
      <c r="AB3758" s="2">
        <v>2</v>
      </c>
      <c r="AC3758" s="2">
        <v>266.2</v>
      </c>
      <c r="AE3758" s="2" t="s">
        <v>8569</v>
      </c>
      <c r="AF3758" s="2" t="s">
        <v>17397</v>
      </c>
      <c r="AG3758" s="2" t="s">
        <v>2998</v>
      </c>
      <c r="AH3758" s="2" t="s">
        <v>17088</v>
      </c>
    </row>
    <row r="3759" spans="24:34" x14ac:dyDescent="0.4">
      <c r="X3759" s="2" t="s">
        <v>8600</v>
      </c>
      <c r="Y3759" s="2">
        <v>1969</v>
      </c>
      <c r="Z3759" s="2">
        <v>276.7</v>
      </c>
      <c r="AA3759" s="2">
        <v>19</v>
      </c>
      <c r="AB3759" s="2">
        <v>2</v>
      </c>
      <c r="AC3759" s="2">
        <v>276.5</v>
      </c>
      <c r="AE3759" s="2" t="s">
        <v>1478</v>
      </c>
      <c r="AF3759" s="2" t="s">
        <v>17390</v>
      </c>
      <c r="AG3759" s="2" t="s">
        <v>2998</v>
      </c>
      <c r="AH3759" s="2" t="s">
        <v>17400</v>
      </c>
    </row>
    <row r="3760" spans="24:34" x14ac:dyDescent="0.4">
      <c r="X3760" s="2" t="s">
        <v>8601</v>
      </c>
      <c r="Y3760" s="2">
        <v>1969</v>
      </c>
      <c r="Z3760" s="2">
        <v>368</v>
      </c>
      <c r="AA3760" s="2">
        <v>21</v>
      </c>
      <c r="AB3760" s="2">
        <v>2</v>
      </c>
      <c r="AC3760" s="2">
        <v>368</v>
      </c>
      <c r="AE3760" s="2" t="s">
        <v>482</v>
      </c>
      <c r="AF3760" s="2" t="s">
        <v>17390</v>
      </c>
      <c r="AG3760" s="2" t="s">
        <v>2998</v>
      </c>
      <c r="AH3760" s="2" t="s">
        <v>17088</v>
      </c>
    </row>
    <row r="3761" spans="24:34" x14ac:dyDescent="0.4">
      <c r="X3761" s="2" t="s">
        <v>8605</v>
      </c>
      <c r="Y3761" s="2">
        <v>1960</v>
      </c>
      <c r="Z3761" s="2">
        <v>414.1</v>
      </c>
      <c r="AA3761" s="2">
        <v>7</v>
      </c>
      <c r="AB3761" s="2">
        <v>2</v>
      </c>
      <c r="AC3761" s="2">
        <v>404.7</v>
      </c>
      <c r="AE3761" s="2" t="s">
        <v>8572</v>
      </c>
      <c r="AF3761" s="2" t="s">
        <v>17390</v>
      </c>
      <c r="AG3761" s="2" t="s">
        <v>2998</v>
      </c>
      <c r="AH3761" s="2" t="s">
        <v>17088</v>
      </c>
    </row>
    <row r="3762" spans="24:34" x14ac:dyDescent="0.4">
      <c r="X3762" s="2" t="s">
        <v>8607</v>
      </c>
      <c r="Y3762" s="2">
        <v>1960</v>
      </c>
      <c r="Z3762" s="2">
        <v>414.1</v>
      </c>
      <c r="AA3762" s="2">
        <v>14</v>
      </c>
      <c r="AB3762" s="2">
        <v>2</v>
      </c>
      <c r="AC3762" s="2">
        <v>407.4</v>
      </c>
      <c r="AE3762" s="2" t="s">
        <v>1479</v>
      </c>
      <c r="AF3762" s="2" t="s">
        <v>17390</v>
      </c>
      <c r="AG3762" s="2" t="s">
        <v>2998</v>
      </c>
      <c r="AH3762" s="2" t="s">
        <v>17400</v>
      </c>
    </row>
    <row r="3763" spans="24:34" x14ac:dyDescent="0.4">
      <c r="X3763" s="2" t="s">
        <v>8608</v>
      </c>
      <c r="Y3763" s="2">
        <v>1976</v>
      </c>
      <c r="Z3763" s="2">
        <v>800.2</v>
      </c>
      <c r="AA3763" s="2">
        <v>24</v>
      </c>
      <c r="AB3763" s="2">
        <v>2</v>
      </c>
      <c r="AC3763" s="2">
        <v>800.2</v>
      </c>
      <c r="AE3763" s="2" t="s">
        <v>8575</v>
      </c>
      <c r="AF3763" s="2" t="s">
        <v>17390</v>
      </c>
      <c r="AG3763" s="2" t="s">
        <v>2998</v>
      </c>
      <c r="AH3763" s="2" t="s">
        <v>17088</v>
      </c>
    </row>
    <row r="3764" spans="24:34" x14ac:dyDescent="0.4">
      <c r="X3764" s="2" t="s">
        <v>8609</v>
      </c>
      <c r="Y3764" s="2">
        <v>1976</v>
      </c>
      <c r="Z3764" s="2">
        <v>967.6</v>
      </c>
      <c r="AA3764" s="2">
        <v>35</v>
      </c>
      <c r="AB3764" s="2">
        <v>2</v>
      </c>
      <c r="AC3764" s="2">
        <v>967.6</v>
      </c>
      <c r="AE3764" s="2" t="s">
        <v>8577</v>
      </c>
      <c r="AF3764" s="2" t="s">
        <v>17407</v>
      </c>
      <c r="AG3764" s="2" t="s">
        <v>2998</v>
      </c>
      <c r="AH3764" s="2" t="s">
        <v>17086</v>
      </c>
    </row>
    <row r="3765" spans="24:34" x14ac:dyDescent="0.4">
      <c r="X3765" s="2" t="s">
        <v>8611</v>
      </c>
      <c r="Y3765" s="2">
        <v>1980</v>
      </c>
      <c r="Z3765" s="2">
        <v>1147.06</v>
      </c>
      <c r="AA3765" s="2">
        <v>55</v>
      </c>
      <c r="AB3765" s="2">
        <v>2</v>
      </c>
      <c r="AC3765" s="2">
        <v>910.7</v>
      </c>
      <c r="AE3765" s="2" t="s">
        <v>8579</v>
      </c>
      <c r="AF3765" s="2" t="s">
        <v>17390</v>
      </c>
      <c r="AG3765" s="2" t="s">
        <v>2998</v>
      </c>
      <c r="AH3765" s="2" t="s">
        <v>17086</v>
      </c>
    </row>
    <row r="3766" spans="24:34" x14ac:dyDescent="0.4">
      <c r="X3766" s="2" t="s">
        <v>8613</v>
      </c>
      <c r="Y3766" s="2">
        <v>1970</v>
      </c>
      <c r="Z3766" s="2">
        <v>379.2</v>
      </c>
      <c r="AA3766" s="2">
        <v>21</v>
      </c>
      <c r="AB3766" s="2">
        <v>2</v>
      </c>
      <c r="AC3766" s="2">
        <v>379.2</v>
      </c>
      <c r="AE3766" s="2" t="s">
        <v>8580</v>
      </c>
      <c r="AF3766" s="2" t="s">
        <v>17390</v>
      </c>
      <c r="AG3766" s="2" t="s">
        <v>2998</v>
      </c>
      <c r="AH3766" s="2" t="s">
        <v>17086</v>
      </c>
    </row>
    <row r="3767" spans="24:34" x14ac:dyDescent="0.4">
      <c r="X3767" s="2" t="s">
        <v>17294</v>
      </c>
      <c r="Y3767" s="2">
        <v>1981</v>
      </c>
      <c r="Z3767" s="2">
        <v>794.6</v>
      </c>
      <c r="AA3767" s="2">
        <v>47</v>
      </c>
      <c r="AB3767" s="2">
        <v>2</v>
      </c>
      <c r="AC3767" s="2">
        <v>794.6</v>
      </c>
      <c r="AE3767" s="2" t="s">
        <v>490</v>
      </c>
      <c r="AF3767" s="2" t="s">
        <v>17390</v>
      </c>
      <c r="AG3767" s="2" t="s">
        <v>2998</v>
      </c>
      <c r="AH3767" s="2" t="s">
        <v>17088</v>
      </c>
    </row>
    <row r="3768" spans="24:34" x14ac:dyDescent="0.4">
      <c r="X3768" s="2" t="s">
        <v>8615</v>
      </c>
      <c r="Y3768" s="2">
        <v>1927</v>
      </c>
      <c r="Z3768" s="2">
        <v>588.6</v>
      </c>
      <c r="AA3768" s="2">
        <v>19</v>
      </c>
      <c r="AB3768" s="2">
        <v>2</v>
      </c>
      <c r="AC3768" s="2">
        <v>351.8</v>
      </c>
      <c r="AE3768" s="2" t="s">
        <v>8583</v>
      </c>
      <c r="AF3768" s="2" t="s">
        <v>17390</v>
      </c>
      <c r="AG3768" s="2" t="s">
        <v>2998</v>
      </c>
      <c r="AH3768" s="2" t="s">
        <v>17088</v>
      </c>
    </row>
    <row r="3769" spans="24:34" x14ac:dyDescent="0.4">
      <c r="X3769" s="2" t="s">
        <v>8617</v>
      </c>
      <c r="Y3769" s="2">
        <v>1927</v>
      </c>
      <c r="Z3769" s="2">
        <v>587.20000000000005</v>
      </c>
      <c r="AA3769" s="2">
        <v>13</v>
      </c>
      <c r="AB3769" s="2">
        <v>2</v>
      </c>
      <c r="AC3769" s="2">
        <v>350.7</v>
      </c>
      <c r="AE3769" s="2" t="s">
        <v>8585</v>
      </c>
      <c r="AF3769" s="2" t="s">
        <v>17390</v>
      </c>
      <c r="AG3769" s="2" t="s">
        <v>2998</v>
      </c>
      <c r="AH3769" s="2" t="s">
        <v>17088</v>
      </c>
    </row>
    <row r="3770" spans="24:34" x14ac:dyDescent="0.4">
      <c r="X3770" s="2" t="s">
        <v>8618</v>
      </c>
      <c r="Y3770" s="2">
        <v>1954</v>
      </c>
      <c r="Z3770" s="2">
        <v>641.1</v>
      </c>
      <c r="AA3770" s="2">
        <v>14</v>
      </c>
      <c r="AB3770" s="2">
        <v>2</v>
      </c>
      <c r="AC3770" s="2">
        <v>328.8</v>
      </c>
      <c r="AE3770" s="2" t="s">
        <v>8587</v>
      </c>
      <c r="AF3770" s="2" t="s">
        <v>17390</v>
      </c>
      <c r="AG3770" s="2" t="s">
        <v>2998</v>
      </c>
      <c r="AH3770" s="2" t="s">
        <v>17088</v>
      </c>
    </row>
    <row r="3771" spans="24:34" x14ac:dyDescent="0.4">
      <c r="X3771" s="2" t="s">
        <v>8620</v>
      </c>
      <c r="Y3771" s="2">
        <v>1926</v>
      </c>
      <c r="Z3771" s="2">
        <v>750.8</v>
      </c>
      <c r="AA3771" s="2">
        <v>24</v>
      </c>
      <c r="AB3771" s="2">
        <v>2</v>
      </c>
      <c r="AC3771" s="2">
        <v>417.8</v>
      </c>
      <c r="AE3771" s="2" t="s">
        <v>8589</v>
      </c>
      <c r="AF3771" s="2" t="s">
        <v>17390</v>
      </c>
      <c r="AG3771" s="2" t="s">
        <v>2998</v>
      </c>
      <c r="AH3771" s="2" t="s">
        <v>17088</v>
      </c>
    </row>
    <row r="3772" spans="24:34" x14ac:dyDescent="0.4">
      <c r="X3772" s="2" t="s">
        <v>17295</v>
      </c>
      <c r="Y3772" s="2">
        <v>1951</v>
      </c>
      <c r="Z3772" s="2">
        <v>570.6</v>
      </c>
      <c r="AA3772" s="2">
        <v>12</v>
      </c>
      <c r="AB3772" s="2">
        <v>2</v>
      </c>
      <c r="AC3772" s="2">
        <v>348.8</v>
      </c>
      <c r="AE3772" s="2" t="s">
        <v>8590</v>
      </c>
      <c r="AF3772" s="2" t="s">
        <v>17390</v>
      </c>
      <c r="AG3772" s="2" t="s">
        <v>2998</v>
      </c>
      <c r="AH3772" s="2" t="s">
        <v>17400</v>
      </c>
    </row>
    <row r="3773" spans="24:34" x14ac:dyDescent="0.4">
      <c r="X3773" s="2" t="s">
        <v>8621</v>
      </c>
      <c r="Y3773" s="2">
        <v>1952</v>
      </c>
      <c r="Z3773" s="2">
        <v>543.9</v>
      </c>
      <c r="AA3773" s="2">
        <v>9</v>
      </c>
      <c r="AB3773" s="2">
        <v>2</v>
      </c>
      <c r="AC3773" s="2">
        <v>330.2</v>
      </c>
      <c r="AE3773" s="2" t="s">
        <v>1480</v>
      </c>
      <c r="AF3773" s="2" t="s">
        <v>17390</v>
      </c>
      <c r="AG3773" s="2" t="s">
        <v>2998</v>
      </c>
      <c r="AH3773" s="2" t="s">
        <v>17400</v>
      </c>
    </row>
    <row r="3774" spans="24:34" x14ac:dyDescent="0.4">
      <c r="X3774" s="2" t="s">
        <v>8622</v>
      </c>
      <c r="Y3774" s="2">
        <v>1959</v>
      </c>
      <c r="Z3774" s="2">
        <v>722.8</v>
      </c>
      <c r="AA3774" s="2">
        <v>10</v>
      </c>
      <c r="AB3774" s="2">
        <v>2</v>
      </c>
      <c r="AC3774" s="2">
        <v>431.9</v>
      </c>
      <c r="AE3774" s="2" t="s">
        <v>1481</v>
      </c>
      <c r="AF3774" s="2" t="s">
        <v>17390</v>
      </c>
      <c r="AG3774" s="2" t="s">
        <v>2998</v>
      </c>
      <c r="AH3774" s="2" t="s">
        <v>17400</v>
      </c>
    </row>
    <row r="3775" spans="24:34" x14ac:dyDescent="0.4">
      <c r="X3775" s="2" t="s">
        <v>8623</v>
      </c>
      <c r="Y3775" s="2">
        <v>1988</v>
      </c>
      <c r="Z3775" s="2">
        <v>1937.4</v>
      </c>
      <c r="AA3775" s="2">
        <v>51</v>
      </c>
      <c r="AB3775" s="2">
        <v>3</v>
      </c>
      <c r="AC3775" s="2">
        <v>1050.5</v>
      </c>
      <c r="AE3775" s="2" t="s">
        <v>8593</v>
      </c>
      <c r="AF3775" s="2" t="s">
        <v>17390</v>
      </c>
      <c r="AG3775" s="2" t="s">
        <v>2998</v>
      </c>
      <c r="AH3775" s="2" t="s">
        <v>17400</v>
      </c>
    </row>
    <row r="3776" spans="24:34" x14ac:dyDescent="0.4">
      <c r="X3776" s="2" t="s">
        <v>8624</v>
      </c>
      <c r="Y3776" s="2">
        <v>1936</v>
      </c>
      <c r="Z3776" s="2">
        <v>925.7</v>
      </c>
      <c r="AA3776" s="2">
        <v>31</v>
      </c>
      <c r="AB3776" s="2">
        <v>3</v>
      </c>
      <c r="AC3776" s="2">
        <v>594.1</v>
      </c>
      <c r="AE3776" s="2" t="s">
        <v>8594</v>
      </c>
      <c r="AF3776" s="2" t="s">
        <v>17390</v>
      </c>
      <c r="AG3776" s="2" t="s">
        <v>2998</v>
      </c>
      <c r="AH3776" s="2" t="s">
        <v>17088</v>
      </c>
    </row>
    <row r="3777" spans="24:34" x14ac:dyDescent="0.4">
      <c r="X3777" s="2" t="s">
        <v>458</v>
      </c>
      <c r="Y3777" s="2">
        <v>1960</v>
      </c>
      <c r="Z3777" s="2">
        <v>680</v>
      </c>
      <c r="AA3777" s="2">
        <v>24</v>
      </c>
      <c r="AB3777" s="2">
        <v>2</v>
      </c>
      <c r="AC3777" s="2">
        <v>584.70000000000005</v>
      </c>
      <c r="AE3777" s="2" t="s">
        <v>475</v>
      </c>
      <c r="AF3777" s="2" t="s">
        <v>17390</v>
      </c>
      <c r="AG3777" s="2" t="s">
        <v>2998</v>
      </c>
      <c r="AH3777" s="2" t="s">
        <v>17086</v>
      </c>
    </row>
    <row r="3778" spans="24:34" x14ac:dyDescent="0.4">
      <c r="X3778" s="2" t="s">
        <v>8628</v>
      </c>
      <c r="Y3778" s="2">
        <v>1935</v>
      </c>
      <c r="Z3778" s="2">
        <v>884.7</v>
      </c>
      <c r="AA3778" s="2">
        <v>37</v>
      </c>
      <c r="AB3778" s="2">
        <v>2</v>
      </c>
      <c r="AC3778" s="2">
        <v>521.79999999999995</v>
      </c>
      <c r="AE3778" s="2" t="s">
        <v>8596</v>
      </c>
      <c r="AF3778" s="2" t="s">
        <v>17407</v>
      </c>
      <c r="AG3778" s="2" t="s">
        <v>2998</v>
      </c>
      <c r="AH3778" s="2" t="s">
        <v>17086</v>
      </c>
    </row>
    <row r="3779" spans="24:34" x14ac:dyDescent="0.4">
      <c r="X3779" s="2" t="s">
        <v>8629</v>
      </c>
      <c r="Y3779" s="2">
        <v>1962</v>
      </c>
      <c r="Z3779" s="2">
        <v>1026.5999999999999</v>
      </c>
      <c r="AA3779" s="2">
        <v>31</v>
      </c>
      <c r="AB3779" s="2">
        <v>2</v>
      </c>
      <c r="AC3779" s="2">
        <v>637.79999999999995</v>
      </c>
      <c r="AE3779" s="2" t="s">
        <v>8599</v>
      </c>
      <c r="AF3779" s="2" t="s">
        <v>17407</v>
      </c>
      <c r="AG3779" s="2" t="s">
        <v>2998</v>
      </c>
      <c r="AH3779" s="2" t="s">
        <v>17086</v>
      </c>
    </row>
    <row r="3780" spans="24:34" x14ac:dyDescent="0.4">
      <c r="X3780" s="2" t="s">
        <v>8630</v>
      </c>
      <c r="Y3780" s="2">
        <v>1915</v>
      </c>
      <c r="Z3780" s="2">
        <v>493</v>
      </c>
      <c r="AA3780" s="2">
        <v>12</v>
      </c>
      <c r="AB3780" s="2">
        <v>1</v>
      </c>
      <c r="AC3780" s="2">
        <v>246.5</v>
      </c>
      <c r="AE3780" s="2" t="s">
        <v>8600</v>
      </c>
      <c r="AF3780" s="2" t="s">
        <v>17390</v>
      </c>
      <c r="AG3780" s="2" t="s">
        <v>2998</v>
      </c>
      <c r="AH3780" s="2" t="s">
        <v>17393</v>
      </c>
    </row>
    <row r="3781" spans="24:34" x14ac:dyDescent="0.4">
      <c r="X3781" s="2" t="s">
        <v>8632</v>
      </c>
      <c r="Y3781" s="2">
        <v>1969</v>
      </c>
      <c r="Z3781" s="2">
        <v>1140.2</v>
      </c>
      <c r="AA3781" s="2">
        <v>28</v>
      </c>
      <c r="AB3781" s="2">
        <v>2</v>
      </c>
      <c r="AC3781" s="2">
        <v>726.1</v>
      </c>
      <c r="AE3781" s="2" t="s">
        <v>8601</v>
      </c>
      <c r="AF3781" s="2" t="s">
        <v>17390</v>
      </c>
      <c r="AG3781" s="2" t="s">
        <v>2998</v>
      </c>
      <c r="AH3781" s="2" t="s">
        <v>17086</v>
      </c>
    </row>
    <row r="3782" spans="24:34" x14ac:dyDescent="0.4">
      <c r="X3782" s="2" t="s">
        <v>8633</v>
      </c>
      <c r="Y3782" s="2">
        <v>1935</v>
      </c>
      <c r="Z3782" s="2">
        <v>505</v>
      </c>
      <c r="AA3782" s="2">
        <v>28</v>
      </c>
      <c r="AB3782" s="2">
        <v>2</v>
      </c>
      <c r="AC3782" s="2">
        <v>355.4</v>
      </c>
      <c r="AE3782" s="2" t="s">
        <v>8605</v>
      </c>
      <c r="AF3782" s="2" t="s">
        <v>17390</v>
      </c>
      <c r="AG3782" s="2" t="s">
        <v>2998</v>
      </c>
      <c r="AH3782" s="2" t="s">
        <v>17086</v>
      </c>
    </row>
    <row r="3783" spans="24:34" x14ac:dyDescent="0.4">
      <c r="X3783" s="2" t="s">
        <v>8634</v>
      </c>
      <c r="Y3783" s="2">
        <v>1916</v>
      </c>
      <c r="Z3783" s="2">
        <v>532.1</v>
      </c>
      <c r="AA3783" s="2">
        <v>15</v>
      </c>
      <c r="AB3783" s="2">
        <v>1</v>
      </c>
      <c r="AC3783" s="2">
        <v>201.3</v>
      </c>
      <c r="AE3783" s="2" t="s">
        <v>8607</v>
      </c>
      <c r="AF3783" s="2" t="s">
        <v>17390</v>
      </c>
      <c r="AG3783" s="2" t="s">
        <v>2998</v>
      </c>
      <c r="AH3783" s="2" t="s">
        <v>17086</v>
      </c>
    </row>
    <row r="3784" spans="24:34" x14ac:dyDescent="0.4">
      <c r="X3784" s="2" t="s">
        <v>8636</v>
      </c>
      <c r="Y3784" s="2">
        <v>1936</v>
      </c>
      <c r="Z3784" s="2">
        <v>850</v>
      </c>
      <c r="AA3784" s="2">
        <v>28</v>
      </c>
      <c r="AB3784" s="2">
        <v>2</v>
      </c>
      <c r="AC3784" s="2">
        <v>356.9</v>
      </c>
      <c r="AE3784" s="2" t="s">
        <v>8608</v>
      </c>
      <c r="AF3784" s="2" t="s">
        <v>17390</v>
      </c>
      <c r="AG3784" s="2" t="s">
        <v>2998</v>
      </c>
      <c r="AH3784" s="2" t="s">
        <v>17400</v>
      </c>
    </row>
    <row r="3785" spans="24:34" x14ac:dyDescent="0.4">
      <c r="X3785" s="2" t="s">
        <v>8638</v>
      </c>
      <c r="Y3785" s="2">
        <v>1935</v>
      </c>
      <c r="Z3785" s="2">
        <v>696.9</v>
      </c>
      <c r="AA3785" s="2">
        <v>28</v>
      </c>
      <c r="AB3785" s="2">
        <v>2</v>
      </c>
      <c r="AC3785" s="2">
        <v>322.5</v>
      </c>
      <c r="AE3785" s="2" t="s">
        <v>8609</v>
      </c>
      <c r="AF3785" s="2" t="s">
        <v>17390</v>
      </c>
      <c r="AG3785" s="2" t="s">
        <v>2998</v>
      </c>
      <c r="AH3785" s="2" t="s">
        <v>17400</v>
      </c>
    </row>
    <row r="3786" spans="24:34" x14ac:dyDescent="0.4">
      <c r="X3786" s="2" t="s">
        <v>8639</v>
      </c>
      <c r="Y3786" s="2">
        <v>1927</v>
      </c>
      <c r="Z3786" s="2">
        <v>696</v>
      </c>
      <c r="AA3786" s="2">
        <v>33</v>
      </c>
      <c r="AB3786" s="2">
        <v>2</v>
      </c>
      <c r="AC3786" s="2">
        <v>416.8</v>
      </c>
      <c r="AE3786" s="2" t="s">
        <v>8611</v>
      </c>
      <c r="AF3786" s="2" t="s">
        <v>17390</v>
      </c>
      <c r="AG3786" s="2" t="s">
        <v>2998</v>
      </c>
      <c r="AH3786" s="2" t="s">
        <v>17400</v>
      </c>
    </row>
    <row r="3787" spans="24:34" x14ac:dyDescent="0.4">
      <c r="X3787" s="2" t="s">
        <v>8642</v>
      </c>
      <c r="Y3787" s="2">
        <v>1982</v>
      </c>
      <c r="Z3787" s="2">
        <v>2280</v>
      </c>
      <c r="AA3787" s="2">
        <v>75</v>
      </c>
      <c r="AB3787" s="2">
        <v>3</v>
      </c>
      <c r="AC3787" s="2">
        <v>1114.9000000000001</v>
      </c>
      <c r="AE3787" s="2" t="s">
        <v>8613</v>
      </c>
      <c r="AF3787" s="2" t="s">
        <v>17390</v>
      </c>
      <c r="AG3787" s="2" t="s">
        <v>2998</v>
      </c>
      <c r="AH3787" s="2" t="s">
        <v>2998</v>
      </c>
    </row>
    <row r="3788" spans="24:34" x14ac:dyDescent="0.4">
      <c r="X3788" s="2" t="s">
        <v>8643</v>
      </c>
      <c r="Y3788" s="2">
        <v>1934</v>
      </c>
      <c r="Z3788" s="2">
        <v>413</v>
      </c>
      <c r="AA3788" s="2">
        <v>21</v>
      </c>
      <c r="AB3788" s="2">
        <v>2</v>
      </c>
      <c r="AC3788" s="2">
        <v>322</v>
      </c>
      <c r="AE3788" s="2" t="s">
        <v>8615</v>
      </c>
      <c r="AF3788" s="2" t="s">
        <v>17407</v>
      </c>
      <c r="AG3788" s="2" t="s">
        <v>2998</v>
      </c>
      <c r="AH3788" s="2" t="s">
        <v>17088</v>
      </c>
    </row>
    <row r="3789" spans="24:34" x14ac:dyDescent="0.4">
      <c r="X3789" s="2" t="s">
        <v>8644</v>
      </c>
      <c r="Y3789" s="2">
        <v>1934</v>
      </c>
      <c r="Z3789" s="2">
        <v>465.7</v>
      </c>
      <c r="AA3789" s="2">
        <v>21</v>
      </c>
      <c r="AB3789" s="2">
        <v>2</v>
      </c>
      <c r="AC3789" s="2">
        <v>416.5</v>
      </c>
      <c r="AE3789" s="2" t="s">
        <v>8617</v>
      </c>
      <c r="AF3789" s="2" t="s">
        <v>17407</v>
      </c>
      <c r="AG3789" s="2" t="s">
        <v>2998</v>
      </c>
      <c r="AH3789" s="2" t="s">
        <v>17088</v>
      </c>
    </row>
    <row r="3790" spans="24:34" x14ac:dyDescent="0.4">
      <c r="X3790" s="2" t="s">
        <v>8645</v>
      </c>
      <c r="Y3790" s="2">
        <v>1935</v>
      </c>
      <c r="Z3790" s="2">
        <v>411</v>
      </c>
      <c r="AA3790" s="2">
        <v>34</v>
      </c>
      <c r="AB3790" s="2">
        <v>2</v>
      </c>
      <c r="AC3790" s="2">
        <v>411</v>
      </c>
      <c r="AE3790" s="2" t="s">
        <v>8618</v>
      </c>
      <c r="AF3790" s="2" t="s">
        <v>17403</v>
      </c>
      <c r="AG3790" s="2" t="s">
        <v>2998</v>
      </c>
      <c r="AH3790" s="2" t="s">
        <v>17088</v>
      </c>
    </row>
    <row r="3791" spans="24:34" x14ac:dyDescent="0.4">
      <c r="X3791" s="2" t="s">
        <v>8646</v>
      </c>
      <c r="Y3791" s="2">
        <v>1975</v>
      </c>
      <c r="Z3791" s="2">
        <v>1207</v>
      </c>
      <c r="AA3791" s="2">
        <v>52</v>
      </c>
      <c r="AB3791" s="2">
        <v>3</v>
      </c>
      <c r="AC3791" s="2">
        <v>1110</v>
      </c>
      <c r="AE3791" s="2" t="s">
        <v>8620</v>
      </c>
      <c r="AF3791" s="2" t="s">
        <v>17407</v>
      </c>
      <c r="AG3791" s="2" t="s">
        <v>2998</v>
      </c>
      <c r="AH3791" s="2" t="s">
        <v>17088</v>
      </c>
    </row>
    <row r="3792" spans="24:34" x14ac:dyDescent="0.4">
      <c r="X3792" s="2" t="s">
        <v>8647</v>
      </c>
      <c r="Y3792" s="2">
        <v>1934</v>
      </c>
      <c r="Z3792" s="2">
        <v>630</v>
      </c>
      <c r="AA3792" s="2">
        <v>21</v>
      </c>
      <c r="AB3792" s="2">
        <v>2</v>
      </c>
      <c r="AC3792" s="2">
        <v>317.5</v>
      </c>
      <c r="AE3792" s="2" t="s">
        <v>8621</v>
      </c>
      <c r="AF3792" s="2" t="s">
        <v>17407</v>
      </c>
      <c r="AG3792" s="2" t="s">
        <v>2998</v>
      </c>
      <c r="AH3792" s="2" t="s">
        <v>17086</v>
      </c>
    </row>
    <row r="3793" spans="24:34" x14ac:dyDescent="0.4">
      <c r="X3793" s="2" t="s">
        <v>8648</v>
      </c>
      <c r="Y3793" s="2">
        <v>1916</v>
      </c>
      <c r="Z3793" s="2">
        <v>171.2</v>
      </c>
      <c r="AA3793" s="2">
        <v>12</v>
      </c>
      <c r="AB3793" s="2">
        <v>1</v>
      </c>
      <c r="AC3793" s="2">
        <v>97.6</v>
      </c>
      <c r="AE3793" s="2" t="s">
        <v>8622</v>
      </c>
      <c r="AF3793" s="2" t="s">
        <v>17390</v>
      </c>
      <c r="AG3793" s="2" t="s">
        <v>2998</v>
      </c>
      <c r="AH3793" s="2" t="s">
        <v>17088</v>
      </c>
    </row>
    <row r="3794" spans="24:34" x14ac:dyDescent="0.4">
      <c r="X3794" s="2" t="s">
        <v>8650</v>
      </c>
      <c r="Y3794" s="2">
        <v>1961</v>
      </c>
      <c r="Z3794" s="2">
        <v>867.5</v>
      </c>
      <c r="AA3794" s="2">
        <v>57</v>
      </c>
      <c r="AB3794" s="2">
        <v>2</v>
      </c>
      <c r="AC3794" s="2">
        <v>545.79999999999995</v>
      </c>
      <c r="AE3794" s="2" t="s">
        <v>8623</v>
      </c>
      <c r="AF3794" s="2" t="s">
        <v>17390</v>
      </c>
      <c r="AG3794" s="2" t="s">
        <v>2998</v>
      </c>
      <c r="AH3794" s="2" t="s">
        <v>17088</v>
      </c>
    </row>
    <row r="3795" spans="24:34" x14ac:dyDescent="0.4">
      <c r="X3795" s="2" t="s">
        <v>8651</v>
      </c>
      <c r="Y3795" s="2">
        <v>1962</v>
      </c>
      <c r="Z3795" s="2">
        <v>378.4</v>
      </c>
      <c r="AA3795" s="2">
        <v>12</v>
      </c>
      <c r="AB3795" s="2">
        <v>2</v>
      </c>
      <c r="AC3795" s="2">
        <v>378.4</v>
      </c>
      <c r="AE3795" s="2" t="s">
        <v>8624</v>
      </c>
      <c r="AF3795" s="2" t="s">
        <v>17390</v>
      </c>
      <c r="AG3795" s="2" t="s">
        <v>2998</v>
      </c>
      <c r="AH3795" s="2" t="s">
        <v>17400</v>
      </c>
    </row>
    <row r="3796" spans="24:34" x14ac:dyDescent="0.4">
      <c r="X3796" s="2" t="s">
        <v>8653</v>
      </c>
      <c r="Y3796" s="2">
        <v>1965</v>
      </c>
      <c r="Z3796" s="2">
        <v>362.6</v>
      </c>
      <c r="AA3796" s="2">
        <v>21</v>
      </c>
      <c r="AB3796" s="2">
        <v>2</v>
      </c>
      <c r="AC3796" s="2">
        <v>362.2</v>
      </c>
      <c r="AE3796" s="2" t="s">
        <v>458</v>
      </c>
      <c r="AF3796" s="2" t="s">
        <v>17390</v>
      </c>
      <c r="AG3796" s="2" t="s">
        <v>2998</v>
      </c>
      <c r="AH3796" s="2" t="s">
        <v>17088</v>
      </c>
    </row>
    <row r="3797" spans="24:34" x14ac:dyDescent="0.4">
      <c r="X3797" s="2" t="s">
        <v>8654</v>
      </c>
      <c r="Y3797" s="2">
        <v>1966</v>
      </c>
      <c r="Z3797" s="2">
        <v>359.1</v>
      </c>
      <c r="AA3797" s="2">
        <v>21</v>
      </c>
      <c r="AB3797" s="2">
        <v>2</v>
      </c>
      <c r="AC3797" s="2">
        <v>211.9</v>
      </c>
      <c r="AE3797" s="2" t="s">
        <v>8628</v>
      </c>
      <c r="AF3797" s="2" t="s">
        <v>17407</v>
      </c>
      <c r="AG3797" s="2" t="s">
        <v>2998</v>
      </c>
      <c r="AH3797" s="2" t="s">
        <v>17088</v>
      </c>
    </row>
    <row r="3798" spans="24:34" x14ac:dyDescent="0.4">
      <c r="X3798" s="2" t="s">
        <v>8655</v>
      </c>
      <c r="Y3798" s="2">
        <v>1975</v>
      </c>
      <c r="Z3798" s="2">
        <v>706</v>
      </c>
      <c r="AA3798" s="2">
        <v>42</v>
      </c>
      <c r="AB3798" s="2">
        <v>2</v>
      </c>
      <c r="AC3798" s="2">
        <v>468.7</v>
      </c>
      <c r="AE3798" s="2" t="s">
        <v>8629</v>
      </c>
      <c r="AF3798" s="2" t="s">
        <v>17390</v>
      </c>
      <c r="AG3798" s="2" t="s">
        <v>2998</v>
      </c>
      <c r="AH3798" s="2" t="s">
        <v>17088</v>
      </c>
    </row>
    <row r="3799" spans="24:34" x14ac:dyDescent="0.4">
      <c r="X3799" s="2" t="s">
        <v>8656</v>
      </c>
      <c r="Y3799" s="2">
        <v>1985</v>
      </c>
      <c r="Z3799" s="2">
        <v>566.6</v>
      </c>
      <c r="AA3799" s="2">
        <v>36</v>
      </c>
      <c r="AB3799" s="2">
        <v>2</v>
      </c>
      <c r="AC3799" s="2">
        <v>566.6</v>
      </c>
      <c r="AE3799" s="2" t="s">
        <v>8630</v>
      </c>
      <c r="AF3799" s="2" t="s">
        <v>17407</v>
      </c>
      <c r="AG3799" s="2" t="s">
        <v>2998</v>
      </c>
      <c r="AH3799" s="2" t="s">
        <v>17086</v>
      </c>
    </row>
    <row r="3800" spans="24:34" x14ac:dyDescent="0.4">
      <c r="X3800" s="2" t="s">
        <v>8658</v>
      </c>
      <c r="Y3800" s="2">
        <v>1983</v>
      </c>
      <c r="Z3800" s="2">
        <v>560.29999999999995</v>
      </c>
      <c r="AA3800" s="2">
        <v>32</v>
      </c>
      <c r="AB3800" s="2">
        <v>2</v>
      </c>
      <c r="AC3800" s="2">
        <v>400</v>
      </c>
      <c r="AE3800" s="2" t="s">
        <v>8632</v>
      </c>
      <c r="AF3800" s="2" t="s">
        <v>17390</v>
      </c>
      <c r="AG3800" s="2" t="s">
        <v>2998</v>
      </c>
      <c r="AH3800" s="2" t="s">
        <v>17088</v>
      </c>
    </row>
    <row r="3801" spans="24:34" x14ac:dyDescent="0.4">
      <c r="X3801" s="2" t="s">
        <v>8660</v>
      </c>
      <c r="Y3801" s="2">
        <v>1988</v>
      </c>
      <c r="Z3801" s="2">
        <v>860.7</v>
      </c>
      <c r="AA3801" s="2">
        <v>47</v>
      </c>
      <c r="AB3801" s="2">
        <v>2</v>
      </c>
      <c r="AC3801" s="2">
        <v>508.4</v>
      </c>
      <c r="AE3801" s="2" t="s">
        <v>8633</v>
      </c>
      <c r="AF3801" s="2" t="s">
        <v>17407</v>
      </c>
      <c r="AG3801" s="2" t="s">
        <v>2998</v>
      </c>
      <c r="AH3801" s="2" t="s">
        <v>17088</v>
      </c>
    </row>
    <row r="3802" spans="24:34" x14ac:dyDescent="0.4">
      <c r="X3802" s="2" t="s">
        <v>8662</v>
      </c>
      <c r="Y3802" s="2">
        <v>1975</v>
      </c>
      <c r="Z3802" s="2">
        <v>729</v>
      </c>
      <c r="AA3802" s="2">
        <v>32</v>
      </c>
      <c r="AB3802" s="2">
        <v>2</v>
      </c>
      <c r="AC3802" s="2">
        <v>468.6</v>
      </c>
      <c r="AE3802" s="2" t="s">
        <v>8634</v>
      </c>
      <c r="AF3802" s="2" t="s">
        <v>17407</v>
      </c>
      <c r="AG3802" s="2" t="s">
        <v>2998</v>
      </c>
      <c r="AH3802" s="2" t="s">
        <v>17088</v>
      </c>
    </row>
    <row r="3803" spans="24:34" x14ac:dyDescent="0.4">
      <c r="X3803" s="2" t="s">
        <v>8664</v>
      </c>
      <c r="Y3803" s="2">
        <v>1981</v>
      </c>
      <c r="Z3803" s="2">
        <v>816.9</v>
      </c>
      <c r="AA3803" s="2">
        <v>37</v>
      </c>
      <c r="AB3803" s="2">
        <v>2</v>
      </c>
      <c r="AC3803" s="2">
        <v>471.5</v>
      </c>
      <c r="AE3803" s="2" t="s">
        <v>8636</v>
      </c>
      <c r="AF3803" s="2" t="s">
        <v>17407</v>
      </c>
      <c r="AG3803" s="2" t="s">
        <v>2998</v>
      </c>
      <c r="AH3803" s="2" t="s">
        <v>17088</v>
      </c>
    </row>
    <row r="3804" spans="24:34" x14ac:dyDescent="0.4">
      <c r="X3804" s="2" t="s">
        <v>8665</v>
      </c>
      <c r="Y3804" s="2">
        <v>1961</v>
      </c>
      <c r="Z3804" s="2">
        <v>284.39999999999998</v>
      </c>
      <c r="AA3804" s="2">
        <v>21</v>
      </c>
      <c r="AB3804" s="2">
        <v>2</v>
      </c>
      <c r="AC3804" s="2">
        <v>239.6</v>
      </c>
      <c r="AE3804" s="2" t="s">
        <v>8638</v>
      </c>
      <c r="AF3804" s="2" t="s">
        <v>17407</v>
      </c>
      <c r="AG3804" s="2" t="s">
        <v>2998</v>
      </c>
      <c r="AH3804" s="2" t="s">
        <v>17088</v>
      </c>
    </row>
    <row r="3805" spans="24:34" x14ac:dyDescent="0.4">
      <c r="X3805" s="2" t="s">
        <v>8666</v>
      </c>
      <c r="Y3805" s="2">
        <v>1962</v>
      </c>
      <c r="Z3805" s="2">
        <v>391.3</v>
      </c>
      <c r="AA3805" s="2">
        <v>21</v>
      </c>
      <c r="AB3805" s="2">
        <v>2</v>
      </c>
      <c r="AC3805" s="2">
        <v>294.89999999999998</v>
      </c>
      <c r="AE3805" s="2" t="s">
        <v>8639</v>
      </c>
      <c r="AF3805" s="2" t="s">
        <v>17407</v>
      </c>
      <c r="AG3805" s="2" t="s">
        <v>2998</v>
      </c>
      <c r="AH3805" s="2" t="s">
        <v>17088</v>
      </c>
    </row>
    <row r="3806" spans="24:34" x14ac:dyDescent="0.4">
      <c r="X3806" s="2" t="s">
        <v>8668</v>
      </c>
      <c r="Y3806" s="2">
        <v>1980</v>
      </c>
      <c r="Z3806" s="2">
        <v>2601.1999999999998</v>
      </c>
      <c r="AA3806" s="2">
        <v>96</v>
      </c>
      <c r="AB3806" s="2">
        <v>3</v>
      </c>
      <c r="AC3806" s="2">
        <v>1047.9000000000001</v>
      </c>
      <c r="AE3806" s="2" t="s">
        <v>8642</v>
      </c>
      <c r="AF3806" s="2" t="s">
        <v>17390</v>
      </c>
      <c r="AG3806" s="2" t="s">
        <v>2998</v>
      </c>
      <c r="AH3806" s="2" t="s">
        <v>17400</v>
      </c>
    </row>
    <row r="3807" spans="24:34" x14ac:dyDescent="0.4">
      <c r="X3807" s="2" t="s">
        <v>8670</v>
      </c>
      <c r="Y3807" s="2">
        <v>1986</v>
      </c>
      <c r="Z3807" s="2">
        <v>1899.2</v>
      </c>
      <c r="AA3807" s="2">
        <v>94</v>
      </c>
      <c r="AB3807" s="2">
        <v>3</v>
      </c>
      <c r="AC3807" s="2">
        <v>1120.3</v>
      </c>
      <c r="AE3807" s="2" t="s">
        <v>8643</v>
      </c>
      <c r="AF3807" s="2" t="s">
        <v>17407</v>
      </c>
      <c r="AG3807" s="2" t="s">
        <v>2998</v>
      </c>
      <c r="AH3807" s="2" t="s">
        <v>17088</v>
      </c>
    </row>
    <row r="3808" spans="24:34" x14ac:dyDescent="0.4">
      <c r="X3808" s="2" t="s">
        <v>8671</v>
      </c>
      <c r="Y3808" s="2">
        <v>1972</v>
      </c>
      <c r="Z3808" s="2">
        <v>905.3</v>
      </c>
      <c r="AA3808" s="2">
        <v>30</v>
      </c>
      <c r="AB3808" s="2">
        <v>3</v>
      </c>
      <c r="AC3808" s="2">
        <v>834.2</v>
      </c>
      <c r="AE3808" s="2" t="s">
        <v>8644</v>
      </c>
      <c r="AF3808" s="2" t="s">
        <v>17407</v>
      </c>
      <c r="AG3808" s="2" t="s">
        <v>2998</v>
      </c>
      <c r="AH3808" s="2" t="s">
        <v>17088</v>
      </c>
    </row>
    <row r="3809" spans="24:34" x14ac:dyDescent="0.4">
      <c r="X3809" s="2" t="s">
        <v>8672</v>
      </c>
      <c r="Y3809" s="2">
        <v>1973</v>
      </c>
      <c r="Z3809" s="2">
        <v>904.8</v>
      </c>
      <c r="AA3809" s="2">
        <v>42</v>
      </c>
      <c r="AB3809" s="2">
        <v>2</v>
      </c>
      <c r="AC3809" s="2">
        <v>904.4</v>
      </c>
      <c r="AE3809" s="2" t="s">
        <v>8645</v>
      </c>
      <c r="AF3809" s="2" t="s">
        <v>17407</v>
      </c>
      <c r="AG3809" s="2" t="s">
        <v>2998</v>
      </c>
      <c r="AH3809" s="2" t="s">
        <v>17088</v>
      </c>
    </row>
    <row r="3810" spans="24:34" x14ac:dyDescent="0.4">
      <c r="X3810" s="2" t="s">
        <v>8675</v>
      </c>
      <c r="Y3810" s="2">
        <v>1971</v>
      </c>
      <c r="Z3810" s="2">
        <v>863.5</v>
      </c>
      <c r="AA3810" s="2">
        <v>30</v>
      </c>
      <c r="AB3810" s="2">
        <v>2</v>
      </c>
      <c r="AC3810" s="2">
        <v>545.20000000000005</v>
      </c>
      <c r="AE3810" s="2" t="s">
        <v>8646</v>
      </c>
      <c r="AF3810" s="2" t="s">
        <v>17390</v>
      </c>
      <c r="AG3810" s="2" t="s">
        <v>2998</v>
      </c>
      <c r="AH3810" s="2" t="s">
        <v>17088</v>
      </c>
    </row>
    <row r="3811" spans="24:34" x14ac:dyDescent="0.4">
      <c r="X3811" s="2" t="s">
        <v>8676</v>
      </c>
      <c r="Y3811" s="2">
        <v>1966</v>
      </c>
      <c r="Z3811" s="2">
        <v>659.1</v>
      </c>
      <c r="AA3811" s="2">
        <v>22</v>
      </c>
      <c r="AB3811" s="2">
        <v>2</v>
      </c>
      <c r="AC3811" s="2">
        <v>399.6</v>
      </c>
      <c r="AE3811" s="2" t="s">
        <v>8647</v>
      </c>
      <c r="AF3811" s="2" t="s">
        <v>17407</v>
      </c>
      <c r="AG3811" s="2" t="s">
        <v>2998</v>
      </c>
      <c r="AH3811" s="2" t="s">
        <v>17088</v>
      </c>
    </row>
    <row r="3812" spans="24:34" x14ac:dyDescent="0.4">
      <c r="X3812" s="2" t="s">
        <v>8677</v>
      </c>
      <c r="Y3812" s="2">
        <v>1969</v>
      </c>
      <c r="Z3812" s="2">
        <v>984.2</v>
      </c>
      <c r="AA3812" s="2">
        <v>45</v>
      </c>
      <c r="AB3812" s="2">
        <v>2</v>
      </c>
      <c r="AC3812" s="2">
        <v>670.6</v>
      </c>
      <c r="AE3812" s="2" t="s">
        <v>8648</v>
      </c>
      <c r="AF3812" s="2" t="s">
        <v>17407</v>
      </c>
      <c r="AG3812" s="2" t="s">
        <v>2998</v>
      </c>
      <c r="AH3812" s="2" t="s">
        <v>17088</v>
      </c>
    </row>
    <row r="3813" spans="24:34" x14ac:dyDescent="0.4">
      <c r="X3813" s="2" t="s">
        <v>8679</v>
      </c>
      <c r="Y3813" s="2">
        <v>1970</v>
      </c>
      <c r="Z3813" s="2">
        <v>886.9</v>
      </c>
      <c r="AA3813" s="2">
        <v>43</v>
      </c>
      <c r="AB3813" s="2">
        <v>2</v>
      </c>
      <c r="AC3813" s="2">
        <v>559</v>
      </c>
      <c r="AE3813" s="2" t="s">
        <v>8650</v>
      </c>
      <c r="AF3813" s="2" t="s">
        <v>17390</v>
      </c>
      <c r="AG3813" s="2" t="s">
        <v>2998</v>
      </c>
      <c r="AH3813" s="2" t="s">
        <v>17088</v>
      </c>
    </row>
    <row r="3814" spans="24:34" x14ac:dyDescent="0.4">
      <c r="X3814" s="2" t="s">
        <v>8680</v>
      </c>
      <c r="Y3814" s="2">
        <v>1937</v>
      </c>
      <c r="Z3814" s="2">
        <v>556.5</v>
      </c>
      <c r="AA3814" s="2">
        <v>26</v>
      </c>
      <c r="AB3814" s="2">
        <v>2</v>
      </c>
      <c r="AC3814" s="2">
        <v>556.5</v>
      </c>
      <c r="AE3814" s="2" t="s">
        <v>8651</v>
      </c>
      <c r="AF3814" s="2" t="s">
        <v>17390</v>
      </c>
      <c r="AG3814" s="2" t="s">
        <v>2998</v>
      </c>
      <c r="AH3814" s="2" t="s">
        <v>17088</v>
      </c>
    </row>
    <row r="3815" spans="24:34" x14ac:dyDescent="0.4">
      <c r="X3815" s="2" t="s">
        <v>8682</v>
      </c>
      <c r="Y3815" s="2">
        <v>1982</v>
      </c>
      <c r="Z3815" s="2">
        <v>395.7</v>
      </c>
      <c r="AA3815" s="2">
        <v>14</v>
      </c>
      <c r="AB3815" s="2">
        <v>2</v>
      </c>
      <c r="AC3815" s="2">
        <v>395.7</v>
      </c>
      <c r="AE3815" s="2" t="s">
        <v>8653</v>
      </c>
      <c r="AF3815" s="2" t="s">
        <v>17390</v>
      </c>
      <c r="AG3815" s="2" t="s">
        <v>2998</v>
      </c>
      <c r="AH3815" s="2" t="s">
        <v>17088</v>
      </c>
    </row>
    <row r="3816" spans="24:34" x14ac:dyDescent="0.4">
      <c r="X3816" s="2" t="s">
        <v>1484</v>
      </c>
      <c r="Y3816" s="2">
        <v>1986</v>
      </c>
      <c r="Z3816" s="2">
        <v>956.2</v>
      </c>
      <c r="AA3816" s="2">
        <v>38</v>
      </c>
      <c r="AB3816" s="2">
        <v>2</v>
      </c>
      <c r="AC3816" s="2">
        <v>918.9</v>
      </c>
      <c r="AE3816" s="2" t="s">
        <v>8654</v>
      </c>
      <c r="AF3816" s="2" t="s">
        <v>17390</v>
      </c>
      <c r="AG3816" s="2" t="s">
        <v>2998</v>
      </c>
      <c r="AH3816" s="2" t="s">
        <v>17088</v>
      </c>
    </row>
    <row r="3817" spans="24:34" x14ac:dyDescent="0.4">
      <c r="X3817" s="2" t="s">
        <v>8684</v>
      </c>
      <c r="Y3817" s="2">
        <v>1964</v>
      </c>
      <c r="Z3817" s="2">
        <v>435</v>
      </c>
      <c r="AA3817" s="2">
        <v>20</v>
      </c>
      <c r="AB3817" s="2">
        <v>2</v>
      </c>
      <c r="AC3817" s="2">
        <v>435</v>
      </c>
      <c r="AE3817" s="2" t="s">
        <v>8655</v>
      </c>
      <c r="AF3817" s="2" t="s">
        <v>17390</v>
      </c>
      <c r="AG3817" s="2" t="s">
        <v>2998</v>
      </c>
      <c r="AH3817" s="2" t="s">
        <v>17088</v>
      </c>
    </row>
    <row r="3818" spans="24:34" x14ac:dyDescent="0.4">
      <c r="X3818" s="2" t="s">
        <v>8686</v>
      </c>
      <c r="Y3818" s="2">
        <v>1964</v>
      </c>
      <c r="Z3818" s="2">
        <v>674.4</v>
      </c>
      <c r="AA3818" s="2">
        <v>27</v>
      </c>
      <c r="AB3818" s="2">
        <v>2</v>
      </c>
      <c r="AC3818" s="2">
        <v>674.4</v>
      </c>
      <c r="AE3818" s="2" t="s">
        <v>8656</v>
      </c>
      <c r="AF3818" s="2" t="s">
        <v>17397</v>
      </c>
      <c r="AG3818" s="2" t="s">
        <v>2998</v>
      </c>
      <c r="AH3818" s="2" t="s">
        <v>17088</v>
      </c>
    </row>
    <row r="3819" spans="24:34" x14ac:dyDescent="0.4">
      <c r="X3819" s="2" t="s">
        <v>8688</v>
      </c>
      <c r="Y3819" s="2">
        <v>1970</v>
      </c>
      <c r="Z3819" s="2">
        <v>770.8</v>
      </c>
      <c r="AA3819" s="2">
        <v>34</v>
      </c>
      <c r="AB3819" s="2">
        <v>2</v>
      </c>
      <c r="AC3819" s="2">
        <v>770.8</v>
      </c>
      <c r="AE3819" s="2" t="s">
        <v>8658</v>
      </c>
      <c r="AF3819" s="2" t="s">
        <v>17397</v>
      </c>
      <c r="AG3819" s="2" t="s">
        <v>2998</v>
      </c>
      <c r="AH3819" s="2" t="s">
        <v>17088</v>
      </c>
    </row>
    <row r="3820" spans="24:34" x14ac:dyDescent="0.4">
      <c r="X3820" s="2" t="s">
        <v>8690</v>
      </c>
      <c r="Y3820" s="2">
        <v>1974</v>
      </c>
      <c r="Z3820" s="2">
        <v>585.9</v>
      </c>
      <c r="AA3820" s="2">
        <v>17</v>
      </c>
      <c r="AB3820" s="2">
        <v>2</v>
      </c>
      <c r="AC3820" s="2">
        <v>585.9</v>
      </c>
      <c r="AE3820" s="2" t="s">
        <v>8660</v>
      </c>
      <c r="AF3820" s="2" t="s">
        <v>17390</v>
      </c>
      <c r="AG3820" s="2" t="s">
        <v>2998</v>
      </c>
      <c r="AH3820" s="2" t="s">
        <v>17088</v>
      </c>
    </row>
    <row r="3821" spans="24:34" x14ac:dyDescent="0.4">
      <c r="X3821" s="2" t="s">
        <v>8691</v>
      </c>
      <c r="Y3821" s="2">
        <v>2012</v>
      </c>
      <c r="Z3821" s="2">
        <v>552</v>
      </c>
      <c r="AA3821" s="2">
        <v>20</v>
      </c>
      <c r="AB3821" s="2">
        <v>2</v>
      </c>
      <c r="AC3821" s="2">
        <v>552</v>
      </c>
      <c r="AE3821" s="2" t="s">
        <v>8662</v>
      </c>
      <c r="AF3821" s="2" t="s">
        <v>17390</v>
      </c>
      <c r="AG3821" s="2" t="s">
        <v>2998</v>
      </c>
      <c r="AH3821" s="2" t="s">
        <v>17088</v>
      </c>
    </row>
    <row r="3822" spans="24:34" x14ac:dyDescent="0.4">
      <c r="X3822" s="2" t="s">
        <v>8693</v>
      </c>
      <c r="Y3822" s="2">
        <v>1969</v>
      </c>
      <c r="Z3822" s="2">
        <v>781.7</v>
      </c>
      <c r="AA3822" s="2">
        <v>30</v>
      </c>
      <c r="AB3822" s="2">
        <v>2</v>
      </c>
      <c r="AC3822" s="2">
        <v>781.7</v>
      </c>
      <c r="AE3822" s="2" t="s">
        <v>8664</v>
      </c>
      <c r="AF3822" s="2" t="s">
        <v>17390</v>
      </c>
      <c r="AG3822" s="2" t="s">
        <v>2998</v>
      </c>
      <c r="AH3822" s="2" t="s">
        <v>17400</v>
      </c>
    </row>
    <row r="3823" spans="24:34" x14ac:dyDescent="0.4">
      <c r="X3823" s="2" t="s">
        <v>8694</v>
      </c>
      <c r="Y3823" s="2">
        <v>1970</v>
      </c>
      <c r="Z3823" s="2">
        <v>774.2</v>
      </c>
      <c r="AA3823" s="2">
        <v>24</v>
      </c>
      <c r="AB3823" s="2">
        <v>2</v>
      </c>
      <c r="AC3823" s="2">
        <v>774.2</v>
      </c>
      <c r="AE3823" s="2" t="s">
        <v>8665</v>
      </c>
      <c r="AF3823" s="2" t="s">
        <v>17390</v>
      </c>
      <c r="AG3823" s="2" t="s">
        <v>2998</v>
      </c>
      <c r="AH3823" s="2" t="s">
        <v>17086</v>
      </c>
    </row>
    <row r="3824" spans="24:34" x14ac:dyDescent="0.4">
      <c r="X3824" s="2" t="s">
        <v>8696</v>
      </c>
      <c r="Y3824" s="2">
        <v>1969</v>
      </c>
      <c r="Z3824" s="2">
        <v>776.9</v>
      </c>
      <c r="AA3824" s="2">
        <v>35</v>
      </c>
      <c r="AB3824" s="2">
        <v>2</v>
      </c>
      <c r="AC3824" s="2">
        <v>776.9</v>
      </c>
      <c r="AE3824" s="2" t="s">
        <v>8666</v>
      </c>
      <c r="AF3824" s="2" t="s">
        <v>17390</v>
      </c>
      <c r="AG3824" s="2" t="s">
        <v>2998</v>
      </c>
      <c r="AH3824" s="2" t="s">
        <v>17088</v>
      </c>
    </row>
    <row r="3825" spans="24:34" x14ac:dyDescent="0.4">
      <c r="X3825" s="2" t="s">
        <v>8697</v>
      </c>
      <c r="Y3825" s="2">
        <v>1971</v>
      </c>
      <c r="Z3825" s="2">
        <v>893.8</v>
      </c>
      <c r="AA3825" s="2">
        <v>39</v>
      </c>
      <c r="AB3825" s="2">
        <v>2</v>
      </c>
      <c r="AC3825" s="2">
        <v>796.3</v>
      </c>
      <c r="AE3825" s="2" t="s">
        <v>8668</v>
      </c>
      <c r="AF3825" s="2" t="s">
        <v>17390</v>
      </c>
      <c r="AG3825" s="2" t="s">
        <v>2998</v>
      </c>
      <c r="AH3825" s="2" t="s">
        <v>17400</v>
      </c>
    </row>
    <row r="3826" spans="24:34" x14ac:dyDescent="0.4">
      <c r="X3826" s="2" t="s">
        <v>8698</v>
      </c>
      <c r="Y3826" s="2">
        <v>1976</v>
      </c>
      <c r="Z3826" s="2">
        <v>715.1</v>
      </c>
      <c r="AA3826" s="2">
        <v>34</v>
      </c>
      <c r="AB3826" s="2">
        <v>2</v>
      </c>
      <c r="AC3826" s="2">
        <v>715.1</v>
      </c>
      <c r="AE3826" s="2" t="s">
        <v>8670</v>
      </c>
      <c r="AF3826" s="2" t="s">
        <v>17390</v>
      </c>
      <c r="AG3826" s="2" t="s">
        <v>2998</v>
      </c>
      <c r="AH3826" s="2" t="s">
        <v>17400</v>
      </c>
    </row>
    <row r="3827" spans="24:34" x14ac:dyDescent="0.4">
      <c r="X3827" s="2" t="s">
        <v>8700</v>
      </c>
      <c r="Y3827" s="2">
        <v>1972</v>
      </c>
      <c r="Z3827" s="2">
        <v>763.4</v>
      </c>
      <c r="AA3827" s="2">
        <v>27</v>
      </c>
      <c r="AB3827" s="2">
        <v>2</v>
      </c>
      <c r="AC3827" s="2">
        <v>763.4</v>
      </c>
      <c r="AE3827" s="2" t="s">
        <v>8671</v>
      </c>
      <c r="AF3827" s="2" t="s">
        <v>17390</v>
      </c>
      <c r="AG3827" s="2" t="s">
        <v>2998</v>
      </c>
      <c r="AH3827" s="2" t="s">
        <v>17088</v>
      </c>
    </row>
    <row r="3828" spans="24:34" x14ac:dyDescent="0.4">
      <c r="X3828" s="2" t="s">
        <v>1485</v>
      </c>
      <c r="Y3828" s="2">
        <v>1971</v>
      </c>
      <c r="Z3828" s="2">
        <v>778.8</v>
      </c>
      <c r="AA3828" s="2">
        <v>32</v>
      </c>
      <c r="AB3828" s="2">
        <v>2</v>
      </c>
      <c r="AC3828" s="2">
        <v>778.8</v>
      </c>
      <c r="AE3828" s="2" t="s">
        <v>8672</v>
      </c>
      <c r="AF3828" s="2" t="s">
        <v>17390</v>
      </c>
      <c r="AG3828" s="2" t="s">
        <v>2998</v>
      </c>
      <c r="AH3828" s="2" t="s">
        <v>17400</v>
      </c>
    </row>
    <row r="3829" spans="24:34" x14ac:dyDescent="0.4">
      <c r="X3829" s="2" t="s">
        <v>8702</v>
      </c>
      <c r="Y3829" s="2">
        <v>1965</v>
      </c>
      <c r="Z3829" s="2">
        <v>660.1</v>
      </c>
      <c r="AA3829" s="2">
        <v>23</v>
      </c>
      <c r="AB3829" s="2">
        <v>2</v>
      </c>
      <c r="AC3829" s="2">
        <v>660.1</v>
      </c>
      <c r="AE3829" s="2" t="s">
        <v>8675</v>
      </c>
      <c r="AF3829" s="2" t="s">
        <v>17390</v>
      </c>
      <c r="AG3829" s="2" t="s">
        <v>2998</v>
      </c>
      <c r="AH3829" s="2" t="s">
        <v>17400</v>
      </c>
    </row>
    <row r="3830" spans="24:34" x14ac:dyDescent="0.4">
      <c r="X3830" s="2" t="s">
        <v>1486</v>
      </c>
      <c r="Y3830" s="2">
        <v>1969</v>
      </c>
      <c r="Z3830" s="2">
        <v>778.2</v>
      </c>
      <c r="AA3830" s="2">
        <v>23</v>
      </c>
      <c r="AB3830" s="2">
        <v>2</v>
      </c>
      <c r="AC3830" s="2">
        <v>778.2</v>
      </c>
      <c r="AE3830" s="2" t="s">
        <v>8676</v>
      </c>
      <c r="AF3830" s="2" t="s">
        <v>17390</v>
      </c>
      <c r="AG3830" s="2" t="s">
        <v>2998</v>
      </c>
      <c r="AH3830" s="2" t="s">
        <v>17400</v>
      </c>
    </row>
    <row r="3831" spans="24:34" x14ac:dyDescent="0.4">
      <c r="X3831" s="2" t="s">
        <v>8703</v>
      </c>
      <c r="Y3831" s="2">
        <v>1976</v>
      </c>
      <c r="Z3831" s="2">
        <v>941.7</v>
      </c>
      <c r="AA3831" s="2">
        <v>22</v>
      </c>
      <c r="AB3831" s="2">
        <v>2</v>
      </c>
      <c r="AC3831" s="2">
        <v>941.7</v>
      </c>
      <c r="AE3831" s="2" t="s">
        <v>8677</v>
      </c>
      <c r="AF3831" s="2" t="s">
        <v>17390</v>
      </c>
      <c r="AG3831" s="2" t="s">
        <v>2998</v>
      </c>
      <c r="AH3831" s="2" t="s">
        <v>17400</v>
      </c>
    </row>
    <row r="3832" spans="24:34" x14ac:dyDescent="0.4">
      <c r="X3832" s="2" t="s">
        <v>1487</v>
      </c>
      <c r="Y3832" s="2">
        <v>1978</v>
      </c>
      <c r="Z3832" s="2">
        <v>924.4</v>
      </c>
      <c r="AA3832" s="2">
        <v>35</v>
      </c>
      <c r="AB3832" s="2">
        <v>2</v>
      </c>
      <c r="AC3832" s="2">
        <v>924.4</v>
      </c>
      <c r="AE3832" s="2" t="s">
        <v>8679</v>
      </c>
      <c r="AF3832" s="2" t="s">
        <v>17390</v>
      </c>
      <c r="AG3832" s="2" t="s">
        <v>2998</v>
      </c>
      <c r="AH3832" s="2" t="s">
        <v>17400</v>
      </c>
    </row>
    <row r="3833" spans="24:34" x14ac:dyDescent="0.4">
      <c r="X3833" s="2" t="s">
        <v>8705</v>
      </c>
      <c r="Y3833" s="2">
        <v>1981</v>
      </c>
      <c r="Z3833" s="2">
        <v>1930.4</v>
      </c>
      <c r="AA3833" s="2">
        <v>64</v>
      </c>
      <c r="AB3833" s="2">
        <v>3</v>
      </c>
      <c r="AC3833" s="2">
        <v>1930.4</v>
      </c>
      <c r="AE3833" s="2" t="s">
        <v>8680</v>
      </c>
      <c r="AF3833" s="2" t="s">
        <v>17407</v>
      </c>
      <c r="AG3833" s="2" t="s">
        <v>2998</v>
      </c>
      <c r="AH3833" s="2" t="s">
        <v>17088</v>
      </c>
    </row>
    <row r="3834" spans="24:34" x14ac:dyDescent="0.4">
      <c r="X3834" s="2" t="s">
        <v>8706</v>
      </c>
      <c r="Y3834" s="2">
        <v>1995</v>
      </c>
      <c r="Z3834" s="2">
        <v>1986.1</v>
      </c>
      <c r="AA3834" s="2">
        <v>79</v>
      </c>
      <c r="AB3834" s="2">
        <v>3</v>
      </c>
      <c r="AC3834" s="2">
        <v>1986.1</v>
      </c>
      <c r="AE3834" s="2" t="s">
        <v>8682</v>
      </c>
      <c r="AF3834" s="2" t="s">
        <v>17390</v>
      </c>
      <c r="AG3834" s="2" t="s">
        <v>2998</v>
      </c>
      <c r="AH3834" s="2" t="s">
        <v>17086</v>
      </c>
    </row>
    <row r="3835" spans="24:34" x14ac:dyDescent="0.4">
      <c r="X3835" s="2" t="s">
        <v>1488</v>
      </c>
      <c r="Y3835" s="2">
        <v>1986</v>
      </c>
      <c r="Z3835" s="2">
        <v>1999.6</v>
      </c>
      <c r="AA3835" s="2">
        <v>59</v>
      </c>
      <c r="AB3835" s="2">
        <v>3</v>
      </c>
      <c r="AC3835" s="2">
        <v>1999.6</v>
      </c>
      <c r="AE3835" s="2" t="s">
        <v>1484</v>
      </c>
      <c r="AF3835" s="2" t="s">
        <v>17390</v>
      </c>
      <c r="AG3835" s="2" t="s">
        <v>2998</v>
      </c>
      <c r="AH3835" s="2" t="s">
        <v>17400</v>
      </c>
    </row>
    <row r="3836" spans="24:34" x14ac:dyDescent="0.4">
      <c r="X3836" s="2" t="s">
        <v>17296</v>
      </c>
      <c r="Y3836" s="2">
        <v>1962</v>
      </c>
      <c r="Z3836" s="2">
        <v>411</v>
      </c>
      <c r="AA3836" s="2">
        <v>16</v>
      </c>
      <c r="AB3836" s="2">
        <v>2</v>
      </c>
      <c r="AC3836" s="2">
        <v>411</v>
      </c>
      <c r="AE3836" s="2" t="s">
        <v>8684</v>
      </c>
      <c r="AF3836" s="2" t="s">
        <v>17390</v>
      </c>
      <c r="AG3836" s="2" t="s">
        <v>2998</v>
      </c>
      <c r="AH3836" s="2" t="s">
        <v>17088</v>
      </c>
    </row>
    <row r="3837" spans="24:34" x14ac:dyDescent="0.4">
      <c r="X3837" s="2" t="s">
        <v>8709</v>
      </c>
      <c r="Y3837" s="2">
        <v>1962</v>
      </c>
      <c r="Z3837" s="2">
        <v>520.79999999999995</v>
      </c>
      <c r="AA3837" s="2">
        <v>32</v>
      </c>
      <c r="AB3837" s="2">
        <v>2</v>
      </c>
      <c r="AC3837" s="2">
        <v>455.1</v>
      </c>
      <c r="AE3837" s="2" t="s">
        <v>8686</v>
      </c>
      <c r="AF3837" s="2" t="s">
        <v>17390</v>
      </c>
      <c r="AG3837" s="2" t="s">
        <v>2998</v>
      </c>
      <c r="AH3837" s="2" t="s">
        <v>17088</v>
      </c>
    </row>
    <row r="3838" spans="24:34" x14ac:dyDescent="0.4">
      <c r="X3838" s="2" t="s">
        <v>8711</v>
      </c>
      <c r="Y3838" s="2">
        <v>1988</v>
      </c>
      <c r="Z3838" s="2">
        <v>3409</v>
      </c>
      <c r="AA3838" s="2">
        <v>133</v>
      </c>
      <c r="AB3838" s="2">
        <v>5</v>
      </c>
      <c r="AC3838" s="2">
        <v>3130.3</v>
      </c>
      <c r="AE3838" s="2" t="s">
        <v>8688</v>
      </c>
      <c r="AF3838" s="2" t="s">
        <v>17390</v>
      </c>
      <c r="AG3838" s="2" t="s">
        <v>2998</v>
      </c>
      <c r="AH3838" s="2" t="s">
        <v>17088</v>
      </c>
    </row>
    <row r="3839" spans="24:34" x14ac:dyDescent="0.4">
      <c r="X3839" s="2" t="s">
        <v>8713</v>
      </c>
      <c r="Y3839" s="2">
        <v>1989</v>
      </c>
      <c r="Z3839" s="2">
        <v>3487.3</v>
      </c>
      <c r="AA3839" s="2">
        <v>146</v>
      </c>
      <c r="AB3839" s="2">
        <v>5</v>
      </c>
      <c r="AC3839" s="2">
        <v>3146.1</v>
      </c>
      <c r="AE3839" s="2" t="s">
        <v>8690</v>
      </c>
      <c r="AF3839" s="2" t="s">
        <v>17390</v>
      </c>
      <c r="AG3839" s="2" t="s">
        <v>2998</v>
      </c>
      <c r="AH3839" s="2" t="s">
        <v>17088</v>
      </c>
    </row>
    <row r="3840" spans="24:34" x14ac:dyDescent="0.4">
      <c r="X3840" s="2" t="s">
        <v>1489</v>
      </c>
      <c r="Y3840" s="2">
        <v>1996</v>
      </c>
      <c r="Z3840" s="2">
        <v>5063.8</v>
      </c>
      <c r="AA3840" s="2">
        <v>180</v>
      </c>
      <c r="AB3840" s="2">
        <v>5</v>
      </c>
      <c r="AC3840" s="2">
        <v>5063.8</v>
      </c>
      <c r="AE3840" s="2" t="s">
        <v>8691</v>
      </c>
      <c r="AF3840" s="2" t="s">
        <v>17491</v>
      </c>
      <c r="AG3840" s="2" t="s">
        <v>2998</v>
      </c>
      <c r="AH3840" s="2" t="s">
        <v>17086</v>
      </c>
    </row>
    <row r="3841" spans="24:34" x14ac:dyDescent="0.4">
      <c r="X3841" s="2" t="s">
        <v>8715</v>
      </c>
      <c r="Y3841" s="2">
        <v>1907</v>
      </c>
      <c r="Z3841" s="2">
        <v>369.8</v>
      </c>
      <c r="AA3841" s="2">
        <v>12</v>
      </c>
      <c r="AB3841" s="2">
        <v>1</v>
      </c>
      <c r="AC3841" s="2">
        <v>369.8</v>
      </c>
      <c r="AE3841" s="2" t="s">
        <v>8693</v>
      </c>
      <c r="AF3841" s="2" t="s">
        <v>17390</v>
      </c>
      <c r="AG3841" s="2" t="s">
        <v>2998</v>
      </c>
      <c r="AH3841" s="2" t="s">
        <v>17088</v>
      </c>
    </row>
    <row r="3842" spans="24:34" x14ac:dyDescent="0.4">
      <c r="X3842" s="2" t="s">
        <v>8718</v>
      </c>
      <c r="Y3842" s="2">
        <v>1975</v>
      </c>
      <c r="Z3842" s="2">
        <v>1184.7</v>
      </c>
      <c r="AA3842" s="2">
        <v>62</v>
      </c>
      <c r="AB3842" s="2">
        <v>4</v>
      </c>
      <c r="AC3842" s="2">
        <v>1184.3</v>
      </c>
      <c r="AE3842" s="2" t="s">
        <v>8694</v>
      </c>
      <c r="AF3842" s="2" t="s">
        <v>17390</v>
      </c>
      <c r="AG3842" s="2" t="s">
        <v>2998</v>
      </c>
      <c r="AH3842" s="2" t="s">
        <v>17088</v>
      </c>
    </row>
    <row r="3843" spans="24:34" x14ac:dyDescent="0.4">
      <c r="X3843" s="2" t="s">
        <v>8719</v>
      </c>
      <c r="Y3843" s="2">
        <v>1971</v>
      </c>
      <c r="Z3843" s="2">
        <v>936.9</v>
      </c>
      <c r="AA3843" s="2">
        <v>51</v>
      </c>
      <c r="AB3843" s="2">
        <v>2</v>
      </c>
      <c r="AC3843" s="2">
        <v>865.6</v>
      </c>
      <c r="AE3843" s="2" t="s">
        <v>8696</v>
      </c>
      <c r="AF3843" s="2" t="s">
        <v>17390</v>
      </c>
      <c r="AG3843" s="2" t="s">
        <v>2998</v>
      </c>
      <c r="AH3843" s="2" t="s">
        <v>17088</v>
      </c>
    </row>
    <row r="3844" spans="24:34" x14ac:dyDescent="0.4">
      <c r="X3844" s="2" t="s">
        <v>8720</v>
      </c>
      <c r="Y3844" s="2">
        <v>1971</v>
      </c>
      <c r="Z3844" s="2">
        <v>827.1</v>
      </c>
      <c r="AA3844" s="2">
        <v>36</v>
      </c>
      <c r="AB3844" s="2">
        <v>2</v>
      </c>
      <c r="AC3844" s="2">
        <v>827.1</v>
      </c>
      <c r="AE3844" s="2" t="s">
        <v>8697</v>
      </c>
      <c r="AF3844" s="2" t="s">
        <v>17390</v>
      </c>
      <c r="AG3844" s="2" t="s">
        <v>2998</v>
      </c>
      <c r="AH3844" s="2" t="s">
        <v>17088</v>
      </c>
    </row>
    <row r="3845" spans="24:34" x14ac:dyDescent="0.4">
      <c r="X3845" s="2" t="s">
        <v>8721</v>
      </c>
      <c r="Y3845" s="2">
        <v>1975</v>
      </c>
      <c r="Z3845" s="2">
        <v>506.4</v>
      </c>
      <c r="AA3845" s="2">
        <v>36</v>
      </c>
      <c r="AB3845" s="2">
        <v>2</v>
      </c>
      <c r="AC3845" s="2">
        <v>474.1</v>
      </c>
      <c r="AE3845" s="2" t="s">
        <v>8698</v>
      </c>
      <c r="AF3845" s="2" t="s">
        <v>17390</v>
      </c>
      <c r="AG3845" s="2" t="s">
        <v>2998</v>
      </c>
      <c r="AH3845" s="2" t="s">
        <v>17086</v>
      </c>
    </row>
    <row r="3846" spans="24:34" x14ac:dyDescent="0.4">
      <c r="X3846" s="2" t="s">
        <v>8722</v>
      </c>
      <c r="Y3846" s="2">
        <v>1978</v>
      </c>
      <c r="Z3846" s="2">
        <v>1801.1</v>
      </c>
      <c r="AA3846" s="2">
        <v>87</v>
      </c>
      <c r="AB3846" s="2">
        <v>3</v>
      </c>
      <c r="AC3846" s="2">
        <v>1650.5</v>
      </c>
      <c r="AE3846" s="2" t="s">
        <v>8700</v>
      </c>
      <c r="AF3846" s="2" t="s">
        <v>17390</v>
      </c>
      <c r="AG3846" s="2" t="s">
        <v>2998</v>
      </c>
      <c r="AH3846" s="2" t="s">
        <v>17088</v>
      </c>
    </row>
    <row r="3847" spans="24:34" x14ac:dyDescent="0.4">
      <c r="X3847" s="2" t="s">
        <v>8724</v>
      </c>
      <c r="Y3847" s="2">
        <v>1979</v>
      </c>
      <c r="Z3847" s="2">
        <v>928.3</v>
      </c>
      <c r="AA3847" s="2">
        <v>38</v>
      </c>
      <c r="AB3847" s="2">
        <v>2</v>
      </c>
      <c r="AC3847" s="2">
        <v>928.3</v>
      </c>
      <c r="AE3847" s="2" t="s">
        <v>1485</v>
      </c>
      <c r="AF3847" s="2" t="s">
        <v>17390</v>
      </c>
      <c r="AG3847" s="2" t="s">
        <v>2998</v>
      </c>
      <c r="AH3847" s="2" t="s">
        <v>17088</v>
      </c>
    </row>
    <row r="3848" spans="24:34" x14ac:dyDescent="0.4">
      <c r="X3848" s="2" t="s">
        <v>485</v>
      </c>
      <c r="Y3848" s="2">
        <v>1993</v>
      </c>
      <c r="Z3848" s="2">
        <v>4789.7</v>
      </c>
      <c r="AA3848" s="2">
        <v>163</v>
      </c>
      <c r="AB3848" s="2">
        <v>5</v>
      </c>
      <c r="AC3848" s="2">
        <v>3464.6</v>
      </c>
      <c r="AE3848" s="2" t="s">
        <v>8702</v>
      </c>
      <c r="AF3848" s="2" t="s">
        <v>17390</v>
      </c>
      <c r="AG3848" s="2" t="s">
        <v>2998</v>
      </c>
      <c r="AH3848" s="2" t="s">
        <v>17088</v>
      </c>
    </row>
    <row r="3849" spans="24:34" x14ac:dyDescent="0.4">
      <c r="X3849" s="2" t="s">
        <v>8725</v>
      </c>
      <c r="Y3849" s="2">
        <v>1967</v>
      </c>
      <c r="Z3849" s="2">
        <v>738.9</v>
      </c>
      <c r="AA3849" s="2">
        <v>22</v>
      </c>
      <c r="AB3849" s="2">
        <v>2</v>
      </c>
      <c r="AC3849" s="2">
        <v>738.9</v>
      </c>
      <c r="AE3849" s="2" t="s">
        <v>1486</v>
      </c>
      <c r="AF3849" s="2" t="s">
        <v>17390</v>
      </c>
      <c r="AG3849" s="2" t="s">
        <v>2998</v>
      </c>
      <c r="AH3849" s="2" t="s">
        <v>17088</v>
      </c>
    </row>
    <row r="3850" spans="24:34" x14ac:dyDescent="0.4">
      <c r="X3850" s="2" t="s">
        <v>8726</v>
      </c>
      <c r="Y3850" s="2">
        <v>1969</v>
      </c>
      <c r="Z3850" s="2">
        <v>723</v>
      </c>
      <c r="AA3850" s="2">
        <v>33</v>
      </c>
      <c r="AB3850" s="2">
        <v>2</v>
      </c>
      <c r="AC3850" s="2">
        <v>723</v>
      </c>
      <c r="AE3850" s="2" t="s">
        <v>8703</v>
      </c>
      <c r="AF3850" s="2" t="s">
        <v>17390</v>
      </c>
      <c r="AG3850" s="2" t="s">
        <v>2998</v>
      </c>
      <c r="AH3850" s="2" t="s">
        <v>17400</v>
      </c>
    </row>
    <row r="3851" spans="24:34" x14ac:dyDescent="0.4">
      <c r="X3851" s="2" t="s">
        <v>8727</v>
      </c>
      <c r="Y3851" s="2">
        <v>1969</v>
      </c>
      <c r="Z3851" s="2">
        <v>713.6</v>
      </c>
      <c r="AA3851" s="2">
        <v>28</v>
      </c>
      <c r="AB3851" s="2">
        <v>2</v>
      </c>
      <c r="AC3851" s="2">
        <v>713.2</v>
      </c>
      <c r="AE3851" s="2" t="s">
        <v>1487</v>
      </c>
      <c r="AF3851" s="2" t="s">
        <v>17390</v>
      </c>
      <c r="AG3851" s="2" t="s">
        <v>2998</v>
      </c>
      <c r="AH3851" s="2" t="s">
        <v>17400</v>
      </c>
    </row>
    <row r="3852" spans="24:34" x14ac:dyDescent="0.4">
      <c r="X3852" s="2" t="s">
        <v>8728</v>
      </c>
      <c r="Y3852" s="2">
        <v>1968</v>
      </c>
      <c r="Z3852" s="2">
        <v>712</v>
      </c>
      <c r="AA3852" s="2">
        <v>30</v>
      </c>
      <c r="AB3852" s="2">
        <v>2</v>
      </c>
      <c r="AC3852" s="2">
        <v>712</v>
      </c>
      <c r="AE3852" s="2" t="s">
        <v>8705</v>
      </c>
      <c r="AF3852" s="2" t="s">
        <v>17390</v>
      </c>
      <c r="AG3852" s="2" t="s">
        <v>2998</v>
      </c>
      <c r="AH3852" s="2" t="s">
        <v>17400</v>
      </c>
    </row>
    <row r="3853" spans="24:34" x14ac:dyDescent="0.4">
      <c r="X3853" s="2" t="s">
        <v>8731</v>
      </c>
      <c r="Y3853" s="2">
        <v>1969</v>
      </c>
      <c r="Z3853" s="2">
        <v>727.5</v>
      </c>
      <c r="AA3853" s="2">
        <v>26</v>
      </c>
      <c r="AB3853" s="2">
        <v>2</v>
      </c>
      <c r="AC3853" s="2">
        <v>727.5</v>
      </c>
      <c r="AE3853" s="2" t="s">
        <v>8706</v>
      </c>
      <c r="AF3853" s="2" t="s">
        <v>17390</v>
      </c>
      <c r="AG3853" s="2" t="s">
        <v>2998</v>
      </c>
      <c r="AH3853" s="2" t="s">
        <v>17400</v>
      </c>
    </row>
    <row r="3854" spans="24:34" x14ac:dyDescent="0.4">
      <c r="X3854" s="2" t="s">
        <v>8733</v>
      </c>
      <c r="Y3854" s="2">
        <v>1971</v>
      </c>
      <c r="Z3854" s="2">
        <v>783.5</v>
      </c>
      <c r="AA3854" s="2">
        <v>35</v>
      </c>
      <c r="AB3854" s="2">
        <v>2</v>
      </c>
      <c r="AC3854" s="2">
        <v>724.4</v>
      </c>
      <c r="AE3854" s="2" t="s">
        <v>1488</v>
      </c>
      <c r="AF3854" s="2" t="s">
        <v>17390</v>
      </c>
      <c r="AG3854" s="2" t="s">
        <v>2998</v>
      </c>
      <c r="AH3854" s="2" t="s">
        <v>17400</v>
      </c>
    </row>
    <row r="3855" spans="24:34" x14ac:dyDescent="0.4">
      <c r="X3855" s="2" t="s">
        <v>1490</v>
      </c>
      <c r="Y3855" s="2">
        <v>1990</v>
      </c>
      <c r="Z3855" s="2">
        <v>1006.4</v>
      </c>
      <c r="AA3855" s="2">
        <v>51</v>
      </c>
      <c r="AB3855" s="2">
        <v>2</v>
      </c>
      <c r="AC3855" s="2">
        <v>580.29999999999995</v>
      </c>
      <c r="AE3855" s="2" t="s">
        <v>8709</v>
      </c>
      <c r="AF3855" s="2" t="s">
        <v>17390</v>
      </c>
      <c r="AG3855" s="2" t="s">
        <v>2998</v>
      </c>
      <c r="AH3855" s="2" t="s">
        <v>17088</v>
      </c>
    </row>
    <row r="3856" spans="24:34" x14ac:dyDescent="0.4">
      <c r="X3856" s="2" t="s">
        <v>8735</v>
      </c>
      <c r="Y3856" s="2">
        <v>1980</v>
      </c>
      <c r="Z3856" s="2">
        <v>325.10000000000002</v>
      </c>
      <c r="AA3856" s="2">
        <v>12</v>
      </c>
      <c r="AB3856" s="2">
        <v>2</v>
      </c>
      <c r="AC3856" s="2">
        <v>214</v>
      </c>
      <c r="AE3856" s="2" t="s">
        <v>8711</v>
      </c>
      <c r="AF3856" s="2" t="s">
        <v>17397</v>
      </c>
      <c r="AG3856" s="2" t="s">
        <v>2998</v>
      </c>
      <c r="AH3856" s="2" t="s">
        <v>17393</v>
      </c>
    </row>
    <row r="3857" spans="24:34" x14ac:dyDescent="0.4">
      <c r="X3857" s="2" t="s">
        <v>8737</v>
      </c>
      <c r="Y3857" s="2">
        <v>1980</v>
      </c>
      <c r="Z3857" s="2">
        <v>972.8</v>
      </c>
      <c r="AA3857" s="2">
        <v>35</v>
      </c>
      <c r="AB3857" s="2">
        <v>2</v>
      </c>
      <c r="AC3857" s="2">
        <v>969.9</v>
      </c>
      <c r="AE3857" s="2" t="s">
        <v>8713</v>
      </c>
      <c r="AF3857" s="2" t="s">
        <v>17397</v>
      </c>
      <c r="AG3857" s="2" t="s">
        <v>2998</v>
      </c>
      <c r="AH3857" s="2" t="s">
        <v>17393</v>
      </c>
    </row>
    <row r="3858" spans="24:34" x14ac:dyDescent="0.4">
      <c r="X3858" s="2" t="s">
        <v>8739</v>
      </c>
      <c r="Y3858" s="2">
        <v>1984</v>
      </c>
      <c r="Z3858" s="2">
        <v>828</v>
      </c>
      <c r="AA3858" s="2">
        <v>37</v>
      </c>
      <c r="AB3858" s="2">
        <v>2</v>
      </c>
      <c r="AC3858" s="2">
        <v>828</v>
      </c>
      <c r="AE3858" s="2" t="s">
        <v>1489</v>
      </c>
      <c r="AF3858" s="2" t="s">
        <v>17390</v>
      </c>
      <c r="AG3858" s="2" t="s">
        <v>2998</v>
      </c>
      <c r="AH3858" s="2" t="s">
        <v>17413</v>
      </c>
    </row>
    <row r="3859" spans="24:34" x14ac:dyDescent="0.4">
      <c r="X3859" s="2" t="s">
        <v>8741</v>
      </c>
      <c r="Y3859" s="2">
        <v>1978</v>
      </c>
      <c r="Z3859" s="2">
        <v>932.9</v>
      </c>
      <c r="AA3859" s="2">
        <v>40</v>
      </c>
      <c r="AB3859" s="2">
        <v>2</v>
      </c>
      <c r="AC3859" s="2">
        <v>863.3</v>
      </c>
      <c r="AE3859" s="2" t="s">
        <v>8715</v>
      </c>
      <c r="AF3859" s="2" t="s">
        <v>17407</v>
      </c>
      <c r="AG3859" s="2" t="s">
        <v>2998</v>
      </c>
      <c r="AH3859" s="2" t="s">
        <v>17088</v>
      </c>
    </row>
    <row r="3860" spans="24:34" x14ac:dyDescent="0.4">
      <c r="X3860" s="2" t="s">
        <v>8743</v>
      </c>
      <c r="Y3860" s="2">
        <v>1981</v>
      </c>
      <c r="Z3860" s="2">
        <v>987.2</v>
      </c>
      <c r="AA3860" s="2">
        <v>42</v>
      </c>
      <c r="AB3860" s="2">
        <v>2</v>
      </c>
      <c r="AC3860" s="2">
        <v>556.4</v>
      </c>
      <c r="AE3860" s="2" t="s">
        <v>8718</v>
      </c>
      <c r="AF3860" s="2" t="s">
        <v>17390</v>
      </c>
      <c r="AG3860" s="2" t="s">
        <v>2998</v>
      </c>
      <c r="AH3860" s="2" t="s">
        <v>17088</v>
      </c>
    </row>
    <row r="3861" spans="24:34" x14ac:dyDescent="0.4">
      <c r="X3861" s="2" t="s">
        <v>8744</v>
      </c>
      <c r="Y3861" s="2">
        <v>1979</v>
      </c>
      <c r="Z3861" s="2">
        <v>736.8</v>
      </c>
      <c r="AA3861" s="2">
        <v>41</v>
      </c>
      <c r="AB3861" s="2">
        <v>2</v>
      </c>
      <c r="AC3861" s="2">
        <v>479.9</v>
      </c>
      <c r="AE3861" s="2" t="s">
        <v>8719</v>
      </c>
      <c r="AF3861" s="2" t="s">
        <v>17390</v>
      </c>
      <c r="AG3861" s="2" t="s">
        <v>2998</v>
      </c>
      <c r="AH3861" s="2" t="s">
        <v>17400</v>
      </c>
    </row>
    <row r="3862" spans="24:34" x14ac:dyDescent="0.4">
      <c r="X3862" s="2" t="s">
        <v>1491</v>
      </c>
      <c r="Y3862" s="2">
        <v>1992</v>
      </c>
      <c r="Z3862" s="2">
        <v>924</v>
      </c>
      <c r="AA3862" s="2">
        <v>45</v>
      </c>
      <c r="AB3862" s="2">
        <v>2</v>
      </c>
      <c r="AC3862" s="2">
        <v>567.79999999999995</v>
      </c>
      <c r="AE3862" s="2" t="s">
        <v>8720</v>
      </c>
      <c r="AF3862" s="2" t="s">
        <v>17390</v>
      </c>
      <c r="AG3862" s="2" t="s">
        <v>2998</v>
      </c>
      <c r="AH3862" s="2" t="s">
        <v>17400</v>
      </c>
    </row>
    <row r="3863" spans="24:34" x14ac:dyDescent="0.4">
      <c r="X3863" s="2" t="s">
        <v>8745</v>
      </c>
      <c r="Y3863" s="2">
        <v>1962</v>
      </c>
      <c r="Z3863" s="2">
        <v>332.6</v>
      </c>
      <c r="AA3863" s="2">
        <v>16</v>
      </c>
      <c r="AB3863" s="2">
        <v>2</v>
      </c>
      <c r="AC3863" s="2">
        <v>189.8</v>
      </c>
      <c r="AE3863" s="2" t="s">
        <v>8721</v>
      </c>
      <c r="AF3863" s="2" t="s">
        <v>17390</v>
      </c>
      <c r="AG3863" s="2" t="s">
        <v>2998</v>
      </c>
      <c r="AH3863" s="2" t="s">
        <v>17088</v>
      </c>
    </row>
    <row r="3864" spans="24:34" x14ac:dyDescent="0.4">
      <c r="X3864" s="2" t="s">
        <v>8748</v>
      </c>
      <c r="Y3864" s="2">
        <v>1961</v>
      </c>
      <c r="Z3864" s="2">
        <v>319.39999999999998</v>
      </c>
      <c r="AA3864" s="2">
        <v>18</v>
      </c>
      <c r="AB3864" s="2">
        <v>2</v>
      </c>
      <c r="AC3864" s="2">
        <v>318.60000000000002</v>
      </c>
      <c r="AE3864" s="2" t="s">
        <v>8722</v>
      </c>
      <c r="AF3864" s="2" t="s">
        <v>17390</v>
      </c>
      <c r="AG3864" s="2" t="s">
        <v>2998</v>
      </c>
      <c r="AH3864" s="2" t="s">
        <v>17400</v>
      </c>
    </row>
    <row r="3865" spans="24:34" x14ac:dyDescent="0.4">
      <c r="X3865" s="2" t="s">
        <v>8751</v>
      </c>
      <c r="Y3865" s="2">
        <v>1970</v>
      </c>
      <c r="Z3865" s="2">
        <v>359.4</v>
      </c>
      <c r="AA3865" s="2">
        <v>20</v>
      </c>
      <c r="AB3865" s="2">
        <v>2</v>
      </c>
      <c r="AC3865" s="2">
        <v>227.5</v>
      </c>
      <c r="AE3865" s="2" t="s">
        <v>8724</v>
      </c>
      <c r="AF3865" s="2" t="s">
        <v>17390</v>
      </c>
      <c r="AG3865" s="2" t="s">
        <v>2998</v>
      </c>
      <c r="AH3865" s="2" t="s">
        <v>17400</v>
      </c>
    </row>
    <row r="3866" spans="24:34" x14ac:dyDescent="0.4">
      <c r="X3866" s="2" t="s">
        <v>8753</v>
      </c>
      <c r="Y3866" s="2">
        <v>1973</v>
      </c>
      <c r="Z3866" s="2">
        <v>706.3</v>
      </c>
      <c r="AA3866" s="2">
        <v>45</v>
      </c>
      <c r="AB3866" s="2">
        <v>2</v>
      </c>
      <c r="AC3866" s="2">
        <v>461.2</v>
      </c>
      <c r="AE3866" s="2" t="s">
        <v>485</v>
      </c>
      <c r="AF3866" s="2" t="s">
        <v>17390</v>
      </c>
      <c r="AG3866" s="2" t="s">
        <v>2998</v>
      </c>
      <c r="AH3866" s="2" t="s">
        <v>17398</v>
      </c>
    </row>
    <row r="3867" spans="24:34" x14ac:dyDescent="0.4">
      <c r="X3867" s="2" t="s">
        <v>8754</v>
      </c>
      <c r="Y3867" s="2">
        <v>1975</v>
      </c>
      <c r="Z3867" s="2">
        <v>776</v>
      </c>
      <c r="AA3867" s="2">
        <v>37</v>
      </c>
      <c r="AB3867" s="2">
        <v>2</v>
      </c>
      <c r="AC3867" s="2">
        <v>716.4</v>
      </c>
      <c r="AE3867" s="2" t="s">
        <v>8725</v>
      </c>
      <c r="AF3867" s="2" t="s">
        <v>17390</v>
      </c>
      <c r="AG3867" s="2" t="s">
        <v>2998</v>
      </c>
      <c r="AH3867" s="2" t="s">
        <v>17088</v>
      </c>
    </row>
    <row r="3868" spans="24:34" x14ac:dyDescent="0.4">
      <c r="X3868" s="2" t="s">
        <v>8755</v>
      </c>
      <c r="Y3868" s="2">
        <v>1979</v>
      </c>
      <c r="Z3868" s="2">
        <v>853.1</v>
      </c>
      <c r="AA3868" s="2">
        <v>52</v>
      </c>
      <c r="AB3868" s="2">
        <v>2</v>
      </c>
      <c r="AC3868" s="2">
        <v>484.8</v>
      </c>
      <c r="AE3868" s="2" t="s">
        <v>8726</v>
      </c>
      <c r="AF3868" s="2" t="s">
        <v>17390</v>
      </c>
      <c r="AG3868" s="2" t="s">
        <v>2998</v>
      </c>
      <c r="AH3868" s="2" t="s">
        <v>17086</v>
      </c>
    </row>
    <row r="3869" spans="24:34" x14ac:dyDescent="0.4">
      <c r="X3869" s="2" t="s">
        <v>8756</v>
      </c>
      <c r="Y3869" s="2">
        <v>1979</v>
      </c>
      <c r="Z3869" s="2">
        <v>840.4</v>
      </c>
      <c r="AA3869" s="2">
        <v>38</v>
      </c>
      <c r="AB3869" s="2">
        <v>2</v>
      </c>
      <c r="AC3869" s="2">
        <v>483.3</v>
      </c>
      <c r="AE3869" s="2" t="s">
        <v>8727</v>
      </c>
      <c r="AF3869" s="2" t="s">
        <v>17390</v>
      </c>
      <c r="AG3869" s="2" t="s">
        <v>2998</v>
      </c>
      <c r="AH3869" s="2" t="s">
        <v>17088</v>
      </c>
    </row>
    <row r="3870" spans="24:34" x14ac:dyDescent="0.4">
      <c r="X3870" s="2" t="s">
        <v>8758</v>
      </c>
      <c r="Y3870" s="2">
        <v>1968</v>
      </c>
      <c r="Z3870" s="2">
        <v>277.10000000000002</v>
      </c>
      <c r="AA3870" s="2">
        <v>15</v>
      </c>
      <c r="AB3870" s="2">
        <v>2</v>
      </c>
      <c r="AC3870" s="2">
        <v>191.3</v>
      </c>
      <c r="AE3870" s="2" t="s">
        <v>8728</v>
      </c>
      <c r="AF3870" s="2" t="s">
        <v>17390</v>
      </c>
      <c r="AG3870" s="2" t="s">
        <v>2998</v>
      </c>
      <c r="AH3870" s="2" t="s">
        <v>17088</v>
      </c>
    </row>
    <row r="3871" spans="24:34" x14ac:dyDescent="0.4">
      <c r="X3871" s="2" t="s">
        <v>8760</v>
      </c>
      <c r="Y3871" s="2">
        <v>1980</v>
      </c>
      <c r="Z3871" s="2">
        <v>836.3</v>
      </c>
      <c r="AA3871" s="2">
        <v>41</v>
      </c>
      <c r="AB3871" s="2">
        <v>2</v>
      </c>
      <c r="AC3871" s="2">
        <v>484.1</v>
      </c>
      <c r="AE3871" s="2" t="s">
        <v>8731</v>
      </c>
      <c r="AF3871" s="2" t="s">
        <v>17390</v>
      </c>
      <c r="AG3871" s="2" t="s">
        <v>2998</v>
      </c>
      <c r="AH3871" s="2" t="s">
        <v>17088</v>
      </c>
    </row>
    <row r="3872" spans="24:34" x14ac:dyDescent="0.4">
      <c r="X3872" s="2" t="s">
        <v>8761</v>
      </c>
      <c r="Y3872" s="2">
        <v>1980</v>
      </c>
      <c r="Z3872" s="2">
        <v>856.9</v>
      </c>
      <c r="AA3872" s="2">
        <v>53</v>
      </c>
      <c r="AB3872" s="2">
        <v>2</v>
      </c>
      <c r="AC3872" s="2">
        <v>499.5</v>
      </c>
      <c r="AE3872" s="2" t="s">
        <v>8733</v>
      </c>
      <c r="AF3872" s="2" t="s">
        <v>17390</v>
      </c>
      <c r="AG3872" s="2" t="s">
        <v>2998</v>
      </c>
      <c r="AH3872" s="2" t="s">
        <v>17088</v>
      </c>
    </row>
    <row r="3873" spans="24:34" x14ac:dyDescent="0.4">
      <c r="X3873" s="2" t="s">
        <v>8763</v>
      </c>
      <c r="Y3873" s="2">
        <v>1963</v>
      </c>
      <c r="Z3873" s="2">
        <v>459.8</v>
      </c>
      <c r="AA3873" s="2">
        <v>32</v>
      </c>
      <c r="AB3873" s="2">
        <v>3</v>
      </c>
      <c r="AC3873" s="2">
        <v>285.8</v>
      </c>
      <c r="AE3873" s="2" t="s">
        <v>1490</v>
      </c>
      <c r="AF3873" s="2" t="s">
        <v>17390</v>
      </c>
      <c r="AG3873" s="2" t="s">
        <v>2998</v>
      </c>
      <c r="AH3873" s="2" t="s">
        <v>17400</v>
      </c>
    </row>
    <row r="3874" spans="24:34" x14ac:dyDescent="0.4">
      <c r="X3874" s="2" t="s">
        <v>8764</v>
      </c>
      <c r="Y3874" s="2">
        <v>1966</v>
      </c>
      <c r="Z3874" s="2">
        <v>368.8</v>
      </c>
      <c r="AA3874" s="2">
        <v>14</v>
      </c>
      <c r="AB3874" s="2">
        <v>2</v>
      </c>
      <c r="AC3874" s="2">
        <v>246</v>
      </c>
      <c r="AE3874" s="2" t="s">
        <v>8735</v>
      </c>
      <c r="AF3874" s="2" t="s">
        <v>17390</v>
      </c>
      <c r="AG3874" s="2" t="s">
        <v>2998</v>
      </c>
      <c r="AH3874" s="2" t="s">
        <v>17086</v>
      </c>
    </row>
    <row r="3875" spans="24:34" x14ac:dyDescent="0.4">
      <c r="X3875" s="2" t="s">
        <v>8767</v>
      </c>
      <c r="Y3875" s="2">
        <v>1967</v>
      </c>
      <c r="Z3875" s="2">
        <v>309</v>
      </c>
      <c r="AA3875" s="2">
        <v>17</v>
      </c>
      <c r="AB3875" s="2">
        <v>2</v>
      </c>
      <c r="AC3875" s="2">
        <v>208.3</v>
      </c>
      <c r="AE3875" s="2" t="s">
        <v>8737</v>
      </c>
      <c r="AF3875" s="2" t="s">
        <v>17390</v>
      </c>
      <c r="AG3875" s="2" t="s">
        <v>2998</v>
      </c>
      <c r="AH3875" s="2" t="s">
        <v>17400</v>
      </c>
    </row>
    <row r="3876" spans="24:34" x14ac:dyDescent="0.4">
      <c r="X3876" s="2" t="s">
        <v>8769</v>
      </c>
      <c r="Y3876" s="2">
        <v>1962</v>
      </c>
      <c r="Z3876" s="2">
        <v>332.4</v>
      </c>
      <c r="AA3876" s="2">
        <v>11</v>
      </c>
      <c r="AB3876" s="2">
        <v>2</v>
      </c>
      <c r="AC3876" s="2">
        <v>303.60000000000002</v>
      </c>
      <c r="AE3876" s="2" t="s">
        <v>8739</v>
      </c>
      <c r="AF3876" s="2" t="s">
        <v>17390</v>
      </c>
      <c r="AG3876" s="2" t="s">
        <v>2998</v>
      </c>
      <c r="AH3876" s="2" t="s">
        <v>17400</v>
      </c>
    </row>
    <row r="3877" spans="24:34" x14ac:dyDescent="0.4">
      <c r="X3877" s="2" t="s">
        <v>8771</v>
      </c>
      <c r="Y3877" s="2">
        <v>1968</v>
      </c>
      <c r="Z3877" s="2">
        <v>386.4</v>
      </c>
      <c r="AA3877" s="2">
        <v>18</v>
      </c>
      <c r="AB3877" s="2">
        <v>2</v>
      </c>
      <c r="AC3877" s="2">
        <v>362.2</v>
      </c>
      <c r="AE3877" s="2" t="s">
        <v>8741</v>
      </c>
      <c r="AF3877" s="2" t="s">
        <v>17390</v>
      </c>
      <c r="AG3877" s="2" t="s">
        <v>2998</v>
      </c>
      <c r="AH3877" s="2" t="s">
        <v>17400</v>
      </c>
    </row>
    <row r="3878" spans="24:34" x14ac:dyDescent="0.4">
      <c r="X3878" s="2" t="s">
        <v>8772</v>
      </c>
      <c r="Y3878" s="2">
        <v>1975</v>
      </c>
      <c r="Z3878" s="2">
        <v>360.3</v>
      </c>
      <c r="AA3878" s="2">
        <v>10</v>
      </c>
      <c r="AB3878" s="2">
        <v>2</v>
      </c>
      <c r="AC3878" s="2">
        <v>330.4</v>
      </c>
      <c r="AE3878" s="2" t="s">
        <v>8743</v>
      </c>
      <c r="AF3878" s="2" t="s">
        <v>17390</v>
      </c>
      <c r="AG3878" s="2" t="s">
        <v>2998</v>
      </c>
      <c r="AH3878" s="2" t="s">
        <v>17400</v>
      </c>
    </row>
    <row r="3879" spans="24:34" x14ac:dyDescent="0.4">
      <c r="X3879" s="2" t="s">
        <v>8776</v>
      </c>
      <c r="Y3879" s="2">
        <v>1970</v>
      </c>
      <c r="Z3879" s="2">
        <v>393.2</v>
      </c>
      <c r="AA3879" s="2">
        <v>15</v>
      </c>
      <c r="AB3879" s="2">
        <v>2</v>
      </c>
      <c r="AC3879" s="2">
        <v>367.2</v>
      </c>
      <c r="AE3879" s="2" t="s">
        <v>8744</v>
      </c>
      <c r="AF3879" s="2" t="s">
        <v>17390</v>
      </c>
      <c r="AG3879" s="2" t="s">
        <v>2998</v>
      </c>
      <c r="AH3879" s="2" t="s">
        <v>17088</v>
      </c>
    </row>
    <row r="3880" spans="24:34" x14ac:dyDescent="0.4">
      <c r="X3880" s="2" t="s">
        <v>8778</v>
      </c>
      <c r="Y3880" s="2">
        <v>1963</v>
      </c>
      <c r="Z3880" s="2">
        <v>428.9</v>
      </c>
      <c r="AA3880" s="2">
        <v>16</v>
      </c>
      <c r="AB3880" s="2">
        <v>2</v>
      </c>
      <c r="AC3880" s="2">
        <v>428.9</v>
      </c>
      <c r="AE3880" s="2" t="s">
        <v>1491</v>
      </c>
      <c r="AF3880" s="2" t="s">
        <v>17390</v>
      </c>
      <c r="AG3880" s="2" t="s">
        <v>2998</v>
      </c>
      <c r="AH3880" s="2" t="s">
        <v>17400</v>
      </c>
    </row>
    <row r="3881" spans="24:34" x14ac:dyDescent="0.4">
      <c r="X3881" s="2" t="s">
        <v>1492</v>
      </c>
      <c r="Y3881" s="2">
        <v>1985</v>
      </c>
      <c r="Z3881" s="2">
        <v>2782.7</v>
      </c>
      <c r="AA3881" s="2">
        <v>103</v>
      </c>
      <c r="AB3881" s="2">
        <v>5</v>
      </c>
      <c r="AC3881" s="2">
        <v>2782.7</v>
      </c>
      <c r="AE3881" s="2" t="s">
        <v>8745</v>
      </c>
      <c r="AF3881" s="2" t="s">
        <v>17390</v>
      </c>
      <c r="AG3881" s="2" t="s">
        <v>2998</v>
      </c>
      <c r="AH3881" s="2" t="s">
        <v>17086</v>
      </c>
    </row>
    <row r="3882" spans="24:34" x14ac:dyDescent="0.4">
      <c r="X3882" s="2" t="s">
        <v>8779</v>
      </c>
      <c r="Y3882" s="2">
        <v>1990</v>
      </c>
      <c r="Z3882" s="2">
        <v>4777.5</v>
      </c>
      <c r="AA3882" s="2">
        <v>194</v>
      </c>
      <c r="AB3882" s="2">
        <v>5</v>
      </c>
      <c r="AC3882" s="2">
        <v>4777.5</v>
      </c>
      <c r="AE3882" s="2" t="s">
        <v>8748</v>
      </c>
      <c r="AF3882" s="2" t="s">
        <v>17390</v>
      </c>
      <c r="AG3882" s="2" t="s">
        <v>2998</v>
      </c>
      <c r="AH3882" s="2" t="s">
        <v>17086</v>
      </c>
    </row>
    <row r="3883" spans="24:34" x14ac:dyDescent="0.4">
      <c r="X3883" s="2" t="s">
        <v>8780</v>
      </c>
      <c r="Y3883" s="2">
        <v>1982</v>
      </c>
      <c r="Z3883" s="2">
        <v>4176</v>
      </c>
      <c r="AA3883" s="2">
        <v>183</v>
      </c>
      <c r="AB3883" s="2">
        <v>5</v>
      </c>
      <c r="AC3883" s="2">
        <v>2530</v>
      </c>
      <c r="AE3883" s="2" t="s">
        <v>8751</v>
      </c>
      <c r="AF3883" s="2" t="s">
        <v>17390</v>
      </c>
      <c r="AG3883" s="2" t="s">
        <v>2998</v>
      </c>
      <c r="AH3883" s="2" t="s">
        <v>17086</v>
      </c>
    </row>
    <row r="3884" spans="24:34" x14ac:dyDescent="0.4">
      <c r="X3884" s="2" t="s">
        <v>8782</v>
      </c>
      <c r="Y3884" s="2">
        <v>1972</v>
      </c>
      <c r="Z3884" s="2">
        <v>261.2</v>
      </c>
      <c r="AA3884" s="2">
        <v>16</v>
      </c>
      <c r="AB3884" s="2">
        <v>2</v>
      </c>
      <c r="AC3884" s="2">
        <v>233.2</v>
      </c>
      <c r="AE3884" s="2" t="s">
        <v>8753</v>
      </c>
      <c r="AF3884" s="2" t="s">
        <v>17390</v>
      </c>
      <c r="AG3884" s="2" t="s">
        <v>2998</v>
      </c>
      <c r="AH3884" s="2" t="s">
        <v>17088</v>
      </c>
    </row>
    <row r="3885" spans="24:34" x14ac:dyDescent="0.4">
      <c r="X3885" s="2" t="s">
        <v>8785</v>
      </c>
      <c r="Y3885" s="2">
        <v>1961</v>
      </c>
      <c r="Z3885" s="2">
        <v>181.3</v>
      </c>
      <c r="AA3885" s="2">
        <v>9</v>
      </c>
      <c r="AB3885" s="2">
        <v>2</v>
      </c>
      <c r="AC3885" s="2">
        <v>159.30000000000001</v>
      </c>
      <c r="AE3885" s="2" t="s">
        <v>8754</v>
      </c>
      <c r="AF3885" s="2" t="s">
        <v>17390</v>
      </c>
      <c r="AG3885" s="2" t="s">
        <v>2998</v>
      </c>
      <c r="AH3885" s="2" t="s">
        <v>17088</v>
      </c>
    </row>
    <row r="3886" spans="24:34" x14ac:dyDescent="0.4">
      <c r="X3886" s="2" t="s">
        <v>8787</v>
      </c>
      <c r="Y3886" s="2">
        <v>1961</v>
      </c>
      <c r="Z3886" s="2">
        <v>295.89999999999998</v>
      </c>
      <c r="AA3886" s="2">
        <v>10</v>
      </c>
      <c r="AB3886" s="2">
        <v>2</v>
      </c>
      <c r="AC3886" s="2">
        <v>272.3</v>
      </c>
      <c r="AE3886" s="2" t="s">
        <v>8755</v>
      </c>
      <c r="AF3886" s="2" t="s">
        <v>17390</v>
      </c>
      <c r="AG3886" s="2" t="s">
        <v>2998</v>
      </c>
      <c r="AH3886" s="2" t="s">
        <v>17400</v>
      </c>
    </row>
    <row r="3887" spans="24:34" x14ac:dyDescent="0.4">
      <c r="X3887" s="2" t="s">
        <v>8791</v>
      </c>
      <c r="Y3887" s="2">
        <v>1960</v>
      </c>
      <c r="Z3887" s="2">
        <v>276.10000000000002</v>
      </c>
      <c r="AA3887" s="2">
        <v>18</v>
      </c>
      <c r="AB3887" s="2">
        <v>2</v>
      </c>
      <c r="AC3887" s="2">
        <v>276.10000000000002</v>
      </c>
      <c r="AE3887" s="2" t="s">
        <v>8756</v>
      </c>
      <c r="AF3887" s="2" t="s">
        <v>17390</v>
      </c>
      <c r="AG3887" s="2" t="s">
        <v>2998</v>
      </c>
      <c r="AH3887" s="2" t="s">
        <v>17400</v>
      </c>
    </row>
    <row r="3888" spans="24:34" x14ac:dyDescent="0.4">
      <c r="X3888" s="2" t="s">
        <v>8793</v>
      </c>
      <c r="Y3888" s="2">
        <v>1936</v>
      </c>
      <c r="Z3888" s="2">
        <v>482.8</v>
      </c>
      <c r="AA3888" s="2">
        <v>26</v>
      </c>
      <c r="AB3888" s="2">
        <v>2</v>
      </c>
      <c r="AC3888" s="2">
        <v>482.8</v>
      </c>
      <c r="AE3888" s="2" t="s">
        <v>8758</v>
      </c>
      <c r="AF3888" s="2" t="s">
        <v>17390</v>
      </c>
      <c r="AG3888" s="2" t="s">
        <v>2998</v>
      </c>
      <c r="AH3888" s="2" t="s">
        <v>17086</v>
      </c>
    </row>
    <row r="3889" spans="24:34" x14ac:dyDescent="0.4">
      <c r="X3889" s="2" t="s">
        <v>8794</v>
      </c>
      <c r="Y3889" s="2">
        <v>1936</v>
      </c>
      <c r="Z3889" s="2">
        <v>416.4</v>
      </c>
      <c r="AA3889" s="2">
        <v>21</v>
      </c>
      <c r="AB3889" s="2">
        <v>2</v>
      </c>
      <c r="AC3889" s="2">
        <v>415.6</v>
      </c>
      <c r="AE3889" s="2" t="s">
        <v>8760</v>
      </c>
      <c r="AF3889" s="2" t="s">
        <v>17390</v>
      </c>
      <c r="AG3889" s="2" t="s">
        <v>2998</v>
      </c>
      <c r="AH3889" s="2" t="s">
        <v>17400</v>
      </c>
    </row>
    <row r="3890" spans="24:34" x14ac:dyDescent="0.4">
      <c r="X3890" s="2" t="s">
        <v>8797</v>
      </c>
      <c r="Y3890" s="2">
        <v>1936</v>
      </c>
      <c r="Z3890" s="2">
        <v>394.7</v>
      </c>
      <c r="AA3890" s="2">
        <v>24</v>
      </c>
      <c r="AB3890" s="2">
        <v>2</v>
      </c>
      <c r="AC3890" s="2">
        <v>394.5</v>
      </c>
      <c r="AE3890" s="2" t="s">
        <v>8761</v>
      </c>
      <c r="AF3890" s="2" t="s">
        <v>17390</v>
      </c>
      <c r="AG3890" s="2" t="s">
        <v>2998</v>
      </c>
      <c r="AH3890" s="2" t="s">
        <v>17400</v>
      </c>
    </row>
    <row r="3891" spans="24:34" x14ac:dyDescent="0.4">
      <c r="X3891" s="2" t="s">
        <v>8799</v>
      </c>
      <c r="Y3891" s="2">
        <v>1936</v>
      </c>
      <c r="Z3891" s="2">
        <v>446.4</v>
      </c>
      <c r="AA3891" s="2">
        <v>24</v>
      </c>
      <c r="AB3891" s="2">
        <v>2</v>
      </c>
      <c r="AC3891" s="2">
        <v>397.5</v>
      </c>
      <c r="AE3891" s="2" t="s">
        <v>8763</v>
      </c>
      <c r="AF3891" s="2" t="s">
        <v>17390</v>
      </c>
      <c r="AG3891" s="2" t="s">
        <v>2998</v>
      </c>
      <c r="AH3891" s="2" t="s">
        <v>17086</v>
      </c>
    </row>
    <row r="3892" spans="24:34" x14ac:dyDescent="0.4">
      <c r="X3892" s="2" t="s">
        <v>8800</v>
      </c>
      <c r="Y3892" s="2">
        <v>1936</v>
      </c>
      <c r="Z3892" s="2">
        <v>416.1</v>
      </c>
      <c r="AA3892" s="2">
        <v>17</v>
      </c>
      <c r="AB3892" s="2">
        <v>2</v>
      </c>
      <c r="AC3892" s="2">
        <v>412.1</v>
      </c>
      <c r="AE3892" s="2" t="s">
        <v>8764</v>
      </c>
      <c r="AF3892" s="2" t="s">
        <v>17390</v>
      </c>
      <c r="AG3892" s="2" t="s">
        <v>2998</v>
      </c>
      <c r="AH3892" s="2" t="s">
        <v>17088</v>
      </c>
    </row>
    <row r="3893" spans="24:34" x14ac:dyDescent="0.4">
      <c r="X3893" s="2" t="s">
        <v>8801</v>
      </c>
      <c r="Y3893" s="2">
        <v>1982</v>
      </c>
      <c r="Z3893" s="2">
        <v>882.3</v>
      </c>
      <c r="AA3893" s="2">
        <v>29</v>
      </c>
      <c r="AB3893" s="2">
        <v>4</v>
      </c>
      <c r="AC3893" s="2">
        <v>779.5</v>
      </c>
      <c r="AE3893" s="2" t="s">
        <v>8767</v>
      </c>
      <c r="AF3893" s="2" t="s">
        <v>17390</v>
      </c>
      <c r="AG3893" s="2" t="s">
        <v>2998</v>
      </c>
      <c r="AH3893" s="2" t="s">
        <v>17086</v>
      </c>
    </row>
    <row r="3894" spans="24:34" x14ac:dyDescent="0.4">
      <c r="X3894" s="2" t="s">
        <v>8802</v>
      </c>
      <c r="Y3894" s="2">
        <v>1940</v>
      </c>
      <c r="Z3894" s="2">
        <v>206.2</v>
      </c>
      <c r="AA3894" s="2">
        <v>9</v>
      </c>
      <c r="AB3894" s="2">
        <v>2</v>
      </c>
      <c r="AC3894" s="2">
        <v>206.2</v>
      </c>
      <c r="AE3894" s="2" t="s">
        <v>8769</v>
      </c>
      <c r="AF3894" s="2" t="s">
        <v>17390</v>
      </c>
      <c r="AG3894" s="2" t="s">
        <v>2998</v>
      </c>
      <c r="AH3894" s="2" t="s">
        <v>17086</v>
      </c>
    </row>
    <row r="3895" spans="24:34" x14ac:dyDescent="0.4">
      <c r="X3895" s="2" t="s">
        <v>8804</v>
      </c>
      <c r="Y3895" s="2">
        <v>1962</v>
      </c>
      <c r="Z3895" s="2">
        <v>264.7</v>
      </c>
      <c r="AA3895" s="2">
        <v>14</v>
      </c>
      <c r="AB3895" s="2">
        <v>2</v>
      </c>
      <c r="AC3895" s="2">
        <v>264.7</v>
      </c>
      <c r="AE3895" s="2" t="s">
        <v>8771</v>
      </c>
      <c r="AF3895" s="2" t="s">
        <v>17390</v>
      </c>
      <c r="AG3895" s="2" t="s">
        <v>2998</v>
      </c>
      <c r="AH3895" s="2" t="s">
        <v>17086</v>
      </c>
    </row>
    <row r="3896" spans="24:34" x14ac:dyDescent="0.4">
      <c r="X3896" s="2" t="s">
        <v>8806</v>
      </c>
      <c r="Y3896" s="2">
        <v>1966</v>
      </c>
      <c r="Z3896" s="2">
        <v>204.4</v>
      </c>
      <c r="AA3896" s="2">
        <v>10</v>
      </c>
      <c r="AB3896" s="2">
        <v>2</v>
      </c>
      <c r="AC3896" s="2">
        <v>204.4</v>
      </c>
      <c r="AE3896" s="2" t="s">
        <v>8772</v>
      </c>
      <c r="AF3896" s="2" t="s">
        <v>17390</v>
      </c>
      <c r="AG3896" s="2" t="s">
        <v>2998</v>
      </c>
      <c r="AH3896" s="2" t="s">
        <v>17086</v>
      </c>
    </row>
    <row r="3897" spans="24:34" x14ac:dyDescent="0.4">
      <c r="X3897" s="2" t="s">
        <v>8807</v>
      </c>
      <c r="Y3897" s="2">
        <v>1961</v>
      </c>
      <c r="Z3897" s="2">
        <v>191.5</v>
      </c>
      <c r="AA3897" s="2">
        <v>10</v>
      </c>
      <c r="AB3897" s="2">
        <v>2</v>
      </c>
      <c r="AC3897" s="2">
        <v>191.5</v>
      </c>
      <c r="AE3897" s="2" t="s">
        <v>8776</v>
      </c>
      <c r="AF3897" s="2" t="s">
        <v>17390</v>
      </c>
      <c r="AG3897" s="2" t="s">
        <v>2998</v>
      </c>
      <c r="AH3897" s="2" t="s">
        <v>17086</v>
      </c>
    </row>
    <row r="3898" spans="24:34" x14ac:dyDescent="0.4">
      <c r="X3898" s="2" t="s">
        <v>8808</v>
      </c>
      <c r="Y3898" s="2">
        <v>1960</v>
      </c>
      <c r="Z3898" s="2">
        <v>277.89999999999998</v>
      </c>
      <c r="AA3898" s="2">
        <v>14</v>
      </c>
      <c r="AB3898" s="2">
        <v>2</v>
      </c>
      <c r="AC3898" s="2">
        <v>277.89999999999998</v>
      </c>
      <c r="AE3898" s="2" t="s">
        <v>8778</v>
      </c>
      <c r="AF3898" s="2" t="s">
        <v>17390</v>
      </c>
      <c r="AG3898" s="2" t="s">
        <v>2998</v>
      </c>
      <c r="AH3898" s="2" t="s">
        <v>17088</v>
      </c>
    </row>
    <row r="3899" spans="24:34" x14ac:dyDescent="0.4">
      <c r="X3899" s="2" t="s">
        <v>8809</v>
      </c>
      <c r="Y3899" s="2">
        <v>1966</v>
      </c>
      <c r="Z3899" s="2">
        <v>297.39999999999998</v>
      </c>
      <c r="AA3899" s="2">
        <v>8</v>
      </c>
      <c r="AB3899" s="2">
        <v>2</v>
      </c>
      <c r="AC3899" s="2">
        <v>297.39999999999998</v>
      </c>
      <c r="AE3899" s="2" t="s">
        <v>1492</v>
      </c>
      <c r="AF3899" s="2" t="s">
        <v>17390</v>
      </c>
      <c r="AG3899" s="2" t="s">
        <v>2998</v>
      </c>
      <c r="AH3899" s="2" t="s">
        <v>17393</v>
      </c>
    </row>
    <row r="3900" spans="24:34" x14ac:dyDescent="0.4">
      <c r="X3900" s="2" t="s">
        <v>8811</v>
      </c>
      <c r="Y3900" s="2">
        <v>1936</v>
      </c>
      <c r="Z3900" s="2">
        <v>227</v>
      </c>
      <c r="AA3900" s="2">
        <v>5</v>
      </c>
      <c r="AB3900" s="2">
        <v>1</v>
      </c>
      <c r="AC3900" s="2">
        <v>204.7</v>
      </c>
      <c r="AE3900" s="2" t="s">
        <v>8779</v>
      </c>
      <c r="AF3900" s="2" t="s">
        <v>17397</v>
      </c>
      <c r="AG3900" s="2" t="s">
        <v>2998</v>
      </c>
      <c r="AH3900" s="2" t="s">
        <v>17398</v>
      </c>
    </row>
    <row r="3901" spans="24:34" x14ac:dyDescent="0.4">
      <c r="X3901" s="2" t="s">
        <v>1493</v>
      </c>
      <c r="Y3901" s="2">
        <v>1952</v>
      </c>
      <c r="Z3901" s="2">
        <v>484.4</v>
      </c>
      <c r="AA3901" s="2">
        <v>11</v>
      </c>
      <c r="AB3901" s="2">
        <v>2</v>
      </c>
      <c r="AC3901" s="2">
        <v>484.4</v>
      </c>
      <c r="AE3901" s="2" t="s">
        <v>8780</v>
      </c>
      <c r="AF3901" s="2" t="s">
        <v>17390</v>
      </c>
      <c r="AG3901" s="2" t="s">
        <v>2998</v>
      </c>
      <c r="AH3901" s="2" t="s">
        <v>17398</v>
      </c>
    </row>
    <row r="3902" spans="24:34" x14ac:dyDescent="0.4">
      <c r="X3902" s="2" t="s">
        <v>1494</v>
      </c>
      <c r="Y3902" s="2">
        <v>1940</v>
      </c>
      <c r="Z3902" s="2">
        <v>389.4</v>
      </c>
      <c r="AA3902" s="2">
        <v>13</v>
      </c>
      <c r="AB3902" s="2">
        <v>2</v>
      </c>
      <c r="AC3902" s="2">
        <v>389.4</v>
      </c>
      <c r="AE3902" s="2" t="s">
        <v>8782</v>
      </c>
      <c r="AF3902" s="2" t="s">
        <v>17390</v>
      </c>
      <c r="AG3902" s="2" t="s">
        <v>2998</v>
      </c>
      <c r="AH3902" s="2" t="s">
        <v>17086</v>
      </c>
    </row>
    <row r="3903" spans="24:34" x14ac:dyDescent="0.4">
      <c r="X3903" s="2" t="s">
        <v>8813</v>
      </c>
      <c r="Y3903" s="2">
        <v>1947</v>
      </c>
      <c r="Z3903" s="2">
        <v>270.8</v>
      </c>
      <c r="AA3903" s="2">
        <v>10</v>
      </c>
      <c r="AB3903" s="2">
        <v>2</v>
      </c>
      <c r="AC3903" s="2">
        <v>270.8</v>
      </c>
      <c r="AE3903" s="2" t="s">
        <v>8785</v>
      </c>
      <c r="AF3903" s="2" t="s">
        <v>17390</v>
      </c>
      <c r="AG3903" s="2" t="s">
        <v>2998</v>
      </c>
      <c r="AH3903" s="2" t="s">
        <v>17086</v>
      </c>
    </row>
    <row r="3904" spans="24:34" x14ac:dyDescent="0.4">
      <c r="X3904" s="2" t="s">
        <v>1495</v>
      </c>
      <c r="Y3904" s="2">
        <v>1991</v>
      </c>
      <c r="Z3904" s="2">
        <v>374.4</v>
      </c>
      <c r="AA3904" s="2">
        <v>21</v>
      </c>
      <c r="AB3904" s="2">
        <v>2</v>
      </c>
      <c r="AC3904" s="2">
        <v>374.4</v>
      </c>
      <c r="AE3904" s="2" t="s">
        <v>8787</v>
      </c>
      <c r="AF3904" s="2" t="s">
        <v>17390</v>
      </c>
      <c r="AG3904" s="2" t="s">
        <v>2998</v>
      </c>
      <c r="AH3904" s="2" t="s">
        <v>17086</v>
      </c>
    </row>
    <row r="3905" spans="24:34" x14ac:dyDescent="0.4">
      <c r="X3905" s="2" t="s">
        <v>1496</v>
      </c>
      <c r="Y3905" s="2">
        <v>1990</v>
      </c>
      <c r="Z3905" s="2">
        <v>427.8</v>
      </c>
      <c r="AA3905" s="2">
        <v>25</v>
      </c>
      <c r="AB3905" s="2">
        <v>2</v>
      </c>
      <c r="AC3905" s="2">
        <v>427.8</v>
      </c>
      <c r="AE3905" s="2" t="s">
        <v>8791</v>
      </c>
      <c r="AF3905" s="2" t="s">
        <v>17390</v>
      </c>
      <c r="AG3905" s="2" t="s">
        <v>2998</v>
      </c>
      <c r="AH3905" s="2" t="s">
        <v>17086</v>
      </c>
    </row>
    <row r="3906" spans="24:34" x14ac:dyDescent="0.4">
      <c r="X3906" s="2" t="s">
        <v>8814</v>
      </c>
      <c r="Y3906" s="2">
        <v>1977</v>
      </c>
      <c r="Z3906" s="2">
        <v>713.3</v>
      </c>
      <c r="AA3906" s="2">
        <v>32</v>
      </c>
      <c r="AB3906" s="2">
        <v>2</v>
      </c>
      <c r="AC3906" s="2">
        <v>713.3</v>
      </c>
      <c r="AE3906" s="2" t="s">
        <v>8793</v>
      </c>
      <c r="AF3906" s="2" t="s">
        <v>17407</v>
      </c>
      <c r="AG3906" s="2" t="s">
        <v>2998</v>
      </c>
      <c r="AH3906" s="2" t="s">
        <v>17088</v>
      </c>
    </row>
    <row r="3907" spans="24:34" x14ac:dyDescent="0.4">
      <c r="X3907" s="2" t="s">
        <v>1497</v>
      </c>
      <c r="Y3907" s="2">
        <v>1990</v>
      </c>
      <c r="Z3907" s="2">
        <v>968.6</v>
      </c>
      <c r="AA3907" s="2">
        <v>61</v>
      </c>
      <c r="AB3907" s="2">
        <v>2</v>
      </c>
      <c r="AC3907" s="2">
        <v>881.1</v>
      </c>
      <c r="AE3907" s="2" t="s">
        <v>8794</v>
      </c>
      <c r="AF3907" s="2" t="s">
        <v>17407</v>
      </c>
      <c r="AG3907" s="2" t="s">
        <v>2998</v>
      </c>
      <c r="AH3907" s="2" t="s">
        <v>17088</v>
      </c>
    </row>
    <row r="3908" spans="24:34" x14ac:dyDescent="0.4">
      <c r="X3908" s="2" t="s">
        <v>1498</v>
      </c>
      <c r="Y3908" s="2">
        <v>1985</v>
      </c>
      <c r="Z3908" s="2">
        <v>1970</v>
      </c>
      <c r="AA3908" s="2">
        <v>86</v>
      </c>
      <c r="AB3908" s="2">
        <v>3</v>
      </c>
      <c r="AC3908" s="2">
        <v>1970</v>
      </c>
      <c r="AE3908" s="2" t="s">
        <v>8797</v>
      </c>
      <c r="AF3908" s="2" t="s">
        <v>17407</v>
      </c>
      <c r="AG3908" s="2" t="s">
        <v>2998</v>
      </c>
      <c r="AH3908" s="2" t="s">
        <v>17088</v>
      </c>
    </row>
    <row r="3909" spans="24:34" x14ac:dyDescent="0.4">
      <c r="X3909" s="2" t="s">
        <v>1499</v>
      </c>
      <c r="Y3909" s="2">
        <v>1988</v>
      </c>
      <c r="Z3909" s="2">
        <v>1978.3</v>
      </c>
      <c r="AA3909" s="2">
        <v>91</v>
      </c>
      <c r="AB3909" s="2">
        <v>3</v>
      </c>
      <c r="AC3909" s="2">
        <v>1833.2</v>
      </c>
      <c r="AE3909" s="2" t="s">
        <v>8799</v>
      </c>
      <c r="AF3909" s="2" t="s">
        <v>17407</v>
      </c>
      <c r="AG3909" s="2" t="s">
        <v>2998</v>
      </c>
      <c r="AH3909" s="2" t="s">
        <v>17088</v>
      </c>
    </row>
    <row r="3910" spans="24:34" x14ac:dyDescent="0.4">
      <c r="X3910" s="2" t="s">
        <v>8815</v>
      </c>
      <c r="Y3910" s="2">
        <v>1982</v>
      </c>
      <c r="Z3910" s="2">
        <v>1997.9</v>
      </c>
      <c r="AA3910" s="2">
        <v>88</v>
      </c>
      <c r="AB3910" s="2">
        <v>3</v>
      </c>
      <c r="AC3910" s="2">
        <v>1878.3</v>
      </c>
      <c r="AE3910" s="2" t="s">
        <v>8800</v>
      </c>
      <c r="AF3910" s="2" t="s">
        <v>17407</v>
      </c>
      <c r="AG3910" s="2" t="s">
        <v>2998</v>
      </c>
      <c r="AH3910" s="2" t="s">
        <v>17088</v>
      </c>
    </row>
    <row r="3911" spans="24:34" x14ac:dyDescent="0.4">
      <c r="X3911" s="2" t="s">
        <v>8817</v>
      </c>
      <c r="Y3911" s="2">
        <v>1985</v>
      </c>
      <c r="Z3911" s="2">
        <v>2695.1</v>
      </c>
      <c r="AA3911" s="2">
        <v>92</v>
      </c>
      <c r="AB3911" s="2">
        <v>3</v>
      </c>
      <c r="AC3911" s="2">
        <v>1886.3</v>
      </c>
      <c r="AE3911" s="2" t="s">
        <v>8801</v>
      </c>
      <c r="AF3911" s="2" t="s">
        <v>17390</v>
      </c>
      <c r="AG3911" s="2" t="s">
        <v>2998</v>
      </c>
      <c r="AH3911" s="2" t="s">
        <v>17086</v>
      </c>
    </row>
    <row r="3912" spans="24:34" x14ac:dyDescent="0.4">
      <c r="X3912" s="2" t="s">
        <v>8819</v>
      </c>
      <c r="Y3912" s="2">
        <v>1970</v>
      </c>
      <c r="Z3912" s="2">
        <v>328.6</v>
      </c>
      <c r="AA3912" s="2">
        <v>27</v>
      </c>
      <c r="AB3912" s="2">
        <v>2</v>
      </c>
      <c r="AC3912" s="2">
        <v>328.6</v>
      </c>
      <c r="AE3912" s="2" t="s">
        <v>8802</v>
      </c>
      <c r="AF3912" s="2" t="s">
        <v>17390</v>
      </c>
      <c r="AG3912" s="2" t="s">
        <v>2998</v>
      </c>
      <c r="AH3912" s="2" t="s">
        <v>17086</v>
      </c>
    </row>
    <row r="3913" spans="24:34" x14ac:dyDescent="0.4">
      <c r="X3913" s="2" t="s">
        <v>8820</v>
      </c>
      <c r="Y3913" s="2">
        <v>1971</v>
      </c>
      <c r="Z3913" s="2">
        <v>766.4</v>
      </c>
      <c r="AA3913" s="2">
        <v>36</v>
      </c>
      <c r="AB3913" s="2">
        <v>2</v>
      </c>
      <c r="AC3913" s="2">
        <v>766.4</v>
      </c>
      <c r="AE3913" s="2" t="s">
        <v>8804</v>
      </c>
      <c r="AF3913" s="2" t="s">
        <v>17390</v>
      </c>
      <c r="AG3913" s="2" t="s">
        <v>2998</v>
      </c>
      <c r="AH3913" s="2" t="s">
        <v>17086</v>
      </c>
    </row>
    <row r="3914" spans="24:34" x14ac:dyDescent="0.4">
      <c r="X3914" s="2" t="s">
        <v>484</v>
      </c>
      <c r="Y3914" s="2">
        <v>1982</v>
      </c>
      <c r="Z3914" s="2">
        <v>917.2</v>
      </c>
      <c r="AA3914" s="2">
        <v>35</v>
      </c>
      <c r="AB3914" s="2">
        <v>2</v>
      </c>
      <c r="AC3914" s="2">
        <v>917.2</v>
      </c>
      <c r="AE3914" s="2" t="s">
        <v>8806</v>
      </c>
      <c r="AF3914" s="2" t="s">
        <v>17390</v>
      </c>
      <c r="AG3914" s="2" t="s">
        <v>2998</v>
      </c>
      <c r="AH3914" s="2" t="s">
        <v>17086</v>
      </c>
    </row>
    <row r="3915" spans="24:34" x14ac:dyDescent="0.4">
      <c r="X3915" s="2" t="s">
        <v>8821</v>
      </c>
      <c r="Y3915" s="2">
        <v>1973</v>
      </c>
      <c r="Z3915" s="2">
        <v>744.8</v>
      </c>
      <c r="AA3915" s="2">
        <v>31</v>
      </c>
      <c r="AB3915" s="2">
        <v>2</v>
      </c>
      <c r="AC3915" s="2">
        <v>744.8</v>
      </c>
      <c r="AE3915" s="2" t="s">
        <v>8807</v>
      </c>
      <c r="AF3915" s="2" t="s">
        <v>17390</v>
      </c>
      <c r="AG3915" s="2" t="s">
        <v>2998</v>
      </c>
      <c r="AH3915" s="2" t="s">
        <v>17086</v>
      </c>
    </row>
    <row r="3916" spans="24:34" x14ac:dyDescent="0.4">
      <c r="X3916" s="2" t="s">
        <v>1500</v>
      </c>
      <c r="Y3916" s="2">
        <v>1890</v>
      </c>
      <c r="Z3916" s="2">
        <v>245</v>
      </c>
      <c r="AA3916" s="2">
        <v>11</v>
      </c>
      <c r="AB3916" s="2">
        <v>2</v>
      </c>
      <c r="AC3916" s="2">
        <v>245</v>
      </c>
      <c r="AE3916" s="2" t="s">
        <v>8808</v>
      </c>
      <c r="AF3916" s="2" t="s">
        <v>17407</v>
      </c>
      <c r="AG3916" s="2" t="s">
        <v>2998</v>
      </c>
      <c r="AH3916" s="2" t="s">
        <v>17086</v>
      </c>
    </row>
    <row r="3917" spans="24:34" x14ac:dyDescent="0.4">
      <c r="X3917" s="2" t="s">
        <v>492</v>
      </c>
      <c r="Y3917" s="2">
        <v>1961</v>
      </c>
      <c r="Z3917" s="2">
        <v>850</v>
      </c>
      <c r="AA3917" s="2">
        <v>40</v>
      </c>
      <c r="AB3917" s="2">
        <v>3</v>
      </c>
      <c r="AC3917" s="2">
        <v>850</v>
      </c>
      <c r="AE3917" s="2" t="s">
        <v>8809</v>
      </c>
      <c r="AF3917" s="2" t="s">
        <v>17390</v>
      </c>
      <c r="AG3917" s="2" t="s">
        <v>2998</v>
      </c>
      <c r="AH3917" s="2" t="s">
        <v>17086</v>
      </c>
    </row>
    <row r="3918" spans="24:34" x14ac:dyDescent="0.4">
      <c r="X3918" s="2" t="s">
        <v>8822</v>
      </c>
      <c r="Y3918" s="2">
        <v>1967</v>
      </c>
      <c r="Z3918" s="2">
        <v>534.20000000000005</v>
      </c>
      <c r="AA3918" s="2">
        <v>16</v>
      </c>
      <c r="AB3918" s="2">
        <v>2</v>
      </c>
      <c r="AC3918" s="2">
        <v>534.20000000000005</v>
      </c>
      <c r="AE3918" s="2" t="s">
        <v>8811</v>
      </c>
      <c r="AF3918" s="2" t="s">
        <v>17407</v>
      </c>
      <c r="AG3918" s="2" t="s">
        <v>2998</v>
      </c>
      <c r="AH3918" s="2" t="s">
        <v>17088</v>
      </c>
    </row>
    <row r="3919" spans="24:34" x14ac:dyDescent="0.4">
      <c r="X3919" s="2" t="s">
        <v>8823</v>
      </c>
      <c r="Y3919" s="2">
        <v>1978</v>
      </c>
      <c r="Z3919" s="2">
        <v>1260.3</v>
      </c>
      <c r="AA3919" s="2">
        <v>65</v>
      </c>
      <c r="AB3919" s="2">
        <v>2</v>
      </c>
      <c r="AC3919" s="2">
        <v>1260.3</v>
      </c>
      <c r="AE3919" s="2" t="s">
        <v>1493</v>
      </c>
      <c r="AF3919" s="2" t="s">
        <v>17407</v>
      </c>
      <c r="AG3919" s="2" t="s">
        <v>2998</v>
      </c>
      <c r="AH3919" s="2" t="s">
        <v>17088</v>
      </c>
    </row>
    <row r="3920" spans="24:34" x14ac:dyDescent="0.4">
      <c r="X3920" s="2" t="s">
        <v>473</v>
      </c>
      <c r="Y3920" s="2">
        <v>1981</v>
      </c>
      <c r="Z3920" s="2">
        <v>947.4</v>
      </c>
      <c r="AA3920" s="2">
        <v>35</v>
      </c>
      <c r="AB3920" s="2">
        <v>2</v>
      </c>
      <c r="AC3920" s="2">
        <v>947.4</v>
      </c>
      <c r="AE3920" s="2" t="s">
        <v>1494</v>
      </c>
      <c r="AF3920" s="2" t="s">
        <v>17407</v>
      </c>
      <c r="AG3920" s="2" t="s">
        <v>2998</v>
      </c>
      <c r="AH3920" s="2" t="s">
        <v>17088</v>
      </c>
    </row>
    <row r="3921" spans="24:34" x14ac:dyDescent="0.4">
      <c r="X3921" s="2" t="s">
        <v>1501</v>
      </c>
      <c r="Y3921" s="2">
        <v>1988</v>
      </c>
      <c r="Z3921" s="2">
        <v>624.70000000000005</v>
      </c>
      <c r="AA3921" s="2">
        <v>24</v>
      </c>
      <c r="AB3921" s="2">
        <v>2</v>
      </c>
      <c r="AC3921" s="2">
        <v>624.70000000000005</v>
      </c>
      <c r="AE3921" s="2" t="s">
        <v>8813</v>
      </c>
      <c r="AF3921" s="2" t="s">
        <v>17390</v>
      </c>
      <c r="AG3921" s="2" t="s">
        <v>2998</v>
      </c>
      <c r="AH3921" s="2" t="s">
        <v>17088</v>
      </c>
    </row>
    <row r="3922" spans="24:34" x14ac:dyDescent="0.4">
      <c r="X3922" s="2" t="s">
        <v>1516</v>
      </c>
      <c r="Y3922" s="2">
        <v>1988</v>
      </c>
      <c r="Z3922" s="2">
        <v>627.1</v>
      </c>
      <c r="AA3922" s="2">
        <v>39</v>
      </c>
      <c r="AB3922" s="2">
        <v>2</v>
      </c>
      <c r="AC3922" s="2">
        <v>627.09999999999991</v>
      </c>
      <c r="AE3922" s="2" t="s">
        <v>1495</v>
      </c>
      <c r="AF3922" s="2" t="s">
        <v>17390</v>
      </c>
      <c r="AG3922" s="2" t="s">
        <v>2998</v>
      </c>
      <c r="AH3922" s="2" t="s">
        <v>17086</v>
      </c>
    </row>
    <row r="3923" spans="24:34" x14ac:dyDescent="0.4">
      <c r="X3923" s="2" t="s">
        <v>1517</v>
      </c>
      <c r="Y3923" s="2">
        <v>1988</v>
      </c>
      <c r="Z3923" s="2">
        <v>609.6</v>
      </c>
      <c r="AA3923" s="2">
        <v>26</v>
      </c>
      <c r="AB3923" s="2">
        <v>2</v>
      </c>
      <c r="AC3923" s="2">
        <v>609.6</v>
      </c>
      <c r="AE3923" s="2" t="s">
        <v>1496</v>
      </c>
      <c r="AF3923" s="2" t="s">
        <v>17390</v>
      </c>
      <c r="AG3923" s="2" t="s">
        <v>2998</v>
      </c>
      <c r="AH3923" s="2" t="s">
        <v>17086</v>
      </c>
    </row>
    <row r="3924" spans="24:34" x14ac:dyDescent="0.4">
      <c r="X3924" s="2" t="s">
        <v>1518</v>
      </c>
      <c r="Y3924" s="2">
        <v>1988</v>
      </c>
      <c r="Z3924" s="2">
        <v>611</v>
      </c>
      <c r="AA3924" s="2">
        <v>17</v>
      </c>
      <c r="AB3924" s="2">
        <v>2</v>
      </c>
      <c r="AC3924" s="2">
        <v>611</v>
      </c>
      <c r="AE3924" s="2" t="s">
        <v>8814</v>
      </c>
      <c r="AF3924" s="2" t="s">
        <v>17390</v>
      </c>
      <c r="AG3924" s="2" t="s">
        <v>2998</v>
      </c>
      <c r="AH3924" s="2" t="s">
        <v>17088</v>
      </c>
    </row>
    <row r="3925" spans="24:34" x14ac:dyDescent="0.4">
      <c r="X3925" s="2" t="s">
        <v>8825</v>
      </c>
      <c r="Y3925" s="2">
        <v>1971</v>
      </c>
      <c r="Z3925" s="2">
        <v>769.9</v>
      </c>
      <c r="AA3925" s="2">
        <v>21</v>
      </c>
      <c r="AB3925" s="2">
        <v>2</v>
      </c>
      <c r="AC3925" s="2">
        <v>769.9</v>
      </c>
      <c r="AE3925" s="2" t="s">
        <v>1497</v>
      </c>
      <c r="AF3925" s="2" t="s">
        <v>17390</v>
      </c>
      <c r="AG3925" s="2" t="s">
        <v>2998</v>
      </c>
      <c r="AH3925" s="2" t="s">
        <v>17400</v>
      </c>
    </row>
    <row r="3926" spans="24:34" x14ac:dyDescent="0.4">
      <c r="X3926" s="2" t="s">
        <v>1519</v>
      </c>
      <c r="Y3926" s="2">
        <v>1961</v>
      </c>
      <c r="Z3926" s="2">
        <v>300.8</v>
      </c>
      <c r="AA3926" s="2">
        <v>17</v>
      </c>
      <c r="AB3926" s="2">
        <v>2</v>
      </c>
      <c r="AC3926" s="2">
        <v>279</v>
      </c>
      <c r="AE3926" s="2" t="s">
        <v>1498</v>
      </c>
      <c r="AF3926" s="2" t="s">
        <v>17390</v>
      </c>
      <c r="AG3926" s="2" t="s">
        <v>2998</v>
      </c>
      <c r="AH3926" s="2" t="s">
        <v>17400</v>
      </c>
    </row>
    <row r="3927" spans="24:34" x14ac:dyDescent="0.4">
      <c r="X3927" s="2" t="s">
        <v>8826</v>
      </c>
      <c r="Y3927" s="2">
        <v>1961</v>
      </c>
      <c r="Z3927" s="2">
        <v>300.39999999999998</v>
      </c>
      <c r="AA3927" s="2">
        <v>20</v>
      </c>
      <c r="AB3927" s="2">
        <v>2</v>
      </c>
      <c r="AC3927" s="2">
        <v>300.39999999999998</v>
      </c>
      <c r="AE3927" s="2" t="s">
        <v>1499</v>
      </c>
      <c r="AF3927" s="2" t="s">
        <v>17390</v>
      </c>
      <c r="AG3927" s="2" t="s">
        <v>2998</v>
      </c>
      <c r="AH3927" s="2" t="s">
        <v>17400</v>
      </c>
    </row>
    <row r="3928" spans="24:34" x14ac:dyDescent="0.4">
      <c r="X3928" s="2" t="s">
        <v>8827</v>
      </c>
      <c r="Y3928" s="2">
        <v>1980</v>
      </c>
      <c r="Z3928" s="2">
        <v>1188</v>
      </c>
      <c r="AA3928" s="2">
        <v>35</v>
      </c>
      <c r="AB3928" s="2">
        <v>3</v>
      </c>
      <c r="AC3928" s="2">
        <v>947.8</v>
      </c>
      <c r="AE3928" s="2" t="s">
        <v>8815</v>
      </c>
      <c r="AF3928" s="2" t="s">
        <v>17390</v>
      </c>
      <c r="AG3928" s="2" t="s">
        <v>2998</v>
      </c>
      <c r="AH3928" s="2" t="s">
        <v>17400</v>
      </c>
    </row>
    <row r="3929" spans="24:34" x14ac:dyDescent="0.4">
      <c r="X3929" s="2" t="s">
        <v>8828</v>
      </c>
      <c r="Y3929" s="2">
        <v>1961</v>
      </c>
      <c r="Z3929" s="2">
        <v>297.5</v>
      </c>
      <c r="AA3929" s="2">
        <v>12</v>
      </c>
      <c r="AB3929" s="2">
        <v>2</v>
      </c>
      <c r="AC3929" s="2">
        <v>297.5</v>
      </c>
      <c r="AE3929" s="2" t="s">
        <v>8817</v>
      </c>
      <c r="AF3929" s="2" t="s">
        <v>17390</v>
      </c>
      <c r="AG3929" s="2" t="s">
        <v>2998</v>
      </c>
      <c r="AH3929" s="2" t="s">
        <v>17400</v>
      </c>
    </row>
    <row r="3930" spans="24:34" x14ac:dyDescent="0.4">
      <c r="X3930" s="2" t="s">
        <v>8830</v>
      </c>
      <c r="Y3930" s="2">
        <v>1951</v>
      </c>
      <c r="Z3930" s="2">
        <v>499.3</v>
      </c>
      <c r="AA3930" s="2">
        <v>26</v>
      </c>
      <c r="AB3930" s="2">
        <v>2</v>
      </c>
      <c r="AC3930" s="2">
        <v>499.3</v>
      </c>
      <c r="AE3930" s="2" t="s">
        <v>8819</v>
      </c>
      <c r="AF3930" s="2" t="s">
        <v>17390</v>
      </c>
      <c r="AG3930" s="2" t="s">
        <v>2998</v>
      </c>
      <c r="AH3930" s="2" t="s">
        <v>17086</v>
      </c>
    </row>
    <row r="3931" spans="24:34" x14ac:dyDescent="0.4">
      <c r="X3931" s="2" t="s">
        <v>1522</v>
      </c>
      <c r="Y3931" s="2">
        <v>1951</v>
      </c>
      <c r="Z3931" s="2">
        <v>519.6</v>
      </c>
      <c r="AA3931" s="2">
        <v>51</v>
      </c>
      <c r="AB3931" s="2">
        <v>2</v>
      </c>
      <c r="AC3931" s="2">
        <v>336.5</v>
      </c>
      <c r="AE3931" s="2" t="s">
        <v>8820</v>
      </c>
      <c r="AF3931" s="2" t="s">
        <v>17390</v>
      </c>
      <c r="AG3931" s="2" t="s">
        <v>2998</v>
      </c>
      <c r="AH3931" s="2" t="s">
        <v>17088</v>
      </c>
    </row>
    <row r="3932" spans="24:34" x14ac:dyDescent="0.4">
      <c r="X3932" s="2" t="s">
        <v>8831</v>
      </c>
      <c r="Y3932" s="2">
        <v>1951</v>
      </c>
      <c r="Z3932" s="2">
        <v>514.79999999999995</v>
      </c>
      <c r="AA3932" s="2">
        <v>27</v>
      </c>
      <c r="AB3932" s="2">
        <v>2</v>
      </c>
      <c r="AC3932" s="2">
        <v>185.4</v>
      </c>
      <c r="AE3932" s="2" t="s">
        <v>484</v>
      </c>
      <c r="AF3932" s="2" t="s">
        <v>17390</v>
      </c>
      <c r="AG3932" s="2" t="s">
        <v>2998</v>
      </c>
      <c r="AH3932" s="2" t="s">
        <v>17400</v>
      </c>
    </row>
    <row r="3933" spans="24:34" x14ac:dyDescent="0.4">
      <c r="X3933" s="2" t="s">
        <v>8832</v>
      </c>
      <c r="Y3933" s="2">
        <v>1958</v>
      </c>
      <c r="Z3933" s="2">
        <v>262.39999999999998</v>
      </c>
      <c r="AA3933" s="2">
        <v>19</v>
      </c>
      <c r="AB3933" s="2">
        <v>2</v>
      </c>
      <c r="AC3933" s="2">
        <v>99.6</v>
      </c>
      <c r="AE3933" s="2" t="s">
        <v>8821</v>
      </c>
      <c r="AF3933" s="2" t="s">
        <v>17390</v>
      </c>
      <c r="AG3933" s="2" t="s">
        <v>2998</v>
      </c>
      <c r="AH3933" s="2" t="s">
        <v>17088</v>
      </c>
    </row>
    <row r="3934" spans="24:34" x14ac:dyDescent="0.4">
      <c r="X3934" s="2" t="s">
        <v>8834</v>
      </c>
      <c r="Y3934" s="2">
        <v>1958</v>
      </c>
      <c r="Z3934" s="2">
        <v>292.7</v>
      </c>
      <c r="AA3934" s="2">
        <v>9</v>
      </c>
      <c r="AB3934" s="2">
        <v>2</v>
      </c>
      <c r="AC3934" s="2">
        <v>102.9</v>
      </c>
      <c r="AE3934" s="2" t="s">
        <v>1500</v>
      </c>
      <c r="AF3934" s="2" t="s">
        <v>17390</v>
      </c>
      <c r="AG3934" s="2" t="s">
        <v>2998</v>
      </c>
      <c r="AH3934" s="2" t="s">
        <v>17088</v>
      </c>
    </row>
    <row r="3935" spans="24:34" x14ac:dyDescent="0.4">
      <c r="X3935" s="2" t="s">
        <v>8836</v>
      </c>
      <c r="Y3935" s="2">
        <v>1959</v>
      </c>
      <c r="Z3935" s="2">
        <v>289.60000000000002</v>
      </c>
      <c r="AA3935" s="2">
        <v>16</v>
      </c>
      <c r="AB3935" s="2">
        <v>2</v>
      </c>
      <c r="AC3935" s="2">
        <v>103.4</v>
      </c>
      <c r="AE3935" s="2" t="s">
        <v>492</v>
      </c>
      <c r="AF3935" s="2" t="s">
        <v>17390</v>
      </c>
      <c r="AG3935" s="2" t="s">
        <v>2998</v>
      </c>
      <c r="AH3935" s="2" t="s">
        <v>17400</v>
      </c>
    </row>
    <row r="3936" spans="24:34" x14ac:dyDescent="0.4">
      <c r="X3936" s="2" t="s">
        <v>8837</v>
      </c>
      <c r="Y3936" s="2">
        <v>1960</v>
      </c>
      <c r="Z3936" s="2">
        <v>267</v>
      </c>
      <c r="AA3936" s="2">
        <v>14</v>
      </c>
      <c r="AB3936" s="2">
        <v>2</v>
      </c>
      <c r="AC3936" s="2">
        <v>101.1</v>
      </c>
      <c r="AE3936" s="2" t="s">
        <v>8822</v>
      </c>
      <c r="AF3936" s="2" t="s">
        <v>17390</v>
      </c>
      <c r="AG3936" s="2" t="s">
        <v>2998</v>
      </c>
      <c r="AH3936" s="2" t="s">
        <v>17088</v>
      </c>
    </row>
    <row r="3937" spans="24:34" x14ac:dyDescent="0.4">
      <c r="X3937" s="2" t="s">
        <v>8838</v>
      </c>
      <c r="Y3937" s="2">
        <v>1968</v>
      </c>
      <c r="Z3937" s="2">
        <v>263.60000000000002</v>
      </c>
      <c r="AA3937" s="2">
        <v>33</v>
      </c>
      <c r="AB3937" s="2">
        <v>2</v>
      </c>
      <c r="AC3937" s="2">
        <v>263.60000000000002</v>
      </c>
      <c r="AE3937" s="2" t="s">
        <v>8823</v>
      </c>
      <c r="AF3937" s="2" t="s">
        <v>17390</v>
      </c>
      <c r="AG3937" s="2" t="s">
        <v>2998</v>
      </c>
      <c r="AH3937" s="2" t="s">
        <v>17400</v>
      </c>
    </row>
    <row r="3938" spans="24:34" x14ac:dyDescent="0.4">
      <c r="X3938" s="2" t="s">
        <v>8839</v>
      </c>
      <c r="Y3938" s="2">
        <v>1951</v>
      </c>
      <c r="Z3938" s="2">
        <v>559.9</v>
      </c>
      <c r="AA3938" s="2">
        <v>26</v>
      </c>
      <c r="AB3938" s="2">
        <v>2</v>
      </c>
      <c r="AC3938" s="2">
        <v>559.9</v>
      </c>
      <c r="AE3938" s="2" t="s">
        <v>473</v>
      </c>
      <c r="AF3938" s="2" t="s">
        <v>17390</v>
      </c>
      <c r="AG3938" s="2" t="s">
        <v>2998</v>
      </c>
      <c r="AH3938" s="2" t="s">
        <v>17400</v>
      </c>
    </row>
    <row r="3939" spans="24:34" x14ac:dyDescent="0.4">
      <c r="X3939" s="2" t="s">
        <v>8841</v>
      </c>
      <c r="Y3939" s="2">
        <v>1979</v>
      </c>
      <c r="Z3939" s="2">
        <v>4097</v>
      </c>
      <c r="AA3939" s="2">
        <v>158</v>
      </c>
      <c r="AB3939" s="2">
        <v>5</v>
      </c>
      <c r="AC3939" s="2">
        <v>3097</v>
      </c>
      <c r="AE3939" s="2" t="s">
        <v>1501</v>
      </c>
      <c r="AF3939" s="2" t="s">
        <v>17397</v>
      </c>
      <c r="AG3939" s="2" t="s">
        <v>2998</v>
      </c>
      <c r="AH3939" s="2" t="s">
        <v>17088</v>
      </c>
    </row>
    <row r="3940" spans="24:34" x14ac:dyDescent="0.4">
      <c r="X3940" s="2" t="s">
        <v>8842</v>
      </c>
      <c r="Y3940" s="2">
        <v>1975</v>
      </c>
      <c r="Z3940" s="2">
        <v>877.5</v>
      </c>
      <c r="AA3940" s="2">
        <v>48</v>
      </c>
      <c r="AB3940" s="2">
        <v>3</v>
      </c>
      <c r="AC3940" s="2">
        <v>877.5</v>
      </c>
      <c r="AE3940" s="2" t="s">
        <v>1516</v>
      </c>
      <c r="AF3940" s="2" t="s">
        <v>17397</v>
      </c>
      <c r="AG3940" s="2" t="s">
        <v>2998</v>
      </c>
      <c r="AH3940" s="2" t="s">
        <v>17088</v>
      </c>
    </row>
    <row r="3941" spans="24:34" x14ac:dyDescent="0.4">
      <c r="X3941" s="2" t="s">
        <v>8843</v>
      </c>
      <c r="Y3941" s="2">
        <v>1984</v>
      </c>
      <c r="Z3941" s="2">
        <v>3504.3</v>
      </c>
      <c r="AA3941" s="2">
        <v>178</v>
      </c>
      <c r="AB3941" s="2">
        <v>5</v>
      </c>
      <c r="AC3941" s="2">
        <v>3162.4</v>
      </c>
      <c r="AE3941" s="2" t="s">
        <v>1517</v>
      </c>
      <c r="AF3941" s="2" t="s">
        <v>17397</v>
      </c>
      <c r="AG3941" s="2" t="s">
        <v>2998</v>
      </c>
      <c r="AH3941" s="2" t="s">
        <v>17088</v>
      </c>
    </row>
    <row r="3942" spans="24:34" x14ac:dyDescent="0.4">
      <c r="X3942" s="2" t="s">
        <v>8845</v>
      </c>
      <c r="Y3942" s="2">
        <v>1933</v>
      </c>
      <c r="Z3942" s="2">
        <v>1183</v>
      </c>
      <c r="AA3942" s="2">
        <v>48</v>
      </c>
      <c r="AB3942" s="2">
        <v>3</v>
      </c>
      <c r="AC3942" s="2">
        <v>1183</v>
      </c>
      <c r="AE3942" s="2" t="s">
        <v>1518</v>
      </c>
      <c r="AF3942" s="2" t="s">
        <v>17397</v>
      </c>
      <c r="AG3942" s="2" t="s">
        <v>2998</v>
      </c>
      <c r="AH3942" s="2" t="s">
        <v>17088</v>
      </c>
    </row>
    <row r="3943" spans="24:34" x14ac:dyDescent="0.4">
      <c r="X3943" s="2" t="s">
        <v>8846</v>
      </c>
      <c r="Y3943" s="2">
        <v>1933</v>
      </c>
      <c r="Z3943" s="2">
        <v>771.8</v>
      </c>
      <c r="AA3943" s="2">
        <v>59</v>
      </c>
      <c r="AB3943" s="2">
        <v>3</v>
      </c>
      <c r="AC3943" s="2">
        <v>771.8</v>
      </c>
      <c r="AE3943" s="2" t="s">
        <v>8825</v>
      </c>
      <c r="AF3943" s="2" t="s">
        <v>17390</v>
      </c>
      <c r="AG3943" s="2" t="s">
        <v>2998</v>
      </c>
      <c r="AH3943" s="2" t="s">
        <v>17088</v>
      </c>
    </row>
    <row r="3944" spans="24:34" x14ac:dyDescent="0.4">
      <c r="X3944" s="2" t="s">
        <v>17297</v>
      </c>
      <c r="Y3944" s="2">
        <v>1937</v>
      </c>
      <c r="Z3944" s="2">
        <v>429.9</v>
      </c>
      <c r="AA3944" s="2">
        <v>21</v>
      </c>
      <c r="AB3944" s="2">
        <v>2</v>
      </c>
      <c r="AC3944" s="2">
        <v>429.9</v>
      </c>
      <c r="AE3944" s="2" t="s">
        <v>1519</v>
      </c>
      <c r="AF3944" s="2" t="s">
        <v>17390</v>
      </c>
      <c r="AG3944" s="2" t="s">
        <v>2998</v>
      </c>
      <c r="AH3944" s="2" t="s">
        <v>17086</v>
      </c>
    </row>
    <row r="3945" spans="24:34" x14ac:dyDescent="0.4">
      <c r="X3945" s="2" t="s">
        <v>17298</v>
      </c>
      <c r="Y3945" s="2">
        <v>1939</v>
      </c>
      <c r="Z3945" s="2">
        <v>511.7</v>
      </c>
      <c r="AA3945" s="2">
        <v>34</v>
      </c>
      <c r="AB3945" s="2">
        <v>2</v>
      </c>
      <c r="AC3945" s="2">
        <v>511.7</v>
      </c>
      <c r="AE3945" s="2" t="s">
        <v>8826</v>
      </c>
      <c r="AF3945" s="2" t="s">
        <v>17390</v>
      </c>
      <c r="AG3945" s="2" t="s">
        <v>2998</v>
      </c>
      <c r="AH3945" s="2" t="s">
        <v>17086</v>
      </c>
    </row>
    <row r="3946" spans="24:34" x14ac:dyDescent="0.4">
      <c r="X3946" s="2" t="s">
        <v>8848</v>
      </c>
      <c r="Y3946" s="2">
        <v>1960</v>
      </c>
      <c r="Z3946" s="2">
        <v>544.4</v>
      </c>
      <c r="AA3946" s="2">
        <v>34</v>
      </c>
      <c r="AB3946" s="2">
        <v>2</v>
      </c>
      <c r="AC3946" s="2">
        <v>544.4</v>
      </c>
      <c r="AE3946" s="2" t="s">
        <v>8827</v>
      </c>
      <c r="AF3946" s="2" t="s">
        <v>17390</v>
      </c>
      <c r="AG3946" s="2" t="s">
        <v>2998</v>
      </c>
      <c r="AH3946" s="2" t="s">
        <v>17086</v>
      </c>
    </row>
    <row r="3947" spans="24:34" x14ac:dyDescent="0.4">
      <c r="X3947" s="2" t="s">
        <v>8850</v>
      </c>
      <c r="Y3947" s="2">
        <v>1960</v>
      </c>
      <c r="Z3947" s="2">
        <v>547.5</v>
      </c>
      <c r="AA3947" s="2">
        <v>39</v>
      </c>
      <c r="AB3947" s="2">
        <v>2</v>
      </c>
      <c r="AC3947" s="2">
        <v>547.5</v>
      </c>
      <c r="AE3947" s="2" t="s">
        <v>8828</v>
      </c>
      <c r="AF3947" s="2" t="s">
        <v>17390</v>
      </c>
      <c r="AG3947" s="2" t="s">
        <v>2998</v>
      </c>
      <c r="AH3947" s="2" t="s">
        <v>17086</v>
      </c>
    </row>
    <row r="3948" spans="24:34" x14ac:dyDescent="0.4">
      <c r="X3948" s="2" t="s">
        <v>493</v>
      </c>
      <c r="Y3948" s="2">
        <v>1977</v>
      </c>
      <c r="Z3948" s="2">
        <v>547.5</v>
      </c>
      <c r="AA3948" s="2">
        <v>42</v>
      </c>
      <c r="AB3948" s="2">
        <v>4</v>
      </c>
      <c r="AC3948" s="2">
        <v>547.5</v>
      </c>
      <c r="AE3948" s="2" t="s">
        <v>8830</v>
      </c>
      <c r="AF3948" s="2" t="s">
        <v>17407</v>
      </c>
      <c r="AG3948" s="2" t="s">
        <v>2998</v>
      </c>
      <c r="AH3948" s="2" t="s">
        <v>17088</v>
      </c>
    </row>
    <row r="3949" spans="24:34" x14ac:dyDescent="0.4">
      <c r="X3949" s="2" t="s">
        <v>457</v>
      </c>
      <c r="Y3949" s="2">
        <v>1977</v>
      </c>
      <c r="Z3949" s="2">
        <v>749.2</v>
      </c>
      <c r="AA3949" s="2">
        <v>42</v>
      </c>
      <c r="AB3949" s="2">
        <v>4</v>
      </c>
      <c r="AC3949" s="2">
        <v>749.2</v>
      </c>
      <c r="AE3949" s="2" t="s">
        <v>1522</v>
      </c>
      <c r="AF3949" s="2" t="s">
        <v>17407</v>
      </c>
      <c r="AG3949" s="2" t="s">
        <v>2998</v>
      </c>
      <c r="AH3949" s="2" t="s">
        <v>17088</v>
      </c>
    </row>
    <row r="3950" spans="24:34" x14ac:dyDescent="0.4">
      <c r="X3950" s="2" t="s">
        <v>1523</v>
      </c>
      <c r="Y3950" s="2">
        <v>1942</v>
      </c>
      <c r="Z3950" s="2">
        <v>842.2</v>
      </c>
      <c r="AA3950" s="2">
        <v>33</v>
      </c>
      <c r="AB3950" s="2">
        <v>2</v>
      </c>
      <c r="AC3950" s="2">
        <v>142.4</v>
      </c>
      <c r="AE3950" s="2" t="s">
        <v>8831</v>
      </c>
      <c r="AF3950" s="2" t="s">
        <v>17407</v>
      </c>
      <c r="AG3950" s="2" t="s">
        <v>2998</v>
      </c>
      <c r="AH3950" s="2" t="s">
        <v>17088</v>
      </c>
    </row>
    <row r="3951" spans="24:34" x14ac:dyDescent="0.4">
      <c r="X3951" s="2" t="s">
        <v>8853</v>
      </c>
      <c r="Y3951" s="2">
        <v>1966</v>
      </c>
      <c r="Z3951" s="2">
        <v>173.8</v>
      </c>
      <c r="AA3951" s="2">
        <v>19</v>
      </c>
      <c r="AB3951" s="2">
        <v>2</v>
      </c>
      <c r="AC3951" s="2">
        <v>173.8</v>
      </c>
      <c r="AE3951" s="2" t="s">
        <v>8832</v>
      </c>
      <c r="AF3951" s="2" t="s">
        <v>17390</v>
      </c>
      <c r="AG3951" s="2" t="s">
        <v>2998</v>
      </c>
      <c r="AH3951" s="2" t="s">
        <v>17086</v>
      </c>
    </row>
    <row r="3952" spans="24:34" x14ac:dyDescent="0.4">
      <c r="X3952" s="2" t="s">
        <v>8854</v>
      </c>
      <c r="Y3952" s="2">
        <v>1960</v>
      </c>
      <c r="Z3952" s="2">
        <v>224.2</v>
      </c>
      <c r="AA3952" s="2">
        <v>42</v>
      </c>
      <c r="AB3952" s="2">
        <v>2</v>
      </c>
      <c r="AC3952" s="2">
        <v>224.2</v>
      </c>
      <c r="AE3952" s="2" t="s">
        <v>8834</v>
      </c>
      <c r="AF3952" s="2" t="s">
        <v>17390</v>
      </c>
      <c r="AG3952" s="2" t="s">
        <v>2998</v>
      </c>
      <c r="AH3952" s="2" t="s">
        <v>17086</v>
      </c>
    </row>
    <row r="3953" spans="24:34" x14ac:dyDescent="0.4">
      <c r="X3953" s="2" t="s">
        <v>8855</v>
      </c>
      <c r="Y3953" s="2">
        <v>1966</v>
      </c>
      <c r="Z3953" s="2">
        <v>241.8</v>
      </c>
      <c r="AA3953" s="2">
        <v>42</v>
      </c>
      <c r="AB3953" s="2">
        <v>2</v>
      </c>
      <c r="AC3953" s="2">
        <v>241.8</v>
      </c>
      <c r="AE3953" s="2" t="s">
        <v>8836</v>
      </c>
      <c r="AF3953" s="2" t="s">
        <v>17390</v>
      </c>
      <c r="AG3953" s="2" t="s">
        <v>2998</v>
      </c>
      <c r="AH3953" s="2" t="s">
        <v>17086</v>
      </c>
    </row>
    <row r="3954" spans="24:34" x14ac:dyDescent="0.4">
      <c r="X3954" s="2" t="s">
        <v>8856</v>
      </c>
      <c r="Y3954" s="2">
        <v>1971</v>
      </c>
      <c r="Z3954" s="2">
        <v>1355.8</v>
      </c>
      <c r="AA3954" s="2">
        <v>57</v>
      </c>
      <c r="AB3954" s="2">
        <v>2</v>
      </c>
      <c r="AC3954" s="2">
        <v>876</v>
      </c>
      <c r="AE3954" s="2" t="s">
        <v>8837</v>
      </c>
      <c r="AF3954" s="2" t="s">
        <v>17390</v>
      </c>
      <c r="AG3954" s="2" t="s">
        <v>2998</v>
      </c>
      <c r="AH3954" s="2" t="s">
        <v>17086</v>
      </c>
    </row>
    <row r="3955" spans="24:34" x14ac:dyDescent="0.4">
      <c r="X3955" s="2" t="s">
        <v>8857</v>
      </c>
      <c r="Y3955" s="2">
        <v>1975</v>
      </c>
      <c r="Z3955" s="2">
        <v>1446</v>
      </c>
      <c r="AA3955" s="2">
        <v>57</v>
      </c>
      <c r="AB3955" s="2">
        <v>2</v>
      </c>
      <c r="AC3955" s="2">
        <v>880.8</v>
      </c>
      <c r="AE3955" s="2" t="s">
        <v>8838</v>
      </c>
      <c r="AF3955" s="2" t="s">
        <v>17390</v>
      </c>
      <c r="AG3955" s="2" t="s">
        <v>2998</v>
      </c>
      <c r="AH3955" s="2" t="s">
        <v>17088</v>
      </c>
    </row>
    <row r="3956" spans="24:34" x14ac:dyDescent="0.4">
      <c r="X3956" s="2" t="s">
        <v>8858</v>
      </c>
      <c r="Y3956" s="2">
        <v>1988</v>
      </c>
      <c r="Z3956" s="2">
        <v>4181.5</v>
      </c>
      <c r="AA3956" s="2">
        <v>185</v>
      </c>
      <c r="AB3956" s="2">
        <v>5</v>
      </c>
      <c r="AC3956" s="2">
        <v>3144.8</v>
      </c>
      <c r="AE3956" s="2" t="s">
        <v>8839</v>
      </c>
      <c r="AF3956" s="2" t="s">
        <v>17390</v>
      </c>
      <c r="AG3956" s="2" t="s">
        <v>2998</v>
      </c>
      <c r="AH3956" s="2" t="s">
        <v>17088</v>
      </c>
    </row>
    <row r="3957" spans="24:34" x14ac:dyDescent="0.4">
      <c r="X3957" s="2" t="s">
        <v>8859</v>
      </c>
      <c r="Y3957" s="2">
        <v>1992</v>
      </c>
      <c r="Z3957" s="2">
        <v>1594.8</v>
      </c>
      <c r="AA3957" s="2">
        <v>47</v>
      </c>
      <c r="AB3957" s="2">
        <v>2</v>
      </c>
      <c r="AC3957" s="2">
        <v>936.2</v>
      </c>
      <c r="AE3957" s="2" t="s">
        <v>8841</v>
      </c>
      <c r="AF3957" s="2" t="s">
        <v>17397</v>
      </c>
      <c r="AG3957" s="2" t="s">
        <v>2998</v>
      </c>
      <c r="AH3957" s="2" t="s">
        <v>17393</v>
      </c>
    </row>
    <row r="3958" spans="24:34" x14ac:dyDescent="0.4">
      <c r="X3958" s="2" t="s">
        <v>1524</v>
      </c>
      <c r="Y3958" s="2">
        <v>1996</v>
      </c>
      <c r="Z3958" s="2">
        <v>2261.5</v>
      </c>
      <c r="AA3958" s="2">
        <v>101</v>
      </c>
      <c r="AB3958" s="2">
        <v>3</v>
      </c>
      <c r="AC3958" s="2">
        <v>2261.5</v>
      </c>
      <c r="AE3958" s="2" t="s">
        <v>8842</v>
      </c>
      <c r="AF3958" s="2" t="s">
        <v>17390</v>
      </c>
      <c r="AG3958" s="2" t="s">
        <v>2998</v>
      </c>
      <c r="AH3958" s="2" t="s">
        <v>17088</v>
      </c>
    </row>
    <row r="3959" spans="24:34" x14ac:dyDescent="0.4">
      <c r="X3959" s="2" t="s">
        <v>8860</v>
      </c>
      <c r="Y3959" s="2">
        <v>1966</v>
      </c>
      <c r="Z3959" s="2">
        <v>2160</v>
      </c>
      <c r="AA3959" s="2">
        <v>24</v>
      </c>
      <c r="AB3959" s="2">
        <v>2</v>
      </c>
      <c r="AC3959" s="2">
        <v>768.3</v>
      </c>
      <c r="AE3959" s="2" t="s">
        <v>8843</v>
      </c>
      <c r="AF3959" s="2" t="s">
        <v>17448</v>
      </c>
      <c r="AG3959" s="2" t="s">
        <v>2998</v>
      </c>
      <c r="AH3959" s="2" t="s">
        <v>17393</v>
      </c>
    </row>
    <row r="3960" spans="24:34" x14ac:dyDescent="0.4">
      <c r="X3960" s="2" t="s">
        <v>8862</v>
      </c>
      <c r="Y3960" s="2">
        <v>1971</v>
      </c>
      <c r="Z3960" s="2">
        <v>1082.5</v>
      </c>
      <c r="AA3960" s="2">
        <v>44</v>
      </c>
      <c r="AB3960" s="2">
        <v>3</v>
      </c>
      <c r="AC3960" s="2">
        <v>1082.5</v>
      </c>
      <c r="AE3960" s="2" t="s">
        <v>8845</v>
      </c>
      <c r="AF3960" s="2" t="s">
        <v>17390</v>
      </c>
      <c r="AG3960" s="2" t="s">
        <v>2998</v>
      </c>
      <c r="AH3960" s="2" t="s">
        <v>17400</v>
      </c>
    </row>
    <row r="3961" spans="24:34" x14ac:dyDescent="0.4">
      <c r="X3961" s="2" t="s">
        <v>8863</v>
      </c>
      <c r="Y3961" s="2">
        <v>1962</v>
      </c>
      <c r="Z3961" s="2">
        <v>678.3</v>
      </c>
      <c r="AA3961" s="2">
        <v>20</v>
      </c>
      <c r="AB3961" s="2">
        <v>2</v>
      </c>
      <c r="AC3961" s="2">
        <v>678.3</v>
      </c>
      <c r="AE3961" s="2" t="s">
        <v>8846</v>
      </c>
      <c r="AF3961" s="2" t="s">
        <v>17390</v>
      </c>
      <c r="AG3961" s="2" t="s">
        <v>2998</v>
      </c>
      <c r="AH3961" s="2" t="s">
        <v>17400</v>
      </c>
    </row>
    <row r="3962" spans="24:34" x14ac:dyDescent="0.4">
      <c r="X3962" s="2" t="s">
        <v>8864</v>
      </c>
      <c r="Y3962" s="2">
        <v>1974</v>
      </c>
      <c r="Z3962" s="2">
        <v>1151.7</v>
      </c>
      <c r="AA3962" s="2">
        <v>59</v>
      </c>
      <c r="AB3962" s="2">
        <v>3</v>
      </c>
      <c r="AC3962" s="2">
        <v>1151.7</v>
      </c>
      <c r="AE3962" s="2" t="s">
        <v>8848</v>
      </c>
      <c r="AF3962" s="2" t="s">
        <v>17390</v>
      </c>
      <c r="AG3962" s="2" t="s">
        <v>2998</v>
      </c>
      <c r="AH3962" s="2" t="s">
        <v>17088</v>
      </c>
    </row>
    <row r="3963" spans="24:34" x14ac:dyDescent="0.4">
      <c r="X3963" s="2" t="s">
        <v>8865</v>
      </c>
      <c r="Y3963" s="2">
        <v>1963</v>
      </c>
      <c r="Z3963" s="2">
        <v>335.9</v>
      </c>
      <c r="AA3963" s="2">
        <v>24</v>
      </c>
      <c r="AB3963" s="2">
        <v>2</v>
      </c>
      <c r="AC3963" s="2">
        <v>335.9</v>
      </c>
      <c r="AE3963" s="2" t="s">
        <v>8850</v>
      </c>
      <c r="AF3963" s="2" t="s">
        <v>17390</v>
      </c>
      <c r="AG3963" s="2" t="s">
        <v>2998</v>
      </c>
      <c r="AH3963" s="2" t="s">
        <v>17088</v>
      </c>
    </row>
    <row r="3964" spans="24:34" x14ac:dyDescent="0.4">
      <c r="X3964" s="2" t="s">
        <v>1525</v>
      </c>
      <c r="Y3964" s="2">
        <v>1959</v>
      </c>
      <c r="Z3964" s="2">
        <v>293</v>
      </c>
      <c r="AA3964" s="2">
        <v>11</v>
      </c>
      <c r="AB3964" s="2">
        <v>2</v>
      </c>
      <c r="AC3964" s="2">
        <v>293</v>
      </c>
      <c r="AE3964" s="2" t="s">
        <v>493</v>
      </c>
      <c r="AF3964" s="2" t="s">
        <v>17390</v>
      </c>
      <c r="AG3964" s="2" t="s">
        <v>2998</v>
      </c>
      <c r="AH3964" s="2" t="s">
        <v>17086</v>
      </c>
    </row>
    <row r="3965" spans="24:34" x14ac:dyDescent="0.4">
      <c r="X3965" s="2" t="s">
        <v>8866</v>
      </c>
      <c r="Y3965" s="2">
        <v>1960</v>
      </c>
      <c r="Z3965" s="2">
        <v>298.5</v>
      </c>
      <c r="AA3965" s="2">
        <v>11</v>
      </c>
      <c r="AB3965" s="2">
        <v>2</v>
      </c>
      <c r="AC3965" s="2">
        <v>298.5</v>
      </c>
      <c r="AE3965" s="2" t="s">
        <v>457</v>
      </c>
      <c r="AF3965" s="2" t="s">
        <v>17390</v>
      </c>
      <c r="AG3965" s="2" t="s">
        <v>2998</v>
      </c>
      <c r="AH3965" s="2" t="s">
        <v>17086</v>
      </c>
    </row>
    <row r="3966" spans="24:34" x14ac:dyDescent="0.4">
      <c r="X3966" s="2" t="s">
        <v>8867</v>
      </c>
      <c r="Y3966" s="2">
        <v>1960</v>
      </c>
      <c r="Z3966" s="2">
        <v>296.60000000000002</v>
      </c>
      <c r="AA3966" s="2">
        <v>9</v>
      </c>
      <c r="AB3966" s="2">
        <v>2</v>
      </c>
      <c r="AC3966" s="2">
        <v>296.60000000000002</v>
      </c>
      <c r="AE3966" s="2" t="s">
        <v>1523</v>
      </c>
      <c r="AF3966" s="2" t="s">
        <v>17407</v>
      </c>
      <c r="AG3966" s="2" t="s">
        <v>2998</v>
      </c>
      <c r="AH3966" s="2" t="s">
        <v>17088</v>
      </c>
    </row>
    <row r="3967" spans="24:34" x14ac:dyDescent="0.4">
      <c r="X3967" s="2" t="s">
        <v>8868</v>
      </c>
      <c r="Y3967" s="2">
        <v>1959</v>
      </c>
      <c r="Z3967" s="2">
        <v>989.5</v>
      </c>
      <c r="AA3967" s="2">
        <v>35</v>
      </c>
      <c r="AB3967" s="2">
        <v>3</v>
      </c>
      <c r="AC3967" s="2">
        <v>562.20000000000005</v>
      </c>
      <c r="AE3967" s="2" t="s">
        <v>8853</v>
      </c>
      <c r="AF3967" s="2" t="s">
        <v>17407</v>
      </c>
      <c r="AG3967" s="2" t="s">
        <v>2998</v>
      </c>
      <c r="AH3967" s="2" t="s">
        <v>17088</v>
      </c>
    </row>
    <row r="3968" spans="24:34" x14ac:dyDescent="0.4">
      <c r="X3968" s="2" t="s">
        <v>1526</v>
      </c>
      <c r="Y3968" s="2">
        <v>1988</v>
      </c>
      <c r="Z3968" s="2">
        <v>848.1</v>
      </c>
      <c r="AA3968" s="2">
        <v>37</v>
      </c>
      <c r="AB3968" s="2">
        <v>4</v>
      </c>
      <c r="AC3968" s="2">
        <v>848.1</v>
      </c>
      <c r="AE3968" s="2" t="s">
        <v>8854</v>
      </c>
      <c r="AF3968" s="2" t="s">
        <v>17390</v>
      </c>
      <c r="AG3968" s="2" t="s">
        <v>2998</v>
      </c>
      <c r="AH3968" s="2" t="s">
        <v>17088</v>
      </c>
    </row>
    <row r="3969" spans="24:34" x14ac:dyDescent="0.4">
      <c r="X3969" s="2" t="s">
        <v>8871</v>
      </c>
      <c r="Y3969" s="2">
        <v>1983</v>
      </c>
      <c r="Z3969" s="2">
        <v>826.7</v>
      </c>
      <c r="AA3969" s="2">
        <v>34</v>
      </c>
      <c r="AB3969" s="2">
        <v>4</v>
      </c>
      <c r="AC3969" s="2">
        <v>826.7</v>
      </c>
      <c r="AE3969" s="2" t="s">
        <v>8855</v>
      </c>
      <c r="AF3969" s="2" t="s">
        <v>17390</v>
      </c>
      <c r="AG3969" s="2" t="s">
        <v>2998</v>
      </c>
      <c r="AH3969" s="2" t="s">
        <v>17088</v>
      </c>
    </row>
    <row r="3970" spans="24:34" x14ac:dyDescent="0.4">
      <c r="X3970" s="2" t="s">
        <v>8872</v>
      </c>
      <c r="Y3970" s="2">
        <v>1976</v>
      </c>
      <c r="Z3970" s="2">
        <v>3600</v>
      </c>
      <c r="AA3970" s="2">
        <v>45</v>
      </c>
      <c r="AB3970" s="2">
        <v>3</v>
      </c>
      <c r="AC3970" s="2">
        <v>1155</v>
      </c>
      <c r="AE3970" s="2" t="s">
        <v>8856</v>
      </c>
      <c r="AF3970" s="2" t="s">
        <v>17390</v>
      </c>
      <c r="AG3970" s="2" t="s">
        <v>2998</v>
      </c>
      <c r="AH3970" s="2" t="s">
        <v>17400</v>
      </c>
    </row>
    <row r="3971" spans="24:34" x14ac:dyDescent="0.4">
      <c r="X3971" s="2" t="s">
        <v>8875</v>
      </c>
      <c r="Y3971" s="2">
        <v>1960</v>
      </c>
      <c r="Z3971" s="2">
        <v>775.9</v>
      </c>
      <c r="AA3971" s="2">
        <v>37</v>
      </c>
      <c r="AB3971" s="2">
        <v>2</v>
      </c>
      <c r="AC3971" s="2">
        <v>775.9</v>
      </c>
      <c r="AE3971" s="2" t="s">
        <v>8857</v>
      </c>
      <c r="AF3971" s="2" t="s">
        <v>17390</v>
      </c>
      <c r="AG3971" s="2" t="s">
        <v>2998</v>
      </c>
      <c r="AH3971" s="2" t="s">
        <v>17400</v>
      </c>
    </row>
    <row r="3972" spans="24:34" x14ac:dyDescent="0.4">
      <c r="X3972" s="2" t="s">
        <v>1527</v>
      </c>
      <c r="Y3972" s="2">
        <v>1991</v>
      </c>
      <c r="Z3972" s="2">
        <v>455.2</v>
      </c>
      <c r="AA3972" s="2">
        <v>19</v>
      </c>
      <c r="AB3972" s="2">
        <v>2</v>
      </c>
      <c r="AC3972" s="2">
        <v>455.2</v>
      </c>
      <c r="AE3972" s="2" t="s">
        <v>8858</v>
      </c>
      <c r="AF3972" s="2" t="s">
        <v>17448</v>
      </c>
      <c r="AG3972" s="2" t="s">
        <v>2998</v>
      </c>
      <c r="AH3972" s="2" t="s">
        <v>17393</v>
      </c>
    </row>
    <row r="3973" spans="24:34" x14ac:dyDescent="0.4">
      <c r="X3973" s="2" t="s">
        <v>1528</v>
      </c>
      <c r="Y3973" s="2">
        <v>1938</v>
      </c>
      <c r="Z3973" s="2">
        <v>244.9</v>
      </c>
      <c r="AA3973" s="2">
        <v>15</v>
      </c>
      <c r="AB3973" s="2">
        <v>2</v>
      </c>
      <c r="AC3973" s="2">
        <v>223.9</v>
      </c>
      <c r="AE3973" s="2" t="s">
        <v>8859</v>
      </c>
      <c r="AF3973" s="2" t="s">
        <v>17390</v>
      </c>
      <c r="AG3973" s="2" t="s">
        <v>2998</v>
      </c>
      <c r="AH3973" s="2" t="s">
        <v>17400</v>
      </c>
    </row>
    <row r="3974" spans="24:34" x14ac:dyDescent="0.4">
      <c r="X3974" s="2" t="s">
        <v>1529</v>
      </c>
      <c r="Y3974" s="2">
        <v>1992</v>
      </c>
      <c r="Z3974" s="2">
        <v>698.2</v>
      </c>
      <c r="AA3974" s="2">
        <v>25</v>
      </c>
      <c r="AB3974" s="2">
        <v>3</v>
      </c>
      <c r="AC3974" s="2">
        <v>698.2</v>
      </c>
      <c r="AE3974" s="2" t="s">
        <v>1524</v>
      </c>
      <c r="AF3974" s="2" t="s">
        <v>17390</v>
      </c>
      <c r="AG3974" s="2" t="s">
        <v>2998</v>
      </c>
      <c r="AH3974" s="2" t="s">
        <v>17393</v>
      </c>
    </row>
    <row r="3975" spans="24:34" x14ac:dyDescent="0.4">
      <c r="X3975" s="2" t="s">
        <v>8877</v>
      </c>
      <c r="Y3975" s="2">
        <v>1910</v>
      </c>
      <c r="Z3975" s="2">
        <v>906.3</v>
      </c>
      <c r="AA3975" s="2">
        <v>36</v>
      </c>
      <c r="AB3975" s="2">
        <v>2</v>
      </c>
      <c r="AC3975" s="2">
        <v>906.3</v>
      </c>
      <c r="AE3975" s="2" t="s">
        <v>8860</v>
      </c>
      <c r="AF3975" s="2" t="s">
        <v>17390</v>
      </c>
      <c r="AG3975" s="2" t="s">
        <v>2998</v>
      </c>
      <c r="AH3975" s="2" t="s">
        <v>17088</v>
      </c>
    </row>
    <row r="3976" spans="24:34" x14ac:dyDescent="0.4">
      <c r="X3976" s="2" t="s">
        <v>8878</v>
      </c>
      <c r="Y3976" s="2">
        <v>1938</v>
      </c>
      <c r="Z3976" s="2">
        <v>436.2</v>
      </c>
      <c r="AA3976" s="2">
        <v>13</v>
      </c>
      <c r="AB3976" s="2">
        <v>2</v>
      </c>
      <c r="AC3976" s="2">
        <v>436.2</v>
      </c>
      <c r="AE3976" s="2" t="s">
        <v>8862</v>
      </c>
      <c r="AF3976" s="2" t="s">
        <v>17390</v>
      </c>
      <c r="AG3976" s="2" t="s">
        <v>2998</v>
      </c>
      <c r="AH3976" s="2" t="s">
        <v>17088</v>
      </c>
    </row>
    <row r="3977" spans="24:34" x14ac:dyDescent="0.4">
      <c r="X3977" s="2" t="s">
        <v>1530</v>
      </c>
      <c r="Y3977" s="2">
        <v>1948</v>
      </c>
      <c r="Z3977" s="2">
        <v>536.9</v>
      </c>
      <c r="AA3977" s="2">
        <v>21</v>
      </c>
      <c r="AB3977" s="2">
        <v>2</v>
      </c>
      <c r="AC3977" s="2">
        <v>536.9</v>
      </c>
      <c r="AE3977" s="2" t="s">
        <v>8863</v>
      </c>
      <c r="AF3977" s="2" t="s">
        <v>17390</v>
      </c>
      <c r="AG3977" s="2" t="s">
        <v>2998</v>
      </c>
      <c r="AH3977" s="2" t="s">
        <v>17088</v>
      </c>
    </row>
    <row r="3978" spans="24:34" x14ac:dyDescent="0.4">
      <c r="X3978" s="2" t="s">
        <v>8879</v>
      </c>
      <c r="Y3978" s="2">
        <v>1989</v>
      </c>
      <c r="Z3978" s="2">
        <v>977</v>
      </c>
      <c r="AA3978" s="2">
        <v>47</v>
      </c>
      <c r="AB3978" s="2">
        <v>2</v>
      </c>
      <c r="AC3978" s="2">
        <v>977</v>
      </c>
      <c r="AE3978" s="2" t="s">
        <v>8864</v>
      </c>
      <c r="AF3978" s="2" t="s">
        <v>17390</v>
      </c>
      <c r="AG3978" s="2" t="s">
        <v>2998</v>
      </c>
      <c r="AH3978" s="2" t="s">
        <v>17088</v>
      </c>
    </row>
    <row r="3979" spans="24:34" x14ac:dyDescent="0.4">
      <c r="X3979" s="2" t="s">
        <v>8881</v>
      </c>
      <c r="Y3979" s="2">
        <v>1996</v>
      </c>
      <c r="Z3979" s="2">
        <v>1103.5</v>
      </c>
      <c r="AA3979" s="2">
        <v>47</v>
      </c>
      <c r="AB3979" s="2">
        <v>2</v>
      </c>
      <c r="AC3979" s="2">
        <v>975.6</v>
      </c>
      <c r="AE3979" s="2" t="s">
        <v>8865</v>
      </c>
      <c r="AF3979" s="2" t="s">
        <v>17390</v>
      </c>
      <c r="AG3979" s="2" t="s">
        <v>2998</v>
      </c>
      <c r="AH3979" s="2" t="s">
        <v>17086</v>
      </c>
    </row>
    <row r="3980" spans="24:34" x14ac:dyDescent="0.4">
      <c r="X3980" s="2" t="s">
        <v>8882</v>
      </c>
      <c r="Y3980" s="2">
        <v>1984</v>
      </c>
      <c r="Z3980" s="2">
        <v>1568.4</v>
      </c>
      <c r="AA3980" s="2">
        <v>47</v>
      </c>
      <c r="AB3980" s="2">
        <v>2</v>
      </c>
      <c r="AC3980" s="2">
        <v>901.6</v>
      </c>
      <c r="AE3980" s="2" t="s">
        <v>1525</v>
      </c>
      <c r="AF3980" s="2" t="s">
        <v>17390</v>
      </c>
      <c r="AG3980" s="2" t="s">
        <v>2998</v>
      </c>
      <c r="AH3980" s="2" t="s">
        <v>17086</v>
      </c>
    </row>
    <row r="3981" spans="24:34" x14ac:dyDescent="0.4">
      <c r="X3981" s="2" t="s">
        <v>479</v>
      </c>
      <c r="Y3981" s="2">
        <v>1984</v>
      </c>
      <c r="Z3981" s="2">
        <v>1508.8</v>
      </c>
      <c r="AA3981" s="2">
        <v>47</v>
      </c>
      <c r="AB3981" s="2">
        <v>2</v>
      </c>
      <c r="AC3981" s="2">
        <v>852.4</v>
      </c>
      <c r="AE3981" s="2" t="s">
        <v>8866</v>
      </c>
      <c r="AF3981" s="2" t="s">
        <v>17390</v>
      </c>
      <c r="AG3981" s="2" t="s">
        <v>2998</v>
      </c>
      <c r="AH3981" s="2" t="s">
        <v>17086</v>
      </c>
    </row>
    <row r="3982" spans="24:34" x14ac:dyDescent="0.4">
      <c r="X3982" s="2" t="s">
        <v>8884</v>
      </c>
      <c r="Y3982" s="2">
        <v>1984</v>
      </c>
      <c r="Z3982" s="2">
        <v>993.9</v>
      </c>
      <c r="AA3982" s="2">
        <v>31</v>
      </c>
      <c r="AB3982" s="2">
        <v>2</v>
      </c>
      <c r="AC3982" s="2">
        <v>568</v>
      </c>
      <c r="AE3982" s="2" t="s">
        <v>8867</v>
      </c>
      <c r="AF3982" s="2" t="s">
        <v>17390</v>
      </c>
      <c r="AG3982" s="2" t="s">
        <v>2998</v>
      </c>
      <c r="AH3982" s="2" t="s">
        <v>17086</v>
      </c>
    </row>
    <row r="3983" spans="24:34" x14ac:dyDescent="0.4">
      <c r="X3983" s="2" t="s">
        <v>464</v>
      </c>
      <c r="Y3983" s="2">
        <v>1984</v>
      </c>
      <c r="Z3983" s="2">
        <v>990</v>
      </c>
      <c r="AA3983" s="2">
        <v>31</v>
      </c>
      <c r="AB3983" s="2">
        <v>2</v>
      </c>
      <c r="AC3983" s="2">
        <v>575.9</v>
      </c>
      <c r="AE3983" s="2" t="s">
        <v>8868</v>
      </c>
      <c r="AF3983" s="2" t="s">
        <v>17390</v>
      </c>
      <c r="AG3983" s="2" t="s">
        <v>2998</v>
      </c>
      <c r="AH3983" s="2" t="s">
        <v>17086</v>
      </c>
    </row>
    <row r="3984" spans="24:34" x14ac:dyDescent="0.4">
      <c r="X3984" s="2" t="s">
        <v>8885</v>
      </c>
      <c r="Y3984" s="2">
        <v>1800</v>
      </c>
      <c r="Z3984" s="2">
        <v>400</v>
      </c>
      <c r="AA3984" s="2">
        <v>21</v>
      </c>
      <c r="AB3984" s="2">
        <v>2</v>
      </c>
      <c r="AC3984" s="2">
        <v>400</v>
      </c>
      <c r="AE3984" s="2" t="s">
        <v>1526</v>
      </c>
      <c r="AF3984" s="2" t="s">
        <v>17390</v>
      </c>
      <c r="AG3984" s="2" t="s">
        <v>2998</v>
      </c>
      <c r="AH3984" s="2" t="s">
        <v>17086</v>
      </c>
    </row>
    <row r="3985" spans="24:34" x14ac:dyDescent="0.4">
      <c r="X3985" s="2" t="s">
        <v>8886</v>
      </c>
      <c r="Y3985" s="2">
        <v>1967</v>
      </c>
      <c r="Z3985" s="2">
        <v>331</v>
      </c>
      <c r="AA3985" s="2">
        <v>21</v>
      </c>
      <c r="AB3985" s="2">
        <v>2</v>
      </c>
      <c r="AC3985" s="2">
        <v>331</v>
      </c>
      <c r="AE3985" s="2" t="s">
        <v>8871</v>
      </c>
      <c r="AF3985" s="2" t="s">
        <v>17390</v>
      </c>
      <c r="AG3985" s="2" t="s">
        <v>2998</v>
      </c>
      <c r="AH3985" s="2" t="s">
        <v>17086</v>
      </c>
    </row>
    <row r="3986" spans="24:34" x14ac:dyDescent="0.4">
      <c r="X3986" s="2" t="s">
        <v>8887</v>
      </c>
      <c r="Y3986" s="2">
        <v>1968</v>
      </c>
      <c r="Z3986" s="2">
        <v>359</v>
      </c>
      <c r="AA3986" s="2">
        <v>21</v>
      </c>
      <c r="AB3986" s="2">
        <v>2</v>
      </c>
      <c r="AC3986" s="2">
        <v>359</v>
      </c>
      <c r="AE3986" s="2" t="s">
        <v>8872</v>
      </c>
      <c r="AF3986" s="2" t="s">
        <v>17390</v>
      </c>
      <c r="AG3986" s="2" t="s">
        <v>2998</v>
      </c>
      <c r="AH3986" s="2" t="s">
        <v>17088</v>
      </c>
    </row>
    <row r="3987" spans="24:34" x14ac:dyDescent="0.4">
      <c r="X3987" s="2" t="s">
        <v>8888</v>
      </c>
      <c r="Y3987" s="2">
        <v>1981</v>
      </c>
      <c r="Z3987" s="2">
        <v>373.8</v>
      </c>
      <c r="AA3987" s="2">
        <v>21</v>
      </c>
      <c r="AB3987" s="2">
        <v>2</v>
      </c>
      <c r="AC3987" s="2">
        <v>373.8</v>
      </c>
      <c r="AE3987" s="2" t="s">
        <v>8875</v>
      </c>
      <c r="AF3987" s="2" t="s">
        <v>17390</v>
      </c>
      <c r="AG3987" s="2" t="s">
        <v>2998</v>
      </c>
      <c r="AH3987" s="2" t="s">
        <v>17088</v>
      </c>
    </row>
    <row r="3988" spans="24:34" x14ac:dyDescent="0.4">
      <c r="X3988" s="2" t="s">
        <v>8889</v>
      </c>
      <c r="Y3988" s="2">
        <v>1981</v>
      </c>
      <c r="Z3988" s="2">
        <v>876.9</v>
      </c>
      <c r="AA3988" s="2">
        <v>47</v>
      </c>
      <c r="AB3988" s="2">
        <v>2</v>
      </c>
      <c r="AC3988" s="2">
        <v>876.9</v>
      </c>
      <c r="AE3988" s="2" t="s">
        <v>1527</v>
      </c>
      <c r="AF3988" s="2" t="s">
        <v>17390</v>
      </c>
      <c r="AG3988" s="2" t="s">
        <v>2998</v>
      </c>
      <c r="AH3988" s="2" t="s">
        <v>17086</v>
      </c>
    </row>
    <row r="3989" spans="24:34" x14ac:dyDescent="0.4">
      <c r="X3989" s="2" t="s">
        <v>1535</v>
      </c>
      <c r="Y3989" s="2">
        <v>1981</v>
      </c>
      <c r="Z3989" s="2">
        <v>975</v>
      </c>
      <c r="AA3989" s="2">
        <v>47</v>
      </c>
      <c r="AB3989" s="2">
        <v>2</v>
      </c>
      <c r="AC3989" s="2">
        <v>975</v>
      </c>
      <c r="AE3989" s="2" t="s">
        <v>1528</v>
      </c>
      <c r="AF3989" s="2" t="s">
        <v>17407</v>
      </c>
      <c r="AG3989" s="2" t="s">
        <v>2998</v>
      </c>
      <c r="AH3989" s="2" t="s">
        <v>17086</v>
      </c>
    </row>
    <row r="3990" spans="24:34" x14ac:dyDescent="0.4">
      <c r="X3990" s="2" t="s">
        <v>8890</v>
      </c>
      <c r="Y3990" s="2">
        <v>1981</v>
      </c>
      <c r="Z3990" s="2">
        <v>843.1</v>
      </c>
      <c r="AA3990" s="2">
        <v>47</v>
      </c>
      <c r="AB3990" s="2">
        <v>2</v>
      </c>
      <c r="AC3990" s="2">
        <v>843.1</v>
      </c>
      <c r="AE3990" s="2" t="s">
        <v>1529</v>
      </c>
      <c r="AF3990" s="2" t="s">
        <v>17390</v>
      </c>
      <c r="AG3990" s="2" t="s">
        <v>2998</v>
      </c>
      <c r="AH3990" s="2" t="s">
        <v>17086</v>
      </c>
    </row>
    <row r="3991" spans="24:34" x14ac:dyDescent="0.4">
      <c r="X3991" s="2" t="s">
        <v>8891</v>
      </c>
      <c r="Y3991" s="2">
        <v>1991</v>
      </c>
      <c r="Z3991" s="2">
        <v>862.6</v>
      </c>
      <c r="AA3991" s="2">
        <v>47</v>
      </c>
      <c r="AB3991" s="2">
        <v>2</v>
      </c>
      <c r="AC3991" s="2">
        <v>862.6</v>
      </c>
      <c r="AE3991" s="2" t="s">
        <v>8877</v>
      </c>
      <c r="AF3991" s="2" t="s">
        <v>17390</v>
      </c>
      <c r="AG3991" s="2" t="s">
        <v>2998</v>
      </c>
      <c r="AH3991" s="2" t="s">
        <v>17400</v>
      </c>
    </row>
    <row r="3992" spans="24:34" x14ac:dyDescent="0.4">
      <c r="X3992" s="2" t="s">
        <v>8892</v>
      </c>
      <c r="Y3992" s="2">
        <v>1971</v>
      </c>
      <c r="Z3992" s="2">
        <v>643.9</v>
      </c>
      <c r="AA3992" s="2">
        <v>21</v>
      </c>
      <c r="AB3992" s="2">
        <v>2</v>
      </c>
      <c r="AC3992" s="2">
        <v>643.9</v>
      </c>
      <c r="AE3992" s="2" t="s">
        <v>8878</v>
      </c>
      <c r="AF3992" s="2" t="s">
        <v>17407</v>
      </c>
      <c r="AG3992" s="2" t="s">
        <v>2998</v>
      </c>
      <c r="AH3992" s="2" t="s">
        <v>17088</v>
      </c>
    </row>
    <row r="3993" spans="24:34" x14ac:dyDescent="0.4">
      <c r="X3993" s="2" t="s">
        <v>8894</v>
      </c>
      <c r="Y3993" s="2">
        <v>1970</v>
      </c>
      <c r="Z3993" s="2">
        <v>660.6</v>
      </c>
      <c r="AA3993" s="2">
        <v>21</v>
      </c>
      <c r="AB3993" s="2">
        <v>2</v>
      </c>
      <c r="AC3993" s="2">
        <v>375.6</v>
      </c>
      <c r="AE3993" s="2" t="s">
        <v>1530</v>
      </c>
      <c r="AF3993" s="2" t="s">
        <v>17407</v>
      </c>
      <c r="AG3993" s="2" t="s">
        <v>2998</v>
      </c>
      <c r="AH3993" s="2" t="s">
        <v>17088</v>
      </c>
    </row>
    <row r="3994" spans="24:34" x14ac:dyDescent="0.4">
      <c r="X3994" s="2" t="s">
        <v>8896</v>
      </c>
      <c r="Y3994" s="2">
        <v>1979</v>
      </c>
      <c r="Z3994" s="2">
        <v>863.8</v>
      </c>
      <c r="AA3994" s="2">
        <v>47</v>
      </c>
      <c r="AB3994" s="2">
        <v>2</v>
      </c>
      <c r="AC3994" s="2">
        <v>863.8</v>
      </c>
      <c r="AE3994" s="2" t="s">
        <v>8879</v>
      </c>
      <c r="AF3994" s="2" t="s">
        <v>17390</v>
      </c>
      <c r="AG3994" s="2" t="s">
        <v>2998</v>
      </c>
      <c r="AH3994" s="2" t="s">
        <v>17400</v>
      </c>
    </row>
    <row r="3995" spans="24:34" x14ac:dyDescent="0.4">
      <c r="X3995" s="2" t="s">
        <v>8898</v>
      </c>
      <c r="Y3995" s="2">
        <v>1981</v>
      </c>
      <c r="Z3995" s="2">
        <v>1574.5</v>
      </c>
      <c r="AA3995" s="2">
        <v>47</v>
      </c>
      <c r="AB3995" s="2">
        <v>2</v>
      </c>
      <c r="AC3995" s="2">
        <v>860.6</v>
      </c>
      <c r="AE3995" s="2" t="s">
        <v>8881</v>
      </c>
      <c r="AF3995" s="2" t="s">
        <v>17390</v>
      </c>
      <c r="AG3995" s="2" t="s">
        <v>2998</v>
      </c>
      <c r="AH3995" s="2" t="s">
        <v>17400</v>
      </c>
    </row>
    <row r="3996" spans="24:34" x14ac:dyDescent="0.4">
      <c r="X3996" s="2" t="s">
        <v>8899</v>
      </c>
      <c r="Y3996" s="2">
        <v>1980</v>
      </c>
      <c r="Z3996" s="2">
        <v>939.9</v>
      </c>
      <c r="AA3996" s="2">
        <v>47</v>
      </c>
      <c r="AB3996" s="2">
        <v>2</v>
      </c>
      <c r="AC3996" s="2">
        <v>858</v>
      </c>
      <c r="AE3996" s="2" t="s">
        <v>8882</v>
      </c>
      <c r="AF3996" s="2" t="s">
        <v>17390</v>
      </c>
      <c r="AG3996" s="2" t="s">
        <v>2998</v>
      </c>
      <c r="AH3996" s="2" t="s">
        <v>17400</v>
      </c>
    </row>
    <row r="3997" spans="24:34" x14ac:dyDescent="0.4">
      <c r="X3997" s="2" t="s">
        <v>1538</v>
      </c>
      <c r="Y3997" s="2">
        <v>1985</v>
      </c>
      <c r="Z3997" s="2">
        <v>865.7</v>
      </c>
      <c r="AA3997" s="2">
        <v>47</v>
      </c>
      <c r="AB3997" s="2">
        <v>2</v>
      </c>
      <c r="AC3997" s="2">
        <v>865.4</v>
      </c>
      <c r="AE3997" s="2" t="s">
        <v>479</v>
      </c>
      <c r="AF3997" s="2" t="s">
        <v>17390</v>
      </c>
      <c r="AG3997" s="2" t="s">
        <v>2998</v>
      </c>
      <c r="AH3997" s="2" t="s">
        <v>17400</v>
      </c>
    </row>
    <row r="3998" spans="24:34" x14ac:dyDescent="0.4">
      <c r="X3998" s="2" t="s">
        <v>1539</v>
      </c>
      <c r="Y3998" s="2">
        <v>1980</v>
      </c>
      <c r="Z3998" s="2">
        <v>835.5</v>
      </c>
      <c r="AA3998" s="2">
        <v>47</v>
      </c>
      <c r="AB3998" s="2">
        <v>2</v>
      </c>
      <c r="AC3998" s="2">
        <v>835.5</v>
      </c>
      <c r="AE3998" s="2" t="s">
        <v>8884</v>
      </c>
      <c r="AF3998" s="2" t="s">
        <v>17390</v>
      </c>
      <c r="AG3998" s="2" t="s">
        <v>2998</v>
      </c>
      <c r="AH3998" s="2" t="s">
        <v>17088</v>
      </c>
    </row>
    <row r="3999" spans="24:34" x14ac:dyDescent="0.4">
      <c r="X3999" s="2" t="s">
        <v>8902</v>
      </c>
      <c r="Y3999" s="2">
        <v>1964</v>
      </c>
      <c r="Z3999" s="2">
        <v>242.9</v>
      </c>
      <c r="AA3999" s="2">
        <v>21</v>
      </c>
      <c r="AB3999" s="2">
        <v>2</v>
      </c>
      <c r="AC3999" s="2">
        <v>242.9</v>
      </c>
      <c r="AE3999" s="2" t="s">
        <v>464</v>
      </c>
      <c r="AF3999" s="2" t="s">
        <v>17390</v>
      </c>
      <c r="AG3999" s="2" t="s">
        <v>2998</v>
      </c>
      <c r="AH3999" s="2" t="s">
        <v>17088</v>
      </c>
    </row>
    <row r="4000" spans="24:34" x14ac:dyDescent="0.4">
      <c r="X4000" s="2" t="s">
        <v>8903</v>
      </c>
      <c r="Y4000" s="2">
        <v>1966</v>
      </c>
      <c r="Z4000" s="2">
        <v>514.29999999999995</v>
      </c>
      <c r="AA4000" s="2">
        <v>26</v>
      </c>
      <c r="AB4000" s="2">
        <v>2</v>
      </c>
      <c r="AC4000" s="2">
        <v>465.1</v>
      </c>
      <c r="AE4000" s="2" t="s">
        <v>8885</v>
      </c>
      <c r="AF4000" s="2" t="s">
        <v>17390</v>
      </c>
      <c r="AG4000" s="2" t="s">
        <v>2998</v>
      </c>
      <c r="AH4000" s="2" t="s">
        <v>2998</v>
      </c>
    </row>
    <row r="4001" spans="24:34" x14ac:dyDescent="0.4">
      <c r="X4001" s="2" t="s">
        <v>8906</v>
      </c>
      <c r="Y4001" s="2">
        <v>1968</v>
      </c>
      <c r="Z4001" s="2">
        <v>597</v>
      </c>
      <c r="AA4001" s="2">
        <v>30</v>
      </c>
      <c r="AB4001" s="2">
        <v>2</v>
      </c>
      <c r="AC4001" s="2">
        <v>494.5</v>
      </c>
      <c r="AE4001" s="2" t="s">
        <v>8886</v>
      </c>
      <c r="AF4001" s="2" t="s">
        <v>17390</v>
      </c>
      <c r="AG4001" s="2" t="s">
        <v>2998</v>
      </c>
      <c r="AH4001" s="2" t="s">
        <v>2998</v>
      </c>
    </row>
    <row r="4002" spans="24:34" x14ac:dyDescent="0.4">
      <c r="X4002" s="2" t="s">
        <v>8907</v>
      </c>
      <c r="Y4002" s="2">
        <v>1983</v>
      </c>
      <c r="Z4002" s="2">
        <v>1055.7</v>
      </c>
      <c r="AA4002" s="2">
        <v>60</v>
      </c>
      <c r="AB4002" s="2">
        <v>2</v>
      </c>
      <c r="AC4002" s="2">
        <v>935.2</v>
      </c>
      <c r="AE4002" s="2" t="s">
        <v>8887</v>
      </c>
      <c r="AF4002" s="2" t="s">
        <v>17390</v>
      </c>
      <c r="AG4002" s="2" t="s">
        <v>2998</v>
      </c>
      <c r="AH4002" s="2" t="s">
        <v>2998</v>
      </c>
    </row>
    <row r="4003" spans="24:34" x14ac:dyDescent="0.4">
      <c r="X4003" s="2" t="s">
        <v>489</v>
      </c>
      <c r="Y4003" s="2">
        <v>1984</v>
      </c>
      <c r="Z4003" s="2">
        <v>945.5</v>
      </c>
      <c r="AA4003" s="2">
        <v>39</v>
      </c>
      <c r="AB4003" s="2">
        <v>2</v>
      </c>
      <c r="AC4003" s="2">
        <v>861.6</v>
      </c>
      <c r="AE4003" s="2" t="s">
        <v>8888</v>
      </c>
      <c r="AF4003" s="2" t="s">
        <v>17390</v>
      </c>
      <c r="AG4003" s="2" t="s">
        <v>2998</v>
      </c>
      <c r="AH4003" s="2" t="s">
        <v>2998</v>
      </c>
    </row>
    <row r="4004" spans="24:34" x14ac:dyDescent="0.4">
      <c r="X4004" s="2" t="s">
        <v>1540</v>
      </c>
      <c r="Y4004" s="2">
        <v>1986</v>
      </c>
      <c r="Z4004" s="2">
        <v>956.2</v>
      </c>
      <c r="AA4004" s="2">
        <v>56</v>
      </c>
      <c r="AB4004" s="2">
        <v>2</v>
      </c>
      <c r="AC4004" s="2">
        <v>869.3</v>
      </c>
      <c r="AE4004" s="2" t="s">
        <v>8889</v>
      </c>
      <c r="AF4004" s="2" t="s">
        <v>17390</v>
      </c>
      <c r="AG4004" s="2" t="s">
        <v>2998</v>
      </c>
      <c r="AH4004" s="2" t="s">
        <v>2998</v>
      </c>
    </row>
    <row r="4005" spans="24:34" x14ac:dyDescent="0.4">
      <c r="X4005" s="2" t="s">
        <v>1541</v>
      </c>
      <c r="Y4005" s="2">
        <v>1989</v>
      </c>
      <c r="Z4005" s="2">
        <v>958.4</v>
      </c>
      <c r="AA4005" s="2">
        <v>48</v>
      </c>
      <c r="AB4005" s="2">
        <v>2</v>
      </c>
      <c r="AC4005" s="2">
        <v>870</v>
      </c>
      <c r="AE4005" s="2" t="s">
        <v>1535</v>
      </c>
      <c r="AF4005" s="2" t="s">
        <v>17390</v>
      </c>
      <c r="AG4005" s="2" t="s">
        <v>2998</v>
      </c>
      <c r="AH4005" s="2" t="s">
        <v>2998</v>
      </c>
    </row>
    <row r="4006" spans="24:34" x14ac:dyDescent="0.4">
      <c r="X4006" s="2" t="s">
        <v>1542</v>
      </c>
      <c r="Y4006" s="2">
        <v>1987</v>
      </c>
      <c r="Z4006" s="2">
        <v>863.2</v>
      </c>
      <c r="AA4006" s="2">
        <v>56</v>
      </c>
      <c r="AB4006" s="2">
        <v>2</v>
      </c>
      <c r="AC4006" s="2">
        <v>863.2</v>
      </c>
      <c r="AE4006" s="2" t="s">
        <v>8890</v>
      </c>
      <c r="AF4006" s="2" t="s">
        <v>17390</v>
      </c>
      <c r="AG4006" s="2" t="s">
        <v>2998</v>
      </c>
      <c r="AH4006" s="2" t="s">
        <v>2998</v>
      </c>
    </row>
    <row r="4007" spans="24:34" x14ac:dyDescent="0.4">
      <c r="X4007" s="2" t="s">
        <v>1543</v>
      </c>
      <c r="Y4007" s="2">
        <v>1989</v>
      </c>
      <c r="Z4007" s="2">
        <v>948.8</v>
      </c>
      <c r="AA4007" s="2">
        <v>35</v>
      </c>
      <c r="AB4007" s="2">
        <v>2</v>
      </c>
      <c r="AC4007" s="2">
        <v>862.3</v>
      </c>
      <c r="AE4007" s="2" t="s">
        <v>8891</v>
      </c>
      <c r="AF4007" s="2" t="s">
        <v>17390</v>
      </c>
      <c r="AG4007" s="2" t="s">
        <v>2998</v>
      </c>
      <c r="AH4007" s="2" t="s">
        <v>2998</v>
      </c>
    </row>
    <row r="4008" spans="24:34" x14ac:dyDescent="0.4">
      <c r="X4008" s="2" t="s">
        <v>8909</v>
      </c>
      <c r="Y4008" s="2">
        <v>1971</v>
      </c>
      <c r="Z4008" s="2">
        <v>785</v>
      </c>
      <c r="AA4008" s="2">
        <v>34</v>
      </c>
      <c r="AB4008" s="2">
        <v>2</v>
      </c>
      <c r="AC4008" s="2">
        <v>727.7</v>
      </c>
      <c r="AE4008" s="2" t="s">
        <v>8892</v>
      </c>
      <c r="AF4008" s="2" t="s">
        <v>17390</v>
      </c>
      <c r="AG4008" s="2" t="s">
        <v>2998</v>
      </c>
      <c r="AH4008" s="2" t="s">
        <v>2998</v>
      </c>
    </row>
    <row r="4009" spans="24:34" x14ac:dyDescent="0.4">
      <c r="X4009" s="2" t="s">
        <v>8910</v>
      </c>
      <c r="Y4009" s="2">
        <v>1971</v>
      </c>
      <c r="Z4009" s="2">
        <v>779.1</v>
      </c>
      <c r="AA4009" s="2">
        <v>32</v>
      </c>
      <c r="AB4009" s="2">
        <v>2</v>
      </c>
      <c r="AC4009" s="2">
        <v>720.8</v>
      </c>
      <c r="AE4009" s="2" t="s">
        <v>8894</v>
      </c>
      <c r="AF4009" s="2" t="s">
        <v>17390</v>
      </c>
      <c r="AG4009" s="2" t="s">
        <v>2998</v>
      </c>
      <c r="AH4009" s="2" t="s">
        <v>17400</v>
      </c>
    </row>
    <row r="4010" spans="24:34" x14ac:dyDescent="0.4">
      <c r="X4010" s="2" t="s">
        <v>8911</v>
      </c>
      <c r="Y4010" s="2">
        <v>1971</v>
      </c>
      <c r="Z4010" s="2">
        <v>368.4</v>
      </c>
      <c r="AA4010" s="2">
        <v>14</v>
      </c>
      <c r="AB4010" s="2">
        <v>2</v>
      </c>
      <c r="AC4010" s="2">
        <v>368.4</v>
      </c>
      <c r="AE4010" s="2" t="s">
        <v>8896</v>
      </c>
      <c r="AF4010" s="2" t="s">
        <v>17390</v>
      </c>
      <c r="AG4010" s="2" t="s">
        <v>2998</v>
      </c>
      <c r="AH4010" s="2" t="s">
        <v>17400</v>
      </c>
    </row>
    <row r="4011" spans="24:34" x14ac:dyDescent="0.4">
      <c r="X4011" s="2" t="s">
        <v>8913</v>
      </c>
      <c r="Y4011" s="2">
        <v>1971</v>
      </c>
      <c r="Z4011" s="2">
        <v>370.6</v>
      </c>
      <c r="AA4011" s="2">
        <v>21</v>
      </c>
      <c r="AB4011" s="2">
        <v>2</v>
      </c>
      <c r="AC4011" s="2">
        <v>370.6</v>
      </c>
      <c r="AE4011" s="2" t="s">
        <v>8898</v>
      </c>
      <c r="AF4011" s="2" t="s">
        <v>17390</v>
      </c>
      <c r="AG4011" s="2" t="s">
        <v>2998</v>
      </c>
      <c r="AH4011" s="2" t="s">
        <v>17400</v>
      </c>
    </row>
    <row r="4012" spans="24:34" x14ac:dyDescent="0.4">
      <c r="X4012" s="2" t="s">
        <v>8914</v>
      </c>
      <c r="Y4012" s="2">
        <v>1978</v>
      </c>
      <c r="Z4012" s="2">
        <v>415</v>
      </c>
      <c r="AA4012" s="2">
        <v>19</v>
      </c>
      <c r="AB4012" s="2">
        <v>2</v>
      </c>
      <c r="AC4012" s="2">
        <v>415</v>
      </c>
      <c r="AE4012" s="2" t="s">
        <v>8899</v>
      </c>
      <c r="AF4012" s="2" t="s">
        <v>17390</v>
      </c>
      <c r="AG4012" s="2" t="s">
        <v>2998</v>
      </c>
      <c r="AH4012" s="2" t="s">
        <v>17400</v>
      </c>
    </row>
    <row r="4013" spans="24:34" x14ac:dyDescent="0.4">
      <c r="X4013" s="2" t="s">
        <v>17299</v>
      </c>
      <c r="Y4013" s="2">
        <v>1934</v>
      </c>
      <c r="Z4013" s="2">
        <v>357.7</v>
      </c>
      <c r="AA4013" s="2">
        <v>21</v>
      </c>
      <c r="AB4013" s="2">
        <v>2</v>
      </c>
      <c r="AC4013" s="2">
        <v>357.7</v>
      </c>
      <c r="AE4013" s="2" t="s">
        <v>1538</v>
      </c>
      <c r="AF4013" s="2" t="s">
        <v>17390</v>
      </c>
      <c r="AG4013" s="2" t="s">
        <v>2998</v>
      </c>
      <c r="AH4013" s="2" t="s">
        <v>17400</v>
      </c>
    </row>
    <row r="4014" spans="24:34" x14ac:dyDescent="0.4">
      <c r="X4014" s="2" t="s">
        <v>8916</v>
      </c>
      <c r="Y4014" s="2">
        <v>1954</v>
      </c>
      <c r="Z4014" s="2">
        <v>417.5</v>
      </c>
      <c r="AA4014" s="2">
        <v>8</v>
      </c>
      <c r="AB4014" s="2">
        <v>2</v>
      </c>
      <c r="AC4014" s="2">
        <v>417.5</v>
      </c>
      <c r="AE4014" s="2" t="s">
        <v>1539</v>
      </c>
      <c r="AF4014" s="2" t="s">
        <v>17390</v>
      </c>
      <c r="AG4014" s="2" t="s">
        <v>2998</v>
      </c>
      <c r="AH4014" s="2" t="s">
        <v>17400</v>
      </c>
    </row>
    <row r="4015" spans="24:34" x14ac:dyDescent="0.4">
      <c r="X4015" s="2" t="s">
        <v>8918</v>
      </c>
      <c r="Y4015" s="2">
        <v>1960</v>
      </c>
      <c r="Z4015" s="2">
        <v>505.2</v>
      </c>
      <c r="AA4015" s="2">
        <v>23</v>
      </c>
      <c r="AB4015" s="2">
        <v>2</v>
      </c>
      <c r="AC4015" s="2">
        <v>505.2</v>
      </c>
      <c r="AE4015" s="2" t="s">
        <v>8902</v>
      </c>
      <c r="AF4015" s="2" t="s">
        <v>17390</v>
      </c>
      <c r="AG4015" s="2" t="s">
        <v>2998</v>
      </c>
      <c r="AH4015" s="2" t="s">
        <v>2998</v>
      </c>
    </row>
    <row r="4016" spans="24:34" x14ac:dyDescent="0.4">
      <c r="X4016" s="2" t="s">
        <v>8919</v>
      </c>
      <c r="Y4016" s="2">
        <v>1971</v>
      </c>
      <c r="Z4016" s="2">
        <v>785.9</v>
      </c>
      <c r="AA4016" s="2">
        <v>40</v>
      </c>
      <c r="AB4016" s="2">
        <v>2</v>
      </c>
      <c r="AC4016" s="2">
        <v>785.9</v>
      </c>
      <c r="AE4016" s="2" t="s">
        <v>8903</v>
      </c>
      <c r="AF4016" s="2" t="s">
        <v>17390</v>
      </c>
      <c r="AG4016" s="2" t="s">
        <v>2998</v>
      </c>
      <c r="AH4016" s="2" t="s">
        <v>17088</v>
      </c>
    </row>
    <row r="4017" spans="24:34" x14ac:dyDescent="0.4">
      <c r="X4017" s="2" t="s">
        <v>8922</v>
      </c>
      <c r="Y4017" s="2">
        <v>1975</v>
      </c>
      <c r="Z4017" s="2">
        <v>370.1</v>
      </c>
      <c r="AA4017" s="2">
        <v>16</v>
      </c>
      <c r="AB4017" s="2">
        <v>2</v>
      </c>
      <c r="AC4017" s="2">
        <v>370.1</v>
      </c>
      <c r="AE4017" s="2" t="s">
        <v>8906</v>
      </c>
      <c r="AF4017" s="2" t="s">
        <v>17390</v>
      </c>
      <c r="AG4017" s="2" t="s">
        <v>2998</v>
      </c>
      <c r="AH4017" s="2" t="s">
        <v>17086</v>
      </c>
    </row>
    <row r="4018" spans="24:34" x14ac:dyDescent="0.4">
      <c r="X4018" s="2" t="s">
        <v>8923</v>
      </c>
      <c r="Y4018" s="2">
        <v>1981</v>
      </c>
      <c r="Z4018" s="2">
        <v>350.8</v>
      </c>
      <c r="AA4018" s="2">
        <v>12</v>
      </c>
      <c r="AB4018" s="2">
        <v>2</v>
      </c>
      <c r="AC4018" s="2">
        <v>350.8</v>
      </c>
      <c r="AE4018" s="2" t="s">
        <v>8907</v>
      </c>
      <c r="AF4018" s="2" t="s">
        <v>17390</v>
      </c>
      <c r="AG4018" s="2" t="s">
        <v>2998</v>
      </c>
      <c r="AH4018" s="2" t="s">
        <v>17400</v>
      </c>
    </row>
    <row r="4019" spans="24:34" x14ac:dyDescent="0.4">
      <c r="X4019" s="2" t="s">
        <v>8924</v>
      </c>
      <c r="Y4019" s="2">
        <v>1983</v>
      </c>
      <c r="Z4019" s="2">
        <v>332</v>
      </c>
      <c r="AA4019" s="2">
        <v>22</v>
      </c>
      <c r="AB4019" s="2">
        <v>2</v>
      </c>
      <c r="AC4019" s="2">
        <v>332</v>
      </c>
      <c r="AE4019" s="2" t="s">
        <v>489</v>
      </c>
      <c r="AF4019" s="2" t="s">
        <v>17390</v>
      </c>
      <c r="AG4019" s="2" t="s">
        <v>2998</v>
      </c>
      <c r="AH4019" s="2" t="s">
        <v>17400</v>
      </c>
    </row>
    <row r="4020" spans="24:34" x14ac:dyDescent="0.4">
      <c r="X4020" s="2" t="s">
        <v>1544</v>
      </c>
      <c r="Y4020" s="2">
        <v>1991</v>
      </c>
      <c r="Z4020" s="2">
        <v>378.7</v>
      </c>
      <c r="AA4020" s="2">
        <v>15</v>
      </c>
      <c r="AB4020" s="2">
        <v>2</v>
      </c>
      <c r="AC4020" s="2">
        <v>378.7</v>
      </c>
      <c r="AE4020" s="2" t="s">
        <v>1540</v>
      </c>
      <c r="AF4020" s="2" t="s">
        <v>17390</v>
      </c>
      <c r="AG4020" s="2" t="s">
        <v>2998</v>
      </c>
      <c r="AH4020" s="2" t="s">
        <v>17400</v>
      </c>
    </row>
    <row r="4021" spans="24:34" x14ac:dyDescent="0.4">
      <c r="X4021" s="2" t="s">
        <v>1545</v>
      </c>
      <c r="Y4021" s="2">
        <v>1991</v>
      </c>
      <c r="Z4021" s="2">
        <v>378.8</v>
      </c>
      <c r="AA4021" s="2">
        <v>21</v>
      </c>
      <c r="AB4021" s="2">
        <v>2</v>
      </c>
      <c r="AC4021" s="2">
        <v>378.8</v>
      </c>
      <c r="AE4021" s="2" t="s">
        <v>1541</v>
      </c>
      <c r="AF4021" s="2" t="s">
        <v>17390</v>
      </c>
      <c r="AG4021" s="2" t="s">
        <v>2998</v>
      </c>
      <c r="AH4021" s="2" t="s">
        <v>17400</v>
      </c>
    </row>
    <row r="4022" spans="24:34" x14ac:dyDescent="0.4">
      <c r="X4022" s="2" t="s">
        <v>8926</v>
      </c>
      <c r="Y4022" s="2">
        <v>1960</v>
      </c>
      <c r="Z4022" s="2">
        <v>397.6</v>
      </c>
      <c r="AA4022" s="2">
        <v>12</v>
      </c>
      <c r="AB4022" s="2">
        <v>2</v>
      </c>
      <c r="AC4022" s="2">
        <v>325.5</v>
      </c>
      <c r="AE4022" s="2" t="s">
        <v>1542</v>
      </c>
      <c r="AF4022" s="2" t="s">
        <v>17390</v>
      </c>
      <c r="AG4022" s="2" t="s">
        <v>2998</v>
      </c>
      <c r="AH4022" s="2" t="s">
        <v>17400</v>
      </c>
    </row>
    <row r="4023" spans="24:34" x14ac:dyDescent="0.4">
      <c r="X4023" s="2" t="s">
        <v>8927</v>
      </c>
      <c r="Y4023" s="2">
        <v>1935</v>
      </c>
      <c r="Z4023" s="2">
        <v>851.4</v>
      </c>
      <c r="AA4023" s="2">
        <v>17</v>
      </c>
      <c r="AB4023" s="2">
        <v>2</v>
      </c>
      <c r="AC4023" s="2">
        <v>692.8</v>
      </c>
      <c r="AE4023" s="2" t="s">
        <v>1543</v>
      </c>
      <c r="AF4023" s="2" t="s">
        <v>17390</v>
      </c>
      <c r="AG4023" s="2" t="s">
        <v>2998</v>
      </c>
      <c r="AH4023" s="2" t="s">
        <v>17400</v>
      </c>
    </row>
    <row r="4024" spans="24:34" x14ac:dyDescent="0.4">
      <c r="X4024" s="2" t="s">
        <v>8928</v>
      </c>
      <c r="Y4024" s="2">
        <v>1936</v>
      </c>
      <c r="Z4024" s="2">
        <v>893</v>
      </c>
      <c r="AA4024" s="2">
        <v>19</v>
      </c>
      <c r="AB4024" s="2">
        <v>2</v>
      </c>
      <c r="AC4024" s="2">
        <v>511.3</v>
      </c>
      <c r="AE4024" s="2" t="s">
        <v>8909</v>
      </c>
      <c r="AF4024" s="2" t="s">
        <v>17390</v>
      </c>
      <c r="AG4024" s="2" t="s">
        <v>2998</v>
      </c>
      <c r="AH4024" s="2" t="s">
        <v>17088</v>
      </c>
    </row>
    <row r="4025" spans="24:34" x14ac:dyDescent="0.4">
      <c r="X4025" s="2" t="s">
        <v>8929</v>
      </c>
      <c r="Y4025" s="2">
        <v>1936</v>
      </c>
      <c r="Z4025" s="2">
        <v>515.70000000000005</v>
      </c>
      <c r="AA4025" s="2">
        <v>29</v>
      </c>
      <c r="AB4025" s="2">
        <v>2</v>
      </c>
      <c r="AC4025" s="2">
        <v>515.70000000000005</v>
      </c>
      <c r="AE4025" s="2" t="s">
        <v>8910</v>
      </c>
      <c r="AF4025" s="2" t="s">
        <v>17390</v>
      </c>
      <c r="AG4025" s="2" t="s">
        <v>2998</v>
      </c>
      <c r="AH4025" s="2" t="s">
        <v>17088</v>
      </c>
    </row>
    <row r="4026" spans="24:34" x14ac:dyDescent="0.4">
      <c r="X4026" s="2" t="s">
        <v>8932</v>
      </c>
      <c r="Y4026" s="2">
        <v>1981</v>
      </c>
      <c r="Z4026" s="2">
        <v>827.3</v>
      </c>
      <c r="AA4026" s="2">
        <v>29</v>
      </c>
      <c r="AB4026" s="2">
        <v>2</v>
      </c>
      <c r="AC4026" s="2">
        <v>827.3</v>
      </c>
      <c r="AE4026" s="2" t="s">
        <v>8911</v>
      </c>
      <c r="AF4026" s="2" t="s">
        <v>17390</v>
      </c>
      <c r="AG4026" s="2" t="s">
        <v>2998</v>
      </c>
      <c r="AH4026" s="2" t="s">
        <v>17086</v>
      </c>
    </row>
    <row r="4027" spans="24:34" x14ac:dyDescent="0.4">
      <c r="X4027" s="2" t="s">
        <v>8935</v>
      </c>
      <c r="Y4027" s="2">
        <v>1988</v>
      </c>
      <c r="Z4027" s="2">
        <v>977.6</v>
      </c>
      <c r="AA4027" s="2">
        <v>26</v>
      </c>
      <c r="AB4027" s="2">
        <v>2</v>
      </c>
      <c r="AC4027" s="2">
        <v>621.29999999999995</v>
      </c>
      <c r="AE4027" s="2" t="s">
        <v>8913</v>
      </c>
      <c r="AF4027" s="2" t="s">
        <v>17390</v>
      </c>
      <c r="AG4027" s="2" t="s">
        <v>2998</v>
      </c>
      <c r="AH4027" s="2" t="s">
        <v>17086</v>
      </c>
    </row>
    <row r="4028" spans="24:34" x14ac:dyDescent="0.4">
      <c r="X4028" s="2" t="s">
        <v>8936</v>
      </c>
      <c r="Y4028" s="2">
        <v>1980</v>
      </c>
      <c r="Z4028" s="2">
        <v>935.7</v>
      </c>
      <c r="AA4028" s="2">
        <v>37</v>
      </c>
      <c r="AB4028" s="2">
        <v>2</v>
      </c>
      <c r="AC4028" s="2">
        <v>935.7</v>
      </c>
      <c r="AE4028" s="2" t="s">
        <v>8914</v>
      </c>
      <c r="AF4028" s="2" t="s">
        <v>17390</v>
      </c>
      <c r="AG4028" s="2" t="s">
        <v>2998</v>
      </c>
      <c r="AH4028" s="2" t="s">
        <v>17086</v>
      </c>
    </row>
    <row r="4029" spans="24:34" x14ac:dyDescent="0.4">
      <c r="X4029" s="2" t="s">
        <v>1546</v>
      </c>
      <c r="Y4029" s="2">
        <v>1987</v>
      </c>
      <c r="Z4029" s="2">
        <v>979.3</v>
      </c>
      <c r="AA4029" s="2">
        <v>24</v>
      </c>
      <c r="AB4029" s="2">
        <v>2</v>
      </c>
      <c r="AC4029" s="2">
        <v>623</v>
      </c>
      <c r="AE4029" s="2" t="s">
        <v>8916</v>
      </c>
      <c r="AF4029" s="2" t="s">
        <v>17390</v>
      </c>
      <c r="AG4029" s="2" t="s">
        <v>2998</v>
      </c>
      <c r="AH4029" s="2" t="s">
        <v>17086</v>
      </c>
    </row>
    <row r="4030" spans="24:34" x14ac:dyDescent="0.4">
      <c r="X4030" s="2" t="s">
        <v>8937</v>
      </c>
      <c r="Y4030" s="2">
        <v>1975</v>
      </c>
      <c r="Z4030" s="2">
        <v>850.7</v>
      </c>
      <c r="AA4030" s="2">
        <v>22</v>
      </c>
      <c r="AB4030" s="2">
        <v>2</v>
      </c>
      <c r="AC4030" s="2">
        <v>705.9</v>
      </c>
      <c r="AE4030" s="2" t="s">
        <v>8918</v>
      </c>
      <c r="AF4030" s="2" t="s">
        <v>17407</v>
      </c>
      <c r="AG4030" s="2" t="s">
        <v>2998</v>
      </c>
      <c r="AH4030" s="2" t="s">
        <v>17086</v>
      </c>
    </row>
    <row r="4031" spans="24:34" x14ac:dyDescent="0.4">
      <c r="X4031" s="2" t="s">
        <v>8939</v>
      </c>
      <c r="Y4031" s="2">
        <v>1964</v>
      </c>
      <c r="Z4031" s="2">
        <v>325.10000000000002</v>
      </c>
      <c r="AA4031" s="2">
        <v>7</v>
      </c>
      <c r="AB4031" s="2">
        <v>2</v>
      </c>
      <c r="AC4031" s="2">
        <v>325.10000000000002</v>
      </c>
      <c r="AE4031" s="2" t="s">
        <v>8919</v>
      </c>
      <c r="AF4031" s="2" t="s">
        <v>17390</v>
      </c>
      <c r="AG4031" s="2" t="s">
        <v>2998</v>
      </c>
      <c r="AH4031" s="2" t="s">
        <v>17088</v>
      </c>
    </row>
    <row r="4032" spans="24:34" x14ac:dyDescent="0.4">
      <c r="X4032" s="2" t="s">
        <v>8940</v>
      </c>
      <c r="Y4032" s="2">
        <v>1966</v>
      </c>
      <c r="Z4032" s="2">
        <v>304.5</v>
      </c>
      <c r="AA4032" s="2">
        <v>12</v>
      </c>
      <c r="AB4032" s="2">
        <v>2</v>
      </c>
      <c r="AC4032" s="2">
        <v>304.5</v>
      </c>
      <c r="AE4032" s="2" t="s">
        <v>8922</v>
      </c>
      <c r="AF4032" s="2" t="s">
        <v>17390</v>
      </c>
      <c r="AG4032" s="2" t="s">
        <v>2998</v>
      </c>
      <c r="AH4032" s="2" t="s">
        <v>17086</v>
      </c>
    </row>
    <row r="4033" spans="24:34" x14ac:dyDescent="0.4">
      <c r="X4033" s="2" t="s">
        <v>8941</v>
      </c>
      <c r="Y4033" s="2">
        <v>1968</v>
      </c>
      <c r="Z4033" s="2">
        <v>691.8</v>
      </c>
      <c r="AA4033" s="2">
        <v>10</v>
      </c>
      <c r="AB4033" s="2">
        <v>2</v>
      </c>
      <c r="AC4033" s="2">
        <v>365.2</v>
      </c>
      <c r="AE4033" s="2" t="s">
        <v>8923</v>
      </c>
      <c r="AF4033" s="2" t="s">
        <v>17390</v>
      </c>
      <c r="AG4033" s="2" t="s">
        <v>2998</v>
      </c>
      <c r="AH4033" s="2" t="s">
        <v>17086</v>
      </c>
    </row>
    <row r="4034" spans="24:34" x14ac:dyDescent="0.4">
      <c r="X4034" s="2" t="s">
        <v>8942</v>
      </c>
      <c r="Y4034" s="2">
        <v>1961</v>
      </c>
      <c r="Z4034" s="2">
        <v>257.60000000000002</v>
      </c>
      <c r="AA4034" s="2">
        <v>17</v>
      </c>
      <c r="AB4034" s="2">
        <v>2</v>
      </c>
      <c r="AC4034" s="2">
        <v>241.7</v>
      </c>
      <c r="AE4034" s="2" t="s">
        <v>8924</v>
      </c>
      <c r="AF4034" s="2" t="s">
        <v>17390</v>
      </c>
      <c r="AG4034" s="2" t="s">
        <v>2998</v>
      </c>
      <c r="AH4034" s="2" t="s">
        <v>17086</v>
      </c>
    </row>
    <row r="4035" spans="24:34" x14ac:dyDescent="0.4">
      <c r="X4035" s="2" t="s">
        <v>1547</v>
      </c>
      <c r="Y4035" s="2">
        <v>1990</v>
      </c>
      <c r="Z4035" s="2">
        <v>3156.2</v>
      </c>
      <c r="AA4035" s="2">
        <v>151</v>
      </c>
      <c r="AB4035" s="2">
        <v>5</v>
      </c>
      <c r="AC4035" s="2">
        <v>3156.1</v>
      </c>
      <c r="AE4035" s="2" t="s">
        <v>1544</v>
      </c>
      <c r="AF4035" s="2" t="s">
        <v>17390</v>
      </c>
      <c r="AG4035" s="2" t="s">
        <v>2998</v>
      </c>
      <c r="AH4035" s="2" t="s">
        <v>17086</v>
      </c>
    </row>
    <row r="4036" spans="24:34" x14ac:dyDescent="0.4">
      <c r="X4036" s="2" t="s">
        <v>8944</v>
      </c>
      <c r="Y4036" s="2">
        <v>1971</v>
      </c>
      <c r="Z4036" s="2">
        <v>686</v>
      </c>
      <c r="AA4036" s="2">
        <v>42</v>
      </c>
      <c r="AB4036" s="2">
        <v>2</v>
      </c>
      <c r="AC4036" s="2">
        <v>452.9</v>
      </c>
      <c r="AE4036" s="2" t="s">
        <v>1545</v>
      </c>
      <c r="AF4036" s="2" t="s">
        <v>17390</v>
      </c>
      <c r="AG4036" s="2" t="s">
        <v>2998</v>
      </c>
      <c r="AH4036" s="2" t="s">
        <v>17086</v>
      </c>
    </row>
    <row r="4037" spans="24:34" x14ac:dyDescent="0.4">
      <c r="X4037" s="2" t="s">
        <v>8945</v>
      </c>
      <c r="Y4037" s="2">
        <v>1976</v>
      </c>
      <c r="Z4037" s="2">
        <v>853.7</v>
      </c>
      <c r="AA4037" s="2">
        <v>40</v>
      </c>
      <c r="AB4037" s="2">
        <v>2</v>
      </c>
      <c r="AC4037" s="2">
        <v>853.7</v>
      </c>
      <c r="AE4037" s="2" t="s">
        <v>8926</v>
      </c>
      <c r="AF4037" s="2" t="s">
        <v>17407</v>
      </c>
      <c r="AG4037" s="2" t="s">
        <v>2998</v>
      </c>
      <c r="AH4037" s="2" t="s">
        <v>17088</v>
      </c>
    </row>
    <row r="4038" spans="24:34" x14ac:dyDescent="0.4">
      <c r="X4038" s="2" t="s">
        <v>8946</v>
      </c>
      <c r="Y4038" s="2">
        <v>1969</v>
      </c>
      <c r="Z4038" s="2">
        <v>764.8</v>
      </c>
      <c r="AA4038" s="2">
        <v>30</v>
      </c>
      <c r="AB4038" s="2">
        <v>2</v>
      </c>
      <c r="AC4038" s="2">
        <v>457.4</v>
      </c>
      <c r="AE4038" s="2" t="s">
        <v>8927</v>
      </c>
      <c r="AF4038" s="2" t="s">
        <v>17407</v>
      </c>
      <c r="AG4038" s="2" t="s">
        <v>2998</v>
      </c>
      <c r="AH4038" s="2" t="s">
        <v>17088</v>
      </c>
    </row>
    <row r="4039" spans="24:34" x14ac:dyDescent="0.4">
      <c r="X4039" s="2" t="s">
        <v>8948</v>
      </c>
      <c r="Y4039" s="2">
        <v>1975</v>
      </c>
      <c r="Z4039" s="2">
        <v>873.8</v>
      </c>
      <c r="AA4039" s="2">
        <v>44</v>
      </c>
      <c r="AB4039" s="2">
        <v>2</v>
      </c>
      <c r="AC4039" s="2">
        <v>560.1</v>
      </c>
      <c r="AE4039" s="2" t="s">
        <v>8928</v>
      </c>
      <c r="AF4039" s="2" t="s">
        <v>17407</v>
      </c>
      <c r="AG4039" s="2" t="s">
        <v>2998</v>
      </c>
      <c r="AH4039" s="2" t="s">
        <v>17088</v>
      </c>
    </row>
    <row r="4040" spans="24:34" x14ac:dyDescent="0.4">
      <c r="X4040" s="2" t="s">
        <v>8949</v>
      </c>
      <c r="Y4040" s="2">
        <v>1966</v>
      </c>
      <c r="Z4040" s="2">
        <v>301.5</v>
      </c>
      <c r="AA4040" s="2">
        <v>17</v>
      </c>
      <c r="AB4040" s="2">
        <v>2</v>
      </c>
      <c r="AC4040" s="2">
        <v>197.8</v>
      </c>
      <c r="AE4040" s="2" t="s">
        <v>8929</v>
      </c>
      <c r="AF4040" s="2" t="s">
        <v>17407</v>
      </c>
      <c r="AG4040" s="2" t="s">
        <v>2998</v>
      </c>
      <c r="AH4040" s="2" t="s">
        <v>17086</v>
      </c>
    </row>
    <row r="4041" spans="24:34" x14ac:dyDescent="0.4">
      <c r="X4041" s="2" t="s">
        <v>8951</v>
      </c>
      <c r="Y4041" s="2">
        <v>1965</v>
      </c>
      <c r="Z4041" s="2">
        <v>435.3</v>
      </c>
      <c r="AA4041" s="2">
        <v>24</v>
      </c>
      <c r="AB4041" s="2">
        <v>2</v>
      </c>
      <c r="AC4041" s="2">
        <v>276</v>
      </c>
      <c r="AE4041" s="2" t="s">
        <v>8932</v>
      </c>
      <c r="AF4041" s="2" t="s">
        <v>17390</v>
      </c>
      <c r="AG4041" s="2" t="s">
        <v>2998</v>
      </c>
      <c r="AH4041" s="2" t="s">
        <v>17400</v>
      </c>
    </row>
    <row r="4042" spans="24:34" x14ac:dyDescent="0.4">
      <c r="X4042" s="2" t="s">
        <v>8953</v>
      </c>
      <c r="Y4042" s="2">
        <v>1930</v>
      </c>
      <c r="Z4042" s="2">
        <v>622.20000000000005</v>
      </c>
      <c r="AA4042" s="2">
        <v>18</v>
      </c>
      <c r="AB4042" s="2">
        <v>2</v>
      </c>
      <c r="AC4042" s="2">
        <v>379.5</v>
      </c>
      <c r="AE4042" s="2" t="s">
        <v>8935</v>
      </c>
      <c r="AF4042" s="2" t="s">
        <v>17397</v>
      </c>
      <c r="AG4042" s="2" t="s">
        <v>2998</v>
      </c>
      <c r="AH4042" s="2" t="s">
        <v>17088</v>
      </c>
    </row>
    <row r="4043" spans="24:34" x14ac:dyDescent="0.4">
      <c r="X4043" s="2" t="s">
        <v>8955</v>
      </c>
      <c r="Y4043" s="2">
        <v>1969</v>
      </c>
      <c r="Z4043" s="2">
        <v>411</v>
      </c>
      <c r="AA4043" s="2">
        <v>10</v>
      </c>
      <c r="AB4043" s="2">
        <v>2</v>
      </c>
      <c r="AC4043" s="2">
        <v>359.8</v>
      </c>
      <c r="AE4043" s="2" t="s">
        <v>8936</v>
      </c>
      <c r="AF4043" s="2" t="s">
        <v>17390</v>
      </c>
      <c r="AG4043" s="2" t="s">
        <v>2998</v>
      </c>
      <c r="AH4043" s="2" t="s">
        <v>17400</v>
      </c>
    </row>
    <row r="4044" spans="24:34" x14ac:dyDescent="0.4">
      <c r="X4044" s="2" t="s">
        <v>8957</v>
      </c>
      <c r="Y4044" s="2">
        <v>1975</v>
      </c>
      <c r="Z4044" s="2">
        <v>881.9</v>
      </c>
      <c r="AA4044" s="2">
        <v>37</v>
      </c>
      <c r="AB4044" s="2">
        <v>2</v>
      </c>
      <c r="AC4044" s="2">
        <v>788.4</v>
      </c>
      <c r="AE4044" s="2" t="s">
        <v>1546</v>
      </c>
      <c r="AF4044" s="2" t="s">
        <v>17397</v>
      </c>
      <c r="AG4044" s="2" t="s">
        <v>2998</v>
      </c>
      <c r="AH4044" s="2" t="s">
        <v>17088</v>
      </c>
    </row>
    <row r="4045" spans="24:34" x14ac:dyDescent="0.4">
      <c r="X4045" s="2" t="s">
        <v>8960</v>
      </c>
      <c r="Y4045" s="2">
        <v>1980</v>
      </c>
      <c r="Z4045" s="2">
        <v>678.1</v>
      </c>
      <c r="AA4045" s="2">
        <v>38</v>
      </c>
      <c r="AB4045" s="2">
        <v>2</v>
      </c>
      <c r="AC4045" s="2">
        <v>677.1</v>
      </c>
      <c r="AE4045" s="2" t="s">
        <v>8937</v>
      </c>
      <c r="AF4045" s="2" t="s">
        <v>17390</v>
      </c>
      <c r="AG4045" s="2" t="s">
        <v>2998</v>
      </c>
      <c r="AH4045" s="2" t="s">
        <v>17088</v>
      </c>
    </row>
    <row r="4046" spans="24:34" x14ac:dyDescent="0.4">
      <c r="X4046" s="2" t="s">
        <v>1548</v>
      </c>
      <c r="Y4046" s="2">
        <v>1986</v>
      </c>
      <c r="Z4046" s="2">
        <v>972</v>
      </c>
      <c r="AA4046" s="2">
        <v>48</v>
      </c>
      <c r="AB4046" s="2">
        <v>2</v>
      </c>
      <c r="AC4046" s="2">
        <v>935.2</v>
      </c>
      <c r="AE4046" s="2" t="s">
        <v>8939</v>
      </c>
      <c r="AF4046" s="2" t="s">
        <v>17390</v>
      </c>
      <c r="AG4046" s="2" t="s">
        <v>2998</v>
      </c>
      <c r="AH4046" s="2" t="s">
        <v>17086</v>
      </c>
    </row>
    <row r="4047" spans="24:34" x14ac:dyDescent="0.4">
      <c r="X4047" s="2" t="s">
        <v>8964</v>
      </c>
      <c r="Y4047" s="2">
        <v>1969</v>
      </c>
      <c r="Z4047" s="2">
        <v>787.7</v>
      </c>
      <c r="AA4047" s="2">
        <v>36</v>
      </c>
      <c r="AB4047" s="2">
        <v>2</v>
      </c>
      <c r="AC4047" s="2">
        <v>787.7</v>
      </c>
      <c r="AE4047" s="2" t="s">
        <v>8940</v>
      </c>
      <c r="AF4047" s="2" t="s">
        <v>17390</v>
      </c>
      <c r="AG4047" s="2" t="s">
        <v>2998</v>
      </c>
      <c r="AH4047" s="2" t="s">
        <v>17086</v>
      </c>
    </row>
    <row r="4048" spans="24:34" x14ac:dyDescent="0.4">
      <c r="X4048" s="2" t="s">
        <v>8966</v>
      </c>
      <c r="Y4048" s="2">
        <v>1967</v>
      </c>
      <c r="Z4048" s="2">
        <v>374.6</v>
      </c>
      <c r="AA4048" s="2">
        <v>17</v>
      </c>
      <c r="AB4048" s="2">
        <v>2</v>
      </c>
      <c r="AC4048" s="2">
        <v>374.6</v>
      </c>
      <c r="AE4048" s="2" t="s">
        <v>8941</v>
      </c>
      <c r="AF4048" s="2" t="s">
        <v>17390</v>
      </c>
      <c r="AG4048" s="2" t="s">
        <v>2998</v>
      </c>
      <c r="AH4048" s="2" t="s">
        <v>17086</v>
      </c>
    </row>
    <row r="4049" spans="24:34" x14ac:dyDescent="0.4">
      <c r="X4049" s="2" t="s">
        <v>8967</v>
      </c>
      <c r="Y4049" s="2">
        <v>1965</v>
      </c>
      <c r="Z4049" s="2">
        <v>240</v>
      </c>
      <c r="AA4049" s="2">
        <v>13</v>
      </c>
      <c r="AB4049" s="2">
        <v>2</v>
      </c>
      <c r="AC4049" s="2">
        <v>240</v>
      </c>
      <c r="AE4049" s="2" t="s">
        <v>8942</v>
      </c>
      <c r="AF4049" s="2" t="s">
        <v>17407</v>
      </c>
      <c r="AG4049" s="2" t="s">
        <v>2998</v>
      </c>
      <c r="AH4049" s="2" t="s">
        <v>2998</v>
      </c>
    </row>
    <row r="4050" spans="24:34" x14ac:dyDescent="0.4">
      <c r="X4050" s="2" t="s">
        <v>8968</v>
      </c>
      <c r="Y4050" s="2">
        <v>1965</v>
      </c>
      <c r="Z4050" s="2">
        <v>240</v>
      </c>
      <c r="AA4050" s="2">
        <v>8</v>
      </c>
      <c r="AB4050" s="2">
        <v>2</v>
      </c>
      <c r="AC4050" s="2">
        <v>240</v>
      </c>
      <c r="AE4050" s="2" t="s">
        <v>1547</v>
      </c>
      <c r="AF4050" s="2" t="s">
        <v>17448</v>
      </c>
      <c r="AG4050" s="2" t="s">
        <v>2998</v>
      </c>
      <c r="AH4050" s="2" t="s">
        <v>17393</v>
      </c>
    </row>
    <row r="4051" spans="24:34" x14ac:dyDescent="0.4">
      <c r="X4051" s="2" t="s">
        <v>8969</v>
      </c>
      <c r="Y4051" s="2">
        <v>1965</v>
      </c>
      <c r="Z4051" s="2">
        <v>240</v>
      </c>
      <c r="AA4051" s="2">
        <v>21</v>
      </c>
      <c r="AB4051" s="2">
        <v>2</v>
      </c>
      <c r="AC4051" s="2">
        <v>240</v>
      </c>
      <c r="AE4051" s="2" t="s">
        <v>8944</v>
      </c>
      <c r="AF4051" s="2" t="s">
        <v>17390</v>
      </c>
      <c r="AG4051" s="2" t="s">
        <v>2998</v>
      </c>
      <c r="AH4051" s="2" t="s">
        <v>17088</v>
      </c>
    </row>
    <row r="4052" spans="24:34" x14ac:dyDescent="0.4">
      <c r="X4052" s="2" t="s">
        <v>8970</v>
      </c>
      <c r="Y4052" s="2">
        <v>1972</v>
      </c>
      <c r="Z4052" s="2">
        <v>931.4</v>
      </c>
      <c r="AA4052" s="2">
        <v>57</v>
      </c>
      <c r="AB4052" s="2">
        <v>2</v>
      </c>
      <c r="AC4052" s="2">
        <v>931.4</v>
      </c>
      <c r="AE4052" s="2" t="s">
        <v>8945</v>
      </c>
      <c r="AF4052" s="2" t="s">
        <v>17390</v>
      </c>
      <c r="AG4052" s="2" t="s">
        <v>2998</v>
      </c>
      <c r="AH4052" s="2" t="s">
        <v>17400</v>
      </c>
    </row>
    <row r="4053" spans="24:34" x14ac:dyDescent="0.4">
      <c r="X4053" s="2" t="s">
        <v>481</v>
      </c>
      <c r="Y4053" s="2">
        <v>1973</v>
      </c>
      <c r="Z4053" s="2">
        <v>975.1</v>
      </c>
      <c r="AA4053" s="2">
        <v>57</v>
      </c>
      <c r="AB4053" s="2">
        <v>2</v>
      </c>
      <c r="AC4053" s="2">
        <v>975.1</v>
      </c>
      <c r="AE4053" s="2" t="s">
        <v>8946</v>
      </c>
      <c r="AF4053" s="2" t="s">
        <v>17390</v>
      </c>
      <c r="AG4053" s="2" t="s">
        <v>2998</v>
      </c>
      <c r="AH4053" s="2" t="s">
        <v>17088</v>
      </c>
    </row>
    <row r="4054" spans="24:34" x14ac:dyDescent="0.4">
      <c r="X4054" s="2" t="s">
        <v>8971</v>
      </c>
      <c r="Y4054" s="2">
        <v>1975</v>
      </c>
      <c r="Z4054" s="2">
        <v>984.2</v>
      </c>
      <c r="AA4054" s="2">
        <v>57</v>
      </c>
      <c r="AB4054" s="2">
        <v>2</v>
      </c>
      <c r="AC4054" s="2">
        <v>981.5</v>
      </c>
      <c r="AE4054" s="2" t="s">
        <v>8948</v>
      </c>
      <c r="AF4054" s="2" t="s">
        <v>17407</v>
      </c>
      <c r="AG4054" s="2" t="s">
        <v>2998</v>
      </c>
      <c r="AH4054" s="2" t="s">
        <v>17088</v>
      </c>
    </row>
    <row r="4055" spans="24:34" x14ac:dyDescent="0.4">
      <c r="X4055" s="2" t="s">
        <v>8973</v>
      </c>
      <c r="Y4055" s="2">
        <v>1975</v>
      </c>
      <c r="Z4055" s="2">
        <v>1596.5</v>
      </c>
      <c r="AA4055" s="2">
        <v>88</v>
      </c>
      <c r="AB4055" s="2">
        <v>2</v>
      </c>
      <c r="AC4055" s="2">
        <v>726.8</v>
      </c>
      <c r="AE4055" s="2" t="s">
        <v>8949</v>
      </c>
      <c r="AF4055" s="2" t="s">
        <v>17407</v>
      </c>
      <c r="AG4055" s="2" t="s">
        <v>2998</v>
      </c>
      <c r="AH4055" s="2" t="s">
        <v>17086</v>
      </c>
    </row>
    <row r="4056" spans="24:34" x14ac:dyDescent="0.4">
      <c r="X4056" s="2" t="s">
        <v>8975</v>
      </c>
      <c r="Y4056" s="2">
        <v>1978</v>
      </c>
      <c r="Z4056" s="2">
        <v>1312.9</v>
      </c>
      <c r="AA4056" s="2">
        <v>57</v>
      </c>
      <c r="AB4056" s="2">
        <v>2</v>
      </c>
      <c r="AC4056" s="2">
        <v>1312.9</v>
      </c>
      <c r="AE4056" s="2" t="s">
        <v>8951</v>
      </c>
      <c r="AF4056" s="2" t="s">
        <v>17390</v>
      </c>
      <c r="AG4056" s="2" t="s">
        <v>2998</v>
      </c>
      <c r="AH4056" s="2" t="s">
        <v>17088</v>
      </c>
    </row>
    <row r="4057" spans="24:34" x14ac:dyDescent="0.4">
      <c r="X4057" s="2" t="s">
        <v>470</v>
      </c>
      <c r="Y4057" s="2">
        <v>1979</v>
      </c>
      <c r="Z4057" s="2">
        <v>1070.8</v>
      </c>
      <c r="AA4057" s="2">
        <v>57</v>
      </c>
      <c r="AB4057" s="2">
        <v>2</v>
      </c>
      <c r="AC4057" s="2">
        <v>947.8</v>
      </c>
      <c r="AE4057" s="2" t="s">
        <v>8953</v>
      </c>
      <c r="AF4057" s="2" t="s">
        <v>17407</v>
      </c>
      <c r="AG4057" s="2" t="s">
        <v>2998</v>
      </c>
      <c r="AH4057" s="2" t="s">
        <v>17088</v>
      </c>
    </row>
    <row r="4058" spans="24:34" x14ac:dyDescent="0.4">
      <c r="X4058" s="2" t="s">
        <v>8979</v>
      </c>
      <c r="Y4058" s="2">
        <v>1963</v>
      </c>
      <c r="Z4058" s="2">
        <v>310</v>
      </c>
      <c r="AA4058" s="2">
        <v>21</v>
      </c>
      <c r="AB4058" s="2">
        <v>2</v>
      </c>
      <c r="AC4058" s="2">
        <v>281.39999999999998</v>
      </c>
      <c r="AE4058" s="2" t="s">
        <v>8955</v>
      </c>
      <c r="AF4058" s="2" t="s">
        <v>17390</v>
      </c>
      <c r="AG4058" s="2" t="s">
        <v>2998</v>
      </c>
      <c r="AH4058" s="2" t="s">
        <v>17086</v>
      </c>
    </row>
    <row r="4059" spans="24:34" x14ac:dyDescent="0.4">
      <c r="X4059" s="2" t="s">
        <v>8982</v>
      </c>
      <c r="Y4059" s="2">
        <v>1963</v>
      </c>
      <c r="Z4059" s="2">
        <v>722.8</v>
      </c>
      <c r="AA4059" s="2">
        <v>42</v>
      </c>
      <c r="AB4059" s="2">
        <v>2</v>
      </c>
      <c r="AC4059" s="2">
        <v>720.3</v>
      </c>
      <c r="AE4059" s="2" t="s">
        <v>8957</v>
      </c>
      <c r="AF4059" s="2" t="s">
        <v>17390</v>
      </c>
      <c r="AG4059" s="2" t="s">
        <v>2998</v>
      </c>
      <c r="AH4059" s="2" t="s">
        <v>17088</v>
      </c>
    </row>
    <row r="4060" spans="24:34" x14ac:dyDescent="0.4">
      <c r="X4060" s="2" t="s">
        <v>8984</v>
      </c>
      <c r="Y4060" s="2">
        <v>1973</v>
      </c>
      <c r="Z4060" s="2">
        <v>678.3</v>
      </c>
      <c r="AA4060" s="2">
        <v>57</v>
      </c>
      <c r="AB4060" s="2">
        <v>2</v>
      </c>
      <c r="AC4060" s="2">
        <v>678</v>
      </c>
      <c r="AE4060" s="2" t="s">
        <v>8960</v>
      </c>
      <c r="AF4060" s="2" t="s">
        <v>17390</v>
      </c>
      <c r="AG4060" s="2" t="s">
        <v>2998</v>
      </c>
      <c r="AH4060" s="2" t="s">
        <v>17088</v>
      </c>
    </row>
    <row r="4061" spans="24:34" x14ac:dyDescent="0.4">
      <c r="X4061" s="2" t="s">
        <v>8985</v>
      </c>
      <c r="Y4061" s="2">
        <v>1963</v>
      </c>
      <c r="Z4061" s="2">
        <v>537.6</v>
      </c>
      <c r="AA4061" s="2">
        <v>31</v>
      </c>
      <c r="AB4061" s="2">
        <v>2</v>
      </c>
      <c r="AC4061" s="2">
        <v>537.6</v>
      </c>
      <c r="AE4061" s="2" t="s">
        <v>1548</v>
      </c>
      <c r="AF4061" s="2" t="s">
        <v>17390</v>
      </c>
      <c r="AG4061" s="2" t="s">
        <v>2998</v>
      </c>
      <c r="AH4061" s="2" t="s">
        <v>17400</v>
      </c>
    </row>
    <row r="4062" spans="24:34" x14ac:dyDescent="0.4">
      <c r="X4062" s="2" t="s">
        <v>8986</v>
      </c>
      <c r="Y4062" s="2">
        <v>1966</v>
      </c>
      <c r="Z4062" s="2">
        <v>673.4</v>
      </c>
      <c r="AA4062" s="2">
        <v>36</v>
      </c>
      <c r="AB4062" s="2">
        <v>2</v>
      </c>
      <c r="AC4062" s="2">
        <v>673.4</v>
      </c>
      <c r="AE4062" s="2" t="s">
        <v>8964</v>
      </c>
      <c r="AF4062" s="2" t="s">
        <v>17390</v>
      </c>
      <c r="AG4062" s="2" t="s">
        <v>2998</v>
      </c>
      <c r="AH4062" s="2" t="s">
        <v>17088</v>
      </c>
    </row>
    <row r="4063" spans="24:34" x14ac:dyDescent="0.4">
      <c r="X4063" s="2" t="s">
        <v>8987</v>
      </c>
      <c r="Y4063" s="2">
        <v>1966</v>
      </c>
      <c r="Z4063" s="2">
        <v>1247.73</v>
      </c>
      <c r="AA4063" s="2">
        <v>83</v>
      </c>
      <c r="AB4063" s="2">
        <v>2</v>
      </c>
      <c r="AC4063" s="2">
        <v>577.1</v>
      </c>
      <c r="AE4063" s="2" t="s">
        <v>8966</v>
      </c>
      <c r="AF4063" s="2" t="s">
        <v>17390</v>
      </c>
      <c r="AG4063" s="2" t="s">
        <v>2998</v>
      </c>
      <c r="AH4063" s="2" t="s">
        <v>17086</v>
      </c>
    </row>
    <row r="4064" spans="24:34" x14ac:dyDescent="0.4">
      <c r="X4064" s="2" t="s">
        <v>1553</v>
      </c>
      <c r="Y4064" s="2">
        <v>1986</v>
      </c>
      <c r="Z4064" s="2">
        <v>3564.3</v>
      </c>
      <c r="AA4064" s="2">
        <v>148</v>
      </c>
      <c r="AB4064" s="2">
        <v>5</v>
      </c>
      <c r="AC4064" s="2">
        <v>3564.3</v>
      </c>
      <c r="AE4064" s="2" t="s">
        <v>8967</v>
      </c>
      <c r="AF4064" s="2" t="s">
        <v>17390</v>
      </c>
      <c r="AG4064" s="2" t="s">
        <v>2998</v>
      </c>
      <c r="AH4064" s="2" t="s">
        <v>17086</v>
      </c>
    </row>
    <row r="4065" spans="24:34" x14ac:dyDescent="0.4">
      <c r="X4065" s="2" t="s">
        <v>1554</v>
      </c>
      <c r="Y4065" s="2">
        <v>1990</v>
      </c>
      <c r="Z4065" s="2">
        <v>1465.8</v>
      </c>
      <c r="AA4065" s="2">
        <v>47</v>
      </c>
      <c r="AB4065" s="2">
        <v>3</v>
      </c>
      <c r="AC4065" s="2">
        <v>1465.8</v>
      </c>
      <c r="AE4065" s="2" t="s">
        <v>8968</v>
      </c>
      <c r="AF4065" s="2" t="s">
        <v>17390</v>
      </c>
      <c r="AG4065" s="2" t="s">
        <v>2998</v>
      </c>
      <c r="AH4065" s="2" t="s">
        <v>17086</v>
      </c>
    </row>
    <row r="4066" spans="24:34" x14ac:dyDescent="0.4">
      <c r="X4066" s="2" t="s">
        <v>1555</v>
      </c>
      <c r="Y4066" s="2">
        <v>1990</v>
      </c>
      <c r="Z4066" s="2">
        <v>2156.8000000000002</v>
      </c>
      <c r="AA4066" s="2">
        <v>70</v>
      </c>
      <c r="AB4066" s="2">
        <v>3</v>
      </c>
      <c r="AC4066" s="2">
        <v>2156.8000000000002</v>
      </c>
      <c r="AE4066" s="2" t="s">
        <v>8969</v>
      </c>
      <c r="AF4066" s="2" t="s">
        <v>17390</v>
      </c>
      <c r="AG4066" s="2" t="s">
        <v>2998</v>
      </c>
      <c r="AH4066" s="2" t="s">
        <v>17086</v>
      </c>
    </row>
    <row r="4067" spans="24:34" x14ac:dyDescent="0.4">
      <c r="X4067" s="2" t="s">
        <v>1556</v>
      </c>
      <c r="Y4067" s="2">
        <v>1933</v>
      </c>
      <c r="Z4067" s="2">
        <v>458.9</v>
      </c>
      <c r="AA4067" s="2">
        <v>29</v>
      </c>
      <c r="AB4067" s="2">
        <v>2</v>
      </c>
      <c r="AC4067" s="2">
        <v>458.9</v>
      </c>
      <c r="AE4067" s="2" t="s">
        <v>8970</v>
      </c>
      <c r="AF4067" s="2" t="s">
        <v>17390</v>
      </c>
      <c r="AG4067" s="2" t="s">
        <v>2998</v>
      </c>
      <c r="AH4067" s="2" t="s">
        <v>17400</v>
      </c>
    </row>
    <row r="4068" spans="24:34" x14ac:dyDescent="0.4">
      <c r="X4068" s="2" t="s">
        <v>8991</v>
      </c>
      <c r="Y4068" s="2">
        <v>1968</v>
      </c>
      <c r="Z4068" s="2">
        <v>794.9</v>
      </c>
      <c r="AA4068" s="2">
        <v>32</v>
      </c>
      <c r="AB4068" s="2">
        <v>2</v>
      </c>
      <c r="AC4068" s="2">
        <v>734.9</v>
      </c>
      <c r="AE4068" s="2" t="s">
        <v>481</v>
      </c>
      <c r="AF4068" s="2" t="s">
        <v>17390</v>
      </c>
      <c r="AG4068" s="2" t="s">
        <v>2998</v>
      </c>
      <c r="AH4068" s="2" t="s">
        <v>17400</v>
      </c>
    </row>
    <row r="4069" spans="24:34" x14ac:dyDescent="0.4">
      <c r="X4069" s="2" t="s">
        <v>8993</v>
      </c>
      <c r="Y4069" s="2">
        <v>1970</v>
      </c>
      <c r="Z4069" s="2">
        <v>761.6</v>
      </c>
      <c r="AA4069" s="2">
        <v>52</v>
      </c>
      <c r="AB4069" s="2">
        <v>2</v>
      </c>
      <c r="AC4069" s="2">
        <v>759.6</v>
      </c>
      <c r="AE4069" s="2" t="s">
        <v>8971</v>
      </c>
      <c r="AF4069" s="2" t="s">
        <v>17390</v>
      </c>
      <c r="AG4069" s="2" t="s">
        <v>2998</v>
      </c>
      <c r="AH4069" s="2" t="s">
        <v>17400</v>
      </c>
    </row>
    <row r="4070" spans="24:34" x14ac:dyDescent="0.4">
      <c r="X4070" s="2" t="s">
        <v>8994</v>
      </c>
      <c r="Y4070" s="2">
        <v>1979</v>
      </c>
      <c r="Z4070" s="2">
        <v>926.9</v>
      </c>
      <c r="AA4070" s="2">
        <v>54</v>
      </c>
      <c r="AB4070" s="2">
        <v>2</v>
      </c>
      <c r="AC4070" s="2">
        <v>926.9</v>
      </c>
      <c r="AE4070" s="2" t="s">
        <v>8973</v>
      </c>
      <c r="AF4070" s="2" t="s">
        <v>17390</v>
      </c>
      <c r="AG4070" s="2" t="s">
        <v>2998</v>
      </c>
      <c r="AH4070" s="2" t="s">
        <v>17088</v>
      </c>
    </row>
    <row r="4071" spans="24:34" x14ac:dyDescent="0.4">
      <c r="X4071" s="2" t="s">
        <v>8995</v>
      </c>
      <c r="Y4071" s="2">
        <v>1982</v>
      </c>
      <c r="Z4071" s="2">
        <v>944</v>
      </c>
      <c r="AA4071" s="2">
        <v>49</v>
      </c>
      <c r="AB4071" s="2">
        <v>2</v>
      </c>
      <c r="AC4071" s="2">
        <v>944</v>
      </c>
      <c r="AE4071" s="2" t="s">
        <v>8975</v>
      </c>
      <c r="AF4071" s="2" t="s">
        <v>17390</v>
      </c>
      <c r="AG4071" s="2" t="s">
        <v>2998</v>
      </c>
      <c r="AH4071" s="2" t="s">
        <v>17400</v>
      </c>
    </row>
    <row r="4072" spans="24:34" x14ac:dyDescent="0.4">
      <c r="X4072" s="2" t="s">
        <v>1557</v>
      </c>
      <c r="Y4072" s="2">
        <v>1989</v>
      </c>
      <c r="Z4072" s="2">
        <v>943.8</v>
      </c>
      <c r="AA4072" s="2">
        <v>50</v>
      </c>
      <c r="AB4072" s="2">
        <v>2</v>
      </c>
      <c r="AC4072" s="2">
        <v>941.1</v>
      </c>
      <c r="AE4072" s="2" t="s">
        <v>470</v>
      </c>
      <c r="AF4072" s="2" t="s">
        <v>17390</v>
      </c>
      <c r="AG4072" s="2" t="s">
        <v>2998</v>
      </c>
      <c r="AH4072" s="2" t="s">
        <v>17400</v>
      </c>
    </row>
    <row r="4073" spans="24:34" x14ac:dyDescent="0.4">
      <c r="X4073" s="2" t="s">
        <v>1558</v>
      </c>
      <c r="Y4073" s="2">
        <v>1954</v>
      </c>
      <c r="Z4073" s="2">
        <v>555.9</v>
      </c>
      <c r="AA4073" s="2">
        <v>34</v>
      </c>
      <c r="AB4073" s="2">
        <v>2</v>
      </c>
      <c r="AC4073" s="2">
        <v>555.9</v>
      </c>
      <c r="AE4073" s="2" t="s">
        <v>8979</v>
      </c>
      <c r="AF4073" s="2" t="s">
        <v>17390</v>
      </c>
      <c r="AG4073" s="2" t="s">
        <v>2998</v>
      </c>
      <c r="AH4073" s="2" t="s">
        <v>17086</v>
      </c>
    </row>
    <row r="4074" spans="24:34" x14ac:dyDescent="0.4">
      <c r="X4074" s="2" t="s">
        <v>8997</v>
      </c>
      <c r="Y4074" s="2">
        <v>1960</v>
      </c>
      <c r="Z4074" s="2">
        <v>308.3</v>
      </c>
      <c r="AA4074" s="2">
        <v>16</v>
      </c>
      <c r="AB4074" s="2">
        <v>2</v>
      </c>
      <c r="AC4074" s="2">
        <v>308.3</v>
      </c>
      <c r="AE4074" s="2" t="s">
        <v>8982</v>
      </c>
      <c r="AF4074" s="2" t="s">
        <v>17390</v>
      </c>
      <c r="AG4074" s="2" t="s">
        <v>2998</v>
      </c>
      <c r="AH4074" s="2" t="s">
        <v>17088</v>
      </c>
    </row>
    <row r="4075" spans="24:34" x14ac:dyDescent="0.4">
      <c r="X4075" s="2" t="s">
        <v>1559</v>
      </c>
      <c r="Y4075" s="2">
        <v>1982</v>
      </c>
      <c r="Z4075" s="2">
        <v>1893.3</v>
      </c>
      <c r="AA4075" s="2">
        <v>62</v>
      </c>
      <c r="AB4075" s="2">
        <v>3</v>
      </c>
      <c r="AC4075" s="2">
        <v>1893.3</v>
      </c>
      <c r="AE4075" s="2" t="s">
        <v>8984</v>
      </c>
      <c r="AF4075" s="2" t="s">
        <v>17390</v>
      </c>
      <c r="AG4075" s="2" t="s">
        <v>2998</v>
      </c>
      <c r="AH4075" s="2" t="s">
        <v>17086</v>
      </c>
    </row>
    <row r="4076" spans="24:34" x14ac:dyDescent="0.4">
      <c r="X4076" s="2" t="s">
        <v>8999</v>
      </c>
      <c r="Y4076" s="2">
        <v>1983</v>
      </c>
      <c r="Z4076" s="2">
        <v>1755.1</v>
      </c>
      <c r="AA4076" s="2">
        <v>62</v>
      </c>
      <c r="AB4076" s="2">
        <v>3</v>
      </c>
      <c r="AC4076" s="2">
        <v>1755.1</v>
      </c>
      <c r="AE4076" s="2" t="s">
        <v>8985</v>
      </c>
      <c r="AF4076" s="2" t="s">
        <v>17390</v>
      </c>
      <c r="AG4076" s="2" t="s">
        <v>2998</v>
      </c>
      <c r="AH4076" s="2" t="s">
        <v>17088</v>
      </c>
    </row>
    <row r="4077" spans="24:34" x14ac:dyDescent="0.4">
      <c r="X4077" s="2" t="s">
        <v>9001</v>
      </c>
      <c r="Y4077" s="2">
        <v>1967</v>
      </c>
      <c r="Z4077" s="2">
        <v>646.6</v>
      </c>
      <c r="AA4077" s="2">
        <v>42</v>
      </c>
      <c r="AB4077" s="2">
        <v>2</v>
      </c>
      <c r="AC4077" s="2">
        <v>646.6</v>
      </c>
      <c r="AE4077" s="2" t="s">
        <v>8986</v>
      </c>
      <c r="AF4077" s="2" t="s">
        <v>17390</v>
      </c>
      <c r="AG4077" s="2" t="s">
        <v>2998</v>
      </c>
      <c r="AH4077" s="2" t="s">
        <v>17088</v>
      </c>
    </row>
    <row r="4078" spans="24:34" x14ac:dyDescent="0.4">
      <c r="X4078" s="2" t="s">
        <v>9003</v>
      </c>
      <c r="Y4078" s="2">
        <v>1962</v>
      </c>
      <c r="Z4078" s="2">
        <v>832.7</v>
      </c>
      <c r="AA4078" s="2">
        <v>48</v>
      </c>
      <c r="AB4078" s="2">
        <v>2</v>
      </c>
      <c r="AC4078" s="2">
        <v>745</v>
      </c>
      <c r="AE4078" s="2" t="s">
        <v>8987</v>
      </c>
      <c r="AF4078" s="2" t="s">
        <v>17390</v>
      </c>
      <c r="AG4078" s="2" t="s">
        <v>2998</v>
      </c>
      <c r="AH4078" s="2" t="s">
        <v>17088</v>
      </c>
    </row>
    <row r="4079" spans="24:34" x14ac:dyDescent="0.4">
      <c r="X4079" s="2" t="s">
        <v>9004</v>
      </c>
      <c r="Y4079" s="2">
        <v>1981</v>
      </c>
      <c r="Z4079" s="2">
        <v>948.8</v>
      </c>
      <c r="AA4079" s="2">
        <v>30</v>
      </c>
      <c r="AB4079" s="2">
        <v>2</v>
      </c>
      <c r="AC4079" s="2">
        <v>948.8</v>
      </c>
      <c r="AE4079" s="2" t="s">
        <v>1553</v>
      </c>
      <c r="AF4079" s="2" t="s">
        <v>17390</v>
      </c>
      <c r="AG4079" s="2" t="s">
        <v>2998</v>
      </c>
      <c r="AH4079" s="2" t="s">
        <v>17393</v>
      </c>
    </row>
    <row r="4080" spans="24:34" x14ac:dyDescent="0.4">
      <c r="X4080" s="2" t="s">
        <v>9006</v>
      </c>
      <c r="Y4080" s="2">
        <v>1980</v>
      </c>
      <c r="Z4080" s="2">
        <v>977.7</v>
      </c>
      <c r="AA4080" s="2">
        <v>41</v>
      </c>
      <c r="AB4080" s="2">
        <v>2</v>
      </c>
      <c r="AC4080" s="2">
        <v>977.7</v>
      </c>
      <c r="AE4080" s="2" t="s">
        <v>1554</v>
      </c>
      <c r="AF4080" s="2" t="s">
        <v>17390</v>
      </c>
      <c r="AG4080" s="2" t="s">
        <v>2998</v>
      </c>
      <c r="AH4080" s="2" t="s">
        <v>17088</v>
      </c>
    </row>
    <row r="4081" spans="24:34" x14ac:dyDescent="0.4">
      <c r="X4081" s="2" t="s">
        <v>1560</v>
      </c>
      <c r="Y4081" s="2">
        <v>1988</v>
      </c>
      <c r="Z4081" s="2">
        <v>1065.8</v>
      </c>
      <c r="AA4081" s="2">
        <v>58</v>
      </c>
      <c r="AB4081" s="2">
        <v>2</v>
      </c>
      <c r="AC4081" s="2">
        <v>1064.5</v>
      </c>
      <c r="AE4081" s="2" t="s">
        <v>1555</v>
      </c>
      <c r="AF4081" s="2" t="s">
        <v>17390</v>
      </c>
      <c r="AG4081" s="2" t="s">
        <v>2998</v>
      </c>
      <c r="AH4081" s="2" t="s">
        <v>17400</v>
      </c>
    </row>
    <row r="4082" spans="24:34" x14ac:dyDescent="0.4">
      <c r="X4082" s="2" t="s">
        <v>9007</v>
      </c>
      <c r="Y4082" s="2">
        <v>1963</v>
      </c>
      <c r="Z4082" s="2">
        <v>1032.5</v>
      </c>
      <c r="AA4082" s="2">
        <v>41</v>
      </c>
      <c r="AB4082" s="2">
        <v>2</v>
      </c>
      <c r="AC4082" s="2">
        <v>366.9</v>
      </c>
      <c r="AE4082" s="2" t="s">
        <v>1556</v>
      </c>
      <c r="AF4082" s="2" t="s">
        <v>17407</v>
      </c>
      <c r="AG4082" s="2" t="s">
        <v>2998</v>
      </c>
      <c r="AH4082" s="2" t="s">
        <v>17088</v>
      </c>
    </row>
    <row r="4083" spans="24:34" x14ac:dyDescent="0.4">
      <c r="X4083" s="2" t="s">
        <v>9008</v>
      </c>
      <c r="Y4083" s="2">
        <v>1978</v>
      </c>
      <c r="Z4083" s="2">
        <v>1057.8</v>
      </c>
      <c r="AA4083" s="2">
        <v>63</v>
      </c>
      <c r="AB4083" s="2">
        <v>2</v>
      </c>
      <c r="AC4083" s="2">
        <v>1057.8</v>
      </c>
      <c r="AE4083" s="2" t="s">
        <v>8991</v>
      </c>
      <c r="AF4083" s="2" t="s">
        <v>17390</v>
      </c>
      <c r="AG4083" s="2" t="s">
        <v>2998</v>
      </c>
      <c r="AH4083" s="2" t="s">
        <v>17088</v>
      </c>
    </row>
    <row r="4084" spans="24:34" x14ac:dyDescent="0.4">
      <c r="X4084" s="2" t="s">
        <v>9009</v>
      </c>
      <c r="Y4084" s="2">
        <v>1965</v>
      </c>
      <c r="Z4084" s="2">
        <v>533.9</v>
      </c>
      <c r="AA4084" s="2">
        <v>33</v>
      </c>
      <c r="AB4084" s="2">
        <v>2</v>
      </c>
      <c r="AC4084" s="2">
        <v>533.9</v>
      </c>
      <c r="AE4084" s="2" t="s">
        <v>8993</v>
      </c>
      <c r="AF4084" s="2" t="s">
        <v>17390</v>
      </c>
      <c r="AG4084" s="2" t="s">
        <v>2998</v>
      </c>
      <c r="AH4084" s="2" t="s">
        <v>17088</v>
      </c>
    </row>
    <row r="4085" spans="24:34" x14ac:dyDescent="0.4">
      <c r="X4085" s="2" t="s">
        <v>9010</v>
      </c>
      <c r="Y4085" s="2">
        <v>1968</v>
      </c>
      <c r="Z4085" s="2">
        <v>851.4</v>
      </c>
      <c r="AA4085" s="2">
        <v>26</v>
      </c>
      <c r="AB4085" s="2">
        <v>2</v>
      </c>
      <c r="AC4085" s="2">
        <v>291.5</v>
      </c>
      <c r="AE4085" s="2" t="s">
        <v>8994</v>
      </c>
      <c r="AF4085" s="2" t="s">
        <v>17390</v>
      </c>
      <c r="AG4085" s="2" t="s">
        <v>2998</v>
      </c>
      <c r="AH4085" s="2" t="s">
        <v>17400</v>
      </c>
    </row>
    <row r="4086" spans="24:34" x14ac:dyDescent="0.4">
      <c r="X4086" s="2" t="s">
        <v>9012</v>
      </c>
      <c r="Y4086" s="2">
        <v>1968</v>
      </c>
      <c r="Z4086" s="2">
        <v>470.5</v>
      </c>
      <c r="AA4086" s="2">
        <v>28</v>
      </c>
      <c r="AB4086" s="2">
        <v>2</v>
      </c>
      <c r="AC4086" s="2">
        <v>470.5</v>
      </c>
      <c r="AE4086" s="2" t="s">
        <v>8995</v>
      </c>
      <c r="AF4086" s="2" t="s">
        <v>17390</v>
      </c>
      <c r="AG4086" s="2" t="s">
        <v>2998</v>
      </c>
      <c r="AH4086" s="2" t="s">
        <v>17400</v>
      </c>
    </row>
    <row r="4087" spans="24:34" x14ac:dyDescent="0.4">
      <c r="X4087" s="2" t="s">
        <v>9015</v>
      </c>
      <c r="Y4087" s="2">
        <v>1969</v>
      </c>
      <c r="Z4087" s="2">
        <v>732.4</v>
      </c>
      <c r="AA4087" s="2">
        <v>29</v>
      </c>
      <c r="AB4087" s="2">
        <v>2</v>
      </c>
      <c r="AC4087" s="2">
        <v>732.4</v>
      </c>
      <c r="AE4087" s="2" t="s">
        <v>1557</v>
      </c>
      <c r="AF4087" s="2" t="s">
        <v>17390</v>
      </c>
      <c r="AG4087" s="2" t="s">
        <v>2998</v>
      </c>
      <c r="AH4087" s="2" t="s">
        <v>17400</v>
      </c>
    </row>
    <row r="4088" spans="24:34" x14ac:dyDescent="0.4">
      <c r="X4088" s="2" t="s">
        <v>9017</v>
      </c>
      <c r="Y4088" s="2">
        <v>1972</v>
      </c>
      <c r="Z4088" s="2">
        <v>1268.5</v>
      </c>
      <c r="AA4088" s="2">
        <v>38</v>
      </c>
      <c r="AB4088" s="2">
        <v>2</v>
      </c>
      <c r="AC4088" s="2">
        <v>447.2</v>
      </c>
      <c r="AE4088" s="2" t="s">
        <v>1558</v>
      </c>
      <c r="AF4088" s="2" t="s">
        <v>17407</v>
      </c>
      <c r="AG4088" s="2" t="s">
        <v>2998</v>
      </c>
      <c r="AH4088" s="2" t="s">
        <v>17088</v>
      </c>
    </row>
    <row r="4089" spans="24:34" x14ac:dyDescent="0.4">
      <c r="X4089" s="2" t="s">
        <v>9018</v>
      </c>
      <c r="Y4089" s="2">
        <v>1973</v>
      </c>
      <c r="Z4089" s="2">
        <v>1275.5999999999999</v>
      </c>
      <c r="AA4089" s="2">
        <v>43</v>
      </c>
      <c r="AB4089" s="2">
        <v>2</v>
      </c>
      <c r="AC4089" s="2">
        <v>465.1</v>
      </c>
      <c r="AE4089" s="2" t="s">
        <v>8997</v>
      </c>
      <c r="AF4089" s="2" t="s">
        <v>17390</v>
      </c>
      <c r="AG4089" s="2" t="s">
        <v>17565</v>
      </c>
      <c r="AH4089" s="2" t="s">
        <v>17086</v>
      </c>
    </row>
    <row r="4090" spans="24:34" x14ac:dyDescent="0.4">
      <c r="X4090" s="2" t="s">
        <v>9019</v>
      </c>
      <c r="Y4090" s="2">
        <v>1974</v>
      </c>
      <c r="Z4090" s="2">
        <v>1286.4000000000001</v>
      </c>
      <c r="AA4090" s="2">
        <v>37</v>
      </c>
      <c r="AB4090" s="2">
        <v>2</v>
      </c>
      <c r="AC4090" s="2">
        <v>719.3</v>
      </c>
      <c r="AE4090" s="2" t="s">
        <v>1559</v>
      </c>
      <c r="AF4090" s="2" t="s">
        <v>17390</v>
      </c>
      <c r="AG4090" s="2" t="s">
        <v>17566</v>
      </c>
      <c r="AH4090" s="2" t="s">
        <v>17400</v>
      </c>
    </row>
    <row r="4091" spans="24:34" x14ac:dyDescent="0.4">
      <c r="X4091" s="2" t="s">
        <v>9020</v>
      </c>
      <c r="Y4091" s="2">
        <v>1976</v>
      </c>
      <c r="Z4091" s="2">
        <v>977.4</v>
      </c>
      <c r="AA4091" s="2">
        <v>32</v>
      </c>
      <c r="AB4091" s="2">
        <v>2</v>
      </c>
      <c r="AC4091" s="2">
        <v>977.4</v>
      </c>
      <c r="AE4091" s="2" t="s">
        <v>8999</v>
      </c>
      <c r="AF4091" s="2" t="s">
        <v>17390</v>
      </c>
      <c r="AG4091" s="2" t="s">
        <v>2998</v>
      </c>
      <c r="AH4091" s="2" t="s">
        <v>17400</v>
      </c>
    </row>
    <row r="4092" spans="24:34" x14ac:dyDescent="0.4">
      <c r="X4092" s="2" t="s">
        <v>9021</v>
      </c>
      <c r="Y4092" s="2">
        <v>1983</v>
      </c>
      <c r="Z4092" s="2">
        <v>974.6</v>
      </c>
      <c r="AA4092" s="2">
        <v>36</v>
      </c>
      <c r="AB4092" s="2">
        <v>2</v>
      </c>
      <c r="AC4092" s="2">
        <v>974.6</v>
      </c>
      <c r="AE4092" s="2" t="s">
        <v>9001</v>
      </c>
      <c r="AF4092" s="2" t="s">
        <v>17390</v>
      </c>
      <c r="AG4092" s="2" t="s">
        <v>2998</v>
      </c>
      <c r="AH4092" s="2" t="s">
        <v>17088</v>
      </c>
    </row>
    <row r="4093" spans="24:34" x14ac:dyDescent="0.4">
      <c r="X4093" s="2" t="s">
        <v>1561</v>
      </c>
      <c r="Y4093" s="2">
        <v>1986</v>
      </c>
      <c r="Z4093" s="2">
        <v>1623.4</v>
      </c>
      <c r="AA4093" s="2">
        <v>52</v>
      </c>
      <c r="AB4093" s="2">
        <v>2</v>
      </c>
      <c r="AC4093" s="2">
        <v>882.6</v>
      </c>
      <c r="AE4093" s="2" t="s">
        <v>9003</v>
      </c>
      <c r="AF4093" s="2" t="s">
        <v>17390</v>
      </c>
      <c r="AG4093" s="2" t="s">
        <v>2998</v>
      </c>
      <c r="AH4093" s="2" t="s">
        <v>17088</v>
      </c>
    </row>
    <row r="4094" spans="24:34" x14ac:dyDescent="0.4">
      <c r="X4094" s="2" t="s">
        <v>1566</v>
      </c>
      <c r="Y4094" s="2">
        <v>1986</v>
      </c>
      <c r="Z4094" s="2">
        <v>1012.1</v>
      </c>
      <c r="AA4094" s="2">
        <v>58</v>
      </c>
      <c r="AB4094" s="2">
        <v>2</v>
      </c>
      <c r="AC4094" s="2">
        <v>1012.1</v>
      </c>
      <c r="AE4094" s="2" t="s">
        <v>9004</v>
      </c>
      <c r="AF4094" s="2" t="s">
        <v>17390</v>
      </c>
      <c r="AG4094" s="2" t="s">
        <v>2998</v>
      </c>
      <c r="AH4094" s="2" t="s">
        <v>17400</v>
      </c>
    </row>
    <row r="4095" spans="24:34" x14ac:dyDescent="0.4">
      <c r="X4095" s="2" t="s">
        <v>9024</v>
      </c>
      <c r="Y4095" s="2">
        <v>1962</v>
      </c>
      <c r="Z4095" s="2">
        <v>997.4</v>
      </c>
      <c r="AA4095" s="2">
        <v>28</v>
      </c>
      <c r="AB4095" s="2">
        <v>2</v>
      </c>
      <c r="AC4095" s="2">
        <v>591.6</v>
      </c>
      <c r="AE4095" s="2" t="s">
        <v>9006</v>
      </c>
      <c r="AF4095" s="2" t="s">
        <v>17390</v>
      </c>
      <c r="AG4095" s="2" t="s">
        <v>2998</v>
      </c>
      <c r="AH4095" s="2" t="s">
        <v>17400</v>
      </c>
    </row>
    <row r="4096" spans="24:34" x14ac:dyDescent="0.4">
      <c r="X4096" s="2" t="s">
        <v>9027</v>
      </c>
      <c r="Y4096" s="2">
        <v>1983</v>
      </c>
      <c r="Z4096" s="2">
        <v>970.9</v>
      </c>
      <c r="AA4096" s="2">
        <v>57</v>
      </c>
      <c r="AB4096" s="2">
        <v>2</v>
      </c>
      <c r="AC4096" s="2">
        <v>970.9</v>
      </c>
      <c r="AE4096" s="2" t="s">
        <v>1560</v>
      </c>
      <c r="AF4096" s="2" t="s">
        <v>17390</v>
      </c>
      <c r="AG4096" s="2" t="s">
        <v>2998</v>
      </c>
      <c r="AH4096" s="2" t="s">
        <v>17400</v>
      </c>
    </row>
    <row r="4097" spans="24:34" x14ac:dyDescent="0.4">
      <c r="X4097" s="2" t="s">
        <v>9028</v>
      </c>
      <c r="Y4097" s="2">
        <v>1981</v>
      </c>
      <c r="Z4097" s="2">
        <v>1067.0999999999999</v>
      </c>
      <c r="AA4097" s="2">
        <v>31</v>
      </c>
      <c r="AB4097" s="2">
        <v>2</v>
      </c>
      <c r="AC4097" s="2">
        <v>570.79999999999995</v>
      </c>
      <c r="AE4097" s="2" t="s">
        <v>9007</v>
      </c>
      <c r="AF4097" s="2" t="s">
        <v>17390</v>
      </c>
      <c r="AG4097" s="2" t="s">
        <v>2998</v>
      </c>
      <c r="AH4097" s="2" t="s">
        <v>17088</v>
      </c>
    </row>
    <row r="4098" spans="24:34" x14ac:dyDescent="0.4">
      <c r="X4098" s="2" t="s">
        <v>9030</v>
      </c>
      <c r="Y4098" s="2">
        <v>1989</v>
      </c>
      <c r="Z4098" s="2">
        <v>857.8</v>
      </c>
      <c r="AA4098" s="2">
        <v>47</v>
      </c>
      <c r="AB4098" s="2">
        <v>2</v>
      </c>
      <c r="AC4098" s="2">
        <v>857.8</v>
      </c>
      <c r="AE4098" s="2" t="s">
        <v>9008</v>
      </c>
      <c r="AF4098" s="2" t="s">
        <v>17390</v>
      </c>
      <c r="AG4098" s="2" t="s">
        <v>2998</v>
      </c>
      <c r="AH4098" s="2" t="s">
        <v>17400</v>
      </c>
    </row>
    <row r="4099" spans="24:34" x14ac:dyDescent="0.4">
      <c r="X4099" s="2" t="s">
        <v>9031</v>
      </c>
      <c r="Y4099" s="2">
        <v>1984</v>
      </c>
      <c r="Z4099" s="2">
        <v>987</v>
      </c>
      <c r="AA4099" s="2">
        <v>44</v>
      </c>
      <c r="AB4099" s="2">
        <v>2</v>
      </c>
      <c r="AC4099" s="2">
        <v>987</v>
      </c>
      <c r="AE4099" s="2" t="s">
        <v>9009</v>
      </c>
      <c r="AF4099" s="2" t="s">
        <v>17390</v>
      </c>
      <c r="AG4099" s="2" t="s">
        <v>2998</v>
      </c>
      <c r="AH4099" s="2" t="s">
        <v>17088</v>
      </c>
    </row>
    <row r="4100" spans="24:34" x14ac:dyDescent="0.4">
      <c r="X4100" s="2" t="s">
        <v>9032</v>
      </c>
      <c r="Y4100" s="2">
        <v>1979</v>
      </c>
      <c r="Z4100" s="2">
        <v>1416</v>
      </c>
      <c r="AA4100" s="2">
        <v>31</v>
      </c>
      <c r="AB4100" s="2">
        <v>2</v>
      </c>
      <c r="AC4100" s="2">
        <v>572.6</v>
      </c>
      <c r="AE4100" s="2" t="s">
        <v>9010</v>
      </c>
      <c r="AF4100" s="2" t="s">
        <v>17390</v>
      </c>
      <c r="AG4100" s="2" t="s">
        <v>2998</v>
      </c>
      <c r="AH4100" s="2" t="s">
        <v>17088</v>
      </c>
    </row>
    <row r="4101" spans="24:34" x14ac:dyDescent="0.4">
      <c r="X4101" s="2" t="s">
        <v>9034</v>
      </c>
      <c r="Y4101" s="2">
        <v>1993</v>
      </c>
      <c r="Z4101" s="2">
        <v>620.4</v>
      </c>
      <c r="AA4101" s="2">
        <v>31</v>
      </c>
      <c r="AB4101" s="2">
        <v>2</v>
      </c>
      <c r="AC4101" s="2">
        <v>620.4</v>
      </c>
      <c r="AE4101" s="2" t="s">
        <v>9012</v>
      </c>
      <c r="AF4101" s="2" t="s">
        <v>17390</v>
      </c>
      <c r="AG4101" s="2" t="s">
        <v>2998</v>
      </c>
      <c r="AH4101" s="2" t="s">
        <v>17088</v>
      </c>
    </row>
    <row r="4102" spans="24:34" x14ac:dyDescent="0.4">
      <c r="X4102" s="2" t="s">
        <v>9035</v>
      </c>
      <c r="Y4102" s="2">
        <v>1980</v>
      </c>
      <c r="Z4102" s="2">
        <v>1738.7</v>
      </c>
      <c r="AA4102" s="2">
        <v>47</v>
      </c>
      <c r="AB4102" s="2">
        <v>2</v>
      </c>
      <c r="AC4102" s="2">
        <v>993.2</v>
      </c>
      <c r="AE4102" s="2" t="s">
        <v>9015</v>
      </c>
      <c r="AF4102" s="2" t="s">
        <v>17390</v>
      </c>
      <c r="AG4102" s="2" t="s">
        <v>2998</v>
      </c>
      <c r="AH4102" s="2" t="s">
        <v>17088</v>
      </c>
    </row>
    <row r="4103" spans="24:34" x14ac:dyDescent="0.4">
      <c r="X4103" s="2" t="s">
        <v>1567</v>
      </c>
      <c r="Y4103" s="2">
        <v>1990</v>
      </c>
      <c r="Z4103" s="2">
        <v>562.9</v>
      </c>
      <c r="AA4103" s="2">
        <v>31</v>
      </c>
      <c r="AB4103" s="2">
        <v>2</v>
      </c>
      <c r="AC4103" s="2">
        <v>562.9</v>
      </c>
      <c r="AE4103" s="2" t="s">
        <v>9017</v>
      </c>
      <c r="AF4103" s="2" t="s">
        <v>17390</v>
      </c>
      <c r="AG4103" s="2" t="s">
        <v>2998</v>
      </c>
      <c r="AH4103" s="2" t="s">
        <v>17088</v>
      </c>
    </row>
    <row r="4104" spans="24:34" x14ac:dyDescent="0.4">
      <c r="X4104" s="2" t="s">
        <v>9037</v>
      </c>
      <c r="Y4104" s="2">
        <v>1988</v>
      </c>
      <c r="Z4104" s="2">
        <v>838.7</v>
      </c>
      <c r="AA4104" s="2">
        <v>47</v>
      </c>
      <c r="AB4104" s="2">
        <v>2</v>
      </c>
      <c r="AC4104" s="2">
        <v>838.7</v>
      </c>
      <c r="AE4104" s="2" t="s">
        <v>9018</v>
      </c>
      <c r="AF4104" s="2" t="s">
        <v>17390</v>
      </c>
      <c r="AG4104" s="2" t="s">
        <v>2998</v>
      </c>
      <c r="AH4104" s="2" t="s">
        <v>17088</v>
      </c>
    </row>
    <row r="4105" spans="24:34" x14ac:dyDescent="0.4">
      <c r="X4105" s="2" t="s">
        <v>1569</v>
      </c>
      <c r="Y4105" s="2">
        <v>1962</v>
      </c>
      <c r="Z4105" s="2">
        <v>482.5</v>
      </c>
      <c r="AA4105" s="2">
        <v>21</v>
      </c>
      <c r="AB4105" s="2">
        <v>2</v>
      </c>
      <c r="AC4105" s="2">
        <v>267.89999999999998</v>
      </c>
      <c r="AE4105" s="2" t="s">
        <v>9019</v>
      </c>
      <c r="AF4105" s="2" t="s">
        <v>17390</v>
      </c>
      <c r="AG4105" s="2" t="s">
        <v>2998</v>
      </c>
      <c r="AH4105" s="2" t="s">
        <v>17088</v>
      </c>
    </row>
    <row r="4106" spans="24:34" x14ac:dyDescent="0.4">
      <c r="X4106" s="2" t="s">
        <v>9039</v>
      </c>
      <c r="Y4106" s="2">
        <v>1976</v>
      </c>
      <c r="Z4106" s="2">
        <v>735.5</v>
      </c>
      <c r="AA4106" s="2">
        <v>42</v>
      </c>
      <c r="AB4106" s="2">
        <v>2</v>
      </c>
      <c r="AC4106" s="2">
        <v>735.5</v>
      </c>
      <c r="AE4106" s="2" t="s">
        <v>9020</v>
      </c>
      <c r="AF4106" s="2" t="s">
        <v>17390</v>
      </c>
      <c r="AG4106" s="2" t="s">
        <v>2998</v>
      </c>
      <c r="AH4106" s="2" t="s">
        <v>17400</v>
      </c>
    </row>
    <row r="4107" spans="24:34" x14ac:dyDescent="0.4">
      <c r="X4107" s="2" t="s">
        <v>9040</v>
      </c>
      <c r="Y4107" s="2">
        <v>1966</v>
      </c>
      <c r="Z4107" s="2">
        <v>1132.0999999999999</v>
      </c>
      <c r="AA4107" s="2">
        <v>42</v>
      </c>
      <c r="AB4107" s="2">
        <v>2</v>
      </c>
      <c r="AC4107" s="2">
        <v>643.5</v>
      </c>
      <c r="AE4107" s="2" t="s">
        <v>9021</v>
      </c>
      <c r="AF4107" s="2" t="s">
        <v>17390</v>
      </c>
      <c r="AG4107" s="2" t="s">
        <v>2998</v>
      </c>
      <c r="AH4107" s="2" t="s">
        <v>17400</v>
      </c>
    </row>
    <row r="4108" spans="24:34" x14ac:dyDescent="0.4">
      <c r="X4108" s="2" t="s">
        <v>9041</v>
      </c>
      <c r="Y4108" s="2">
        <v>1963</v>
      </c>
      <c r="Z4108" s="2">
        <v>482.4</v>
      </c>
      <c r="AA4108" s="2">
        <v>21</v>
      </c>
      <c r="AB4108" s="2">
        <v>2</v>
      </c>
      <c r="AC4108" s="2">
        <v>373.1</v>
      </c>
      <c r="AE4108" s="2" t="s">
        <v>1561</v>
      </c>
      <c r="AF4108" s="2" t="s">
        <v>17390</v>
      </c>
      <c r="AG4108" s="2" t="s">
        <v>2998</v>
      </c>
      <c r="AH4108" s="2" t="s">
        <v>17400</v>
      </c>
    </row>
    <row r="4109" spans="24:34" x14ac:dyDescent="0.4">
      <c r="X4109" s="2" t="s">
        <v>9043</v>
      </c>
      <c r="Y4109" s="2">
        <v>1973</v>
      </c>
      <c r="Z4109" s="2">
        <v>1659.8</v>
      </c>
      <c r="AA4109" s="2">
        <v>42</v>
      </c>
      <c r="AB4109" s="2">
        <v>2</v>
      </c>
      <c r="AC4109" s="2">
        <v>739.6</v>
      </c>
      <c r="AE4109" s="2" t="s">
        <v>1566</v>
      </c>
      <c r="AF4109" s="2" t="s">
        <v>17390</v>
      </c>
      <c r="AG4109" s="2" t="s">
        <v>2998</v>
      </c>
      <c r="AH4109" s="2" t="s">
        <v>17400</v>
      </c>
    </row>
    <row r="4110" spans="24:34" x14ac:dyDescent="0.4">
      <c r="X4110" s="2" t="s">
        <v>1570</v>
      </c>
      <c r="Y4110" s="2">
        <v>1966</v>
      </c>
      <c r="Z4110" s="2">
        <v>1366.4</v>
      </c>
      <c r="AA4110" s="2">
        <v>42</v>
      </c>
      <c r="AB4110" s="2">
        <v>2</v>
      </c>
      <c r="AC4110" s="2">
        <v>640</v>
      </c>
      <c r="AE4110" s="2" t="s">
        <v>9024</v>
      </c>
      <c r="AF4110" s="2" t="s">
        <v>17390</v>
      </c>
      <c r="AG4110" s="2" t="s">
        <v>2998</v>
      </c>
      <c r="AH4110" s="2" t="s">
        <v>17400</v>
      </c>
    </row>
    <row r="4111" spans="24:34" x14ac:dyDescent="0.4">
      <c r="X4111" s="2" t="s">
        <v>9045</v>
      </c>
      <c r="Y4111" s="2">
        <v>1981</v>
      </c>
      <c r="Z4111" s="2">
        <v>948.4</v>
      </c>
      <c r="AA4111" s="2">
        <v>47</v>
      </c>
      <c r="AB4111" s="2">
        <v>2</v>
      </c>
      <c r="AC4111" s="2">
        <v>948.4</v>
      </c>
      <c r="AE4111" s="2" t="s">
        <v>9027</v>
      </c>
      <c r="AF4111" s="2" t="s">
        <v>17390</v>
      </c>
      <c r="AG4111" s="2" t="s">
        <v>2998</v>
      </c>
      <c r="AH4111" s="2" t="s">
        <v>2998</v>
      </c>
    </row>
    <row r="4112" spans="24:34" x14ac:dyDescent="0.4">
      <c r="X4112" s="2" t="s">
        <v>9046</v>
      </c>
      <c r="Y4112" s="2">
        <v>1974</v>
      </c>
      <c r="Z4112" s="2">
        <v>806.6</v>
      </c>
      <c r="AA4112" s="2">
        <v>41</v>
      </c>
      <c r="AB4112" s="2">
        <v>2</v>
      </c>
      <c r="AC4112" s="2">
        <v>747.9</v>
      </c>
      <c r="AE4112" s="2" t="s">
        <v>9028</v>
      </c>
      <c r="AF4112" s="2" t="s">
        <v>17390</v>
      </c>
      <c r="AG4112" s="2" t="s">
        <v>2998</v>
      </c>
      <c r="AH4112" s="2" t="s">
        <v>17088</v>
      </c>
    </row>
    <row r="4113" spans="24:34" x14ac:dyDescent="0.4">
      <c r="X4113" s="2" t="s">
        <v>9047</v>
      </c>
      <c r="Y4113" s="2">
        <v>1971</v>
      </c>
      <c r="Z4113" s="2">
        <v>781.7</v>
      </c>
      <c r="AA4113" s="2">
        <v>29</v>
      </c>
      <c r="AB4113" s="2">
        <v>2</v>
      </c>
      <c r="AC4113" s="2">
        <v>781.4</v>
      </c>
      <c r="AE4113" s="2" t="s">
        <v>9030</v>
      </c>
      <c r="AF4113" s="2" t="s">
        <v>17390</v>
      </c>
      <c r="AG4113" s="2" t="s">
        <v>2998</v>
      </c>
      <c r="AH4113" s="2" t="s">
        <v>2998</v>
      </c>
    </row>
    <row r="4114" spans="24:34" x14ac:dyDescent="0.4">
      <c r="X4114" s="2" t="s">
        <v>9048</v>
      </c>
      <c r="Y4114" s="2">
        <v>1978</v>
      </c>
      <c r="Z4114" s="2">
        <v>784.9</v>
      </c>
      <c r="AA4114" s="2">
        <v>29</v>
      </c>
      <c r="AB4114" s="2">
        <v>2</v>
      </c>
      <c r="AC4114" s="2">
        <v>725.6</v>
      </c>
      <c r="AE4114" s="2" t="s">
        <v>9031</v>
      </c>
      <c r="AF4114" s="2" t="s">
        <v>17390</v>
      </c>
      <c r="AG4114" s="2" t="s">
        <v>2998</v>
      </c>
      <c r="AH4114" s="2" t="s">
        <v>2998</v>
      </c>
    </row>
    <row r="4115" spans="24:34" x14ac:dyDescent="0.4">
      <c r="X4115" s="2" t="s">
        <v>9049</v>
      </c>
      <c r="Y4115" s="2">
        <v>1981</v>
      </c>
      <c r="Z4115" s="2">
        <v>798.8</v>
      </c>
      <c r="AA4115" s="2">
        <v>27</v>
      </c>
      <c r="AB4115" s="2">
        <v>2</v>
      </c>
      <c r="AC4115" s="2">
        <v>526.20000000000005</v>
      </c>
      <c r="AE4115" s="2" t="s">
        <v>9032</v>
      </c>
      <c r="AF4115" s="2" t="s">
        <v>17390</v>
      </c>
      <c r="AG4115" s="2" t="s">
        <v>2998</v>
      </c>
      <c r="AH4115" s="2" t="s">
        <v>17088</v>
      </c>
    </row>
    <row r="4116" spans="24:34" x14ac:dyDescent="0.4">
      <c r="X4116" s="2" t="s">
        <v>476</v>
      </c>
      <c r="Y4116" s="2">
        <v>1985</v>
      </c>
      <c r="Z4116" s="2">
        <v>759.1</v>
      </c>
      <c r="AA4116" s="2">
        <v>36</v>
      </c>
      <c r="AB4116" s="2">
        <v>2</v>
      </c>
      <c r="AC4116" s="2">
        <v>704.9</v>
      </c>
      <c r="AE4116" s="2" t="s">
        <v>9034</v>
      </c>
      <c r="AF4116" s="2" t="s">
        <v>17397</v>
      </c>
      <c r="AG4116" s="2" t="s">
        <v>2998</v>
      </c>
      <c r="AH4116" s="2" t="s">
        <v>2998</v>
      </c>
    </row>
    <row r="4117" spans="24:34" x14ac:dyDescent="0.4">
      <c r="X4117" s="2" t="s">
        <v>9050</v>
      </c>
      <c r="Y4117" s="2">
        <v>1973</v>
      </c>
      <c r="Z4117" s="2">
        <v>408.9</v>
      </c>
      <c r="AA4117" s="2">
        <v>28</v>
      </c>
      <c r="AB4117" s="2">
        <v>2</v>
      </c>
      <c r="AC4117" s="2">
        <v>408.9</v>
      </c>
      <c r="AE4117" s="2" t="s">
        <v>9035</v>
      </c>
      <c r="AF4117" s="2" t="s">
        <v>17390</v>
      </c>
      <c r="AG4117" s="2" t="s">
        <v>2998</v>
      </c>
      <c r="AH4117" s="2" t="s">
        <v>17400</v>
      </c>
    </row>
    <row r="4118" spans="24:34" x14ac:dyDescent="0.4">
      <c r="X4118" s="2" t="s">
        <v>9051</v>
      </c>
      <c r="Y4118" s="2">
        <v>1975</v>
      </c>
      <c r="Z4118" s="2">
        <v>433</v>
      </c>
      <c r="AA4118" s="2">
        <v>28</v>
      </c>
      <c r="AB4118" s="2">
        <v>2</v>
      </c>
      <c r="AC4118" s="2">
        <v>433</v>
      </c>
      <c r="AE4118" s="2" t="s">
        <v>1567</v>
      </c>
      <c r="AF4118" s="2" t="s">
        <v>17390</v>
      </c>
      <c r="AG4118" s="2" t="s">
        <v>2998</v>
      </c>
      <c r="AH4118" s="2" t="s">
        <v>2998</v>
      </c>
    </row>
    <row r="4119" spans="24:34" x14ac:dyDescent="0.4">
      <c r="X4119" s="2" t="s">
        <v>468</v>
      </c>
      <c r="Y4119" s="2">
        <v>1984</v>
      </c>
      <c r="Z4119" s="2">
        <v>871.3</v>
      </c>
      <c r="AA4119" s="2">
        <v>30</v>
      </c>
      <c r="AB4119" s="2">
        <v>2</v>
      </c>
      <c r="AC4119" s="2">
        <v>871.3</v>
      </c>
      <c r="AE4119" s="2" t="s">
        <v>9037</v>
      </c>
      <c r="AF4119" s="2" t="s">
        <v>17390</v>
      </c>
      <c r="AG4119" s="2" t="s">
        <v>2998</v>
      </c>
      <c r="AH4119" s="2" t="s">
        <v>2998</v>
      </c>
    </row>
    <row r="4120" spans="24:34" x14ac:dyDescent="0.4">
      <c r="X4120" s="2" t="s">
        <v>480</v>
      </c>
      <c r="Y4120" s="2">
        <v>1970</v>
      </c>
      <c r="Z4120" s="2">
        <v>380.9</v>
      </c>
      <c r="AA4120" s="2">
        <v>8</v>
      </c>
      <c r="AB4120" s="2">
        <v>2</v>
      </c>
      <c r="AC4120" s="2">
        <v>380.9</v>
      </c>
      <c r="AE4120" s="2" t="s">
        <v>1569</v>
      </c>
      <c r="AF4120" s="2" t="s">
        <v>17390</v>
      </c>
      <c r="AG4120" s="2" t="s">
        <v>2998</v>
      </c>
      <c r="AH4120" s="2" t="s">
        <v>17086</v>
      </c>
    </row>
    <row r="4121" spans="24:34" x14ac:dyDescent="0.4">
      <c r="X4121" s="2" t="s">
        <v>9053</v>
      </c>
      <c r="Y4121" s="2">
        <v>1960</v>
      </c>
      <c r="Z4121" s="2">
        <v>292.10000000000002</v>
      </c>
      <c r="AA4121" s="2">
        <v>21</v>
      </c>
      <c r="AB4121" s="2">
        <v>2</v>
      </c>
      <c r="AC4121" s="2">
        <v>292.10000000000002</v>
      </c>
      <c r="AE4121" s="2" t="s">
        <v>9039</v>
      </c>
      <c r="AF4121" s="2" t="s">
        <v>17390</v>
      </c>
      <c r="AG4121" s="2" t="s">
        <v>2998</v>
      </c>
      <c r="AH4121" s="2" t="s">
        <v>2998</v>
      </c>
    </row>
    <row r="4122" spans="24:34" x14ac:dyDescent="0.4">
      <c r="X4122" s="2" t="s">
        <v>9055</v>
      </c>
      <c r="Y4122" s="2">
        <v>1961</v>
      </c>
      <c r="Z4122" s="2">
        <v>398.2</v>
      </c>
      <c r="AA4122" s="2">
        <v>21</v>
      </c>
      <c r="AB4122" s="2">
        <v>2</v>
      </c>
      <c r="AC4122" s="2">
        <v>209</v>
      </c>
      <c r="AE4122" s="2" t="s">
        <v>9040</v>
      </c>
      <c r="AF4122" s="2" t="s">
        <v>17390</v>
      </c>
      <c r="AG4122" s="2" t="s">
        <v>2998</v>
      </c>
      <c r="AH4122" s="2" t="s">
        <v>17088</v>
      </c>
    </row>
    <row r="4123" spans="24:34" x14ac:dyDescent="0.4">
      <c r="X4123" s="2" t="s">
        <v>9056</v>
      </c>
      <c r="Y4123" s="2">
        <v>1963</v>
      </c>
      <c r="Z4123" s="2">
        <v>397.4</v>
      </c>
      <c r="AA4123" s="2">
        <v>21</v>
      </c>
      <c r="AB4123" s="2">
        <v>2</v>
      </c>
      <c r="AC4123" s="2">
        <v>212</v>
      </c>
      <c r="AE4123" s="2" t="s">
        <v>9041</v>
      </c>
      <c r="AF4123" s="2" t="s">
        <v>17390</v>
      </c>
      <c r="AG4123" s="2" t="s">
        <v>2998</v>
      </c>
      <c r="AH4123" s="2" t="s">
        <v>17086</v>
      </c>
    </row>
    <row r="4124" spans="24:34" x14ac:dyDescent="0.4">
      <c r="X4124" s="2" t="s">
        <v>9058</v>
      </c>
      <c r="Y4124" s="2">
        <v>1955</v>
      </c>
      <c r="Z4124" s="2">
        <v>294.10000000000002</v>
      </c>
      <c r="AA4124" s="2">
        <v>11</v>
      </c>
      <c r="AB4124" s="2">
        <v>2</v>
      </c>
      <c r="AC4124" s="2">
        <v>294.10000000000002</v>
      </c>
      <c r="AE4124" s="2" t="s">
        <v>9043</v>
      </c>
      <c r="AF4124" s="2" t="s">
        <v>17390</v>
      </c>
      <c r="AG4124" s="2" t="s">
        <v>2998</v>
      </c>
      <c r="AH4124" s="2" t="s">
        <v>17088</v>
      </c>
    </row>
    <row r="4125" spans="24:34" x14ac:dyDescent="0.4">
      <c r="X4125" s="2" t="s">
        <v>9059</v>
      </c>
      <c r="Y4125" s="2">
        <v>1985</v>
      </c>
      <c r="Z4125" s="2">
        <v>934</v>
      </c>
      <c r="AA4125" s="2">
        <v>43</v>
      </c>
      <c r="AB4125" s="2">
        <v>2</v>
      </c>
      <c r="AC4125" s="2">
        <v>934</v>
      </c>
      <c r="AE4125" s="2" t="s">
        <v>1570</v>
      </c>
      <c r="AF4125" s="2" t="s">
        <v>17390</v>
      </c>
      <c r="AG4125" s="2" t="s">
        <v>2998</v>
      </c>
      <c r="AH4125" s="2" t="s">
        <v>17088</v>
      </c>
    </row>
    <row r="4126" spans="24:34" x14ac:dyDescent="0.4">
      <c r="X4126" s="2" t="s">
        <v>9060</v>
      </c>
      <c r="Y4126" s="2">
        <v>1978</v>
      </c>
      <c r="Z4126" s="2">
        <v>660.7</v>
      </c>
      <c r="AA4126" s="2">
        <v>34</v>
      </c>
      <c r="AB4126" s="2">
        <v>2</v>
      </c>
      <c r="AC4126" s="2">
        <v>660.7</v>
      </c>
      <c r="AE4126" s="2" t="s">
        <v>9045</v>
      </c>
      <c r="AF4126" s="2" t="s">
        <v>17390</v>
      </c>
      <c r="AG4126" s="2" t="s">
        <v>2998</v>
      </c>
      <c r="AH4126" s="2" t="s">
        <v>2998</v>
      </c>
    </row>
    <row r="4127" spans="24:34" x14ac:dyDescent="0.4">
      <c r="X4127" s="2" t="s">
        <v>9061</v>
      </c>
      <c r="Y4127" s="2">
        <v>1992</v>
      </c>
      <c r="Z4127" s="2">
        <v>1091</v>
      </c>
      <c r="AA4127" s="2">
        <v>39</v>
      </c>
      <c r="AB4127" s="2">
        <v>3</v>
      </c>
      <c r="AC4127" s="2">
        <v>1091</v>
      </c>
      <c r="AE4127" s="2" t="s">
        <v>9046</v>
      </c>
      <c r="AF4127" s="2" t="s">
        <v>17390</v>
      </c>
      <c r="AG4127" s="2" t="s">
        <v>2998</v>
      </c>
      <c r="AH4127" s="2" t="s">
        <v>17088</v>
      </c>
    </row>
    <row r="4128" spans="24:34" x14ac:dyDescent="0.4">
      <c r="X4128" s="2" t="s">
        <v>9062</v>
      </c>
      <c r="Y4128" s="2">
        <v>1988</v>
      </c>
      <c r="Z4128" s="2">
        <v>9478.1</v>
      </c>
      <c r="AA4128" s="2">
        <v>450</v>
      </c>
      <c r="AB4128" s="2">
        <v>5</v>
      </c>
      <c r="AC4128" s="2">
        <v>8442.4</v>
      </c>
      <c r="AE4128" s="2" t="s">
        <v>9047</v>
      </c>
      <c r="AF4128" s="2" t="s">
        <v>17390</v>
      </c>
      <c r="AG4128" s="2" t="s">
        <v>2998</v>
      </c>
      <c r="AH4128" s="2" t="s">
        <v>17088</v>
      </c>
    </row>
    <row r="4129" spans="24:34" x14ac:dyDescent="0.4">
      <c r="X4129" s="2" t="s">
        <v>9064</v>
      </c>
      <c r="Y4129" s="2">
        <v>1963</v>
      </c>
      <c r="Z4129" s="2">
        <v>670.6</v>
      </c>
      <c r="AA4129" s="2">
        <v>32</v>
      </c>
      <c r="AB4129" s="2">
        <v>2</v>
      </c>
      <c r="AC4129" s="2">
        <v>670.6</v>
      </c>
      <c r="AE4129" s="2" t="s">
        <v>9048</v>
      </c>
      <c r="AF4129" s="2" t="s">
        <v>17390</v>
      </c>
      <c r="AG4129" s="2" t="s">
        <v>2998</v>
      </c>
      <c r="AH4129" s="2" t="s">
        <v>17088</v>
      </c>
    </row>
    <row r="4130" spans="24:34" x14ac:dyDescent="0.4">
      <c r="X4130" s="2" t="s">
        <v>9066</v>
      </c>
      <c r="Y4130" s="2">
        <v>1960</v>
      </c>
      <c r="Z4130" s="2">
        <v>597.4</v>
      </c>
      <c r="AA4130" s="2">
        <v>30</v>
      </c>
      <c r="AB4130" s="2">
        <v>2</v>
      </c>
      <c r="AC4130" s="2">
        <v>597.4</v>
      </c>
      <c r="AE4130" s="2" t="s">
        <v>9049</v>
      </c>
      <c r="AF4130" s="2" t="s">
        <v>17390</v>
      </c>
      <c r="AG4130" s="2" t="s">
        <v>2998</v>
      </c>
      <c r="AH4130" s="2" t="s">
        <v>17400</v>
      </c>
    </row>
    <row r="4131" spans="24:34" x14ac:dyDescent="0.4">
      <c r="X4131" s="2" t="s">
        <v>1571</v>
      </c>
      <c r="Y4131" s="2">
        <v>1960</v>
      </c>
      <c r="Z4131" s="2">
        <v>606.9</v>
      </c>
      <c r="AA4131" s="2">
        <v>23</v>
      </c>
      <c r="AB4131" s="2">
        <v>2</v>
      </c>
      <c r="AC4131" s="2">
        <v>560.1</v>
      </c>
      <c r="AE4131" s="2" t="s">
        <v>476</v>
      </c>
      <c r="AF4131" s="2" t="s">
        <v>17390</v>
      </c>
      <c r="AG4131" s="2" t="s">
        <v>2998</v>
      </c>
      <c r="AH4131" s="2" t="s">
        <v>17088</v>
      </c>
    </row>
    <row r="4132" spans="24:34" x14ac:dyDescent="0.4">
      <c r="X4132" s="2" t="s">
        <v>1572</v>
      </c>
      <c r="Y4132" s="2">
        <v>1955</v>
      </c>
      <c r="Z4132" s="2">
        <v>1456.3</v>
      </c>
      <c r="AA4132" s="2">
        <v>48</v>
      </c>
      <c r="AB4132" s="2">
        <v>2</v>
      </c>
      <c r="AC4132" s="2">
        <v>1064.5</v>
      </c>
      <c r="AE4132" s="2" t="s">
        <v>9050</v>
      </c>
      <c r="AF4132" s="2" t="s">
        <v>17390</v>
      </c>
      <c r="AG4132" s="2" t="s">
        <v>2998</v>
      </c>
      <c r="AH4132" s="2" t="s">
        <v>17086</v>
      </c>
    </row>
    <row r="4133" spans="24:34" x14ac:dyDescent="0.4">
      <c r="X4133" s="2" t="s">
        <v>1573</v>
      </c>
      <c r="Y4133" s="2">
        <v>1991</v>
      </c>
      <c r="Z4133" s="2">
        <v>560.9</v>
      </c>
      <c r="AA4133" s="2">
        <v>26</v>
      </c>
      <c r="AB4133" s="2">
        <v>2</v>
      </c>
      <c r="AC4133" s="2">
        <v>560.9</v>
      </c>
      <c r="AE4133" s="2" t="s">
        <v>9051</v>
      </c>
      <c r="AF4133" s="2" t="s">
        <v>17390</v>
      </c>
      <c r="AG4133" s="2" t="s">
        <v>2998</v>
      </c>
      <c r="AH4133" s="2" t="s">
        <v>17086</v>
      </c>
    </row>
    <row r="4134" spans="24:34" x14ac:dyDescent="0.4">
      <c r="X4134" s="2" t="s">
        <v>9070</v>
      </c>
      <c r="Y4134" s="2">
        <v>1987</v>
      </c>
      <c r="Z4134" s="2">
        <v>2441.8000000000002</v>
      </c>
      <c r="AA4134" s="2">
        <v>78</v>
      </c>
      <c r="AB4134" s="2">
        <v>3</v>
      </c>
      <c r="AC4134" s="2">
        <v>2081.1</v>
      </c>
      <c r="AE4134" s="2" t="s">
        <v>468</v>
      </c>
      <c r="AF4134" s="2" t="s">
        <v>17390</v>
      </c>
      <c r="AG4134" s="2" t="s">
        <v>2998</v>
      </c>
      <c r="AH4134" s="2" t="s">
        <v>17400</v>
      </c>
    </row>
    <row r="4135" spans="24:34" x14ac:dyDescent="0.4">
      <c r="X4135" s="2" t="s">
        <v>1574</v>
      </c>
      <c r="Y4135" s="2">
        <v>1984</v>
      </c>
      <c r="Z4135" s="2">
        <v>2513.5</v>
      </c>
      <c r="AA4135" s="2">
        <v>92</v>
      </c>
      <c r="AB4135" s="2">
        <v>3</v>
      </c>
      <c r="AC4135" s="2">
        <v>1885.3</v>
      </c>
      <c r="AE4135" s="2" t="s">
        <v>480</v>
      </c>
      <c r="AF4135" s="2" t="s">
        <v>17390</v>
      </c>
      <c r="AG4135" s="2" t="s">
        <v>2998</v>
      </c>
      <c r="AH4135" s="2" t="s">
        <v>17086</v>
      </c>
    </row>
    <row r="4136" spans="24:34" x14ac:dyDescent="0.4">
      <c r="X4136" s="2" t="s">
        <v>1575</v>
      </c>
      <c r="Y4136" s="2">
        <v>1981</v>
      </c>
      <c r="Z4136" s="2">
        <v>4571</v>
      </c>
      <c r="AA4136" s="2">
        <v>75</v>
      </c>
      <c r="AB4136" s="2">
        <v>3</v>
      </c>
      <c r="AC4136" s="2">
        <v>1887.1</v>
      </c>
      <c r="AE4136" s="2" t="s">
        <v>9053</v>
      </c>
      <c r="AF4136" s="2" t="s">
        <v>17390</v>
      </c>
      <c r="AG4136" s="2" t="s">
        <v>2998</v>
      </c>
      <c r="AH4136" s="2" t="s">
        <v>17086</v>
      </c>
    </row>
    <row r="4137" spans="24:34" x14ac:dyDescent="0.4">
      <c r="X4137" s="2" t="s">
        <v>9072</v>
      </c>
      <c r="Y4137" s="2">
        <v>1995</v>
      </c>
      <c r="Z4137" s="2">
        <v>1644.2</v>
      </c>
      <c r="AA4137" s="2">
        <v>57</v>
      </c>
      <c r="AB4137" s="2">
        <v>3</v>
      </c>
      <c r="AC4137" s="2">
        <v>1644.2</v>
      </c>
      <c r="AE4137" s="2" t="s">
        <v>9055</v>
      </c>
      <c r="AF4137" s="2" t="s">
        <v>17390</v>
      </c>
      <c r="AG4137" s="2" t="s">
        <v>2998</v>
      </c>
      <c r="AH4137" s="2" t="s">
        <v>17086</v>
      </c>
    </row>
    <row r="4138" spans="24:34" x14ac:dyDescent="0.4">
      <c r="X4138" s="2" t="s">
        <v>9074</v>
      </c>
      <c r="Y4138" s="2">
        <v>1969</v>
      </c>
      <c r="Z4138" s="2">
        <v>394.8</v>
      </c>
      <c r="AA4138" s="2">
        <v>24</v>
      </c>
      <c r="AB4138" s="2">
        <v>2</v>
      </c>
      <c r="AC4138" s="2">
        <v>363.6</v>
      </c>
      <c r="AE4138" s="2" t="s">
        <v>9056</v>
      </c>
      <c r="AF4138" s="2" t="s">
        <v>17390</v>
      </c>
      <c r="AG4138" s="2" t="s">
        <v>2998</v>
      </c>
      <c r="AH4138" s="2" t="s">
        <v>17086</v>
      </c>
    </row>
    <row r="4139" spans="24:34" x14ac:dyDescent="0.4">
      <c r="X4139" s="2" t="s">
        <v>9075</v>
      </c>
      <c r="Y4139" s="2">
        <v>1970</v>
      </c>
      <c r="Z4139" s="2">
        <v>733.6</v>
      </c>
      <c r="AA4139" s="2">
        <v>42</v>
      </c>
      <c r="AB4139" s="2">
        <v>2</v>
      </c>
      <c r="AC4139" s="2">
        <v>733.4</v>
      </c>
      <c r="AE4139" s="2" t="s">
        <v>9058</v>
      </c>
      <c r="AF4139" s="2" t="s">
        <v>17390</v>
      </c>
      <c r="AG4139" s="2" t="s">
        <v>2998</v>
      </c>
      <c r="AH4139" s="2" t="s">
        <v>17086</v>
      </c>
    </row>
    <row r="4140" spans="24:34" x14ac:dyDescent="0.4">
      <c r="X4140" s="2" t="s">
        <v>9077</v>
      </c>
      <c r="Y4140" s="2">
        <v>1973</v>
      </c>
      <c r="Z4140" s="2">
        <v>394</v>
      </c>
      <c r="AA4140" s="2">
        <v>12</v>
      </c>
      <c r="AB4140" s="2">
        <v>2</v>
      </c>
      <c r="AC4140" s="2">
        <v>364.7</v>
      </c>
      <c r="AE4140" s="2" t="s">
        <v>9059</v>
      </c>
      <c r="AF4140" s="2" t="s">
        <v>17390</v>
      </c>
      <c r="AG4140" s="2" t="s">
        <v>2998</v>
      </c>
      <c r="AH4140" s="2" t="s">
        <v>17400</v>
      </c>
    </row>
    <row r="4141" spans="24:34" x14ac:dyDescent="0.4">
      <c r="X4141" s="2" t="s">
        <v>9079</v>
      </c>
      <c r="Y4141" s="2">
        <v>1973</v>
      </c>
      <c r="Z4141" s="2">
        <v>392.7</v>
      </c>
      <c r="AA4141" s="2">
        <v>10</v>
      </c>
      <c r="AB4141" s="2">
        <v>2</v>
      </c>
      <c r="AC4141" s="2">
        <v>363.1</v>
      </c>
      <c r="AE4141" s="2" t="s">
        <v>9060</v>
      </c>
      <c r="AF4141" s="2" t="s">
        <v>17390</v>
      </c>
      <c r="AG4141" s="2" t="s">
        <v>2998</v>
      </c>
      <c r="AH4141" s="2" t="s">
        <v>17088</v>
      </c>
    </row>
    <row r="4142" spans="24:34" x14ac:dyDescent="0.4">
      <c r="X4142" s="2" t="s">
        <v>9081</v>
      </c>
      <c r="Y4142" s="2">
        <v>1969</v>
      </c>
      <c r="Z4142" s="2">
        <v>764.7</v>
      </c>
      <c r="AA4142" s="2">
        <v>34</v>
      </c>
      <c r="AB4142" s="2">
        <v>2</v>
      </c>
      <c r="AC4142" s="2">
        <v>718.4</v>
      </c>
      <c r="AE4142" s="2" t="s">
        <v>9061</v>
      </c>
      <c r="AF4142" s="2" t="s">
        <v>17390</v>
      </c>
      <c r="AG4142" s="2" t="s">
        <v>2998</v>
      </c>
      <c r="AH4142" s="2" t="s">
        <v>17088</v>
      </c>
    </row>
    <row r="4143" spans="24:34" x14ac:dyDescent="0.4">
      <c r="X4143" s="2" t="s">
        <v>9084</v>
      </c>
      <c r="Y4143" s="2">
        <v>1967</v>
      </c>
      <c r="Z4143" s="2">
        <v>657.4</v>
      </c>
      <c r="AA4143" s="2">
        <v>26</v>
      </c>
      <c r="AB4143" s="2">
        <v>2</v>
      </c>
      <c r="AC4143" s="2">
        <v>657.4</v>
      </c>
      <c r="AE4143" s="2" t="s">
        <v>9062</v>
      </c>
      <c r="AF4143" s="2" t="s">
        <v>17390</v>
      </c>
      <c r="AG4143" s="2" t="s">
        <v>2998</v>
      </c>
      <c r="AH4143" s="2" t="s">
        <v>17449</v>
      </c>
    </row>
    <row r="4144" spans="24:34" x14ac:dyDescent="0.4">
      <c r="X4144" s="2" t="s">
        <v>9085</v>
      </c>
      <c r="Y4144" s="2">
        <v>1964</v>
      </c>
      <c r="Z4144" s="2">
        <v>941.6</v>
      </c>
      <c r="AA4144" s="2">
        <v>36</v>
      </c>
      <c r="AB4144" s="2">
        <v>2</v>
      </c>
      <c r="AC4144" s="2">
        <v>642.5</v>
      </c>
      <c r="AE4144" s="2" t="s">
        <v>9064</v>
      </c>
      <c r="AF4144" s="2" t="s">
        <v>17390</v>
      </c>
      <c r="AG4144" s="2" t="s">
        <v>2998</v>
      </c>
      <c r="AH4144" s="2" t="s">
        <v>17088</v>
      </c>
    </row>
    <row r="4145" spans="24:34" x14ac:dyDescent="0.4">
      <c r="X4145" s="2" t="s">
        <v>9088</v>
      </c>
      <c r="Y4145" s="2">
        <v>1946</v>
      </c>
      <c r="Z4145" s="2">
        <v>1108.4000000000001</v>
      </c>
      <c r="AA4145" s="2">
        <v>31</v>
      </c>
      <c r="AB4145" s="2">
        <v>2</v>
      </c>
      <c r="AC4145" s="2">
        <v>779.4</v>
      </c>
      <c r="AE4145" s="2" t="s">
        <v>9066</v>
      </c>
      <c r="AF4145" s="2" t="s">
        <v>17390</v>
      </c>
      <c r="AG4145" s="2" t="s">
        <v>2998</v>
      </c>
      <c r="AH4145" s="2" t="s">
        <v>17088</v>
      </c>
    </row>
    <row r="4146" spans="24:34" x14ac:dyDescent="0.4">
      <c r="X4146" s="2" t="s">
        <v>9089</v>
      </c>
      <c r="Y4146" s="2">
        <v>1970</v>
      </c>
      <c r="Z4146" s="2">
        <v>424.4</v>
      </c>
      <c r="AA4146" s="2">
        <v>10</v>
      </c>
      <c r="AB4146" s="2">
        <v>2</v>
      </c>
      <c r="AC4146" s="2">
        <v>408</v>
      </c>
      <c r="AE4146" s="2" t="s">
        <v>1571</v>
      </c>
      <c r="AF4146" s="2" t="s">
        <v>17390</v>
      </c>
      <c r="AG4146" s="2" t="s">
        <v>2998</v>
      </c>
      <c r="AH4146" s="2" t="s">
        <v>17088</v>
      </c>
    </row>
    <row r="4147" spans="24:34" x14ac:dyDescent="0.4">
      <c r="X4147" s="2" t="s">
        <v>9090</v>
      </c>
      <c r="Y4147" s="2">
        <v>1955</v>
      </c>
      <c r="Z4147" s="2">
        <v>321.2</v>
      </c>
      <c r="AA4147" s="2">
        <v>15</v>
      </c>
      <c r="AB4147" s="2">
        <v>2</v>
      </c>
      <c r="AC4147" s="2">
        <v>311.3</v>
      </c>
      <c r="AE4147" s="2" t="s">
        <v>1572</v>
      </c>
      <c r="AF4147" s="2" t="s">
        <v>17405</v>
      </c>
      <c r="AG4147" s="2" t="s">
        <v>2998</v>
      </c>
      <c r="AH4147" s="2" t="s">
        <v>17400</v>
      </c>
    </row>
    <row r="4148" spans="24:34" x14ac:dyDescent="0.4">
      <c r="X4148" s="2" t="s">
        <v>9092</v>
      </c>
      <c r="Y4148" s="2">
        <v>1970</v>
      </c>
      <c r="Z4148" s="2">
        <v>404.7</v>
      </c>
      <c r="AA4148" s="2">
        <v>20</v>
      </c>
      <c r="AB4148" s="2">
        <v>2</v>
      </c>
      <c r="AC4148" s="2">
        <v>372.6</v>
      </c>
      <c r="AE4148" s="2" t="s">
        <v>1573</v>
      </c>
      <c r="AF4148" s="2" t="s">
        <v>17390</v>
      </c>
      <c r="AG4148" s="2" t="s">
        <v>2998</v>
      </c>
      <c r="AH4148" s="2" t="s">
        <v>17088</v>
      </c>
    </row>
    <row r="4149" spans="24:34" x14ac:dyDescent="0.4">
      <c r="X4149" s="2" t="s">
        <v>9093</v>
      </c>
      <c r="Y4149" s="2">
        <v>1955</v>
      </c>
      <c r="Z4149" s="2">
        <v>465.1</v>
      </c>
      <c r="AA4149" s="2">
        <v>18</v>
      </c>
      <c r="AB4149" s="2">
        <v>2</v>
      </c>
      <c r="AC4149" s="2">
        <v>465.1</v>
      </c>
      <c r="AE4149" s="2" t="s">
        <v>9070</v>
      </c>
      <c r="AF4149" s="2" t="s">
        <v>17390</v>
      </c>
      <c r="AG4149" s="2" t="s">
        <v>2998</v>
      </c>
      <c r="AH4149" s="2" t="s">
        <v>17400</v>
      </c>
    </row>
    <row r="4150" spans="24:34" x14ac:dyDescent="0.4">
      <c r="X4150" s="2" t="s">
        <v>9094</v>
      </c>
      <c r="Y4150" s="2">
        <v>1979</v>
      </c>
      <c r="Z4150" s="2">
        <v>401.9</v>
      </c>
      <c r="AA4150" s="2">
        <v>21</v>
      </c>
      <c r="AB4150" s="2">
        <v>2</v>
      </c>
      <c r="AC4150" s="2">
        <v>401.9</v>
      </c>
      <c r="AE4150" s="2" t="s">
        <v>1574</v>
      </c>
      <c r="AF4150" s="2" t="s">
        <v>17390</v>
      </c>
      <c r="AG4150" s="2" t="s">
        <v>2998</v>
      </c>
      <c r="AH4150" s="2" t="s">
        <v>17400</v>
      </c>
    </row>
    <row r="4151" spans="24:34" x14ac:dyDescent="0.4">
      <c r="X4151" s="2" t="s">
        <v>9095</v>
      </c>
      <c r="Y4151" s="2">
        <v>1973</v>
      </c>
      <c r="Z4151" s="2">
        <v>403.44</v>
      </c>
      <c r="AA4151" s="2">
        <v>13</v>
      </c>
      <c r="AB4151" s="2">
        <v>2</v>
      </c>
      <c r="AC4151" s="2">
        <v>403.44</v>
      </c>
      <c r="AE4151" s="2" t="s">
        <v>1575</v>
      </c>
      <c r="AF4151" s="2" t="s">
        <v>17390</v>
      </c>
      <c r="AG4151" s="2" t="s">
        <v>2998</v>
      </c>
      <c r="AH4151" s="2" t="s">
        <v>17400</v>
      </c>
    </row>
    <row r="4152" spans="24:34" x14ac:dyDescent="0.4">
      <c r="X4152" s="2" t="s">
        <v>9098</v>
      </c>
      <c r="Y4152" s="2">
        <v>1970</v>
      </c>
      <c r="Z4152" s="2">
        <v>351.6</v>
      </c>
      <c r="AA4152" s="2">
        <v>14</v>
      </c>
      <c r="AB4152" s="2">
        <v>2</v>
      </c>
      <c r="AC4152" s="2">
        <v>320.60000000000002</v>
      </c>
      <c r="AE4152" s="2" t="s">
        <v>9072</v>
      </c>
      <c r="AF4152" s="2" t="s">
        <v>17390</v>
      </c>
      <c r="AG4152" s="2" t="s">
        <v>2998</v>
      </c>
      <c r="AH4152" s="2" t="s">
        <v>17400</v>
      </c>
    </row>
    <row r="4153" spans="24:34" x14ac:dyDescent="0.4">
      <c r="X4153" s="2" t="s">
        <v>290</v>
      </c>
      <c r="Y4153" s="2">
        <v>1986</v>
      </c>
      <c r="Z4153" s="2">
        <v>2458</v>
      </c>
      <c r="AA4153" s="2">
        <v>73</v>
      </c>
      <c r="AB4153" s="2">
        <v>2</v>
      </c>
      <c r="AC4153" s="2">
        <v>2128.3000000000002</v>
      </c>
      <c r="AE4153" s="2" t="s">
        <v>9074</v>
      </c>
      <c r="AF4153" s="2" t="s">
        <v>17390</v>
      </c>
      <c r="AG4153" s="2" t="s">
        <v>2998</v>
      </c>
      <c r="AH4153" s="2" t="s">
        <v>17086</v>
      </c>
    </row>
    <row r="4154" spans="24:34" x14ac:dyDescent="0.4">
      <c r="X4154" s="2" t="s">
        <v>9100</v>
      </c>
      <c r="Y4154" s="2">
        <v>1979</v>
      </c>
      <c r="Z4154" s="2">
        <v>1674.3</v>
      </c>
      <c r="AA4154" s="2">
        <v>61</v>
      </c>
      <c r="AB4154" s="2">
        <v>3</v>
      </c>
      <c r="AC4154" s="2">
        <v>1501.1</v>
      </c>
      <c r="AE4154" s="2" t="s">
        <v>9075</v>
      </c>
      <c r="AF4154" s="2" t="s">
        <v>17390</v>
      </c>
      <c r="AG4154" s="2" t="s">
        <v>2998</v>
      </c>
      <c r="AH4154" s="2" t="s">
        <v>17088</v>
      </c>
    </row>
    <row r="4155" spans="24:34" x14ac:dyDescent="0.4">
      <c r="X4155" s="2" t="s">
        <v>1576</v>
      </c>
      <c r="Y4155" s="2">
        <v>1992</v>
      </c>
      <c r="Z4155" s="2">
        <v>1862.6</v>
      </c>
      <c r="AA4155" s="2">
        <v>86</v>
      </c>
      <c r="AB4155" s="2">
        <v>5</v>
      </c>
      <c r="AC4155" s="2">
        <v>1688.1</v>
      </c>
      <c r="AE4155" s="2" t="s">
        <v>9077</v>
      </c>
      <c r="AF4155" s="2" t="s">
        <v>17390</v>
      </c>
      <c r="AG4155" s="2" t="s">
        <v>2998</v>
      </c>
      <c r="AH4155" s="2" t="s">
        <v>17086</v>
      </c>
    </row>
    <row r="4156" spans="24:34" x14ac:dyDescent="0.4">
      <c r="X4156" s="2" t="s">
        <v>9102</v>
      </c>
      <c r="Y4156" s="2">
        <v>1970</v>
      </c>
      <c r="Z4156" s="2">
        <v>473.2</v>
      </c>
      <c r="AA4156" s="2">
        <v>28</v>
      </c>
      <c r="AB4156" s="2">
        <v>2</v>
      </c>
      <c r="AC4156" s="2">
        <v>390.2</v>
      </c>
      <c r="AE4156" s="2" t="s">
        <v>9079</v>
      </c>
      <c r="AF4156" s="2" t="s">
        <v>17390</v>
      </c>
      <c r="AG4156" s="2" t="s">
        <v>2998</v>
      </c>
      <c r="AH4156" s="2" t="s">
        <v>17086</v>
      </c>
    </row>
    <row r="4157" spans="24:34" x14ac:dyDescent="0.4">
      <c r="X4157" s="2" t="s">
        <v>9103</v>
      </c>
      <c r="Y4157" s="2">
        <v>1970</v>
      </c>
      <c r="Z4157" s="2">
        <v>409.5</v>
      </c>
      <c r="AA4157" s="2">
        <v>15</v>
      </c>
      <c r="AB4157" s="2">
        <v>2</v>
      </c>
      <c r="AC4157" s="2">
        <v>361.9</v>
      </c>
      <c r="AE4157" s="2" t="s">
        <v>9081</v>
      </c>
      <c r="AF4157" s="2" t="s">
        <v>17390</v>
      </c>
      <c r="AG4157" s="2" t="s">
        <v>2998</v>
      </c>
      <c r="AH4157" s="2" t="s">
        <v>17088</v>
      </c>
    </row>
    <row r="4158" spans="24:34" x14ac:dyDescent="0.4">
      <c r="X4158" s="2" t="s">
        <v>9105</v>
      </c>
      <c r="Y4158" s="2">
        <v>1977</v>
      </c>
      <c r="Z4158" s="2">
        <v>954.6</v>
      </c>
      <c r="AA4158" s="2">
        <v>40</v>
      </c>
      <c r="AB4158" s="2">
        <v>2</v>
      </c>
      <c r="AC4158" s="2">
        <v>874.2</v>
      </c>
      <c r="AE4158" s="2" t="s">
        <v>9084</v>
      </c>
      <c r="AF4158" s="2" t="s">
        <v>17390</v>
      </c>
      <c r="AG4158" s="2" t="s">
        <v>2998</v>
      </c>
      <c r="AH4158" s="2" t="s">
        <v>17088</v>
      </c>
    </row>
    <row r="4159" spans="24:34" x14ac:dyDescent="0.4">
      <c r="X4159" s="2" t="s">
        <v>9109</v>
      </c>
      <c r="Y4159" s="2">
        <v>1986</v>
      </c>
      <c r="Z4159" s="2">
        <v>1980</v>
      </c>
      <c r="AA4159" s="2">
        <v>78</v>
      </c>
      <c r="AB4159" s="2">
        <v>3</v>
      </c>
      <c r="AC4159" s="2">
        <v>1826.3</v>
      </c>
      <c r="AE4159" s="2" t="s">
        <v>9085</v>
      </c>
      <c r="AF4159" s="2" t="s">
        <v>17390</v>
      </c>
      <c r="AG4159" s="2" t="s">
        <v>2998</v>
      </c>
      <c r="AH4159" s="2" t="s">
        <v>17088</v>
      </c>
    </row>
    <row r="4160" spans="24:34" x14ac:dyDescent="0.4">
      <c r="X4160" s="2" t="s">
        <v>9111</v>
      </c>
      <c r="Y4160" s="2">
        <v>1970</v>
      </c>
      <c r="Z4160" s="2">
        <v>1255</v>
      </c>
      <c r="AA4160" s="2">
        <v>18</v>
      </c>
      <c r="AB4160" s="2">
        <v>2</v>
      </c>
      <c r="AC4160" s="2">
        <v>411.3</v>
      </c>
      <c r="AE4160" s="2" t="s">
        <v>9088</v>
      </c>
      <c r="AF4160" s="2" t="s">
        <v>17405</v>
      </c>
      <c r="AG4160" s="2" t="s">
        <v>2998</v>
      </c>
      <c r="AH4160" s="2" t="s">
        <v>17088</v>
      </c>
    </row>
    <row r="4161" spans="24:34" x14ac:dyDescent="0.4">
      <c r="X4161" s="2" t="s">
        <v>9112</v>
      </c>
      <c r="Y4161" s="2">
        <v>1920</v>
      </c>
      <c r="Z4161" s="2">
        <v>509.9</v>
      </c>
      <c r="AA4161" s="2">
        <v>12</v>
      </c>
      <c r="AB4161" s="2">
        <v>1</v>
      </c>
      <c r="AC4161" s="2">
        <v>509.9</v>
      </c>
      <c r="AE4161" s="2" t="s">
        <v>9089</v>
      </c>
      <c r="AF4161" s="2" t="s">
        <v>17390</v>
      </c>
      <c r="AG4161" s="2" t="s">
        <v>2998</v>
      </c>
      <c r="AH4161" s="2" t="s">
        <v>17086</v>
      </c>
    </row>
    <row r="4162" spans="24:34" x14ac:dyDescent="0.4">
      <c r="X4162" s="2" t="s">
        <v>9114</v>
      </c>
      <c r="Y4162" s="2">
        <v>1963</v>
      </c>
      <c r="Z4162" s="2">
        <v>290.10000000000002</v>
      </c>
      <c r="AA4162" s="2">
        <v>13</v>
      </c>
      <c r="AB4162" s="2">
        <v>2</v>
      </c>
      <c r="AC4162" s="2">
        <v>271.5</v>
      </c>
      <c r="AE4162" s="2" t="s">
        <v>9090</v>
      </c>
      <c r="AF4162" s="2" t="s">
        <v>17390</v>
      </c>
      <c r="AG4162" s="2" t="s">
        <v>2998</v>
      </c>
      <c r="AH4162" s="2" t="s">
        <v>17086</v>
      </c>
    </row>
    <row r="4163" spans="24:34" x14ac:dyDescent="0.4">
      <c r="X4163" s="2" t="s">
        <v>9116</v>
      </c>
      <c r="Y4163" s="2">
        <v>1966</v>
      </c>
      <c r="Z4163" s="2">
        <v>908.8</v>
      </c>
      <c r="AA4163" s="2">
        <v>47</v>
      </c>
      <c r="AB4163" s="2">
        <v>2</v>
      </c>
      <c r="AC4163" s="2">
        <v>908.8</v>
      </c>
      <c r="AE4163" s="2" t="s">
        <v>9092</v>
      </c>
      <c r="AF4163" s="2" t="s">
        <v>17390</v>
      </c>
      <c r="AG4163" s="2" t="s">
        <v>2998</v>
      </c>
      <c r="AH4163" s="2" t="s">
        <v>17086</v>
      </c>
    </row>
    <row r="4164" spans="24:34" x14ac:dyDescent="0.4">
      <c r="X4164" s="2" t="s">
        <v>9118</v>
      </c>
      <c r="Y4164" s="2">
        <v>1967</v>
      </c>
      <c r="Z4164" s="2">
        <v>1143.9000000000001</v>
      </c>
      <c r="AA4164" s="2">
        <v>57</v>
      </c>
      <c r="AB4164" s="2">
        <v>2</v>
      </c>
      <c r="AC4164" s="2">
        <v>971.4</v>
      </c>
      <c r="AE4164" s="2" t="s">
        <v>9093</v>
      </c>
      <c r="AF4164" s="2" t="s">
        <v>17390</v>
      </c>
      <c r="AG4164" s="2" t="s">
        <v>2998</v>
      </c>
      <c r="AH4164" s="2" t="s">
        <v>17086</v>
      </c>
    </row>
    <row r="4165" spans="24:34" x14ac:dyDescent="0.4">
      <c r="X4165" s="2" t="s">
        <v>9120</v>
      </c>
      <c r="Y4165" s="2">
        <v>1995</v>
      </c>
      <c r="Z4165" s="2">
        <v>7244.3</v>
      </c>
      <c r="AA4165" s="2">
        <v>243</v>
      </c>
      <c r="AB4165" s="2">
        <v>5</v>
      </c>
      <c r="AC4165" s="2">
        <v>4975.6000000000004</v>
      </c>
      <c r="AE4165" s="2" t="s">
        <v>9094</v>
      </c>
      <c r="AF4165" s="2" t="s">
        <v>17390</v>
      </c>
      <c r="AG4165" s="2" t="s">
        <v>2998</v>
      </c>
      <c r="AH4165" s="2" t="s">
        <v>17086</v>
      </c>
    </row>
    <row r="4166" spans="24:34" x14ac:dyDescent="0.4">
      <c r="X4166" s="2" t="s">
        <v>9122</v>
      </c>
      <c r="Y4166" s="2">
        <v>1993</v>
      </c>
      <c r="Z4166" s="2">
        <v>4896</v>
      </c>
      <c r="AA4166" s="2">
        <v>162</v>
      </c>
      <c r="AB4166" s="2">
        <v>5</v>
      </c>
      <c r="AC4166" s="2">
        <v>3098.7</v>
      </c>
      <c r="AE4166" s="2" t="s">
        <v>9095</v>
      </c>
      <c r="AF4166" s="2" t="s">
        <v>17390</v>
      </c>
      <c r="AG4166" s="2" t="s">
        <v>2998</v>
      </c>
      <c r="AH4166" s="2" t="s">
        <v>17086</v>
      </c>
    </row>
    <row r="4167" spans="24:34" x14ac:dyDescent="0.4">
      <c r="X4167" s="2" t="s">
        <v>291</v>
      </c>
      <c r="Y4167" s="2">
        <v>2010</v>
      </c>
      <c r="Z4167" s="2">
        <v>2458</v>
      </c>
      <c r="AA4167" s="2">
        <v>114</v>
      </c>
      <c r="AB4167" s="2">
        <v>3</v>
      </c>
      <c r="AC4167" s="2">
        <v>1431.3</v>
      </c>
      <c r="AE4167" s="2" t="s">
        <v>9098</v>
      </c>
      <c r="AF4167" s="2" t="s">
        <v>17390</v>
      </c>
      <c r="AG4167" s="2" t="s">
        <v>2998</v>
      </c>
      <c r="AH4167" s="2" t="s">
        <v>17086</v>
      </c>
    </row>
    <row r="4168" spans="24:34" x14ac:dyDescent="0.4">
      <c r="X4168" s="2" t="s">
        <v>9124</v>
      </c>
      <c r="Y4168" s="2">
        <v>1963</v>
      </c>
      <c r="Z4168" s="2">
        <v>655.9</v>
      </c>
      <c r="AA4168" s="2">
        <v>36</v>
      </c>
      <c r="AB4168" s="2">
        <v>2</v>
      </c>
      <c r="AC4168" s="2">
        <v>540.4</v>
      </c>
      <c r="AE4168" s="2" t="s">
        <v>290</v>
      </c>
      <c r="AF4168" s="2" t="s">
        <v>17390</v>
      </c>
      <c r="AG4168" s="2" t="s">
        <v>2998</v>
      </c>
      <c r="AH4168" s="2" t="s">
        <v>17413</v>
      </c>
    </row>
    <row r="4169" spans="24:34" x14ac:dyDescent="0.4">
      <c r="X4169" s="2" t="s">
        <v>9126</v>
      </c>
      <c r="Y4169" s="2">
        <v>1964</v>
      </c>
      <c r="Z4169" s="2">
        <v>645.4</v>
      </c>
      <c r="AA4169" s="2">
        <v>42</v>
      </c>
      <c r="AB4169" s="2">
        <v>2</v>
      </c>
      <c r="AC4169" s="2">
        <v>597.4</v>
      </c>
      <c r="AE4169" s="2" t="s">
        <v>9100</v>
      </c>
      <c r="AF4169" s="2" t="s">
        <v>17390</v>
      </c>
      <c r="AG4169" s="2" t="s">
        <v>2998</v>
      </c>
      <c r="AH4169" s="2" t="s">
        <v>17400</v>
      </c>
    </row>
    <row r="4170" spans="24:34" x14ac:dyDescent="0.4">
      <c r="X4170" s="2" t="s">
        <v>9128</v>
      </c>
      <c r="Y4170" s="2">
        <v>1966</v>
      </c>
      <c r="Z4170" s="2">
        <v>617</v>
      </c>
      <c r="AA4170" s="2">
        <v>25</v>
      </c>
      <c r="AB4170" s="2">
        <v>2</v>
      </c>
      <c r="AC4170" s="2">
        <v>456</v>
      </c>
      <c r="AE4170" s="2" t="s">
        <v>1576</v>
      </c>
      <c r="AF4170" s="2" t="s">
        <v>17390</v>
      </c>
      <c r="AG4170" s="2" t="s">
        <v>2998</v>
      </c>
      <c r="AH4170" s="2" t="s">
        <v>17088</v>
      </c>
    </row>
    <row r="4171" spans="24:34" x14ac:dyDescent="0.4">
      <c r="X4171" s="2" t="s">
        <v>9129</v>
      </c>
      <c r="Y4171" s="2">
        <v>1967</v>
      </c>
      <c r="Z4171" s="2">
        <v>460.9</v>
      </c>
      <c r="AA4171" s="2">
        <v>23</v>
      </c>
      <c r="AB4171" s="2">
        <v>2</v>
      </c>
      <c r="AC4171" s="2">
        <v>460.9</v>
      </c>
      <c r="AE4171" s="2" t="s">
        <v>9102</v>
      </c>
      <c r="AF4171" s="2" t="s">
        <v>17390</v>
      </c>
      <c r="AG4171" s="2" t="s">
        <v>2998</v>
      </c>
      <c r="AH4171" s="2" t="s">
        <v>17086</v>
      </c>
    </row>
    <row r="4172" spans="24:34" x14ac:dyDescent="0.4">
      <c r="X4172" s="2" t="s">
        <v>303</v>
      </c>
      <c r="Y4172" s="2">
        <v>1970</v>
      </c>
      <c r="Z4172" s="2">
        <v>898.36</v>
      </c>
      <c r="AA4172" s="2">
        <v>54</v>
      </c>
      <c r="AB4172" s="2">
        <v>2</v>
      </c>
      <c r="AC4172" s="2">
        <v>898.36</v>
      </c>
      <c r="AE4172" s="2" t="s">
        <v>9103</v>
      </c>
      <c r="AF4172" s="2" t="s">
        <v>17390</v>
      </c>
      <c r="AG4172" s="2" t="s">
        <v>2998</v>
      </c>
      <c r="AH4172" s="2" t="s">
        <v>17086</v>
      </c>
    </row>
    <row r="4173" spans="24:34" x14ac:dyDescent="0.4">
      <c r="X4173" s="2" t="s">
        <v>9131</v>
      </c>
      <c r="Y4173" s="2">
        <v>1971</v>
      </c>
      <c r="Z4173" s="2">
        <v>915</v>
      </c>
      <c r="AA4173" s="2">
        <v>47</v>
      </c>
      <c r="AB4173" s="2">
        <v>2</v>
      </c>
      <c r="AC4173" s="2">
        <v>606</v>
      </c>
      <c r="AE4173" s="2" t="s">
        <v>9105</v>
      </c>
      <c r="AF4173" s="2" t="s">
        <v>17390</v>
      </c>
      <c r="AG4173" s="2" t="s">
        <v>2998</v>
      </c>
      <c r="AH4173" s="2" t="s">
        <v>17400</v>
      </c>
    </row>
    <row r="4174" spans="24:34" x14ac:dyDescent="0.4">
      <c r="X4174" s="2" t="s">
        <v>9132</v>
      </c>
      <c r="Y4174" s="2">
        <v>1975</v>
      </c>
      <c r="Z4174" s="2">
        <v>2687.2</v>
      </c>
      <c r="AA4174" s="2">
        <v>104</v>
      </c>
      <c r="AB4174" s="2">
        <v>4</v>
      </c>
      <c r="AC4174" s="2">
        <v>2476.3000000000002</v>
      </c>
      <c r="AE4174" s="2" t="s">
        <v>9109</v>
      </c>
      <c r="AF4174" s="2" t="s">
        <v>17390</v>
      </c>
      <c r="AG4174" s="2" t="s">
        <v>2998</v>
      </c>
      <c r="AH4174" s="2" t="s">
        <v>17400</v>
      </c>
    </row>
    <row r="4175" spans="24:34" x14ac:dyDescent="0.4">
      <c r="X4175" s="2" t="s">
        <v>9133</v>
      </c>
      <c r="Y4175" s="2">
        <v>1978</v>
      </c>
      <c r="Z4175" s="2">
        <v>4896</v>
      </c>
      <c r="AA4175" s="2">
        <v>146</v>
      </c>
      <c r="AB4175" s="2">
        <v>4</v>
      </c>
      <c r="AC4175" s="2">
        <v>2331.1</v>
      </c>
      <c r="AE4175" s="2" t="s">
        <v>9111</v>
      </c>
      <c r="AF4175" s="2" t="s">
        <v>17390</v>
      </c>
      <c r="AG4175" s="2" t="s">
        <v>2998</v>
      </c>
      <c r="AH4175" s="2" t="s">
        <v>17086</v>
      </c>
    </row>
    <row r="4176" spans="24:34" x14ac:dyDescent="0.4">
      <c r="X4176" s="2" t="s">
        <v>9135</v>
      </c>
      <c r="Y4176" s="2">
        <v>1955</v>
      </c>
      <c r="Z4176" s="2">
        <v>779.6</v>
      </c>
      <c r="AA4176" s="2">
        <v>40</v>
      </c>
      <c r="AB4176" s="2">
        <v>2</v>
      </c>
      <c r="AC4176" s="2">
        <v>721</v>
      </c>
      <c r="AE4176" s="2" t="s">
        <v>9112</v>
      </c>
      <c r="AF4176" s="2" t="s">
        <v>17390</v>
      </c>
      <c r="AG4176" s="2" t="s">
        <v>2998</v>
      </c>
      <c r="AH4176" s="2" t="s">
        <v>17398</v>
      </c>
    </row>
    <row r="4177" spans="24:34" x14ac:dyDescent="0.4">
      <c r="X4177" s="2" t="s">
        <v>1577</v>
      </c>
      <c r="Y4177" s="2">
        <v>1955</v>
      </c>
      <c r="Z4177" s="2">
        <v>805.7</v>
      </c>
      <c r="AA4177" s="2">
        <v>37</v>
      </c>
      <c r="AB4177" s="2">
        <v>2</v>
      </c>
      <c r="AC4177" s="2">
        <v>731</v>
      </c>
      <c r="AE4177" s="2" t="s">
        <v>9114</v>
      </c>
      <c r="AF4177" s="2" t="s">
        <v>17390</v>
      </c>
      <c r="AG4177" s="2" t="s">
        <v>2998</v>
      </c>
      <c r="AH4177" s="2" t="s">
        <v>17086</v>
      </c>
    </row>
    <row r="4178" spans="24:34" x14ac:dyDescent="0.4">
      <c r="X4178" s="2" t="s">
        <v>9136</v>
      </c>
      <c r="Y4178" s="2">
        <v>1957</v>
      </c>
      <c r="Z4178" s="2">
        <v>305.60000000000002</v>
      </c>
      <c r="AA4178" s="2">
        <v>16</v>
      </c>
      <c r="AB4178" s="2">
        <v>2</v>
      </c>
      <c r="AC4178" s="2">
        <v>277.7</v>
      </c>
      <c r="AE4178" s="2" t="s">
        <v>9116</v>
      </c>
      <c r="AF4178" s="2" t="s">
        <v>17390</v>
      </c>
      <c r="AG4178" s="2" t="s">
        <v>2998</v>
      </c>
      <c r="AH4178" s="2" t="s">
        <v>17400</v>
      </c>
    </row>
    <row r="4179" spans="24:34" x14ac:dyDescent="0.4">
      <c r="X4179" s="2" t="s">
        <v>1578</v>
      </c>
      <c r="Y4179" s="2">
        <v>1975</v>
      </c>
      <c r="Z4179" s="2">
        <v>1235</v>
      </c>
      <c r="AA4179" s="2">
        <v>42</v>
      </c>
      <c r="AB4179" s="2">
        <v>2</v>
      </c>
      <c r="AC4179" s="2">
        <v>730.3</v>
      </c>
      <c r="AE4179" s="2" t="s">
        <v>9118</v>
      </c>
      <c r="AF4179" s="2" t="s">
        <v>17390</v>
      </c>
      <c r="AG4179" s="2" t="s">
        <v>2998</v>
      </c>
      <c r="AH4179" s="2" t="s">
        <v>17400</v>
      </c>
    </row>
    <row r="4180" spans="24:34" x14ac:dyDescent="0.4">
      <c r="X4180" s="2" t="s">
        <v>9138</v>
      </c>
      <c r="Y4180" s="2">
        <v>1966</v>
      </c>
      <c r="Z4180" s="2">
        <v>712</v>
      </c>
      <c r="AA4180" s="2">
        <v>41</v>
      </c>
      <c r="AB4180" s="2">
        <v>2</v>
      </c>
      <c r="AC4180" s="2">
        <v>712</v>
      </c>
      <c r="AE4180" s="2" t="s">
        <v>9120</v>
      </c>
      <c r="AF4180" s="2" t="s">
        <v>17390</v>
      </c>
      <c r="AG4180" s="2" t="s">
        <v>2998</v>
      </c>
      <c r="AH4180" s="2" t="s">
        <v>17392</v>
      </c>
    </row>
    <row r="4181" spans="24:34" x14ac:dyDescent="0.4">
      <c r="X4181" s="2" t="s">
        <v>1579</v>
      </c>
      <c r="Y4181" s="2">
        <v>1959</v>
      </c>
      <c r="Z4181" s="2">
        <v>658</v>
      </c>
      <c r="AA4181" s="2">
        <v>31</v>
      </c>
      <c r="AB4181" s="2">
        <v>2</v>
      </c>
      <c r="AC4181" s="2">
        <v>552.79999999999995</v>
      </c>
      <c r="AE4181" s="2" t="s">
        <v>9122</v>
      </c>
      <c r="AF4181" s="2" t="s">
        <v>17390</v>
      </c>
      <c r="AG4181" s="2" t="s">
        <v>2998</v>
      </c>
      <c r="AH4181" s="2" t="s">
        <v>17393</v>
      </c>
    </row>
    <row r="4182" spans="24:34" x14ac:dyDescent="0.4">
      <c r="X4182" s="2" t="s">
        <v>9140</v>
      </c>
      <c r="Y4182" s="2">
        <v>1959</v>
      </c>
      <c r="Z4182" s="2">
        <v>549.70000000000005</v>
      </c>
      <c r="AA4182" s="2">
        <v>42</v>
      </c>
      <c r="AB4182" s="2">
        <v>2</v>
      </c>
      <c r="AC4182" s="2">
        <v>392.2</v>
      </c>
      <c r="AE4182" s="2" t="s">
        <v>291</v>
      </c>
      <c r="AF4182" s="2" t="s">
        <v>17390</v>
      </c>
      <c r="AG4182" s="2" t="s">
        <v>2998</v>
      </c>
      <c r="AH4182" s="2" t="s">
        <v>17393</v>
      </c>
    </row>
    <row r="4183" spans="24:34" x14ac:dyDescent="0.4">
      <c r="X4183" s="2" t="s">
        <v>9142</v>
      </c>
      <c r="Y4183" s="2">
        <v>1959</v>
      </c>
      <c r="Z4183" s="2">
        <v>654.4</v>
      </c>
      <c r="AA4183" s="2">
        <v>40</v>
      </c>
      <c r="AB4183" s="2">
        <v>2</v>
      </c>
      <c r="AC4183" s="2">
        <v>551.4</v>
      </c>
      <c r="AE4183" s="2" t="s">
        <v>9124</v>
      </c>
      <c r="AF4183" s="2" t="s">
        <v>17390</v>
      </c>
      <c r="AG4183" s="2" t="s">
        <v>2998</v>
      </c>
      <c r="AH4183" s="2" t="s">
        <v>17088</v>
      </c>
    </row>
    <row r="4184" spans="24:34" x14ac:dyDescent="0.4">
      <c r="X4184" s="2" t="s">
        <v>1580</v>
      </c>
      <c r="Y4184" s="2">
        <v>1952</v>
      </c>
      <c r="Z4184" s="2">
        <v>871.3</v>
      </c>
      <c r="AA4184" s="2">
        <v>48</v>
      </c>
      <c r="AB4184" s="2">
        <v>2</v>
      </c>
      <c r="AC4184" s="2">
        <v>788.5</v>
      </c>
      <c r="AE4184" s="2" t="s">
        <v>9126</v>
      </c>
      <c r="AF4184" s="2" t="s">
        <v>17390</v>
      </c>
      <c r="AG4184" s="2" t="s">
        <v>2998</v>
      </c>
      <c r="AH4184" s="2" t="s">
        <v>17088</v>
      </c>
    </row>
    <row r="4185" spans="24:34" x14ac:dyDescent="0.4">
      <c r="X4185" s="2" t="s">
        <v>9145</v>
      </c>
      <c r="Y4185" s="2">
        <v>1952</v>
      </c>
      <c r="Z4185" s="2">
        <v>717.6</v>
      </c>
      <c r="AA4185" s="2">
        <v>28</v>
      </c>
      <c r="AB4185" s="2">
        <v>2</v>
      </c>
      <c r="AC4185" s="2">
        <v>659.6</v>
      </c>
      <c r="AE4185" s="2" t="s">
        <v>9128</v>
      </c>
      <c r="AF4185" s="2" t="s">
        <v>17390</v>
      </c>
      <c r="AG4185" s="2" t="s">
        <v>2998</v>
      </c>
      <c r="AH4185" s="2" t="s">
        <v>17088</v>
      </c>
    </row>
    <row r="4186" spans="24:34" x14ac:dyDescent="0.4">
      <c r="X4186" s="2" t="s">
        <v>9147</v>
      </c>
      <c r="Y4186" s="2">
        <v>1954</v>
      </c>
      <c r="Z4186" s="2">
        <v>824.8</v>
      </c>
      <c r="AA4186" s="2">
        <v>33</v>
      </c>
      <c r="AB4186" s="2">
        <v>2</v>
      </c>
      <c r="AC4186" s="2">
        <v>756.9</v>
      </c>
      <c r="AE4186" s="2" t="s">
        <v>9129</v>
      </c>
      <c r="AF4186" s="2" t="s">
        <v>17390</v>
      </c>
      <c r="AG4186" s="2" t="s">
        <v>2998</v>
      </c>
      <c r="AH4186" s="2" t="s">
        <v>17088</v>
      </c>
    </row>
    <row r="4187" spans="24:34" x14ac:dyDescent="0.4">
      <c r="X4187" s="2" t="s">
        <v>9149</v>
      </c>
      <c r="Y4187" s="2">
        <v>1954</v>
      </c>
      <c r="Z4187" s="2">
        <v>825.3</v>
      </c>
      <c r="AA4187" s="2">
        <v>32</v>
      </c>
      <c r="AB4187" s="2">
        <v>2</v>
      </c>
      <c r="AC4187" s="2">
        <v>751.4</v>
      </c>
      <c r="AE4187" s="2" t="s">
        <v>303</v>
      </c>
      <c r="AF4187" s="2" t="s">
        <v>17390</v>
      </c>
      <c r="AG4187" s="2" t="s">
        <v>2998</v>
      </c>
      <c r="AH4187" s="2" t="s">
        <v>17400</v>
      </c>
    </row>
    <row r="4188" spans="24:34" x14ac:dyDescent="0.4">
      <c r="X4188" s="2" t="s">
        <v>9150</v>
      </c>
      <c r="Y4188" s="2">
        <v>1993</v>
      </c>
      <c r="Z4188" s="2">
        <v>8723.36</v>
      </c>
      <c r="AA4188" s="2">
        <v>371</v>
      </c>
      <c r="AB4188" s="2">
        <v>5</v>
      </c>
      <c r="AC4188" s="2">
        <v>7907.76</v>
      </c>
      <c r="AE4188" s="2" t="s">
        <v>9131</v>
      </c>
      <c r="AF4188" s="2" t="s">
        <v>17397</v>
      </c>
      <c r="AG4188" s="2" t="s">
        <v>2998</v>
      </c>
      <c r="AH4188" s="2" t="s">
        <v>17400</v>
      </c>
    </row>
    <row r="4189" spans="24:34" x14ac:dyDescent="0.4">
      <c r="X4189" s="2" t="s">
        <v>9151</v>
      </c>
      <c r="Y4189" s="2">
        <v>1974</v>
      </c>
      <c r="Z4189" s="2">
        <v>799.3</v>
      </c>
      <c r="AA4189" s="2">
        <v>42</v>
      </c>
      <c r="AB4189" s="2">
        <v>2</v>
      </c>
      <c r="AC4189" s="2">
        <v>739</v>
      </c>
      <c r="AE4189" s="2" t="s">
        <v>9132</v>
      </c>
      <c r="AF4189" s="2" t="s">
        <v>17390</v>
      </c>
      <c r="AG4189" s="2" t="s">
        <v>2998</v>
      </c>
      <c r="AH4189" s="2" t="s">
        <v>17393</v>
      </c>
    </row>
    <row r="4190" spans="24:34" x14ac:dyDescent="0.4">
      <c r="X4190" s="2" t="s">
        <v>293</v>
      </c>
      <c r="Y4190" s="2">
        <v>1977</v>
      </c>
      <c r="Z4190" s="2">
        <v>789.8</v>
      </c>
      <c r="AA4190" s="2">
        <v>40</v>
      </c>
      <c r="AB4190" s="2">
        <v>2</v>
      </c>
      <c r="AC4190" s="2">
        <v>737.56</v>
      </c>
      <c r="AE4190" s="2" t="s">
        <v>9133</v>
      </c>
      <c r="AF4190" s="2" t="s">
        <v>17390</v>
      </c>
      <c r="AG4190" s="2" t="s">
        <v>2998</v>
      </c>
      <c r="AH4190" s="2" t="s">
        <v>17393</v>
      </c>
    </row>
    <row r="4191" spans="24:34" x14ac:dyDescent="0.4">
      <c r="X4191" s="2" t="s">
        <v>9152</v>
      </c>
      <c r="Y4191" s="2">
        <v>1992</v>
      </c>
      <c r="Z4191" s="2">
        <v>593.29999999999995</v>
      </c>
      <c r="AA4191" s="2">
        <v>31</v>
      </c>
      <c r="AB4191" s="2">
        <v>2</v>
      </c>
      <c r="AC4191" s="2">
        <v>318.5</v>
      </c>
      <c r="AE4191" s="2" t="s">
        <v>9135</v>
      </c>
      <c r="AF4191" s="2" t="s">
        <v>17405</v>
      </c>
      <c r="AG4191" s="2" t="s">
        <v>2998</v>
      </c>
      <c r="AH4191" s="2" t="s">
        <v>17088</v>
      </c>
    </row>
    <row r="4192" spans="24:34" x14ac:dyDescent="0.4">
      <c r="X4192" s="2" t="s">
        <v>1581</v>
      </c>
      <c r="Y4192" s="2">
        <v>1987</v>
      </c>
      <c r="Z4192" s="2">
        <v>398</v>
      </c>
      <c r="AA4192" s="2">
        <v>21</v>
      </c>
      <c r="AB4192" s="2">
        <v>2</v>
      </c>
      <c r="AC4192" s="2">
        <v>334.1</v>
      </c>
      <c r="AE4192" s="2" t="s">
        <v>1577</v>
      </c>
      <c r="AF4192" s="2" t="s">
        <v>17405</v>
      </c>
      <c r="AG4192" s="2" t="s">
        <v>2998</v>
      </c>
      <c r="AH4192" s="2" t="s">
        <v>17088</v>
      </c>
    </row>
    <row r="4193" spans="24:34" x14ac:dyDescent="0.4">
      <c r="X4193" s="2" t="s">
        <v>9154</v>
      </c>
      <c r="Y4193" s="2">
        <v>1967</v>
      </c>
      <c r="Z4193" s="2">
        <v>391.7</v>
      </c>
      <c r="AA4193" s="2">
        <v>18</v>
      </c>
      <c r="AB4193" s="2">
        <v>2</v>
      </c>
      <c r="AC4193" s="2">
        <v>362.7</v>
      </c>
      <c r="AE4193" s="2" t="s">
        <v>9136</v>
      </c>
      <c r="AF4193" s="2" t="s">
        <v>17405</v>
      </c>
      <c r="AG4193" s="2" t="s">
        <v>2998</v>
      </c>
      <c r="AH4193" s="2" t="s">
        <v>17086</v>
      </c>
    </row>
    <row r="4194" spans="24:34" x14ac:dyDescent="0.4">
      <c r="X4194" s="2" t="s">
        <v>9156</v>
      </c>
      <c r="Y4194" s="2">
        <v>1976</v>
      </c>
      <c r="Z4194" s="2">
        <v>401.82</v>
      </c>
      <c r="AA4194" s="2">
        <v>20</v>
      </c>
      <c r="AB4194" s="2">
        <v>2</v>
      </c>
      <c r="AC4194" s="2">
        <v>370.42</v>
      </c>
      <c r="AE4194" s="2" t="s">
        <v>1578</v>
      </c>
      <c r="AF4194" s="2" t="s">
        <v>17390</v>
      </c>
      <c r="AG4194" s="2" t="s">
        <v>2998</v>
      </c>
      <c r="AH4194" s="2" t="s">
        <v>17088</v>
      </c>
    </row>
    <row r="4195" spans="24:34" x14ac:dyDescent="0.4">
      <c r="X4195" s="2" t="s">
        <v>1582</v>
      </c>
      <c r="Y4195" s="2">
        <v>1971</v>
      </c>
      <c r="Z4195" s="2">
        <v>366.5</v>
      </c>
      <c r="AA4195" s="2">
        <v>13</v>
      </c>
      <c r="AB4195" s="2">
        <v>2</v>
      </c>
      <c r="AC4195" s="2">
        <v>336.9</v>
      </c>
      <c r="AE4195" s="2" t="s">
        <v>9138</v>
      </c>
      <c r="AF4195" s="2" t="s">
        <v>17403</v>
      </c>
      <c r="AG4195" s="2" t="s">
        <v>2998</v>
      </c>
      <c r="AH4195" s="2" t="s">
        <v>17088</v>
      </c>
    </row>
    <row r="4196" spans="24:34" x14ac:dyDescent="0.4">
      <c r="X4196" s="2" t="s">
        <v>9157</v>
      </c>
      <c r="Y4196" s="2">
        <v>1960</v>
      </c>
      <c r="Z4196" s="2">
        <v>687.9</v>
      </c>
      <c r="AA4196" s="2">
        <v>32</v>
      </c>
      <c r="AB4196" s="2">
        <v>1</v>
      </c>
      <c r="AC4196" s="2">
        <v>584.94000000000005</v>
      </c>
      <c r="AE4196" s="2" t="s">
        <v>1579</v>
      </c>
      <c r="AF4196" s="2" t="s">
        <v>17403</v>
      </c>
      <c r="AG4196" s="2" t="s">
        <v>2998</v>
      </c>
      <c r="AH4196" s="2" t="s">
        <v>17088</v>
      </c>
    </row>
    <row r="4197" spans="24:34" x14ac:dyDescent="0.4">
      <c r="X4197" s="2" t="s">
        <v>9158</v>
      </c>
      <c r="Y4197" s="2">
        <v>1969</v>
      </c>
      <c r="Z4197" s="2">
        <v>3078</v>
      </c>
      <c r="AA4197" s="2">
        <v>104</v>
      </c>
      <c r="AB4197" s="2">
        <v>5</v>
      </c>
      <c r="AC4197" s="2">
        <v>1779.8</v>
      </c>
      <c r="AE4197" s="2" t="s">
        <v>9140</v>
      </c>
      <c r="AF4197" s="2" t="s">
        <v>17403</v>
      </c>
      <c r="AG4197" s="2" t="s">
        <v>2998</v>
      </c>
      <c r="AH4197" s="2" t="s">
        <v>17088</v>
      </c>
    </row>
    <row r="4198" spans="24:34" x14ac:dyDescent="0.4">
      <c r="X4198" s="2" t="s">
        <v>1583</v>
      </c>
      <c r="Y4198" s="2">
        <v>1985</v>
      </c>
      <c r="Z4198" s="2">
        <v>1457.2</v>
      </c>
      <c r="AA4198" s="2">
        <v>49</v>
      </c>
      <c r="AB4198" s="2">
        <v>5</v>
      </c>
      <c r="AC4198" s="2">
        <v>1314.3</v>
      </c>
      <c r="AE4198" s="2" t="s">
        <v>9142</v>
      </c>
      <c r="AF4198" s="2" t="s">
        <v>17403</v>
      </c>
      <c r="AG4198" s="2" t="s">
        <v>2998</v>
      </c>
      <c r="AH4198" s="2" t="s">
        <v>17088</v>
      </c>
    </row>
    <row r="4199" spans="24:34" x14ac:dyDescent="0.4">
      <c r="X4199" s="2" t="s">
        <v>9159</v>
      </c>
      <c r="Y4199" s="2">
        <v>1971</v>
      </c>
      <c r="Z4199" s="2">
        <v>790.5</v>
      </c>
      <c r="AA4199" s="2">
        <v>26</v>
      </c>
      <c r="AB4199" s="2">
        <v>2</v>
      </c>
      <c r="AC4199" s="2">
        <v>729.9</v>
      </c>
      <c r="AE4199" s="2" t="s">
        <v>1580</v>
      </c>
      <c r="AF4199" s="2" t="s">
        <v>17405</v>
      </c>
      <c r="AG4199" s="2" t="s">
        <v>2998</v>
      </c>
      <c r="AH4199" s="2" t="s">
        <v>17088</v>
      </c>
    </row>
    <row r="4200" spans="24:34" x14ac:dyDescent="0.4">
      <c r="X4200" s="2" t="s">
        <v>9161</v>
      </c>
      <c r="Y4200" s="2">
        <v>1972</v>
      </c>
      <c r="Z4200" s="2">
        <v>385.3</v>
      </c>
      <c r="AA4200" s="2">
        <v>16</v>
      </c>
      <c r="AB4200" s="2">
        <v>2</v>
      </c>
      <c r="AC4200" s="2">
        <v>358.5</v>
      </c>
      <c r="AE4200" s="2" t="s">
        <v>9145</v>
      </c>
      <c r="AF4200" s="2" t="s">
        <v>17405</v>
      </c>
      <c r="AG4200" s="2" t="s">
        <v>2998</v>
      </c>
      <c r="AH4200" s="2" t="s">
        <v>17088</v>
      </c>
    </row>
    <row r="4201" spans="24:34" x14ac:dyDescent="0.4">
      <c r="X4201" s="2" t="s">
        <v>297</v>
      </c>
      <c r="Y4201" s="2">
        <v>1976</v>
      </c>
      <c r="Z4201" s="2">
        <v>1456</v>
      </c>
      <c r="AA4201" s="2">
        <v>42</v>
      </c>
      <c r="AB4201" s="2">
        <v>2</v>
      </c>
      <c r="AC4201" s="2">
        <v>703.7</v>
      </c>
      <c r="AE4201" s="2" t="s">
        <v>9147</v>
      </c>
      <c r="AF4201" s="2" t="s">
        <v>17403</v>
      </c>
      <c r="AG4201" s="2" t="s">
        <v>2998</v>
      </c>
      <c r="AH4201" s="2" t="s">
        <v>17088</v>
      </c>
    </row>
    <row r="4202" spans="24:34" x14ac:dyDescent="0.4">
      <c r="X4202" s="2" t="s">
        <v>9164</v>
      </c>
      <c r="Y4202" s="2">
        <v>1976</v>
      </c>
      <c r="Z4202" s="2">
        <v>1922.6</v>
      </c>
      <c r="AA4202" s="2">
        <v>87</v>
      </c>
      <c r="AB4202" s="2">
        <v>3</v>
      </c>
      <c r="AC4202" s="2">
        <v>1782.2</v>
      </c>
      <c r="AE4202" s="2" t="s">
        <v>9149</v>
      </c>
      <c r="AF4202" s="2" t="s">
        <v>17403</v>
      </c>
      <c r="AG4202" s="2" t="s">
        <v>2998</v>
      </c>
      <c r="AH4202" s="2" t="s">
        <v>17088</v>
      </c>
    </row>
    <row r="4203" spans="24:34" x14ac:dyDescent="0.4">
      <c r="X4203" s="2" t="s">
        <v>1584</v>
      </c>
      <c r="Y4203" s="2">
        <v>1985</v>
      </c>
      <c r="Z4203" s="2">
        <v>396.4</v>
      </c>
      <c r="AA4203" s="2">
        <v>20</v>
      </c>
      <c r="AB4203" s="2">
        <v>2</v>
      </c>
      <c r="AC4203" s="2">
        <v>364.2</v>
      </c>
      <c r="AE4203" s="2" t="s">
        <v>9150</v>
      </c>
      <c r="AF4203" s="2" t="s">
        <v>17390</v>
      </c>
      <c r="AG4203" s="2" t="s">
        <v>2998</v>
      </c>
      <c r="AH4203" s="2" t="s">
        <v>17426</v>
      </c>
    </row>
    <row r="4204" spans="24:34" x14ac:dyDescent="0.4">
      <c r="X4204" s="2" t="s">
        <v>9165</v>
      </c>
      <c r="Y4204" s="2">
        <v>1973</v>
      </c>
      <c r="Z4204" s="2">
        <v>3147</v>
      </c>
      <c r="AA4204" s="2">
        <v>104</v>
      </c>
      <c r="AB4204" s="2">
        <v>5</v>
      </c>
      <c r="AC4204" s="2">
        <v>1834.6</v>
      </c>
      <c r="AE4204" s="2" t="s">
        <v>9151</v>
      </c>
      <c r="AF4204" s="2" t="s">
        <v>17390</v>
      </c>
      <c r="AG4204" s="2" t="s">
        <v>2998</v>
      </c>
      <c r="AH4204" s="2" t="s">
        <v>17088</v>
      </c>
    </row>
    <row r="4205" spans="24:34" x14ac:dyDescent="0.4">
      <c r="X4205" s="2" t="s">
        <v>9167</v>
      </c>
      <c r="Y4205" s="2">
        <v>1973</v>
      </c>
      <c r="Z4205" s="2">
        <v>1829.4</v>
      </c>
      <c r="AA4205" s="2">
        <v>76</v>
      </c>
      <c r="AB4205" s="2">
        <v>5</v>
      </c>
      <c r="AC4205" s="2">
        <v>1727.5</v>
      </c>
      <c r="AE4205" s="2" t="s">
        <v>293</v>
      </c>
      <c r="AF4205" s="2" t="s">
        <v>17390</v>
      </c>
      <c r="AG4205" s="2" t="s">
        <v>2998</v>
      </c>
      <c r="AH4205" s="2" t="s">
        <v>17088</v>
      </c>
    </row>
    <row r="4206" spans="24:34" x14ac:dyDescent="0.4">
      <c r="X4206" s="2" t="s">
        <v>9168</v>
      </c>
      <c r="Y4206" s="2">
        <v>1985</v>
      </c>
      <c r="Z4206" s="2">
        <v>4494.3999999999996</v>
      </c>
      <c r="AA4206" s="2">
        <v>171</v>
      </c>
      <c r="AB4206" s="2">
        <v>5</v>
      </c>
      <c r="AC4206" s="2">
        <v>4083.52</v>
      </c>
      <c r="AE4206" s="2" t="s">
        <v>9152</v>
      </c>
      <c r="AF4206" s="2" t="s">
        <v>17397</v>
      </c>
      <c r="AG4206" s="2" t="s">
        <v>2998</v>
      </c>
      <c r="AH4206" s="2" t="s">
        <v>17088</v>
      </c>
    </row>
    <row r="4207" spans="24:34" x14ac:dyDescent="0.4">
      <c r="X4207" s="2" t="s">
        <v>1585</v>
      </c>
      <c r="Y4207" s="2">
        <v>1973</v>
      </c>
      <c r="Z4207" s="2">
        <v>4741.1099999999997</v>
      </c>
      <c r="AA4207" s="2">
        <v>260</v>
      </c>
      <c r="AB4207" s="2">
        <v>5</v>
      </c>
      <c r="AC4207" s="2">
        <v>4403.51</v>
      </c>
      <c r="AE4207" s="2" t="s">
        <v>1581</v>
      </c>
      <c r="AF4207" s="2" t="s">
        <v>17390</v>
      </c>
      <c r="AG4207" s="2" t="s">
        <v>2998</v>
      </c>
      <c r="AH4207" s="2" t="s">
        <v>17086</v>
      </c>
    </row>
    <row r="4208" spans="24:34" x14ac:dyDescent="0.4">
      <c r="X4208" s="2" t="s">
        <v>9169</v>
      </c>
      <c r="Y4208" s="2">
        <v>1957</v>
      </c>
      <c r="Z4208" s="2">
        <v>1088.5</v>
      </c>
      <c r="AA4208" s="2">
        <v>34</v>
      </c>
      <c r="AB4208" s="2">
        <v>3</v>
      </c>
      <c r="AC4208" s="2">
        <v>1040.2</v>
      </c>
      <c r="AE4208" s="2" t="s">
        <v>9154</v>
      </c>
      <c r="AF4208" s="2" t="s">
        <v>17390</v>
      </c>
      <c r="AG4208" s="2" t="s">
        <v>2998</v>
      </c>
      <c r="AH4208" s="2" t="s">
        <v>17086</v>
      </c>
    </row>
    <row r="4209" spans="24:34" x14ac:dyDescent="0.4">
      <c r="X4209" s="2" t="s">
        <v>9171</v>
      </c>
      <c r="Y4209" s="2">
        <v>1958</v>
      </c>
      <c r="Z4209" s="2">
        <v>658</v>
      </c>
      <c r="AA4209" s="2">
        <v>21</v>
      </c>
      <c r="AB4209" s="2">
        <v>2</v>
      </c>
      <c r="AC4209" s="2">
        <v>250.1</v>
      </c>
      <c r="AE4209" s="2" t="s">
        <v>9156</v>
      </c>
      <c r="AF4209" s="2" t="s">
        <v>17390</v>
      </c>
      <c r="AG4209" s="2" t="s">
        <v>2998</v>
      </c>
      <c r="AH4209" s="2" t="s">
        <v>17086</v>
      </c>
    </row>
    <row r="4210" spans="24:34" x14ac:dyDescent="0.4">
      <c r="X4210" s="2" t="s">
        <v>9174</v>
      </c>
      <c r="Y4210" s="2">
        <v>1917</v>
      </c>
      <c r="Z4210" s="2">
        <v>389.7</v>
      </c>
      <c r="AA4210" s="2">
        <v>11</v>
      </c>
      <c r="AB4210" s="2">
        <v>2</v>
      </c>
      <c r="AC4210" s="2">
        <v>385</v>
      </c>
      <c r="AE4210" s="2" t="s">
        <v>1582</v>
      </c>
      <c r="AF4210" s="2" t="s">
        <v>17390</v>
      </c>
      <c r="AG4210" s="2" t="s">
        <v>2998</v>
      </c>
      <c r="AH4210" s="2" t="s">
        <v>17086</v>
      </c>
    </row>
    <row r="4211" spans="24:34" x14ac:dyDescent="0.4">
      <c r="X4211" s="2" t="s">
        <v>9177</v>
      </c>
      <c r="Y4211" s="2">
        <v>1958</v>
      </c>
      <c r="Z4211" s="2">
        <v>607</v>
      </c>
      <c r="AA4211" s="2">
        <v>34</v>
      </c>
      <c r="AB4211" s="2">
        <v>2</v>
      </c>
      <c r="AC4211" s="2">
        <v>556.5</v>
      </c>
      <c r="AE4211" s="2" t="s">
        <v>9157</v>
      </c>
      <c r="AF4211" s="2" t="s">
        <v>17403</v>
      </c>
      <c r="AG4211" s="2" t="s">
        <v>2998</v>
      </c>
      <c r="AH4211" s="2" t="s">
        <v>17398</v>
      </c>
    </row>
    <row r="4212" spans="24:34" x14ac:dyDescent="0.4">
      <c r="X4212" s="2" t="s">
        <v>9178</v>
      </c>
      <c r="Y4212" s="2">
        <v>1917</v>
      </c>
      <c r="Z4212" s="2">
        <v>179.68</v>
      </c>
      <c r="AA4212" s="2">
        <v>7</v>
      </c>
      <c r="AB4212" s="2">
        <v>1</v>
      </c>
      <c r="AC4212" s="2">
        <v>179.68</v>
      </c>
      <c r="AE4212" s="2" t="s">
        <v>9158</v>
      </c>
      <c r="AF4212" s="2" t="s">
        <v>17390</v>
      </c>
      <c r="AG4212" s="2" t="s">
        <v>2998</v>
      </c>
      <c r="AH4212" s="2" t="s">
        <v>17088</v>
      </c>
    </row>
    <row r="4213" spans="24:34" x14ac:dyDescent="0.4">
      <c r="X4213" s="2" t="s">
        <v>1586</v>
      </c>
      <c r="Y4213" s="2">
        <v>1961</v>
      </c>
      <c r="Z4213" s="2">
        <v>605.1</v>
      </c>
      <c r="AA4213" s="2">
        <v>35</v>
      </c>
      <c r="AB4213" s="2">
        <v>2</v>
      </c>
      <c r="AC4213" s="2">
        <v>560.20000000000005</v>
      </c>
      <c r="AE4213" s="2" t="s">
        <v>1583</v>
      </c>
      <c r="AF4213" s="2" t="s">
        <v>17390</v>
      </c>
      <c r="AG4213" s="2" t="s">
        <v>2998</v>
      </c>
      <c r="AH4213" s="2" t="s">
        <v>17088</v>
      </c>
    </row>
    <row r="4214" spans="24:34" x14ac:dyDescent="0.4">
      <c r="X4214" s="2" t="s">
        <v>1587</v>
      </c>
      <c r="Y4214" s="2">
        <v>1940</v>
      </c>
      <c r="Z4214" s="2">
        <v>324</v>
      </c>
      <c r="AA4214" s="2">
        <v>15</v>
      </c>
      <c r="AB4214" s="2">
        <v>2</v>
      </c>
      <c r="AC4214" s="2">
        <v>303.10000000000002</v>
      </c>
      <c r="AE4214" s="2" t="s">
        <v>9159</v>
      </c>
      <c r="AF4214" s="2" t="s">
        <v>17390</v>
      </c>
      <c r="AG4214" s="2" t="s">
        <v>2998</v>
      </c>
      <c r="AH4214" s="2" t="s">
        <v>17088</v>
      </c>
    </row>
    <row r="4215" spans="24:34" x14ac:dyDescent="0.4">
      <c r="X4215" s="2" t="s">
        <v>9181</v>
      </c>
      <c r="Y4215" s="2">
        <v>1962</v>
      </c>
      <c r="Z4215" s="2">
        <v>906</v>
      </c>
      <c r="AA4215" s="2">
        <v>42</v>
      </c>
      <c r="AB4215" s="2">
        <v>3</v>
      </c>
      <c r="AC4215" s="2">
        <v>839.8</v>
      </c>
      <c r="AE4215" s="2" t="s">
        <v>9161</v>
      </c>
      <c r="AF4215" s="2" t="s">
        <v>17390</v>
      </c>
      <c r="AG4215" s="2" t="s">
        <v>2998</v>
      </c>
      <c r="AH4215" s="2" t="s">
        <v>17086</v>
      </c>
    </row>
    <row r="4216" spans="24:34" x14ac:dyDescent="0.4">
      <c r="X4216" s="2" t="s">
        <v>9184</v>
      </c>
      <c r="Y4216" s="2">
        <v>1952</v>
      </c>
      <c r="Z4216" s="2">
        <v>377.5</v>
      </c>
      <c r="AA4216" s="2">
        <v>23</v>
      </c>
      <c r="AB4216" s="2">
        <v>2</v>
      </c>
      <c r="AC4216" s="2">
        <v>365</v>
      </c>
      <c r="AE4216" s="2" t="s">
        <v>297</v>
      </c>
      <c r="AF4216" s="2" t="s">
        <v>17390</v>
      </c>
      <c r="AG4216" s="2" t="s">
        <v>2998</v>
      </c>
      <c r="AH4216" s="2" t="s">
        <v>17088</v>
      </c>
    </row>
    <row r="4217" spans="24:34" x14ac:dyDescent="0.4">
      <c r="X4217" s="2" t="s">
        <v>9186</v>
      </c>
      <c r="Y4217" s="2">
        <v>1971</v>
      </c>
      <c r="Z4217" s="2">
        <v>738</v>
      </c>
      <c r="AA4217" s="2">
        <v>10</v>
      </c>
      <c r="AB4217" s="2">
        <v>2</v>
      </c>
      <c r="AC4217" s="2">
        <v>736.6</v>
      </c>
      <c r="AE4217" s="2" t="s">
        <v>9164</v>
      </c>
      <c r="AF4217" s="2" t="s">
        <v>17390</v>
      </c>
      <c r="AG4217" s="2" t="s">
        <v>2998</v>
      </c>
      <c r="AH4217" s="2" t="s">
        <v>17400</v>
      </c>
    </row>
    <row r="4218" spans="24:34" x14ac:dyDescent="0.4">
      <c r="X4218" s="2" t="s">
        <v>9187</v>
      </c>
      <c r="Y4218" s="2">
        <v>1907</v>
      </c>
      <c r="Z4218" s="2">
        <v>336.2</v>
      </c>
      <c r="AA4218" s="2">
        <v>8</v>
      </c>
      <c r="AB4218" s="2">
        <v>2</v>
      </c>
      <c r="AC4218" s="2">
        <v>285.2</v>
      </c>
      <c r="AE4218" s="2" t="s">
        <v>1584</v>
      </c>
      <c r="AF4218" s="2" t="s">
        <v>17390</v>
      </c>
      <c r="AG4218" s="2" t="s">
        <v>2998</v>
      </c>
      <c r="AH4218" s="2" t="s">
        <v>17086</v>
      </c>
    </row>
    <row r="4219" spans="24:34" x14ac:dyDescent="0.4">
      <c r="X4219" s="2" t="s">
        <v>9189</v>
      </c>
      <c r="Y4219" s="2">
        <v>1965</v>
      </c>
      <c r="Z4219" s="2">
        <v>701</v>
      </c>
      <c r="AA4219" s="2">
        <v>22</v>
      </c>
      <c r="AB4219" s="2">
        <v>2</v>
      </c>
      <c r="AC4219" s="2">
        <v>681.9</v>
      </c>
      <c r="AE4219" s="2" t="s">
        <v>9165</v>
      </c>
      <c r="AF4219" s="2" t="s">
        <v>17390</v>
      </c>
      <c r="AG4219" s="2" t="s">
        <v>2998</v>
      </c>
      <c r="AH4219" s="2" t="s">
        <v>17088</v>
      </c>
    </row>
    <row r="4220" spans="24:34" x14ac:dyDescent="0.4">
      <c r="X4220" s="2" t="s">
        <v>9190</v>
      </c>
      <c r="Y4220" s="2">
        <v>1987</v>
      </c>
      <c r="Z4220" s="2">
        <v>3061</v>
      </c>
      <c r="AA4220" s="2">
        <v>148</v>
      </c>
      <c r="AB4220" s="2">
        <v>5</v>
      </c>
      <c r="AC4220" s="2">
        <v>2765.6</v>
      </c>
      <c r="AE4220" s="2" t="s">
        <v>9167</v>
      </c>
      <c r="AF4220" s="2" t="s">
        <v>17390</v>
      </c>
      <c r="AG4220" s="2" t="s">
        <v>2998</v>
      </c>
      <c r="AH4220" s="2" t="s">
        <v>17088</v>
      </c>
    </row>
    <row r="4221" spans="24:34" x14ac:dyDescent="0.4">
      <c r="X4221" s="2" t="s">
        <v>1588</v>
      </c>
      <c r="Y4221" s="2">
        <v>1977</v>
      </c>
      <c r="Z4221" s="2">
        <v>3019</v>
      </c>
      <c r="AA4221" s="2">
        <v>333</v>
      </c>
      <c r="AB4221" s="2">
        <v>5</v>
      </c>
      <c r="AC4221" s="2">
        <v>3019</v>
      </c>
      <c r="AE4221" s="2" t="s">
        <v>9168</v>
      </c>
      <c r="AF4221" s="2" t="s">
        <v>17390</v>
      </c>
      <c r="AG4221" s="2" t="s">
        <v>2998</v>
      </c>
      <c r="AH4221" s="2" t="s">
        <v>17398</v>
      </c>
    </row>
    <row r="4222" spans="24:34" x14ac:dyDescent="0.4">
      <c r="X4222" s="2" t="s">
        <v>9192</v>
      </c>
      <c r="Y4222" s="2">
        <v>1958</v>
      </c>
      <c r="Z4222" s="2">
        <v>300.2</v>
      </c>
      <c r="AA4222" s="2">
        <v>20</v>
      </c>
      <c r="AB4222" s="2">
        <v>2</v>
      </c>
      <c r="AC4222" s="2">
        <v>270.8</v>
      </c>
      <c r="AE4222" s="2" t="s">
        <v>1585</v>
      </c>
      <c r="AF4222" s="2" t="s">
        <v>17390</v>
      </c>
      <c r="AG4222" s="2" t="s">
        <v>2998</v>
      </c>
      <c r="AH4222" s="2" t="s">
        <v>17398</v>
      </c>
    </row>
    <row r="4223" spans="24:34" x14ac:dyDescent="0.4">
      <c r="X4223" s="2" t="s">
        <v>9193</v>
      </c>
      <c r="Y4223" s="2">
        <v>1962</v>
      </c>
      <c r="Z4223" s="2">
        <v>616</v>
      </c>
      <c r="AA4223" s="2">
        <v>30</v>
      </c>
      <c r="AB4223" s="2">
        <v>2</v>
      </c>
      <c r="AC4223" s="2">
        <v>572.20000000000005</v>
      </c>
      <c r="AE4223" s="2" t="s">
        <v>9169</v>
      </c>
      <c r="AF4223" s="2" t="s">
        <v>17403</v>
      </c>
      <c r="AG4223" s="2" t="s">
        <v>2998</v>
      </c>
      <c r="AH4223" s="2" t="s">
        <v>17088</v>
      </c>
    </row>
    <row r="4224" spans="24:34" x14ac:dyDescent="0.4">
      <c r="X4224" s="2" t="s">
        <v>9194</v>
      </c>
      <c r="Y4224" s="2">
        <v>1966</v>
      </c>
      <c r="Z4224" s="2">
        <v>749</v>
      </c>
      <c r="AA4224" s="2">
        <v>20</v>
      </c>
      <c r="AB4224" s="2">
        <v>2</v>
      </c>
      <c r="AC4224" s="2">
        <v>609.29999999999995</v>
      </c>
      <c r="AE4224" s="2" t="s">
        <v>9171</v>
      </c>
      <c r="AF4224" s="2" t="s">
        <v>17403</v>
      </c>
      <c r="AG4224" s="2" t="s">
        <v>2998</v>
      </c>
      <c r="AH4224" s="2" t="s">
        <v>17086</v>
      </c>
    </row>
    <row r="4225" spans="24:34" x14ac:dyDescent="0.4">
      <c r="X4225" s="2" t="s">
        <v>1589</v>
      </c>
      <c r="Y4225" s="2">
        <v>1958</v>
      </c>
      <c r="Z4225" s="2">
        <v>482.5</v>
      </c>
      <c r="AA4225" s="2">
        <v>27</v>
      </c>
      <c r="AB4225" s="2">
        <v>2</v>
      </c>
      <c r="AC4225" s="2">
        <v>430.9</v>
      </c>
      <c r="AE4225" s="2" t="s">
        <v>9174</v>
      </c>
      <c r="AF4225" s="2" t="s">
        <v>17390</v>
      </c>
      <c r="AG4225" s="2" t="s">
        <v>2998</v>
      </c>
      <c r="AH4225" s="2" t="s">
        <v>17088</v>
      </c>
    </row>
    <row r="4226" spans="24:34" x14ac:dyDescent="0.4">
      <c r="X4226" s="2" t="s">
        <v>9195</v>
      </c>
      <c r="Y4226" s="2">
        <v>1959</v>
      </c>
      <c r="Z4226" s="2">
        <v>521.20000000000005</v>
      </c>
      <c r="AA4226" s="2">
        <v>34</v>
      </c>
      <c r="AB4226" s="2">
        <v>2</v>
      </c>
      <c r="AC4226" s="2">
        <v>442.7</v>
      </c>
      <c r="AE4226" s="2" t="s">
        <v>9177</v>
      </c>
      <c r="AF4226" s="2" t="s">
        <v>17405</v>
      </c>
      <c r="AG4226" s="2" t="s">
        <v>2998</v>
      </c>
      <c r="AH4226" s="2" t="s">
        <v>17088</v>
      </c>
    </row>
    <row r="4227" spans="24:34" x14ac:dyDescent="0.4">
      <c r="X4227" s="2" t="s">
        <v>9198</v>
      </c>
      <c r="Y4227" s="2">
        <v>1981</v>
      </c>
      <c r="Z4227" s="2">
        <v>2059.5</v>
      </c>
      <c r="AA4227" s="2">
        <v>97</v>
      </c>
      <c r="AB4227" s="2">
        <v>3</v>
      </c>
      <c r="AC4227" s="2">
        <v>1925.4</v>
      </c>
      <c r="AE4227" s="2" t="s">
        <v>9178</v>
      </c>
      <c r="AF4227" s="2" t="s">
        <v>17407</v>
      </c>
      <c r="AG4227" s="2" t="s">
        <v>2998</v>
      </c>
      <c r="AH4227" s="2" t="s">
        <v>17400</v>
      </c>
    </row>
    <row r="4228" spans="24:34" x14ac:dyDescent="0.4">
      <c r="X4228" s="2" t="s">
        <v>1590</v>
      </c>
      <c r="Y4228" s="2">
        <v>1983</v>
      </c>
      <c r="Z4228" s="2">
        <v>932.2</v>
      </c>
      <c r="AA4228" s="2">
        <v>45</v>
      </c>
      <c r="AB4228" s="2">
        <v>2</v>
      </c>
      <c r="AC4228" s="2">
        <v>847</v>
      </c>
      <c r="AE4228" s="2" t="s">
        <v>1586</v>
      </c>
      <c r="AF4228" s="2" t="s">
        <v>17405</v>
      </c>
      <c r="AG4228" s="2" t="s">
        <v>2998</v>
      </c>
      <c r="AH4228" s="2" t="s">
        <v>17088</v>
      </c>
    </row>
    <row r="4229" spans="24:34" x14ac:dyDescent="0.4">
      <c r="X4229" s="2" t="s">
        <v>9200</v>
      </c>
      <c r="Y4229" s="2">
        <v>1984</v>
      </c>
      <c r="Z4229" s="2">
        <v>916.2</v>
      </c>
      <c r="AA4229" s="2">
        <v>40</v>
      </c>
      <c r="AB4229" s="2">
        <v>2</v>
      </c>
      <c r="AC4229" s="2">
        <v>831.1</v>
      </c>
      <c r="AE4229" s="2" t="s">
        <v>1587</v>
      </c>
      <c r="AF4229" s="2" t="s">
        <v>17407</v>
      </c>
      <c r="AG4229" s="2" t="s">
        <v>2998</v>
      </c>
      <c r="AH4229" s="2" t="s">
        <v>17086</v>
      </c>
    </row>
    <row r="4230" spans="24:34" x14ac:dyDescent="0.4">
      <c r="X4230" s="2" t="s">
        <v>9202</v>
      </c>
      <c r="Y4230" s="2">
        <v>1988</v>
      </c>
      <c r="Z4230" s="2">
        <v>924.7</v>
      </c>
      <c r="AA4230" s="2">
        <v>55</v>
      </c>
      <c r="AB4230" s="2">
        <v>2</v>
      </c>
      <c r="AC4230" s="2">
        <v>836.7</v>
      </c>
      <c r="AE4230" s="2" t="s">
        <v>9181</v>
      </c>
      <c r="AF4230" s="2" t="s">
        <v>17390</v>
      </c>
      <c r="AG4230" s="2" t="s">
        <v>2998</v>
      </c>
      <c r="AH4230" s="2" t="s">
        <v>17088</v>
      </c>
    </row>
    <row r="4231" spans="24:34" x14ac:dyDescent="0.4">
      <c r="X4231" s="2" t="s">
        <v>9203</v>
      </c>
      <c r="Y4231" s="2">
        <v>1993</v>
      </c>
      <c r="Z4231" s="2">
        <v>941.1</v>
      </c>
      <c r="AA4231" s="2">
        <v>37</v>
      </c>
      <c r="AB4231" s="2">
        <v>2</v>
      </c>
      <c r="AC4231" s="2">
        <v>853</v>
      </c>
      <c r="AE4231" s="2" t="s">
        <v>9184</v>
      </c>
      <c r="AF4231" s="2" t="s">
        <v>17405</v>
      </c>
      <c r="AG4231" s="2" t="s">
        <v>2998</v>
      </c>
      <c r="AH4231" s="2" t="s">
        <v>17086</v>
      </c>
    </row>
    <row r="4232" spans="24:34" x14ac:dyDescent="0.4">
      <c r="X4232" s="2" t="s">
        <v>9204</v>
      </c>
      <c r="Y4232" s="2">
        <v>2015</v>
      </c>
      <c r="Z4232" s="2">
        <v>1370.3</v>
      </c>
      <c r="AA4232" s="2">
        <v>48</v>
      </c>
      <c r="AB4232" s="2">
        <v>3</v>
      </c>
      <c r="AC4232" s="2">
        <v>1104.8</v>
      </c>
      <c r="AE4232" s="2" t="s">
        <v>9186</v>
      </c>
      <c r="AF4232" s="2" t="s">
        <v>17390</v>
      </c>
      <c r="AG4232" s="2" t="s">
        <v>2998</v>
      </c>
      <c r="AH4232" s="2" t="s">
        <v>17088</v>
      </c>
    </row>
    <row r="4233" spans="24:34" x14ac:dyDescent="0.4">
      <c r="X4233" s="2" t="s">
        <v>9205</v>
      </c>
      <c r="Y4233" s="2">
        <v>1960</v>
      </c>
      <c r="Z4233" s="2">
        <v>557.6</v>
      </c>
      <c r="AA4233" s="2">
        <v>42</v>
      </c>
      <c r="AB4233" s="2">
        <v>2</v>
      </c>
      <c r="AC4233" s="2">
        <v>557.6</v>
      </c>
      <c r="AE4233" s="2" t="s">
        <v>9187</v>
      </c>
      <c r="AF4233" s="2" t="s">
        <v>17390</v>
      </c>
      <c r="AG4233" s="2" t="s">
        <v>2998</v>
      </c>
      <c r="AH4233" s="2" t="s">
        <v>17086</v>
      </c>
    </row>
    <row r="4234" spans="24:34" x14ac:dyDescent="0.4">
      <c r="X4234" s="2" t="s">
        <v>1591</v>
      </c>
      <c r="Y4234" s="2">
        <v>1961</v>
      </c>
      <c r="Z4234" s="2">
        <v>680</v>
      </c>
      <c r="AA4234" s="2">
        <v>40</v>
      </c>
      <c r="AB4234" s="2">
        <v>2</v>
      </c>
      <c r="AC4234" s="2">
        <v>559</v>
      </c>
      <c r="AE4234" s="2" t="s">
        <v>9189</v>
      </c>
      <c r="AF4234" s="2" t="s">
        <v>17390</v>
      </c>
      <c r="AG4234" s="2" t="s">
        <v>2998</v>
      </c>
      <c r="AH4234" s="2" t="s">
        <v>17088</v>
      </c>
    </row>
    <row r="4235" spans="24:34" x14ac:dyDescent="0.4">
      <c r="X4235" s="2" t="s">
        <v>9206</v>
      </c>
      <c r="Y4235" s="2">
        <v>1961</v>
      </c>
      <c r="Z4235" s="2">
        <v>670.5</v>
      </c>
      <c r="AA4235" s="2">
        <v>23</v>
      </c>
      <c r="AB4235" s="2">
        <v>2</v>
      </c>
      <c r="AC4235" s="2">
        <v>585.70000000000005</v>
      </c>
      <c r="AE4235" s="2" t="s">
        <v>9190</v>
      </c>
      <c r="AF4235" s="2" t="s">
        <v>17390</v>
      </c>
      <c r="AG4235" s="2" t="s">
        <v>2998</v>
      </c>
      <c r="AH4235" s="2" t="s">
        <v>17393</v>
      </c>
    </row>
    <row r="4236" spans="24:34" x14ac:dyDescent="0.4">
      <c r="X4236" s="2" t="s">
        <v>9207</v>
      </c>
      <c r="Y4236" s="2">
        <v>1951</v>
      </c>
      <c r="Z4236" s="2">
        <v>859.4</v>
      </c>
      <c r="AA4236" s="2">
        <v>38</v>
      </c>
      <c r="AB4236" s="2">
        <v>2</v>
      </c>
      <c r="AC4236" s="2">
        <v>812.4</v>
      </c>
      <c r="AE4236" s="2" t="s">
        <v>1588</v>
      </c>
      <c r="AF4236" s="2" t="s">
        <v>17390</v>
      </c>
      <c r="AG4236" s="2" t="s">
        <v>2998</v>
      </c>
      <c r="AH4236" s="2" t="s">
        <v>17086</v>
      </c>
    </row>
    <row r="4237" spans="24:34" x14ac:dyDescent="0.4">
      <c r="X4237" s="2" t="s">
        <v>9209</v>
      </c>
      <c r="Y4237" s="2">
        <v>1980</v>
      </c>
      <c r="Z4237" s="2">
        <v>3972.8</v>
      </c>
      <c r="AA4237" s="2">
        <v>146</v>
      </c>
      <c r="AB4237" s="2">
        <v>5</v>
      </c>
      <c r="AC4237" s="2">
        <v>2793.7</v>
      </c>
      <c r="AE4237" s="2" t="s">
        <v>9192</v>
      </c>
      <c r="AF4237" s="2" t="s">
        <v>17390</v>
      </c>
      <c r="AG4237" s="2" t="s">
        <v>2998</v>
      </c>
      <c r="AH4237" s="2" t="s">
        <v>17086</v>
      </c>
    </row>
    <row r="4238" spans="24:34" x14ac:dyDescent="0.4">
      <c r="X4238" s="2" t="s">
        <v>1592</v>
      </c>
      <c r="Y4238" s="2">
        <v>1950</v>
      </c>
      <c r="Z4238" s="2">
        <v>698</v>
      </c>
      <c r="AA4238" s="2">
        <v>31</v>
      </c>
      <c r="AB4238" s="2">
        <v>2</v>
      </c>
      <c r="AC4238" s="2">
        <v>487.7</v>
      </c>
      <c r="AE4238" s="2" t="s">
        <v>9193</v>
      </c>
      <c r="AF4238" s="2" t="s">
        <v>17390</v>
      </c>
      <c r="AG4238" s="2" t="s">
        <v>2998</v>
      </c>
      <c r="AH4238" s="2" t="s">
        <v>17088</v>
      </c>
    </row>
    <row r="4239" spans="24:34" x14ac:dyDescent="0.4">
      <c r="X4239" s="2" t="s">
        <v>9210</v>
      </c>
      <c r="Y4239" s="2">
        <v>1949</v>
      </c>
      <c r="Z4239" s="2">
        <v>760.8</v>
      </c>
      <c r="AA4239" s="2">
        <v>40</v>
      </c>
      <c r="AB4239" s="2">
        <v>2</v>
      </c>
      <c r="AC4239" s="2">
        <v>760.8</v>
      </c>
      <c r="AE4239" s="2" t="s">
        <v>9194</v>
      </c>
      <c r="AF4239" s="2" t="s">
        <v>17390</v>
      </c>
      <c r="AG4239" s="2" t="s">
        <v>2998</v>
      </c>
      <c r="AH4239" s="2" t="s">
        <v>17088</v>
      </c>
    </row>
    <row r="4240" spans="24:34" x14ac:dyDescent="0.4">
      <c r="X4240" s="2" t="s">
        <v>17300</v>
      </c>
      <c r="Y4240" s="2">
        <v>1950</v>
      </c>
      <c r="Z4240" s="2">
        <v>674</v>
      </c>
      <c r="AA4240" s="2">
        <v>48</v>
      </c>
      <c r="AB4240" s="2">
        <v>2</v>
      </c>
      <c r="AC4240" s="2">
        <v>497.8</v>
      </c>
      <c r="AE4240" s="2" t="s">
        <v>1589</v>
      </c>
      <c r="AF4240" s="2" t="s">
        <v>17390</v>
      </c>
      <c r="AG4240" s="2" t="s">
        <v>2998</v>
      </c>
      <c r="AH4240" s="2" t="s">
        <v>17088</v>
      </c>
    </row>
    <row r="4241" spans="24:34" x14ac:dyDescent="0.4">
      <c r="X4241" s="2" t="s">
        <v>9211</v>
      </c>
      <c r="Y4241" s="2">
        <v>1962</v>
      </c>
      <c r="Z4241" s="2">
        <v>605.9</v>
      </c>
      <c r="AA4241" s="2">
        <v>21</v>
      </c>
      <c r="AB4241" s="2">
        <v>2</v>
      </c>
      <c r="AC4241" s="2">
        <v>564.4</v>
      </c>
      <c r="AE4241" s="2" t="s">
        <v>9195</v>
      </c>
      <c r="AF4241" s="2" t="s">
        <v>17390</v>
      </c>
      <c r="AG4241" s="2" t="s">
        <v>2998</v>
      </c>
      <c r="AH4241" s="2" t="s">
        <v>17088</v>
      </c>
    </row>
    <row r="4242" spans="24:34" x14ac:dyDescent="0.4">
      <c r="X4242" s="2" t="s">
        <v>9212</v>
      </c>
      <c r="Y4242" s="2">
        <v>1950</v>
      </c>
      <c r="Z4242" s="2">
        <v>654</v>
      </c>
      <c r="AA4242" s="2">
        <v>42</v>
      </c>
      <c r="AB4242" s="2">
        <v>2</v>
      </c>
      <c r="AC4242" s="2">
        <v>651.79999999999995</v>
      </c>
      <c r="AE4242" s="2" t="s">
        <v>9198</v>
      </c>
      <c r="AF4242" s="2" t="s">
        <v>17390</v>
      </c>
      <c r="AG4242" s="2" t="s">
        <v>2998</v>
      </c>
      <c r="AH4242" s="2" t="s">
        <v>17400</v>
      </c>
    </row>
    <row r="4243" spans="24:34" x14ac:dyDescent="0.4">
      <c r="X4243" s="2" t="s">
        <v>9213</v>
      </c>
      <c r="Y4243" s="2">
        <v>1950</v>
      </c>
      <c r="Z4243" s="2">
        <v>745.35</v>
      </c>
      <c r="AA4243" s="2">
        <v>35</v>
      </c>
      <c r="AB4243" s="2">
        <v>2</v>
      </c>
      <c r="AC4243" s="2">
        <v>724.55</v>
      </c>
      <c r="AE4243" s="2" t="s">
        <v>1590</v>
      </c>
      <c r="AF4243" s="2" t="s">
        <v>17390</v>
      </c>
      <c r="AG4243" s="2" t="s">
        <v>2998</v>
      </c>
      <c r="AH4243" s="2" t="s">
        <v>17400</v>
      </c>
    </row>
    <row r="4244" spans="24:34" x14ac:dyDescent="0.4">
      <c r="X4244" s="2" t="s">
        <v>1593</v>
      </c>
      <c r="Y4244" s="2">
        <v>1951</v>
      </c>
      <c r="Z4244" s="2">
        <v>781.6</v>
      </c>
      <c r="AA4244" s="2">
        <v>47</v>
      </c>
      <c r="AB4244" s="2">
        <v>2</v>
      </c>
      <c r="AC4244" s="2">
        <v>500.2</v>
      </c>
      <c r="AE4244" s="2" t="s">
        <v>9200</v>
      </c>
      <c r="AF4244" s="2" t="s">
        <v>17390</v>
      </c>
      <c r="AG4244" s="2" t="s">
        <v>2998</v>
      </c>
      <c r="AH4244" s="2" t="s">
        <v>17400</v>
      </c>
    </row>
    <row r="4245" spans="24:34" x14ac:dyDescent="0.4">
      <c r="X4245" s="2" t="s">
        <v>9215</v>
      </c>
      <c r="Y4245" s="2">
        <v>1979</v>
      </c>
      <c r="Z4245" s="2">
        <v>3080.3</v>
      </c>
      <c r="AA4245" s="2">
        <v>114</v>
      </c>
      <c r="AB4245" s="2">
        <v>5</v>
      </c>
      <c r="AC4245" s="2">
        <v>3080.3</v>
      </c>
      <c r="AE4245" s="2" t="s">
        <v>9202</v>
      </c>
      <c r="AF4245" s="2" t="s">
        <v>17390</v>
      </c>
      <c r="AG4245" s="2" t="s">
        <v>2998</v>
      </c>
      <c r="AH4245" s="2" t="s">
        <v>17400</v>
      </c>
    </row>
    <row r="4246" spans="24:34" x14ac:dyDescent="0.4">
      <c r="X4246" s="2" t="s">
        <v>9217</v>
      </c>
      <c r="Y4246" s="2">
        <v>1966</v>
      </c>
      <c r="Z4246" s="2">
        <v>3367.7</v>
      </c>
      <c r="AA4246" s="2">
        <v>138</v>
      </c>
      <c r="AB4246" s="2">
        <v>5</v>
      </c>
      <c r="AC4246" s="2">
        <v>3138.4</v>
      </c>
      <c r="AE4246" s="2" t="s">
        <v>9203</v>
      </c>
      <c r="AF4246" s="2" t="s">
        <v>17390</v>
      </c>
      <c r="AG4246" s="2" t="s">
        <v>2998</v>
      </c>
      <c r="AH4246" s="2" t="s">
        <v>17400</v>
      </c>
    </row>
    <row r="4247" spans="24:34" x14ac:dyDescent="0.4">
      <c r="X4247" s="2" t="s">
        <v>9219</v>
      </c>
      <c r="Y4247" s="2">
        <v>1968</v>
      </c>
      <c r="Z4247" s="2">
        <v>3658.5</v>
      </c>
      <c r="AA4247" s="2">
        <v>74</v>
      </c>
      <c r="AB4247" s="2">
        <v>5</v>
      </c>
      <c r="AC4247" s="2">
        <v>3381.5</v>
      </c>
      <c r="AE4247" s="2" t="s">
        <v>9204</v>
      </c>
      <c r="AF4247" s="2" t="s">
        <v>17390</v>
      </c>
      <c r="AG4247" s="2" t="s">
        <v>2998</v>
      </c>
      <c r="AH4247" s="2" t="s">
        <v>17088</v>
      </c>
    </row>
    <row r="4248" spans="24:34" x14ac:dyDescent="0.4">
      <c r="X4248" s="2" t="s">
        <v>9222</v>
      </c>
      <c r="Y4248" s="2">
        <v>1968</v>
      </c>
      <c r="Z4248" s="2">
        <v>1949.8</v>
      </c>
      <c r="AA4248" s="2">
        <v>74</v>
      </c>
      <c r="AB4248" s="2">
        <v>5</v>
      </c>
      <c r="AC4248" s="2">
        <v>1795.3</v>
      </c>
      <c r="AE4248" s="2" t="s">
        <v>9205</v>
      </c>
      <c r="AF4248" s="2" t="s">
        <v>17390</v>
      </c>
      <c r="AG4248" s="2" t="s">
        <v>2998</v>
      </c>
      <c r="AH4248" s="2" t="s">
        <v>17088</v>
      </c>
    </row>
    <row r="4249" spans="24:34" x14ac:dyDescent="0.4">
      <c r="X4249" s="2" t="s">
        <v>295</v>
      </c>
      <c r="Y4249" s="2">
        <v>1970</v>
      </c>
      <c r="Z4249" s="2">
        <v>2091.1</v>
      </c>
      <c r="AA4249" s="2">
        <v>80</v>
      </c>
      <c r="AB4249" s="2">
        <v>5</v>
      </c>
      <c r="AC4249" s="2">
        <v>1780.6</v>
      </c>
      <c r="AE4249" s="2" t="s">
        <v>1591</v>
      </c>
      <c r="AF4249" s="2" t="s">
        <v>17403</v>
      </c>
      <c r="AG4249" s="2" t="s">
        <v>2998</v>
      </c>
      <c r="AH4249" s="2" t="s">
        <v>17088</v>
      </c>
    </row>
    <row r="4250" spans="24:34" x14ac:dyDescent="0.4">
      <c r="X4250" s="2" t="s">
        <v>9223</v>
      </c>
      <c r="Y4250" s="2">
        <v>1967</v>
      </c>
      <c r="Z4250" s="2">
        <v>401.2</v>
      </c>
      <c r="AA4250" s="2">
        <v>16</v>
      </c>
      <c r="AB4250" s="2">
        <v>2</v>
      </c>
      <c r="AC4250" s="2">
        <v>377.2</v>
      </c>
      <c r="AE4250" s="2" t="s">
        <v>9206</v>
      </c>
      <c r="AF4250" s="2" t="s">
        <v>17390</v>
      </c>
      <c r="AG4250" s="2" t="s">
        <v>2998</v>
      </c>
      <c r="AH4250" s="2" t="s">
        <v>17088</v>
      </c>
    </row>
    <row r="4251" spans="24:34" x14ac:dyDescent="0.4">
      <c r="X4251" s="2" t="s">
        <v>9224</v>
      </c>
      <c r="Y4251" s="2">
        <v>1970</v>
      </c>
      <c r="Z4251" s="2">
        <v>5003.8999999999996</v>
      </c>
      <c r="AA4251" s="2">
        <v>185</v>
      </c>
      <c r="AB4251" s="2">
        <v>5</v>
      </c>
      <c r="AC4251" s="2">
        <v>4809</v>
      </c>
      <c r="AE4251" s="2" t="s">
        <v>9207</v>
      </c>
      <c r="AF4251" s="2" t="s">
        <v>17405</v>
      </c>
      <c r="AG4251" s="2" t="s">
        <v>2998</v>
      </c>
      <c r="AH4251" s="2" t="s">
        <v>17088</v>
      </c>
    </row>
    <row r="4252" spans="24:34" x14ac:dyDescent="0.4">
      <c r="X4252" s="2" t="s">
        <v>9227</v>
      </c>
      <c r="Y4252" s="2">
        <v>1972</v>
      </c>
      <c r="Z4252" s="2">
        <v>4875</v>
      </c>
      <c r="AA4252" s="2">
        <v>194</v>
      </c>
      <c r="AB4252" s="2">
        <v>5</v>
      </c>
      <c r="AC4252" s="2">
        <v>4531.6000000000004</v>
      </c>
      <c r="AE4252" s="2" t="s">
        <v>9209</v>
      </c>
      <c r="AF4252" s="2" t="s">
        <v>17390</v>
      </c>
      <c r="AG4252" s="2" t="s">
        <v>2998</v>
      </c>
      <c r="AH4252" s="2" t="s">
        <v>17393</v>
      </c>
    </row>
    <row r="4253" spans="24:34" x14ac:dyDescent="0.4">
      <c r="X4253" s="2" t="s">
        <v>9228</v>
      </c>
      <c r="Y4253" s="2">
        <v>1974</v>
      </c>
      <c r="Z4253" s="2">
        <v>3368.6</v>
      </c>
      <c r="AA4253" s="2">
        <v>121</v>
      </c>
      <c r="AB4253" s="2">
        <v>5</v>
      </c>
      <c r="AC4253" s="2">
        <v>2068.1</v>
      </c>
      <c r="AE4253" s="2" t="s">
        <v>1592</v>
      </c>
      <c r="AF4253" s="2" t="s">
        <v>17403</v>
      </c>
      <c r="AG4253" s="2" t="s">
        <v>2998</v>
      </c>
      <c r="AH4253" s="2" t="s">
        <v>17086</v>
      </c>
    </row>
    <row r="4254" spans="24:34" x14ac:dyDescent="0.4">
      <c r="X4254" s="2" t="s">
        <v>9230</v>
      </c>
      <c r="Y4254" s="2">
        <v>1975</v>
      </c>
      <c r="Z4254" s="2">
        <v>2987.1</v>
      </c>
      <c r="AA4254" s="2">
        <v>170</v>
      </c>
      <c r="AB4254" s="2">
        <v>5</v>
      </c>
      <c r="AC4254" s="2">
        <v>2845.9</v>
      </c>
      <c r="AE4254" s="2" t="s">
        <v>9210</v>
      </c>
      <c r="AF4254" s="2" t="s">
        <v>17403</v>
      </c>
      <c r="AG4254" s="2" t="s">
        <v>2998</v>
      </c>
      <c r="AH4254" s="2" t="s">
        <v>17088</v>
      </c>
    </row>
    <row r="4255" spans="24:34" x14ac:dyDescent="0.4">
      <c r="X4255" s="2" t="s">
        <v>9232</v>
      </c>
      <c r="Y4255" s="2">
        <v>1963</v>
      </c>
      <c r="Z4255" s="2">
        <v>336.7</v>
      </c>
      <c r="AA4255" s="2">
        <v>15</v>
      </c>
      <c r="AB4255" s="2">
        <v>2</v>
      </c>
      <c r="AC4255" s="2">
        <v>304.3</v>
      </c>
      <c r="AE4255" s="2" t="s">
        <v>9211</v>
      </c>
      <c r="AF4255" s="2" t="s">
        <v>17390</v>
      </c>
      <c r="AG4255" s="2" t="s">
        <v>2998</v>
      </c>
      <c r="AH4255" s="2" t="s">
        <v>17088</v>
      </c>
    </row>
    <row r="4256" spans="24:34" x14ac:dyDescent="0.4">
      <c r="X4256" s="2" t="s">
        <v>9233</v>
      </c>
      <c r="Y4256" s="2">
        <v>1963</v>
      </c>
      <c r="Z4256" s="2">
        <v>705</v>
      </c>
      <c r="AA4256" s="2">
        <v>29</v>
      </c>
      <c r="AB4256" s="2">
        <v>2</v>
      </c>
      <c r="AC4256" s="2">
        <v>668.05</v>
      </c>
      <c r="AE4256" s="2" t="s">
        <v>9212</v>
      </c>
      <c r="AF4256" s="2" t="s">
        <v>17403</v>
      </c>
      <c r="AG4256" s="2" t="s">
        <v>2998</v>
      </c>
      <c r="AH4256" s="2" t="s">
        <v>17088</v>
      </c>
    </row>
    <row r="4257" spans="24:34" x14ac:dyDescent="0.4">
      <c r="X4257" s="2" t="s">
        <v>9234</v>
      </c>
      <c r="Y4257" s="2">
        <v>1952</v>
      </c>
      <c r="Z4257" s="2">
        <v>817</v>
      </c>
      <c r="AA4257" s="2">
        <v>32</v>
      </c>
      <c r="AB4257" s="2">
        <v>2</v>
      </c>
      <c r="AC4257" s="2">
        <v>614.9</v>
      </c>
      <c r="AE4257" s="2" t="s">
        <v>9213</v>
      </c>
      <c r="AF4257" s="2" t="s">
        <v>17405</v>
      </c>
      <c r="AG4257" s="2" t="s">
        <v>2998</v>
      </c>
      <c r="AH4257" s="2" t="s">
        <v>17088</v>
      </c>
    </row>
    <row r="4258" spans="24:34" x14ac:dyDescent="0.4">
      <c r="X4258" s="2" t="s">
        <v>9235</v>
      </c>
      <c r="Y4258" s="2">
        <v>1953</v>
      </c>
      <c r="Z4258" s="2">
        <v>325</v>
      </c>
      <c r="AA4258" s="2">
        <v>20</v>
      </c>
      <c r="AB4258" s="2">
        <v>2</v>
      </c>
      <c r="AC4258" s="2">
        <v>271.10000000000002</v>
      </c>
      <c r="AE4258" s="2" t="s">
        <v>1593</v>
      </c>
      <c r="AF4258" s="2" t="s">
        <v>17403</v>
      </c>
      <c r="AG4258" s="2" t="s">
        <v>2998</v>
      </c>
      <c r="AH4258" s="2" t="s">
        <v>17088</v>
      </c>
    </row>
    <row r="4259" spans="24:34" x14ac:dyDescent="0.4">
      <c r="X4259" s="2" t="s">
        <v>9236</v>
      </c>
      <c r="Y4259" s="2">
        <v>1964</v>
      </c>
      <c r="Z4259" s="2">
        <v>437</v>
      </c>
      <c r="AA4259" s="2">
        <v>12</v>
      </c>
      <c r="AB4259" s="2">
        <v>2</v>
      </c>
      <c r="AC4259" s="2">
        <v>317.10000000000002</v>
      </c>
      <c r="AE4259" s="2" t="s">
        <v>9215</v>
      </c>
      <c r="AF4259" s="2" t="s">
        <v>17390</v>
      </c>
      <c r="AG4259" s="2" t="s">
        <v>2998</v>
      </c>
      <c r="AH4259" s="2" t="s">
        <v>17393</v>
      </c>
    </row>
    <row r="4260" spans="24:34" x14ac:dyDescent="0.4">
      <c r="X4260" s="2" t="s">
        <v>9237</v>
      </c>
      <c r="Y4260" s="2">
        <v>1960</v>
      </c>
      <c r="Z4260" s="2">
        <v>607.29999999999995</v>
      </c>
      <c r="AA4260" s="2">
        <v>28</v>
      </c>
      <c r="AB4260" s="2">
        <v>2</v>
      </c>
      <c r="AC4260" s="2">
        <v>563.29999999999995</v>
      </c>
      <c r="AE4260" s="2" t="s">
        <v>9217</v>
      </c>
      <c r="AF4260" s="2" t="s">
        <v>17390</v>
      </c>
      <c r="AG4260" s="2" t="s">
        <v>2998</v>
      </c>
      <c r="AH4260" s="2" t="s">
        <v>17393</v>
      </c>
    </row>
    <row r="4261" spans="24:34" x14ac:dyDescent="0.4">
      <c r="X4261" s="2" t="s">
        <v>9238</v>
      </c>
      <c r="Y4261" s="2">
        <v>1980</v>
      </c>
      <c r="Z4261" s="2">
        <v>3570.15</v>
      </c>
      <c r="AA4261" s="2">
        <v>172</v>
      </c>
      <c r="AB4261" s="2">
        <v>5</v>
      </c>
      <c r="AC4261" s="2">
        <v>3025.5</v>
      </c>
      <c r="AE4261" s="2" t="s">
        <v>9219</v>
      </c>
      <c r="AF4261" s="2" t="s">
        <v>17390</v>
      </c>
      <c r="AG4261" s="2" t="s">
        <v>2998</v>
      </c>
      <c r="AH4261" s="2" t="s">
        <v>17393</v>
      </c>
    </row>
    <row r="4262" spans="24:34" x14ac:dyDescent="0.4">
      <c r="X4262" s="2" t="s">
        <v>9239</v>
      </c>
      <c r="Y4262" s="2">
        <v>1972</v>
      </c>
      <c r="Z4262" s="2">
        <v>284.5</v>
      </c>
      <c r="AA4262" s="2">
        <v>14</v>
      </c>
      <c r="AB4262" s="2">
        <v>2</v>
      </c>
      <c r="AC4262" s="2">
        <v>281.5</v>
      </c>
      <c r="AE4262" s="2" t="s">
        <v>9222</v>
      </c>
      <c r="AF4262" s="2" t="s">
        <v>17390</v>
      </c>
      <c r="AG4262" s="2" t="s">
        <v>2998</v>
      </c>
      <c r="AH4262" s="2" t="s">
        <v>17088</v>
      </c>
    </row>
    <row r="4263" spans="24:34" x14ac:dyDescent="0.4">
      <c r="X4263" s="2" t="s">
        <v>1594</v>
      </c>
      <c r="Y4263" s="2">
        <v>1982</v>
      </c>
      <c r="Z4263" s="2">
        <v>1024</v>
      </c>
      <c r="AA4263" s="2">
        <v>35</v>
      </c>
      <c r="AB4263" s="2">
        <v>2</v>
      </c>
      <c r="AC4263" s="2">
        <v>912.8</v>
      </c>
      <c r="AE4263" s="2" t="s">
        <v>295</v>
      </c>
      <c r="AF4263" s="2" t="s">
        <v>17390</v>
      </c>
      <c r="AG4263" s="2" t="s">
        <v>2998</v>
      </c>
      <c r="AH4263" s="2" t="s">
        <v>17088</v>
      </c>
    </row>
    <row r="4264" spans="24:34" x14ac:dyDescent="0.4">
      <c r="X4264" s="2" t="s">
        <v>1595</v>
      </c>
      <c r="Y4264" s="2">
        <v>1846</v>
      </c>
      <c r="Z4264" s="2">
        <v>276.2</v>
      </c>
      <c r="AA4264" s="2">
        <v>9</v>
      </c>
      <c r="AB4264" s="2">
        <v>2</v>
      </c>
      <c r="AC4264" s="2">
        <v>259.39999999999998</v>
      </c>
      <c r="AE4264" s="2" t="s">
        <v>9223</v>
      </c>
      <c r="AF4264" s="2" t="s">
        <v>17390</v>
      </c>
      <c r="AG4264" s="2" t="s">
        <v>2998</v>
      </c>
      <c r="AH4264" s="2" t="s">
        <v>17086</v>
      </c>
    </row>
    <row r="4265" spans="24:34" x14ac:dyDescent="0.4">
      <c r="X4265" s="2" t="s">
        <v>9241</v>
      </c>
      <c r="Y4265" s="2">
        <v>1840</v>
      </c>
      <c r="Z4265" s="2">
        <v>306.89999999999998</v>
      </c>
      <c r="AA4265" s="2">
        <v>11</v>
      </c>
      <c r="AB4265" s="2">
        <v>2</v>
      </c>
      <c r="AC4265" s="2">
        <v>245.7</v>
      </c>
      <c r="AE4265" s="2" t="s">
        <v>9224</v>
      </c>
      <c r="AF4265" s="2" t="s">
        <v>17390</v>
      </c>
      <c r="AG4265" s="2" t="s">
        <v>2998</v>
      </c>
      <c r="AH4265" s="2" t="s">
        <v>17398</v>
      </c>
    </row>
    <row r="4266" spans="24:34" x14ac:dyDescent="0.4">
      <c r="X4266" s="2" t="s">
        <v>9243</v>
      </c>
      <c r="Y4266" s="2">
        <v>1975</v>
      </c>
      <c r="Z4266" s="2">
        <v>3587.1</v>
      </c>
      <c r="AA4266" s="2">
        <v>182</v>
      </c>
      <c r="AB4266" s="2">
        <v>5</v>
      </c>
      <c r="AC4266" s="2">
        <v>3587.1</v>
      </c>
      <c r="AE4266" s="2" t="s">
        <v>9227</v>
      </c>
      <c r="AF4266" s="2" t="s">
        <v>17390</v>
      </c>
      <c r="AG4266" s="2" t="s">
        <v>2998</v>
      </c>
      <c r="AH4266" s="2" t="s">
        <v>17398</v>
      </c>
    </row>
    <row r="4267" spans="24:34" x14ac:dyDescent="0.4">
      <c r="X4267" s="2" t="s">
        <v>9244</v>
      </c>
      <c r="Y4267" s="2">
        <v>1977</v>
      </c>
      <c r="Z4267" s="2">
        <v>739</v>
      </c>
      <c r="AA4267" s="2">
        <v>78</v>
      </c>
      <c r="AB4267" s="2">
        <v>3</v>
      </c>
      <c r="AC4267" s="2">
        <v>638.5</v>
      </c>
      <c r="AE4267" s="2" t="s">
        <v>9228</v>
      </c>
      <c r="AF4267" s="2" t="s">
        <v>17390</v>
      </c>
      <c r="AG4267" s="2" t="s">
        <v>2998</v>
      </c>
      <c r="AH4267" s="2" t="s">
        <v>17393</v>
      </c>
    </row>
    <row r="4268" spans="24:34" x14ac:dyDescent="0.4">
      <c r="X4268" s="2" t="s">
        <v>9245</v>
      </c>
      <c r="Y4268" s="2">
        <v>1986</v>
      </c>
      <c r="Z4268" s="2">
        <v>6156</v>
      </c>
      <c r="AA4268" s="2">
        <v>305</v>
      </c>
      <c r="AB4268" s="2">
        <v>5</v>
      </c>
      <c r="AC4268" s="2">
        <v>5248.9</v>
      </c>
      <c r="AE4268" s="2" t="s">
        <v>9230</v>
      </c>
      <c r="AF4268" s="2" t="s">
        <v>17390</v>
      </c>
      <c r="AG4268" s="2" t="s">
        <v>2998</v>
      </c>
      <c r="AH4268" s="2" t="s">
        <v>17088</v>
      </c>
    </row>
    <row r="4269" spans="24:34" x14ac:dyDescent="0.4">
      <c r="X4269" s="2" t="s">
        <v>9246</v>
      </c>
      <c r="Y4269" s="2">
        <v>1995</v>
      </c>
      <c r="Z4269" s="2">
        <v>5899.5</v>
      </c>
      <c r="AA4269" s="2">
        <v>245</v>
      </c>
      <c r="AB4269" s="2">
        <v>5</v>
      </c>
      <c r="AC4269" s="2">
        <v>5050.5</v>
      </c>
      <c r="AE4269" s="2" t="s">
        <v>9232</v>
      </c>
      <c r="AF4269" s="2" t="s">
        <v>17390</v>
      </c>
      <c r="AG4269" s="2" t="s">
        <v>2998</v>
      </c>
      <c r="AH4269" s="2" t="s">
        <v>17086</v>
      </c>
    </row>
    <row r="4270" spans="24:34" x14ac:dyDescent="0.4">
      <c r="X4270" s="2" t="s">
        <v>1596</v>
      </c>
      <c r="Y4270" s="2">
        <v>1987</v>
      </c>
      <c r="Z4270" s="2">
        <v>4112.6000000000004</v>
      </c>
      <c r="AA4270" s="2">
        <v>181</v>
      </c>
      <c r="AB4270" s="2">
        <v>5</v>
      </c>
      <c r="AC4270" s="2">
        <v>4064.6</v>
      </c>
      <c r="AE4270" s="2" t="s">
        <v>9233</v>
      </c>
      <c r="AF4270" s="2" t="s">
        <v>17390</v>
      </c>
      <c r="AG4270" s="2" t="s">
        <v>2998</v>
      </c>
      <c r="AH4270" s="2" t="s">
        <v>17088</v>
      </c>
    </row>
    <row r="4271" spans="24:34" x14ac:dyDescent="0.4">
      <c r="X4271" s="2" t="s">
        <v>296</v>
      </c>
      <c r="Y4271" s="2">
        <v>1991</v>
      </c>
      <c r="Z4271" s="2">
        <v>2039</v>
      </c>
      <c r="AA4271" s="2">
        <v>75</v>
      </c>
      <c r="AB4271" s="2">
        <v>5</v>
      </c>
      <c r="AC4271" s="2">
        <v>1749.4</v>
      </c>
      <c r="AE4271" s="2" t="s">
        <v>9234</v>
      </c>
      <c r="AF4271" s="2" t="s">
        <v>17390</v>
      </c>
      <c r="AG4271" s="2" t="s">
        <v>2998</v>
      </c>
      <c r="AH4271" s="2" t="s">
        <v>17088</v>
      </c>
    </row>
    <row r="4272" spans="24:34" x14ac:dyDescent="0.4">
      <c r="X4272" s="2" t="s">
        <v>9249</v>
      </c>
      <c r="Y4272" s="2">
        <v>1989</v>
      </c>
      <c r="Z4272" s="2">
        <v>3464.7</v>
      </c>
      <c r="AA4272" s="2">
        <v>130</v>
      </c>
      <c r="AB4272" s="2">
        <v>5</v>
      </c>
      <c r="AC4272" s="2">
        <v>3129.8</v>
      </c>
      <c r="AE4272" s="2" t="s">
        <v>9235</v>
      </c>
      <c r="AF4272" s="2" t="s">
        <v>17489</v>
      </c>
      <c r="AG4272" s="2" t="s">
        <v>2998</v>
      </c>
      <c r="AH4272" s="2" t="s">
        <v>17086</v>
      </c>
    </row>
    <row r="4273" spans="24:34" x14ac:dyDescent="0.4">
      <c r="X4273" s="2" t="s">
        <v>9250</v>
      </c>
      <c r="Y4273" s="2">
        <v>1969</v>
      </c>
      <c r="Z4273" s="2">
        <v>1229.8</v>
      </c>
      <c r="AA4273" s="2">
        <v>31</v>
      </c>
      <c r="AB4273" s="2">
        <v>2</v>
      </c>
      <c r="AC4273" s="2">
        <v>730</v>
      </c>
      <c r="AE4273" s="2" t="s">
        <v>9236</v>
      </c>
      <c r="AF4273" s="2" t="s">
        <v>17403</v>
      </c>
      <c r="AG4273" s="2" t="s">
        <v>2998</v>
      </c>
      <c r="AH4273" s="2" t="s">
        <v>17086</v>
      </c>
    </row>
    <row r="4274" spans="24:34" x14ac:dyDescent="0.4">
      <c r="X4274" s="2" t="s">
        <v>9252</v>
      </c>
      <c r="Y4274" s="2">
        <v>1991</v>
      </c>
      <c r="Z4274" s="2">
        <v>848.2</v>
      </c>
      <c r="AA4274" s="2">
        <v>31</v>
      </c>
      <c r="AB4274" s="2">
        <v>2</v>
      </c>
      <c r="AC4274" s="2">
        <v>848.2</v>
      </c>
      <c r="AE4274" s="2" t="s">
        <v>9237</v>
      </c>
      <c r="AF4274" s="2" t="s">
        <v>17405</v>
      </c>
      <c r="AG4274" s="2" t="s">
        <v>2998</v>
      </c>
      <c r="AH4274" s="2" t="s">
        <v>17088</v>
      </c>
    </row>
    <row r="4275" spans="24:34" x14ac:dyDescent="0.4">
      <c r="X4275" s="2" t="s">
        <v>9253</v>
      </c>
      <c r="Y4275" s="2">
        <v>1983</v>
      </c>
      <c r="Z4275" s="2">
        <v>2909</v>
      </c>
      <c r="AA4275" s="2">
        <v>182</v>
      </c>
      <c r="AB4275" s="2">
        <v>5</v>
      </c>
      <c r="AC4275" s="2">
        <v>2874.1</v>
      </c>
      <c r="AE4275" s="2" t="s">
        <v>9238</v>
      </c>
      <c r="AF4275" s="2" t="s">
        <v>17390</v>
      </c>
      <c r="AG4275" s="2" t="s">
        <v>2998</v>
      </c>
      <c r="AH4275" s="2" t="s">
        <v>17088</v>
      </c>
    </row>
    <row r="4276" spans="24:34" x14ac:dyDescent="0.4">
      <c r="X4276" s="2" t="s">
        <v>294</v>
      </c>
      <c r="Y4276" s="2">
        <v>1978</v>
      </c>
      <c r="Z4276" s="2">
        <v>4250.6000000000004</v>
      </c>
      <c r="AA4276" s="2">
        <v>182</v>
      </c>
      <c r="AB4276" s="2">
        <v>5</v>
      </c>
      <c r="AC4276" s="2">
        <v>3369.4</v>
      </c>
      <c r="AE4276" s="2" t="s">
        <v>9239</v>
      </c>
      <c r="AF4276" s="2" t="s">
        <v>17407</v>
      </c>
      <c r="AG4276" s="2" t="s">
        <v>2998</v>
      </c>
      <c r="AH4276" s="2" t="s">
        <v>17088</v>
      </c>
    </row>
    <row r="4277" spans="24:34" x14ac:dyDescent="0.4">
      <c r="X4277" s="2" t="s">
        <v>9254</v>
      </c>
      <c r="Y4277" s="2">
        <v>1983</v>
      </c>
      <c r="Z4277" s="2">
        <v>5549.5</v>
      </c>
      <c r="AA4277" s="2">
        <v>220</v>
      </c>
      <c r="AB4277" s="2">
        <v>5</v>
      </c>
      <c r="AC4277" s="2">
        <v>5536.4</v>
      </c>
      <c r="AE4277" s="2" t="s">
        <v>1594</v>
      </c>
      <c r="AF4277" s="2" t="s">
        <v>17390</v>
      </c>
      <c r="AG4277" s="2" t="s">
        <v>2998</v>
      </c>
      <c r="AH4277" s="2" t="s">
        <v>17400</v>
      </c>
    </row>
    <row r="4278" spans="24:34" x14ac:dyDescent="0.4">
      <c r="X4278" s="2" t="s">
        <v>9256</v>
      </c>
      <c r="Y4278" s="2">
        <v>2010</v>
      </c>
      <c r="Z4278" s="2">
        <v>2872.9</v>
      </c>
      <c r="AA4278" s="2">
        <v>97</v>
      </c>
      <c r="AB4278" s="2">
        <v>3</v>
      </c>
      <c r="AC4278" s="2">
        <v>2545.8000000000002</v>
      </c>
      <c r="AE4278" s="2" t="s">
        <v>1595</v>
      </c>
      <c r="AF4278" s="2" t="s">
        <v>17390</v>
      </c>
      <c r="AG4278" s="2" t="s">
        <v>2998</v>
      </c>
      <c r="AH4278" s="2" t="s">
        <v>17086</v>
      </c>
    </row>
    <row r="4279" spans="24:34" x14ac:dyDescent="0.4">
      <c r="X4279" s="2" t="s">
        <v>1597</v>
      </c>
      <c r="Y4279" s="2">
        <v>1982</v>
      </c>
      <c r="Z4279" s="2">
        <v>6393.4</v>
      </c>
      <c r="AA4279" s="2">
        <v>198</v>
      </c>
      <c r="AB4279" s="2">
        <v>5</v>
      </c>
      <c r="AC4279" s="2">
        <v>5209.3</v>
      </c>
      <c r="AE4279" s="2" t="s">
        <v>9241</v>
      </c>
      <c r="AF4279" s="2" t="s">
        <v>17390</v>
      </c>
      <c r="AG4279" s="2" t="s">
        <v>2998</v>
      </c>
      <c r="AH4279" s="2" t="s">
        <v>17086</v>
      </c>
    </row>
    <row r="4280" spans="24:34" x14ac:dyDescent="0.4">
      <c r="X4280" s="2" t="s">
        <v>9259</v>
      </c>
      <c r="Y4280" s="2">
        <v>1973</v>
      </c>
      <c r="Z4280" s="2">
        <v>774.3</v>
      </c>
      <c r="AA4280" s="2">
        <v>35</v>
      </c>
      <c r="AB4280" s="2">
        <v>2</v>
      </c>
      <c r="AC4280" s="2">
        <v>765.7</v>
      </c>
      <c r="AE4280" s="2" t="s">
        <v>9243</v>
      </c>
      <c r="AF4280" s="2" t="s">
        <v>17390</v>
      </c>
      <c r="AG4280" s="2" t="s">
        <v>2998</v>
      </c>
      <c r="AH4280" s="2" t="s">
        <v>17393</v>
      </c>
    </row>
    <row r="4281" spans="24:34" x14ac:dyDescent="0.4">
      <c r="X4281" s="2" t="s">
        <v>9261</v>
      </c>
      <c r="Y4281" s="2">
        <v>1980</v>
      </c>
      <c r="Z4281" s="2">
        <v>3630.9</v>
      </c>
      <c r="AA4281" s="2">
        <v>176</v>
      </c>
      <c r="AB4281" s="2">
        <v>5</v>
      </c>
      <c r="AC4281" s="2">
        <v>3203.3</v>
      </c>
      <c r="AE4281" s="2" t="s">
        <v>9244</v>
      </c>
      <c r="AF4281" s="2" t="s">
        <v>17390</v>
      </c>
      <c r="AG4281" s="2" t="s">
        <v>2998</v>
      </c>
      <c r="AH4281" s="2" t="s">
        <v>17086</v>
      </c>
    </row>
    <row r="4282" spans="24:34" x14ac:dyDescent="0.4">
      <c r="X4282" s="2" t="s">
        <v>9262</v>
      </c>
      <c r="Y4282" s="2">
        <v>1987</v>
      </c>
      <c r="Z4282" s="2">
        <v>4922.6000000000004</v>
      </c>
      <c r="AA4282" s="2">
        <v>180</v>
      </c>
      <c r="AB4282" s="2">
        <v>5</v>
      </c>
      <c r="AC4282" s="2">
        <v>4434.1000000000004</v>
      </c>
      <c r="AE4282" s="2" t="s">
        <v>9245</v>
      </c>
      <c r="AF4282" s="2" t="s">
        <v>17390</v>
      </c>
      <c r="AG4282" s="2" t="s">
        <v>2998</v>
      </c>
      <c r="AH4282" s="2" t="s">
        <v>17392</v>
      </c>
    </row>
    <row r="4283" spans="24:34" x14ac:dyDescent="0.4">
      <c r="X4283" s="2" t="s">
        <v>9264</v>
      </c>
      <c r="Y4283" s="2">
        <v>1967</v>
      </c>
      <c r="Z4283" s="2">
        <v>319.39999999999998</v>
      </c>
      <c r="AA4283" s="2">
        <v>18</v>
      </c>
      <c r="AB4283" s="2">
        <v>2</v>
      </c>
      <c r="AC4283" s="2">
        <v>241.4</v>
      </c>
      <c r="AE4283" s="2" t="s">
        <v>9246</v>
      </c>
      <c r="AF4283" s="2" t="s">
        <v>17390</v>
      </c>
      <c r="AG4283" s="2" t="s">
        <v>2998</v>
      </c>
      <c r="AH4283" s="2" t="s">
        <v>17392</v>
      </c>
    </row>
    <row r="4284" spans="24:34" x14ac:dyDescent="0.4">
      <c r="X4284" s="2" t="s">
        <v>9267</v>
      </c>
      <c r="Y4284" s="2">
        <v>1913</v>
      </c>
      <c r="Z4284" s="2">
        <v>259.89999999999998</v>
      </c>
      <c r="AA4284" s="2">
        <v>18</v>
      </c>
      <c r="AB4284" s="2">
        <v>2</v>
      </c>
      <c r="AC4284" s="2">
        <v>218</v>
      </c>
      <c r="AE4284" s="2" t="s">
        <v>1596</v>
      </c>
      <c r="AF4284" s="2" t="s">
        <v>17390</v>
      </c>
      <c r="AG4284" s="2" t="s">
        <v>2998</v>
      </c>
      <c r="AH4284" s="2" t="s">
        <v>17398</v>
      </c>
    </row>
    <row r="4285" spans="24:34" x14ac:dyDescent="0.4">
      <c r="X4285" s="2" t="s">
        <v>1598</v>
      </c>
      <c r="Y4285" s="2">
        <v>1990</v>
      </c>
      <c r="Z4285" s="2">
        <v>4882.8999999999996</v>
      </c>
      <c r="AA4285" s="2">
        <v>221</v>
      </c>
      <c r="AB4285" s="2">
        <v>5</v>
      </c>
      <c r="AC4285" s="2">
        <v>4882.8999999999996</v>
      </c>
      <c r="AE4285" s="2" t="s">
        <v>296</v>
      </c>
      <c r="AF4285" s="2" t="s">
        <v>17390</v>
      </c>
      <c r="AG4285" s="2" t="s">
        <v>2998</v>
      </c>
      <c r="AH4285" s="2" t="s">
        <v>17400</v>
      </c>
    </row>
    <row r="4286" spans="24:34" x14ac:dyDescent="0.4">
      <c r="X4286" s="2" t="s">
        <v>1599</v>
      </c>
      <c r="Y4286" s="2">
        <v>1990</v>
      </c>
      <c r="Z4286" s="2">
        <v>6020.7</v>
      </c>
      <c r="AA4286" s="2">
        <v>269</v>
      </c>
      <c r="AB4286" s="2">
        <v>5</v>
      </c>
      <c r="AC4286" s="2">
        <v>6020.7</v>
      </c>
      <c r="AE4286" s="2" t="s">
        <v>9249</v>
      </c>
      <c r="AF4286" s="2" t="s">
        <v>17397</v>
      </c>
      <c r="AG4286" s="2" t="s">
        <v>2998</v>
      </c>
      <c r="AH4286" s="2" t="s">
        <v>17393</v>
      </c>
    </row>
    <row r="4287" spans="24:34" x14ac:dyDescent="0.4">
      <c r="X4287" s="2" t="s">
        <v>9271</v>
      </c>
      <c r="Y4287" s="2">
        <v>1961</v>
      </c>
      <c r="Z4287" s="2">
        <v>755.3</v>
      </c>
      <c r="AA4287" s="2">
        <v>28</v>
      </c>
      <c r="AB4287" s="2">
        <v>2</v>
      </c>
      <c r="AC4287" s="2">
        <v>755.3</v>
      </c>
      <c r="AE4287" s="2" t="s">
        <v>9250</v>
      </c>
      <c r="AF4287" s="2" t="s">
        <v>17390</v>
      </c>
      <c r="AG4287" s="2" t="s">
        <v>2998</v>
      </c>
      <c r="AH4287" s="2" t="s">
        <v>17088</v>
      </c>
    </row>
    <row r="4288" spans="24:34" x14ac:dyDescent="0.4">
      <c r="X4288" s="2" t="s">
        <v>1600</v>
      </c>
      <c r="Y4288" s="2">
        <v>1982</v>
      </c>
      <c r="Z4288" s="2">
        <v>931.2</v>
      </c>
      <c r="AA4288" s="2">
        <v>33</v>
      </c>
      <c r="AB4288" s="2">
        <v>2</v>
      </c>
      <c r="AC4288" s="2">
        <v>846.1</v>
      </c>
      <c r="AE4288" s="2" t="s">
        <v>9252</v>
      </c>
      <c r="AF4288" s="2" t="s">
        <v>17390</v>
      </c>
      <c r="AG4288" s="2" t="s">
        <v>2998</v>
      </c>
      <c r="AH4288" s="2" t="s">
        <v>17088</v>
      </c>
    </row>
    <row r="4289" spans="24:34" x14ac:dyDescent="0.4">
      <c r="X4289" s="2" t="s">
        <v>1601</v>
      </c>
      <c r="Y4289" s="2">
        <v>1984</v>
      </c>
      <c r="Z4289" s="2">
        <v>1000.9</v>
      </c>
      <c r="AA4289" s="2">
        <v>46</v>
      </c>
      <c r="AB4289" s="2">
        <v>2</v>
      </c>
      <c r="AC4289" s="2">
        <v>835</v>
      </c>
      <c r="AE4289" s="2" t="s">
        <v>9253</v>
      </c>
      <c r="AF4289" s="2" t="s">
        <v>17390</v>
      </c>
      <c r="AG4289" s="2" t="s">
        <v>2998</v>
      </c>
      <c r="AH4289" s="2" t="s">
        <v>17393</v>
      </c>
    </row>
    <row r="4290" spans="24:34" x14ac:dyDescent="0.4">
      <c r="X4290" s="2" t="s">
        <v>9273</v>
      </c>
      <c r="Y4290" s="2">
        <v>1983</v>
      </c>
      <c r="Z4290" s="2">
        <v>1255</v>
      </c>
      <c r="AA4290" s="2">
        <v>46</v>
      </c>
      <c r="AB4290" s="2">
        <v>2</v>
      </c>
      <c r="AC4290" s="2">
        <v>852.9</v>
      </c>
      <c r="AE4290" s="2" t="s">
        <v>294</v>
      </c>
      <c r="AF4290" s="2" t="s">
        <v>17390</v>
      </c>
      <c r="AG4290" s="2" t="s">
        <v>2998</v>
      </c>
      <c r="AH4290" s="2" t="s">
        <v>17393</v>
      </c>
    </row>
    <row r="4291" spans="24:34" x14ac:dyDescent="0.4">
      <c r="X4291" s="2" t="s">
        <v>9274</v>
      </c>
      <c r="Y4291" s="2">
        <v>1972</v>
      </c>
      <c r="Z4291" s="2">
        <v>899</v>
      </c>
      <c r="AA4291" s="2">
        <v>54</v>
      </c>
      <c r="AB4291" s="2">
        <v>2</v>
      </c>
      <c r="AC4291" s="2">
        <v>843.9</v>
      </c>
      <c r="AE4291" s="2" t="s">
        <v>9254</v>
      </c>
      <c r="AF4291" s="2" t="s">
        <v>17390</v>
      </c>
      <c r="AG4291" s="2" t="s">
        <v>2998</v>
      </c>
      <c r="AH4291" s="2" t="s">
        <v>17392</v>
      </c>
    </row>
    <row r="4292" spans="24:34" x14ac:dyDescent="0.4">
      <c r="X4292" s="2" t="s">
        <v>9276</v>
      </c>
      <c r="Y4292" s="2">
        <v>1987</v>
      </c>
      <c r="Z4292" s="2">
        <v>940.8</v>
      </c>
      <c r="AA4292" s="2">
        <v>43</v>
      </c>
      <c r="AB4292" s="2">
        <v>2</v>
      </c>
      <c r="AC4292" s="2">
        <v>939.8</v>
      </c>
      <c r="AE4292" s="2" t="s">
        <v>9256</v>
      </c>
      <c r="AF4292" s="2" t="s">
        <v>17390</v>
      </c>
      <c r="AG4292" s="2" t="s">
        <v>2998</v>
      </c>
      <c r="AH4292" s="2" t="s">
        <v>17398</v>
      </c>
    </row>
    <row r="4293" spans="24:34" x14ac:dyDescent="0.4">
      <c r="X4293" s="2" t="s">
        <v>1602</v>
      </c>
      <c r="Y4293" s="2">
        <v>1988</v>
      </c>
      <c r="Z4293" s="2">
        <v>617.1</v>
      </c>
      <c r="AA4293" s="2">
        <v>28</v>
      </c>
      <c r="AB4293" s="2">
        <v>2</v>
      </c>
      <c r="AC4293" s="2">
        <v>617.1</v>
      </c>
      <c r="AE4293" s="2" t="s">
        <v>1597</v>
      </c>
      <c r="AF4293" s="2" t="s">
        <v>17390</v>
      </c>
      <c r="AG4293" s="2" t="s">
        <v>2998</v>
      </c>
      <c r="AH4293" s="2" t="s">
        <v>17392</v>
      </c>
    </row>
    <row r="4294" spans="24:34" x14ac:dyDescent="0.4">
      <c r="X4294" s="2" t="s">
        <v>1630</v>
      </c>
      <c r="Y4294" s="2">
        <v>1989</v>
      </c>
      <c r="Z4294" s="2">
        <v>946.8</v>
      </c>
      <c r="AA4294" s="2">
        <v>40</v>
      </c>
      <c r="AB4294" s="2">
        <v>2</v>
      </c>
      <c r="AC4294" s="2">
        <v>859.3</v>
      </c>
      <c r="AE4294" s="2" t="s">
        <v>9259</v>
      </c>
      <c r="AF4294" s="2" t="s">
        <v>17390</v>
      </c>
      <c r="AG4294" s="2" t="s">
        <v>2998</v>
      </c>
      <c r="AH4294" s="2" t="s">
        <v>17088</v>
      </c>
    </row>
    <row r="4295" spans="24:34" x14ac:dyDescent="0.4">
      <c r="X4295" s="2" t="s">
        <v>9277</v>
      </c>
      <c r="Y4295" s="2">
        <v>1985</v>
      </c>
      <c r="Z4295" s="2">
        <v>951.9</v>
      </c>
      <c r="AA4295" s="2">
        <v>44</v>
      </c>
      <c r="AB4295" s="2">
        <v>2</v>
      </c>
      <c r="AC4295" s="2">
        <v>951.9</v>
      </c>
      <c r="AE4295" s="2" t="s">
        <v>9261</v>
      </c>
      <c r="AF4295" s="2" t="s">
        <v>17390</v>
      </c>
      <c r="AG4295" s="2" t="s">
        <v>2998</v>
      </c>
      <c r="AH4295" s="2" t="s">
        <v>17088</v>
      </c>
    </row>
    <row r="4296" spans="24:34" x14ac:dyDescent="0.4">
      <c r="X4296" s="2" t="s">
        <v>9278</v>
      </c>
      <c r="Y4296" s="2">
        <v>1973</v>
      </c>
      <c r="Z4296" s="2">
        <v>786.4</v>
      </c>
      <c r="AA4296" s="2">
        <v>42</v>
      </c>
      <c r="AB4296" s="2">
        <v>2</v>
      </c>
      <c r="AC4296" s="2">
        <v>728.2</v>
      </c>
      <c r="AE4296" s="2" t="s">
        <v>9262</v>
      </c>
      <c r="AF4296" s="2" t="s">
        <v>17390</v>
      </c>
      <c r="AG4296" s="2" t="s">
        <v>2998</v>
      </c>
      <c r="AH4296" s="2" t="s">
        <v>17398</v>
      </c>
    </row>
    <row r="4297" spans="24:34" x14ac:dyDescent="0.4">
      <c r="X4297" s="2" t="s">
        <v>9279</v>
      </c>
      <c r="Y4297" s="2">
        <v>1980</v>
      </c>
      <c r="Z4297" s="2">
        <v>951</v>
      </c>
      <c r="AA4297" s="2">
        <v>40</v>
      </c>
      <c r="AB4297" s="2">
        <v>2</v>
      </c>
      <c r="AC4297" s="2">
        <v>951</v>
      </c>
      <c r="AE4297" s="2" t="s">
        <v>9264</v>
      </c>
      <c r="AF4297" s="2" t="s">
        <v>17390</v>
      </c>
      <c r="AG4297" s="2" t="s">
        <v>2998</v>
      </c>
      <c r="AH4297" s="2" t="s">
        <v>17400</v>
      </c>
    </row>
    <row r="4298" spans="24:34" x14ac:dyDescent="0.4">
      <c r="X4298" s="2" t="s">
        <v>9282</v>
      </c>
      <c r="Y4298" s="2">
        <v>1887</v>
      </c>
      <c r="Z4298" s="2">
        <v>322.2</v>
      </c>
      <c r="AA4298" s="2">
        <v>17</v>
      </c>
      <c r="AB4298" s="2">
        <v>2</v>
      </c>
      <c r="AC4298" s="2">
        <v>322.2</v>
      </c>
      <c r="AE4298" s="2" t="s">
        <v>9267</v>
      </c>
      <c r="AF4298" s="2" t="s">
        <v>17390</v>
      </c>
      <c r="AG4298" s="2" t="s">
        <v>2998</v>
      </c>
      <c r="AH4298" s="2" t="s">
        <v>17088</v>
      </c>
    </row>
    <row r="4299" spans="24:34" x14ac:dyDescent="0.4">
      <c r="X4299" s="2" t="s">
        <v>1631</v>
      </c>
      <c r="Y4299" s="2">
        <v>1973</v>
      </c>
      <c r="Z4299" s="2">
        <v>383.8</v>
      </c>
      <c r="AA4299" s="2">
        <v>16</v>
      </c>
      <c r="AB4299" s="2">
        <v>2</v>
      </c>
      <c r="AC4299" s="2">
        <v>334.9</v>
      </c>
      <c r="AE4299" s="2" t="s">
        <v>1598</v>
      </c>
      <c r="AF4299" s="2" t="s">
        <v>17390</v>
      </c>
      <c r="AG4299" s="2" t="s">
        <v>2998</v>
      </c>
      <c r="AH4299" s="2" t="s">
        <v>17088</v>
      </c>
    </row>
    <row r="4300" spans="24:34" x14ac:dyDescent="0.4">
      <c r="X4300" s="2" t="s">
        <v>1632</v>
      </c>
      <c r="Y4300" s="2">
        <v>1985</v>
      </c>
      <c r="Z4300" s="2">
        <v>594.6</v>
      </c>
      <c r="AA4300" s="2">
        <v>23</v>
      </c>
      <c r="AB4300" s="2">
        <v>2</v>
      </c>
      <c r="AC4300" s="2">
        <v>562</v>
      </c>
      <c r="AE4300" s="2" t="s">
        <v>1599</v>
      </c>
      <c r="AF4300" s="2" t="s">
        <v>17390</v>
      </c>
      <c r="AG4300" s="2" t="s">
        <v>2998</v>
      </c>
      <c r="AH4300" s="2" t="s">
        <v>17392</v>
      </c>
    </row>
    <row r="4301" spans="24:34" x14ac:dyDescent="0.4">
      <c r="X4301" s="2" t="s">
        <v>9284</v>
      </c>
      <c r="Y4301" s="2">
        <v>1991</v>
      </c>
      <c r="Z4301" s="2">
        <v>594.6</v>
      </c>
      <c r="AA4301" s="2">
        <v>22</v>
      </c>
      <c r="AB4301" s="2">
        <v>2</v>
      </c>
      <c r="AC4301" s="2">
        <v>567.6</v>
      </c>
      <c r="AE4301" s="2" t="s">
        <v>9271</v>
      </c>
      <c r="AF4301" s="2" t="s">
        <v>17390</v>
      </c>
      <c r="AG4301" s="2" t="s">
        <v>2998</v>
      </c>
      <c r="AH4301" s="2" t="s">
        <v>17088</v>
      </c>
    </row>
    <row r="4302" spans="24:34" x14ac:dyDescent="0.4">
      <c r="X4302" s="2" t="s">
        <v>9285</v>
      </c>
      <c r="Y4302" s="2">
        <v>1991</v>
      </c>
      <c r="Z4302" s="2">
        <v>609.5</v>
      </c>
      <c r="AA4302" s="2">
        <v>23</v>
      </c>
      <c r="AB4302" s="2">
        <v>2</v>
      </c>
      <c r="AC4302" s="2">
        <v>517.20000000000005</v>
      </c>
      <c r="AE4302" s="2" t="s">
        <v>1600</v>
      </c>
      <c r="AF4302" s="2" t="s">
        <v>17390</v>
      </c>
      <c r="AG4302" s="2" t="s">
        <v>2998</v>
      </c>
      <c r="AH4302" s="2" t="s">
        <v>17400</v>
      </c>
    </row>
    <row r="4303" spans="24:34" x14ac:dyDescent="0.4">
      <c r="X4303" s="2" t="s">
        <v>9288</v>
      </c>
      <c r="Y4303" s="2">
        <v>1992</v>
      </c>
      <c r="Z4303" s="2">
        <v>637</v>
      </c>
      <c r="AA4303" s="2">
        <v>35</v>
      </c>
      <c r="AB4303" s="2">
        <v>2</v>
      </c>
      <c r="AC4303" s="2">
        <v>557.4</v>
      </c>
      <c r="AE4303" s="2" t="s">
        <v>1601</v>
      </c>
      <c r="AF4303" s="2" t="s">
        <v>17390</v>
      </c>
      <c r="AG4303" s="2" t="s">
        <v>2998</v>
      </c>
      <c r="AH4303" s="2" t="s">
        <v>17400</v>
      </c>
    </row>
    <row r="4304" spans="24:34" x14ac:dyDescent="0.4">
      <c r="X4304" s="2" t="s">
        <v>9290</v>
      </c>
      <c r="Y4304" s="2">
        <v>1993</v>
      </c>
      <c r="Z4304" s="2">
        <v>945</v>
      </c>
      <c r="AA4304" s="2">
        <v>31</v>
      </c>
      <c r="AB4304" s="2">
        <v>2</v>
      </c>
      <c r="AC4304" s="2">
        <v>560.4</v>
      </c>
      <c r="AE4304" s="2" t="s">
        <v>9273</v>
      </c>
      <c r="AF4304" s="2" t="s">
        <v>17390</v>
      </c>
      <c r="AG4304" s="2" t="s">
        <v>2998</v>
      </c>
      <c r="AH4304" s="2" t="s">
        <v>17400</v>
      </c>
    </row>
    <row r="4305" spans="24:34" x14ac:dyDescent="0.4">
      <c r="X4305" s="2" t="s">
        <v>9291</v>
      </c>
      <c r="Y4305" s="2">
        <v>1966</v>
      </c>
      <c r="Z4305" s="2">
        <v>346.6</v>
      </c>
      <c r="AA4305" s="2">
        <v>22</v>
      </c>
      <c r="AB4305" s="2">
        <v>2</v>
      </c>
      <c r="AC4305" s="2">
        <v>313.60000000000002</v>
      </c>
      <c r="AE4305" s="2" t="s">
        <v>9274</v>
      </c>
      <c r="AF4305" s="2" t="s">
        <v>17390</v>
      </c>
      <c r="AG4305" s="2" t="s">
        <v>2998</v>
      </c>
      <c r="AH4305" s="2" t="s">
        <v>17400</v>
      </c>
    </row>
    <row r="4306" spans="24:34" x14ac:dyDescent="0.4">
      <c r="X4306" s="2" t="s">
        <v>9293</v>
      </c>
      <c r="Y4306" s="2">
        <v>1967</v>
      </c>
      <c r="Z4306" s="2">
        <v>309.8</v>
      </c>
      <c r="AA4306" s="2">
        <v>16</v>
      </c>
      <c r="AB4306" s="2">
        <v>2</v>
      </c>
      <c r="AC4306" s="2">
        <v>309.8</v>
      </c>
      <c r="AE4306" s="2" t="s">
        <v>9276</v>
      </c>
      <c r="AF4306" s="2" t="s">
        <v>17390</v>
      </c>
      <c r="AG4306" s="2" t="s">
        <v>2998</v>
      </c>
      <c r="AH4306" s="2" t="s">
        <v>17400</v>
      </c>
    </row>
    <row r="4307" spans="24:34" x14ac:dyDescent="0.4">
      <c r="X4307" s="2" t="s">
        <v>9294</v>
      </c>
      <c r="Y4307" s="2">
        <v>1969</v>
      </c>
      <c r="Z4307" s="2">
        <v>325.89999999999998</v>
      </c>
      <c r="AA4307" s="2">
        <v>18</v>
      </c>
      <c r="AB4307" s="2">
        <v>2</v>
      </c>
      <c r="AC4307" s="2">
        <v>325.89999999999998</v>
      </c>
      <c r="AE4307" s="2" t="s">
        <v>1602</v>
      </c>
      <c r="AF4307" s="2" t="s">
        <v>17390</v>
      </c>
      <c r="AG4307" s="2" t="s">
        <v>2998</v>
      </c>
      <c r="AH4307" s="2" t="s">
        <v>17088</v>
      </c>
    </row>
    <row r="4308" spans="24:34" x14ac:dyDescent="0.4">
      <c r="X4308" s="2" t="s">
        <v>9296</v>
      </c>
      <c r="Y4308" s="2">
        <v>1971</v>
      </c>
      <c r="Z4308" s="2">
        <v>328.3</v>
      </c>
      <c r="AA4308" s="2">
        <v>12</v>
      </c>
      <c r="AB4308" s="2">
        <v>2</v>
      </c>
      <c r="AC4308" s="2">
        <v>328.3</v>
      </c>
      <c r="AE4308" s="2" t="s">
        <v>1630</v>
      </c>
      <c r="AF4308" s="2" t="s">
        <v>17390</v>
      </c>
      <c r="AG4308" s="2" t="s">
        <v>2998</v>
      </c>
      <c r="AH4308" s="2" t="s">
        <v>17400</v>
      </c>
    </row>
    <row r="4309" spans="24:34" x14ac:dyDescent="0.4">
      <c r="X4309" s="2" t="s">
        <v>9298</v>
      </c>
      <c r="Y4309" s="2">
        <v>1971</v>
      </c>
      <c r="Z4309" s="2">
        <v>329.1</v>
      </c>
      <c r="AA4309" s="2">
        <v>12</v>
      </c>
      <c r="AB4309" s="2">
        <v>2</v>
      </c>
      <c r="AC4309" s="2">
        <v>329.1</v>
      </c>
      <c r="AE4309" s="2" t="s">
        <v>9277</v>
      </c>
      <c r="AF4309" s="2" t="s">
        <v>17390</v>
      </c>
      <c r="AG4309" s="2" t="s">
        <v>2998</v>
      </c>
      <c r="AH4309" s="2" t="s">
        <v>17400</v>
      </c>
    </row>
    <row r="4310" spans="24:34" x14ac:dyDescent="0.4">
      <c r="X4310" s="2" t="s">
        <v>9300</v>
      </c>
      <c r="Y4310" s="2">
        <v>1992</v>
      </c>
      <c r="Z4310" s="2">
        <v>592.70000000000005</v>
      </c>
      <c r="AA4310" s="2">
        <v>29</v>
      </c>
      <c r="AB4310" s="2">
        <v>2</v>
      </c>
      <c r="AC4310" s="2">
        <v>592.70000000000005</v>
      </c>
      <c r="AE4310" s="2" t="s">
        <v>9278</v>
      </c>
      <c r="AF4310" s="2" t="s">
        <v>17390</v>
      </c>
      <c r="AG4310" s="2" t="s">
        <v>2998</v>
      </c>
      <c r="AH4310" s="2" t="s">
        <v>17088</v>
      </c>
    </row>
    <row r="4311" spans="24:34" x14ac:dyDescent="0.4">
      <c r="X4311" s="2" t="s">
        <v>9301</v>
      </c>
      <c r="Y4311" s="2">
        <v>1973</v>
      </c>
      <c r="Z4311" s="2">
        <v>681.3</v>
      </c>
      <c r="AA4311" s="2">
        <v>34</v>
      </c>
      <c r="AB4311" s="2">
        <v>2</v>
      </c>
      <c r="AC4311" s="2">
        <v>681.3</v>
      </c>
      <c r="AE4311" s="2" t="s">
        <v>9279</v>
      </c>
      <c r="AF4311" s="2" t="s">
        <v>17390</v>
      </c>
      <c r="AG4311" s="2" t="s">
        <v>2998</v>
      </c>
      <c r="AH4311" s="2" t="s">
        <v>17400</v>
      </c>
    </row>
    <row r="4312" spans="24:34" x14ac:dyDescent="0.4">
      <c r="X4312" s="2" t="s">
        <v>9305</v>
      </c>
      <c r="Y4312" s="2">
        <v>1985</v>
      </c>
      <c r="Z4312" s="2">
        <v>794.8</v>
      </c>
      <c r="AA4312" s="2">
        <v>24</v>
      </c>
      <c r="AB4312" s="2">
        <v>2</v>
      </c>
      <c r="AC4312" s="2">
        <v>794.8</v>
      </c>
      <c r="AE4312" s="2" t="s">
        <v>9282</v>
      </c>
      <c r="AF4312" s="2" t="s">
        <v>17390</v>
      </c>
      <c r="AG4312" s="2" t="s">
        <v>2998</v>
      </c>
      <c r="AH4312" s="2" t="s">
        <v>17086</v>
      </c>
    </row>
    <row r="4313" spans="24:34" x14ac:dyDescent="0.4">
      <c r="X4313" s="2" t="s">
        <v>9306</v>
      </c>
      <c r="Y4313" s="2">
        <v>1972</v>
      </c>
      <c r="Z4313" s="2">
        <v>367.7</v>
      </c>
      <c r="AA4313" s="2">
        <v>12</v>
      </c>
      <c r="AB4313" s="2">
        <v>2</v>
      </c>
      <c r="AC4313" s="2">
        <v>367.7</v>
      </c>
      <c r="AE4313" s="2" t="s">
        <v>1631</v>
      </c>
      <c r="AF4313" s="2" t="s">
        <v>17390</v>
      </c>
      <c r="AG4313" s="2" t="s">
        <v>2998</v>
      </c>
      <c r="AH4313" s="2" t="s">
        <v>17086</v>
      </c>
    </row>
    <row r="4314" spans="24:34" x14ac:dyDescent="0.4">
      <c r="X4314" s="2" t="s">
        <v>9308</v>
      </c>
      <c r="Y4314" s="2">
        <v>1984</v>
      </c>
      <c r="Z4314" s="2">
        <v>610.79999999999995</v>
      </c>
      <c r="AA4314" s="2">
        <v>22</v>
      </c>
      <c r="AB4314" s="2">
        <v>2</v>
      </c>
      <c r="AC4314" s="2">
        <v>610.79999999999995</v>
      </c>
      <c r="AE4314" s="2" t="s">
        <v>1632</v>
      </c>
      <c r="AF4314" s="2" t="s">
        <v>17397</v>
      </c>
      <c r="AG4314" s="2" t="s">
        <v>2998</v>
      </c>
      <c r="AH4314" s="2" t="s">
        <v>17086</v>
      </c>
    </row>
    <row r="4315" spans="24:34" x14ac:dyDescent="0.4">
      <c r="X4315" s="2" t="s">
        <v>9309</v>
      </c>
      <c r="Y4315" s="2">
        <v>1984</v>
      </c>
      <c r="Z4315" s="2">
        <v>611.6</v>
      </c>
      <c r="AA4315" s="2">
        <v>22</v>
      </c>
      <c r="AB4315" s="2">
        <v>2</v>
      </c>
      <c r="AC4315" s="2">
        <v>556</v>
      </c>
      <c r="AE4315" s="2" t="s">
        <v>9284</v>
      </c>
      <c r="AF4315" s="2" t="s">
        <v>17397</v>
      </c>
      <c r="AG4315" s="2" t="s">
        <v>2998</v>
      </c>
      <c r="AH4315" s="2" t="s">
        <v>17088</v>
      </c>
    </row>
    <row r="4316" spans="24:34" x14ac:dyDescent="0.4">
      <c r="X4316" s="2" t="s">
        <v>1633</v>
      </c>
      <c r="Y4316" s="2">
        <v>1961</v>
      </c>
      <c r="Z4316" s="2">
        <v>345.4</v>
      </c>
      <c r="AA4316" s="2">
        <v>16</v>
      </c>
      <c r="AB4316" s="2">
        <v>2</v>
      </c>
      <c r="AC4316" s="2">
        <v>317.60000000000002</v>
      </c>
      <c r="AE4316" s="2" t="s">
        <v>9285</v>
      </c>
      <c r="AF4316" s="2" t="s">
        <v>17390</v>
      </c>
      <c r="AG4316" s="2" t="s">
        <v>2998</v>
      </c>
      <c r="AH4316" s="2" t="s">
        <v>17088</v>
      </c>
    </row>
    <row r="4317" spans="24:34" x14ac:dyDescent="0.4">
      <c r="X4317" s="2" t="s">
        <v>1634</v>
      </c>
      <c r="Y4317" s="2">
        <v>1961</v>
      </c>
      <c r="Z4317" s="2">
        <v>306.2</v>
      </c>
      <c r="AA4317" s="2">
        <v>18</v>
      </c>
      <c r="AB4317" s="2">
        <v>2</v>
      </c>
      <c r="AC4317" s="2">
        <v>306.2</v>
      </c>
      <c r="AE4317" s="2" t="s">
        <v>9288</v>
      </c>
      <c r="AF4317" s="2" t="s">
        <v>17397</v>
      </c>
      <c r="AG4317" s="2" t="s">
        <v>2998</v>
      </c>
      <c r="AH4317" s="2" t="s">
        <v>17088</v>
      </c>
    </row>
    <row r="4318" spans="24:34" x14ac:dyDescent="0.4">
      <c r="X4318" s="2" t="s">
        <v>9312</v>
      </c>
      <c r="Y4318" s="2">
        <v>1970</v>
      </c>
      <c r="Z4318" s="2">
        <v>561.29999999999995</v>
      </c>
      <c r="AA4318" s="2">
        <v>16</v>
      </c>
      <c r="AB4318" s="2">
        <v>2</v>
      </c>
      <c r="AC4318" s="2">
        <v>561.29999999999995</v>
      </c>
      <c r="AE4318" s="2" t="s">
        <v>9290</v>
      </c>
      <c r="AF4318" s="2" t="s">
        <v>17397</v>
      </c>
      <c r="AG4318" s="2" t="s">
        <v>2998</v>
      </c>
      <c r="AH4318" s="2" t="s">
        <v>17088</v>
      </c>
    </row>
    <row r="4319" spans="24:34" x14ac:dyDescent="0.4">
      <c r="X4319" s="2" t="s">
        <v>9313</v>
      </c>
      <c r="Y4319" s="2">
        <v>1986</v>
      </c>
      <c r="Z4319" s="2">
        <v>911.2</v>
      </c>
      <c r="AA4319" s="2">
        <v>19</v>
      </c>
      <c r="AB4319" s="2">
        <v>2</v>
      </c>
      <c r="AC4319" s="2">
        <v>831.9</v>
      </c>
      <c r="AE4319" s="2" t="s">
        <v>9291</v>
      </c>
      <c r="AF4319" s="2" t="s">
        <v>17390</v>
      </c>
      <c r="AG4319" s="2" t="s">
        <v>2998</v>
      </c>
      <c r="AH4319" s="2" t="s">
        <v>17086</v>
      </c>
    </row>
    <row r="4320" spans="24:34" x14ac:dyDescent="0.4">
      <c r="X4320" s="2" t="s">
        <v>9314</v>
      </c>
      <c r="Y4320" s="2">
        <v>1972</v>
      </c>
      <c r="Z4320" s="2">
        <v>805.6</v>
      </c>
      <c r="AA4320" s="2">
        <v>38</v>
      </c>
      <c r="AB4320" s="2">
        <v>2</v>
      </c>
      <c r="AC4320" s="2">
        <v>805.6</v>
      </c>
      <c r="AE4320" s="2" t="s">
        <v>9293</v>
      </c>
      <c r="AF4320" s="2" t="s">
        <v>17390</v>
      </c>
      <c r="AG4320" s="2" t="s">
        <v>2998</v>
      </c>
      <c r="AH4320" s="2" t="s">
        <v>17086</v>
      </c>
    </row>
    <row r="4321" spans="24:34" x14ac:dyDescent="0.4">
      <c r="X4321" s="2" t="s">
        <v>299</v>
      </c>
      <c r="Y4321" s="2">
        <v>1976</v>
      </c>
      <c r="Z4321" s="2">
        <v>767.1</v>
      </c>
      <c r="AA4321" s="2">
        <v>32</v>
      </c>
      <c r="AB4321" s="2">
        <v>2</v>
      </c>
      <c r="AC4321" s="2">
        <v>607.4</v>
      </c>
      <c r="AE4321" s="2" t="s">
        <v>9294</v>
      </c>
      <c r="AF4321" s="2" t="s">
        <v>17390</v>
      </c>
      <c r="AG4321" s="2" t="s">
        <v>2998</v>
      </c>
      <c r="AH4321" s="2" t="s">
        <v>17086</v>
      </c>
    </row>
    <row r="4322" spans="24:34" x14ac:dyDescent="0.4">
      <c r="X4322" s="2" t="s">
        <v>9315</v>
      </c>
      <c r="Y4322" s="2">
        <v>1948</v>
      </c>
      <c r="Z4322" s="2">
        <v>211.8</v>
      </c>
      <c r="AA4322" s="2">
        <v>12</v>
      </c>
      <c r="AB4322" s="2">
        <v>1</v>
      </c>
      <c r="AC4322" s="2">
        <v>189</v>
      </c>
      <c r="AE4322" s="2" t="s">
        <v>9296</v>
      </c>
      <c r="AF4322" s="2" t="s">
        <v>17390</v>
      </c>
      <c r="AG4322" s="2" t="s">
        <v>2998</v>
      </c>
      <c r="AH4322" s="2" t="s">
        <v>17086</v>
      </c>
    </row>
    <row r="4323" spans="24:34" x14ac:dyDescent="0.4">
      <c r="X4323" s="2" t="s">
        <v>9318</v>
      </c>
      <c r="Y4323" s="2">
        <v>1968</v>
      </c>
      <c r="Z4323" s="2">
        <v>407.7</v>
      </c>
      <c r="AA4323" s="2">
        <v>16</v>
      </c>
      <c r="AB4323" s="2">
        <v>2</v>
      </c>
      <c r="AC4323" s="2">
        <v>407.7</v>
      </c>
      <c r="AE4323" s="2" t="s">
        <v>9298</v>
      </c>
      <c r="AF4323" s="2" t="s">
        <v>17390</v>
      </c>
      <c r="AG4323" s="2" t="s">
        <v>2998</v>
      </c>
      <c r="AH4323" s="2" t="s">
        <v>17086</v>
      </c>
    </row>
    <row r="4324" spans="24:34" x14ac:dyDescent="0.4">
      <c r="X4324" s="2" t="s">
        <v>9319</v>
      </c>
      <c r="Y4324" s="2">
        <v>2013</v>
      </c>
      <c r="Z4324" s="2">
        <v>736.3</v>
      </c>
      <c r="AA4324" s="2">
        <v>38</v>
      </c>
      <c r="AB4324" s="2">
        <v>3</v>
      </c>
      <c r="AC4324" s="2">
        <v>736.3</v>
      </c>
      <c r="AE4324" s="2" t="s">
        <v>9300</v>
      </c>
      <c r="AF4324" s="2" t="s">
        <v>17397</v>
      </c>
      <c r="AG4324" s="2" t="s">
        <v>2998</v>
      </c>
      <c r="AH4324" s="2" t="s">
        <v>17088</v>
      </c>
    </row>
    <row r="4325" spans="24:34" x14ac:dyDescent="0.4">
      <c r="X4325" s="2" t="s">
        <v>9320</v>
      </c>
      <c r="Y4325" s="2">
        <v>1982</v>
      </c>
      <c r="Z4325" s="2">
        <v>3019.3</v>
      </c>
      <c r="AA4325" s="2">
        <v>56</v>
      </c>
      <c r="AB4325" s="2">
        <v>3</v>
      </c>
      <c r="AC4325" s="2">
        <v>1262</v>
      </c>
      <c r="AE4325" s="2" t="s">
        <v>9301</v>
      </c>
      <c r="AF4325" s="2" t="s">
        <v>17390</v>
      </c>
      <c r="AG4325" s="2" t="s">
        <v>2998</v>
      </c>
      <c r="AH4325" s="2" t="s">
        <v>17088</v>
      </c>
    </row>
    <row r="4326" spans="24:34" x14ac:dyDescent="0.4">
      <c r="X4326" s="2" t="s">
        <v>9321</v>
      </c>
      <c r="Y4326" s="2">
        <v>1954</v>
      </c>
      <c r="Z4326" s="2">
        <v>783.4</v>
      </c>
      <c r="AA4326" s="2">
        <v>20</v>
      </c>
      <c r="AB4326" s="2">
        <v>2</v>
      </c>
      <c r="AC4326" s="2">
        <v>783.4</v>
      </c>
      <c r="AE4326" s="2" t="s">
        <v>9305</v>
      </c>
      <c r="AF4326" s="2" t="s">
        <v>17390</v>
      </c>
      <c r="AG4326" s="2" t="s">
        <v>2998</v>
      </c>
      <c r="AH4326" s="2" t="s">
        <v>17088</v>
      </c>
    </row>
    <row r="4327" spans="24:34" x14ac:dyDescent="0.4">
      <c r="X4327" s="2" t="s">
        <v>9322</v>
      </c>
      <c r="Y4327" s="2">
        <v>1962</v>
      </c>
      <c r="Z4327" s="2">
        <v>336.7</v>
      </c>
      <c r="AA4327" s="2">
        <v>13</v>
      </c>
      <c r="AB4327" s="2">
        <v>2</v>
      </c>
      <c r="AC4327" s="2">
        <v>336.7</v>
      </c>
      <c r="AE4327" s="2" t="s">
        <v>9306</v>
      </c>
      <c r="AF4327" s="2" t="s">
        <v>17390</v>
      </c>
      <c r="AG4327" s="2" t="s">
        <v>2998</v>
      </c>
      <c r="AH4327" s="2" t="s">
        <v>17086</v>
      </c>
    </row>
    <row r="4328" spans="24:34" x14ac:dyDescent="0.4">
      <c r="X4328" s="2" t="s">
        <v>9324</v>
      </c>
      <c r="Y4328" s="2">
        <v>1966</v>
      </c>
      <c r="Z4328" s="2">
        <v>309.10000000000002</v>
      </c>
      <c r="AA4328" s="2">
        <v>21</v>
      </c>
      <c r="AB4328" s="2">
        <v>2</v>
      </c>
      <c r="AC4328" s="2">
        <v>295.60000000000002</v>
      </c>
      <c r="AE4328" s="2" t="s">
        <v>9308</v>
      </c>
      <c r="AF4328" s="2" t="s">
        <v>17397</v>
      </c>
      <c r="AG4328" s="2" t="s">
        <v>2998</v>
      </c>
      <c r="AH4328" s="2" t="s">
        <v>17088</v>
      </c>
    </row>
    <row r="4329" spans="24:34" x14ac:dyDescent="0.4">
      <c r="X4329" s="2" t="s">
        <v>9326</v>
      </c>
      <c r="Y4329" s="2">
        <v>1994</v>
      </c>
      <c r="Z4329" s="2">
        <v>672.7</v>
      </c>
      <c r="AA4329" s="2">
        <v>18</v>
      </c>
      <c r="AB4329" s="2">
        <v>2</v>
      </c>
      <c r="AC4329" s="2">
        <v>616.9</v>
      </c>
      <c r="AE4329" s="2" t="s">
        <v>9309</v>
      </c>
      <c r="AF4329" s="2" t="s">
        <v>17397</v>
      </c>
      <c r="AG4329" s="2" t="s">
        <v>2998</v>
      </c>
      <c r="AH4329" s="2" t="s">
        <v>17088</v>
      </c>
    </row>
    <row r="4330" spans="24:34" x14ac:dyDescent="0.4">
      <c r="X4330" s="2" t="s">
        <v>17301</v>
      </c>
      <c r="Y4330" s="2">
        <v>1973</v>
      </c>
      <c r="Z4330" s="2">
        <v>787.6</v>
      </c>
      <c r="AA4330" s="2">
        <v>24</v>
      </c>
      <c r="AB4330" s="2">
        <v>2</v>
      </c>
      <c r="AC4330" s="2">
        <v>549.1</v>
      </c>
      <c r="AE4330" s="2" t="s">
        <v>1633</v>
      </c>
      <c r="AF4330" s="2" t="s">
        <v>17390</v>
      </c>
      <c r="AG4330" s="2" t="s">
        <v>2998</v>
      </c>
      <c r="AH4330" s="2" t="s">
        <v>17086</v>
      </c>
    </row>
    <row r="4331" spans="24:34" x14ac:dyDescent="0.4">
      <c r="X4331" s="2" t="s">
        <v>9327</v>
      </c>
      <c r="Y4331" s="2">
        <v>1978</v>
      </c>
      <c r="Z4331" s="2">
        <v>789.4</v>
      </c>
      <c r="AA4331" s="2">
        <v>18</v>
      </c>
      <c r="AB4331" s="2">
        <v>2</v>
      </c>
      <c r="AC4331" s="2">
        <v>789.4</v>
      </c>
      <c r="AE4331" s="2" t="s">
        <v>1634</v>
      </c>
      <c r="AF4331" s="2" t="s">
        <v>17390</v>
      </c>
      <c r="AG4331" s="2" t="s">
        <v>2998</v>
      </c>
      <c r="AH4331" s="2" t="s">
        <v>17086</v>
      </c>
    </row>
    <row r="4332" spans="24:34" x14ac:dyDescent="0.4">
      <c r="X4332" s="2" t="s">
        <v>1635</v>
      </c>
      <c r="Y4332" s="2">
        <v>1986</v>
      </c>
      <c r="Z4332" s="2">
        <v>559</v>
      </c>
      <c r="AA4332" s="2">
        <v>24</v>
      </c>
      <c r="AB4332" s="2">
        <v>2</v>
      </c>
      <c r="AC4332" s="2">
        <v>546.9</v>
      </c>
      <c r="AE4332" s="2" t="s">
        <v>9312</v>
      </c>
      <c r="AF4332" s="2" t="s">
        <v>17390</v>
      </c>
      <c r="AG4332" s="2" t="s">
        <v>2998</v>
      </c>
      <c r="AH4332" s="2" t="s">
        <v>17088</v>
      </c>
    </row>
    <row r="4333" spans="24:34" x14ac:dyDescent="0.4">
      <c r="X4333" s="2" t="s">
        <v>1636</v>
      </c>
      <c r="Y4333" s="2">
        <v>1986</v>
      </c>
      <c r="Z4333" s="2">
        <v>924.3</v>
      </c>
      <c r="AA4333" s="2">
        <v>22</v>
      </c>
      <c r="AB4333" s="2">
        <v>2</v>
      </c>
      <c r="AC4333" s="2">
        <v>558.9</v>
      </c>
      <c r="AE4333" s="2" t="s">
        <v>9313</v>
      </c>
      <c r="AF4333" s="2" t="s">
        <v>17390</v>
      </c>
      <c r="AG4333" s="2" t="s">
        <v>2998</v>
      </c>
      <c r="AH4333" s="2" t="s">
        <v>17400</v>
      </c>
    </row>
    <row r="4334" spans="24:34" x14ac:dyDescent="0.4">
      <c r="X4334" s="2" t="s">
        <v>1637</v>
      </c>
      <c r="Y4334" s="2">
        <v>1987</v>
      </c>
      <c r="Z4334" s="2">
        <v>561</v>
      </c>
      <c r="AA4334" s="2">
        <v>26</v>
      </c>
      <c r="AB4334" s="2">
        <v>2</v>
      </c>
      <c r="AC4334" s="2">
        <v>318</v>
      </c>
      <c r="AE4334" s="2" t="s">
        <v>9314</v>
      </c>
      <c r="AF4334" s="2" t="s">
        <v>17390</v>
      </c>
      <c r="AG4334" s="2" t="s">
        <v>2998</v>
      </c>
      <c r="AH4334" s="2" t="s">
        <v>17088</v>
      </c>
    </row>
    <row r="4335" spans="24:34" x14ac:dyDescent="0.4">
      <c r="X4335" s="2" t="s">
        <v>9328</v>
      </c>
      <c r="Y4335" s="2">
        <v>1968</v>
      </c>
      <c r="Z4335" s="2">
        <v>381.8</v>
      </c>
      <c r="AA4335" s="2">
        <v>24</v>
      </c>
      <c r="AB4335" s="2">
        <v>2</v>
      </c>
      <c r="AC4335" s="2">
        <v>313.5</v>
      </c>
      <c r="AE4335" s="2" t="s">
        <v>299</v>
      </c>
      <c r="AF4335" s="2" t="s">
        <v>17390</v>
      </c>
      <c r="AG4335" s="2" t="s">
        <v>2998</v>
      </c>
      <c r="AH4335" s="2" t="s">
        <v>17088</v>
      </c>
    </row>
    <row r="4336" spans="24:34" x14ac:dyDescent="0.4">
      <c r="X4336" s="2" t="s">
        <v>9329</v>
      </c>
      <c r="Y4336" s="2">
        <v>1976</v>
      </c>
      <c r="Z4336" s="2">
        <v>694.2</v>
      </c>
      <c r="AA4336" s="2">
        <v>35</v>
      </c>
      <c r="AB4336" s="2">
        <v>2</v>
      </c>
      <c r="AC4336" s="2">
        <v>694.2</v>
      </c>
      <c r="AE4336" s="2" t="s">
        <v>9315</v>
      </c>
      <c r="AF4336" s="2" t="s">
        <v>17429</v>
      </c>
      <c r="AG4336" s="2" t="s">
        <v>2998</v>
      </c>
      <c r="AH4336" s="2" t="s">
        <v>17088</v>
      </c>
    </row>
    <row r="4337" spans="24:34" x14ac:dyDescent="0.4">
      <c r="X4337" s="2" t="s">
        <v>9330</v>
      </c>
      <c r="Y4337" s="2">
        <v>1982</v>
      </c>
      <c r="Z4337" s="2">
        <v>937.7</v>
      </c>
      <c r="AA4337" s="2">
        <v>42</v>
      </c>
      <c r="AB4337" s="2">
        <v>2</v>
      </c>
      <c r="AC4337" s="2">
        <v>853.3</v>
      </c>
      <c r="AE4337" s="2" t="s">
        <v>9318</v>
      </c>
      <c r="AF4337" s="2" t="s">
        <v>17390</v>
      </c>
      <c r="AG4337" s="2" t="s">
        <v>2998</v>
      </c>
      <c r="AH4337" s="2" t="s">
        <v>17088</v>
      </c>
    </row>
    <row r="4338" spans="24:34" x14ac:dyDescent="0.4">
      <c r="X4338" s="2" t="s">
        <v>9332</v>
      </c>
      <c r="Y4338" s="2">
        <v>1988</v>
      </c>
      <c r="Z4338" s="2">
        <v>930.4</v>
      </c>
      <c r="AA4338" s="2">
        <v>46</v>
      </c>
      <c r="AB4338" s="2">
        <v>2</v>
      </c>
      <c r="AC4338" s="2">
        <v>848.1</v>
      </c>
      <c r="AE4338" s="2" t="s">
        <v>9319</v>
      </c>
      <c r="AF4338" s="2" t="s">
        <v>17390</v>
      </c>
      <c r="AG4338" s="2" t="s">
        <v>2998</v>
      </c>
      <c r="AH4338" s="2" t="s">
        <v>17086</v>
      </c>
    </row>
    <row r="4339" spans="24:34" x14ac:dyDescent="0.4">
      <c r="X4339" s="2" t="s">
        <v>1638</v>
      </c>
      <c r="Y4339" s="2">
        <v>1981</v>
      </c>
      <c r="Z4339" s="2">
        <v>395.2</v>
      </c>
      <c r="AA4339" s="2">
        <v>21</v>
      </c>
      <c r="AB4339" s="2">
        <v>2</v>
      </c>
      <c r="AC4339" s="2">
        <v>368.6</v>
      </c>
      <c r="AE4339" s="2" t="s">
        <v>9320</v>
      </c>
      <c r="AF4339" s="2" t="s">
        <v>17397</v>
      </c>
      <c r="AG4339" s="2" t="s">
        <v>2998</v>
      </c>
      <c r="AH4339" s="2" t="s">
        <v>17400</v>
      </c>
    </row>
    <row r="4340" spans="24:34" x14ac:dyDescent="0.4">
      <c r="X4340" s="2" t="s">
        <v>9334</v>
      </c>
      <c r="Y4340" s="2">
        <v>1976</v>
      </c>
      <c r="Z4340" s="2">
        <v>371</v>
      </c>
      <c r="AA4340" s="2">
        <v>22</v>
      </c>
      <c r="AB4340" s="2">
        <v>2</v>
      </c>
      <c r="AC4340" s="2">
        <v>347.5</v>
      </c>
      <c r="AE4340" s="2" t="s">
        <v>9321</v>
      </c>
      <c r="AF4340" s="2" t="s">
        <v>17403</v>
      </c>
      <c r="AG4340" s="2" t="s">
        <v>2998</v>
      </c>
      <c r="AH4340" s="2" t="s">
        <v>17088</v>
      </c>
    </row>
    <row r="4341" spans="24:34" x14ac:dyDescent="0.4">
      <c r="X4341" s="2" t="s">
        <v>1639</v>
      </c>
      <c r="Y4341" s="2">
        <v>1982</v>
      </c>
      <c r="Z4341" s="2">
        <v>395.9</v>
      </c>
      <c r="AA4341" s="2">
        <v>18</v>
      </c>
      <c r="AB4341" s="2">
        <v>2</v>
      </c>
      <c r="AC4341" s="2">
        <v>361.3</v>
      </c>
      <c r="AE4341" s="2" t="s">
        <v>9322</v>
      </c>
      <c r="AF4341" s="2" t="s">
        <v>17390</v>
      </c>
      <c r="AG4341" s="2" t="s">
        <v>2998</v>
      </c>
      <c r="AH4341" s="2" t="s">
        <v>17086</v>
      </c>
    </row>
    <row r="4342" spans="24:34" x14ac:dyDescent="0.4">
      <c r="X4342" s="2" t="s">
        <v>9337</v>
      </c>
      <c r="Y4342" s="2">
        <v>1977</v>
      </c>
      <c r="Z4342" s="2">
        <v>396.2</v>
      </c>
      <c r="AA4342" s="2">
        <v>20</v>
      </c>
      <c r="AB4342" s="2">
        <v>2</v>
      </c>
      <c r="AC4342" s="2">
        <v>368.6</v>
      </c>
      <c r="AE4342" s="2" t="s">
        <v>9324</v>
      </c>
      <c r="AF4342" s="2" t="s">
        <v>17403</v>
      </c>
      <c r="AG4342" s="2" t="s">
        <v>2998</v>
      </c>
      <c r="AH4342" s="2" t="s">
        <v>17086</v>
      </c>
    </row>
    <row r="4343" spans="24:34" x14ac:dyDescent="0.4">
      <c r="X4343" s="2" t="s">
        <v>9338</v>
      </c>
      <c r="Y4343" s="2">
        <v>1969</v>
      </c>
      <c r="Z4343" s="2">
        <v>384.6</v>
      </c>
      <c r="AA4343" s="2">
        <v>18</v>
      </c>
      <c r="AB4343" s="2">
        <v>2</v>
      </c>
      <c r="AC4343" s="2">
        <v>229.2</v>
      </c>
      <c r="AE4343" s="2" t="s">
        <v>9326</v>
      </c>
      <c r="AF4343" s="2" t="s">
        <v>17397</v>
      </c>
      <c r="AG4343" s="2" t="s">
        <v>2998</v>
      </c>
      <c r="AH4343" s="2" t="s">
        <v>17088</v>
      </c>
    </row>
    <row r="4344" spans="24:34" x14ac:dyDescent="0.4">
      <c r="X4344" s="2" t="s">
        <v>9339</v>
      </c>
      <c r="Y4344" s="2">
        <v>1980</v>
      </c>
      <c r="Z4344" s="2">
        <v>295.39999999999998</v>
      </c>
      <c r="AA4344" s="2">
        <v>23</v>
      </c>
      <c r="AB4344" s="2">
        <v>2</v>
      </c>
      <c r="AC4344" s="2">
        <v>223.7</v>
      </c>
      <c r="AE4344" s="2" t="s">
        <v>9327</v>
      </c>
      <c r="AF4344" s="2" t="s">
        <v>17390</v>
      </c>
      <c r="AG4344" s="2" t="s">
        <v>2998</v>
      </c>
      <c r="AH4344" s="2" t="s">
        <v>17400</v>
      </c>
    </row>
    <row r="4345" spans="24:34" x14ac:dyDescent="0.4">
      <c r="X4345" s="2" t="s">
        <v>9341</v>
      </c>
      <c r="Y4345" s="2">
        <v>1961</v>
      </c>
      <c r="Z4345" s="2">
        <v>440.6</v>
      </c>
      <c r="AA4345" s="2">
        <v>4</v>
      </c>
      <c r="AB4345" s="2">
        <v>2</v>
      </c>
      <c r="AC4345" s="2">
        <v>347.5</v>
      </c>
      <c r="AE4345" s="2" t="s">
        <v>1635</v>
      </c>
      <c r="AF4345" s="2" t="s">
        <v>17397</v>
      </c>
      <c r="AG4345" s="2" t="s">
        <v>2998</v>
      </c>
      <c r="AH4345" s="2" t="s">
        <v>17088</v>
      </c>
    </row>
    <row r="4346" spans="24:34" x14ac:dyDescent="0.4">
      <c r="X4346" s="2" t="s">
        <v>9344</v>
      </c>
      <c r="Y4346" s="2">
        <v>1989</v>
      </c>
      <c r="Z4346" s="2">
        <v>220.89</v>
      </c>
      <c r="AA4346" s="2">
        <v>16</v>
      </c>
      <c r="AB4346" s="2">
        <v>2</v>
      </c>
      <c r="AC4346" s="2">
        <v>220.4</v>
      </c>
      <c r="AE4346" s="2" t="s">
        <v>1636</v>
      </c>
      <c r="AF4346" s="2" t="s">
        <v>17397</v>
      </c>
      <c r="AG4346" s="2" t="s">
        <v>2998</v>
      </c>
      <c r="AH4346" s="2" t="s">
        <v>17088</v>
      </c>
    </row>
    <row r="4347" spans="24:34" x14ac:dyDescent="0.4">
      <c r="X4347" s="2" t="s">
        <v>9346</v>
      </c>
      <c r="Y4347" s="2">
        <v>1985</v>
      </c>
      <c r="Z4347" s="2">
        <v>616.29999999999995</v>
      </c>
      <c r="AA4347" s="2">
        <v>26</v>
      </c>
      <c r="AB4347" s="2">
        <v>2</v>
      </c>
      <c r="AC4347" s="2">
        <v>559.1</v>
      </c>
      <c r="AE4347" s="2" t="s">
        <v>1637</v>
      </c>
      <c r="AF4347" s="2" t="s">
        <v>17397</v>
      </c>
      <c r="AG4347" s="2" t="s">
        <v>2998</v>
      </c>
      <c r="AH4347" s="2" t="s">
        <v>17088</v>
      </c>
    </row>
    <row r="4348" spans="24:34" x14ac:dyDescent="0.4">
      <c r="X4348" s="2" t="s">
        <v>9348</v>
      </c>
      <c r="Y4348" s="2">
        <v>1977</v>
      </c>
      <c r="Z4348" s="2">
        <v>753.9</v>
      </c>
      <c r="AA4348" s="2">
        <v>32</v>
      </c>
      <c r="AB4348" s="2">
        <v>2</v>
      </c>
      <c r="AC4348" s="2">
        <v>753.9</v>
      </c>
      <c r="AE4348" s="2" t="s">
        <v>9328</v>
      </c>
      <c r="AF4348" s="2" t="s">
        <v>17390</v>
      </c>
      <c r="AG4348" s="2" t="s">
        <v>2998</v>
      </c>
      <c r="AH4348" s="2" t="s">
        <v>17086</v>
      </c>
    </row>
    <row r="4349" spans="24:34" x14ac:dyDescent="0.4">
      <c r="X4349" s="2" t="s">
        <v>9351</v>
      </c>
      <c r="Y4349" s="2">
        <v>1985</v>
      </c>
      <c r="Z4349" s="2">
        <v>621.79999999999995</v>
      </c>
      <c r="AA4349" s="2">
        <v>24</v>
      </c>
      <c r="AB4349" s="2">
        <v>2</v>
      </c>
      <c r="AC4349" s="2">
        <v>563.9</v>
      </c>
      <c r="AE4349" s="2" t="s">
        <v>9329</v>
      </c>
      <c r="AF4349" s="2" t="s">
        <v>17390</v>
      </c>
      <c r="AG4349" s="2" t="s">
        <v>2998</v>
      </c>
      <c r="AH4349" s="2" t="s">
        <v>17088</v>
      </c>
    </row>
    <row r="4350" spans="24:34" x14ac:dyDescent="0.4">
      <c r="X4350" s="2" t="s">
        <v>9352</v>
      </c>
      <c r="Y4350" s="2">
        <v>1985</v>
      </c>
      <c r="Z4350" s="2">
        <v>624.20000000000005</v>
      </c>
      <c r="AA4350" s="2">
        <v>24</v>
      </c>
      <c r="AB4350" s="2">
        <v>2</v>
      </c>
      <c r="AC4350" s="2">
        <v>566.29999999999995</v>
      </c>
      <c r="AE4350" s="2" t="s">
        <v>9330</v>
      </c>
      <c r="AF4350" s="2" t="s">
        <v>17390</v>
      </c>
      <c r="AG4350" s="2" t="s">
        <v>2998</v>
      </c>
      <c r="AH4350" s="2" t="s">
        <v>17400</v>
      </c>
    </row>
    <row r="4351" spans="24:34" x14ac:dyDescent="0.4">
      <c r="X4351" s="2" t="s">
        <v>9353</v>
      </c>
      <c r="Y4351" s="2">
        <v>1989</v>
      </c>
      <c r="Z4351" s="2">
        <v>599.79999999999995</v>
      </c>
      <c r="AA4351" s="2">
        <v>24</v>
      </c>
      <c r="AB4351" s="2">
        <v>2</v>
      </c>
      <c r="AC4351" s="2">
        <v>544.79999999999995</v>
      </c>
      <c r="AE4351" s="2" t="s">
        <v>9332</v>
      </c>
      <c r="AF4351" s="2" t="s">
        <v>17390</v>
      </c>
      <c r="AG4351" s="2" t="s">
        <v>2998</v>
      </c>
      <c r="AH4351" s="2" t="s">
        <v>17400</v>
      </c>
    </row>
    <row r="4352" spans="24:34" x14ac:dyDescent="0.4">
      <c r="X4352" s="2" t="s">
        <v>9354</v>
      </c>
      <c r="Y4352" s="2">
        <v>1989</v>
      </c>
      <c r="Z4352" s="2">
        <v>561.4</v>
      </c>
      <c r="AA4352" s="2">
        <v>24</v>
      </c>
      <c r="AB4352" s="2">
        <v>2</v>
      </c>
      <c r="AC4352" s="2">
        <v>561.4</v>
      </c>
      <c r="AE4352" s="2" t="s">
        <v>1638</v>
      </c>
      <c r="AF4352" s="2" t="s">
        <v>17390</v>
      </c>
      <c r="AG4352" s="2" t="s">
        <v>2998</v>
      </c>
      <c r="AH4352" s="2" t="s">
        <v>17086</v>
      </c>
    </row>
    <row r="4353" spans="24:34" x14ac:dyDescent="0.4">
      <c r="X4353" s="2" t="s">
        <v>9356</v>
      </c>
      <c r="Y4353" s="2">
        <v>1990</v>
      </c>
      <c r="Z4353" s="2">
        <v>3164.4</v>
      </c>
      <c r="AA4353" s="2">
        <v>75</v>
      </c>
      <c r="AB4353" s="2">
        <v>3</v>
      </c>
      <c r="AC4353" s="2">
        <v>2029.6</v>
      </c>
      <c r="AE4353" s="2" t="s">
        <v>9334</v>
      </c>
      <c r="AF4353" s="2" t="s">
        <v>17390</v>
      </c>
      <c r="AG4353" s="2" t="s">
        <v>2998</v>
      </c>
      <c r="AH4353" s="2" t="s">
        <v>17086</v>
      </c>
    </row>
    <row r="4354" spans="24:34" x14ac:dyDescent="0.4">
      <c r="X4354" s="2" t="s">
        <v>9357</v>
      </c>
      <c r="Y4354" s="2">
        <v>1967</v>
      </c>
      <c r="Z4354" s="2">
        <v>491.2</v>
      </c>
      <c r="AA4354" s="2">
        <v>32</v>
      </c>
      <c r="AB4354" s="2">
        <v>2</v>
      </c>
      <c r="AC4354" s="2">
        <v>435.7</v>
      </c>
      <c r="AE4354" s="2" t="s">
        <v>1639</v>
      </c>
      <c r="AF4354" s="2" t="s">
        <v>17390</v>
      </c>
      <c r="AG4354" s="2" t="s">
        <v>2998</v>
      </c>
      <c r="AH4354" s="2" t="s">
        <v>17086</v>
      </c>
    </row>
    <row r="4355" spans="24:34" x14ac:dyDescent="0.4">
      <c r="X4355" s="2" t="s">
        <v>9359</v>
      </c>
      <c r="Y4355" s="2">
        <v>1957</v>
      </c>
      <c r="Z4355" s="2">
        <v>448.9</v>
      </c>
      <c r="AA4355" s="2">
        <v>26</v>
      </c>
      <c r="AB4355" s="2">
        <v>2</v>
      </c>
      <c r="AC4355" s="2">
        <v>448.9</v>
      </c>
      <c r="AE4355" s="2" t="s">
        <v>9337</v>
      </c>
      <c r="AF4355" s="2" t="s">
        <v>17390</v>
      </c>
      <c r="AG4355" s="2" t="s">
        <v>2998</v>
      </c>
      <c r="AH4355" s="2" t="s">
        <v>17086</v>
      </c>
    </row>
    <row r="4356" spans="24:34" x14ac:dyDescent="0.4">
      <c r="X4356" s="2" t="s">
        <v>9360</v>
      </c>
      <c r="Y4356" s="2">
        <v>1971</v>
      </c>
      <c r="Z4356" s="2">
        <v>454.4</v>
      </c>
      <c r="AA4356" s="2">
        <v>24</v>
      </c>
      <c r="AB4356" s="2">
        <v>2</v>
      </c>
      <c r="AC4356" s="2">
        <v>454.4</v>
      </c>
      <c r="AE4356" s="2" t="s">
        <v>9338</v>
      </c>
      <c r="AF4356" s="2" t="s">
        <v>17390</v>
      </c>
      <c r="AG4356" s="2" t="s">
        <v>2998</v>
      </c>
      <c r="AH4356" s="2" t="s">
        <v>17086</v>
      </c>
    </row>
    <row r="4357" spans="24:34" x14ac:dyDescent="0.4">
      <c r="X4357" s="2" t="s">
        <v>9361</v>
      </c>
      <c r="Y4357" s="2">
        <v>1977</v>
      </c>
      <c r="Z4357" s="2">
        <v>925.9</v>
      </c>
      <c r="AA4357" s="2">
        <v>36</v>
      </c>
      <c r="AB4357" s="2">
        <v>3</v>
      </c>
      <c r="AC4357" s="2">
        <v>925.9</v>
      </c>
      <c r="AE4357" s="2" t="s">
        <v>9339</v>
      </c>
      <c r="AF4357" s="2" t="s">
        <v>17390</v>
      </c>
      <c r="AG4357" s="2" t="s">
        <v>2998</v>
      </c>
      <c r="AH4357" s="2" t="s">
        <v>17088</v>
      </c>
    </row>
    <row r="4358" spans="24:34" x14ac:dyDescent="0.4">
      <c r="X4358" s="2" t="s">
        <v>9362</v>
      </c>
      <c r="Y4358" s="2">
        <v>2014</v>
      </c>
      <c r="Z4358" s="2">
        <v>887.2</v>
      </c>
      <c r="AA4358" s="2">
        <v>46</v>
      </c>
      <c r="AB4358" s="2">
        <v>3</v>
      </c>
      <c r="AC4358" s="2">
        <v>887.2</v>
      </c>
      <c r="AE4358" s="2" t="s">
        <v>9341</v>
      </c>
      <c r="AF4358" s="2" t="s">
        <v>17390</v>
      </c>
      <c r="AG4358" s="2" t="s">
        <v>2998</v>
      </c>
      <c r="AH4358" s="2" t="s">
        <v>17088</v>
      </c>
    </row>
    <row r="4359" spans="24:34" x14ac:dyDescent="0.4">
      <c r="X4359" s="2" t="s">
        <v>9364</v>
      </c>
      <c r="Y4359" s="2">
        <v>1977</v>
      </c>
      <c r="Z4359" s="2">
        <v>1003</v>
      </c>
      <c r="AA4359" s="2">
        <v>36</v>
      </c>
      <c r="AB4359" s="2">
        <v>3</v>
      </c>
      <c r="AC4359" s="2">
        <v>1003</v>
      </c>
      <c r="AE4359" s="2" t="s">
        <v>9344</v>
      </c>
      <c r="AF4359" s="2" t="s">
        <v>17390</v>
      </c>
      <c r="AG4359" s="2" t="s">
        <v>2998</v>
      </c>
      <c r="AH4359" s="2" t="s">
        <v>17086</v>
      </c>
    </row>
    <row r="4360" spans="24:34" x14ac:dyDescent="0.4">
      <c r="X4360" s="2" t="s">
        <v>9365</v>
      </c>
      <c r="Y4360" s="2">
        <v>1979</v>
      </c>
      <c r="Z4360" s="2">
        <v>1011.8</v>
      </c>
      <c r="AA4360" s="2">
        <v>36</v>
      </c>
      <c r="AB4360" s="2">
        <v>3</v>
      </c>
      <c r="AC4360" s="2">
        <v>928.8</v>
      </c>
      <c r="AE4360" s="2" t="s">
        <v>9346</v>
      </c>
      <c r="AF4360" s="2" t="s">
        <v>17397</v>
      </c>
      <c r="AG4360" s="2" t="s">
        <v>2998</v>
      </c>
      <c r="AH4360" s="2" t="s">
        <v>17088</v>
      </c>
    </row>
    <row r="4361" spans="24:34" x14ac:dyDescent="0.4">
      <c r="X4361" s="2" t="s">
        <v>300</v>
      </c>
      <c r="Y4361" s="2">
        <v>1980</v>
      </c>
      <c r="Z4361" s="2">
        <v>1009.7</v>
      </c>
      <c r="AA4361" s="2">
        <v>38</v>
      </c>
      <c r="AB4361" s="2">
        <v>3</v>
      </c>
      <c r="AC4361" s="2">
        <v>926.3</v>
      </c>
      <c r="AE4361" s="2" t="s">
        <v>9348</v>
      </c>
      <c r="AF4361" s="2" t="s">
        <v>17390</v>
      </c>
      <c r="AG4361" s="2" t="s">
        <v>2998</v>
      </c>
      <c r="AH4361" s="2" t="s">
        <v>17088</v>
      </c>
    </row>
    <row r="4362" spans="24:34" x14ac:dyDescent="0.4">
      <c r="X4362" s="2" t="s">
        <v>9366</v>
      </c>
      <c r="Y4362" s="2">
        <v>1973</v>
      </c>
      <c r="Z4362" s="2">
        <v>255.8</v>
      </c>
      <c r="AA4362" s="2">
        <v>16</v>
      </c>
      <c r="AB4362" s="2">
        <v>2</v>
      </c>
      <c r="AC4362" s="2">
        <v>225</v>
      </c>
      <c r="AE4362" s="2" t="s">
        <v>9351</v>
      </c>
      <c r="AF4362" s="2" t="s">
        <v>17397</v>
      </c>
      <c r="AG4362" s="2" t="s">
        <v>2998</v>
      </c>
      <c r="AH4362" s="2" t="s">
        <v>17088</v>
      </c>
    </row>
    <row r="4363" spans="24:34" x14ac:dyDescent="0.4">
      <c r="X4363" s="2" t="s">
        <v>9368</v>
      </c>
      <c r="Y4363" s="2">
        <v>1957</v>
      </c>
      <c r="Z4363" s="2">
        <v>293.8</v>
      </c>
      <c r="AA4363" s="2">
        <v>21</v>
      </c>
      <c r="AB4363" s="2">
        <v>2</v>
      </c>
      <c r="AC4363" s="2">
        <v>293.8</v>
      </c>
      <c r="AE4363" s="2" t="s">
        <v>9352</v>
      </c>
      <c r="AF4363" s="2" t="s">
        <v>17397</v>
      </c>
      <c r="AG4363" s="2" t="s">
        <v>2998</v>
      </c>
      <c r="AH4363" s="2" t="s">
        <v>17088</v>
      </c>
    </row>
    <row r="4364" spans="24:34" x14ac:dyDescent="0.4">
      <c r="X4364" s="2" t="s">
        <v>9369</v>
      </c>
      <c r="Y4364" s="2">
        <v>1955</v>
      </c>
      <c r="Z4364" s="2">
        <v>374.6</v>
      </c>
      <c r="AA4364" s="2">
        <v>9</v>
      </c>
      <c r="AB4364" s="2">
        <v>2</v>
      </c>
      <c r="AC4364" s="2">
        <v>343.4</v>
      </c>
      <c r="AE4364" s="2" t="s">
        <v>9353</v>
      </c>
      <c r="AF4364" s="2" t="s">
        <v>17397</v>
      </c>
      <c r="AG4364" s="2" t="s">
        <v>2998</v>
      </c>
      <c r="AH4364" s="2" t="s">
        <v>17088</v>
      </c>
    </row>
    <row r="4365" spans="24:34" x14ac:dyDescent="0.4">
      <c r="X4365" s="2" t="s">
        <v>9371</v>
      </c>
      <c r="Y4365" s="2">
        <v>1954</v>
      </c>
      <c r="Z4365" s="2">
        <v>373.6</v>
      </c>
      <c r="AA4365" s="2">
        <v>9</v>
      </c>
      <c r="AB4365" s="2">
        <v>2</v>
      </c>
      <c r="AC4365" s="2">
        <v>342.5</v>
      </c>
      <c r="AE4365" s="2" t="s">
        <v>9354</v>
      </c>
      <c r="AF4365" s="2" t="s">
        <v>17397</v>
      </c>
      <c r="AG4365" s="2" t="s">
        <v>2998</v>
      </c>
      <c r="AH4365" s="2" t="s">
        <v>17088</v>
      </c>
    </row>
    <row r="4366" spans="24:34" x14ac:dyDescent="0.4">
      <c r="X4366" s="2" t="s">
        <v>9373</v>
      </c>
      <c r="Y4366" s="2">
        <v>1984</v>
      </c>
      <c r="Z4366" s="2">
        <v>235</v>
      </c>
      <c r="AA4366" s="2">
        <v>14</v>
      </c>
      <c r="AB4366" s="2">
        <v>2</v>
      </c>
      <c r="AC4366" s="2">
        <v>234.4</v>
      </c>
      <c r="AE4366" s="2" t="s">
        <v>9356</v>
      </c>
      <c r="AF4366" s="2" t="s">
        <v>17390</v>
      </c>
      <c r="AG4366" s="2" t="s">
        <v>2998</v>
      </c>
      <c r="AH4366" s="2" t="s">
        <v>17393</v>
      </c>
    </row>
    <row r="4367" spans="24:34" x14ac:dyDescent="0.4">
      <c r="X4367" s="2" t="s">
        <v>9375</v>
      </c>
      <c r="Y4367" s="2">
        <v>1959</v>
      </c>
      <c r="Z4367" s="2">
        <v>236.3</v>
      </c>
      <c r="AA4367" s="2">
        <v>16</v>
      </c>
      <c r="AB4367" s="2">
        <v>2</v>
      </c>
      <c r="AC4367" s="2">
        <v>236.3</v>
      </c>
      <c r="AE4367" s="2" t="s">
        <v>9357</v>
      </c>
      <c r="AF4367" s="2" t="s">
        <v>17390</v>
      </c>
      <c r="AG4367" s="2" t="s">
        <v>2998</v>
      </c>
      <c r="AH4367" s="2" t="s">
        <v>17088</v>
      </c>
    </row>
    <row r="4368" spans="24:34" x14ac:dyDescent="0.4">
      <c r="X4368" s="2" t="s">
        <v>1640</v>
      </c>
      <c r="Y4368" s="2">
        <v>1954</v>
      </c>
      <c r="Z4368" s="2">
        <v>343.4</v>
      </c>
      <c r="AA4368" s="2">
        <v>8</v>
      </c>
      <c r="AB4368" s="2">
        <v>2</v>
      </c>
      <c r="AC4368" s="2">
        <v>209.6</v>
      </c>
      <c r="AE4368" s="2" t="s">
        <v>9359</v>
      </c>
      <c r="AF4368" s="2" t="s">
        <v>17390</v>
      </c>
      <c r="AG4368" s="2" t="s">
        <v>2998</v>
      </c>
      <c r="AH4368" s="2" t="s">
        <v>17086</v>
      </c>
    </row>
    <row r="4369" spans="24:34" x14ac:dyDescent="0.4">
      <c r="X4369" s="2" t="s">
        <v>9376</v>
      </c>
      <c r="Y4369" s="2">
        <v>1991</v>
      </c>
      <c r="Z4369" s="2">
        <v>368.4</v>
      </c>
      <c r="AA4369" s="2">
        <v>18</v>
      </c>
      <c r="AB4369" s="2">
        <v>2</v>
      </c>
      <c r="AC4369" s="2">
        <v>368.4</v>
      </c>
      <c r="AE4369" s="2" t="s">
        <v>9360</v>
      </c>
      <c r="AF4369" s="2" t="s">
        <v>17390</v>
      </c>
      <c r="AG4369" s="2" t="s">
        <v>2998</v>
      </c>
      <c r="AH4369" s="2" t="s">
        <v>17088</v>
      </c>
    </row>
    <row r="4370" spans="24:34" x14ac:dyDescent="0.4">
      <c r="X4370" s="2" t="s">
        <v>9377</v>
      </c>
      <c r="Y4370" s="2">
        <v>1959</v>
      </c>
      <c r="Z4370" s="2">
        <v>282.89999999999998</v>
      </c>
      <c r="AA4370" s="2">
        <v>8</v>
      </c>
      <c r="AB4370" s="2">
        <v>2</v>
      </c>
      <c r="AC4370" s="2">
        <v>149</v>
      </c>
      <c r="AE4370" s="2" t="s">
        <v>9361</v>
      </c>
      <c r="AF4370" s="2" t="s">
        <v>17397</v>
      </c>
      <c r="AG4370" s="2" t="s">
        <v>2998</v>
      </c>
      <c r="AH4370" s="2" t="s">
        <v>17088</v>
      </c>
    </row>
    <row r="4371" spans="24:34" x14ac:dyDescent="0.4">
      <c r="X4371" s="2" t="s">
        <v>9379</v>
      </c>
      <c r="Y4371" s="2">
        <v>1960</v>
      </c>
      <c r="Z4371" s="2">
        <v>407.2</v>
      </c>
      <c r="AA4371" s="2">
        <v>18</v>
      </c>
      <c r="AB4371" s="2">
        <v>2</v>
      </c>
      <c r="AC4371" s="2">
        <v>231.1</v>
      </c>
      <c r="AE4371" s="2" t="s">
        <v>9362</v>
      </c>
      <c r="AF4371" s="2" t="s">
        <v>2998</v>
      </c>
      <c r="AG4371" s="2" t="s">
        <v>2998</v>
      </c>
      <c r="AH4371" s="2" t="s">
        <v>2998</v>
      </c>
    </row>
    <row r="4372" spans="24:34" x14ac:dyDescent="0.4">
      <c r="X4372" s="2" t="s">
        <v>9380</v>
      </c>
      <c r="Y4372" s="2">
        <v>1960</v>
      </c>
      <c r="Z4372" s="2">
        <v>299.10000000000002</v>
      </c>
      <c r="AA4372" s="2">
        <v>16</v>
      </c>
      <c r="AB4372" s="2">
        <v>2</v>
      </c>
      <c r="AC4372" s="2">
        <v>244.4</v>
      </c>
      <c r="AE4372" s="2" t="s">
        <v>9364</v>
      </c>
      <c r="AF4372" s="2" t="s">
        <v>17397</v>
      </c>
      <c r="AG4372" s="2" t="s">
        <v>2998</v>
      </c>
      <c r="AH4372" s="2" t="s">
        <v>17088</v>
      </c>
    </row>
    <row r="4373" spans="24:34" x14ac:dyDescent="0.4">
      <c r="X4373" s="2" t="s">
        <v>9382</v>
      </c>
      <c r="Y4373" s="2">
        <v>1954</v>
      </c>
      <c r="Z4373" s="2">
        <v>342.2</v>
      </c>
      <c r="AA4373" s="2">
        <v>12</v>
      </c>
      <c r="AB4373" s="2">
        <v>2</v>
      </c>
      <c r="AC4373" s="2">
        <v>342.2</v>
      </c>
      <c r="AE4373" s="2" t="s">
        <v>9365</v>
      </c>
      <c r="AF4373" s="2" t="s">
        <v>17397</v>
      </c>
      <c r="AG4373" s="2" t="s">
        <v>2998</v>
      </c>
      <c r="AH4373" s="2" t="s">
        <v>17088</v>
      </c>
    </row>
    <row r="4374" spans="24:34" x14ac:dyDescent="0.4">
      <c r="X4374" s="2" t="s">
        <v>9383</v>
      </c>
      <c r="Y4374" s="2">
        <v>1969</v>
      </c>
      <c r="Z4374" s="2">
        <v>396</v>
      </c>
      <c r="AA4374" s="2">
        <v>8</v>
      </c>
      <c r="AB4374" s="2">
        <v>2</v>
      </c>
      <c r="AC4374" s="2">
        <v>181.4</v>
      </c>
      <c r="AE4374" s="2" t="s">
        <v>300</v>
      </c>
      <c r="AF4374" s="2" t="s">
        <v>17397</v>
      </c>
      <c r="AG4374" s="2" t="s">
        <v>2998</v>
      </c>
      <c r="AH4374" s="2" t="s">
        <v>17088</v>
      </c>
    </row>
    <row r="4375" spans="24:34" x14ac:dyDescent="0.4">
      <c r="X4375" s="2" t="s">
        <v>9384</v>
      </c>
      <c r="Y4375" s="2">
        <v>1939</v>
      </c>
      <c r="Z4375" s="2">
        <v>220.9</v>
      </c>
      <c r="AA4375" s="2">
        <v>4</v>
      </c>
      <c r="AB4375" s="2">
        <v>2</v>
      </c>
      <c r="AC4375" s="2">
        <v>151.5</v>
      </c>
      <c r="AE4375" s="2" t="s">
        <v>9366</v>
      </c>
      <c r="AF4375" s="2" t="s">
        <v>17390</v>
      </c>
      <c r="AG4375" s="2" t="s">
        <v>2998</v>
      </c>
      <c r="AH4375" s="2" t="s">
        <v>17086</v>
      </c>
    </row>
    <row r="4376" spans="24:34" x14ac:dyDescent="0.4">
      <c r="X4376" s="2" t="s">
        <v>9386</v>
      </c>
      <c r="Y4376" s="2">
        <v>1974</v>
      </c>
      <c r="Z4376" s="2">
        <v>218.53</v>
      </c>
      <c r="AA4376" s="2">
        <v>16</v>
      </c>
      <c r="AB4376" s="2">
        <v>2</v>
      </c>
      <c r="AC4376" s="2">
        <v>203.6</v>
      </c>
      <c r="AE4376" s="2" t="s">
        <v>9368</v>
      </c>
      <c r="AF4376" s="2" t="s">
        <v>17390</v>
      </c>
      <c r="AG4376" s="2" t="s">
        <v>2998</v>
      </c>
      <c r="AH4376" s="2" t="s">
        <v>17086</v>
      </c>
    </row>
    <row r="4377" spans="24:34" x14ac:dyDescent="0.4">
      <c r="X4377" s="2" t="s">
        <v>9387</v>
      </c>
      <c r="Y4377" s="2">
        <v>1972</v>
      </c>
      <c r="Z4377" s="2">
        <v>522</v>
      </c>
      <c r="AA4377" s="2">
        <v>38</v>
      </c>
      <c r="AB4377" s="2">
        <v>2</v>
      </c>
      <c r="AC4377" s="2">
        <v>513.20000000000005</v>
      </c>
      <c r="AE4377" s="2" t="s">
        <v>9369</v>
      </c>
      <c r="AF4377" s="2" t="s">
        <v>17407</v>
      </c>
      <c r="AG4377" s="2" t="s">
        <v>2998</v>
      </c>
      <c r="AH4377" s="2" t="s">
        <v>17088</v>
      </c>
    </row>
    <row r="4378" spans="24:34" x14ac:dyDescent="0.4">
      <c r="X4378" s="2" t="s">
        <v>9389</v>
      </c>
      <c r="Y4378" s="2">
        <v>1987</v>
      </c>
      <c r="Z4378" s="2">
        <v>422.27</v>
      </c>
      <c r="AA4378" s="2">
        <v>18</v>
      </c>
      <c r="AB4378" s="2">
        <v>2</v>
      </c>
      <c r="AC4378" s="2">
        <v>316</v>
      </c>
      <c r="AE4378" s="2" t="s">
        <v>9371</v>
      </c>
      <c r="AF4378" s="2" t="s">
        <v>17407</v>
      </c>
      <c r="AG4378" s="2" t="s">
        <v>2998</v>
      </c>
      <c r="AH4378" s="2" t="s">
        <v>17086</v>
      </c>
    </row>
    <row r="4379" spans="24:34" x14ac:dyDescent="0.4">
      <c r="X4379" s="2" t="s">
        <v>9390</v>
      </c>
      <c r="Y4379" s="2">
        <v>1969</v>
      </c>
      <c r="Z4379" s="2">
        <v>543.25</v>
      </c>
      <c r="AA4379" s="2">
        <v>32</v>
      </c>
      <c r="AB4379" s="2">
        <v>2</v>
      </c>
      <c r="AC4379" s="2">
        <v>472.9</v>
      </c>
      <c r="AE4379" s="2" t="s">
        <v>9373</v>
      </c>
      <c r="AF4379" s="2" t="s">
        <v>17390</v>
      </c>
      <c r="AG4379" s="2" t="s">
        <v>2998</v>
      </c>
      <c r="AH4379" s="2" t="s">
        <v>17086</v>
      </c>
    </row>
    <row r="4380" spans="24:34" x14ac:dyDescent="0.4">
      <c r="X4380" s="2" t="s">
        <v>9392</v>
      </c>
      <c r="Y4380" s="2">
        <v>1986</v>
      </c>
      <c r="Z4380" s="2">
        <v>599.20000000000005</v>
      </c>
      <c r="AA4380" s="2">
        <v>36</v>
      </c>
      <c r="AB4380" s="2">
        <v>2</v>
      </c>
      <c r="AC4380" s="2">
        <v>312.89999999999998</v>
      </c>
      <c r="AE4380" s="2" t="s">
        <v>9375</v>
      </c>
      <c r="AF4380" s="2" t="s">
        <v>17390</v>
      </c>
      <c r="AG4380" s="2" t="s">
        <v>2998</v>
      </c>
      <c r="AH4380" s="2" t="s">
        <v>17086</v>
      </c>
    </row>
    <row r="4381" spans="24:34" x14ac:dyDescent="0.4">
      <c r="X4381" s="2" t="s">
        <v>9393</v>
      </c>
      <c r="Y4381" s="2">
        <v>1987</v>
      </c>
      <c r="Z4381" s="2">
        <v>566.6</v>
      </c>
      <c r="AA4381" s="2">
        <v>26</v>
      </c>
      <c r="AB4381" s="2">
        <v>2</v>
      </c>
      <c r="AC4381" s="2">
        <v>317.5</v>
      </c>
      <c r="AE4381" s="2" t="s">
        <v>1640</v>
      </c>
      <c r="AF4381" s="2" t="s">
        <v>17407</v>
      </c>
      <c r="AG4381" s="2" t="s">
        <v>2998</v>
      </c>
      <c r="AH4381" s="2" t="s">
        <v>17086</v>
      </c>
    </row>
    <row r="4382" spans="24:34" x14ac:dyDescent="0.4">
      <c r="X4382" s="2" t="s">
        <v>9394</v>
      </c>
      <c r="Y4382" s="2">
        <v>1964</v>
      </c>
      <c r="Z4382" s="2">
        <v>230.25</v>
      </c>
      <c r="AA4382" s="2">
        <v>21</v>
      </c>
      <c r="AB4382" s="2">
        <v>2</v>
      </c>
      <c r="AC4382" s="2">
        <v>205.6</v>
      </c>
      <c r="AE4382" s="2" t="s">
        <v>9376</v>
      </c>
      <c r="AF4382" s="2" t="s">
        <v>17397</v>
      </c>
      <c r="AG4382" s="2" t="s">
        <v>2998</v>
      </c>
      <c r="AH4382" s="2" t="s">
        <v>17088</v>
      </c>
    </row>
    <row r="4383" spans="24:34" x14ac:dyDescent="0.4">
      <c r="X4383" s="2" t="s">
        <v>9396</v>
      </c>
      <c r="Y4383" s="2">
        <v>1974</v>
      </c>
      <c r="Z4383" s="2">
        <v>515.65</v>
      </c>
      <c r="AA4383" s="2">
        <v>28</v>
      </c>
      <c r="AB4383" s="2">
        <v>2</v>
      </c>
      <c r="AC4383" s="2">
        <v>488.2</v>
      </c>
      <c r="AE4383" s="2" t="s">
        <v>9377</v>
      </c>
      <c r="AF4383" s="2" t="s">
        <v>17390</v>
      </c>
      <c r="AG4383" s="2" t="s">
        <v>2998</v>
      </c>
      <c r="AH4383" s="2" t="s">
        <v>17086</v>
      </c>
    </row>
    <row r="4384" spans="24:34" x14ac:dyDescent="0.4">
      <c r="X4384" s="2" t="s">
        <v>9397</v>
      </c>
      <c r="Y4384" s="2">
        <v>1976</v>
      </c>
      <c r="Z4384" s="2">
        <v>712.3</v>
      </c>
      <c r="AA4384" s="2">
        <v>48</v>
      </c>
      <c r="AB4384" s="2">
        <v>2</v>
      </c>
      <c r="AC4384" s="2">
        <v>712.3</v>
      </c>
      <c r="AE4384" s="2" t="s">
        <v>9379</v>
      </c>
      <c r="AF4384" s="2" t="s">
        <v>17390</v>
      </c>
      <c r="AG4384" s="2" t="s">
        <v>2998</v>
      </c>
      <c r="AH4384" s="2" t="s">
        <v>17086</v>
      </c>
    </row>
    <row r="4385" spans="24:34" x14ac:dyDescent="0.4">
      <c r="X4385" s="2" t="s">
        <v>9400</v>
      </c>
      <c r="Y4385" s="2">
        <v>1976</v>
      </c>
      <c r="Z4385" s="2">
        <v>613.36</v>
      </c>
      <c r="AA4385" s="2">
        <v>35</v>
      </c>
      <c r="AB4385" s="2">
        <v>2</v>
      </c>
      <c r="AC4385" s="2">
        <v>559.6</v>
      </c>
      <c r="AE4385" s="2" t="s">
        <v>9380</v>
      </c>
      <c r="AF4385" s="2" t="s">
        <v>17407</v>
      </c>
      <c r="AG4385" s="2" t="s">
        <v>2998</v>
      </c>
      <c r="AH4385" s="2" t="s">
        <v>17086</v>
      </c>
    </row>
    <row r="4386" spans="24:34" x14ac:dyDescent="0.4">
      <c r="X4386" s="2" t="s">
        <v>9402</v>
      </c>
      <c r="Y4386" s="2">
        <v>1980</v>
      </c>
      <c r="Z4386" s="2">
        <v>632.16999999999996</v>
      </c>
      <c r="AA4386" s="2">
        <v>42</v>
      </c>
      <c r="AB4386" s="2">
        <v>2</v>
      </c>
      <c r="AC4386" s="2">
        <v>495.3</v>
      </c>
      <c r="AE4386" s="2" t="s">
        <v>9382</v>
      </c>
      <c r="AF4386" s="2" t="s">
        <v>17390</v>
      </c>
      <c r="AG4386" s="2" t="s">
        <v>2998</v>
      </c>
      <c r="AH4386" s="2" t="s">
        <v>17086</v>
      </c>
    </row>
    <row r="4387" spans="24:34" x14ac:dyDescent="0.4">
      <c r="X4387" s="2" t="s">
        <v>9403</v>
      </c>
      <c r="Y4387" s="2">
        <v>1979</v>
      </c>
      <c r="Z4387" s="2">
        <v>652.20000000000005</v>
      </c>
      <c r="AA4387" s="2">
        <v>38</v>
      </c>
      <c r="AB4387" s="2">
        <v>2</v>
      </c>
      <c r="AC4387" s="2">
        <v>429.3</v>
      </c>
      <c r="AE4387" s="2" t="s">
        <v>9383</v>
      </c>
      <c r="AF4387" s="2" t="s">
        <v>17407</v>
      </c>
      <c r="AG4387" s="2" t="s">
        <v>2998</v>
      </c>
      <c r="AH4387" s="2" t="s">
        <v>17086</v>
      </c>
    </row>
    <row r="4388" spans="24:34" x14ac:dyDescent="0.4">
      <c r="X4388" s="2" t="s">
        <v>9404</v>
      </c>
      <c r="Y4388" s="2">
        <v>1973</v>
      </c>
      <c r="Z4388" s="2">
        <v>339.4</v>
      </c>
      <c r="AA4388" s="2">
        <v>5</v>
      </c>
      <c r="AB4388" s="2">
        <v>2</v>
      </c>
      <c r="AC4388" s="2">
        <v>327.5</v>
      </c>
      <c r="AE4388" s="2" t="s">
        <v>9384</v>
      </c>
      <c r="AF4388" s="2" t="s">
        <v>17407</v>
      </c>
      <c r="AG4388" s="2" t="s">
        <v>2998</v>
      </c>
      <c r="AH4388" s="2" t="s">
        <v>17086</v>
      </c>
    </row>
    <row r="4389" spans="24:34" x14ac:dyDescent="0.4">
      <c r="X4389" s="2" t="s">
        <v>1641</v>
      </c>
      <c r="Y4389" s="2">
        <v>1986</v>
      </c>
      <c r="Z4389" s="2">
        <v>252.7</v>
      </c>
      <c r="AA4389" s="2">
        <v>11</v>
      </c>
      <c r="AB4389" s="2">
        <v>2</v>
      </c>
      <c r="AC4389" s="2">
        <v>252.7</v>
      </c>
      <c r="AE4389" s="2" t="s">
        <v>9386</v>
      </c>
      <c r="AF4389" s="2" t="s">
        <v>17390</v>
      </c>
      <c r="AG4389" s="2" t="s">
        <v>2998</v>
      </c>
      <c r="AH4389" s="2" t="s">
        <v>17086</v>
      </c>
    </row>
    <row r="4390" spans="24:34" x14ac:dyDescent="0.4">
      <c r="X4390" s="2" t="s">
        <v>9405</v>
      </c>
      <c r="Y4390" s="2">
        <v>1961</v>
      </c>
      <c r="Z4390" s="2">
        <v>308.5</v>
      </c>
      <c r="AA4390" s="2">
        <v>11</v>
      </c>
      <c r="AB4390" s="2">
        <v>2</v>
      </c>
      <c r="AC4390" s="2">
        <v>308.5</v>
      </c>
      <c r="AE4390" s="2" t="s">
        <v>9387</v>
      </c>
      <c r="AF4390" s="2" t="s">
        <v>17390</v>
      </c>
      <c r="AG4390" s="2" t="s">
        <v>2998</v>
      </c>
      <c r="AH4390" s="2" t="s">
        <v>17088</v>
      </c>
    </row>
    <row r="4391" spans="24:34" x14ac:dyDescent="0.4">
      <c r="X4391" s="2" t="s">
        <v>1642</v>
      </c>
      <c r="Y4391" s="2">
        <v>1961</v>
      </c>
      <c r="Z4391" s="2">
        <v>312.3</v>
      </c>
      <c r="AA4391" s="2">
        <v>11</v>
      </c>
      <c r="AB4391" s="2">
        <v>2</v>
      </c>
      <c r="AC4391" s="2">
        <v>312.3</v>
      </c>
      <c r="AE4391" s="2" t="s">
        <v>9389</v>
      </c>
      <c r="AF4391" s="2" t="s">
        <v>17390</v>
      </c>
      <c r="AG4391" s="2" t="s">
        <v>2998</v>
      </c>
      <c r="AH4391" s="2" t="s">
        <v>17088</v>
      </c>
    </row>
    <row r="4392" spans="24:34" x14ac:dyDescent="0.4">
      <c r="X4392" s="2" t="s">
        <v>1643</v>
      </c>
      <c r="Y4392" s="2">
        <v>1981</v>
      </c>
      <c r="Z4392" s="2">
        <v>1322.4</v>
      </c>
      <c r="AA4392" s="2">
        <v>36</v>
      </c>
      <c r="AB4392" s="2">
        <v>2</v>
      </c>
      <c r="AC4392" s="2">
        <v>1198.9000000000001</v>
      </c>
      <c r="AE4392" s="2" t="s">
        <v>9390</v>
      </c>
      <c r="AF4392" s="2" t="s">
        <v>17390</v>
      </c>
      <c r="AG4392" s="2" t="s">
        <v>17567</v>
      </c>
      <c r="AH4392" s="2" t="s">
        <v>17088</v>
      </c>
    </row>
    <row r="4393" spans="24:34" x14ac:dyDescent="0.4">
      <c r="X4393" s="2" t="s">
        <v>9408</v>
      </c>
      <c r="Y4393" s="2">
        <v>1969</v>
      </c>
      <c r="Z4393" s="2">
        <v>384.6</v>
      </c>
      <c r="AA4393" s="2">
        <v>16</v>
      </c>
      <c r="AB4393" s="2">
        <v>2</v>
      </c>
      <c r="AC4393" s="2">
        <v>384.6</v>
      </c>
      <c r="AE4393" s="2" t="s">
        <v>9392</v>
      </c>
      <c r="AF4393" s="2" t="s">
        <v>17405</v>
      </c>
      <c r="AG4393" s="2" t="s">
        <v>2998</v>
      </c>
      <c r="AH4393" s="2" t="s">
        <v>17088</v>
      </c>
    </row>
    <row r="4394" spans="24:34" x14ac:dyDescent="0.4">
      <c r="X4394" s="2" t="s">
        <v>301</v>
      </c>
      <c r="Y4394" s="2">
        <v>1964</v>
      </c>
      <c r="Z4394" s="2">
        <v>393.3</v>
      </c>
      <c r="AA4394" s="2">
        <v>18</v>
      </c>
      <c r="AB4394" s="2">
        <v>2</v>
      </c>
      <c r="AC4394" s="2">
        <v>393.3</v>
      </c>
      <c r="AE4394" s="2" t="s">
        <v>9393</v>
      </c>
      <c r="AF4394" s="2" t="s">
        <v>17397</v>
      </c>
      <c r="AG4394" s="2" t="s">
        <v>2998</v>
      </c>
      <c r="AH4394" s="2" t="s">
        <v>17088</v>
      </c>
    </row>
    <row r="4395" spans="24:34" x14ac:dyDescent="0.4">
      <c r="X4395" s="2" t="s">
        <v>302</v>
      </c>
      <c r="Y4395" s="2">
        <v>1965</v>
      </c>
      <c r="Z4395" s="2">
        <v>306.7</v>
      </c>
      <c r="AA4395" s="2">
        <v>22</v>
      </c>
      <c r="AB4395" s="2">
        <v>2</v>
      </c>
      <c r="AC4395" s="2">
        <v>306.7</v>
      </c>
      <c r="AE4395" s="2" t="s">
        <v>9394</v>
      </c>
      <c r="AF4395" s="2" t="s">
        <v>17390</v>
      </c>
      <c r="AG4395" s="2" t="s">
        <v>17568</v>
      </c>
      <c r="AH4395" s="2" t="s">
        <v>17086</v>
      </c>
    </row>
    <row r="4396" spans="24:34" x14ac:dyDescent="0.4">
      <c r="X4396" s="2" t="s">
        <v>9409</v>
      </c>
      <c r="Y4396" s="2">
        <v>1974</v>
      </c>
      <c r="Z4396" s="2">
        <v>528.79999999999995</v>
      </c>
      <c r="AA4396" s="2">
        <v>25</v>
      </c>
      <c r="AB4396" s="2">
        <v>2</v>
      </c>
      <c r="AC4396" s="2">
        <v>354</v>
      </c>
      <c r="AE4396" s="2" t="s">
        <v>9396</v>
      </c>
      <c r="AF4396" s="2" t="s">
        <v>17390</v>
      </c>
      <c r="AG4396" s="2" t="s">
        <v>2998</v>
      </c>
      <c r="AH4396" s="2" t="s">
        <v>17088</v>
      </c>
    </row>
    <row r="4397" spans="24:34" x14ac:dyDescent="0.4">
      <c r="X4397" s="2" t="s">
        <v>9410</v>
      </c>
      <c r="Y4397" s="2">
        <v>1976</v>
      </c>
      <c r="Z4397" s="2">
        <v>761.6</v>
      </c>
      <c r="AA4397" s="2">
        <v>32</v>
      </c>
      <c r="AB4397" s="2">
        <v>2</v>
      </c>
      <c r="AC4397" s="2">
        <v>761.6</v>
      </c>
      <c r="AE4397" s="2" t="s">
        <v>9397</v>
      </c>
      <c r="AF4397" s="2" t="s">
        <v>17390</v>
      </c>
      <c r="AG4397" s="2" t="s">
        <v>17569</v>
      </c>
      <c r="AH4397" s="2" t="s">
        <v>17400</v>
      </c>
    </row>
    <row r="4398" spans="24:34" x14ac:dyDescent="0.4">
      <c r="X4398" s="2" t="s">
        <v>9412</v>
      </c>
      <c r="Y4398" s="2">
        <v>1970</v>
      </c>
      <c r="Z4398" s="2">
        <v>285.89999999999998</v>
      </c>
      <c r="AA4398" s="2">
        <v>15</v>
      </c>
      <c r="AB4398" s="2">
        <v>2</v>
      </c>
      <c r="AC4398" s="2">
        <v>285.89999999999998</v>
      </c>
      <c r="AE4398" s="2" t="s">
        <v>9400</v>
      </c>
      <c r="AF4398" s="2" t="s">
        <v>17390</v>
      </c>
      <c r="AG4398" s="2" t="s">
        <v>2998</v>
      </c>
      <c r="AH4398" s="2" t="s">
        <v>17400</v>
      </c>
    </row>
    <row r="4399" spans="24:34" x14ac:dyDescent="0.4">
      <c r="X4399" s="2" t="s">
        <v>9414</v>
      </c>
      <c r="Y4399" s="2">
        <v>1988</v>
      </c>
      <c r="Z4399" s="2">
        <v>634.70000000000005</v>
      </c>
      <c r="AA4399" s="2">
        <v>26</v>
      </c>
      <c r="AB4399" s="2">
        <v>2</v>
      </c>
      <c r="AC4399" s="2">
        <v>571.79999999999995</v>
      </c>
      <c r="AE4399" s="2" t="s">
        <v>9402</v>
      </c>
      <c r="AF4399" s="2" t="s">
        <v>17390</v>
      </c>
      <c r="AG4399" s="2" t="s">
        <v>17570</v>
      </c>
      <c r="AH4399" s="2" t="s">
        <v>17400</v>
      </c>
    </row>
    <row r="4400" spans="24:34" x14ac:dyDescent="0.4">
      <c r="X4400" s="2" t="s">
        <v>9415</v>
      </c>
      <c r="Y4400" s="2">
        <v>1988</v>
      </c>
      <c r="Z4400" s="2">
        <v>610.1</v>
      </c>
      <c r="AA4400" s="2">
        <v>27</v>
      </c>
      <c r="AB4400" s="2">
        <v>2</v>
      </c>
      <c r="AC4400" s="2">
        <v>555</v>
      </c>
      <c r="AE4400" s="2" t="s">
        <v>9403</v>
      </c>
      <c r="AF4400" s="2" t="s">
        <v>17390</v>
      </c>
      <c r="AG4400" s="2" t="s">
        <v>2998</v>
      </c>
      <c r="AH4400" s="2" t="s">
        <v>17400</v>
      </c>
    </row>
    <row r="4401" spans="24:34" x14ac:dyDescent="0.4">
      <c r="X4401" s="2" t="s">
        <v>9417</v>
      </c>
      <c r="Y4401" s="2">
        <v>1988</v>
      </c>
      <c r="Z4401" s="2">
        <v>617.20000000000005</v>
      </c>
      <c r="AA4401" s="2">
        <v>33</v>
      </c>
      <c r="AB4401" s="2">
        <v>2</v>
      </c>
      <c r="AC4401" s="2">
        <v>561.29999999999995</v>
      </c>
      <c r="AE4401" s="2" t="s">
        <v>9404</v>
      </c>
      <c r="AF4401" s="2" t="s">
        <v>17489</v>
      </c>
      <c r="AG4401" s="2" t="s">
        <v>2998</v>
      </c>
      <c r="AH4401" s="2" t="s">
        <v>17086</v>
      </c>
    </row>
    <row r="4402" spans="24:34" x14ac:dyDescent="0.4">
      <c r="X4402" s="2" t="s">
        <v>9418</v>
      </c>
      <c r="Y4402" s="2">
        <v>1968</v>
      </c>
      <c r="Z4402" s="2">
        <v>795.2</v>
      </c>
      <c r="AA4402" s="2">
        <v>30</v>
      </c>
      <c r="AB4402" s="2">
        <v>2</v>
      </c>
      <c r="AC4402" s="2">
        <v>733.2</v>
      </c>
      <c r="AE4402" s="2" t="s">
        <v>1641</v>
      </c>
      <c r="AF4402" s="2" t="s">
        <v>17390</v>
      </c>
      <c r="AG4402" s="2" t="s">
        <v>2998</v>
      </c>
      <c r="AH4402" s="2" t="s">
        <v>17086</v>
      </c>
    </row>
    <row r="4403" spans="24:34" x14ac:dyDescent="0.4">
      <c r="X4403" s="2" t="s">
        <v>9419</v>
      </c>
      <c r="Y4403" s="2">
        <v>1972</v>
      </c>
      <c r="Z4403" s="2">
        <v>262.8</v>
      </c>
      <c r="AA4403" s="2">
        <v>14</v>
      </c>
      <c r="AB4403" s="2">
        <v>2</v>
      </c>
      <c r="AC4403" s="2">
        <v>238.8</v>
      </c>
      <c r="AE4403" s="2" t="s">
        <v>9405</v>
      </c>
      <c r="AF4403" s="2" t="s">
        <v>17390</v>
      </c>
      <c r="AG4403" s="2" t="s">
        <v>2998</v>
      </c>
      <c r="AH4403" s="2" t="s">
        <v>17086</v>
      </c>
    </row>
    <row r="4404" spans="24:34" x14ac:dyDescent="0.4">
      <c r="X4404" s="2" t="s">
        <v>1644</v>
      </c>
      <c r="Y4404" s="2">
        <v>1990</v>
      </c>
      <c r="Z4404" s="2">
        <v>952.1</v>
      </c>
      <c r="AA4404" s="2">
        <v>36</v>
      </c>
      <c r="AB4404" s="2">
        <v>2</v>
      </c>
      <c r="AC4404" s="2">
        <v>952.1</v>
      </c>
      <c r="AE4404" s="2" t="s">
        <v>1642</v>
      </c>
      <c r="AF4404" s="2" t="s">
        <v>17390</v>
      </c>
      <c r="AG4404" s="2" t="s">
        <v>2998</v>
      </c>
      <c r="AH4404" s="2" t="s">
        <v>17086</v>
      </c>
    </row>
    <row r="4405" spans="24:34" x14ac:dyDescent="0.4">
      <c r="X4405" s="2" t="s">
        <v>9421</v>
      </c>
      <c r="Y4405" s="2">
        <v>1970</v>
      </c>
      <c r="Z4405" s="2">
        <v>720.4</v>
      </c>
      <c r="AA4405" s="2">
        <v>28</v>
      </c>
      <c r="AB4405" s="2">
        <v>2</v>
      </c>
      <c r="AC4405" s="2">
        <v>522.29999999999995</v>
      </c>
      <c r="AE4405" s="2" t="s">
        <v>1643</v>
      </c>
      <c r="AF4405" s="2" t="s">
        <v>17397</v>
      </c>
      <c r="AG4405" s="2" t="s">
        <v>2998</v>
      </c>
      <c r="AH4405" s="2" t="s">
        <v>17393</v>
      </c>
    </row>
    <row r="4406" spans="24:34" x14ac:dyDescent="0.4">
      <c r="X4406" s="2" t="s">
        <v>9422</v>
      </c>
      <c r="Y4406" s="2">
        <v>1975</v>
      </c>
      <c r="Z4406" s="2">
        <v>730.4</v>
      </c>
      <c r="AA4406" s="2">
        <v>27</v>
      </c>
      <c r="AB4406" s="2">
        <v>2</v>
      </c>
      <c r="AC4406" s="2">
        <v>460.8</v>
      </c>
      <c r="AE4406" s="2" t="s">
        <v>9408</v>
      </c>
      <c r="AF4406" s="2" t="s">
        <v>17390</v>
      </c>
      <c r="AG4406" s="2" t="s">
        <v>2998</v>
      </c>
      <c r="AH4406" s="2" t="s">
        <v>17088</v>
      </c>
    </row>
    <row r="4407" spans="24:34" x14ac:dyDescent="0.4">
      <c r="X4407" s="2" t="s">
        <v>9423</v>
      </c>
      <c r="Y4407" s="2">
        <v>1985</v>
      </c>
      <c r="Z4407" s="2">
        <v>6988.9</v>
      </c>
      <c r="AA4407" s="2">
        <v>309</v>
      </c>
      <c r="AB4407" s="2">
        <v>5</v>
      </c>
      <c r="AC4407" s="2">
        <v>6312.9</v>
      </c>
      <c r="AE4407" s="2" t="s">
        <v>301</v>
      </c>
      <c r="AF4407" s="2" t="s">
        <v>17390</v>
      </c>
      <c r="AG4407" s="2" t="s">
        <v>2998</v>
      </c>
      <c r="AH4407" s="2" t="s">
        <v>17088</v>
      </c>
    </row>
    <row r="4408" spans="24:34" x14ac:dyDescent="0.4">
      <c r="X4408" s="2" t="s">
        <v>1645</v>
      </c>
      <c r="Y4408" s="2">
        <v>1933</v>
      </c>
      <c r="Z4408" s="2">
        <v>1863.4</v>
      </c>
      <c r="AA4408" s="2">
        <v>86</v>
      </c>
      <c r="AB4408" s="2">
        <v>3</v>
      </c>
      <c r="AC4408" s="2">
        <v>1677.4</v>
      </c>
      <c r="AE4408" s="2" t="s">
        <v>302</v>
      </c>
      <c r="AF4408" s="2" t="s">
        <v>17390</v>
      </c>
      <c r="AG4408" s="2" t="s">
        <v>2998</v>
      </c>
      <c r="AH4408" s="2" t="s">
        <v>17086</v>
      </c>
    </row>
    <row r="4409" spans="24:34" x14ac:dyDescent="0.4">
      <c r="X4409" s="2" t="s">
        <v>9426</v>
      </c>
      <c r="Y4409" s="2">
        <v>1938</v>
      </c>
      <c r="Z4409" s="2">
        <v>553.9</v>
      </c>
      <c r="AA4409" s="2">
        <v>18</v>
      </c>
      <c r="AB4409" s="2">
        <v>2</v>
      </c>
      <c r="AC4409" s="2">
        <v>480.3</v>
      </c>
      <c r="AE4409" s="2" t="s">
        <v>9409</v>
      </c>
      <c r="AF4409" s="2" t="s">
        <v>17390</v>
      </c>
      <c r="AG4409" s="2" t="s">
        <v>2998</v>
      </c>
      <c r="AH4409" s="2" t="s">
        <v>17086</v>
      </c>
    </row>
    <row r="4410" spans="24:34" x14ac:dyDescent="0.4">
      <c r="X4410" s="2" t="s">
        <v>1646</v>
      </c>
      <c r="Y4410" s="2">
        <v>1968</v>
      </c>
      <c r="Z4410" s="2">
        <v>2600.3000000000002</v>
      </c>
      <c r="AA4410" s="2">
        <v>112</v>
      </c>
      <c r="AB4410" s="2">
        <v>5</v>
      </c>
      <c r="AC4410" s="2">
        <v>2600.3000000000002</v>
      </c>
      <c r="AE4410" s="2" t="s">
        <v>9410</v>
      </c>
      <c r="AF4410" s="2" t="s">
        <v>17390</v>
      </c>
      <c r="AG4410" s="2" t="s">
        <v>2998</v>
      </c>
      <c r="AH4410" s="2" t="s">
        <v>17088</v>
      </c>
    </row>
    <row r="4411" spans="24:34" x14ac:dyDescent="0.4">
      <c r="X4411" s="2" t="s">
        <v>9428</v>
      </c>
      <c r="Y4411" s="2">
        <v>1970</v>
      </c>
      <c r="Z4411" s="2">
        <v>4775.1000000000004</v>
      </c>
      <c r="AA4411" s="2">
        <v>213</v>
      </c>
      <c r="AB4411" s="2">
        <v>5</v>
      </c>
      <c r="AC4411" s="2">
        <v>3489.5</v>
      </c>
      <c r="AE4411" s="2" t="s">
        <v>9412</v>
      </c>
      <c r="AF4411" s="2" t="s">
        <v>17390</v>
      </c>
      <c r="AG4411" s="2" t="s">
        <v>2998</v>
      </c>
      <c r="AH4411" s="2" t="s">
        <v>17086</v>
      </c>
    </row>
    <row r="4412" spans="24:34" x14ac:dyDescent="0.4">
      <c r="X4412" s="2" t="s">
        <v>1647</v>
      </c>
      <c r="Y4412" s="2">
        <v>1979</v>
      </c>
      <c r="Z4412" s="2">
        <v>4133.8999999999996</v>
      </c>
      <c r="AA4412" s="2">
        <v>260</v>
      </c>
      <c r="AB4412" s="2">
        <v>5</v>
      </c>
      <c r="AC4412" s="2">
        <v>3768.1</v>
      </c>
      <c r="AE4412" s="2" t="s">
        <v>9414</v>
      </c>
      <c r="AF4412" s="2" t="s">
        <v>17397</v>
      </c>
      <c r="AG4412" s="2" t="s">
        <v>2998</v>
      </c>
      <c r="AH4412" s="2" t="s">
        <v>17088</v>
      </c>
    </row>
    <row r="4413" spans="24:34" x14ac:dyDescent="0.4">
      <c r="X4413" s="2" t="s">
        <v>9430</v>
      </c>
      <c r="Y4413" s="2">
        <v>1968</v>
      </c>
      <c r="Z4413" s="2">
        <v>2642.4</v>
      </c>
      <c r="AA4413" s="2">
        <v>111</v>
      </c>
      <c r="AB4413" s="2">
        <v>5</v>
      </c>
      <c r="AC4413" s="2">
        <v>2642.4</v>
      </c>
      <c r="AE4413" s="2" t="s">
        <v>9415</v>
      </c>
      <c r="AF4413" s="2" t="s">
        <v>17397</v>
      </c>
      <c r="AG4413" s="2" t="s">
        <v>2998</v>
      </c>
      <c r="AH4413" s="2" t="s">
        <v>17088</v>
      </c>
    </row>
    <row r="4414" spans="24:34" x14ac:dyDescent="0.4">
      <c r="X4414" s="2" t="s">
        <v>9431</v>
      </c>
      <c r="Y4414" s="2">
        <v>1964</v>
      </c>
      <c r="Z4414" s="2">
        <v>380.8</v>
      </c>
      <c r="AA4414" s="2">
        <v>13</v>
      </c>
      <c r="AB4414" s="2">
        <v>2</v>
      </c>
      <c r="AC4414" s="2">
        <v>380.8</v>
      </c>
      <c r="AE4414" s="2" t="s">
        <v>9417</v>
      </c>
      <c r="AF4414" s="2" t="s">
        <v>17397</v>
      </c>
      <c r="AG4414" s="2" t="s">
        <v>2998</v>
      </c>
      <c r="AH4414" s="2" t="s">
        <v>17088</v>
      </c>
    </row>
    <row r="4415" spans="24:34" x14ac:dyDescent="0.4">
      <c r="X4415" s="2" t="s">
        <v>9433</v>
      </c>
      <c r="Y4415" s="2">
        <v>1955</v>
      </c>
      <c r="Z4415" s="2">
        <v>1375.5</v>
      </c>
      <c r="AA4415" s="2">
        <v>52</v>
      </c>
      <c r="AB4415" s="2">
        <v>2</v>
      </c>
      <c r="AC4415" s="2">
        <v>1375.5</v>
      </c>
      <c r="AE4415" s="2" t="s">
        <v>9418</v>
      </c>
      <c r="AF4415" s="2" t="s">
        <v>17390</v>
      </c>
      <c r="AG4415" s="2" t="s">
        <v>2998</v>
      </c>
      <c r="AH4415" s="2" t="s">
        <v>17088</v>
      </c>
    </row>
    <row r="4416" spans="24:34" x14ac:dyDescent="0.4">
      <c r="X4416" s="2" t="s">
        <v>9436</v>
      </c>
      <c r="Y4416" s="2">
        <v>1965</v>
      </c>
      <c r="Z4416" s="2">
        <v>2024.1</v>
      </c>
      <c r="AA4416" s="2">
        <v>86</v>
      </c>
      <c r="AB4416" s="2">
        <v>4</v>
      </c>
      <c r="AC4416" s="2">
        <v>1904.5</v>
      </c>
      <c r="AE4416" s="2" t="s">
        <v>9419</v>
      </c>
      <c r="AF4416" s="2" t="s">
        <v>17390</v>
      </c>
      <c r="AG4416" s="2" t="s">
        <v>2998</v>
      </c>
      <c r="AH4416" s="2" t="s">
        <v>17086</v>
      </c>
    </row>
    <row r="4417" spans="24:34" x14ac:dyDescent="0.4">
      <c r="X4417" s="2" t="s">
        <v>9438</v>
      </c>
      <c r="Y4417" s="2">
        <v>1957</v>
      </c>
      <c r="Z4417" s="2">
        <v>1172.5999999999999</v>
      </c>
      <c r="AA4417" s="2">
        <v>33</v>
      </c>
      <c r="AB4417" s="2">
        <v>2</v>
      </c>
      <c r="AC4417" s="2">
        <v>885.4</v>
      </c>
      <c r="AE4417" s="2" t="s">
        <v>1644</v>
      </c>
      <c r="AF4417" s="2" t="s">
        <v>17390</v>
      </c>
      <c r="AG4417" s="2" t="s">
        <v>2998</v>
      </c>
      <c r="AH4417" s="2" t="s">
        <v>17400</v>
      </c>
    </row>
    <row r="4418" spans="24:34" x14ac:dyDescent="0.4">
      <c r="X4418" s="2" t="s">
        <v>9439</v>
      </c>
      <c r="Y4418" s="2">
        <v>1966</v>
      </c>
      <c r="Z4418" s="2">
        <v>2866.41</v>
      </c>
      <c r="AA4418" s="2">
        <v>106</v>
      </c>
      <c r="AB4418" s="2">
        <v>5</v>
      </c>
      <c r="AC4418" s="2">
        <v>2598.4899999999998</v>
      </c>
      <c r="AE4418" s="2" t="s">
        <v>9421</v>
      </c>
      <c r="AF4418" s="2" t="s">
        <v>17390</v>
      </c>
      <c r="AG4418" s="2" t="s">
        <v>2998</v>
      </c>
      <c r="AH4418" s="2" t="s">
        <v>17088</v>
      </c>
    </row>
    <row r="4419" spans="24:34" x14ac:dyDescent="0.4">
      <c r="X4419" s="2" t="s">
        <v>9441</v>
      </c>
      <c r="Y4419" s="2">
        <v>1954</v>
      </c>
      <c r="Z4419" s="2">
        <v>1486.7</v>
      </c>
      <c r="AA4419" s="2">
        <v>54</v>
      </c>
      <c r="AB4419" s="2">
        <v>2</v>
      </c>
      <c r="AC4419" s="2">
        <v>1373.1</v>
      </c>
      <c r="AE4419" s="2" t="s">
        <v>9422</v>
      </c>
      <c r="AF4419" s="2" t="s">
        <v>17390</v>
      </c>
      <c r="AG4419" s="2" t="s">
        <v>2998</v>
      </c>
      <c r="AH4419" s="2" t="s">
        <v>17088</v>
      </c>
    </row>
    <row r="4420" spans="24:34" x14ac:dyDescent="0.4">
      <c r="X4420" s="2" t="s">
        <v>9442</v>
      </c>
      <c r="Y4420" s="2">
        <v>1955</v>
      </c>
      <c r="Z4420" s="2">
        <v>393.8</v>
      </c>
      <c r="AA4420" s="2">
        <v>9</v>
      </c>
      <c r="AB4420" s="2">
        <v>2</v>
      </c>
      <c r="AC4420" s="2">
        <v>393.5</v>
      </c>
      <c r="AE4420" s="2" t="s">
        <v>9423</v>
      </c>
      <c r="AF4420" s="2" t="s">
        <v>17397</v>
      </c>
      <c r="AG4420" s="2" t="s">
        <v>2998</v>
      </c>
      <c r="AH4420" s="2" t="s">
        <v>17392</v>
      </c>
    </row>
    <row r="4421" spans="24:34" x14ac:dyDescent="0.4">
      <c r="X4421" s="2" t="s">
        <v>9443</v>
      </c>
      <c r="Y4421" s="2">
        <v>1967</v>
      </c>
      <c r="Z4421" s="2">
        <v>2955.68</v>
      </c>
      <c r="AA4421" s="2">
        <v>126</v>
      </c>
      <c r="AB4421" s="2">
        <v>5</v>
      </c>
      <c r="AC4421" s="2">
        <v>2679.54</v>
      </c>
      <c r="AE4421" s="2" t="s">
        <v>1645</v>
      </c>
      <c r="AF4421" s="2" t="s">
        <v>17390</v>
      </c>
      <c r="AG4421" s="2" t="s">
        <v>2998</v>
      </c>
      <c r="AH4421" s="2" t="s">
        <v>17393</v>
      </c>
    </row>
    <row r="4422" spans="24:34" x14ac:dyDescent="0.4">
      <c r="X4422" s="2" t="s">
        <v>9444</v>
      </c>
      <c r="Y4422" s="2">
        <v>1954</v>
      </c>
      <c r="Z4422" s="2">
        <v>1548.4</v>
      </c>
      <c r="AA4422" s="2">
        <v>46</v>
      </c>
      <c r="AB4422" s="2">
        <v>2</v>
      </c>
      <c r="AC4422" s="2">
        <v>1430.9</v>
      </c>
      <c r="AE4422" s="2" t="s">
        <v>9426</v>
      </c>
      <c r="AF4422" s="2" t="s">
        <v>17390</v>
      </c>
      <c r="AG4422" s="2" t="s">
        <v>2998</v>
      </c>
      <c r="AH4422" s="2" t="s">
        <v>17088</v>
      </c>
    </row>
    <row r="4423" spans="24:34" x14ac:dyDescent="0.4">
      <c r="X4423" s="2" t="s">
        <v>9446</v>
      </c>
      <c r="Y4423" s="2">
        <v>1960</v>
      </c>
      <c r="Z4423" s="2">
        <v>3465.4</v>
      </c>
      <c r="AA4423" s="2">
        <v>121</v>
      </c>
      <c r="AB4423" s="2">
        <v>5</v>
      </c>
      <c r="AC4423" s="2">
        <v>3220.2</v>
      </c>
      <c r="AE4423" s="2" t="s">
        <v>1646</v>
      </c>
      <c r="AF4423" s="2" t="s">
        <v>17390</v>
      </c>
      <c r="AG4423" s="2" t="s">
        <v>2998</v>
      </c>
      <c r="AH4423" s="2" t="s">
        <v>17393</v>
      </c>
    </row>
    <row r="4424" spans="24:34" x14ac:dyDescent="0.4">
      <c r="X4424" s="2" t="s">
        <v>9447</v>
      </c>
      <c r="Y4424" s="2">
        <v>1967</v>
      </c>
      <c r="Z4424" s="2">
        <v>4621.8</v>
      </c>
      <c r="AA4424" s="2">
        <v>173</v>
      </c>
      <c r="AB4424" s="2">
        <v>5</v>
      </c>
      <c r="AC4424" s="2">
        <v>4505.1000000000004</v>
      </c>
      <c r="AE4424" s="2" t="s">
        <v>9428</v>
      </c>
      <c r="AF4424" s="2" t="s">
        <v>17390</v>
      </c>
      <c r="AG4424" s="2" t="s">
        <v>2998</v>
      </c>
      <c r="AH4424" s="2" t="s">
        <v>17086</v>
      </c>
    </row>
    <row r="4425" spans="24:34" x14ac:dyDescent="0.4">
      <c r="X4425" s="2" t="s">
        <v>582</v>
      </c>
      <c r="Y4425" s="2">
        <v>1970</v>
      </c>
      <c r="Z4425" s="2">
        <v>4855.6000000000004</v>
      </c>
      <c r="AA4425" s="2">
        <v>250</v>
      </c>
      <c r="AB4425" s="2">
        <v>5</v>
      </c>
      <c r="AC4425" s="2">
        <v>3766.8</v>
      </c>
      <c r="AE4425" s="2" t="s">
        <v>1647</v>
      </c>
      <c r="AF4425" s="2" t="s">
        <v>17397</v>
      </c>
      <c r="AG4425" s="2" t="s">
        <v>2998</v>
      </c>
      <c r="AH4425" s="2" t="s">
        <v>17393</v>
      </c>
    </row>
    <row r="4426" spans="24:34" x14ac:dyDescent="0.4">
      <c r="X4426" s="2" t="s">
        <v>573</v>
      </c>
      <c r="Y4426" s="2">
        <v>1973</v>
      </c>
      <c r="Z4426" s="2">
        <v>4891.5</v>
      </c>
      <c r="AA4426" s="2">
        <v>255</v>
      </c>
      <c r="AB4426" s="2">
        <v>5</v>
      </c>
      <c r="AC4426" s="2">
        <v>4446.8999999999996</v>
      </c>
      <c r="AE4426" s="2" t="s">
        <v>9430</v>
      </c>
      <c r="AF4426" s="2" t="s">
        <v>17390</v>
      </c>
      <c r="AG4426" s="2" t="s">
        <v>2998</v>
      </c>
      <c r="AH4426" s="2" t="s">
        <v>17393</v>
      </c>
    </row>
    <row r="4427" spans="24:34" x14ac:dyDescent="0.4">
      <c r="X4427" s="2" t="s">
        <v>9451</v>
      </c>
      <c r="Y4427" s="2">
        <v>1977</v>
      </c>
      <c r="Z4427" s="2">
        <v>6715.9</v>
      </c>
      <c r="AA4427" s="2">
        <v>309</v>
      </c>
      <c r="AB4427" s="2">
        <v>5</v>
      </c>
      <c r="AC4427" s="2">
        <v>6150.8</v>
      </c>
      <c r="AE4427" s="2" t="s">
        <v>9431</v>
      </c>
      <c r="AF4427" s="2" t="s">
        <v>17390</v>
      </c>
      <c r="AG4427" s="2" t="s">
        <v>2998</v>
      </c>
      <c r="AH4427" s="2" t="s">
        <v>17086</v>
      </c>
    </row>
    <row r="4428" spans="24:34" x14ac:dyDescent="0.4">
      <c r="X4428" s="2" t="s">
        <v>574</v>
      </c>
      <c r="Y4428" s="2">
        <v>1987</v>
      </c>
      <c r="Z4428" s="2">
        <v>2902</v>
      </c>
      <c r="AA4428" s="2">
        <v>105</v>
      </c>
      <c r="AB4428" s="2">
        <v>5</v>
      </c>
      <c r="AC4428" s="2">
        <v>2621.5</v>
      </c>
      <c r="AE4428" s="2" t="s">
        <v>9433</v>
      </c>
      <c r="AF4428" s="2" t="s">
        <v>17390</v>
      </c>
      <c r="AG4428" s="2" t="s">
        <v>17571</v>
      </c>
      <c r="AH4428" s="2" t="s">
        <v>17400</v>
      </c>
    </row>
    <row r="4429" spans="24:34" x14ac:dyDescent="0.4">
      <c r="X4429" s="2" t="s">
        <v>9453</v>
      </c>
      <c r="Y4429" s="2">
        <v>1928</v>
      </c>
      <c r="Z4429" s="2">
        <v>1609.2</v>
      </c>
      <c r="AA4429" s="2">
        <v>42</v>
      </c>
      <c r="AB4429" s="2">
        <v>4</v>
      </c>
      <c r="AC4429" s="2">
        <v>1469.2</v>
      </c>
      <c r="AE4429" s="2" t="s">
        <v>9436</v>
      </c>
      <c r="AF4429" s="2" t="s">
        <v>17390</v>
      </c>
      <c r="AG4429" s="2" t="s">
        <v>2998</v>
      </c>
      <c r="AH4429" s="2" t="s">
        <v>17400</v>
      </c>
    </row>
    <row r="4430" spans="24:34" x14ac:dyDescent="0.4">
      <c r="X4430" s="2" t="s">
        <v>9455</v>
      </c>
      <c r="Y4430" s="2">
        <v>1951</v>
      </c>
      <c r="Z4430" s="2">
        <v>590.79999999999995</v>
      </c>
      <c r="AA4430" s="2">
        <v>40</v>
      </c>
      <c r="AB4430" s="2">
        <v>2</v>
      </c>
      <c r="AC4430" s="2">
        <v>358.9</v>
      </c>
      <c r="AE4430" s="2" t="s">
        <v>9438</v>
      </c>
      <c r="AF4430" s="2" t="s">
        <v>17390</v>
      </c>
      <c r="AG4430" s="2" t="s">
        <v>17571</v>
      </c>
      <c r="AH4430" s="2" t="s">
        <v>17088</v>
      </c>
    </row>
    <row r="4431" spans="24:34" x14ac:dyDescent="0.4">
      <c r="X4431" s="2" t="s">
        <v>1648</v>
      </c>
      <c r="Y4431" s="2">
        <v>1984</v>
      </c>
      <c r="Z4431" s="2">
        <v>5748.9</v>
      </c>
      <c r="AA4431" s="2">
        <v>248</v>
      </c>
      <c r="AB4431" s="2">
        <v>5</v>
      </c>
      <c r="AC4431" s="2">
        <v>5748.9</v>
      </c>
      <c r="AE4431" s="2" t="s">
        <v>9439</v>
      </c>
      <c r="AF4431" s="2" t="s">
        <v>17390</v>
      </c>
      <c r="AG4431" s="2" t="s">
        <v>17571</v>
      </c>
      <c r="AH4431" s="2" t="s">
        <v>17393</v>
      </c>
    </row>
    <row r="4432" spans="24:34" x14ac:dyDescent="0.4">
      <c r="X4432" s="2" t="s">
        <v>9457</v>
      </c>
      <c r="Y4432" s="2">
        <v>1973</v>
      </c>
      <c r="Z4432" s="2">
        <v>3657.1</v>
      </c>
      <c r="AA4432" s="2">
        <v>146</v>
      </c>
      <c r="AB4432" s="2">
        <v>5</v>
      </c>
      <c r="AC4432" s="2">
        <v>3656.2</v>
      </c>
      <c r="AE4432" s="2" t="s">
        <v>9441</v>
      </c>
      <c r="AF4432" s="2" t="s">
        <v>17390</v>
      </c>
      <c r="AG4432" s="2" t="s">
        <v>2998</v>
      </c>
      <c r="AH4432" s="2" t="s">
        <v>17400</v>
      </c>
    </row>
    <row r="4433" spans="24:34" x14ac:dyDescent="0.4">
      <c r="X4433" s="2" t="s">
        <v>9458</v>
      </c>
      <c r="Y4433" s="2">
        <v>1993</v>
      </c>
      <c r="Z4433" s="2">
        <v>622</v>
      </c>
      <c r="AA4433" s="2">
        <v>18</v>
      </c>
      <c r="AB4433" s="2">
        <v>1</v>
      </c>
      <c r="AC4433" s="2">
        <v>448.3</v>
      </c>
      <c r="AE4433" s="2" t="s">
        <v>9442</v>
      </c>
      <c r="AF4433" s="2" t="s">
        <v>17390</v>
      </c>
      <c r="AG4433" s="2" t="s">
        <v>2998</v>
      </c>
      <c r="AH4433" s="2" t="s">
        <v>17086</v>
      </c>
    </row>
    <row r="4434" spans="24:34" x14ac:dyDescent="0.4">
      <c r="X4434" s="2" t="s">
        <v>9460</v>
      </c>
      <c r="Y4434" s="2">
        <v>1957</v>
      </c>
      <c r="Z4434" s="2">
        <v>383</v>
      </c>
      <c r="AA4434" s="2">
        <v>24</v>
      </c>
      <c r="AB4434" s="2">
        <v>2</v>
      </c>
      <c r="AC4434" s="2">
        <v>383</v>
      </c>
      <c r="AE4434" s="2" t="s">
        <v>9443</v>
      </c>
      <c r="AF4434" s="2" t="s">
        <v>17390</v>
      </c>
      <c r="AG4434" s="2" t="s">
        <v>2998</v>
      </c>
      <c r="AH4434" s="2" t="s">
        <v>17393</v>
      </c>
    </row>
    <row r="4435" spans="24:34" x14ac:dyDescent="0.4">
      <c r="X4435" s="2" t="s">
        <v>9462</v>
      </c>
      <c r="Y4435" s="2">
        <v>1957</v>
      </c>
      <c r="Z4435" s="2">
        <v>394.1</v>
      </c>
      <c r="AA4435" s="2">
        <v>16</v>
      </c>
      <c r="AB4435" s="2">
        <v>2</v>
      </c>
      <c r="AC4435" s="2">
        <v>394.1</v>
      </c>
      <c r="AE4435" s="2" t="s">
        <v>9444</v>
      </c>
      <c r="AF4435" s="2" t="s">
        <v>17390</v>
      </c>
      <c r="AG4435" s="2" t="s">
        <v>2998</v>
      </c>
      <c r="AH4435" s="2" t="s">
        <v>17400</v>
      </c>
    </row>
    <row r="4436" spans="24:34" x14ac:dyDescent="0.4">
      <c r="X4436" s="2" t="s">
        <v>9463</v>
      </c>
      <c r="Y4436" s="2">
        <v>1957</v>
      </c>
      <c r="Z4436" s="2">
        <v>442.4</v>
      </c>
      <c r="AA4436" s="2">
        <v>23</v>
      </c>
      <c r="AB4436" s="2">
        <v>2</v>
      </c>
      <c r="AC4436" s="2">
        <v>442.4</v>
      </c>
      <c r="AE4436" s="2" t="s">
        <v>9446</v>
      </c>
      <c r="AF4436" s="2" t="s">
        <v>17390</v>
      </c>
      <c r="AG4436" s="2" t="s">
        <v>2998</v>
      </c>
      <c r="AH4436" s="2" t="s">
        <v>17393</v>
      </c>
    </row>
    <row r="4437" spans="24:34" x14ac:dyDescent="0.4">
      <c r="X4437" s="2" t="s">
        <v>9465</v>
      </c>
      <c r="Y4437" s="2">
        <v>1957</v>
      </c>
      <c r="Z4437" s="2">
        <v>380.9</v>
      </c>
      <c r="AA4437" s="2">
        <v>20</v>
      </c>
      <c r="AB4437" s="2">
        <v>2</v>
      </c>
      <c r="AC4437" s="2">
        <v>380.9</v>
      </c>
      <c r="AE4437" s="2" t="s">
        <v>9447</v>
      </c>
      <c r="AF4437" s="2" t="s">
        <v>17390</v>
      </c>
      <c r="AG4437" s="2" t="s">
        <v>2998</v>
      </c>
      <c r="AH4437" s="2" t="s">
        <v>17398</v>
      </c>
    </row>
    <row r="4438" spans="24:34" x14ac:dyDescent="0.4">
      <c r="X4438" s="2" t="s">
        <v>9466</v>
      </c>
      <c r="Y4438" s="2">
        <v>1957</v>
      </c>
      <c r="Z4438" s="2">
        <v>561.4</v>
      </c>
      <c r="AA4438" s="2">
        <v>30</v>
      </c>
      <c r="AB4438" s="2">
        <v>2</v>
      </c>
      <c r="AC4438" s="2">
        <v>561.4</v>
      </c>
      <c r="AE4438" s="2" t="s">
        <v>582</v>
      </c>
      <c r="AF4438" s="2" t="s">
        <v>17390</v>
      </c>
      <c r="AG4438" s="2" t="s">
        <v>2998</v>
      </c>
      <c r="AH4438" s="2" t="s">
        <v>17398</v>
      </c>
    </row>
    <row r="4439" spans="24:34" x14ac:dyDescent="0.4">
      <c r="X4439" s="2" t="s">
        <v>1649</v>
      </c>
      <c r="Y4439" s="2">
        <v>1958</v>
      </c>
      <c r="Z4439" s="2">
        <v>293.3</v>
      </c>
      <c r="AA4439" s="2">
        <v>17</v>
      </c>
      <c r="AB4439" s="2">
        <v>2</v>
      </c>
      <c r="AC4439" s="2">
        <v>293.3</v>
      </c>
      <c r="AE4439" s="2" t="s">
        <v>573</v>
      </c>
      <c r="AF4439" s="2" t="s">
        <v>17390</v>
      </c>
      <c r="AG4439" s="2" t="s">
        <v>2998</v>
      </c>
      <c r="AH4439" s="2" t="s">
        <v>17398</v>
      </c>
    </row>
    <row r="4440" spans="24:34" x14ac:dyDescent="0.4">
      <c r="X4440" s="2" t="s">
        <v>1650</v>
      </c>
      <c r="Y4440" s="2">
        <v>1958</v>
      </c>
      <c r="Z4440" s="2">
        <v>277.39999999999998</v>
      </c>
      <c r="AA4440" s="2">
        <v>12</v>
      </c>
      <c r="AB4440" s="2">
        <v>2</v>
      </c>
      <c r="AC4440" s="2">
        <v>277.39999999999998</v>
      </c>
      <c r="AE4440" s="2" t="s">
        <v>9451</v>
      </c>
      <c r="AF4440" s="2" t="s">
        <v>17397</v>
      </c>
      <c r="AG4440" s="2" t="s">
        <v>2998</v>
      </c>
      <c r="AH4440" s="2" t="s">
        <v>17392</v>
      </c>
    </row>
    <row r="4441" spans="24:34" x14ac:dyDescent="0.4">
      <c r="X4441" s="2" t="s">
        <v>9468</v>
      </c>
      <c r="Y4441" s="2">
        <v>1957</v>
      </c>
      <c r="Z4441" s="2">
        <v>581.29999999999995</v>
      </c>
      <c r="AA4441" s="2">
        <v>22</v>
      </c>
      <c r="AB4441" s="2">
        <v>2</v>
      </c>
      <c r="AC4441" s="2">
        <v>537.79999999999995</v>
      </c>
      <c r="AE4441" s="2" t="s">
        <v>574</v>
      </c>
      <c r="AF4441" s="2" t="s">
        <v>17390</v>
      </c>
      <c r="AG4441" s="2" t="s">
        <v>17081</v>
      </c>
      <c r="AH4441" s="2" t="s">
        <v>17393</v>
      </c>
    </row>
    <row r="4442" spans="24:34" x14ac:dyDescent="0.4">
      <c r="X4442" s="2" t="s">
        <v>9469</v>
      </c>
      <c r="Y4442" s="2">
        <v>1958</v>
      </c>
      <c r="Z4442" s="2">
        <v>610.6</v>
      </c>
      <c r="AA4442" s="2">
        <v>31</v>
      </c>
      <c r="AB4442" s="2">
        <v>2</v>
      </c>
      <c r="AC4442" s="2">
        <v>565.4</v>
      </c>
      <c r="AE4442" s="2" t="s">
        <v>9453</v>
      </c>
      <c r="AF4442" s="2" t="s">
        <v>17390</v>
      </c>
      <c r="AG4442" s="2" t="s">
        <v>2998</v>
      </c>
      <c r="AH4442" s="2" t="s">
        <v>17088</v>
      </c>
    </row>
    <row r="4443" spans="24:34" x14ac:dyDescent="0.4">
      <c r="X4443" s="2" t="s">
        <v>9471</v>
      </c>
      <c r="Y4443" s="2">
        <v>1973</v>
      </c>
      <c r="Z4443" s="2">
        <v>786.5</v>
      </c>
      <c r="AA4443" s="2">
        <v>37</v>
      </c>
      <c r="AB4443" s="2">
        <v>2</v>
      </c>
      <c r="AC4443" s="2">
        <v>732.5</v>
      </c>
      <c r="AE4443" s="2" t="s">
        <v>9455</v>
      </c>
      <c r="AF4443" s="2" t="s">
        <v>17407</v>
      </c>
      <c r="AG4443" s="2" t="s">
        <v>2998</v>
      </c>
      <c r="AH4443" s="2" t="s">
        <v>17086</v>
      </c>
    </row>
    <row r="4444" spans="24:34" x14ac:dyDescent="0.4">
      <c r="X4444" s="2" t="s">
        <v>9472</v>
      </c>
      <c r="Y4444" s="2">
        <v>1966</v>
      </c>
      <c r="Z4444" s="2">
        <v>766.7</v>
      </c>
      <c r="AA4444" s="2">
        <v>39</v>
      </c>
      <c r="AB4444" s="2">
        <v>2</v>
      </c>
      <c r="AC4444" s="2">
        <v>707.3</v>
      </c>
      <c r="AE4444" s="2" t="s">
        <v>1648</v>
      </c>
      <c r="AF4444" s="2" t="s">
        <v>17390</v>
      </c>
      <c r="AG4444" s="2" t="s">
        <v>2998</v>
      </c>
      <c r="AH4444" s="2" t="s">
        <v>17392</v>
      </c>
    </row>
    <row r="4445" spans="24:34" x14ac:dyDescent="0.4">
      <c r="X4445" s="2" t="s">
        <v>9473</v>
      </c>
      <c r="Y4445" s="2">
        <v>1966</v>
      </c>
      <c r="Z4445" s="2">
        <v>787.5</v>
      </c>
      <c r="AA4445" s="2">
        <v>35</v>
      </c>
      <c r="AB4445" s="2">
        <v>2</v>
      </c>
      <c r="AC4445" s="2">
        <v>727.8</v>
      </c>
      <c r="AE4445" s="2" t="s">
        <v>9457</v>
      </c>
      <c r="AF4445" s="2" t="s">
        <v>17390</v>
      </c>
      <c r="AG4445" s="2" t="s">
        <v>2998</v>
      </c>
      <c r="AH4445" s="2" t="s">
        <v>17393</v>
      </c>
    </row>
    <row r="4446" spans="24:34" x14ac:dyDescent="0.4">
      <c r="X4446" s="2" t="s">
        <v>9474</v>
      </c>
      <c r="Y4446" s="2">
        <v>1965</v>
      </c>
      <c r="Z4446" s="2">
        <v>694.3</v>
      </c>
      <c r="AA4446" s="2">
        <v>13</v>
      </c>
      <c r="AB4446" s="2">
        <v>2</v>
      </c>
      <c r="AC4446" s="2">
        <v>646.1</v>
      </c>
      <c r="AE4446" s="2" t="s">
        <v>9458</v>
      </c>
      <c r="AF4446" s="2" t="s">
        <v>17390</v>
      </c>
      <c r="AG4446" s="2" t="s">
        <v>2998</v>
      </c>
      <c r="AH4446" s="2" t="s">
        <v>17088</v>
      </c>
    </row>
    <row r="4447" spans="24:34" x14ac:dyDescent="0.4">
      <c r="X4447" s="2" t="s">
        <v>9476</v>
      </c>
      <c r="Y4447" s="2">
        <v>1959</v>
      </c>
      <c r="Z4447" s="2">
        <v>679.1</v>
      </c>
      <c r="AA4447" s="2">
        <v>43</v>
      </c>
      <c r="AB4447" s="2">
        <v>2</v>
      </c>
      <c r="AC4447" s="2">
        <v>632.4</v>
      </c>
      <c r="AE4447" s="2" t="s">
        <v>9460</v>
      </c>
      <c r="AF4447" s="2" t="s">
        <v>17390</v>
      </c>
      <c r="AG4447" s="2" t="s">
        <v>17571</v>
      </c>
      <c r="AH4447" s="2" t="s">
        <v>17088</v>
      </c>
    </row>
    <row r="4448" spans="24:34" x14ac:dyDescent="0.4">
      <c r="X4448" s="2" t="s">
        <v>9478</v>
      </c>
      <c r="Y4448" s="2">
        <v>1959</v>
      </c>
      <c r="Z4448" s="2">
        <v>692.3</v>
      </c>
      <c r="AA4448" s="2">
        <v>28</v>
      </c>
      <c r="AB4448" s="2">
        <v>2</v>
      </c>
      <c r="AC4448" s="2">
        <v>645.9</v>
      </c>
      <c r="AE4448" s="2" t="s">
        <v>9462</v>
      </c>
      <c r="AF4448" s="2" t="s">
        <v>17390</v>
      </c>
      <c r="AG4448" s="2" t="s">
        <v>2998</v>
      </c>
      <c r="AH4448" s="2" t="s">
        <v>17088</v>
      </c>
    </row>
    <row r="4449" spans="24:34" x14ac:dyDescent="0.4">
      <c r="X4449" s="2" t="s">
        <v>9479</v>
      </c>
      <c r="Y4449" s="2">
        <v>1956</v>
      </c>
      <c r="Z4449" s="2">
        <v>672.3</v>
      </c>
      <c r="AA4449" s="2">
        <v>17</v>
      </c>
      <c r="AB4449" s="2">
        <v>2</v>
      </c>
      <c r="AC4449" s="2">
        <v>672.3</v>
      </c>
      <c r="AE4449" s="2" t="s">
        <v>9463</v>
      </c>
      <c r="AF4449" s="2" t="s">
        <v>17390</v>
      </c>
      <c r="AG4449" s="2" t="s">
        <v>2998</v>
      </c>
      <c r="AH4449" s="2" t="s">
        <v>17088</v>
      </c>
    </row>
    <row r="4450" spans="24:34" x14ac:dyDescent="0.4">
      <c r="X4450" s="2" t="s">
        <v>1651</v>
      </c>
      <c r="Y4450" s="2">
        <v>1954</v>
      </c>
      <c r="Z4450" s="2">
        <v>432</v>
      </c>
      <c r="AA4450" s="2">
        <v>17</v>
      </c>
      <c r="AB4450" s="2">
        <v>2</v>
      </c>
      <c r="AC4450" s="2">
        <v>389.3</v>
      </c>
      <c r="AE4450" s="2" t="s">
        <v>9465</v>
      </c>
      <c r="AF4450" s="2" t="s">
        <v>17403</v>
      </c>
      <c r="AG4450" s="2" t="s">
        <v>2998</v>
      </c>
      <c r="AH4450" s="2" t="s">
        <v>17086</v>
      </c>
    </row>
    <row r="4451" spans="24:34" x14ac:dyDescent="0.4">
      <c r="X4451" s="2" t="s">
        <v>9482</v>
      </c>
      <c r="Y4451" s="2">
        <v>1954</v>
      </c>
      <c r="Z4451" s="2">
        <v>441.1</v>
      </c>
      <c r="AA4451" s="2">
        <v>19</v>
      </c>
      <c r="AB4451" s="2">
        <v>2</v>
      </c>
      <c r="AC4451" s="2">
        <v>398.4</v>
      </c>
      <c r="AE4451" s="2" t="s">
        <v>9466</v>
      </c>
      <c r="AF4451" s="2" t="s">
        <v>17390</v>
      </c>
      <c r="AG4451" s="2" t="s">
        <v>17081</v>
      </c>
      <c r="AH4451" s="2" t="s">
        <v>17088</v>
      </c>
    </row>
    <row r="4452" spans="24:34" x14ac:dyDescent="0.4">
      <c r="X4452" s="2" t="s">
        <v>1652</v>
      </c>
      <c r="Y4452" s="2">
        <v>1954</v>
      </c>
      <c r="Z4452" s="2">
        <v>391.3</v>
      </c>
      <c r="AA4452" s="2">
        <v>15</v>
      </c>
      <c r="AB4452" s="2">
        <v>2</v>
      </c>
      <c r="AC4452" s="2">
        <v>360.5</v>
      </c>
      <c r="AE4452" s="2" t="s">
        <v>1649</v>
      </c>
      <c r="AF4452" s="2" t="s">
        <v>17390</v>
      </c>
      <c r="AG4452" s="2" t="s">
        <v>17081</v>
      </c>
      <c r="AH4452" s="2" t="s">
        <v>17086</v>
      </c>
    </row>
    <row r="4453" spans="24:34" x14ac:dyDescent="0.4">
      <c r="X4453" s="2" t="s">
        <v>1653</v>
      </c>
      <c r="Y4453" s="2">
        <v>1972</v>
      </c>
      <c r="Z4453" s="2">
        <v>800.8</v>
      </c>
      <c r="AA4453" s="2">
        <v>35</v>
      </c>
      <c r="AB4453" s="2">
        <v>2</v>
      </c>
      <c r="AC4453" s="2">
        <v>734.3</v>
      </c>
      <c r="AE4453" s="2" t="s">
        <v>1650</v>
      </c>
      <c r="AF4453" s="2" t="s">
        <v>17390</v>
      </c>
      <c r="AG4453" s="2" t="s">
        <v>2998</v>
      </c>
      <c r="AH4453" s="2" t="s">
        <v>17086</v>
      </c>
    </row>
    <row r="4454" spans="24:34" x14ac:dyDescent="0.4">
      <c r="X4454" s="2" t="s">
        <v>9484</v>
      </c>
      <c r="Y4454" s="2">
        <v>1960</v>
      </c>
      <c r="Z4454" s="2">
        <v>591.29999999999995</v>
      </c>
      <c r="AA4454" s="2">
        <v>28</v>
      </c>
      <c r="AB4454" s="2">
        <v>2</v>
      </c>
      <c r="AC4454" s="2">
        <v>543.1</v>
      </c>
      <c r="AE4454" s="2" t="s">
        <v>9468</v>
      </c>
      <c r="AF4454" s="2" t="s">
        <v>17390</v>
      </c>
      <c r="AG4454" s="2" t="s">
        <v>2998</v>
      </c>
      <c r="AH4454" s="2" t="s">
        <v>17088</v>
      </c>
    </row>
    <row r="4455" spans="24:34" x14ac:dyDescent="0.4">
      <c r="X4455" s="2" t="s">
        <v>9486</v>
      </c>
      <c r="Y4455" s="2">
        <v>1961</v>
      </c>
      <c r="Z4455" s="2">
        <v>536.79999999999995</v>
      </c>
      <c r="AA4455" s="2">
        <v>38</v>
      </c>
      <c r="AB4455" s="2">
        <v>2</v>
      </c>
      <c r="AC4455" s="2">
        <v>536.79999999999995</v>
      </c>
      <c r="AE4455" s="2" t="s">
        <v>9469</v>
      </c>
      <c r="AF4455" s="2" t="s">
        <v>17390</v>
      </c>
      <c r="AG4455" s="2" t="s">
        <v>17081</v>
      </c>
      <c r="AH4455" s="2" t="s">
        <v>17088</v>
      </c>
    </row>
    <row r="4456" spans="24:34" x14ac:dyDescent="0.4">
      <c r="X4456" s="2" t="s">
        <v>584</v>
      </c>
      <c r="Y4456" s="2">
        <v>1969</v>
      </c>
      <c r="Z4456" s="2">
        <v>998.6</v>
      </c>
      <c r="AA4456" s="2">
        <v>37</v>
      </c>
      <c r="AB4456" s="2">
        <v>2</v>
      </c>
      <c r="AC4456" s="2">
        <v>911.3</v>
      </c>
      <c r="AE4456" s="2" t="s">
        <v>9471</v>
      </c>
      <c r="AF4456" s="2" t="s">
        <v>17390</v>
      </c>
      <c r="AG4456" s="2" t="s">
        <v>2998</v>
      </c>
      <c r="AH4456" s="2" t="s">
        <v>17088</v>
      </c>
    </row>
    <row r="4457" spans="24:34" x14ac:dyDescent="0.4">
      <c r="X4457" s="2" t="s">
        <v>9488</v>
      </c>
      <c r="Y4457" s="2">
        <v>1971</v>
      </c>
      <c r="Z4457" s="2">
        <v>775.3</v>
      </c>
      <c r="AA4457" s="2">
        <v>35</v>
      </c>
      <c r="AB4457" s="2">
        <v>2</v>
      </c>
      <c r="AC4457" s="2">
        <v>716.1</v>
      </c>
      <c r="AE4457" s="2" t="s">
        <v>9472</v>
      </c>
      <c r="AF4457" s="2" t="s">
        <v>17390</v>
      </c>
      <c r="AG4457" s="2" t="s">
        <v>2998</v>
      </c>
      <c r="AH4457" s="2" t="s">
        <v>17088</v>
      </c>
    </row>
    <row r="4458" spans="24:34" x14ac:dyDescent="0.4">
      <c r="X4458" s="2" t="s">
        <v>9489</v>
      </c>
      <c r="Y4458" s="2">
        <v>1964</v>
      </c>
      <c r="Z4458" s="2">
        <v>797.7</v>
      </c>
      <c r="AA4458" s="2">
        <v>43</v>
      </c>
      <c r="AB4458" s="2">
        <v>2</v>
      </c>
      <c r="AC4458" s="2">
        <v>737.8</v>
      </c>
      <c r="AE4458" s="2" t="s">
        <v>9473</v>
      </c>
      <c r="AF4458" s="2" t="s">
        <v>17390</v>
      </c>
      <c r="AG4458" s="2" t="s">
        <v>2998</v>
      </c>
      <c r="AH4458" s="2" t="s">
        <v>17088</v>
      </c>
    </row>
    <row r="4459" spans="24:34" x14ac:dyDescent="0.4">
      <c r="X4459" s="2" t="s">
        <v>9491</v>
      </c>
      <c r="Y4459" s="2">
        <v>1988</v>
      </c>
      <c r="Z4459" s="2">
        <v>814</v>
      </c>
      <c r="AA4459" s="2">
        <v>39</v>
      </c>
      <c r="AB4459" s="2">
        <v>2</v>
      </c>
      <c r="AC4459" s="2">
        <v>753.3</v>
      </c>
      <c r="AE4459" s="2" t="s">
        <v>9474</v>
      </c>
      <c r="AF4459" s="2" t="s">
        <v>17390</v>
      </c>
      <c r="AG4459" s="2" t="s">
        <v>2998</v>
      </c>
      <c r="AH4459" s="2" t="s">
        <v>17088</v>
      </c>
    </row>
    <row r="4460" spans="24:34" x14ac:dyDescent="0.4">
      <c r="X4460" s="2" t="s">
        <v>9492</v>
      </c>
      <c r="Y4460" s="2">
        <v>1964</v>
      </c>
      <c r="Z4460" s="2">
        <v>975.1</v>
      </c>
      <c r="AA4460" s="2">
        <v>51</v>
      </c>
      <c r="AB4460" s="2">
        <v>2</v>
      </c>
      <c r="AC4460" s="2">
        <v>893.1</v>
      </c>
      <c r="AE4460" s="2" t="s">
        <v>9476</v>
      </c>
      <c r="AF4460" s="2" t="s">
        <v>17390</v>
      </c>
      <c r="AG4460" s="2" t="s">
        <v>2998</v>
      </c>
      <c r="AH4460" s="2" t="s">
        <v>17088</v>
      </c>
    </row>
    <row r="4461" spans="24:34" x14ac:dyDescent="0.4">
      <c r="X4461" s="2" t="s">
        <v>9493</v>
      </c>
      <c r="Y4461" s="2">
        <v>1968</v>
      </c>
      <c r="Z4461" s="2">
        <v>794.8</v>
      </c>
      <c r="AA4461" s="2">
        <v>31</v>
      </c>
      <c r="AB4461" s="2">
        <v>2</v>
      </c>
      <c r="AC4461" s="2">
        <v>736.1</v>
      </c>
      <c r="AE4461" s="2" t="s">
        <v>9478</v>
      </c>
      <c r="AF4461" s="2" t="s">
        <v>17390</v>
      </c>
      <c r="AG4461" s="2" t="s">
        <v>2998</v>
      </c>
      <c r="AH4461" s="2" t="s">
        <v>17088</v>
      </c>
    </row>
    <row r="4462" spans="24:34" x14ac:dyDescent="0.4">
      <c r="X4462" s="2" t="s">
        <v>9494</v>
      </c>
      <c r="Y4462" s="2">
        <v>1970</v>
      </c>
      <c r="Z4462" s="2">
        <v>936.2</v>
      </c>
      <c r="AA4462" s="2">
        <v>33</v>
      </c>
      <c r="AB4462" s="2">
        <v>2</v>
      </c>
      <c r="AC4462" s="2">
        <v>853.9</v>
      </c>
      <c r="AE4462" s="2" t="s">
        <v>9479</v>
      </c>
      <c r="AF4462" s="2" t="s">
        <v>17403</v>
      </c>
      <c r="AG4462" s="2" t="s">
        <v>2998</v>
      </c>
      <c r="AH4462" s="2" t="s">
        <v>17088</v>
      </c>
    </row>
    <row r="4463" spans="24:34" x14ac:dyDescent="0.4">
      <c r="X4463" s="2" t="s">
        <v>1654</v>
      </c>
      <c r="Y4463" s="2">
        <v>1973</v>
      </c>
      <c r="Z4463" s="2">
        <v>805.8</v>
      </c>
      <c r="AA4463" s="2">
        <v>36</v>
      </c>
      <c r="AB4463" s="2">
        <v>2</v>
      </c>
      <c r="AC4463" s="2">
        <v>744</v>
      </c>
      <c r="AE4463" s="2" t="s">
        <v>1651</v>
      </c>
      <c r="AF4463" s="2" t="s">
        <v>17405</v>
      </c>
      <c r="AG4463" s="2" t="s">
        <v>2998</v>
      </c>
      <c r="AH4463" s="2" t="s">
        <v>17088</v>
      </c>
    </row>
    <row r="4464" spans="24:34" x14ac:dyDescent="0.4">
      <c r="X4464" s="2" t="s">
        <v>1655</v>
      </c>
      <c r="Y4464" s="2">
        <v>1970</v>
      </c>
      <c r="Z4464" s="2">
        <v>781.5</v>
      </c>
      <c r="AA4464" s="2">
        <v>29</v>
      </c>
      <c r="AB4464" s="2">
        <v>2</v>
      </c>
      <c r="AC4464" s="2">
        <v>722.4</v>
      </c>
      <c r="AE4464" s="2" t="s">
        <v>9482</v>
      </c>
      <c r="AF4464" s="2" t="s">
        <v>17403</v>
      </c>
      <c r="AG4464" s="2" t="s">
        <v>2998</v>
      </c>
      <c r="AH4464" s="2" t="s">
        <v>17088</v>
      </c>
    </row>
    <row r="4465" spans="24:34" x14ac:dyDescent="0.4">
      <c r="X4465" s="2" t="s">
        <v>1656</v>
      </c>
      <c r="Y4465" s="2">
        <v>1970</v>
      </c>
      <c r="Z4465" s="2">
        <v>794.7</v>
      </c>
      <c r="AA4465" s="2">
        <v>38</v>
      </c>
      <c r="AB4465" s="2">
        <v>2</v>
      </c>
      <c r="AC4465" s="2">
        <v>737.8</v>
      </c>
      <c r="AE4465" s="2" t="s">
        <v>1652</v>
      </c>
      <c r="AF4465" s="2" t="s">
        <v>17403</v>
      </c>
      <c r="AG4465" s="2" t="s">
        <v>2998</v>
      </c>
      <c r="AH4465" s="2" t="s">
        <v>17088</v>
      </c>
    </row>
    <row r="4466" spans="24:34" x14ac:dyDescent="0.4">
      <c r="X4466" s="2" t="s">
        <v>9498</v>
      </c>
      <c r="Y4466" s="2">
        <v>1975</v>
      </c>
      <c r="Z4466" s="2">
        <v>976.1</v>
      </c>
      <c r="AA4466" s="2">
        <v>47</v>
      </c>
      <c r="AB4466" s="2">
        <v>2</v>
      </c>
      <c r="AC4466" s="2">
        <v>891.7</v>
      </c>
      <c r="AE4466" s="2" t="s">
        <v>1653</v>
      </c>
      <c r="AF4466" s="2" t="s">
        <v>17390</v>
      </c>
      <c r="AG4466" s="2" t="s">
        <v>2998</v>
      </c>
      <c r="AH4466" s="2" t="s">
        <v>17088</v>
      </c>
    </row>
    <row r="4467" spans="24:34" x14ac:dyDescent="0.4">
      <c r="X4467" s="2" t="s">
        <v>1657</v>
      </c>
      <c r="Y4467" s="2">
        <v>1978</v>
      </c>
      <c r="Z4467" s="2">
        <v>873.7</v>
      </c>
      <c r="AA4467" s="2">
        <v>31</v>
      </c>
      <c r="AB4467" s="2">
        <v>2</v>
      </c>
      <c r="AC4467" s="2">
        <v>873.7</v>
      </c>
      <c r="AE4467" s="2" t="s">
        <v>9484</v>
      </c>
      <c r="AF4467" s="2" t="s">
        <v>17390</v>
      </c>
      <c r="AG4467" s="2" t="s">
        <v>2998</v>
      </c>
      <c r="AH4467" s="2" t="s">
        <v>17088</v>
      </c>
    </row>
    <row r="4468" spans="24:34" x14ac:dyDescent="0.4">
      <c r="X4468" s="2" t="s">
        <v>9501</v>
      </c>
      <c r="Y4468" s="2">
        <v>1980</v>
      </c>
      <c r="Z4468" s="2">
        <v>942.3</v>
      </c>
      <c r="AA4468" s="2">
        <v>32</v>
      </c>
      <c r="AB4468" s="2">
        <v>2</v>
      </c>
      <c r="AC4468" s="2">
        <v>856.3</v>
      </c>
      <c r="AE4468" s="2" t="s">
        <v>9486</v>
      </c>
      <c r="AF4468" s="2" t="s">
        <v>17390</v>
      </c>
      <c r="AG4468" s="2" t="s">
        <v>2998</v>
      </c>
      <c r="AH4468" s="2" t="s">
        <v>17088</v>
      </c>
    </row>
    <row r="4469" spans="24:34" x14ac:dyDescent="0.4">
      <c r="X4469" s="2" t="s">
        <v>1658</v>
      </c>
      <c r="Y4469" s="2">
        <v>1979</v>
      </c>
      <c r="Z4469" s="2">
        <v>440.2</v>
      </c>
      <c r="AA4469" s="2">
        <v>31</v>
      </c>
      <c r="AB4469" s="2">
        <v>2</v>
      </c>
      <c r="AC4469" s="2">
        <v>320.3</v>
      </c>
      <c r="AE4469" s="2" t="s">
        <v>584</v>
      </c>
      <c r="AF4469" s="2" t="s">
        <v>17390</v>
      </c>
      <c r="AG4469" s="2" t="s">
        <v>2998</v>
      </c>
      <c r="AH4469" s="2" t="s">
        <v>17400</v>
      </c>
    </row>
    <row r="4470" spans="24:34" x14ac:dyDescent="0.4">
      <c r="X4470" s="2" t="s">
        <v>585</v>
      </c>
      <c r="Y4470" s="2">
        <v>1982</v>
      </c>
      <c r="Z4470" s="2">
        <v>878.7</v>
      </c>
      <c r="AA4470" s="2">
        <v>28</v>
      </c>
      <c r="AB4470" s="2">
        <v>2</v>
      </c>
      <c r="AC4470" s="2">
        <v>878.7</v>
      </c>
      <c r="AE4470" s="2" t="s">
        <v>9488</v>
      </c>
      <c r="AF4470" s="2" t="s">
        <v>17390</v>
      </c>
      <c r="AG4470" s="2" t="s">
        <v>2998</v>
      </c>
      <c r="AH4470" s="2" t="s">
        <v>17088</v>
      </c>
    </row>
    <row r="4471" spans="24:34" x14ac:dyDescent="0.4">
      <c r="X4471" s="2" t="s">
        <v>9504</v>
      </c>
      <c r="Y4471" s="2">
        <v>1985</v>
      </c>
      <c r="Z4471" s="2">
        <v>858.9</v>
      </c>
      <c r="AA4471" s="2">
        <v>43</v>
      </c>
      <c r="AB4471" s="2">
        <v>2</v>
      </c>
      <c r="AC4471" s="2">
        <v>858.9</v>
      </c>
      <c r="AE4471" s="2" t="s">
        <v>9489</v>
      </c>
      <c r="AF4471" s="2" t="s">
        <v>17390</v>
      </c>
      <c r="AG4471" s="2" t="s">
        <v>2998</v>
      </c>
      <c r="AH4471" s="2" t="s">
        <v>17088</v>
      </c>
    </row>
    <row r="4472" spans="24:34" x14ac:dyDescent="0.4">
      <c r="X4472" s="2" t="s">
        <v>9503</v>
      </c>
      <c r="Y4472" s="2">
        <v>1974</v>
      </c>
      <c r="Z4472" s="2">
        <v>907.2</v>
      </c>
      <c r="AA4472" s="2">
        <v>43</v>
      </c>
      <c r="AB4472" s="2">
        <v>2</v>
      </c>
      <c r="AC4472" s="2">
        <v>907.2</v>
      </c>
      <c r="AE4472" s="2" t="s">
        <v>9491</v>
      </c>
      <c r="AF4472" s="2" t="s">
        <v>17390</v>
      </c>
      <c r="AG4472" s="2" t="s">
        <v>2998</v>
      </c>
      <c r="AH4472" s="2" t="s">
        <v>17088</v>
      </c>
    </row>
    <row r="4473" spans="24:34" x14ac:dyDescent="0.4">
      <c r="X4473" s="2" t="s">
        <v>9505</v>
      </c>
      <c r="Y4473" s="2">
        <v>1987</v>
      </c>
      <c r="Z4473" s="2">
        <v>953.04</v>
      </c>
      <c r="AA4473" s="2">
        <v>31</v>
      </c>
      <c r="AB4473" s="2">
        <v>2</v>
      </c>
      <c r="AC4473" s="2">
        <v>863.5</v>
      </c>
      <c r="AE4473" s="2" t="s">
        <v>9492</v>
      </c>
      <c r="AF4473" s="2" t="s">
        <v>17390</v>
      </c>
      <c r="AG4473" s="2" t="s">
        <v>2998</v>
      </c>
      <c r="AH4473" s="2" t="s">
        <v>17400</v>
      </c>
    </row>
    <row r="4474" spans="24:34" x14ac:dyDescent="0.4">
      <c r="X4474" s="2" t="s">
        <v>9507</v>
      </c>
      <c r="Y4474" s="2">
        <v>1978</v>
      </c>
      <c r="Z4474" s="2">
        <v>838.3</v>
      </c>
      <c r="AA4474" s="2">
        <v>31</v>
      </c>
      <c r="AB4474" s="2">
        <v>2</v>
      </c>
      <c r="AC4474" s="2">
        <v>838.3</v>
      </c>
      <c r="AE4474" s="2" t="s">
        <v>9493</v>
      </c>
      <c r="AF4474" s="2" t="s">
        <v>17390</v>
      </c>
      <c r="AG4474" s="2" t="s">
        <v>2998</v>
      </c>
      <c r="AH4474" s="2" t="s">
        <v>17088</v>
      </c>
    </row>
    <row r="4475" spans="24:34" x14ac:dyDescent="0.4">
      <c r="X4475" s="2" t="s">
        <v>9508</v>
      </c>
      <c r="Y4475" s="2">
        <v>1984</v>
      </c>
      <c r="Z4475" s="2">
        <v>861.3</v>
      </c>
      <c r="AA4475" s="2">
        <v>40</v>
      </c>
      <c r="AB4475" s="2">
        <v>2</v>
      </c>
      <c r="AC4475" s="2">
        <v>861.3</v>
      </c>
      <c r="AE4475" s="2" t="s">
        <v>9494</v>
      </c>
      <c r="AF4475" s="2" t="s">
        <v>17390</v>
      </c>
      <c r="AG4475" s="2" t="s">
        <v>2998</v>
      </c>
      <c r="AH4475" s="2" t="s">
        <v>17400</v>
      </c>
    </row>
    <row r="4476" spans="24:34" x14ac:dyDescent="0.4">
      <c r="X4476" s="2" t="s">
        <v>9509</v>
      </c>
      <c r="Y4476" s="2">
        <v>1976</v>
      </c>
      <c r="Z4476" s="2">
        <v>860.2</v>
      </c>
      <c r="AA4476" s="2">
        <v>35</v>
      </c>
      <c r="AB4476" s="2">
        <v>2</v>
      </c>
      <c r="AC4476" s="2">
        <v>860.2</v>
      </c>
      <c r="AE4476" s="2" t="s">
        <v>1654</v>
      </c>
      <c r="AF4476" s="2" t="s">
        <v>17390</v>
      </c>
      <c r="AG4476" s="2" t="s">
        <v>2998</v>
      </c>
      <c r="AH4476" s="2" t="s">
        <v>17088</v>
      </c>
    </row>
    <row r="4477" spans="24:34" x14ac:dyDescent="0.4">
      <c r="X4477" s="2" t="s">
        <v>9511</v>
      </c>
      <c r="Y4477" s="2">
        <v>1983</v>
      </c>
      <c r="Z4477" s="2">
        <v>644.29999999999995</v>
      </c>
      <c r="AA4477" s="2">
        <v>42</v>
      </c>
      <c r="AB4477" s="2">
        <v>2</v>
      </c>
      <c r="AC4477" s="2">
        <v>582.4</v>
      </c>
      <c r="AE4477" s="2" t="s">
        <v>1655</v>
      </c>
      <c r="AF4477" s="2" t="s">
        <v>17390</v>
      </c>
      <c r="AG4477" s="2" t="s">
        <v>2998</v>
      </c>
      <c r="AH4477" s="2" t="s">
        <v>17088</v>
      </c>
    </row>
    <row r="4478" spans="24:34" x14ac:dyDescent="0.4">
      <c r="X4478" s="2" t="s">
        <v>1659</v>
      </c>
      <c r="Y4478" s="2">
        <v>1979</v>
      </c>
      <c r="Z4478" s="2">
        <v>843.7</v>
      </c>
      <c r="AA4478" s="2">
        <v>42</v>
      </c>
      <c r="AB4478" s="2">
        <v>2</v>
      </c>
      <c r="AC4478" s="2">
        <v>843.7</v>
      </c>
      <c r="AE4478" s="2" t="s">
        <v>1656</v>
      </c>
      <c r="AF4478" s="2" t="s">
        <v>17390</v>
      </c>
      <c r="AG4478" s="2" t="s">
        <v>2998</v>
      </c>
      <c r="AH4478" s="2" t="s">
        <v>17088</v>
      </c>
    </row>
    <row r="4479" spans="24:34" x14ac:dyDescent="0.4">
      <c r="X4479" s="2" t="s">
        <v>9514</v>
      </c>
      <c r="Y4479" s="2">
        <v>1983</v>
      </c>
      <c r="Z4479" s="2">
        <v>842.4</v>
      </c>
      <c r="AA4479" s="2">
        <v>36</v>
      </c>
      <c r="AB4479" s="2">
        <v>2</v>
      </c>
      <c r="AC4479" s="2">
        <v>842.4</v>
      </c>
      <c r="AE4479" s="2" t="s">
        <v>9498</v>
      </c>
      <c r="AF4479" s="2" t="s">
        <v>17390</v>
      </c>
      <c r="AG4479" s="2" t="s">
        <v>2998</v>
      </c>
      <c r="AH4479" s="2" t="s">
        <v>17400</v>
      </c>
    </row>
    <row r="4480" spans="24:34" x14ac:dyDescent="0.4">
      <c r="X4480" s="2" t="s">
        <v>9515</v>
      </c>
      <c r="Y4480" s="2">
        <v>1986</v>
      </c>
      <c r="Z4480" s="2">
        <v>789.2</v>
      </c>
      <c r="AA4480" s="2">
        <v>41</v>
      </c>
      <c r="AB4480" s="2">
        <v>2</v>
      </c>
      <c r="AC4480" s="2">
        <v>789.2</v>
      </c>
      <c r="AE4480" s="2" t="s">
        <v>1657</v>
      </c>
      <c r="AF4480" s="2" t="s">
        <v>17407</v>
      </c>
      <c r="AG4480" s="2" t="s">
        <v>2998</v>
      </c>
      <c r="AH4480" s="2" t="s">
        <v>17400</v>
      </c>
    </row>
    <row r="4481" spans="24:34" x14ac:dyDescent="0.4">
      <c r="X4481" s="2" t="s">
        <v>9518</v>
      </c>
      <c r="Y4481" s="2">
        <v>1967</v>
      </c>
      <c r="Z4481" s="2">
        <v>747.4</v>
      </c>
      <c r="AA4481" s="2">
        <v>42</v>
      </c>
      <c r="AB4481" s="2">
        <v>2</v>
      </c>
      <c r="AC4481" s="2">
        <v>641.6</v>
      </c>
      <c r="AE4481" s="2" t="s">
        <v>9501</v>
      </c>
      <c r="AF4481" s="2" t="s">
        <v>17390</v>
      </c>
      <c r="AG4481" s="2" t="s">
        <v>2998</v>
      </c>
      <c r="AH4481" s="2" t="s">
        <v>17400</v>
      </c>
    </row>
    <row r="4482" spans="24:34" x14ac:dyDescent="0.4">
      <c r="X4482" s="2" t="s">
        <v>9520</v>
      </c>
      <c r="Y4482" s="2">
        <v>1940</v>
      </c>
      <c r="Z4482" s="2">
        <v>542</v>
      </c>
      <c r="AA4482" s="2">
        <v>17</v>
      </c>
      <c r="AB4482" s="2">
        <v>2</v>
      </c>
      <c r="AC4482" s="2">
        <v>484.4</v>
      </c>
      <c r="AE4482" s="2" t="s">
        <v>1658</v>
      </c>
      <c r="AF4482" s="2" t="s">
        <v>17407</v>
      </c>
      <c r="AG4482" s="2" t="s">
        <v>2998</v>
      </c>
      <c r="AH4482" s="2" t="s">
        <v>17088</v>
      </c>
    </row>
    <row r="4483" spans="24:34" x14ac:dyDescent="0.4">
      <c r="X4483" s="2" t="s">
        <v>9522</v>
      </c>
      <c r="Y4483" s="2">
        <v>1934</v>
      </c>
      <c r="Z4483" s="2">
        <v>276.7</v>
      </c>
      <c r="AA4483" s="2">
        <v>15</v>
      </c>
      <c r="AB4483" s="2">
        <v>2</v>
      </c>
      <c r="AC4483" s="2">
        <v>249.4</v>
      </c>
      <c r="AE4483" s="2" t="s">
        <v>585</v>
      </c>
      <c r="AF4483" s="2" t="s">
        <v>17390</v>
      </c>
      <c r="AG4483" s="2" t="s">
        <v>2998</v>
      </c>
      <c r="AH4483" s="2" t="s">
        <v>17400</v>
      </c>
    </row>
    <row r="4484" spans="24:34" x14ac:dyDescent="0.4">
      <c r="X4484" s="2" t="s">
        <v>9523</v>
      </c>
      <c r="Y4484" s="2">
        <v>1940</v>
      </c>
      <c r="Z4484" s="2">
        <v>396.5</v>
      </c>
      <c r="AA4484" s="2">
        <v>11</v>
      </c>
      <c r="AB4484" s="2">
        <v>2</v>
      </c>
      <c r="AC4484" s="2">
        <v>389.8</v>
      </c>
      <c r="AE4484" s="2" t="s">
        <v>9503</v>
      </c>
      <c r="AF4484" s="2" t="s">
        <v>17390</v>
      </c>
      <c r="AG4484" s="2" t="s">
        <v>2998</v>
      </c>
      <c r="AH4484" s="2" t="s">
        <v>17400</v>
      </c>
    </row>
    <row r="4485" spans="24:34" x14ac:dyDescent="0.4">
      <c r="X4485" s="2" t="s">
        <v>9524</v>
      </c>
      <c r="Y4485" s="2">
        <v>1955</v>
      </c>
      <c r="Z4485" s="2">
        <v>438.5</v>
      </c>
      <c r="AA4485" s="2">
        <v>21</v>
      </c>
      <c r="AB4485" s="2">
        <v>2</v>
      </c>
      <c r="AC4485" s="2">
        <v>404.1</v>
      </c>
      <c r="AE4485" s="2" t="s">
        <v>9504</v>
      </c>
      <c r="AF4485" s="2" t="s">
        <v>17390</v>
      </c>
      <c r="AG4485" s="2" t="s">
        <v>2998</v>
      </c>
      <c r="AH4485" s="2" t="s">
        <v>17400</v>
      </c>
    </row>
    <row r="4486" spans="24:34" x14ac:dyDescent="0.4">
      <c r="X4486" s="2" t="s">
        <v>9525</v>
      </c>
      <c r="Y4486" s="2">
        <v>1950</v>
      </c>
      <c r="Z4486" s="2">
        <v>737.6</v>
      </c>
      <c r="AA4486" s="2">
        <v>24</v>
      </c>
      <c r="AB4486" s="2">
        <v>2</v>
      </c>
      <c r="AC4486" s="2">
        <v>653</v>
      </c>
      <c r="AE4486" s="2" t="s">
        <v>9505</v>
      </c>
      <c r="AF4486" s="2" t="s">
        <v>17390</v>
      </c>
      <c r="AG4486" s="2" t="s">
        <v>2998</v>
      </c>
      <c r="AH4486" s="2" t="s">
        <v>17400</v>
      </c>
    </row>
    <row r="4487" spans="24:34" x14ac:dyDescent="0.4">
      <c r="X4487" s="2" t="s">
        <v>1660</v>
      </c>
      <c r="Y4487" s="2">
        <v>1948</v>
      </c>
      <c r="Z4487" s="2">
        <v>746.1</v>
      </c>
      <c r="AA4487" s="2">
        <v>42</v>
      </c>
      <c r="AB4487" s="2">
        <v>2</v>
      </c>
      <c r="AC4487" s="2">
        <v>671.4</v>
      </c>
      <c r="AE4487" s="2" t="s">
        <v>9507</v>
      </c>
      <c r="AF4487" s="2" t="s">
        <v>17390</v>
      </c>
      <c r="AG4487" s="2" t="s">
        <v>2998</v>
      </c>
      <c r="AH4487" s="2" t="s">
        <v>17400</v>
      </c>
    </row>
    <row r="4488" spans="24:34" x14ac:dyDescent="0.4">
      <c r="X4488" s="2" t="s">
        <v>9527</v>
      </c>
      <c r="Y4488" s="2">
        <v>1949</v>
      </c>
      <c r="Z4488" s="2">
        <v>766.1</v>
      </c>
      <c r="AA4488" s="2">
        <v>29</v>
      </c>
      <c r="AB4488" s="2">
        <v>2</v>
      </c>
      <c r="AC4488" s="2">
        <v>692.5</v>
      </c>
      <c r="AE4488" s="2" t="s">
        <v>9508</v>
      </c>
      <c r="AF4488" s="2" t="s">
        <v>17390</v>
      </c>
      <c r="AG4488" s="2" t="s">
        <v>2998</v>
      </c>
      <c r="AH4488" s="2" t="s">
        <v>17400</v>
      </c>
    </row>
    <row r="4489" spans="24:34" x14ac:dyDescent="0.4">
      <c r="X4489" s="2" t="s">
        <v>1661</v>
      </c>
      <c r="Y4489" s="2">
        <v>1952</v>
      </c>
      <c r="Z4489" s="2">
        <v>405.1</v>
      </c>
      <c r="AA4489" s="2">
        <v>17</v>
      </c>
      <c r="AB4489" s="2">
        <v>2</v>
      </c>
      <c r="AC4489" s="2">
        <v>405.1</v>
      </c>
      <c r="AE4489" s="2" t="s">
        <v>9509</v>
      </c>
      <c r="AF4489" s="2" t="s">
        <v>17390</v>
      </c>
      <c r="AG4489" s="2" t="s">
        <v>2998</v>
      </c>
      <c r="AH4489" s="2" t="s">
        <v>17400</v>
      </c>
    </row>
    <row r="4490" spans="24:34" x14ac:dyDescent="0.4">
      <c r="X4490" s="2" t="s">
        <v>1662</v>
      </c>
      <c r="Y4490" s="2">
        <v>1952</v>
      </c>
      <c r="Z4490" s="2">
        <v>418.4</v>
      </c>
      <c r="AA4490" s="2">
        <v>19</v>
      </c>
      <c r="AB4490" s="2">
        <v>2</v>
      </c>
      <c r="AC4490" s="2">
        <v>418.4</v>
      </c>
      <c r="AE4490" s="2" t="s">
        <v>9511</v>
      </c>
      <c r="AF4490" s="2" t="s">
        <v>17390</v>
      </c>
      <c r="AG4490" s="2" t="s">
        <v>2998</v>
      </c>
      <c r="AH4490" s="2" t="s">
        <v>17088</v>
      </c>
    </row>
    <row r="4491" spans="24:34" x14ac:dyDescent="0.4">
      <c r="X4491" s="2" t="s">
        <v>9530</v>
      </c>
      <c r="Y4491" s="2">
        <v>1962</v>
      </c>
      <c r="Z4491" s="2">
        <v>540</v>
      </c>
      <c r="AA4491" s="2">
        <v>26</v>
      </c>
      <c r="AB4491" s="2">
        <v>2</v>
      </c>
      <c r="AC4491" s="2">
        <v>540</v>
      </c>
      <c r="AE4491" s="2" t="s">
        <v>1659</v>
      </c>
      <c r="AF4491" s="2" t="s">
        <v>17390</v>
      </c>
      <c r="AG4491" s="2" t="s">
        <v>2998</v>
      </c>
      <c r="AH4491" s="2" t="s">
        <v>17400</v>
      </c>
    </row>
    <row r="4492" spans="24:34" x14ac:dyDescent="0.4">
      <c r="X4492" s="2" t="s">
        <v>9533</v>
      </c>
      <c r="Y4492" s="2">
        <v>1962</v>
      </c>
      <c r="Z4492" s="2">
        <v>533.4</v>
      </c>
      <c r="AA4492" s="2">
        <v>35</v>
      </c>
      <c r="AB4492" s="2">
        <v>2</v>
      </c>
      <c r="AC4492" s="2">
        <v>533.4</v>
      </c>
      <c r="AE4492" s="2" t="s">
        <v>9514</v>
      </c>
      <c r="AF4492" s="2" t="s">
        <v>17390</v>
      </c>
      <c r="AG4492" s="2" t="s">
        <v>2998</v>
      </c>
      <c r="AH4492" s="2" t="s">
        <v>17400</v>
      </c>
    </row>
    <row r="4493" spans="24:34" x14ac:dyDescent="0.4">
      <c r="X4493" s="2" t="s">
        <v>9535</v>
      </c>
      <c r="Y4493" s="2">
        <v>1962</v>
      </c>
      <c r="Z4493" s="2">
        <v>528.20000000000005</v>
      </c>
      <c r="AA4493" s="2">
        <v>26</v>
      </c>
      <c r="AB4493" s="2">
        <v>2</v>
      </c>
      <c r="AC4493" s="2">
        <v>528.20000000000005</v>
      </c>
      <c r="AE4493" s="2" t="s">
        <v>9515</v>
      </c>
      <c r="AF4493" s="2" t="s">
        <v>17390</v>
      </c>
      <c r="AG4493" s="2" t="s">
        <v>2998</v>
      </c>
      <c r="AH4493" s="2" t="s">
        <v>17400</v>
      </c>
    </row>
    <row r="4494" spans="24:34" x14ac:dyDescent="0.4">
      <c r="X4494" s="2" t="s">
        <v>1663</v>
      </c>
      <c r="Y4494" s="2">
        <v>1953</v>
      </c>
      <c r="Z4494" s="2">
        <v>405.8</v>
      </c>
      <c r="AA4494" s="2">
        <v>16</v>
      </c>
      <c r="AB4494" s="2">
        <v>2</v>
      </c>
      <c r="AC4494" s="2">
        <v>405.8</v>
      </c>
      <c r="AE4494" s="2" t="s">
        <v>9518</v>
      </c>
      <c r="AF4494" s="2" t="s">
        <v>17390</v>
      </c>
      <c r="AG4494" s="2" t="s">
        <v>2998</v>
      </c>
      <c r="AH4494" s="2" t="s">
        <v>17088</v>
      </c>
    </row>
    <row r="4495" spans="24:34" x14ac:dyDescent="0.4">
      <c r="X4495" s="2" t="s">
        <v>586</v>
      </c>
      <c r="Y4495" s="2">
        <v>1994</v>
      </c>
      <c r="Z4495" s="2">
        <v>536.5</v>
      </c>
      <c r="AA4495" s="2">
        <v>20</v>
      </c>
      <c r="AB4495" s="2">
        <v>1</v>
      </c>
      <c r="AC4495" s="2">
        <v>385.3</v>
      </c>
      <c r="AE4495" s="2" t="s">
        <v>9520</v>
      </c>
      <c r="AF4495" s="2" t="s">
        <v>17407</v>
      </c>
      <c r="AG4495" s="2" t="s">
        <v>2998</v>
      </c>
      <c r="AH4495" s="2" t="s">
        <v>17088</v>
      </c>
    </row>
    <row r="4496" spans="24:34" x14ac:dyDescent="0.4">
      <c r="X4496" s="2" t="s">
        <v>581</v>
      </c>
      <c r="Y4496" s="2">
        <v>1956</v>
      </c>
      <c r="Z4496" s="2">
        <v>390.5</v>
      </c>
      <c r="AA4496" s="2">
        <v>23</v>
      </c>
      <c r="AB4496" s="2">
        <v>2</v>
      </c>
      <c r="AC4496" s="2">
        <v>390.5</v>
      </c>
      <c r="AE4496" s="2" t="s">
        <v>9522</v>
      </c>
      <c r="AF4496" s="2" t="s">
        <v>17407</v>
      </c>
      <c r="AG4496" s="2" t="s">
        <v>2998</v>
      </c>
      <c r="AH4496" s="2" t="s">
        <v>17086</v>
      </c>
    </row>
    <row r="4497" spans="24:34" x14ac:dyDescent="0.4">
      <c r="X4497" s="2" t="s">
        <v>9537</v>
      </c>
      <c r="Y4497" s="2">
        <v>1952</v>
      </c>
      <c r="Z4497" s="2">
        <v>449.5</v>
      </c>
      <c r="AA4497" s="2">
        <v>19</v>
      </c>
      <c r="AB4497" s="2">
        <v>2</v>
      </c>
      <c r="AC4497" s="2">
        <v>405</v>
      </c>
      <c r="AE4497" s="2" t="s">
        <v>9523</v>
      </c>
      <c r="AF4497" s="2" t="s">
        <v>17390</v>
      </c>
      <c r="AG4497" s="2" t="s">
        <v>2998</v>
      </c>
      <c r="AH4497" s="2" t="s">
        <v>17086</v>
      </c>
    </row>
    <row r="4498" spans="24:34" x14ac:dyDescent="0.4">
      <c r="X4498" s="2" t="s">
        <v>9539</v>
      </c>
      <c r="Y4498" s="2">
        <v>1958</v>
      </c>
      <c r="Z4498" s="2">
        <v>633.9</v>
      </c>
      <c r="AA4498" s="2">
        <v>34</v>
      </c>
      <c r="AB4498" s="2">
        <v>2</v>
      </c>
      <c r="AC4498" s="2">
        <v>633.9</v>
      </c>
      <c r="AE4498" s="2" t="s">
        <v>9524</v>
      </c>
      <c r="AF4498" s="2" t="s">
        <v>17403</v>
      </c>
      <c r="AG4498" s="2" t="s">
        <v>2998</v>
      </c>
      <c r="AH4498" s="2" t="s">
        <v>17086</v>
      </c>
    </row>
    <row r="4499" spans="24:34" x14ac:dyDescent="0.4">
      <c r="X4499" s="2" t="s">
        <v>9541</v>
      </c>
      <c r="Y4499" s="2">
        <v>1957</v>
      </c>
      <c r="Z4499" s="2">
        <v>444.3</v>
      </c>
      <c r="AA4499" s="2">
        <v>22</v>
      </c>
      <c r="AB4499" s="2">
        <v>2</v>
      </c>
      <c r="AC4499" s="2">
        <v>444.3</v>
      </c>
      <c r="AE4499" s="2" t="s">
        <v>9525</v>
      </c>
      <c r="AF4499" s="2" t="s">
        <v>17407</v>
      </c>
      <c r="AG4499" s="2" t="s">
        <v>2998</v>
      </c>
      <c r="AH4499" s="2" t="s">
        <v>17400</v>
      </c>
    </row>
    <row r="4500" spans="24:34" x14ac:dyDescent="0.4">
      <c r="X4500" s="2" t="s">
        <v>9542</v>
      </c>
      <c r="Y4500" s="2">
        <v>1957</v>
      </c>
      <c r="Z4500" s="2">
        <v>518.9</v>
      </c>
      <c r="AA4500" s="2">
        <v>17</v>
      </c>
      <c r="AB4500" s="2">
        <v>2</v>
      </c>
      <c r="AC4500" s="2">
        <v>460.7</v>
      </c>
      <c r="AE4500" s="2" t="s">
        <v>1660</v>
      </c>
      <c r="AF4500" s="2" t="s">
        <v>17407</v>
      </c>
      <c r="AG4500" s="2" t="s">
        <v>2998</v>
      </c>
      <c r="AH4500" s="2" t="s">
        <v>17400</v>
      </c>
    </row>
    <row r="4501" spans="24:34" x14ac:dyDescent="0.4">
      <c r="X4501" s="2" t="s">
        <v>589</v>
      </c>
      <c r="Y4501" s="2">
        <v>1956</v>
      </c>
      <c r="Z4501" s="2">
        <v>396.7</v>
      </c>
      <c r="AA4501" s="2">
        <v>25</v>
      </c>
      <c r="AB4501" s="2">
        <v>2</v>
      </c>
      <c r="AC4501" s="2">
        <v>396.7</v>
      </c>
      <c r="AE4501" s="2" t="s">
        <v>9527</v>
      </c>
      <c r="AF4501" s="2" t="s">
        <v>17407</v>
      </c>
      <c r="AG4501" s="2" t="s">
        <v>2998</v>
      </c>
      <c r="AH4501" s="2" t="s">
        <v>17400</v>
      </c>
    </row>
    <row r="4502" spans="24:34" x14ac:dyDescent="0.4">
      <c r="X4502" s="2" t="s">
        <v>9544</v>
      </c>
      <c r="Y4502" s="2">
        <v>1957</v>
      </c>
      <c r="Z4502" s="2">
        <v>501.9</v>
      </c>
      <c r="AA4502" s="2">
        <v>13</v>
      </c>
      <c r="AB4502" s="2">
        <v>2</v>
      </c>
      <c r="AC4502" s="2">
        <v>445.7</v>
      </c>
      <c r="AE4502" s="2" t="s">
        <v>1661</v>
      </c>
      <c r="AF4502" s="2" t="s">
        <v>17564</v>
      </c>
      <c r="AG4502" s="2" t="s">
        <v>2998</v>
      </c>
      <c r="AH4502" s="2" t="s">
        <v>17088</v>
      </c>
    </row>
    <row r="4503" spans="24:34" x14ac:dyDescent="0.4">
      <c r="X4503" s="2" t="s">
        <v>9546</v>
      </c>
      <c r="Y4503" s="2">
        <v>1954</v>
      </c>
      <c r="Z4503" s="2">
        <v>378.4</v>
      </c>
      <c r="AA4503" s="2">
        <v>15</v>
      </c>
      <c r="AB4503" s="2">
        <v>2</v>
      </c>
      <c r="AC4503" s="2">
        <v>378.4</v>
      </c>
      <c r="AE4503" s="2" t="s">
        <v>1662</v>
      </c>
      <c r="AF4503" s="2" t="s">
        <v>17564</v>
      </c>
      <c r="AG4503" s="2" t="s">
        <v>2998</v>
      </c>
      <c r="AH4503" s="2" t="s">
        <v>17088</v>
      </c>
    </row>
    <row r="4504" spans="24:34" x14ac:dyDescent="0.4">
      <c r="X4504" s="2" t="s">
        <v>9549</v>
      </c>
      <c r="Y4504" s="2">
        <v>1957</v>
      </c>
      <c r="Z4504" s="2">
        <v>443.9</v>
      </c>
      <c r="AA4504" s="2">
        <v>22</v>
      </c>
      <c r="AB4504" s="2">
        <v>2</v>
      </c>
      <c r="AC4504" s="2">
        <v>443.9</v>
      </c>
      <c r="AE4504" s="2" t="s">
        <v>9530</v>
      </c>
      <c r="AF4504" s="2" t="s">
        <v>17390</v>
      </c>
      <c r="AG4504" s="2" t="s">
        <v>2998</v>
      </c>
      <c r="AH4504" s="2" t="s">
        <v>17088</v>
      </c>
    </row>
    <row r="4505" spans="24:34" x14ac:dyDescent="0.4">
      <c r="X4505" s="2" t="s">
        <v>9552</v>
      </c>
      <c r="Y4505" s="2">
        <v>1951</v>
      </c>
      <c r="Z4505" s="2">
        <v>407.2</v>
      </c>
      <c r="AA4505" s="2">
        <v>24</v>
      </c>
      <c r="AB4505" s="2">
        <v>2</v>
      </c>
      <c r="AC4505" s="2">
        <v>407.2</v>
      </c>
      <c r="AE4505" s="2" t="s">
        <v>9533</v>
      </c>
      <c r="AF4505" s="2" t="s">
        <v>17390</v>
      </c>
      <c r="AG4505" s="2" t="s">
        <v>2998</v>
      </c>
      <c r="AH4505" s="2" t="s">
        <v>17088</v>
      </c>
    </row>
    <row r="4506" spans="24:34" x14ac:dyDescent="0.4">
      <c r="X4506" s="2" t="s">
        <v>9553</v>
      </c>
      <c r="Y4506" s="2">
        <v>1961</v>
      </c>
      <c r="Z4506" s="2">
        <v>687.9</v>
      </c>
      <c r="AA4506" s="2">
        <v>22</v>
      </c>
      <c r="AB4506" s="2">
        <v>2</v>
      </c>
      <c r="AC4506" s="2">
        <v>639.29999999999995</v>
      </c>
      <c r="AE4506" s="2" t="s">
        <v>9535</v>
      </c>
      <c r="AF4506" s="2" t="s">
        <v>17390</v>
      </c>
      <c r="AG4506" s="2" t="s">
        <v>2998</v>
      </c>
      <c r="AH4506" s="2" t="s">
        <v>17088</v>
      </c>
    </row>
    <row r="4507" spans="24:34" x14ac:dyDescent="0.4">
      <c r="X4507" s="2" t="s">
        <v>9554</v>
      </c>
      <c r="Y4507" s="2">
        <v>1980</v>
      </c>
      <c r="Z4507" s="2">
        <v>3634.5</v>
      </c>
      <c r="AA4507" s="2">
        <v>156</v>
      </c>
      <c r="AB4507" s="2">
        <v>5</v>
      </c>
      <c r="AC4507" s="2">
        <v>3634.5</v>
      </c>
      <c r="AE4507" s="2" t="s">
        <v>1663</v>
      </c>
      <c r="AF4507" s="2" t="s">
        <v>17403</v>
      </c>
      <c r="AG4507" s="2" t="s">
        <v>2998</v>
      </c>
      <c r="AH4507" s="2" t="s">
        <v>17086</v>
      </c>
    </row>
    <row r="4508" spans="24:34" x14ac:dyDescent="0.4">
      <c r="X4508" s="2" t="s">
        <v>9556</v>
      </c>
      <c r="Y4508" s="2">
        <v>1975</v>
      </c>
      <c r="Z4508" s="2">
        <v>5017.3</v>
      </c>
      <c r="AA4508" s="2">
        <v>193</v>
      </c>
      <c r="AB4508" s="2">
        <v>5</v>
      </c>
      <c r="AC4508" s="2">
        <v>4600.3999999999996</v>
      </c>
      <c r="AE4508" s="2" t="s">
        <v>586</v>
      </c>
      <c r="AF4508" s="2" t="s">
        <v>17405</v>
      </c>
      <c r="AG4508" s="2" t="s">
        <v>2998</v>
      </c>
      <c r="AH4508" s="2" t="s">
        <v>17088</v>
      </c>
    </row>
    <row r="4509" spans="24:34" x14ac:dyDescent="0.4">
      <c r="X4509" s="2" t="s">
        <v>9558</v>
      </c>
      <c r="Y4509" s="2">
        <v>1964</v>
      </c>
      <c r="Z4509" s="2">
        <v>689.9</v>
      </c>
      <c r="AA4509" s="2">
        <v>29</v>
      </c>
      <c r="AB4509" s="2">
        <v>2</v>
      </c>
      <c r="AC4509" s="2">
        <v>642.20000000000005</v>
      </c>
      <c r="AE4509" s="2" t="s">
        <v>581</v>
      </c>
      <c r="AF4509" s="2" t="s">
        <v>17390</v>
      </c>
      <c r="AG4509" s="2" t="s">
        <v>2998</v>
      </c>
      <c r="AH4509" s="2" t="s">
        <v>17088</v>
      </c>
    </row>
    <row r="4510" spans="24:34" x14ac:dyDescent="0.4">
      <c r="X4510" s="2" t="s">
        <v>9559</v>
      </c>
      <c r="Y4510" s="2">
        <v>1967</v>
      </c>
      <c r="Z4510" s="2">
        <v>2588.6</v>
      </c>
      <c r="AA4510" s="2">
        <v>140</v>
      </c>
      <c r="AB4510" s="2">
        <v>4</v>
      </c>
      <c r="AC4510" s="2">
        <v>1640</v>
      </c>
      <c r="AE4510" s="2" t="s">
        <v>9537</v>
      </c>
      <c r="AF4510" s="2" t="s">
        <v>17390</v>
      </c>
      <c r="AG4510" s="2" t="s">
        <v>2998</v>
      </c>
      <c r="AH4510" s="2" t="s">
        <v>17088</v>
      </c>
    </row>
    <row r="4511" spans="24:34" x14ac:dyDescent="0.4">
      <c r="X4511" s="2" t="s">
        <v>9560</v>
      </c>
      <c r="Y4511" s="2">
        <v>1926</v>
      </c>
      <c r="Z4511" s="2">
        <v>1825.5</v>
      </c>
      <c r="AA4511" s="2">
        <v>100</v>
      </c>
      <c r="AB4511" s="2">
        <v>3</v>
      </c>
      <c r="AC4511" s="2">
        <v>1629.2</v>
      </c>
      <c r="AE4511" s="2" t="s">
        <v>9539</v>
      </c>
      <c r="AF4511" s="2" t="s">
        <v>17390</v>
      </c>
      <c r="AG4511" s="2" t="s">
        <v>2998</v>
      </c>
      <c r="AH4511" s="2" t="s">
        <v>17088</v>
      </c>
    </row>
    <row r="4512" spans="24:34" x14ac:dyDescent="0.4">
      <c r="X4512" s="2" t="s">
        <v>9561</v>
      </c>
      <c r="Y4512" s="2">
        <v>1929</v>
      </c>
      <c r="Z4512" s="2">
        <v>1860.7</v>
      </c>
      <c r="AA4512" s="2">
        <v>81</v>
      </c>
      <c r="AB4512" s="2">
        <v>3</v>
      </c>
      <c r="AC4512" s="2">
        <v>1679.1</v>
      </c>
      <c r="AE4512" s="2" t="s">
        <v>9541</v>
      </c>
      <c r="AF4512" s="2" t="s">
        <v>17390</v>
      </c>
      <c r="AG4512" s="2" t="s">
        <v>2998</v>
      </c>
      <c r="AH4512" s="2" t="s">
        <v>17088</v>
      </c>
    </row>
    <row r="4513" spans="24:34" x14ac:dyDescent="0.4">
      <c r="X4513" s="2" t="s">
        <v>9563</v>
      </c>
      <c r="Y4513" s="2">
        <v>1961</v>
      </c>
      <c r="Z4513" s="2">
        <v>1596.7</v>
      </c>
      <c r="AA4513" s="2">
        <v>38</v>
      </c>
      <c r="AB4513" s="2">
        <v>3</v>
      </c>
      <c r="AC4513" s="2">
        <v>1456.5</v>
      </c>
      <c r="AE4513" s="2" t="s">
        <v>9542</v>
      </c>
      <c r="AF4513" s="2" t="s">
        <v>17390</v>
      </c>
      <c r="AG4513" s="2" t="s">
        <v>2998</v>
      </c>
      <c r="AH4513" s="2" t="s">
        <v>17088</v>
      </c>
    </row>
    <row r="4514" spans="24:34" x14ac:dyDescent="0.4">
      <c r="X4514" s="2" t="s">
        <v>9564</v>
      </c>
      <c r="Y4514" s="2">
        <v>1940</v>
      </c>
      <c r="Z4514" s="2">
        <v>2215.6</v>
      </c>
      <c r="AA4514" s="2">
        <v>76</v>
      </c>
      <c r="AB4514" s="2">
        <v>4</v>
      </c>
      <c r="AC4514" s="2">
        <v>1327.3</v>
      </c>
      <c r="AE4514" s="2" t="s">
        <v>589</v>
      </c>
      <c r="AF4514" s="2" t="s">
        <v>17390</v>
      </c>
      <c r="AG4514" s="2" t="s">
        <v>2998</v>
      </c>
      <c r="AH4514" s="2" t="s">
        <v>17088</v>
      </c>
    </row>
    <row r="4515" spans="24:34" x14ac:dyDescent="0.4">
      <c r="X4515" s="2" t="s">
        <v>587</v>
      </c>
      <c r="Y4515" s="2">
        <v>1964</v>
      </c>
      <c r="Z4515" s="2">
        <v>331.9</v>
      </c>
      <c r="AA4515" s="2">
        <v>20</v>
      </c>
      <c r="AB4515" s="2">
        <v>2</v>
      </c>
      <c r="AC4515" s="2">
        <v>312.60000000000002</v>
      </c>
      <c r="AE4515" s="2" t="s">
        <v>9544</v>
      </c>
      <c r="AF4515" s="2" t="s">
        <v>17390</v>
      </c>
      <c r="AG4515" s="2" t="s">
        <v>2998</v>
      </c>
      <c r="AH4515" s="2" t="s">
        <v>17088</v>
      </c>
    </row>
    <row r="4516" spans="24:34" x14ac:dyDescent="0.4">
      <c r="X4516" s="2" t="s">
        <v>9567</v>
      </c>
      <c r="Y4516" s="2">
        <v>1951</v>
      </c>
      <c r="Z4516" s="2">
        <v>394.1</v>
      </c>
      <c r="AA4516" s="2">
        <v>15</v>
      </c>
      <c r="AB4516" s="2">
        <v>2</v>
      </c>
      <c r="AC4516" s="2">
        <v>394.1</v>
      </c>
      <c r="AE4516" s="2" t="s">
        <v>9546</v>
      </c>
      <c r="AF4516" s="2" t="s">
        <v>17390</v>
      </c>
      <c r="AG4516" s="2" t="s">
        <v>2998</v>
      </c>
      <c r="AH4516" s="2" t="s">
        <v>17088</v>
      </c>
    </row>
    <row r="4517" spans="24:34" x14ac:dyDescent="0.4">
      <c r="X4517" s="2" t="s">
        <v>9569</v>
      </c>
      <c r="Y4517" s="2">
        <v>1951</v>
      </c>
      <c r="Z4517" s="2">
        <v>449.5</v>
      </c>
      <c r="AA4517" s="2">
        <v>13</v>
      </c>
      <c r="AB4517" s="2">
        <v>2</v>
      </c>
      <c r="AC4517" s="2">
        <v>404.1</v>
      </c>
      <c r="AE4517" s="2" t="s">
        <v>9549</v>
      </c>
      <c r="AF4517" s="2" t="s">
        <v>17390</v>
      </c>
      <c r="AG4517" s="2" t="s">
        <v>2998</v>
      </c>
      <c r="AH4517" s="2" t="s">
        <v>17088</v>
      </c>
    </row>
    <row r="4518" spans="24:34" x14ac:dyDescent="0.4">
      <c r="X4518" s="2" t="s">
        <v>9570</v>
      </c>
      <c r="Y4518" s="2">
        <v>1951</v>
      </c>
      <c r="Z4518" s="2">
        <v>373.5</v>
      </c>
      <c r="AA4518" s="2">
        <v>15</v>
      </c>
      <c r="AB4518" s="2">
        <v>2</v>
      </c>
      <c r="AC4518" s="2">
        <v>373.5</v>
      </c>
      <c r="AE4518" s="2" t="s">
        <v>9552</v>
      </c>
      <c r="AF4518" s="2" t="s">
        <v>17564</v>
      </c>
      <c r="AG4518" s="2" t="s">
        <v>17081</v>
      </c>
      <c r="AH4518" s="2" t="s">
        <v>17088</v>
      </c>
    </row>
    <row r="4519" spans="24:34" x14ac:dyDescent="0.4">
      <c r="X4519" s="2" t="s">
        <v>9571</v>
      </c>
      <c r="Y4519" s="2">
        <v>1959</v>
      </c>
      <c r="Z4519" s="2">
        <v>680.5</v>
      </c>
      <c r="AA4519" s="2">
        <v>38</v>
      </c>
      <c r="AB4519" s="2">
        <v>2</v>
      </c>
      <c r="AC4519" s="2">
        <v>632.1</v>
      </c>
      <c r="AE4519" s="2" t="s">
        <v>9553</v>
      </c>
      <c r="AF4519" s="2" t="s">
        <v>17390</v>
      </c>
      <c r="AG4519" s="2" t="s">
        <v>2998</v>
      </c>
      <c r="AH4519" s="2" t="s">
        <v>17088</v>
      </c>
    </row>
    <row r="4520" spans="24:34" x14ac:dyDescent="0.4">
      <c r="X4520" s="2" t="s">
        <v>9573</v>
      </c>
      <c r="Y4520" s="2">
        <v>1956</v>
      </c>
      <c r="Z4520" s="2">
        <v>440.7</v>
      </c>
      <c r="AA4520" s="2">
        <v>19</v>
      </c>
      <c r="AB4520" s="2">
        <v>2</v>
      </c>
      <c r="AC4520" s="2">
        <v>397.6</v>
      </c>
      <c r="AE4520" s="2" t="s">
        <v>9554</v>
      </c>
      <c r="AF4520" s="2" t="s">
        <v>17390</v>
      </c>
      <c r="AG4520" s="2" t="s">
        <v>2998</v>
      </c>
      <c r="AH4520" s="2" t="s">
        <v>17393</v>
      </c>
    </row>
    <row r="4521" spans="24:34" x14ac:dyDescent="0.4">
      <c r="X4521" s="2" t="s">
        <v>9575</v>
      </c>
      <c r="Y4521" s="2">
        <v>1956</v>
      </c>
      <c r="Z4521" s="2">
        <v>397.7</v>
      </c>
      <c r="AA4521" s="2">
        <v>15</v>
      </c>
      <c r="AB4521" s="2">
        <v>2</v>
      </c>
      <c r="AC4521" s="2">
        <v>397.7</v>
      </c>
      <c r="AE4521" s="2" t="s">
        <v>9556</v>
      </c>
      <c r="AF4521" s="2" t="s">
        <v>17397</v>
      </c>
      <c r="AG4521" s="2" t="s">
        <v>2998</v>
      </c>
      <c r="AH4521" s="2" t="s">
        <v>17398</v>
      </c>
    </row>
    <row r="4522" spans="24:34" x14ac:dyDescent="0.4">
      <c r="X4522" s="2" t="s">
        <v>9576</v>
      </c>
      <c r="Y4522" s="2">
        <v>1952</v>
      </c>
      <c r="Z4522" s="2">
        <v>384.5</v>
      </c>
      <c r="AA4522" s="2">
        <v>23</v>
      </c>
      <c r="AB4522" s="2">
        <v>2</v>
      </c>
      <c r="AC4522" s="2">
        <v>384.5</v>
      </c>
      <c r="AE4522" s="2" t="s">
        <v>9558</v>
      </c>
      <c r="AF4522" s="2" t="s">
        <v>17390</v>
      </c>
      <c r="AG4522" s="2" t="s">
        <v>2998</v>
      </c>
      <c r="AH4522" s="2" t="s">
        <v>17088</v>
      </c>
    </row>
    <row r="4523" spans="24:34" x14ac:dyDescent="0.4">
      <c r="X4523" s="2" t="s">
        <v>9577</v>
      </c>
      <c r="Y4523" s="2">
        <v>1953</v>
      </c>
      <c r="Z4523" s="2">
        <v>383.3</v>
      </c>
      <c r="AA4523" s="2">
        <v>21</v>
      </c>
      <c r="AB4523" s="2">
        <v>2</v>
      </c>
      <c r="AC4523" s="2">
        <v>383.3</v>
      </c>
      <c r="AE4523" s="2" t="s">
        <v>9559</v>
      </c>
      <c r="AF4523" s="2" t="s">
        <v>17390</v>
      </c>
      <c r="AG4523" s="2" t="s">
        <v>17081</v>
      </c>
      <c r="AH4523" s="2" t="s">
        <v>17086</v>
      </c>
    </row>
    <row r="4524" spans="24:34" x14ac:dyDescent="0.4">
      <c r="X4524" s="2" t="s">
        <v>17302</v>
      </c>
      <c r="Y4524" s="2">
        <v>1950</v>
      </c>
      <c r="Z4524" s="2">
        <v>402.3</v>
      </c>
      <c r="AA4524" s="2">
        <v>19</v>
      </c>
      <c r="AB4524" s="2">
        <v>2</v>
      </c>
      <c r="AC4524" s="2">
        <v>402.3</v>
      </c>
      <c r="AE4524" s="2" t="s">
        <v>9560</v>
      </c>
      <c r="AF4524" s="2" t="s">
        <v>17390</v>
      </c>
      <c r="AG4524" s="2" t="s">
        <v>2998</v>
      </c>
      <c r="AH4524" s="2" t="s">
        <v>17413</v>
      </c>
    </row>
    <row r="4525" spans="24:34" x14ac:dyDescent="0.4">
      <c r="X4525" s="2" t="s">
        <v>1664</v>
      </c>
      <c r="Y4525" s="2">
        <v>1958</v>
      </c>
      <c r="Z4525" s="2">
        <v>744.4</v>
      </c>
      <c r="AA4525" s="2">
        <v>29</v>
      </c>
      <c r="AB4525" s="2">
        <v>2</v>
      </c>
      <c r="AC4525" s="2">
        <v>688.4</v>
      </c>
      <c r="AE4525" s="2" t="s">
        <v>9561</v>
      </c>
      <c r="AF4525" s="2" t="s">
        <v>17390</v>
      </c>
      <c r="AG4525" s="2" t="s">
        <v>17081</v>
      </c>
      <c r="AH4525" s="2" t="s">
        <v>17413</v>
      </c>
    </row>
    <row r="4526" spans="24:34" x14ac:dyDescent="0.4">
      <c r="X4526" s="2" t="s">
        <v>9580</v>
      </c>
      <c r="Y4526" s="2">
        <v>1962</v>
      </c>
      <c r="Z4526" s="2">
        <v>703</v>
      </c>
      <c r="AA4526" s="2">
        <v>28</v>
      </c>
      <c r="AB4526" s="2">
        <v>2</v>
      </c>
      <c r="AC4526" s="2">
        <v>648.9</v>
      </c>
      <c r="AE4526" s="2" t="s">
        <v>9563</v>
      </c>
      <c r="AF4526" s="2" t="s">
        <v>17390</v>
      </c>
      <c r="AG4526" s="2" t="s">
        <v>2998</v>
      </c>
      <c r="AH4526" s="2" t="s">
        <v>17088</v>
      </c>
    </row>
    <row r="4527" spans="24:34" x14ac:dyDescent="0.4">
      <c r="X4527" s="2" t="s">
        <v>9582</v>
      </c>
      <c r="Y4527" s="2">
        <v>1958</v>
      </c>
      <c r="Z4527" s="2">
        <v>615</v>
      </c>
      <c r="AA4527" s="2">
        <v>25</v>
      </c>
      <c r="AB4527" s="2">
        <v>2</v>
      </c>
      <c r="AC4527" s="2">
        <v>568.29999999999995</v>
      </c>
      <c r="AE4527" s="2" t="s">
        <v>9564</v>
      </c>
      <c r="AF4527" s="2" t="s">
        <v>17390</v>
      </c>
      <c r="AG4527" s="2" t="s">
        <v>17081</v>
      </c>
      <c r="AH4527" s="2" t="s">
        <v>17400</v>
      </c>
    </row>
    <row r="4528" spans="24:34" x14ac:dyDescent="0.4">
      <c r="X4528" s="2" t="s">
        <v>9583</v>
      </c>
      <c r="Y4528" s="2">
        <v>1959</v>
      </c>
      <c r="Z4528" s="2">
        <v>705</v>
      </c>
      <c r="AA4528" s="2">
        <v>42</v>
      </c>
      <c r="AB4528" s="2">
        <v>2</v>
      </c>
      <c r="AC4528" s="2">
        <v>656.8</v>
      </c>
      <c r="AE4528" s="2" t="s">
        <v>587</v>
      </c>
      <c r="AF4528" s="2" t="s">
        <v>17390</v>
      </c>
      <c r="AG4528" s="2" t="s">
        <v>2998</v>
      </c>
      <c r="AH4528" s="2" t="s">
        <v>17088</v>
      </c>
    </row>
    <row r="4529" spans="24:34" x14ac:dyDescent="0.4">
      <c r="X4529" s="2" t="s">
        <v>1665</v>
      </c>
      <c r="Y4529" s="2">
        <v>1969</v>
      </c>
      <c r="Z4529" s="2">
        <v>725.2</v>
      </c>
      <c r="AA4529" s="2">
        <v>25</v>
      </c>
      <c r="AB4529" s="2">
        <v>2</v>
      </c>
      <c r="AC4529" s="2">
        <v>674.9</v>
      </c>
      <c r="AE4529" s="2" t="s">
        <v>9567</v>
      </c>
      <c r="AF4529" s="2" t="s">
        <v>17564</v>
      </c>
      <c r="AG4529" s="2" t="s">
        <v>2998</v>
      </c>
      <c r="AH4529" s="2" t="s">
        <v>17088</v>
      </c>
    </row>
    <row r="4530" spans="24:34" x14ac:dyDescent="0.4">
      <c r="X4530" s="2" t="s">
        <v>9584</v>
      </c>
      <c r="Y4530" s="2">
        <v>1959</v>
      </c>
      <c r="Z4530" s="2">
        <v>654.20000000000005</v>
      </c>
      <c r="AA4530" s="2">
        <v>34</v>
      </c>
      <c r="AB4530" s="2">
        <v>2</v>
      </c>
      <c r="AC4530" s="2">
        <v>602.9</v>
      </c>
      <c r="AE4530" s="2" t="s">
        <v>9569</v>
      </c>
      <c r="AF4530" s="2" t="s">
        <v>17564</v>
      </c>
      <c r="AG4530" s="2" t="s">
        <v>2998</v>
      </c>
      <c r="AH4530" s="2" t="s">
        <v>17088</v>
      </c>
    </row>
    <row r="4531" spans="24:34" x14ac:dyDescent="0.4">
      <c r="X4531" s="2" t="s">
        <v>1666</v>
      </c>
      <c r="Y4531" s="2">
        <v>1958</v>
      </c>
      <c r="Z4531" s="2">
        <v>610.29999999999995</v>
      </c>
      <c r="AA4531" s="2">
        <v>26</v>
      </c>
      <c r="AB4531" s="2">
        <v>2</v>
      </c>
      <c r="AC4531" s="2">
        <v>564.5</v>
      </c>
      <c r="AE4531" s="2" t="s">
        <v>9570</v>
      </c>
      <c r="AF4531" s="2" t="s">
        <v>17390</v>
      </c>
      <c r="AG4531" s="2" t="s">
        <v>2998</v>
      </c>
      <c r="AH4531" s="2" t="s">
        <v>17088</v>
      </c>
    </row>
    <row r="4532" spans="24:34" x14ac:dyDescent="0.4">
      <c r="X4532" s="2" t="s">
        <v>1667</v>
      </c>
      <c r="Y4532" s="2">
        <v>1959</v>
      </c>
      <c r="Z4532" s="2">
        <v>673.3</v>
      </c>
      <c r="AA4532" s="2">
        <v>42</v>
      </c>
      <c r="AB4532" s="2">
        <v>2</v>
      </c>
      <c r="AC4532" s="2">
        <v>622.29999999999995</v>
      </c>
      <c r="AE4532" s="2" t="s">
        <v>9571</v>
      </c>
      <c r="AF4532" s="2" t="s">
        <v>17390</v>
      </c>
      <c r="AG4532" s="2" t="s">
        <v>2998</v>
      </c>
      <c r="AH4532" s="2" t="s">
        <v>17088</v>
      </c>
    </row>
    <row r="4533" spans="24:34" x14ac:dyDescent="0.4">
      <c r="X4533" s="2" t="s">
        <v>9587</v>
      </c>
      <c r="Y4533" s="2">
        <v>1954</v>
      </c>
      <c r="Z4533" s="2">
        <v>426.1</v>
      </c>
      <c r="AA4533" s="2">
        <v>15</v>
      </c>
      <c r="AB4533" s="2">
        <v>2</v>
      </c>
      <c r="AC4533" s="2">
        <v>389.3</v>
      </c>
      <c r="AE4533" s="2" t="s">
        <v>9573</v>
      </c>
      <c r="AF4533" s="2" t="s">
        <v>17390</v>
      </c>
      <c r="AG4533" s="2" t="s">
        <v>2998</v>
      </c>
      <c r="AH4533" s="2" t="s">
        <v>17088</v>
      </c>
    </row>
    <row r="4534" spans="24:34" x14ac:dyDescent="0.4">
      <c r="X4534" s="2" t="s">
        <v>9588</v>
      </c>
      <c r="Y4534" s="2">
        <v>1954</v>
      </c>
      <c r="Z4534" s="2">
        <v>376.7</v>
      </c>
      <c r="AA4534" s="2">
        <v>17</v>
      </c>
      <c r="AB4534" s="2">
        <v>2</v>
      </c>
      <c r="AC4534" s="2">
        <v>376.7</v>
      </c>
      <c r="AE4534" s="2" t="s">
        <v>9575</v>
      </c>
      <c r="AF4534" s="2" t="s">
        <v>17390</v>
      </c>
      <c r="AG4534" s="2" t="s">
        <v>17081</v>
      </c>
      <c r="AH4534" s="2" t="s">
        <v>17088</v>
      </c>
    </row>
    <row r="4535" spans="24:34" x14ac:dyDescent="0.4">
      <c r="X4535" s="2" t="s">
        <v>572</v>
      </c>
      <c r="Y4535" s="2">
        <v>1969</v>
      </c>
      <c r="Z4535" s="2">
        <v>4014.8</v>
      </c>
      <c r="AA4535" s="2">
        <v>110</v>
      </c>
      <c r="AB4535" s="2">
        <v>5</v>
      </c>
      <c r="AC4535" s="2">
        <v>4011.1</v>
      </c>
      <c r="AE4535" s="2" t="s">
        <v>9576</v>
      </c>
      <c r="AF4535" s="2" t="s">
        <v>17390</v>
      </c>
      <c r="AG4535" s="2" t="s">
        <v>2998</v>
      </c>
      <c r="AH4535" s="2" t="s">
        <v>17088</v>
      </c>
    </row>
    <row r="4536" spans="24:34" x14ac:dyDescent="0.4">
      <c r="X4536" s="2" t="s">
        <v>9591</v>
      </c>
      <c r="Y4536" s="2">
        <v>1969</v>
      </c>
      <c r="Z4536" s="2">
        <v>5910.9</v>
      </c>
      <c r="AA4536" s="2">
        <v>180</v>
      </c>
      <c r="AB4536" s="2">
        <v>5</v>
      </c>
      <c r="AC4536" s="2">
        <v>5910.9</v>
      </c>
      <c r="AE4536" s="2" t="s">
        <v>9577</v>
      </c>
      <c r="AF4536" s="2" t="s">
        <v>17390</v>
      </c>
      <c r="AG4536" s="2" t="s">
        <v>17081</v>
      </c>
      <c r="AH4536" s="2" t="s">
        <v>17088</v>
      </c>
    </row>
    <row r="4537" spans="24:34" x14ac:dyDescent="0.4">
      <c r="X4537" s="2" t="s">
        <v>9594</v>
      </c>
      <c r="Y4537" s="2">
        <v>1973</v>
      </c>
      <c r="Z4537" s="2">
        <v>5806.6</v>
      </c>
      <c r="AA4537" s="2">
        <v>191</v>
      </c>
      <c r="AB4537" s="2">
        <v>5</v>
      </c>
      <c r="AC4537" s="2">
        <v>4554.6000000000004</v>
      </c>
      <c r="AE4537" s="2" t="s">
        <v>1664</v>
      </c>
      <c r="AF4537" s="2" t="s">
        <v>17390</v>
      </c>
      <c r="AG4537" s="2" t="s">
        <v>2998</v>
      </c>
      <c r="AH4537" s="2" t="s">
        <v>17088</v>
      </c>
    </row>
    <row r="4538" spans="24:34" x14ac:dyDescent="0.4">
      <c r="X4538" s="2" t="s">
        <v>9596</v>
      </c>
      <c r="Y4538" s="2">
        <v>1971</v>
      </c>
      <c r="Z4538" s="2">
        <v>5182.8999999999996</v>
      </c>
      <c r="AA4538" s="2">
        <v>101</v>
      </c>
      <c r="AB4538" s="2">
        <v>5</v>
      </c>
      <c r="AC4538" s="2">
        <v>4816.3</v>
      </c>
      <c r="AE4538" s="2" t="s">
        <v>9580</v>
      </c>
      <c r="AF4538" s="2" t="s">
        <v>17390</v>
      </c>
      <c r="AG4538" s="2" t="s">
        <v>2998</v>
      </c>
      <c r="AH4538" s="2" t="s">
        <v>17088</v>
      </c>
    </row>
    <row r="4539" spans="24:34" x14ac:dyDescent="0.4">
      <c r="X4539" s="2" t="s">
        <v>9598</v>
      </c>
      <c r="Y4539" s="2">
        <v>1974</v>
      </c>
      <c r="Z4539" s="2">
        <v>4301.8</v>
      </c>
      <c r="AA4539" s="2">
        <v>156</v>
      </c>
      <c r="AB4539" s="2">
        <v>5</v>
      </c>
      <c r="AC4539" s="2">
        <v>3101</v>
      </c>
      <c r="AE4539" s="2" t="s">
        <v>9582</v>
      </c>
      <c r="AF4539" s="2" t="s">
        <v>17390</v>
      </c>
      <c r="AG4539" s="2" t="s">
        <v>17081</v>
      </c>
      <c r="AH4539" s="2" t="s">
        <v>17088</v>
      </c>
    </row>
    <row r="4540" spans="24:34" x14ac:dyDescent="0.4">
      <c r="X4540" s="2" t="s">
        <v>9599</v>
      </c>
      <c r="Y4540" s="2">
        <v>1976</v>
      </c>
      <c r="Z4540" s="2">
        <v>3385.86</v>
      </c>
      <c r="AA4540" s="2">
        <v>136</v>
      </c>
      <c r="AB4540" s="2">
        <v>5</v>
      </c>
      <c r="AC4540" s="2">
        <v>3055.86</v>
      </c>
      <c r="AE4540" s="2" t="s">
        <v>9583</v>
      </c>
      <c r="AF4540" s="2" t="s">
        <v>17390</v>
      </c>
      <c r="AG4540" s="2" t="s">
        <v>2998</v>
      </c>
      <c r="AH4540" s="2" t="s">
        <v>17088</v>
      </c>
    </row>
    <row r="4541" spans="24:34" x14ac:dyDescent="0.4">
      <c r="X4541" s="2" t="s">
        <v>9600</v>
      </c>
      <c r="Y4541" s="2">
        <v>1988</v>
      </c>
      <c r="Z4541" s="2">
        <v>3140.5</v>
      </c>
      <c r="AA4541" s="2">
        <v>156</v>
      </c>
      <c r="AB4541" s="2">
        <v>5</v>
      </c>
      <c r="AC4541" s="2">
        <v>3140.5</v>
      </c>
      <c r="AE4541" s="2" t="s">
        <v>1665</v>
      </c>
      <c r="AF4541" s="2" t="s">
        <v>17390</v>
      </c>
      <c r="AG4541" s="2" t="s">
        <v>17081</v>
      </c>
      <c r="AH4541" s="2" t="s">
        <v>17088</v>
      </c>
    </row>
    <row r="4542" spans="24:34" x14ac:dyDescent="0.4">
      <c r="X4542" s="2" t="s">
        <v>17303</v>
      </c>
      <c r="Y4542" s="2">
        <v>1867</v>
      </c>
      <c r="Z4542" s="2">
        <v>1271.0999999999999</v>
      </c>
      <c r="AA4542" s="2">
        <v>78</v>
      </c>
      <c r="AB4542" s="2">
        <v>2</v>
      </c>
      <c r="AC4542" s="2">
        <v>1271.0999999999999</v>
      </c>
      <c r="AE4542" s="2" t="s">
        <v>9584</v>
      </c>
      <c r="AF4542" s="2" t="s">
        <v>17390</v>
      </c>
      <c r="AG4542" s="2" t="s">
        <v>17081</v>
      </c>
      <c r="AH4542" s="2" t="s">
        <v>17088</v>
      </c>
    </row>
    <row r="4543" spans="24:34" x14ac:dyDescent="0.4">
      <c r="X4543" s="2" t="s">
        <v>17304</v>
      </c>
      <c r="Y4543" s="2">
        <v>1867</v>
      </c>
      <c r="Z4543" s="2">
        <v>1149.8</v>
      </c>
      <c r="AA4543" s="2">
        <v>59</v>
      </c>
      <c r="AB4543" s="2">
        <v>2</v>
      </c>
      <c r="AC4543" s="2">
        <v>1149.8</v>
      </c>
      <c r="AE4543" s="2" t="s">
        <v>1666</v>
      </c>
      <c r="AF4543" s="2" t="s">
        <v>17390</v>
      </c>
      <c r="AG4543" s="2" t="s">
        <v>2998</v>
      </c>
      <c r="AH4543" s="2" t="s">
        <v>17088</v>
      </c>
    </row>
    <row r="4544" spans="24:34" x14ac:dyDescent="0.4">
      <c r="X4544" s="2" t="s">
        <v>1668</v>
      </c>
      <c r="Y4544" s="2">
        <v>1989</v>
      </c>
      <c r="Z4544" s="2">
        <v>5732.7</v>
      </c>
      <c r="AA4544" s="2">
        <v>292</v>
      </c>
      <c r="AB4544" s="2">
        <v>5</v>
      </c>
      <c r="AC4544" s="2">
        <v>5079.1000000000004</v>
      </c>
      <c r="AE4544" s="2" t="s">
        <v>1667</v>
      </c>
      <c r="AF4544" s="2" t="s">
        <v>17390</v>
      </c>
      <c r="AG4544" s="2" t="s">
        <v>2998</v>
      </c>
      <c r="AH4544" s="2" t="s">
        <v>17088</v>
      </c>
    </row>
    <row r="4545" spans="24:34" x14ac:dyDescent="0.4">
      <c r="X4545" s="2" t="s">
        <v>9602</v>
      </c>
      <c r="Y4545" s="2">
        <v>1972</v>
      </c>
      <c r="Z4545" s="2">
        <v>2860.23</v>
      </c>
      <c r="AA4545" s="2">
        <v>114</v>
      </c>
      <c r="AB4545" s="2">
        <v>5</v>
      </c>
      <c r="AC4545" s="2">
        <v>2593.6</v>
      </c>
      <c r="AE4545" s="2" t="s">
        <v>9587</v>
      </c>
      <c r="AF4545" s="2" t="s">
        <v>17390</v>
      </c>
      <c r="AG4545" s="2" t="s">
        <v>2998</v>
      </c>
      <c r="AH4545" s="2" t="s">
        <v>17086</v>
      </c>
    </row>
    <row r="4546" spans="24:34" x14ac:dyDescent="0.4">
      <c r="X4546" s="2" t="s">
        <v>9603</v>
      </c>
      <c r="Y4546" s="2">
        <v>1959</v>
      </c>
      <c r="Z4546" s="2">
        <v>1685</v>
      </c>
      <c r="AA4546" s="2">
        <v>38</v>
      </c>
      <c r="AB4546" s="2">
        <v>2</v>
      </c>
      <c r="AC4546" s="2">
        <v>1522.4</v>
      </c>
      <c r="AE4546" s="2" t="s">
        <v>9588</v>
      </c>
      <c r="AF4546" s="2" t="s">
        <v>17390</v>
      </c>
      <c r="AG4546" s="2" t="s">
        <v>2998</v>
      </c>
      <c r="AH4546" s="2" t="s">
        <v>17086</v>
      </c>
    </row>
    <row r="4547" spans="24:34" x14ac:dyDescent="0.4">
      <c r="X4547" s="2" t="s">
        <v>1692</v>
      </c>
      <c r="Y4547" s="2">
        <v>1960</v>
      </c>
      <c r="Z4547" s="2">
        <v>2286.4</v>
      </c>
      <c r="AA4547" s="2">
        <v>55</v>
      </c>
      <c r="AB4547" s="2">
        <v>3</v>
      </c>
      <c r="AC4547" s="2">
        <v>2027.8</v>
      </c>
      <c r="AE4547" s="2" t="s">
        <v>572</v>
      </c>
      <c r="AF4547" s="2" t="s">
        <v>17390</v>
      </c>
      <c r="AG4547" s="2" t="s">
        <v>2998</v>
      </c>
      <c r="AH4547" s="2" t="s">
        <v>17393</v>
      </c>
    </row>
    <row r="4548" spans="24:34" x14ac:dyDescent="0.4">
      <c r="X4548" s="2" t="s">
        <v>9606</v>
      </c>
      <c r="Y4548" s="2">
        <v>1982</v>
      </c>
      <c r="Z4548" s="2">
        <v>8897.6</v>
      </c>
      <c r="AA4548" s="2">
        <v>376</v>
      </c>
      <c r="AB4548" s="2">
        <v>9</v>
      </c>
      <c r="AC4548" s="2">
        <v>7936.1</v>
      </c>
      <c r="AE4548" s="2" t="s">
        <v>9591</v>
      </c>
      <c r="AF4548" s="2" t="s">
        <v>17390</v>
      </c>
      <c r="AG4548" s="2" t="s">
        <v>17572</v>
      </c>
      <c r="AH4548" s="2" t="s">
        <v>17398</v>
      </c>
    </row>
    <row r="4549" spans="24:34" x14ac:dyDescent="0.4">
      <c r="X4549" s="2" t="s">
        <v>9608</v>
      </c>
      <c r="Y4549" s="2">
        <v>1995</v>
      </c>
      <c r="Z4549" s="2">
        <v>3820.5</v>
      </c>
      <c r="AA4549" s="2">
        <v>170</v>
      </c>
      <c r="AB4549" s="2">
        <v>5</v>
      </c>
      <c r="AC4549" s="2">
        <v>3373.8</v>
      </c>
      <c r="AE4549" s="2" t="s">
        <v>9594</v>
      </c>
      <c r="AF4549" s="2" t="s">
        <v>17390</v>
      </c>
      <c r="AG4549" s="2" t="s">
        <v>17573</v>
      </c>
      <c r="AH4549" s="2" t="s">
        <v>17398</v>
      </c>
    </row>
    <row r="4550" spans="24:34" x14ac:dyDescent="0.4">
      <c r="X4550" s="2" t="s">
        <v>9610</v>
      </c>
      <c r="Y4550" s="2">
        <v>1962</v>
      </c>
      <c r="Z4550" s="2">
        <v>784.2</v>
      </c>
      <c r="AA4550" s="2">
        <v>47</v>
      </c>
      <c r="AB4550" s="2">
        <v>2</v>
      </c>
      <c r="AC4550" s="2">
        <v>784.2</v>
      </c>
      <c r="AE4550" s="2" t="s">
        <v>9596</v>
      </c>
      <c r="AF4550" s="2" t="s">
        <v>17390</v>
      </c>
      <c r="AG4550" s="2" t="s">
        <v>2998</v>
      </c>
      <c r="AH4550" s="2" t="s">
        <v>17398</v>
      </c>
    </row>
    <row r="4551" spans="24:34" x14ac:dyDescent="0.4">
      <c r="X4551" s="2" t="s">
        <v>9612</v>
      </c>
      <c r="Y4551" s="2">
        <v>1973</v>
      </c>
      <c r="Z4551" s="2">
        <v>5079.7</v>
      </c>
      <c r="AA4551" s="2">
        <v>173</v>
      </c>
      <c r="AB4551" s="2">
        <v>5</v>
      </c>
      <c r="AC4551" s="2">
        <v>4661.7</v>
      </c>
      <c r="AE4551" s="2" t="s">
        <v>9598</v>
      </c>
      <c r="AF4551" s="2" t="s">
        <v>17397</v>
      </c>
      <c r="AG4551" s="2" t="s">
        <v>17574</v>
      </c>
      <c r="AH4551" s="2" t="s">
        <v>17393</v>
      </c>
    </row>
    <row r="4552" spans="24:34" x14ac:dyDescent="0.4">
      <c r="X4552" s="2" t="s">
        <v>1693</v>
      </c>
      <c r="Y4552" s="2">
        <v>1958</v>
      </c>
      <c r="Z4552" s="2">
        <v>292.39999999999998</v>
      </c>
      <c r="AA4552" s="2">
        <v>16</v>
      </c>
      <c r="AB4552" s="2">
        <v>2</v>
      </c>
      <c r="AC4552" s="2">
        <v>269.2</v>
      </c>
      <c r="AE4552" s="2" t="s">
        <v>9599</v>
      </c>
      <c r="AF4552" s="2" t="s">
        <v>17397</v>
      </c>
      <c r="AG4552" s="2" t="s">
        <v>2998</v>
      </c>
      <c r="AH4552" s="2" t="s">
        <v>17393</v>
      </c>
    </row>
    <row r="4553" spans="24:34" x14ac:dyDescent="0.4">
      <c r="X4553" s="2" t="s">
        <v>9614</v>
      </c>
      <c r="Y4553" s="2">
        <v>1978</v>
      </c>
      <c r="Z4553" s="2">
        <v>5188.1000000000004</v>
      </c>
      <c r="AA4553" s="2">
        <v>195</v>
      </c>
      <c r="AB4553" s="2">
        <v>5</v>
      </c>
      <c r="AC4553" s="2">
        <v>4604.3</v>
      </c>
      <c r="AE4553" s="2" t="s">
        <v>9600</v>
      </c>
      <c r="AF4553" s="2" t="s">
        <v>17397</v>
      </c>
      <c r="AG4553" s="2" t="s">
        <v>2998</v>
      </c>
      <c r="AH4553" s="2" t="s">
        <v>17393</v>
      </c>
    </row>
    <row r="4554" spans="24:34" x14ac:dyDescent="0.4">
      <c r="X4554" s="2" t="s">
        <v>9615</v>
      </c>
      <c r="Y4554" s="2">
        <v>1975</v>
      </c>
      <c r="Z4554" s="2">
        <v>990.2</v>
      </c>
      <c r="AA4554" s="2">
        <v>45</v>
      </c>
      <c r="AB4554" s="2">
        <v>2</v>
      </c>
      <c r="AC4554" s="2">
        <v>905.6</v>
      </c>
      <c r="AE4554" s="2" t="s">
        <v>1668</v>
      </c>
      <c r="AF4554" s="2" t="s">
        <v>17390</v>
      </c>
      <c r="AG4554" s="2" t="s">
        <v>2998</v>
      </c>
      <c r="AH4554" s="2" t="s">
        <v>17392</v>
      </c>
    </row>
    <row r="4555" spans="24:34" x14ac:dyDescent="0.4">
      <c r="X4555" s="2" t="s">
        <v>9616</v>
      </c>
      <c r="Y4555" s="2">
        <v>1986</v>
      </c>
      <c r="Z4555" s="2">
        <v>5282.4</v>
      </c>
      <c r="AA4555" s="2">
        <v>200</v>
      </c>
      <c r="AB4555" s="2">
        <v>5</v>
      </c>
      <c r="AC4555" s="2">
        <v>4677.2</v>
      </c>
      <c r="AE4555" s="2" t="s">
        <v>9602</v>
      </c>
      <c r="AF4555" s="2" t="s">
        <v>17390</v>
      </c>
      <c r="AG4555" s="2" t="s">
        <v>2998</v>
      </c>
      <c r="AH4555" s="2" t="s">
        <v>17393</v>
      </c>
    </row>
    <row r="4556" spans="24:34" x14ac:dyDescent="0.4">
      <c r="X4556" s="2" t="s">
        <v>9617</v>
      </c>
      <c r="Y4556" s="2">
        <v>1984</v>
      </c>
      <c r="Z4556" s="2">
        <v>1019.3</v>
      </c>
      <c r="AA4556" s="2">
        <v>60</v>
      </c>
      <c r="AB4556" s="2">
        <v>2</v>
      </c>
      <c r="AC4556" s="2">
        <v>902.8</v>
      </c>
      <c r="AE4556" s="2" t="s">
        <v>9603</v>
      </c>
      <c r="AF4556" s="2" t="s">
        <v>17390</v>
      </c>
      <c r="AG4556" s="2" t="s">
        <v>2998</v>
      </c>
      <c r="AH4556" s="2" t="s">
        <v>17398</v>
      </c>
    </row>
    <row r="4557" spans="24:34" x14ac:dyDescent="0.4">
      <c r="X4557" s="2" t="s">
        <v>9620</v>
      </c>
      <c r="Y4557" s="2">
        <v>1969</v>
      </c>
      <c r="Z4557" s="2">
        <v>3999.5</v>
      </c>
      <c r="AA4557" s="2">
        <v>98</v>
      </c>
      <c r="AB4557" s="2">
        <v>5</v>
      </c>
      <c r="AC4557" s="2">
        <v>3754.4</v>
      </c>
      <c r="AE4557" s="2" t="s">
        <v>1692</v>
      </c>
      <c r="AF4557" s="2" t="s">
        <v>17390</v>
      </c>
      <c r="AG4557" s="2" t="s">
        <v>2998</v>
      </c>
      <c r="AH4557" s="2" t="s">
        <v>17393</v>
      </c>
    </row>
    <row r="4558" spans="24:34" x14ac:dyDescent="0.4">
      <c r="X4558" s="2" t="s">
        <v>1694</v>
      </c>
      <c r="Y4558" s="2">
        <v>1927</v>
      </c>
      <c r="Z4558" s="2">
        <v>522.4</v>
      </c>
      <c r="AA4558" s="2">
        <v>7</v>
      </c>
      <c r="AB4558" s="2">
        <v>2</v>
      </c>
      <c r="AC4558" s="2">
        <v>474.6</v>
      </c>
      <c r="AE4558" s="2" t="s">
        <v>9606</v>
      </c>
      <c r="AF4558" s="2" t="s">
        <v>17397</v>
      </c>
      <c r="AG4558" s="2" t="s">
        <v>2998</v>
      </c>
      <c r="AH4558" s="2" t="s">
        <v>17393</v>
      </c>
    </row>
    <row r="4559" spans="24:34" x14ac:dyDescent="0.4">
      <c r="X4559" s="2" t="s">
        <v>9625</v>
      </c>
      <c r="Y4559" s="2">
        <v>1933</v>
      </c>
      <c r="Z4559" s="2">
        <v>1810.5</v>
      </c>
      <c r="AA4559" s="2">
        <v>96</v>
      </c>
      <c r="AB4559" s="2">
        <v>3</v>
      </c>
      <c r="AC4559" s="2">
        <v>1641.5</v>
      </c>
      <c r="AE4559" s="2" t="s">
        <v>9608</v>
      </c>
      <c r="AF4559" s="2" t="s">
        <v>17390</v>
      </c>
      <c r="AG4559" s="2" t="s">
        <v>2998</v>
      </c>
      <c r="AH4559" s="2" t="s">
        <v>17398</v>
      </c>
    </row>
    <row r="4560" spans="24:34" x14ac:dyDescent="0.4">
      <c r="X4560" s="2" t="s">
        <v>9626</v>
      </c>
      <c r="Y4560" s="2">
        <v>1990</v>
      </c>
      <c r="Z4560" s="2">
        <v>5184.8</v>
      </c>
      <c r="AA4560" s="2">
        <v>211</v>
      </c>
      <c r="AB4560" s="2">
        <v>5</v>
      </c>
      <c r="AC4560" s="2">
        <v>4064.6</v>
      </c>
      <c r="AE4560" s="2" t="s">
        <v>9610</v>
      </c>
      <c r="AF4560" s="2" t="s">
        <v>17390</v>
      </c>
      <c r="AG4560" s="2" t="s">
        <v>2998</v>
      </c>
      <c r="AH4560" s="2" t="s">
        <v>17088</v>
      </c>
    </row>
    <row r="4561" spans="24:34" x14ac:dyDescent="0.4">
      <c r="X4561" s="2" t="s">
        <v>9628</v>
      </c>
      <c r="Y4561" s="2">
        <v>1967</v>
      </c>
      <c r="Z4561" s="2">
        <v>5145.2</v>
      </c>
      <c r="AA4561" s="2">
        <v>253</v>
      </c>
      <c r="AB4561" s="2">
        <v>5</v>
      </c>
      <c r="AC4561" s="2">
        <v>4747.7</v>
      </c>
      <c r="AE4561" s="2" t="s">
        <v>9612</v>
      </c>
      <c r="AF4561" s="2" t="s">
        <v>17397</v>
      </c>
      <c r="AG4561" s="2" t="s">
        <v>2998</v>
      </c>
      <c r="AH4561" s="2" t="s">
        <v>17398</v>
      </c>
    </row>
    <row r="4562" spans="24:34" x14ac:dyDescent="0.4">
      <c r="X4562" s="2" t="s">
        <v>9629</v>
      </c>
      <c r="Y4562" s="2">
        <v>1968</v>
      </c>
      <c r="Z4562" s="2">
        <v>2949.8</v>
      </c>
      <c r="AA4562" s="2">
        <v>115</v>
      </c>
      <c r="AB4562" s="2">
        <v>5</v>
      </c>
      <c r="AC4562" s="2">
        <v>2670.9</v>
      </c>
      <c r="AE4562" s="2" t="s">
        <v>1693</v>
      </c>
      <c r="AF4562" s="2" t="s">
        <v>17390</v>
      </c>
      <c r="AG4562" s="2" t="s">
        <v>2998</v>
      </c>
      <c r="AH4562" s="2" t="s">
        <v>17086</v>
      </c>
    </row>
    <row r="4563" spans="24:34" x14ac:dyDescent="0.4">
      <c r="X4563" s="2" t="s">
        <v>1695</v>
      </c>
      <c r="Y4563" s="2">
        <v>1959</v>
      </c>
      <c r="Z4563" s="2">
        <v>611</v>
      </c>
      <c r="AA4563" s="2">
        <v>36</v>
      </c>
      <c r="AB4563" s="2">
        <v>2</v>
      </c>
      <c r="AC4563" s="2">
        <v>564.20000000000005</v>
      </c>
      <c r="AE4563" s="2" t="s">
        <v>9614</v>
      </c>
      <c r="AF4563" s="2" t="s">
        <v>17397</v>
      </c>
      <c r="AG4563" s="2" t="s">
        <v>17081</v>
      </c>
      <c r="AH4563" s="2" t="s">
        <v>17398</v>
      </c>
    </row>
    <row r="4564" spans="24:34" x14ac:dyDescent="0.4">
      <c r="X4564" s="2" t="s">
        <v>9631</v>
      </c>
      <c r="Y4564" s="2">
        <v>1971</v>
      </c>
      <c r="Z4564" s="2">
        <v>4008.1</v>
      </c>
      <c r="AA4564" s="2">
        <v>161</v>
      </c>
      <c r="AB4564" s="2">
        <v>5</v>
      </c>
      <c r="AC4564" s="2">
        <v>3731.7</v>
      </c>
      <c r="AE4564" s="2" t="s">
        <v>9615</v>
      </c>
      <c r="AF4564" s="2" t="s">
        <v>17390</v>
      </c>
      <c r="AG4564" s="2" t="s">
        <v>2998</v>
      </c>
      <c r="AH4564" s="2" t="s">
        <v>17400</v>
      </c>
    </row>
    <row r="4565" spans="24:34" x14ac:dyDescent="0.4">
      <c r="X4565" s="2" t="s">
        <v>9633</v>
      </c>
      <c r="Y4565" s="2">
        <v>1959</v>
      </c>
      <c r="Z4565" s="2">
        <v>850.2</v>
      </c>
      <c r="AA4565" s="2">
        <v>25</v>
      </c>
      <c r="AB4565" s="2">
        <v>2</v>
      </c>
      <c r="AC4565" s="2">
        <v>763.4</v>
      </c>
      <c r="AE4565" s="2" t="s">
        <v>9616</v>
      </c>
      <c r="AF4565" s="2" t="s">
        <v>17397</v>
      </c>
      <c r="AG4565" s="2" t="s">
        <v>17081</v>
      </c>
      <c r="AH4565" s="2" t="s">
        <v>17398</v>
      </c>
    </row>
    <row r="4566" spans="24:34" x14ac:dyDescent="0.4">
      <c r="X4566" s="2" t="s">
        <v>9635</v>
      </c>
      <c r="Y4566" s="2">
        <v>1957</v>
      </c>
      <c r="Z4566" s="2">
        <v>694.1</v>
      </c>
      <c r="AA4566" s="2">
        <v>20</v>
      </c>
      <c r="AB4566" s="2">
        <v>2</v>
      </c>
      <c r="AC4566" s="2">
        <v>636.6</v>
      </c>
      <c r="AE4566" s="2" t="s">
        <v>9617</v>
      </c>
      <c r="AF4566" s="2" t="s">
        <v>17390</v>
      </c>
      <c r="AG4566" s="2" t="s">
        <v>2998</v>
      </c>
      <c r="AH4566" s="2" t="s">
        <v>17400</v>
      </c>
    </row>
    <row r="4567" spans="24:34" x14ac:dyDescent="0.4">
      <c r="X4567" s="2" t="s">
        <v>9636</v>
      </c>
      <c r="Y4567" s="2">
        <v>1958</v>
      </c>
      <c r="Z4567" s="2">
        <v>275.3</v>
      </c>
      <c r="AA4567" s="2">
        <v>15</v>
      </c>
      <c r="AB4567" s="2">
        <v>2</v>
      </c>
      <c r="AC4567" s="2">
        <v>275.3</v>
      </c>
      <c r="AE4567" s="2" t="s">
        <v>9620</v>
      </c>
      <c r="AF4567" s="2" t="s">
        <v>17390</v>
      </c>
      <c r="AG4567" s="2" t="s">
        <v>2998</v>
      </c>
      <c r="AH4567" s="2" t="s">
        <v>17393</v>
      </c>
    </row>
    <row r="4568" spans="24:34" x14ac:dyDescent="0.4">
      <c r="X4568" s="2" t="s">
        <v>9637</v>
      </c>
      <c r="Y4568" s="2">
        <v>1959</v>
      </c>
      <c r="Z4568" s="2">
        <v>279.60000000000002</v>
      </c>
      <c r="AA4568" s="2">
        <v>14</v>
      </c>
      <c r="AB4568" s="2">
        <v>2</v>
      </c>
      <c r="AC4568" s="2">
        <v>276.3</v>
      </c>
      <c r="AE4568" s="2" t="s">
        <v>1694</v>
      </c>
      <c r="AF4568" s="2" t="s">
        <v>17390</v>
      </c>
      <c r="AG4568" s="2" t="s">
        <v>2998</v>
      </c>
      <c r="AH4568" s="2" t="s">
        <v>17088</v>
      </c>
    </row>
    <row r="4569" spans="24:34" x14ac:dyDescent="0.4">
      <c r="X4569" s="2" t="s">
        <v>9638</v>
      </c>
      <c r="Y4569" s="2">
        <v>2003</v>
      </c>
      <c r="Z4569" s="2">
        <v>5403.9</v>
      </c>
      <c r="AA4569" s="2">
        <v>183</v>
      </c>
      <c r="AB4569" s="2">
        <v>6</v>
      </c>
      <c r="AC4569" s="2">
        <v>5403.9</v>
      </c>
      <c r="AE4569" s="2" t="s">
        <v>9625</v>
      </c>
      <c r="AF4569" s="2" t="s">
        <v>17390</v>
      </c>
      <c r="AG4569" s="2" t="s">
        <v>2998</v>
      </c>
      <c r="AH4569" s="2" t="s">
        <v>17393</v>
      </c>
    </row>
    <row r="4570" spans="24:34" x14ac:dyDescent="0.4">
      <c r="X4570" s="2" t="s">
        <v>9641</v>
      </c>
      <c r="Y4570" s="2">
        <v>1961</v>
      </c>
      <c r="Z4570" s="2">
        <v>549.6</v>
      </c>
      <c r="AA4570" s="2">
        <v>42</v>
      </c>
      <c r="AB4570" s="2">
        <v>2</v>
      </c>
      <c r="AC4570" s="2">
        <v>549.6</v>
      </c>
      <c r="AE4570" s="2" t="s">
        <v>9626</v>
      </c>
      <c r="AF4570" s="2" t="s">
        <v>17390</v>
      </c>
      <c r="AG4570" s="2" t="s">
        <v>2998</v>
      </c>
      <c r="AH4570" s="2" t="s">
        <v>17088</v>
      </c>
    </row>
    <row r="4571" spans="24:34" x14ac:dyDescent="0.4">
      <c r="X4571" s="2" t="s">
        <v>9643</v>
      </c>
      <c r="Y4571" s="2">
        <v>1953</v>
      </c>
      <c r="Z4571" s="2">
        <v>374.8</v>
      </c>
      <c r="AA4571" s="2">
        <v>18</v>
      </c>
      <c r="AB4571" s="2">
        <v>2</v>
      </c>
      <c r="AC4571" s="2">
        <v>374.8</v>
      </c>
      <c r="AE4571" s="2" t="s">
        <v>9628</v>
      </c>
      <c r="AF4571" s="2" t="s">
        <v>17390</v>
      </c>
      <c r="AG4571" s="2" t="s">
        <v>2998</v>
      </c>
      <c r="AH4571" s="2" t="s">
        <v>17398</v>
      </c>
    </row>
    <row r="4572" spans="24:34" x14ac:dyDescent="0.4">
      <c r="X4572" s="2" t="s">
        <v>9644</v>
      </c>
      <c r="Y4572" s="2">
        <v>1964</v>
      </c>
      <c r="Z4572" s="2">
        <v>370.4</v>
      </c>
      <c r="AA4572" s="2">
        <v>19</v>
      </c>
      <c r="AB4572" s="2">
        <v>1</v>
      </c>
      <c r="AC4572" s="2">
        <v>255.2</v>
      </c>
      <c r="AE4572" s="2" t="s">
        <v>9629</v>
      </c>
      <c r="AF4572" s="2" t="s">
        <v>17390</v>
      </c>
      <c r="AG4572" s="2" t="s">
        <v>17394</v>
      </c>
      <c r="AH4572" s="2" t="s">
        <v>17393</v>
      </c>
    </row>
    <row r="4573" spans="24:34" x14ac:dyDescent="0.4">
      <c r="X4573" s="2" t="s">
        <v>1696</v>
      </c>
      <c r="Y4573" s="2">
        <v>1996</v>
      </c>
      <c r="Z4573" s="2">
        <v>5237</v>
      </c>
      <c r="AA4573" s="2">
        <v>174</v>
      </c>
      <c r="AB4573" s="2">
        <v>9</v>
      </c>
      <c r="AC4573" s="2">
        <v>5237</v>
      </c>
      <c r="AE4573" s="2" t="s">
        <v>1695</v>
      </c>
      <c r="AF4573" s="2" t="s">
        <v>17390</v>
      </c>
      <c r="AG4573" s="2" t="s">
        <v>2998</v>
      </c>
      <c r="AH4573" s="2" t="s">
        <v>17088</v>
      </c>
    </row>
    <row r="4574" spans="24:34" x14ac:dyDescent="0.4">
      <c r="X4574" s="2" t="s">
        <v>9645</v>
      </c>
      <c r="Y4574" s="2">
        <v>1992</v>
      </c>
      <c r="Z4574" s="2">
        <v>4428.6000000000004</v>
      </c>
      <c r="AA4574" s="2">
        <v>223</v>
      </c>
      <c r="AB4574" s="2">
        <v>9</v>
      </c>
      <c r="AC4574" s="2">
        <v>4428.6000000000004</v>
      </c>
      <c r="AE4574" s="2" t="s">
        <v>9631</v>
      </c>
      <c r="AF4574" s="2" t="s">
        <v>17397</v>
      </c>
      <c r="AG4574" s="2" t="s">
        <v>2998</v>
      </c>
      <c r="AH4574" s="2" t="s">
        <v>17393</v>
      </c>
    </row>
    <row r="4575" spans="24:34" x14ac:dyDescent="0.4">
      <c r="X4575" s="2" t="s">
        <v>9647</v>
      </c>
      <c r="Y4575" s="2">
        <v>1991</v>
      </c>
      <c r="Z4575" s="2">
        <v>2737.6</v>
      </c>
      <c r="AA4575" s="2">
        <v>528</v>
      </c>
      <c r="AB4575" s="2">
        <v>5</v>
      </c>
      <c r="AC4575" s="2">
        <v>2737.6</v>
      </c>
      <c r="AE4575" s="2" t="s">
        <v>9633</v>
      </c>
      <c r="AF4575" s="2" t="s">
        <v>17390</v>
      </c>
      <c r="AG4575" s="2" t="s">
        <v>2998</v>
      </c>
      <c r="AH4575" s="2" t="s">
        <v>17400</v>
      </c>
    </row>
    <row r="4576" spans="24:34" x14ac:dyDescent="0.4">
      <c r="X4576" s="2" t="s">
        <v>9648</v>
      </c>
      <c r="Y4576" s="2">
        <v>1986</v>
      </c>
      <c r="Z4576" s="2">
        <v>7673.9</v>
      </c>
      <c r="AA4576" s="2">
        <v>276</v>
      </c>
      <c r="AB4576" s="2">
        <v>9</v>
      </c>
      <c r="AC4576" s="2">
        <v>7673.9</v>
      </c>
      <c r="AE4576" s="2" t="s">
        <v>9635</v>
      </c>
      <c r="AF4576" s="2" t="s">
        <v>17390</v>
      </c>
      <c r="AG4576" s="2" t="s">
        <v>2998</v>
      </c>
      <c r="AH4576" s="2" t="s">
        <v>17088</v>
      </c>
    </row>
    <row r="4577" spans="24:34" x14ac:dyDescent="0.4">
      <c r="X4577" s="2" t="s">
        <v>9650</v>
      </c>
      <c r="Y4577" s="2">
        <v>1982</v>
      </c>
      <c r="Z4577" s="2">
        <v>9009</v>
      </c>
      <c r="AA4577" s="2">
        <v>305</v>
      </c>
      <c r="AB4577" s="2">
        <v>5</v>
      </c>
      <c r="AC4577" s="2">
        <v>9009</v>
      </c>
      <c r="AE4577" s="2" t="s">
        <v>9636</v>
      </c>
      <c r="AF4577" s="2" t="s">
        <v>17390</v>
      </c>
      <c r="AG4577" s="2" t="s">
        <v>2998</v>
      </c>
      <c r="AH4577" s="2" t="s">
        <v>17086</v>
      </c>
    </row>
    <row r="4578" spans="24:34" x14ac:dyDescent="0.4">
      <c r="X4578" s="2" t="s">
        <v>1697</v>
      </c>
      <c r="Y4578" s="2">
        <v>1998</v>
      </c>
      <c r="Z4578" s="2">
        <v>20860.599999999999</v>
      </c>
      <c r="AA4578" s="2">
        <v>538</v>
      </c>
      <c r="AB4578" s="2">
        <v>10</v>
      </c>
      <c r="AC4578" s="2">
        <v>20860.599999999999</v>
      </c>
      <c r="AE4578" s="2" t="s">
        <v>9637</v>
      </c>
      <c r="AF4578" s="2" t="s">
        <v>17390</v>
      </c>
      <c r="AG4578" s="2" t="s">
        <v>2998</v>
      </c>
      <c r="AH4578" s="2" t="s">
        <v>17086</v>
      </c>
    </row>
    <row r="4579" spans="24:34" x14ac:dyDescent="0.4">
      <c r="X4579" s="2" t="s">
        <v>9652</v>
      </c>
      <c r="Y4579" s="2">
        <v>1987</v>
      </c>
      <c r="Z4579" s="2">
        <v>4987.6000000000004</v>
      </c>
      <c r="AA4579" s="2">
        <v>176</v>
      </c>
      <c r="AB4579" s="2">
        <v>9</v>
      </c>
      <c r="AC4579" s="2">
        <v>4518.2</v>
      </c>
      <c r="AE4579" s="2" t="s">
        <v>9638</v>
      </c>
      <c r="AF4579" s="2" t="s">
        <v>17390</v>
      </c>
      <c r="AG4579" s="2" t="s">
        <v>17575</v>
      </c>
      <c r="AH4579" s="2" t="s">
        <v>17398</v>
      </c>
    </row>
    <row r="4580" spans="24:34" x14ac:dyDescent="0.4">
      <c r="X4580" s="2" t="s">
        <v>571</v>
      </c>
      <c r="Y4580" s="2">
        <v>1987</v>
      </c>
      <c r="Z4580" s="2">
        <v>5691.1</v>
      </c>
      <c r="AA4580" s="2">
        <v>278</v>
      </c>
      <c r="AB4580" s="2">
        <v>5</v>
      </c>
      <c r="AC4580" s="2">
        <v>5691.1</v>
      </c>
      <c r="AE4580" s="2" t="s">
        <v>9641</v>
      </c>
      <c r="AF4580" s="2" t="s">
        <v>17390</v>
      </c>
      <c r="AG4580" s="2" t="s">
        <v>2998</v>
      </c>
      <c r="AH4580" s="2" t="s">
        <v>17088</v>
      </c>
    </row>
    <row r="4581" spans="24:34" x14ac:dyDescent="0.4">
      <c r="X4581" s="2" t="s">
        <v>9654</v>
      </c>
      <c r="Y4581" s="2">
        <v>1992</v>
      </c>
      <c r="Z4581" s="2">
        <v>3155.1</v>
      </c>
      <c r="AA4581" s="2">
        <v>153</v>
      </c>
      <c r="AB4581" s="2">
        <v>5</v>
      </c>
      <c r="AC4581" s="2">
        <v>3155.1</v>
      </c>
      <c r="AE4581" s="2" t="s">
        <v>9643</v>
      </c>
      <c r="AF4581" s="2" t="s">
        <v>17390</v>
      </c>
      <c r="AG4581" s="2" t="s">
        <v>2998</v>
      </c>
      <c r="AH4581" s="2" t="s">
        <v>17088</v>
      </c>
    </row>
    <row r="4582" spans="24:34" x14ac:dyDescent="0.4">
      <c r="X4582" s="2" t="s">
        <v>1698</v>
      </c>
      <c r="Y4582" s="2">
        <v>1993</v>
      </c>
      <c r="Z4582" s="2">
        <v>3711.2</v>
      </c>
      <c r="AA4582" s="2">
        <v>166</v>
      </c>
      <c r="AB4582" s="2">
        <v>5</v>
      </c>
      <c r="AC4582" s="2">
        <v>3711.2</v>
      </c>
      <c r="AE4582" s="2" t="s">
        <v>9644</v>
      </c>
      <c r="AF4582" s="2" t="s">
        <v>17390</v>
      </c>
      <c r="AG4582" s="2" t="s">
        <v>2998</v>
      </c>
      <c r="AH4582" s="2" t="s">
        <v>17088</v>
      </c>
    </row>
    <row r="4583" spans="24:34" x14ac:dyDescent="0.4">
      <c r="X4583" s="2" t="s">
        <v>9657</v>
      </c>
      <c r="Y4583" s="2">
        <v>1998</v>
      </c>
      <c r="Z4583" s="2">
        <v>3161.6</v>
      </c>
      <c r="AA4583" s="2">
        <v>128</v>
      </c>
      <c r="AB4583" s="2">
        <v>5</v>
      </c>
      <c r="AC4583" s="2">
        <v>3044.6</v>
      </c>
      <c r="AE4583" s="2" t="s">
        <v>1696</v>
      </c>
      <c r="AF4583" s="2" t="s">
        <v>17390</v>
      </c>
      <c r="AG4583" s="2" t="s">
        <v>3024</v>
      </c>
      <c r="AH4583" s="2" t="s">
        <v>17400</v>
      </c>
    </row>
    <row r="4584" spans="24:34" x14ac:dyDescent="0.4">
      <c r="X4584" s="2" t="s">
        <v>1707</v>
      </c>
      <c r="Y4584" s="2">
        <v>1990</v>
      </c>
      <c r="Z4584" s="2">
        <v>7031.9</v>
      </c>
      <c r="AA4584" s="2">
        <v>309</v>
      </c>
      <c r="AB4584" s="2">
        <v>5</v>
      </c>
      <c r="AC4584" s="2">
        <v>6325.5</v>
      </c>
      <c r="AE4584" s="2" t="s">
        <v>9645</v>
      </c>
      <c r="AF4584" s="2" t="s">
        <v>17397</v>
      </c>
      <c r="AG4584" s="2" t="s">
        <v>2998</v>
      </c>
      <c r="AH4584" s="2" t="s">
        <v>17088</v>
      </c>
    </row>
    <row r="4585" spans="24:34" x14ac:dyDescent="0.4">
      <c r="X4585" s="2" t="s">
        <v>17305</v>
      </c>
      <c r="Y4585" s="2">
        <v>1929</v>
      </c>
      <c r="Z4585" s="2">
        <v>304.2</v>
      </c>
      <c r="AA4585" s="2">
        <v>17</v>
      </c>
      <c r="AB4585" s="2">
        <v>2</v>
      </c>
      <c r="AC4585" s="2">
        <v>271.89999999999998</v>
      </c>
      <c r="AE4585" s="2" t="s">
        <v>9647</v>
      </c>
      <c r="AF4585" s="2" t="s">
        <v>17390</v>
      </c>
      <c r="AG4585" s="2" t="s">
        <v>17081</v>
      </c>
      <c r="AH4585" s="2" t="s">
        <v>17563</v>
      </c>
    </row>
    <row r="4586" spans="24:34" x14ac:dyDescent="0.4">
      <c r="X4586" s="2" t="s">
        <v>9658</v>
      </c>
      <c r="Y4586" s="2">
        <v>1927</v>
      </c>
      <c r="Z4586" s="2">
        <v>448.6</v>
      </c>
      <c r="AA4586" s="2">
        <v>16</v>
      </c>
      <c r="AB4586" s="2">
        <v>2</v>
      </c>
      <c r="AC4586" s="2">
        <v>397.8</v>
      </c>
      <c r="AE4586" s="2" t="s">
        <v>9648</v>
      </c>
      <c r="AF4586" s="2" t="s">
        <v>17390</v>
      </c>
      <c r="AG4586" s="2" t="s">
        <v>2998</v>
      </c>
      <c r="AH4586" s="2" t="s">
        <v>17400</v>
      </c>
    </row>
    <row r="4587" spans="24:34" x14ac:dyDescent="0.4">
      <c r="X4587" s="2" t="s">
        <v>9659</v>
      </c>
      <c r="Y4587" s="2">
        <v>1955</v>
      </c>
      <c r="Z4587" s="2">
        <v>411.9</v>
      </c>
      <c r="AA4587" s="2">
        <v>17</v>
      </c>
      <c r="AB4587" s="2">
        <v>2</v>
      </c>
      <c r="AC4587" s="2">
        <v>364.1</v>
      </c>
      <c r="AE4587" s="2" t="s">
        <v>9650</v>
      </c>
      <c r="AF4587" s="2" t="s">
        <v>17390</v>
      </c>
      <c r="AG4587" s="2" t="s">
        <v>17081</v>
      </c>
      <c r="AH4587" s="2" t="s">
        <v>17426</v>
      </c>
    </row>
    <row r="4588" spans="24:34" x14ac:dyDescent="0.4">
      <c r="X4588" s="2" t="s">
        <v>1708</v>
      </c>
      <c r="Y4588" s="2">
        <v>1982</v>
      </c>
      <c r="Z4588" s="2">
        <v>4379.5</v>
      </c>
      <c r="AA4588" s="2">
        <v>195</v>
      </c>
      <c r="AB4588" s="2">
        <v>5</v>
      </c>
      <c r="AC4588" s="2">
        <v>3877</v>
      </c>
      <c r="AE4588" s="2" t="s">
        <v>1697</v>
      </c>
      <c r="AF4588" s="2" t="s">
        <v>17390</v>
      </c>
      <c r="AG4588" s="2" t="s">
        <v>17576</v>
      </c>
      <c r="AH4588" s="2" t="s">
        <v>17406</v>
      </c>
    </row>
    <row r="4589" spans="24:34" x14ac:dyDescent="0.4">
      <c r="X4589" s="2" t="s">
        <v>1709</v>
      </c>
      <c r="Y4589" s="2">
        <v>1992</v>
      </c>
      <c r="Z4589" s="2">
        <v>3733.1</v>
      </c>
      <c r="AA4589" s="2">
        <v>148</v>
      </c>
      <c r="AB4589" s="2">
        <v>5</v>
      </c>
      <c r="AC4589" s="2">
        <v>3309.6</v>
      </c>
      <c r="AE4589" s="2" t="s">
        <v>9652</v>
      </c>
      <c r="AF4589" s="2" t="s">
        <v>17390</v>
      </c>
      <c r="AG4589" s="2" t="s">
        <v>2998</v>
      </c>
      <c r="AH4589" s="2" t="s">
        <v>17088</v>
      </c>
    </row>
    <row r="4590" spans="24:34" x14ac:dyDescent="0.4">
      <c r="X4590" s="2" t="s">
        <v>9661</v>
      </c>
      <c r="Y4590" s="2">
        <v>1955</v>
      </c>
      <c r="Z4590" s="2">
        <v>276.60000000000002</v>
      </c>
      <c r="AA4590" s="2">
        <v>17</v>
      </c>
      <c r="AB4590" s="2">
        <v>2</v>
      </c>
      <c r="AC4590" s="2">
        <v>266.39999999999998</v>
      </c>
      <c r="AE4590" s="2" t="s">
        <v>571</v>
      </c>
      <c r="AF4590" s="2" t="s">
        <v>17390</v>
      </c>
      <c r="AG4590" s="2" t="s">
        <v>2998</v>
      </c>
      <c r="AH4590" s="2" t="s">
        <v>17392</v>
      </c>
    </row>
    <row r="4591" spans="24:34" x14ac:dyDescent="0.4">
      <c r="X4591" s="2" t="s">
        <v>1710</v>
      </c>
      <c r="Y4591" s="2">
        <v>1987</v>
      </c>
      <c r="Z4591" s="2">
        <v>2923.2</v>
      </c>
      <c r="AA4591" s="2">
        <v>179</v>
      </c>
      <c r="AB4591" s="2">
        <v>5</v>
      </c>
      <c r="AC4591" s="2">
        <v>2390.1</v>
      </c>
      <c r="AE4591" s="2" t="s">
        <v>9654</v>
      </c>
      <c r="AF4591" s="2" t="s">
        <v>17397</v>
      </c>
      <c r="AG4591" s="2" t="s">
        <v>2998</v>
      </c>
      <c r="AH4591" s="2" t="s">
        <v>17400</v>
      </c>
    </row>
    <row r="4592" spans="24:34" x14ac:dyDescent="0.4">
      <c r="X4592" s="2" t="s">
        <v>9664</v>
      </c>
      <c r="Y4592" s="2">
        <v>1927</v>
      </c>
      <c r="Z4592" s="2">
        <v>411.9</v>
      </c>
      <c r="AA4592" s="2">
        <v>18</v>
      </c>
      <c r="AB4592" s="2">
        <v>2</v>
      </c>
      <c r="AC4592" s="2">
        <v>395.3</v>
      </c>
      <c r="AE4592" s="2" t="s">
        <v>1698</v>
      </c>
      <c r="AF4592" s="2" t="s">
        <v>17397</v>
      </c>
      <c r="AG4592" s="2" t="s">
        <v>17081</v>
      </c>
      <c r="AH4592" s="2" t="s">
        <v>17400</v>
      </c>
    </row>
    <row r="4593" spans="24:34" x14ac:dyDescent="0.4">
      <c r="X4593" s="2" t="s">
        <v>1711</v>
      </c>
      <c r="Y4593" s="2">
        <v>1981</v>
      </c>
      <c r="Z4593" s="2">
        <v>4693.6000000000004</v>
      </c>
      <c r="AA4593" s="2">
        <v>234</v>
      </c>
      <c r="AB4593" s="2">
        <v>5</v>
      </c>
      <c r="AC4593" s="2">
        <v>4693.6000000000004</v>
      </c>
      <c r="AE4593" s="2" t="s">
        <v>9657</v>
      </c>
      <c r="AF4593" s="2" t="s">
        <v>17397</v>
      </c>
      <c r="AG4593" s="2" t="s">
        <v>2998</v>
      </c>
      <c r="AH4593" s="2" t="s">
        <v>17400</v>
      </c>
    </row>
    <row r="4594" spans="24:34" x14ac:dyDescent="0.4">
      <c r="X4594" s="2" t="s">
        <v>9665</v>
      </c>
      <c r="Y4594" s="2">
        <v>1962</v>
      </c>
      <c r="Z4594" s="2">
        <v>653.4</v>
      </c>
      <c r="AA4594" s="2">
        <v>29</v>
      </c>
      <c r="AB4594" s="2">
        <v>2</v>
      </c>
      <c r="AC4594" s="2">
        <v>653.4</v>
      </c>
      <c r="AE4594" s="2" t="s">
        <v>1707</v>
      </c>
      <c r="AF4594" s="2" t="s">
        <v>17397</v>
      </c>
      <c r="AG4594" s="2" t="s">
        <v>2998</v>
      </c>
      <c r="AH4594" s="2" t="s">
        <v>17392</v>
      </c>
    </row>
    <row r="4595" spans="24:34" x14ac:dyDescent="0.4">
      <c r="X4595" s="2" t="s">
        <v>9667</v>
      </c>
      <c r="Y4595" s="2">
        <v>1977</v>
      </c>
      <c r="Z4595" s="2">
        <v>3912.3</v>
      </c>
      <c r="AA4595" s="2">
        <v>140</v>
      </c>
      <c r="AB4595" s="2">
        <v>5</v>
      </c>
      <c r="AC4595" s="2">
        <v>3639.1</v>
      </c>
      <c r="AE4595" s="2" t="s">
        <v>9658</v>
      </c>
      <c r="AF4595" s="2" t="s">
        <v>17407</v>
      </c>
      <c r="AG4595" s="2" t="s">
        <v>2998</v>
      </c>
      <c r="AH4595" s="2" t="s">
        <v>17088</v>
      </c>
    </row>
    <row r="4596" spans="24:34" x14ac:dyDescent="0.4">
      <c r="X4596" s="2" t="s">
        <v>9669</v>
      </c>
      <c r="Y4596" s="2">
        <v>1960</v>
      </c>
      <c r="Z4596" s="2">
        <v>549.79999999999995</v>
      </c>
      <c r="AA4596" s="2">
        <v>27</v>
      </c>
      <c r="AB4596" s="2">
        <v>2</v>
      </c>
      <c r="AC4596" s="2">
        <v>549.79999999999995</v>
      </c>
      <c r="AE4596" s="2" t="s">
        <v>9659</v>
      </c>
      <c r="AF4596" s="2" t="s">
        <v>17390</v>
      </c>
      <c r="AG4596" s="2" t="s">
        <v>2998</v>
      </c>
      <c r="AH4596" s="2" t="s">
        <v>17086</v>
      </c>
    </row>
    <row r="4597" spans="24:34" x14ac:dyDescent="0.4">
      <c r="X4597" s="2" t="s">
        <v>1712</v>
      </c>
      <c r="Y4597" s="2">
        <v>1958</v>
      </c>
      <c r="Z4597" s="2">
        <v>426.4</v>
      </c>
      <c r="AA4597" s="2">
        <v>21</v>
      </c>
      <c r="AB4597" s="2">
        <v>2</v>
      </c>
      <c r="AC4597" s="2">
        <v>381.4</v>
      </c>
      <c r="AE4597" s="2" t="s">
        <v>1708</v>
      </c>
      <c r="AF4597" s="2" t="s">
        <v>17397</v>
      </c>
      <c r="AG4597" s="2" t="s">
        <v>2998</v>
      </c>
      <c r="AH4597" s="2" t="s">
        <v>17413</v>
      </c>
    </row>
    <row r="4598" spans="24:34" x14ac:dyDescent="0.4">
      <c r="X4598" s="2" t="s">
        <v>9671</v>
      </c>
      <c r="Y4598" s="2">
        <v>1969</v>
      </c>
      <c r="Z4598" s="2">
        <v>788.6</v>
      </c>
      <c r="AA4598" s="2">
        <v>25</v>
      </c>
      <c r="AB4598" s="2">
        <v>2</v>
      </c>
      <c r="AC4598" s="2">
        <v>729.5</v>
      </c>
      <c r="AE4598" s="2" t="s">
        <v>1709</v>
      </c>
      <c r="AF4598" s="2" t="s">
        <v>17397</v>
      </c>
      <c r="AG4598" s="2" t="s">
        <v>2998</v>
      </c>
      <c r="AH4598" s="2" t="s">
        <v>17400</v>
      </c>
    </row>
    <row r="4599" spans="24:34" x14ac:dyDescent="0.4">
      <c r="X4599" s="2" t="s">
        <v>9672</v>
      </c>
      <c r="Y4599" s="2">
        <v>1973</v>
      </c>
      <c r="Z4599" s="2">
        <v>782</v>
      </c>
      <c r="AA4599" s="2">
        <v>35</v>
      </c>
      <c r="AB4599" s="2">
        <v>2</v>
      </c>
      <c r="AC4599" s="2">
        <v>725.3</v>
      </c>
      <c r="AE4599" s="2" t="s">
        <v>9660</v>
      </c>
      <c r="AF4599" s="2" t="s">
        <v>2998</v>
      </c>
      <c r="AG4599" s="2" t="s">
        <v>2998</v>
      </c>
      <c r="AH4599" s="2" t="s">
        <v>2998</v>
      </c>
    </row>
    <row r="4600" spans="24:34" x14ac:dyDescent="0.4">
      <c r="X4600" s="2" t="s">
        <v>9674</v>
      </c>
      <c r="Y4600" s="2">
        <v>1978</v>
      </c>
      <c r="Z4600" s="2">
        <v>878.8</v>
      </c>
      <c r="AA4600" s="2">
        <v>36</v>
      </c>
      <c r="AB4600" s="2">
        <v>3</v>
      </c>
      <c r="AC4600" s="2">
        <v>847.3</v>
      </c>
      <c r="AE4600" s="2" t="s">
        <v>9661</v>
      </c>
      <c r="AF4600" s="2" t="s">
        <v>17390</v>
      </c>
      <c r="AG4600" s="2" t="s">
        <v>2998</v>
      </c>
      <c r="AH4600" s="2" t="s">
        <v>17086</v>
      </c>
    </row>
    <row r="4601" spans="24:34" x14ac:dyDescent="0.4">
      <c r="X4601" s="2" t="s">
        <v>9675</v>
      </c>
      <c r="Y4601" s="2">
        <v>1980</v>
      </c>
      <c r="Z4601" s="2">
        <v>952.3</v>
      </c>
      <c r="AA4601" s="2">
        <v>24</v>
      </c>
      <c r="AB4601" s="2">
        <v>2</v>
      </c>
      <c r="AC4601" s="2">
        <v>869.1</v>
      </c>
      <c r="AE4601" s="2" t="s">
        <v>1710</v>
      </c>
      <c r="AF4601" s="2" t="s">
        <v>17390</v>
      </c>
      <c r="AG4601" s="2" t="s">
        <v>2998</v>
      </c>
      <c r="AH4601" s="2" t="s">
        <v>17086</v>
      </c>
    </row>
    <row r="4602" spans="24:34" x14ac:dyDescent="0.4">
      <c r="X4602" s="2" t="s">
        <v>9676</v>
      </c>
      <c r="Y4602" s="2">
        <v>1987</v>
      </c>
      <c r="Z4602" s="2">
        <v>915.1</v>
      </c>
      <c r="AA4602" s="2">
        <v>42</v>
      </c>
      <c r="AB4602" s="2">
        <v>2</v>
      </c>
      <c r="AC4602" s="2">
        <v>873.2</v>
      </c>
      <c r="AE4602" s="2" t="s">
        <v>9664</v>
      </c>
      <c r="AF4602" s="2" t="s">
        <v>17390</v>
      </c>
      <c r="AG4602" s="2" t="s">
        <v>2998</v>
      </c>
      <c r="AH4602" s="2" t="s">
        <v>17088</v>
      </c>
    </row>
    <row r="4603" spans="24:34" x14ac:dyDescent="0.4">
      <c r="X4603" s="2" t="s">
        <v>9678</v>
      </c>
      <c r="Y4603" s="2">
        <v>1980</v>
      </c>
      <c r="Z4603" s="2">
        <v>989.6</v>
      </c>
      <c r="AA4603" s="2">
        <v>37</v>
      </c>
      <c r="AB4603" s="2">
        <v>2</v>
      </c>
      <c r="AC4603" s="2">
        <v>862.8</v>
      </c>
      <c r="AE4603" s="2" t="s">
        <v>1711</v>
      </c>
      <c r="AF4603" s="2" t="s">
        <v>17397</v>
      </c>
      <c r="AG4603" s="2" t="s">
        <v>17081</v>
      </c>
      <c r="AH4603" s="2" t="s">
        <v>17398</v>
      </c>
    </row>
    <row r="4604" spans="24:34" x14ac:dyDescent="0.4">
      <c r="X4604" s="2" t="s">
        <v>9679</v>
      </c>
      <c r="Y4604" s="2">
        <v>1990</v>
      </c>
      <c r="Z4604" s="2">
        <v>1564.5</v>
      </c>
      <c r="AA4604" s="2">
        <v>75</v>
      </c>
      <c r="AB4604" s="2">
        <v>3</v>
      </c>
      <c r="AC4604" s="2">
        <v>1564.5</v>
      </c>
      <c r="AE4604" s="2" t="s">
        <v>9665</v>
      </c>
      <c r="AF4604" s="2" t="s">
        <v>17390</v>
      </c>
      <c r="AG4604" s="2" t="s">
        <v>2998</v>
      </c>
      <c r="AH4604" s="2" t="s">
        <v>17088</v>
      </c>
    </row>
    <row r="4605" spans="24:34" x14ac:dyDescent="0.4">
      <c r="X4605" s="2" t="s">
        <v>9681</v>
      </c>
      <c r="Y4605" s="2">
        <v>1990</v>
      </c>
      <c r="Z4605" s="2">
        <v>888.9</v>
      </c>
      <c r="AA4605" s="2">
        <v>43</v>
      </c>
      <c r="AB4605" s="2">
        <v>2</v>
      </c>
      <c r="AC4605" s="2">
        <v>888.9</v>
      </c>
      <c r="AE4605" s="2" t="s">
        <v>9667</v>
      </c>
      <c r="AF4605" s="2" t="s">
        <v>17390</v>
      </c>
      <c r="AG4605" s="2" t="s">
        <v>17081</v>
      </c>
      <c r="AH4605" s="2" t="s">
        <v>17393</v>
      </c>
    </row>
    <row r="4606" spans="24:34" x14ac:dyDescent="0.4">
      <c r="X4606" s="2" t="s">
        <v>9682</v>
      </c>
      <c r="Y4606" s="2">
        <v>1993</v>
      </c>
      <c r="Z4606" s="2">
        <v>459.1</v>
      </c>
      <c r="AA4606" s="2">
        <v>15</v>
      </c>
      <c r="AB4606" s="2">
        <v>2</v>
      </c>
      <c r="AC4606" s="2">
        <v>423.6</v>
      </c>
      <c r="AE4606" s="2" t="s">
        <v>9669</v>
      </c>
      <c r="AF4606" s="2" t="s">
        <v>17390</v>
      </c>
      <c r="AG4606" s="2" t="s">
        <v>2998</v>
      </c>
      <c r="AH4606" s="2" t="s">
        <v>17088</v>
      </c>
    </row>
    <row r="4607" spans="24:34" x14ac:dyDescent="0.4">
      <c r="X4607" s="2" t="s">
        <v>9683</v>
      </c>
      <c r="Y4607" s="2">
        <v>1986</v>
      </c>
      <c r="Z4607" s="2">
        <v>1776.5</v>
      </c>
      <c r="AA4607" s="2">
        <v>44</v>
      </c>
      <c r="AB4607" s="2">
        <v>3</v>
      </c>
      <c r="AC4607" s="2">
        <v>1776.5</v>
      </c>
      <c r="AE4607" s="2" t="s">
        <v>1712</v>
      </c>
      <c r="AF4607" s="2" t="s">
        <v>17390</v>
      </c>
      <c r="AG4607" s="2" t="s">
        <v>2998</v>
      </c>
      <c r="AH4607" s="2" t="s">
        <v>17088</v>
      </c>
    </row>
    <row r="4608" spans="24:34" x14ac:dyDescent="0.4">
      <c r="X4608" s="2" t="s">
        <v>9684</v>
      </c>
      <c r="Y4608" s="2">
        <v>1986</v>
      </c>
      <c r="Z4608" s="2">
        <v>975.7</v>
      </c>
      <c r="AA4608" s="2">
        <v>45</v>
      </c>
      <c r="AB4608" s="2">
        <v>2</v>
      </c>
      <c r="AC4608" s="2">
        <v>889.6</v>
      </c>
      <c r="AE4608" s="2" t="s">
        <v>9671</v>
      </c>
      <c r="AF4608" s="2" t="s">
        <v>17390</v>
      </c>
      <c r="AG4608" s="2" t="s">
        <v>2998</v>
      </c>
      <c r="AH4608" s="2" t="s">
        <v>17088</v>
      </c>
    </row>
    <row r="4609" spans="24:34" x14ac:dyDescent="0.4">
      <c r="X4609" s="2" t="s">
        <v>9685</v>
      </c>
      <c r="Y4609" s="2">
        <v>1997</v>
      </c>
      <c r="Z4609" s="2">
        <v>413.7</v>
      </c>
      <c r="AA4609" s="2">
        <v>25</v>
      </c>
      <c r="AB4609" s="2">
        <v>2</v>
      </c>
      <c r="AC4609" s="2">
        <v>375.6</v>
      </c>
      <c r="AE4609" s="2" t="s">
        <v>9672</v>
      </c>
      <c r="AF4609" s="2" t="s">
        <v>17390</v>
      </c>
      <c r="AG4609" s="2" t="s">
        <v>2998</v>
      </c>
      <c r="AH4609" s="2" t="s">
        <v>17088</v>
      </c>
    </row>
    <row r="4610" spans="24:34" x14ac:dyDescent="0.4">
      <c r="X4610" s="2" t="s">
        <v>9686</v>
      </c>
      <c r="Y4610" s="2">
        <v>1997</v>
      </c>
      <c r="Z4610" s="2">
        <v>422.7</v>
      </c>
      <c r="AA4610" s="2">
        <v>25</v>
      </c>
      <c r="AB4610" s="2">
        <v>2</v>
      </c>
      <c r="AC4610" s="2">
        <v>374.7</v>
      </c>
      <c r="AE4610" s="2" t="s">
        <v>9674</v>
      </c>
      <c r="AF4610" s="2" t="s">
        <v>17390</v>
      </c>
      <c r="AG4610" s="2" t="s">
        <v>2998</v>
      </c>
      <c r="AH4610" s="2" t="s">
        <v>17400</v>
      </c>
    </row>
    <row r="4611" spans="24:34" x14ac:dyDescent="0.4">
      <c r="X4611" s="2" t="s">
        <v>9688</v>
      </c>
      <c r="Y4611" s="2">
        <v>1988</v>
      </c>
      <c r="Z4611" s="2">
        <v>1569.7</v>
      </c>
      <c r="AA4611" s="2">
        <v>83</v>
      </c>
      <c r="AB4611" s="2">
        <v>3</v>
      </c>
      <c r="AC4611" s="2">
        <v>1559.7</v>
      </c>
      <c r="AE4611" s="2" t="s">
        <v>9675</v>
      </c>
      <c r="AF4611" s="2" t="s">
        <v>17390</v>
      </c>
      <c r="AG4611" s="2" t="s">
        <v>2998</v>
      </c>
      <c r="AH4611" s="2" t="s">
        <v>17400</v>
      </c>
    </row>
    <row r="4612" spans="24:34" x14ac:dyDescent="0.4">
      <c r="X4612" s="2" t="s">
        <v>9689</v>
      </c>
      <c r="Y4612" s="2">
        <v>1989</v>
      </c>
      <c r="Z4612" s="2">
        <v>1610.5</v>
      </c>
      <c r="AA4612" s="2">
        <v>64</v>
      </c>
      <c r="AB4612" s="2">
        <v>3</v>
      </c>
      <c r="AC4612" s="2">
        <v>1570.1</v>
      </c>
      <c r="AE4612" s="2" t="s">
        <v>9676</v>
      </c>
      <c r="AF4612" s="2" t="s">
        <v>17390</v>
      </c>
      <c r="AG4612" s="2" t="s">
        <v>2998</v>
      </c>
      <c r="AH4612" s="2" t="s">
        <v>17400</v>
      </c>
    </row>
    <row r="4613" spans="24:34" x14ac:dyDescent="0.4">
      <c r="X4613" s="2" t="s">
        <v>9690</v>
      </c>
      <c r="Y4613" s="2">
        <v>1991</v>
      </c>
      <c r="Z4613" s="2">
        <v>1035.2</v>
      </c>
      <c r="AA4613" s="2">
        <v>54</v>
      </c>
      <c r="AB4613" s="2">
        <v>3</v>
      </c>
      <c r="AC4613" s="2">
        <v>1035.2</v>
      </c>
      <c r="AE4613" s="2" t="s">
        <v>9678</v>
      </c>
      <c r="AF4613" s="2" t="s">
        <v>17390</v>
      </c>
      <c r="AG4613" s="2" t="s">
        <v>2998</v>
      </c>
      <c r="AH4613" s="2" t="s">
        <v>17400</v>
      </c>
    </row>
    <row r="4614" spans="24:34" x14ac:dyDescent="0.4">
      <c r="X4614" s="2" t="s">
        <v>9692</v>
      </c>
      <c r="Y4614" s="2">
        <v>1992</v>
      </c>
      <c r="Z4614" s="2">
        <v>1913.9</v>
      </c>
      <c r="AA4614" s="2">
        <v>76</v>
      </c>
      <c r="AB4614" s="2">
        <v>3</v>
      </c>
      <c r="AC4614" s="2">
        <v>1913.9</v>
      </c>
      <c r="AE4614" s="2" t="s">
        <v>9679</v>
      </c>
      <c r="AF4614" s="2" t="s">
        <v>17390</v>
      </c>
      <c r="AG4614" s="2" t="s">
        <v>2998</v>
      </c>
      <c r="AH4614" s="2" t="s">
        <v>17400</v>
      </c>
    </row>
    <row r="4615" spans="24:34" x14ac:dyDescent="0.4">
      <c r="X4615" s="2" t="s">
        <v>9693</v>
      </c>
      <c r="Y4615" s="2">
        <v>1995</v>
      </c>
      <c r="Z4615" s="2">
        <v>1925.2</v>
      </c>
      <c r="AA4615" s="2">
        <v>58</v>
      </c>
      <c r="AB4615" s="2">
        <v>3</v>
      </c>
      <c r="AC4615" s="2">
        <v>1840</v>
      </c>
      <c r="AE4615" s="2" t="s">
        <v>9681</v>
      </c>
      <c r="AF4615" s="2" t="s">
        <v>17390</v>
      </c>
      <c r="AG4615" s="2" t="s">
        <v>2998</v>
      </c>
      <c r="AH4615" s="2" t="s">
        <v>17400</v>
      </c>
    </row>
    <row r="4616" spans="24:34" x14ac:dyDescent="0.4">
      <c r="X4616" s="2" t="s">
        <v>9695</v>
      </c>
      <c r="Y4616" s="2">
        <v>1961</v>
      </c>
      <c r="Z4616" s="2">
        <v>609.5</v>
      </c>
      <c r="AA4616" s="2">
        <v>28</v>
      </c>
      <c r="AB4616" s="2">
        <v>2</v>
      </c>
      <c r="AC4616" s="2">
        <v>557.9</v>
      </c>
      <c r="AE4616" s="2" t="s">
        <v>9682</v>
      </c>
      <c r="AF4616" s="2" t="s">
        <v>17390</v>
      </c>
      <c r="AG4616" s="2" t="s">
        <v>2998</v>
      </c>
      <c r="AH4616" s="2" t="s">
        <v>17086</v>
      </c>
    </row>
    <row r="4617" spans="24:34" x14ac:dyDescent="0.4">
      <c r="X4617" s="2" t="s">
        <v>9696</v>
      </c>
      <c r="Y4617" s="2">
        <v>1961</v>
      </c>
      <c r="Z4617" s="2">
        <v>609.70000000000005</v>
      </c>
      <c r="AA4617" s="2">
        <v>27</v>
      </c>
      <c r="AB4617" s="2">
        <v>2</v>
      </c>
      <c r="AC4617" s="2">
        <v>568.20000000000005</v>
      </c>
      <c r="AE4617" s="2" t="s">
        <v>9683</v>
      </c>
      <c r="AF4617" s="2" t="s">
        <v>17390</v>
      </c>
      <c r="AG4617" s="2" t="s">
        <v>2998</v>
      </c>
      <c r="AH4617" s="2" t="s">
        <v>17400</v>
      </c>
    </row>
    <row r="4618" spans="24:34" x14ac:dyDescent="0.4">
      <c r="X4618" s="2" t="s">
        <v>1713</v>
      </c>
      <c r="Y4618" s="2">
        <v>1960</v>
      </c>
      <c r="Z4618" s="2">
        <v>634.6</v>
      </c>
      <c r="AA4618" s="2">
        <v>26</v>
      </c>
      <c r="AB4618" s="2">
        <v>2</v>
      </c>
      <c r="AC4618" s="2">
        <v>634.6</v>
      </c>
      <c r="AE4618" s="2" t="s">
        <v>9684</v>
      </c>
      <c r="AF4618" s="2" t="s">
        <v>17390</v>
      </c>
      <c r="AG4618" s="2" t="s">
        <v>2998</v>
      </c>
      <c r="AH4618" s="2" t="s">
        <v>17400</v>
      </c>
    </row>
    <row r="4619" spans="24:34" x14ac:dyDescent="0.4">
      <c r="X4619" s="2" t="s">
        <v>1714</v>
      </c>
      <c r="Y4619" s="2">
        <v>1959</v>
      </c>
      <c r="Z4619" s="2">
        <v>693.8</v>
      </c>
      <c r="AA4619" s="2">
        <v>22</v>
      </c>
      <c r="AB4619" s="2">
        <v>2</v>
      </c>
      <c r="AC4619" s="2">
        <v>645.20000000000005</v>
      </c>
      <c r="AE4619" s="2" t="s">
        <v>9685</v>
      </c>
      <c r="AF4619" s="2" t="s">
        <v>17390</v>
      </c>
      <c r="AG4619" s="2" t="s">
        <v>17391</v>
      </c>
      <c r="AH4619" s="2" t="s">
        <v>17086</v>
      </c>
    </row>
    <row r="4620" spans="24:34" x14ac:dyDescent="0.4">
      <c r="X4620" s="2" t="s">
        <v>9698</v>
      </c>
      <c r="Y4620" s="2">
        <v>1958</v>
      </c>
      <c r="Z4620" s="2">
        <v>633.5</v>
      </c>
      <c r="AA4620" s="2">
        <v>36</v>
      </c>
      <c r="AB4620" s="2">
        <v>2</v>
      </c>
      <c r="AC4620" s="2">
        <v>588.6</v>
      </c>
      <c r="AE4620" s="2" t="s">
        <v>9686</v>
      </c>
      <c r="AF4620" s="2" t="s">
        <v>17390</v>
      </c>
      <c r="AG4620" s="2" t="s">
        <v>17391</v>
      </c>
      <c r="AH4620" s="2" t="s">
        <v>17086</v>
      </c>
    </row>
    <row r="4621" spans="24:34" x14ac:dyDescent="0.4">
      <c r="X4621" s="2" t="s">
        <v>9701</v>
      </c>
      <c r="Y4621" s="2">
        <v>1952</v>
      </c>
      <c r="Z4621" s="2">
        <v>422.1</v>
      </c>
      <c r="AA4621" s="2">
        <v>27</v>
      </c>
      <c r="AB4621" s="2">
        <v>2</v>
      </c>
      <c r="AC4621" s="2">
        <v>422.1</v>
      </c>
      <c r="AE4621" s="2" t="s">
        <v>9688</v>
      </c>
      <c r="AF4621" s="2" t="s">
        <v>17390</v>
      </c>
      <c r="AG4621" s="2" t="s">
        <v>2998</v>
      </c>
      <c r="AH4621" s="2" t="s">
        <v>17400</v>
      </c>
    </row>
    <row r="4622" spans="24:34" x14ac:dyDescent="0.4">
      <c r="X4622" s="2" t="s">
        <v>9702</v>
      </c>
      <c r="Y4622" s="2">
        <v>1952</v>
      </c>
      <c r="Z4622" s="2">
        <v>429.9</v>
      </c>
      <c r="AA4622" s="2">
        <v>20</v>
      </c>
      <c r="AB4622" s="2">
        <v>2</v>
      </c>
      <c r="AC4622" s="2">
        <v>429.9</v>
      </c>
      <c r="AE4622" s="2" t="s">
        <v>9689</v>
      </c>
      <c r="AF4622" s="2" t="s">
        <v>17390</v>
      </c>
      <c r="AG4622" s="2" t="s">
        <v>2998</v>
      </c>
      <c r="AH4622" s="2" t="s">
        <v>17400</v>
      </c>
    </row>
    <row r="4623" spans="24:34" x14ac:dyDescent="0.4">
      <c r="X4623" s="2" t="s">
        <v>9703</v>
      </c>
      <c r="Y4623" s="2">
        <v>1984</v>
      </c>
      <c r="Z4623" s="2">
        <v>2473.9</v>
      </c>
      <c r="AA4623" s="2">
        <v>133</v>
      </c>
      <c r="AB4623" s="2">
        <v>5</v>
      </c>
      <c r="AC4623" s="2">
        <v>2398.6</v>
      </c>
      <c r="AE4623" s="2" t="s">
        <v>9690</v>
      </c>
      <c r="AF4623" s="2" t="s">
        <v>17390</v>
      </c>
      <c r="AG4623" s="2" t="s">
        <v>2998</v>
      </c>
      <c r="AH4623" s="2" t="s">
        <v>17088</v>
      </c>
    </row>
    <row r="4624" spans="24:34" x14ac:dyDescent="0.4">
      <c r="X4624" s="2" t="s">
        <v>9705</v>
      </c>
      <c r="Y4624" s="2">
        <v>1985</v>
      </c>
      <c r="Z4624" s="2">
        <v>1364</v>
      </c>
      <c r="AA4624" s="2">
        <v>77</v>
      </c>
      <c r="AB4624" s="2">
        <v>5</v>
      </c>
      <c r="AC4624" s="2">
        <v>1364</v>
      </c>
      <c r="AE4624" s="2" t="s">
        <v>9692</v>
      </c>
      <c r="AF4624" s="2" t="s">
        <v>17390</v>
      </c>
      <c r="AG4624" s="2" t="s">
        <v>2998</v>
      </c>
      <c r="AH4624" s="2" t="s">
        <v>17393</v>
      </c>
    </row>
    <row r="4625" spans="24:34" x14ac:dyDescent="0.4">
      <c r="X4625" s="2" t="s">
        <v>9707</v>
      </c>
      <c r="Y4625" s="2">
        <v>1978</v>
      </c>
      <c r="Z4625" s="2">
        <v>4643.2</v>
      </c>
      <c r="AA4625" s="2">
        <v>329</v>
      </c>
      <c r="AB4625" s="2">
        <v>5</v>
      </c>
      <c r="AC4625" s="2">
        <v>4409.1000000000004</v>
      </c>
      <c r="AE4625" s="2" t="s">
        <v>9693</v>
      </c>
      <c r="AF4625" s="2" t="s">
        <v>17390</v>
      </c>
      <c r="AG4625" s="2" t="s">
        <v>2998</v>
      </c>
      <c r="AH4625" s="2" t="s">
        <v>17400</v>
      </c>
    </row>
    <row r="4626" spans="24:34" x14ac:dyDescent="0.4">
      <c r="X4626" s="2" t="s">
        <v>9709</v>
      </c>
      <c r="Y4626" s="2">
        <v>1970</v>
      </c>
      <c r="Z4626" s="2">
        <v>3635.4</v>
      </c>
      <c r="AA4626" s="2">
        <v>167</v>
      </c>
      <c r="AB4626" s="2">
        <v>5</v>
      </c>
      <c r="AC4626" s="2">
        <v>3360</v>
      </c>
      <c r="AE4626" s="2" t="s">
        <v>9695</v>
      </c>
      <c r="AF4626" s="2" t="s">
        <v>17390</v>
      </c>
      <c r="AG4626" s="2" t="s">
        <v>2998</v>
      </c>
      <c r="AH4626" s="2" t="s">
        <v>17088</v>
      </c>
    </row>
    <row r="4627" spans="24:34" x14ac:dyDescent="0.4">
      <c r="X4627" s="2" t="s">
        <v>9711</v>
      </c>
      <c r="Y4627" s="2">
        <v>1988</v>
      </c>
      <c r="Z4627" s="2">
        <v>1705.4</v>
      </c>
      <c r="AA4627" s="2">
        <v>56</v>
      </c>
      <c r="AB4627" s="2">
        <v>5</v>
      </c>
      <c r="AC4627" s="2">
        <v>1632.3</v>
      </c>
      <c r="AE4627" s="2" t="s">
        <v>9696</v>
      </c>
      <c r="AF4627" s="2" t="s">
        <v>17390</v>
      </c>
      <c r="AG4627" s="2" t="s">
        <v>2998</v>
      </c>
      <c r="AH4627" s="2" t="s">
        <v>17088</v>
      </c>
    </row>
    <row r="4628" spans="24:34" x14ac:dyDescent="0.4">
      <c r="X4628" s="2" t="s">
        <v>9713</v>
      </c>
      <c r="Y4628" s="2">
        <v>1959</v>
      </c>
      <c r="Z4628" s="2">
        <v>289.10000000000002</v>
      </c>
      <c r="AA4628" s="2">
        <v>15</v>
      </c>
      <c r="AB4628" s="2">
        <v>2</v>
      </c>
      <c r="AC4628" s="2">
        <v>289.10000000000002</v>
      </c>
      <c r="AE4628" s="2" t="s">
        <v>1713</v>
      </c>
      <c r="AF4628" s="2" t="s">
        <v>17390</v>
      </c>
      <c r="AG4628" s="2" t="s">
        <v>2998</v>
      </c>
      <c r="AH4628" s="2" t="s">
        <v>17088</v>
      </c>
    </row>
    <row r="4629" spans="24:34" x14ac:dyDescent="0.4">
      <c r="X4629" s="2" t="s">
        <v>9715</v>
      </c>
      <c r="Y4629" s="2">
        <v>1957</v>
      </c>
      <c r="Z4629" s="2">
        <v>855.7</v>
      </c>
      <c r="AA4629" s="2">
        <v>25</v>
      </c>
      <c r="AB4629" s="2">
        <v>2</v>
      </c>
      <c r="AC4629" s="2">
        <v>797.9</v>
      </c>
      <c r="AE4629" s="2" t="s">
        <v>1714</v>
      </c>
      <c r="AF4629" s="2" t="s">
        <v>17390</v>
      </c>
      <c r="AG4629" s="2" t="s">
        <v>2998</v>
      </c>
      <c r="AH4629" s="2" t="s">
        <v>17088</v>
      </c>
    </row>
    <row r="4630" spans="24:34" x14ac:dyDescent="0.4">
      <c r="X4630" s="2" t="s">
        <v>1715</v>
      </c>
      <c r="Y4630" s="2">
        <v>1880</v>
      </c>
      <c r="Z4630" s="2">
        <v>294.39999999999998</v>
      </c>
      <c r="AA4630" s="2">
        <v>21</v>
      </c>
      <c r="AB4630" s="2">
        <v>2</v>
      </c>
      <c r="AC4630" s="2">
        <v>202.2</v>
      </c>
      <c r="AE4630" s="2" t="s">
        <v>9698</v>
      </c>
      <c r="AF4630" s="2" t="s">
        <v>17403</v>
      </c>
      <c r="AG4630" s="2" t="s">
        <v>2998</v>
      </c>
      <c r="AH4630" s="2" t="s">
        <v>17088</v>
      </c>
    </row>
    <row r="4631" spans="24:34" x14ac:dyDescent="0.4">
      <c r="X4631" s="2" t="s">
        <v>9717</v>
      </c>
      <c r="Y4631" s="2">
        <v>1928</v>
      </c>
      <c r="Z4631" s="2">
        <v>523.20000000000005</v>
      </c>
      <c r="AA4631" s="2">
        <v>32</v>
      </c>
      <c r="AB4631" s="2">
        <v>2</v>
      </c>
      <c r="AC4631" s="2">
        <v>475.5</v>
      </c>
      <c r="AE4631" s="2" t="s">
        <v>9701</v>
      </c>
      <c r="AF4631" s="2" t="s">
        <v>17390</v>
      </c>
      <c r="AG4631" s="2" t="s">
        <v>2998</v>
      </c>
      <c r="AH4631" s="2" t="s">
        <v>17086</v>
      </c>
    </row>
    <row r="4632" spans="24:34" x14ac:dyDescent="0.4">
      <c r="X4632" s="2" t="s">
        <v>9719</v>
      </c>
      <c r="Y4632" s="2">
        <v>1875</v>
      </c>
      <c r="Z4632" s="2">
        <v>1227.9000000000001</v>
      </c>
      <c r="AA4632" s="2">
        <v>48</v>
      </c>
      <c r="AB4632" s="2">
        <v>2</v>
      </c>
      <c r="AC4632" s="2">
        <v>1162.8</v>
      </c>
      <c r="AE4632" s="2" t="s">
        <v>9702</v>
      </c>
      <c r="AF4632" s="2" t="s">
        <v>17403</v>
      </c>
      <c r="AG4632" s="2" t="s">
        <v>2998</v>
      </c>
      <c r="AH4632" s="2" t="s">
        <v>17086</v>
      </c>
    </row>
    <row r="4633" spans="24:34" x14ac:dyDescent="0.4">
      <c r="X4633" s="2" t="s">
        <v>1716</v>
      </c>
      <c r="Y4633" s="2">
        <v>1928</v>
      </c>
      <c r="Z4633" s="2">
        <v>550</v>
      </c>
      <c r="AA4633" s="2">
        <v>28</v>
      </c>
      <c r="AB4633" s="2">
        <v>2</v>
      </c>
      <c r="AC4633" s="2">
        <v>498.3</v>
      </c>
      <c r="AE4633" s="2" t="s">
        <v>9703</v>
      </c>
      <c r="AF4633" s="2" t="s">
        <v>17390</v>
      </c>
      <c r="AG4633" s="2" t="s">
        <v>2998</v>
      </c>
      <c r="AH4633" s="2" t="s">
        <v>17086</v>
      </c>
    </row>
    <row r="4634" spans="24:34" x14ac:dyDescent="0.4">
      <c r="X4634" s="2" t="s">
        <v>9721</v>
      </c>
      <c r="Y4634" s="2">
        <v>1890</v>
      </c>
      <c r="Z4634" s="2">
        <v>1381.9</v>
      </c>
      <c r="AA4634" s="2">
        <v>43</v>
      </c>
      <c r="AB4634" s="2">
        <v>3</v>
      </c>
      <c r="AC4634" s="2">
        <v>1232.9000000000001</v>
      </c>
      <c r="AE4634" s="2" t="s">
        <v>9705</v>
      </c>
      <c r="AF4634" s="2" t="s">
        <v>17390</v>
      </c>
      <c r="AG4634" s="2" t="s">
        <v>17081</v>
      </c>
      <c r="AH4634" s="2" t="s">
        <v>17086</v>
      </c>
    </row>
    <row r="4635" spans="24:34" x14ac:dyDescent="0.4">
      <c r="X4635" s="2" t="s">
        <v>9723</v>
      </c>
      <c r="Y4635" s="2">
        <v>1917</v>
      </c>
      <c r="Z4635" s="2">
        <v>512.5</v>
      </c>
      <c r="AA4635" s="2">
        <v>22</v>
      </c>
      <c r="AB4635" s="2">
        <v>3</v>
      </c>
      <c r="AC4635" s="2">
        <v>512.20000000000005</v>
      </c>
      <c r="AE4635" s="2" t="s">
        <v>9707</v>
      </c>
      <c r="AF4635" s="2" t="s">
        <v>17390</v>
      </c>
      <c r="AG4635" s="2" t="s">
        <v>2998</v>
      </c>
      <c r="AH4635" s="2" t="s">
        <v>17400</v>
      </c>
    </row>
    <row r="4636" spans="24:34" x14ac:dyDescent="0.4">
      <c r="X4636" s="2" t="s">
        <v>9724</v>
      </c>
      <c r="Y4636" s="2">
        <v>1958</v>
      </c>
      <c r="Z4636" s="2">
        <v>314.2</v>
      </c>
      <c r="AA4636" s="2">
        <v>15</v>
      </c>
      <c r="AB4636" s="2">
        <v>2</v>
      </c>
      <c r="AC4636" s="2">
        <v>290.60000000000002</v>
      </c>
      <c r="AE4636" s="2" t="s">
        <v>9709</v>
      </c>
      <c r="AF4636" s="2" t="s">
        <v>17390</v>
      </c>
      <c r="AG4636" s="2" t="s">
        <v>17437</v>
      </c>
      <c r="AH4636" s="2" t="s">
        <v>17393</v>
      </c>
    </row>
    <row r="4637" spans="24:34" x14ac:dyDescent="0.4">
      <c r="X4637" s="2" t="s">
        <v>9726</v>
      </c>
      <c r="Y4637" s="2">
        <v>1958</v>
      </c>
      <c r="Z4637" s="2">
        <v>284.39999999999998</v>
      </c>
      <c r="AA4637" s="2">
        <v>2</v>
      </c>
      <c r="AB4637" s="2">
        <v>2</v>
      </c>
      <c r="AC4637" s="2">
        <v>284.39999999999998</v>
      </c>
      <c r="AE4637" s="2" t="s">
        <v>9711</v>
      </c>
      <c r="AF4637" s="2" t="s">
        <v>17390</v>
      </c>
      <c r="AG4637" s="2" t="s">
        <v>2998</v>
      </c>
      <c r="AH4637" s="2" t="s">
        <v>17086</v>
      </c>
    </row>
    <row r="4638" spans="24:34" x14ac:dyDescent="0.4">
      <c r="X4638" s="2" t="s">
        <v>9728</v>
      </c>
      <c r="Y4638" s="2">
        <v>1935</v>
      </c>
      <c r="Z4638" s="2">
        <v>1739.2</v>
      </c>
      <c r="AA4638" s="2">
        <v>76</v>
      </c>
      <c r="AB4638" s="2">
        <v>3</v>
      </c>
      <c r="AC4638" s="2">
        <v>1739.2</v>
      </c>
      <c r="AE4638" s="2" t="s">
        <v>9713</v>
      </c>
      <c r="AF4638" s="2" t="s">
        <v>17390</v>
      </c>
      <c r="AG4638" s="2" t="s">
        <v>2998</v>
      </c>
      <c r="AH4638" s="2" t="s">
        <v>17086</v>
      </c>
    </row>
    <row r="4639" spans="24:34" x14ac:dyDescent="0.4">
      <c r="X4639" s="2" t="s">
        <v>1717</v>
      </c>
      <c r="Y4639" s="2">
        <v>1978</v>
      </c>
      <c r="Z4639" s="2">
        <v>4583.3999999999996</v>
      </c>
      <c r="AA4639" s="2">
        <v>250</v>
      </c>
      <c r="AB4639" s="2">
        <v>5</v>
      </c>
      <c r="AC4639" s="2">
        <v>2577.6999999999998</v>
      </c>
      <c r="AE4639" s="2" t="s">
        <v>9715</v>
      </c>
      <c r="AF4639" s="2" t="s">
        <v>17390</v>
      </c>
      <c r="AG4639" s="2" t="s">
        <v>2998</v>
      </c>
      <c r="AH4639" s="2" t="s">
        <v>17088</v>
      </c>
    </row>
    <row r="4640" spans="24:34" x14ac:dyDescent="0.4">
      <c r="X4640" s="2" t="s">
        <v>9730</v>
      </c>
      <c r="Y4640" s="2">
        <v>1972</v>
      </c>
      <c r="Z4640" s="2">
        <v>4953.8999999999996</v>
      </c>
      <c r="AA4640" s="2">
        <v>174</v>
      </c>
      <c r="AB4640" s="2">
        <v>5</v>
      </c>
      <c r="AC4640" s="2">
        <v>4556.7</v>
      </c>
      <c r="AE4640" s="2" t="s">
        <v>1715</v>
      </c>
      <c r="AF4640" s="2" t="s">
        <v>17390</v>
      </c>
      <c r="AG4640" s="2" t="s">
        <v>2998</v>
      </c>
      <c r="AH4640" s="2" t="s">
        <v>17088</v>
      </c>
    </row>
    <row r="4641" spans="24:34" x14ac:dyDescent="0.4">
      <c r="X4641" s="2" t="s">
        <v>1718</v>
      </c>
      <c r="Y4641" s="2">
        <v>1983</v>
      </c>
      <c r="Z4641" s="2">
        <v>3870.8</v>
      </c>
      <c r="AA4641" s="2">
        <v>110</v>
      </c>
      <c r="AB4641" s="2">
        <v>5</v>
      </c>
      <c r="AC4641" s="2">
        <v>3870.8</v>
      </c>
      <c r="AE4641" s="2" t="s">
        <v>9717</v>
      </c>
      <c r="AF4641" s="2" t="s">
        <v>17390</v>
      </c>
      <c r="AG4641" s="2" t="s">
        <v>2998</v>
      </c>
      <c r="AH4641" s="2" t="s">
        <v>17088</v>
      </c>
    </row>
    <row r="4642" spans="24:34" x14ac:dyDescent="0.4">
      <c r="X4642" s="2" t="s">
        <v>9732</v>
      </c>
      <c r="Y4642" s="2">
        <v>1968</v>
      </c>
      <c r="Z4642" s="2">
        <v>2720.5</v>
      </c>
      <c r="AA4642" s="2">
        <v>124</v>
      </c>
      <c r="AB4642" s="2">
        <v>5</v>
      </c>
      <c r="AC4642" s="2">
        <v>2720.5</v>
      </c>
      <c r="AE4642" s="2" t="s">
        <v>9719</v>
      </c>
      <c r="AF4642" s="2" t="s">
        <v>17390</v>
      </c>
      <c r="AG4642" s="2" t="s">
        <v>2998</v>
      </c>
      <c r="AH4642" s="2" t="s">
        <v>17400</v>
      </c>
    </row>
    <row r="4643" spans="24:34" x14ac:dyDescent="0.4">
      <c r="X4643" s="2" t="s">
        <v>9733</v>
      </c>
      <c r="Y4643" s="2">
        <v>1969</v>
      </c>
      <c r="Z4643" s="2">
        <v>4891.3999999999996</v>
      </c>
      <c r="AA4643" s="2">
        <v>224</v>
      </c>
      <c r="AB4643" s="2">
        <v>5</v>
      </c>
      <c r="AC4643" s="2">
        <v>4499.6000000000004</v>
      </c>
      <c r="AE4643" s="2" t="s">
        <v>1716</v>
      </c>
      <c r="AF4643" s="2" t="s">
        <v>17390</v>
      </c>
      <c r="AG4643" s="2" t="s">
        <v>2998</v>
      </c>
      <c r="AH4643" s="2" t="s">
        <v>17088</v>
      </c>
    </row>
    <row r="4644" spans="24:34" x14ac:dyDescent="0.4">
      <c r="X4644" s="2" t="s">
        <v>9735</v>
      </c>
      <c r="Y4644" s="2">
        <v>1983</v>
      </c>
      <c r="Z4644" s="2">
        <v>6377.6</v>
      </c>
      <c r="AA4644" s="2">
        <v>280</v>
      </c>
      <c r="AB4644" s="2">
        <v>5</v>
      </c>
      <c r="AC4644" s="2">
        <v>6360.9</v>
      </c>
      <c r="AE4644" s="2" t="s">
        <v>9721</v>
      </c>
      <c r="AF4644" s="2" t="s">
        <v>17390</v>
      </c>
      <c r="AG4644" s="2" t="s">
        <v>2998</v>
      </c>
      <c r="AH4644" s="2" t="s">
        <v>17400</v>
      </c>
    </row>
    <row r="4645" spans="24:34" x14ac:dyDescent="0.4">
      <c r="X4645" s="2" t="s">
        <v>1719</v>
      </c>
      <c r="Y4645" s="2">
        <v>1971</v>
      </c>
      <c r="Z4645" s="2">
        <v>4852.8</v>
      </c>
      <c r="AA4645" s="2">
        <v>224</v>
      </c>
      <c r="AB4645" s="2">
        <v>5</v>
      </c>
      <c r="AC4645" s="2">
        <v>4416</v>
      </c>
      <c r="AE4645" s="2" t="s">
        <v>9723</v>
      </c>
      <c r="AF4645" s="2" t="s">
        <v>17390</v>
      </c>
      <c r="AG4645" s="2" t="s">
        <v>2998</v>
      </c>
      <c r="AH4645" s="2" t="s">
        <v>17086</v>
      </c>
    </row>
    <row r="4646" spans="24:34" x14ac:dyDescent="0.4">
      <c r="X4646" s="2" t="s">
        <v>9738</v>
      </c>
      <c r="Y4646" s="2">
        <v>1979</v>
      </c>
      <c r="Z4646" s="2">
        <v>5070.3999999999996</v>
      </c>
      <c r="AA4646" s="2">
        <v>197</v>
      </c>
      <c r="AB4646" s="2">
        <v>5</v>
      </c>
      <c r="AC4646" s="2">
        <v>4653.3</v>
      </c>
      <c r="AE4646" s="2" t="s">
        <v>9724</v>
      </c>
      <c r="AF4646" s="2" t="s">
        <v>17390</v>
      </c>
      <c r="AG4646" s="2" t="s">
        <v>2998</v>
      </c>
      <c r="AH4646" s="2" t="s">
        <v>17086</v>
      </c>
    </row>
    <row r="4647" spans="24:34" x14ac:dyDescent="0.4">
      <c r="X4647" s="2" t="s">
        <v>1720</v>
      </c>
      <c r="Y4647" s="2">
        <v>1974</v>
      </c>
      <c r="Z4647" s="2">
        <v>4992.8</v>
      </c>
      <c r="AA4647" s="2">
        <v>239</v>
      </c>
      <c r="AB4647" s="2">
        <v>5</v>
      </c>
      <c r="AC4647" s="2">
        <v>4589.8</v>
      </c>
      <c r="AE4647" s="2" t="s">
        <v>9726</v>
      </c>
      <c r="AF4647" s="2" t="s">
        <v>17390</v>
      </c>
      <c r="AG4647" s="2" t="s">
        <v>2998</v>
      </c>
      <c r="AH4647" s="2" t="s">
        <v>17086</v>
      </c>
    </row>
    <row r="4648" spans="24:34" x14ac:dyDescent="0.4">
      <c r="X4648" s="2" t="s">
        <v>9740</v>
      </c>
      <c r="Y4648" s="2">
        <v>1991</v>
      </c>
      <c r="Z4648" s="2">
        <v>4342.1000000000004</v>
      </c>
      <c r="AA4648" s="2">
        <v>156</v>
      </c>
      <c r="AB4648" s="2">
        <v>5</v>
      </c>
      <c r="AC4648" s="2">
        <v>4342.1000000000004</v>
      </c>
      <c r="AE4648" s="2" t="s">
        <v>9728</v>
      </c>
      <c r="AF4648" s="2" t="s">
        <v>17390</v>
      </c>
      <c r="AG4648" s="2" t="s">
        <v>2998</v>
      </c>
      <c r="AH4648" s="2" t="s">
        <v>17393</v>
      </c>
    </row>
    <row r="4649" spans="24:34" x14ac:dyDescent="0.4">
      <c r="X4649" s="2" t="s">
        <v>9741</v>
      </c>
      <c r="Y4649" s="2">
        <v>1978</v>
      </c>
      <c r="Z4649" s="2">
        <v>4618.3</v>
      </c>
      <c r="AA4649" s="2">
        <v>213</v>
      </c>
      <c r="AB4649" s="2">
        <v>5</v>
      </c>
      <c r="AC4649" s="2">
        <v>4618.3</v>
      </c>
      <c r="AE4649" s="2" t="s">
        <v>1717</v>
      </c>
      <c r="AF4649" s="2" t="s">
        <v>17390</v>
      </c>
      <c r="AG4649" s="2" t="s">
        <v>2998</v>
      </c>
      <c r="AH4649" s="2" t="s">
        <v>17088</v>
      </c>
    </row>
    <row r="4650" spans="24:34" x14ac:dyDescent="0.4">
      <c r="X4650" s="2" t="s">
        <v>9742</v>
      </c>
      <c r="Y4650" s="2">
        <v>1986</v>
      </c>
      <c r="Z4650" s="2">
        <v>1911.9</v>
      </c>
      <c r="AA4650" s="2">
        <v>98</v>
      </c>
      <c r="AB4650" s="2">
        <v>3</v>
      </c>
      <c r="AC4650" s="2">
        <v>1783.6</v>
      </c>
      <c r="AE4650" s="2" t="s">
        <v>9730</v>
      </c>
      <c r="AF4650" s="2" t="s">
        <v>17390</v>
      </c>
      <c r="AG4650" s="2" t="s">
        <v>2998</v>
      </c>
      <c r="AH4650" s="2" t="s">
        <v>17398</v>
      </c>
    </row>
    <row r="4651" spans="24:34" x14ac:dyDescent="0.4">
      <c r="X4651" s="2" t="s">
        <v>9745</v>
      </c>
      <c r="Y4651" s="2">
        <v>1988</v>
      </c>
      <c r="Z4651" s="2">
        <v>2003.4</v>
      </c>
      <c r="AA4651" s="2">
        <v>103</v>
      </c>
      <c r="AB4651" s="2">
        <v>3</v>
      </c>
      <c r="AC4651" s="2">
        <v>1872.5</v>
      </c>
      <c r="AE4651" s="2" t="s">
        <v>1718</v>
      </c>
      <c r="AF4651" s="2" t="s">
        <v>17390</v>
      </c>
      <c r="AG4651" s="2" t="s">
        <v>2998</v>
      </c>
      <c r="AH4651" s="2" t="s">
        <v>17393</v>
      </c>
    </row>
    <row r="4652" spans="24:34" x14ac:dyDescent="0.4">
      <c r="X4652" s="2" t="s">
        <v>9747</v>
      </c>
      <c r="Y4652" s="2">
        <v>1951</v>
      </c>
      <c r="Z4652" s="2">
        <v>340.2</v>
      </c>
      <c r="AA4652" s="2">
        <v>19</v>
      </c>
      <c r="AB4652" s="2">
        <v>2</v>
      </c>
      <c r="AC4652" s="2">
        <v>308.3</v>
      </c>
      <c r="AE4652" s="2" t="s">
        <v>9732</v>
      </c>
      <c r="AF4652" s="2" t="s">
        <v>17390</v>
      </c>
      <c r="AG4652" s="2" t="s">
        <v>2998</v>
      </c>
      <c r="AH4652" s="2" t="s">
        <v>17393</v>
      </c>
    </row>
    <row r="4653" spans="24:34" x14ac:dyDescent="0.4">
      <c r="X4653" s="2" t="s">
        <v>9750</v>
      </c>
      <c r="Y4653" s="2">
        <v>1986</v>
      </c>
      <c r="Z4653" s="2">
        <v>923.3</v>
      </c>
      <c r="AA4653" s="2">
        <v>47</v>
      </c>
      <c r="AB4653" s="2">
        <v>2</v>
      </c>
      <c r="AC4653" s="2">
        <v>865</v>
      </c>
      <c r="AE4653" s="2" t="s">
        <v>9733</v>
      </c>
      <c r="AF4653" s="2" t="s">
        <v>17390</v>
      </c>
      <c r="AG4653" s="2" t="s">
        <v>2998</v>
      </c>
      <c r="AH4653" s="2" t="s">
        <v>17398</v>
      </c>
    </row>
    <row r="4654" spans="24:34" x14ac:dyDescent="0.4">
      <c r="X4654" s="2" t="s">
        <v>9751</v>
      </c>
      <c r="Y4654" s="2">
        <v>1971</v>
      </c>
      <c r="Z4654" s="2">
        <v>4533</v>
      </c>
      <c r="AA4654" s="2">
        <v>191</v>
      </c>
      <c r="AB4654" s="2">
        <v>5</v>
      </c>
      <c r="AC4654" s="2">
        <v>4533</v>
      </c>
      <c r="AE4654" s="2" t="s">
        <v>9735</v>
      </c>
      <c r="AF4654" s="2" t="s">
        <v>17397</v>
      </c>
      <c r="AG4654" s="2" t="s">
        <v>2998</v>
      </c>
      <c r="AH4654" s="2" t="s">
        <v>17392</v>
      </c>
    </row>
    <row r="4655" spans="24:34" x14ac:dyDescent="0.4">
      <c r="X4655" s="2" t="s">
        <v>9753</v>
      </c>
      <c r="Y4655" s="2">
        <v>1976</v>
      </c>
      <c r="Z4655" s="2">
        <v>4569.6000000000004</v>
      </c>
      <c r="AA4655" s="2">
        <v>252</v>
      </c>
      <c r="AB4655" s="2">
        <v>5</v>
      </c>
      <c r="AC4655" s="2">
        <v>4569.6000000000004</v>
      </c>
      <c r="AE4655" s="2" t="s">
        <v>1719</v>
      </c>
      <c r="AF4655" s="2" t="s">
        <v>17390</v>
      </c>
      <c r="AG4655" s="2" t="s">
        <v>17577</v>
      </c>
      <c r="AH4655" s="2" t="s">
        <v>17398</v>
      </c>
    </row>
    <row r="4656" spans="24:34" x14ac:dyDescent="0.4">
      <c r="X4656" s="2" t="s">
        <v>9754</v>
      </c>
      <c r="Y4656" s="2">
        <v>1973</v>
      </c>
      <c r="Z4656" s="2">
        <v>4897.2</v>
      </c>
      <c r="AA4656" s="2">
        <v>174</v>
      </c>
      <c r="AB4656" s="2">
        <v>5</v>
      </c>
      <c r="AC4656" s="2">
        <v>4500.1000000000004</v>
      </c>
      <c r="AE4656" s="2" t="s">
        <v>9738</v>
      </c>
      <c r="AF4656" s="2" t="s">
        <v>17397</v>
      </c>
      <c r="AG4656" s="2" t="s">
        <v>2998</v>
      </c>
      <c r="AH4656" s="2" t="s">
        <v>17398</v>
      </c>
    </row>
    <row r="4657" spans="24:34" x14ac:dyDescent="0.4">
      <c r="X4657" s="2" t="s">
        <v>9756</v>
      </c>
      <c r="Y4657" s="2">
        <v>1974</v>
      </c>
      <c r="Z4657" s="2">
        <v>3652.93</v>
      </c>
      <c r="AA4657" s="2">
        <v>85</v>
      </c>
      <c r="AB4657" s="2">
        <v>5</v>
      </c>
      <c r="AC4657" s="2">
        <v>3652.93</v>
      </c>
      <c r="AE4657" s="2" t="s">
        <v>1720</v>
      </c>
      <c r="AF4657" s="2" t="s">
        <v>17390</v>
      </c>
      <c r="AG4657" s="2" t="s">
        <v>17578</v>
      </c>
      <c r="AH4657" s="2" t="s">
        <v>17398</v>
      </c>
    </row>
    <row r="4658" spans="24:34" x14ac:dyDescent="0.4">
      <c r="X4658" s="2" t="s">
        <v>1721</v>
      </c>
      <c r="Y4658" s="2">
        <v>1975</v>
      </c>
      <c r="Z4658" s="2">
        <v>2620.08</v>
      </c>
      <c r="AA4658" s="2">
        <v>125</v>
      </c>
      <c r="AB4658" s="2">
        <v>5</v>
      </c>
      <c r="AC4658" s="2">
        <v>2620.08</v>
      </c>
      <c r="AE4658" s="2" t="s">
        <v>9740</v>
      </c>
      <c r="AF4658" s="2" t="s">
        <v>17397</v>
      </c>
      <c r="AG4658" s="2" t="s">
        <v>2998</v>
      </c>
      <c r="AH4658" s="2" t="s">
        <v>17393</v>
      </c>
    </row>
    <row r="4659" spans="24:34" x14ac:dyDescent="0.4">
      <c r="X4659" s="2" t="s">
        <v>9759</v>
      </c>
      <c r="Y4659" s="2">
        <v>1971</v>
      </c>
      <c r="Z4659" s="2">
        <v>4895.7</v>
      </c>
      <c r="AA4659" s="2">
        <v>199</v>
      </c>
      <c r="AB4659" s="2">
        <v>5</v>
      </c>
      <c r="AC4659" s="2">
        <v>4501.2</v>
      </c>
      <c r="AE4659" s="2" t="s">
        <v>9741</v>
      </c>
      <c r="AF4659" s="2" t="s">
        <v>17397</v>
      </c>
      <c r="AG4659" s="2" t="s">
        <v>17579</v>
      </c>
      <c r="AH4659" s="2" t="s">
        <v>17398</v>
      </c>
    </row>
    <row r="4660" spans="24:34" x14ac:dyDescent="0.4">
      <c r="X4660" s="2" t="s">
        <v>1722</v>
      </c>
      <c r="Y4660" s="2">
        <v>1969</v>
      </c>
      <c r="Z4660" s="2">
        <v>5282.5</v>
      </c>
      <c r="AA4660" s="2">
        <v>191</v>
      </c>
      <c r="AB4660" s="2">
        <v>5</v>
      </c>
      <c r="AC4660" s="2">
        <v>4888.2999999999993</v>
      </c>
      <c r="AE4660" s="2" t="s">
        <v>9742</v>
      </c>
      <c r="AF4660" s="2" t="s">
        <v>17390</v>
      </c>
      <c r="AG4660" s="2" t="s">
        <v>2998</v>
      </c>
      <c r="AH4660" s="2" t="s">
        <v>17400</v>
      </c>
    </row>
    <row r="4661" spans="24:34" x14ac:dyDescent="0.4">
      <c r="X4661" s="2" t="s">
        <v>9762</v>
      </c>
      <c r="Y4661" s="2">
        <v>1977</v>
      </c>
      <c r="Z4661" s="2">
        <v>8057.17</v>
      </c>
      <c r="AA4661" s="2">
        <v>321</v>
      </c>
      <c r="AB4661" s="2">
        <v>5</v>
      </c>
      <c r="AC4661" s="2">
        <v>7294.87</v>
      </c>
      <c r="AE4661" s="2" t="s">
        <v>9745</v>
      </c>
      <c r="AF4661" s="2" t="s">
        <v>17390</v>
      </c>
      <c r="AG4661" s="2" t="s">
        <v>2998</v>
      </c>
      <c r="AH4661" s="2" t="s">
        <v>17400</v>
      </c>
    </row>
    <row r="4662" spans="24:34" x14ac:dyDescent="0.4">
      <c r="X4662" s="2" t="s">
        <v>9764</v>
      </c>
      <c r="Y4662" s="2">
        <v>1962</v>
      </c>
      <c r="Z4662" s="2">
        <v>1053.7</v>
      </c>
      <c r="AA4662" s="2">
        <v>33</v>
      </c>
      <c r="AB4662" s="2">
        <v>3</v>
      </c>
      <c r="AC4662" s="2">
        <v>981.6</v>
      </c>
      <c r="AE4662" s="2" t="s">
        <v>9747</v>
      </c>
      <c r="AF4662" s="2" t="s">
        <v>17390</v>
      </c>
      <c r="AG4662" s="2" t="s">
        <v>2998</v>
      </c>
      <c r="AH4662" s="2" t="s">
        <v>17086</v>
      </c>
    </row>
    <row r="4663" spans="24:34" x14ac:dyDescent="0.4">
      <c r="X4663" s="2" t="s">
        <v>9765</v>
      </c>
      <c r="Y4663" s="2">
        <v>1962</v>
      </c>
      <c r="Z4663" s="2">
        <v>679.6</v>
      </c>
      <c r="AA4663" s="2">
        <v>42</v>
      </c>
      <c r="AB4663" s="2">
        <v>2</v>
      </c>
      <c r="AC4663" s="2">
        <v>631.6</v>
      </c>
      <c r="AE4663" s="2" t="s">
        <v>9750</v>
      </c>
      <c r="AF4663" s="2" t="s">
        <v>17390</v>
      </c>
      <c r="AG4663" s="2" t="s">
        <v>2998</v>
      </c>
      <c r="AH4663" s="2" t="s">
        <v>17400</v>
      </c>
    </row>
    <row r="4664" spans="24:34" x14ac:dyDescent="0.4">
      <c r="X4664" s="2" t="s">
        <v>1723</v>
      </c>
      <c r="Y4664" s="2">
        <v>1962</v>
      </c>
      <c r="Z4664" s="2">
        <v>696.3</v>
      </c>
      <c r="AA4664" s="2">
        <v>42</v>
      </c>
      <c r="AB4664" s="2">
        <v>2</v>
      </c>
      <c r="AC4664" s="2">
        <v>645.29999999999995</v>
      </c>
      <c r="AE4664" s="2" t="s">
        <v>9751</v>
      </c>
      <c r="AF4664" s="2" t="s">
        <v>17390</v>
      </c>
      <c r="AG4664" s="2" t="s">
        <v>2998</v>
      </c>
      <c r="AH4664" s="2" t="s">
        <v>17398</v>
      </c>
    </row>
    <row r="4665" spans="24:34" x14ac:dyDescent="0.4">
      <c r="X4665" s="2" t="s">
        <v>9769</v>
      </c>
      <c r="Y4665" s="2">
        <v>1964</v>
      </c>
      <c r="Z4665" s="2">
        <v>1372.1</v>
      </c>
      <c r="AA4665" s="2">
        <v>59</v>
      </c>
      <c r="AB4665" s="2">
        <v>4</v>
      </c>
      <c r="AC4665" s="2">
        <v>1274.7</v>
      </c>
      <c r="AE4665" s="2" t="s">
        <v>9753</v>
      </c>
      <c r="AF4665" s="2" t="s">
        <v>17390</v>
      </c>
      <c r="AG4665" s="2" t="s">
        <v>2998</v>
      </c>
      <c r="AH4665" s="2" t="s">
        <v>17398</v>
      </c>
    </row>
    <row r="4666" spans="24:34" x14ac:dyDescent="0.4">
      <c r="X4666" s="2" t="s">
        <v>9770</v>
      </c>
      <c r="Y4666" s="2">
        <v>1965</v>
      </c>
      <c r="Z4666" s="2">
        <v>3452.4</v>
      </c>
      <c r="AA4666" s="2">
        <v>156</v>
      </c>
      <c r="AB4666" s="2">
        <v>5</v>
      </c>
      <c r="AC4666" s="2">
        <v>3242.1</v>
      </c>
      <c r="AE4666" s="2" t="s">
        <v>9754</v>
      </c>
      <c r="AF4666" s="2" t="s">
        <v>17390</v>
      </c>
      <c r="AG4666" s="2" t="s">
        <v>2998</v>
      </c>
      <c r="AH4666" s="2" t="s">
        <v>17398</v>
      </c>
    </row>
    <row r="4667" spans="24:34" x14ac:dyDescent="0.4">
      <c r="X4667" s="2" t="s">
        <v>9771</v>
      </c>
      <c r="Y4667" s="2">
        <v>1964</v>
      </c>
      <c r="Z4667" s="2">
        <v>3449.9</v>
      </c>
      <c r="AA4667" s="2">
        <v>167</v>
      </c>
      <c r="AB4667" s="2">
        <v>5</v>
      </c>
      <c r="AC4667" s="2">
        <v>3198.5</v>
      </c>
      <c r="AE4667" s="2" t="s">
        <v>9756</v>
      </c>
      <c r="AF4667" s="2" t="s">
        <v>17390</v>
      </c>
      <c r="AG4667" s="2" t="s">
        <v>2998</v>
      </c>
      <c r="AH4667" s="2" t="s">
        <v>17393</v>
      </c>
    </row>
    <row r="4668" spans="24:34" x14ac:dyDescent="0.4">
      <c r="X4668" s="2" t="s">
        <v>579</v>
      </c>
      <c r="Y4668" s="2">
        <v>1962</v>
      </c>
      <c r="Z4668" s="2">
        <v>1180.5</v>
      </c>
      <c r="AA4668" s="2">
        <v>64</v>
      </c>
      <c r="AB4668" s="2">
        <v>3</v>
      </c>
      <c r="AC4668" s="2">
        <v>1180.5</v>
      </c>
      <c r="AE4668" s="2" t="s">
        <v>1721</v>
      </c>
      <c r="AF4668" s="2" t="s">
        <v>17390</v>
      </c>
      <c r="AG4668" s="2" t="s">
        <v>2998</v>
      </c>
      <c r="AH4668" s="2" t="s">
        <v>17393</v>
      </c>
    </row>
    <row r="4669" spans="24:34" x14ac:dyDescent="0.4">
      <c r="X4669" s="2" t="s">
        <v>9774</v>
      </c>
      <c r="Y4669" s="2">
        <v>1964</v>
      </c>
      <c r="Z4669" s="2">
        <v>3450.2</v>
      </c>
      <c r="AA4669" s="2">
        <v>140</v>
      </c>
      <c r="AB4669" s="2">
        <v>5</v>
      </c>
      <c r="AC4669" s="2">
        <v>3197.4</v>
      </c>
      <c r="AE4669" s="2" t="s">
        <v>9759</v>
      </c>
      <c r="AF4669" s="2" t="s">
        <v>17390</v>
      </c>
      <c r="AG4669" s="2" t="s">
        <v>2998</v>
      </c>
      <c r="AH4669" s="2" t="s">
        <v>17398</v>
      </c>
    </row>
    <row r="4670" spans="24:34" x14ac:dyDescent="0.4">
      <c r="X4670" s="2" t="s">
        <v>9775</v>
      </c>
      <c r="Y4670" s="2">
        <v>1963</v>
      </c>
      <c r="Z4670" s="2">
        <v>1721.5</v>
      </c>
      <c r="AA4670" s="2">
        <v>77</v>
      </c>
      <c r="AB4670" s="2">
        <v>5</v>
      </c>
      <c r="AC4670" s="2">
        <v>1597.8</v>
      </c>
      <c r="AE4670" s="2" t="s">
        <v>1722</v>
      </c>
      <c r="AF4670" s="2" t="s">
        <v>17390</v>
      </c>
      <c r="AG4670" s="2" t="s">
        <v>2998</v>
      </c>
      <c r="AH4670" s="2" t="s">
        <v>17398</v>
      </c>
    </row>
    <row r="4671" spans="24:34" x14ac:dyDescent="0.4">
      <c r="X4671" s="2" t="s">
        <v>9776</v>
      </c>
      <c r="Y4671" s="2">
        <v>1962</v>
      </c>
      <c r="Z4671" s="2">
        <v>1048.8</v>
      </c>
      <c r="AA4671" s="2">
        <v>56</v>
      </c>
      <c r="AB4671" s="2">
        <v>3</v>
      </c>
      <c r="AC4671" s="2">
        <v>975.2</v>
      </c>
      <c r="AE4671" s="2" t="s">
        <v>9762</v>
      </c>
      <c r="AF4671" s="2" t="s">
        <v>17390</v>
      </c>
      <c r="AG4671" s="2" t="s">
        <v>2998</v>
      </c>
      <c r="AH4671" s="2" t="s">
        <v>17392</v>
      </c>
    </row>
    <row r="4672" spans="24:34" x14ac:dyDescent="0.4">
      <c r="X4672" s="2" t="s">
        <v>9777</v>
      </c>
      <c r="Y4672" s="2">
        <v>1964</v>
      </c>
      <c r="Z4672" s="2">
        <v>3456.2</v>
      </c>
      <c r="AA4672" s="2">
        <v>154</v>
      </c>
      <c r="AB4672" s="2">
        <v>5</v>
      </c>
      <c r="AC4672" s="2">
        <v>3207.6</v>
      </c>
      <c r="AE4672" s="2" t="s">
        <v>9764</v>
      </c>
      <c r="AF4672" s="2" t="s">
        <v>17390</v>
      </c>
      <c r="AG4672" s="2" t="s">
        <v>2998</v>
      </c>
      <c r="AH4672" s="2" t="s">
        <v>17088</v>
      </c>
    </row>
    <row r="4673" spans="24:34" x14ac:dyDescent="0.4">
      <c r="X4673" s="2" t="s">
        <v>9779</v>
      </c>
      <c r="Y4673" s="2">
        <v>1968</v>
      </c>
      <c r="Z4673" s="2">
        <v>3425.4</v>
      </c>
      <c r="AA4673" s="2">
        <v>208</v>
      </c>
      <c r="AB4673" s="2">
        <v>5</v>
      </c>
      <c r="AC4673" s="2">
        <v>3385.7</v>
      </c>
      <c r="AE4673" s="2" t="s">
        <v>9765</v>
      </c>
      <c r="AF4673" s="2" t="s">
        <v>17390</v>
      </c>
      <c r="AG4673" s="2" t="s">
        <v>2998</v>
      </c>
      <c r="AH4673" s="2" t="s">
        <v>17088</v>
      </c>
    </row>
    <row r="4674" spans="24:34" x14ac:dyDescent="0.4">
      <c r="X4674" s="2" t="s">
        <v>1724</v>
      </c>
      <c r="Y4674" s="2">
        <v>1963</v>
      </c>
      <c r="Z4674" s="2">
        <v>2252.4</v>
      </c>
      <c r="AA4674" s="2">
        <v>83</v>
      </c>
      <c r="AB4674" s="2">
        <v>4</v>
      </c>
      <c r="AC4674" s="2">
        <v>2107.9</v>
      </c>
      <c r="AE4674" s="2" t="s">
        <v>1723</v>
      </c>
      <c r="AF4674" s="2" t="s">
        <v>17390</v>
      </c>
      <c r="AG4674" s="2" t="s">
        <v>2998</v>
      </c>
      <c r="AH4674" s="2" t="s">
        <v>17088</v>
      </c>
    </row>
    <row r="4675" spans="24:34" x14ac:dyDescent="0.4">
      <c r="X4675" s="2" t="s">
        <v>9780</v>
      </c>
      <c r="Y4675" s="2">
        <v>1962</v>
      </c>
      <c r="Z4675" s="2">
        <v>785.3</v>
      </c>
      <c r="AA4675" s="2">
        <v>46</v>
      </c>
      <c r="AB4675" s="2">
        <v>2</v>
      </c>
      <c r="AC4675" s="2">
        <v>785.3</v>
      </c>
      <c r="AE4675" s="2" t="s">
        <v>9769</v>
      </c>
      <c r="AF4675" s="2" t="s">
        <v>17390</v>
      </c>
      <c r="AG4675" s="2" t="s">
        <v>2998</v>
      </c>
      <c r="AH4675" s="2" t="s">
        <v>17088</v>
      </c>
    </row>
    <row r="4676" spans="24:34" x14ac:dyDescent="0.4">
      <c r="X4676" s="2" t="s">
        <v>9781</v>
      </c>
      <c r="Y4676" s="2">
        <v>1961</v>
      </c>
      <c r="Z4676" s="2">
        <v>695.8</v>
      </c>
      <c r="AA4676" s="2">
        <v>42</v>
      </c>
      <c r="AB4676" s="2">
        <v>2</v>
      </c>
      <c r="AC4676" s="2">
        <v>646.6</v>
      </c>
      <c r="AE4676" s="2" t="s">
        <v>9770</v>
      </c>
      <c r="AF4676" s="2" t="s">
        <v>17390</v>
      </c>
      <c r="AG4676" s="2" t="s">
        <v>2998</v>
      </c>
      <c r="AH4676" s="2" t="s">
        <v>17393</v>
      </c>
    </row>
    <row r="4677" spans="24:34" x14ac:dyDescent="0.4">
      <c r="X4677" s="2" t="s">
        <v>9783</v>
      </c>
      <c r="Y4677" s="2">
        <v>1962</v>
      </c>
      <c r="Z4677" s="2">
        <v>1470.9</v>
      </c>
      <c r="AA4677" s="2">
        <v>77</v>
      </c>
      <c r="AB4677" s="2">
        <v>3</v>
      </c>
      <c r="AC4677" s="2">
        <v>1200.9000000000001</v>
      </c>
      <c r="AE4677" s="2" t="s">
        <v>9771</v>
      </c>
      <c r="AF4677" s="2" t="s">
        <v>17390</v>
      </c>
      <c r="AG4677" s="2" t="s">
        <v>2998</v>
      </c>
      <c r="AH4677" s="2" t="s">
        <v>17393</v>
      </c>
    </row>
    <row r="4678" spans="24:34" x14ac:dyDescent="0.4">
      <c r="X4678" s="2" t="s">
        <v>1725</v>
      </c>
      <c r="Y4678" s="2">
        <v>1962</v>
      </c>
      <c r="Z4678" s="2">
        <v>1651.8</v>
      </c>
      <c r="AA4678" s="2">
        <v>58</v>
      </c>
      <c r="AB4678" s="2">
        <v>3</v>
      </c>
      <c r="AC4678" s="2">
        <v>1537.5</v>
      </c>
      <c r="AE4678" s="2" t="s">
        <v>579</v>
      </c>
      <c r="AF4678" s="2" t="s">
        <v>17390</v>
      </c>
      <c r="AG4678" s="2" t="s">
        <v>2998</v>
      </c>
      <c r="AH4678" s="2" t="s">
        <v>17088</v>
      </c>
    </row>
    <row r="4679" spans="24:34" x14ac:dyDescent="0.4">
      <c r="X4679" s="2" t="s">
        <v>1726</v>
      </c>
      <c r="Y4679" s="2">
        <v>1965</v>
      </c>
      <c r="Z4679" s="2">
        <v>2754.1</v>
      </c>
      <c r="AA4679" s="2">
        <v>125</v>
      </c>
      <c r="AB4679" s="2">
        <v>4</v>
      </c>
      <c r="AC4679" s="2">
        <v>2552.8000000000002</v>
      </c>
      <c r="AE4679" s="2" t="s">
        <v>9774</v>
      </c>
      <c r="AF4679" s="2" t="s">
        <v>17390</v>
      </c>
      <c r="AG4679" s="2" t="s">
        <v>2998</v>
      </c>
      <c r="AH4679" s="2" t="s">
        <v>17393</v>
      </c>
    </row>
    <row r="4680" spans="24:34" x14ac:dyDescent="0.4">
      <c r="X4680" s="2" t="s">
        <v>9786</v>
      </c>
      <c r="Y4680" s="2">
        <v>1965</v>
      </c>
      <c r="Z4680" s="2">
        <v>3885</v>
      </c>
      <c r="AA4680" s="2">
        <v>146</v>
      </c>
      <c r="AB4680" s="2">
        <v>5</v>
      </c>
      <c r="AC4680" s="2">
        <v>3638.4</v>
      </c>
      <c r="AE4680" s="2" t="s">
        <v>9775</v>
      </c>
      <c r="AF4680" s="2" t="s">
        <v>17390</v>
      </c>
      <c r="AG4680" s="2" t="s">
        <v>17081</v>
      </c>
      <c r="AH4680" s="2" t="s">
        <v>17088</v>
      </c>
    </row>
    <row r="4681" spans="24:34" x14ac:dyDescent="0.4">
      <c r="X4681" s="2" t="s">
        <v>9788</v>
      </c>
      <c r="Y4681" s="2">
        <v>1962</v>
      </c>
      <c r="Z4681" s="2">
        <v>1028.9000000000001</v>
      </c>
      <c r="AA4681" s="2">
        <v>50</v>
      </c>
      <c r="AB4681" s="2">
        <v>3</v>
      </c>
      <c r="AC4681" s="2">
        <v>956.8</v>
      </c>
      <c r="AE4681" s="2" t="s">
        <v>9776</v>
      </c>
      <c r="AF4681" s="2" t="s">
        <v>17390</v>
      </c>
      <c r="AG4681" s="2" t="s">
        <v>2998</v>
      </c>
      <c r="AH4681" s="2" t="s">
        <v>17088</v>
      </c>
    </row>
    <row r="4682" spans="24:34" x14ac:dyDescent="0.4">
      <c r="X4682" s="2" t="s">
        <v>9789</v>
      </c>
      <c r="Y4682" s="2">
        <v>1962</v>
      </c>
      <c r="Z4682" s="2">
        <v>1072.5</v>
      </c>
      <c r="AA4682" s="2">
        <v>42</v>
      </c>
      <c r="AB4682" s="2">
        <v>3</v>
      </c>
      <c r="AC4682" s="2">
        <v>998</v>
      </c>
      <c r="AE4682" s="2" t="s">
        <v>9777</v>
      </c>
      <c r="AF4682" s="2" t="s">
        <v>17390</v>
      </c>
      <c r="AG4682" s="2" t="s">
        <v>2998</v>
      </c>
      <c r="AH4682" s="2" t="s">
        <v>17393</v>
      </c>
    </row>
    <row r="4683" spans="24:34" x14ac:dyDescent="0.4">
      <c r="X4683" s="2" t="s">
        <v>1727</v>
      </c>
      <c r="Y4683" s="2">
        <v>1963</v>
      </c>
      <c r="Z4683" s="2">
        <v>2171.1999999999998</v>
      </c>
      <c r="AA4683" s="2">
        <v>84</v>
      </c>
      <c r="AB4683" s="2">
        <v>4</v>
      </c>
      <c r="AC4683" s="2">
        <v>2025.5</v>
      </c>
      <c r="AE4683" s="2" t="s">
        <v>9779</v>
      </c>
      <c r="AF4683" s="2" t="s">
        <v>17390</v>
      </c>
      <c r="AG4683" s="2" t="s">
        <v>2998</v>
      </c>
      <c r="AH4683" s="2" t="s">
        <v>17393</v>
      </c>
    </row>
    <row r="4684" spans="24:34" x14ac:dyDescent="0.4">
      <c r="X4684" s="2" t="s">
        <v>9790</v>
      </c>
      <c r="Y4684" s="2">
        <v>1967</v>
      </c>
      <c r="Z4684" s="2">
        <v>2681.5</v>
      </c>
      <c r="AA4684" s="2">
        <v>120</v>
      </c>
      <c r="AB4684" s="2">
        <v>5</v>
      </c>
      <c r="AC4684" s="2">
        <v>2681.5</v>
      </c>
      <c r="AE4684" s="2" t="s">
        <v>1724</v>
      </c>
      <c r="AF4684" s="2" t="s">
        <v>17390</v>
      </c>
      <c r="AG4684" s="2" t="s">
        <v>2998</v>
      </c>
      <c r="AH4684" s="2" t="s">
        <v>17400</v>
      </c>
    </row>
    <row r="4685" spans="24:34" x14ac:dyDescent="0.4">
      <c r="X4685" s="2" t="s">
        <v>1728</v>
      </c>
      <c r="Y4685" s="2">
        <v>1965</v>
      </c>
      <c r="Z4685" s="2">
        <v>2924.4</v>
      </c>
      <c r="AA4685" s="2">
        <v>105</v>
      </c>
      <c r="AB4685" s="2">
        <v>5</v>
      </c>
      <c r="AC4685" s="2">
        <v>2648.8</v>
      </c>
      <c r="AE4685" s="2" t="s">
        <v>9780</v>
      </c>
      <c r="AF4685" s="2" t="s">
        <v>17390</v>
      </c>
      <c r="AG4685" s="2" t="s">
        <v>2998</v>
      </c>
      <c r="AH4685" s="2" t="s">
        <v>17088</v>
      </c>
    </row>
    <row r="4686" spans="24:34" x14ac:dyDescent="0.4">
      <c r="X4686" s="2" t="s">
        <v>9791</v>
      </c>
      <c r="Y4686" s="2">
        <v>1966</v>
      </c>
      <c r="Z4686" s="2">
        <v>3464.9</v>
      </c>
      <c r="AA4686" s="2">
        <v>171</v>
      </c>
      <c r="AB4686" s="2">
        <v>5</v>
      </c>
      <c r="AC4686" s="2">
        <v>3216.4</v>
      </c>
      <c r="AE4686" s="2" t="s">
        <v>9781</v>
      </c>
      <c r="AF4686" s="2" t="s">
        <v>17390</v>
      </c>
      <c r="AG4686" s="2" t="s">
        <v>2998</v>
      </c>
      <c r="AH4686" s="2" t="s">
        <v>17088</v>
      </c>
    </row>
    <row r="4687" spans="24:34" x14ac:dyDescent="0.4">
      <c r="X4687" s="2" t="s">
        <v>9792</v>
      </c>
      <c r="Y4687" s="2">
        <v>1967</v>
      </c>
      <c r="Z4687" s="2">
        <v>3458.1</v>
      </c>
      <c r="AA4687" s="2">
        <v>148</v>
      </c>
      <c r="AB4687" s="2">
        <v>5</v>
      </c>
      <c r="AC4687" s="2">
        <v>3211.9</v>
      </c>
      <c r="AE4687" s="2" t="s">
        <v>9783</v>
      </c>
      <c r="AF4687" s="2" t="s">
        <v>17390</v>
      </c>
      <c r="AG4687" s="2" t="s">
        <v>2998</v>
      </c>
      <c r="AH4687" s="2" t="s">
        <v>17088</v>
      </c>
    </row>
    <row r="4688" spans="24:34" x14ac:dyDescent="0.4">
      <c r="X4688" s="2" t="s">
        <v>1729</v>
      </c>
      <c r="Y4688" s="2">
        <v>1964</v>
      </c>
      <c r="Z4688" s="2">
        <v>1745.8</v>
      </c>
      <c r="AA4688" s="2">
        <v>67</v>
      </c>
      <c r="AB4688" s="2">
        <v>5</v>
      </c>
      <c r="AC4688" s="2">
        <v>1621.3</v>
      </c>
      <c r="AE4688" s="2" t="s">
        <v>1725</v>
      </c>
      <c r="AF4688" s="2" t="s">
        <v>17390</v>
      </c>
      <c r="AG4688" s="2" t="s">
        <v>2998</v>
      </c>
      <c r="AH4688" s="2" t="s">
        <v>17400</v>
      </c>
    </row>
    <row r="4689" spans="24:34" x14ac:dyDescent="0.4">
      <c r="X4689" s="2" t="s">
        <v>9793</v>
      </c>
      <c r="Y4689" s="2">
        <v>1966</v>
      </c>
      <c r="Z4689" s="2">
        <v>2968</v>
      </c>
      <c r="AA4689" s="2">
        <v>113</v>
      </c>
      <c r="AB4689" s="2">
        <v>5</v>
      </c>
      <c r="AC4689" s="2">
        <v>2676.29</v>
      </c>
      <c r="AE4689" s="2" t="s">
        <v>1726</v>
      </c>
      <c r="AF4689" s="2" t="s">
        <v>17390</v>
      </c>
      <c r="AG4689" s="2" t="s">
        <v>2998</v>
      </c>
      <c r="AH4689" s="2" t="s">
        <v>17393</v>
      </c>
    </row>
    <row r="4690" spans="24:34" x14ac:dyDescent="0.4">
      <c r="X4690" s="2" t="s">
        <v>1730</v>
      </c>
      <c r="Y4690" s="2">
        <v>1966</v>
      </c>
      <c r="Z4690" s="2">
        <v>2708.5</v>
      </c>
      <c r="AA4690" s="2">
        <v>137</v>
      </c>
      <c r="AB4690" s="2">
        <v>5</v>
      </c>
      <c r="AC4690" s="2">
        <v>2523.1</v>
      </c>
      <c r="AE4690" s="2" t="s">
        <v>9786</v>
      </c>
      <c r="AF4690" s="2" t="s">
        <v>17390</v>
      </c>
      <c r="AG4690" s="2" t="s">
        <v>2998</v>
      </c>
      <c r="AH4690" s="2" t="s">
        <v>17393</v>
      </c>
    </row>
    <row r="4691" spans="24:34" x14ac:dyDescent="0.4">
      <c r="X4691" s="2" t="s">
        <v>9794</v>
      </c>
      <c r="Y4691" s="2">
        <v>1967</v>
      </c>
      <c r="Z4691" s="2">
        <v>2880.3</v>
      </c>
      <c r="AA4691" s="2">
        <v>116</v>
      </c>
      <c r="AB4691" s="2">
        <v>5</v>
      </c>
      <c r="AC4691" s="2">
        <v>2696.5</v>
      </c>
      <c r="AE4691" s="2" t="s">
        <v>9788</v>
      </c>
      <c r="AF4691" s="2" t="s">
        <v>17390</v>
      </c>
      <c r="AG4691" s="2" t="s">
        <v>2998</v>
      </c>
      <c r="AH4691" s="2" t="s">
        <v>17088</v>
      </c>
    </row>
    <row r="4692" spans="24:34" x14ac:dyDescent="0.4">
      <c r="X4692" s="2" t="s">
        <v>1731</v>
      </c>
      <c r="Y4692" s="2">
        <v>1964</v>
      </c>
      <c r="Z4692" s="2">
        <v>2164.4</v>
      </c>
      <c r="AA4692" s="2">
        <v>89</v>
      </c>
      <c r="AB4692" s="2">
        <v>4</v>
      </c>
      <c r="AC4692" s="2">
        <v>2013.6</v>
      </c>
      <c r="AE4692" s="2" t="s">
        <v>9789</v>
      </c>
      <c r="AF4692" s="2" t="s">
        <v>17390</v>
      </c>
      <c r="AG4692" s="2" t="s">
        <v>2998</v>
      </c>
      <c r="AH4692" s="2" t="s">
        <v>17088</v>
      </c>
    </row>
    <row r="4693" spans="24:34" x14ac:dyDescent="0.4">
      <c r="X4693" s="2" t="s">
        <v>1732</v>
      </c>
      <c r="Y4693" s="2">
        <v>1964</v>
      </c>
      <c r="Z4693" s="2">
        <v>1600.29</v>
      </c>
      <c r="AA4693" s="2">
        <v>73</v>
      </c>
      <c r="AB4693" s="2">
        <v>5</v>
      </c>
      <c r="AC4693" s="2">
        <v>1600.29</v>
      </c>
      <c r="AE4693" s="2" t="s">
        <v>1727</v>
      </c>
      <c r="AF4693" s="2" t="s">
        <v>17390</v>
      </c>
      <c r="AG4693" s="2" t="s">
        <v>2998</v>
      </c>
      <c r="AH4693" s="2" t="s">
        <v>17400</v>
      </c>
    </row>
    <row r="4694" spans="24:34" x14ac:dyDescent="0.4">
      <c r="X4694" s="2" t="s">
        <v>9797</v>
      </c>
      <c r="Y4694" s="2">
        <v>1962</v>
      </c>
      <c r="Z4694" s="2">
        <v>1039.2</v>
      </c>
      <c r="AA4694" s="2">
        <v>53</v>
      </c>
      <c r="AB4694" s="2">
        <v>3</v>
      </c>
      <c r="AC4694" s="2">
        <v>967.4</v>
      </c>
      <c r="AE4694" s="2" t="s">
        <v>9790</v>
      </c>
      <c r="AF4694" s="2" t="s">
        <v>17390</v>
      </c>
      <c r="AG4694" s="2" t="s">
        <v>2998</v>
      </c>
      <c r="AH4694" s="2" t="s">
        <v>17393</v>
      </c>
    </row>
    <row r="4695" spans="24:34" x14ac:dyDescent="0.4">
      <c r="X4695" s="2" t="s">
        <v>9798</v>
      </c>
      <c r="Y4695" s="2">
        <v>1964</v>
      </c>
      <c r="Z4695" s="2">
        <v>1368.5</v>
      </c>
      <c r="AA4695" s="2">
        <v>43</v>
      </c>
      <c r="AB4695" s="2">
        <v>4</v>
      </c>
      <c r="AC4695" s="2">
        <v>1271.5</v>
      </c>
      <c r="AE4695" s="2" t="s">
        <v>1728</v>
      </c>
      <c r="AF4695" s="2" t="s">
        <v>17390</v>
      </c>
      <c r="AG4695" s="2" t="s">
        <v>2998</v>
      </c>
      <c r="AH4695" s="2" t="s">
        <v>17393</v>
      </c>
    </row>
    <row r="4696" spans="24:34" x14ac:dyDescent="0.4">
      <c r="X4696" s="2" t="s">
        <v>9799</v>
      </c>
      <c r="Y4696" s="2">
        <v>1965</v>
      </c>
      <c r="Z4696" s="2">
        <v>3488.6</v>
      </c>
      <c r="AA4696" s="2">
        <v>129</v>
      </c>
      <c r="AB4696" s="2">
        <v>5</v>
      </c>
      <c r="AC4696" s="2">
        <v>3239.9</v>
      </c>
      <c r="AE4696" s="2" t="s">
        <v>9791</v>
      </c>
      <c r="AF4696" s="2" t="s">
        <v>17390</v>
      </c>
      <c r="AG4696" s="2" t="s">
        <v>2998</v>
      </c>
      <c r="AH4696" s="2" t="s">
        <v>17393</v>
      </c>
    </row>
    <row r="4697" spans="24:34" x14ac:dyDescent="0.4">
      <c r="X4697" s="2" t="s">
        <v>1733</v>
      </c>
      <c r="Y4697" s="2">
        <v>1967</v>
      </c>
      <c r="Z4697" s="2">
        <v>2757.6</v>
      </c>
      <c r="AA4697" s="2">
        <v>146</v>
      </c>
      <c r="AB4697" s="2">
        <v>5</v>
      </c>
      <c r="AC4697" s="2">
        <v>2620</v>
      </c>
      <c r="AE4697" s="2" t="s">
        <v>9792</v>
      </c>
      <c r="AF4697" s="2" t="s">
        <v>17390</v>
      </c>
      <c r="AG4697" s="2" t="s">
        <v>2998</v>
      </c>
      <c r="AH4697" s="2" t="s">
        <v>17393</v>
      </c>
    </row>
    <row r="4698" spans="24:34" x14ac:dyDescent="0.4">
      <c r="X4698" s="2" t="s">
        <v>9800</v>
      </c>
      <c r="Y4698" s="2">
        <v>1968</v>
      </c>
      <c r="Z4698" s="2">
        <v>3458.4</v>
      </c>
      <c r="AA4698" s="2">
        <v>130</v>
      </c>
      <c r="AB4698" s="2">
        <v>5</v>
      </c>
      <c r="AC4698" s="2">
        <v>2561.9</v>
      </c>
      <c r="AE4698" s="2" t="s">
        <v>1729</v>
      </c>
      <c r="AF4698" s="2" t="s">
        <v>17390</v>
      </c>
      <c r="AG4698" s="2" t="s">
        <v>2998</v>
      </c>
      <c r="AH4698" s="2" t="s">
        <v>17088</v>
      </c>
    </row>
    <row r="4699" spans="24:34" x14ac:dyDescent="0.4">
      <c r="X4699" s="2" t="s">
        <v>1734</v>
      </c>
      <c r="Y4699" s="2">
        <v>1962</v>
      </c>
      <c r="Z4699" s="2">
        <v>1383.7</v>
      </c>
      <c r="AA4699" s="2">
        <v>37</v>
      </c>
      <c r="AB4699" s="2">
        <v>4</v>
      </c>
      <c r="AC4699" s="2">
        <v>1287.5999999999999</v>
      </c>
      <c r="AE4699" s="2" t="s">
        <v>9793</v>
      </c>
      <c r="AF4699" s="2" t="s">
        <v>17390</v>
      </c>
      <c r="AG4699" s="2" t="s">
        <v>2998</v>
      </c>
      <c r="AH4699" s="2" t="s">
        <v>17393</v>
      </c>
    </row>
    <row r="4700" spans="24:34" x14ac:dyDescent="0.4">
      <c r="X4700" s="2" t="s">
        <v>9801</v>
      </c>
      <c r="Y4700" s="2">
        <v>1963</v>
      </c>
      <c r="Z4700" s="2">
        <v>2535.1999999999998</v>
      </c>
      <c r="AA4700" s="2">
        <v>69</v>
      </c>
      <c r="AB4700" s="2">
        <v>4</v>
      </c>
      <c r="AC4700" s="2">
        <v>2388.6</v>
      </c>
      <c r="AE4700" s="2" t="s">
        <v>1730</v>
      </c>
      <c r="AF4700" s="2" t="s">
        <v>17390</v>
      </c>
      <c r="AG4700" s="2" t="s">
        <v>2998</v>
      </c>
      <c r="AH4700" s="2" t="s">
        <v>17400</v>
      </c>
    </row>
    <row r="4701" spans="24:34" x14ac:dyDescent="0.4">
      <c r="X4701" s="2" t="s">
        <v>9803</v>
      </c>
      <c r="Y4701" s="2">
        <v>1964</v>
      </c>
      <c r="Z4701" s="2">
        <v>4087.3</v>
      </c>
      <c r="AA4701" s="2">
        <v>250</v>
      </c>
      <c r="AB4701" s="2">
        <v>5</v>
      </c>
      <c r="AC4701" s="2">
        <v>2843.7</v>
      </c>
      <c r="AE4701" s="2" t="s">
        <v>9794</v>
      </c>
      <c r="AF4701" s="2" t="s">
        <v>17390</v>
      </c>
      <c r="AG4701" s="2" t="s">
        <v>2998</v>
      </c>
      <c r="AH4701" s="2" t="s">
        <v>17400</v>
      </c>
    </row>
    <row r="4702" spans="24:34" x14ac:dyDescent="0.4">
      <c r="X4702" s="2" t="s">
        <v>580</v>
      </c>
      <c r="Y4702" s="2">
        <v>1966</v>
      </c>
      <c r="Z4702" s="2">
        <v>3433.8</v>
      </c>
      <c r="AA4702" s="2">
        <v>150</v>
      </c>
      <c r="AB4702" s="2">
        <v>5</v>
      </c>
      <c r="AC4702" s="2">
        <v>3191.7</v>
      </c>
      <c r="AE4702" s="2" t="s">
        <v>1731</v>
      </c>
      <c r="AF4702" s="2" t="s">
        <v>17390</v>
      </c>
      <c r="AG4702" s="2" t="s">
        <v>17394</v>
      </c>
      <c r="AH4702" s="2" t="s">
        <v>17400</v>
      </c>
    </row>
    <row r="4703" spans="24:34" x14ac:dyDescent="0.4">
      <c r="X4703" s="2" t="s">
        <v>9805</v>
      </c>
      <c r="Y4703" s="2">
        <v>2009</v>
      </c>
      <c r="Z4703" s="2">
        <v>1511.3</v>
      </c>
      <c r="AA4703" s="2">
        <v>71</v>
      </c>
      <c r="AB4703" s="2">
        <v>3</v>
      </c>
      <c r="AC4703" s="2">
        <v>1316.1</v>
      </c>
      <c r="AE4703" s="2" t="s">
        <v>1732</v>
      </c>
      <c r="AF4703" s="2" t="s">
        <v>17390</v>
      </c>
      <c r="AG4703" s="2" t="s">
        <v>2998</v>
      </c>
      <c r="AH4703" s="2" t="s">
        <v>17088</v>
      </c>
    </row>
    <row r="4704" spans="24:34" x14ac:dyDescent="0.4">
      <c r="X4704" s="2" t="s">
        <v>9806</v>
      </c>
      <c r="Y4704" s="2">
        <v>1959</v>
      </c>
      <c r="Z4704" s="2">
        <v>638.1</v>
      </c>
      <c r="AA4704" s="2">
        <v>25</v>
      </c>
      <c r="AB4704" s="2">
        <v>2</v>
      </c>
      <c r="AC4704" s="2">
        <v>590</v>
      </c>
      <c r="AE4704" s="2" t="s">
        <v>9797</v>
      </c>
      <c r="AF4704" s="2" t="s">
        <v>17390</v>
      </c>
      <c r="AG4704" s="2" t="s">
        <v>2998</v>
      </c>
      <c r="AH4704" s="2" t="s">
        <v>17088</v>
      </c>
    </row>
    <row r="4705" spans="24:34" x14ac:dyDescent="0.4">
      <c r="X4705" s="2" t="s">
        <v>9808</v>
      </c>
      <c r="Y4705" s="2">
        <v>1959</v>
      </c>
      <c r="Z4705" s="2">
        <v>1528.5</v>
      </c>
      <c r="AA4705" s="2">
        <v>1</v>
      </c>
      <c r="AB4705" s="2">
        <v>3</v>
      </c>
      <c r="AC4705" s="2">
        <v>1528.5</v>
      </c>
      <c r="AE4705" s="2" t="s">
        <v>9798</v>
      </c>
      <c r="AF4705" s="2" t="s">
        <v>17390</v>
      </c>
      <c r="AG4705" s="2" t="s">
        <v>2998</v>
      </c>
      <c r="AH4705" s="2" t="s">
        <v>17088</v>
      </c>
    </row>
    <row r="4706" spans="24:34" x14ac:dyDescent="0.4">
      <c r="X4706" s="2" t="s">
        <v>9810</v>
      </c>
      <c r="Y4706" s="2">
        <v>1960</v>
      </c>
      <c r="Z4706" s="2">
        <v>710.7</v>
      </c>
      <c r="AA4706" s="2">
        <v>12</v>
      </c>
      <c r="AB4706" s="2">
        <v>2</v>
      </c>
      <c r="AC4706" s="2">
        <v>710.7</v>
      </c>
      <c r="AE4706" s="2" t="s">
        <v>9799</v>
      </c>
      <c r="AF4706" s="2" t="s">
        <v>17390</v>
      </c>
      <c r="AG4706" s="2" t="s">
        <v>2998</v>
      </c>
      <c r="AH4706" s="2" t="s">
        <v>17393</v>
      </c>
    </row>
    <row r="4707" spans="24:34" x14ac:dyDescent="0.4">
      <c r="X4707" s="2" t="s">
        <v>9811</v>
      </c>
      <c r="Y4707" s="2">
        <v>1951</v>
      </c>
      <c r="Z4707" s="2">
        <v>449.4</v>
      </c>
      <c r="AA4707" s="2">
        <v>22</v>
      </c>
      <c r="AB4707" s="2">
        <v>2</v>
      </c>
      <c r="AC4707" s="2">
        <v>403.8</v>
      </c>
      <c r="AE4707" s="2" t="s">
        <v>1733</v>
      </c>
      <c r="AF4707" s="2" t="s">
        <v>17390</v>
      </c>
      <c r="AG4707" s="2" t="s">
        <v>2998</v>
      </c>
      <c r="AH4707" s="2" t="s">
        <v>17400</v>
      </c>
    </row>
    <row r="4708" spans="24:34" x14ac:dyDescent="0.4">
      <c r="X4708" s="2" t="s">
        <v>9812</v>
      </c>
      <c r="Y4708" s="2">
        <v>1961</v>
      </c>
      <c r="Z4708" s="2">
        <v>617.70000000000005</v>
      </c>
      <c r="AA4708" s="2">
        <v>32</v>
      </c>
      <c r="AB4708" s="2">
        <v>2</v>
      </c>
      <c r="AC4708" s="2">
        <v>617.70000000000005</v>
      </c>
      <c r="AE4708" s="2" t="s">
        <v>9800</v>
      </c>
      <c r="AF4708" s="2" t="s">
        <v>17390</v>
      </c>
      <c r="AG4708" s="2" t="s">
        <v>2998</v>
      </c>
      <c r="AH4708" s="2" t="s">
        <v>17393</v>
      </c>
    </row>
    <row r="4709" spans="24:34" x14ac:dyDescent="0.4">
      <c r="X4709" s="2" t="s">
        <v>9814</v>
      </c>
      <c r="Y4709" s="2">
        <v>1960</v>
      </c>
      <c r="Z4709" s="2">
        <v>646.1</v>
      </c>
      <c r="AA4709" s="2">
        <v>42</v>
      </c>
      <c r="AB4709" s="2">
        <v>2</v>
      </c>
      <c r="AC4709" s="2">
        <v>646.1</v>
      </c>
      <c r="AE4709" s="2" t="s">
        <v>1734</v>
      </c>
      <c r="AF4709" s="2" t="s">
        <v>17390</v>
      </c>
      <c r="AG4709" s="2" t="s">
        <v>2998</v>
      </c>
      <c r="AH4709" s="2" t="s">
        <v>17088</v>
      </c>
    </row>
    <row r="4710" spans="24:34" x14ac:dyDescent="0.4">
      <c r="X4710" s="2" t="s">
        <v>9815</v>
      </c>
      <c r="Y4710" s="2">
        <v>2010</v>
      </c>
      <c r="Z4710" s="2">
        <v>3076.1</v>
      </c>
      <c r="AA4710" s="2">
        <v>187</v>
      </c>
      <c r="AB4710" s="2">
        <v>4</v>
      </c>
      <c r="AC4710" s="2">
        <v>3076.1</v>
      </c>
      <c r="AE4710" s="2" t="s">
        <v>9801</v>
      </c>
      <c r="AF4710" s="2" t="s">
        <v>17390</v>
      </c>
      <c r="AG4710" s="2" t="s">
        <v>2998</v>
      </c>
      <c r="AH4710" s="2" t="s">
        <v>17400</v>
      </c>
    </row>
    <row r="4711" spans="24:34" x14ac:dyDescent="0.4">
      <c r="X4711" s="2" t="s">
        <v>9817</v>
      </c>
      <c r="Y4711" s="2">
        <v>1974</v>
      </c>
      <c r="Z4711" s="2">
        <v>784.1</v>
      </c>
      <c r="AA4711" s="2">
        <v>55</v>
      </c>
      <c r="AB4711" s="2">
        <v>2</v>
      </c>
      <c r="AC4711" s="2">
        <v>784.1</v>
      </c>
      <c r="AE4711" s="2" t="s">
        <v>9803</v>
      </c>
      <c r="AF4711" s="2" t="s">
        <v>17390</v>
      </c>
      <c r="AG4711" s="2" t="s">
        <v>2998</v>
      </c>
      <c r="AH4711" s="2" t="s">
        <v>17086</v>
      </c>
    </row>
    <row r="4712" spans="24:34" x14ac:dyDescent="0.4">
      <c r="X4712" s="2" t="s">
        <v>1735</v>
      </c>
      <c r="Y4712" s="2">
        <v>1952</v>
      </c>
      <c r="Z4712" s="2">
        <v>427.8</v>
      </c>
      <c r="AA4712" s="2">
        <v>21</v>
      </c>
      <c r="AB4712" s="2">
        <v>2</v>
      </c>
      <c r="AC4712" s="2">
        <v>392.1</v>
      </c>
      <c r="AE4712" s="2" t="s">
        <v>580</v>
      </c>
      <c r="AF4712" s="2" t="s">
        <v>17390</v>
      </c>
      <c r="AG4712" s="2" t="s">
        <v>2998</v>
      </c>
      <c r="AH4712" s="2" t="s">
        <v>17393</v>
      </c>
    </row>
    <row r="4713" spans="24:34" x14ac:dyDescent="0.4">
      <c r="X4713" s="2" t="s">
        <v>9819</v>
      </c>
      <c r="Y4713" s="2">
        <v>1952</v>
      </c>
      <c r="Z4713" s="2">
        <v>407.9</v>
      </c>
      <c r="AA4713" s="2">
        <v>21</v>
      </c>
      <c r="AB4713" s="2">
        <v>2</v>
      </c>
      <c r="AC4713" s="2">
        <v>407.9</v>
      </c>
      <c r="AE4713" s="2" t="s">
        <v>9805</v>
      </c>
      <c r="AF4713" s="2" t="s">
        <v>17390</v>
      </c>
      <c r="AG4713" s="2" t="s">
        <v>17571</v>
      </c>
      <c r="AH4713" s="2" t="s">
        <v>17088</v>
      </c>
    </row>
    <row r="4714" spans="24:34" x14ac:dyDescent="0.4">
      <c r="X4714" s="2" t="s">
        <v>9820</v>
      </c>
      <c r="Y4714" s="2">
        <v>1951</v>
      </c>
      <c r="Z4714" s="2">
        <v>400.6</v>
      </c>
      <c r="AA4714" s="2">
        <v>21</v>
      </c>
      <c r="AB4714" s="2">
        <v>2</v>
      </c>
      <c r="AC4714" s="2">
        <v>400.6</v>
      </c>
      <c r="AE4714" s="2" t="s">
        <v>9806</v>
      </c>
      <c r="AF4714" s="2" t="s">
        <v>17390</v>
      </c>
      <c r="AG4714" s="2" t="s">
        <v>2998</v>
      </c>
      <c r="AH4714" s="2" t="s">
        <v>17088</v>
      </c>
    </row>
    <row r="4715" spans="24:34" x14ac:dyDescent="0.4">
      <c r="X4715" s="2" t="s">
        <v>9822</v>
      </c>
      <c r="Y4715" s="2">
        <v>1952</v>
      </c>
      <c r="Z4715" s="2">
        <v>398</v>
      </c>
      <c r="AA4715" s="2">
        <v>16</v>
      </c>
      <c r="AB4715" s="2">
        <v>2</v>
      </c>
      <c r="AC4715" s="2">
        <v>398</v>
      </c>
      <c r="AE4715" s="2" t="s">
        <v>9808</v>
      </c>
      <c r="AF4715" s="2" t="s">
        <v>17390</v>
      </c>
      <c r="AG4715" s="2" t="s">
        <v>17081</v>
      </c>
      <c r="AH4715" s="2" t="s">
        <v>17400</v>
      </c>
    </row>
    <row r="4716" spans="24:34" x14ac:dyDescent="0.4">
      <c r="X4716" s="2" t="s">
        <v>9823</v>
      </c>
      <c r="Y4716" s="2">
        <v>1988</v>
      </c>
      <c r="Z4716" s="2">
        <v>3487.6</v>
      </c>
      <c r="AA4716" s="2">
        <v>157</v>
      </c>
      <c r="AB4716" s="2">
        <v>5</v>
      </c>
      <c r="AC4716" s="2">
        <v>3142.5</v>
      </c>
      <c r="AE4716" s="2" t="s">
        <v>9810</v>
      </c>
      <c r="AF4716" s="2" t="s">
        <v>17390</v>
      </c>
      <c r="AG4716" s="2" t="s">
        <v>2998</v>
      </c>
      <c r="AH4716" s="2" t="s">
        <v>17088</v>
      </c>
    </row>
    <row r="4717" spans="24:34" x14ac:dyDescent="0.4">
      <c r="X4717" s="2" t="s">
        <v>9825</v>
      </c>
      <c r="Y4717" s="2">
        <v>1963</v>
      </c>
      <c r="Z4717" s="2">
        <v>548.5</v>
      </c>
      <c r="AA4717" s="2">
        <v>23</v>
      </c>
      <c r="AB4717" s="2">
        <v>2</v>
      </c>
      <c r="AC4717" s="2">
        <v>548.5</v>
      </c>
      <c r="AE4717" s="2" t="s">
        <v>9811</v>
      </c>
      <c r="AF4717" s="2" t="s">
        <v>17564</v>
      </c>
      <c r="AG4717" s="2" t="s">
        <v>2998</v>
      </c>
      <c r="AH4717" s="2" t="s">
        <v>17088</v>
      </c>
    </row>
    <row r="4718" spans="24:34" x14ac:dyDescent="0.4">
      <c r="X4718" s="2" t="s">
        <v>9827</v>
      </c>
      <c r="Y4718" s="2">
        <v>1963</v>
      </c>
      <c r="Z4718" s="2">
        <v>398.5</v>
      </c>
      <c r="AA4718" s="2">
        <v>23</v>
      </c>
      <c r="AB4718" s="2">
        <v>2</v>
      </c>
      <c r="AC4718" s="2">
        <v>398.5</v>
      </c>
      <c r="AE4718" s="2" t="s">
        <v>9812</v>
      </c>
      <c r="AF4718" s="2" t="s">
        <v>17390</v>
      </c>
      <c r="AG4718" s="2" t="s">
        <v>17081</v>
      </c>
      <c r="AH4718" s="2" t="s">
        <v>17088</v>
      </c>
    </row>
    <row r="4719" spans="24:34" x14ac:dyDescent="0.4">
      <c r="X4719" s="2" t="s">
        <v>9828</v>
      </c>
      <c r="Y4719" s="2">
        <v>1961</v>
      </c>
      <c r="Z4719" s="2">
        <v>595.20000000000005</v>
      </c>
      <c r="AA4719" s="2">
        <v>39</v>
      </c>
      <c r="AB4719" s="2">
        <v>2</v>
      </c>
      <c r="AC4719" s="2">
        <v>551.20000000000005</v>
      </c>
      <c r="AE4719" s="2" t="s">
        <v>9814</v>
      </c>
      <c r="AF4719" s="2" t="s">
        <v>17390</v>
      </c>
      <c r="AG4719" s="2" t="s">
        <v>17081</v>
      </c>
      <c r="AH4719" s="2" t="s">
        <v>17088</v>
      </c>
    </row>
    <row r="4720" spans="24:34" x14ac:dyDescent="0.4">
      <c r="X4720" s="2" t="s">
        <v>9829</v>
      </c>
      <c r="Y4720" s="2">
        <v>1963</v>
      </c>
      <c r="Z4720" s="2">
        <v>586.9</v>
      </c>
      <c r="AA4720" s="2">
        <v>23</v>
      </c>
      <c r="AB4720" s="2">
        <v>2</v>
      </c>
      <c r="AC4720" s="2">
        <v>552.29999999999995</v>
      </c>
      <c r="AE4720" s="2" t="s">
        <v>9815</v>
      </c>
      <c r="AF4720" s="2" t="s">
        <v>17390</v>
      </c>
      <c r="AG4720" s="2" t="s">
        <v>2998</v>
      </c>
      <c r="AH4720" s="2" t="s">
        <v>17413</v>
      </c>
    </row>
    <row r="4721" spans="24:34" x14ac:dyDescent="0.4">
      <c r="X4721" s="2" t="s">
        <v>1736</v>
      </c>
      <c r="Y4721" s="2">
        <v>1979</v>
      </c>
      <c r="Z4721" s="2">
        <v>5005</v>
      </c>
      <c r="AA4721" s="2">
        <v>153</v>
      </c>
      <c r="AB4721" s="2">
        <v>5</v>
      </c>
      <c r="AC4721" s="2">
        <v>4545.8</v>
      </c>
      <c r="AE4721" s="2" t="s">
        <v>9817</v>
      </c>
      <c r="AF4721" s="2" t="s">
        <v>17448</v>
      </c>
      <c r="AG4721" s="2" t="s">
        <v>2998</v>
      </c>
      <c r="AH4721" s="2" t="s">
        <v>17400</v>
      </c>
    </row>
    <row r="4722" spans="24:34" x14ac:dyDescent="0.4">
      <c r="X4722" s="2" t="s">
        <v>9831</v>
      </c>
      <c r="Y4722" s="2">
        <v>1975</v>
      </c>
      <c r="Z4722" s="2">
        <v>7035.3</v>
      </c>
      <c r="AA4722" s="2">
        <v>195</v>
      </c>
      <c r="AB4722" s="2">
        <v>5</v>
      </c>
      <c r="AC4722" s="2">
        <v>4628.3999999999996</v>
      </c>
      <c r="AE4722" s="2" t="s">
        <v>1735</v>
      </c>
      <c r="AF4722" s="2" t="s">
        <v>17390</v>
      </c>
      <c r="AG4722" s="2" t="s">
        <v>2998</v>
      </c>
      <c r="AH4722" s="2" t="s">
        <v>17086</v>
      </c>
    </row>
    <row r="4723" spans="24:34" x14ac:dyDescent="0.4">
      <c r="X4723" s="2" t="s">
        <v>9832</v>
      </c>
      <c r="Y4723" s="2">
        <v>1987</v>
      </c>
      <c r="Z4723" s="2">
        <v>3497.4</v>
      </c>
      <c r="AA4723" s="2">
        <v>121</v>
      </c>
      <c r="AB4723" s="2">
        <v>5</v>
      </c>
      <c r="AC4723" s="2">
        <v>3163.7</v>
      </c>
      <c r="AE4723" s="2" t="s">
        <v>9819</v>
      </c>
      <c r="AF4723" s="2" t="s">
        <v>17390</v>
      </c>
      <c r="AG4723" s="2" t="s">
        <v>2998</v>
      </c>
      <c r="AH4723" s="2" t="s">
        <v>17086</v>
      </c>
    </row>
    <row r="4724" spans="24:34" x14ac:dyDescent="0.4">
      <c r="X4724" s="2" t="s">
        <v>9833</v>
      </c>
      <c r="Y4724" s="2">
        <v>2001</v>
      </c>
      <c r="Z4724" s="2">
        <v>5758.7</v>
      </c>
      <c r="AA4724" s="2">
        <v>175</v>
      </c>
      <c r="AB4724" s="2">
        <v>5</v>
      </c>
      <c r="AC4724" s="2">
        <v>5758.7</v>
      </c>
      <c r="AE4724" s="2" t="s">
        <v>9820</v>
      </c>
      <c r="AF4724" s="2" t="s">
        <v>17407</v>
      </c>
      <c r="AG4724" s="2" t="s">
        <v>2998</v>
      </c>
      <c r="AH4724" s="2" t="s">
        <v>17088</v>
      </c>
    </row>
    <row r="4725" spans="24:34" x14ac:dyDescent="0.4">
      <c r="X4725" s="2" t="s">
        <v>9834</v>
      </c>
      <c r="Y4725" s="2">
        <v>1981</v>
      </c>
      <c r="Z4725" s="2">
        <v>3359.8</v>
      </c>
      <c r="AA4725" s="2">
        <v>127</v>
      </c>
      <c r="AB4725" s="2">
        <v>5</v>
      </c>
      <c r="AC4725" s="2">
        <v>3082.6</v>
      </c>
      <c r="AE4725" s="2" t="s">
        <v>9822</v>
      </c>
      <c r="AF4725" s="2" t="s">
        <v>17390</v>
      </c>
      <c r="AG4725" s="2" t="s">
        <v>2998</v>
      </c>
      <c r="AH4725" s="2" t="s">
        <v>17086</v>
      </c>
    </row>
    <row r="4726" spans="24:34" x14ac:dyDescent="0.4">
      <c r="X4726" s="2" t="s">
        <v>9836</v>
      </c>
      <c r="Y4726" s="2">
        <v>1983</v>
      </c>
      <c r="Z4726" s="2">
        <v>5775.5</v>
      </c>
      <c r="AA4726" s="2">
        <v>244</v>
      </c>
      <c r="AB4726" s="2">
        <v>5</v>
      </c>
      <c r="AC4726" s="2">
        <v>5284.5</v>
      </c>
      <c r="AE4726" s="2" t="s">
        <v>9823</v>
      </c>
      <c r="AF4726" s="2" t="s">
        <v>17397</v>
      </c>
      <c r="AG4726" s="2" t="s">
        <v>17580</v>
      </c>
      <c r="AH4726" s="2" t="s">
        <v>17393</v>
      </c>
    </row>
    <row r="4727" spans="24:34" x14ac:dyDescent="0.4">
      <c r="X4727" s="2" t="s">
        <v>9838</v>
      </c>
      <c r="Y4727" s="2">
        <v>2001</v>
      </c>
      <c r="Z4727" s="2">
        <v>3595.5</v>
      </c>
      <c r="AA4727" s="2">
        <v>121</v>
      </c>
      <c r="AB4727" s="2">
        <v>5</v>
      </c>
      <c r="AC4727" s="2">
        <v>3595.5</v>
      </c>
      <c r="AE4727" s="2" t="s">
        <v>9825</v>
      </c>
      <c r="AF4727" s="2" t="s">
        <v>17390</v>
      </c>
      <c r="AG4727" s="2" t="s">
        <v>2998</v>
      </c>
      <c r="AH4727" s="2" t="s">
        <v>17088</v>
      </c>
    </row>
    <row r="4728" spans="24:34" x14ac:dyDescent="0.4">
      <c r="X4728" s="2" t="s">
        <v>1737</v>
      </c>
      <c r="Y4728" s="2">
        <v>1988</v>
      </c>
      <c r="Z4728" s="2">
        <v>13880.8</v>
      </c>
      <c r="AA4728" s="2">
        <v>456</v>
      </c>
      <c r="AB4728" s="2">
        <v>5</v>
      </c>
      <c r="AC4728" s="2">
        <v>11227.6</v>
      </c>
      <c r="AE4728" s="2" t="s">
        <v>9827</v>
      </c>
      <c r="AF4728" s="2" t="s">
        <v>17390</v>
      </c>
      <c r="AG4728" s="2" t="s">
        <v>2998</v>
      </c>
      <c r="AH4728" s="2" t="s">
        <v>17088</v>
      </c>
    </row>
    <row r="4729" spans="24:34" x14ac:dyDescent="0.4">
      <c r="X4729" s="2" t="s">
        <v>9841</v>
      </c>
      <c r="Y4729" s="2">
        <v>1982</v>
      </c>
      <c r="Z4729" s="2">
        <v>5083.5</v>
      </c>
      <c r="AA4729" s="2">
        <v>205</v>
      </c>
      <c r="AB4729" s="2">
        <v>5</v>
      </c>
      <c r="AC4729" s="2">
        <v>4666</v>
      </c>
      <c r="AE4729" s="2" t="s">
        <v>9828</v>
      </c>
      <c r="AF4729" s="2" t="s">
        <v>17390</v>
      </c>
      <c r="AG4729" s="2" t="s">
        <v>2998</v>
      </c>
      <c r="AH4729" s="2" t="s">
        <v>17088</v>
      </c>
    </row>
    <row r="4730" spans="24:34" x14ac:dyDescent="0.4">
      <c r="X4730" s="2" t="s">
        <v>9842</v>
      </c>
      <c r="Y4730" s="2">
        <v>1973</v>
      </c>
      <c r="Z4730" s="2">
        <v>2872.4</v>
      </c>
      <c r="AA4730" s="2">
        <v>151</v>
      </c>
      <c r="AB4730" s="2">
        <v>5</v>
      </c>
      <c r="AC4730" s="2">
        <v>2868.1</v>
      </c>
      <c r="AE4730" s="2" t="s">
        <v>9829</v>
      </c>
      <c r="AF4730" s="2" t="s">
        <v>17390</v>
      </c>
      <c r="AG4730" s="2" t="s">
        <v>2998</v>
      </c>
      <c r="AH4730" s="2" t="s">
        <v>17088</v>
      </c>
    </row>
    <row r="4731" spans="24:34" x14ac:dyDescent="0.4">
      <c r="X4731" s="2" t="s">
        <v>9843</v>
      </c>
      <c r="Y4731" s="2">
        <v>1970</v>
      </c>
      <c r="Z4731" s="2">
        <v>2601.0300000000002</v>
      </c>
      <c r="AA4731" s="2">
        <v>76</v>
      </c>
      <c r="AB4731" s="2">
        <v>5</v>
      </c>
      <c r="AC4731" s="2">
        <v>2601.0300000000002</v>
      </c>
      <c r="AE4731" s="2" t="s">
        <v>1736</v>
      </c>
      <c r="AF4731" s="2" t="s">
        <v>17397</v>
      </c>
      <c r="AG4731" s="2" t="s">
        <v>17081</v>
      </c>
      <c r="AH4731" s="2" t="s">
        <v>17398</v>
      </c>
    </row>
    <row r="4732" spans="24:34" x14ac:dyDescent="0.4">
      <c r="X4732" s="2" t="s">
        <v>9844</v>
      </c>
      <c r="Y4732" s="2">
        <v>1971</v>
      </c>
      <c r="Z4732" s="2">
        <v>4894.5</v>
      </c>
      <c r="AA4732" s="2">
        <v>207</v>
      </c>
      <c r="AB4732" s="2">
        <v>5</v>
      </c>
      <c r="AC4732" s="2">
        <v>4496.8</v>
      </c>
      <c r="AE4732" s="2" t="s">
        <v>9831</v>
      </c>
      <c r="AF4732" s="2" t="s">
        <v>17397</v>
      </c>
      <c r="AG4732" s="2" t="s">
        <v>17581</v>
      </c>
      <c r="AH4732" s="2" t="s">
        <v>17398</v>
      </c>
    </row>
    <row r="4733" spans="24:34" x14ac:dyDescent="0.4">
      <c r="X4733" s="2" t="s">
        <v>9846</v>
      </c>
      <c r="Y4733" s="2">
        <v>1978</v>
      </c>
      <c r="Z4733" s="2">
        <v>5066.6000000000004</v>
      </c>
      <c r="AA4733" s="2">
        <v>217</v>
      </c>
      <c r="AB4733" s="2">
        <v>9</v>
      </c>
      <c r="AC4733" s="2">
        <v>4136.8999999999996</v>
      </c>
      <c r="AE4733" s="2" t="s">
        <v>9832</v>
      </c>
      <c r="AF4733" s="2" t="s">
        <v>17397</v>
      </c>
      <c r="AG4733" s="2" t="s">
        <v>17582</v>
      </c>
      <c r="AH4733" s="2" t="s">
        <v>17393</v>
      </c>
    </row>
    <row r="4734" spans="24:34" x14ac:dyDescent="0.4">
      <c r="X4734" s="2" t="s">
        <v>9848</v>
      </c>
      <c r="Y4734" s="2">
        <v>1972</v>
      </c>
      <c r="Z4734" s="2">
        <v>377.7</v>
      </c>
      <c r="AA4734" s="2">
        <v>22</v>
      </c>
      <c r="AB4734" s="2">
        <v>2</v>
      </c>
      <c r="AC4734" s="2">
        <v>377.7</v>
      </c>
      <c r="AE4734" s="2" t="s">
        <v>9833</v>
      </c>
      <c r="AF4734" s="2" t="s">
        <v>17390</v>
      </c>
      <c r="AG4734" s="2" t="s">
        <v>2998</v>
      </c>
      <c r="AH4734" s="2" t="s">
        <v>17392</v>
      </c>
    </row>
    <row r="4735" spans="24:34" x14ac:dyDescent="0.4">
      <c r="X4735" s="2" t="s">
        <v>9850</v>
      </c>
      <c r="Y4735" s="2">
        <v>1976</v>
      </c>
      <c r="Z4735" s="2">
        <v>371.5</v>
      </c>
      <c r="AA4735" s="2">
        <v>19</v>
      </c>
      <c r="AB4735" s="2">
        <v>2</v>
      </c>
      <c r="AC4735" s="2">
        <v>371.5</v>
      </c>
      <c r="AE4735" s="2" t="s">
        <v>9834</v>
      </c>
      <c r="AF4735" s="2" t="s">
        <v>17397</v>
      </c>
      <c r="AG4735" s="2" t="s">
        <v>17583</v>
      </c>
      <c r="AH4735" s="2" t="s">
        <v>17393</v>
      </c>
    </row>
    <row r="4736" spans="24:34" x14ac:dyDescent="0.4">
      <c r="X4736" s="2" t="s">
        <v>9851</v>
      </c>
      <c r="Y4736" s="2">
        <v>1939</v>
      </c>
      <c r="Z4736" s="2">
        <v>223.7</v>
      </c>
      <c r="AA4736" s="2">
        <v>9</v>
      </c>
      <c r="AB4736" s="2">
        <v>1</v>
      </c>
      <c r="AC4736" s="2">
        <v>149.69999999999999</v>
      </c>
      <c r="AE4736" s="2" t="s">
        <v>9836</v>
      </c>
      <c r="AF4736" s="2" t="s">
        <v>17397</v>
      </c>
      <c r="AG4736" s="2" t="s">
        <v>2998</v>
      </c>
      <c r="AH4736" s="2" t="s">
        <v>17414</v>
      </c>
    </row>
    <row r="4737" spans="24:34" x14ac:dyDescent="0.4">
      <c r="X4737" s="2" t="s">
        <v>9853</v>
      </c>
      <c r="Y4737" s="2">
        <v>1954</v>
      </c>
      <c r="Z4737" s="2">
        <v>575.4</v>
      </c>
      <c r="AA4737" s="2">
        <v>25</v>
      </c>
      <c r="AB4737" s="2">
        <v>2</v>
      </c>
      <c r="AC4737" s="2">
        <v>527.1</v>
      </c>
      <c r="AE4737" s="2" t="s">
        <v>9838</v>
      </c>
      <c r="AF4737" s="2" t="s">
        <v>17390</v>
      </c>
      <c r="AG4737" s="2" t="s">
        <v>2998</v>
      </c>
      <c r="AH4737" s="2" t="s">
        <v>17413</v>
      </c>
    </row>
    <row r="4738" spans="24:34" x14ac:dyDescent="0.4">
      <c r="X4738" s="2" t="s">
        <v>9854</v>
      </c>
      <c r="Y4738" s="2">
        <v>1967</v>
      </c>
      <c r="Z4738" s="2">
        <v>400.3</v>
      </c>
      <c r="AA4738" s="2">
        <v>27</v>
      </c>
      <c r="AB4738" s="2">
        <v>2</v>
      </c>
      <c r="AC4738" s="2">
        <v>369.9</v>
      </c>
      <c r="AE4738" s="2" t="s">
        <v>1737</v>
      </c>
      <c r="AF4738" s="2" t="s">
        <v>17390</v>
      </c>
      <c r="AG4738" s="2" t="s">
        <v>2998</v>
      </c>
      <c r="AH4738" s="2" t="s">
        <v>17563</v>
      </c>
    </row>
    <row r="4739" spans="24:34" x14ac:dyDescent="0.4">
      <c r="X4739" s="2" t="s">
        <v>9856</v>
      </c>
      <c r="Y4739" s="2">
        <v>1958</v>
      </c>
      <c r="Z4739" s="2">
        <v>730.8</v>
      </c>
      <c r="AA4739" s="2">
        <v>11</v>
      </c>
      <c r="AB4739" s="2">
        <v>2</v>
      </c>
      <c r="AC4739" s="2">
        <v>730.8</v>
      </c>
      <c r="AE4739" s="2" t="s">
        <v>9841</v>
      </c>
      <c r="AF4739" s="2" t="s">
        <v>17397</v>
      </c>
      <c r="AG4739" s="2" t="s">
        <v>2998</v>
      </c>
      <c r="AH4739" s="2" t="s">
        <v>17398</v>
      </c>
    </row>
    <row r="4740" spans="24:34" x14ac:dyDescent="0.4">
      <c r="X4740" s="2" t="s">
        <v>9857</v>
      </c>
      <c r="Y4740" s="2">
        <v>1956</v>
      </c>
      <c r="Z4740" s="2">
        <v>735.8</v>
      </c>
      <c r="AA4740" s="2">
        <v>19</v>
      </c>
      <c r="AB4740" s="2">
        <v>2</v>
      </c>
      <c r="AC4740" s="2">
        <v>509.8</v>
      </c>
      <c r="AE4740" s="2" t="s">
        <v>9842</v>
      </c>
      <c r="AF4740" s="2" t="s">
        <v>17390</v>
      </c>
      <c r="AG4740" s="2" t="s">
        <v>2998</v>
      </c>
      <c r="AH4740" s="2" t="s">
        <v>17393</v>
      </c>
    </row>
    <row r="4741" spans="24:34" x14ac:dyDescent="0.4">
      <c r="X4741" s="2" t="s">
        <v>1738</v>
      </c>
      <c r="Y4741" s="2">
        <v>1957</v>
      </c>
      <c r="Z4741" s="2">
        <v>728.8</v>
      </c>
      <c r="AA4741" s="2">
        <v>14</v>
      </c>
      <c r="AB4741" s="2">
        <v>2</v>
      </c>
      <c r="AC4741" s="2">
        <v>720.3</v>
      </c>
      <c r="AE4741" s="2" t="s">
        <v>9843</v>
      </c>
      <c r="AF4741" s="2" t="s">
        <v>17390</v>
      </c>
      <c r="AG4741" s="2" t="s">
        <v>17394</v>
      </c>
      <c r="AH4741" s="2" t="s">
        <v>17393</v>
      </c>
    </row>
    <row r="4742" spans="24:34" x14ac:dyDescent="0.4">
      <c r="X4742" s="2" t="s">
        <v>9860</v>
      </c>
      <c r="Y4742" s="2">
        <v>1960</v>
      </c>
      <c r="Z4742" s="2">
        <v>942.2</v>
      </c>
      <c r="AA4742" s="2">
        <v>18</v>
      </c>
      <c r="AB4742" s="2">
        <v>2</v>
      </c>
      <c r="AC4742" s="2">
        <v>942.2</v>
      </c>
      <c r="AE4742" s="2" t="s">
        <v>9844</v>
      </c>
      <c r="AF4742" s="2" t="s">
        <v>17390</v>
      </c>
      <c r="AG4742" s="2" t="s">
        <v>2998</v>
      </c>
      <c r="AH4742" s="2" t="s">
        <v>17398</v>
      </c>
    </row>
    <row r="4743" spans="24:34" x14ac:dyDescent="0.4">
      <c r="X4743" s="2" t="s">
        <v>9861</v>
      </c>
      <c r="Y4743" s="2">
        <v>1958</v>
      </c>
      <c r="Z4743" s="2">
        <v>932.2</v>
      </c>
      <c r="AA4743" s="2">
        <v>21</v>
      </c>
      <c r="AB4743" s="2">
        <v>2</v>
      </c>
      <c r="AC4743" s="2">
        <v>932.2</v>
      </c>
      <c r="AE4743" s="2" t="s">
        <v>9846</v>
      </c>
      <c r="AF4743" s="2" t="s">
        <v>17390</v>
      </c>
      <c r="AG4743" s="2" t="s">
        <v>2998</v>
      </c>
      <c r="AH4743" s="2" t="s">
        <v>17086</v>
      </c>
    </row>
    <row r="4744" spans="24:34" x14ac:dyDescent="0.4">
      <c r="X4744" s="2" t="s">
        <v>9863</v>
      </c>
      <c r="Y4744" s="2">
        <v>1962</v>
      </c>
      <c r="Z4744" s="2">
        <v>567</v>
      </c>
      <c r="AA4744" s="2">
        <v>12</v>
      </c>
      <c r="AB4744" s="2">
        <v>2</v>
      </c>
      <c r="AC4744" s="2">
        <v>375.6</v>
      </c>
      <c r="AE4744" s="2" t="s">
        <v>9848</v>
      </c>
      <c r="AF4744" s="2" t="s">
        <v>17390</v>
      </c>
      <c r="AG4744" s="2" t="s">
        <v>2998</v>
      </c>
      <c r="AH4744" s="2" t="s">
        <v>17086</v>
      </c>
    </row>
    <row r="4745" spans="24:34" x14ac:dyDescent="0.4">
      <c r="X4745" s="2" t="s">
        <v>1764</v>
      </c>
      <c r="Y4745" s="2">
        <v>1958</v>
      </c>
      <c r="Z4745" s="2">
        <v>660.3</v>
      </c>
      <c r="AA4745" s="2">
        <v>17</v>
      </c>
      <c r="AB4745" s="2">
        <v>2</v>
      </c>
      <c r="AC4745" s="2">
        <v>660.3</v>
      </c>
      <c r="AE4745" s="2" t="s">
        <v>9850</v>
      </c>
      <c r="AF4745" s="2" t="s">
        <v>17390</v>
      </c>
      <c r="AG4745" s="2" t="s">
        <v>2998</v>
      </c>
      <c r="AH4745" s="2" t="s">
        <v>17086</v>
      </c>
    </row>
    <row r="4746" spans="24:34" x14ac:dyDescent="0.4">
      <c r="X4746" s="2" t="s">
        <v>9864</v>
      </c>
      <c r="Y4746" s="2">
        <v>1975</v>
      </c>
      <c r="Z4746" s="2">
        <v>4963</v>
      </c>
      <c r="AA4746" s="2">
        <v>175</v>
      </c>
      <c r="AB4746" s="2">
        <v>5</v>
      </c>
      <c r="AC4746" s="2">
        <v>4559.3</v>
      </c>
      <c r="AE4746" s="2" t="s">
        <v>9851</v>
      </c>
      <c r="AF4746" s="2" t="s">
        <v>17407</v>
      </c>
      <c r="AG4746" s="2" t="s">
        <v>2998</v>
      </c>
      <c r="AH4746" s="2" t="s">
        <v>17086</v>
      </c>
    </row>
    <row r="4747" spans="24:34" x14ac:dyDescent="0.4">
      <c r="X4747" s="2" t="s">
        <v>9865</v>
      </c>
      <c r="Y4747" s="2">
        <v>1977</v>
      </c>
      <c r="Z4747" s="2">
        <v>4991.2</v>
      </c>
      <c r="AA4747" s="2">
        <v>175</v>
      </c>
      <c r="AB4747" s="2">
        <v>5</v>
      </c>
      <c r="AC4747" s="2">
        <v>4588.8</v>
      </c>
      <c r="AE4747" s="2" t="s">
        <v>9853</v>
      </c>
      <c r="AF4747" s="2" t="s">
        <v>2998</v>
      </c>
      <c r="AG4747" s="2" t="s">
        <v>2998</v>
      </c>
      <c r="AH4747" s="2" t="s">
        <v>17086</v>
      </c>
    </row>
    <row r="4748" spans="24:34" x14ac:dyDescent="0.4">
      <c r="X4748" s="2" t="s">
        <v>9866</v>
      </c>
      <c r="Y4748" s="2">
        <v>1980</v>
      </c>
      <c r="Z4748" s="2">
        <v>6714.4</v>
      </c>
      <c r="AA4748" s="2">
        <v>271</v>
      </c>
      <c r="AB4748" s="2">
        <v>5</v>
      </c>
      <c r="AC4748" s="2">
        <v>6172.6</v>
      </c>
      <c r="AE4748" s="2" t="s">
        <v>9854</v>
      </c>
      <c r="AF4748" s="2" t="s">
        <v>17390</v>
      </c>
      <c r="AG4748" s="2" t="s">
        <v>2998</v>
      </c>
      <c r="AH4748" s="2" t="s">
        <v>17086</v>
      </c>
    </row>
    <row r="4749" spans="24:34" x14ac:dyDescent="0.4">
      <c r="X4749" s="2" t="s">
        <v>9867</v>
      </c>
      <c r="Y4749" s="2">
        <v>1954</v>
      </c>
      <c r="Z4749" s="2">
        <v>1650.8</v>
      </c>
      <c r="AA4749" s="2">
        <v>60</v>
      </c>
      <c r="AB4749" s="2">
        <v>2</v>
      </c>
      <c r="AC4749" s="2">
        <v>1650.8</v>
      </c>
      <c r="AE4749" s="2" t="s">
        <v>9856</v>
      </c>
      <c r="AF4749" s="2" t="s">
        <v>17403</v>
      </c>
      <c r="AG4749" s="2" t="s">
        <v>2998</v>
      </c>
      <c r="AH4749" s="2" t="s">
        <v>17088</v>
      </c>
    </row>
    <row r="4750" spans="24:34" x14ac:dyDescent="0.4">
      <c r="X4750" s="2" t="s">
        <v>9868</v>
      </c>
      <c r="Y4750" s="2">
        <v>1887</v>
      </c>
      <c r="Z4750" s="2">
        <v>323</v>
      </c>
      <c r="AA4750" s="2">
        <v>16</v>
      </c>
      <c r="AB4750" s="2">
        <v>2</v>
      </c>
      <c r="AC4750" s="2">
        <v>291.7</v>
      </c>
      <c r="AE4750" s="2" t="s">
        <v>9857</v>
      </c>
      <c r="AF4750" s="2" t="s">
        <v>17390</v>
      </c>
      <c r="AG4750" s="2" t="s">
        <v>2998</v>
      </c>
      <c r="AH4750" s="2" t="s">
        <v>17088</v>
      </c>
    </row>
    <row r="4751" spans="24:34" x14ac:dyDescent="0.4">
      <c r="X4751" s="2" t="s">
        <v>1765</v>
      </c>
      <c r="Y4751" s="2">
        <v>1978</v>
      </c>
      <c r="Z4751" s="2">
        <v>4673.8999999999996</v>
      </c>
      <c r="AA4751" s="2">
        <v>146</v>
      </c>
      <c r="AB4751" s="2">
        <v>5</v>
      </c>
      <c r="AC4751" s="2">
        <v>4247.3999999999996</v>
      </c>
      <c r="AE4751" s="2" t="s">
        <v>1738</v>
      </c>
      <c r="AF4751" s="2" t="s">
        <v>17390</v>
      </c>
      <c r="AG4751" s="2" t="s">
        <v>2998</v>
      </c>
      <c r="AH4751" s="2" t="s">
        <v>17088</v>
      </c>
    </row>
    <row r="4752" spans="24:34" x14ac:dyDescent="0.4">
      <c r="X4752" s="2" t="s">
        <v>1766</v>
      </c>
      <c r="Y4752" s="2">
        <v>1972</v>
      </c>
      <c r="Z4752" s="2">
        <v>5111.8</v>
      </c>
      <c r="AA4752" s="2">
        <v>148</v>
      </c>
      <c r="AB4752" s="2">
        <v>5</v>
      </c>
      <c r="AC4752" s="2">
        <v>4755.8</v>
      </c>
      <c r="AE4752" s="2" t="s">
        <v>9860</v>
      </c>
      <c r="AF4752" s="2" t="s">
        <v>17390</v>
      </c>
      <c r="AG4752" s="2" t="s">
        <v>2998</v>
      </c>
      <c r="AH4752" s="2" t="s">
        <v>17400</v>
      </c>
    </row>
    <row r="4753" spans="24:34" x14ac:dyDescent="0.4">
      <c r="X4753" s="2" t="s">
        <v>9869</v>
      </c>
      <c r="Y4753" s="2">
        <v>1984</v>
      </c>
      <c r="Z4753" s="2">
        <v>5366.9</v>
      </c>
      <c r="AA4753" s="2">
        <v>197</v>
      </c>
      <c r="AB4753" s="2">
        <v>5</v>
      </c>
      <c r="AC4753" s="2">
        <v>5366.9</v>
      </c>
      <c r="AE4753" s="2" t="s">
        <v>9861</v>
      </c>
      <c r="AF4753" s="2" t="s">
        <v>17390</v>
      </c>
      <c r="AG4753" s="2" t="s">
        <v>2998</v>
      </c>
      <c r="AH4753" s="2" t="s">
        <v>17400</v>
      </c>
    </row>
    <row r="4754" spans="24:34" x14ac:dyDescent="0.4">
      <c r="X4754" s="2" t="s">
        <v>9871</v>
      </c>
      <c r="Y4754" s="2">
        <v>1985</v>
      </c>
      <c r="Z4754" s="2">
        <v>3436.6</v>
      </c>
      <c r="AA4754" s="2">
        <v>134</v>
      </c>
      <c r="AB4754" s="2">
        <v>5</v>
      </c>
      <c r="AC4754" s="2">
        <v>3434.6</v>
      </c>
      <c r="AE4754" s="2" t="s">
        <v>9863</v>
      </c>
      <c r="AF4754" s="2" t="s">
        <v>17390</v>
      </c>
      <c r="AG4754" s="2" t="s">
        <v>2998</v>
      </c>
      <c r="AH4754" s="2" t="s">
        <v>17088</v>
      </c>
    </row>
    <row r="4755" spans="24:34" x14ac:dyDescent="0.4">
      <c r="X4755" s="2" t="s">
        <v>9873</v>
      </c>
      <c r="Y4755" s="2">
        <v>1991</v>
      </c>
      <c r="Z4755" s="2">
        <v>6110.3</v>
      </c>
      <c r="AA4755" s="2">
        <v>268</v>
      </c>
      <c r="AB4755" s="2">
        <v>5</v>
      </c>
      <c r="AC4755" s="2">
        <v>5492.4</v>
      </c>
      <c r="AE4755" s="2" t="s">
        <v>1764</v>
      </c>
      <c r="AF4755" s="2" t="s">
        <v>17390</v>
      </c>
      <c r="AG4755" s="2" t="s">
        <v>17584</v>
      </c>
      <c r="AH4755" s="2" t="s">
        <v>17086</v>
      </c>
    </row>
    <row r="4756" spans="24:34" x14ac:dyDescent="0.4">
      <c r="X4756" s="2" t="s">
        <v>17306</v>
      </c>
      <c r="Y4756" s="2">
        <v>1938</v>
      </c>
      <c r="Z4756" s="2">
        <v>469.9</v>
      </c>
      <c r="AA4756" s="2">
        <v>19</v>
      </c>
      <c r="AB4756" s="2">
        <v>2</v>
      </c>
      <c r="AC4756" s="2">
        <v>418.1</v>
      </c>
      <c r="AE4756" s="2" t="s">
        <v>9864</v>
      </c>
      <c r="AF4756" s="2" t="s">
        <v>17397</v>
      </c>
      <c r="AG4756" s="2" t="s">
        <v>2998</v>
      </c>
      <c r="AH4756" s="2" t="s">
        <v>17398</v>
      </c>
    </row>
    <row r="4757" spans="24:34" x14ac:dyDescent="0.4">
      <c r="X4757" s="2" t="s">
        <v>9875</v>
      </c>
      <c r="Y4757" s="2">
        <v>1956</v>
      </c>
      <c r="Z4757" s="2">
        <v>798.6</v>
      </c>
      <c r="AA4757" s="2">
        <v>39</v>
      </c>
      <c r="AB4757" s="2">
        <v>2</v>
      </c>
      <c r="AC4757" s="2">
        <v>735.6</v>
      </c>
      <c r="AE4757" s="2" t="s">
        <v>9865</v>
      </c>
      <c r="AF4757" s="2" t="s">
        <v>17397</v>
      </c>
      <c r="AG4757" s="2" t="s">
        <v>2998</v>
      </c>
      <c r="AH4757" s="2" t="s">
        <v>17398</v>
      </c>
    </row>
    <row r="4758" spans="24:34" x14ac:dyDescent="0.4">
      <c r="X4758" s="2" t="s">
        <v>9876</v>
      </c>
      <c r="Y4758" s="2">
        <v>1956</v>
      </c>
      <c r="Z4758" s="2">
        <v>304.5</v>
      </c>
      <c r="AA4758" s="2">
        <v>13</v>
      </c>
      <c r="AB4758" s="2">
        <v>2</v>
      </c>
      <c r="AC4758" s="2">
        <v>251.8</v>
      </c>
      <c r="AE4758" s="2" t="s">
        <v>9866</v>
      </c>
      <c r="AF4758" s="2" t="s">
        <v>17397</v>
      </c>
      <c r="AG4758" s="2" t="s">
        <v>2998</v>
      </c>
      <c r="AH4758" s="2" t="s">
        <v>17392</v>
      </c>
    </row>
    <row r="4759" spans="24:34" x14ac:dyDescent="0.4">
      <c r="X4759" s="2" t="s">
        <v>9878</v>
      </c>
      <c r="Y4759" s="2">
        <v>1954</v>
      </c>
      <c r="Z4759" s="2">
        <v>832.2</v>
      </c>
      <c r="AA4759" s="2">
        <v>31</v>
      </c>
      <c r="AB4759" s="2">
        <v>2</v>
      </c>
      <c r="AC4759" s="2">
        <v>771.4</v>
      </c>
      <c r="AE4759" s="2" t="s">
        <v>9867</v>
      </c>
      <c r="AF4759" s="2" t="s">
        <v>17390</v>
      </c>
      <c r="AG4759" s="2" t="s">
        <v>2998</v>
      </c>
      <c r="AH4759" s="2" t="s">
        <v>17393</v>
      </c>
    </row>
    <row r="4760" spans="24:34" x14ac:dyDescent="0.4">
      <c r="X4760" s="2" t="s">
        <v>9880</v>
      </c>
      <c r="Y4760" s="2">
        <v>1958</v>
      </c>
      <c r="Z4760" s="2">
        <v>771.5</v>
      </c>
      <c r="AA4760" s="2">
        <v>31</v>
      </c>
      <c r="AB4760" s="2">
        <v>2</v>
      </c>
      <c r="AC4760" s="2">
        <v>714.9</v>
      </c>
      <c r="AE4760" s="2" t="s">
        <v>9868</v>
      </c>
      <c r="AF4760" s="2" t="s">
        <v>17390</v>
      </c>
      <c r="AG4760" s="2" t="s">
        <v>2998</v>
      </c>
      <c r="AH4760" s="2" t="s">
        <v>17088</v>
      </c>
    </row>
    <row r="4761" spans="24:34" x14ac:dyDescent="0.4">
      <c r="X4761" s="2" t="s">
        <v>9881</v>
      </c>
      <c r="Y4761" s="2">
        <v>1956</v>
      </c>
      <c r="Z4761" s="2">
        <v>461.9</v>
      </c>
      <c r="AA4761" s="2">
        <v>15</v>
      </c>
      <c r="AB4761" s="2">
        <v>2</v>
      </c>
      <c r="AC4761" s="2">
        <v>421.4</v>
      </c>
      <c r="AE4761" s="2" t="s">
        <v>1765</v>
      </c>
      <c r="AF4761" s="2" t="s">
        <v>17390</v>
      </c>
      <c r="AG4761" s="2" t="s">
        <v>2998</v>
      </c>
      <c r="AH4761" s="2" t="s">
        <v>17398</v>
      </c>
    </row>
    <row r="4762" spans="24:34" x14ac:dyDescent="0.4">
      <c r="X4762" s="2" t="s">
        <v>9884</v>
      </c>
      <c r="Y4762" s="2">
        <v>1957</v>
      </c>
      <c r="Z4762" s="2">
        <v>299</v>
      </c>
      <c r="AA4762" s="2">
        <v>16</v>
      </c>
      <c r="AB4762" s="2">
        <v>2</v>
      </c>
      <c r="AC4762" s="2">
        <v>235.6</v>
      </c>
      <c r="AE4762" s="2" t="s">
        <v>1766</v>
      </c>
      <c r="AF4762" s="2" t="s">
        <v>17390</v>
      </c>
      <c r="AG4762" s="2" t="s">
        <v>2998</v>
      </c>
      <c r="AH4762" s="2" t="s">
        <v>17398</v>
      </c>
    </row>
    <row r="4763" spans="24:34" x14ac:dyDescent="0.4">
      <c r="X4763" s="2" t="s">
        <v>9886</v>
      </c>
      <c r="Y4763" s="2">
        <v>1937</v>
      </c>
      <c r="Z4763" s="2">
        <v>508.4</v>
      </c>
      <c r="AA4763" s="2">
        <v>27</v>
      </c>
      <c r="AB4763" s="2">
        <v>2</v>
      </c>
      <c r="AC4763" s="2">
        <v>508.4</v>
      </c>
      <c r="AE4763" s="2" t="s">
        <v>9869</v>
      </c>
      <c r="AF4763" s="2" t="s">
        <v>17397</v>
      </c>
      <c r="AG4763" s="2" t="s">
        <v>17585</v>
      </c>
      <c r="AH4763" s="2" t="s">
        <v>17398</v>
      </c>
    </row>
    <row r="4764" spans="24:34" x14ac:dyDescent="0.4">
      <c r="X4764" s="2" t="s">
        <v>9887</v>
      </c>
      <c r="Y4764" s="2">
        <v>1959</v>
      </c>
      <c r="Z4764" s="2">
        <v>447.2</v>
      </c>
      <c r="AA4764" s="2">
        <v>18</v>
      </c>
      <c r="AB4764" s="2">
        <v>2</v>
      </c>
      <c r="AC4764" s="2">
        <v>406.5</v>
      </c>
      <c r="AE4764" s="2" t="s">
        <v>9871</v>
      </c>
      <c r="AF4764" s="2" t="s">
        <v>17397</v>
      </c>
      <c r="AG4764" s="2" t="s">
        <v>2998</v>
      </c>
      <c r="AH4764" s="2" t="s">
        <v>17393</v>
      </c>
    </row>
    <row r="4765" spans="24:34" x14ac:dyDescent="0.4">
      <c r="X4765" s="2" t="s">
        <v>9888</v>
      </c>
      <c r="Y4765" s="2">
        <v>1959</v>
      </c>
      <c r="Z4765" s="2">
        <v>279.2</v>
      </c>
      <c r="AA4765" s="2">
        <v>11</v>
      </c>
      <c r="AB4765" s="2">
        <v>2</v>
      </c>
      <c r="AC4765" s="2">
        <v>279.2</v>
      </c>
      <c r="AE4765" s="2" t="s">
        <v>9873</v>
      </c>
      <c r="AF4765" s="2" t="s">
        <v>17397</v>
      </c>
      <c r="AG4765" s="2" t="s">
        <v>2998</v>
      </c>
      <c r="AH4765" s="2" t="s">
        <v>17414</v>
      </c>
    </row>
    <row r="4766" spans="24:34" x14ac:dyDescent="0.4">
      <c r="X4766" s="2" t="s">
        <v>588</v>
      </c>
      <c r="Y4766" s="2">
        <v>1954</v>
      </c>
      <c r="Z4766" s="2">
        <v>296</v>
      </c>
      <c r="AA4766" s="2">
        <v>19</v>
      </c>
      <c r="AB4766" s="2">
        <v>2</v>
      </c>
      <c r="AC4766" s="2">
        <v>270.3</v>
      </c>
      <c r="AE4766" s="2" t="s">
        <v>9875</v>
      </c>
      <c r="AF4766" s="2" t="s">
        <v>17390</v>
      </c>
      <c r="AG4766" s="2" t="s">
        <v>2998</v>
      </c>
      <c r="AH4766" s="2" t="s">
        <v>17081</v>
      </c>
    </row>
    <row r="4767" spans="24:34" x14ac:dyDescent="0.4">
      <c r="X4767" s="2" t="s">
        <v>9890</v>
      </c>
      <c r="Y4767" s="2">
        <v>1961</v>
      </c>
      <c r="Z4767" s="2">
        <v>579.4</v>
      </c>
      <c r="AA4767" s="2">
        <v>35</v>
      </c>
      <c r="AB4767" s="2">
        <v>2</v>
      </c>
      <c r="AC4767" s="2">
        <v>538.1</v>
      </c>
      <c r="AE4767" s="2" t="s">
        <v>9876</v>
      </c>
      <c r="AF4767" s="2" t="s">
        <v>17390</v>
      </c>
      <c r="AG4767" s="2" t="s">
        <v>2998</v>
      </c>
      <c r="AH4767" s="2" t="s">
        <v>17086</v>
      </c>
    </row>
    <row r="4768" spans="24:34" x14ac:dyDescent="0.4">
      <c r="X4768" s="2" t="s">
        <v>9891</v>
      </c>
      <c r="Y4768" s="2">
        <v>1994</v>
      </c>
      <c r="Z4768" s="2">
        <v>4477.6000000000004</v>
      </c>
      <c r="AA4768" s="2">
        <v>213</v>
      </c>
      <c r="AB4768" s="2">
        <v>5</v>
      </c>
      <c r="AC4768" s="2">
        <v>4336</v>
      </c>
      <c r="AE4768" s="2" t="s">
        <v>9878</v>
      </c>
      <c r="AF4768" s="2" t="s">
        <v>17390</v>
      </c>
      <c r="AG4768" s="2" t="s">
        <v>2998</v>
      </c>
      <c r="AH4768" s="2" t="s">
        <v>17088</v>
      </c>
    </row>
    <row r="4769" spans="24:34" x14ac:dyDescent="0.4">
      <c r="X4769" s="2" t="s">
        <v>9893</v>
      </c>
      <c r="Y4769" s="2">
        <v>1961</v>
      </c>
      <c r="Z4769" s="2">
        <v>581</v>
      </c>
      <c r="AA4769" s="2">
        <v>38</v>
      </c>
      <c r="AB4769" s="2">
        <v>2</v>
      </c>
      <c r="AC4769" s="2">
        <v>539.4</v>
      </c>
      <c r="AE4769" s="2" t="s">
        <v>9880</v>
      </c>
      <c r="AF4769" s="2" t="s">
        <v>17390</v>
      </c>
      <c r="AG4769" s="2" t="s">
        <v>2998</v>
      </c>
      <c r="AH4769" s="2" t="s">
        <v>17088</v>
      </c>
    </row>
    <row r="4770" spans="24:34" x14ac:dyDescent="0.4">
      <c r="X4770" s="2" t="s">
        <v>9895</v>
      </c>
      <c r="Y4770" s="2">
        <v>1929</v>
      </c>
      <c r="Z4770" s="2">
        <v>301</v>
      </c>
      <c r="AA4770" s="2">
        <v>17</v>
      </c>
      <c r="AB4770" s="2">
        <v>2</v>
      </c>
      <c r="AC4770" s="2">
        <v>301</v>
      </c>
      <c r="AE4770" s="2" t="s">
        <v>9881</v>
      </c>
      <c r="AF4770" s="2" t="s">
        <v>17390</v>
      </c>
      <c r="AG4770" s="2" t="s">
        <v>2998</v>
      </c>
      <c r="AH4770" s="2" t="s">
        <v>17086</v>
      </c>
    </row>
    <row r="4771" spans="24:34" x14ac:dyDescent="0.4">
      <c r="X4771" s="2" t="s">
        <v>1767</v>
      </c>
      <c r="Y4771" s="2">
        <v>1929</v>
      </c>
      <c r="Z4771" s="2">
        <v>323.89999999999998</v>
      </c>
      <c r="AA4771" s="2">
        <v>11</v>
      </c>
      <c r="AB4771" s="2">
        <v>2</v>
      </c>
      <c r="AC4771" s="2">
        <v>291</v>
      </c>
      <c r="AE4771" s="2" t="s">
        <v>9884</v>
      </c>
      <c r="AF4771" s="2" t="s">
        <v>17390</v>
      </c>
      <c r="AG4771" s="2" t="s">
        <v>2998</v>
      </c>
      <c r="AH4771" s="2" t="s">
        <v>17086</v>
      </c>
    </row>
    <row r="4772" spans="24:34" x14ac:dyDescent="0.4">
      <c r="X4772" s="2" t="s">
        <v>9897</v>
      </c>
      <c r="Y4772" s="2">
        <v>1957</v>
      </c>
      <c r="Z4772" s="2">
        <v>823.9</v>
      </c>
      <c r="AA4772" s="2">
        <v>35</v>
      </c>
      <c r="AB4772" s="2">
        <v>2</v>
      </c>
      <c r="AC4772" s="2">
        <v>758.2</v>
      </c>
      <c r="AE4772" s="2" t="s">
        <v>9886</v>
      </c>
      <c r="AF4772" s="2" t="s">
        <v>17407</v>
      </c>
      <c r="AG4772" s="2" t="s">
        <v>2998</v>
      </c>
      <c r="AH4772" s="2" t="s">
        <v>17088</v>
      </c>
    </row>
    <row r="4773" spans="24:34" x14ac:dyDescent="0.4">
      <c r="X4773" s="2" t="s">
        <v>9899</v>
      </c>
      <c r="Y4773" s="2">
        <v>1956</v>
      </c>
      <c r="Z4773" s="2">
        <v>420.5</v>
      </c>
      <c r="AA4773" s="2">
        <v>20</v>
      </c>
      <c r="AB4773" s="2">
        <v>2</v>
      </c>
      <c r="AC4773" s="2">
        <v>420.5</v>
      </c>
      <c r="AE4773" s="2" t="s">
        <v>9887</v>
      </c>
      <c r="AF4773" s="2" t="s">
        <v>17390</v>
      </c>
      <c r="AG4773" s="2" t="s">
        <v>2998</v>
      </c>
      <c r="AH4773" s="2" t="s">
        <v>17086</v>
      </c>
    </row>
    <row r="4774" spans="24:34" x14ac:dyDescent="0.4">
      <c r="X4774" s="2" t="s">
        <v>1768</v>
      </c>
      <c r="Y4774" s="2">
        <v>1958</v>
      </c>
      <c r="Z4774" s="2">
        <v>813.9</v>
      </c>
      <c r="AA4774" s="2">
        <v>28</v>
      </c>
      <c r="AB4774" s="2">
        <v>2</v>
      </c>
      <c r="AC4774" s="2">
        <v>763</v>
      </c>
      <c r="AE4774" s="2" t="s">
        <v>9888</v>
      </c>
      <c r="AF4774" s="2" t="s">
        <v>17390</v>
      </c>
      <c r="AG4774" s="2" t="s">
        <v>2998</v>
      </c>
      <c r="AH4774" s="2" t="s">
        <v>17086</v>
      </c>
    </row>
    <row r="4775" spans="24:34" x14ac:dyDescent="0.4">
      <c r="X4775" s="2" t="s">
        <v>9900</v>
      </c>
      <c r="Y4775" s="2">
        <v>1972</v>
      </c>
      <c r="Z4775" s="2">
        <v>713.2</v>
      </c>
      <c r="AA4775" s="2">
        <v>23</v>
      </c>
      <c r="AB4775" s="2">
        <v>2</v>
      </c>
      <c r="AC4775" s="2">
        <v>713.2</v>
      </c>
      <c r="AE4775" s="2" t="s">
        <v>588</v>
      </c>
      <c r="AF4775" s="2" t="s">
        <v>17390</v>
      </c>
      <c r="AG4775" s="2" t="s">
        <v>2998</v>
      </c>
      <c r="AH4775" s="2" t="s">
        <v>17086</v>
      </c>
    </row>
    <row r="4776" spans="24:34" x14ac:dyDescent="0.4">
      <c r="X4776" s="2" t="s">
        <v>9901</v>
      </c>
      <c r="Y4776" s="2">
        <v>1956</v>
      </c>
      <c r="Z4776" s="2">
        <v>512.1</v>
      </c>
      <c r="AA4776" s="2">
        <v>17</v>
      </c>
      <c r="AB4776" s="2">
        <v>2</v>
      </c>
      <c r="AC4776" s="2">
        <v>512.1</v>
      </c>
      <c r="AE4776" s="2" t="s">
        <v>9890</v>
      </c>
      <c r="AF4776" s="2" t="s">
        <v>17390</v>
      </c>
      <c r="AG4776" s="2" t="s">
        <v>2998</v>
      </c>
      <c r="AH4776" s="2" t="s">
        <v>17088</v>
      </c>
    </row>
    <row r="4777" spans="24:34" x14ac:dyDescent="0.4">
      <c r="X4777" s="2" t="s">
        <v>9903</v>
      </c>
      <c r="Y4777" s="2">
        <v>1978</v>
      </c>
      <c r="Z4777" s="2">
        <v>979.2</v>
      </c>
      <c r="AA4777" s="2">
        <v>46</v>
      </c>
      <c r="AB4777" s="2">
        <v>2</v>
      </c>
      <c r="AC4777" s="2">
        <v>895.1</v>
      </c>
      <c r="AE4777" s="2" t="s">
        <v>9891</v>
      </c>
      <c r="AF4777" s="2" t="s">
        <v>17390</v>
      </c>
      <c r="AG4777" s="2" t="s">
        <v>2998</v>
      </c>
      <c r="AH4777" s="2" t="s">
        <v>17398</v>
      </c>
    </row>
    <row r="4778" spans="24:34" x14ac:dyDescent="0.4">
      <c r="X4778" s="2" t="s">
        <v>9905</v>
      </c>
      <c r="Y4778" s="2">
        <v>1960</v>
      </c>
      <c r="Z4778" s="2">
        <v>305.89999999999998</v>
      </c>
      <c r="AA4778" s="2">
        <v>11</v>
      </c>
      <c r="AB4778" s="2">
        <v>2</v>
      </c>
      <c r="AC4778" s="2">
        <v>279.10000000000002</v>
      </c>
      <c r="AE4778" s="2" t="s">
        <v>9893</v>
      </c>
      <c r="AF4778" s="2" t="s">
        <v>17390</v>
      </c>
      <c r="AG4778" s="2" t="s">
        <v>2998</v>
      </c>
      <c r="AH4778" s="2" t="s">
        <v>17088</v>
      </c>
    </row>
    <row r="4779" spans="24:34" x14ac:dyDescent="0.4">
      <c r="X4779" s="2" t="s">
        <v>9906</v>
      </c>
      <c r="Y4779" s="2">
        <v>1982</v>
      </c>
      <c r="Z4779" s="2">
        <v>889.2</v>
      </c>
      <c r="AA4779" s="2">
        <v>33</v>
      </c>
      <c r="AB4779" s="2">
        <v>2</v>
      </c>
      <c r="AC4779" s="2">
        <v>846.4</v>
      </c>
      <c r="AE4779" s="2" t="s">
        <v>9895</v>
      </c>
      <c r="AF4779" s="2" t="s">
        <v>17407</v>
      </c>
      <c r="AG4779" s="2" t="s">
        <v>2998</v>
      </c>
      <c r="AH4779" s="2" t="s">
        <v>17081</v>
      </c>
    </row>
    <row r="4780" spans="24:34" x14ac:dyDescent="0.4">
      <c r="X4780" s="2" t="s">
        <v>9907</v>
      </c>
      <c r="Y4780" s="2">
        <v>1917</v>
      </c>
      <c r="Z4780" s="2">
        <v>225.8</v>
      </c>
      <c r="AA4780" s="2">
        <v>11</v>
      </c>
      <c r="AB4780" s="2">
        <v>1</v>
      </c>
      <c r="AC4780" s="2">
        <v>225.8</v>
      </c>
      <c r="AE4780" s="2" t="s">
        <v>1767</v>
      </c>
      <c r="AF4780" s="2" t="s">
        <v>17407</v>
      </c>
      <c r="AG4780" s="2" t="s">
        <v>2998</v>
      </c>
      <c r="AH4780" s="2" t="s">
        <v>17088</v>
      </c>
    </row>
    <row r="4781" spans="24:34" x14ac:dyDescent="0.4">
      <c r="X4781" s="2" t="s">
        <v>17307</v>
      </c>
      <c r="Y4781" s="2">
        <v>1952</v>
      </c>
      <c r="Z4781" s="2">
        <v>578.5</v>
      </c>
      <c r="AA4781" s="2">
        <v>19</v>
      </c>
      <c r="AB4781" s="2">
        <v>2</v>
      </c>
      <c r="AC4781" s="2">
        <v>527.9</v>
      </c>
      <c r="AE4781" s="2" t="s">
        <v>9897</v>
      </c>
      <c r="AF4781" s="2" t="s">
        <v>17390</v>
      </c>
      <c r="AG4781" s="2" t="s">
        <v>2998</v>
      </c>
      <c r="AH4781" s="2" t="s">
        <v>17088</v>
      </c>
    </row>
    <row r="4782" spans="24:34" x14ac:dyDescent="0.4">
      <c r="X4782" s="2" t="s">
        <v>17308</v>
      </c>
      <c r="Y4782" s="2">
        <v>1969</v>
      </c>
      <c r="Z4782" s="2">
        <v>389.9</v>
      </c>
      <c r="AA4782" s="2">
        <v>18</v>
      </c>
      <c r="AB4782" s="2">
        <v>2</v>
      </c>
      <c r="AC4782" s="2">
        <v>357.3</v>
      </c>
      <c r="AE4782" s="2" t="s">
        <v>9899</v>
      </c>
      <c r="AF4782" s="2" t="s">
        <v>17390</v>
      </c>
      <c r="AG4782" s="2" t="s">
        <v>2998</v>
      </c>
      <c r="AH4782" s="2" t="s">
        <v>17086</v>
      </c>
    </row>
    <row r="4783" spans="24:34" x14ac:dyDescent="0.4">
      <c r="X4783" s="2" t="s">
        <v>9908</v>
      </c>
      <c r="Y4783" s="2">
        <v>1961</v>
      </c>
      <c r="Z4783" s="2">
        <v>635.1</v>
      </c>
      <c r="AA4783" s="2">
        <v>29</v>
      </c>
      <c r="AB4783" s="2">
        <v>2</v>
      </c>
      <c r="AC4783" s="2">
        <v>591</v>
      </c>
      <c r="AE4783" s="2" t="s">
        <v>1768</v>
      </c>
      <c r="AF4783" s="2" t="s">
        <v>17390</v>
      </c>
      <c r="AG4783" s="2" t="s">
        <v>2998</v>
      </c>
      <c r="AH4783" s="2" t="s">
        <v>17088</v>
      </c>
    </row>
    <row r="4784" spans="24:34" x14ac:dyDescent="0.4">
      <c r="X4784" s="2" t="s">
        <v>9909</v>
      </c>
      <c r="Y4784" s="2">
        <v>1973</v>
      </c>
      <c r="Z4784" s="2">
        <v>4743.3999999999996</v>
      </c>
      <c r="AA4784" s="2">
        <v>106</v>
      </c>
      <c r="AB4784" s="2">
        <v>5</v>
      </c>
      <c r="AC4784" s="2">
        <v>2234.9</v>
      </c>
      <c r="AE4784" s="2" t="s">
        <v>9900</v>
      </c>
      <c r="AF4784" s="2" t="s">
        <v>17390</v>
      </c>
      <c r="AG4784" s="2" t="s">
        <v>2998</v>
      </c>
      <c r="AH4784" s="2" t="s">
        <v>17088</v>
      </c>
    </row>
    <row r="4785" spans="24:34" x14ac:dyDescent="0.4">
      <c r="X4785" s="2" t="s">
        <v>1769</v>
      </c>
      <c r="Y4785" s="2">
        <v>1937</v>
      </c>
      <c r="Z4785" s="2">
        <v>522</v>
      </c>
      <c r="AA4785" s="2">
        <v>22</v>
      </c>
      <c r="AB4785" s="2">
        <v>2</v>
      </c>
      <c r="AC4785" s="2">
        <v>471.4</v>
      </c>
      <c r="AE4785" s="2" t="s">
        <v>9901</v>
      </c>
      <c r="AF4785" s="2" t="s">
        <v>17407</v>
      </c>
      <c r="AG4785" s="2" t="s">
        <v>2998</v>
      </c>
      <c r="AH4785" s="2" t="s">
        <v>17088</v>
      </c>
    </row>
    <row r="4786" spans="24:34" x14ac:dyDescent="0.4">
      <c r="X4786" s="2" t="s">
        <v>9912</v>
      </c>
      <c r="Y4786" s="2">
        <v>1937</v>
      </c>
      <c r="Z4786" s="2">
        <v>471.4</v>
      </c>
      <c r="AA4786" s="2">
        <v>23</v>
      </c>
      <c r="AB4786" s="2">
        <v>2</v>
      </c>
      <c r="AC4786" s="2">
        <v>454.7</v>
      </c>
      <c r="AE4786" s="2" t="s">
        <v>9903</v>
      </c>
      <c r="AF4786" s="2" t="s">
        <v>17390</v>
      </c>
      <c r="AG4786" s="2" t="s">
        <v>2998</v>
      </c>
      <c r="AH4786" s="2" t="s">
        <v>17400</v>
      </c>
    </row>
    <row r="4787" spans="24:34" x14ac:dyDescent="0.4">
      <c r="X4787" s="2" t="s">
        <v>9913</v>
      </c>
      <c r="Y4787" s="2">
        <v>1972</v>
      </c>
      <c r="Z4787" s="2">
        <v>985.2</v>
      </c>
      <c r="AA4787" s="2">
        <v>34</v>
      </c>
      <c r="AB4787" s="2">
        <v>3</v>
      </c>
      <c r="AC4787" s="2">
        <v>894.6</v>
      </c>
      <c r="AE4787" s="2" t="s">
        <v>9905</v>
      </c>
      <c r="AF4787" s="2" t="s">
        <v>17390</v>
      </c>
      <c r="AG4787" s="2" t="s">
        <v>2998</v>
      </c>
      <c r="AH4787" s="2" t="s">
        <v>17086</v>
      </c>
    </row>
    <row r="4788" spans="24:34" x14ac:dyDescent="0.4">
      <c r="X4788" s="2" t="s">
        <v>9914</v>
      </c>
      <c r="Y4788" s="2">
        <v>1949</v>
      </c>
      <c r="Z4788" s="2">
        <v>446.3</v>
      </c>
      <c r="AA4788" s="2">
        <v>28</v>
      </c>
      <c r="AB4788" s="2">
        <v>2</v>
      </c>
      <c r="AC4788" s="2">
        <v>446.3</v>
      </c>
      <c r="AE4788" s="2" t="s">
        <v>9906</v>
      </c>
      <c r="AF4788" s="2" t="s">
        <v>17390</v>
      </c>
      <c r="AG4788" s="2" t="s">
        <v>2998</v>
      </c>
      <c r="AH4788" s="2" t="s">
        <v>17088</v>
      </c>
    </row>
    <row r="4789" spans="24:34" x14ac:dyDescent="0.4">
      <c r="X4789" s="2" t="s">
        <v>9915</v>
      </c>
      <c r="Y4789" s="2">
        <v>1949</v>
      </c>
      <c r="Z4789" s="2">
        <v>434.7</v>
      </c>
      <c r="AA4789" s="2">
        <v>22</v>
      </c>
      <c r="AB4789" s="2">
        <v>2</v>
      </c>
      <c r="AC4789" s="2">
        <v>434.7</v>
      </c>
      <c r="AE4789" s="2" t="s">
        <v>9907</v>
      </c>
      <c r="AF4789" s="2" t="s">
        <v>17390</v>
      </c>
      <c r="AG4789" s="2" t="s">
        <v>2998</v>
      </c>
      <c r="AH4789" s="2" t="s">
        <v>17081</v>
      </c>
    </row>
    <row r="4790" spans="24:34" x14ac:dyDescent="0.4">
      <c r="X4790" s="2" t="s">
        <v>9916</v>
      </c>
      <c r="Y4790" s="2">
        <v>1957</v>
      </c>
      <c r="Z4790" s="2">
        <v>624.4</v>
      </c>
      <c r="AA4790" s="2">
        <v>31</v>
      </c>
      <c r="AB4790" s="2">
        <v>2</v>
      </c>
      <c r="AC4790" s="2">
        <v>624.4</v>
      </c>
      <c r="AE4790" s="2" t="s">
        <v>9908</v>
      </c>
      <c r="AF4790" s="2" t="s">
        <v>17390</v>
      </c>
      <c r="AG4790" s="2" t="s">
        <v>2998</v>
      </c>
      <c r="AH4790" s="2" t="s">
        <v>17088</v>
      </c>
    </row>
    <row r="4791" spans="24:34" x14ac:dyDescent="0.4">
      <c r="X4791" s="2" t="s">
        <v>9917</v>
      </c>
      <c r="Y4791" s="2">
        <v>1984</v>
      </c>
      <c r="Z4791" s="2">
        <v>2615</v>
      </c>
      <c r="AA4791" s="2">
        <v>110</v>
      </c>
      <c r="AB4791" s="2">
        <v>5</v>
      </c>
      <c r="AC4791" s="2">
        <v>2363.9</v>
      </c>
      <c r="AE4791" s="2" t="s">
        <v>9909</v>
      </c>
      <c r="AF4791" s="2" t="s">
        <v>17390</v>
      </c>
      <c r="AG4791" s="2" t="s">
        <v>2998</v>
      </c>
      <c r="AH4791" s="2" t="s">
        <v>17088</v>
      </c>
    </row>
    <row r="4792" spans="24:34" x14ac:dyDescent="0.4">
      <c r="X4792" s="2" t="s">
        <v>578</v>
      </c>
      <c r="Y4792" s="2">
        <v>1986</v>
      </c>
      <c r="Z4792" s="2">
        <v>3118.2</v>
      </c>
      <c r="AA4792" s="2">
        <v>131</v>
      </c>
      <c r="AB4792" s="2">
        <v>5</v>
      </c>
      <c r="AC4792" s="2">
        <v>3118.2</v>
      </c>
      <c r="AE4792" s="2" t="s">
        <v>1769</v>
      </c>
      <c r="AF4792" s="2" t="s">
        <v>17407</v>
      </c>
      <c r="AG4792" s="2" t="s">
        <v>2998</v>
      </c>
      <c r="AH4792" s="2" t="s">
        <v>17088</v>
      </c>
    </row>
    <row r="4793" spans="24:34" x14ac:dyDescent="0.4">
      <c r="X4793" s="2" t="s">
        <v>9919</v>
      </c>
      <c r="Y4793" s="2">
        <v>1984</v>
      </c>
      <c r="Z4793" s="2">
        <v>5401.5</v>
      </c>
      <c r="AA4793" s="2">
        <v>188</v>
      </c>
      <c r="AB4793" s="2">
        <v>5</v>
      </c>
      <c r="AC4793" s="2">
        <v>4879.5</v>
      </c>
      <c r="AE4793" s="2" t="s">
        <v>9912</v>
      </c>
      <c r="AF4793" s="2" t="s">
        <v>17407</v>
      </c>
      <c r="AG4793" s="2" t="s">
        <v>2998</v>
      </c>
      <c r="AH4793" s="2" t="s">
        <v>17088</v>
      </c>
    </row>
    <row r="4794" spans="24:34" x14ac:dyDescent="0.4">
      <c r="X4794" s="2" t="s">
        <v>1770</v>
      </c>
      <c r="Y4794" s="2">
        <v>1997</v>
      </c>
      <c r="Z4794" s="2">
        <v>5119.8</v>
      </c>
      <c r="AA4794" s="2">
        <v>215</v>
      </c>
      <c r="AB4794" s="2">
        <v>5</v>
      </c>
      <c r="AC4794" s="2">
        <v>5119.8</v>
      </c>
      <c r="AE4794" s="2" t="s">
        <v>9913</v>
      </c>
      <c r="AF4794" s="2" t="s">
        <v>17390</v>
      </c>
      <c r="AG4794" s="2" t="s">
        <v>2998</v>
      </c>
      <c r="AH4794" s="2" t="s">
        <v>17400</v>
      </c>
    </row>
    <row r="4795" spans="24:34" x14ac:dyDescent="0.4">
      <c r="X4795" s="2" t="s">
        <v>9922</v>
      </c>
      <c r="Y4795" s="2">
        <v>1988</v>
      </c>
      <c r="Z4795" s="2">
        <v>7680.7</v>
      </c>
      <c r="AA4795" s="2">
        <v>325</v>
      </c>
      <c r="AB4795" s="2">
        <v>5</v>
      </c>
      <c r="AC4795" s="2">
        <v>6920.2</v>
      </c>
      <c r="AE4795" s="2" t="s">
        <v>9914</v>
      </c>
      <c r="AF4795" s="2" t="s">
        <v>17390</v>
      </c>
      <c r="AG4795" s="2" t="s">
        <v>2998</v>
      </c>
      <c r="AH4795" s="2" t="s">
        <v>17086</v>
      </c>
    </row>
    <row r="4796" spans="24:34" x14ac:dyDescent="0.4">
      <c r="X4796" s="2" t="s">
        <v>9924</v>
      </c>
      <c r="Y4796" s="2">
        <v>1968</v>
      </c>
      <c r="Z4796" s="2">
        <v>766.4</v>
      </c>
      <c r="AA4796" s="2">
        <v>27</v>
      </c>
      <c r="AB4796" s="2">
        <v>2</v>
      </c>
      <c r="AC4796" s="2">
        <v>707.5</v>
      </c>
      <c r="AE4796" s="2" t="s">
        <v>9915</v>
      </c>
      <c r="AF4796" s="2" t="s">
        <v>17390</v>
      </c>
      <c r="AG4796" s="2" t="s">
        <v>17081</v>
      </c>
      <c r="AH4796" s="2" t="s">
        <v>17086</v>
      </c>
    </row>
    <row r="4797" spans="24:34" x14ac:dyDescent="0.4">
      <c r="X4797" s="2" t="s">
        <v>9926</v>
      </c>
      <c r="Y4797" s="2">
        <v>1964</v>
      </c>
      <c r="Z4797" s="2">
        <v>698.2</v>
      </c>
      <c r="AA4797" s="2">
        <v>33</v>
      </c>
      <c r="AB4797" s="2">
        <v>2</v>
      </c>
      <c r="AC4797" s="2">
        <v>646.29999999999995</v>
      </c>
      <c r="AE4797" s="2" t="s">
        <v>9916</v>
      </c>
      <c r="AF4797" s="2" t="s">
        <v>17390</v>
      </c>
      <c r="AG4797" s="2" t="s">
        <v>2998</v>
      </c>
      <c r="AH4797" s="2" t="s">
        <v>17088</v>
      </c>
    </row>
    <row r="4798" spans="24:34" x14ac:dyDescent="0.4">
      <c r="X4798" s="2" t="s">
        <v>9927</v>
      </c>
      <c r="Y4798" s="2">
        <v>1961</v>
      </c>
      <c r="Z4798" s="2">
        <v>631.5</v>
      </c>
      <c r="AA4798" s="2">
        <v>22</v>
      </c>
      <c r="AB4798" s="2">
        <v>2</v>
      </c>
      <c r="AC4798" s="2">
        <v>587</v>
      </c>
      <c r="AE4798" s="2" t="s">
        <v>9917</v>
      </c>
      <c r="AF4798" s="2" t="s">
        <v>17397</v>
      </c>
      <c r="AG4798" s="2" t="s">
        <v>2998</v>
      </c>
      <c r="AH4798" s="2" t="s">
        <v>17400</v>
      </c>
    </row>
    <row r="4799" spans="24:34" x14ac:dyDescent="0.4">
      <c r="X4799" s="2" t="s">
        <v>9929</v>
      </c>
      <c r="Y4799" s="2">
        <v>1961</v>
      </c>
      <c r="Z4799" s="2">
        <v>581.9</v>
      </c>
      <c r="AA4799" s="2">
        <v>30</v>
      </c>
      <c r="AB4799" s="2">
        <v>2</v>
      </c>
      <c r="AC4799" s="2">
        <v>540.6</v>
      </c>
      <c r="AE4799" s="2" t="s">
        <v>578</v>
      </c>
      <c r="AF4799" s="2" t="s">
        <v>17397</v>
      </c>
      <c r="AG4799" s="2" t="s">
        <v>2998</v>
      </c>
      <c r="AH4799" s="2" t="s">
        <v>17393</v>
      </c>
    </row>
    <row r="4800" spans="24:34" x14ac:dyDescent="0.4">
      <c r="X4800" s="2" t="s">
        <v>9931</v>
      </c>
      <c r="Y4800" s="2">
        <v>1964</v>
      </c>
      <c r="Z4800" s="2">
        <v>1416.92</v>
      </c>
      <c r="AA4800" s="2">
        <v>45</v>
      </c>
      <c r="AB4800" s="2">
        <v>4</v>
      </c>
      <c r="AC4800" s="2">
        <v>1259.77</v>
      </c>
      <c r="AE4800" s="2" t="s">
        <v>9919</v>
      </c>
      <c r="AF4800" s="2" t="s">
        <v>17397</v>
      </c>
      <c r="AG4800" s="2" t="s">
        <v>2998</v>
      </c>
      <c r="AH4800" s="2" t="s">
        <v>17398</v>
      </c>
    </row>
    <row r="4801" spans="24:34" x14ac:dyDescent="0.4">
      <c r="X4801" s="2" t="s">
        <v>9933</v>
      </c>
      <c r="Y4801" s="2">
        <v>1990</v>
      </c>
      <c r="Z4801" s="2">
        <v>10773.4</v>
      </c>
      <c r="AA4801" s="2">
        <v>411</v>
      </c>
      <c r="AB4801" s="2">
        <v>5</v>
      </c>
      <c r="AC4801" s="2">
        <v>9788.7000000000007</v>
      </c>
      <c r="AE4801" s="2" t="s">
        <v>1770</v>
      </c>
      <c r="AF4801" s="2" t="s">
        <v>17390</v>
      </c>
      <c r="AG4801" s="2" t="s">
        <v>17586</v>
      </c>
      <c r="AH4801" s="2" t="s">
        <v>17392</v>
      </c>
    </row>
    <row r="4802" spans="24:34" x14ac:dyDescent="0.4">
      <c r="X4802" s="2" t="s">
        <v>9934</v>
      </c>
      <c r="Y4802" s="2">
        <v>1962</v>
      </c>
      <c r="Z4802" s="2">
        <v>2027.7</v>
      </c>
      <c r="AA4802" s="2">
        <v>87</v>
      </c>
      <c r="AB4802" s="2">
        <v>4</v>
      </c>
      <c r="AC4802" s="2">
        <v>2026.4</v>
      </c>
      <c r="AE4802" s="2" t="s">
        <v>9922</v>
      </c>
      <c r="AF4802" s="2" t="s">
        <v>17397</v>
      </c>
      <c r="AG4802" s="2" t="s">
        <v>2998</v>
      </c>
      <c r="AH4802" s="2" t="s">
        <v>17406</v>
      </c>
    </row>
    <row r="4803" spans="24:34" x14ac:dyDescent="0.4">
      <c r="X4803" s="2" t="s">
        <v>9935</v>
      </c>
      <c r="Y4803" s="2">
        <v>2013</v>
      </c>
      <c r="Z4803" s="2">
        <v>4615.2</v>
      </c>
      <c r="AA4803" s="2">
        <v>117</v>
      </c>
      <c r="AB4803" s="2">
        <v>6</v>
      </c>
      <c r="AC4803" s="2">
        <v>4615</v>
      </c>
      <c r="AE4803" s="2" t="s">
        <v>9924</v>
      </c>
      <c r="AF4803" s="2" t="s">
        <v>17390</v>
      </c>
      <c r="AG4803" s="2" t="s">
        <v>2998</v>
      </c>
      <c r="AH4803" s="2" t="s">
        <v>17088</v>
      </c>
    </row>
    <row r="4804" spans="24:34" x14ac:dyDescent="0.4">
      <c r="X4804" s="2" t="s">
        <v>17309</v>
      </c>
      <c r="Y4804" s="2">
        <v>1937</v>
      </c>
      <c r="Z4804" s="2">
        <v>551.29999999999995</v>
      </c>
      <c r="AA4804" s="2">
        <v>21</v>
      </c>
      <c r="AB4804" s="2">
        <v>2</v>
      </c>
      <c r="AC4804" s="2">
        <v>492.6</v>
      </c>
      <c r="AE4804" s="2" t="s">
        <v>9926</v>
      </c>
      <c r="AF4804" s="2" t="s">
        <v>17390</v>
      </c>
      <c r="AG4804" s="2" t="s">
        <v>2998</v>
      </c>
      <c r="AH4804" s="2" t="s">
        <v>17088</v>
      </c>
    </row>
    <row r="4805" spans="24:34" x14ac:dyDescent="0.4">
      <c r="X4805" s="2" t="s">
        <v>9937</v>
      </c>
      <c r="Y4805" s="2">
        <v>1961</v>
      </c>
      <c r="Z4805" s="2">
        <v>567.9</v>
      </c>
      <c r="AA4805" s="2">
        <v>42</v>
      </c>
      <c r="AB4805" s="2">
        <v>2</v>
      </c>
      <c r="AC4805" s="2">
        <v>559.9</v>
      </c>
      <c r="AE4805" s="2" t="s">
        <v>9927</v>
      </c>
      <c r="AF4805" s="2" t="s">
        <v>17390</v>
      </c>
      <c r="AG4805" s="2" t="s">
        <v>2998</v>
      </c>
      <c r="AH4805" s="2" t="s">
        <v>17088</v>
      </c>
    </row>
    <row r="4806" spans="24:34" x14ac:dyDescent="0.4">
      <c r="X4806" s="2" t="s">
        <v>9940</v>
      </c>
      <c r="Y4806" s="2">
        <v>1956</v>
      </c>
      <c r="Z4806" s="2">
        <v>386.6</v>
      </c>
      <c r="AA4806" s="2">
        <v>16</v>
      </c>
      <c r="AB4806" s="2">
        <v>2</v>
      </c>
      <c r="AC4806" s="2">
        <v>386.6</v>
      </c>
      <c r="AE4806" s="2" t="s">
        <v>9929</v>
      </c>
      <c r="AF4806" s="2" t="s">
        <v>17390</v>
      </c>
      <c r="AG4806" s="2" t="s">
        <v>2998</v>
      </c>
      <c r="AH4806" s="2" t="s">
        <v>17088</v>
      </c>
    </row>
    <row r="4807" spans="24:34" x14ac:dyDescent="0.4">
      <c r="X4807" s="2" t="s">
        <v>9941</v>
      </c>
      <c r="Y4807" s="2">
        <v>1961</v>
      </c>
      <c r="Z4807" s="2">
        <v>546.70000000000005</v>
      </c>
      <c r="AA4807" s="2">
        <v>45</v>
      </c>
      <c r="AB4807" s="2">
        <v>2</v>
      </c>
      <c r="AC4807" s="2">
        <v>546.70000000000005</v>
      </c>
      <c r="AE4807" s="2" t="s">
        <v>9931</v>
      </c>
      <c r="AF4807" s="2" t="s">
        <v>17390</v>
      </c>
      <c r="AG4807" s="2" t="s">
        <v>2998</v>
      </c>
      <c r="AH4807" s="2" t="s">
        <v>17088</v>
      </c>
    </row>
    <row r="4808" spans="24:34" x14ac:dyDescent="0.4">
      <c r="X4808" s="2" t="s">
        <v>9942</v>
      </c>
      <c r="Y4808" s="2">
        <v>1956</v>
      </c>
      <c r="Z4808" s="2">
        <v>388.3</v>
      </c>
      <c r="AA4808" s="2">
        <v>16</v>
      </c>
      <c r="AB4808" s="2">
        <v>2</v>
      </c>
      <c r="AC4808" s="2">
        <v>388.3</v>
      </c>
      <c r="AE4808" s="2" t="s">
        <v>9933</v>
      </c>
      <c r="AF4808" s="2" t="s">
        <v>17390</v>
      </c>
      <c r="AG4808" s="2" t="s">
        <v>2998</v>
      </c>
      <c r="AH4808" s="2" t="s">
        <v>17426</v>
      </c>
    </row>
    <row r="4809" spans="24:34" x14ac:dyDescent="0.4">
      <c r="X4809" s="2" t="s">
        <v>9944</v>
      </c>
      <c r="Y4809" s="2">
        <v>1958</v>
      </c>
      <c r="Z4809" s="2">
        <v>302.7</v>
      </c>
      <c r="AA4809" s="2">
        <v>11</v>
      </c>
      <c r="AB4809" s="2">
        <v>2</v>
      </c>
      <c r="AC4809" s="2">
        <v>280.60000000000002</v>
      </c>
      <c r="AE4809" s="2" t="s">
        <v>9934</v>
      </c>
      <c r="AF4809" s="2" t="s">
        <v>17390</v>
      </c>
      <c r="AG4809" s="2" t="s">
        <v>2998</v>
      </c>
      <c r="AH4809" s="2" t="s">
        <v>17400</v>
      </c>
    </row>
    <row r="4810" spans="24:34" x14ac:dyDescent="0.4">
      <c r="X4810" s="2" t="s">
        <v>9945</v>
      </c>
      <c r="Y4810" s="2">
        <v>1960</v>
      </c>
      <c r="Z4810" s="2">
        <v>305.7</v>
      </c>
      <c r="AA4810" s="2">
        <v>14</v>
      </c>
      <c r="AB4810" s="2">
        <v>2</v>
      </c>
      <c r="AC4810" s="2">
        <v>283.5</v>
      </c>
      <c r="AE4810" s="2" t="s">
        <v>9935</v>
      </c>
      <c r="AF4810" s="2" t="s">
        <v>17405</v>
      </c>
      <c r="AG4810" s="2" t="s">
        <v>2998</v>
      </c>
      <c r="AH4810" s="2" t="s">
        <v>17088</v>
      </c>
    </row>
    <row r="4811" spans="24:34" x14ac:dyDescent="0.4">
      <c r="X4811" s="2" t="s">
        <v>9946</v>
      </c>
      <c r="Y4811" s="2">
        <v>1959</v>
      </c>
      <c r="Z4811" s="2">
        <v>602.6</v>
      </c>
      <c r="AA4811" s="2">
        <v>36</v>
      </c>
      <c r="AB4811" s="2">
        <v>2</v>
      </c>
      <c r="AC4811" s="2">
        <v>557.79999999999995</v>
      </c>
      <c r="AE4811" s="2" t="s">
        <v>9937</v>
      </c>
      <c r="AF4811" s="2" t="s">
        <v>17390</v>
      </c>
      <c r="AG4811" s="2" t="s">
        <v>2998</v>
      </c>
      <c r="AH4811" s="2" t="s">
        <v>17088</v>
      </c>
    </row>
    <row r="4812" spans="24:34" x14ac:dyDescent="0.4">
      <c r="X4812" s="2" t="s">
        <v>17310</v>
      </c>
      <c r="Y4812" s="2">
        <v>1930</v>
      </c>
      <c r="Z4812" s="2">
        <v>298</v>
      </c>
      <c r="AA4812" s="2">
        <v>19</v>
      </c>
      <c r="AB4812" s="2">
        <v>2</v>
      </c>
      <c r="AC4812" s="2">
        <v>298</v>
      </c>
      <c r="AE4812" s="2" t="s">
        <v>9940</v>
      </c>
      <c r="AF4812" s="2" t="s">
        <v>17390</v>
      </c>
      <c r="AG4812" s="2" t="s">
        <v>2998</v>
      </c>
      <c r="AH4812" s="2" t="s">
        <v>17088</v>
      </c>
    </row>
    <row r="4813" spans="24:34" x14ac:dyDescent="0.4">
      <c r="X4813" s="2" t="s">
        <v>9948</v>
      </c>
      <c r="Y4813" s="2">
        <v>1930</v>
      </c>
      <c r="Z4813" s="2">
        <v>321.7</v>
      </c>
      <c r="AA4813" s="2">
        <v>17</v>
      </c>
      <c r="AB4813" s="2">
        <v>2</v>
      </c>
      <c r="AC4813" s="2">
        <v>290.89999999999998</v>
      </c>
      <c r="AE4813" s="2" t="s">
        <v>9941</v>
      </c>
      <c r="AF4813" s="2" t="s">
        <v>17390</v>
      </c>
      <c r="AG4813" s="2" t="s">
        <v>2998</v>
      </c>
      <c r="AH4813" s="2" t="s">
        <v>17088</v>
      </c>
    </row>
    <row r="4814" spans="24:34" x14ac:dyDescent="0.4">
      <c r="X4814" s="2" t="s">
        <v>9949</v>
      </c>
      <c r="Y4814" s="2">
        <v>1957</v>
      </c>
      <c r="Z4814" s="2">
        <v>803.4</v>
      </c>
      <c r="AA4814" s="2">
        <v>40</v>
      </c>
      <c r="AB4814" s="2">
        <v>2</v>
      </c>
      <c r="AC4814" s="2">
        <v>748.4</v>
      </c>
      <c r="AE4814" s="2" t="s">
        <v>9942</v>
      </c>
      <c r="AF4814" s="2" t="s">
        <v>17390</v>
      </c>
      <c r="AG4814" s="2" t="s">
        <v>2998</v>
      </c>
      <c r="AH4814" s="2" t="s">
        <v>17088</v>
      </c>
    </row>
    <row r="4815" spans="24:34" x14ac:dyDescent="0.4">
      <c r="X4815" s="2" t="s">
        <v>17311</v>
      </c>
      <c r="Y4815" s="2">
        <v>1929</v>
      </c>
      <c r="Z4815" s="2">
        <v>294.5</v>
      </c>
      <c r="AA4815" s="2">
        <v>23</v>
      </c>
      <c r="AB4815" s="2">
        <v>2</v>
      </c>
      <c r="AC4815" s="2">
        <v>293.5</v>
      </c>
      <c r="AE4815" s="2" t="s">
        <v>9944</v>
      </c>
      <c r="AF4815" s="2" t="s">
        <v>17390</v>
      </c>
      <c r="AG4815" s="2" t="s">
        <v>2998</v>
      </c>
      <c r="AH4815" s="2" t="s">
        <v>17086</v>
      </c>
    </row>
    <row r="4816" spans="24:34" x14ac:dyDescent="0.4">
      <c r="X4816" s="2" t="s">
        <v>9950</v>
      </c>
      <c r="Y4816" s="2">
        <v>1960</v>
      </c>
      <c r="Z4816" s="2">
        <v>796.7</v>
      </c>
      <c r="AA4816" s="2">
        <v>29</v>
      </c>
      <c r="AB4816" s="2">
        <v>2</v>
      </c>
      <c r="AC4816" s="2">
        <v>739</v>
      </c>
      <c r="AE4816" s="2" t="s">
        <v>9945</v>
      </c>
      <c r="AF4816" s="2" t="s">
        <v>17390</v>
      </c>
      <c r="AG4816" s="2" t="s">
        <v>2998</v>
      </c>
      <c r="AH4816" s="2" t="s">
        <v>17086</v>
      </c>
    </row>
    <row r="4817" spans="24:34" x14ac:dyDescent="0.4">
      <c r="X4817" s="2" t="s">
        <v>9952</v>
      </c>
      <c r="Y4817" s="2">
        <v>1988</v>
      </c>
      <c r="Z4817" s="2">
        <v>556.79999999999995</v>
      </c>
      <c r="AA4817" s="2">
        <v>33</v>
      </c>
      <c r="AB4817" s="2">
        <v>2</v>
      </c>
      <c r="AC4817" s="2">
        <v>556.79999999999995</v>
      </c>
      <c r="AE4817" s="2" t="s">
        <v>9946</v>
      </c>
      <c r="AF4817" s="2" t="s">
        <v>17390</v>
      </c>
      <c r="AG4817" s="2" t="s">
        <v>2998</v>
      </c>
      <c r="AH4817" s="2" t="s">
        <v>17088</v>
      </c>
    </row>
    <row r="4818" spans="24:34" x14ac:dyDescent="0.4">
      <c r="X4818" s="2" t="s">
        <v>9953</v>
      </c>
      <c r="Y4818" s="2">
        <v>1990</v>
      </c>
      <c r="Z4818" s="2">
        <v>596.1</v>
      </c>
      <c r="AA4818" s="2">
        <v>36</v>
      </c>
      <c r="AB4818" s="2">
        <v>2</v>
      </c>
      <c r="AC4818" s="2">
        <v>562.1</v>
      </c>
      <c r="AE4818" s="2" t="s">
        <v>9948</v>
      </c>
      <c r="AF4818" s="2" t="s">
        <v>17407</v>
      </c>
      <c r="AG4818" s="2" t="s">
        <v>2998</v>
      </c>
      <c r="AH4818" s="2" t="s">
        <v>17088</v>
      </c>
    </row>
    <row r="4819" spans="24:34" x14ac:dyDescent="0.4">
      <c r="X4819" s="2" t="s">
        <v>9954</v>
      </c>
      <c r="Y4819" s="2">
        <v>2002</v>
      </c>
      <c r="Z4819" s="2">
        <v>596.5</v>
      </c>
      <c r="AA4819" s="2">
        <v>27</v>
      </c>
      <c r="AB4819" s="2">
        <v>2</v>
      </c>
      <c r="AC4819" s="2">
        <v>596.5</v>
      </c>
      <c r="AE4819" s="2" t="s">
        <v>9949</v>
      </c>
      <c r="AF4819" s="2" t="s">
        <v>17390</v>
      </c>
      <c r="AG4819" s="2" t="s">
        <v>2998</v>
      </c>
      <c r="AH4819" s="2" t="s">
        <v>17088</v>
      </c>
    </row>
    <row r="4820" spans="24:34" x14ac:dyDescent="0.4">
      <c r="X4820" s="2" t="s">
        <v>1771</v>
      </c>
      <c r="Y4820" s="2">
        <v>1984</v>
      </c>
      <c r="Z4820" s="2">
        <v>586.9</v>
      </c>
      <c r="AA4820" s="2">
        <v>23</v>
      </c>
      <c r="AB4820" s="2">
        <v>2</v>
      </c>
      <c r="AC4820" s="2">
        <v>557.70000000000005</v>
      </c>
      <c r="AE4820" s="2" t="s">
        <v>9950</v>
      </c>
      <c r="AF4820" s="2" t="s">
        <v>17390</v>
      </c>
      <c r="AG4820" s="2" t="s">
        <v>2998</v>
      </c>
      <c r="AH4820" s="2" t="s">
        <v>17088</v>
      </c>
    </row>
    <row r="4821" spans="24:34" x14ac:dyDescent="0.4">
      <c r="X4821" s="2" t="s">
        <v>17312</v>
      </c>
      <c r="Y4821" s="2">
        <v>1875</v>
      </c>
      <c r="Z4821" s="2">
        <v>1170</v>
      </c>
      <c r="AA4821" s="2">
        <v>55</v>
      </c>
      <c r="AB4821" s="2">
        <v>2</v>
      </c>
      <c r="AC4821" s="2">
        <v>1170</v>
      </c>
      <c r="AE4821" s="2" t="s">
        <v>9952</v>
      </c>
      <c r="AF4821" s="2" t="s">
        <v>17390</v>
      </c>
      <c r="AG4821" s="2" t="s">
        <v>17081</v>
      </c>
      <c r="AH4821" s="2" t="s">
        <v>17088</v>
      </c>
    </row>
    <row r="4822" spans="24:34" x14ac:dyDescent="0.4">
      <c r="X4822" s="2" t="s">
        <v>9957</v>
      </c>
      <c r="Y4822" s="2">
        <v>1955</v>
      </c>
      <c r="Z4822" s="2">
        <v>388.3</v>
      </c>
      <c r="AA4822" s="2">
        <v>24</v>
      </c>
      <c r="AB4822" s="2">
        <v>2</v>
      </c>
      <c r="AC4822" s="2">
        <v>388.3</v>
      </c>
      <c r="AE4822" s="2" t="s">
        <v>9953</v>
      </c>
      <c r="AF4822" s="2" t="s">
        <v>17390</v>
      </c>
      <c r="AG4822" s="2" t="s">
        <v>17081</v>
      </c>
      <c r="AH4822" s="2" t="s">
        <v>17088</v>
      </c>
    </row>
    <row r="4823" spans="24:34" x14ac:dyDescent="0.4">
      <c r="X4823" s="2" t="s">
        <v>9959</v>
      </c>
      <c r="Y4823" s="2">
        <v>2012</v>
      </c>
      <c r="Z4823" s="2">
        <v>1356.3</v>
      </c>
      <c r="AA4823" s="2">
        <v>77</v>
      </c>
      <c r="AB4823" s="2">
        <v>3</v>
      </c>
      <c r="AC4823" s="2">
        <v>1356.3</v>
      </c>
      <c r="AE4823" s="2" t="s">
        <v>9954</v>
      </c>
      <c r="AF4823" s="2" t="s">
        <v>17390</v>
      </c>
      <c r="AG4823" s="2" t="s">
        <v>2998</v>
      </c>
      <c r="AH4823" s="2" t="s">
        <v>17088</v>
      </c>
    </row>
    <row r="4824" spans="24:34" x14ac:dyDescent="0.4">
      <c r="X4824" s="2" t="s">
        <v>9960</v>
      </c>
      <c r="Y4824" s="2">
        <v>2013</v>
      </c>
      <c r="Z4824" s="2">
        <v>2664.6</v>
      </c>
      <c r="AA4824" s="2">
        <v>102</v>
      </c>
      <c r="AB4824" s="2">
        <v>3</v>
      </c>
      <c r="AC4824" s="2">
        <v>2092.4</v>
      </c>
      <c r="AE4824" s="2" t="s">
        <v>1771</v>
      </c>
      <c r="AF4824" s="2" t="s">
        <v>17390</v>
      </c>
      <c r="AG4824" s="2" t="s">
        <v>2998</v>
      </c>
      <c r="AH4824" s="2" t="s">
        <v>17088</v>
      </c>
    </row>
    <row r="4825" spans="24:34" x14ac:dyDescent="0.4">
      <c r="X4825" s="2" t="s">
        <v>9962</v>
      </c>
      <c r="Y4825" s="2">
        <v>2014</v>
      </c>
      <c r="Z4825" s="2">
        <v>2702.1</v>
      </c>
      <c r="AA4825" s="2">
        <v>35</v>
      </c>
      <c r="AB4825" s="2">
        <v>3</v>
      </c>
      <c r="AC4825" s="2">
        <v>2702.1</v>
      </c>
      <c r="AE4825" s="2" t="s">
        <v>9957</v>
      </c>
      <c r="AF4825" s="2" t="s">
        <v>17390</v>
      </c>
      <c r="AG4825" s="2" t="s">
        <v>17081</v>
      </c>
      <c r="AH4825" s="2" t="s">
        <v>17086</v>
      </c>
    </row>
    <row r="4826" spans="24:34" x14ac:dyDescent="0.4">
      <c r="X4826" s="2" t="s">
        <v>9964</v>
      </c>
      <c r="Y4826" s="2">
        <v>2016</v>
      </c>
      <c r="Z4826" s="2">
        <v>4892.2</v>
      </c>
      <c r="AA4826" s="2">
        <v>175</v>
      </c>
      <c r="AB4826" s="2">
        <v>5</v>
      </c>
      <c r="AC4826" s="2">
        <v>4892.2</v>
      </c>
      <c r="AE4826" s="2" t="s">
        <v>9959</v>
      </c>
      <c r="AF4826" s="2" t="s">
        <v>17390</v>
      </c>
      <c r="AG4826" s="2" t="s">
        <v>2998</v>
      </c>
      <c r="AH4826" s="2" t="s">
        <v>17088</v>
      </c>
    </row>
    <row r="4827" spans="24:34" x14ac:dyDescent="0.4">
      <c r="X4827" s="2" t="s">
        <v>9965</v>
      </c>
      <c r="Y4827" s="2">
        <v>1996</v>
      </c>
      <c r="Z4827" s="2">
        <v>2614</v>
      </c>
      <c r="AA4827" s="2">
        <v>52</v>
      </c>
      <c r="AB4827" s="2">
        <v>5</v>
      </c>
      <c r="AC4827" s="2">
        <v>2331.6</v>
      </c>
      <c r="AE4827" s="2" t="s">
        <v>9960</v>
      </c>
      <c r="AF4827" s="2" t="s">
        <v>17390</v>
      </c>
      <c r="AG4827" s="2" t="s">
        <v>2998</v>
      </c>
      <c r="AH4827" s="2" t="s">
        <v>17088</v>
      </c>
    </row>
    <row r="4828" spans="24:34" x14ac:dyDescent="0.4">
      <c r="X4828" s="2" t="s">
        <v>1772</v>
      </c>
      <c r="Y4828" s="2">
        <v>1979</v>
      </c>
      <c r="Z4828" s="2">
        <v>4600.7</v>
      </c>
      <c r="AA4828" s="2">
        <v>174</v>
      </c>
      <c r="AB4828" s="2">
        <v>5</v>
      </c>
      <c r="AC4828" s="2">
        <v>4600.7</v>
      </c>
      <c r="AE4828" s="2" t="s">
        <v>9962</v>
      </c>
      <c r="AF4828" s="2" t="s">
        <v>17390</v>
      </c>
      <c r="AG4828" s="2" t="s">
        <v>17081</v>
      </c>
      <c r="AH4828" s="2" t="s">
        <v>17400</v>
      </c>
    </row>
    <row r="4829" spans="24:34" x14ac:dyDescent="0.4">
      <c r="X4829" s="2" t="s">
        <v>1773</v>
      </c>
      <c r="Y4829" s="2">
        <v>1980</v>
      </c>
      <c r="Z4829" s="2">
        <v>9021.7000000000007</v>
      </c>
      <c r="AA4829" s="2">
        <v>242</v>
      </c>
      <c r="AB4829" s="2">
        <v>5</v>
      </c>
      <c r="AC4829" s="2">
        <v>6307.4</v>
      </c>
      <c r="AE4829" s="2" t="s">
        <v>9964</v>
      </c>
      <c r="AF4829" s="2" t="s">
        <v>2998</v>
      </c>
      <c r="AG4829" s="2" t="s">
        <v>2998</v>
      </c>
      <c r="AH4829" s="2" t="s">
        <v>17413</v>
      </c>
    </row>
    <row r="4830" spans="24:34" x14ac:dyDescent="0.4">
      <c r="X4830" s="2" t="s">
        <v>9969</v>
      </c>
      <c r="Y4830" s="2">
        <v>1982</v>
      </c>
      <c r="Z4830" s="2">
        <v>3202.4</v>
      </c>
      <c r="AA4830" s="2">
        <v>156</v>
      </c>
      <c r="AB4830" s="2">
        <v>5</v>
      </c>
      <c r="AC4830" s="2">
        <v>3080.4</v>
      </c>
      <c r="AE4830" s="2" t="s">
        <v>9965</v>
      </c>
      <c r="AF4830" s="2" t="s">
        <v>17397</v>
      </c>
      <c r="AG4830" s="2" t="s">
        <v>17081</v>
      </c>
      <c r="AH4830" s="2" t="s">
        <v>17088</v>
      </c>
    </row>
    <row r="4831" spans="24:34" x14ac:dyDescent="0.4">
      <c r="X4831" s="2" t="s">
        <v>9970</v>
      </c>
      <c r="Y4831" s="2">
        <v>1992</v>
      </c>
      <c r="Z4831" s="2">
        <v>1821</v>
      </c>
      <c r="AA4831" s="2">
        <v>68</v>
      </c>
      <c r="AB4831" s="2">
        <v>5</v>
      </c>
      <c r="AC4831" s="2">
        <v>1820.9</v>
      </c>
      <c r="AE4831" s="2" t="s">
        <v>9966</v>
      </c>
      <c r="AF4831" s="2" t="s">
        <v>2998</v>
      </c>
      <c r="AG4831" s="2" t="s">
        <v>2998</v>
      </c>
      <c r="AH4831" s="2" t="s">
        <v>2998</v>
      </c>
    </row>
    <row r="4832" spans="24:34" x14ac:dyDescent="0.4">
      <c r="X4832" s="2" t="s">
        <v>577</v>
      </c>
      <c r="Y4832" s="2">
        <v>1973</v>
      </c>
      <c r="Z4832" s="2">
        <v>4053.8</v>
      </c>
      <c r="AA4832" s="2">
        <v>177</v>
      </c>
      <c r="AB4832" s="2">
        <v>5</v>
      </c>
      <c r="AC4832" s="2">
        <v>3338.7</v>
      </c>
      <c r="AE4832" s="2" t="s">
        <v>1772</v>
      </c>
      <c r="AF4832" s="2" t="s">
        <v>17397</v>
      </c>
      <c r="AG4832" s="2" t="s">
        <v>17587</v>
      </c>
      <c r="AH4832" s="2" t="s">
        <v>17398</v>
      </c>
    </row>
    <row r="4833" spans="24:34" x14ac:dyDescent="0.4">
      <c r="X4833" s="2" t="s">
        <v>1774</v>
      </c>
      <c r="Y4833" s="2">
        <v>1995</v>
      </c>
      <c r="Z4833" s="2">
        <v>2220.3000000000002</v>
      </c>
      <c r="AA4833" s="2">
        <v>104</v>
      </c>
      <c r="AB4833" s="2">
        <v>5</v>
      </c>
      <c r="AC4833" s="2">
        <v>2220.3000000000002</v>
      </c>
      <c r="AE4833" s="2" t="s">
        <v>1773</v>
      </c>
      <c r="AF4833" s="2" t="s">
        <v>17397</v>
      </c>
      <c r="AG4833" s="2" t="s">
        <v>17588</v>
      </c>
      <c r="AH4833" s="2" t="s">
        <v>17392</v>
      </c>
    </row>
    <row r="4834" spans="24:34" x14ac:dyDescent="0.4">
      <c r="X4834" s="2" t="s">
        <v>575</v>
      </c>
      <c r="Y4834" s="2">
        <v>1974</v>
      </c>
      <c r="Z4834" s="2">
        <v>3544</v>
      </c>
      <c r="AA4834" s="2">
        <v>112</v>
      </c>
      <c r="AB4834" s="2">
        <v>5</v>
      </c>
      <c r="AC4834" s="2">
        <v>3379.1</v>
      </c>
      <c r="AE4834" s="2" t="s">
        <v>9969</v>
      </c>
      <c r="AF4834" s="2" t="s">
        <v>17397</v>
      </c>
      <c r="AG4834" s="2" t="s">
        <v>2998</v>
      </c>
      <c r="AH4834" s="2" t="s">
        <v>17393</v>
      </c>
    </row>
    <row r="4835" spans="24:34" x14ac:dyDescent="0.4">
      <c r="X4835" s="2" t="s">
        <v>9973</v>
      </c>
      <c r="Y4835" s="2">
        <v>1975</v>
      </c>
      <c r="Z4835" s="2">
        <v>5274.6</v>
      </c>
      <c r="AA4835" s="2">
        <v>192</v>
      </c>
      <c r="AB4835" s="2">
        <v>5</v>
      </c>
      <c r="AC4835" s="2">
        <v>4855.2</v>
      </c>
      <c r="AE4835" s="2" t="s">
        <v>9970</v>
      </c>
      <c r="AF4835" s="2" t="s">
        <v>17390</v>
      </c>
      <c r="AG4835" s="2" t="s">
        <v>2998</v>
      </c>
      <c r="AH4835" s="2" t="s">
        <v>17088</v>
      </c>
    </row>
    <row r="4836" spans="24:34" x14ac:dyDescent="0.4">
      <c r="X4836" s="2" t="s">
        <v>9974</v>
      </c>
      <c r="Y4836" s="2">
        <v>1996</v>
      </c>
      <c r="Z4836" s="2">
        <v>3278.4</v>
      </c>
      <c r="AA4836" s="2">
        <v>140</v>
      </c>
      <c r="AB4836" s="2">
        <v>5</v>
      </c>
      <c r="AC4836" s="2">
        <v>2884.6</v>
      </c>
      <c r="AE4836" s="2" t="s">
        <v>577</v>
      </c>
      <c r="AF4836" s="2" t="s">
        <v>17390</v>
      </c>
      <c r="AG4836" s="2" t="s">
        <v>2998</v>
      </c>
      <c r="AH4836" s="2" t="s">
        <v>17393</v>
      </c>
    </row>
    <row r="4837" spans="24:34" x14ac:dyDescent="0.4">
      <c r="X4837" s="2" t="s">
        <v>1775</v>
      </c>
      <c r="Y4837" s="2">
        <v>1985</v>
      </c>
      <c r="Z4837" s="2">
        <v>1746.4</v>
      </c>
      <c r="AA4837" s="2">
        <v>50</v>
      </c>
      <c r="AB4837" s="2">
        <v>5</v>
      </c>
      <c r="AC4837" s="2">
        <v>1573.9</v>
      </c>
      <c r="AE4837" s="2" t="s">
        <v>1774</v>
      </c>
      <c r="AF4837" s="2" t="s">
        <v>17397</v>
      </c>
      <c r="AG4837" s="2" t="s">
        <v>2998</v>
      </c>
      <c r="AH4837" s="2" t="s">
        <v>17088</v>
      </c>
    </row>
    <row r="4838" spans="24:34" x14ac:dyDescent="0.4">
      <c r="X4838" s="2" t="s">
        <v>583</v>
      </c>
      <c r="Y4838" s="2">
        <v>1985</v>
      </c>
      <c r="Z4838" s="2">
        <v>2358.9</v>
      </c>
      <c r="AA4838" s="2">
        <v>94</v>
      </c>
      <c r="AB4838" s="2">
        <v>5</v>
      </c>
      <c r="AC4838" s="2">
        <v>2358.9</v>
      </c>
      <c r="AE4838" s="2" t="s">
        <v>575</v>
      </c>
      <c r="AF4838" s="2" t="s">
        <v>17390</v>
      </c>
      <c r="AG4838" s="2" t="s">
        <v>17081</v>
      </c>
      <c r="AH4838" s="2" t="s">
        <v>17393</v>
      </c>
    </row>
    <row r="4839" spans="24:34" x14ac:dyDescent="0.4">
      <c r="X4839" s="2" t="s">
        <v>9975</v>
      </c>
      <c r="Y4839" s="2">
        <v>1984</v>
      </c>
      <c r="Z4839" s="2">
        <v>5322.4</v>
      </c>
      <c r="AA4839" s="2">
        <v>180</v>
      </c>
      <c r="AB4839" s="2">
        <v>5</v>
      </c>
      <c r="AC4839" s="2">
        <v>4798.6000000000004</v>
      </c>
      <c r="AE4839" s="2" t="s">
        <v>9973</v>
      </c>
      <c r="AF4839" s="2" t="s">
        <v>17397</v>
      </c>
      <c r="AG4839" s="2" t="s">
        <v>2998</v>
      </c>
      <c r="AH4839" s="2" t="s">
        <v>17398</v>
      </c>
    </row>
    <row r="4840" spans="24:34" x14ac:dyDescent="0.4">
      <c r="X4840" s="2" t="s">
        <v>576</v>
      </c>
      <c r="Y4840" s="2">
        <v>1986</v>
      </c>
      <c r="Z4840" s="2">
        <v>2422.1</v>
      </c>
      <c r="AA4840" s="2">
        <v>117</v>
      </c>
      <c r="AB4840" s="2">
        <v>5</v>
      </c>
      <c r="AC4840" s="2">
        <v>2358.1999999999998</v>
      </c>
      <c r="AE4840" s="2" t="s">
        <v>9974</v>
      </c>
      <c r="AF4840" s="2" t="s">
        <v>17390</v>
      </c>
      <c r="AG4840" s="2" t="s">
        <v>2998</v>
      </c>
      <c r="AH4840" s="2" t="s">
        <v>17400</v>
      </c>
    </row>
    <row r="4841" spans="24:34" x14ac:dyDescent="0.4">
      <c r="X4841" s="2" t="s">
        <v>9977</v>
      </c>
      <c r="Y4841" s="2">
        <v>1953</v>
      </c>
      <c r="Z4841" s="2">
        <v>544.4</v>
      </c>
      <c r="AA4841" s="2">
        <v>29</v>
      </c>
      <c r="AB4841" s="2">
        <v>2</v>
      </c>
      <c r="AC4841" s="2">
        <v>495.8</v>
      </c>
      <c r="AE4841" s="2" t="s">
        <v>1775</v>
      </c>
      <c r="AF4841" s="2" t="s">
        <v>17397</v>
      </c>
      <c r="AG4841" s="2" t="s">
        <v>2998</v>
      </c>
      <c r="AH4841" s="2" t="s">
        <v>17088</v>
      </c>
    </row>
    <row r="4842" spans="24:34" x14ac:dyDescent="0.4">
      <c r="X4842" s="2" t="s">
        <v>1776</v>
      </c>
      <c r="Y4842" s="2">
        <v>1953</v>
      </c>
      <c r="Z4842" s="2">
        <v>567.79999999999995</v>
      </c>
      <c r="AA4842" s="2">
        <v>18</v>
      </c>
      <c r="AB4842" s="2">
        <v>2</v>
      </c>
      <c r="AC4842" s="2">
        <v>517.4</v>
      </c>
      <c r="AE4842" s="2" t="s">
        <v>583</v>
      </c>
      <c r="AF4842" s="2" t="s">
        <v>17397</v>
      </c>
      <c r="AG4842" s="2" t="s">
        <v>17081</v>
      </c>
      <c r="AH4842" s="2" t="s">
        <v>17400</v>
      </c>
    </row>
    <row r="4843" spans="24:34" x14ac:dyDescent="0.4">
      <c r="X4843" s="2" t="s">
        <v>9979</v>
      </c>
      <c r="Y4843" s="2">
        <v>1956</v>
      </c>
      <c r="Z4843" s="2">
        <v>428.1</v>
      </c>
      <c r="AA4843" s="2">
        <v>14</v>
      </c>
      <c r="AB4843" s="2">
        <v>2</v>
      </c>
      <c r="AC4843" s="2">
        <v>384.6</v>
      </c>
      <c r="AE4843" s="2" t="s">
        <v>9975</v>
      </c>
      <c r="AF4843" s="2" t="s">
        <v>17397</v>
      </c>
      <c r="AG4843" s="2" t="s">
        <v>2998</v>
      </c>
      <c r="AH4843" s="2" t="s">
        <v>17398</v>
      </c>
    </row>
    <row r="4844" spans="24:34" x14ac:dyDescent="0.4">
      <c r="X4844" s="2" t="s">
        <v>9981</v>
      </c>
      <c r="Y4844" s="2">
        <v>1971</v>
      </c>
      <c r="Z4844" s="2">
        <v>3671.4</v>
      </c>
      <c r="AA4844" s="2">
        <v>163</v>
      </c>
      <c r="AB4844" s="2">
        <v>5</v>
      </c>
      <c r="AC4844" s="2">
        <v>3362</v>
      </c>
      <c r="AE4844" s="2" t="s">
        <v>576</v>
      </c>
      <c r="AF4844" s="2" t="s">
        <v>17397</v>
      </c>
      <c r="AG4844" s="2" t="s">
        <v>2998</v>
      </c>
      <c r="AH4844" s="2" t="s">
        <v>17400</v>
      </c>
    </row>
    <row r="4845" spans="24:34" x14ac:dyDescent="0.4">
      <c r="X4845" s="2" t="s">
        <v>9983</v>
      </c>
      <c r="Y4845" s="2">
        <v>1958</v>
      </c>
      <c r="Z4845" s="2">
        <v>566.1</v>
      </c>
      <c r="AA4845" s="2">
        <v>22</v>
      </c>
      <c r="AB4845" s="2">
        <v>2</v>
      </c>
      <c r="AC4845" s="2">
        <v>566.1</v>
      </c>
      <c r="AE4845" s="2" t="s">
        <v>9977</v>
      </c>
      <c r="AF4845" s="2" t="s">
        <v>17407</v>
      </c>
      <c r="AG4845" s="2" t="s">
        <v>2998</v>
      </c>
      <c r="AH4845" s="2" t="s">
        <v>17088</v>
      </c>
    </row>
    <row r="4846" spans="24:34" x14ac:dyDescent="0.4">
      <c r="X4846" s="2" t="s">
        <v>9984</v>
      </c>
      <c r="Y4846" s="2">
        <v>1957</v>
      </c>
      <c r="Z4846" s="2">
        <v>801.2</v>
      </c>
      <c r="AA4846" s="2">
        <v>44</v>
      </c>
      <c r="AB4846" s="2">
        <v>2</v>
      </c>
      <c r="AC4846" s="2">
        <v>722</v>
      </c>
      <c r="AE4846" s="2" t="s">
        <v>1776</v>
      </c>
      <c r="AF4846" s="2" t="s">
        <v>17407</v>
      </c>
      <c r="AG4846" s="2" t="s">
        <v>2998</v>
      </c>
      <c r="AH4846" s="2" t="s">
        <v>17088</v>
      </c>
    </row>
    <row r="4847" spans="24:34" x14ac:dyDescent="0.4">
      <c r="X4847" s="2" t="s">
        <v>9986</v>
      </c>
      <c r="Y4847" s="2">
        <v>1959</v>
      </c>
      <c r="Z4847" s="2">
        <v>622.5</v>
      </c>
      <c r="AA4847" s="2">
        <v>31</v>
      </c>
      <c r="AB4847" s="2">
        <v>2</v>
      </c>
      <c r="AC4847" s="2">
        <v>575.1</v>
      </c>
      <c r="AE4847" s="2" t="s">
        <v>9979</v>
      </c>
      <c r="AF4847" s="2" t="s">
        <v>17390</v>
      </c>
      <c r="AG4847" s="2" t="s">
        <v>2998</v>
      </c>
      <c r="AH4847" s="2" t="s">
        <v>17088</v>
      </c>
    </row>
    <row r="4848" spans="24:34" x14ac:dyDescent="0.4">
      <c r="X4848" s="2" t="s">
        <v>9988</v>
      </c>
      <c r="Y4848" s="2">
        <v>1993</v>
      </c>
      <c r="Z4848" s="2">
        <v>3396.7</v>
      </c>
      <c r="AA4848" s="2">
        <v>125</v>
      </c>
      <c r="AB4848" s="2">
        <v>5</v>
      </c>
      <c r="AC4848" s="2">
        <v>3396.4</v>
      </c>
      <c r="AE4848" s="2" t="s">
        <v>9981</v>
      </c>
      <c r="AF4848" s="2" t="s">
        <v>17390</v>
      </c>
      <c r="AG4848" s="2" t="s">
        <v>2998</v>
      </c>
      <c r="AH4848" s="2" t="s">
        <v>17393</v>
      </c>
    </row>
    <row r="4849" spans="24:34" x14ac:dyDescent="0.4">
      <c r="X4849" s="2" t="s">
        <v>9990</v>
      </c>
      <c r="Y4849" s="2">
        <v>1974</v>
      </c>
      <c r="Z4849" s="2">
        <v>4759.2</v>
      </c>
      <c r="AA4849" s="2">
        <v>192</v>
      </c>
      <c r="AB4849" s="2">
        <v>5</v>
      </c>
      <c r="AC4849" s="2">
        <v>4451.7</v>
      </c>
      <c r="AE4849" s="2" t="s">
        <v>9983</v>
      </c>
      <c r="AF4849" s="2" t="s">
        <v>17390</v>
      </c>
      <c r="AG4849" s="2" t="s">
        <v>2998</v>
      </c>
      <c r="AH4849" s="2" t="s">
        <v>17088</v>
      </c>
    </row>
    <row r="4850" spans="24:34" x14ac:dyDescent="0.4">
      <c r="X4850" s="2" t="s">
        <v>9992</v>
      </c>
      <c r="Y4850" s="2">
        <v>1973</v>
      </c>
      <c r="Z4850" s="2">
        <v>5044.8</v>
      </c>
      <c r="AA4850" s="2">
        <v>190</v>
      </c>
      <c r="AB4850" s="2">
        <v>5</v>
      </c>
      <c r="AC4850" s="2">
        <v>4639.5</v>
      </c>
      <c r="AE4850" s="2" t="s">
        <v>9984</v>
      </c>
      <c r="AF4850" s="2" t="s">
        <v>17390</v>
      </c>
      <c r="AG4850" s="2" t="s">
        <v>2998</v>
      </c>
      <c r="AH4850" s="2" t="s">
        <v>17088</v>
      </c>
    </row>
    <row r="4851" spans="24:34" x14ac:dyDescent="0.4">
      <c r="X4851" s="2" t="s">
        <v>9994</v>
      </c>
      <c r="Y4851" s="2">
        <v>1972</v>
      </c>
      <c r="Z4851" s="2">
        <v>4797.2</v>
      </c>
      <c r="AA4851" s="2">
        <v>202</v>
      </c>
      <c r="AB4851" s="2">
        <v>5</v>
      </c>
      <c r="AC4851" s="2">
        <v>4483.2</v>
      </c>
      <c r="AE4851" s="2" t="s">
        <v>9986</v>
      </c>
      <c r="AF4851" s="2" t="s">
        <v>17390</v>
      </c>
      <c r="AG4851" s="2" t="s">
        <v>2998</v>
      </c>
      <c r="AH4851" s="2" t="s">
        <v>17088</v>
      </c>
    </row>
    <row r="4852" spans="24:34" x14ac:dyDescent="0.4">
      <c r="X4852" s="2" t="s">
        <v>1777</v>
      </c>
      <c r="Y4852" s="2">
        <v>1996</v>
      </c>
      <c r="Z4852" s="2">
        <v>2583.1</v>
      </c>
      <c r="AA4852" s="2">
        <v>113</v>
      </c>
      <c r="AB4852" s="2">
        <v>9</v>
      </c>
      <c r="AC4852" s="2">
        <v>2583.1</v>
      </c>
      <c r="AE4852" s="2" t="s">
        <v>9988</v>
      </c>
      <c r="AF4852" s="2" t="s">
        <v>17397</v>
      </c>
      <c r="AG4852" s="2" t="s">
        <v>17589</v>
      </c>
      <c r="AH4852" s="2" t="s">
        <v>17400</v>
      </c>
    </row>
    <row r="4853" spans="24:34" x14ac:dyDescent="0.4">
      <c r="X4853" s="2" t="s">
        <v>1778</v>
      </c>
      <c r="Y4853" s="2">
        <v>1973</v>
      </c>
      <c r="Z4853" s="2">
        <v>4762.8</v>
      </c>
      <c r="AA4853" s="2">
        <v>234</v>
      </c>
      <c r="AB4853" s="2">
        <v>5</v>
      </c>
      <c r="AC4853" s="2">
        <v>4596.5</v>
      </c>
      <c r="AE4853" s="2" t="s">
        <v>9990</v>
      </c>
      <c r="AF4853" s="2" t="s">
        <v>17397</v>
      </c>
      <c r="AG4853" s="2" t="s">
        <v>2998</v>
      </c>
      <c r="AH4853" s="2" t="s">
        <v>17413</v>
      </c>
    </row>
    <row r="4854" spans="24:34" x14ac:dyDescent="0.4">
      <c r="X4854" s="2" t="s">
        <v>9997</v>
      </c>
      <c r="Y4854" s="2">
        <v>1978</v>
      </c>
      <c r="Z4854" s="2">
        <v>3895.3</v>
      </c>
      <c r="AA4854" s="2">
        <v>118</v>
      </c>
      <c r="AB4854" s="2">
        <v>5</v>
      </c>
      <c r="AC4854" s="2">
        <v>2671.3</v>
      </c>
      <c r="AE4854" s="2" t="s">
        <v>9992</v>
      </c>
      <c r="AF4854" s="2" t="s">
        <v>17397</v>
      </c>
      <c r="AG4854" s="2" t="s">
        <v>2998</v>
      </c>
      <c r="AH4854" s="2" t="s">
        <v>17398</v>
      </c>
    </row>
    <row r="4855" spans="24:34" x14ac:dyDescent="0.4">
      <c r="X4855" s="2" t="s">
        <v>9998</v>
      </c>
      <c r="Y4855" s="2">
        <v>1992</v>
      </c>
      <c r="Z4855" s="2">
        <v>2587.9</v>
      </c>
      <c r="AA4855" s="2">
        <v>128</v>
      </c>
      <c r="AB4855" s="2">
        <v>5</v>
      </c>
      <c r="AC4855" s="2">
        <v>2272.5</v>
      </c>
      <c r="AE4855" s="2" t="s">
        <v>9993</v>
      </c>
      <c r="AF4855" s="2" t="s">
        <v>2998</v>
      </c>
      <c r="AG4855" s="2" t="s">
        <v>2998</v>
      </c>
      <c r="AH4855" s="2" t="s">
        <v>17400</v>
      </c>
    </row>
    <row r="4856" spans="24:34" x14ac:dyDescent="0.4">
      <c r="X4856" s="2" t="s">
        <v>9999</v>
      </c>
      <c r="Y4856" s="2">
        <v>1975</v>
      </c>
      <c r="Z4856" s="2">
        <v>6066.6</v>
      </c>
      <c r="AA4856" s="2">
        <v>244</v>
      </c>
      <c r="AB4856" s="2">
        <v>5</v>
      </c>
      <c r="AC4856" s="2">
        <v>6066.6</v>
      </c>
      <c r="AE4856" s="2" t="s">
        <v>9994</v>
      </c>
      <c r="AF4856" s="2" t="s">
        <v>17397</v>
      </c>
      <c r="AG4856" s="2" t="s">
        <v>2998</v>
      </c>
      <c r="AH4856" s="2" t="s">
        <v>17413</v>
      </c>
    </row>
    <row r="4857" spans="24:34" x14ac:dyDescent="0.4">
      <c r="X4857" s="2" t="s">
        <v>10001</v>
      </c>
      <c r="Y4857" s="2">
        <v>1974</v>
      </c>
      <c r="Z4857" s="2">
        <v>3360.2</v>
      </c>
      <c r="AA4857" s="2">
        <v>133</v>
      </c>
      <c r="AB4857" s="2">
        <v>5</v>
      </c>
      <c r="AC4857" s="2">
        <v>3086.5</v>
      </c>
      <c r="AE4857" s="2" t="s">
        <v>1777</v>
      </c>
      <c r="AF4857" s="2" t="s">
        <v>17390</v>
      </c>
      <c r="AG4857" s="2" t="s">
        <v>2998</v>
      </c>
      <c r="AH4857" s="2" t="s">
        <v>17086</v>
      </c>
    </row>
    <row r="4858" spans="24:34" x14ac:dyDescent="0.4">
      <c r="X4858" s="2" t="s">
        <v>1779</v>
      </c>
      <c r="Y4858" s="2">
        <v>1975</v>
      </c>
      <c r="Z4858" s="2">
        <v>3321.8</v>
      </c>
      <c r="AA4858" s="2">
        <v>127</v>
      </c>
      <c r="AB4858" s="2">
        <v>5</v>
      </c>
      <c r="AC4858" s="2">
        <v>3050.5</v>
      </c>
      <c r="AE4858" s="2" t="s">
        <v>1778</v>
      </c>
      <c r="AF4858" s="2" t="s">
        <v>17397</v>
      </c>
      <c r="AG4858" s="2" t="s">
        <v>2998</v>
      </c>
      <c r="AH4858" s="2" t="s">
        <v>17398</v>
      </c>
    </row>
    <row r="4859" spans="24:34" x14ac:dyDescent="0.4">
      <c r="X4859" s="2" t="s">
        <v>1780</v>
      </c>
      <c r="Y4859" s="2">
        <v>1978</v>
      </c>
      <c r="Z4859" s="2">
        <v>3836</v>
      </c>
      <c r="AA4859" s="2">
        <v>191</v>
      </c>
      <c r="AB4859" s="2">
        <v>5</v>
      </c>
      <c r="AC4859" s="2">
        <v>3233.4</v>
      </c>
      <c r="AE4859" s="2" t="s">
        <v>9996</v>
      </c>
      <c r="AF4859" s="2" t="s">
        <v>2998</v>
      </c>
      <c r="AG4859" s="2" t="s">
        <v>2998</v>
      </c>
      <c r="AH4859" s="2" t="s">
        <v>17088</v>
      </c>
    </row>
    <row r="4860" spans="24:34" x14ac:dyDescent="0.4">
      <c r="X4860" s="2" t="s">
        <v>10003</v>
      </c>
      <c r="Y4860" s="2">
        <v>1975</v>
      </c>
      <c r="Z4860" s="2">
        <v>3418.7</v>
      </c>
      <c r="AA4860" s="2">
        <v>140</v>
      </c>
      <c r="AB4860" s="2">
        <v>5</v>
      </c>
      <c r="AC4860" s="2">
        <v>3418.7</v>
      </c>
      <c r="AE4860" s="2" t="s">
        <v>9997</v>
      </c>
      <c r="AF4860" s="2" t="s">
        <v>17390</v>
      </c>
      <c r="AG4860" s="2" t="s">
        <v>2998</v>
      </c>
      <c r="AH4860" s="2" t="s">
        <v>17400</v>
      </c>
    </row>
    <row r="4861" spans="24:34" x14ac:dyDescent="0.4">
      <c r="X4861" s="2" t="s">
        <v>10005</v>
      </c>
      <c r="Y4861" s="2">
        <v>1994</v>
      </c>
      <c r="Z4861" s="2">
        <v>10768</v>
      </c>
      <c r="AA4861" s="2">
        <v>360</v>
      </c>
      <c r="AB4861" s="2">
        <v>9</v>
      </c>
      <c r="AC4861" s="2">
        <v>10768</v>
      </c>
      <c r="AE4861" s="2" t="s">
        <v>9998</v>
      </c>
      <c r="AF4861" s="2" t="s">
        <v>17390</v>
      </c>
      <c r="AG4861" s="2" t="s">
        <v>2998</v>
      </c>
      <c r="AH4861" s="2" t="s">
        <v>17393</v>
      </c>
    </row>
    <row r="4862" spans="24:34" x14ac:dyDescent="0.4">
      <c r="X4862" s="2" t="s">
        <v>1781</v>
      </c>
      <c r="Y4862" s="2">
        <v>1976</v>
      </c>
      <c r="Z4862" s="2">
        <v>7722.2</v>
      </c>
      <c r="AA4862" s="2">
        <v>351</v>
      </c>
      <c r="AB4862" s="2">
        <v>5</v>
      </c>
      <c r="AC4862" s="2">
        <v>7705.8</v>
      </c>
      <c r="AE4862" s="2" t="s">
        <v>9999</v>
      </c>
      <c r="AF4862" s="2" t="s">
        <v>17397</v>
      </c>
      <c r="AG4862" s="2" t="s">
        <v>2998</v>
      </c>
      <c r="AH4862" s="2" t="s">
        <v>17392</v>
      </c>
    </row>
    <row r="4863" spans="24:34" x14ac:dyDescent="0.4">
      <c r="X4863" s="2" t="s">
        <v>10008</v>
      </c>
      <c r="Y4863" s="2">
        <v>1974</v>
      </c>
      <c r="Z4863" s="2">
        <v>5444.5</v>
      </c>
      <c r="AA4863" s="2">
        <v>176</v>
      </c>
      <c r="AB4863" s="2">
        <v>5</v>
      </c>
      <c r="AC4863" s="2">
        <v>5055.2</v>
      </c>
      <c r="AE4863" s="2" t="s">
        <v>10001</v>
      </c>
      <c r="AF4863" s="2" t="s">
        <v>17397</v>
      </c>
      <c r="AG4863" s="2" t="s">
        <v>2998</v>
      </c>
      <c r="AH4863" s="2" t="s">
        <v>17393</v>
      </c>
    </row>
    <row r="4864" spans="24:34" x14ac:dyDescent="0.4">
      <c r="X4864" s="2" t="s">
        <v>10009</v>
      </c>
      <c r="Y4864" s="2">
        <v>1996</v>
      </c>
      <c r="Z4864" s="2">
        <v>3355.7</v>
      </c>
      <c r="AA4864" s="2">
        <v>91</v>
      </c>
      <c r="AB4864" s="2">
        <v>5</v>
      </c>
      <c r="AC4864" s="2">
        <v>3355.7</v>
      </c>
      <c r="AE4864" s="2" t="s">
        <v>1779</v>
      </c>
      <c r="AF4864" s="2" t="s">
        <v>17397</v>
      </c>
      <c r="AG4864" s="2" t="s">
        <v>2998</v>
      </c>
      <c r="AH4864" s="2" t="s">
        <v>17393</v>
      </c>
    </row>
    <row r="4865" spans="24:34" x14ac:dyDescent="0.4">
      <c r="X4865" s="2" t="s">
        <v>1782</v>
      </c>
      <c r="Y4865" s="2">
        <v>1989</v>
      </c>
      <c r="Z4865" s="2">
        <v>2631.2</v>
      </c>
      <c r="AA4865" s="2">
        <v>95</v>
      </c>
      <c r="AB4865" s="2">
        <v>5</v>
      </c>
      <c r="AC4865" s="2">
        <v>2422.9</v>
      </c>
      <c r="AE4865" s="2" t="s">
        <v>1780</v>
      </c>
      <c r="AF4865" s="2" t="s">
        <v>17390</v>
      </c>
      <c r="AG4865" s="2" t="s">
        <v>2998</v>
      </c>
      <c r="AH4865" s="2" t="s">
        <v>17088</v>
      </c>
    </row>
    <row r="4866" spans="24:34" x14ac:dyDescent="0.4">
      <c r="X4866" s="2" t="s">
        <v>10011</v>
      </c>
      <c r="Y4866" s="2">
        <v>1989</v>
      </c>
      <c r="Z4866" s="2">
        <v>2611</v>
      </c>
      <c r="AA4866" s="2">
        <v>108</v>
      </c>
      <c r="AB4866" s="2">
        <v>5</v>
      </c>
      <c r="AC4866" s="2">
        <v>2361.4</v>
      </c>
      <c r="AE4866" s="2" t="s">
        <v>10003</v>
      </c>
      <c r="AF4866" s="2" t="s">
        <v>17390</v>
      </c>
      <c r="AG4866" s="2" t="s">
        <v>2998</v>
      </c>
      <c r="AH4866" s="2" t="s">
        <v>17393</v>
      </c>
    </row>
    <row r="4867" spans="24:34" x14ac:dyDescent="0.4">
      <c r="X4867" s="2" t="s">
        <v>10012</v>
      </c>
      <c r="Y4867" s="2">
        <v>1989</v>
      </c>
      <c r="Z4867" s="2">
        <v>2705.6</v>
      </c>
      <c r="AA4867" s="2">
        <v>105</v>
      </c>
      <c r="AB4867" s="2">
        <v>5</v>
      </c>
      <c r="AC4867" s="2">
        <v>2443.3000000000002</v>
      </c>
      <c r="AE4867" s="2" t="s">
        <v>10005</v>
      </c>
      <c r="AF4867" s="2" t="s">
        <v>17390</v>
      </c>
      <c r="AG4867" s="2" t="s">
        <v>17394</v>
      </c>
      <c r="AH4867" s="2" t="s">
        <v>17392</v>
      </c>
    </row>
    <row r="4868" spans="24:34" x14ac:dyDescent="0.4">
      <c r="X4868" s="2" t="s">
        <v>10014</v>
      </c>
      <c r="Y4868" s="2">
        <v>1992</v>
      </c>
      <c r="Z4868" s="2">
        <v>4524.3</v>
      </c>
      <c r="AA4868" s="2">
        <v>176</v>
      </c>
      <c r="AB4868" s="2">
        <v>5</v>
      </c>
      <c r="AC4868" s="2">
        <v>4071.1</v>
      </c>
      <c r="AE4868" s="2" t="s">
        <v>1781</v>
      </c>
      <c r="AF4868" s="2" t="s">
        <v>17397</v>
      </c>
      <c r="AG4868" s="2" t="s">
        <v>17081</v>
      </c>
      <c r="AH4868" s="2" t="s">
        <v>17449</v>
      </c>
    </row>
    <row r="4869" spans="24:34" x14ac:dyDescent="0.4">
      <c r="X4869" s="2" t="s">
        <v>10015</v>
      </c>
      <c r="Y4869" s="2">
        <v>1978</v>
      </c>
      <c r="Z4869" s="2">
        <v>4611.6000000000004</v>
      </c>
      <c r="AA4869" s="2">
        <v>196</v>
      </c>
      <c r="AB4869" s="2">
        <v>5</v>
      </c>
      <c r="AC4869" s="2">
        <v>4609.8999999999996</v>
      </c>
      <c r="AE4869" s="2" t="s">
        <v>10008</v>
      </c>
      <c r="AF4869" s="2" t="s">
        <v>17390</v>
      </c>
      <c r="AG4869" s="2" t="s">
        <v>2998</v>
      </c>
      <c r="AH4869" s="2" t="s">
        <v>17398</v>
      </c>
    </row>
    <row r="4870" spans="24:34" x14ac:dyDescent="0.4">
      <c r="X4870" s="2" t="s">
        <v>10016</v>
      </c>
      <c r="Y4870" s="2">
        <v>1978</v>
      </c>
      <c r="Z4870" s="2">
        <v>4576.6499999999996</v>
      </c>
      <c r="AA4870" s="2">
        <v>234</v>
      </c>
      <c r="AB4870" s="2">
        <v>5</v>
      </c>
      <c r="AC4870" s="2">
        <v>4576.6499999999996</v>
      </c>
      <c r="AE4870" s="2" t="s">
        <v>10009</v>
      </c>
      <c r="AF4870" s="2" t="s">
        <v>17390</v>
      </c>
      <c r="AG4870" s="2" t="s">
        <v>2998</v>
      </c>
      <c r="AH4870" s="2" t="s">
        <v>17393</v>
      </c>
    </row>
    <row r="4871" spans="24:34" x14ac:dyDescent="0.4">
      <c r="X4871" s="2" t="s">
        <v>1783</v>
      </c>
      <c r="Y4871" s="2">
        <v>1972</v>
      </c>
      <c r="Z4871" s="2">
        <v>6701.4</v>
      </c>
      <c r="AA4871" s="2">
        <v>230</v>
      </c>
      <c r="AB4871" s="2">
        <v>5</v>
      </c>
      <c r="AC4871" s="2">
        <v>6192.4</v>
      </c>
      <c r="AE4871" s="2" t="s">
        <v>1782</v>
      </c>
      <c r="AF4871" s="2" t="s">
        <v>17397</v>
      </c>
      <c r="AG4871" s="2" t="s">
        <v>2998</v>
      </c>
      <c r="AH4871" s="2" t="s">
        <v>17400</v>
      </c>
    </row>
    <row r="4872" spans="24:34" x14ac:dyDescent="0.4">
      <c r="X4872" s="2" t="s">
        <v>10018</v>
      </c>
      <c r="Y4872" s="2">
        <v>1972</v>
      </c>
      <c r="Z4872" s="2">
        <v>3619</v>
      </c>
      <c r="AA4872" s="2">
        <v>140</v>
      </c>
      <c r="AB4872" s="2">
        <v>5</v>
      </c>
      <c r="AC4872" s="2">
        <v>3349.3</v>
      </c>
      <c r="AE4872" s="2" t="s">
        <v>10011</v>
      </c>
      <c r="AF4872" s="2" t="s">
        <v>17397</v>
      </c>
      <c r="AG4872" s="2" t="s">
        <v>2998</v>
      </c>
      <c r="AH4872" s="2" t="s">
        <v>17400</v>
      </c>
    </row>
    <row r="4873" spans="24:34" x14ac:dyDescent="0.4">
      <c r="X4873" s="2" t="s">
        <v>1784</v>
      </c>
      <c r="Y4873" s="2">
        <v>1985</v>
      </c>
      <c r="Z4873" s="2">
        <v>7073.4</v>
      </c>
      <c r="AA4873" s="2">
        <v>229</v>
      </c>
      <c r="AB4873" s="2">
        <v>9</v>
      </c>
      <c r="AC4873" s="2">
        <v>6236.1</v>
      </c>
      <c r="AE4873" s="2" t="s">
        <v>10012</v>
      </c>
      <c r="AF4873" s="2" t="s">
        <v>17397</v>
      </c>
      <c r="AG4873" s="2" t="s">
        <v>2998</v>
      </c>
      <c r="AH4873" s="2" t="s">
        <v>17400</v>
      </c>
    </row>
    <row r="4874" spans="24:34" x14ac:dyDescent="0.4">
      <c r="X4874" s="2" t="s">
        <v>10021</v>
      </c>
      <c r="Y4874" s="2">
        <v>1974</v>
      </c>
      <c r="Z4874" s="2">
        <v>5045.1000000000004</v>
      </c>
      <c r="AA4874" s="2">
        <v>160</v>
      </c>
      <c r="AB4874" s="2">
        <v>5</v>
      </c>
      <c r="AC4874" s="2">
        <v>4631.8999999999996</v>
      </c>
      <c r="AE4874" s="2" t="s">
        <v>10014</v>
      </c>
      <c r="AF4874" s="2" t="s">
        <v>17390</v>
      </c>
      <c r="AG4874" s="2" t="s">
        <v>2998</v>
      </c>
      <c r="AH4874" s="2" t="s">
        <v>17398</v>
      </c>
    </row>
    <row r="4875" spans="24:34" x14ac:dyDescent="0.4">
      <c r="X4875" s="2" t="s">
        <v>10022</v>
      </c>
      <c r="Y4875" s="2">
        <v>2013</v>
      </c>
      <c r="Z4875" s="2">
        <v>11341</v>
      </c>
      <c r="AA4875" s="2">
        <v>276</v>
      </c>
      <c r="AB4875" s="2">
        <v>9</v>
      </c>
      <c r="AC4875" s="2">
        <v>7669.5</v>
      </c>
      <c r="AE4875" s="2" t="s">
        <v>10015</v>
      </c>
      <c r="AF4875" s="2" t="s">
        <v>17397</v>
      </c>
      <c r="AG4875" s="2" t="s">
        <v>2998</v>
      </c>
      <c r="AH4875" s="2" t="s">
        <v>17398</v>
      </c>
    </row>
    <row r="4876" spans="24:34" x14ac:dyDescent="0.4">
      <c r="X4876" s="2" t="s">
        <v>10023</v>
      </c>
      <c r="Y4876" s="2">
        <v>2009</v>
      </c>
      <c r="Z4876" s="2">
        <v>6011.9</v>
      </c>
      <c r="AA4876" s="2">
        <v>231</v>
      </c>
      <c r="AB4876" s="2">
        <v>9</v>
      </c>
      <c r="AC4876" s="2">
        <v>6011.9</v>
      </c>
      <c r="AE4876" s="2" t="s">
        <v>10016</v>
      </c>
      <c r="AF4876" s="2" t="s">
        <v>17397</v>
      </c>
      <c r="AG4876" s="2" t="s">
        <v>2998</v>
      </c>
      <c r="AH4876" s="2" t="s">
        <v>17398</v>
      </c>
    </row>
    <row r="4877" spans="24:34" x14ac:dyDescent="0.4">
      <c r="X4877" s="2" t="s">
        <v>10024</v>
      </c>
      <c r="Y4877" s="2">
        <v>1968</v>
      </c>
      <c r="Z4877" s="2">
        <v>4658.3999999999996</v>
      </c>
      <c r="AA4877" s="2">
        <v>215</v>
      </c>
      <c r="AB4877" s="2">
        <v>5</v>
      </c>
      <c r="AC4877" s="2">
        <v>4359.7</v>
      </c>
      <c r="AE4877" s="2" t="s">
        <v>1783</v>
      </c>
      <c r="AF4877" s="2" t="s">
        <v>17390</v>
      </c>
      <c r="AG4877" s="2" t="s">
        <v>2998</v>
      </c>
      <c r="AH4877" s="2" t="s">
        <v>17392</v>
      </c>
    </row>
    <row r="4878" spans="24:34" x14ac:dyDescent="0.4">
      <c r="X4878" s="2" t="s">
        <v>10026</v>
      </c>
      <c r="Y4878" s="2">
        <v>1972</v>
      </c>
      <c r="Z4878" s="2">
        <v>4931</v>
      </c>
      <c r="AA4878" s="2">
        <v>192</v>
      </c>
      <c r="AB4878" s="2">
        <v>5</v>
      </c>
      <c r="AC4878" s="2">
        <v>4529.5999999999995</v>
      </c>
      <c r="AE4878" s="2" t="s">
        <v>10018</v>
      </c>
      <c r="AF4878" s="2" t="s">
        <v>17390</v>
      </c>
      <c r="AG4878" s="2" t="s">
        <v>2998</v>
      </c>
      <c r="AH4878" s="2" t="s">
        <v>17393</v>
      </c>
    </row>
    <row r="4879" spans="24:34" x14ac:dyDescent="0.4">
      <c r="X4879" s="2" t="s">
        <v>10027</v>
      </c>
      <c r="Y4879" s="2">
        <v>2003</v>
      </c>
      <c r="Z4879" s="2">
        <v>5461.7</v>
      </c>
      <c r="AA4879" s="2">
        <v>175</v>
      </c>
      <c r="AB4879" s="2">
        <v>9</v>
      </c>
      <c r="AC4879" s="2">
        <v>4698.6000000000004</v>
      </c>
      <c r="AE4879" s="2" t="s">
        <v>1784</v>
      </c>
      <c r="AF4879" s="2" t="s">
        <v>17390</v>
      </c>
      <c r="AG4879" s="2" t="s">
        <v>2998</v>
      </c>
      <c r="AH4879" s="2" t="s">
        <v>17400</v>
      </c>
    </row>
    <row r="4880" spans="24:34" x14ac:dyDescent="0.4">
      <c r="X4880" s="2" t="s">
        <v>10028</v>
      </c>
      <c r="Y4880" s="2">
        <v>2003</v>
      </c>
      <c r="Z4880" s="2">
        <v>4096.2</v>
      </c>
      <c r="AA4880" s="2">
        <v>63</v>
      </c>
      <c r="AB4880" s="2">
        <v>9</v>
      </c>
      <c r="AC4880" s="2">
        <v>2812.3</v>
      </c>
      <c r="AE4880" s="2" t="s">
        <v>10021</v>
      </c>
      <c r="AF4880" s="2" t="s">
        <v>17397</v>
      </c>
      <c r="AG4880" s="2" t="s">
        <v>2998</v>
      </c>
      <c r="AH4880" s="2" t="s">
        <v>17398</v>
      </c>
    </row>
    <row r="4881" spans="24:34" x14ac:dyDescent="0.4">
      <c r="X4881" s="2" t="s">
        <v>1785</v>
      </c>
      <c r="Y4881" s="2">
        <v>1974</v>
      </c>
      <c r="Z4881" s="2">
        <v>3931.5</v>
      </c>
      <c r="AA4881" s="2">
        <v>157</v>
      </c>
      <c r="AB4881" s="2">
        <v>5</v>
      </c>
      <c r="AC4881" s="2">
        <v>3438.5</v>
      </c>
      <c r="AE4881" s="2" t="s">
        <v>10022</v>
      </c>
      <c r="AF4881" s="2" t="s">
        <v>17390</v>
      </c>
      <c r="AG4881" s="2" t="s">
        <v>17394</v>
      </c>
      <c r="AH4881" s="2" t="s">
        <v>17400</v>
      </c>
    </row>
    <row r="4882" spans="24:34" x14ac:dyDescent="0.4">
      <c r="X4882" s="2" t="s">
        <v>10030</v>
      </c>
      <c r="Y4882" s="2">
        <v>1985</v>
      </c>
      <c r="Z4882" s="2">
        <v>3489</v>
      </c>
      <c r="AA4882" s="2">
        <v>124</v>
      </c>
      <c r="AB4882" s="2">
        <v>5</v>
      </c>
      <c r="AC4882" s="2">
        <v>3144.1</v>
      </c>
      <c r="AE4882" s="2" t="s">
        <v>10023</v>
      </c>
      <c r="AF4882" s="2" t="s">
        <v>17390</v>
      </c>
      <c r="AG4882" s="2" t="s">
        <v>2998</v>
      </c>
      <c r="AH4882" s="2" t="s">
        <v>17400</v>
      </c>
    </row>
    <row r="4883" spans="24:34" x14ac:dyDescent="0.4">
      <c r="X4883" s="2" t="s">
        <v>10031</v>
      </c>
      <c r="Y4883" s="2">
        <v>1994</v>
      </c>
      <c r="Z4883" s="2">
        <v>10677.6</v>
      </c>
      <c r="AA4883" s="2">
        <v>402</v>
      </c>
      <c r="AB4883" s="2">
        <v>9</v>
      </c>
      <c r="AC4883" s="2">
        <v>9668.5</v>
      </c>
      <c r="AE4883" s="2" t="s">
        <v>10024</v>
      </c>
      <c r="AF4883" s="2" t="s">
        <v>17390</v>
      </c>
      <c r="AG4883" s="2" t="s">
        <v>2998</v>
      </c>
      <c r="AH4883" s="2" t="s">
        <v>17398</v>
      </c>
    </row>
    <row r="4884" spans="24:34" x14ac:dyDescent="0.4">
      <c r="X4884" s="2" t="s">
        <v>10034</v>
      </c>
      <c r="Y4884" s="2">
        <v>1984</v>
      </c>
      <c r="Z4884" s="2">
        <v>7862.9</v>
      </c>
      <c r="AA4884" s="2">
        <v>322</v>
      </c>
      <c r="AB4884" s="2">
        <v>9</v>
      </c>
      <c r="AC4884" s="2">
        <v>7853.7</v>
      </c>
      <c r="AE4884" s="2" t="s">
        <v>10026</v>
      </c>
      <c r="AF4884" s="2" t="s">
        <v>17390</v>
      </c>
      <c r="AG4884" s="2" t="s">
        <v>2998</v>
      </c>
      <c r="AH4884" s="2" t="s">
        <v>17398</v>
      </c>
    </row>
    <row r="4885" spans="24:34" x14ac:dyDescent="0.4">
      <c r="X4885" s="2" t="s">
        <v>10035</v>
      </c>
      <c r="Y4885" s="2">
        <v>1984</v>
      </c>
      <c r="Z4885" s="2">
        <v>10718.1</v>
      </c>
      <c r="AA4885" s="2">
        <v>499</v>
      </c>
      <c r="AB4885" s="2">
        <v>9</v>
      </c>
      <c r="AC4885" s="2">
        <v>9607.7999999999993</v>
      </c>
      <c r="AE4885" s="2" t="s">
        <v>10027</v>
      </c>
      <c r="AF4885" s="2" t="s">
        <v>17390</v>
      </c>
      <c r="AG4885" s="2" t="s">
        <v>2998</v>
      </c>
      <c r="AH4885" s="2" t="s">
        <v>17088</v>
      </c>
    </row>
    <row r="4886" spans="24:34" x14ac:dyDescent="0.4">
      <c r="X4886" s="2" t="s">
        <v>10036</v>
      </c>
      <c r="Y4886" s="2">
        <v>1962</v>
      </c>
      <c r="Z4886" s="2">
        <v>575.4</v>
      </c>
      <c r="AA4886" s="2">
        <v>24</v>
      </c>
      <c r="AB4886" s="2">
        <v>2</v>
      </c>
      <c r="AC4886" s="2">
        <v>562.70000000000005</v>
      </c>
      <c r="AE4886" s="2" t="s">
        <v>10028</v>
      </c>
      <c r="AF4886" s="2" t="s">
        <v>17390</v>
      </c>
      <c r="AG4886" s="2" t="s">
        <v>2998</v>
      </c>
      <c r="AH4886" s="2" t="s">
        <v>17088</v>
      </c>
    </row>
    <row r="4887" spans="24:34" x14ac:dyDescent="0.4">
      <c r="X4887" s="2" t="s">
        <v>10038</v>
      </c>
      <c r="Y4887" s="2">
        <v>2015</v>
      </c>
      <c r="Z4887" s="2">
        <v>2672.12</v>
      </c>
      <c r="AA4887" s="2">
        <v>133</v>
      </c>
      <c r="AB4887" s="2">
        <v>3</v>
      </c>
      <c r="AC4887" s="2">
        <v>2672.12</v>
      </c>
      <c r="AE4887" s="2" t="s">
        <v>1785</v>
      </c>
      <c r="AF4887" s="2" t="s">
        <v>17397</v>
      </c>
      <c r="AG4887" s="2" t="s">
        <v>2998</v>
      </c>
      <c r="AH4887" s="2" t="s">
        <v>17413</v>
      </c>
    </row>
    <row r="4888" spans="24:34" x14ac:dyDescent="0.4">
      <c r="X4888" s="2" t="s">
        <v>10039</v>
      </c>
      <c r="Y4888" s="2">
        <v>2015</v>
      </c>
      <c r="Z4888" s="2">
        <v>3980.12</v>
      </c>
      <c r="AA4888" s="2">
        <v>80</v>
      </c>
      <c r="AB4888" s="2">
        <v>3</v>
      </c>
      <c r="AC4888" s="2">
        <v>2388.0700000000002</v>
      </c>
      <c r="AE4888" s="2" t="s">
        <v>10030</v>
      </c>
      <c r="AF4888" s="2" t="s">
        <v>17397</v>
      </c>
      <c r="AG4888" s="2" t="s">
        <v>2998</v>
      </c>
      <c r="AH4888" s="2" t="s">
        <v>17393</v>
      </c>
    </row>
    <row r="4889" spans="24:34" x14ac:dyDescent="0.4">
      <c r="X4889" s="2" t="s">
        <v>10040</v>
      </c>
      <c r="Y4889" s="2">
        <v>2014</v>
      </c>
      <c r="Z4889" s="2">
        <v>2134.5</v>
      </c>
      <c r="AA4889" s="2">
        <v>98</v>
      </c>
      <c r="AB4889" s="2">
        <v>3</v>
      </c>
      <c r="AC4889" s="2">
        <v>2134.5</v>
      </c>
      <c r="AE4889" s="2" t="s">
        <v>10031</v>
      </c>
      <c r="AF4889" s="2" t="s">
        <v>17390</v>
      </c>
      <c r="AG4889" s="2" t="s">
        <v>2998</v>
      </c>
      <c r="AH4889" s="2" t="s">
        <v>17413</v>
      </c>
    </row>
    <row r="4890" spans="24:34" x14ac:dyDescent="0.4">
      <c r="X4890" s="2" t="s">
        <v>10041</v>
      </c>
      <c r="Y4890" s="2">
        <v>1982</v>
      </c>
      <c r="Z4890" s="2">
        <v>5056.2</v>
      </c>
      <c r="AA4890" s="2">
        <v>206</v>
      </c>
      <c r="AB4890" s="2">
        <v>5</v>
      </c>
      <c r="AC4890" s="2">
        <v>4628.6000000000004</v>
      </c>
      <c r="AE4890" s="2" t="s">
        <v>10034</v>
      </c>
      <c r="AF4890" s="2" t="s">
        <v>17397</v>
      </c>
      <c r="AG4890" s="2" t="s">
        <v>17590</v>
      </c>
      <c r="AH4890" s="2" t="s">
        <v>17393</v>
      </c>
    </row>
    <row r="4891" spans="24:34" x14ac:dyDescent="0.4">
      <c r="X4891" s="2" t="s">
        <v>10042</v>
      </c>
      <c r="Y4891" s="2">
        <v>1993</v>
      </c>
      <c r="Z4891" s="2">
        <v>9105.2999999999993</v>
      </c>
      <c r="AA4891" s="2">
        <v>293</v>
      </c>
      <c r="AB4891" s="2">
        <v>9</v>
      </c>
      <c r="AC4891" s="2">
        <v>9105.2999999999993</v>
      </c>
      <c r="AE4891" s="2" t="s">
        <v>10035</v>
      </c>
      <c r="AF4891" s="2" t="s">
        <v>17397</v>
      </c>
      <c r="AG4891" s="2" t="s">
        <v>2998</v>
      </c>
      <c r="AH4891" s="2" t="s">
        <v>17413</v>
      </c>
    </row>
    <row r="4892" spans="24:34" x14ac:dyDescent="0.4">
      <c r="X4892" s="2" t="s">
        <v>10044</v>
      </c>
      <c r="Y4892" s="2">
        <v>1982</v>
      </c>
      <c r="Z4892" s="2">
        <v>5386.7</v>
      </c>
      <c r="AA4892" s="2">
        <v>130</v>
      </c>
      <c r="AB4892" s="2">
        <v>5</v>
      </c>
      <c r="AC4892" s="2">
        <v>4803.2</v>
      </c>
      <c r="AE4892" s="2" t="s">
        <v>10036</v>
      </c>
      <c r="AF4892" s="2" t="s">
        <v>17390</v>
      </c>
      <c r="AG4892" s="2" t="s">
        <v>2998</v>
      </c>
      <c r="AH4892" s="2" t="s">
        <v>17088</v>
      </c>
    </row>
    <row r="4893" spans="24:34" x14ac:dyDescent="0.4">
      <c r="X4893" s="2" t="s">
        <v>10046</v>
      </c>
      <c r="Y4893" s="2">
        <v>1987</v>
      </c>
      <c r="Z4893" s="2">
        <v>7662</v>
      </c>
      <c r="AA4893" s="2">
        <v>277</v>
      </c>
      <c r="AB4893" s="2">
        <v>9</v>
      </c>
      <c r="AC4893" s="2">
        <v>7662</v>
      </c>
      <c r="AE4893" s="2" t="s">
        <v>10038</v>
      </c>
      <c r="AF4893" s="2" t="s">
        <v>17390</v>
      </c>
      <c r="AG4893" s="2" t="s">
        <v>17081</v>
      </c>
      <c r="AH4893" s="2" t="s">
        <v>17088</v>
      </c>
    </row>
    <row r="4894" spans="24:34" x14ac:dyDescent="0.4">
      <c r="X4894" s="2" t="s">
        <v>10048</v>
      </c>
      <c r="Y4894" s="2">
        <v>1982</v>
      </c>
      <c r="Z4894" s="2">
        <v>5197.6000000000004</v>
      </c>
      <c r="AA4894" s="2">
        <v>217</v>
      </c>
      <c r="AB4894" s="2">
        <v>5</v>
      </c>
      <c r="AC4894" s="2">
        <v>4763.2</v>
      </c>
      <c r="AE4894" s="2" t="s">
        <v>10039</v>
      </c>
      <c r="AF4894" s="2" t="s">
        <v>17390</v>
      </c>
      <c r="AG4894" s="2" t="s">
        <v>17081</v>
      </c>
      <c r="AH4894" s="2" t="s">
        <v>17088</v>
      </c>
    </row>
    <row r="4895" spans="24:34" x14ac:dyDescent="0.4">
      <c r="X4895" s="2" t="s">
        <v>10050</v>
      </c>
      <c r="Y4895" s="2">
        <v>1983</v>
      </c>
      <c r="Z4895" s="2">
        <v>3486.3</v>
      </c>
      <c r="AA4895" s="2">
        <v>157</v>
      </c>
      <c r="AB4895" s="2">
        <v>5</v>
      </c>
      <c r="AC4895" s="2">
        <v>3198.9</v>
      </c>
      <c r="AE4895" s="2" t="s">
        <v>10040</v>
      </c>
      <c r="AF4895" s="2" t="s">
        <v>17390</v>
      </c>
      <c r="AG4895" s="2" t="s">
        <v>17081</v>
      </c>
      <c r="AH4895" s="2" t="s">
        <v>17088</v>
      </c>
    </row>
    <row r="4896" spans="24:34" x14ac:dyDescent="0.4">
      <c r="X4896" s="2" t="s">
        <v>10052</v>
      </c>
      <c r="Y4896" s="2">
        <v>1983</v>
      </c>
      <c r="Z4896" s="2">
        <v>3352.5</v>
      </c>
      <c r="AA4896" s="2">
        <v>124</v>
      </c>
      <c r="AB4896" s="2">
        <v>5</v>
      </c>
      <c r="AC4896" s="2">
        <v>3083.1</v>
      </c>
      <c r="AE4896" s="2" t="s">
        <v>10041</v>
      </c>
      <c r="AF4896" s="2" t="s">
        <v>17397</v>
      </c>
      <c r="AG4896" s="2" t="s">
        <v>2998</v>
      </c>
      <c r="AH4896" s="2" t="s">
        <v>17398</v>
      </c>
    </row>
    <row r="4897" spans="24:34" x14ac:dyDescent="0.4">
      <c r="X4897" s="2" t="s">
        <v>10053</v>
      </c>
      <c r="Y4897" s="2">
        <v>1993</v>
      </c>
      <c r="Z4897" s="2">
        <v>7817.1</v>
      </c>
      <c r="AA4897" s="2">
        <v>425</v>
      </c>
      <c r="AB4897" s="2">
        <v>9</v>
      </c>
      <c r="AC4897" s="2">
        <v>7813.2999999999993</v>
      </c>
      <c r="AE4897" s="2" t="s">
        <v>10042</v>
      </c>
      <c r="AF4897" s="2" t="s">
        <v>17397</v>
      </c>
      <c r="AG4897" s="2" t="s">
        <v>2998</v>
      </c>
      <c r="AH4897" s="2" t="s">
        <v>17393</v>
      </c>
    </row>
    <row r="4898" spans="24:34" x14ac:dyDescent="0.4">
      <c r="X4898" s="2" t="s">
        <v>10054</v>
      </c>
      <c r="Y4898" s="2">
        <v>1990</v>
      </c>
      <c r="Z4898" s="2">
        <v>7973.5</v>
      </c>
      <c r="AA4898" s="2">
        <v>368</v>
      </c>
      <c r="AB4898" s="2">
        <v>9</v>
      </c>
      <c r="AC4898" s="2">
        <v>7651.3</v>
      </c>
      <c r="AE4898" s="2" t="s">
        <v>10044</v>
      </c>
      <c r="AF4898" s="2" t="s">
        <v>17397</v>
      </c>
      <c r="AG4898" s="2" t="s">
        <v>17394</v>
      </c>
      <c r="AH4898" s="2" t="s">
        <v>17398</v>
      </c>
    </row>
    <row r="4899" spans="24:34" x14ac:dyDescent="0.4">
      <c r="X4899" s="2" t="s">
        <v>10055</v>
      </c>
      <c r="Y4899" s="2">
        <v>1993</v>
      </c>
      <c r="Z4899" s="2">
        <v>6019.5</v>
      </c>
      <c r="AA4899" s="2">
        <v>195</v>
      </c>
      <c r="AB4899" s="2">
        <v>9</v>
      </c>
      <c r="AC4899" s="2">
        <v>3981.1</v>
      </c>
      <c r="AE4899" s="2" t="s">
        <v>10046</v>
      </c>
      <c r="AF4899" s="2" t="s">
        <v>17397</v>
      </c>
      <c r="AG4899" s="2" t="s">
        <v>2998</v>
      </c>
      <c r="AH4899" s="2" t="s">
        <v>17393</v>
      </c>
    </row>
    <row r="4900" spans="24:34" x14ac:dyDescent="0.4">
      <c r="X4900" s="2" t="s">
        <v>10056</v>
      </c>
      <c r="Y4900" s="2">
        <v>1979</v>
      </c>
      <c r="Z4900" s="2">
        <v>3872.4</v>
      </c>
      <c r="AA4900" s="2">
        <v>216</v>
      </c>
      <c r="AB4900" s="2">
        <v>5</v>
      </c>
      <c r="AC4900" s="2">
        <v>3406.6</v>
      </c>
      <c r="AE4900" s="2" t="s">
        <v>10048</v>
      </c>
      <c r="AF4900" s="2" t="s">
        <v>17397</v>
      </c>
      <c r="AG4900" s="2" t="s">
        <v>2998</v>
      </c>
      <c r="AH4900" s="2" t="s">
        <v>17398</v>
      </c>
    </row>
    <row r="4901" spans="24:34" x14ac:dyDescent="0.4">
      <c r="X4901" s="2" t="s">
        <v>10057</v>
      </c>
      <c r="Y4901" s="2">
        <v>1978</v>
      </c>
      <c r="Z4901" s="2">
        <v>3511.3</v>
      </c>
      <c r="AA4901" s="2">
        <v>201</v>
      </c>
      <c r="AB4901" s="2">
        <v>5</v>
      </c>
      <c r="AC4901" s="2">
        <v>3511.3</v>
      </c>
      <c r="AE4901" s="2" t="s">
        <v>10050</v>
      </c>
      <c r="AF4901" s="2" t="s">
        <v>17397</v>
      </c>
      <c r="AG4901" s="2" t="s">
        <v>2998</v>
      </c>
      <c r="AH4901" s="2" t="s">
        <v>17393</v>
      </c>
    </row>
    <row r="4902" spans="24:34" x14ac:dyDescent="0.4">
      <c r="X4902" s="2" t="s">
        <v>1786</v>
      </c>
      <c r="Y4902" s="2">
        <v>1987</v>
      </c>
      <c r="Z4902" s="2">
        <v>4978.8</v>
      </c>
      <c r="AA4902" s="2">
        <v>201</v>
      </c>
      <c r="AB4902" s="2">
        <v>5</v>
      </c>
      <c r="AC4902" s="2">
        <v>4504.1000000000004</v>
      </c>
      <c r="AE4902" s="2" t="s">
        <v>10052</v>
      </c>
      <c r="AF4902" s="2" t="s">
        <v>17397</v>
      </c>
      <c r="AG4902" s="2" t="s">
        <v>2998</v>
      </c>
      <c r="AH4902" s="2" t="s">
        <v>17393</v>
      </c>
    </row>
    <row r="4903" spans="24:34" x14ac:dyDescent="0.4">
      <c r="X4903" s="2" t="s">
        <v>10058</v>
      </c>
      <c r="Y4903" s="2">
        <v>1967</v>
      </c>
      <c r="Z4903" s="2">
        <v>788.1</v>
      </c>
      <c r="AA4903" s="2">
        <v>35</v>
      </c>
      <c r="AB4903" s="2">
        <v>2</v>
      </c>
      <c r="AC4903" s="2">
        <v>724.5</v>
      </c>
      <c r="AE4903" s="2" t="s">
        <v>10053</v>
      </c>
      <c r="AF4903" s="2" t="s">
        <v>17390</v>
      </c>
      <c r="AG4903" s="2" t="s">
        <v>17591</v>
      </c>
      <c r="AH4903" s="2" t="s">
        <v>17393</v>
      </c>
    </row>
    <row r="4904" spans="24:34" x14ac:dyDescent="0.4">
      <c r="X4904" s="2" t="s">
        <v>10060</v>
      </c>
      <c r="Y4904" s="2">
        <v>1976</v>
      </c>
      <c r="Z4904" s="2">
        <v>1746</v>
      </c>
      <c r="AA4904" s="2">
        <v>70</v>
      </c>
      <c r="AB4904" s="2">
        <v>4</v>
      </c>
      <c r="AC4904" s="2">
        <v>1207.5</v>
      </c>
      <c r="AE4904" s="2" t="s">
        <v>10054</v>
      </c>
      <c r="AF4904" s="2" t="s">
        <v>17390</v>
      </c>
      <c r="AG4904" s="2" t="s">
        <v>2998</v>
      </c>
      <c r="AH4904" s="2" t="s">
        <v>17393</v>
      </c>
    </row>
    <row r="4905" spans="24:34" x14ac:dyDescent="0.4">
      <c r="X4905" s="2" t="s">
        <v>10062</v>
      </c>
      <c r="Y4905" s="2">
        <v>1964</v>
      </c>
      <c r="Z4905" s="2">
        <v>420</v>
      </c>
      <c r="AA4905" s="2">
        <v>21</v>
      </c>
      <c r="AB4905" s="2">
        <v>2</v>
      </c>
      <c r="AC4905" s="2">
        <v>380.1</v>
      </c>
      <c r="AE4905" s="2" t="s">
        <v>10055</v>
      </c>
      <c r="AF4905" s="2" t="s">
        <v>17390</v>
      </c>
      <c r="AG4905" s="2" t="s">
        <v>2998</v>
      </c>
      <c r="AH4905" s="2" t="s">
        <v>17088</v>
      </c>
    </row>
    <row r="4906" spans="24:34" x14ac:dyDescent="0.4">
      <c r="X4906" s="2" t="s">
        <v>10063</v>
      </c>
      <c r="Y4906" s="2">
        <v>1951</v>
      </c>
      <c r="Z4906" s="2">
        <v>421.2</v>
      </c>
      <c r="AA4906" s="2">
        <v>21</v>
      </c>
      <c r="AB4906" s="2">
        <v>2</v>
      </c>
      <c r="AC4906" s="2">
        <v>379.5</v>
      </c>
      <c r="AE4906" s="2" t="s">
        <v>10056</v>
      </c>
      <c r="AF4906" s="2" t="s">
        <v>17390</v>
      </c>
      <c r="AG4906" s="2" t="s">
        <v>17081</v>
      </c>
      <c r="AH4906" s="2" t="s">
        <v>17088</v>
      </c>
    </row>
    <row r="4907" spans="24:34" x14ac:dyDescent="0.4">
      <c r="X4907" s="2" t="s">
        <v>1787</v>
      </c>
      <c r="Y4907" s="2">
        <v>1959</v>
      </c>
      <c r="Z4907" s="2">
        <v>301.39999999999998</v>
      </c>
      <c r="AA4907" s="2">
        <v>17</v>
      </c>
      <c r="AB4907" s="2">
        <v>2</v>
      </c>
      <c r="AC4907" s="2">
        <v>280.39999999999998</v>
      </c>
      <c r="AE4907" s="2" t="s">
        <v>10057</v>
      </c>
      <c r="AF4907" s="2" t="s">
        <v>17390</v>
      </c>
      <c r="AG4907" s="2" t="s">
        <v>2998</v>
      </c>
      <c r="AH4907" s="2" t="s">
        <v>17088</v>
      </c>
    </row>
    <row r="4908" spans="24:34" x14ac:dyDescent="0.4">
      <c r="X4908" s="2" t="s">
        <v>1788</v>
      </c>
      <c r="Y4908" s="2">
        <v>1962</v>
      </c>
      <c r="Z4908" s="2">
        <v>585.91</v>
      </c>
      <c r="AA4908" s="2">
        <v>38</v>
      </c>
      <c r="AB4908" s="2">
        <v>2</v>
      </c>
      <c r="AC4908" s="2">
        <v>546.5</v>
      </c>
      <c r="AE4908" s="2" t="s">
        <v>1786</v>
      </c>
      <c r="AF4908" s="2" t="s">
        <v>17397</v>
      </c>
      <c r="AG4908" s="2" t="s">
        <v>2998</v>
      </c>
      <c r="AH4908" s="2" t="s">
        <v>17398</v>
      </c>
    </row>
    <row r="4909" spans="24:34" x14ac:dyDescent="0.4">
      <c r="X4909" s="2" t="s">
        <v>10067</v>
      </c>
      <c r="Y4909" s="2">
        <v>1962</v>
      </c>
      <c r="Z4909" s="2">
        <v>599.79999999999995</v>
      </c>
      <c r="AA4909" s="2">
        <v>40</v>
      </c>
      <c r="AB4909" s="2">
        <v>2</v>
      </c>
      <c r="AC4909" s="2">
        <v>599.79999999999995</v>
      </c>
      <c r="AE4909" s="2" t="s">
        <v>10058</v>
      </c>
      <c r="AF4909" s="2" t="s">
        <v>17390</v>
      </c>
      <c r="AG4909" s="2" t="s">
        <v>17592</v>
      </c>
      <c r="AH4909" s="2" t="s">
        <v>17088</v>
      </c>
    </row>
    <row r="4910" spans="24:34" x14ac:dyDescent="0.4">
      <c r="X4910" s="2" t="s">
        <v>10068</v>
      </c>
      <c r="Y4910" s="2">
        <v>1962</v>
      </c>
      <c r="Z4910" s="2">
        <v>632.1</v>
      </c>
      <c r="AA4910" s="2">
        <v>30</v>
      </c>
      <c r="AB4910" s="2">
        <v>2</v>
      </c>
      <c r="AC4910" s="2">
        <v>632.1</v>
      </c>
      <c r="AE4910" s="2" t="s">
        <v>10060</v>
      </c>
      <c r="AF4910" s="2" t="s">
        <v>17390</v>
      </c>
      <c r="AG4910" s="2" t="s">
        <v>2998</v>
      </c>
      <c r="AH4910" s="2" t="s">
        <v>17086</v>
      </c>
    </row>
    <row r="4911" spans="24:34" x14ac:dyDescent="0.4">
      <c r="X4911" s="2" t="s">
        <v>10070</v>
      </c>
      <c r="Y4911" s="2">
        <v>1957</v>
      </c>
      <c r="Z4911" s="2">
        <v>482.7</v>
      </c>
      <c r="AA4911" s="2">
        <v>38</v>
      </c>
      <c r="AB4911" s="2">
        <v>2</v>
      </c>
      <c r="AC4911" s="2">
        <v>482.7</v>
      </c>
      <c r="AE4911" s="2" t="s">
        <v>10062</v>
      </c>
      <c r="AF4911" s="2" t="s">
        <v>17390</v>
      </c>
      <c r="AG4911" s="2" t="s">
        <v>2998</v>
      </c>
      <c r="AH4911" s="2" t="s">
        <v>17088</v>
      </c>
    </row>
    <row r="4912" spans="24:34" x14ac:dyDescent="0.4">
      <c r="X4912" s="2" t="s">
        <v>1808</v>
      </c>
      <c r="Y4912" s="2">
        <v>1966</v>
      </c>
      <c r="Z4912" s="2">
        <v>462.3</v>
      </c>
      <c r="AA4912" s="2">
        <v>32</v>
      </c>
      <c r="AB4912" s="2">
        <v>2</v>
      </c>
      <c r="AC4912" s="2">
        <v>462.3</v>
      </c>
      <c r="AE4912" s="2" t="s">
        <v>10063</v>
      </c>
      <c r="AF4912" s="2" t="s">
        <v>17403</v>
      </c>
      <c r="AG4912" s="2" t="s">
        <v>2998</v>
      </c>
      <c r="AH4912" s="2" t="s">
        <v>17088</v>
      </c>
    </row>
    <row r="4913" spans="24:34" x14ac:dyDescent="0.4">
      <c r="X4913" s="2" t="s">
        <v>17313</v>
      </c>
      <c r="Y4913" s="2">
        <v>1968</v>
      </c>
      <c r="Z4913" s="2">
        <v>478.6</v>
      </c>
      <c r="AA4913" s="2">
        <v>28</v>
      </c>
      <c r="AB4913" s="2">
        <v>2</v>
      </c>
      <c r="AC4913" s="2">
        <v>478.6</v>
      </c>
      <c r="AE4913" s="2" t="s">
        <v>1787</v>
      </c>
      <c r="AF4913" s="2" t="s">
        <v>17390</v>
      </c>
      <c r="AG4913" s="2" t="s">
        <v>2998</v>
      </c>
      <c r="AH4913" s="2" t="s">
        <v>17086</v>
      </c>
    </row>
    <row r="4914" spans="24:34" x14ac:dyDescent="0.4">
      <c r="X4914" s="2" t="s">
        <v>10071</v>
      </c>
      <c r="Y4914" s="2">
        <v>1967</v>
      </c>
      <c r="Z4914" s="2">
        <v>730.3</v>
      </c>
      <c r="AA4914" s="2">
        <v>38</v>
      </c>
      <c r="AB4914" s="2">
        <v>2</v>
      </c>
      <c r="AC4914" s="2">
        <v>730.3</v>
      </c>
      <c r="AE4914" s="2" t="s">
        <v>1788</v>
      </c>
      <c r="AF4914" s="2" t="s">
        <v>17390</v>
      </c>
      <c r="AG4914" s="2" t="s">
        <v>2998</v>
      </c>
      <c r="AH4914" s="2" t="s">
        <v>17088</v>
      </c>
    </row>
    <row r="4915" spans="24:34" x14ac:dyDescent="0.4">
      <c r="X4915" s="2" t="s">
        <v>10072</v>
      </c>
      <c r="Y4915" s="2">
        <v>1963</v>
      </c>
      <c r="Z4915" s="2">
        <v>602.1</v>
      </c>
      <c r="AA4915" s="2">
        <v>31</v>
      </c>
      <c r="AB4915" s="2">
        <v>2</v>
      </c>
      <c r="AC4915" s="2">
        <v>562.20000000000005</v>
      </c>
      <c r="AE4915" s="2" t="s">
        <v>10067</v>
      </c>
      <c r="AF4915" s="2" t="s">
        <v>17390</v>
      </c>
      <c r="AG4915" s="2" t="s">
        <v>2998</v>
      </c>
      <c r="AH4915" s="2" t="s">
        <v>17088</v>
      </c>
    </row>
    <row r="4916" spans="24:34" x14ac:dyDescent="0.4">
      <c r="X4916" s="2" t="s">
        <v>1809</v>
      </c>
      <c r="Y4916" s="2">
        <v>1982</v>
      </c>
      <c r="Z4916" s="2">
        <v>2961.2</v>
      </c>
      <c r="AA4916" s="2">
        <v>105</v>
      </c>
      <c r="AB4916" s="2">
        <v>5</v>
      </c>
      <c r="AC4916" s="2">
        <v>2656.8</v>
      </c>
      <c r="AE4916" s="2" t="s">
        <v>10068</v>
      </c>
      <c r="AF4916" s="2" t="s">
        <v>17390</v>
      </c>
      <c r="AG4916" s="2" t="s">
        <v>2998</v>
      </c>
      <c r="AH4916" s="2" t="s">
        <v>17088</v>
      </c>
    </row>
    <row r="4917" spans="24:34" x14ac:dyDescent="0.4">
      <c r="X4917" s="2" t="s">
        <v>10074</v>
      </c>
      <c r="Y4917" s="2">
        <v>1989</v>
      </c>
      <c r="Z4917" s="2">
        <v>3353.2</v>
      </c>
      <c r="AA4917" s="2">
        <v>122</v>
      </c>
      <c r="AB4917" s="2">
        <v>5</v>
      </c>
      <c r="AC4917" s="2">
        <v>3218.8</v>
      </c>
      <c r="AE4917" s="2" t="s">
        <v>10070</v>
      </c>
      <c r="AF4917" s="2" t="s">
        <v>17390</v>
      </c>
      <c r="AG4917" s="2" t="s">
        <v>2998</v>
      </c>
      <c r="AH4917" s="2" t="s">
        <v>17400</v>
      </c>
    </row>
    <row r="4918" spans="24:34" x14ac:dyDescent="0.4">
      <c r="X4918" s="2" t="s">
        <v>1810</v>
      </c>
      <c r="Y4918" s="2">
        <v>1987</v>
      </c>
      <c r="Z4918" s="2">
        <v>2460.9</v>
      </c>
      <c r="AA4918" s="2">
        <v>111</v>
      </c>
      <c r="AB4918" s="2">
        <v>5</v>
      </c>
      <c r="AC4918" s="2">
        <v>2373.5</v>
      </c>
      <c r="AE4918" s="2" t="s">
        <v>1808</v>
      </c>
      <c r="AF4918" s="2" t="s">
        <v>17390</v>
      </c>
      <c r="AG4918" s="2" t="s">
        <v>2998</v>
      </c>
      <c r="AH4918" s="2" t="s">
        <v>17088</v>
      </c>
    </row>
    <row r="4919" spans="24:34" x14ac:dyDescent="0.4">
      <c r="X4919" s="2" t="s">
        <v>10077</v>
      </c>
      <c r="Y4919" s="2">
        <v>1992</v>
      </c>
      <c r="Z4919" s="2">
        <v>3824</v>
      </c>
      <c r="AA4919" s="2">
        <v>100</v>
      </c>
      <c r="AB4919" s="2">
        <v>5</v>
      </c>
      <c r="AC4919" s="2">
        <v>2706.2</v>
      </c>
      <c r="AE4919" s="2" t="s">
        <v>10071</v>
      </c>
      <c r="AF4919" s="2" t="s">
        <v>17390</v>
      </c>
      <c r="AG4919" s="2" t="s">
        <v>2998</v>
      </c>
      <c r="AH4919" s="2" t="s">
        <v>17088</v>
      </c>
    </row>
    <row r="4920" spans="24:34" x14ac:dyDescent="0.4">
      <c r="X4920" s="2" t="s">
        <v>10079</v>
      </c>
      <c r="Y4920" s="2">
        <v>1993</v>
      </c>
      <c r="Z4920" s="2">
        <v>2627.8</v>
      </c>
      <c r="AA4920" s="2">
        <v>140</v>
      </c>
      <c r="AB4920" s="2">
        <v>5</v>
      </c>
      <c r="AC4920" s="2">
        <v>2627.8</v>
      </c>
      <c r="AE4920" s="2" t="s">
        <v>10072</v>
      </c>
      <c r="AF4920" s="2" t="s">
        <v>17390</v>
      </c>
      <c r="AG4920" s="2" t="s">
        <v>2998</v>
      </c>
      <c r="AH4920" s="2" t="s">
        <v>17088</v>
      </c>
    </row>
    <row r="4921" spans="24:34" x14ac:dyDescent="0.4">
      <c r="X4921" s="2" t="s">
        <v>10080</v>
      </c>
      <c r="Y4921" s="2">
        <v>2002</v>
      </c>
      <c r="Z4921" s="2">
        <v>1990.6</v>
      </c>
      <c r="AA4921" s="2">
        <v>48</v>
      </c>
      <c r="AB4921" s="2">
        <v>5</v>
      </c>
      <c r="AC4921" s="2">
        <v>1694.6</v>
      </c>
      <c r="AE4921" s="2" t="s">
        <v>1809</v>
      </c>
      <c r="AF4921" s="2" t="s">
        <v>17390</v>
      </c>
      <c r="AG4921" s="2" t="s">
        <v>2998</v>
      </c>
      <c r="AH4921" s="2" t="s">
        <v>17393</v>
      </c>
    </row>
    <row r="4922" spans="24:34" x14ac:dyDescent="0.4">
      <c r="X4922" s="2" t="s">
        <v>1811</v>
      </c>
      <c r="Y4922" s="2">
        <v>1992</v>
      </c>
      <c r="Z4922" s="2">
        <v>3723.4</v>
      </c>
      <c r="AA4922" s="2">
        <v>152</v>
      </c>
      <c r="AB4922" s="2">
        <v>5</v>
      </c>
      <c r="AC4922" s="2">
        <v>3723.4</v>
      </c>
      <c r="AE4922" s="2" t="s">
        <v>10074</v>
      </c>
      <c r="AF4922" s="2" t="s">
        <v>17397</v>
      </c>
      <c r="AG4922" s="2" t="s">
        <v>17593</v>
      </c>
      <c r="AH4922" s="2" t="s">
        <v>17393</v>
      </c>
    </row>
    <row r="4923" spans="24:34" x14ac:dyDescent="0.4">
      <c r="X4923" s="2" t="s">
        <v>10082</v>
      </c>
      <c r="Y4923" s="2">
        <v>1982</v>
      </c>
      <c r="Z4923" s="2">
        <v>3227</v>
      </c>
      <c r="AA4923" s="2">
        <v>120</v>
      </c>
      <c r="AB4923" s="2">
        <v>5</v>
      </c>
      <c r="AC4923" s="2">
        <v>2833.6</v>
      </c>
      <c r="AE4923" s="2" t="s">
        <v>1810</v>
      </c>
      <c r="AF4923" s="2" t="s">
        <v>17397</v>
      </c>
      <c r="AG4923" s="2" t="s">
        <v>2998</v>
      </c>
      <c r="AH4923" s="2" t="s">
        <v>17400</v>
      </c>
    </row>
    <row r="4924" spans="24:34" x14ac:dyDescent="0.4">
      <c r="X4924" s="2" t="s">
        <v>1812</v>
      </c>
      <c r="Y4924" s="2">
        <v>1981</v>
      </c>
      <c r="Z4924" s="2">
        <v>3428.2</v>
      </c>
      <c r="AA4924" s="2">
        <v>125</v>
      </c>
      <c r="AB4924" s="2">
        <v>5</v>
      </c>
      <c r="AC4924" s="2">
        <v>3147.4</v>
      </c>
      <c r="AE4924" s="2" t="s">
        <v>10077</v>
      </c>
      <c r="AF4924" s="2" t="s">
        <v>17390</v>
      </c>
      <c r="AG4924" s="2" t="s">
        <v>2998</v>
      </c>
      <c r="AH4924" s="2" t="s">
        <v>17393</v>
      </c>
    </row>
    <row r="4925" spans="24:34" x14ac:dyDescent="0.4">
      <c r="X4925" s="2" t="s">
        <v>10083</v>
      </c>
      <c r="Y4925" s="2">
        <v>1981</v>
      </c>
      <c r="Z4925" s="2">
        <v>2651.3</v>
      </c>
      <c r="AA4925" s="2">
        <v>115</v>
      </c>
      <c r="AB4925" s="2">
        <v>5</v>
      </c>
      <c r="AC4925" s="2">
        <v>2651.3</v>
      </c>
      <c r="AE4925" s="2" t="s">
        <v>10079</v>
      </c>
      <c r="AF4925" s="2" t="s">
        <v>17390</v>
      </c>
      <c r="AG4925" s="2" t="s">
        <v>2998</v>
      </c>
      <c r="AH4925" s="2" t="s">
        <v>17393</v>
      </c>
    </row>
    <row r="4926" spans="24:34" x14ac:dyDescent="0.4">
      <c r="X4926" s="2" t="s">
        <v>10084</v>
      </c>
      <c r="Y4926" s="2">
        <v>1948</v>
      </c>
      <c r="Z4926" s="2">
        <v>637.1</v>
      </c>
      <c r="AA4926" s="2">
        <v>31</v>
      </c>
      <c r="AB4926" s="2">
        <v>2</v>
      </c>
      <c r="AC4926" s="2">
        <v>637.1</v>
      </c>
      <c r="AE4926" s="2" t="s">
        <v>10080</v>
      </c>
      <c r="AF4926" s="2" t="s">
        <v>17390</v>
      </c>
      <c r="AG4926" s="2" t="s">
        <v>2998</v>
      </c>
      <c r="AH4926" s="2" t="s">
        <v>17086</v>
      </c>
    </row>
    <row r="4927" spans="24:34" x14ac:dyDescent="0.4">
      <c r="X4927" s="2" t="s">
        <v>10086</v>
      </c>
      <c r="Y4927" s="2">
        <v>1959</v>
      </c>
      <c r="Z4927" s="2">
        <v>2039.9</v>
      </c>
      <c r="AA4927" s="2">
        <v>68</v>
      </c>
      <c r="AB4927" s="2">
        <v>3</v>
      </c>
      <c r="AC4927" s="2">
        <v>1862.2</v>
      </c>
      <c r="AE4927" s="2" t="s">
        <v>1811</v>
      </c>
      <c r="AF4927" s="2" t="s">
        <v>17397</v>
      </c>
      <c r="AG4927" s="2" t="s">
        <v>17594</v>
      </c>
      <c r="AH4927" s="2" t="s">
        <v>17400</v>
      </c>
    </row>
    <row r="4928" spans="24:34" x14ac:dyDescent="0.4">
      <c r="X4928" s="2" t="s">
        <v>10088</v>
      </c>
      <c r="Y4928" s="2">
        <v>1937</v>
      </c>
      <c r="Z4928" s="2">
        <v>520.1</v>
      </c>
      <c r="AA4928" s="2">
        <v>25</v>
      </c>
      <c r="AB4928" s="2">
        <v>2</v>
      </c>
      <c r="AC4928" s="2">
        <v>520.1</v>
      </c>
      <c r="AE4928" s="2" t="s">
        <v>10082</v>
      </c>
      <c r="AF4928" s="2" t="s">
        <v>17397</v>
      </c>
      <c r="AG4928" s="2" t="s">
        <v>2998</v>
      </c>
      <c r="AH4928" s="2" t="s">
        <v>17393</v>
      </c>
    </row>
    <row r="4929" spans="24:34" x14ac:dyDescent="0.4">
      <c r="X4929" s="2" t="s">
        <v>10089</v>
      </c>
      <c r="Y4929" s="2">
        <v>1961</v>
      </c>
      <c r="Z4929" s="2">
        <v>1602</v>
      </c>
      <c r="AA4929" s="2">
        <v>50</v>
      </c>
      <c r="AB4929" s="2">
        <v>3</v>
      </c>
      <c r="AC4929" s="2">
        <v>1602</v>
      </c>
      <c r="AE4929" s="2" t="s">
        <v>1812</v>
      </c>
      <c r="AF4929" s="2" t="s">
        <v>17397</v>
      </c>
      <c r="AG4929" s="2" t="s">
        <v>2998</v>
      </c>
      <c r="AH4929" s="2" t="s">
        <v>17393</v>
      </c>
    </row>
    <row r="4930" spans="24:34" x14ac:dyDescent="0.4">
      <c r="X4930" s="2" t="s">
        <v>10091</v>
      </c>
      <c r="Y4930" s="2">
        <v>1940</v>
      </c>
      <c r="Z4930" s="2">
        <v>1774.8</v>
      </c>
      <c r="AA4930" s="2">
        <v>48</v>
      </c>
      <c r="AB4930" s="2">
        <v>3</v>
      </c>
      <c r="AC4930" s="2">
        <v>1477</v>
      </c>
      <c r="AE4930" s="2" t="s">
        <v>10083</v>
      </c>
      <c r="AF4930" s="2" t="s">
        <v>17390</v>
      </c>
      <c r="AG4930" s="2" t="s">
        <v>2998</v>
      </c>
      <c r="AH4930" s="2" t="s">
        <v>17393</v>
      </c>
    </row>
    <row r="4931" spans="24:34" x14ac:dyDescent="0.4">
      <c r="X4931" s="2" t="s">
        <v>10092</v>
      </c>
      <c r="Y4931" s="2">
        <v>1940</v>
      </c>
      <c r="Z4931" s="2">
        <v>1659</v>
      </c>
      <c r="AA4931" s="2">
        <v>53</v>
      </c>
      <c r="AB4931" s="2">
        <v>3</v>
      </c>
      <c r="AC4931" s="2">
        <v>1433.4</v>
      </c>
      <c r="AE4931" s="2" t="s">
        <v>10084</v>
      </c>
      <c r="AF4931" s="2" t="s">
        <v>17390</v>
      </c>
      <c r="AG4931" s="2" t="s">
        <v>17081</v>
      </c>
      <c r="AH4931" s="2" t="s">
        <v>17088</v>
      </c>
    </row>
    <row r="4932" spans="24:34" x14ac:dyDescent="0.4">
      <c r="X4932" s="2" t="s">
        <v>10094</v>
      </c>
      <c r="Y4932" s="2">
        <v>1972</v>
      </c>
      <c r="Z4932" s="2">
        <v>3214</v>
      </c>
      <c r="AA4932" s="2">
        <v>102</v>
      </c>
      <c r="AB4932" s="2">
        <v>5</v>
      </c>
      <c r="AC4932" s="2">
        <v>2621</v>
      </c>
      <c r="AE4932" s="2" t="s">
        <v>10086</v>
      </c>
      <c r="AF4932" s="2" t="s">
        <v>17390</v>
      </c>
      <c r="AG4932" s="2" t="s">
        <v>17081</v>
      </c>
      <c r="AH4932" s="2" t="s">
        <v>17400</v>
      </c>
    </row>
    <row r="4933" spans="24:34" x14ac:dyDescent="0.4">
      <c r="X4933" s="2" t="s">
        <v>10095</v>
      </c>
      <c r="Y4933" s="2">
        <v>1997</v>
      </c>
      <c r="Z4933" s="2">
        <v>306.39999999999998</v>
      </c>
      <c r="AA4933" s="2">
        <v>16</v>
      </c>
      <c r="AB4933" s="2">
        <v>2</v>
      </c>
      <c r="AC4933" s="2">
        <v>231.3</v>
      </c>
      <c r="AE4933" s="2" t="s">
        <v>10088</v>
      </c>
      <c r="AF4933" s="2" t="s">
        <v>17390</v>
      </c>
      <c r="AG4933" s="2" t="s">
        <v>17081</v>
      </c>
      <c r="AH4933" s="2" t="s">
        <v>17088</v>
      </c>
    </row>
    <row r="4934" spans="24:34" x14ac:dyDescent="0.4">
      <c r="X4934" s="2" t="s">
        <v>10096</v>
      </c>
      <c r="Y4934" s="2">
        <v>1990</v>
      </c>
      <c r="Z4934" s="2">
        <v>593.34</v>
      </c>
      <c r="AA4934" s="2">
        <v>18</v>
      </c>
      <c r="AB4934" s="2">
        <v>2</v>
      </c>
      <c r="AC4934" s="2">
        <v>240.2</v>
      </c>
      <c r="AE4934" s="2" t="s">
        <v>10089</v>
      </c>
      <c r="AF4934" s="2" t="s">
        <v>17390</v>
      </c>
      <c r="AG4934" s="2" t="s">
        <v>17081</v>
      </c>
      <c r="AH4934" s="2" t="s">
        <v>17400</v>
      </c>
    </row>
    <row r="4935" spans="24:34" x14ac:dyDescent="0.4">
      <c r="X4935" s="2" t="s">
        <v>10098</v>
      </c>
      <c r="Y4935" s="2">
        <v>1989</v>
      </c>
      <c r="Z4935" s="2">
        <v>303.69</v>
      </c>
      <c r="AA4935" s="2">
        <v>20</v>
      </c>
      <c r="AB4935" s="2">
        <v>2</v>
      </c>
      <c r="AC4935" s="2">
        <v>226.4</v>
      </c>
      <c r="AE4935" s="2" t="s">
        <v>10091</v>
      </c>
      <c r="AF4935" s="2" t="s">
        <v>17390</v>
      </c>
      <c r="AG4935" s="2" t="s">
        <v>17081</v>
      </c>
      <c r="AH4935" s="2" t="s">
        <v>17393</v>
      </c>
    </row>
    <row r="4936" spans="24:34" x14ac:dyDescent="0.4">
      <c r="X4936" s="2" t="s">
        <v>10099</v>
      </c>
      <c r="Y4936" s="2">
        <v>1989</v>
      </c>
      <c r="Z4936" s="2">
        <v>327.60000000000002</v>
      </c>
      <c r="AA4936" s="2">
        <v>21</v>
      </c>
      <c r="AB4936" s="2">
        <v>2</v>
      </c>
      <c r="AC4936" s="2">
        <v>225.4</v>
      </c>
      <c r="AE4936" s="2" t="s">
        <v>10092</v>
      </c>
      <c r="AF4936" s="2" t="s">
        <v>17390</v>
      </c>
      <c r="AG4936" s="2" t="s">
        <v>2998</v>
      </c>
      <c r="AH4936" s="2" t="s">
        <v>17393</v>
      </c>
    </row>
    <row r="4937" spans="24:34" x14ac:dyDescent="0.4">
      <c r="X4937" s="2" t="s">
        <v>10102</v>
      </c>
      <c r="Y4937" s="2">
        <v>1963</v>
      </c>
      <c r="Z4937" s="2">
        <v>347.6</v>
      </c>
      <c r="AA4937" s="2">
        <v>21</v>
      </c>
      <c r="AB4937" s="2">
        <v>2</v>
      </c>
      <c r="AC4937" s="2">
        <v>205.1</v>
      </c>
      <c r="AE4937" s="2" t="s">
        <v>10094</v>
      </c>
      <c r="AF4937" s="2" t="s">
        <v>17390</v>
      </c>
      <c r="AG4937" s="2" t="s">
        <v>17595</v>
      </c>
      <c r="AH4937" s="2" t="s">
        <v>17393</v>
      </c>
    </row>
    <row r="4938" spans="24:34" x14ac:dyDescent="0.4">
      <c r="X4938" s="2" t="s">
        <v>332</v>
      </c>
      <c r="Y4938" s="2">
        <v>1979</v>
      </c>
      <c r="Z4938" s="2">
        <v>225.4</v>
      </c>
      <c r="AA4938" s="2">
        <v>21</v>
      </c>
      <c r="AB4938" s="2">
        <v>2</v>
      </c>
      <c r="AC4938" s="2">
        <v>225.4</v>
      </c>
      <c r="AE4938" s="2" t="s">
        <v>10095</v>
      </c>
      <c r="AF4938" s="2" t="s">
        <v>17390</v>
      </c>
      <c r="AG4938" s="2" t="s">
        <v>2998</v>
      </c>
      <c r="AH4938" s="2" t="s">
        <v>17086</v>
      </c>
    </row>
    <row r="4939" spans="24:34" x14ac:dyDescent="0.4">
      <c r="X4939" s="2" t="s">
        <v>10103</v>
      </c>
      <c r="Y4939" s="2">
        <v>1980</v>
      </c>
      <c r="Z4939" s="2">
        <v>467.8</v>
      </c>
      <c r="AA4939" s="2">
        <v>24</v>
      </c>
      <c r="AB4939" s="2">
        <v>2</v>
      </c>
      <c r="AC4939" s="2">
        <v>430.5</v>
      </c>
      <c r="AE4939" s="2" t="s">
        <v>10096</v>
      </c>
      <c r="AF4939" s="2" t="s">
        <v>17390</v>
      </c>
      <c r="AG4939" s="2" t="s">
        <v>2998</v>
      </c>
      <c r="AH4939" s="2" t="s">
        <v>17086</v>
      </c>
    </row>
    <row r="4940" spans="24:34" x14ac:dyDescent="0.4">
      <c r="X4940" s="2" t="s">
        <v>10104</v>
      </c>
      <c r="Y4940" s="2">
        <v>1986</v>
      </c>
      <c r="Z4940" s="2">
        <v>327.60000000000002</v>
      </c>
      <c r="AA4940" s="2">
        <v>22</v>
      </c>
      <c r="AB4940" s="2">
        <v>2</v>
      </c>
      <c r="AC4940" s="2">
        <v>268.60000000000002</v>
      </c>
      <c r="AE4940" s="2" t="s">
        <v>10098</v>
      </c>
      <c r="AF4940" s="2" t="s">
        <v>17390</v>
      </c>
      <c r="AG4940" s="2" t="s">
        <v>2998</v>
      </c>
      <c r="AH4940" s="2" t="s">
        <v>17086</v>
      </c>
    </row>
    <row r="4941" spans="24:34" x14ac:dyDescent="0.4">
      <c r="X4941" s="2" t="s">
        <v>10105</v>
      </c>
      <c r="Y4941" s="2">
        <v>1961</v>
      </c>
      <c r="Z4941" s="2">
        <v>210.2</v>
      </c>
      <c r="AA4941" s="2">
        <v>21</v>
      </c>
      <c r="AB4941" s="2">
        <v>2</v>
      </c>
      <c r="AC4941" s="2">
        <v>210.2</v>
      </c>
      <c r="AE4941" s="2" t="s">
        <v>10099</v>
      </c>
      <c r="AF4941" s="2" t="s">
        <v>17390</v>
      </c>
      <c r="AG4941" s="2" t="s">
        <v>2998</v>
      </c>
      <c r="AH4941" s="2" t="s">
        <v>17086</v>
      </c>
    </row>
    <row r="4942" spans="24:34" x14ac:dyDescent="0.4">
      <c r="X4942" s="2" t="s">
        <v>10106</v>
      </c>
      <c r="Y4942" s="2">
        <v>1983</v>
      </c>
      <c r="Z4942" s="2">
        <v>327.60000000000002</v>
      </c>
      <c r="AA4942" s="2">
        <v>24</v>
      </c>
      <c r="AB4942" s="2">
        <v>2</v>
      </c>
      <c r="AC4942" s="2">
        <v>287.89999999999998</v>
      </c>
      <c r="AE4942" s="2" t="s">
        <v>10102</v>
      </c>
      <c r="AF4942" s="2" t="s">
        <v>17390</v>
      </c>
      <c r="AG4942" s="2" t="s">
        <v>17596</v>
      </c>
      <c r="AH4942" s="2" t="s">
        <v>17086</v>
      </c>
    </row>
    <row r="4943" spans="24:34" x14ac:dyDescent="0.4">
      <c r="X4943" s="2" t="s">
        <v>10108</v>
      </c>
      <c r="Y4943" s="2">
        <v>1967</v>
      </c>
      <c r="Z4943" s="2">
        <v>214.9</v>
      </c>
      <c r="AA4943" s="2">
        <v>21</v>
      </c>
      <c r="AB4943" s="2">
        <v>2</v>
      </c>
      <c r="AC4943" s="2">
        <v>214.9</v>
      </c>
      <c r="AE4943" s="2" t="s">
        <v>332</v>
      </c>
      <c r="AF4943" s="2" t="s">
        <v>17390</v>
      </c>
      <c r="AG4943" s="2" t="s">
        <v>2998</v>
      </c>
      <c r="AH4943" s="2" t="s">
        <v>17086</v>
      </c>
    </row>
    <row r="4944" spans="24:34" x14ac:dyDescent="0.4">
      <c r="X4944" s="2" t="s">
        <v>10110</v>
      </c>
      <c r="Y4944" s="2">
        <v>1976</v>
      </c>
      <c r="Z4944" s="2">
        <v>493</v>
      </c>
      <c r="AA4944" s="2">
        <v>36</v>
      </c>
      <c r="AB4944" s="2">
        <v>2</v>
      </c>
      <c r="AC4944" s="2">
        <v>493</v>
      </c>
      <c r="AE4944" s="2" t="s">
        <v>10103</v>
      </c>
      <c r="AF4944" s="2" t="s">
        <v>17390</v>
      </c>
      <c r="AG4944" s="2" t="s">
        <v>2998</v>
      </c>
      <c r="AH4944" s="2" t="s">
        <v>17086</v>
      </c>
    </row>
    <row r="4945" spans="24:34" x14ac:dyDescent="0.4">
      <c r="X4945" s="2" t="s">
        <v>10111</v>
      </c>
      <c r="Y4945" s="2">
        <v>1968</v>
      </c>
      <c r="Z4945" s="2">
        <v>352.2</v>
      </c>
      <c r="AA4945" s="2">
        <v>18</v>
      </c>
      <c r="AB4945" s="2">
        <v>2</v>
      </c>
      <c r="AC4945" s="2">
        <v>202.9</v>
      </c>
      <c r="AE4945" s="2" t="s">
        <v>10104</v>
      </c>
      <c r="AF4945" s="2" t="s">
        <v>17390</v>
      </c>
      <c r="AG4945" s="2" t="s">
        <v>2998</v>
      </c>
      <c r="AH4945" s="2" t="s">
        <v>17086</v>
      </c>
    </row>
    <row r="4946" spans="24:34" x14ac:dyDescent="0.4">
      <c r="X4946" s="2" t="s">
        <v>10112</v>
      </c>
      <c r="Y4946" s="2">
        <v>1982</v>
      </c>
      <c r="Z4946" s="2">
        <v>397.6</v>
      </c>
      <c r="AA4946" s="2">
        <v>20</v>
      </c>
      <c r="AB4946" s="2">
        <v>2</v>
      </c>
      <c r="AC4946" s="2">
        <v>216.4</v>
      </c>
      <c r="AE4946" s="2" t="s">
        <v>10105</v>
      </c>
      <c r="AF4946" s="2" t="s">
        <v>17390</v>
      </c>
      <c r="AG4946" s="2" t="s">
        <v>2998</v>
      </c>
      <c r="AH4946" s="2" t="s">
        <v>17086</v>
      </c>
    </row>
    <row r="4947" spans="24:34" x14ac:dyDescent="0.4">
      <c r="X4947" s="2" t="s">
        <v>10113</v>
      </c>
      <c r="Y4947" s="2">
        <v>1950</v>
      </c>
      <c r="Z4947" s="2">
        <v>220.4</v>
      </c>
      <c r="AA4947" s="2">
        <v>23</v>
      </c>
      <c r="AB4947" s="2">
        <v>2</v>
      </c>
      <c r="AC4947" s="2">
        <v>220.4</v>
      </c>
      <c r="AE4947" s="2" t="s">
        <v>10106</v>
      </c>
      <c r="AF4947" s="2" t="s">
        <v>17390</v>
      </c>
      <c r="AG4947" s="2" t="s">
        <v>2998</v>
      </c>
      <c r="AH4947" s="2" t="s">
        <v>17086</v>
      </c>
    </row>
    <row r="4948" spans="24:34" x14ac:dyDescent="0.4">
      <c r="X4948" s="2" t="s">
        <v>10114</v>
      </c>
      <c r="Y4948" s="2">
        <v>1987</v>
      </c>
      <c r="Z4948" s="2">
        <v>392.4</v>
      </c>
      <c r="AA4948" s="2">
        <v>26</v>
      </c>
      <c r="AB4948" s="2">
        <v>2</v>
      </c>
      <c r="AC4948" s="2">
        <v>392.4</v>
      </c>
      <c r="AE4948" s="2" t="s">
        <v>10108</v>
      </c>
      <c r="AF4948" s="2" t="s">
        <v>17390</v>
      </c>
      <c r="AG4948" s="2" t="s">
        <v>2998</v>
      </c>
      <c r="AH4948" s="2" t="s">
        <v>17086</v>
      </c>
    </row>
    <row r="4949" spans="24:34" x14ac:dyDescent="0.4">
      <c r="X4949" s="2" t="s">
        <v>1815</v>
      </c>
      <c r="Y4949" s="2">
        <v>1962</v>
      </c>
      <c r="Z4949" s="2">
        <v>328.6</v>
      </c>
      <c r="AA4949" s="2">
        <v>27</v>
      </c>
      <c r="AB4949" s="2">
        <v>2</v>
      </c>
      <c r="AC4949" s="2">
        <v>282.5</v>
      </c>
      <c r="AE4949" s="2" t="s">
        <v>10110</v>
      </c>
      <c r="AF4949" s="2" t="s">
        <v>17390</v>
      </c>
      <c r="AG4949" s="2" t="s">
        <v>2998</v>
      </c>
      <c r="AH4949" s="2" t="s">
        <v>17088</v>
      </c>
    </row>
    <row r="4950" spans="24:34" x14ac:dyDescent="0.4">
      <c r="X4950" s="2" t="s">
        <v>10115</v>
      </c>
      <c r="Y4950" s="2">
        <v>1960</v>
      </c>
      <c r="Z4950" s="2">
        <v>395.3</v>
      </c>
      <c r="AA4950" s="2">
        <v>36</v>
      </c>
      <c r="AB4950" s="2">
        <v>2</v>
      </c>
      <c r="AC4950" s="2">
        <v>395.3</v>
      </c>
      <c r="AE4950" s="2" t="s">
        <v>10111</v>
      </c>
      <c r="AF4950" s="2" t="s">
        <v>17390</v>
      </c>
      <c r="AG4950" s="2" t="s">
        <v>2998</v>
      </c>
      <c r="AH4950" s="2" t="s">
        <v>17086</v>
      </c>
    </row>
    <row r="4951" spans="24:34" x14ac:dyDescent="0.4">
      <c r="X4951" s="2" t="s">
        <v>10118</v>
      </c>
      <c r="Y4951" s="2">
        <v>1975</v>
      </c>
      <c r="Z4951" s="2">
        <v>795.9</v>
      </c>
      <c r="AA4951" s="2">
        <v>42</v>
      </c>
      <c r="AB4951" s="2">
        <v>2</v>
      </c>
      <c r="AC4951" s="2">
        <v>735.5</v>
      </c>
      <c r="AE4951" s="2" t="s">
        <v>10112</v>
      </c>
      <c r="AF4951" s="2" t="s">
        <v>17390</v>
      </c>
      <c r="AG4951" s="2" t="s">
        <v>2998</v>
      </c>
      <c r="AH4951" s="2" t="s">
        <v>17086</v>
      </c>
    </row>
    <row r="4952" spans="24:34" x14ac:dyDescent="0.4">
      <c r="X4952" s="2" t="s">
        <v>1816</v>
      </c>
      <c r="Y4952" s="2">
        <v>1985</v>
      </c>
      <c r="Z4952" s="2">
        <v>316.3</v>
      </c>
      <c r="AA4952" s="2">
        <v>31</v>
      </c>
      <c r="AB4952" s="2">
        <v>2</v>
      </c>
      <c r="AC4952" s="2">
        <v>316.3</v>
      </c>
      <c r="AE4952" s="2" t="s">
        <v>10113</v>
      </c>
      <c r="AF4952" s="2" t="s">
        <v>17407</v>
      </c>
      <c r="AG4952" s="2" t="s">
        <v>2998</v>
      </c>
      <c r="AH4952" s="2" t="s">
        <v>17086</v>
      </c>
    </row>
    <row r="4953" spans="24:34" x14ac:dyDescent="0.4">
      <c r="X4953" s="2" t="s">
        <v>1820</v>
      </c>
      <c r="Y4953" s="2">
        <v>1987</v>
      </c>
      <c r="Z4953" s="2">
        <v>318.8</v>
      </c>
      <c r="AA4953" s="2">
        <v>31</v>
      </c>
      <c r="AB4953" s="2">
        <v>2</v>
      </c>
      <c r="AC4953" s="2">
        <v>318.8</v>
      </c>
      <c r="AE4953" s="2" t="s">
        <v>10114</v>
      </c>
      <c r="AF4953" s="2" t="s">
        <v>17390</v>
      </c>
      <c r="AG4953" s="2" t="s">
        <v>2998</v>
      </c>
      <c r="AH4953" s="2" t="s">
        <v>17086</v>
      </c>
    </row>
    <row r="4954" spans="24:34" x14ac:dyDescent="0.4">
      <c r="X4954" s="2" t="s">
        <v>10121</v>
      </c>
      <c r="Y4954" s="2">
        <v>1967</v>
      </c>
      <c r="Z4954" s="2">
        <v>265.8</v>
      </c>
      <c r="AA4954" s="2">
        <v>21</v>
      </c>
      <c r="AB4954" s="2">
        <v>2</v>
      </c>
      <c r="AC4954" s="2">
        <v>265.8</v>
      </c>
      <c r="AE4954" s="2" t="s">
        <v>1815</v>
      </c>
      <c r="AF4954" s="2" t="s">
        <v>17390</v>
      </c>
      <c r="AG4954" s="2" t="s">
        <v>2998</v>
      </c>
      <c r="AH4954" s="2" t="s">
        <v>17088</v>
      </c>
    </row>
    <row r="4955" spans="24:34" x14ac:dyDescent="0.4">
      <c r="X4955" s="2" t="s">
        <v>10124</v>
      </c>
      <c r="Y4955" s="2">
        <v>1965</v>
      </c>
      <c r="Z4955" s="2">
        <v>251.8</v>
      </c>
      <c r="AA4955" s="2">
        <v>21</v>
      </c>
      <c r="AB4955" s="2">
        <v>2</v>
      </c>
      <c r="AC4955" s="2">
        <v>251.8</v>
      </c>
      <c r="AE4955" s="2" t="s">
        <v>10115</v>
      </c>
      <c r="AF4955" s="2" t="s">
        <v>17390</v>
      </c>
      <c r="AG4955" s="2" t="s">
        <v>2998</v>
      </c>
      <c r="AH4955" s="2" t="s">
        <v>17088</v>
      </c>
    </row>
    <row r="4956" spans="24:34" x14ac:dyDescent="0.4">
      <c r="X4956" s="2" t="s">
        <v>10125</v>
      </c>
      <c r="Y4956" s="2">
        <v>1981</v>
      </c>
      <c r="Z4956" s="2">
        <v>982</v>
      </c>
      <c r="AA4956" s="2">
        <v>47</v>
      </c>
      <c r="AB4956" s="2">
        <v>2</v>
      </c>
      <c r="AC4956" s="2">
        <v>982</v>
      </c>
      <c r="AE4956" s="2" t="s">
        <v>10118</v>
      </c>
      <c r="AF4956" s="2" t="s">
        <v>17390</v>
      </c>
      <c r="AG4956" s="2" t="s">
        <v>2998</v>
      </c>
      <c r="AH4956" s="2" t="s">
        <v>17088</v>
      </c>
    </row>
    <row r="4957" spans="24:34" x14ac:dyDescent="0.4">
      <c r="X4957" s="2" t="s">
        <v>10127</v>
      </c>
      <c r="Y4957" s="2">
        <v>2012</v>
      </c>
      <c r="Z4957" s="2">
        <v>743.1</v>
      </c>
      <c r="AA4957" s="2">
        <v>47</v>
      </c>
      <c r="AB4957" s="2">
        <v>3</v>
      </c>
      <c r="AC4957" s="2">
        <v>743</v>
      </c>
      <c r="AE4957" s="2" t="s">
        <v>1816</v>
      </c>
      <c r="AF4957" s="2" t="s">
        <v>17390</v>
      </c>
      <c r="AG4957" s="2" t="s">
        <v>2998</v>
      </c>
      <c r="AH4957" s="2" t="s">
        <v>17088</v>
      </c>
    </row>
    <row r="4958" spans="24:34" x14ac:dyDescent="0.4">
      <c r="X4958" s="2" t="s">
        <v>10128</v>
      </c>
      <c r="Y4958" s="2">
        <v>1980</v>
      </c>
      <c r="Z4958" s="2">
        <v>549.79999999999995</v>
      </c>
      <c r="AA4958" s="2">
        <v>47</v>
      </c>
      <c r="AB4958" s="2">
        <v>2</v>
      </c>
      <c r="AC4958" s="2">
        <v>549.79999999999995</v>
      </c>
      <c r="AE4958" s="2" t="s">
        <v>1820</v>
      </c>
      <c r="AF4958" s="2" t="s">
        <v>17403</v>
      </c>
      <c r="AG4958" s="2" t="s">
        <v>2998</v>
      </c>
      <c r="AH4958" s="2" t="s">
        <v>17088</v>
      </c>
    </row>
    <row r="4959" spans="24:34" x14ac:dyDescent="0.4">
      <c r="X4959" s="2" t="s">
        <v>10130</v>
      </c>
      <c r="Y4959" s="2">
        <v>1988</v>
      </c>
      <c r="Z4959" s="2">
        <v>3085.2</v>
      </c>
      <c r="AA4959" s="2">
        <v>115</v>
      </c>
      <c r="AB4959" s="2">
        <v>5</v>
      </c>
      <c r="AC4959" s="2">
        <v>3085.2</v>
      </c>
      <c r="AE4959" s="2" t="s">
        <v>10121</v>
      </c>
      <c r="AF4959" s="2" t="s">
        <v>17390</v>
      </c>
      <c r="AG4959" s="2" t="s">
        <v>2998</v>
      </c>
      <c r="AH4959" s="2" t="s">
        <v>17088</v>
      </c>
    </row>
    <row r="4960" spans="24:34" x14ac:dyDescent="0.4">
      <c r="X4960" s="2" t="s">
        <v>10132</v>
      </c>
      <c r="Y4960" s="2">
        <v>1987</v>
      </c>
      <c r="Z4960" s="2">
        <v>3322.9</v>
      </c>
      <c r="AA4960" s="2">
        <v>156</v>
      </c>
      <c r="AB4960" s="2">
        <v>5</v>
      </c>
      <c r="AC4960" s="2">
        <v>3322.9</v>
      </c>
      <c r="AE4960" s="2" t="s">
        <v>10124</v>
      </c>
      <c r="AF4960" s="2" t="s">
        <v>17390</v>
      </c>
      <c r="AG4960" s="2" t="s">
        <v>2998</v>
      </c>
      <c r="AH4960" s="2" t="s">
        <v>17088</v>
      </c>
    </row>
    <row r="4961" spans="24:34" x14ac:dyDescent="0.4">
      <c r="X4961" s="2" t="s">
        <v>10133</v>
      </c>
      <c r="Y4961" s="2">
        <v>1989</v>
      </c>
      <c r="Z4961" s="2">
        <v>3073.7</v>
      </c>
      <c r="AA4961" s="2">
        <v>156</v>
      </c>
      <c r="AB4961" s="2">
        <v>5</v>
      </c>
      <c r="AC4961" s="2">
        <v>3073.7</v>
      </c>
      <c r="AE4961" s="2" t="s">
        <v>10125</v>
      </c>
      <c r="AF4961" s="2" t="s">
        <v>17390</v>
      </c>
      <c r="AG4961" s="2" t="s">
        <v>2998</v>
      </c>
      <c r="AH4961" s="2" t="s">
        <v>17400</v>
      </c>
    </row>
    <row r="4962" spans="24:34" x14ac:dyDescent="0.4">
      <c r="X4962" s="2" t="s">
        <v>10135</v>
      </c>
      <c r="Y4962" s="2">
        <v>1995</v>
      </c>
      <c r="Z4962" s="2">
        <v>4901.1000000000004</v>
      </c>
      <c r="AA4962" s="2">
        <v>212</v>
      </c>
      <c r="AB4962" s="2">
        <v>5</v>
      </c>
      <c r="AC4962" s="2">
        <v>4603.5</v>
      </c>
      <c r="AE4962" s="2" t="s">
        <v>10127</v>
      </c>
      <c r="AF4962" s="2" t="s">
        <v>17403</v>
      </c>
      <c r="AG4962" s="2" t="s">
        <v>2998</v>
      </c>
      <c r="AH4962" s="2" t="s">
        <v>17088</v>
      </c>
    </row>
    <row r="4963" spans="24:34" x14ac:dyDescent="0.4">
      <c r="X4963" s="2" t="s">
        <v>1821</v>
      </c>
      <c r="Y4963" s="2">
        <v>1996</v>
      </c>
      <c r="Z4963" s="2">
        <v>1611.6</v>
      </c>
      <c r="AA4963" s="2">
        <v>78</v>
      </c>
      <c r="AB4963" s="2">
        <v>3</v>
      </c>
      <c r="AC4963" s="2">
        <v>1611.6</v>
      </c>
      <c r="AE4963" s="2" t="s">
        <v>10128</v>
      </c>
      <c r="AF4963" s="2" t="s">
        <v>17390</v>
      </c>
      <c r="AG4963" s="2" t="s">
        <v>2998</v>
      </c>
      <c r="AH4963" s="2" t="s">
        <v>17400</v>
      </c>
    </row>
    <row r="4964" spans="24:34" x14ac:dyDescent="0.4">
      <c r="X4964" s="2" t="s">
        <v>10137</v>
      </c>
      <c r="Y4964" s="2">
        <v>2008</v>
      </c>
      <c r="Z4964" s="2">
        <v>910.3</v>
      </c>
      <c r="AA4964" s="2">
        <v>24</v>
      </c>
      <c r="AB4964" s="2">
        <v>2</v>
      </c>
      <c r="AC4964" s="2">
        <v>910.3</v>
      </c>
      <c r="AE4964" s="2" t="s">
        <v>10130</v>
      </c>
      <c r="AF4964" s="2" t="s">
        <v>17408</v>
      </c>
      <c r="AG4964" s="2" t="s">
        <v>17394</v>
      </c>
      <c r="AH4964" s="2" t="s">
        <v>17393</v>
      </c>
    </row>
    <row r="4965" spans="24:34" x14ac:dyDescent="0.4">
      <c r="X4965" s="2" t="s">
        <v>10138</v>
      </c>
      <c r="Y4965" s="2">
        <v>2009</v>
      </c>
      <c r="Z4965" s="2">
        <v>913.4</v>
      </c>
      <c r="AA4965" s="2">
        <v>2</v>
      </c>
      <c r="AB4965" s="2">
        <v>2</v>
      </c>
      <c r="AC4965" s="2">
        <v>913.4</v>
      </c>
      <c r="AE4965" s="2" t="s">
        <v>10132</v>
      </c>
      <c r="AF4965" s="2" t="s">
        <v>17397</v>
      </c>
      <c r="AG4965" s="2" t="s">
        <v>17394</v>
      </c>
      <c r="AH4965" s="2" t="s">
        <v>17393</v>
      </c>
    </row>
    <row r="4966" spans="24:34" x14ac:dyDescent="0.4">
      <c r="X4966" s="2" t="s">
        <v>10139</v>
      </c>
      <c r="Y4966" s="2">
        <v>2010</v>
      </c>
      <c r="Z4966" s="2">
        <v>937.4</v>
      </c>
      <c r="AA4966" s="2">
        <v>2</v>
      </c>
      <c r="AB4966" s="2">
        <v>2</v>
      </c>
      <c r="AC4966" s="2">
        <v>879.7</v>
      </c>
      <c r="AE4966" s="2" t="s">
        <v>10133</v>
      </c>
      <c r="AF4966" s="2" t="s">
        <v>17397</v>
      </c>
      <c r="AG4966" s="2" t="s">
        <v>17394</v>
      </c>
      <c r="AH4966" s="2" t="s">
        <v>17393</v>
      </c>
    </row>
    <row r="4967" spans="24:34" x14ac:dyDescent="0.4">
      <c r="X4967" s="2" t="s">
        <v>10141</v>
      </c>
      <c r="Y4967" s="2">
        <v>2009</v>
      </c>
      <c r="Z4967" s="2">
        <v>915.4</v>
      </c>
      <c r="AA4967" s="2">
        <v>20</v>
      </c>
      <c r="AB4967" s="2">
        <v>2</v>
      </c>
      <c r="AC4967" s="2">
        <v>915.4</v>
      </c>
      <c r="AE4967" s="2" t="s">
        <v>10135</v>
      </c>
      <c r="AF4967" s="2" t="s">
        <v>17397</v>
      </c>
      <c r="AG4967" s="2" t="s">
        <v>2998</v>
      </c>
      <c r="AH4967" s="2" t="s">
        <v>17398</v>
      </c>
    </row>
    <row r="4968" spans="24:34" x14ac:dyDescent="0.4">
      <c r="X4968" s="2" t="s">
        <v>10142</v>
      </c>
      <c r="Y4968" s="2">
        <v>2010</v>
      </c>
      <c r="Z4968" s="2">
        <v>941.9</v>
      </c>
      <c r="AA4968" s="2">
        <v>12</v>
      </c>
      <c r="AB4968" s="2">
        <v>2</v>
      </c>
      <c r="AC4968" s="2">
        <v>941.9</v>
      </c>
      <c r="AE4968" s="2" t="s">
        <v>1821</v>
      </c>
      <c r="AF4968" s="2" t="s">
        <v>17390</v>
      </c>
      <c r="AG4968" s="2" t="s">
        <v>2998</v>
      </c>
      <c r="AH4968" s="2" t="s">
        <v>17400</v>
      </c>
    </row>
    <row r="4969" spans="24:34" x14ac:dyDescent="0.4">
      <c r="X4969" s="2" t="s">
        <v>1822</v>
      </c>
      <c r="Y4969" s="2">
        <v>1968</v>
      </c>
      <c r="Z4969" s="2">
        <v>606.9</v>
      </c>
      <c r="AA4969" s="2">
        <v>20</v>
      </c>
      <c r="AB4969" s="2">
        <v>2</v>
      </c>
      <c r="AC4969" s="2">
        <v>606.9</v>
      </c>
      <c r="AE4969" s="2" t="s">
        <v>10137</v>
      </c>
      <c r="AF4969" s="2" t="s">
        <v>17390</v>
      </c>
      <c r="AG4969" s="2" t="s">
        <v>2998</v>
      </c>
      <c r="AH4969" s="2" t="s">
        <v>17088</v>
      </c>
    </row>
    <row r="4970" spans="24:34" x14ac:dyDescent="0.4">
      <c r="X4970" s="2" t="s">
        <v>339</v>
      </c>
      <c r="Y4970" s="2">
        <v>1967</v>
      </c>
      <c r="Z4970" s="2">
        <v>497.6</v>
      </c>
      <c r="AA4970" s="2">
        <v>12</v>
      </c>
      <c r="AB4970" s="2">
        <v>2</v>
      </c>
      <c r="AC4970" s="2">
        <v>497.6</v>
      </c>
      <c r="AE4970" s="2" t="s">
        <v>10138</v>
      </c>
      <c r="AF4970" s="2" t="s">
        <v>17390</v>
      </c>
      <c r="AG4970" s="2" t="s">
        <v>2998</v>
      </c>
      <c r="AH4970" s="2" t="s">
        <v>17088</v>
      </c>
    </row>
    <row r="4971" spans="24:34" x14ac:dyDescent="0.4">
      <c r="X4971" s="2" t="s">
        <v>10146</v>
      </c>
      <c r="Y4971" s="2">
        <v>1962</v>
      </c>
      <c r="Z4971" s="2">
        <v>531.9</v>
      </c>
      <c r="AA4971" s="2">
        <v>14</v>
      </c>
      <c r="AB4971" s="2">
        <v>2</v>
      </c>
      <c r="AC4971" s="2">
        <v>471.5</v>
      </c>
      <c r="AE4971" s="2" t="s">
        <v>10139</v>
      </c>
      <c r="AF4971" s="2" t="s">
        <v>17390</v>
      </c>
      <c r="AG4971" s="2" t="s">
        <v>2998</v>
      </c>
      <c r="AH4971" s="2" t="s">
        <v>17088</v>
      </c>
    </row>
    <row r="4972" spans="24:34" x14ac:dyDescent="0.4">
      <c r="X4972" s="2" t="s">
        <v>10147</v>
      </c>
      <c r="Y4972" s="2">
        <v>1970</v>
      </c>
      <c r="Z4972" s="2">
        <v>942.8</v>
      </c>
      <c r="AA4972" s="2">
        <v>37</v>
      </c>
      <c r="AB4972" s="2">
        <v>2</v>
      </c>
      <c r="AC4972" s="2">
        <v>942.8</v>
      </c>
      <c r="AE4972" s="2" t="s">
        <v>10141</v>
      </c>
      <c r="AF4972" s="2" t="s">
        <v>17390</v>
      </c>
      <c r="AG4972" s="2" t="s">
        <v>2998</v>
      </c>
      <c r="AH4972" s="2" t="s">
        <v>17088</v>
      </c>
    </row>
    <row r="4973" spans="24:34" x14ac:dyDescent="0.4">
      <c r="X4973" s="2" t="s">
        <v>10148</v>
      </c>
      <c r="Y4973" s="2">
        <v>1990</v>
      </c>
      <c r="Z4973" s="2">
        <v>934.9</v>
      </c>
      <c r="AA4973" s="2">
        <v>55</v>
      </c>
      <c r="AB4973" s="2">
        <v>2</v>
      </c>
      <c r="AC4973" s="2">
        <v>934.9</v>
      </c>
      <c r="AE4973" s="2" t="s">
        <v>10142</v>
      </c>
      <c r="AF4973" s="2" t="s">
        <v>2998</v>
      </c>
      <c r="AG4973" s="2" t="s">
        <v>2998</v>
      </c>
      <c r="AH4973" s="2" t="s">
        <v>17088</v>
      </c>
    </row>
    <row r="4974" spans="24:34" x14ac:dyDescent="0.4">
      <c r="X4974" s="2" t="s">
        <v>1823</v>
      </c>
      <c r="Y4974" s="2">
        <v>1970</v>
      </c>
      <c r="Z4974" s="2">
        <v>517.20000000000005</v>
      </c>
      <c r="AA4974" s="2">
        <v>26</v>
      </c>
      <c r="AB4974" s="2">
        <v>2</v>
      </c>
      <c r="AC4974" s="2">
        <v>457.3</v>
      </c>
      <c r="AE4974" s="2" t="s">
        <v>10143</v>
      </c>
      <c r="AF4974" s="2" t="s">
        <v>2998</v>
      </c>
      <c r="AG4974" s="2" t="s">
        <v>2998</v>
      </c>
      <c r="AH4974" s="2" t="s">
        <v>17088</v>
      </c>
    </row>
    <row r="4975" spans="24:34" x14ac:dyDescent="0.4">
      <c r="X4975" s="2" t="s">
        <v>10151</v>
      </c>
      <c r="Y4975" s="2">
        <v>1977</v>
      </c>
      <c r="Z4975" s="2">
        <v>791.2</v>
      </c>
      <c r="AA4975" s="2">
        <v>42</v>
      </c>
      <c r="AB4975" s="2">
        <v>2</v>
      </c>
      <c r="AC4975" s="2">
        <v>724.1</v>
      </c>
      <c r="AE4975" s="2" t="s">
        <v>1822</v>
      </c>
      <c r="AF4975" s="2" t="s">
        <v>17390</v>
      </c>
      <c r="AG4975" s="2" t="s">
        <v>2998</v>
      </c>
      <c r="AH4975" s="2" t="s">
        <v>17088</v>
      </c>
    </row>
    <row r="4976" spans="24:34" x14ac:dyDescent="0.4">
      <c r="X4976" s="2" t="s">
        <v>10152</v>
      </c>
      <c r="Y4976" s="2">
        <v>1979</v>
      </c>
      <c r="Z4976" s="2">
        <v>930</v>
      </c>
      <c r="AA4976" s="2">
        <v>32</v>
      </c>
      <c r="AB4976" s="2">
        <v>2</v>
      </c>
      <c r="AC4976" s="2">
        <v>930</v>
      </c>
      <c r="AE4976" s="2" t="s">
        <v>339</v>
      </c>
      <c r="AF4976" s="2" t="s">
        <v>17390</v>
      </c>
      <c r="AG4976" s="2" t="s">
        <v>2998</v>
      </c>
      <c r="AH4976" s="2" t="s">
        <v>17088</v>
      </c>
    </row>
    <row r="4977" spans="24:34" x14ac:dyDescent="0.4">
      <c r="X4977" s="2" t="s">
        <v>10153</v>
      </c>
      <c r="Y4977" s="2">
        <v>1975</v>
      </c>
      <c r="Z4977" s="2">
        <v>760.3</v>
      </c>
      <c r="AA4977" s="2">
        <v>28</v>
      </c>
      <c r="AB4977" s="2">
        <v>2</v>
      </c>
      <c r="AC4977" s="2">
        <v>760.3</v>
      </c>
      <c r="AE4977" s="2" t="s">
        <v>10146</v>
      </c>
      <c r="AF4977" s="2" t="s">
        <v>17390</v>
      </c>
      <c r="AG4977" s="2" t="s">
        <v>2998</v>
      </c>
      <c r="AH4977" s="2" t="s">
        <v>17088</v>
      </c>
    </row>
    <row r="4978" spans="24:34" x14ac:dyDescent="0.4">
      <c r="X4978" s="2" t="s">
        <v>10154</v>
      </c>
      <c r="Y4978" s="2">
        <v>1984</v>
      </c>
      <c r="Z4978" s="2">
        <v>905.1</v>
      </c>
      <c r="AA4978" s="2">
        <v>36</v>
      </c>
      <c r="AB4978" s="2">
        <v>2</v>
      </c>
      <c r="AC4978" s="2">
        <v>466.8</v>
      </c>
      <c r="AE4978" s="2" t="s">
        <v>10147</v>
      </c>
      <c r="AF4978" s="2" t="s">
        <v>17390</v>
      </c>
      <c r="AG4978" s="2" t="s">
        <v>2998</v>
      </c>
      <c r="AH4978" s="2" t="s">
        <v>17400</v>
      </c>
    </row>
    <row r="4979" spans="24:34" x14ac:dyDescent="0.4">
      <c r="X4979" s="2" t="s">
        <v>331</v>
      </c>
      <c r="Y4979" s="2">
        <v>1973</v>
      </c>
      <c r="Z4979" s="2">
        <v>814</v>
      </c>
      <c r="AA4979" s="2">
        <v>20</v>
      </c>
      <c r="AB4979" s="2">
        <v>2</v>
      </c>
      <c r="AC4979" s="2">
        <v>814</v>
      </c>
      <c r="AE4979" s="2" t="s">
        <v>10148</v>
      </c>
      <c r="AF4979" s="2" t="s">
        <v>17390</v>
      </c>
      <c r="AG4979" s="2" t="s">
        <v>2998</v>
      </c>
      <c r="AH4979" s="2" t="s">
        <v>17400</v>
      </c>
    </row>
    <row r="4980" spans="24:34" x14ac:dyDescent="0.4">
      <c r="X4980" s="2" t="s">
        <v>10155</v>
      </c>
      <c r="Y4980" s="2">
        <v>1979</v>
      </c>
      <c r="Z4980" s="2">
        <v>606.5</v>
      </c>
      <c r="AA4980" s="2">
        <v>46</v>
      </c>
      <c r="AB4980" s="2">
        <v>2</v>
      </c>
      <c r="AC4980" s="2">
        <v>606.5</v>
      </c>
      <c r="AE4980" s="2" t="s">
        <v>1823</v>
      </c>
      <c r="AF4980" s="2" t="s">
        <v>17390</v>
      </c>
      <c r="AG4980" s="2" t="s">
        <v>2998</v>
      </c>
      <c r="AH4980" s="2" t="s">
        <v>17088</v>
      </c>
    </row>
    <row r="4981" spans="24:34" x14ac:dyDescent="0.4">
      <c r="X4981" s="2" t="s">
        <v>10156</v>
      </c>
      <c r="Y4981" s="2">
        <v>1976</v>
      </c>
      <c r="Z4981" s="2">
        <v>757.6</v>
      </c>
      <c r="AA4981" s="2">
        <v>35</v>
      </c>
      <c r="AB4981" s="2">
        <v>2</v>
      </c>
      <c r="AC4981" s="2">
        <v>757.6</v>
      </c>
      <c r="AE4981" s="2" t="s">
        <v>10151</v>
      </c>
      <c r="AF4981" s="2" t="s">
        <v>17390</v>
      </c>
      <c r="AG4981" s="2" t="s">
        <v>2998</v>
      </c>
      <c r="AH4981" s="2" t="s">
        <v>17088</v>
      </c>
    </row>
    <row r="4982" spans="24:34" x14ac:dyDescent="0.4">
      <c r="X4982" s="2" t="s">
        <v>10157</v>
      </c>
      <c r="Y4982" s="2">
        <v>1975</v>
      </c>
      <c r="Z4982" s="2">
        <v>727.8</v>
      </c>
      <c r="AA4982" s="2">
        <v>31</v>
      </c>
      <c r="AB4982" s="2">
        <v>2</v>
      </c>
      <c r="AC4982" s="2">
        <v>727.8</v>
      </c>
      <c r="AE4982" s="2" t="s">
        <v>10152</v>
      </c>
      <c r="AF4982" s="2" t="s">
        <v>17390</v>
      </c>
      <c r="AG4982" s="2" t="s">
        <v>2998</v>
      </c>
      <c r="AH4982" s="2" t="s">
        <v>17400</v>
      </c>
    </row>
    <row r="4983" spans="24:34" x14ac:dyDescent="0.4">
      <c r="X4983" s="2" t="s">
        <v>10158</v>
      </c>
      <c r="Y4983" s="2">
        <v>1975</v>
      </c>
      <c r="Z4983" s="2">
        <v>517.9</v>
      </c>
      <c r="AA4983" s="2">
        <v>24</v>
      </c>
      <c r="AB4983" s="2">
        <v>2</v>
      </c>
      <c r="AC4983" s="2">
        <v>517.9</v>
      </c>
      <c r="AE4983" s="2" t="s">
        <v>10153</v>
      </c>
      <c r="AF4983" s="2" t="s">
        <v>17390</v>
      </c>
      <c r="AG4983" s="2" t="s">
        <v>2998</v>
      </c>
      <c r="AH4983" s="2" t="s">
        <v>17088</v>
      </c>
    </row>
    <row r="4984" spans="24:34" x14ac:dyDescent="0.4">
      <c r="X4984" s="2" t="s">
        <v>10160</v>
      </c>
      <c r="Y4984" s="2">
        <v>1985</v>
      </c>
      <c r="Z4984" s="2">
        <v>580.5</v>
      </c>
      <c r="AA4984" s="2">
        <v>24</v>
      </c>
      <c r="AB4984" s="2">
        <v>2</v>
      </c>
      <c r="AC4984" s="2">
        <v>551.70000000000005</v>
      </c>
      <c r="AE4984" s="2" t="s">
        <v>10154</v>
      </c>
      <c r="AF4984" s="2" t="s">
        <v>17390</v>
      </c>
      <c r="AG4984" s="2" t="s">
        <v>17597</v>
      </c>
      <c r="AH4984" s="2" t="s">
        <v>17400</v>
      </c>
    </row>
    <row r="4985" spans="24:34" x14ac:dyDescent="0.4">
      <c r="X4985" s="2" t="s">
        <v>10161</v>
      </c>
      <c r="Y4985" s="2">
        <v>1975</v>
      </c>
      <c r="Z4985" s="2">
        <v>537.5</v>
      </c>
      <c r="AA4985" s="2">
        <v>23</v>
      </c>
      <c r="AB4985" s="2">
        <v>2</v>
      </c>
      <c r="AC4985" s="2">
        <v>537.5</v>
      </c>
      <c r="AE4985" s="2" t="s">
        <v>331</v>
      </c>
      <c r="AF4985" s="2" t="s">
        <v>17397</v>
      </c>
      <c r="AG4985" s="2" t="s">
        <v>2998</v>
      </c>
      <c r="AH4985" s="2" t="s">
        <v>17400</v>
      </c>
    </row>
    <row r="4986" spans="24:34" x14ac:dyDescent="0.4">
      <c r="X4986" s="2" t="s">
        <v>10162</v>
      </c>
      <c r="Y4986" s="2">
        <v>1972</v>
      </c>
      <c r="Z4986" s="2">
        <v>702</v>
      </c>
      <c r="AA4986" s="2">
        <v>32</v>
      </c>
      <c r="AB4986" s="2">
        <v>2</v>
      </c>
      <c r="AC4986" s="2">
        <v>702</v>
      </c>
      <c r="AE4986" s="2" t="s">
        <v>10155</v>
      </c>
      <c r="AF4986" s="2" t="s">
        <v>17397</v>
      </c>
      <c r="AG4986" s="2" t="s">
        <v>2998</v>
      </c>
      <c r="AH4986" s="2" t="s">
        <v>17088</v>
      </c>
    </row>
    <row r="4987" spans="24:34" x14ac:dyDescent="0.4">
      <c r="X4987" s="2" t="s">
        <v>10163</v>
      </c>
      <c r="Y4987" s="2">
        <v>1996</v>
      </c>
      <c r="Z4987" s="2">
        <v>796</v>
      </c>
      <c r="AA4987" s="2">
        <v>36</v>
      </c>
      <c r="AB4987" s="2">
        <v>2</v>
      </c>
      <c r="AC4987" s="2">
        <v>658.3</v>
      </c>
      <c r="AE4987" s="2" t="s">
        <v>10156</v>
      </c>
      <c r="AF4987" s="2" t="s">
        <v>17397</v>
      </c>
      <c r="AG4987" s="2" t="s">
        <v>2998</v>
      </c>
      <c r="AH4987" s="2" t="s">
        <v>17088</v>
      </c>
    </row>
    <row r="4988" spans="24:34" x14ac:dyDescent="0.4">
      <c r="X4988" s="2" t="s">
        <v>1826</v>
      </c>
      <c r="Y4988" s="2">
        <v>1976</v>
      </c>
      <c r="Z4988" s="2">
        <v>693.1</v>
      </c>
      <c r="AA4988" s="2">
        <v>26</v>
      </c>
      <c r="AB4988" s="2">
        <v>2</v>
      </c>
      <c r="AC4988" s="2">
        <v>693.1</v>
      </c>
      <c r="AE4988" s="2" t="s">
        <v>10157</v>
      </c>
      <c r="AF4988" s="2" t="s">
        <v>17390</v>
      </c>
      <c r="AG4988" s="2" t="s">
        <v>17542</v>
      </c>
      <c r="AH4988" s="2" t="s">
        <v>17088</v>
      </c>
    </row>
    <row r="4989" spans="24:34" x14ac:dyDescent="0.4">
      <c r="X4989" s="2" t="s">
        <v>10164</v>
      </c>
      <c r="Y4989" s="2">
        <v>1990</v>
      </c>
      <c r="Z4989" s="2">
        <v>849.7</v>
      </c>
      <c r="AA4989" s="2">
        <v>32</v>
      </c>
      <c r="AB4989" s="2">
        <v>2</v>
      </c>
      <c r="AC4989" s="2">
        <v>849.7</v>
      </c>
      <c r="AE4989" s="2" t="s">
        <v>10158</v>
      </c>
      <c r="AF4989" s="2" t="s">
        <v>17390</v>
      </c>
      <c r="AG4989" s="2" t="s">
        <v>17542</v>
      </c>
      <c r="AH4989" s="2" t="s">
        <v>17088</v>
      </c>
    </row>
    <row r="4990" spans="24:34" x14ac:dyDescent="0.4">
      <c r="X4990" s="2" t="s">
        <v>10167</v>
      </c>
      <c r="Y4990" s="2">
        <v>1996</v>
      </c>
      <c r="Z4990" s="2">
        <v>908.4</v>
      </c>
      <c r="AA4990" s="2">
        <v>49</v>
      </c>
      <c r="AB4990" s="2">
        <v>2</v>
      </c>
      <c r="AC4990" s="2">
        <v>908.4</v>
      </c>
      <c r="AE4990" s="2" t="s">
        <v>10160</v>
      </c>
      <c r="AF4990" s="2" t="s">
        <v>17390</v>
      </c>
      <c r="AG4990" s="2" t="s">
        <v>17542</v>
      </c>
      <c r="AH4990" s="2" t="s">
        <v>17088</v>
      </c>
    </row>
    <row r="4991" spans="24:34" x14ac:dyDescent="0.4">
      <c r="X4991" s="2" t="s">
        <v>10170</v>
      </c>
      <c r="Y4991" s="2">
        <v>1987</v>
      </c>
      <c r="Z4991" s="2">
        <v>791.9</v>
      </c>
      <c r="AA4991" s="2">
        <v>30</v>
      </c>
      <c r="AB4991" s="2">
        <v>2</v>
      </c>
      <c r="AC4991" s="2">
        <v>705.4</v>
      </c>
      <c r="AE4991" s="2" t="s">
        <v>10161</v>
      </c>
      <c r="AF4991" s="2" t="s">
        <v>17390</v>
      </c>
      <c r="AG4991" s="2" t="s">
        <v>17542</v>
      </c>
      <c r="AH4991" s="2" t="s">
        <v>17088</v>
      </c>
    </row>
    <row r="4992" spans="24:34" x14ac:dyDescent="0.4">
      <c r="X4992" s="2" t="s">
        <v>10171</v>
      </c>
      <c r="Y4992" s="2">
        <v>1977</v>
      </c>
      <c r="Z4992" s="2">
        <v>711</v>
      </c>
      <c r="AA4992" s="2">
        <v>34</v>
      </c>
      <c r="AB4992" s="2">
        <v>2</v>
      </c>
      <c r="AC4992" s="2">
        <v>530.9</v>
      </c>
      <c r="AE4992" s="2" t="s">
        <v>10162</v>
      </c>
      <c r="AF4992" s="2" t="s">
        <v>17390</v>
      </c>
      <c r="AG4992" s="2" t="s">
        <v>17104</v>
      </c>
      <c r="AH4992" s="2" t="s">
        <v>17088</v>
      </c>
    </row>
    <row r="4993" spans="24:34" x14ac:dyDescent="0.4">
      <c r="X4993" s="2" t="s">
        <v>10172</v>
      </c>
      <c r="Y4993" s="2">
        <v>1963</v>
      </c>
      <c r="Z4993" s="2">
        <v>672</v>
      </c>
      <c r="AA4993" s="2">
        <v>35</v>
      </c>
      <c r="AB4993" s="2">
        <v>2</v>
      </c>
      <c r="AC4993" s="2">
        <v>625.9</v>
      </c>
      <c r="AE4993" s="2" t="s">
        <v>10163</v>
      </c>
      <c r="AF4993" s="2" t="s">
        <v>17390</v>
      </c>
      <c r="AG4993" s="2" t="s">
        <v>17104</v>
      </c>
      <c r="AH4993" s="2" t="s">
        <v>17088</v>
      </c>
    </row>
    <row r="4994" spans="24:34" x14ac:dyDescent="0.4">
      <c r="X4994" s="2" t="s">
        <v>10174</v>
      </c>
      <c r="Y4994" s="2">
        <v>1967</v>
      </c>
      <c r="Z4994" s="2">
        <v>634</v>
      </c>
      <c r="AA4994" s="2">
        <v>24</v>
      </c>
      <c r="AB4994" s="2">
        <v>2</v>
      </c>
      <c r="AC4994" s="2">
        <v>634</v>
      </c>
      <c r="AE4994" s="2" t="s">
        <v>1826</v>
      </c>
      <c r="AF4994" s="2" t="s">
        <v>17390</v>
      </c>
      <c r="AG4994" s="2" t="s">
        <v>17104</v>
      </c>
      <c r="AH4994" s="2" t="s">
        <v>17088</v>
      </c>
    </row>
    <row r="4995" spans="24:34" x14ac:dyDescent="0.4">
      <c r="X4995" s="2" t="s">
        <v>10176</v>
      </c>
      <c r="Y4995" s="2">
        <v>1971</v>
      </c>
      <c r="Z4995" s="2">
        <v>795.1</v>
      </c>
      <c r="AA4995" s="2">
        <v>32</v>
      </c>
      <c r="AB4995" s="2">
        <v>2</v>
      </c>
      <c r="AC4995" s="2">
        <v>795.1</v>
      </c>
      <c r="AE4995" s="2" t="s">
        <v>10164</v>
      </c>
      <c r="AF4995" s="2" t="s">
        <v>17390</v>
      </c>
      <c r="AG4995" s="2" t="s">
        <v>17104</v>
      </c>
      <c r="AH4995" s="2" t="s">
        <v>17400</v>
      </c>
    </row>
    <row r="4996" spans="24:34" x14ac:dyDescent="0.4">
      <c r="X4996" s="2" t="s">
        <v>10178</v>
      </c>
      <c r="Y4996" s="2">
        <v>1949</v>
      </c>
      <c r="Z4996" s="2">
        <v>554.20000000000005</v>
      </c>
      <c r="AA4996" s="2">
        <v>21</v>
      </c>
      <c r="AB4996" s="2">
        <v>2</v>
      </c>
      <c r="AC4996" s="2">
        <v>506.4</v>
      </c>
      <c r="AE4996" s="2" t="s">
        <v>10167</v>
      </c>
      <c r="AF4996" s="2" t="s">
        <v>17390</v>
      </c>
      <c r="AG4996" s="2" t="s">
        <v>17104</v>
      </c>
      <c r="AH4996" s="2" t="s">
        <v>17400</v>
      </c>
    </row>
    <row r="4997" spans="24:34" x14ac:dyDescent="0.4">
      <c r="X4997" s="2" t="s">
        <v>10180</v>
      </c>
      <c r="Y4997" s="2">
        <v>1955</v>
      </c>
      <c r="Z4997" s="2">
        <v>361.5</v>
      </c>
      <c r="AA4997" s="2">
        <v>21</v>
      </c>
      <c r="AB4997" s="2">
        <v>2</v>
      </c>
      <c r="AC4997" s="2">
        <v>329</v>
      </c>
      <c r="AE4997" s="2" t="s">
        <v>10170</v>
      </c>
      <c r="AF4997" s="2" t="s">
        <v>17390</v>
      </c>
      <c r="AG4997" s="2" t="s">
        <v>17104</v>
      </c>
      <c r="AH4997" s="2" t="s">
        <v>17400</v>
      </c>
    </row>
    <row r="4998" spans="24:34" x14ac:dyDescent="0.4">
      <c r="X4998" s="2" t="s">
        <v>10181</v>
      </c>
      <c r="Y4998" s="2">
        <v>1960</v>
      </c>
      <c r="Z4998" s="2">
        <v>782.1</v>
      </c>
      <c r="AA4998" s="2">
        <v>42</v>
      </c>
      <c r="AB4998" s="2">
        <v>2</v>
      </c>
      <c r="AC4998" s="2">
        <v>733.2</v>
      </c>
      <c r="AE4998" s="2" t="s">
        <v>10171</v>
      </c>
      <c r="AF4998" s="2" t="s">
        <v>17390</v>
      </c>
      <c r="AG4998" s="2" t="s">
        <v>17104</v>
      </c>
      <c r="AH4998" s="2" t="s">
        <v>17088</v>
      </c>
    </row>
    <row r="4999" spans="24:34" x14ac:dyDescent="0.4">
      <c r="X4999" s="2" t="s">
        <v>10183</v>
      </c>
      <c r="Y4999" s="2">
        <v>1961</v>
      </c>
      <c r="Z4999" s="2">
        <v>597.70000000000005</v>
      </c>
      <c r="AA4999" s="2">
        <v>42</v>
      </c>
      <c r="AB4999" s="2">
        <v>2</v>
      </c>
      <c r="AC4999" s="2">
        <v>554.20000000000005</v>
      </c>
      <c r="AE4999" s="2" t="s">
        <v>10172</v>
      </c>
      <c r="AF4999" s="2" t="s">
        <v>17407</v>
      </c>
      <c r="AG4999" s="2" t="s">
        <v>17104</v>
      </c>
      <c r="AH4999" s="2" t="s">
        <v>17088</v>
      </c>
    </row>
    <row r="5000" spans="24:34" x14ac:dyDescent="0.4">
      <c r="X5000" s="2" t="s">
        <v>10184</v>
      </c>
      <c r="Y5000" s="2">
        <v>1981</v>
      </c>
      <c r="Z5000" s="2">
        <v>1087.2</v>
      </c>
      <c r="AA5000" s="2">
        <v>47</v>
      </c>
      <c r="AB5000" s="2">
        <v>2</v>
      </c>
      <c r="AC5000" s="2">
        <v>1003.4</v>
      </c>
      <c r="AE5000" s="2" t="s">
        <v>10174</v>
      </c>
      <c r="AF5000" s="2" t="s">
        <v>17390</v>
      </c>
      <c r="AG5000" s="2" t="s">
        <v>17104</v>
      </c>
      <c r="AH5000" s="2" t="s">
        <v>17088</v>
      </c>
    </row>
    <row r="5001" spans="24:34" x14ac:dyDescent="0.4">
      <c r="X5001" s="2" t="s">
        <v>10185</v>
      </c>
      <c r="Y5001" s="2">
        <v>1983</v>
      </c>
      <c r="Z5001" s="2">
        <v>1146.5999999999999</v>
      </c>
      <c r="AA5001" s="2">
        <v>47</v>
      </c>
      <c r="AB5001" s="2">
        <v>2</v>
      </c>
      <c r="AC5001" s="2">
        <v>1051.9000000000001</v>
      </c>
      <c r="AE5001" s="2" t="s">
        <v>10176</v>
      </c>
      <c r="AF5001" s="2" t="s">
        <v>17390</v>
      </c>
      <c r="AG5001" s="2" t="s">
        <v>17104</v>
      </c>
      <c r="AH5001" s="2" t="s">
        <v>17400</v>
      </c>
    </row>
    <row r="5002" spans="24:34" x14ac:dyDescent="0.4">
      <c r="X5002" s="2" t="s">
        <v>10186</v>
      </c>
      <c r="Y5002" s="2">
        <v>1990</v>
      </c>
      <c r="Z5002" s="2">
        <v>1040.4000000000001</v>
      </c>
      <c r="AA5002" s="2">
        <v>47</v>
      </c>
      <c r="AB5002" s="2">
        <v>2</v>
      </c>
      <c r="AC5002" s="2">
        <v>957.3</v>
      </c>
      <c r="AE5002" s="2" t="s">
        <v>10178</v>
      </c>
      <c r="AF5002" s="2" t="s">
        <v>2998</v>
      </c>
      <c r="AG5002" s="2" t="s">
        <v>2998</v>
      </c>
      <c r="AH5002" s="2" t="s">
        <v>2998</v>
      </c>
    </row>
    <row r="5003" spans="24:34" x14ac:dyDescent="0.4">
      <c r="X5003" s="2" t="s">
        <v>10187</v>
      </c>
      <c r="Y5003" s="2">
        <v>1993</v>
      </c>
      <c r="Z5003" s="2">
        <v>262.89999999999998</v>
      </c>
      <c r="AA5003" s="2">
        <v>21</v>
      </c>
      <c r="AB5003" s="2">
        <v>1</v>
      </c>
      <c r="AC5003" s="2">
        <v>259.60000000000002</v>
      </c>
      <c r="AE5003" s="2" t="s">
        <v>10180</v>
      </c>
      <c r="AF5003" s="2" t="s">
        <v>2998</v>
      </c>
      <c r="AG5003" s="2" t="s">
        <v>2998</v>
      </c>
      <c r="AH5003" s="2" t="s">
        <v>2998</v>
      </c>
    </row>
    <row r="5004" spans="24:34" x14ac:dyDescent="0.4">
      <c r="X5004" s="2" t="s">
        <v>10188</v>
      </c>
      <c r="Y5004" s="2">
        <v>1975</v>
      </c>
      <c r="Z5004" s="2">
        <v>775.4</v>
      </c>
      <c r="AA5004" s="2">
        <v>28</v>
      </c>
      <c r="AB5004" s="2">
        <v>2</v>
      </c>
      <c r="AC5004" s="2">
        <v>775.4</v>
      </c>
      <c r="AE5004" s="2" t="s">
        <v>10181</v>
      </c>
      <c r="AF5004" s="2" t="s">
        <v>2998</v>
      </c>
      <c r="AG5004" s="2" t="s">
        <v>2998</v>
      </c>
      <c r="AH5004" s="2" t="s">
        <v>2998</v>
      </c>
    </row>
    <row r="5005" spans="24:34" x14ac:dyDescent="0.4">
      <c r="X5005" s="2" t="s">
        <v>1827</v>
      </c>
      <c r="Y5005" s="2">
        <v>1986</v>
      </c>
      <c r="Z5005" s="2">
        <v>927.4</v>
      </c>
      <c r="AA5005" s="2">
        <v>30</v>
      </c>
      <c r="AB5005" s="2">
        <v>2</v>
      </c>
      <c r="AC5005" s="2">
        <v>927.4</v>
      </c>
      <c r="AE5005" s="2" t="s">
        <v>10183</v>
      </c>
      <c r="AF5005" s="2" t="s">
        <v>2998</v>
      </c>
      <c r="AG5005" s="2" t="s">
        <v>2998</v>
      </c>
      <c r="AH5005" s="2" t="s">
        <v>2998</v>
      </c>
    </row>
    <row r="5006" spans="24:34" x14ac:dyDescent="0.4">
      <c r="X5006" s="2" t="s">
        <v>1828</v>
      </c>
      <c r="Y5006" s="2">
        <v>1986</v>
      </c>
      <c r="Z5006" s="2">
        <v>930</v>
      </c>
      <c r="AA5006" s="2">
        <v>58</v>
      </c>
      <c r="AB5006" s="2">
        <v>2</v>
      </c>
      <c r="AC5006" s="2">
        <v>930</v>
      </c>
      <c r="AE5006" s="2" t="s">
        <v>10184</v>
      </c>
      <c r="AF5006" s="2" t="s">
        <v>2998</v>
      </c>
      <c r="AG5006" s="2" t="s">
        <v>2998</v>
      </c>
      <c r="AH5006" s="2" t="s">
        <v>2998</v>
      </c>
    </row>
    <row r="5007" spans="24:34" x14ac:dyDescent="0.4">
      <c r="X5007" s="2" t="s">
        <v>10191</v>
      </c>
      <c r="Y5007" s="2">
        <v>1975</v>
      </c>
      <c r="Z5007" s="2">
        <v>766.3</v>
      </c>
      <c r="AA5007" s="2">
        <v>42</v>
      </c>
      <c r="AB5007" s="2">
        <v>2</v>
      </c>
      <c r="AC5007" s="2">
        <v>766.3</v>
      </c>
      <c r="AE5007" s="2" t="s">
        <v>10185</v>
      </c>
      <c r="AF5007" s="2" t="s">
        <v>2998</v>
      </c>
      <c r="AG5007" s="2" t="s">
        <v>2998</v>
      </c>
      <c r="AH5007" s="2" t="s">
        <v>2998</v>
      </c>
    </row>
    <row r="5008" spans="24:34" x14ac:dyDescent="0.4">
      <c r="X5008" s="2" t="s">
        <v>10192</v>
      </c>
      <c r="Y5008" s="2">
        <v>1978</v>
      </c>
      <c r="Z5008" s="2">
        <v>925.2</v>
      </c>
      <c r="AA5008" s="2">
        <v>36</v>
      </c>
      <c r="AB5008" s="2">
        <v>2</v>
      </c>
      <c r="AC5008" s="2">
        <v>925.2</v>
      </c>
      <c r="AE5008" s="2" t="s">
        <v>10186</v>
      </c>
      <c r="AF5008" s="2" t="s">
        <v>2998</v>
      </c>
      <c r="AG5008" s="2" t="s">
        <v>2998</v>
      </c>
      <c r="AH5008" s="2" t="s">
        <v>2998</v>
      </c>
    </row>
    <row r="5009" spans="24:34" x14ac:dyDescent="0.4">
      <c r="X5009" s="2" t="s">
        <v>10195</v>
      </c>
      <c r="Y5009" s="2">
        <v>1977</v>
      </c>
      <c r="Z5009" s="2">
        <v>953.7</v>
      </c>
      <c r="AA5009" s="2">
        <v>41</v>
      </c>
      <c r="AB5009" s="2">
        <v>2</v>
      </c>
      <c r="AC5009" s="2">
        <v>953.7</v>
      </c>
      <c r="AE5009" s="2" t="s">
        <v>10187</v>
      </c>
      <c r="AF5009" s="2" t="s">
        <v>2998</v>
      </c>
      <c r="AG5009" s="2" t="s">
        <v>2998</v>
      </c>
      <c r="AH5009" s="2" t="s">
        <v>2998</v>
      </c>
    </row>
    <row r="5010" spans="24:34" x14ac:dyDescent="0.4">
      <c r="X5010" s="2" t="s">
        <v>10197</v>
      </c>
      <c r="Y5010" s="2">
        <v>1969</v>
      </c>
      <c r="Z5010" s="2">
        <v>772.4</v>
      </c>
      <c r="AA5010" s="2">
        <v>33</v>
      </c>
      <c r="AB5010" s="2">
        <v>2</v>
      </c>
      <c r="AC5010" s="2">
        <v>772.4</v>
      </c>
      <c r="AE5010" s="2" t="s">
        <v>10188</v>
      </c>
      <c r="AF5010" s="2" t="s">
        <v>17390</v>
      </c>
      <c r="AG5010" s="2" t="s">
        <v>2998</v>
      </c>
      <c r="AH5010" s="2" t="s">
        <v>17088</v>
      </c>
    </row>
    <row r="5011" spans="24:34" x14ac:dyDescent="0.4">
      <c r="X5011" s="2" t="s">
        <v>10198</v>
      </c>
      <c r="Y5011" s="2">
        <v>1964</v>
      </c>
      <c r="Z5011" s="2">
        <v>427.3</v>
      </c>
      <c r="AA5011" s="2">
        <v>14</v>
      </c>
      <c r="AB5011" s="2">
        <v>2</v>
      </c>
      <c r="AC5011" s="2">
        <v>427.3</v>
      </c>
      <c r="AE5011" s="2" t="s">
        <v>1827</v>
      </c>
      <c r="AF5011" s="2" t="s">
        <v>17390</v>
      </c>
      <c r="AG5011" s="2" t="s">
        <v>2998</v>
      </c>
      <c r="AH5011" s="2" t="s">
        <v>17400</v>
      </c>
    </row>
    <row r="5012" spans="24:34" x14ac:dyDescent="0.4">
      <c r="X5012" s="2" t="s">
        <v>10199</v>
      </c>
      <c r="Y5012" s="2">
        <v>1970</v>
      </c>
      <c r="Z5012" s="2">
        <v>792.1</v>
      </c>
      <c r="AA5012" s="2">
        <v>33</v>
      </c>
      <c r="AB5012" s="2">
        <v>2</v>
      </c>
      <c r="AC5012" s="2">
        <v>792.1</v>
      </c>
      <c r="AE5012" s="2" t="s">
        <v>1828</v>
      </c>
      <c r="AF5012" s="2" t="s">
        <v>17390</v>
      </c>
      <c r="AG5012" s="2" t="s">
        <v>2998</v>
      </c>
      <c r="AH5012" s="2" t="s">
        <v>17400</v>
      </c>
    </row>
    <row r="5013" spans="24:34" x14ac:dyDescent="0.4">
      <c r="X5013" s="2" t="s">
        <v>1829</v>
      </c>
      <c r="Y5013" s="2">
        <v>1984</v>
      </c>
      <c r="Z5013" s="2">
        <v>906</v>
      </c>
      <c r="AA5013" s="2">
        <v>34</v>
      </c>
      <c r="AB5013" s="2">
        <v>2</v>
      </c>
      <c r="AC5013" s="2">
        <v>906</v>
      </c>
      <c r="AE5013" s="2" t="s">
        <v>10191</v>
      </c>
      <c r="AF5013" s="2" t="s">
        <v>17390</v>
      </c>
      <c r="AG5013" s="2" t="s">
        <v>2998</v>
      </c>
      <c r="AH5013" s="2" t="s">
        <v>17088</v>
      </c>
    </row>
    <row r="5014" spans="24:34" x14ac:dyDescent="0.4">
      <c r="X5014" s="2" t="s">
        <v>10200</v>
      </c>
      <c r="Y5014" s="2">
        <v>1990</v>
      </c>
      <c r="Z5014" s="2">
        <v>932.3</v>
      </c>
      <c r="AA5014" s="2">
        <v>50</v>
      </c>
      <c r="AB5014" s="2">
        <v>2</v>
      </c>
      <c r="AC5014" s="2">
        <v>932.3</v>
      </c>
      <c r="AE5014" s="2" t="s">
        <v>10192</v>
      </c>
      <c r="AF5014" s="2" t="s">
        <v>17390</v>
      </c>
      <c r="AG5014" s="2" t="s">
        <v>2998</v>
      </c>
      <c r="AH5014" s="2" t="s">
        <v>17400</v>
      </c>
    </row>
    <row r="5015" spans="24:34" x14ac:dyDescent="0.4">
      <c r="X5015" s="2" t="s">
        <v>10201</v>
      </c>
      <c r="Y5015" s="2">
        <v>1980</v>
      </c>
      <c r="Z5015" s="2">
        <v>931.1</v>
      </c>
      <c r="AA5015" s="2">
        <v>43</v>
      </c>
      <c r="AB5015" s="2">
        <v>2</v>
      </c>
      <c r="AC5015" s="2">
        <v>931.1</v>
      </c>
      <c r="AE5015" s="2" t="s">
        <v>10194</v>
      </c>
      <c r="AF5015" s="2" t="s">
        <v>2998</v>
      </c>
      <c r="AG5015" s="2" t="s">
        <v>2998</v>
      </c>
      <c r="AH5015" s="2" t="s">
        <v>17088</v>
      </c>
    </row>
    <row r="5016" spans="24:34" x14ac:dyDescent="0.4">
      <c r="X5016" s="2" t="s">
        <v>10202</v>
      </c>
      <c r="Y5016" s="2">
        <v>1987</v>
      </c>
      <c r="Z5016" s="2">
        <v>927.7</v>
      </c>
      <c r="AA5016" s="2">
        <v>38</v>
      </c>
      <c r="AB5016" s="2">
        <v>2</v>
      </c>
      <c r="AC5016" s="2">
        <v>927.7</v>
      </c>
      <c r="AE5016" s="2" t="s">
        <v>10195</v>
      </c>
      <c r="AF5016" s="2" t="s">
        <v>17390</v>
      </c>
      <c r="AG5016" s="2" t="s">
        <v>2998</v>
      </c>
      <c r="AH5016" s="2" t="s">
        <v>17400</v>
      </c>
    </row>
    <row r="5017" spans="24:34" x14ac:dyDescent="0.4">
      <c r="X5017" s="2" t="s">
        <v>1830</v>
      </c>
      <c r="Y5017" s="2">
        <v>1986</v>
      </c>
      <c r="Z5017" s="2">
        <v>914.4</v>
      </c>
      <c r="AA5017" s="2">
        <v>38</v>
      </c>
      <c r="AB5017" s="2">
        <v>2</v>
      </c>
      <c r="AC5017" s="2">
        <v>914.4</v>
      </c>
      <c r="AE5017" s="2" t="s">
        <v>10197</v>
      </c>
      <c r="AF5017" s="2" t="s">
        <v>17390</v>
      </c>
      <c r="AG5017" s="2" t="s">
        <v>2998</v>
      </c>
      <c r="AH5017" s="2" t="s">
        <v>17088</v>
      </c>
    </row>
    <row r="5018" spans="24:34" x14ac:dyDescent="0.4">
      <c r="X5018" s="2" t="s">
        <v>10203</v>
      </c>
      <c r="Y5018" s="2">
        <v>1994</v>
      </c>
      <c r="Z5018" s="2">
        <v>1009.1</v>
      </c>
      <c r="AA5018" s="2">
        <v>48</v>
      </c>
      <c r="AB5018" s="2">
        <v>3</v>
      </c>
      <c r="AC5018" s="2">
        <v>1009.1</v>
      </c>
      <c r="AE5018" s="2" t="s">
        <v>10198</v>
      </c>
      <c r="AF5018" s="2" t="s">
        <v>17390</v>
      </c>
      <c r="AG5018" s="2" t="s">
        <v>2998</v>
      </c>
      <c r="AH5018" s="2" t="s">
        <v>17088</v>
      </c>
    </row>
    <row r="5019" spans="24:34" x14ac:dyDescent="0.4">
      <c r="X5019" s="2" t="s">
        <v>10204</v>
      </c>
      <c r="Y5019" s="2">
        <v>1978</v>
      </c>
      <c r="Z5019" s="2">
        <v>949.5</v>
      </c>
      <c r="AA5019" s="2">
        <v>44</v>
      </c>
      <c r="AB5019" s="2">
        <v>2</v>
      </c>
      <c r="AC5019" s="2">
        <v>949.5</v>
      </c>
      <c r="AE5019" s="2" t="s">
        <v>10199</v>
      </c>
      <c r="AF5019" s="2" t="s">
        <v>17390</v>
      </c>
      <c r="AG5019" s="2" t="s">
        <v>2998</v>
      </c>
      <c r="AH5019" s="2" t="s">
        <v>17088</v>
      </c>
    </row>
    <row r="5020" spans="24:34" x14ac:dyDescent="0.4">
      <c r="X5020" s="2" t="s">
        <v>1831</v>
      </c>
      <c r="Y5020" s="2">
        <v>1982</v>
      </c>
      <c r="Z5020" s="2">
        <v>928.6</v>
      </c>
      <c r="AA5020" s="2">
        <v>41</v>
      </c>
      <c r="AB5020" s="2">
        <v>2</v>
      </c>
      <c r="AC5020" s="2">
        <v>928.6</v>
      </c>
      <c r="AE5020" s="2" t="s">
        <v>1829</v>
      </c>
      <c r="AF5020" s="2" t="s">
        <v>17390</v>
      </c>
      <c r="AG5020" s="2" t="s">
        <v>2998</v>
      </c>
      <c r="AH5020" s="2" t="s">
        <v>17400</v>
      </c>
    </row>
    <row r="5021" spans="24:34" x14ac:dyDescent="0.4">
      <c r="X5021" s="2" t="s">
        <v>10205</v>
      </c>
      <c r="Y5021" s="2">
        <v>1976</v>
      </c>
      <c r="Z5021" s="2">
        <v>771.9</v>
      </c>
      <c r="AA5021" s="2">
        <v>40</v>
      </c>
      <c r="AB5021" s="2">
        <v>2</v>
      </c>
      <c r="AC5021" s="2">
        <v>771.9</v>
      </c>
      <c r="AE5021" s="2" t="s">
        <v>10200</v>
      </c>
      <c r="AF5021" s="2" t="s">
        <v>17390</v>
      </c>
      <c r="AG5021" s="2" t="s">
        <v>2998</v>
      </c>
      <c r="AH5021" s="2" t="s">
        <v>17400</v>
      </c>
    </row>
    <row r="5022" spans="24:34" x14ac:dyDescent="0.4">
      <c r="X5022" s="2" t="s">
        <v>10206</v>
      </c>
      <c r="Y5022" s="2">
        <v>1972</v>
      </c>
      <c r="Z5022" s="2">
        <v>763.7</v>
      </c>
      <c r="AA5022" s="2">
        <v>33</v>
      </c>
      <c r="AB5022" s="2">
        <v>2</v>
      </c>
      <c r="AC5022" s="2">
        <v>763.7</v>
      </c>
      <c r="AE5022" s="2" t="s">
        <v>10201</v>
      </c>
      <c r="AF5022" s="2" t="s">
        <v>17390</v>
      </c>
      <c r="AG5022" s="2" t="s">
        <v>2998</v>
      </c>
      <c r="AH5022" s="2" t="s">
        <v>17400</v>
      </c>
    </row>
    <row r="5023" spans="24:34" x14ac:dyDescent="0.4">
      <c r="X5023" s="2" t="s">
        <v>10207</v>
      </c>
      <c r="Y5023" s="2">
        <v>1979</v>
      </c>
      <c r="Z5023" s="2">
        <v>911.1</v>
      </c>
      <c r="AA5023" s="2">
        <v>34</v>
      </c>
      <c r="AB5023" s="2">
        <v>2</v>
      </c>
      <c r="AC5023" s="2">
        <v>911.1</v>
      </c>
      <c r="AE5023" s="2" t="s">
        <v>10202</v>
      </c>
      <c r="AF5023" s="2" t="s">
        <v>17390</v>
      </c>
      <c r="AG5023" s="2" t="s">
        <v>2998</v>
      </c>
      <c r="AH5023" s="2" t="s">
        <v>17400</v>
      </c>
    </row>
    <row r="5024" spans="24:34" x14ac:dyDescent="0.4">
      <c r="X5024" s="2" t="s">
        <v>10208</v>
      </c>
      <c r="Y5024" s="2">
        <v>1976</v>
      </c>
      <c r="Z5024" s="2">
        <v>933.9</v>
      </c>
      <c r="AA5024" s="2">
        <v>47</v>
      </c>
      <c r="AB5024" s="2">
        <v>2</v>
      </c>
      <c r="AC5024" s="2">
        <v>933.9</v>
      </c>
      <c r="AE5024" s="2" t="s">
        <v>1830</v>
      </c>
      <c r="AF5024" s="2" t="s">
        <v>17390</v>
      </c>
      <c r="AG5024" s="2" t="s">
        <v>2998</v>
      </c>
      <c r="AH5024" s="2" t="s">
        <v>17400</v>
      </c>
    </row>
    <row r="5025" spans="24:34" x14ac:dyDescent="0.4">
      <c r="X5025" s="2" t="s">
        <v>1832</v>
      </c>
      <c r="Y5025" s="2">
        <v>1968</v>
      </c>
      <c r="Z5025" s="2">
        <v>886.1</v>
      </c>
      <c r="AA5025" s="2">
        <v>26</v>
      </c>
      <c r="AB5025" s="2">
        <v>2</v>
      </c>
      <c r="AC5025" s="2">
        <v>802.4</v>
      </c>
      <c r="AE5025" s="2" t="s">
        <v>10203</v>
      </c>
      <c r="AF5025" s="2" t="s">
        <v>17397</v>
      </c>
      <c r="AG5025" s="2" t="s">
        <v>2998</v>
      </c>
      <c r="AH5025" s="2" t="s">
        <v>17088</v>
      </c>
    </row>
    <row r="5026" spans="24:34" x14ac:dyDescent="0.4">
      <c r="X5026" s="2" t="s">
        <v>10209</v>
      </c>
      <c r="Y5026" s="2">
        <v>1972</v>
      </c>
      <c r="Z5026" s="2">
        <v>957.1</v>
      </c>
      <c r="AA5026" s="2">
        <v>36</v>
      </c>
      <c r="AB5026" s="2">
        <v>2</v>
      </c>
      <c r="AC5026" s="2">
        <v>957.1</v>
      </c>
      <c r="AE5026" s="2" t="s">
        <v>10204</v>
      </c>
      <c r="AF5026" s="2" t="s">
        <v>17390</v>
      </c>
      <c r="AG5026" s="2" t="s">
        <v>2998</v>
      </c>
      <c r="AH5026" s="2" t="s">
        <v>17400</v>
      </c>
    </row>
    <row r="5027" spans="24:34" x14ac:dyDescent="0.4">
      <c r="X5027" s="2" t="s">
        <v>10211</v>
      </c>
      <c r="Y5027" s="2">
        <v>1967</v>
      </c>
      <c r="Z5027" s="2">
        <v>788.4</v>
      </c>
      <c r="AA5027" s="2">
        <v>37</v>
      </c>
      <c r="AB5027" s="2">
        <v>2</v>
      </c>
      <c r="AC5027" s="2">
        <v>788.4</v>
      </c>
      <c r="AE5027" s="2" t="s">
        <v>1831</v>
      </c>
      <c r="AF5027" s="2" t="s">
        <v>17390</v>
      </c>
      <c r="AG5027" s="2" t="s">
        <v>2998</v>
      </c>
      <c r="AH5027" s="2" t="s">
        <v>17400</v>
      </c>
    </row>
    <row r="5028" spans="24:34" x14ac:dyDescent="0.4">
      <c r="X5028" s="2" t="s">
        <v>1833</v>
      </c>
      <c r="Y5028" s="2">
        <v>1934</v>
      </c>
      <c r="Z5028" s="2">
        <v>665.4</v>
      </c>
      <c r="AA5028" s="2">
        <v>24</v>
      </c>
      <c r="AB5028" s="2">
        <v>2</v>
      </c>
      <c r="AC5028" s="2">
        <v>665.4</v>
      </c>
      <c r="AE5028" s="2" t="s">
        <v>10205</v>
      </c>
      <c r="AF5028" s="2" t="s">
        <v>17390</v>
      </c>
      <c r="AG5028" s="2" t="s">
        <v>2998</v>
      </c>
      <c r="AH5028" s="2" t="s">
        <v>17088</v>
      </c>
    </row>
    <row r="5029" spans="24:34" x14ac:dyDescent="0.4">
      <c r="X5029" s="2" t="s">
        <v>10214</v>
      </c>
      <c r="Y5029" s="2">
        <v>1988</v>
      </c>
      <c r="Z5029" s="2">
        <v>833.6</v>
      </c>
      <c r="AA5029" s="2">
        <v>32</v>
      </c>
      <c r="AB5029" s="2">
        <v>2</v>
      </c>
      <c r="AC5029" s="2">
        <v>825.3</v>
      </c>
      <c r="AE5029" s="2" t="s">
        <v>10206</v>
      </c>
      <c r="AF5029" s="2" t="s">
        <v>17390</v>
      </c>
      <c r="AG5029" s="2" t="s">
        <v>2998</v>
      </c>
      <c r="AH5029" s="2" t="s">
        <v>17088</v>
      </c>
    </row>
    <row r="5030" spans="24:34" x14ac:dyDescent="0.4">
      <c r="X5030" s="2" t="s">
        <v>1834</v>
      </c>
      <c r="Y5030" s="2">
        <v>1984</v>
      </c>
      <c r="Z5030" s="2">
        <v>998.4</v>
      </c>
      <c r="AA5030" s="2">
        <v>19</v>
      </c>
      <c r="AB5030" s="2">
        <v>2</v>
      </c>
      <c r="AC5030" s="2">
        <v>573</v>
      </c>
      <c r="AE5030" s="2" t="s">
        <v>10207</v>
      </c>
      <c r="AF5030" s="2" t="s">
        <v>17390</v>
      </c>
      <c r="AG5030" s="2" t="s">
        <v>2998</v>
      </c>
      <c r="AH5030" s="2" t="s">
        <v>17400</v>
      </c>
    </row>
    <row r="5031" spans="24:34" x14ac:dyDescent="0.4">
      <c r="X5031" s="2" t="s">
        <v>336</v>
      </c>
      <c r="Y5031" s="2">
        <v>1962</v>
      </c>
      <c r="Z5031" s="2">
        <v>316</v>
      </c>
      <c r="AA5031" s="2">
        <v>19</v>
      </c>
      <c r="AB5031" s="2">
        <v>2</v>
      </c>
      <c r="AC5031" s="2">
        <v>316</v>
      </c>
      <c r="AE5031" s="2" t="s">
        <v>10208</v>
      </c>
      <c r="AF5031" s="2" t="s">
        <v>17390</v>
      </c>
      <c r="AG5031" s="2" t="s">
        <v>2998</v>
      </c>
      <c r="AH5031" s="2" t="s">
        <v>17400</v>
      </c>
    </row>
    <row r="5032" spans="24:34" x14ac:dyDescent="0.4">
      <c r="X5032" s="2" t="s">
        <v>10216</v>
      </c>
      <c r="Y5032" s="2">
        <v>1963</v>
      </c>
      <c r="Z5032" s="2">
        <v>321.5</v>
      </c>
      <c r="AA5032" s="2">
        <v>17</v>
      </c>
      <c r="AB5032" s="2">
        <v>2</v>
      </c>
      <c r="AC5032" s="2">
        <v>301.7</v>
      </c>
      <c r="AE5032" s="2" t="s">
        <v>1832</v>
      </c>
      <c r="AF5032" s="2" t="s">
        <v>17390</v>
      </c>
      <c r="AG5032" s="2" t="s">
        <v>2998</v>
      </c>
      <c r="AH5032" s="2" t="s">
        <v>17088</v>
      </c>
    </row>
    <row r="5033" spans="24:34" x14ac:dyDescent="0.4">
      <c r="X5033" s="2" t="s">
        <v>1835</v>
      </c>
      <c r="Y5033" s="2">
        <v>1982</v>
      </c>
      <c r="Z5033" s="2">
        <v>701.8</v>
      </c>
      <c r="AA5033" s="2">
        <v>20</v>
      </c>
      <c r="AB5033" s="2">
        <v>2</v>
      </c>
      <c r="AC5033" s="2">
        <v>701.8</v>
      </c>
      <c r="AE5033" s="2" t="s">
        <v>10209</v>
      </c>
      <c r="AF5033" s="2" t="s">
        <v>17390</v>
      </c>
      <c r="AG5033" s="2" t="s">
        <v>2998</v>
      </c>
      <c r="AH5033" s="2" t="s">
        <v>17400</v>
      </c>
    </row>
    <row r="5034" spans="24:34" x14ac:dyDescent="0.4">
      <c r="X5034" s="2" t="s">
        <v>10220</v>
      </c>
      <c r="Y5034" s="2">
        <v>1981</v>
      </c>
      <c r="Z5034" s="2">
        <v>995.6</v>
      </c>
      <c r="AA5034" s="2">
        <v>30</v>
      </c>
      <c r="AB5034" s="2">
        <v>2</v>
      </c>
      <c r="AC5034" s="2">
        <v>995.6</v>
      </c>
      <c r="AE5034" s="2" t="s">
        <v>10211</v>
      </c>
      <c r="AF5034" s="2" t="s">
        <v>17390</v>
      </c>
      <c r="AG5034" s="2" t="s">
        <v>2998</v>
      </c>
      <c r="AH5034" s="2" t="s">
        <v>17088</v>
      </c>
    </row>
    <row r="5035" spans="24:34" x14ac:dyDescent="0.4">
      <c r="X5035" s="2" t="s">
        <v>10222</v>
      </c>
      <c r="Y5035" s="2">
        <v>1982</v>
      </c>
      <c r="Z5035" s="2">
        <v>844.9</v>
      </c>
      <c r="AA5035" s="2">
        <v>32</v>
      </c>
      <c r="AB5035" s="2">
        <v>2</v>
      </c>
      <c r="AC5035" s="2">
        <v>842.7</v>
      </c>
      <c r="AE5035" s="2" t="s">
        <v>1833</v>
      </c>
      <c r="AF5035" s="2" t="s">
        <v>17407</v>
      </c>
      <c r="AG5035" s="2" t="s">
        <v>2998</v>
      </c>
      <c r="AH5035" s="2" t="s">
        <v>17400</v>
      </c>
    </row>
    <row r="5036" spans="24:34" x14ac:dyDescent="0.4">
      <c r="X5036" s="2" t="s">
        <v>10223</v>
      </c>
      <c r="Y5036" s="2">
        <v>2008</v>
      </c>
      <c r="Z5036" s="2">
        <v>759.5</v>
      </c>
      <c r="AA5036" s="2">
        <v>37</v>
      </c>
      <c r="AB5036" s="2">
        <v>2</v>
      </c>
      <c r="AC5036" s="2">
        <v>759.5</v>
      </c>
      <c r="AE5036" s="2" t="s">
        <v>10214</v>
      </c>
      <c r="AF5036" s="2" t="s">
        <v>17390</v>
      </c>
      <c r="AG5036" s="2" t="s">
        <v>2998</v>
      </c>
      <c r="AH5036" s="2" t="s">
        <v>17400</v>
      </c>
    </row>
    <row r="5037" spans="24:34" x14ac:dyDescent="0.4">
      <c r="X5037" s="2" t="s">
        <v>10225</v>
      </c>
      <c r="Y5037" s="2">
        <v>1972</v>
      </c>
      <c r="Z5037" s="2">
        <v>281.89999999999998</v>
      </c>
      <c r="AA5037" s="2">
        <v>21</v>
      </c>
      <c r="AB5037" s="2">
        <v>2</v>
      </c>
      <c r="AC5037" s="2">
        <v>281.89999999999998</v>
      </c>
      <c r="AE5037" s="2" t="s">
        <v>1834</v>
      </c>
      <c r="AF5037" s="2" t="s">
        <v>17397</v>
      </c>
      <c r="AG5037" s="2" t="s">
        <v>2998</v>
      </c>
      <c r="AH5037" s="2" t="s">
        <v>17088</v>
      </c>
    </row>
    <row r="5038" spans="24:34" x14ac:dyDescent="0.4">
      <c r="X5038" s="2" t="s">
        <v>10227</v>
      </c>
      <c r="Y5038" s="2">
        <v>1966</v>
      </c>
      <c r="Z5038" s="2">
        <v>298.89999999999998</v>
      </c>
      <c r="AA5038" s="2">
        <v>21</v>
      </c>
      <c r="AB5038" s="2">
        <v>2</v>
      </c>
      <c r="AC5038" s="2">
        <v>298.89999999999998</v>
      </c>
      <c r="AE5038" s="2" t="s">
        <v>336</v>
      </c>
      <c r="AF5038" s="2" t="s">
        <v>17390</v>
      </c>
      <c r="AG5038" s="2" t="s">
        <v>2998</v>
      </c>
      <c r="AH5038" s="2" t="s">
        <v>17086</v>
      </c>
    </row>
    <row r="5039" spans="24:34" x14ac:dyDescent="0.4">
      <c r="X5039" s="2" t="s">
        <v>10229</v>
      </c>
      <c r="Y5039" s="2">
        <v>1966</v>
      </c>
      <c r="Z5039" s="2">
        <v>302.89999999999998</v>
      </c>
      <c r="AA5039" s="2">
        <v>21</v>
      </c>
      <c r="AB5039" s="2">
        <v>2</v>
      </c>
      <c r="AC5039" s="2">
        <v>302.89999999999998</v>
      </c>
      <c r="AE5039" s="2" t="s">
        <v>10216</v>
      </c>
      <c r="AF5039" s="2" t="s">
        <v>17390</v>
      </c>
      <c r="AG5039" s="2" t="s">
        <v>2998</v>
      </c>
      <c r="AH5039" s="2" t="s">
        <v>17086</v>
      </c>
    </row>
    <row r="5040" spans="24:34" x14ac:dyDescent="0.4">
      <c r="X5040" s="2" t="s">
        <v>340</v>
      </c>
      <c r="Y5040" s="2">
        <v>1971</v>
      </c>
      <c r="Z5040" s="2">
        <v>302.89999999999998</v>
      </c>
      <c r="AA5040" s="2">
        <v>21</v>
      </c>
      <c r="AB5040" s="2">
        <v>2</v>
      </c>
      <c r="AC5040" s="2">
        <v>302.89999999999998</v>
      </c>
      <c r="AE5040" s="2" t="s">
        <v>1835</v>
      </c>
      <c r="AF5040" s="2" t="s">
        <v>17390</v>
      </c>
      <c r="AG5040" s="2" t="s">
        <v>2998</v>
      </c>
      <c r="AH5040" s="2" t="s">
        <v>17088</v>
      </c>
    </row>
    <row r="5041" spans="24:34" x14ac:dyDescent="0.4">
      <c r="X5041" s="2" t="s">
        <v>1836</v>
      </c>
      <c r="Y5041" s="2">
        <v>1984</v>
      </c>
      <c r="Z5041" s="2">
        <v>586.4</v>
      </c>
      <c r="AA5041" s="2">
        <v>31</v>
      </c>
      <c r="AB5041" s="2">
        <v>2</v>
      </c>
      <c r="AC5041" s="2">
        <v>586.4</v>
      </c>
      <c r="AE5041" s="2" t="s">
        <v>10220</v>
      </c>
      <c r="AF5041" s="2" t="s">
        <v>17390</v>
      </c>
      <c r="AG5041" s="2" t="s">
        <v>2998</v>
      </c>
      <c r="AH5041" s="2" t="s">
        <v>17400</v>
      </c>
    </row>
    <row r="5042" spans="24:34" x14ac:dyDescent="0.4">
      <c r="X5042" s="2" t="s">
        <v>10230</v>
      </c>
      <c r="Y5042" s="2">
        <v>1974</v>
      </c>
      <c r="Z5042" s="2">
        <v>367.9</v>
      </c>
      <c r="AA5042" s="2">
        <v>21</v>
      </c>
      <c r="AB5042" s="2">
        <v>2</v>
      </c>
      <c r="AC5042" s="2">
        <v>367.9</v>
      </c>
      <c r="AE5042" s="2" t="s">
        <v>10222</v>
      </c>
      <c r="AF5042" s="2" t="s">
        <v>17390</v>
      </c>
      <c r="AG5042" s="2" t="s">
        <v>2998</v>
      </c>
      <c r="AH5042" s="2" t="s">
        <v>17400</v>
      </c>
    </row>
    <row r="5043" spans="24:34" x14ac:dyDescent="0.4">
      <c r="X5043" s="2" t="s">
        <v>10231</v>
      </c>
      <c r="Y5043" s="2">
        <v>1970</v>
      </c>
      <c r="Z5043" s="2">
        <v>363.8</v>
      </c>
      <c r="AA5043" s="2">
        <v>14</v>
      </c>
      <c r="AB5043" s="2">
        <v>2</v>
      </c>
      <c r="AC5043" s="2">
        <v>363.8</v>
      </c>
      <c r="AE5043" s="2" t="s">
        <v>10223</v>
      </c>
      <c r="AF5043" s="2" t="s">
        <v>17390</v>
      </c>
      <c r="AG5043" s="2" t="s">
        <v>2998</v>
      </c>
      <c r="AH5043" s="2" t="s">
        <v>17088</v>
      </c>
    </row>
    <row r="5044" spans="24:34" x14ac:dyDescent="0.4">
      <c r="X5044" s="2" t="s">
        <v>10233</v>
      </c>
      <c r="Y5044" s="2">
        <v>1952</v>
      </c>
      <c r="Z5044" s="2">
        <v>341.9</v>
      </c>
      <c r="AA5044" s="2">
        <v>26</v>
      </c>
      <c r="AB5044" s="2">
        <v>2</v>
      </c>
      <c r="AC5044" s="2">
        <v>341.9</v>
      </c>
      <c r="AE5044" s="2" t="s">
        <v>10225</v>
      </c>
      <c r="AF5044" s="2" t="s">
        <v>17390</v>
      </c>
      <c r="AG5044" s="2" t="s">
        <v>2998</v>
      </c>
      <c r="AH5044" s="2" t="s">
        <v>17086</v>
      </c>
    </row>
    <row r="5045" spans="24:34" x14ac:dyDescent="0.4">
      <c r="X5045" s="2" t="s">
        <v>10235</v>
      </c>
      <c r="Y5045" s="2">
        <v>1958</v>
      </c>
      <c r="Z5045" s="2">
        <v>598.79999999999995</v>
      </c>
      <c r="AA5045" s="2">
        <v>31</v>
      </c>
      <c r="AB5045" s="2">
        <v>2</v>
      </c>
      <c r="AC5045" s="2">
        <v>598.79999999999995</v>
      </c>
      <c r="AE5045" s="2" t="s">
        <v>10227</v>
      </c>
      <c r="AF5045" s="2" t="s">
        <v>17390</v>
      </c>
      <c r="AG5045" s="2" t="s">
        <v>2998</v>
      </c>
      <c r="AH5045" s="2" t="s">
        <v>17086</v>
      </c>
    </row>
    <row r="5046" spans="24:34" x14ac:dyDescent="0.4">
      <c r="X5046" s="2" t="s">
        <v>10236</v>
      </c>
      <c r="Y5046" s="2">
        <v>1981</v>
      </c>
      <c r="Z5046" s="2">
        <v>370.7</v>
      </c>
      <c r="AA5046" s="2">
        <v>21</v>
      </c>
      <c r="AB5046" s="2">
        <v>2</v>
      </c>
      <c r="AC5046" s="2">
        <v>370.7</v>
      </c>
      <c r="AE5046" s="2" t="s">
        <v>10229</v>
      </c>
      <c r="AF5046" s="2" t="s">
        <v>17390</v>
      </c>
      <c r="AG5046" s="2" t="s">
        <v>2998</v>
      </c>
      <c r="AH5046" s="2" t="s">
        <v>17086</v>
      </c>
    </row>
    <row r="5047" spans="24:34" x14ac:dyDescent="0.4">
      <c r="X5047" s="2" t="s">
        <v>10237</v>
      </c>
      <c r="Y5047" s="2">
        <v>1981</v>
      </c>
      <c r="Z5047" s="2">
        <v>379.4</v>
      </c>
      <c r="AA5047" s="2">
        <v>21</v>
      </c>
      <c r="AB5047" s="2">
        <v>2</v>
      </c>
      <c r="AC5047" s="2">
        <v>379.4</v>
      </c>
      <c r="AE5047" s="2" t="s">
        <v>340</v>
      </c>
      <c r="AF5047" s="2" t="s">
        <v>17390</v>
      </c>
      <c r="AG5047" s="2" t="s">
        <v>2998</v>
      </c>
      <c r="AH5047" s="2" t="s">
        <v>17088</v>
      </c>
    </row>
    <row r="5048" spans="24:34" x14ac:dyDescent="0.4">
      <c r="X5048" s="2" t="s">
        <v>10238</v>
      </c>
      <c r="Y5048" s="2">
        <v>1958</v>
      </c>
      <c r="Z5048" s="2">
        <v>615.6</v>
      </c>
      <c r="AA5048" s="2">
        <v>44</v>
      </c>
      <c r="AB5048" s="2">
        <v>2</v>
      </c>
      <c r="AC5048" s="2">
        <v>615.6</v>
      </c>
      <c r="AE5048" s="2" t="s">
        <v>1836</v>
      </c>
      <c r="AF5048" s="2" t="s">
        <v>17390</v>
      </c>
      <c r="AG5048" s="2" t="s">
        <v>2998</v>
      </c>
      <c r="AH5048" s="2" t="s">
        <v>17088</v>
      </c>
    </row>
    <row r="5049" spans="24:34" x14ac:dyDescent="0.4">
      <c r="X5049" s="2" t="s">
        <v>10240</v>
      </c>
      <c r="Y5049" s="2">
        <v>1979</v>
      </c>
      <c r="Z5049" s="2">
        <v>1065.4000000000001</v>
      </c>
      <c r="AA5049" s="2">
        <v>45</v>
      </c>
      <c r="AB5049" s="2">
        <v>2</v>
      </c>
      <c r="AC5049" s="2">
        <v>937.4</v>
      </c>
      <c r="AE5049" s="2" t="s">
        <v>10230</v>
      </c>
      <c r="AF5049" s="2" t="s">
        <v>17390</v>
      </c>
      <c r="AG5049" s="2" t="s">
        <v>2998</v>
      </c>
      <c r="AH5049" s="2" t="s">
        <v>17086</v>
      </c>
    </row>
    <row r="5050" spans="24:34" x14ac:dyDescent="0.4">
      <c r="X5050" s="2" t="s">
        <v>10241</v>
      </c>
      <c r="Y5050" s="2">
        <v>1975</v>
      </c>
      <c r="Z5050" s="2">
        <v>650.5</v>
      </c>
      <c r="AA5050" s="2">
        <v>20</v>
      </c>
      <c r="AB5050" s="2">
        <v>2</v>
      </c>
      <c r="AC5050" s="2">
        <v>588.9</v>
      </c>
      <c r="AE5050" s="2" t="s">
        <v>10231</v>
      </c>
      <c r="AF5050" s="2" t="s">
        <v>17390</v>
      </c>
      <c r="AG5050" s="2" t="s">
        <v>2998</v>
      </c>
      <c r="AH5050" s="2" t="s">
        <v>17086</v>
      </c>
    </row>
    <row r="5051" spans="24:34" x14ac:dyDescent="0.4">
      <c r="X5051" s="2" t="s">
        <v>10243</v>
      </c>
      <c r="Y5051" s="2">
        <v>1984</v>
      </c>
      <c r="Z5051" s="2">
        <v>1938.9</v>
      </c>
      <c r="AA5051" s="2">
        <v>61</v>
      </c>
      <c r="AB5051" s="2">
        <v>3</v>
      </c>
      <c r="AC5051" s="2">
        <v>1818.4</v>
      </c>
      <c r="AE5051" s="2" t="s">
        <v>10232</v>
      </c>
      <c r="AF5051" s="2" t="s">
        <v>2998</v>
      </c>
      <c r="AG5051" s="2" t="s">
        <v>2998</v>
      </c>
      <c r="AH5051" s="2" t="s">
        <v>2998</v>
      </c>
    </row>
    <row r="5052" spans="24:34" x14ac:dyDescent="0.4">
      <c r="X5052" s="2" t="s">
        <v>10244</v>
      </c>
      <c r="Y5052" s="2">
        <v>1996</v>
      </c>
      <c r="Z5052" s="2">
        <v>678.6</v>
      </c>
      <c r="AA5052" s="2">
        <v>33</v>
      </c>
      <c r="AB5052" s="2">
        <v>3</v>
      </c>
      <c r="AC5052" s="2">
        <v>638.6</v>
      </c>
      <c r="AE5052" s="2" t="s">
        <v>10233</v>
      </c>
      <c r="AF5052" s="2" t="s">
        <v>17407</v>
      </c>
      <c r="AG5052" s="2" t="s">
        <v>2998</v>
      </c>
      <c r="AH5052" s="2" t="s">
        <v>17086</v>
      </c>
    </row>
    <row r="5053" spans="24:34" x14ac:dyDescent="0.4">
      <c r="X5053" s="2" t="s">
        <v>10245</v>
      </c>
      <c r="Y5053" s="2">
        <v>1979</v>
      </c>
      <c r="Z5053" s="2">
        <v>601.70000000000005</v>
      </c>
      <c r="AA5053" s="2">
        <v>13</v>
      </c>
      <c r="AB5053" s="2">
        <v>2</v>
      </c>
      <c r="AC5053" s="2">
        <v>555.29999999999995</v>
      </c>
      <c r="AE5053" s="2" t="s">
        <v>10234</v>
      </c>
      <c r="AF5053" s="2" t="s">
        <v>2998</v>
      </c>
      <c r="AG5053" s="2" t="s">
        <v>2998</v>
      </c>
      <c r="AH5053" s="2" t="s">
        <v>2998</v>
      </c>
    </row>
    <row r="5054" spans="24:34" x14ac:dyDescent="0.4">
      <c r="X5054" s="2" t="s">
        <v>10246</v>
      </c>
      <c r="Y5054" s="2">
        <v>1997</v>
      </c>
      <c r="Z5054" s="2">
        <v>680</v>
      </c>
      <c r="AA5054" s="2">
        <v>26</v>
      </c>
      <c r="AB5054" s="2">
        <v>3</v>
      </c>
      <c r="AC5054" s="2">
        <v>628.4</v>
      </c>
      <c r="AE5054" s="2" t="s">
        <v>10235</v>
      </c>
      <c r="AF5054" s="2" t="s">
        <v>17407</v>
      </c>
      <c r="AG5054" s="2" t="s">
        <v>2998</v>
      </c>
      <c r="AH5054" s="2" t="s">
        <v>17088</v>
      </c>
    </row>
    <row r="5055" spans="24:34" x14ac:dyDescent="0.4">
      <c r="X5055" s="2" t="s">
        <v>10248</v>
      </c>
      <c r="Y5055" s="2">
        <v>1977</v>
      </c>
      <c r="Z5055" s="2">
        <v>594.20000000000005</v>
      </c>
      <c r="AA5055" s="2">
        <v>21</v>
      </c>
      <c r="AB5055" s="2">
        <v>2</v>
      </c>
      <c r="AC5055" s="2">
        <v>560.70000000000005</v>
      </c>
      <c r="AE5055" s="2" t="s">
        <v>10236</v>
      </c>
      <c r="AF5055" s="2" t="s">
        <v>17390</v>
      </c>
      <c r="AG5055" s="2" t="s">
        <v>2998</v>
      </c>
      <c r="AH5055" s="2" t="s">
        <v>17086</v>
      </c>
    </row>
    <row r="5056" spans="24:34" x14ac:dyDescent="0.4">
      <c r="X5056" s="2" t="s">
        <v>10249</v>
      </c>
      <c r="Y5056" s="2">
        <v>1988</v>
      </c>
      <c r="Z5056" s="2">
        <v>690.9</v>
      </c>
      <c r="AA5056" s="2">
        <v>24</v>
      </c>
      <c r="AB5056" s="2">
        <v>3</v>
      </c>
      <c r="AC5056" s="2">
        <v>629.6</v>
      </c>
      <c r="AE5056" s="2" t="s">
        <v>10237</v>
      </c>
      <c r="AF5056" s="2" t="s">
        <v>17390</v>
      </c>
      <c r="AG5056" s="2" t="s">
        <v>2998</v>
      </c>
      <c r="AH5056" s="2" t="s">
        <v>17086</v>
      </c>
    </row>
    <row r="5057" spans="24:34" x14ac:dyDescent="0.4">
      <c r="X5057" s="2" t="s">
        <v>1837</v>
      </c>
      <c r="Y5057" s="2">
        <v>1985</v>
      </c>
      <c r="Z5057" s="2">
        <v>1422.2</v>
      </c>
      <c r="AA5057" s="2">
        <v>32</v>
      </c>
      <c r="AB5057" s="2">
        <v>2</v>
      </c>
      <c r="AC5057" s="2">
        <v>1301.0999999999999</v>
      </c>
      <c r="AE5057" s="2" t="s">
        <v>10238</v>
      </c>
      <c r="AF5057" s="2" t="s">
        <v>17407</v>
      </c>
      <c r="AG5057" s="2" t="s">
        <v>2998</v>
      </c>
      <c r="AH5057" s="2" t="s">
        <v>17088</v>
      </c>
    </row>
    <row r="5058" spans="24:34" x14ac:dyDescent="0.4">
      <c r="X5058" s="2" t="s">
        <v>10250</v>
      </c>
      <c r="Y5058" s="2">
        <v>1990</v>
      </c>
      <c r="Z5058" s="2">
        <v>649.79999999999995</v>
      </c>
      <c r="AA5058" s="2">
        <v>32</v>
      </c>
      <c r="AB5058" s="2">
        <v>3</v>
      </c>
      <c r="AC5058" s="2">
        <v>602.29999999999995</v>
      </c>
      <c r="AE5058" s="2" t="s">
        <v>10239</v>
      </c>
      <c r="AF5058" s="2" t="s">
        <v>2998</v>
      </c>
      <c r="AG5058" s="2" t="s">
        <v>2998</v>
      </c>
      <c r="AH5058" s="2" t="s">
        <v>2998</v>
      </c>
    </row>
    <row r="5059" spans="24:34" x14ac:dyDescent="0.4">
      <c r="X5059" s="2" t="s">
        <v>10251</v>
      </c>
      <c r="Y5059" s="2">
        <v>1987</v>
      </c>
      <c r="Z5059" s="2">
        <v>1029.9000000000001</v>
      </c>
      <c r="AA5059" s="2">
        <v>35</v>
      </c>
      <c r="AB5059" s="2">
        <v>2</v>
      </c>
      <c r="AC5059" s="2">
        <v>901.9</v>
      </c>
      <c r="AE5059" s="2" t="s">
        <v>10240</v>
      </c>
      <c r="AF5059" s="2" t="s">
        <v>17390</v>
      </c>
      <c r="AG5059" s="2" t="s">
        <v>2998</v>
      </c>
      <c r="AH5059" s="2" t="s">
        <v>17400</v>
      </c>
    </row>
    <row r="5060" spans="24:34" x14ac:dyDescent="0.4">
      <c r="X5060" s="2" t="s">
        <v>1838</v>
      </c>
      <c r="Y5060" s="2">
        <v>1988</v>
      </c>
      <c r="Z5060" s="2">
        <v>1028.9000000000001</v>
      </c>
      <c r="AA5060" s="2">
        <v>36</v>
      </c>
      <c r="AB5060" s="2">
        <v>2</v>
      </c>
      <c r="AC5060" s="2">
        <v>898</v>
      </c>
      <c r="AE5060" s="2" t="s">
        <v>10241</v>
      </c>
      <c r="AF5060" s="2" t="s">
        <v>17390</v>
      </c>
      <c r="AG5060" s="2" t="s">
        <v>2998</v>
      </c>
      <c r="AH5060" s="2" t="s">
        <v>17088</v>
      </c>
    </row>
    <row r="5061" spans="24:34" x14ac:dyDescent="0.4">
      <c r="X5061" s="2" t="s">
        <v>10252</v>
      </c>
      <c r="Y5061" s="2">
        <v>1965</v>
      </c>
      <c r="Z5061" s="2">
        <v>328.4</v>
      </c>
      <c r="AA5061" s="2">
        <v>15</v>
      </c>
      <c r="AB5061" s="2">
        <v>2</v>
      </c>
      <c r="AC5061" s="2">
        <v>295.8</v>
      </c>
      <c r="AE5061" s="2" t="s">
        <v>10243</v>
      </c>
      <c r="AF5061" s="2" t="s">
        <v>17390</v>
      </c>
      <c r="AG5061" s="2" t="s">
        <v>2998</v>
      </c>
      <c r="AH5061" s="2" t="s">
        <v>17400</v>
      </c>
    </row>
    <row r="5062" spans="24:34" x14ac:dyDescent="0.4">
      <c r="X5062" s="2" t="s">
        <v>10253</v>
      </c>
      <c r="Y5062" s="2">
        <v>1966</v>
      </c>
      <c r="Z5062" s="2">
        <v>798.9</v>
      </c>
      <c r="AA5062" s="2">
        <v>20</v>
      </c>
      <c r="AB5062" s="2">
        <v>2</v>
      </c>
      <c r="AC5062" s="2">
        <v>739.5</v>
      </c>
      <c r="AE5062" s="2" t="s">
        <v>10244</v>
      </c>
      <c r="AF5062" s="2" t="s">
        <v>17390</v>
      </c>
      <c r="AG5062" s="2" t="s">
        <v>2998</v>
      </c>
      <c r="AH5062" s="2" t="s">
        <v>17086</v>
      </c>
    </row>
    <row r="5063" spans="24:34" x14ac:dyDescent="0.4">
      <c r="X5063" s="2" t="s">
        <v>10254</v>
      </c>
      <c r="Y5063" s="2">
        <v>1969</v>
      </c>
      <c r="Z5063" s="2">
        <v>809.3</v>
      </c>
      <c r="AA5063" s="2">
        <v>15</v>
      </c>
      <c r="AB5063" s="2">
        <v>2</v>
      </c>
      <c r="AC5063" s="2">
        <v>747.7</v>
      </c>
      <c r="AE5063" s="2" t="s">
        <v>10245</v>
      </c>
      <c r="AF5063" s="2" t="s">
        <v>17390</v>
      </c>
      <c r="AG5063" s="2" t="s">
        <v>2998</v>
      </c>
      <c r="AH5063" s="2" t="s">
        <v>17088</v>
      </c>
    </row>
    <row r="5064" spans="24:34" x14ac:dyDescent="0.4">
      <c r="X5064" s="2" t="s">
        <v>10256</v>
      </c>
      <c r="Y5064" s="2">
        <v>1996</v>
      </c>
      <c r="Z5064" s="2">
        <v>626.29999999999995</v>
      </c>
      <c r="AA5064" s="2">
        <v>19</v>
      </c>
      <c r="AB5064" s="2">
        <v>2</v>
      </c>
      <c r="AC5064" s="2">
        <v>575.1</v>
      </c>
      <c r="AE5064" s="2" t="s">
        <v>10246</v>
      </c>
      <c r="AF5064" s="2" t="s">
        <v>17390</v>
      </c>
      <c r="AG5064" s="2" t="s">
        <v>2998</v>
      </c>
      <c r="AH5064" s="2" t="s">
        <v>17086</v>
      </c>
    </row>
    <row r="5065" spans="24:34" x14ac:dyDescent="0.4">
      <c r="X5065" s="2" t="s">
        <v>10258</v>
      </c>
      <c r="Y5065" s="2">
        <v>1998</v>
      </c>
      <c r="Z5065" s="2">
        <v>609.9</v>
      </c>
      <c r="AA5065" s="2">
        <v>30</v>
      </c>
      <c r="AB5065" s="2">
        <v>2</v>
      </c>
      <c r="AC5065" s="2">
        <v>559.1</v>
      </c>
      <c r="AE5065" s="2" t="s">
        <v>10248</v>
      </c>
      <c r="AF5065" s="2" t="s">
        <v>17390</v>
      </c>
      <c r="AG5065" s="2" t="s">
        <v>2998</v>
      </c>
      <c r="AH5065" s="2" t="s">
        <v>17088</v>
      </c>
    </row>
    <row r="5066" spans="24:34" x14ac:dyDescent="0.4">
      <c r="X5066" s="2" t="s">
        <v>10259</v>
      </c>
      <c r="Y5066" s="2">
        <v>1992</v>
      </c>
      <c r="Z5066" s="2">
        <v>618.1</v>
      </c>
      <c r="AA5066" s="2">
        <v>28</v>
      </c>
      <c r="AB5066" s="2">
        <v>2</v>
      </c>
      <c r="AC5066" s="2">
        <v>568.20000000000005</v>
      </c>
      <c r="AE5066" s="2" t="s">
        <v>10249</v>
      </c>
      <c r="AF5066" s="2" t="s">
        <v>17390</v>
      </c>
      <c r="AG5066" s="2" t="s">
        <v>2998</v>
      </c>
      <c r="AH5066" s="2" t="s">
        <v>17086</v>
      </c>
    </row>
    <row r="5067" spans="24:34" x14ac:dyDescent="0.4">
      <c r="X5067" s="2" t="s">
        <v>10261</v>
      </c>
      <c r="Y5067" s="2">
        <v>1991</v>
      </c>
      <c r="Z5067" s="2">
        <v>645.5</v>
      </c>
      <c r="AA5067" s="2">
        <v>31</v>
      </c>
      <c r="AB5067" s="2">
        <v>2</v>
      </c>
      <c r="AC5067" s="2">
        <v>597.29999999999995</v>
      </c>
      <c r="AE5067" s="2" t="s">
        <v>1837</v>
      </c>
      <c r="AF5067" s="2" t="s">
        <v>17390</v>
      </c>
      <c r="AG5067" s="2" t="s">
        <v>2998</v>
      </c>
      <c r="AH5067" s="2" t="s">
        <v>17400</v>
      </c>
    </row>
    <row r="5068" spans="24:34" x14ac:dyDescent="0.4">
      <c r="X5068" s="2" t="s">
        <v>10262</v>
      </c>
      <c r="Y5068" s="2">
        <v>1993</v>
      </c>
      <c r="Z5068" s="2">
        <v>608.5</v>
      </c>
      <c r="AA5068" s="2">
        <v>26</v>
      </c>
      <c r="AB5068" s="2">
        <v>2</v>
      </c>
      <c r="AC5068" s="2">
        <v>559</v>
      </c>
      <c r="AE5068" s="2" t="s">
        <v>10250</v>
      </c>
      <c r="AF5068" s="2" t="s">
        <v>17390</v>
      </c>
      <c r="AG5068" s="2" t="s">
        <v>2998</v>
      </c>
      <c r="AH5068" s="2" t="s">
        <v>17086</v>
      </c>
    </row>
    <row r="5069" spans="24:34" x14ac:dyDescent="0.4">
      <c r="X5069" s="2" t="s">
        <v>10263</v>
      </c>
      <c r="Y5069" s="2">
        <v>1955</v>
      </c>
      <c r="Z5069" s="2">
        <v>338.6</v>
      </c>
      <c r="AA5069" s="2">
        <v>16</v>
      </c>
      <c r="AB5069" s="2">
        <v>2</v>
      </c>
      <c r="AC5069" s="2">
        <v>297.39999999999998</v>
      </c>
      <c r="AE5069" s="2" t="s">
        <v>10251</v>
      </c>
      <c r="AF5069" s="2" t="s">
        <v>17390</v>
      </c>
      <c r="AG5069" s="2" t="s">
        <v>2998</v>
      </c>
      <c r="AH5069" s="2" t="s">
        <v>17400</v>
      </c>
    </row>
    <row r="5070" spans="24:34" x14ac:dyDescent="0.4">
      <c r="X5070" s="2" t="s">
        <v>10264</v>
      </c>
      <c r="Y5070" s="2">
        <v>1994</v>
      </c>
      <c r="Z5070" s="2">
        <v>906.6</v>
      </c>
      <c r="AA5070" s="2">
        <v>36</v>
      </c>
      <c r="AB5070" s="2">
        <v>2</v>
      </c>
      <c r="AC5070" s="2">
        <v>848.2</v>
      </c>
      <c r="AE5070" s="2" t="s">
        <v>1838</v>
      </c>
      <c r="AF5070" s="2" t="s">
        <v>17390</v>
      </c>
      <c r="AG5070" s="2" t="s">
        <v>2998</v>
      </c>
      <c r="AH5070" s="2" t="s">
        <v>17400</v>
      </c>
    </row>
    <row r="5071" spans="24:34" x14ac:dyDescent="0.4">
      <c r="X5071" s="2" t="s">
        <v>335</v>
      </c>
      <c r="Y5071" s="2">
        <v>1973</v>
      </c>
      <c r="Z5071" s="2">
        <v>775.8</v>
      </c>
      <c r="AA5071" s="2">
        <v>35</v>
      </c>
      <c r="AB5071" s="2">
        <v>2</v>
      </c>
      <c r="AC5071" s="2">
        <v>718.4</v>
      </c>
      <c r="AE5071" s="2" t="s">
        <v>10252</v>
      </c>
      <c r="AF5071" s="2" t="s">
        <v>17390</v>
      </c>
      <c r="AG5071" s="2" t="s">
        <v>2998</v>
      </c>
      <c r="AH5071" s="2" t="s">
        <v>17086</v>
      </c>
    </row>
    <row r="5072" spans="24:34" x14ac:dyDescent="0.4">
      <c r="X5072" s="2" t="s">
        <v>10265</v>
      </c>
      <c r="Y5072" s="2">
        <v>1974</v>
      </c>
      <c r="Z5072" s="2">
        <v>781.1</v>
      </c>
      <c r="AA5072" s="2">
        <v>41</v>
      </c>
      <c r="AB5072" s="2">
        <v>2</v>
      </c>
      <c r="AC5072" s="2">
        <v>721.6</v>
      </c>
      <c r="AE5072" s="2" t="s">
        <v>10253</v>
      </c>
      <c r="AF5072" s="2" t="s">
        <v>17390</v>
      </c>
      <c r="AG5072" s="2" t="s">
        <v>2998</v>
      </c>
      <c r="AH5072" s="2" t="s">
        <v>17088</v>
      </c>
    </row>
    <row r="5073" spans="24:34" x14ac:dyDescent="0.4">
      <c r="X5073" s="2" t="s">
        <v>10266</v>
      </c>
      <c r="Y5073" s="2">
        <v>1976</v>
      </c>
      <c r="Z5073" s="2">
        <v>771.2</v>
      </c>
      <c r="AA5073" s="2">
        <v>40</v>
      </c>
      <c r="AB5073" s="2">
        <v>2</v>
      </c>
      <c r="AC5073" s="2">
        <v>712.2</v>
      </c>
      <c r="AE5073" s="2" t="s">
        <v>10254</v>
      </c>
      <c r="AF5073" s="2" t="s">
        <v>17390</v>
      </c>
      <c r="AG5073" s="2" t="s">
        <v>2998</v>
      </c>
      <c r="AH5073" s="2" t="s">
        <v>17088</v>
      </c>
    </row>
    <row r="5074" spans="24:34" x14ac:dyDescent="0.4">
      <c r="X5074" s="2" t="s">
        <v>10268</v>
      </c>
      <c r="Y5074" s="2">
        <v>1977</v>
      </c>
      <c r="Z5074" s="2">
        <v>883</v>
      </c>
      <c r="AA5074" s="2">
        <v>44</v>
      </c>
      <c r="AB5074" s="2">
        <v>2</v>
      </c>
      <c r="AC5074" s="2">
        <v>796.9</v>
      </c>
      <c r="AE5074" s="2" t="s">
        <v>10256</v>
      </c>
      <c r="AF5074" s="2" t="s">
        <v>17390</v>
      </c>
      <c r="AG5074" s="2" t="s">
        <v>2998</v>
      </c>
      <c r="AH5074" s="2" t="s">
        <v>17088</v>
      </c>
    </row>
    <row r="5075" spans="24:34" x14ac:dyDescent="0.4">
      <c r="X5075" s="2" t="s">
        <v>10269</v>
      </c>
      <c r="Y5075" s="2">
        <v>1978</v>
      </c>
      <c r="Z5075" s="2">
        <v>945.4</v>
      </c>
      <c r="AA5075" s="2">
        <v>56</v>
      </c>
      <c r="AB5075" s="2">
        <v>2</v>
      </c>
      <c r="AC5075" s="2">
        <v>856.5</v>
      </c>
      <c r="AE5075" s="2" t="s">
        <v>10258</v>
      </c>
      <c r="AF5075" s="2" t="s">
        <v>17390</v>
      </c>
      <c r="AG5075" s="2" t="s">
        <v>2998</v>
      </c>
      <c r="AH5075" s="2" t="s">
        <v>17088</v>
      </c>
    </row>
    <row r="5076" spans="24:34" x14ac:dyDescent="0.4">
      <c r="X5076" s="2" t="s">
        <v>10270</v>
      </c>
      <c r="Y5076" s="2">
        <v>1979</v>
      </c>
      <c r="Z5076" s="2">
        <v>925.7</v>
      </c>
      <c r="AA5076" s="2">
        <v>46</v>
      </c>
      <c r="AB5076" s="2">
        <v>2</v>
      </c>
      <c r="AC5076" s="2">
        <v>839.9</v>
      </c>
      <c r="AE5076" s="2" t="s">
        <v>10259</v>
      </c>
      <c r="AF5076" s="2" t="s">
        <v>17390</v>
      </c>
      <c r="AG5076" s="2" t="s">
        <v>2998</v>
      </c>
      <c r="AH5076" s="2" t="s">
        <v>17088</v>
      </c>
    </row>
    <row r="5077" spans="24:34" x14ac:dyDescent="0.4">
      <c r="X5077" s="2" t="s">
        <v>10271</v>
      </c>
      <c r="Y5077" s="2">
        <v>1980</v>
      </c>
      <c r="Z5077" s="2">
        <v>951</v>
      </c>
      <c r="AA5077" s="2">
        <v>55</v>
      </c>
      <c r="AB5077" s="2">
        <v>2</v>
      </c>
      <c r="AC5077" s="2">
        <v>865</v>
      </c>
      <c r="AE5077" s="2" t="s">
        <v>10261</v>
      </c>
      <c r="AF5077" s="2" t="s">
        <v>17390</v>
      </c>
      <c r="AG5077" s="2" t="s">
        <v>2998</v>
      </c>
      <c r="AH5077" s="2" t="s">
        <v>17088</v>
      </c>
    </row>
    <row r="5078" spans="24:34" x14ac:dyDescent="0.4">
      <c r="X5078" s="2" t="s">
        <v>10272</v>
      </c>
      <c r="Y5078" s="2">
        <v>1967</v>
      </c>
      <c r="Z5078" s="2">
        <v>329.1</v>
      </c>
      <c r="AA5078" s="2">
        <v>15</v>
      </c>
      <c r="AB5078" s="2">
        <v>2</v>
      </c>
      <c r="AC5078" s="2">
        <v>299.10000000000002</v>
      </c>
      <c r="AE5078" s="2" t="s">
        <v>10262</v>
      </c>
      <c r="AF5078" s="2" t="s">
        <v>17390</v>
      </c>
      <c r="AG5078" s="2" t="s">
        <v>2998</v>
      </c>
      <c r="AH5078" s="2" t="s">
        <v>17088</v>
      </c>
    </row>
    <row r="5079" spans="24:34" x14ac:dyDescent="0.4">
      <c r="X5079" s="2" t="s">
        <v>10273</v>
      </c>
      <c r="Y5079" s="2">
        <v>1966</v>
      </c>
      <c r="Z5079" s="2">
        <v>321.39999999999998</v>
      </c>
      <c r="AA5079" s="2">
        <v>18</v>
      </c>
      <c r="AB5079" s="2">
        <v>2</v>
      </c>
      <c r="AC5079" s="2">
        <v>291.39999999999998</v>
      </c>
      <c r="AE5079" s="2" t="s">
        <v>10263</v>
      </c>
      <c r="AF5079" s="2" t="s">
        <v>17390</v>
      </c>
      <c r="AG5079" s="2" t="s">
        <v>2998</v>
      </c>
      <c r="AH5079" s="2" t="s">
        <v>17086</v>
      </c>
    </row>
    <row r="5080" spans="24:34" x14ac:dyDescent="0.4">
      <c r="X5080" s="2" t="s">
        <v>10274</v>
      </c>
      <c r="Y5080" s="2">
        <v>1971</v>
      </c>
      <c r="Z5080" s="2">
        <v>326.39999999999998</v>
      </c>
      <c r="AA5080" s="2">
        <v>16</v>
      </c>
      <c r="AB5080" s="2">
        <v>2</v>
      </c>
      <c r="AC5080" s="2">
        <v>294</v>
      </c>
      <c r="AE5080" s="2" t="s">
        <v>10264</v>
      </c>
      <c r="AF5080" s="2" t="s">
        <v>17390</v>
      </c>
      <c r="AG5080" s="2" t="s">
        <v>2998</v>
      </c>
      <c r="AH5080" s="2" t="s">
        <v>17400</v>
      </c>
    </row>
    <row r="5081" spans="24:34" x14ac:dyDescent="0.4">
      <c r="X5081" s="2" t="s">
        <v>10276</v>
      </c>
      <c r="Y5081" s="2">
        <v>1972</v>
      </c>
      <c r="Z5081" s="2">
        <v>331.7</v>
      </c>
      <c r="AA5081" s="2">
        <v>11</v>
      </c>
      <c r="AB5081" s="2">
        <v>2</v>
      </c>
      <c r="AC5081" s="2">
        <v>299.7</v>
      </c>
      <c r="AE5081" s="2" t="s">
        <v>335</v>
      </c>
      <c r="AF5081" s="2" t="s">
        <v>17390</v>
      </c>
      <c r="AG5081" s="2" t="s">
        <v>2998</v>
      </c>
      <c r="AH5081" s="2" t="s">
        <v>17088</v>
      </c>
    </row>
    <row r="5082" spans="24:34" x14ac:dyDescent="0.4">
      <c r="X5082" s="2" t="s">
        <v>10277</v>
      </c>
      <c r="Y5082" s="2">
        <v>1964</v>
      </c>
      <c r="Z5082" s="2">
        <v>341.5</v>
      </c>
      <c r="AA5082" s="2">
        <v>21</v>
      </c>
      <c r="AB5082" s="2">
        <v>2</v>
      </c>
      <c r="AC5082" s="2">
        <v>311.39999999999998</v>
      </c>
      <c r="AE5082" s="2" t="s">
        <v>10265</v>
      </c>
      <c r="AF5082" s="2" t="s">
        <v>17390</v>
      </c>
      <c r="AG5082" s="2" t="s">
        <v>2998</v>
      </c>
      <c r="AH5082" s="2" t="s">
        <v>17088</v>
      </c>
    </row>
    <row r="5083" spans="24:34" x14ac:dyDescent="0.4">
      <c r="X5083" s="2" t="s">
        <v>10278</v>
      </c>
      <c r="Y5083" s="2">
        <v>1965</v>
      </c>
      <c r="Z5083" s="2">
        <v>330.9</v>
      </c>
      <c r="AA5083" s="2">
        <v>15</v>
      </c>
      <c r="AB5083" s="2">
        <v>2</v>
      </c>
      <c r="AC5083" s="2">
        <v>309.3</v>
      </c>
      <c r="AE5083" s="2" t="s">
        <v>10266</v>
      </c>
      <c r="AF5083" s="2" t="s">
        <v>17390</v>
      </c>
      <c r="AG5083" s="2" t="s">
        <v>2998</v>
      </c>
      <c r="AH5083" s="2" t="s">
        <v>17088</v>
      </c>
    </row>
    <row r="5084" spans="24:34" x14ac:dyDescent="0.4">
      <c r="X5084" s="2" t="s">
        <v>10280</v>
      </c>
      <c r="Y5084" s="2">
        <v>1965</v>
      </c>
      <c r="Z5084" s="2">
        <v>325.7</v>
      </c>
      <c r="AA5084" s="2">
        <v>20</v>
      </c>
      <c r="AB5084" s="2">
        <v>2</v>
      </c>
      <c r="AC5084" s="2">
        <v>296.10000000000002</v>
      </c>
      <c r="AE5084" s="2" t="s">
        <v>10268</v>
      </c>
      <c r="AF5084" s="2" t="s">
        <v>17390</v>
      </c>
      <c r="AG5084" s="2" t="s">
        <v>2998</v>
      </c>
      <c r="AH5084" s="2" t="s">
        <v>17400</v>
      </c>
    </row>
    <row r="5085" spans="24:34" x14ac:dyDescent="0.4">
      <c r="X5085" s="2" t="s">
        <v>1839</v>
      </c>
      <c r="Y5085" s="2">
        <v>1929</v>
      </c>
      <c r="Z5085" s="2">
        <v>582.6</v>
      </c>
      <c r="AA5085" s="2">
        <v>39</v>
      </c>
      <c r="AB5085" s="2">
        <v>2</v>
      </c>
      <c r="AC5085" s="2">
        <v>359.6</v>
      </c>
      <c r="AE5085" s="2" t="s">
        <v>10269</v>
      </c>
      <c r="AF5085" s="2" t="s">
        <v>17390</v>
      </c>
      <c r="AG5085" s="2" t="s">
        <v>2998</v>
      </c>
      <c r="AH5085" s="2" t="s">
        <v>17400</v>
      </c>
    </row>
    <row r="5086" spans="24:34" x14ac:dyDescent="0.4">
      <c r="X5086" s="2" t="s">
        <v>10281</v>
      </c>
      <c r="Y5086" s="2">
        <v>1994</v>
      </c>
      <c r="Z5086" s="2">
        <v>2105.4</v>
      </c>
      <c r="AA5086" s="2">
        <v>95</v>
      </c>
      <c r="AB5086" s="2">
        <v>3</v>
      </c>
      <c r="AC5086" s="2">
        <v>2105.4</v>
      </c>
      <c r="AE5086" s="2" t="s">
        <v>10270</v>
      </c>
      <c r="AF5086" s="2" t="s">
        <v>17390</v>
      </c>
      <c r="AG5086" s="2" t="s">
        <v>2998</v>
      </c>
      <c r="AH5086" s="2" t="s">
        <v>17400</v>
      </c>
    </row>
    <row r="5087" spans="24:34" x14ac:dyDescent="0.4">
      <c r="X5087" s="2" t="s">
        <v>10282</v>
      </c>
      <c r="Y5087" s="2">
        <v>2001</v>
      </c>
      <c r="Z5087" s="2">
        <v>707.1</v>
      </c>
      <c r="AA5087" s="2">
        <v>37</v>
      </c>
      <c r="AB5087" s="2">
        <v>3</v>
      </c>
      <c r="AC5087" s="2">
        <v>649.9</v>
      </c>
      <c r="AE5087" s="2" t="s">
        <v>10271</v>
      </c>
      <c r="AF5087" s="2" t="s">
        <v>17390</v>
      </c>
      <c r="AG5087" s="2" t="s">
        <v>2998</v>
      </c>
      <c r="AH5087" s="2" t="s">
        <v>17400</v>
      </c>
    </row>
    <row r="5088" spans="24:34" x14ac:dyDescent="0.4">
      <c r="X5088" s="2" t="s">
        <v>10283</v>
      </c>
      <c r="Y5088" s="2">
        <v>1969</v>
      </c>
      <c r="Z5088" s="2">
        <v>408.6</v>
      </c>
      <c r="AA5088" s="2">
        <v>12</v>
      </c>
      <c r="AB5088" s="2">
        <v>1</v>
      </c>
      <c r="AC5088" s="2">
        <v>363.2</v>
      </c>
      <c r="AE5088" s="2" t="s">
        <v>10272</v>
      </c>
      <c r="AF5088" s="2" t="s">
        <v>17390</v>
      </c>
      <c r="AG5088" s="2" t="s">
        <v>2998</v>
      </c>
      <c r="AH5088" s="2" t="s">
        <v>17086</v>
      </c>
    </row>
    <row r="5089" spans="24:34" x14ac:dyDescent="0.4">
      <c r="X5089" s="2" t="s">
        <v>10284</v>
      </c>
      <c r="Y5089" s="2">
        <v>2003</v>
      </c>
      <c r="Z5089" s="2">
        <v>685.4</v>
      </c>
      <c r="AA5089" s="2">
        <v>35</v>
      </c>
      <c r="AB5089" s="2">
        <v>3</v>
      </c>
      <c r="AC5089" s="2">
        <v>640.5</v>
      </c>
      <c r="AE5089" s="2" t="s">
        <v>10273</v>
      </c>
      <c r="AF5089" s="2" t="s">
        <v>17390</v>
      </c>
      <c r="AG5089" s="2" t="s">
        <v>2998</v>
      </c>
      <c r="AH5089" s="2" t="s">
        <v>17086</v>
      </c>
    </row>
    <row r="5090" spans="24:34" x14ac:dyDescent="0.4">
      <c r="X5090" s="2" t="s">
        <v>10285</v>
      </c>
      <c r="Y5090" s="2">
        <v>1973</v>
      </c>
      <c r="Z5090" s="2">
        <v>1885.6</v>
      </c>
      <c r="AA5090" s="2">
        <v>66</v>
      </c>
      <c r="AB5090" s="2">
        <v>3</v>
      </c>
      <c r="AC5090" s="2">
        <v>1712.4</v>
      </c>
      <c r="AE5090" s="2" t="s">
        <v>10274</v>
      </c>
      <c r="AF5090" s="2" t="s">
        <v>17390</v>
      </c>
      <c r="AG5090" s="2" t="s">
        <v>2998</v>
      </c>
      <c r="AH5090" s="2" t="s">
        <v>17086</v>
      </c>
    </row>
    <row r="5091" spans="24:34" x14ac:dyDescent="0.4">
      <c r="X5091" s="2" t="s">
        <v>1840</v>
      </c>
      <c r="Y5091" s="2">
        <v>2005</v>
      </c>
      <c r="Z5091" s="2">
        <v>692.8</v>
      </c>
      <c r="AA5091" s="2">
        <v>33</v>
      </c>
      <c r="AB5091" s="2">
        <v>3</v>
      </c>
      <c r="AC5091" s="2">
        <v>639.6</v>
      </c>
      <c r="AE5091" s="2" t="s">
        <v>10276</v>
      </c>
      <c r="AF5091" s="2" t="s">
        <v>17390</v>
      </c>
      <c r="AG5091" s="2" t="s">
        <v>2998</v>
      </c>
      <c r="AH5091" s="2" t="s">
        <v>17086</v>
      </c>
    </row>
    <row r="5092" spans="24:34" x14ac:dyDescent="0.4">
      <c r="X5092" s="2" t="s">
        <v>10287</v>
      </c>
      <c r="Y5092" s="2">
        <v>1960</v>
      </c>
      <c r="Z5092" s="2">
        <v>1055.7</v>
      </c>
      <c r="AA5092" s="2">
        <v>45</v>
      </c>
      <c r="AB5092" s="2">
        <v>1</v>
      </c>
      <c r="AC5092" s="2">
        <v>845.7</v>
      </c>
      <c r="AE5092" s="2" t="s">
        <v>10277</v>
      </c>
      <c r="AF5092" s="2" t="s">
        <v>17390</v>
      </c>
      <c r="AG5092" s="2" t="s">
        <v>2998</v>
      </c>
      <c r="AH5092" s="2" t="s">
        <v>17086</v>
      </c>
    </row>
    <row r="5093" spans="24:34" x14ac:dyDescent="0.4">
      <c r="X5093" s="2" t="s">
        <v>10289</v>
      </c>
      <c r="Y5093" s="2">
        <v>1961</v>
      </c>
      <c r="Z5093" s="2">
        <v>299.60000000000002</v>
      </c>
      <c r="AA5093" s="2">
        <v>14</v>
      </c>
      <c r="AB5093" s="2">
        <v>2</v>
      </c>
      <c r="AC5093" s="2">
        <v>276.7</v>
      </c>
      <c r="AE5093" s="2" t="s">
        <v>10278</v>
      </c>
      <c r="AF5093" s="2" t="s">
        <v>17390</v>
      </c>
      <c r="AG5093" s="2" t="s">
        <v>2998</v>
      </c>
      <c r="AH5093" s="2" t="s">
        <v>17086</v>
      </c>
    </row>
    <row r="5094" spans="24:34" x14ac:dyDescent="0.4">
      <c r="X5094" s="2" t="s">
        <v>10290</v>
      </c>
      <c r="Y5094" s="2">
        <v>1963</v>
      </c>
      <c r="Z5094" s="2">
        <v>1048.5999999999999</v>
      </c>
      <c r="AA5094" s="2">
        <v>45</v>
      </c>
      <c r="AB5094" s="2">
        <v>2</v>
      </c>
      <c r="AC5094" s="2">
        <v>976.5</v>
      </c>
      <c r="AE5094" s="2" t="s">
        <v>10280</v>
      </c>
      <c r="AF5094" s="2" t="s">
        <v>17390</v>
      </c>
      <c r="AG5094" s="2" t="s">
        <v>2998</v>
      </c>
      <c r="AH5094" s="2" t="s">
        <v>17086</v>
      </c>
    </row>
    <row r="5095" spans="24:34" x14ac:dyDescent="0.4">
      <c r="X5095" s="2" t="s">
        <v>10292</v>
      </c>
      <c r="Y5095" s="2">
        <v>1962</v>
      </c>
      <c r="Z5095" s="2">
        <v>319</v>
      </c>
      <c r="AA5095" s="2">
        <v>16</v>
      </c>
      <c r="AB5095" s="2">
        <v>2</v>
      </c>
      <c r="AC5095" s="2">
        <v>291.10000000000002</v>
      </c>
      <c r="AE5095" s="2" t="s">
        <v>1839</v>
      </c>
      <c r="AF5095" s="2" t="s">
        <v>17407</v>
      </c>
      <c r="AG5095" s="2" t="s">
        <v>2998</v>
      </c>
      <c r="AH5095" s="2" t="s">
        <v>17088</v>
      </c>
    </row>
    <row r="5096" spans="24:34" x14ac:dyDescent="0.4">
      <c r="X5096" s="2" t="s">
        <v>10293</v>
      </c>
      <c r="Y5096" s="2">
        <v>1980</v>
      </c>
      <c r="Z5096" s="2">
        <v>375.1</v>
      </c>
      <c r="AA5096" s="2">
        <v>21</v>
      </c>
      <c r="AB5096" s="2">
        <v>2</v>
      </c>
      <c r="AC5096" s="2">
        <v>344.5</v>
      </c>
      <c r="AE5096" s="2" t="s">
        <v>10281</v>
      </c>
      <c r="AF5096" s="2" t="s">
        <v>17390</v>
      </c>
      <c r="AG5096" s="2" t="s">
        <v>2998</v>
      </c>
      <c r="AH5096" s="2" t="s">
        <v>17393</v>
      </c>
    </row>
    <row r="5097" spans="24:34" x14ac:dyDescent="0.4">
      <c r="X5097" s="2" t="s">
        <v>10294</v>
      </c>
      <c r="Y5097" s="2">
        <v>1990</v>
      </c>
      <c r="Z5097" s="2">
        <v>388</v>
      </c>
      <c r="AA5097" s="2">
        <v>23</v>
      </c>
      <c r="AB5097" s="2">
        <v>2</v>
      </c>
      <c r="AC5097" s="2">
        <v>356.3</v>
      </c>
      <c r="AE5097" s="2" t="s">
        <v>10282</v>
      </c>
      <c r="AF5097" s="2" t="s">
        <v>17390</v>
      </c>
      <c r="AG5097" s="2" t="s">
        <v>2998</v>
      </c>
      <c r="AH5097" s="2" t="s">
        <v>17086</v>
      </c>
    </row>
    <row r="5098" spans="24:34" x14ac:dyDescent="0.4">
      <c r="X5098" s="2" t="s">
        <v>1841</v>
      </c>
      <c r="Y5098" s="2">
        <v>1931</v>
      </c>
      <c r="Z5098" s="2">
        <v>402</v>
      </c>
      <c r="AA5098" s="2">
        <v>22</v>
      </c>
      <c r="AB5098" s="2">
        <v>2</v>
      </c>
      <c r="AC5098" s="2">
        <v>360.9</v>
      </c>
      <c r="AE5098" s="2" t="s">
        <v>10283</v>
      </c>
      <c r="AF5098" s="2" t="s">
        <v>17407</v>
      </c>
      <c r="AG5098" s="2" t="s">
        <v>2998</v>
      </c>
      <c r="AH5098" s="2" t="s">
        <v>17400</v>
      </c>
    </row>
    <row r="5099" spans="24:34" x14ac:dyDescent="0.4">
      <c r="X5099" s="2" t="s">
        <v>10296</v>
      </c>
      <c r="Y5099" s="2">
        <v>1984</v>
      </c>
      <c r="Z5099" s="2">
        <v>917.8</v>
      </c>
      <c r="AA5099" s="2">
        <v>40</v>
      </c>
      <c r="AB5099" s="2">
        <v>2</v>
      </c>
      <c r="AC5099" s="2">
        <v>917.8</v>
      </c>
      <c r="AE5099" s="2" t="s">
        <v>10284</v>
      </c>
      <c r="AF5099" s="2" t="s">
        <v>17390</v>
      </c>
      <c r="AG5099" s="2" t="s">
        <v>2998</v>
      </c>
      <c r="AH5099" s="2" t="s">
        <v>17086</v>
      </c>
    </row>
    <row r="5100" spans="24:34" x14ac:dyDescent="0.4">
      <c r="X5100" s="2" t="s">
        <v>10297</v>
      </c>
      <c r="Y5100" s="2">
        <v>1953</v>
      </c>
      <c r="Z5100" s="2">
        <v>267.7</v>
      </c>
      <c r="AA5100" s="2">
        <v>21</v>
      </c>
      <c r="AB5100" s="2">
        <v>2</v>
      </c>
      <c r="AC5100" s="2">
        <v>267.7</v>
      </c>
      <c r="AE5100" s="2" t="s">
        <v>10285</v>
      </c>
      <c r="AF5100" s="2" t="s">
        <v>17390</v>
      </c>
      <c r="AG5100" s="2" t="s">
        <v>17394</v>
      </c>
      <c r="AH5100" s="2" t="s">
        <v>17393</v>
      </c>
    </row>
    <row r="5101" spans="24:34" x14ac:dyDescent="0.4">
      <c r="X5101" s="2" t="s">
        <v>10298</v>
      </c>
      <c r="Y5101" s="2">
        <v>1955</v>
      </c>
      <c r="Z5101" s="2">
        <v>234.3</v>
      </c>
      <c r="AA5101" s="2">
        <v>21</v>
      </c>
      <c r="AB5101" s="2">
        <v>2</v>
      </c>
      <c r="AC5101" s="2">
        <v>234.3</v>
      </c>
      <c r="AE5101" s="2" t="s">
        <v>1840</v>
      </c>
      <c r="AF5101" s="2" t="s">
        <v>17390</v>
      </c>
      <c r="AG5101" s="2" t="s">
        <v>2998</v>
      </c>
      <c r="AH5101" s="2" t="s">
        <v>17086</v>
      </c>
    </row>
    <row r="5102" spans="24:34" x14ac:dyDescent="0.4">
      <c r="X5102" s="2" t="s">
        <v>10299</v>
      </c>
      <c r="Y5102" s="2">
        <v>1987</v>
      </c>
      <c r="Z5102" s="2">
        <v>528.29999999999995</v>
      </c>
      <c r="AA5102" s="2">
        <v>47</v>
      </c>
      <c r="AB5102" s="2">
        <v>2</v>
      </c>
      <c r="AC5102" s="2">
        <v>528.29999999999995</v>
      </c>
      <c r="AE5102" s="2" t="s">
        <v>10287</v>
      </c>
      <c r="AF5102" s="2" t="s">
        <v>17390</v>
      </c>
      <c r="AG5102" s="2" t="s">
        <v>17437</v>
      </c>
      <c r="AH5102" s="2" t="s">
        <v>17088</v>
      </c>
    </row>
    <row r="5103" spans="24:34" x14ac:dyDescent="0.4">
      <c r="X5103" s="2" t="s">
        <v>10300</v>
      </c>
      <c r="Y5103" s="2">
        <v>1961</v>
      </c>
      <c r="Z5103" s="2">
        <v>288</v>
      </c>
      <c r="AA5103" s="2">
        <v>17</v>
      </c>
      <c r="AB5103" s="2">
        <v>2</v>
      </c>
      <c r="AC5103" s="2">
        <v>257.89999999999998</v>
      </c>
      <c r="AE5103" s="2" t="s">
        <v>10289</v>
      </c>
      <c r="AF5103" s="2" t="s">
        <v>17390</v>
      </c>
      <c r="AG5103" s="2" t="s">
        <v>17598</v>
      </c>
      <c r="AH5103" s="2" t="s">
        <v>17086</v>
      </c>
    </row>
    <row r="5104" spans="24:34" x14ac:dyDescent="0.4">
      <c r="X5104" s="2" t="s">
        <v>1842</v>
      </c>
      <c r="Y5104" s="2">
        <v>1986</v>
      </c>
      <c r="Z5104" s="2">
        <v>536.4</v>
      </c>
      <c r="AA5104" s="2">
        <v>47</v>
      </c>
      <c r="AB5104" s="2">
        <v>2</v>
      </c>
      <c r="AC5104" s="2">
        <v>536.4</v>
      </c>
      <c r="AE5104" s="2" t="s">
        <v>10290</v>
      </c>
      <c r="AF5104" s="2" t="s">
        <v>17390</v>
      </c>
      <c r="AG5104" s="2" t="s">
        <v>2998</v>
      </c>
      <c r="AH5104" s="2" t="s">
        <v>17393</v>
      </c>
    </row>
    <row r="5105" spans="24:34" x14ac:dyDescent="0.4">
      <c r="X5105" s="2" t="s">
        <v>10301</v>
      </c>
      <c r="Y5105" s="2">
        <v>1963</v>
      </c>
      <c r="Z5105" s="2">
        <v>280.89999999999998</v>
      </c>
      <c r="AA5105" s="2">
        <v>21</v>
      </c>
      <c r="AB5105" s="2">
        <v>2</v>
      </c>
      <c r="AC5105" s="2">
        <v>280.89999999999998</v>
      </c>
      <c r="AE5105" s="2" t="s">
        <v>10292</v>
      </c>
      <c r="AF5105" s="2" t="s">
        <v>17390</v>
      </c>
      <c r="AG5105" s="2" t="s">
        <v>2998</v>
      </c>
      <c r="AH5105" s="2" t="s">
        <v>17086</v>
      </c>
    </row>
    <row r="5106" spans="24:34" x14ac:dyDescent="0.4">
      <c r="X5106" s="2" t="s">
        <v>10302</v>
      </c>
      <c r="Y5106" s="2">
        <v>1968</v>
      </c>
      <c r="Z5106" s="2">
        <v>758.7</v>
      </c>
      <c r="AA5106" s="2">
        <v>42</v>
      </c>
      <c r="AB5106" s="2">
        <v>2</v>
      </c>
      <c r="AC5106" s="2">
        <v>711.2</v>
      </c>
      <c r="AE5106" s="2" t="s">
        <v>10293</v>
      </c>
      <c r="AF5106" s="2" t="s">
        <v>17390</v>
      </c>
      <c r="AG5106" s="2" t="s">
        <v>17599</v>
      </c>
      <c r="AH5106" s="2" t="s">
        <v>17086</v>
      </c>
    </row>
    <row r="5107" spans="24:34" x14ac:dyDescent="0.4">
      <c r="X5107" s="2" t="s">
        <v>10303</v>
      </c>
      <c r="Y5107" s="2">
        <v>1955</v>
      </c>
      <c r="Z5107" s="2">
        <v>532.29999999999995</v>
      </c>
      <c r="AA5107" s="2">
        <v>20</v>
      </c>
      <c r="AB5107" s="2">
        <v>2</v>
      </c>
      <c r="AC5107" s="2">
        <v>532.29999999999995</v>
      </c>
      <c r="AE5107" s="2" t="s">
        <v>10294</v>
      </c>
      <c r="AF5107" s="2" t="s">
        <v>17390</v>
      </c>
      <c r="AG5107" s="2" t="s">
        <v>17600</v>
      </c>
      <c r="AH5107" s="2" t="s">
        <v>17086</v>
      </c>
    </row>
    <row r="5108" spans="24:34" x14ac:dyDescent="0.4">
      <c r="X5108" s="2" t="s">
        <v>10305</v>
      </c>
      <c r="Y5108" s="2">
        <v>1954</v>
      </c>
      <c r="Z5108" s="2">
        <v>1189.0999999999999</v>
      </c>
      <c r="AA5108" s="2">
        <v>19</v>
      </c>
      <c r="AB5108" s="2">
        <v>2</v>
      </c>
      <c r="AC5108" s="2">
        <v>338.8</v>
      </c>
      <c r="AE5108" s="2" t="s">
        <v>1841</v>
      </c>
      <c r="AF5108" s="2" t="s">
        <v>17407</v>
      </c>
      <c r="AG5108" s="2" t="s">
        <v>17601</v>
      </c>
      <c r="AH5108" s="2" t="s">
        <v>17088</v>
      </c>
    </row>
    <row r="5109" spans="24:34" x14ac:dyDescent="0.4">
      <c r="X5109" s="2" t="s">
        <v>10307</v>
      </c>
      <c r="Y5109" s="2">
        <v>1957</v>
      </c>
      <c r="Z5109" s="2">
        <v>556</v>
      </c>
      <c r="AA5109" s="2">
        <v>15</v>
      </c>
      <c r="AB5109" s="2">
        <v>2</v>
      </c>
      <c r="AC5109" s="2">
        <v>555.1</v>
      </c>
      <c r="AE5109" s="2" t="s">
        <v>10296</v>
      </c>
      <c r="AF5109" s="2" t="s">
        <v>17390</v>
      </c>
      <c r="AG5109" s="2" t="s">
        <v>2998</v>
      </c>
      <c r="AH5109" s="2" t="s">
        <v>17400</v>
      </c>
    </row>
    <row r="5110" spans="24:34" x14ac:dyDescent="0.4">
      <c r="X5110" s="2" t="s">
        <v>10308</v>
      </c>
      <c r="Y5110" s="2">
        <v>1967</v>
      </c>
      <c r="Z5110" s="2">
        <v>653.20000000000005</v>
      </c>
      <c r="AA5110" s="2">
        <v>23</v>
      </c>
      <c r="AB5110" s="2">
        <v>2</v>
      </c>
      <c r="AC5110" s="2">
        <v>416.8</v>
      </c>
      <c r="AE5110" s="2" t="s">
        <v>10297</v>
      </c>
      <c r="AF5110" s="2" t="s">
        <v>2998</v>
      </c>
      <c r="AG5110" s="2" t="s">
        <v>2998</v>
      </c>
      <c r="AH5110" s="2" t="s">
        <v>17086</v>
      </c>
    </row>
    <row r="5111" spans="24:34" x14ac:dyDescent="0.4">
      <c r="X5111" s="2" t="s">
        <v>10309</v>
      </c>
      <c r="Y5111" s="2">
        <v>1960</v>
      </c>
      <c r="Z5111" s="2">
        <v>636.1</v>
      </c>
      <c r="AA5111" s="2">
        <v>39</v>
      </c>
      <c r="AB5111" s="2">
        <v>2</v>
      </c>
      <c r="AC5111" s="2">
        <v>635.20000000000005</v>
      </c>
      <c r="AE5111" s="2" t="s">
        <v>10298</v>
      </c>
      <c r="AF5111" s="2" t="s">
        <v>17407</v>
      </c>
      <c r="AG5111" s="2" t="s">
        <v>2998</v>
      </c>
      <c r="AH5111" s="2" t="s">
        <v>17086</v>
      </c>
    </row>
    <row r="5112" spans="24:34" x14ac:dyDescent="0.4">
      <c r="X5112" s="2" t="s">
        <v>10311</v>
      </c>
      <c r="Y5112" s="2">
        <v>1960</v>
      </c>
      <c r="Z5112" s="2">
        <v>627</v>
      </c>
      <c r="AA5112" s="2">
        <v>17</v>
      </c>
      <c r="AB5112" s="2">
        <v>2</v>
      </c>
      <c r="AC5112" s="2">
        <v>627</v>
      </c>
      <c r="AE5112" s="2" t="s">
        <v>10299</v>
      </c>
      <c r="AF5112" s="2" t="s">
        <v>17397</v>
      </c>
      <c r="AG5112" s="2" t="s">
        <v>2998</v>
      </c>
      <c r="AH5112" s="2" t="s">
        <v>17400</v>
      </c>
    </row>
    <row r="5113" spans="24:34" x14ac:dyDescent="0.4">
      <c r="X5113" s="2" t="s">
        <v>10312</v>
      </c>
      <c r="Y5113" s="2">
        <v>1976</v>
      </c>
      <c r="Z5113" s="2">
        <v>573</v>
      </c>
      <c r="AA5113" s="2">
        <v>57</v>
      </c>
      <c r="AB5113" s="2">
        <v>2</v>
      </c>
      <c r="AC5113" s="2">
        <v>573</v>
      </c>
      <c r="AE5113" s="2" t="s">
        <v>10300</v>
      </c>
      <c r="AF5113" s="2" t="s">
        <v>17390</v>
      </c>
      <c r="AG5113" s="2" t="s">
        <v>2998</v>
      </c>
      <c r="AH5113" s="2" t="s">
        <v>17086</v>
      </c>
    </row>
    <row r="5114" spans="24:34" x14ac:dyDescent="0.4">
      <c r="X5114" s="2" t="s">
        <v>10313</v>
      </c>
      <c r="Y5114" s="2">
        <v>1961</v>
      </c>
      <c r="Z5114" s="2">
        <v>654</v>
      </c>
      <c r="AA5114" s="2">
        <v>38</v>
      </c>
      <c r="AB5114" s="2">
        <v>2</v>
      </c>
      <c r="AC5114" s="2">
        <v>603.1</v>
      </c>
      <c r="AE5114" s="2" t="s">
        <v>1842</v>
      </c>
      <c r="AF5114" s="2" t="s">
        <v>17397</v>
      </c>
      <c r="AG5114" s="2" t="s">
        <v>2998</v>
      </c>
      <c r="AH5114" s="2" t="s">
        <v>17400</v>
      </c>
    </row>
    <row r="5115" spans="24:34" x14ac:dyDescent="0.4">
      <c r="X5115" s="2" t="s">
        <v>10314</v>
      </c>
      <c r="Y5115" s="2">
        <v>1964</v>
      </c>
      <c r="Z5115" s="2">
        <v>628.20000000000005</v>
      </c>
      <c r="AA5115" s="2">
        <v>22</v>
      </c>
      <c r="AB5115" s="2">
        <v>2</v>
      </c>
      <c r="AC5115" s="2">
        <v>570.9</v>
      </c>
      <c r="AE5115" s="2" t="s">
        <v>10301</v>
      </c>
      <c r="AF5115" s="2" t="s">
        <v>17407</v>
      </c>
      <c r="AG5115" s="2" t="s">
        <v>2998</v>
      </c>
      <c r="AH5115" s="2" t="s">
        <v>17086</v>
      </c>
    </row>
    <row r="5116" spans="24:34" x14ac:dyDescent="0.4">
      <c r="X5116" s="2" t="s">
        <v>10316</v>
      </c>
      <c r="Y5116" s="2">
        <v>1957</v>
      </c>
      <c r="Z5116" s="2">
        <v>336.7</v>
      </c>
      <c r="AA5116" s="2">
        <v>21</v>
      </c>
      <c r="AB5116" s="2">
        <v>2</v>
      </c>
      <c r="AC5116" s="2">
        <v>336.7</v>
      </c>
      <c r="AE5116" s="2" t="s">
        <v>10302</v>
      </c>
      <c r="AF5116" s="2" t="s">
        <v>17390</v>
      </c>
      <c r="AG5116" s="2" t="s">
        <v>2998</v>
      </c>
      <c r="AH5116" s="2" t="s">
        <v>17088</v>
      </c>
    </row>
    <row r="5117" spans="24:34" x14ac:dyDescent="0.4">
      <c r="X5117" s="2" t="s">
        <v>10317</v>
      </c>
      <c r="Y5117" s="2">
        <v>1957</v>
      </c>
      <c r="Z5117" s="2">
        <v>535.6</v>
      </c>
      <c r="AA5117" s="2">
        <v>8</v>
      </c>
      <c r="AB5117" s="2">
        <v>2</v>
      </c>
      <c r="AC5117" s="2">
        <v>535.6</v>
      </c>
      <c r="AE5117" s="2" t="s">
        <v>10303</v>
      </c>
      <c r="AF5117" s="2" t="s">
        <v>17407</v>
      </c>
      <c r="AG5117" s="2" t="s">
        <v>2998</v>
      </c>
      <c r="AH5117" s="2" t="s">
        <v>17086</v>
      </c>
    </row>
    <row r="5118" spans="24:34" x14ac:dyDescent="0.4">
      <c r="X5118" s="2" t="s">
        <v>10319</v>
      </c>
      <c r="Y5118" s="2">
        <v>1957</v>
      </c>
      <c r="Z5118" s="2">
        <v>333.8</v>
      </c>
      <c r="AA5118" s="2">
        <v>23</v>
      </c>
      <c r="AB5118" s="2">
        <v>2</v>
      </c>
      <c r="AC5118" s="2">
        <v>333.8</v>
      </c>
      <c r="AE5118" s="2" t="s">
        <v>10305</v>
      </c>
      <c r="AF5118" s="2" t="s">
        <v>17407</v>
      </c>
      <c r="AG5118" s="2" t="s">
        <v>2998</v>
      </c>
      <c r="AH5118" s="2" t="s">
        <v>17086</v>
      </c>
    </row>
    <row r="5119" spans="24:34" x14ac:dyDescent="0.4">
      <c r="X5119" s="2" t="s">
        <v>10321</v>
      </c>
      <c r="Y5119" s="2">
        <v>1954</v>
      </c>
      <c r="Z5119" s="2">
        <v>432.6</v>
      </c>
      <c r="AA5119" s="2">
        <v>16</v>
      </c>
      <c r="AB5119" s="2">
        <v>2</v>
      </c>
      <c r="AC5119" s="2">
        <v>292</v>
      </c>
      <c r="AE5119" s="2" t="s">
        <v>10307</v>
      </c>
      <c r="AF5119" s="2" t="s">
        <v>17407</v>
      </c>
      <c r="AG5119" s="2" t="s">
        <v>2998</v>
      </c>
      <c r="AH5119" s="2" t="s">
        <v>17086</v>
      </c>
    </row>
    <row r="5120" spans="24:34" x14ac:dyDescent="0.4">
      <c r="X5120" s="2" t="s">
        <v>10322</v>
      </c>
      <c r="Y5120" s="2">
        <v>1968</v>
      </c>
      <c r="Z5120" s="2">
        <v>473.6</v>
      </c>
      <c r="AA5120" s="2">
        <v>42</v>
      </c>
      <c r="AB5120" s="2">
        <v>2</v>
      </c>
      <c r="AC5120" s="2">
        <v>473.6</v>
      </c>
      <c r="AE5120" s="2" t="s">
        <v>10308</v>
      </c>
      <c r="AF5120" s="2" t="s">
        <v>17390</v>
      </c>
      <c r="AG5120" s="2" t="s">
        <v>2998</v>
      </c>
      <c r="AH5120" s="2" t="s">
        <v>17088</v>
      </c>
    </row>
    <row r="5121" spans="24:34" x14ac:dyDescent="0.4">
      <c r="X5121" s="2" t="s">
        <v>10323</v>
      </c>
      <c r="Y5121" s="2">
        <v>1954</v>
      </c>
      <c r="Z5121" s="2">
        <v>427.7</v>
      </c>
      <c r="AA5121" s="2">
        <v>14</v>
      </c>
      <c r="AB5121" s="2">
        <v>2</v>
      </c>
      <c r="AC5121" s="2">
        <v>427.7</v>
      </c>
      <c r="AE5121" s="2" t="s">
        <v>10309</v>
      </c>
      <c r="AF5121" s="2" t="s">
        <v>17390</v>
      </c>
      <c r="AG5121" s="2" t="s">
        <v>2998</v>
      </c>
      <c r="AH5121" s="2" t="s">
        <v>17088</v>
      </c>
    </row>
    <row r="5122" spans="24:34" x14ac:dyDescent="0.4">
      <c r="X5122" s="2" t="s">
        <v>10324</v>
      </c>
      <c r="Y5122" s="2">
        <v>1974</v>
      </c>
      <c r="Z5122" s="2">
        <v>485.1</v>
      </c>
      <c r="AA5122" s="2">
        <v>42</v>
      </c>
      <c r="AB5122" s="2">
        <v>2</v>
      </c>
      <c r="AC5122" s="2">
        <v>485.1</v>
      </c>
      <c r="AE5122" s="2" t="s">
        <v>10311</v>
      </c>
      <c r="AF5122" s="2" t="s">
        <v>17390</v>
      </c>
      <c r="AG5122" s="2" t="s">
        <v>2998</v>
      </c>
      <c r="AH5122" s="2" t="s">
        <v>17088</v>
      </c>
    </row>
    <row r="5123" spans="24:34" x14ac:dyDescent="0.4">
      <c r="X5123" s="2" t="s">
        <v>10325</v>
      </c>
      <c r="Y5123" s="2">
        <v>1973</v>
      </c>
      <c r="Z5123" s="2">
        <v>995.8</v>
      </c>
      <c r="AA5123" s="2">
        <v>28</v>
      </c>
      <c r="AB5123" s="2">
        <v>2</v>
      </c>
      <c r="AC5123" s="2">
        <v>909.8</v>
      </c>
      <c r="AE5123" s="2" t="s">
        <v>10312</v>
      </c>
      <c r="AF5123" s="2" t="s">
        <v>17390</v>
      </c>
      <c r="AG5123" s="2" t="s">
        <v>2998</v>
      </c>
      <c r="AH5123" s="2" t="s">
        <v>17400</v>
      </c>
    </row>
    <row r="5124" spans="24:34" x14ac:dyDescent="0.4">
      <c r="X5124" s="2" t="s">
        <v>10329</v>
      </c>
      <c r="Y5124" s="2">
        <v>1976</v>
      </c>
      <c r="Z5124" s="2">
        <v>595.4</v>
      </c>
      <c r="AA5124" s="2">
        <v>57</v>
      </c>
      <c r="AB5124" s="2">
        <v>2</v>
      </c>
      <c r="AC5124" s="2">
        <v>595.4</v>
      </c>
      <c r="AE5124" s="2" t="s">
        <v>10313</v>
      </c>
      <c r="AF5124" s="2" t="s">
        <v>17390</v>
      </c>
      <c r="AG5124" s="2" t="s">
        <v>2998</v>
      </c>
      <c r="AH5124" s="2" t="s">
        <v>17088</v>
      </c>
    </row>
    <row r="5125" spans="24:34" x14ac:dyDescent="0.4">
      <c r="X5125" s="2" t="s">
        <v>10330</v>
      </c>
      <c r="Y5125" s="2">
        <v>1965</v>
      </c>
      <c r="Z5125" s="2">
        <v>649.70000000000005</v>
      </c>
      <c r="AA5125" s="2">
        <v>29</v>
      </c>
      <c r="AB5125" s="2">
        <v>2</v>
      </c>
      <c r="AC5125" s="2">
        <v>649.70000000000005</v>
      </c>
      <c r="AE5125" s="2" t="s">
        <v>10314</v>
      </c>
      <c r="AF5125" s="2" t="s">
        <v>17390</v>
      </c>
      <c r="AG5125" s="2" t="s">
        <v>2998</v>
      </c>
      <c r="AH5125" s="2" t="s">
        <v>17088</v>
      </c>
    </row>
    <row r="5126" spans="24:34" x14ac:dyDescent="0.4">
      <c r="X5126" s="2" t="s">
        <v>10332</v>
      </c>
      <c r="Y5126" s="2">
        <v>1966</v>
      </c>
      <c r="Z5126" s="2">
        <v>738.3</v>
      </c>
      <c r="AA5126" s="2">
        <v>25</v>
      </c>
      <c r="AB5126" s="2">
        <v>2</v>
      </c>
      <c r="AC5126" s="2">
        <v>479.5</v>
      </c>
      <c r="AE5126" s="2" t="s">
        <v>10316</v>
      </c>
      <c r="AF5126" s="2" t="s">
        <v>17407</v>
      </c>
      <c r="AG5126" s="2" t="s">
        <v>2998</v>
      </c>
      <c r="AH5126" s="2" t="s">
        <v>17086</v>
      </c>
    </row>
    <row r="5127" spans="24:34" x14ac:dyDescent="0.4">
      <c r="X5127" s="2" t="s">
        <v>10334</v>
      </c>
      <c r="Y5127" s="2">
        <v>1965</v>
      </c>
      <c r="Z5127" s="2">
        <v>640.9</v>
      </c>
      <c r="AA5127" s="2">
        <v>19</v>
      </c>
      <c r="AB5127" s="2">
        <v>2</v>
      </c>
      <c r="AC5127" s="2">
        <v>442.6</v>
      </c>
      <c r="AE5127" s="2" t="s">
        <v>10317</v>
      </c>
      <c r="AF5127" s="2" t="s">
        <v>17407</v>
      </c>
      <c r="AG5127" s="2" t="s">
        <v>2998</v>
      </c>
      <c r="AH5127" s="2" t="s">
        <v>17086</v>
      </c>
    </row>
    <row r="5128" spans="24:34" x14ac:dyDescent="0.4">
      <c r="X5128" s="2" t="s">
        <v>10336</v>
      </c>
      <c r="Y5128" s="2">
        <v>1981</v>
      </c>
      <c r="Z5128" s="2">
        <v>845.1</v>
      </c>
      <c r="AA5128" s="2">
        <v>27</v>
      </c>
      <c r="AB5128" s="2">
        <v>2</v>
      </c>
      <c r="AC5128" s="2">
        <v>845.1</v>
      </c>
      <c r="AE5128" s="2" t="s">
        <v>10319</v>
      </c>
      <c r="AF5128" s="2" t="s">
        <v>17407</v>
      </c>
      <c r="AG5128" s="2" t="s">
        <v>2998</v>
      </c>
      <c r="AH5128" s="2" t="s">
        <v>17088</v>
      </c>
    </row>
    <row r="5129" spans="24:34" x14ac:dyDescent="0.4">
      <c r="X5129" s="2" t="s">
        <v>10338</v>
      </c>
      <c r="Y5129" s="2">
        <v>1989</v>
      </c>
      <c r="Z5129" s="2">
        <v>847.5</v>
      </c>
      <c r="AA5129" s="2">
        <v>43</v>
      </c>
      <c r="AB5129" s="2">
        <v>2</v>
      </c>
      <c r="AC5129" s="2">
        <v>489.5</v>
      </c>
      <c r="AE5129" s="2" t="s">
        <v>10321</v>
      </c>
      <c r="AF5129" s="2" t="s">
        <v>17407</v>
      </c>
      <c r="AG5129" s="2" t="s">
        <v>17602</v>
      </c>
      <c r="AH5129" s="2" t="s">
        <v>17088</v>
      </c>
    </row>
    <row r="5130" spans="24:34" x14ac:dyDescent="0.4">
      <c r="X5130" s="2" t="s">
        <v>10340</v>
      </c>
      <c r="Y5130" s="2">
        <v>1963</v>
      </c>
      <c r="Z5130" s="2">
        <v>1473.1</v>
      </c>
      <c r="AA5130" s="2">
        <v>40</v>
      </c>
      <c r="AB5130" s="2">
        <v>2</v>
      </c>
      <c r="AC5130" s="2">
        <v>492.5</v>
      </c>
      <c r="AE5130" s="2" t="s">
        <v>10322</v>
      </c>
      <c r="AF5130" s="2" t="s">
        <v>17390</v>
      </c>
      <c r="AG5130" s="2" t="s">
        <v>2998</v>
      </c>
      <c r="AH5130" s="2" t="s">
        <v>17088</v>
      </c>
    </row>
    <row r="5131" spans="24:34" x14ac:dyDescent="0.4">
      <c r="X5131" s="2" t="s">
        <v>10342</v>
      </c>
      <c r="Y5131" s="2">
        <v>1972</v>
      </c>
      <c r="Z5131" s="2">
        <v>727.5</v>
      </c>
      <c r="AA5131" s="2">
        <v>30</v>
      </c>
      <c r="AB5131" s="2">
        <v>2</v>
      </c>
      <c r="AC5131" s="2">
        <v>475.3</v>
      </c>
      <c r="AE5131" s="2" t="s">
        <v>10323</v>
      </c>
      <c r="AF5131" s="2" t="s">
        <v>17407</v>
      </c>
      <c r="AG5131" s="2" t="s">
        <v>2998</v>
      </c>
      <c r="AH5131" s="2" t="s">
        <v>17088</v>
      </c>
    </row>
    <row r="5132" spans="24:34" x14ac:dyDescent="0.4">
      <c r="X5132" s="2" t="s">
        <v>10343</v>
      </c>
      <c r="Y5132" s="2">
        <v>1977</v>
      </c>
      <c r="Z5132" s="2">
        <v>469.2</v>
      </c>
      <c r="AA5132" s="2">
        <v>47</v>
      </c>
      <c r="AB5132" s="2">
        <v>2</v>
      </c>
      <c r="AC5132" s="2">
        <v>469.2</v>
      </c>
      <c r="AE5132" s="2" t="s">
        <v>10324</v>
      </c>
      <c r="AF5132" s="2" t="s">
        <v>17390</v>
      </c>
      <c r="AG5132" s="2" t="s">
        <v>2998</v>
      </c>
      <c r="AH5132" s="2" t="s">
        <v>17088</v>
      </c>
    </row>
    <row r="5133" spans="24:34" x14ac:dyDescent="0.4">
      <c r="X5133" s="2" t="s">
        <v>10344</v>
      </c>
      <c r="Y5133" s="2">
        <v>1969</v>
      </c>
      <c r="Z5133" s="2">
        <v>1210.2</v>
      </c>
      <c r="AA5133" s="2">
        <v>30</v>
      </c>
      <c r="AB5133" s="2">
        <v>2</v>
      </c>
      <c r="AC5133" s="2">
        <v>469.1</v>
      </c>
      <c r="AE5133" s="2" t="s">
        <v>10325</v>
      </c>
      <c r="AF5133" s="2" t="s">
        <v>17390</v>
      </c>
      <c r="AG5133" s="2" t="s">
        <v>2998</v>
      </c>
      <c r="AH5133" s="2" t="s">
        <v>17400</v>
      </c>
    </row>
    <row r="5134" spans="24:34" x14ac:dyDescent="0.4">
      <c r="X5134" s="2" t="s">
        <v>10345</v>
      </c>
      <c r="Y5134" s="2">
        <v>1972</v>
      </c>
      <c r="Z5134" s="2">
        <v>739.3</v>
      </c>
      <c r="AA5134" s="2">
        <v>24</v>
      </c>
      <c r="AB5134" s="2">
        <v>2</v>
      </c>
      <c r="AC5134" s="2">
        <v>492.3</v>
      </c>
      <c r="AE5134" s="2" t="s">
        <v>10329</v>
      </c>
      <c r="AF5134" s="2" t="s">
        <v>17390</v>
      </c>
      <c r="AG5134" s="2" t="s">
        <v>2998</v>
      </c>
      <c r="AH5134" s="2" t="s">
        <v>17400</v>
      </c>
    </row>
    <row r="5135" spans="24:34" x14ac:dyDescent="0.4">
      <c r="X5135" s="2" t="s">
        <v>10346</v>
      </c>
      <c r="Y5135" s="2">
        <v>1972</v>
      </c>
      <c r="Z5135" s="2">
        <v>1541.1</v>
      </c>
      <c r="AA5135" s="2">
        <v>57</v>
      </c>
      <c r="AB5135" s="2">
        <v>2</v>
      </c>
      <c r="AC5135" s="2">
        <v>586.9</v>
      </c>
      <c r="AE5135" s="2" t="s">
        <v>10330</v>
      </c>
      <c r="AF5135" s="2" t="s">
        <v>17390</v>
      </c>
      <c r="AG5135" s="2" t="s">
        <v>2998</v>
      </c>
      <c r="AH5135" s="2" t="s">
        <v>17088</v>
      </c>
    </row>
    <row r="5136" spans="24:34" x14ac:dyDescent="0.4">
      <c r="X5136" s="2" t="s">
        <v>1843</v>
      </c>
      <c r="Y5136" s="2">
        <v>1986</v>
      </c>
      <c r="Z5136" s="2">
        <v>848.2</v>
      </c>
      <c r="AA5136" s="2">
        <v>41</v>
      </c>
      <c r="AB5136" s="2">
        <v>2</v>
      </c>
      <c r="AC5136" s="2">
        <v>485.9</v>
      </c>
      <c r="AE5136" s="2" t="s">
        <v>10332</v>
      </c>
      <c r="AF5136" s="2" t="s">
        <v>17390</v>
      </c>
      <c r="AG5136" s="2" t="s">
        <v>2998</v>
      </c>
      <c r="AH5136" s="2" t="s">
        <v>17088</v>
      </c>
    </row>
    <row r="5137" spans="24:34" x14ac:dyDescent="0.4">
      <c r="X5137" s="2" t="s">
        <v>1844</v>
      </c>
      <c r="Y5137" s="2">
        <v>1985</v>
      </c>
      <c r="Z5137" s="2">
        <v>1427.5</v>
      </c>
      <c r="AA5137" s="2">
        <v>36</v>
      </c>
      <c r="AB5137" s="2">
        <v>2</v>
      </c>
      <c r="AC5137" s="2">
        <v>479.2</v>
      </c>
      <c r="AE5137" s="2" t="s">
        <v>10334</v>
      </c>
      <c r="AF5137" s="2" t="s">
        <v>17390</v>
      </c>
      <c r="AG5137" s="2" t="s">
        <v>2998</v>
      </c>
      <c r="AH5137" s="2" t="s">
        <v>17088</v>
      </c>
    </row>
    <row r="5138" spans="24:34" x14ac:dyDescent="0.4">
      <c r="X5138" s="2" t="s">
        <v>1845</v>
      </c>
      <c r="Y5138" s="2">
        <v>1983</v>
      </c>
      <c r="Z5138" s="2">
        <v>841.6</v>
      </c>
      <c r="AA5138" s="2">
        <v>24</v>
      </c>
      <c r="AB5138" s="2">
        <v>2</v>
      </c>
      <c r="AC5138" s="2">
        <v>477.3</v>
      </c>
      <c r="AE5138" s="2" t="s">
        <v>10336</v>
      </c>
      <c r="AF5138" s="2" t="s">
        <v>17390</v>
      </c>
      <c r="AG5138" s="2" t="s">
        <v>2998</v>
      </c>
      <c r="AH5138" s="2" t="s">
        <v>17400</v>
      </c>
    </row>
    <row r="5139" spans="24:34" x14ac:dyDescent="0.4">
      <c r="X5139" s="2" t="s">
        <v>10347</v>
      </c>
      <c r="Y5139" s="2">
        <v>1987</v>
      </c>
      <c r="Z5139" s="2">
        <v>874.1</v>
      </c>
      <c r="AA5139" s="2">
        <v>40</v>
      </c>
      <c r="AB5139" s="2">
        <v>2</v>
      </c>
      <c r="AC5139" s="2">
        <v>504.2</v>
      </c>
      <c r="AE5139" s="2" t="s">
        <v>10338</v>
      </c>
      <c r="AF5139" s="2" t="s">
        <v>17390</v>
      </c>
      <c r="AG5139" s="2" t="s">
        <v>2998</v>
      </c>
      <c r="AH5139" s="2" t="s">
        <v>17400</v>
      </c>
    </row>
    <row r="5140" spans="24:34" x14ac:dyDescent="0.4">
      <c r="X5140" s="2" t="s">
        <v>10348</v>
      </c>
      <c r="Y5140" s="2">
        <v>1953</v>
      </c>
      <c r="Z5140" s="2">
        <v>273.39999999999998</v>
      </c>
      <c r="AA5140" s="2">
        <v>21</v>
      </c>
      <c r="AB5140" s="2">
        <v>2</v>
      </c>
      <c r="AC5140" s="2">
        <v>273.39999999999998</v>
      </c>
      <c r="AE5140" s="2" t="s">
        <v>10340</v>
      </c>
      <c r="AF5140" s="2" t="s">
        <v>17390</v>
      </c>
      <c r="AG5140" s="2" t="s">
        <v>2998</v>
      </c>
      <c r="AH5140" s="2" t="s">
        <v>17400</v>
      </c>
    </row>
    <row r="5141" spans="24:34" x14ac:dyDescent="0.4">
      <c r="X5141" s="2" t="s">
        <v>10351</v>
      </c>
      <c r="Y5141" s="2">
        <v>1963</v>
      </c>
      <c r="Z5141" s="2">
        <v>198.7</v>
      </c>
      <c r="AA5141" s="2">
        <v>21</v>
      </c>
      <c r="AB5141" s="2">
        <v>2</v>
      </c>
      <c r="AC5141" s="2">
        <v>198.7</v>
      </c>
      <c r="AE5141" s="2" t="s">
        <v>10342</v>
      </c>
      <c r="AF5141" s="2" t="s">
        <v>17390</v>
      </c>
      <c r="AG5141" s="2" t="s">
        <v>2998</v>
      </c>
      <c r="AH5141" s="2" t="s">
        <v>17088</v>
      </c>
    </row>
    <row r="5142" spans="24:34" x14ac:dyDescent="0.4">
      <c r="X5142" s="2" t="s">
        <v>10352</v>
      </c>
      <c r="Y5142" s="2">
        <v>1955</v>
      </c>
      <c r="Z5142" s="2">
        <v>385.4</v>
      </c>
      <c r="AA5142" s="2">
        <v>20</v>
      </c>
      <c r="AB5142" s="2">
        <v>2</v>
      </c>
      <c r="AC5142" s="2">
        <v>385.4</v>
      </c>
      <c r="AE5142" s="2" t="s">
        <v>10343</v>
      </c>
      <c r="AF5142" s="2" t="s">
        <v>17390</v>
      </c>
      <c r="AG5142" s="2" t="s">
        <v>2998</v>
      </c>
      <c r="AH5142" s="2" t="s">
        <v>17400</v>
      </c>
    </row>
    <row r="5143" spans="24:34" x14ac:dyDescent="0.4">
      <c r="X5143" s="2" t="s">
        <v>10354</v>
      </c>
      <c r="Y5143" s="2">
        <v>1976</v>
      </c>
      <c r="Z5143" s="2">
        <v>870.9</v>
      </c>
      <c r="AA5143" s="2">
        <v>47</v>
      </c>
      <c r="AB5143" s="2">
        <v>2</v>
      </c>
      <c r="AC5143" s="2">
        <v>785.2</v>
      </c>
      <c r="AE5143" s="2" t="s">
        <v>10344</v>
      </c>
      <c r="AF5143" s="2" t="s">
        <v>17390</v>
      </c>
      <c r="AG5143" s="2" t="s">
        <v>2998</v>
      </c>
      <c r="AH5143" s="2" t="s">
        <v>17088</v>
      </c>
    </row>
    <row r="5144" spans="24:34" x14ac:dyDescent="0.4">
      <c r="X5144" s="2" t="s">
        <v>10357</v>
      </c>
      <c r="Y5144" s="2">
        <v>1976</v>
      </c>
      <c r="Z5144" s="2">
        <v>864.6</v>
      </c>
      <c r="AA5144" s="2">
        <v>44</v>
      </c>
      <c r="AB5144" s="2">
        <v>2</v>
      </c>
      <c r="AC5144" s="2">
        <v>779.2</v>
      </c>
      <c r="AE5144" s="2" t="s">
        <v>10345</v>
      </c>
      <c r="AF5144" s="2" t="s">
        <v>17390</v>
      </c>
      <c r="AG5144" s="2" t="s">
        <v>2998</v>
      </c>
      <c r="AH5144" s="2" t="s">
        <v>17088</v>
      </c>
    </row>
    <row r="5145" spans="24:34" x14ac:dyDescent="0.4">
      <c r="X5145" s="2" t="s">
        <v>10358</v>
      </c>
      <c r="Y5145" s="2">
        <v>1964</v>
      </c>
      <c r="Z5145" s="2">
        <v>268.8</v>
      </c>
      <c r="AA5145" s="2">
        <v>21</v>
      </c>
      <c r="AB5145" s="2">
        <v>2</v>
      </c>
      <c r="AC5145" s="2">
        <v>268.8</v>
      </c>
      <c r="AE5145" s="2" t="s">
        <v>10346</v>
      </c>
      <c r="AF5145" s="2" t="s">
        <v>17390</v>
      </c>
      <c r="AG5145" s="2" t="s">
        <v>2998</v>
      </c>
      <c r="AH5145" s="2" t="s">
        <v>17400</v>
      </c>
    </row>
    <row r="5146" spans="24:34" x14ac:dyDescent="0.4">
      <c r="X5146" s="2" t="s">
        <v>10359</v>
      </c>
      <c r="Y5146" s="2">
        <v>1975</v>
      </c>
      <c r="Z5146" s="2">
        <v>226.8</v>
      </c>
      <c r="AA5146" s="2">
        <v>21</v>
      </c>
      <c r="AB5146" s="2">
        <v>2</v>
      </c>
      <c r="AC5146" s="2">
        <v>226.8</v>
      </c>
      <c r="AE5146" s="2" t="s">
        <v>1843</v>
      </c>
      <c r="AF5146" s="2" t="s">
        <v>17390</v>
      </c>
      <c r="AG5146" s="2" t="s">
        <v>2998</v>
      </c>
      <c r="AH5146" s="2" t="s">
        <v>17400</v>
      </c>
    </row>
    <row r="5147" spans="24:34" x14ac:dyDescent="0.4">
      <c r="X5147" s="2" t="s">
        <v>10360</v>
      </c>
      <c r="Y5147" s="2">
        <v>1982</v>
      </c>
      <c r="Z5147" s="2">
        <v>475.6</v>
      </c>
      <c r="AA5147" s="2">
        <v>47</v>
      </c>
      <c r="AB5147" s="2">
        <v>2</v>
      </c>
      <c r="AC5147" s="2">
        <v>475.6</v>
      </c>
      <c r="AE5147" s="2" t="s">
        <v>1844</v>
      </c>
      <c r="AF5147" s="2" t="s">
        <v>17390</v>
      </c>
      <c r="AG5147" s="2" t="s">
        <v>2998</v>
      </c>
      <c r="AH5147" s="2" t="s">
        <v>17400</v>
      </c>
    </row>
    <row r="5148" spans="24:34" x14ac:dyDescent="0.4">
      <c r="X5148" s="2" t="s">
        <v>10361</v>
      </c>
      <c r="Y5148" s="2">
        <v>1973</v>
      </c>
      <c r="Z5148" s="2">
        <v>183.3</v>
      </c>
      <c r="AA5148" s="2">
        <v>18</v>
      </c>
      <c r="AB5148" s="2">
        <v>2</v>
      </c>
      <c r="AC5148" s="2">
        <v>183.3</v>
      </c>
      <c r="AE5148" s="2" t="s">
        <v>1845</v>
      </c>
      <c r="AF5148" s="2" t="s">
        <v>17390</v>
      </c>
      <c r="AG5148" s="2" t="s">
        <v>2998</v>
      </c>
      <c r="AH5148" s="2" t="s">
        <v>17400</v>
      </c>
    </row>
    <row r="5149" spans="24:34" x14ac:dyDescent="0.4">
      <c r="X5149" s="2" t="s">
        <v>10362</v>
      </c>
      <c r="Y5149" s="2">
        <v>1979</v>
      </c>
      <c r="Z5149" s="2">
        <v>950.6</v>
      </c>
      <c r="AA5149" s="2">
        <v>36</v>
      </c>
      <c r="AB5149" s="2">
        <v>2</v>
      </c>
      <c r="AC5149" s="2">
        <v>863</v>
      </c>
      <c r="AE5149" s="2" t="s">
        <v>10347</v>
      </c>
      <c r="AF5149" s="2" t="s">
        <v>17390</v>
      </c>
      <c r="AG5149" s="2" t="s">
        <v>2998</v>
      </c>
      <c r="AH5149" s="2" t="s">
        <v>17400</v>
      </c>
    </row>
    <row r="5150" spans="24:34" x14ac:dyDescent="0.4">
      <c r="X5150" s="2" t="s">
        <v>10364</v>
      </c>
      <c r="Y5150" s="2">
        <v>1989</v>
      </c>
      <c r="Z5150" s="2">
        <v>945.2</v>
      </c>
      <c r="AA5150" s="2">
        <v>70</v>
      </c>
      <c r="AB5150" s="2">
        <v>3</v>
      </c>
      <c r="AC5150" s="2">
        <v>945.2</v>
      </c>
      <c r="AE5150" s="2" t="s">
        <v>10348</v>
      </c>
      <c r="AF5150" s="2" t="s">
        <v>2998</v>
      </c>
      <c r="AG5150" s="2" t="s">
        <v>2998</v>
      </c>
      <c r="AH5150" s="2" t="s">
        <v>17086</v>
      </c>
    </row>
    <row r="5151" spans="24:34" x14ac:dyDescent="0.4">
      <c r="X5151" s="2" t="s">
        <v>10365</v>
      </c>
      <c r="Y5151" s="2">
        <v>1987</v>
      </c>
      <c r="Z5151" s="2">
        <v>477.3</v>
      </c>
      <c r="AA5151" s="2">
        <v>23</v>
      </c>
      <c r="AB5151" s="2">
        <v>2</v>
      </c>
      <c r="AC5151" s="2">
        <v>477.3</v>
      </c>
      <c r="AE5151" s="2" t="s">
        <v>10351</v>
      </c>
      <c r="AF5151" s="2" t="s">
        <v>17407</v>
      </c>
      <c r="AG5151" s="2" t="s">
        <v>2998</v>
      </c>
      <c r="AH5151" s="2" t="s">
        <v>17086</v>
      </c>
    </row>
    <row r="5152" spans="24:34" x14ac:dyDescent="0.4">
      <c r="X5152" s="2" t="s">
        <v>10366</v>
      </c>
      <c r="Y5152" s="2">
        <v>1959</v>
      </c>
      <c r="Z5152" s="2">
        <v>271</v>
      </c>
      <c r="AA5152" s="2">
        <v>6</v>
      </c>
      <c r="AB5152" s="2">
        <v>2</v>
      </c>
      <c r="AC5152" s="2">
        <v>271</v>
      </c>
      <c r="AE5152" s="2" t="s">
        <v>10352</v>
      </c>
      <c r="AF5152" s="2" t="s">
        <v>17564</v>
      </c>
      <c r="AG5152" s="2" t="s">
        <v>2998</v>
      </c>
      <c r="AH5152" s="2" t="s">
        <v>17086</v>
      </c>
    </row>
    <row r="5153" spans="24:34" x14ac:dyDescent="0.4">
      <c r="X5153" s="2" t="s">
        <v>10368</v>
      </c>
      <c r="Y5153" s="2">
        <v>1958</v>
      </c>
      <c r="Z5153" s="2">
        <v>272.8</v>
      </c>
      <c r="AA5153" s="2">
        <v>15</v>
      </c>
      <c r="AB5153" s="2">
        <v>2</v>
      </c>
      <c r="AC5153" s="2">
        <v>272.8</v>
      </c>
      <c r="AE5153" s="2" t="s">
        <v>10354</v>
      </c>
      <c r="AF5153" s="2" t="s">
        <v>2998</v>
      </c>
      <c r="AG5153" s="2" t="s">
        <v>2998</v>
      </c>
      <c r="AH5153" s="2" t="s">
        <v>17400</v>
      </c>
    </row>
    <row r="5154" spans="24:34" x14ac:dyDescent="0.4">
      <c r="X5154" s="2" t="s">
        <v>1855</v>
      </c>
      <c r="Y5154" s="2">
        <v>1959</v>
      </c>
      <c r="Z5154" s="2">
        <v>265</v>
      </c>
      <c r="AA5154" s="2">
        <v>21</v>
      </c>
      <c r="AB5154" s="2">
        <v>2</v>
      </c>
      <c r="AC5154" s="2">
        <v>265</v>
      </c>
      <c r="AE5154" s="2" t="s">
        <v>10357</v>
      </c>
      <c r="AF5154" s="2" t="s">
        <v>2998</v>
      </c>
      <c r="AG5154" s="2" t="s">
        <v>2998</v>
      </c>
      <c r="AH5154" s="2" t="s">
        <v>17400</v>
      </c>
    </row>
    <row r="5155" spans="24:34" x14ac:dyDescent="0.4">
      <c r="X5155" s="2" t="s">
        <v>10369</v>
      </c>
      <c r="Y5155" s="2">
        <v>1974</v>
      </c>
      <c r="Z5155" s="2">
        <v>885.4</v>
      </c>
      <c r="AA5155" s="2">
        <v>31</v>
      </c>
      <c r="AB5155" s="2">
        <v>2</v>
      </c>
      <c r="AC5155" s="2">
        <v>885.4</v>
      </c>
      <c r="AE5155" s="2" t="s">
        <v>10358</v>
      </c>
      <c r="AF5155" s="2" t="s">
        <v>17390</v>
      </c>
      <c r="AG5155" s="2" t="s">
        <v>2998</v>
      </c>
      <c r="AH5155" s="2" t="s">
        <v>17086</v>
      </c>
    </row>
    <row r="5156" spans="24:34" x14ac:dyDescent="0.4">
      <c r="X5156" s="2" t="s">
        <v>10371</v>
      </c>
      <c r="Y5156" s="2">
        <v>1962</v>
      </c>
      <c r="Z5156" s="2">
        <v>310.2</v>
      </c>
      <c r="AA5156" s="2">
        <v>8</v>
      </c>
      <c r="AB5156" s="2">
        <v>2</v>
      </c>
      <c r="AC5156" s="2">
        <v>286.2</v>
      </c>
      <c r="AE5156" s="2" t="s">
        <v>10359</v>
      </c>
      <c r="AF5156" s="2" t="s">
        <v>17390</v>
      </c>
      <c r="AG5156" s="2" t="s">
        <v>2998</v>
      </c>
      <c r="AH5156" s="2" t="s">
        <v>17086</v>
      </c>
    </row>
    <row r="5157" spans="24:34" x14ac:dyDescent="0.4">
      <c r="X5157" s="2" t="s">
        <v>10373</v>
      </c>
      <c r="Y5157" s="2">
        <v>1954</v>
      </c>
      <c r="Z5157" s="2">
        <v>291.60000000000002</v>
      </c>
      <c r="AA5157" s="2">
        <v>10</v>
      </c>
      <c r="AB5157" s="2">
        <v>2</v>
      </c>
      <c r="AC5157" s="2">
        <v>270.39999999999998</v>
      </c>
      <c r="AE5157" s="2" t="s">
        <v>10360</v>
      </c>
      <c r="AF5157" s="2" t="s">
        <v>17390</v>
      </c>
      <c r="AG5157" s="2" t="s">
        <v>2998</v>
      </c>
      <c r="AH5157" s="2" t="s">
        <v>17400</v>
      </c>
    </row>
    <row r="5158" spans="24:34" x14ac:dyDescent="0.4">
      <c r="X5158" s="2" t="s">
        <v>330</v>
      </c>
      <c r="Y5158" s="2">
        <v>1969</v>
      </c>
      <c r="Z5158" s="2">
        <v>731.7</v>
      </c>
      <c r="AA5158" s="2">
        <v>33</v>
      </c>
      <c r="AB5158" s="2">
        <v>2</v>
      </c>
      <c r="AC5158" s="2">
        <v>731.7</v>
      </c>
      <c r="AE5158" s="2" t="s">
        <v>10361</v>
      </c>
      <c r="AF5158" s="2" t="s">
        <v>17390</v>
      </c>
      <c r="AG5158" s="2" t="s">
        <v>2998</v>
      </c>
      <c r="AH5158" s="2" t="s">
        <v>17086</v>
      </c>
    </row>
    <row r="5159" spans="24:34" x14ac:dyDescent="0.4">
      <c r="X5159" s="2" t="s">
        <v>10376</v>
      </c>
      <c r="Y5159" s="2">
        <v>1982</v>
      </c>
      <c r="Z5159" s="2">
        <v>976.5</v>
      </c>
      <c r="AA5159" s="2">
        <v>23</v>
      </c>
      <c r="AB5159" s="2">
        <v>2</v>
      </c>
      <c r="AC5159" s="2">
        <v>884.2</v>
      </c>
      <c r="AE5159" s="2" t="s">
        <v>10362</v>
      </c>
      <c r="AF5159" s="2" t="s">
        <v>17390</v>
      </c>
      <c r="AG5159" s="2" t="s">
        <v>2998</v>
      </c>
      <c r="AH5159" s="2" t="s">
        <v>17400</v>
      </c>
    </row>
    <row r="5160" spans="24:34" x14ac:dyDescent="0.4">
      <c r="X5160" s="2" t="s">
        <v>10377</v>
      </c>
      <c r="Y5160" s="2">
        <v>1990</v>
      </c>
      <c r="Z5160" s="2">
        <v>962.7</v>
      </c>
      <c r="AA5160" s="2">
        <v>42</v>
      </c>
      <c r="AB5160" s="2">
        <v>2</v>
      </c>
      <c r="AC5160" s="2">
        <v>962.7</v>
      </c>
      <c r="AE5160" s="2" t="s">
        <v>10364</v>
      </c>
      <c r="AF5160" s="2" t="s">
        <v>17390</v>
      </c>
      <c r="AG5160" s="2" t="s">
        <v>2998</v>
      </c>
      <c r="AH5160" s="2" t="s">
        <v>17400</v>
      </c>
    </row>
    <row r="5161" spans="24:34" x14ac:dyDescent="0.4">
      <c r="X5161" s="2" t="s">
        <v>10378</v>
      </c>
      <c r="Y5161" s="2">
        <v>1970</v>
      </c>
      <c r="Z5161" s="2">
        <v>640</v>
      </c>
      <c r="AA5161" s="2">
        <v>22</v>
      </c>
      <c r="AB5161" s="2">
        <v>2</v>
      </c>
      <c r="AC5161" s="2">
        <v>587.5</v>
      </c>
      <c r="AE5161" s="2" t="s">
        <v>10365</v>
      </c>
      <c r="AF5161" s="2" t="s">
        <v>17390</v>
      </c>
      <c r="AG5161" s="2" t="s">
        <v>2998</v>
      </c>
      <c r="AH5161" s="2" t="s">
        <v>17086</v>
      </c>
    </row>
    <row r="5162" spans="24:34" x14ac:dyDescent="0.4">
      <c r="X5162" s="2" t="s">
        <v>1856</v>
      </c>
      <c r="Y5162" s="2">
        <v>1985</v>
      </c>
      <c r="Z5162" s="2">
        <v>597.70000000000005</v>
      </c>
      <c r="AA5162" s="2">
        <v>17</v>
      </c>
      <c r="AB5162" s="2">
        <v>2</v>
      </c>
      <c r="AC5162" s="2">
        <v>551.70000000000005</v>
      </c>
      <c r="AE5162" s="2" t="s">
        <v>10366</v>
      </c>
      <c r="AF5162" s="2" t="s">
        <v>17407</v>
      </c>
      <c r="AG5162" s="2" t="s">
        <v>2998</v>
      </c>
      <c r="AH5162" s="2" t="s">
        <v>17086</v>
      </c>
    </row>
    <row r="5163" spans="24:34" x14ac:dyDescent="0.4">
      <c r="X5163" s="2" t="s">
        <v>1857</v>
      </c>
      <c r="Y5163" s="2">
        <v>1985</v>
      </c>
      <c r="Z5163" s="2">
        <v>601</v>
      </c>
      <c r="AA5163" s="2">
        <v>18</v>
      </c>
      <c r="AB5163" s="2">
        <v>2</v>
      </c>
      <c r="AC5163" s="2">
        <v>555</v>
      </c>
      <c r="AE5163" s="2" t="s">
        <v>10368</v>
      </c>
      <c r="AF5163" s="2" t="s">
        <v>17390</v>
      </c>
      <c r="AG5163" s="2" t="s">
        <v>2998</v>
      </c>
      <c r="AH5163" s="2" t="s">
        <v>17086</v>
      </c>
    </row>
    <row r="5164" spans="24:34" x14ac:dyDescent="0.4">
      <c r="X5164" s="2" t="s">
        <v>1858</v>
      </c>
      <c r="Y5164" s="2">
        <v>1985</v>
      </c>
      <c r="Z5164" s="2">
        <v>607.5</v>
      </c>
      <c r="AA5164" s="2">
        <v>23</v>
      </c>
      <c r="AB5164" s="2">
        <v>2</v>
      </c>
      <c r="AC5164" s="2">
        <v>561.5</v>
      </c>
      <c r="AE5164" s="2" t="s">
        <v>1855</v>
      </c>
      <c r="AF5164" s="2" t="s">
        <v>17407</v>
      </c>
      <c r="AG5164" s="2" t="s">
        <v>2998</v>
      </c>
      <c r="AH5164" s="2" t="s">
        <v>17086</v>
      </c>
    </row>
    <row r="5165" spans="24:34" x14ac:dyDescent="0.4">
      <c r="X5165" s="2" t="s">
        <v>10380</v>
      </c>
      <c r="Y5165" s="2">
        <v>1985</v>
      </c>
      <c r="Z5165" s="2">
        <v>607.5</v>
      </c>
      <c r="AA5165" s="2">
        <v>22</v>
      </c>
      <c r="AB5165" s="2">
        <v>2</v>
      </c>
      <c r="AC5165" s="2">
        <v>563.5</v>
      </c>
      <c r="AE5165" s="2" t="s">
        <v>10369</v>
      </c>
      <c r="AF5165" s="2" t="s">
        <v>17390</v>
      </c>
      <c r="AG5165" s="2" t="s">
        <v>2998</v>
      </c>
      <c r="AH5165" s="2" t="s">
        <v>17400</v>
      </c>
    </row>
    <row r="5166" spans="24:34" x14ac:dyDescent="0.4">
      <c r="X5166" s="2" t="s">
        <v>10381</v>
      </c>
      <c r="Y5166" s="2">
        <v>1957</v>
      </c>
      <c r="Z5166" s="2">
        <v>1400.6</v>
      </c>
      <c r="AA5166" s="2">
        <v>15</v>
      </c>
      <c r="AB5166" s="2">
        <v>2</v>
      </c>
      <c r="AC5166" s="2">
        <v>461.9</v>
      </c>
      <c r="AE5166" s="2" t="s">
        <v>10371</v>
      </c>
      <c r="AF5166" s="2" t="s">
        <v>17390</v>
      </c>
      <c r="AG5166" s="2" t="s">
        <v>2998</v>
      </c>
      <c r="AH5166" s="2" t="s">
        <v>17086</v>
      </c>
    </row>
    <row r="5167" spans="24:34" x14ac:dyDescent="0.4">
      <c r="X5167" s="2" t="s">
        <v>10382</v>
      </c>
      <c r="Y5167" s="2">
        <v>1949</v>
      </c>
      <c r="Z5167" s="2">
        <v>395.1</v>
      </c>
      <c r="AA5167" s="2">
        <v>30</v>
      </c>
      <c r="AB5167" s="2">
        <v>2</v>
      </c>
      <c r="AC5167" s="2">
        <v>395.1</v>
      </c>
      <c r="AE5167" s="2" t="s">
        <v>10373</v>
      </c>
      <c r="AF5167" s="2" t="s">
        <v>17390</v>
      </c>
      <c r="AG5167" s="2" t="s">
        <v>2998</v>
      </c>
      <c r="AH5167" s="2" t="s">
        <v>17086</v>
      </c>
    </row>
    <row r="5168" spans="24:34" x14ac:dyDescent="0.4">
      <c r="X5168" s="2" t="s">
        <v>10383</v>
      </c>
      <c r="Y5168" s="2">
        <v>1950</v>
      </c>
      <c r="Z5168" s="2">
        <v>565.6</v>
      </c>
      <c r="AA5168" s="2">
        <v>24</v>
      </c>
      <c r="AB5168" s="2">
        <v>2</v>
      </c>
      <c r="AC5168" s="2">
        <v>565.6</v>
      </c>
      <c r="AE5168" s="2" t="s">
        <v>330</v>
      </c>
      <c r="AF5168" s="2" t="s">
        <v>17390</v>
      </c>
      <c r="AG5168" s="2" t="s">
        <v>2998</v>
      </c>
      <c r="AH5168" s="2" t="s">
        <v>17088</v>
      </c>
    </row>
    <row r="5169" spans="24:34" x14ac:dyDescent="0.4">
      <c r="X5169" s="2" t="s">
        <v>10384</v>
      </c>
      <c r="Y5169" s="2">
        <v>1962</v>
      </c>
      <c r="Z5169" s="2">
        <v>653.79999999999995</v>
      </c>
      <c r="AA5169" s="2">
        <v>35</v>
      </c>
      <c r="AB5169" s="2">
        <v>2</v>
      </c>
      <c r="AC5169" s="2">
        <v>459.8</v>
      </c>
      <c r="AE5169" s="2" t="s">
        <v>10376</v>
      </c>
      <c r="AF5169" s="2" t="s">
        <v>17390</v>
      </c>
      <c r="AG5169" s="2" t="s">
        <v>2998</v>
      </c>
      <c r="AH5169" s="2" t="s">
        <v>17400</v>
      </c>
    </row>
    <row r="5170" spans="24:34" x14ac:dyDescent="0.4">
      <c r="X5170" s="2" t="s">
        <v>1859</v>
      </c>
      <c r="Y5170" s="2">
        <v>1961</v>
      </c>
      <c r="Z5170" s="2">
        <v>651.29999999999995</v>
      </c>
      <c r="AA5170" s="2">
        <v>36</v>
      </c>
      <c r="AB5170" s="2">
        <v>2</v>
      </c>
      <c r="AC5170" s="2">
        <v>599.29999999999995</v>
      </c>
      <c r="AE5170" s="2" t="s">
        <v>10377</v>
      </c>
      <c r="AF5170" s="2" t="s">
        <v>17390</v>
      </c>
      <c r="AG5170" s="2" t="s">
        <v>2998</v>
      </c>
      <c r="AH5170" s="2" t="s">
        <v>17400</v>
      </c>
    </row>
    <row r="5171" spans="24:34" x14ac:dyDescent="0.4">
      <c r="X5171" s="2" t="s">
        <v>10385</v>
      </c>
      <c r="Y5171" s="2">
        <v>1960</v>
      </c>
      <c r="Z5171" s="2">
        <v>639.70000000000005</v>
      </c>
      <c r="AA5171" s="2">
        <v>38</v>
      </c>
      <c r="AB5171" s="2">
        <v>2</v>
      </c>
      <c r="AC5171" s="2">
        <v>591.4</v>
      </c>
      <c r="AE5171" s="2" t="s">
        <v>10378</v>
      </c>
      <c r="AF5171" s="2" t="s">
        <v>17390</v>
      </c>
      <c r="AG5171" s="2" t="s">
        <v>2998</v>
      </c>
      <c r="AH5171" s="2" t="s">
        <v>17088</v>
      </c>
    </row>
    <row r="5172" spans="24:34" x14ac:dyDescent="0.4">
      <c r="X5172" s="2" t="s">
        <v>10386</v>
      </c>
      <c r="Y5172" s="2">
        <v>1975</v>
      </c>
      <c r="Z5172" s="2">
        <v>1976.2</v>
      </c>
      <c r="AA5172" s="2">
        <v>50</v>
      </c>
      <c r="AB5172" s="2">
        <v>3</v>
      </c>
      <c r="AC5172" s="2">
        <v>1094</v>
      </c>
      <c r="AE5172" s="2" t="s">
        <v>1856</v>
      </c>
      <c r="AF5172" s="2" t="s">
        <v>17390</v>
      </c>
      <c r="AG5172" s="2" t="s">
        <v>2998</v>
      </c>
      <c r="AH5172" s="2" t="s">
        <v>17088</v>
      </c>
    </row>
    <row r="5173" spans="24:34" x14ac:dyDescent="0.4">
      <c r="X5173" s="2" t="s">
        <v>10388</v>
      </c>
      <c r="Y5173" s="2">
        <v>1980</v>
      </c>
      <c r="Z5173" s="2">
        <v>1050.7</v>
      </c>
      <c r="AA5173" s="2">
        <v>52</v>
      </c>
      <c r="AB5173" s="2">
        <v>3</v>
      </c>
      <c r="AC5173" s="2">
        <v>1050.7</v>
      </c>
      <c r="AE5173" s="2" t="s">
        <v>1857</v>
      </c>
      <c r="AF5173" s="2" t="s">
        <v>17390</v>
      </c>
      <c r="AG5173" s="2" t="s">
        <v>2998</v>
      </c>
      <c r="AH5173" s="2" t="s">
        <v>17088</v>
      </c>
    </row>
    <row r="5174" spans="24:34" x14ac:dyDescent="0.4">
      <c r="X5174" s="2" t="s">
        <v>10390</v>
      </c>
      <c r="Y5174" s="2">
        <v>1983</v>
      </c>
      <c r="Z5174" s="2">
        <v>1861.8</v>
      </c>
      <c r="AA5174" s="2">
        <v>80</v>
      </c>
      <c r="AB5174" s="2">
        <v>3</v>
      </c>
      <c r="AC5174" s="2">
        <v>1810.5</v>
      </c>
      <c r="AE5174" s="2" t="s">
        <v>1858</v>
      </c>
      <c r="AF5174" s="2" t="s">
        <v>17397</v>
      </c>
      <c r="AG5174" s="2" t="s">
        <v>2998</v>
      </c>
      <c r="AH5174" s="2" t="s">
        <v>17088</v>
      </c>
    </row>
    <row r="5175" spans="24:34" x14ac:dyDescent="0.4">
      <c r="X5175" s="2" t="s">
        <v>10391</v>
      </c>
      <c r="Y5175" s="2">
        <v>1984</v>
      </c>
      <c r="Z5175" s="2">
        <v>1803.8</v>
      </c>
      <c r="AA5175" s="2">
        <v>80</v>
      </c>
      <c r="AB5175" s="2">
        <v>3</v>
      </c>
      <c r="AC5175" s="2">
        <v>1803.8</v>
      </c>
      <c r="AE5175" s="2" t="s">
        <v>10380</v>
      </c>
      <c r="AF5175" s="2" t="s">
        <v>17397</v>
      </c>
      <c r="AG5175" s="2" t="s">
        <v>2998</v>
      </c>
      <c r="AH5175" s="2" t="s">
        <v>17088</v>
      </c>
    </row>
    <row r="5176" spans="24:34" x14ac:dyDescent="0.4">
      <c r="X5176" s="2" t="s">
        <v>10392</v>
      </c>
      <c r="Y5176" s="2">
        <v>2010</v>
      </c>
      <c r="Z5176" s="2">
        <v>1319.8</v>
      </c>
      <c r="AA5176" s="2">
        <v>18</v>
      </c>
      <c r="AB5176" s="2">
        <v>2</v>
      </c>
      <c r="AC5176" s="2">
        <v>894.3</v>
      </c>
      <c r="AE5176" s="2" t="s">
        <v>10381</v>
      </c>
      <c r="AF5176" s="2" t="s">
        <v>17407</v>
      </c>
      <c r="AG5176" s="2" t="s">
        <v>2998</v>
      </c>
      <c r="AH5176" s="2" t="s">
        <v>17088</v>
      </c>
    </row>
    <row r="5177" spans="24:34" x14ac:dyDescent="0.4">
      <c r="X5177" s="2" t="s">
        <v>10393</v>
      </c>
      <c r="Y5177" s="2">
        <v>1982</v>
      </c>
      <c r="Z5177" s="2">
        <v>1830.3</v>
      </c>
      <c r="AA5177" s="2">
        <v>48</v>
      </c>
      <c r="AB5177" s="2">
        <v>3</v>
      </c>
      <c r="AC5177" s="2">
        <v>1830.3</v>
      </c>
      <c r="AE5177" s="2" t="s">
        <v>10382</v>
      </c>
      <c r="AF5177" s="2" t="s">
        <v>17407</v>
      </c>
      <c r="AG5177" s="2" t="s">
        <v>17603</v>
      </c>
      <c r="AH5177" s="2" t="s">
        <v>17088</v>
      </c>
    </row>
    <row r="5178" spans="24:34" x14ac:dyDescent="0.4">
      <c r="X5178" s="2" t="s">
        <v>10394</v>
      </c>
      <c r="Y5178" s="2">
        <v>1978</v>
      </c>
      <c r="Z5178" s="2">
        <v>2112</v>
      </c>
      <c r="AA5178" s="2">
        <v>50</v>
      </c>
      <c r="AB5178" s="2">
        <v>3</v>
      </c>
      <c r="AC5178" s="2">
        <v>814.3</v>
      </c>
      <c r="AE5178" s="2" t="s">
        <v>10383</v>
      </c>
      <c r="AF5178" s="2" t="s">
        <v>17407</v>
      </c>
      <c r="AG5178" s="2" t="s">
        <v>2998</v>
      </c>
      <c r="AH5178" s="2" t="s">
        <v>17088</v>
      </c>
    </row>
    <row r="5179" spans="24:34" x14ac:dyDescent="0.4">
      <c r="X5179" s="2" t="s">
        <v>10396</v>
      </c>
      <c r="Y5179" s="2">
        <v>1976</v>
      </c>
      <c r="Z5179" s="2">
        <v>1089.2</v>
      </c>
      <c r="AA5179" s="2">
        <v>50</v>
      </c>
      <c r="AB5179" s="2">
        <v>3</v>
      </c>
      <c r="AC5179" s="2">
        <v>1089.2</v>
      </c>
      <c r="AE5179" s="2" t="s">
        <v>10384</v>
      </c>
      <c r="AF5179" s="2" t="s">
        <v>17390</v>
      </c>
      <c r="AG5179" s="2" t="s">
        <v>2998</v>
      </c>
      <c r="AH5179" s="2" t="s">
        <v>17088</v>
      </c>
    </row>
    <row r="5180" spans="24:34" x14ac:dyDescent="0.4">
      <c r="X5180" s="2" t="s">
        <v>10398</v>
      </c>
      <c r="Y5180" s="2">
        <v>1976</v>
      </c>
      <c r="Z5180" s="2">
        <v>2019.2</v>
      </c>
      <c r="AA5180" s="2">
        <v>75</v>
      </c>
      <c r="AB5180" s="2">
        <v>3</v>
      </c>
      <c r="AC5180" s="2">
        <v>1112.5999999999999</v>
      </c>
      <c r="AE5180" s="2" t="s">
        <v>1859</v>
      </c>
      <c r="AF5180" s="2" t="s">
        <v>17390</v>
      </c>
      <c r="AG5180" s="2" t="s">
        <v>2998</v>
      </c>
      <c r="AH5180" s="2" t="s">
        <v>17088</v>
      </c>
    </row>
    <row r="5181" spans="24:34" x14ac:dyDescent="0.4">
      <c r="X5181" s="2" t="s">
        <v>1860</v>
      </c>
      <c r="Y5181" s="2">
        <v>1929</v>
      </c>
      <c r="Z5181" s="2">
        <v>288.60000000000002</v>
      </c>
      <c r="AA5181" s="2">
        <v>14</v>
      </c>
      <c r="AB5181" s="2">
        <v>2</v>
      </c>
      <c r="AC5181" s="2">
        <v>264.8</v>
      </c>
      <c r="AE5181" s="2" t="s">
        <v>10385</v>
      </c>
      <c r="AF5181" s="2" t="s">
        <v>17390</v>
      </c>
      <c r="AG5181" s="2" t="s">
        <v>2998</v>
      </c>
      <c r="AH5181" s="2" t="s">
        <v>17088</v>
      </c>
    </row>
    <row r="5182" spans="24:34" x14ac:dyDescent="0.4">
      <c r="X5182" s="2" t="s">
        <v>1861</v>
      </c>
      <c r="Y5182" s="2">
        <v>1925</v>
      </c>
      <c r="Z5182" s="2">
        <v>291.2</v>
      </c>
      <c r="AA5182" s="2">
        <v>25</v>
      </c>
      <c r="AB5182" s="2">
        <v>2</v>
      </c>
      <c r="AC5182" s="2">
        <v>195.8</v>
      </c>
      <c r="AE5182" s="2" t="s">
        <v>10386</v>
      </c>
      <c r="AF5182" s="2" t="s">
        <v>17390</v>
      </c>
      <c r="AG5182" s="2" t="s">
        <v>2998</v>
      </c>
      <c r="AH5182" s="2" t="s">
        <v>17088</v>
      </c>
    </row>
    <row r="5183" spans="24:34" x14ac:dyDescent="0.4">
      <c r="X5183" s="2" t="s">
        <v>1862</v>
      </c>
      <c r="Y5183" s="2">
        <v>1933</v>
      </c>
      <c r="Z5183" s="2">
        <v>262.32</v>
      </c>
      <c r="AA5183" s="2">
        <v>18</v>
      </c>
      <c r="AB5183" s="2">
        <v>2</v>
      </c>
      <c r="AC5183" s="2">
        <v>241.7</v>
      </c>
      <c r="AE5183" s="2" t="s">
        <v>10388</v>
      </c>
      <c r="AF5183" s="2" t="s">
        <v>17390</v>
      </c>
      <c r="AG5183" s="2" t="s">
        <v>2998</v>
      </c>
      <c r="AH5183" s="2" t="s">
        <v>17088</v>
      </c>
    </row>
    <row r="5184" spans="24:34" x14ac:dyDescent="0.4">
      <c r="X5184" s="2" t="s">
        <v>10401</v>
      </c>
      <c r="Y5184" s="2">
        <v>1973</v>
      </c>
      <c r="Z5184" s="2">
        <v>2122.6</v>
      </c>
      <c r="AA5184" s="2">
        <v>16</v>
      </c>
      <c r="AB5184" s="2">
        <v>2</v>
      </c>
      <c r="AC5184" s="2">
        <v>289.60000000000002</v>
      </c>
      <c r="AE5184" s="2" t="s">
        <v>10390</v>
      </c>
      <c r="AF5184" s="2" t="s">
        <v>17390</v>
      </c>
      <c r="AG5184" s="2" t="s">
        <v>2998</v>
      </c>
      <c r="AH5184" s="2" t="s">
        <v>17400</v>
      </c>
    </row>
    <row r="5185" spans="24:34" x14ac:dyDescent="0.4">
      <c r="X5185" s="2" t="s">
        <v>10402</v>
      </c>
      <c r="Y5185" s="2">
        <v>1961</v>
      </c>
      <c r="Z5185" s="2">
        <v>1221.5</v>
      </c>
      <c r="AA5185" s="2">
        <v>38</v>
      </c>
      <c r="AB5185" s="2">
        <v>2</v>
      </c>
      <c r="AC5185" s="2">
        <v>481.4</v>
      </c>
      <c r="AE5185" s="2" t="s">
        <v>10391</v>
      </c>
      <c r="AF5185" s="2" t="s">
        <v>17390</v>
      </c>
      <c r="AG5185" s="2" t="s">
        <v>2998</v>
      </c>
      <c r="AH5185" s="2" t="s">
        <v>17400</v>
      </c>
    </row>
    <row r="5186" spans="24:34" x14ac:dyDescent="0.4">
      <c r="X5186" s="2" t="s">
        <v>10403</v>
      </c>
      <c r="Y5186" s="2">
        <v>1933</v>
      </c>
      <c r="Z5186" s="2">
        <v>197.7</v>
      </c>
      <c r="AA5186" s="2">
        <v>12</v>
      </c>
      <c r="AB5186" s="2">
        <v>2</v>
      </c>
      <c r="AC5186" s="2">
        <v>197.7</v>
      </c>
      <c r="AE5186" s="2" t="s">
        <v>10392</v>
      </c>
      <c r="AF5186" s="2" t="s">
        <v>17390</v>
      </c>
      <c r="AG5186" s="2" t="s">
        <v>2998</v>
      </c>
      <c r="AH5186" s="2" t="s">
        <v>17400</v>
      </c>
    </row>
    <row r="5187" spans="24:34" x14ac:dyDescent="0.4">
      <c r="X5187" s="2" t="s">
        <v>10405</v>
      </c>
      <c r="Y5187" s="2">
        <v>1965</v>
      </c>
      <c r="Z5187" s="2">
        <v>972.4</v>
      </c>
      <c r="AA5187" s="2">
        <v>59</v>
      </c>
      <c r="AB5187" s="2">
        <v>2</v>
      </c>
      <c r="AC5187" s="2">
        <v>746.4</v>
      </c>
      <c r="AE5187" s="2" t="s">
        <v>10393</v>
      </c>
      <c r="AF5187" s="2" t="s">
        <v>17390</v>
      </c>
      <c r="AG5187" s="2" t="s">
        <v>2998</v>
      </c>
      <c r="AH5187" s="2" t="s">
        <v>17400</v>
      </c>
    </row>
    <row r="5188" spans="24:34" x14ac:dyDescent="0.4">
      <c r="X5188" s="2" t="s">
        <v>10406</v>
      </c>
      <c r="Y5188" s="2">
        <v>1920</v>
      </c>
      <c r="Z5188" s="2">
        <v>211.7</v>
      </c>
      <c r="AA5188" s="2">
        <v>24</v>
      </c>
      <c r="AB5188" s="2">
        <v>2</v>
      </c>
      <c r="AC5188" s="2">
        <v>211.7</v>
      </c>
      <c r="AE5188" s="2" t="s">
        <v>10394</v>
      </c>
      <c r="AF5188" s="2" t="s">
        <v>17390</v>
      </c>
      <c r="AG5188" s="2" t="s">
        <v>2998</v>
      </c>
      <c r="AH5188" s="2" t="s">
        <v>17400</v>
      </c>
    </row>
    <row r="5189" spans="24:34" x14ac:dyDescent="0.4">
      <c r="X5189" s="2" t="s">
        <v>10407</v>
      </c>
      <c r="Y5189" s="2">
        <v>1964</v>
      </c>
      <c r="Z5189" s="2">
        <v>978.6</v>
      </c>
      <c r="AA5189" s="2">
        <v>35</v>
      </c>
      <c r="AB5189" s="2">
        <v>2</v>
      </c>
      <c r="AC5189" s="2">
        <v>978.6</v>
      </c>
      <c r="AE5189" s="2" t="s">
        <v>10396</v>
      </c>
      <c r="AF5189" s="2" t="s">
        <v>17390</v>
      </c>
      <c r="AG5189" s="2" t="s">
        <v>2998</v>
      </c>
      <c r="AH5189" s="2" t="s">
        <v>17088</v>
      </c>
    </row>
    <row r="5190" spans="24:34" x14ac:dyDescent="0.4">
      <c r="X5190" s="2" t="s">
        <v>10410</v>
      </c>
      <c r="Y5190" s="2">
        <v>1954</v>
      </c>
      <c r="Z5190" s="2">
        <v>455.7</v>
      </c>
      <c r="AA5190" s="2">
        <v>12</v>
      </c>
      <c r="AB5190" s="2">
        <v>2</v>
      </c>
      <c r="AC5190" s="2">
        <v>455.7</v>
      </c>
      <c r="AE5190" s="2" t="s">
        <v>10398</v>
      </c>
      <c r="AF5190" s="2" t="s">
        <v>17390</v>
      </c>
      <c r="AG5190" s="2" t="s">
        <v>2998</v>
      </c>
      <c r="AH5190" s="2" t="s">
        <v>17088</v>
      </c>
    </row>
    <row r="5191" spans="24:34" x14ac:dyDescent="0.4">
      <c r="X5191" s="2" t="s">
        <v>10412</v>
      </c>
      <c r="Y5191" s="2">
        <v>1967</v>
      </c>
      <c r="Z5191" s="2">
        <v>962.2</v>
      </c>
      <c r="AA5191" s="2">
        <v>35</v>
      </c>
      <c r="AB5191" s="2">
        <v>2</v>
      </c>
      <c r="AC5191" s="2">
        <v>962.2</v>
      </c>
      <c r="AE5191" s="2" t="s">
        <v>1860</v>
      </c>
      <c r="AF5191" s="2" t="s">
        <v>17407</v>
      </c>
      <c r="AG5191" s="2" t="s">
        <v>2998</v>
      </c>
      <c r="AH5191" s="2" t="s">
        <v>17086</v>
      </c>
    </row>
    <row r="5192" spans="24:34" x14ac:dyDescent="0.4">
      <c r="X5192" s="2" t="s">
        <v>10413</v>
      </c>
      <c r="Y5192" s="2">
        <v>1971</v>
      </c>
      <c r="Z5192" s="2">
        <v>2316</v>
      </c>
      <c r="AA5192" s="2">
        <v>60</v>
      </c>
      <c r="AB5192" s="2">
        <v>2</v>
      </c>
      <c r="AC5192" s="2">
        <v>667.8</v>
      </c>
      <c r="AE5192" s="2" t="s">
        <v>1861</v>
      </c>
      <c r="AF5192" s="2" t="s">
        <v>17407</v>
      </c>
      <c r="AG5192" s="2" t="s">
        <v>2998</v>
      </c>
      <c r="AH5192" s="2" t="s">
        <v>17086</v>
      </c>
    </row>
    <row r="5193" spans="24:34" x14ac:dyDescent="0.4">
      <c r="X5193" s="2" t="s">
        <v>10414</v>
      </c>
      <c r="Y5193" s="2">
        <v>2012</v>
      </c>
      <c r="Z5193" s="2">
        <v>1005.1</v>
      </c>
      <c r="AA5193" s="2">
        <v>70</v>
      </c>
      <c r="AB5193" s="2">
        <v>3</v>
      </c>
      <c r="AC5193" s="2">
        <v>1005.1</v>
      </c>
      <c r="AE5193" s="2" t="s">
        <v>1862</v>
      </c>
      <c r="AF5193" s="2" t="s">
        <v>17407</v>
      </c>
      <c r="AG5193" s="2" t="s">
        <v>2998</v>
      </c>
      <c r="AH5193" s="2" t="s">
        <v>17088</v>
      </c>
    </row>
    <row r="5194" spans="24:34" x14ac:dyDescent="0.4">
      <c r="X5194" s="2" t="s">
        <v>10415</v>
      </c>
      <c r="Y5194" s="2">
        <v>1960</v>
      </c>
      <c r="Z5194" s="2">
        <v>390.2</v>
      </c>
      <c r="AA5194" s="2">
        <v>42</v>
      </c>
      <c r="AB5194" s="2">
        <v>2</v>
      </c>
      <c r="AC5194" s="2">
        <v>390.2</v>
      </c>
      <c r="AE5194" s="2" t="s">
        <v>10401</v>
      </c>
      <c r="AF5194" s="2" t="s">
        <v>17407</v>
      </c>
      <c r="AG5194" s="2" t="s">
        <v>2998</v>
      </c>
      <c r="AH5194" s="2" t="s">
        <v>17086</v>
      </c>
    </row>
    <row r="5195" spans="24:34" x14ac:dyDescent="0.4">
      <c r="X5195" s="2" t="s">
        <v>10416</v>
      </c>
      <c r="Y5195" s="2">
        <v>1989</v>
      </c>
      <c r="Z5195" s="2">
        <v>3422</v>
      </c>
      <c r="AA5195" s="2">
        <v>125</v>
      </c>
      <c r="AB5195" s="2">
        <v>5</v>
      </c>
      <c r="AC5195" s="2">
        <v>2532.3000000000002</v>
      </c>
      <c r="AE5195" s="2" t="s">
        <v>10402</v>
      </c>
      <c r="AF5195" s="2" t="s">
        <v>17390</v>
      </c>
      <c r="AG5195" s="2" t="s">
        <v>2998</v>
      </c>
      <c r="AH5195" s="2" t="s">
        <v>17088</v>
      </c>
    </row>
    <row r="5196" spans="24:34" x14ac:dyDescent="0.4">
      <c r="X5196" s="2" t="s">
        <v>10417</v>
      </c>
      <c r="Y5196" s="2">
        <v>1987</v>
      </c>
      <c r="Z5196" s="2">
        <v>2837.8</v>
      </c>
      <c r="AA5196" s="2">
        <v>95</v>
      </c>
      <c r="AB5196" s="2">
        <v>5</v>
      </c>
      <c r="AC5196" s="2">
        <v>2567.6999999999998</v>
      </c>
      <c r="AE5196" s="2" t="s">
        <v>10403</v>
      </c>
      <c r="AF5196" s="2" t="s">
        <v>17407</v>
      </c>
      <c r="AG5196" s="2" t="s">
        <v>2998</v>
      </c>
      <c r="AH5196" s="2" t="s">
        <v>17086</v>
      </c>
    </row>
    <row r="5197" spans="24:34" x14ac:dyDescent="0.4">
      <c r="X5197" s="2" t="s">
        <v>1863</v>
      </c>
      <c r="Y5197" s="2">
        <v>1993</v>
      </c>
      <c r="Z5197" s="2">
        <v>1418.7</v>
      </c>
      <c r="AA5197" s="2">
        <v>29</v>
      </c>
      <c r="AB5197" s="2">
        <v>2</v>
      </c>
      <c r="AC5197" s="2">
        <v>1045.8</v>
      </c>
      <c r="AE5197" s="2" t="s">
        <v>10405</v>
      </c>
      <c r="AF5197" s="2" t="s">
        <v>17390</v>
      </c>
      <c r="AG5197" s="2" t="s">
        <v>2998</v>
      </c>
      <c r="AH5197" s="2" t="s">
        <v>17400</v>
      </c>
    </row>
    <row r="5198" spans="24:34" x14ac:dyDescent="0.4">
      <c r="X5198" s="2" t="s">
        <v>10418</v>
      </c>
      <c r="Y5198" s="2">
        <v>1954</v>
      </c>
      <c r="Z5198" s="2">
        <v>644.20000000000005</v>
      </c>
      <c r="AA5198" s="2">
        <v>23</v>
      </c>
      <c r="AB5198" s="2">
        <v>2</v>
      </c>
      <c r="AC5198" s="2">
        <v>554.6</v>
      </c>
      <c r="AE5198" s="2" t="s">
        <v>10406</v>
      </c>
      <c r="AF5198" s="2" t="s">
        <v>17407</v>
      </c>
      <c r="AG5198" s="2" t="s">
        <v>2998</v>
      </c>
      <c r="AH5198" s="2" t="s">
        <v>17086</v>
      </c>
    </row>
    <row r="5199" spans="24:34" x14ac:dyDescent="0.4">
      <c r="X5199" s="2" t="s">
        <v>10420</v>
      </c>
      <c r="Y5199" s="2">
        <v>2010</v>
      </c>
      <c r="Z5199" s="2">
        <v>937.8</v>
      </c>
      <c r="AA5199" s="2">
        <v>28</v>
      </c>
      <c r="AB5199" s="2">
        <v>2</v>
      </c>
      <c r="AC5199" s="2">
        <v>821.2</v>
      </c>
      <c r="AE5199" s="2" t="s">
        <v>10407</v>
      </c>
      <c r="AF5199" s="2" t="s">
        <v>17390</v>
      </c>
      <c r="AG5199" s="2" t="s">
        <v>2998</v>
      </c>
      <c r="AH5199" s="2" t="s">
        <v>17400</v>
      </c>
    </row>
    <row r="5200" spans="24:34" x14ac:dyDescent="0.4">
      <c r="X5200" s="2" t="s">
        <v>10421</v>
      </c>
      <c r="Y5200" s="2">
        <v>1927</v>
      </c>
      <c r="Z5200" s="2">
        <v>292.2</v>
      </c>
      <c r="AA5200" s="2">
        <v>13</v>
      </c>
      <c r="AB5200" s="2">
        <v>2</v>
      </c>
      <c r="AC5200" s="2">
        <v>269.2</v>
      </c>
      <c r="AE5200" s="2" t="s">
        <v>10410</v>
      </c>
      <c r="AF5200" s="2" t="s">
        <v>17407</v>
      </c>
      <c r="AG5200" s="2" t="s">
        <v>2998</v>
      </c>
      <c r="AH5200" s="2" t="s">
        <v>17088</v>
      </c>
    </row>
    <row r="5201" spans="24:34" x14ac:dyDescent="0.4">
      <c r="X5201" s="2" t="s">
        <v>10422</v>
      </c>
      <c r="Y5201" s="2">
        <v>2012</v>
      </c>
      <c r="Z5201" s="2">
        <v>456.35</v>
      </c>
      <c r="AA5201" s="2">
        <v>23</v>
      </c>
      <c r="AB5201" s="2">
        <v>3</v>
      </c>
      <c r="AC5201" s="2">
        <v>416.65</v>
      </c>
      <c r="AE5201" s="2" t="s">
        <v>10412</v>
      </c>
      <c r="AF5201" s="2" t="s">
        <v>17390</v>
      </c>
      <c r="AG5201" s="2" t="s">
        <v>2998</v>
      </c>
      <c r="AH5201" s="2" t="s">
        <v>17400</v>
      </c>
    </row>
    <row r="5202" spans="24:34" x14ac:dyDescent="0.4">
      <c r="X5202" s="2" t="s">
        <v>10424</v>
      </c>
      <c r="Y5202" s="2">
        <v>1987</v>
      </c>
      <c r="Z5202" s="2">
        <v>4288.8</v>
      </c>
      <c r="AA5202" s="2">
        <v>122</v>
      </c>
      <c r="AB5202" s="2">
        <v>5</v>
      </c>
      <c r="AC5202" s="2">
        <v>3849.5</v>
      </c>
      <c r="AE5202" s="2" t="s">
        <v>10413</v>
      </c>
      <c r="AF5202" s="2" t="s">
        <v>17390</v>
      </c>
      <c r="AG5202" s="2" t="s">
        <v>2998</v>
      </c>
      <c r="AH5202" s="2" t="s">
        <v>17400</v>
      </c>
    </row>
    <row r="5203" spans="24:34" x14ac:dyDescent="0.4">
      <c r="X5203" s="2" t="s">
        <v>10425</v>
      </c>
      <c r="Y5203" s="2">
        <v>1991</v>
      </c>
      <c r="Z5203" s="2">
        <v>4294.7</v>
      </c>
      <c r="AA5203" s="2">
        <v>107</v>
      </c>
      <c r="AB5203" s="2">
        <v>5</v>
      </c>
      <c r="AC5203" s="2">
        <v>3805.2</v>
      </c>
      <c r="AE5203" s="2" t="s">
        <v>10414</v>
      </c>
      <c r="AF5203" s="2" t="s">
        <v>17491</v>
      </c>
      <c r="AG5203" s="2" t="s">
        <v>2998</v>
      </c>
      <c r="AH5203" s="2" t="s">
        <v>17088</v>
      </c>
    </row>
    <row r="5204" spans="24:34" x14ac:dyDescent="0.4">
      <c r="X5204" s="2" t="s">
        <v>10426</v>
      </c>
      <c r="Y5204" s="2">
        <v>1986</v>
      </c>
      <c r="Z5204" s="2">
        <v>4229.6000000000004</v>
      </c>
      <c r="AA5204" s="2">
        <v>176</v>
      </c>
      <c r="AB5204" s="2">
        <v>5</v>
      </c>
      <c r="AC5204" s="2">
        <v>3797.6</v>
      </c>
      <c r="AE5204" s="2" t="s">
        <v>10415</v>
      </c>
      <c r="AF5204" s="2" t="s">
        <v>17390</v>
      </c>
      <c r="AG5204" s="2" t="s">
        <v>17604</v>
      </c>
      <c r="AH5204" s="2" t="s">
        <v>17088</v>
      </c>
    </row>
    <row r="5205" spans="24:34" x14ac:dyDescent="0.4">
      <c r="X5205" s="2" t="s">
        <v>10428</v>
      </c>
      <c r="Y5205" s="2">
        <v>1974</v>
      </c>
      <c r="Z5205" s="2">
        <v>992.9</v>
      </c>
      <c r="AA5205" s="2">
        <v>35</v>
      </c>
      <c r="AB5205" s="2">
        <v>2</v>
      </c>
      <c r="AC5205" s="2">
        <v>904</v>
      </c>
      <c r="AE5205" s="2" t="s">
        <v>10416</v>
      </c>
      <c r="AF5205" s="2" t="s">
        <v>17390</v>
      </c>
      <c r="AG5205" s="2" t="s">
        <v>2998</v>
      </c>
      <c r="AH5205" s="2" t="s">
        <v>17393</v>
      </c>
    </row>
    <row r="5206" spans="24:34" x14ac:dyDescent="0.4">
      <c r="X5206" s="2" t="s">
        <v>10429</v>
      </c>
      <c r="Y5206" s="2">
        <v>1980</v>
      </c>
      <c r="Z5206" s="2">
        <v>1492.1</v>
      </c>
      <c r="AA5206" s="2">
        <v>26</v>
      </c>
      <c r="AB5206" s="2">
        <v>2</v>
      </c>
      <c r="AC5206" s="2">
        <v>863.9</v>
      </c>
      <c r="AE5206" s="2" t="s">
        <v>10417</v>
      </c>
      <c r="AF5206" s="2" t="s">
        <v>17390</v>
      </c>
      <c r="AG5206" s="2" t="s">
        <v>2998</v>
      </c>
      <c r="AH5206" s="2" t="s">
        <v>17393</v>
      </c>
    </row>
    <row r="5207" spans="24:34" x14ac:dyDescent="0.4">
      <c r="X5207" s="2" t="s">
        <v>1864</v>
      </c>
      <c r="Y5207" s="2">
        <v>1963</v>
      </c>
      <c r="Z5207" s="2">
        <v>511.9</v>
      </c>
      <c r="AA5207" s="2">
        <v>16</v>
      </c>
      <c r="AB5207" s="2">
        <v>2</v>
      </c>
      <c r="AC5207" s="2">
        <v>453.8</v>
      </c>
      <c r="AE5207" s="2" t="s">
        <v>1863</v>
      </c>
      <c r="AF5207" s="2" t="s">
        <v>17390</v>
      </c>
      <c r="AG5207" s="2" t="s">
        <v>2998</v>
      </c>
      <c r="AH5207" s="2" t="s">
        <v>17088</v>
      </c>
    </row>
    <row r="5208" spans="24:34" x14ac:dyDescent="0.4">
      <c r="X5208" s="2" t="s">
        <v>10432</v>
      </c>
      <c r="Y5208" s="2">
        <v>1958</v>
      </c>
      <c r="Z5208" s="2">
        <v>700.3</v>
      </c>
      <c r="AA5208" s="2">
        <v>18</v>
      </c>
      <c r="AB5208" s="2">
        <v>2</v>
      </c>
      <c r="AC5208" s="2">
        <v>627.1</v>
      </c>
      <c r="AE5208" s="2" t="s">
        <v>10418</v>
      </c>
      <c r="AF5208" s="2" t="s">
        <v>17390</v>
      </c>
      <c r="AG5208" s="2" t="s">
        <v>2998</v>
      </c>
      <c r="AH5208" s="2" t="s">
        <v>17086</v>
      </c>
    </row>
    <row r="5209" spans="24:34" x14ac:dyDescent="0.4">
      <c r="X5209" s="2" t="s">
        <v>10433</v>
      </c>
      <c r="Y5209" s="2">
        <v>1967</v>
      </c>
      <c r="Z5209" s="2">
        <v>800.7</v>
      </c>
      <c r="AA5209" s="2">
        <v>42</v>
      </c>
      <c r="AB5209" s="2">
        <v>2</v>
      </c>
      <c r="AC5209" s="2">
        <v>739.1</v>
      </c>
      <c r="AE5209" s="2" t="s">
        <v>10420</v>
      </c>
      <c r="AF5209" s="2" t="s">
        <v>17390</v>
      </c>
      <c r="AG5209" s="2" t="s">
        <v>2998</v>
      </c>
      <c r="AH5209" s="2" t="s">
        <v>17088</v>
      </c>
    </row>
    <row r="5210" spans="24:34" x14ac:dyDescent="0.4">
      <c r="X5210" s="2" t="s">
        <v>10434</v>
      </c>
      <c r="Y5210" s="2">
        <v>1966</v>
      </c>
      <c r="Z5210" s="2">
        <v>590.20000000000005</v>
      </c>
      <c r="AA5210" s="2">
        <v>20</v>
      </c>
      <c r="AB5210" s="2">
        <v>2</v>
      </c>
      <c r="AC5210" s="2">
        <v>584.5</v>
      </c>
      <c r="AE5210" s="2" t="s">
        <v>10421</v>
      </c>
      <c r="AF5210" s="2" t="s">
        <v>17407</v>
      </c>
      <c r="AG5210" s="2" t="s">
        <v>2998</v>
      </c>
      <c r="AH5210" s="2" t="s">
        <v>17086</v>
      </c>
    </row>
    <row r="5211" spans="24:34" x14ac:dyDescent="0.4">
      <c r="X5211" s="2" t="s">
        <v>10435</v>
      </c>
      <c r="Y5211" s="2">
        <v>1970</v>
      </c>
      <c r="Z5211" s="2">
        <v>383</v>
      </c>
      <c r="AA5211" s="2">
        <v>21</v>
      </c>
      <c r="AB5211" s="2">
        <v>2</v>
      </c>
      <c r="AC5211" s="2">
        <v>362</v>
      </c>
      <c r="AE5211" s="2" t="s">
        <v>10422</v>
      </c>
      <c r="AF5211" s="2" t="s">
        <v>17390</v>
      </c>
      <c r="AG5211" s="2" t="s">
        <v>2998</v>
      </c>
      <c r="AH5211" s="2" t="s">
        <v>17086</v>
      </c>
    </row>
    <row r="5212" spans="24:34" x14ac:dyDescent="0.4">
      <c r="X5212" s="2" t="s">
        <v>10436</v>
      </c>
      <c r="Y5212" s="2">
        <v>1966</v>
      </c>
      <c r="Z5212" s="2">
        <v>657.7</v>
      </c>
      <c r="AA5212" s="2">
        <v>42</v>
      </c>
      <c r="AB5212" s="2">
        <v>2</v>
      </c>
      <c r="AC5212" s="2">
        <v>634.70000000000005</v>
      </c>
      <c r="AE5212" s="2" t="s">
        <v>10424</v>
      </c>
      <c r="AF5212" s="2" t="s">
        <v>17390</v>
      </c>
      <c r="AG5212" s="2" t="s">
        <v>2998</v>
      </c>
      <c r="AH5212" s="2" t="s">
        <v>17398</v>
      </c>
    </row>
    <row r="5213" spans="24:34" x14ac:dyDescent="0.4">
      <c r="X5213" s="2" t="s">
        <v>10437</v>
      </c>
      <c r="Y5213" s="2">
        <v>1978</v>
      </c>
      <c r="Z5213" s="2">
        <v>413.5</v>
      </c>
      <c r="AA5213" s="2">
        <v>17</v>
      </c>
      <c r="AB5213" s="2">
        <v>2</v>
      </c>
      <c r="AC5213" s="2">
        <v>378.7</v>
      </c>
      <c r="AE5213" s="2" t="s">
        <v>10425</v>
      </c>
      <c r="AF5213" s="2" t="s">
        <v>17390</v>
      </c>
      <c r="AG5213" s="2" t="s">
        <v>2998</v>
      </c>
      <c r="AH5213" s="2" t="s">
        <v>17398</v>
      </c>
    </row>
    <row r="5214" spans="24:34" x14ac:dyDescent="0.4">
      <c r="X5214" s="2" t="s">
        <v>10438</v>
      </c>
      <c r="Y5214" s="2">
        <v>1965</v>
      </c>
      <c r="Z5214" s="2">
        <v>411.6</v>
      </c>
      <c r="AA5214" s="2">
        <v>10</v>
      </c>
      <c r="AB5214" s="2">
        <v>2</v>
      </c>
      <c r="AC5214" s="2">
        <v>379.9</v>
      </c>
      <c r="AE5214" s="2" t="s">
        <v>10426</v>
      </c>
      <c r="AF5214" s="2" t="s">
        <v>17390</v>
      </c>
      <c r="AG5214" s="2" t="s">
        <v>2998</v>
      </c>
      <c r="AH5214" s="2" t="s">
        <v>17398</v>
      </c>
    </row>
    <row r="5215" spans="24:34" x14ac:dyDescent="0.4">
      <c r="X5215" s="2" t="s">
        <v>10439</v>
      </c>
      <c r="Y5215" s="2">
        <v>1969</v>
      </c>
      <c r="Z5215" s="2">
        <v>384.6</v>
      </c>
      <c r="AA5215" s="2">
        <v>12</v>
      </c>
      <c r="AB5215" s="2">
        <v>2</v>
      </c>
      <c r="AC5215" s="2">
        <v>354.9</v>
      </c>
      <c r="AE5215" s="2" t="s">
        <v>10428</v>
      </c>
      <c r="AF5215" s="2" t="s">
        <v>17390</v>
      </c>
      <c r="AG5215" s="2" t="s">
        <v>2998</v>
      </c>
      <c r="AH5215" s="2" t="s">
        <v>17400</v>
      </c>
    </row>
    <row r="5216" spans="24:34" x14ac:dyDescent="0.4">
      <c r="X5216" s="2" t="s">
        <v>1865</v>
      </c>
      <c r="Y5216" s="2">
        <v>1962</v>
      </c>
      <c r="Z5216" s="2">
        <v>614.29999999999995</v>
      </c>
      <c r="AA5216" s="2">
        <v>12</v>
      </c>
      <c r="AB5216" s="2">
        <v>2</v>
      </c>
      <c r="AC5216" s="2">
        <v>565.70000000000005</v>
      </c>
      <c r="AE5216" s="2" t="s">
        <v>10429</v>
      </c>
      <c r="AF5216" s="2" t="s">
        <v>17390</v>
      </c>
      <c r="AG5216" s="2" t="s">
        <v>2998</v>
      </c>
      <c r="AH5216" s="2" t="s">
        <v>17400</v>
      </c>
    </row>
    <row r="5217" spans="24:34" x14ac:dyDescent="0.4">
      <c r="X5217" s="2" t="s">
        <v>1866</v>
      </c>
      <c r="Y5217" s="2">
        <v>1961</v>
      </c>
      <c r="Z5217" s="2">
        <v>626.1</v>
      </c>
      <c r="AA5217" s="2">
        <v>14</v>
      </c>
      <c r="AB5217" s="2">
        <v>2</v>
      </c>
      <c r="AC5217" s="2">
        <v>578.20000000000005</v>
      </c>
      <c r="AE5217" s="2" t="s">
        <v>1864</v>
      </c>
      <c r="AF5217" s="2" t="s">
        <v>17390</v>
      </c>
      <c r="AG5217" s="2" t="s">
        <v>17391</v>
      </c>
      <c r="AH5217" s="2" t="s">
        <v>17088</v>
      </c>
    </row>
    <row r="5218" spans="24:34" x14ac:dyDescent="0.4">
      <c r="X5218" s="2" t="s">
        <v>10440</v>
      </c>
      <c r="Y5218" s="2">
        <v>1990</v>
      </c>
      <c r="Z5218" s="2">
        <v>1181</v>
      </c>
      <c r="AA5218" s="2">
        <v>30</v>
      </c>
      <c r="AB5218" s="2">
        <v>5</v>
      </c>
      <c r="AC5218" s="2">
        <v>1049.0999999999999</v>
      </c>
      <c r="AE5218" s="2" t="s">
        <v>10432</v>
      </c>
      <c r="AF5218" s="2" t="s">
        <v>17390</v>
      </c>
      <c r="AG5218" s="2" t="s">
        <v>17081</v>
      </c>
      <c r="AH5218" s="2" t="s">
        <v>17088</v>
      </c>
    </row>
    <row r="5219" spans="24:34" x14ac:dyDescent="0.4">
      <c r="X5219" s="2" t="s">
        <v>10442</v>
      </c>
      <c r="Y5219" s="2">
        <v>1985</v>
      </c>
      <c r="Z5219" s="2">
        <v>836.5</v>
      </c>
      <c r="AA5219" s="2">
        <v>20</v>
      </c>
      <c r="AB5219" s="2">
        <v>4</v>
      </c>
      <c r="AC5219" s="2">
        <v>836.5</v>
      </c>
      <c r="AE5219" s="2" t="s">
        <v>10433</v>
      </c>
      <c r="AF5219" s="2" t="s">
        <v>17390</v>
      </c>
      <c r="AG5219" s="2" t="s">
        <v>2998</v>
      </c>
      <c r="AH5219" s="2" t="s">
        <v>17088</v>
      </c>
    </row>
    <row r="5220" spans="24:34" x14ac:dyDescent="0.4">
      <c r="X5220" s="2" t="s">
        <v>10444</v>
      </c>
      <c r="Y5220" s="2">
        <v>1970</v>
      </c>
      <c r="Z5220" s="2">
        <v>752.3</v>
      </c>
      <c r="AA5220" s="2">
        <v>42</v>
      </c>
      <c r="AB5220" s="2">
        <v>2</v>
      </c>
      <c r="AC5220" s="2">
        <v>706.3</v>
      </c>
      <c r="AE5220" s="2" t="s">
        <v>10434</v>
      </c>
      <c r="AF5220" s="2" t="s">
        <v>17390</v>
      </c>
      <c r="AG5220" s="2" t="s">
        <v>17081</v>
      </c>
      <c r="AH5220" s="2" t="s">
        <v>17088</v>
      </c>
    </row>
    <row r="5221" spans="24:34" x14ac:dyDescent="0.4">
      <c r="X5221" s="2" t="s">
        <v>1873</v>
      </c>
      <c r="Y5221" s="2">
        <v>1961</v>
      </c>
      <c r="Z5221" s="2">
        <v>605.29999999999995</v>
      </c>
      <c r="AA5221" s="2">
        <v>25</v>
      </c>
      <c r="AB5221" s="2">
        <v>2</v>
      </c>
      <c r="AC5221" s="2">
        <v>556.1</v>
      </c>
      <c r="AE5221" s="2" t="s">
        <v>10435</v>
      </c>
      <c r="AF5221" s="2" t="s">
        <v>17390</v>
      </c>
      <c r="AG5221" s="2" t="s">
        <v>17081</v>
      </c>
      <c r="AH5221" s="2" t="s">
        <v>17086</v>
      </c>
    </row>
    <row r="5222" spans="24:34" x14ac:dyDescent="0.4">
      <c r="X5222" s="2" t="s">
        <v>10445</v>
      </c>
      <c r="Y5222" s="2">
        <v>2010</v>
      </c>
      <c r="Z5222" s="2">
        <v>2159</v>
      </c>
      <c r="AA5222" s="2">
        <v>86</v>
      </c>
      <c r="AB5222" s="2">
        <v>3</v>
      </c>
      <c r="AC5222" s="2">
        <v>1882.5</v>
      </c>
      <c r="AE5222" s="2" t="s">
        <v>10436</v>
      </c>
      <c r="AF5222" s="2" t="s">
        <v>17390</v>
      </c>
      <c r="AG5222" s="2" t="s">
        <v>2998</v>
      </c>
      <c r="AH5222" s="2" t="s">
        <v>17088</v>
      </c>
    </row>
    <row r="5223" spans="24:34" x14ac:dyDescent="0.4">
      <c r="X5223" s="2" t="s">
        <v>10446</v>
      </c>
      <c r="Y5223" s="2">
        <v>1987</v>
      </c>
      <c r="Z5223" s="2">
        <v>630.20000000000005</v>
      </c>
      <c r="AA5223" s="2">
        <v>18</v>
      </c>
      <c r="AB5223" s="2">
        <v>2</v>
      </c>
      <c r="AC5223" s="2">
        <v>572.1</v>
      </c>
      <c r="AE5223" s="2" t="s">
        <v>10437</v>
      </c>
      <c r="AF5223" s="2" t="s">
        <v>17390</v>
      </c>
      <c r="AG5223" s="2" t="s">
        <v>2998</v>
      </c>
      <c r="AH5223" s="2" t="s">
        <v>17086</v>
      </c>
    </row>
    <row r="5224" spans="24:34" x14ac:dyDescent="0.4">
      <c r="X5224" s="2" t="s">
        <v>10447</v>
      </c>
      <c r="Y5224" s="2">
        <v>1930</v>
      </c>
      <c r="Z5224" s="2">
        <v>235.5</v>
      </c>
      <c r="AA5224" s="2">
        <v>10</v>
      </c>
      <c r="AB5224" s="2">
        <v>2</v>
      </c>
      <c r="AC5224" s="2">
        <v>221.2</v>
      </c>
      <c r="AE5224" s="2" t="s">
        <v>10438</v>
      </c>
      <c r="AF5224" s="2" t="s">
        <v>17390</v>
      </c>
      <c r="AG5224" s="2" t="s">
        <v>2998</v>
      </c>
      <c r="AH5224" s="2" t="s">
        <v>17088</v>
      </c>
    </row>
    <row r="5225" spans="24:34" x14ac:dyDescent="0.4">
      <c r="X5225" s="2" t="s">
        <v>10448</v>
      </c>
      <c r="Y5225" s="2">
        <v>1929</v>
      </c>
      <c r="Z5225" s="2">
        <v>256.2</v>
      </c>
      <c r="AA5225" s="2">
        <v>9</v>
      </c>
      <c r="AB5225" s="2">
        <v>2</v>
      </c>
      <c r="AC5225" s="2">
        <v>234.6</v>
      </c>
      <c r="AE5225" s="2" t="s">
        <v>10439</v>
      </c>
      <c r="AF5225" s="2" t="s">
        <v>17390</v>
      </c>
      <c r="AG5225" s="2" t="s">
        <v>2998</v>
      </c>
      <c r="AH5225" s="2" t="s">
        <v>17086</v>
      </c>
    </row>
    <row r="5226" spans="24:34" x14ac:dyDescent="0.4">
      <c r="X5226" s="2" t="s">
        <v>17314</v>
      </c>
      <c r="Y5226" s="2">
        <v>1928</v>
      </c>
      <c r="Z5226" s="2">
        <v>253.1</v>
      </c>
      <c r="AA5226" s="2">
        <v>14</v>
      </c>
      <c r="AB5226" s="2">
        <v>2</v>
      </c>
      <c r="AC5226" s="2">
        <v>231.8</v>
      </c>
      <c r="AE5226" s="2" t="s">
        <v>1865</v>
      </c>
      <c r="AF5226" s="2" t="s">
        <v>17390</v>
      </c>
      <c r="AG5226" s="2" t="s">
        <v>2998</v>
      </c>
      <c r="AH5226" s="2" t="s">
        <v>17088</v>
      </c>
    </row>
    <row r="5227" spans="24:34" x14ac:dyDescent="0.4">
      <c r="X5227" s="2" t="s">
        <v>10450</v>
      </c>
      <c r="Y5227" s="2">
        <v>1989</v>
      </c>
      <c r="Z5227" s="2">
        <v>624.20000000000005</v>
      </c>
      <c r="AA5227" s="2">
        <v>25</v>
      </c>
      <c r="AB5227" s="2">
        <v>2</v>
      </c>
      <c r="AC5227" s="2">
        <v>568.9</v>
      </c>
      <c r="AE5227" s="2" t="s">
        <v>1866</v>
      </c>
      <c r="AF5227" s="2" t="s">
        <v>17390</v>
      </c>
      <c r="AG5227" s="2" t="s">
        <v>2998</v>
      </c>
      <c r="AH5227" s="2" t="s">
        <v>17088</v>
      </c>
    </row>
    <row r="5228" spans="24:34" x14ac:dyDescent="0.4">
      <c r="X5228" s="2" t="s">
        <v>10451</v>
      </c>
      <c r="Y5228" s="2">
        <v>1929</v>
      </c>
      <c r="Z5228" s="2">
        <v>459</v>
      </c>
      <c r="AA5228" s="2">
        <v>17</v>
      </c>
      <c r="AB5228" s="2">
        <v>2</v>
      </c>
      <c r="AC5228" s="2">
        <v>414.4</v>
      </c>
      <c r="AE5228" s="2" t="s">
        <v>10440</v>
      </c>
      <c r="AF5228" s="2" t="s">
        <v>17390</v>
      </c>
      <c r="AG5228" s="2" t="s">
        <v>17605</v>
      </c>
      <c r="AH5228" s="2" t="s">
        <v>17086</v>
      </c>
    </row>
    <row r="5229" spans="24:34" x14ac:dyDescent="0.4">
      <c r="X5229" s="2" t="s">
        <v>10452</v>
      </c>
      <c r="Y5229" s="2">
        <v>1984</v>
      </c>
      <c r="Z5229" s="2">
        <v>947.1</v>
      </c>
      <c r="AA5229" s="2">
        <v>35</v>
      </c>
      <c r="AB5229" s="2">
        <v>2</v>
      </c>
      <c r="AC5229" s="2">
        <v>863</v>
      </c>
      <c r="AE5229" s="2" t="s">
        <v>10442</v>
      </c>
      <c r="AF5229" s="2" t="s">
        <v>17397</v>
      </c>
      <c r="AG5229" s="2" t="s">
        <v>17081</v>
      </c>
      <c r="AH5229" s="2" t="s">
        <v>17086</v>
      </c>
    </row>
    <row r="5230" spans="24:34" x14ac:dyDescent="0.4">
      <c r="X5230" s="2" t="s">
        <v>10453</v>
      </c>
      <c r="Y5230" s="2">
        <v>1988</v>
      </c>
      <c r="Z5230" s="2">
        <v>615.9</v>
      </c>
      <c r="AA5230" s="2">
        <v>18</v>
      </c>
      <c r="AB5230" s="2">
        <v>2</v>
      </c>
      <c r="AC5230" s="2">
        <v>379.9</v>
      </c>
      <c r="AE5230" s="2" t="s">
        <v>10444</v>
      </c>
      <c r="AF5230" s="2" t="s">
        <v>17390</v>
      </c>
      <c r="AG5230" s="2" t="s">
        <v>2998</v>
      </c>
      <c r="AH5230" s="2" t="s">
        <v>17088</v>
      </c>
    </row>
    <row r="5231" spans="24:34" x14ac:dyDescent="0.4">
      <c r="X5231" s="2" t="s">
        <v>10454</v>
      </c>
      <c r="Y5231" s="2">
        <v>1987</v>
      </c>
      <c r="Z5231" s="2">
        <v>629.70000000000005</v>
      </c>
      <c r="AA5231" s="2">
        <v>21</v>
      </c>
      <c r="AB5231" s="2">
        <v>2</v>
      </c>
      <c r="AC5231" s="2">
        <v>383.5</v>
      </c>
      <c r="AE5231" s="2" t="s">
        <v>1873</v>
      </c>
      <c r="AF5231" s="2" t="s">
        <v>17390</v>
      </c>
      <c r="AG5231" s="2" t="s">
        <v>2998</v>
      </c>
      <c r="AH5231" s="2" t="s">
        <v>17088</v>
      </c>
    </row>
    <row r="5232" spans="24:34" x14ac:dyDescent="0.4">
      <c r="X5232" s="2" t="s">
        <v>10455</v>
      </c>
      <c r="Y5232" s="2">
        <v>1989</v>
      </c>
      <c r="Z5232" s="2">
        <v>1138.8</v>
      </c>
      <c r="AA5232" s="2">
        <v>31</v>
      </c>
      <c r="AB5232" s="2">
        <v>2</v>
      </c>
      <c r="AC5232" s="2">
        <v>677.1</v>
      </c>
      <c r="AE5232" s="2" t="s">
        <v>10445</v>
      </c>
      <c r="AF5232" s="2" t="s">
        <v>17390</v>
      </c>
      <c r="AG5232" s="2" t="s">
        <v>2998</v>
      </c>
      <c r="AH5232" s="2" t="s">
        <v>17400</v>
      </c>
    </row>
    <row r="5233" spans="24:34" x14ac:dyDescent="0.4">
      <c r="X5233" s="2" t="s">
        <v>10456</v>
      </c>
      <c r="Y5233" s="2">
        <v>1987</v>
      </c>
      <c r="Z5233" s="2">
        <v>945.2</v>
      </c>
      <c r="AA5233" s="2">
        <v>24</v>
      </c>
      <c r="AB5233" s="2">
        <v>2</v>
      </c>
      <c r="AC5233" s="2">
        <v>858.3</v>
      </c>
      <c r="AE5233" s="2" t="s">
        <v>10446</v>
      </c>
      <c r="AF5233" s="2" t="s">
        <v>17390</v>
      </c>
      <c r="AG5233" s="2" t="s">
        <v>17081</v>
      </c>
      <c r="AH5233" s="2" t="s">
        <v>17088</v>
      </c>
    </row>
    <row r="5234" spans="24:34" x14ac:dyDescent="0.4">
      <c r="X5234" s="2" t="s">
        <v>10457</v>
      </c>
      <c r="Y5234" s="2">
        <v>1988</v>
      </c>
      <c r="Z5234" s="2">
        <v>652.9</v>
      </c>
      <c r="AA5234" s="2">
        <v>18</v>
      </c>
      <c r="AB5234" s="2">
        <v>2</v>
      </c>
      <c r="AC5234" s="2">
        <v>599.5</v>
      </c>
      <c r="AE5234" s="2" t="s">
        <v>10447</v>
      </c>
      <c r="AF5234" s="2" t="s">
        <v>17407</v>
      </c>
      <c r="AG5234" s="2" t="s">
        <v>17081</v>
      </c>
      <c r="AH5234" s="2" t="s">
        <v>17086</v>
      </c>
    </row>
    <row r="5235" spans="24:34" x14ac:dyDescent="0.4">
      <c r="X5235" s="2" t="s">
        <v>1874</v>
      </c>
      <c r="Y5235" s="2">
        <v>1994</v>
      </c>
      <c r="Z5235" s="2">
        <v>932.1</v>
      </c>
      <c r="AA5235" s="2">
        <v>40</v>
      </c>
      <c r="AB5235" s="2">
        <v>2</v>
      </c>
      <c r="AC5235" s="2">
        <v>841.8</v>
      </c>
      <c r="AE5235" s="2" t="s">
        <v>10448</v>
      </c>
      <c r="AF5235" s="2" t="s">
        <v>17407</v>
      </c>
      <c r="AG5235" s="2" t="s">
        <v>2998</v>
      </c>
      <c r="AH5235" s="2" t="s">
        <v>17086</v>
      </c>
    </row>
    <row r="5236" spans="24:34" x14ac:dyDescent="0.4">
      <c r="X5236" s="2" t="s">
        <v>1875</v>
      </c>
      <c r="Y5236" s="2">
        <v>1973</v>
      </c>
      <c r="Z5236" s="2">
        <v>746</v>
      </c>
      <c r="AA5236" s="2">
        <v>20</v>
      </c>
      <c r="AB5236" s="2">
        <v>2</v>
      </c>
      <c r="AC5236" s="2">
        <v>746</v>
      </c>
      <c r="AE5236" s="2" t="s">
        <v>10450</v>
      </c>
      <c r="AF5236" s="2" t="s">
        <v>17390</v>
      </c>
      <c r="AG5236" s="2" t="s">
        <v>2998</v>
      </c>
      <c r="AH5236" s="2" t="s">
        <v>17088</v>
      </c>
    </row>
    <row r="5237" spans="24:34" x14ac:dyDescent="0.4">
      <c r="X5237" s="2" t="s">
        <v>1876</v>
      </c>
      <c r="Y5237" s="2">
        <v>1972</v>
      </c>
      <c r="Z5237" s="2">
        <v>780.3</v>
      </c>
      <c r="AA5237" s="2">
        <v>42</v>
      </c>
      <c r="AB5237" s="2">
        <v>2</v>
      </c>
      <c r="AC5237" s="2">
        <v>721.3</v>
      </c>
      <c r="AE5237" s="2" t="s">
        <v>10451</v>
      </c>
      <c r="AF5237" s="2" t="s">
        <v>17407</v>
      </c>
      <c r="AG5237" s="2" t="s">
        <v>2998</v>
      </c>
      <c r="AH5237" s="2" t="s">
        <v>17088</v>
      </c>
    </row>
    <row r="5238" spans="24:34" x14ac:dyDescent="0.4">
      <c r="X5238" s="2" t="s">
        <v>10459</v>
      </c>
      <c r="Y5238" s="2">
        <v>1981</v>
      </c>
      <c r="Z5238" s="2">
        <v>1300.5999999999999</v>
      </c>
      <c r="AA5238" s="2">
        <v>42</v>
      </c>
      <c r="AB5238" s="2">
        <v>2</v>
      </c>
      <c r="AC5238" s="2">
        <v>792.1</v>
      </c>
      <c r="AE5238" s="2" t="s">
        <v>10452</v>
      </c>
      <c r="AF5238" s="2" t="s">
        <v>17390</v>
      </c>
      <c r="AG5238" s="2" t="s">
        <v>2998</v>
      </c>
      <c r="AH5238" s="2" t="s">
        <v>17400</v>
      </c>
    </row>
    <row r="5239" spans="24:34" x14ac:dyDescent="0.4">
      <c r="X5239" s="2" t="s">
        <v>10461</v>
      </c>
      <c r="Y5239" s="2">
        <v>1978</v>
      </c>
      <c r="Z5239" s="2">
        <v>736.5</v>
      </c>
      <c r="AA5239" s="2">
        <v>15</v>
      </c>
      <c r="AB5239" s="2">
        <v>2</v>
      </c>
      <c r="AC5239" s="2">
        <v>454.6</v>
      </c>
      <c r="AE5239" s="2" t="s">
        <v>10453</v>
      </c>
      <c r="AF5239" s="2" t="s">
        <v>17390</v>
      </c>
      <c r="AG5239" s="2" t="s">
        <v>2998</v>
      </c>
      <c r="AH5239" s="2" t="s">
        <v>17086</v>
      </c>
    </row>
    <row r="5240" spans="24:34" x14ac:dyDescent="0.4">
      <c r="X5240" s="2" t="s">
        <v>10462</v>
      </c>
      <c r="Y5240" s="2">
        <v>1989</v>
      </c>
      <c r="Z5240" s="2">
        <v>1028.4000000000001</v>
      </c>
      <c r="AA5240" s="2">
        <v>31</v>
      </c>
      <c r="AB5240" s="2">
        <v>2</v>
      </c>
      <c r="AC5240" s="2">
        <v>632.29999999999995</v>
      </c>
      <c r="AE5240" s="2" t="s">
        <v>10454</v>
      </c>
      <c r="AF5240" s="2" t="s">
        <v>17390</v>
      </c>
      <c r="AG5240" s="2" t="s">
        <v>2998</v>
      </c>
      <c r="AH5240" s="2" t="s">
        <v>17088</v>
      </c>
    </row>
    <row r="5241" spans="24:34" x14ac:dyDescent="0.4">
      <c r="X5241" s="2" t="s">
        <v>358</v>
      </c>
      <c r="Y5241" s="2">
        <v>1981</v>
      </c>
      <c r="Z5241" s="2">
        <v>931.7</v>
      </c>
      <c r="AA5241" s="2">
        <v>34</v>
      </c>
      <c r="AB5241" s="2">
        <v>2</v>
      </c>
      <c r="AC5241" s="2">
        <v>848</v>
      </c>
      <c r="AE5241" s="2" t="s">
        <v>10455</v>
      </c>
      <c r="AF5241" s="2" t="s">
        <v>17390</v>
      </c>
      <c r="AG5241" s="2" t="s">
        <v>2998</v>
      </c>
      <c r="AH5241" s="2" t="s">
        <v>17088</v>
      </c>
    </row>
    <row r="5242" spans="24:34" x14ac:dyDescent="0.4">
      <c r="X5242" s="2" t="s">
        <v>10464</v>
      </c>
      <c r="Y5242" s="2">
        <v>1975</v>
      </c>
      <c r="Z5242" s="2">
        <v>421.4</v>
      </c>
      <c r="AA5242" s="2">
        <v>9</v>
      </c>
      <c r="AB5242" s="2">
        <v>2</v>
      </c>
      <c r="AC5242" s="2">
        <v>386.7</v>
      </c>
      <c r="AE5242" s="2" t="s">
        <v>10456</v>
      </c>
      <c r="AF5242" s="2" t="s">
        <v>17390</v>
      </c>
      <c r="AG5242" s="2" t="s">
        <v>2998</v>
      </c>
      <c r="AH5242" s="2" t="s">
        <v>17400</v>
      </c>
    </row>
    <row r="5243" spans="24:34" x14ac:dyDescent="0.4">
      <c r="X5243" s="2" t="s">
        <v>10465</v>
      </c>
      <c r="Y5243" s="2">
        <v>1985</v>
      </c>
      <c r="Z5243" s="2">
        <v>418.1</v>
      </c>
      <c r="AA5243" s="2">
        <v>21</v>
      </c>
      <c r="AB5243" s="2">
        <v>2</v>
      </c>
      <c r="AC5243" s="2">
        <v>405.1</v>
      </c>
      <c r="AE5243" s="2" t="s">
        <v>10457</v>
      </c>
      <c r="AF5243" s="2" t="s">
        <v>17390</v>
      </c>
      <c r="AG5243" s="2" t="s">
        <v>2998</v>
      </c>
      <c r="AH5243" s="2" t="s">
        <v>17088</v>
      </c>
    </row>
    <row r="5244" spans="24:34" x14ac:dyDescent="0.4">
      <c r="X5244" s="2" t="s">
        <v>10466</v>
      </c>
      <c r="Y5244" s="2">
        <v>1986</v>
      </c>
      <c r="Z5244" s="2">
        <v>419.6</v>
      </c>
      <c r="AA5244" s="2">
        <v>21</v>
      </c>
      <c r="AB5244" s="2">
        <v>2</v>
      </c>
      <c r="AC5244" s="2">
        <v>223.8</v>
      </c>
      <c r="AE5244" s="2" t="s">
        <v>1874</v>
      </c>
      <c r="AF5244" s="2" t="s">
        <v>17390</v>
      </c>
      <c r="AG5244" s="2" t="s">
        <v>2998</v>
      </c>
      <c r="AH5244" s="2" t="s">
        <v>17400</v>
      </c>
    </row>
    <row r="5245" spans="24:34" x14ac:dyDescent="0.4">
      <c r="X5245" s="2" t="s">
        <v>10467</v>
      </c>
      <c r="Y5245" s="2">
        <v>1981</v>
      </c>
      <c r="Z5245" s="2">
        <v>719.6</v>
      </c>
      <c r="AA5245" s="2">
        <v>20</v>
      </c>
      <c r="AB5245" s="2">
        <v>2</v>
      </c>
      <c r="AC5245" s="2">
        <v>719.6</v>
      </c>
      <c r="AE5245" s="2" t="s">
        <v>1875</v>
      </c>
      <c r="AF5245" s="2" t="s">
        <v>17390</v>
      </c>
      <c r="AG5245" s="2" t="s">
        <v>17081</v>
      </c>
      <c r="AH5245" s="2" t="s">
        <v>17088</v>
      </c>
    </row>
    <row r="5246" spans="24:34" x14ac:dyDescent="0.4">
      <c r="X5246" s="2" t="s">
        <v>10469</v>
      </c>
      <c r="Y5246" s="2">
        <v>1980</v>
      </c>
      <c r="Z5246" s="2">
        <v>960.3</v>
      </c>
      <c r="AA5246" s="2">
        <v>30</v>
      </c>
      <c r="AB5246" s="2">
        <v>2</v>
      </c>
      <c r="AC5246" s="2">
        <v>875</v>
      </c>
      <c r="AE5246" s="2" t="s">
        <v>1876</v>
      </c>
      <c r="AF5246" s="2" t="s">
        <v>17390</v>
      </c>
      <c r="AG5246" s="2" t="s">
        <v>2998</v>
      </c>
      <c r="AH5246" s="2" t="s">
        <v>17088</v>
      </c>
    </row>
    <row r="5247" spans="24:34" x14ac:dyDescent="0.4">
      <c r="X5247" s="2" t="s">
        <v>10471</v>
      </c>
      <c r="Y5247" s="2">
        <v>1981</v>
      </c>
      <c r="Z5247" s="2">
        <v>963.2</v>
      </c>
      <c r="AA5247" s="2">
        <v>34</v>
      </c>
      <c r="AB5247" s="2">
        <v>2</v>
      </c>
      <c r="AC5247" s="2">
        <v>879.6</v>
      </c>
      <c r="AE5247" s="2" t="s">
        <v>10459</v>
      </c>
      <c r="AF5247" s="2" t="s">
        <v>17390</v>
      </c>
      <c r="AG5247" s="2" t="s">
        <v>2998</v>
      </c>
      <c r="AH5247" s="2" t="s">
        <v>17088</v>
      </c>
    </row>
    <row r="5248" spans="24:34" x14ac:dyDescent="0.4">
      <c r="X5248" s="2" t="s">
        <v>10473</v>
      </c>
      <c r="Y5248" s="2">
        <v>1986</v>
      </c>
      <c r="Z5248" s="2">
        <v>613.9</v>
      </c>
      <c r="AA5248" s="2">
        <v>19</v>
      </c>
      <c r="AB5248" s="2">
        <v>2</v>
      </c>
      <c r="AC5248" s="2">
        <v>565.9</v>
      </c>
      <c r="AE5248" s="2" t="s">
        <v>10461</v>
      </c>
      <c r="AF5248" s="2" t="s">
        <v>17390</v>
      </c>
      <c r="AG5248" s="2" t="s">
        <v>2998</v>
      </c>
      <c r="AH5248" s="2" t="s">
        <v>17086</v>
      </c>
    </row>
    <row r="5249" spans="24:34" x14ac:dyDescent="0.4">
      <c r="X5249" s="2" t="s">
        <v>1877</v>
      </c>
      <c r="Y5249" s="2">
        <v>1977</v>
      </c>
      <c r="Z5249" s="2">
        <v>776.6</v>
      </c>
      <c r="AA5249" s="2">
        <v>17</v>
      </c>
      <c r="AB5249" s="2">
        <v>2</v>
      </c>
      <c r="AC5249" s="2">
        <v>716.6</v>
      </c>
      <c r="AE5249" s="2" t="s">
        <v>10462</v>
      </c>
      <c r="AF5249" s="2" t="s">
        <v>17390</v>
      </c>
      <c r="AG5249" s="2" t="s">
        <v>2998</v>
      </c>
      <c r="AH5249" s="2" t="s">
        <v>17088</v>
      </c>
    </row>
    <row r="5250" spans="24:34" x14ac:dyDescent="0.4">
      <c r="X5250" s="2" t="s">
        <v>10474</v>
      </c>
      <c r="Y5250" s="2">
        <v>2014</v>
      </c>
      <c r="Z5250" s="2">
        <v>1758</v>
      </c>
      <c r="AA5250" s="2">
        <v>64</v>
      </c>
      <c r="AB5250" s="2">
        <v>3</v>
      </c>
      <c r="AC5250" s="2">
        <v>1689.5</v>
      </c>
      <c r="AE5250" s="2" t="s">
        <v>358</v>
      </c>
      <c r="AF5250" s="2" t="s">
        <v>17390</v>
      </c>
      <c r="AG5250" s="2" t="s">
        <v>2998</v>
      </c>
      <c r="AH5250" s="2" t="s">
        <v>17400</v>
      </c>
    </row>
    <row r="5251" spans="24:34" x14ac:dyDescent="0.4">
      <c r="X5251" s="2" t="s">
        <v>10475</v>
      </c>
      <c r="Y5251" s="2">
        <v>1981</v>
      </c>
      <c r="Z5251" s="2">
        <v>5202.8999999999996</v>
      </c>
      <c r="AA5251" s="2">
        <v>194</v>
      </c>
      <c r="AB5251" s="2">
        <v>5</v>
      </c>
      <c r="AC5251" s="2">
        <v>4749.91</v>
      </c>
      <c r="AE5251" s="2" t="s">
        <v>10464</v>
      </c>
      <c r="AF5251" s="2" t="s">
        <v>17390</v>
      </c>
      <c r="AG5251" s="2" t="s">
        <v>2998</v>
      </c>
      <c r="AH5251" s="2" t="s">
        <v>17086</v>
      </c>
    </row>
    <row r="5252" spans="24:34" x14ac:dyDescent="0.4">
      <c r="X5252" s="2" t="s">
        <v>10476</v>
      </c>
      <c r="Y5252" s="2">
        <v>1958</v>
      </c>
      <c r="Z5252" s="2">
        <v>2194.5</v>
      </c>
      <c r="AA5252" s="2">
        <v>90</v>
      </c>
      <c r="AB5252" s="2">
        <v>3</v>
      </c>
      <c r="AC5252" s="2">
        <v>1968.3</v>
      </c>
      <c r="AE5252" s="2" t="s">
        <v>10465</v>
      </c>
      <c r="AF5252" s="2" t="s">
        <v>17390</v>
      </c>
      <c r="AG5252" s="2" t="s">
        <v>2998</v>
      </c>
      <c r="AH5252" s="2" t="s">
        <v>17086</v>
      </c>
    </row>
    <row r="5253" spans="24:34" x14ac:dyDescent="0.4">
      <c r="X5253" s="2" t="s">
        <v>10477</v>
      </c>
      <c r="Y5253" s="2">
        <v>1980</v>
      </c>
      <c r="Z5253" s="2">
        <v>4994</v>
      </c>
      <c r="AA5253" s="2">
        <v>193</v>
      </c>
      <c r="AB5253" s="2">
        <v>5</v>
      </c>
      <c r="AC5253" s="2">
        <v>4587.3</v>
      </c>
      <c r="AE5253" s="2" t="s">
        <v>10466</v>
      </c>
      <c r="AF5253" s="2" t="s">
        <v>17390</v>
      </c>
      <c r="AG5253" s="2" t="s">
        <v>2998</v>
      </c>
      <c r="AH5253" s="2" t="s">
        <v>17086</v>
      </c>
    </row>
    <row r="5254" spans="24:34" x14ac:dyDescent="0.4">
      <c r="X5254" s="2" t="s">
        <v>10478</v>
      </c>
      <c r="Y5254" s="2">
        <v>1964</v>
      </c>
      <c r="Z5254" s="2">
        <v>2132.8000000000002</v>
      </c>
      <c r="AA5254" s="2">
        <v>51</v>
      </c>
      <c r="AB5254" s="2">
        <v>4</v>
      </c>
      <c r="AC5254" s="2">
        <v>1990.2</v>
      </c>
      <c r="AE5254" s="2" t="s">
        <v>10467</v>
      </c>
      <c r="AF5254" s="2" t="s">
        <v>17390</v>
      </c>
      <c r="AG5254" s="2" t="s">
        <v>17081</v>
      </c>
      <c r="AH5254" s="2" t="s">
        <v>17088</v>
      </c>
    </row>
    <row r="5255" spans="24:34" x14ac:dyDescent="0.4">
      <c r="X5255" s="2" t="s">
        <v>10479</v>
      </c>
      <c r="Y5255" s="2">
        <v>1981</v>
      </c>
      <c r="Z5255" s="2">
        <v>4568.1000000000004</v>
      </c>
      <c r="AA5255" s="2">
        <v>174</v>
      </c>
      <c r="AB5255" s="2">
        <v>5</v>
      </c>
      <c r="AC5255" s="2">
        <v>2326.1999999999998</v>
      </c>
      <c r="AE5255" s="2" t="s">
        <v>10469</v>
      </c>
      <c r="AF5255" s="2" t="s">
        <v>17390</v>
      </c>
      <c r="AG5255" s="2" t="s">
        <v>2998</v>
      </c>
      <c r="AH5255" s="2" t="s">
        <v>17400</v>
      </c>
    </row>
    <row r="5256" spans="24:34" x14ac:dyDescent="0.4">
      <c r="X5256" s="2" t="s">
        <v>10481</v>
      </c>
      <c r="Y5256" s="2">
        <v>1966</v>
      </c>
      <c r="Z5256" s="2">
        <v>1710.1</v>
      </c>
      <c r="AA5256" s="2">
        <v>58</v>
      </c>
      <c r="AB5256" s="2">
        <v>5</v>
      </c>
      <c r="AC5256" s="2">
        <v>1587.6</v>
      </c>
      <c r="AE5256" s="2" t="s">
        <v>10471</v>
      </c>
      <c r="AF5256" s="2" t="s">
        <v>17390</v>
      </c>
      <c r="AG5256" s="2" t="s">
        <v>2998</v>
      </c>
      <c r="AH5256" s="2" t="s">
        <v>17400</v>
      </c>
    </row>
    <row r="5257" spans="24:34" x14ac:dyDescent="0.4">
      <c r="X5257" s="2" t="s">
        <v>10482</v>
      </c>
      <c r="Y5257" s="2">
        <v>1972</v>
      </c>
      <c r="Z5257" s="2">
        <v>5138.5</v>
      </c>
      <c r="AA5257" s="2">
        <v>197</v>
      </c>
      <c r="AB5257" s="2">
        <v>5</v>
      </c>
      <c r="AC5257" s="2">
        <v>4692.3</v>
      </c>
      <c r="AE5257" s="2" t="s">
        <v>10473</v>
      </c>
      <c r="AF5257" s="2" t="s">
        <v>17390</v>
      </c>
      <c r="AG5257" s="2" t="s">
        <v>2998</v>
      </c>
      <c r="AH5257" s="2" t="s">
        <v>17088</v>
      </c>
    </row>
    <row r="5258" spans="24:34" x14ac:dyDescent="0.4">
      <c r="X5258" s="2" t="s">
        <v>10483</v>
      </c>
      <c r="Y5258" s="2">
        <v>1985</v>
      </c>
      <c r="Z5258" s="2">
        <v>5451.4</v>
      </c>
      <c r="AA5258" s="2">
        <v>180</v>
      </c>
      <c r="AB5258" s="2">
        <v>5</v>
      </c>
      <c r="AC5258" s="2">
        <v>4916.1000000000004</v>
      </c>
      <c r="AE5258" s="2" t="s">
        <v>1877</v>
      </c>
      <c r="AF5258" s="2" t="s">
        <v>17390</v>
      </c>
      <c r="AG5258" s="2" t="s">
        <v>2998</v>
      </c>
      <c r="AH5258" s="2" t="s">
        <v>17088</v>
      </c>
    </row>
    <row r="5259" spans="24:34" x14ac:dyDescent="0.4">
      <c r="X5259" s="2" t="s">
        <v>357</v>
      </c>
      <c r="Y5259" s="2">
        <v>1974</v>
      </c>
      <c r="Z5259" s="2">
        <v>3363.3</v>
      </c>
      <c r="AA5259" s="2">
        <v>44</v>
      </c>
      <c r="AB5259" s="2">
        <v>5</v>
      </c>
      <c r="AC5259" s="2">
        <v>2581.1999999999998</v>
      </c>
      <c r="AE5259" s="2" t="s">
        <v>10474</v>
      </c>
      <c r="AF5259" s="2" t="s">
        <v>17516</v>
      </c>
      <c r="AG5259" s="2" t="s">
        <v>2998</v>
      </c>
      <c r="AH5259" s="2" t="s">
        <v>17400</v>
      </c>
    </row>
    <row r="5260" spans="24:34" x14ac:dyDescent="0.4">
      <c r="X5260" s="2" t="s">
        <v>10486</v>
      </c>
      <c r="Y5260" s="2">
        <v>1974</v>
      </c>
      <c r="Z5260" s="2">
        <v>1834</v>
      </c>
      <c r="AA5260" s="2">
        <v>40</v>
      </c>
      <c r="AB5260" s="2">
        <v>5</v>
      </c>
      <c r="AC5260" s="2">
        <v>1436.1</v>
      </c>
      <c r="AE5260" s="2" t="s">
        <v>10475</v>
      </c>
      <c r="AF5260" s="2" t="s">
        <v>17397</v>
      </c>
      <c r="AG5260" s="2" t="s">
        <v>2998</v>
      </c>
      <c r="AH5260" s="2" t="s">
        <v>17398</v>
      </c>
    </row>
    <row r="5261" spans="24:34" x14ac:dyDescent="0.4">
      <c r="X5261" s="2" t="s">
        <v>1878</v>
      </c>
      <c r="Y5261" s="2">
        <v>1972</v>
      </c>
      <c r="Z5261" s="2">
        <v>4738.6000000000004</v>
      </c>
      <c r="AA5261" s="2">
        <v>182</v>
      </c>
      <c r="AB5261" s="2">
        <v>5</v>
      </c>
      <c r="AC5261" s="2">
        <v>4361.3</v>
      </c>
      <c r="AE5261" s="2" t="s">
        <v>10476</v>
      </c>
      <c r="AF5261" s="2" t="s">
        <v>17390</v>
      </c>
      <c r="AG5261" s="2" t="s">
        <v>2998</v>
      </c>
      <c r="AH5261" s="2" t="s">
        <v>17400</v>
      </c>
    </row>
    <row r="5262" spans="24:34" x14ac:dyDescent="0.4">
      <c r="X5262" s="2" t="s">
        <v>10487</v>
      </c>
      <c r="Y5262" s="2">
        <v>1980</v>
      </c>
      <c r="Z5262" s="2">
        <v>6188.8</v>
      </c>
      <c r="AA5262" s="2">
        <v>150</v>
      </c>
      <c r="AB5262" s="2">
        <v>5</v>
      </c>
      <c r="AC5262" s="2">
        <v>4469.1000000000004</v>
      </c>
      <c r="AE5262" s="2" t="s">
        <v>10477</v>
      </c>
      <c r="AF5262" s="2" t="s">
        <v>17397</v>
      </c>
      <c r="AG5262" s="2" t="s">
        <v>2998</v>
      </c>
      <c r="AH5262" s="2" t="s">
        <v>17398</v>
      </c>
    </row>
    <row r="5263" spans="24:34" x14ac:dyDescent="0.4">
      <c r="X5263" s="2" t="s">
        <v>1879</v>
      </c>
      <c r="Y5263" s="2">
        <v>1977</v>
      </c>
      <c r="Z5263" s="2">
        <v>3164.2</v>
      </c>
      <c r="AA5263" s="2">
        <v>123</v>
      </c>
      <c r="AB5263" s="2">
        <v>5</v>
      </c>
      <c r="AC5263" s="2">
        <v>2882.9</v>
      </c>
      <c r="AE5263" s="2" t="s">
        <v>10478</v>
      </c>
      <c r="AF5263" s="2" t="s">
        <v>17390</v>
      </c>
      <c r="AG5263" s="2" t="s">
        <v>2998</v>
      </c>
      <c r="AH5263" s="2" t="s">
        <v>17400</v>
      </c>
    </row>
    <row r="5264" spans="24:34" x14ac:dyDescent="0.4">
      <c r="X5264" s="2" t="s">
        <v>10490</v>
      </c>
      <c r="Y5264" s="2">
        <v>1972</v>
      </c>
      <c r="Z5264" s="2">
        <v>3915</v>
      </c>
      <c r="AA5264" s="2">
        <v>140</v>
      </c>
      <c r="AB5264" s="2">
        <v>5</v>
      </c>
      <c r="AC5264" s="2">
        <v>3174.3</v>
      </c>
      <c r="AE5264" s="2" t="s">
        <v>10479</v>
      </c>
      <c r="AF5264" s="2" t="s">
        <v>17390</v>
      </c>
      <c r="AG5264" s="2" t="s">
        <v>17606</v>
      </c>
      <c r="AH5264" s="2" t="s">
        <v>17398</v>
      </c>
    </row>
    <row r="5265" spans="24:34" x14ac:dyDescent="0.4">
      <c r="X5265" s="2" t="s">
        <v>10492</v>
      </c>
      <c r="Y5265" s="2">
        <v>1987</v>
      </c>
      <c r="Z5265" s="2">
        <v>439.2</v>
      </c>
      <c r="AA5265" s="2">
        <v>18</v>
      </c>
      <c r="AB5265" s="2">
        <v>2</v>
      </c>
      <c r="AC5265" s="2">
        <v>381.6</v>
      </c>
      <c r="AE5265" s="2" t="s">
        <v>10481</v>
      </c>
      <c r="AF5265" s="2" t="s">
        <v>17390</v>
      </c>
      <c r="AG5265" s="2" t="s">
        <v>2998</v>
      </c>
      <c r="AH5265" s="2" t="s">
        <v>17088</v>
      </c>
    </row>
    <row r="5266" spans="24:34" x14ac:dyDescent="0.4">
      <c r="X5266" s="2" t="s">
        <v>10494</v>
      </c>
      <c r="Y5266" s="2">
        <v>1984</v>
      </c>
      <c r="Z5266" s="2">
        <v>416</v>
      </c>
      <c r="AA5266" s="2">
        <v>20</v>
      </c>
      <c r="AB5266" s="2">
        <v>2</v>
      </c>
      <c r="AC5266" s="2">
        <v>377.7</v>
      </c>
      <c r="AE5266" s="2" t="s">
        <v>10482</v>
      </c>
      <c r="AF5266" s="2" t="s">
        <v>17390</v>
      </c>
      <c r="AG5266" s="2" t="s">
        <v>2998</v>
      </c>
      <c r="AH5266" s="2" t="s">
        <v>17400</v>
      </c>
    </row>
    <row r="5267" spans="24:34" x14ac:dyDescent="0.4">
      <c r="X5267" s="2" t="s">
        <v>10495</v>
      </c>
      <c r="Y5267" s="2">
        <v>1985</v>
      </c>
      <c r="Z5267" s="2">
        <v>452</v>
      </c>
      <c r="AA5267" s="2">
        <v>13</v>
      </c>
      <c r="AB5267" s="2">
        <v>2</v>
      </c>
      <c r="AC5267" s="2">
        <v>416.9</v>
      </c>
      <c r="AE5267" s="2" t="s">
        <v>10483</v>
      </c>
      <c r="AF5267" s="2" t="s">
        <v>17397</v>
      </c>
      <c r="AG5267" s="2" t="s">
        <v>2998</v>
      </c>
      <c r="AH5267" s="2" t="s">
        <v>17398</v>
      </c>
    </row>
    <row r="5268" spans="24:34" x14ac:dyDescent="0.4">
      <c r="X5268" s="2" t="s">
        <v>10496</v>
      </c>
      <c r="Y5268" s="2">
        <v>1977</v>
      </c>
      <c r="Z5268" s="2">
        <v>410.6</v>
      </c>
      <c r="AA5268" s="2">
        <v>21</v>
      </c>
      <c r="AB5268" s="2">
        <v>2</v>
      </c>
      <c r="AC5268" s="2">
        <v>377</v>
      </c>
      <c r="AE5268" s="2" t="s">
        <v>357</v>
      </c>
      <c r="AF5268" s="2" t="s">
        <v>17390</v>
      </c>
      <c r="AG5268" s="2" t="s">
        <v>2998</v>
      </c>
      <c r="AH5268" s="2" t="s">
        <v>17088</v>
      </c>
    </row>
    <row r="5269" spans="24:34" x14ac:dyDescent="0.4">
      <c r="X5269" s="2" t="s">
        <v>10497</v>
      </c>
      <c r="Y5269" s="2">
        <v>1975</v>
      </c>
      <c r="Z5269" s="2">
        <v>781.4</v>
      </c>
      <c r="AA5269" s="2">
        <v>21</v>
      </c>
      <c r="AB5269" s="2">
        <v>2</v>
      </c>
      <c r="AC5269" s="2">
        <v>723.2</v>
      </c>
      <c r="AE5269" s="2" t="s">
        <v>10486</v>
      </c>
      <c r="AF5269" s="2" t="s">
        <v>17390</v>
      </c>
      <c r="AG5269" s="2" t="s">
        <v>17081</v>
      </c>
      <c r="AH5269" s="2" t="s">
        <v>17086</v>
      </c>
    </row>
    <row r="5270" spans="24:34" x14ac:dyDescent="0.4">
      <c r="X5270" s="2" t="s">
        <v>10498</v>
      </c>
      <c r="Y5270" s="2">
        <v>1981</v>
      </c>
      <c r="Z5270" s="2">
        <v>1026</v>
      </c>
      <c r="AA5270" s="2">
        <v>36</v>
      </c>
      <c r="AB5270" s="2">
        <v>2</v>
      </c>
      <c r="AC5270" s="2">
        <v>920.3</v>
      </c>
      <c r="AE5270" s="2" t="s">
        <v>1878</v>
      </c>
      <c r="AF5270" s="2" t="s">
        <v>17397</v>
      </c>
      <c r="AG5270" s="2" t="s">
        <v>2998</v>
      </c>
      <c r="AH5270" s="2" t="s">
        <v>17413</v>
      </c>
    </row>
    <row r="5271" spans="24:34" x14ac:dyDescent="0.4">
      <c r="X5271" s="2" t="s">
        <v>10499</v>
      </c>
      <c r="Y5271" s="2">
        <v>1983</v>
      </c>
      <c r="Z5271" s="2">
        <v>650.1</v>
      </c>
      <c r="AA5271" s="2">
        <v>21</v>
      </c>
      <c r="AB5271" s="2">
        <v>2</v>
      </c>
      <c r="AC5271" s="2">
        <v>377.5</v>
      </c>
      <c r="AE5271" s="2" t="s">
        <v>10487</v>
      </c>
      <c r="AF5271" s="2" t="s">
        <v>17390</v>
      </c>
      <c r="AG5271" s="2" t="s">
        <v>17081</v>
      </c>
      <c r="AH5271" s="2" t="s">
        <v>17398</v>
      </c>
    </row>
    <row r="5272" spans="24:34" x14ac:dyDescent="0.4">
      <c r="X5272" s="2" t="s">
        <v>10501</v>
      </c>
      <c r="Y5272" s="2">
        <v>1986</v>
      </c>
      <c r="Z5272" s="2">
        <v>620.1</v>
      </c>
      <c r="AA5272" s="2">
        <v>31</v>
      </c>
      <c r="AB5272" s="2">
        <v>2</v>
      </c>
      <c r="AC5272" s="2">
        <v>570.79999999999995</v>
      </c>
      <c r="AE5272" s="2" t="s">
        <v>1879</v>
      </c>
      <c r="AF5272" s="2" t="s">
        <v>17390</v>
      </c>
      <c r="AG5272" s="2" t="s">
        <v>2998</v>
      </c>
      <c r="AH5272" s="2" t="s">
        <v>17393</v>
      </c>
    </row>
    <row r="5273" spans="24:34" x14ac:dyDescent="0.4">
      <c r="X5273" s="2" t="s">
        <v>10502</v>
      </c>
      <c r="Y5273" s="2">
        <v>1970</v>
      </c>
      <c r="Z5273" s="2">
        <v>4023</v>
      </c>
      <c r="AA5273" s="2">
        <v>125</v>
      </c>
      <c r="AB5273" s="2">
        <v>5</v>
      </c>
      <c r="AC5273" s="2">
        <v>3230.7</v>
      </c>
      <c r="AE5273" s="2" t="s">
        <v>10490</v>
      </c>
      <c r="AF5273" s="2" t="s">
        <v>17390</v>
      </c>
      <c r="AG5273" s="2" t="s">
        <v>17081</v>
      </c>
      <c r="AH5273" s="2" t="s">
        <v>17393</v>
      </c>
    </row>
    <row r="5274" spans="24:34" x14ac:dyDescent="0.4">
      <c r="X5274" s="2" t="s">
        <v>10503</v>
      </c>
      <c r="Y5274" s="2">
        <v>1968</v>
      </c>
      <c r="Z5274" s="2">
        <v>4438</v>
      </c>
      <c r="AA5274" s="2">
        <v>127</v>
      </c>
      <c r="AB5274" s="2">
        <v>5</v>
      </c>
      <c r="AC5274" s="2">
        <v>3176.2</v>
      </c>
      <c r="AE5274" s="2" t="s">
        <v>10492</v>
      </c>
      <c r="AF5274" s="2" t="s">
        <v>17390</v>
      </c>
      <c r="AG5274" s="2" t="s">
        <v>2998</v>
      </c>
      <c r="AH5274" s="2" t="s">
        <v>17086</v>
      </c>
    </row>
    <row r="5275" spans="24:34" x14ac:dyDescent="0.4">
      <c r="X5275" s="2" t="s">
        <v>10504</v>
      </c>
      <c r="Y5275" s="2">
        <v>1992</v>
      </c>
      <c r="Z5275" s="2">
        <v>1156.2</v>
      </c>
      <c r="AA5275" s="2">
        <v>56</v>
      </c>
      <c r="AB5275" s="2">
        <v>5</v>
      </c>
      <c r="AC5275" s="2">
        <v>1033.2</v>
      </c>
      <c r="AE5275" s="2" t="s">
        <v>10494</v>
      </c>
      <c r="AF5275" s="2" t="s">
        <v>17390</v>
      </c>
      <c r="AG5275" s="2" t="s">
        <v>2998</v>
      </c>
      <c r="AH5275" s="2" t="s">
        <v>17086</v>
      </c>
    </row>
    <row r="5276" spans="24:34" x14ac:dyDescent="0.4">
      <c r="X5276" s="2" t="s">
        <v>10505</v>
      </c>
      <c r="Y5276" s="2">
        <v>1959</v>
      </c>
      <c r="Z5276" s="2">
        <v>608.29999999999995</v>
      </c>
      <c r="AA5276" s="2">
        <v>21</v>
      </c>
      <c r="AB5276" s="2">
        <v>2</v>
      </c>
      <c r="AC5276" s="2">
        <v>566.9</v>
      </c>
      <c r="AE5276" s="2" t="s">
        <v>10495</v>
      </c>
      <c r="AF5276" s="2" t="s">
        <v>17390</v>
      </c>
      <c r="AG5276" s="2" t="s">
        <v>2998</v>
      </c>
      <c r="AH5276" s="2" t="s">
        <v>17086</v>
      </c>
    </row>
    <row r="5277" spans="24:34" x14ac:dyDescent="0.4">
      <c r="X5277" s="2" t="s">
        <v>1883</v>
      </c>
      <c r="Y5277" s="2">
        <v>1961</v>
      </c>
      <c r="Z5277" s="2">
        <v>599.79999999999995</v>
      </c>
      <c r="AA5277" s="2">
        <v>20</v>
      </c>
      <c r="AB5277" s="2">
        <v>2</v>
      </c>
      <c r="AC5277" s="2">
        <v>558.29999999999995</v>
      </c>
      <c r="AE5277" s="2" t="s">
        <v>10496</v>
      </c>
      <c r="AF5277" s="2" t="s">
        <v>17390</v>
      </c>
      <c r="AG5277" s="2" t="s">
        <v>2998</v>
      </c>
      <c r="AH5277" s="2" t="s">
        <v>17086</v>
      </c>
    </row>
    <row r="5278" spans="24:34" x14ac:dyDescent="0.4">
      <c r="X5278" s="2" t="s">
        <v>10506</v>
      </c>
      <c r="Y5278" s="2">
        <v>2013</v>
      </c>
      <c r="Z5278" s="2">
        <v>1030.4000000000001</v>
      </c>
      <c r="AA5278" s="2">
        <v>31</v>
      </c>
      <c r="AB5278" s="2">
        <v>3</v>
      </c>
      <c r="AC5278" s="2">
        <v>890.4</v>
      </c>
      <c r="AE5278" s="2" t="s">
        <v>10497</v>
      </c>
      <c r="AF5278" s="2" t="s">
        <v>17390</v>
      </c>
      <c r="AG5278" s="2" t="s">
        <v>2998</v>
      </c>
      <c r="AH5278" s="2" t="s">
        <v>17088</v>
      </c>
    </row>
    <row r="5279" spans="24:34" x14ac:dyDescent="0.4">
      <c r="X5279" s="2" t="s">
        <v>10509</v>
      </c>
      <c r="Y5279" s="2">
        <v>2014</v>
      </c>
      <c r="Z5279" s="2">
        <v>1241.95</v>
      </c>
      <c r="AA5279" s="2">
        <v>52</v>
      </c>
      <c r="AB5279" s="2">
        <v>3</v>
      </c>
      <c r="AC5279" s="2">
        <v>1098.6500000000001</v>
      </c>
      <c r="AE5279" s="2" t="s">
        <v>10498</v>
      </c>
      <c r="AF5279" s="2" t="s">
        <v>17405</v>
      </c>
      <c r="AG5279" s="2" t="s">
        <v>2998</v>
      </c>
      <c r="AH5279" s="2" t="s">
        <v>17400</v>
      </c>
    </row>
    <row r="5280" spans="24:34" x14ac:dyDescent="0.4">
      <c r="X5280" s="2" t="s">
        <v>10511</v>
      </c>
      <c r="Y5280" s="2">
        <v>1965</v>
      </c>
      <c r="Z5280" s="2">
        <v>1923.7</v>
      </c>
      <c r="AA5280" s="2">
        <v>96</v>
      </c>
      <c r="AB5280" s="2">
        <v>4</v>
      </c>
      <c r="AC5280" s="2">
        <v>1353.7</v>
      </c>
      <c r="AE5280" s="2" t="s">
        <v>10499</v>
      </c>
      <c r="AF5280" s="2" t="s">
        <v>17390</v>
      </c>
      <c r="AG5280" s="2" t="s">
        <v>2998</v>
      </c>
      <c r="AH5280" s="2" t="s">
        <v>17086</v>
      </c>
    </row>
    <row r="5281" spans="24:34" x14ac:dyDescent="0.4">
      <c r="X5281" s="2" t="s">
        <v>1884</v>
      </c>
      <c r="Y5281" s="2">
        <v>1965</v>
      </c>
      <c r="Z5281" s="2">
        <v>2198.8000000000002</v>
      </c>
      <c r="AA5281" s="2">
        <v>73</v>
      </c>
      <c r="AB5281" s="2">
        <v>4</v>
      </c>
      <c r="AC5281" s="2">
        <v>2050.6</v>
      </c>
      <c r="AE5281" s="2" t="s">
        <v>10501</v>
      </c>
      <c r="AF5281" s="2" t="s">
        <v>17390</v>
      </c>
      <c r="AG5281" s="2" t="s">
        <v>2998</v>
      </c>
      <c r="AH5281" s="2" t="s">
        <v>17088</v>
      </c>
    </row>
    <row r="5282" spans="24:34" x14ac:dyDescent="0.4">
      <c r="X5282" s="2" t="s">
        <v>10512</v>
      </c>
      <c r="Y5282" s="2">
        <v>1977</v>
      </c>
      <c r="Z5282" s="2">
        <v>5003.1000000000004</v>
      </c>
      <c r="AA5282" s="2">
        <v>197</v>
      </c>
      <c r="AB5282" s="2">
        <v>5</v>
      </c>
      <c r="AC5282" s="2">
        <v>4591</v>
      </c>
      <c r="AE5282" s="2" t="s">
        <v>10502</v>
      </c>
      <c r="AF5282" s="2" t="s">
        <v>17390</v>
      </c>
      <c r="AG5282" s="2" t="s">
        <v>2998</v>
      </c>
      <c r="AH5282" s="2" t="s">
        <v>17393</v>
      </c>
    </row>
    <row r="5283" spans="24:34" x14ac:dyDescent="0.4">
      <c r="X5283" s="2" t="s">
        <v>10513</v>
      </c>
      <c r="Y5283" s="2">
        <v>1975</v>
      </c>
      <c r="Z5283" s="2">
        <v>3330.8</v>
      </c>
      <c r="AA5283" s="2">
        <v>156</v>
      </c>
      <c r="AB5283" s="2">
        <v>5</v>
      </c>
      <c r="AC5283" s="2">
        <v>3055.2</v>
      </c>
      <c r="AE5283" s="2" t="s">
        <v>10503</v>
      </c>
      <c r="AF5283" s="2" t="s">
        <v>17390</v>
      </c>
      <c r="AG5283" s="2" t="s">
        <v>2998</v>
      </c>
      <c r="AH5283" s="2" t="s">
        <v>17393</v>
      </c>
    </row>
    <row r="5284" spans="24:34" x14ac:dyDescent="0.4">
      <c r="X5284" s="2" t="s">
        <v>10514</v>
      </c>
      <c r="Y5284" s="2">
        <v>1976</v>
      </c>
      <c r="Z5284" s="2">
        <v>5019.2</v>
      </c>
      <c r="AA5284" s="2">
        <v>142</v>
      </c>
      <c r="AB5284" s="2">
        <v>5</v>
      </c>
      <c r="AC5284" s="2">
        <v>4604.8999999999996</v>
      </c>
      <c r="AE5284" s="2" t="s">
        <v>10504</v>
      </c>
      <c r="AF5284" s="2" t="s">
        <v>17390</v>
      </c>
      <c r="AG5284" s="2" t="s">
        <v>2998</v>
      </c>
      <c r="AH5284" s="2" t="s">
        <v>17086</v>
      </c>
    </row>
    <row r="5285" spans="24:34" x14ac:dyDescent="0.4">
      <c r="X5285" s="2" t="s">
        <v>10516</v>
      </c>
      <c r="Y5285" s="2">
        <v>1978</v>
      </c>
      <c r="Z5285" s="2">
        <v>4634</v>
      </c>
      <c r="AA5285" s="2">
        <v>140</v>
      </c>
      <c r="AB5285" s="2">
        <v>5</v>
      </c>
      <c r="AC5285" s="2">
        <v>3470</v>
      </c>
      <c r="AE5285" s="2" t="s">
        <v>10505</v>
      </c>
      <c r="AF5285" s="2" t="s">
        <v>17390</v>
      </c>
      <c r="AG5285" s="2" t="s">
        <v>2998</v>
      </c>
      <c r="AH5285" s="2" t="s">
        <v>17088</v>
      </c>
    </row>
    <row r="5286" spans="24:34" x14ac:dyDescent="0.4">
      <c r="X5286" s="2" t="s">
        <v>10517</v>
      </c>
      <c r="Y5286" s="2">
        <v>1979</v>
      </c>
      <c r="Z5286" s="2">
        <v>5485</v>
      </c>
      <c r="AA5286" s="2">
        <v>178</v>
      </c>
      <c r="AB5286" s="2">
        <v>5</v>
      </c>
      <c r="AC5286" s="2">
        <v>4758.3999999999996</v>
      </c>
      <c r="AE5286" s="2" t="s">
        <v>1883</v>
      </c>
      <c r="AF5286" s="2" t="s">
        <v>17390</v>
      </c>
      <c r="AG5286" s="2" t="s">
        <v>2998</v>
      </c>
      <c r="AH5286" s="2" t="s">
        <v>17088</v>
      </c>
    </row>
    <row r="5287" spans="24:34" x14ac:dyDescent="0.4">
      <c r="X5287" s="2" t="s">
        <v>10518</v>
      </c>
      <c r="Y5287" s="2">
        <v>1973</v>
      </c>
      <c r="Z5287" s="2">
        <v>7845.75</v>
      </c>
      <c r="AA5287" s="2">
        <v>252</v>
      </c>
      <c r="AB5287" s="2">
        <v>5</v>
      </c>
      <c r="AC5287" s="2">
        <v>6103.15</v>
      </c>
      <c r="AE5287" s="2" t="s">
        <v>10506</v>
      </c>
      <c r="AF5287" s="2" t="s">
        <v>17390</v>
      </c>
      <c r="AG5287" s="2" t="s">
        <v>2998</v>
      </c>
      <c r="AH5287" s="2" t="s">
        <v>17088</v>
      </c>
    </row>
    <row r="5288" spans="24:34" x14ac:dyDescent="0.4">
      <c r="X5288" s="2" t="s">
        <v>10519</v>
      </c>
      <c r="Y5288" s="2">
        <v>1975</v>
      </c>
      <c r="Z5288" s="2">
        <v>1943.9</v>
      </c>
      <c r="AA5288" s="2">
        <v>69</v>
      </c>
      <c r="AB5288" s="2">
        <v>5</v>
      </c>
      <c r="AC5288" s="2">
        <v>1788.2</v>
      </c>
      <c r="AE5288" s="2" t="s">
        <v>10508</v>
      </c>
      <c r="AF5288" s="2" t="s">
        <v>2998</v>
      </c>
      <c r="AG5288" s="2" t="s">
        <v>2998</v>
      </c>
      <c r="AH5288" s="2" t="s">
        <v>17088</v>
      </c>
    </row>
    <row r="5289" spans="24:34" x14ac:dyDescent="0.4">
      <c r="X5289" s="2" t="s">
        <v>10520</v>
      </c>
      <c r="Y5289" s="2">
        <v>1974</v>
      </c>
      <c r="Z5289" s="2">
        <v>4985.8999999999996</v>
      </c>
      <c r="AA5289" s="2">
        <v>190</v>
      </c>
      <c r="AB5289" s="2">
        <v>5</v>
      </c>
      <c r="AC5289" s="2">
        <v>4985.8999999999996</v>
      </c>
      <c r="AE5289" s="2" t="s">
        <v>10509</v>
      </c>
      <c r="AF5289" s="2" t="s">
        <v>17390</v>
      </c>
      <c r="AG5289" s="2" t="s">
        <v>2998</v>
      </c>
      <c r="AH5289" s="2" t="s">
        <v>17088</v>
      </c>
    </row>
    <row r="5290" spans="24:34" x14ac:dyDescent="0.4">
      <c r="X5290" s="2" t="s">
        <v>10521</v>
      </c>
      <c r="Y5290" s="2">
        <v>1985</v>
      </c>
      <c r="Z5290" s="2">
        <v>1568.1</v>
      </c>
      <c r="AA5290" s="2">
        <v>43</v>
      </c>
      <c r="AB5290" s="2">
        <v>5</v>
      </c>
      <c r="AC5290" s="2">
        <v>1442.7</v>
      </c>
      <c r="AE5290" s="2" t="s">
        <v>10510</v>
      </c>
      <c r="AF5290" s="2" t="s">
        <v>2998</v>
      </c>
      <c r="AG5290" s="2" t="s">
        <v>2998</v>
      </c>
      <c r="AH5290" s="2" t="s">
        <v>17088</v>
      </c>
    </row>
    <row r="5291" spans="24:34" x14ac:dyDescent="0.4">
      <c r="X5291" s="2" t="s">
        <v>17315</v>
      </c>
      <c r="Y5291" s="2">
        <v>1953</v>
      </c>
      <c r="Z5291" s="2">
        <v>550.29999999999995</v>
      </c>
      <c r="AA5291" s="2">
        <v>30</v>
      </c>
      <c r="AB5291" s="2">
        <v>2</v>
      </c>
      <c r="AC5291" s="2">
        <v>550.29999999999995</v>
      </c>
      <c r="AE5291" s="2" t="s">
        <v>10511</v>
      </c>
      <c r="AF5291" s="2" t="s">
        <v>17390</v>
      </c>
      <c r="AG5291" s="2" t="s">
        <v>2998</v>
      </c>
      <c r="AH5291" s="2" t="s">
        <v>17088</v>
      </c>
    </row>
    <row r="5292" spans="24:34" x14ac:dyDescent="0.4">
      <c r="X5292" s="2" t="s">
        <v>10522</v>
      </c>
      <c r="Y5292" s="2">
        <v>1960</v>
      </c>
      <c r="Z5292" s="2">
        <v>381</v>
      </c>
      <c r="AA5292" s="2">
        <v>7</v>
      </c>
      <c r="AB5292" s="2">
        <v>2</v>
      </c>
      <c r="AC5292" s="2">
        <v>363.7</v>
      </c>
      <c r="AE5292" s="2" t="s">
        <v>1884</v>
      </c>
      <c r="AF5292" s="2" t="s">
        <v>17390</v>
      </c>
      <c r="AG5292" s="2" t="s">
        <v>2998</v>
      </c>
      <c r="AH5292" s="2" t="s">
        <v>17400</v>
      </c>
    </row>
    <row r="5293" spans="24:34" x14ac:dyDescent="0.4">
      <c r="X5293" s="2" t="s">
        <v>10523</v>
      </c>
      <c r="Y5293" s="2">
        <v>1972</v>
      </c>
      <c r="Z5293" s="2">
        <v>747.5</v>
      </c>
      <c r="AA5293" s="2">
        <v>34</v>
      </c>
      <c r="AB5293" s="2">
        <v>2</v>
      </c>
      <c r="AC5293" s="2">
        <v>705.9</v>
      </c>
      <c r="AE5293" s="2" t="s">
        <v>10512</v>
      </c>
      <c r="AF5293" s="2" t="s">
        <v>17397</v>
      </c>
      <c r="AG5293" s="2" t="s">
        <v>2998</v>
      </c>
      <c r="AH5293" s="2" t="s">
        <v>17398</v>
      </c>
    </row>
    <row r="5294" spans="24:34" x14ac:dyDescent="0.4">
      <c r="X5294" s="2" t="s">
        <v>10524</v>
      </c>
      <c r="Y5294" s="2">
        <v>1989</v>
      </c>
      <c r="Z5294" s="2">
        <v>4594.6000000000004</v>
      </c>
      <c r="AA5294" s="2">
        <v>80</v>
      </c>
      <c r="AB5294" s="2">
        <v>5</v>
      </c>
      <c r="AC5294" s="2">
        <v>3920.2</v>
      </c>
      <c r="AE5294" s="2" t="s">
        <v>10513</v>
      </c>
      <c r="AF5294" s="2" t="s">
        <v>17397</v>
      </c>
      <c r="AG5294" s="2" t="s">
        <v>2998</v>
      </c>
      <c r="AH5294" s="2" t="s">
        <v>17393</v>
      </c>
    </row>
    <row r="5295" spans="24:34" x14ac:dyDescent="0.4">
      <c r="X5295" s="2" t="s">
        <v>10526</v>
      </c>
      <c r="Y5295" s="2">
        <v>1989</v>
      </c>
      <c r="Z5295" s="2">
        <v>5252</v>
      </c>
      <c r="AA5295" s="2">
        <v>200</v>
      </c>
      <c r="AB5295" s="2">
        <v>5</v>
      </c>
      <c r="AC5295" s="2">
        <v>3976.7</v>
      </c>
      <c r="AE5295" s="2" t="s">
        <v>10514</v>
      </c>
      <c r="AF5295" s="2" t="s">
        <v>17397</v>
      </c>
      <c r="AG5295" s="2" t="s">
        <v>2998</v>
      </c>
      <c r="AH5295" s="2" t="s">
        <v>17398</v>
      </c>
    </row>
    <row r="5296" spans="24:34" x14ac:dyDescent="0.4">
      <c r="X5296" s="2" t="s">
        <v>1885</v>
      </c>
      <c r="Y5296" s="2">
        <v>1972</v>
      </c>
      <c r="Z5296" s="2">
        <v>784.8</v>
      </c>
      <c r="AA5296" s="2">
        <v>8</v>
      </c>
      <c r="AB5296" s="2">
        <v>2</v>
      </c>
      <c r="AC5296" s="2">
        <v>729.3</v>
      </c>
      <c r="AE5296" s="2" t="s">
        <v>10516</v>
      </c>
      <c r="AF5296" s="2" t="s">
        <v>17390</v>
      </c>
      <c r="AG5296" s="2" t="s">
        <v>17081</v>
      </c>
      <c r="AH5296" s="2" t="s">
        <v>17398</v>
      </c>
    </row>
    <row r="5297" spans="24:34" x14ac:dyDescent="0.4">
      <c r="X5297" s="2" t="s">
        <v>10527</v>
      </c>
      <c r="Y5297" s="2">
        <v>1992</v>
      </c>
      <c r="Z5297" s="2">
        <v>5635.2</v>
      </c>
      <c r="AA5297" s="2">
        <v>207</v>
      </c>
      <c r="AB5297" s="2">
        <v>5</v>
      </c>
      <c r="AC5297" s="2">
        <v>5016.8</v>
      </c>
      <c r="AE5297" s="2" t="s">
        <v>10517</v>
      </c>
      <c r="AF5297" s="2" t="s">
        <v>17397</v>
      </c>
      <c r="AG5297" s="2" t="s">
        <v>17607</v>
      </c>
      <c r="AH5297" s="2" t="s">
        <v>17398</v>
      </c>
    </row>
    <row r="5298" spans="24:34" x14ac:dyDescent="0.4">
      <c r="X5298" s="2" t="s">
        <v>10529</v>
      </c>
      <c r="Y5298" s="2">
        <v>1986</v>
      </c>
      <c r="Z5298" s="2">
        <v>3512.1</v>
      </c>
      <c r="AA5298" s="2">
        <v>121</v>
      </c>
      <c r="AB5298" s="2">
        <v>5</v>
      </c>
      <c r="AC5298" s="2">
        <v>3171.6</v>
      </c>
      <c r="AE5298" s="2" t="s">
        <v>10518</v>
      </c>
      <c r="AF5298" s="2" t="s">
        <v>17397</v>
      </c>
      <c r="AG5298" s="2" t="s">
        <v>2998</v>
      </c>
      <c r="AH5298" s="2" t="s">
        <v>17392</v>
      </c>
    </row>
    <row r="5299" spans="24:34" x14ac:dyDescent="0.4">
      <c r="X5299" s="2" t="s">
        <v>10531</v>
      </c>
      <c r="Y5299" s="2">
        <v>1993</v>
      </c>
      <c r="Z5299" s="2">
        <v>5363.7</v>
      </c>
      <c r="AA5299" s="2">
        <v>210</v>
      </c>
      <c r="AB5299" s="2">
        <v>5</v>
      </c>
      <c r="AC5299" s="2">
        <v>5363.7</v>
      </c>
      <c r="AE5299" s="2" t="s">
        <v>10519</v>
      </c>
      <c r="AF5299" s="2" t="s">
        <v>17390</v>
      </c>
      <c r="AG5299" s="2" t="s">
        <v>2998</v>
      </c>
      <c r="AH5299" s="2" t="s">
        <v>17088</v>
      </c>
    </row>
    <row r="5300" spans="24:34" x14ac:dyDescent="0.4">
      <c r="X5300" s="2" t="s">
        <v>10533</v>
      </c>
      <c r="Y5300" s="2">
        <v>1991</v>
      </c>
      <c r="Z5300" s="2">
        <v>2896.1</v>
      </c>
      <c r="AA5300" s="2">
        <v>125</v>
      </c>
      <c r="AB5300" s="2">
        <v>5</v>
      </c>
      <c r="AC5300" s="2">
        <v>2848.1</v>
      </c>
      <c r="AE5300" s="2" t="s">
        <v>10520</v>
      </c>
      <c r="AF5300" s="2" t="s">
        <v>17397</v>
      </c>
      <c r="AG5300" s="2" t="s">
        <v>17608</v>
      </c>
      <c r="AH5300" s="2" t="s">
        <v>17398</v>
      </c>
    </row>
    <row r="5301" spans="24:34" x14ac:dyDescent="0.4">
      <c r="X5301" s="2" t="s">
        <v>10535</v>
      </c>
      <c r="Y5301" s="2">
        <v>1988</v>
      </c>
      <c r="Z5301" s="2">
        <v>3613</v>
      </c>
      <c r="AA5301" s="2">
        <v>150</v>
      </c>
      <c r="AB5301" s="2">
        <v>5</v>
      </c>
      <c r="AC5301" s="2">
        <v>3164.6</v>
      </c>
      <c r="AE5301" s="2" t="s">
        <v>10521</v>
      </c>
      <c r="AF5301" s="2" t="s">
        <v>17390</v>
      </c>
      <c r="AG5301" s="2" t="s">
        <v>2998</v>
      </c>
      <c r="AH5301" s="2" t="s">
        <v>17088</v>
      </c>
    </row>
    <row r="5302" spans="24:34" x14ac:dyDescent="0.4">
      <c r="X5302" s="2" t="s">
        <v>10536</v>
      </c>
      <c r="Y5302" s="2">
        <v>1977</v>
      </c>
      <c r="Z5302" s="2">
        <v>3683.9</v>
      </c>
      <c r="AA5302" s="2">
        <v>98</v>
      </c>
      <c r="AB5302" s="2">
        <v>5</v>
      </c>
      <c r="AC5302" s="2">
        <v>3560.5</v>
      </c>
      <c r="AE5302" s="2" t="s">
        <v>10522</v>
      </c>
      <c r="AF5302" s="2" t="s">
        <v>17390</v>
      </c>
      <c r="AG5302" s="2" t="s">
        <v>2998</v>
      </c>
      <c r="AH5302" s="2" t="s">
        <v>17086</v>
      </c>
    </row>
    <row r="5303" spans="24:34" x14ac:dyDescent="0.4">
      <c r="X5303" s="2" t="s">
        <v>10537</v>
      </c>
      <c r="Y5303" s="2">
        <v>1977</v>
      </c>
      <c r="Z5303" s="2">
        <v>2768.1</v>
      </c>
      <c r="AA5303" s="2">
        <v>99</v>
      </c>
      <c r="AB5303" s="2">
        <v>5</v>
      </c>
      <c r="AC5303" s="2">
        <v>2506.5</v>
      </c>
      <c r="AE5303" s="2" t="s">
        <v>10523</v>
      </c>
      <c r="AF5303" s="2" t="s">
        <v>17390</v>
      </c>
      <c r="AG5303" s="2" t="s">
        <v>2998</v>
      </c>
      <c r="AH5303" s="2" t="s">
        <v>17088</v>
      </c>
    </row>
    <row r="5304" spans="24:34" x14ac:dyDescent="0.4">
      <c r="X5304" s="2" t="s">
        <v>10538</v>
      </c>
      <c r="Y5304" s="2">
        <v>1991</v>
      </c>
      <c r="Z5304" s="2">
        <v>2196</v>
      </c>
      <c r="AA5304" s="2">
        <v>75</v>
      </c>
      <c r="AB5304" s="2">
        <v>5</v>
      </c>
      <c r="AC5304" s="2">
        <v>1545.5</v>
      </c>
      <c r="AE5304" s="2" t="s">
        <v>10524</v>
      </c>
      <c r="AF5304" s="2" t="s">
        <v>17390</v>
      </c>
      <c r="AG5304" s="2" t="s">
        <v>17081</v>
      </c>
      <c r="AH5304" s="2" t="s">
        <v>17088</v>
      </c>
    </row>
    <row r="5305" spans="24:34" x14ac:dyDescent="0.4">
      <c r="X5305" s="2" t="s">
        <v>10539</v>
      </c>
      <c r="Y5305" s="2">
        <v>1983</v>
      </c>
      <c r="Z5305" s="2">
        <v>5403</v>
      </c>
      <c r="AA5305" s="2">
        <v>221</v>
      </c>
      <c r="AB5305" s="2">
        <v>5</v>
      </c>
      <c r="AC5305" s="2">
        <v>4875.6000000000004</v>
      </c>
      <c r="AE5305" s="2" t="s">
        <v>10526</v>
      </c>
      <c r="AF5305" s="2" t="s">
        <v>17390</v>
      </c>
      <c r="AG5305" s="2" t="s">
        <v>2998</v>
      </c>
      <c r="AH5305" s="2" t="s">
        <v>17398</v>
      </c>
    </row>
    <row r="5306" spans="24:34" x14ac:dyDescent="0.4">
      <c r="X5306" s="2" t="s">
        <v>10541</v>
      </c>
      <c r="Y5306" s="2">
        <v>1982</v>
      </c>
      <c r="Z5306" s="2">
        <v>5405.4</v>
      </c>
      <c r="AA5306" s="2">
        <v>190</v>
      </c>
      <c r="AB5306" s="2">
        <v>5</v>
      </c>
      <c r="AC5306" s="2">
        <v>4886.3999999999996</v>
      </c>
      <c r="AE5306" s="2" t="s">
        <v>1885</v>
      </c>
      <c r="AF5306" s="2" t="s">
        <v>17390</v>
      </c>
      <c r="AG5306" s="2" t="s">
        <v>2998</v>
      </c>
      <c r="AH5306" s="2" t="s">
        <v>17088</v>
      </c>
    </row>
    <row r="5307" spans="24:34" x14ac:dyDescent="0.4">
      <c r="X5307" s="2" t="s">
        <v>10542</v>
      </c>
      <c r="Y5307" s="2">
        <v>1990</v>
      </c>
      <c r="Z5307" s="2">
        <v>640.4</v>
      </c>
      <c r="AA5307" s="2">
        <v>28</v>
      </c>
      <c r="AB5307" s="2">
        <v>2</v>
      </c>
      <c r="AC5307" s="2">
        <v>640.4</v>
      </c>
      <c r="AE5307" s="2" t="s">
        <v>10527</v>
      </c>
      <c r="AF5307" s="2" t="s">
        <v>17397</v>
      </c>
      <c r="AG5307" s="2" t="s">
        <v>2998</v>
      </c>
      <c r="AH5307" s="2" t="s">
        <v>17393</v>
      </c>
    </row>
    <row r="5308" spans="24:34" x14ac:dyDescent="0.4">
      <c r="X5308" s="2" t="s">
        <v>10543</v>
      </c>
      <c r="Y5308" s="2">
        <v>1989</v>
      </c>
      <c r="Z5308" s="2">
        <v>664.5</v>
      </c>
      <c r="AA5308" s="2">
        <v>35</v>
      </c>
      <c r="AB5308" s="2">
        <v>2</v>
      </c>
      <c r="AC5308" s="2">
        <v>664.5</v>
      </c>
      <c r="AE5308" s="2" t="s">
        <v>10529</v>
      </c>
      <c r="AF5308" s="2" t="s">
        <v>17397</v>
      </c>
      <c r="AG5308" s="2" t="s">
        <v>2998</v>
      </c>
      <c r="AH5308" s="2" t="s">
        <v>17393</v>
      </c>
    </row>
    <row r="5309" spans="24:34" x14ac:dyDescent="0.4">
      <c r="X5309" s="2" t="s">
        <v>10544</v>
      </c>
      <c r="Y5309" s="2">
        <v>1993</v>
      </c>
      <c r="Z5309" s="2">
        <v>1010.1</v>
      </c>
      <c r="AA5309" s="2">
        <v>47</v>
      </c>
      <c r="AB5309" s="2">
        <v>2</v>
      </c>
      <c r="AC5309" s="2">
        <v>1010.1</v>
      </c>
      <c r="AE5309" s="2" t="s">
        <v>10531</v>
      </c>
      <c r="AF5309" s="2" t="s">
        <v>17390</v>
      </c>
      <c r="AG5309" s="2" t="s">
        <v>2998</v>
      </c>
      <c r="AH5309" s="2" t="s">
        <v>17414</v>
      </c>
    </row>
    <row r="5310" spans="24:34" x14ac:dyDescent="0.4">
      <c r="X5310" s="2" t="s">
        <v>1886</v>
      </c>
      <c r="Y5310" s="2">
        <v>1961</v>
      </c>
      <c r="Z5310" s="2">
        <v>367.3</v>
      </c>
      <c r="AA5310" s="2">
        <v>9</v>
      </c>
      <c r="AB5310" s="2">
        <v>2</v>
      </c>
      <c r="AC5310" s="2">
        <v>367.3</v>
      </c>
      <c r="AE5310" s="2" t="s">
        <v>10533</v>
      </c>
      <c r="AF5310" s="2" t="s">
        <v>17397</v>
      </c>
      <c r="AG5310" s="2" t="s">
        <v>2998</v>
      </c>
      <c r="AH5310" s="2" t="s">
        <v>17088</v>
      </c>
    </row>
    <row r="5311" spans="24:34" x14ac:dyDescent="0.4">
      <c r="X5311" s="2" t="s">
        <v>363</v>
      </c>
      <c r="Y5311" s="2">
        <v>1968</v>
      </c>
      <c r="Z5311" s="2">
        <v>513.9</v>
      </c>
      <c r="AA5311" s="2">
        <v>15</v>
      </c>
      <c r="AB5311" s="2">
        <v>2</v>
      </c>
      <c r="AC5311" s="2">
        <v>513.9</v>
      </c>
      <c r="AE5311" s="2" t="s">
        <v>10535</v>
      </c>
      <c r="AF5311" s="2" t="s">
        <v>17397</v>
      </c>
      <c r="AG5311" s="2" t="s">
        <v>17081</v>
      </c>
      <c r="AH5311" s="2" t="s">
        <v>17393</v>
      </c>
    </row>
    <row r="5312" spans="24:34" x14ac:dyDescent="0.4">
      <c r="X5312" s="2" t="s">
        <v>10545</v>
      </c>
      <c r="Y5312" s="2">
        <v>1975</v>
      </c>
      <c r="Z5312" s="2">
        <v>873.7</v>
      </c>
      <c r="AA5312" s="2">
        <v>47</v>
      </c>
      <c r="AB5312" s="2">
        <v>2</v>
      </c>
      <c r="AC5312" s="2">
        <v>873.7</v>
      </c>
      <c r="AE5312" s="2" t="s">
        <v>10536</v>
      </c>
      <c r="AF5312" s="2" t="s">
        <v>17390</v>
      </c>
      <c r="AG5312" s="2" t="s">
        <v>2998</v>
      </c>
      <c r="AH5312" s="2" t="s">
        <v>17393</v>
      </c>
    </row>
    <row r="5313" spans="24:34" x14ac:dyDescent="0.4">
      <c r="X5313" s="2" t="s">
        <v>10546</v>
      </c>
      <c r="Y5313" s="2">
        <v>1975</v>
      </c>
      <c r="Z5313" s="2">
        <v>805.8</v>
      </c>
      <c r="AA5313" s="2">
        <v>35</v>
      </c>
      <c r="AB5313" s="2">
        <v>2</v>
      </c>
      <c r="AC5313" s="2">
        <v>743.3</v>
      </c>
      <c r="AE5313" s="2" t="s">
        <v>10537</v>
      </c>
      <c r="AF5313" s="2" t="s">
        <v>17390</v>
      </c>
      <c r="AG5313" s="2" t="s">
        <v>2998</v>
      </c>
      <c r="AH5313" s="2" t="s">
        <v>17088</v>
      </c>
    </row>
    <row r="5314" spans="24:34" x14ac:dyDescent="0.4">
      <c r="X5314" s="2" t="s">
        <v>10547</v>
      </c>
      <c r="Y5314" s="2">
        <v>1967</v>
      </c>
      <c r="Z5314" s="2">
        <v>396.9</v>
      </c>
      <c r="AA5314" s="2">
        <v>7</v>
      </c>
      <c r="AB5314" s="2">
        <v>2</v>
      </c>
      <c r="AC5314" s="2">
        <v>396.9</v>
      </c>
      <c r="AE5314" s="2" t="s">
        <v>10538</v>
      </c>
      <c r="AF5314" s="2" t="s">
        <v>17397</v>
      </c>
      <c r="AG5314" s="2" t="s">
        <v>17081</v>
      </c>
      <c r="AH5314" s="2" t="s">
        <v>17088</v>
      </c>
    </row>
    <row r="5315" spans="24:34" x14ac:dyDescent="0.4">
      <c r="X5315" s="2" t="s">
        <v>10548</v>
      </c>
      <c r="Y5315" s="2">
        <v>1967</v>
      </c>
      <c r="Z5315" s="2">
        <v>397.4</v>
      </c>
      <c r="AA5315" s="2">
        <v>18</v>
      </c>
      <c r="AB5315" s="2">
        <v>2</v>
      </c>
      <c r="AC5315" s="2">
        <v>362.9</v>
      </c>
      <c r="AE5315" s="2" t="s">
        <v>10539</v>
      </c>
      <c r="AF5315" s="2" t="s">
        <v>17397</v>
      </c>
      <c r="AG5315" s="2" t="s">
        <v>17081</v>
      </c>
      <c r="AH5315" s="2" t="s">
        <v>17398</v>
      </c>
    </row>
    <row r="5316" spans="24:34" x14ac:dyDescent="0.4">
      <c r="X5316" s="2" t="s">
        <v>10549</v>
      </c>
      <c r="Y5316" s="2">
        <v>1985</v>
      </c>
      <c r="Z5316" s="2">
        <v>978.6</v>
      </c>
      <c r="AA5316" s="2">
        <v>27</v>
      </c>
      <c r="AB5316" s="2">
        <v>2</v>
      </c>
      <c r="AC5316" s="2">
        <v>880.3</v>
      </c>
      <c r="AE5316" s="2" t="s">
        <v>10541</v>
      </c>
      <c r="AF5316" s="2" t="s">
        <v>17397</v>
      </c>
      <c r="AG5316" s="2" t="s">
        <v>17081</v>
      </c>
      <c r="AH5316" s="2" t="s">
        <v>17398</v>
      </c>
    </row>
    <row r="5317" spans="24:34" x14ac:dyDescent="0.4">
      <c r="X5317" s="2" t="s">
        <v>10550</v>
      </c>
      <c r="Y5317" s="2">
        <v>1985</v>
      </c>
      <c r="Z5317" s="2">
        <v>975.4</v>
      </c>
      <c r="AA5317" s="2">
        <v>29</v>
      </c>
      <c r="AB5317" s="2">
        <v>2</v>
      </c>
      <c r="AC5317" s="2">
        <v>885</v>
      </c>
      <c r="AE5317" s="2" t="s">
        <v>10542</v>
      </c>
      <c r="AF5317" s="2" t="s">
        <v>17390</v>
      </c>
      <c r="AG5317" s="2" t="s">
        <v>2998</v>
      </c>
      <c r="AH5317" s="2" t="s">
        <v>17088</v>
      </c>
    </row>
    <row r="5318" spans="24:34" x14ac:dyDescent="0.4">
      <c r="X5318" s="2" t="s">
        <v>10552</v>
      </c>
      <c r="Y5318" s="2">
        <v>1974</v>
      </c>
      <c r="Z5318" s="2">
        <v>435.7</v>
      </c>
      <c r="AA5318" s="2">
        <v>32</v>
      </c>
      <c r="AB5318" s="2">
        <v>2</v>
      </c>
      <c r="AC5318" s="2">
        <v>435.7</v>
      </c>
      <c r="AE5318" s="2" t="s">
        <v>10543</v>
      </c>
      <c r="AF5318" s="2" t="s">
        <v>17390</v>
      </c>
      <c r="AG5318" s="2" t="s">
        <v>2998</v>
      </c>
      <c r="AH5318" s="2" t="s">
        <v>17088</v>
      </c>
    </row>
    <row r="5319" spans="24:34" x14ac:dyDescent="0.4">
      <c r="X5319" s="2" t="s">
        <v>10553</v>
      </c>
      <c r="Y5319" s="2">
        <v>1975</v>
      </c>
      <c r="Z5319" s="2">
        <v>422.8</v>
      </c>
      <c r="AA5319" s="2">
        <v>19</v>
      </c>
      <c r="AB5319" s="2">
        <v>2</v>
      </c>
      <c r="AC5319" s="2">
        <v>422.8</v>
      </c>
      <c r="AE5319" s="2" t="s">
        <v>10544</v>
      </c>
      <c r="AF5319" s="2" t="s">
        <v>17397</v>
      </c>
      <c r="AG5319" s="2" t="s">
        <v>2998</v>
      </c>
      <c r="AH5319" s="2" t="s">
        <v>17400</v>
      </c>
    </row>
    <row r="5320" spans="24:34" x14ac:dyDescent="0.4">
      <c r="X5320" s="2" t="s">
        <v>17316</v>
      </c>
      <c r="Y5320" s="2">
        <v>1930</v>
      </c>
      <c r="Z5320" s="2">
        <v>236</v>
      </c>
      <c r="AA5320" s="2">
        <v>17</v>
      </c>
      <c r="AB5320" s="2">
        <v>2</v>
      </c>
      <c r="AC5320" s="2">
        <v>236</v>
      </c>
      <c r="AE5320" s="2" t="s">
        <v>1886</v>
      </c>
      <c r="AF5320" s="2" t="s">
        <v>17390</v>
      </c>
      <c r="AG5320" s="2" t="s">
        <v>2998</v>
      </c>
      <c r="AH5320" s="2" t="s">
        <v>17086</v>
      </c>
    </row>
    <row r="5321" spans="24:34" x14ac:dyDescent="0.4">
      <c r="X5321" s="2" t="s">
        <v>10555</v>
      </c>
      <c r="Y5321" s="2">
        <v>1981</v>
      </c>
      <c r="Z5321" s="2">
        <v>990.7</v>
      </c>
      <c r="AA5321" s="2">
        <v>37</v>
      </c>
      <c r="AB5321" s="2">
        <v>2</v>
      </c>
      <c r="AC5321" s="2">
        <v>906.9</v>
      </c>
      <c r="AE5321" s="2" t="s">
        <v>363</v>
      </c>
      <c r="AF5321" s="2" t="s">
        <v>17390</v>
      </c>
      <c r="AG5321" s="2" t="s">
        <v>2998</v>
      </c>
      <c r="AH5321" s="2" t="s">
        <v>17088</v>
      </c>
    </row>
    <row r="5322" spans="24:34" x14ac:dyDescent="0.4">
      <c r="X5322" s="2" t="s">
        <v>10556</v>
      </c>
      <c r="Y5322" s="2">
        <v>1980</v>
      </c>
      <c r="Z5322" s="2">
        <v>1489.4</v>
      </c>
      <c r="AA5322" s="2">
        <v>40</v>
      </c>
      <c r="AB5322" s="2">
        <v>2</v>
      </c>
      <c r="AC5322" s="2">
        <v>673</v>
      </c>
      <c r="AE5322" s="2" t="s">
        <v>10545</v>
      </c>
      <c r="AF5322" s="2" t="s">
        <v>17390</v>
      </c>
      <c r="AG5322" s="2" t="s">
        <v>2998</v>
      </c>
      <c r="AH5322" s="2" t="s">
        <v>17400</v>
      </c>
    </row>
    <row r="5323" spans="24:34" x14ac:dyDescent="0.4">
      <c r="X5323" s="2" t="s">
        <v>10558</v>
      </c>
      <c r="Y5323" s="2">
        <v>1983</v>
      </c>
      <c r="Z5323" s="2">
        <v>1483.8</v>
      </c>
      <c r="AA5323" s="2">
        <v>46</v>
      </c>
      <c r="AB5323" s="2">
        <v>2</v>
      </c>
      <c r="AC5323" s="2">
        <v>977</v>
      </c>
      <c r="AE5323" s="2" t="s">
        <v>10546</v>
      </c>
      <c r="AF5323" s="2" t="s">
        <v>17390</v>
      </c>
      <c r="AG5323" s="2" t="s">
        <v>17081</v>
      </c>
      <c r="AH5323" s="2" t="s">
        <v>17088</v>
      </c>
    </row>
    <row r="5324" spans="24:34" x14ac:dyDescent="0.4">
      <c r="X5324" s="2" t="s">
        <v>10560</v>
      </c>
      <c r="Y5324" s="2">
        <v>1983</v>
      </c>
      <c r="Z5324" s="2">
        <v>1461</v>
      </c>
      <c r="AA5324" s="2">
        <v>52</v>
      </c>
      <c r="AB5324" s="2">
        <v>2</v>
      </c>
      <c r="AC5324" s="2">
        <v>914</v>
      </c>
      <c r="AE5324" s="2" t="s">
        <v>10547</v>
      </c>
      <c r="AF5324" s="2" t="s">
        <v>17390</v>
      </c>
      <c r="AG5324" s="2" t="s">
        <v>2998</v>
      </c>
      <c r="AH5324" s="2" t="s">
        <v>17088</v>
      </c>
    </row>
    <row r="5325" spans="24:34" x14ac:dyDescent="0.4">
      <c r="X5325" s="2" t="s">
        <v>10562</v>
      </c>
      <c r="Y5325" s="2">
        <v>1978</v>
      </c>
      <c r="Z5325" s="2">
        <v>569.20000000000005</v>
      </c>
      <c r="AA5325" s="2">
        <v>29</v>
      </c>
      <c r="AB5325" s="2">
        <v>2</v>
      </c>
      <c r="AC5325" s="2">
        <v>569.20000000000005</v>
      </c>
      <c r="AE5325" s="2" t="s">
        <v>10548</v>
      </c>
      <c r="AF5325" s="2" t="s">
        <v>17390</v>
      </c>
      <c r="AG5325" s="2" t="s">
        <v>2998</v>
      </c>
      <c r="AH5325" s="2" t="s">
        <v>17086</v>
      </c>
    </row>
    <row r="5326" spans="24:34" x14ac:dyDescent="0.4">
      <c r="X5326" s="2" t="s">
        <v>10563</v>
      </c>
      <c r="Y5326" s="2">
        <v>1978</v>
      </c>
      <c r="Z5326" s="2">
        <v>626.5</v>
      </c>
      <c r="AA5326" s="2">
        <v>38</v>
      </c>
      <c r="AB5326" s="2">
        <v>2</v>
      </c>
      <c r="AC5326" s="2">
        <v>626.5</v>
      </c>
      <c r="AE5326" s="2" t="s">
        <v>10549</v>
      </c>
      <c r="AF5326" s="2" t="s">
        <v>17397</v>
      </c>
      <c r="AG5326" s="2" t="s">
        <v>2998</v>
      </c>
      <c r="AH5326" s="2" t="s">
        <v>17088</v>
      </c>
    </row>
    <row r="5327" spans="24:34" x14ac:dyDescent="0.4">
      <c r="X5327" s="2" t="s">
        <v>10564</v>
      </c>
      <c r="Y5327" s="2">
        <v>1987</v>
      </c>
      <c r="Z5327" s="2">
        <v>923.4</v>
      </c>
      <c r="AA5327" s="2">
        <v>31</v>
      </c>
      <c r="AB5327" s="2">
        <v>2</v>
      </c>
      <c r="AC5327" s="2">
        <v>923.4</v>
      </c>
      <c r="AE5327" s="2" t="s">
        <v>10550</v>
      </c>
      <c r="AF5327" s="2" t="s">
        <v>17397</v>
      </c>
      <c r="AG5327" s="2" t="s">
        <v>2998</v>
      </c>
      <c r="AH5327" s="2" t="s">
        <v>17088</v>
      </c>
    </row>
    <row r="5328" spans="24:34" x14ac:dyDescent="0.4">
      <c r="X5328" s="2" t="s">
        <v>364</v>
      </c>
      <c r="Y5328" s="2">
        <v>1987</v>
      </c>
      <c r="Z5328" s="2">
        <v>951</v>
      </c>
      <c r="AA5328" s="2">
        <v>29</v>
      </c>
      <c r="AB5328" s="2">
        <v>2</v>
      </c>
      <c r="AC5328" s="2">
        <v>630.1</v>
      </c>
      <c r="AE5328" s="2" t="s">
        <v>10552</v>
      </c>
      <c r="AF5328" s="2" t="s">
        <v>17390</v>
      </c>
      <c r="AG5328" s="2" t="s">
        <v>2998</v>
      </c>
      <c r="AH5328" s="2" t="s">
        <v>17086</v>
      </c>
    </row>
    <row r="5329" spans="24:34" x14ac:dyDescent="0.4">
      <c r="X5329" s="2" t="s">
        <v>10565</v>
      </c>
      <c r="Y5329" s="2">
        <v>1983</v>
      </c>
      <c r="Z5329" s="2">
        <v>863.4</v>
      </c>
      <c r="AA5329" s="2">
        <v>36</v>
      </c>
      <c r="AB5329" s="2">
        <v>2</v>
      </c>
      <c r="AC5329" s="2">
        <v>594.5</v>
      </c>
      <c r="AE5329" s="2" t="s">
        <v>10553</v>
      </c>
      <c r="AF5329" s="2" t="s">
        <v>17390</v>
      </c>
      <c r="AG5329" s="2" t="s">
        <v>2998</v>
      </c>
      <c r="AH5329" s="2" t="s">
        <v>17088</v>
      </c>
    </row>
    <row r="5330" spans="24:34" x14ac:dyDescent="0.4">
      <c r="X5330" s="2" t="s">
        <v>10567</v>
      </c>
      <c r="Y5330" s="2">
        <v>1986</v>
      </c>
      <c r="Z5330" s="2">
        <v>863.3</v>
      </c>
      <c r="AA5330" s="2">
        <v>25</v>
      </c>
      <c r="AB5330" s="2">
        <v>2</v>
      </c>
      <c r="AC5330" s="2">
        <v>863.3</v>
      </c>
      <c r="AE5330" s="2" t="s">
        <v>10555</v>
      </c>
      <c r="AF5330" s="2" t="s">
        <v>17390</v>
      </c>
      <c r="AG5330" s="2" t="s">
        <v>2998</v>
      </c>
      <c r="AH5330" s="2" t="s">
        <v>17400</v>
      </c>
    </row>
    <row r="5331" spans="24:34" x14ac:dyDescent="0.4">
      <c r="X5331" s="2" t="s">
        <v>10568</v>
      </c>
      <c r="Y5331" s="2">
        <v>1981</v>
      </c>
      <c r="Z5331" s="2">
        <v>440.2</v>
      </c>
      <c r="AA5331" s="2">
        <v>24</v>
      </c>
      <c r="AB5331" s="2">
        <v>2</v>
      </c>
      <c r="AC5331" s="2">
        <v>440.2</v>
      </c>
      <c r="AE5331" s="2" t="s">
        <v>10556</v>
      </c>
      <c r="AF5331" s="2" t="s">
        <v>17390</v>
      </c>
      <c r="AG5331" s="2" t="s">
        <v>2998</v>
      </c>
      <c r="AH5331" s="2" t="s">
        <v>17400</v>
      </c>
    </row>
    <row r="5332" spans="24:34" x14ac:dyDescent="0.4">
      <c r="X5332" s="2" t="s">
        <v>10569</v>
      </c>
      <c r="Y5332" s="2">
        <v>1965</v>
      </c>
      <c r="Z5332" s="2">
        <v>354.1</v>
      </c>
      <c r="AA5332" s="2">
        <v>5</v>
      </c>
      <c r="AB5332" s="2">
        <v>2</v>
      </c>
      <c r="AC5332" s="2">
        <v>354.1</v>
      </c>
      <c r="AE5332" s="2" t="s">
        <v>10558</v>
      </c>
      <c r="AF5332" s="2" t="s">
        <v>17390</v>
      </c>
      <c r="AG5332" s="2" t="s">
        <v>2998</v>
      </c>
      <c r="AH5332" s="2" t="s">
        <v>17400</v>
      </c>
    </row>
    <row r="5333" spans="24:34" x14ac:dyDescent="0.4">
      <c r="X5333" s="2" t="s">
        <v>10571</v>
      </c>
      <c r="Y5333" s="2">
        <v>1980</v>
      </c>
      <c r="Z5333" s="2">
        <v>1129.2</v>
      </c>
      <c r="AA5333" s="2">
        <v>54</v>
      </c>
      <c r="AB5333" s="2">
        <v>2</v>
      </c>
      <c r="AC5333" s="2">
        <v>1000.3</v>
      </c>
      <c r="AE5333" s="2" t="s">
        <v>10560</v>
      </c>
      <c r="AF5333" s="2" t="s">
        <v>17390</v>
      </c>
      <c r="AG5333" s="2" t="s">
        <v>2998</v>
      </c>
      <c r="AH5333" s="2" t="s">
        <v>17400</v>
      </c>
    </row>
    <row r="5334" spans="24:34" x14ac:dyDescent="0.4">
      <c r="X5334" s="2" t="s">
        <v>10573</v>
      </c>
      <c r="Y5334" s="2">
        <v>1982</v>
      </c>
      <c r="Z5334" s="2">
        <v>978.9</v>
      </c>
      <c r="AA5334" s="2">
        <v>34</v>
      </c>
      <c r="AB5334" s="2">
        <v>2</v>
      </c>
      <c r="AC5334" s="2">
        <v>571.4</v>
      </c>
      <c r="AE5334" s="2" t="s">
        <v>10562</v>
      </c>
      <c r="AF5334" s="2" t="s">
        <v>17390</v>
      </c>
      <c r="AG5334" s="2" t="s">
        <v>2998</v>
      </c>
      <c r="AH5334" s="2" t="s">
        <v>17088</v>
      </c>
    </row>
    <row r="5335" spans="24:34" x14ac:dyDescent="0.4">
      <c r="X5335" s="2" t="s">
        <v>10575</v>
      </c>
      <c r="Y5335" s="2">
        <v>1982</v>
      </c>
      <c r="Z5335" s="2">
        <v>630.9</v>
      </c>
      <c r="AA5335" s="2">
        <v>22</v>
      </c>
      <c r="AB5335" s="2">
        <v>2</v>
      </c>
      <c r="AC5335" s="2">
        <v>630.9</v>
      </c>
      <c r="AE5335" s="2" t="s">
        <v>10563</v>
      </c>
      <c r="AF5335" s="2" t="s">
        <v>17390</v>
      </c>
      <c r="AG5335" s="2" t="s">
        <v>2998</v>
      </c>
      <c r="AH5335" s="2" t="s">
        <v>17400</v>
      </c>
    </row>
    <row r="5336" spans="24:34" x14ac:dyDescent="0.4">
      <c r="X5336" s="2" t="s">
        <v>1887</v>
      </c>
      <c r="Y5336" s="2">
        <v>1983</v>
      </c>
      <c r="Z5336" s="2">
        <v>1643.1</v>
      </c>
      <c r="AA5336" s="2">
        <v>24</v>
      </c>
      <c r="AB5336" s="2">
        <v>2</v>
      </c>
      <c r="AC5336" s="2">
        <v>986.9</v>
      </c>
      <c r="AE5336" s="2" t="s">
        <v>10564</v>
      </c>
      <c r="AF5336" s="2" t="s">
        <v>17397</v>
      </c>
      <c r="AG5336" s="2" t="s">
        <v>2998</v>
      </c>
      <c r="AH5336" s="2" t="s">
        <v>17086</v>
      </c>
    </row>
    <row r="5337" spans="24:34" x14ac:dyDescent="0.4">
      <c r="X5337" s="2" t="s">
        <v>10577</v>
      </c>
      <c r="Y5337" s="2">
        <v>1983</v>
      </c>
      <c r="Z5337" s="2">
        <v>1656.1</v>
      </c>
      <c r="AA5337" s="2">
        <v>32</v>
      </c>
      <c r="AB5337" s="2">
        <v>2</v>
      </c>
      <c r="AC5337" s="2">
        <v>987.4</v>
      </c>
      <c r="AE5337" s="2" t="s">
        <v>364</v>
      </c>
      <c r="AF5337" s="2" t="s">
        <v>17397</v>
      </c>
      <c r="AG5337" s="2" t="s">
        <v>2998</v>
      </c>
      <c r="AH5337" s="2" t="s">
        <v>17088</v>
      </c>
    </row>
    <row r="5338" spans="24:34" x14ac:dyDescent="0.4">
      <c r="X5338" s="2" t="s">
        <v>10578</v>
      </c>
      <c r="Y5338" s="2">
        <v>1983</v>
      </c>
      <c r="Z5338" s="2">
        <v>1634.9</v>
      </c>
      <c r="AA5338" s="2">
        <v>56</v>
      </c>
      <c r="AB5338" s="2">
        <v>2</v>
      </c>
      <c r="AC5338" s="2">
        <v>989.4</v>
      </c>
      <c r="AE5338" s="2" t="s">
        <v>10565</v>
      </c>
      <c r="AF5338" s="2" t="s">
        <v>17390</v>
      </c>
      <c r="AG5338" s="2" t="s">
        <v>2998</v>
      </c>
      <c r="AH5338" s="2" t="s">
        <v>17088</v>
      </c>
    </row>
    <row r="5339" spans="24:34" x14ac:dyDescent="0.4">
      <c r="X5339" s="2" t="s">
        <v>1888</v>
      </c>
      <c r="Y5339" s="2">
        <v>1965</v>
      </c>
      <c r="Z5339" s="2">
        <v>353.2</v>
      </c>
      <c r="AA5339" s="2">
        <v>21</v>
      </c>
      <c r="AB5339" s="2">
        <v>2</v>
      </c>
      <c r="AC5339" s="2">
        <v>322.89999999999998</v>
      </c>
      <c r="AE5339" s="2" t="s">
        <v>10567</v>
      </c>
      <c r="AF5339" s="2" t="s">
        <v>17390</v>
      </c>
      <c r="AG5339" s="2" t="s">
        <v>2998</v>
      </c>
      <c r="AH5339" s="2" t="s">
        <v>17088</v>
      </c>
    </row>
    <row r="5340" spans="24:34" x14ac:dyDescent="0.4">
      <c r="X5340" s="2" t="s">
        <v>1889</v>
      </c>
      <c r="Y5340" s="2">
        <v>1967</v>
      </c>
      <c r="Z5340" s="2">
        <v>355.7</v>
      </c>
      <c r="AA5340" s="2">
        <v>15</v>
      </c>
      <c r="AB5340" s="2">
        <v>2</v>
      </c>
      <c r="AC5340" s="2">
        <v>321.8</v>
      </c>
      <c r="AE5340" s="2" t="s">
        <v>10568</v>
      </c>
      <c r="AF5340" s="2" t="s">
        <v>17390</v>
      </c>
      <c r="AG5340" s="2" t="s">
        <v>2998</v>
      </c>
      <c r="AH5340" s="2" t="s">
        <v>17088</v>
      </c>
    </row>
    <row r="5341" spans="24:34" x14ac:dyDescent="0.4">
      <c r="X5341" s="2" t="s">
        <v>10580</v>
      </c>
      <c r="Y5341" s="2">
        <v>1969</v>
      </c>
      <c r="Z5341" s="2">
        <v>371.6</v>
      </c>
      <c r="AA5341" s="2">
        <v>15</v>
      </c>
      <c r="AB5341" s="2">
        <v>2</v>
      </c>
      <c r="AC5341" s="2">
        <v>349.5</v>
      </c>
      <c r="AE5341" s="2" t="s">
        <v>10569</v>
      </c>
      <c r="AF5341" s="2" t="s">
        <v>17390</v>
      </c>
      <c r="AG5341" s="2" t="s">
        <v>17609</v>
      </c>
      <c r="AH5341" s="2" t="s">
        <v>17086</v>
      </c>
    </row>
    <row r="5342" spans="24:34" x14ac:dyDescent="0.4">
      <c r="X5342" s="2" t="s">
        <v>1890</v>
      </c>
      <c r="Y5342" s="2">
        <v>1968</v>
      </c>
      <c r="Z5342" s="2">
        <v>348.6</v>
      </c>
      <c r="AA5342" s="2">
        <v>20</v>
      </c>
      <c r="AB5342" s="2">
        <v>2</v>
      </c>
      <c r="AC5342" s="2">
        <v>318.5</v>
      </c>
      <c r="AE5342" s="2" t="s">
        <v>10571</v>
      </c>
      <c r="AF5342" s="2" t="s">
        <v>17390</v>
      </c>
      <c r="AG5342" s="2" t="s">
        <v>2998</v>
      </c>
      <c r="AH5342" s="2" t="s">
        <v>17400</v>
      </c>
    </row>
    <row r="5343" spans="24:34" x14ac:dyDescent="0.4">
      <c r="X5343" s="2" t="s">
        <v>10583</v>
      </c>
      <c r="Y5343" s="2">
        <v>1970</v>
      </c>
      <c r="Z5343" s="2">
        <v>789.5</v>
      </c>
      <c r="AA5343" s="2">
        <v>27</v>
      </c>
      <c r="AB5343" s="2">
        <v>2</v>
      </c>
      <c r="AC5343" s="2">
        <v>731.3</v>
      </c>
      <c r="AE5343" s="2" t="s">
        <v>10573</v>
      </c>
      <c r="AF5343" s="2" t="s">
        <v>17397</v>
      </c>
      <c r="AG5343" s="2" t="s">
        <v>17609</v>
      </c>
      <c r="AH5343" s="2" t="s">
        <v>17088</v>
      </c>
    </row>
    <row r="5344" spans="24:34" x14ac:dyDescent="0.4">
      <c r="X5344" s="2" t="s">
        <v>10584</v>
      </c>
      <c r="Y5344" s="2">
        <v>1975</v>
      </c>
      <c r="Z5344" s="2">
        <v>1004.7</v>
      </c>
      <c r="AA5344" s="2">
        <v>45</v>
      </c>
      <c r="AB5344" s="2">
        <v>2</v>
      </c>
      <c r="AC5344" s="2">
        <v>915.4</v>
      </c>
      <c r="AE5344" s="2" t="s">
        <v>10575</v>
      </c>
      <c r="AF5344" s="2" t="s">
        <v>17397</v>
      </c>
      <c r="AG5344" s="2" t="s">
        <v>17609</v>
      </c>
      <c r="AH5344" s="2" t="s">
        <v>17088</v>
      </c>
    </row>
    <row r="5345" spans="24:34" x14ac:dyDescent="0.4">
      <c r="X5345" s="2" t="s">
        <v>10586</v>
      </c>
      <c r="Y5345" s="2">
        <v>1975</v>
      </c>
      <c r="Z5345" s="2">
        <v>813.4</v>
      </c>
      <c r="AA5345" s="2">
        <v>40</v>
      </c>
      <c r="AB5345" s="2">
        <v>2</v>
      </c>
      <c r="AC5345" s="2">
        <v>750.8</v>
      </c>
      <c r="AE5345" s="2" t="s">
        <v>1887</v>
      </c>
      <c r="AF5345" s="2" t="s">
        <v>17390</v>
      </c>
      <c r="AG5345" s="2" t="s">
        <v>2998</v>
      </c>
      <c r="AH5345" s="2" t="s">
        <v>17400</v>
      </c>
    </row>
    <row r="5346" spans="24:34" x14ac:dyDescent="0.4">
      <c r="X5346" s="2" t="s">
        <v>1891</v>
      </c>
      <c r="Y5346" s="2">
        <v>1979</v>
      </c>
      <c r="Z5346" s="2">
        <v>1105.0999999999999</v>
      </c>
      <c r="AA5346" s="2">
        <v>43</v>
      </c>
      <c r="AB5346" s="2">
        <v>2</v>
      </c>
      <c r="AC5346" s="2">
        <v>953.3</v>
      </c>
      <c r="AE5346" s="2" t="s">
        <v>10577</v>
      </c>
      <c r="AF5346" s="2" t="s">
        <v>17390</v>
      </c>
      <c r="AG5346" s="2" t="s">
        <v>2998</v>
      </c>
      <c r="AH5346" s="2" t="s">
        <v>17400</v>
      </c>
    </row>
    <row r="5347" spans="24:34" x14ac:dyDescent="0.4">
      <c r="X5347" s="2" t="s">
        <v>10587</v>
      </c>
      <c r="Y5347" s="2">
        <v>1982</v>
      </c>
      <c r="Z5347" s="2">
        <v>6123.8</v>
      </c>
      <c r="AA5347" s="2">
        <v>199</v>
      </c>
      <c r="AB5347" s="2">
        <v>5</v>
      </c>
      <c r="AC5347" s="2">
        <v>4689.3</v>
      </c>
      <c r="AE5347" s="2" t="s">
        <v>10578</v>
      </c>
      <c r="AF5347" s="2" t="s">
        <v>17390</v>
      </c>
      <c r="AG5347" s="2" t="s">
        <v>2998</v>
      </c>
      <c r="AH5347" s="2" t="s">
        <v>17400</v>
      </c>
    </row>
    <row r="5348" spans="24:34" x14ac:dyDescent="0.4">
      <c r="X5348" s="2" t="s">
        <v>10588</v>
      </c>
      <c r="Y5348" s="2">
        <v>1976</v>
      </c>
      <c r="Z5348" s="2">
        <v>4076.5</v>
      </c>
      <c r="AA5348" s="2">
        <v>132</v>
      </c>
      <c r="AB5348" s="2">
        <v>5</v>
      </c>
      <c r="AC5348" s="2">
        <v>3150.5</v>
      </c>
      <c r="AE5348" s="2" t="s">
        <v>1888</v>
      </c>
      <c r="AF5348" s="2" t="s">
        <v>17390</v>
      </c>
      <c r="AG5348" s="2" t="s">
        <v>17609</v>
      </c>
      <c r="AH5348" s="2" t="s">
        <v>17086</v>
      </c>
    </row>
    <row r="5349" spans="24:34" x14ac:dyDescent="0.4">
      <c r="X5349" s="2" t="s">
        <v>10590</v>
      </c>
      <c r="Y5349" s="2">
        <v>1990</v>
      </c>
      <c r="Z5349" s="2">
        <v>1125.0999999999999</v>
      </c>
      <c r="AA5349" s="2">
        <v>42</v>
      </c>
      <c r="AB5349" s="2">
        <v>2</v>
      </c>
      <c r="AC5349" s="2">
        <v>999.9</v>
      </c>
      <c r="AE5349" s="2" t="s">
        <v>1889</v>
      </c>
      <c r="AF5349" s="2" t="s">
        <v>17390</v>
      </c>
      <c r="AG5349" s="2" t="s">
        <v>17609</v>
      </c>
      <c r="AH5349" s="2" t="s">
        <v>17086</v>
      </c>
    </row>
    <row r="5350" spans="24:34" x14ac:dyDescent="0.4">
      <c r="X5350" s="2" t="s">
        <v>10591</v>
      </c>
      <c r="Y5350" s="2">
        <v>1992</v>
      </c>
      <c r="Z5350" s="2">
        <v>1880.5</v>
      </c>
      <c r="AA5350" s="2">
        <v>47</v>
      </c>
      <c r="AB5350" s="2">
        <v>2</v>
      </c>
      <c r="AC5350" s="2">
        <v>1137.9000000000001</v>
      </c>
      <c r="AE5350" s="2" t="s">
        <v>10580</v>
      </c>
      <c r="AF5350" s="2" t="s">
        <v>17390</v>
      </c>
      <c r="AG5350" s="2" t="s">
        <v>17609</v>
      </c>
      <c r="AH5350" s="2" t="s">
        <v>17086</v>
      </c>
    </row>
    <row r="5351" spans="24:34" x14ac:dyDescent="0.4">
      <c r="X5351" s="2" t="s">
        <v>10593</v>
      </c>
      <c r="Y5351" s="2">
        <v>1988</v>
      </c>
      <c r="Z5351" s="2">
        <v>1106.5999999999999</v>
      </c>
      <c r="AA5351" s="2">
        <v>53</v>
      </c>
      <c r="AB5351" s="2">
        <v>2</v>
      </c>
      <c r="AC5351" s="2">
        <v>976.3</v>
      </c>
      <c r="AE5351" s="2" t="s">
        <v>1890</v>
      </c>
      <c r="AF5351" s="2" t="s">
        <v>17390</v>
      </c>
      <c r="AG5351" s="2" t="s">
        <v>17609</v>
      </c>
      <c r="AH5351" s="2" t="s">
        <v>17086</v>
      </c>
    </row>
    <row r="5352" spans="24:34" x14ac:dyDescent="0.4">
      <c r="X5352" s="2" t="s">
        <v>10594</v>
      </c>
      <c r="Y5352" s="2">
        <v>1990</v>
      </c>
      <c r="Z5352" s="2">
        <v>1877.5</v>
      </c>
      <c r="AA5352" s="2">
        <v>51</v>
      </c>
      <c r="AB5352" s="2">
        <v>2</v>
      </c>
      <c r="AC5352" s="2">
        <v>1106.4000000000001</v>
      </c>
      <c r="AE5352" s="2" t="s">
        <v>10583</v>
      </c>
      <c r="AF5352" s="2" t="s">
        <v>17390</v>
      </c>
      <c r="AG5352" s="2" t="s">
        <v>17609</v>
      </c>
      <c r="AH5352" s="2" t="s">
        <v>17088</v>
      </c>
    </row>
    <row r="5353" spans="24:34" x14ac:dyDescent="0.4">
      <c r="X5353" s="2" t="s">
        <v>10595</v>
      </c>
      <c r="Y5353" s="2">
        <v>1973</v>
      </c>
      <c r="Z5353" s="2">
        <v>668.7</v>
      </c>
      <c r="AA5353" s="2">
        <v>19</v>
      </c>
      <c r="AB5353" s="2">
        <v>2</v>
      </c>
      <c r="AC5353" s="2">
        <v>614.29999999999995</v>
      </c>
      <c r="AE5353" s="2" t="s">
        <v>10584</v>
      </c>
      <c r="AF5353" s="2" t="s">
        <v>17390</v>
      </c>
      <c r="AG5353" s="2" t="s">
        <v>17610</v>
      </c>
      <c r="AH5353" s="2" t="s">
        <v>17400</v>
      </c>
    </row>
    <row r="5354" spans="24:34" x14ac:dyDescent="0.4">
      <c r="X5354" s="2" t="s">
        <v>10597</v>
      </c>
      <c r="Y5354" s="2">
        <v>1964</v>
      </c>
      <c r="Z5354" s="2">
        <v>419.8</v>
      </c>
      <c r="AA5354" s="2">
        <v>13</v>
      </c>
      <c r="AB5354" s="2">
        <v>2</v>
      </c>
      <c r="AC5354" s="2">
        <v>384.3</v>
      </c>
      <c r="AE5354" s="2" t="s">
        <v>10586</v>
      </c>
      <c r="AF5354" s="2" t="s">
        <v>17390</v>
      </c>
      <c r="AG5354" s="2" t="s">
        <v>2998</v>
      </c>
      <c r="AH5354" s="2" t="s">
        <v>17088</v>
      </c>
    </row>
    <row r="5355" spans="24:34" x14ac:dyDescent="0.4">
      <c r="X5355" s="2" t="s">
        <v>10598</v>
      </c>
      <c r="Y5355" s="2">
        <v>1966</v>
      </c>
      <c r="Z5355" s="2">
        <v>343.1</v>
      </c>
      <c r="AA5355" s="2">
        <v>21</v>
      </c>
      <c r="AB5355" s="2">
        <v>2</v>
      </c>
      <c r="AC5355" s="2">
        <v>318.39999999999998</v>
      </c>
      <c r="AE5355" s="2" t="s">
        <v>1891</v>
      </c>
      <c r="AF5355" s="2" t="s">
        <v>17390</v>
      </c>
      <c r="AG5355" s="2" t="s">
        <v>2998</v>
      </c>
      <c r="AH5355" s="2" t="s">
        <v>17400</v>
      </c>
    </row>
    <row r="5356" spans="24:34" x14ac:dyDescent="0.4">
      <c r="X5356" s="2" t="s">
        <v>10599</v>
      </c>
      <c r="Y5356" s="2">
        <v>1967</v>
      </c>
      <c r="Z5356" s="2">
        <v>925.1</v>
      </c>
      <c r="AA5356" s="2">
        <v>33</v>
      </c>
      <c r="AB5356" s="2">
        <v>2</v>
      </c>
      <c r="AC5356" s="2">
        <v>866.5</v>
      </c>
      <c r="AE5356" s="2" t="s">
        <v>10587</v>
      </c>
      <c r="AF5356" s="2" t="s">
        <v>17397</v>
      </c>
      <c r="AG5356" s="2" t="s">
        <v>2998</v>
      </c>
      <c r="AH5356" s="2" t="s">
        <v>17398</v>
      </c>
    </row>
    <row r="5357" spans="24:34" x14ac:dyDescent="0.4">
      <c r="X5357" s="2" t="s">
        <v>10600</v>
      </c>
      <c r="Y5357" s="2">
        <v>1974</v>
      </c>
      <c r="Z5357" s="2">
        <v>1042.2</v>
      </c>
      <c r="AA5357" s="2">
        <v>48</v>
      </c>
      <c r="AB5357" s="2">
        <v>2</v>
      </c>
      <c r="AC5357" s="2">
        <v>944.5</v>
      </c>
      <c r="AE5357" s="2" t="s">
        <v>10588</v>
      </c>
      <c r="AF5357" s="2" t="s">
        <v>17397</v>
      </c>
      <c r="AG5357" s="2" t="s">
        <v>2998</v>
      </c>
      <c r="AH5357" s="2" t="s">
        <v>17393</v>
      </c>
    </row>
    <row r="5358" spans="24:34" x14ac:dyDescent="0.4">
      <c r="X5358" s="2" t="s">
        <v>10601</v>
      </c>
      <c r="Y5358" s="2">
        <v>1987</v>
      </c>
      <c r="Z5358" s="2">
        <v>2250.8000000000002</v>
      </c>
      <c r="AA5358" s="2">
        <v>66</v>
      </c>
      <c r="AB5358" s="2">
        <v>3</v>
      </c>
      <c r="AC5358" s="2">
        <v>988.5</v>
      </c>
      <c r="AE5358" s="2" t="s">
        <v>10590</v>
      </c>
      <c r="AF5358" s="2" t="s">
        <v>17390</v>
      </c>
      <c r="AG5358" s="2" t="s">
        <v>2998</v>
      </c>
      <c r="AH5358" s="2" t="s">
        <v>17400</v>
      </c>
    </row>
    <row r="5359" spans="24:34" x14ac:dyDescent="0.4">
      <c r="X5359" s="2" t="s">
        <v>10602</v>
      </c>
      <c r="Y5359" s="2">
        <v>1953</v>
      </c>
      <c r="Z5359" s="2">
        <v>249.7</v>
      </c>
      <c r="AA5359" s="2">
        <v>18</v>
      </c>
      <c r="AB5359" s="2">
        <v>2</v>
      </c>
      <c r="AC5359" s="2">
        <v>226</v>
      </c>
      <c r="AE5359" s="2" t="s">
        <v>10591</v>
      </c>
      <c r="AF5359" s="2" t="s">
        <v>17390</v>
      </c>
      <c r="AG5359" s="2" t="s">
        <v>2998</v>
      </c>
      <c r="AH5359" s="2" t="s">
        <v>17393</v>
      </c>
    </row>
    <row r="5360" spans="24:34" x14ac:dyDescent="0.4">
      <c r="X5360" s="2" t="s">
        <v>10603</v>
      </c>
      <c r="Y5360" s="2">
        <v>1970</v>
      </c>
      <c r="Z5360" s="2">
        <v>999.8</v>
      </c>
      <c r="AA5360" s="2">
        <v>31</v>
      </c>
      <c r="AB5360" s="2">
        <v>2</v>
      </c>
      <c r="AC5360" s="2">
        <v>906.2</v>
      </c>
      <c r="AE5360" s="2" t="s">
        <v>10593</v>
      </c>
      <c r="AF5360" s="2" t="s">
        <v>17390</v>
      </c>
      <c r="AG5360" s="2" t="s">
        <v>2998</v>
      </c>
      <c r="AH5360" s="2" t="s">
        <v>17400</v>
      </c>
    </row>
    <row r="5361" spans="24:34" x14ac:dyDescent="0.4">
      <c r="X5361" s="2" t="s">
        <v>1892</v>
      </c>
      <c r="Y5361" s="2">
        <v>1982</v>
      </c>
      <c r="Z5361" s="2">
        <v>304.39999999999998</v>
      </c>
      <c r="AA5361" s="2">
        <v>14</v>
      </c>
      <c r="AB5361" s="2">
        <v>1</v>
      </c>
      <c r="AC5361" s="2">
        <v>248.9</v>
      </c>
      <c r="AE5361" s="2" t="s">
        <v>10594</v>
      </c>
      <c r="AF5361" s="2" t="s">
        <v>17390</v>
      </c>
      <c r="AG5361" s="2" t="s">
        <v>2998</v>
      </c>
      <c r="AH5361" s="2" t="s">
        <v>17393</v>
      </c>
    </row>
    <row r="5362" spans="24:34" x14ac:dyDescent="0.4">
      <c r="X5362" s="2" t="s">
        <v>10605</v>
      </c>
      <c r="Y5362" s="2">
        <v>1980</v>
      </c>
      <c r="Z5362" s="2">
        <v>960.1</v>
      </c>
      <c r="AA5362" s="2">
        <v>29</v>
      </c>
      <c r="AB5362" s="2">
        <v>2</v>
      </c>
      <c r="AC5362" s="2">
        <v>864.2</v>
      </c>
      <c r="AE5362" s="2" t="s">
        <v>10595</v>
      </c>
      <c r="AF5362" s="2" t="s">
        <v>17390</v>
      </c>
      <c r="AG5362" s="2" t="s">
        <v>17391</v>
      </c>
      <c r="AH5362" s="2" t="s">
        <v>17088</v>
      </c>
    </row>
    <row r="5363" spans="24:34" x14ac:dyDescent="0.4">
      <c r="X5363" s="2" t="s">
        <v>1893</v>
      </c>
      <c r="Y5363" s="2">
        <v>1979</v>
      </c>
      <c r="Z5363" s="2">
        <v>601.5</v>
      </c>
      <c r="AA5363" s="2">
        <v>30</v>
      </c>
      <c r="AB5363" s="2">
        <v>2</v>
      </c>
      <c r="AC5363" s="2">
        <v>597</v>
      </c>
      <c r="AE5363" s="2" t="s">
        <v>10597</v>
      </c>
      <c r="AF5363" s="2" t="s">
        <v>17390</v>
      </c>
      <c r="AG5363" s="2" t="s">
        <v>17609</v>
      </c>
      <c r="AH5363" s="2" t="s">
        <v>17088</v>
      </c>
    </row>
    <row r="5364" spans="24:34" x14ac:dyDescent="0.4">
      <c r="X5364" s="2" t="s">
        <v>10607</v>
      </c>
      <c r="Y5364" s="2">
        <v>1999</v>
      </c>
      <c r="Z5364" s="2">
        <v>1541.9</v>
      </c>
      <c r="AA5364" s="2">
        <v>27</v>
      </c>
      <c r="AB5364" s="2">
        <v>2</v>
      </c>
      <c r="AC5364" s="2">
        <v>1541.9</v>
      </c>
      <c r="AE5364" s="2" t="s">
        <v>10598</v>
      </c>
      <c r="AF5364" s="2" t="s">
        <v>17390</v>
      </c>
      <c r="AG5364" s="2" t="s">
        <v>2998</v>
      </c>
      <c r="AH5364" s="2" t="s">
        <v>17088</v>
      </c>
    </row>
    <row r="5365" spans="24:34" x14ac:dyDescent="0.4">
      <c r="X5365" s="2" t="s">
        <v>10609</v>
      </c>
      <c r="Y5365" s="2">
        <v>1989</v>
      </c>
      <c r="Z5365" s="2">
        <v>578.70000000000005</v>
      </c>
      <c r="AA5365" s="2">
        <v>27</v>
      </c>
      <c r="AB5365" s="2">
        <v>2</v>
      </c>
      <c r="AC5365" s="2">
        <v>578.70000000000005</v>
      </c>
      <c r="AE5365" s="2" t="s">
        <v>10599</v>
      </c>
      <c r="AF5365" s="2" t="s">
        <v>17390</v>
      </c>
      <c r="AG5365" s="2" t="s">
        <v>2998</v>
      </c>
      <c r="AH5365" s="2" t="s">
        <v>17400</v>
      </c>
    </row>
    <row r="5366" spans="24:34" x14ac:dyDescent="0.4">
      <c r="X5366" s="2" t="s">
        <v>10610</v>
      </c>
      <c r="Y5366" s="2">
        <v>1990</v>
      </c>
      <c r="Z5366" s="2">
        <v>588</v>
      </c>
      <c r="AA5366" s="2">
        <v>30</v>
      </c>
      <c r="AB5366" s="2">
        <v>2</v>
      </c>
      <c r="AC5366" s="2">
        <v>588</v>
      </c>
      <c r="AE5366" s="2" t="s">
        <v>10600</v>
      </c>
      <c r="AF5366" s="2" t="s">
        <v>17390</v>
      </c>
      <c r="AG5366" s="2" t="s">
        <v>2998</v>
      </c>
      <c r="AH5366" s="2" t="s">
        <v>17400</v>
      </c>
    </row>
    <row r="5367" spans="24:34" x14ac:dyDescent="0.4">
      <c r="X5367" s="2" t="s">
        <v>10611</v>
      </c>
      <c r="Y5367" s="2">
        <v>1965</v>
      </c>
      <c r="Z5367" s="2">
        <v>307.39999999999998</v>
      </c>
      <c r="AA5367" s="2">
        <v>13</v>
      </c>
      <c r="AB5367" s="2">
        <v>2</v>
      </c>
      <c r="AC5367" s="2">
        <v>307.39999999999998</v>
      </c>
      <c r="AE5367" s="2" t="s">
        <v>10601</v>
      </c>
      <c r="AF5367" s="2" t="s">
        <v>17390</v>
      </c>
      <c r="AG5367" s="2" t="s">
        <v>17391</v>
      </c>
      <c r="AH5367" s="2" t="s">
        <v>17088</v>
      </c>
    </row>
    <row r="5368" spans="24:34" x14ac:dyDescent="0.4">
      <c r="X5368" s="2" t="s">
        <v>10613</v>
      </c>
      <c r="Y5368" s="2">
        <v>1968</v>
      </c>
      <c r="Z5368" s="2">
        <v>397</v>
      </c>
      <c r="AA5368" s="2">
        <v>8</v>
      </c>
      <c r="AB5368" s="2">
        <v>2</v>
      </c>
      <c r="AC5368" s="2">
        <v>365</v>
      </c>
      <c r="AE5368" s="2" t="s">
        <v>10602</v>
      </c>
      <c r="AF5368" s="2" t="s">
        <v>17403</v>
      </c>
      <c r="AG5368" s="2" t="s">
        <v>2998</v>
      </c>
      <c r="AH5368" s="2" t="s">
        <v>17086</v>
      </c>
    </row>
    <row r="5369" spans="24:34" x14ac:dyDescent="0.4">
      <c r="X5369" s="2" t="s">
        <v>1894</v>
      </c>
      <c r="Y5369" s="2">
        <v>1994</v>
      </c>
      <c r="Z5369" s="2">
        <v>1922</v>
      </c>
      <c r="AA5369" s="2">
        <v>41</v>
      </c>
      <c r="AB5369" s="2">
        <v>2</v>
      </c>
      <c r="AC5369" s="2">
        <v>1573.4</v>
      </c>
      <c r="AE5369" s="2" t="s">
        <v>10603</v>
      </c>
      <c r="AF5369" s="2" t="s">
        <v>17390</v>
      </c>
      <c r="AG5369" s="2" t="s">
        <v>2998</v>
      </c>
      <c r="AH5369" s="2" t="s">
        <v>17400</v>
      </c>
    </row>
    <row r="5370" spans="24:34" x14ac:dyDescent="0.4">
      <c r="X5370" s="2" t="s">
        <v>1895</v>
      </c>
      <c r="Y5370" s="2">
        <v>1968</v>
      </c>
      <c r="Z5370" s="2">
        <v>869.8</v>
      </c>
      <c r="AA5370" s="2">
        <v>24</v>
      </c>
      <c r="AB5370" s="2">
        <v>2</v>
      </c>
      <c r="AC5370" s="2">
        <v>869.8</v>
      </c>
      <c r="AE5370" s="2" t="s">
        <v>1892</v>
      </c>
      <c r="AF5370" s="2" t="s">
        <v>17390</v>
      </c>
      <c r="AG5370" s="2" t="s">
        <v>17571</v>
      </c>
      <c r="AH5370" s="2" t="s">
        <v>17088</v>
      </c>
    </row>
    <row r="5371" spans="24:34" x14ac:dyDescent="0.4">
      <c r="X5371" s="2" t="s">
        <v>1896</v>
      </c>
      <c r="Y5371" s="2">
        <v>1973</v>
      </c>
      <c r="Z5371" s="2">
        <v>1206.8</v>
      </c>
      <c r="AA5371" s="2">
        <v>30</v>
      </c>
      <c r="AB5371" s="2">
        <v>3</v>
      </c>
      <c r="AC5371" s="2">
        <v>1108.0999999999999</v>
      </c>
      <c r="AE5371" s="2" t="s">
        <v>10605</v>
      </c>
      <c r="AF5371" s="2" t="s">
        <v>17390</v>
      </c>
      <c r="AG5371" s="2" t="s">
        <v>17571</v>
      </c>
      <c r="AH5371" s="2" t="s">
        <v>17400</v>
      </c>
    </row>
    <row r="5372" spans="24:34" x14ac:dyDescent="0.4">
      <c r="X5372" s="2" t="s">
        <v>1897</v>
      </c>
      <c r="Y5372" s="2">
        <v>1975</v>
      </c>
      <c r="Z5372" s="2">
        <v>3981.1</v>
      </c>
      <c r="AA5372" s="2">
        <v>138</v>
      </c>
      <c r="AB5372" s="2">
        <v>3</v>
      </c>
      <c r="AC5372" s="2">
        <v>2548.6</v>
      </c>
      <c r="AE5372" s="2" t="s">
        <v>1893</v>
      </c>
      <c r="AF5372" s="2" t="s">
        <v>17390</v>
      </c>
      <c r="AG5372" s="2" t="s">
        <v>17609</v>
      </c>
      <c r="AH5372" s="2" t="s">
        <v>17088</v>
      </c>
    </row>
    <row r="5373" spans="24:34" x14ac:dyDescent="0.4">
      <c r="X5373" s="2" t="s">
        <v>10615</v>
      </c>
      <c r="Y5373" s="2">
        <v>1970</v>
      </c>
      <c r="Z5373" s="2">
        <v>975.5</v>
      </c>
      <c r="AA5373" s="2">
        <v>31</v>
      </c>
      <c r="AB5373" s="2">
        <v>2</v>
      </c>
      <c r="AC5373" s="2">
        <v>878.2</v>
      </c>
      <c r="AE5373" s="2" t="s">
        <v>10607</v>
      </c>
      <c r="AF5373" s="2" t="s">
        <v>17390</v>
      </c>
      <c r="AG5373" s="2" t="s">
        <v>17081</v>
      </c>
      <c r="AH5373" s="2" t="s">
        <v>17393</v>
      </c>
    </row>
    <row r="5374" spans="24:34" x14ac:dyDescent="0.4">
      <c r="X5374" s="2" t="s">
        <v>1898</v>
      </c>
      <c r="Y5374" s="2">
        <v>1978</v>
      </c>
      <c r="Z5374" s="2">
        <v>3092.4</v>
      </c>
      <c r="AA5374" s="2">
        <v>151</v>
      </c>
      <c r="AB5374" s="2">
        <v>5</v>
      </c>
      <c r="AC5374" s="2">
        <v>3092.4</v>
      </c>
      <c r="AE5374" s="2" t="s">
        <v>10609</v>
      </c>
      <c r="AF5374" s="2" t="s">
        <v>17390</v>
      </c>
      <c r="AG5374" s="2" t="s">
        <v>17428</v>
      </c>
      <c r="AH5374" s="2" t="s">
        <v>17088</v>
      </c>
    </row>
    <row r="5375" spans="24:34" x14ac:dyDescent="0.4">
      <c r="X5375" s="2" t="s">
        <v>10617</v>
      </c>
      <c r="Y5375" s="2">
        <v>1976</v>
      </c>
      <c r="Z5375" s="2">
        <v>5095.72</v>
      </c>
      <c r="AA5375" s="2">
        <v>160</v>
      </c>
      <c r="AB5375" s="2">
        <v>5</v>
      </c>
      <c r="AC5375" s="2">
        <v>4603.3999999999996</v>
      </c>
      <c r="AE5375" s="2" t="s">
        <v>10610</v>
      </c>
      <c r="AF5375" s="2" t="s">
        <v>17390</v>
      </c>
      <c r="AG5375" s="2" t="s">
        <v>17428</v>
      </c>
      <c r="AH5375" s="2" t="s">
        <v>17088</v>
      </c>
    </row>
    <row r="5376" spans="24:34" x14ac:dyDescent="0.4">
      <c r="X5376" s="2" t="s">
        <v>10619</v>
      </c>
      <c r="Y5376" s="2">
        <v>1981</v>
      </c>
      <c r="Z5376" s="2">
        <v>4628.6000000000004</v>
      </c>
      <c r="AA5376" s="2">
        <v>180</v>
      </c>
      <c r="AB5376" s="2">
        <v>5</v>
      </c>
      <c r="AC5376" s="2">
        <v>4628.6000000000004</v>
      </c>
      <c r="AE5376" s="2" t="s">
        <v>10611</v>
      </c>
      <c r="AF5376" s="2" t="s">
        <v>17390</v>
      </c>
      <c r="AG5376" s="2" t="s">
        <v>17104</v>
      </c>
      <c r="AH5376" s="2" t="s">
        <v>17086</v>
      </c>
    </row>
    <row r="5377" spans="24:34" x14ac:dyDescent="0.4">
      <c r="X5377" s="2" t="s">
        <v>10620</v>
      </c>
      <c r="Y5377" s="2">
        <v>1983</v>
      </c>
      <c r="Z5377" s="2">
        <v>5377.64</v>
      </c>
      <c r="AA5377" s="2">
        <v>192</v>
      </c>
      <c r="AB5377" s="2">
        <v>5</v>
      </c>
      <c r="AC5377" s="2">
        <v>4702.7</v>
      </c>
      <c r="AE5377" s="2" t="s">
        <v>10613</v>
      </c>
      <c r="AF5377" s="2" t="s">
        <v>17390</v>
      </c>
      <c r="AG5377" s="2" t="s">
        <v>17104</v>
      </c>
      <c r="AH5377" s="2" t="s">
        <v>17088</v>
      </c>
    </row>
    <row r="5378" spans="24:34" x14ac:dyDescent="0.4">
      <c r="X5378" s="2" t="s">
        <v>10622</v>
      </c>
      <c r="Y5378" s="2">
        <v>1986</v>
      </c>
      <c r="Z5378" s="2">
        <v>5323.02</v>
      </c>
      <c r="AA5378" s="2">
        <v>141</v>
      </c>
      <c r="AB5378" s="2">
        <v>5</v>
      </c>
      <c r="AC5378" s="2">
        <v>4773.2</v>
      </c>
      <c r="AE5378" s="2" t="s">
        <v>1894</v>
      </c>
      <c r="AF5378" s="2" t="s">
        <v>17390</v>
      </c>
      <c r="AG5378" s="2" t="s">
        <v>17542</v>
      </c>
      <c r="AH5378" s="2" t="s">
        <v>17393</v>
      </c>
    </row>
    <row r="5379" spans="24:34" x14ac:dyDescent="0.4">
      <c r="X5379" s="2" t="s">
        <v>10624</v>
      </c>
      <c r="Y5379" s="2">
        <v>1990</v>
      </c>
      <c r="Z5379" s="2">
        <v>4757.5</v>
      </c>
      <c r="AA5379" s="2">
        <v>168</v>
      </c>
      <c r="AB5379" s="2">
        <v>5</v>
      </c>
      <c r="AC5379" s="2">
        <v>4740.7</v>
      </c>
      <c r="AE5379" s="2" t="s">
        <v>1895</v>
      </c>
      <c r="AF5379" s="2" t="s">
        <v>17390</v>
      </c>
      <c r="AG5379" s="2" t="s">
        <v>17611</v>
      </c>
      <c r="AH5379" s="2" t="s">
        <v>17400</v>
      </c>
    </row>
    <row r="5380" spans="24:34" x14ac:dyDescent="0.4">
      <c r="X5380" s="2" t="s">
        <v>10626</v>
      </c>
      <c r="Y5380" s="2">
        <v>1993</v>
      </c>
      <c r="Z5380" s="2">
        <v>6945.5</v>
      </c>
      <c r="AA5380" s="2">
        <v>216</v>
      </c>
      <c r="AB5380" s="2">
        <v>5</v>
      </c>
      <c r="AC5380" s="2">
        <v>6098.3</v>
      </c>
      <c r="AE5380" s="2" t="s">
        <v>1896</v>
      </c>
      <c r="AF5380" s="2" t="s">
        <v>17390</v>
      </c>
      <c r="AG5380" s="2" t="s">
        <v>17612</v>
      </c>
      <c r="AH5380" s="2" t="s">
        <v>17088</v>
      </c>
    </row>
    <row r="5381" spans="24:34" x14ac:dyDescent="0.4">
      <c r="X5381" s="2" t="s">
        <v>10627</v>
      </c>
      <c r="Y5381" s="2">
        <v>1982</v>
      </c>
      <c r="Z5381" s="2">
        <v>666.4</v>
      </c>
      <c r="AA5381" s="2">
        <v>28</v>
      </c>
      <c r="AB5381" s="2">
        <v>2</v>
      </c>
      <c r="AC5381" s="2">
        <v>368.3</v>
      </c>
      <c r="AE5381" s="2" t="s">
        <v>1897</v>
      </c>
      <c r="AF5381" s="2" t="s">
        <v>17390</v>
      </c>
      <c r="AG5381" s="2" t="s">
        <v>17613</v>
      </c>
      <c r="AH5381" s="2" t="s">
        <v>17088</v>
      </c>
    </row>
    <row r="5382" spans="24:34" x14ac:dyDescent="0.4">
      <c r="X5382" s="2" t="s">
        <v>10628</v>
      </c>
      <c r="Y5382" s="2">
        <v>1992</v>
      </c>
      <c r="Z5382" s="2">
        <v>574.20000000000005</v>
      </c>
      <c r="AA5382" s="2">
        <v>22</v>
      </c>
      <c r="AB5382" s="2">
        <v>2</v>
      </c>
      <c r="AC5382" s="2">
        <v>574.20000000000005</v>
      </c>
      <c r="AE5382" s="2" t="s">
        <v>10615</v>
      </c>
      <c r="AF5382" s="2" t="s">
        <v>17390</v>
      </c>
      <c r="AG5382" s="2" t="s">
        <v>17614</v>
      </c>
      <c r="AH5382" s="2" t="s">
        <v>17400</v>
      </c>
    </row>
    <row r="5383" spans="24:34" x14ac:dyDescent="0.4">
      <c r="X5383" s="2" t="s">
        <v>1899</v>
      </c>
      <c r="Y5383" s="2">
        <v>1992</v>
      </c>
      <c r="Z5383" s="2">
        <v>629.9</v>
      </c>
      <c r="AA5383" s="2">
        <v>27</v>
      </c>
      <c r="AB5383" s="2">
        <v>2</v>
      </c>
      <c r="AC5383" s="2">
        <v>577.9</v>
      </c>
      <c r="AE5383" s="2" t="s">
        <v>1898</v>
      </c>
      <c r="AF5383" s="2" t="s">
        <v>17397</v>
      </c>
      <c r="AG5383" s="2" t="s">
        <v>17615</v>
      </c>
      <c r="AH5383" s="2" t="s">
        <v>17393</v>
      </c>
    </row>
    <row r="5384" spans="24:34" x14ac:dyDescent="0.4">
      <c r="X5384" s="2" t="s">
        <v>10631</v>
      </c>
      <c r="Y5384" s="2">
        <v>1987</v>
      </c>
      <c r="Z5384" s="2">
        <v>667.4</v>
      </c>
      <c r="AA5384" s="2">
        <v>32</v>
      </c>
      <c r="AB5384" s="2">
        <v>2</v>
      </c>
      <c r="AC5384" s="2">
        <v>424.8</v>
      </c>
      <c r="AE5384" s="2" t="s">
        <v>10617</v>
      </c>
      <c r="AF5384" s="2" t="s">
        <v>17397</v>
      </c>
      <c r="AG5384" s="2" t="s">
        <v>17616</v>
      </c>
      <c r="AH5384" s="2" t="s">
        <v>17398</v>
      </c>
    </row>
    <row r="5385" spans="24:34" x14ac:dyDescent="0.4">
      <c r="X5385" s="2" t="s">
        <v>10632</v>
      </c>
      <c r="Y5385" s="2">
        <v>1973</v>
      </c>
      <c r="Z5385" s="2">
        <v>996.5</v>
      </c>
      <c r="AA5385" s="2">
        <v>33</v>
      </c>
      <c r="AB5385" s="2">
        <v>2</v>
      </c>
      <c r="AC5385" s="2">
        <v>806</v>
      </c>
      <c r="AE5385" s="2" t="s">
        <v>10619</v>
      </c>
      <c r="AF5385" s="2" t="s">
        <v>17397</v>
      </c>
      <c r="AG5385" s="2" t="s">
        <v>17542</v>
      </c>
      <c r="AH5385" s="2" t="s">
        <v>17398</v>
      </c>
    </row>
    <row r="5386" spans="24:34" x14ac:dyDescent="0.4">
      <c r="X5386" s="2" t="s">
        <v>10633</v>
      </c>
      <c r="Y5386" s="2">
        <v>1981</v>
      </c>
      <c r="Z5386" s="2">
        <v>955.9</v>
      </c>
      <c r="AA5386" s="2">
        <v>18</v>
      </c>
      <c r="AB5386" s="2">
        <v>2</v>
      </c>
      <c r="AC5386" s="2">
        <v>955.9</v>
      </c>
      <c r="AE5386" s="2" t="s">
        <v>10620</v>
      </c>
      <c r="AF5386" s="2" t="s">
        <v>17397</v>
      </c>
      <c r="AG5386" s="2" t="s">
        <v>17617</v>
      </c>
      <c r="AH5386" s="2" t="s">
        <v>17398</v>
      </c>
    </row>
    <row r="5387" spans="24:34" x14ac:dyDescent="0.4">
      <c r="X5387" s="2" t="s">
        <v>10635</v>
      </c>
      <c r="Y5387" s="2">
        <v>1984</v>
      </c>
      <c r="Z5387" s="2">
        <v>884.5</v>
      </c>
      <c r="AA5387" s="2">
        <v>22</v>
      </c>
      <c r="AB5387" s="2">
        <v>2</v>
      </c>
      <c r="AC5387" s="2">
        <v>884.5</v>
      </c>
      <c r="AE5387" s="2" t="s">
        <v>10622</v>
      </c>
      <c r="AF5387" s="2" t="s">
        <v>17397</v>
      </c>
      <c r="AG5387" s="2" t="s">
        <v>17618</v>
      </c>
      <c r="AH5387" s="2" t="s">
        <v>17398</v>
      </c>
    </row>
    <row r="5388" spans="24:34" x14ac:dyDescent="0.4">
      <c r="X5388" s="2" t="s">
        <v>10637</v>
      </c>
      <c r="Y5388" s="2">
        <v>1990</v>
      </c>
      <c r="Z5388" s="2">
        <v>947.3</v>
      </c>
      <c r="AA5388" s="2">
        <v>31</v>
      </c>
      <c r="AB5388" s="2">
        <v>2</v>
      </c>
      <c r="AC5388" s="2">
        <v>945.3</v>
      </c>
      <c r="AE5388" s="2" t="s">
        <v>10624</v>
      </c>
      <c r="AF5388" s="2" t="s">
        <v>17397</v>
      </c>
      <c r="AG5388" s="2" t="s">
        <v>17619</v>
      </c>
      <c r="AH5388" s="2" t="s">
        <v>17398</v>
      </c>
    </row>
    <row r="5389" spans="24:34" x14ac:dyDescent="0.4">
      <c r="X5389" s="2" t="s">
        <v>10639</v>
      </c>
      <c r="Y5389" s="2">
        <v>1991</v>
      </c>
      <c r="Z5389" s="2">
        <v>943.3</v>
      </c>
      <c r="AA5389" s="2">
        <v>31</v>
      </c>
      <c r="AB5389" s="2">
        <v>2</v>
      </c>
      <c r="AC5389" s="2">
        <v>943.3</v>
      </c>
      <c r="AE5389" s="2" t="s">
        <v>10626</v>
      </c>
      <c r="AF5389" s="2" t="s">
        <v>17397</v>
      </c>
      <c r="AG5389" s="2" t="s">
        <v>17620</v>
      </c>
      <c r="AH5389" s="2" t="s">
        <v>17398</v>
      </c>
    </row>
    <row r="5390" spans="24:34" x14ac:dyDescent="0.4">
      <c r="X5390" s="2" t="s">
        <v>10641</v>
      </c>
      <c r="Y5390" s="2">
        <v>1981</v>
      </c>
      <c r="Z5390" s="2">
        <v>846.4</v>
      </c>
      <c r="AA5390" s="2">
        <v>26</v>
      </c>
      <c r="AB5390" s="2">
        <v>2</v>
      </c>
      <c r="AC5390" s="2">
        <v>794.7</v>
      </c>
      <c r="AE5390" s="2" t="s">
        <v>10627</v>
      </c>
      <c r="AF5390" s="2" t="s">
        <v>17390</v>
      </c>
      <c r="AG5390" s="2" t="s">
        <v>2998</v>
      </c>
      <c r="AH5390" s="2" t="s">
        <v>17088</v>
      </c>
    </row>
    <row r="5391" spans="24:34" x14ac:dyDescent="0.4">
      <c r="X5391" s="2" t="s">
        <v>10642</v>
      </c>
      <c r="Y5391" s="2">
        <v>1987</v>
      </c>
      <c r="Z5391" s="2">
        <v>651</v>
      </c>
      <c r="AA5391" s="2">
        <v>28</v>
      </c>
      <c r="AB5391" s="2">
        <v>2</v>
      </c>
      <c r="AC5391" s="2">
        <v>650.9</v>
      </c>
      <c r="AE5391" s="2" t="s">
        <v>10628</v>
      </c>
      <c r="AF5391" s="2" t="s">
        <v>17397</v>
      </c>
      <c r="AG5391" s="2" t="s">
        <v>2998</v>
      </c>
      <c r="AH5391" s="2" t="s">
        <v>17088</v>
      </c>
    </row>
    <row r="5392" spans="24:34" x14ac:dyDescent="0.4">
      <c r="X5392" s="2" t="s">
        <v>10643</v>
      </c>
      <c r="Y5392" s="2">
        <v>1987</v>
      </c>
      <c r="Z5392" s="2">
        <v>648.1</v>
      </c>
      <c r="AA5392" s="2">
        <v>30</v>
      </c>
      <c r="AB5392" s="2">
        <v>2</v>
      </c>
      <c r="AC5392" s="2">
        <v>619.5</v>
      </c>
      <c r="AE5392" s="2" t="s">
        <v>1899</v>
      </c>
      <c r="AF5392" s="2" t="s">
        <v>17397</v>
      </c>
      <c r="AG5392" s="2" t="s">
        <v>2998</v>
      </c>
      <c r="AH5392" s="2" t="s">
        <v>17088</v>
      </c>
    </row>
    <row r="5393" spans="24:34" x14ac:dyDescent="0.4">
      <c r="X5393" s="2" t="s">
        <v>10645</v>
      </c>
      <c r="Y5393" s="2">
        <v>1931</v>
      </c>
      <c r="Z5393" s="2">
        <v>250.6</v>
      </c>
      <c r="AA5393" s="2">
        <v>11</v>
      </c>
      <c r="AB5393" s="2">
        <v>2</v>
      </c>
      <c r="AC5393" s="2">
        <v>250.6</v>
      </c>
      <c r="AE5393" s="2" t="s">
        <v>10631</v>
      </c>
      <c r="AF5393" s="2" t="s">
        <v>17390</v>
      </c>
      <c r="AG5393" s="2" t="s">
        <v>2998</v>
      </c>
      <c r="AH5393" s="2" t="s">
        <v>17088</v>
      </c>
    </row>
    <row r="5394" spans="24:34" x14ac:dyDescent="0.4">
      <c r="X5394" s="2" t="s">
        <v>10647</v>
      </c>
      <c r="Y5394" s="2">
        <v>1931</v>
      </c>
      <c r="Z5394" s="2">
        <v>248.2</v>
      </c>
      <c r="AA5394" s="2">
        <v>11</v>
      </c>
      <c r="AB5394" s="2">
        <v>2</v>
      </c>
      <c r="AC5394" s="2">
        <v>248</v>
      </c>
      <c r="AE5394" s="2" t="s">
        <v>10632</v>
      </c>
      <c r="AF5394" s="2" t="s">
        <v>17390</v>
      </c>
      <c r="AG5394" s="2" t="s">
        <v>2998</v>
      </c>
      <c r="AH5394" s="2" t="s">
        <v>17088</v>
      </c>
    </row>
    <row r="5395" spans="24:34" x14ac:dyDescent="0.4">
      <c r="X5395" s="2" t="s">
        <v>10648</v>
      </c>
      <c r="Y5395" s="2">
        <v>1965</v>
      </c>
      <c r="Z5395" s="2">
        <v>511.9</v>
      </c>
      <c r="AA5395" s="2">
        <v>25</v>
      </c>
      <c r="AB5395" s="2">
        <v>2</v>
      </c>
      <c r="AC5395" s="2">
        <v>511.8</v>
      </c>
      <c r="AE5395" s="2" t="s">
        <v>10633</v>
      </c>
      <c r="AF5395" s="2" t="s">
        <v>17390</v>
      </c>
      <c r="AG5395" s="2" t="s">
        <v>2998</v>
      </c>
      <c r="AH5395" s="2" t="s">
        <v>17400</v>
      </c>
    </row>
    <row r="5396" spans="24:34" x14ac:dyDescent="0.4">
      <c r="X5396" s="2" t="s">
        <v>10649</v>
      </c>
      <c r="Y5396" s="2">
        <v>1990</v>
      </c>
      <c r="Z5396" s="2">
        <v>922.7</v>
      </c>
      <c r="AA5396" s="2">
        <v>32</v>
      </c>
      <c r="AB5396" s="2">
        <v>2</v>
      </c>
      <c r="AC5396" s="2">
        <v>849.9</v>
      </c>
      <c r="AE5396" s="2" t="s">
        <v>10635</v>
      </c>
      <c r="AF5396" s="2" t="s">
        <v>17397</v>
      </c>
      <c r="AG5396" s="2" t="s">
        <v>2998</v>
      </c>
      <c r="AH5396" s="2" t="s">
        <v>17088</v>
      </c>
    </row>
    <row r="5397" spans="24:34" x14ac:dyDescent="0.4">
      <c r="X5397" s="2" t="s">
        <v>10650</v>
      </c>
      <c r="Y5397" s="2">
        <v>1979</v>
      </c>
      <c r="Z5397" s="2">
        <v>677.7</v>
      </c>
      <c r="AA5397" s="2">
        <v>27</v>
      </c>
      <c r="AB5397" s="2">
        <v>2</v>
      </c>
      <c r="AC5397" s="2">
        <v>620.20000000000005</v>
      </c>
      <c r="AE5397" s="2" t="s">
        <v>10637</v>
      </c>
      <c r="AF5397" s="2" t="s">
        <v>17397</v>
      </c>
      <c r="AG5397" s="2" t="s">
        <v>2998</v>
      </c>
      <c r="AH5397" s="2" t="s">
        <v>17088</v>
      </c>
    </row>
    <row r="5398" spans="24:34" x14ac:dyDescent="0.4">
      <c r="X5398" s="2" t="s">
        <v>10651</v>
      </c>
      <c r="Y5398" s="2">
        <v>1981</v>
      </c>
      <c r="Z5398" s="2">
        <v>830.8</v>
      </c>
      <c r="AA5398" s="2">
        <v>30</v>
      </c>
      <c r="AB5398" s="2">
        <v>2</v>
      </c>
      <c r="AC5398" s="2">
        <v>830.8</v>
      </c>
      <c r="AE5398" s="2" t="s">
        <v>10639</v>
      </c>
      <c r="AF5398" s="2" t="s">
        <v>17397</v>
      </c>
      <c r="AG5398" s="2" t="s">
        <v>2998</v>
      </c>
      <c r="AH5398" s="2" t="s">
        <v>17088</v>
      </c>
    </row>
    <row r="5399" spans="24:34" x14ac:dyDescent="0.4">
      <c r="X5399" s="2" t="s">
        <v>10652</v>
      </c>
      <c r="Y5399" s="2">
        <v>1969</v>
      </c>
      <c r="Z5399" s="2">
        <v>833.7</v>
      </c>
      <c r="AA5399" s="2">
        <v>33</v>
      </c>
      <c r="AB5399" s="2">
        <v>2</v>
      </c>
      <c r="AC5399" s="2">
        <v>771.9</v>
      </c>
      <c r="AE5399" s="2" t="s">
        <v>10641</v>
      </c>
      <c r="AF5399" s="2" t="s">
        <v>17390</v>
      </c>
      <c r="AG5399" s="2" t="s">
        <v>2998</v>
      </c>
      <c r="AH5399" s="2" t="s">
        <v>17400</v>
      </c>
    </row>
    <row r="5400" spans="24:34" x14ac:dyDescent="0.4">
      <c r="X5400" s="2" t="s">
        <v>10653</v>
      </c>
      <c r="Y5400" s="2">
        <v>1965</v>
      </c>
      <c r="Z5400" s="2">
        <v>576.20000000000005</v>
      </c>
      <c r="AA5400" s="2">
        <v>14</v>
      </c>
      <c r="AB5400" s="2">
        <v>2</v>
      </c>
      <c r="AC5400" s="2">
        <v>576.20000000000005</v>
      </c>
      <c r="AE5400" s="2" t="s">
        <v>10642</v>
      </c>
      <c r="AF5400" s="2" t="s">
        <v>17397</v>
      </c>
      <c r="AG5400" s="2" t="s">
        <v>2998</v>
      </c>
      <c r="AH5400" s="2" t="s">
        <v>17088</v>
      </c>
    </row>
    <row r="5401" spans="24:34" x14ac:dyDescent="0.4">
      <c r="X5401" s="2" t="s">
        <v>10655</v>
      </c>
      <c r="Y5401" s="2">
        <v>1979</v>
      </c>
      <c r="Z5401" s="2">
        <v>508.3</v>
      </c>
      <c r="AA5401" s="2">
        <v>18</v>
      </c>
      <c r="AB5401" s="2">
        <v>2</v>
      </c>
      <c r="AC5401" s="2">
        <v>508.3</v>
      </c>
      <c r="AE5401" s="2" t="s">
        <v>10643</v>
      </c>
      <c r="AF5401" s="2" t="s">
        <v>17397</v>
      </c>
      <c r="AG5401" s="2" t="s">
        <v>2998</v>
      </c>
      <c r="AH5401" s="2" t="s">
        <v>17088</v>
      </c>
    </row>
    <row r="5402" spans="24:34" x14ac:dyDescent="0.4">
      <c r="X5402" s="2" t="s">
        <v>10657</v>
      </c>
      <c r="Y5402" s="2">
        <v>1979</v>
      </c>
      <c r="Z5402" s="2">
        <v>1859</v>
      </c>
      <c r="AA5402" s="2">
        <v>24</v>
      </c>
      <c r="AB5402" s="2">
        <v>2</v>
      </c>
      <c r="AC5402" s="2">
        <v>452.8</v>
      </c>
      <c r="AE5402" s="2" t="s">
        <v>10645</v>
      </c>
      <c r="AF5402" s="2" t="s">
        <v>17407</v>
      </c>
      <c r="AG5402" s="2" t="s">
        <v>2998</v>
      </c>
      <c r="AH5402" s="2" t="s">
        <v>17086</v>
      </c>
    </row>
    <row r="5403" spans="24:34" x14ac:dyDescent="0.4">
      <c r="X5403" s="2" t="s">
        <v>10658</v>
      </c>
      <c r="Y5403" s="2">
        <v>1976</v>
      </c>
      <c r="Z5403" s="2">
        <v>340.7</v>
      </c>
      <c r="AA5403" s="2">
        <v>20</v>
      </c>
      <c r="AB5403" s="2">
        <v>2</v>
      </c>
      <c r="AC5403" s="2">
        <v>309.3</v>
      </c>
      <c r="AE5403" s="2" t="s">
        <v>10647</v>
      </c>
      <c r="AF5403" s="2" t="s">
        <v>17407</v>
      </c>
      <c r="AG5403" s="2" t="s">
        <v>2998</v>
      </c>
      <c r="AH5403" s="2" t="s">
        <v>17086</v>
      </c>
    </row>
    <row r="5404" spans="24:34" x14ac:dyDescent="0.4">
      <c r="X5404" s="2" t="s">
        <v>10659</v>
      </c>
      <c r="Y5404" s="2">
        <v>1966</v>
      </c>
      <c r="Z5404" s="2">
        <v>454.8</v>
      </c>
      <c r="AA5404" s="2">
        <v>17</v>
      </c>
      <c r="AB5404" s="2">
        <v>2</v>
      </c>
      <c r="AC5404" s="2">
        <v>454.8</v>
      </c>
      <c r="AE5404" s="2" t="s">
        <v>10648</v>
      </c>
      <c r="AF5404" s="2" t="s">
        <v>17390</v>
      </c>
      <c r="AG5404" s="2" t="s">
        <v>2998</v>
      </c>
      <c r="AH5404" s="2" t="s">
        <v>17088</v>
      </c>
    </row>
    <row r="5405" spans="24:34" x14ac:dyDescent="0.4">
      <c r="X5405" s="2" t="s">
        <v>10660</v>
      </c>
      <c r="Y5405" s="2">
        <v>1972</v>
      </c>
      <c r="Z5405" s="2">
        <v>959.6</v>
      </c>
      <c r="AA5405" s="2">
        <v>50</v>
      </c>
      <c r="AB5405" s="2">
        <v>2</v>
      </c>
      <c r="AC5405" s="2">
        <v>872.4</v>
      </c>
      <c r="AE5405" s="2" t="s">
        <v>10649</v>
      </c>
      <c r="AF5405" s="2" t="s">
        <v>17397</v>
      </c>
      <c r="AG5405" s="2" t="s">
        <v>2998</v>
      </c>
      <c r="AH5405" s="2" t="s">
        <v>17088</v>
      </c>
    </row>
    <row r="5406" spans="24:34" x14ac:dyDescent="0.4">
      <c r="X5406" s="2" t="s">
        <v>10661</v>
      </c>
      <c r="Y5406" s="2">
        <v>1917</v>
      </c>
      <c r="Z5406" s="2">
        <v>597.20000000000005</v>
      </c>
      <c r="AA5406" s="2">
        <v>21</v>
      </c>
      <c r="AB5406" s="2">
        <v>2</v>
      </c>
      <c r="AC5406" s="2">
        <v>551.20000000000005</v>
      </c>
      <c r="AE5406" s="2" t="s">
        <v>10650</v>
      </c>
      <c r="AF5406" s="2" t="s">
        <v>17397</v>
      </c>
      <c r="AG5406" s="2" t="s">
        <v>2998</v>
      </c>
      <c r="AH5406" s="2" t="s">
        <v>17088</v>
      </c>
    </row>
    <row r="5407" spans="24:34" x14ac:dyDescent="0.4">
      <c r="X5407" s="2" t="s">
        <v>10663</v>
      </c>
      <c r="Y5407" s="2">
        <v>1969</v>
      </c>
      <c r="Z5407" s="2">
        <v>419</v>
      </c>
      <c r="AA5407" s="2">
        <v>12</v>
      </c>
      <c r="AB5407" s="2">
        <v>2</v>
      </c>
      <c r="AC5407" s="2">
        <v>419</v>
      </c>
      <c r="AE5407" s="2" t="s">
        <v>10651</v>
      </c>
      <c r="AF5407" s="2" t="s">
        <v>17390</v>
      </c>
      <c r="AG5407" s="2" t="s">
        <v>2998</v>
      </c>
      <c r="AH5407" s="2" t="s">
        <v>17400</v>
      </c>
    </row>
    <row r="5408" spans="24:34" x14ac:dyDescent="0.4">
      <c r="X5408" s="2" t="s">
        <v>10664</v>
      </c>
      <c r="Y5408" s="2">
        <v>1967</v>
      </c>
      <c r="Z5408" s="2">
        <v>720</v>
      </c>
      <c r="AA5408" s="2">
        <v>19</v>
      </c>
      <c r="AB5408" s="2">
        <v>2</v>
      </c>
      <c r="AC5408" s="2">
        <v>533</v>
      </c>
      <c r="AE5408" s="2" t="s">
        <v>10652</v>
      </c>
      <c r="AF5408" s="2" t="s">
        <v>17390</v>
      </c>
      <c r="AG5408" s="2" t="s">
        <v>17081</v>
      </c>
      <c r="AH5408" s="2" t="s">
        <v>17088</v>
      </c>
    </row>
    <row r="5409" spans="24:34" x14ac:dyDescent="0.4">
      <c r="X5409" s="2" t="s">
        <v>10665</v>
      </c>
      <c r="Y5409" s="2">
        <v>1978</v>
      </c>
      <c r="Z5409" s="2">
        <v>729.7</v>
      </c>
      <c r="AA5409" s="2">
        <v>20</v>
      </c>
      <c r="AB5409" s="2">
        <v>2</v>
      </c>
      <c r="AC5409" s="2">
        <v>533.9</v>
      </c>
      <c r="AE5409" s="2" t="s">
        <v>10653</v>
      </c>
      <c r="AF5409" s="2" t="s">
        <v>17390</v>
      </c>
      <c r="AG5409" s="2" t="s">
        <v>2998</v>
      </c>
      <c r="AH5409" s="2" t="s">
        <v>17086</v>
      </c>
    </row>
    <row r="5410" spans="24:34" x14ac:dyDescent="0.4">
      <c r="X5410" s="2" t="s">
        <v>10666</v>
      </c>
      <c r="Y5410" s="2">
        <v>1958</v>
      </c>
      <c r="Z5410" s="2">
        <v>469.7</v>
      </c>
      <c r="AA5410" s="2">
        <v>18</v>
      </c>
      <c r="AB5410" s="2">
        <v>2</v>
      </c>
      <c r="AC5410" s="2">
        <v>434.1</v>
      </c>
      <c r="AE5410" s="2" t="s">
        <v>10655</v>
      </c>
      <c r="AF5410" s="2" t="s">
        <v>17390</v>
      </c>
      <c r="AG5410" s="2" t="s">
        <v>2998</v>
      </c>
      <c r="AH5410" s="2" t="s">
        <v>17088</v>
      </c>
    </row>
    <row r="5411" spans="24:34" x14ac:dyDescent="0.4">
      <c r="X5411" s="2" t="s">
        <v>1900</v>
      </c>
      <c r="Y5411" s="2">
        <v>1961</v>
      </c>
      <c r="Z5411" s="2">
        <v>565.9</v>
      </c>
      <c r="AA5411" s="2">
        <v>27</v>
      </c>
      <c r="AB5411" s="2">
        <v>2</v>
      </c>
      <c r="AC5411" s="2">
        <v>565.9</v>
      </c>
      <c r="AE5411" s="2" t="s">
        <v>10657</v>
      </c>
      <c r="AF5411" s="2" t="s">
        <v>17390</v>
      </c>
      <c r="AG5411" s="2" t="s">
        <v>2998</v>
      </c>
      <c r="AH5411" s="2" t="s">
        <v>17088</v>
      </c>
    </row>
    <row r="5412" spans="24:34" x14ac:dyDescent="0.4">
      <c r="X5412" s="2" t="s">
        <v>1901</v>
      </c>
      <c r="Y5412" s="2">
        <v>1961</v>
      </c>
      <c r="Z5412" s="2">
        <v>545.79999999999995</v>
      </c>
      <c r="AA5412" s="2">
        <v>24</v>
      </c>
      <c r="AB5412" s="2">
        <v>2</v>
      </c>
      <c r="AC5412" s="2">
        <v>545.79999999999995</v>
      </c>
      <c r="AE5412" s="2" t="s">
        <v>10658</v>
      </c>
      <c r="AF5412" s="2" t="s">
        <v>17390</v>
      </c>
      <c r="AG5412" s="2" t="s">
        <v>2998</v>
      </c>
      <c r="AH5412" s="2" t="s">
        <v>17086</v>
      </c>
    </row>
    <row r="5413" spans="24:34" x14ac:dyDescent="0.4">
      <c r="X5413" s="2" t="s">
        <v>1902</v>
      </c>
      <c r="Y5413" s="2">
        <v>1961</v>
      </c>
      <c r="Z5413" s="2">
        <v>345.8</v>
      </c>
      <c r="AA5413" s="2">
        <v>16</v>
      </c>
      <c r="AB5413" s="2">
        <v>2</v>
      </c>
      <c r="AC5413" s="2">
        <v>314.7</v>
      </c>
      <c r="AE5413" s="2" t="s">
        <v>10659</v>
      </c>
      <c r="AF5413" s="2" t="s">
        <v>17390</v>
      </c>
      <c r="AG5413" s="2" t="s">
        <v>2998</v>
      </c>
      <c r="AH5413" s="2" t="s">
        <v>17088</v>
      </c>
    </row>
    <row r="5414" spans="24:34" x14ac:dyDescent="0.4">
      <c r="X5414" s="2" t="s">
        <v>10667</v>
      </c>
      <c r="Y5414" s="2">
        <v>1958</v>
      </c>
      <c r="Z5414" s="2">
        <v>472.6</v>
      </c>
      <c r="AA5414" s="2">
        <v>11</v>
      </c>
      <c r="AB5414" s="2">
        <v>2</v>
      </c>
      <c r="AC5414" s="2">
        <v>438.4</v>
      </c>
      <c r="AE5414" s="2" t="s">
        <v>10660</v>
      </c>
      <c r="AF5414" s="2" t="s">
        <v>17390</v>
      </c>
      <c r="AG5414" s="2" t="s">
        <v>2998</v>
      </c>
      <c r="AH5414" s="2" t="s">
        <v>17400</v>
      </c>
    </row>
    <row r="5415" spans="24:34" x14ac:dyDescent="0.4">
      <c r="X5415" s="2" t="s">
        <v>10668</v>
      </c>
      <c r="Y5415" s="2">
        <v>1907</v>
      </c>
      <c r="Z5415" s="2">
        <v>315.3</v>
      </c>
      <c r="AA5415" s="2">
        <v>12</v>
      </c>
      <c r="AB5415" s="2">
        <v>2</v>
      </c>
      <c r="AC5415" s="2">
        <v>315.3</v>
      </c>
      <c r="AE5415" s="2" t="s">
        <v>10661</v>
      </c>
      <c r="AF5415" s="2" t="s">
        <v>17390</v>
      </c>
      <c r="AG5415" s="2" t="s">
        <v>2998</v>
      </c>
      <c r="AH5415" s="2" t="s">
        <v>17086</v>
      </c>
    </row>
    <row r="5416" spans="24:34" x14ac:dyDescent="0.4">
      <c r="X5416" s="2" t="s">
        <v>1903</v>
      </c>
      <c r="Y5416" s="2">
        <v>1996</v>
      </c>
      <c r="Z5416" s="2">
        <v>1702.8</v>
      </c>
      <c r="AA5416" s="2">
        <v>75</v>
      </c>
      <c r="AB5416" s="2">
        <v>3</v>
      </c>
      <c r="AC5416" s="2">
        <v>1566.3</v>
      </c>
      <c r="AE5416" s="2" t="s">
        <v>10663</v>
      </c>
      <c r="AF5416" s="2" t="s">
        <v>17390</v>
      </c>
      <c r="AG5416" s="2" t="s">
        <v>2998</v>
      </c>
      <c r="AH5416" s="2" t="s">
        <v>17088</v>
      </c>
    </row>
    <row r="5417" spans="24:34" x14ac:dyDescent="0.4">
      <c r="X5417" s="2" t="s">
        <v>360</v>
      </c>
      <c r="Y5417" s="2">
        <v>1973</v>
      </c>
      <c r="Z5417" s="2">
        <v>521.6</v>
      </c>
      <c r="AA5417" s="2">
        <v>21</v>
      </c>
      <c r="AB5417" s="2">
        <v>2</v>
      </c>
      <c r="AC5417" s="2">
        <v>521</v>
      </c>
      <c r="AE5417" s="2" t="s">
        <v>10664</v>
      </c>
      <c r="AF5417" s="2" t="s">
        <v>17390</v>
      </c>
      <c r="AG5417" s="2" t="s">
        <v>2998</v>
      </c>
      <c r="AH5417" s="2" t="s">
        <v>17088</v>
      </c>
    </row>
    <row r="5418" spans="24:34" x14ac:dyDescent="0.4">
      <c r="X5418" s="2" t="s">
        <v>10671</v>
      </c>
      <c r="Y5418" s="2">
        <v>1970</v>
      </c>
      <c r="Z5418" s="2">
        <v>550.20000000000005</v>
      </c>
      <c r="AA5418" s="2">
        <v>20</v>
      </c>
      <c r="AB5418" s="2">
        <v>2</v>
      </c>
      <c r="AC5418" s="2">
        <v>517.6</v>
      </c>
      <c r="AE5418" s="2" t="s">
        <v>10665</v>
      </c>
      <c r="AF5418" s="2" t="s">
        <v>17390</v>
      </c>
      <c r="AG5418" s="2" t="s">
        <v>2998</v>
      </c>
      <c r="AH5418" s="2" t="s">
        <v>17088</v>
      </c>
    </row>
    <row r="5419" spans="24:34" x14ac:dyDescent="0.4">
      <c r="X5419" s="2" t="s">
        <v>1904</v>
      </c>
      <c r="Y5419" s="2">
        <v>1969</v>
      </c>
      <c r="Z5419" s="2">
        <v>495.5</v>
      </c>
      <c r="AA5419" s="2">
        <v>17</v>
      </c>
      <c r="AB5419" s="2">
        <v>2</v>
      </c>
      <c r="AC5419" s="2">
        <v>454.3</v>
      </c>
      <c r="AE5419" s="2" t="s">
        <v>10666</v>
      </c>
      <c r="AF5419" s="2" t="s">
        <v>17390</v>
      </c>
      <c r="AG5419" s="2" t="s">
        <v>17571</v>
      </c>
      <c r="AH5419" s="2" t="s">
        <v>17086</v>
      </c>
    </row>
    <row r="5420" spans="24:34" x14ac:dyDescent="0.4">
      <c r="X5420" s="2" t="s">
        <v>10672</v>
      </c>
      <c r="Y5420" s="2">
        <v>1969</v>
      </c>
      <c r="Z5420" s="2">
        <v>493.9</v>
      </c>
      <c r="AA5420" s="2">
        <v>17</v>
      </c>
      <c r="AB5420" s="2">
        <v>2</v>
      </c>
      <c r="AC5420" s="2">
        <v>455</v>
      </c>
      <c r="AE5420" s="2" t="s">
        <v>1900</v>
      </c>
      <c r="AF5420" s="2" t="s">
        <v>17390</v>
      </c>
      <c r="AG5420" s="2" t="s">
        <v>17609</v>
      </c>
      <c r="AH5420" s="2" t="s">
        <v>17088</v>
      </c>
    </row>
    <row r="5421" spans="24:34" x14ac:dyDescent="0.4">
      <c r="X5421" s="2" t="s">
        <v>1905</v>
      </c>
      <c r="Y5421" s="2">
        <v>1970</v>
      </c>
      <c r="Z5421" s="2">
        <v>454.1</v>
      </c>
      <c r="AA5421" s="2">
        <v>24</v>
      </c>
      <c r="AB5421" s="2">
        <v>2</v>
      </c>
      <c r="AC5421" s="2">
        <v>454.1</v>
      </c>
      <c r="AE5421" s="2" t="s">
        <v>1901</v>
      </c>
      <c r="AF5421" s="2" t="s">
        <v>17390</v>
      </c>
      <c r="AG5421" s="2" t="s">
        <v>17571</v>
      </c>
      <c r="AH5421" s="2" t="s">
        <v>17088</v>
      </c>
    </row>
    <row r="5422" spans="24:34" x14ac:dyDescent="0.4">
      <c r="X5422" s="2" t="s">
        <v>1906</v>
      </c>
      <c r="Y5422" s="2">
        <v>1970</v>
      </c>
      <c r="Z5422" s="2">
        <v>549</v>
      </c>
      <c r="AA5422" s="2">
        <v>19</v>
      </c>
      <c r="AB5422" s="2">
        <v>2</v>
      </c>
      <c r="AC5422" s="2">
        <v>521</v>
      </c>
      <c r="AE5422" s="2" t="s">
        <v>1902</v>
      </c>
      <c r="AF5422" s="2" t="s">
        <v>17390</v>
      </c>
      <c r="AG5422" s="2" t="s">
        <v>17609</v>
      </c>
      <c r="AH5422" s="2" t="s">
        <v>17086</v>
      </c>
    </row>
    <row r="5423" spans="24:34" x14ac:dyDescent="0.4">
      <c r="X5423" s="2" t="s">
        <v>10675</v>
      </c>
      <c r="Y5423" s="2">
        <v>1992</v>
      </c>
      <c r="Z5423" s="2">
        <v>985.1</v>
      </c>
      <c r="AA5423" s="2">
        <v>44</v>
      </c>
      <c r="AB5423" s="2">
        <v>2</v>
      </c>
      <c r="AC5423" s="2">
        <v>887</v>
      </c>
      <c r="AE5423" s="2" t="s">
        <v>10667</v>
      </c>
      <c r="AF5423" s="2" t="s">
        <v>17390</v>
      </c>
      <c r="AG5423" s="2" t="s">
        <v>17609</v>
      </c>
      <c r="AH5423" s="2" t="s">
        <v>17086</v>
      </c>
    </row>
    <row r="5424" spans="24:34" x14ac:dyDescent="0.4">
      <c r="X5424" s="2" t="s">
        <v>1907</v>
      </c>
      <c r="Y5424" s="2">
        <v>1995</v>
      </c>
      <c r="Z5424" s="2">
        <v>1069.5</v>
      </c>
      <c r="AA5424" s="2">
        <v>34</v>
      </c>
      <c r="AB5424" s="2">
        <v>2</v>
      </c>
      <c r="AC5424" s="2">
        <v>1035.2</v>
      </c>
      <c r="AE5424" s="2" t="s">
        <v>10668</v>
      </c>
      <c r="AF5424" s="2" t="s">
        <v>17407</v>
      </c>
      <c r="AG5424" s="2" t="s">
        <v>17391</v>
      </c>
      <c r="AH5424" s="2" t="s">
        <v>17400</v>
      </c>
    </row>
    <row r="5425" spans="24:34" x14ac:dyDescent="0.4">
      <c r="X5425" s="2" t="s">
        <v>10678</v>
      </c>
      <c r="Y5425" s="2">
        <v>1900</v>
      </c>
      <c r="Z5425" s="2">
        <v>355</v>
      </c>
      <c r="AA5425" s="2">
        <v>19</v>
      </c>
      <c r="AB5425" s="2">
        <v>2</v>
      </c>
      <c r="AC5425" s="2">
        <v>325.7</v>
      </c>
      <c r="AE5425" s="2" t="s">
        <v>1903</v>
      </c>
      <c r="AF5425" s="2" t="s">
        <v>17390</v>
      </c>
      <c r="AG5425" s="2" t="s">
        <v>17609</v>
      </c>
      <c r="AH5425" s="2" t="s">
        <v>17088</v>
      </c>
    </row>
    <row r="5426" spans="24:34" x14ac:dyDescent="0.4">
      <c r="X5426" s="2" t="s">
        <v>10679</v>
      </c>
      <c r="Y5426" s="2">
        <v>1954</v>
      </c>
      <c r="Z5426" s="2">
        <v>721.5</v>
      </c>
      <c r="AA5426" s="2">
        <v>42</v>
      </c>
      <c r="AB5426" s="2">
        <v>2</v>
      </c>
      <c r="AC5426" s="2">
        <v>496.6</v>
      </c>
      <c r="AE5426" s="2" t="s">
        <v>360</v>
      </c>
      <c r="AF5426" s="2" t="s">
        <v>17390</v>
      </c>
      <c r="AG5426" s="2" t="s">
        <v>17609</v>
      </c>
      <c r="AH5426" s="2" t="s">
        <v>17088</v>
      </c>
    </row>
    <row r="5427" spans="24:34" x14ac:dyDescent="0.4">
      <c r="X5427" s="2" t="s">
        <v>10681</v>
      </c>
      <c r="Y5427" s="2">
        <v>1973</v>
      </c>
      <c r="Z5427" s="2">
        <v>913.3</v>
      </c>
      <c r="AA5427" s="2">
        <v>57</v>
      </c>
      <c r="AB5427" s="2">
        <v>2</v>
      </c>
      <c r="AC5427" s="2">
        <v>707.3</v>
      </c>
      <c r="AE5427" s="2" t="s">
        <v>10671</v>
      </c>
      <c r="AF5427" s="2" t="s">
        <v>17390</v>
      </c>
      <c r="AG5427" s="2" t="s">
        <v>17391</v>
      </c>
      <c r="AH5427" s="2" t="s">
        <v>17088</v>
      </c>
    </row>
    <row r="5428" spans="24:34" x14ac:dyDescent="0.4">
      <c r="X5428" s="2" t="s">
        <v>10682</v>
      </c>
      <c r="Y5428" s="2">
        <v>1978</v>
      </c>
      <c r="Z5428" s="2">
        <v>730.8</v>
      </c>
      <c r="AA5428" s="2">
        <v>42</v>
      </c>
      <c r="AB5428" s="2">
        <v>2</v>
      </c>
      <c r="AC5428" s="2">
        <v>522.1</v>
      </c>
      <c r="AE5428" s="2" t="s">
        <v>1904</v>
      </c>
      <c r="AF5428" s="2" t="s">
        <v>17390</v>
      </c>
      <c r="AG5428" s="2" t="s">
        <v>2998</v>
      </c>
      <c r="AH5428" s="2" t="s">
        <v>17088</v>
      </c>
    </row>
    <row r="5429" spans="24:34" x14ac:dyDescent="0.4">
      <c r="X5429" s="2" t="s">
        <v>10683</v>
      </c>
      <c r="Y5429" s="2">
        <v>1982</v>
      </c>
      <c r="Z5429" s="2">
        <v>1033.5</v>
      </c>
      <c r="AA5429" s="2">
        <v>55</v>
      </c>
      <c r="AB5429" s="2">
        <v>2</v>
      </c>
      <c r="AC5429" s="2">
        <v>706.2</v>
      </c>
      <c r="AE5429" s="2" t="s">
        <v>10672</v>
      </c>
      <c r="AF5429" s="2" t="s">
        <v>17390</v>
      </c>
      <c r="AG5429" s="2" t="s">
        <v>17609</v>
      </c>
      <c r="AH5429" s="2" t="s">
        <v>17088</v>
      </c>
    </row>
    <row r="5430" spans="24:34" x14ac:dyDescent="0.4">
      <c r="X5430" s="2" t="s">
        <v>10684</v>
      </c>
      <c r="Y5430" s="2">
        <v>1983</v>
      </c>
      <c r="Z5430" s="2">
        <v>1102</v>
      </c>
      <c r="AA5430" s="2">
        <v>57</v>
      </c>
      <c r="AB5430" s="2">
        <v>2</v>
      </c>
      <c r="AC5430" s="2">
        <v>951.4</v>
      </c>
      <c r="AE5430" s="2" t="s">
        <v>1905</v>
      </c>
      <c r="AF5430" s="2" t="s">
        <v>17390</v>
      </c>
      <c r="AG5430" s="2" t="s">
        <v>17609</v>
      </c>
      <c r="AH5430" s="2" t="s">
        <v>17088</v>
      </c>
    </row>
    <row r="5431" spans="24:34" x14ac:dyDescent="0.4">
      <c r="X5431" s="2" t="s">
        <v>10686</v>
      </c>
      <c r="Y5431" s="2">
        <v>1978</v>
      </c>
      <c r="Z5431" s="2">
        <v>1062</v>
      </c>
      <c r="AA5431" s="2">
        <v>57</v>
      </c>
      <c r="AB5431" s="2">
        <v>2</v>
      </c>
      <c r="AC5431" s="2">
        <v>722.9</v>
      </c>
      <c r="AE5431" s="2" t="s">
        <v>1906</v>
      </c>
      <c r="AF5431" s="2" t="s">
        <v>17390</v>
      </c>
      <c r="AG5431" s="2" t="s">
        <v>17609</v>
      </c>
      <c r="AH5431" s="2" t="s">
        <v>17088</v>
      </c>
    </row>
    <row r="5432" spans="24:34" x14ac:dyDescent="0.4">
      <c r="X5432" s="2" t="s">
        <v>10687</v>
      </c>
      <c r="Y5432" s="2">
        <v>1986</v>
      </c>
      <c r="Z5432" s="2">
        <v>1007.3</v>
      </c>
      <c r="AA5432" s="2">
        <v>54</v>
      </c>
      <c r="AB5432" s="2">
        <v>2</v>
      </c>
      <c r="AC5432" s="2">
        <v>629.5</v>
      </c>
      <c r="AE5432" s="2" t="s">
        <v>10675</v>
      </c>
      <c r="AF5432" s="2" t="s">
        <v>17397</v>
      </c>
      <c r="AG5432" s="2" t="s">
        <v>17609</v>
      </c>
      <c r="AH5432" s="2" t="s">
        <v>17088</v>
      </c>
    </row>
    <row r="5433" spans="24:34" x14ac:dyDescent="0.4">
      <c r="X5433" s="2" t="s">
        <v>10688</v>
      </c>
      <c r="Y5433" s="2">
        <v>1986</v>
      </c>
      <c r="Z5433" s="2">
        <v>1149</v>
      </c>
      <c r="AA5433" s="2">
        <v>53</v>
      </c>
      <c r="AB5433" s="2">
        <v>2</v>
      </c>
      <c r="AC5433" s="2">
        <v>1148.9000000000001</v>
      </c>
      <c r="AE5433" s="2" t="s">
        <v>1907</v>
      </c>
      <c r="AF5433" s="2" t="s">
        <v>17390</v>
      </c>
      <c r="AG5433" s="2" t="s">
        <v>17609</v>
      </c>
      <c r="AH5433" s="2" t="s">
        <v>17400</v>
      </c>
    </row>
    <row r="5434" spans="24:34" x14ac:dyDescent="0.4">
      <c r="X5434" s="2" t="s">
        <v>10689</v>
      </c>
      <c r="Y5434" s="2">
        <v>1967</v>
      </c>
      <c r="Z5434" s="2">
        <v>746.1</v>
      </c>
      <c r="AA5434" s="2">
        <v>27</v>
      </c>
      <c r="AB5434" s="2">
        <v>2</v>
      </c>
      <c r="AC5434" s="2">
        <v>746.1</v>
      </c>
      <c r="AE5434" s="2" t="s">
        <v>10678</v>
      </c>
      <c r="AF5434" s="2" t="s">
        <v>17390</v>
      </c>
      <c r="AG5434" s="2" t="s">
        <v>2998</v>
      </c>
      <c r="AH5434" s="2" t="s">
        <v>17088</v>
      </c>
    </row>
    <row r="5435" spans="24:34" x14ac:dyDescent="0.4">
      <c r="X5435" s="2" t="s">
        <v>1908</v>
      </c>
      <c r="Y5435" s="2">
        <v>1967</v>
      </c>
      <c r="Z5435" s="2">
        <v>914.1</v>
      </c>
      <c r="AA5435" s="2">
        <v>40</v>
      </c>
      <c r="AB5435" s="2">
        <v>2</v>
      </c>
      <c r="AC5435" s="2">
        <v>914.1</v>
      </c>
      <c r="AE5435" s="2" t="s">
        <v>10679</v>
      </c>
      <c r="AF5435" s="2" t="s">
        <v>17390</v>
      </c>
      <c r="AG5435" s="2" t="s">
        <v>2998</v>
      </c>
      <c r="AH5435" s="2" t="s">
        <v>17088</v>
      </c>
    </row>
    <row r="5436" spans="24:34" x14ac:dyDescent="0.4">
      <c r="X5436" s="2" t="s">
        <v>10691</v>
      </c>
      <c r="Y5436" s="2">
        <v>1963</v>
      </c>
      <c r="Z5436" s="2">
        <v>363.1</v>
      </c>
      <c r="AA5436" s="2">
        <v>16</v>
      </c>
      <c r="AB5436" s="2">
        <v>2</v>
      </c>
      <c r="AC5436" s="2">
        <v>363.1</v>
      </c>
      <c r="AE5436" s="2" t="s">
        <v>10681</v>
      </c>
      <c r="AF5436" s="2" t="s">
        <v>17390</v>
      </c>
      <c r="AG5436" s="2" t="s">
        <v>2998</v>
      </c>
      <c r="AH5436" s="2" t="s">
        <v>17400</v>
      </c>
    </row>
    <row r="5437" spans="24:34" x14ac:dyDescent="0.4">
      <c r="X5437" s="2" t="s">
        <v>10692</v>
      </c>
      <c r="Y5437" s="2">
        <v>1955</v>
      </c>
      <c r="Z5437" s="2">
        <v>567</v>
      </c>
      <c r="AA5437" s="2">
        <v>37</v>
      </c>
      <c r="AB5437" s="2">
        <v>2</v>
      </c>
      <c r="AC5437" s="2">
        <v>567</v>
      </c>
      <c r="AE5437" s="2" t="s">
        <v>10682</v>
      </c>
      <c r="AF5437" s="2" t="s">
        <v>17390</v>
      </c>
      <c r="AG5437" s="2" t="s">
        <v>2998</v>
      </c>
      <c r="AH5437" s="2" t="s">
        <v>17088</v>
      </c>
    </row>
    <row r="5438" spans="24:34" x14ac:dyDescent="0.4">
      <c r="X5438" s="2" t="s">
        <v>10693</v>
      </c>
      <c r="Y5438" s="2">
        <v>1958</v>
      </c>
      <c r="Z5438" s="2">
        <v>575.70000000000005</v>
      </c>
      <c r="AA5438" s="2">
        <v>26</v>
      </c>
      <c r="AB5438" s="2">
        <v>2</v>
      </c>
      <c r="AC5438" s="2">
        <v>575.70000000000005</v>
      </c>
      <c r="AE5438" s="2" t="s">
        <v>10683</v>
      </c>
      <c r="AF5438" s="2" t="s">
        <v>17390</v>
      </c>
      <c r="AG5438" s="2" t="s">
        <v>2998</v>
      </c>
      <c r="AH5438" s="2" t="s">
        <v>17400</v>
      </c>
    </row>
    <row r="5439" spans="24:34" x14ac:dyDescent="0.4">
      <c r="X5439" s="2" t="s">
        <v>1909</v>
      </c>
      <c r="Y5439" s="2">
        <v>1964</v>
      </c>
      <c r="Z5439" s="2">
        <v>1505.96</v>
      </c>
      <c r="AA5439" s="2">
        <v>72</v>
      </c>
      <c r="AB5439" s="2">
        <v>4</v>
      </c>
      <c r="AC5439" s="2">
        <v>1505.96</v>
      </c>
      <c r="AE5439" s="2" t="s">
        <v>10684</v>
      </c>
      <c r="AF5439" s="2" t="s">
        <v>17390</v>
      </c>
      <c r="AG5439" s="2" t="s">
        <v>2998</v>
      </c>
      <c r="AH5439" s="2" t="s">
        <v>17400</v>
      </c>
    </row>
    <row r="5440" spans="24:34" x14ac:dyDescent="0.4">
      <c r="X5440" s="2" t="s">
        <v>10695</v>
      </c>
      <c r="Y5440" s="2">
        <v>1965</v>
      </c>
      <c r="Z5440" s="2">
        <v>2188.98</v>
      </c>
      <c r="AA5440" s="2">
        <v>86</v>
      </c>
      <c r="AB5440" s="2">
        <v>4</v>
      </c>
      <c r="AC5440" s="2">
        <v>2001.2</v>
      </c>
      <c r="AE5440" s="2" t="s">
        <v>10686</v>
      </c>
      <c r="AF5440" s="2" t="s">
        <v>17390</v>
      </c>
      <c r="AG5440" s="2" t="s">
        <v>2998</v>
      </c>
      <c r="AH5440" s="2" t="s">
        <v>17400</v>
      </c>
    </row>
    <row r="5441" spans="24:34" x14ac:dyDescent="0.4">
      <c r="X5441" s="2" t="s">
        <v>10697</v>
      </c>
      <c r="Y5441" s="2">
        <v>1985</v>
      </c>
      <c r="Z5441" s="2">
        <v>3315.1</v>
      </c>
      <c r="AA5441" s="2">
        <v>141</v>
      </c>
      <c r="AB5441" s="2">
        <v>5</v>
      </c>
      <c r="AC5441" s="2">
        <v>3315.1</v>
      </c>
      <c r="AE5441" s="2" t="s">
        <v>10687</v>
      </c>
      <c r="AF5441" s="2" t="s">
        <v>17390</v>
      </c>
      <c r="AG5441" s="2" t="s">
        <v>2998</v>
      </c>
      <c r="AH5441" s="2" t="s">
        <v>17400</v>
      </c>
    </row>
    <row r="5442" spans="24:34" x14ac:dyDescent="0.4">
      <c r="X5442" s="2" t="s">
        <v>10698</v>
      </c>
      <c r="Y5442" s="2">
        <v>1985</v>
      </c>
      <c r="Z5442" s="2">
        <v>3787.6</v>
      </c>
      <c r="AA5442" s="2">
        <v>2</v>
      </c>
      <c r="AB5442" s="2">
        <v>5</v>
      </c>
      <c r="AC5442" s="2">
        <v>2803.9</v>
      </c>
      <c r="AE5442" s="2" t="s">
        <v>10688</v>
      </c>
      <c r="AF5442" s="2" t="s">
        <v>17390</v>
      </c>
      <c r="AG5442" s="2" t="s">
        <v>2998</v>
      </c>
      <c r="AH5442" s="2" t="s">
        <v>17400</v>
      </c>
    </row>
    <row r="5443" spans="24:34" x14ac:dyDescent="0.4">
      <c r="X5443" s="2" t="s">
        <v>10700</v>
      </c>
      <c r="Y5443" s="2">
        <v>1993</v>
      </c>
      <c r="Z5443" s="2">
        <v>2747.26</v>
      </c>
      <c r="AA5443" s="2">
        <v>118</v>
      </c>
      <c r="AB5443" s="2">
        <v>5</v>
      </c>
      <c r="AC5443" s="2">
        <v>2747.26</v>
      </c>
      <c r="AE5443" s="2" t="s">
        <v>10689</v>
      </c>
      <c r="AF5443" s="2" t="s">
        <v>17390</v>
      </c>
      <c r="AG5443" s="2" t="s">
        <v>2998</v>
      </c>
      <c r="AH5443" s="2" t="s">
        <v>17086</v>
      </c>
    </row>
    <row r="5444" spans="24:34" x14ac:dyDescent="0.4">
      <c r="X5444" s="2" t="s">
        <v>10701</v>
      </c>
      <c r="Y5444" s="2">
        <v>1932</v>
      </c>
      <c r="Z5444" s="2">
        <v>960.8</v>
      </c>
      <c r="AA5444" s="2">
        <v>52</v>
      </c>
      <c r="AB5444" s="2">
        <v>3</v>
      </c>
      <c r="AC5444" s="2">
        <v>960.8</v>
      </c>
      <c r="AE5444" s="2" t="s">
        <v>1908</v>
      </c>
      <c r="AF5444" s="2" t="s">
        <v>17390</v>
      </c>
      <c r="AG5444" s="2" t="s">
        <v>2998</v>
      </c>
      <c r="AH5444" s="2" t="s">
        <v>17088</v>
      </c>
    </row>
    <row r="5445" spans="24:34" x14ac:dyDescent="0.4">
      <c r="X5445" s="2" t="s">
        <v>10703</v>
      </c>
      <c r="Y5445" s="2">
        <v>1962</v>
      </c>
      <c r="Z5445" s="2">
        <v>1460.8</v>
      </c>
      <c r="AA5445" s="2">
        <v>83</v>
      </c>
      <c r="AB5445" s="2">
        <v>4</v>
      </c>
      <c r="AC5445" s="2">
        <v>1460.8</v>
      </c>
      <c r="AE5445" s="2" t="s">
        <v>10691</v>
      </c>
      <c r="AF5445" s="2" t="s">
        <v>17390</v>
      </c>
      <c r="AG5445" s="2" t="s">
        <v>2998</v>
      </c>
      <c r="AH5445" s="2" t="s">
        <v>17088</v>
      </c>
    </row>
    <row r="5446" spans="24:34" x14ac:dyDescent="0.4">
      <c r="X5446" s="2" t="s">
        <v>10705</v>
      </c>
      <c r="Y5446" s="2">
        <v>1959</v>
      </c>
      <c r="Z5446" s="2">
        <v>2892.14</v>
      </c>
      <c r="AA5446" s="2">
        <v>90</v>
      </c>
      <c r="AB5446" s="2">
        <v>3</v>
      </c>
      <c r="AC5446" s="2">
        <v>2892.14</v>
      </c>
      <c r="AE5446" s="2" t="s">
        <v>10692</v>
      </c>
      <c r="AF5446" s="2" t="s">
        <v>17390</v>
      </c>
      <c r="AG5446" s="2" t="s">
        <v>17081</v>
      </c>
      <c r="AH5446" s="2" t="s">
        <v>17088</v>
      </c>
    </row>
    <row r="5447" spans="24:34" x14ac:dyDescent="0.4">
      <c r="X5447" s="2" t="s">
        <v>1910</v>
      </c>
      <c r="Y5447" s="2">
        <v>1959</v>
      </c>
      <c r="Z5447" s="2">
        <v>1567.5</v>
      </c>
      <c r="AA5447" s="2">
        <v>61</v>
      </c>
      <c r="AB5447" s="2">
        <v>3</v>
      </c>
      <c r="AC5447" s="2">
        <v>1567.5</v>
      </c>
      <c r="AE5447" s="2" t="s">
        <v>10693</v>
      </c>
      <c r="AF5447" s="2" t="s">
        <v>17390</v>
      </c>
      <c r="AG5447" s="2" t="s">
        <v>17081</v>
      </c>
      <c r="AH5447" s="2" t="s">
        <v>17088</v>
      </c>
    </row>
    <row r="5448" spans="24:34" x14ac:dyDescent="0.4">
      <c r="X5448" s="2" t="s">
        <v>10707</v>
      </c>
      <c r="Y5448" s="2">
        <v>1973</v>
      </c>
      <c r="Z5448" s="2">
        <v>7452.9</v>
      </c>
      <c r="AA5448" s="2">
        <v>192</v>
      </c>
      <c r="AB5448" s="2">
        <v>5</v>
      </c>
      <c r="AC5448" s="2">
        <v>4442.1000000000004</v>
      </c>
      <c r="AE5448" s="2" t="s">
        <v>1909</v>
      </c>
      <c r="AF5448" s="2" t="s">
        <v>17390</v>
      </c>
      <c r="AG5448" s="2" t="s">
        <v>17081</v>
      </c>
      <c r="AH5448" s="2" t="s">
        <v>17400</v>
      </c>
    </row>
    <row r="5449" spans="24:34" x14ac:dyDescent="0.4">
      <c r="X5449" s="2" t="s">
        <v>10708</v>
      </c>
      <c r="Y5449" s="2">
        <v>1972</v>
      </c>
      <c r="Z5449" s="2">
        <v>5809.1</v>
      </c>
      <c r="AA5449" s="2">
        <v>207</v>
      </c>
      <c r="AB5449" s="2">
        <v>5</v>
      </c>
      <c r="AC5449" s="2">
        <v>4499.2</v>
      </c>
      <c r="AE5449" s="2" t="s">
        <v>10695</v>
      </c>
      <c r="AF5449" s="2" t="s">
        <v>17390</v>
      </c>
      <c r="AG5449" s="2" t="s">
        <v>17081</v>
      </c>
      <c r="AH5449" s="2" t="s">
        <v>17088</v>
      </c>
    </row>
    <row r="5450" spans="24:34" x14ac:dyDescent="0.4">
      <c r="X5450" s="2" t="s">
        <v>10710</v>
      </c>
      <c r="Y5450" s="2">
        <v>1959</v>
      </c>
      <c r="Z5450" s="2">
        <v>576.47</v>
      </c>
      <c r="AA5450" s="2">
        <v>25</v>
      </c>
      <c r="AB5450" s="2">
        <v>2</v>
      </c>
      <c r="AC5450" s="2">
        <v>432.7</v>
      </c>
      <c r="AE5450" s="2" t="s">
        <v>10697</v>
      </c>
      <c r="AF5450" s="2" t="s">
        <v>17390</v>
      </c>
      <c r="AG5450" s="2" t="s">
        <v>17081</v>
      </c>
      <c r="AH5450" s="2" t="s">
        <v>17413</v>
      </c>
    </row>
    <row r="5451" spans="24:34" x14ac:dyDescent="0.4">
      <c r="X5451" s="2" t="s">
        <v>10712</v>
      </c>
      <c r="Y5451" s="2">
        <v>1969</v>
      </c>
      <c r="Z5451" s="2">
        <v>2267.56</v>
      </c>
      <c r="AA5451" s="2">
        <v>112</v>
      </c>
      <c r="AB5451" s="2">
        <v>5</v>
      </c>
      <c r="AC5451" s="2">
        <v>1078.2</v>
      </c>
      <c r="AE5451" s="2" t="s">
        <v>10698</v>
      </c>
      <c r="AF5451" s="2" t="s">
        <v>17390</v>
      </c>
      <c r="AG5451" s="2" t="s">
        <v>2998</v>
      </c>
      <c r="AH5451" s="2" t="s">
        <v>17393</v>
      </c>
    </row>
    <row r="5452" spans="24:34" x14ac:dyDescent="0.4">
      <c r="X5452" s="2" t="s">
        <v>10713</v>
      </c>
      <c r="Y5452" s="2">
        <v>1959</v>
      </c>
      <c r="Z5452" s="2">
        <v>575.79999999999995</v>
      </c>
      <c r="AA5452" s="2">
        <v>32</v>
      </c>
      <c r="AB5452" s="2">
        <v>2</v>
      </c>
      <c r="AC5452" s="2">
        <v>575.79999999999995</v>
      </c>
      <c r="AE5452" s="2" t="s">
        <v>10700</v>
      </c>
      <c r="AF5452" s="2" t="s">
        <v>17390</v>
      </c>
      <c r="AG5452" s="2" t="s">
        <v>17081</v>
      </c>
      <c r="AH5452" s="2" t="s">
        <v>17393</v>
      </c>
    </row>
    <row r="5453" spans="24:34" x14ac:dyDescent="0.4">
      <c r="X5453" s="2" t="s">
        <v>10715</v>
      </c>
      <c r="Y5453" s="2">
        <v>1995</v>
      </c>
      <c r="Z5453" s="2">
        <v>337.99</v>
      </c>
      <c r="AA5453" s="2">
        <v>11</v>
      </c>
      <c r="AB5453" s="2">
        <v>2</v>
      </c>
      <c r="AC5453" s="2">
        <v>185.6</v>
      </c>
      <c r="AE5453" s="2" t="s">
        <v>10701</v>
      </c>
      <c r="AF5453" s="2" t="s">
        <v>17390</v>
      </c>
      <c r="AG5453" s="2" t="s">
        <v>2998</v>
      </c>
      <c r="AH5453" s="2" t="s">
        <v>17400</v>
      </c>
    </row>
    <row r="5454" spans="24:34" x14ac:dyDescent="0.4">
      <c r="X5454" s="2" t="s">
        <v>10717</v>
      </c>
      <c r="Y5454" s="2">
        <v>1959</v>
      </c>
      <c r="Z5454" s="2">
        <v>530</v>
      </c>
      <c r="AA5454" s="2">
        <v>21</v>
      </c>
      <c r="AB5454" s="2">
        <v>2</v>
      </c>
      <c r="AC5454" s="2">
        <v>513.79999999999995</v>
      </c>
      <c r="AE5454" s="2" t="s">
        <v>10703</v>
      </c>
      <c r="AF5454" s="2" t="s">
        <v>17390</v>
      </c>
      <c r="AG5454" s="2" t="s">
        <v>17081</v>
      </c>
      <c r="AH5454" s="2" t="s">
        <v>17400</v>
      </c>
    </row>
    <row r="5455" spans="24:34" x14ac:dyDescent="0.4">
      <c r="X5455" s="2" t="s">
        <v>10718</v>
      </c>
      <c r="Y5455" s="2">
        <v>1967</v>
      </c>
      <c r="Z5455" s="2">
        <v>672.88</v>
      </c>
      <c r="AA5455" s="2">
        <v>34</v>
      </c>
      <c r="AB5455" s="2">
        <v>2</v>
      </c>
      <c r="AC5455" s="2">
        <v>417.5</v>
      </c>
      <c r="AE5455" s="2" t="s">
        <v>10705</v>
      </c>
      <c r="AF5455" s="2" t="s">
        <v>17390</v>
      </c>
      <c r="AG5455" s="2" t="s">
        <v>2998</v>
      </c>
      <c r="AH5455" s="2" t="s">
        <v>17400</v>
      </c>
    </row>
    <row r="5456" spans="24:34" x14ac:dyDescent="0.4">
      <c r="X5456" s="2" t="s">
        <v>1911</v>
      </c>
      <c r="Y5456" s="2">
        <v>1988</v>
      </c>
      <c r="Z5456" s="2">
        <v>425.7</v>
      </c>
      <c r="AA5456" s="2">
        <v>14</v>
      </c>
      <c r="AB5456" s="2">
        <v>2</v>
      </c>
      <c r="AC5456" s="2">
        <v>398.9</v>
      </c>
      <c r="AE5456" s="2" t="s">
        <v>1910</v>
      </c>
      <c r="AF5456" s="2" t="s">
        <v>17390</v>
      </c>
      <c r="AG5456" s="2" t="s">
        <v>17081</v>
      </c>
      <c r="AH5456" s="2" t="s">
        <v>17400</v>
      </c>
    </row>
    <row r="5457" spans="24:34" x14ac:dyDescent="0.4">
      <c r="X5457" s="2" t="s">
        <v>10723</v>
      </c>
      <c r="Y5457" s="2">
        <v>1977</v>
      </c>
      <c r="Z5457" s="2">
        <v>1073.0999999999999</v>
      </c>
      <c r="AA5457" s="2">
        <v>45</v>
      </c>
      <c r="AB5457" s="2">
        <v>4</v>
      </c>
      <c r="AC5457" s="2">
        <v>1073.0999999999999</v>
      </c>
      <c r="AE5457" s="2" t="s">
        <v>10707</v>
      </c>
      <c r="AF5457" s="2" t="s">
        <v>17390</v>
      </c>
      <c r="AG5457" s="2" t="s">
        <v>17081</v>
      </c>
      <c r="AH5457" s="2" t="s">
        <v>17398</v>
      </c>
    </row>
    <row r="5458" spans="24:34" x14ac:dyDescent="0.4">
      <c r="X5458" s="2" t="s">
        <v>10724</v>
      </c>
      <c r="Y5458" s="2">
        <v>1983</v>
      </c>
      <c r="Z5458" s="2">
        <v>2743.2</v>
      </c>
      <c r="AA5458" s="2">
        <v>136</v>
      </c>
      <c r="AB5458" s="2">
        <v>5</v>
      </c>
      <c r="AC5458" s="2">
        <v>2743.2</v>
      </c>
      <c r="AE5458" s="2" t="s">
        <v>10708</v>
      </c>
      <c r="AF5458" s="2" t="s">
        <v>17397</v>
      </c>
      <c r="AG5458" s="2" t="s">
        <v>17081</v>
      </c>
      <c r="AH5458" s="2" t="s">
        <v>17413</v>
      </c>
    </row>
    <row r="5459" spans="24:34" x14ac:dyDescent="0.4">
      <c r="X5459" s="2" t="s">
        <v>10725</v>
      </c>
      <c r="Y5459" s="2">
        <v>1977</v>
      </c>
      <c r="Z5459" s="2">
        <v>1043.5</v>
      </c>
      <c r="AA5459" s="2">
        <v>23</v>
      </c>
      <c r="AB5459" s="2">
        <v>4</v>
      </c>
      <c r="AC5459" s="2">
        <v>769.6</v>
      </c>
      <c r="AE5459" s="2" t="s">
        <v>10710</v>
      </c>
      <c r="AF5459" s="2" t="s">
        <v>17390</v>
      </c>
      <c r="AG5459" s="2" t="s">
        <v>17081</v>
      </c>
      <c r="AH5459" s="2" t="s">
        <v>17088</v>
      </c>
    </row>
    <row r="5460" spans="24:34" x14ac:dyDescent="0.4">
      <c r="X5460" s="2" t="s">
        <v>10727</v>
      </c>
      <c r="Y5460" s="2">
        <v>1977</v>
      </c>
      <c r="Z5460" s="2">
        <v>982.4</v>
      </c>
      <c r="AA5460" s="2">
        <v>46</v>
      </c>
      <c r="AB5460" s="2">
        <v>2</v>
      </c>
      <c r="AC5460" s="2">
        <v>564.1</v>
      </c>
      <c r="AE5460" s="2" t="s">
        <v>10712</v>
      </c>
      <c r="AF5460" s="2" t="s">
        <v>17390</v>
      </c>
      <c r="AG5460" s="2" t="s">
        <v>17081</v>
      </c>
      <c r="AH5460" s="2" t="s">
        <v>17400</v>
      </c>
    </row>
    <row r="5461" spans="24:34" x14ac:dyDescent="0.4">
      <c r="X5461" s="2" t="s">
        <v>1912</v>
      </c>
      <c r="Y5461" s="2">
        <v>1978</v>
      </c>
      <c r="Z5461" s="2">
        <v>1057.2</v>
      </c>
      <c r="AA5461" s="2">
        <v>53</v>
      </c>
      <c r="AB5461" s="2">
        <v>4</v>
      </c>
      <c r="AC5461" s="2">
        <v>1057.2</v>
      </c>
      <c r="AE5461" s="2" t="s">
        <v>10713</v>
      </c>
      <c r="AF5461" s="2" t="s">
        <v>17390</v>
      </c>
      <c r="AG5461" s="2" t="s">
        <v>17081</v>
      </c>
      <c r="AH5461" s="2" t="s">
        <v>17088</v>
      </c>
    </row>
    <row r="5462" spans="24:34" x14ac:dyDescent="0.4">
      <c r="X5462" s="2" t="s">
        <v>10728</v>
      </c>
      <c r="Y5462" s="2">
        <v>1978</v>
      </c>
      <c r="Z5462" s="2">
        <v>773.2</v>
      </c>
      <c r="AA5462" s="2">
        <v>26</v>
      </c>
      <c r="AB5462" s="2">
        <v>4</v>
      </c>
      <c r="AC5462" s="2">
        <v>421.6</v>
      </c>
      <c r="AE5462" s="2" t="s">
        <v>10715</v>
      </c>
      <c r="AF5462" s="2" t="s">
        <v>17390</v>
      </c>
      <c r="AG5462" s="2" t="s">
        <v>17081</v>
      </c>
      <c r="AH5462" s="2" t="s">
        <v>17086</v>
      </c>
    </row>
    <row r="5463" spans="24:34" x14ac:dyDescent="0.4">
      <c r="X5463" s="2" t="s">
        <v>10731</v>
      </c>
      <c r="Y5463" s="2">
        <v>1998</v>
      </c>
      <c r="Z5463" s="2">
        <v>2265.5</v>
      </c>
      <c r="AA5463" s="2">
        <v>68</v>
      </c>
      <c r="AB5463" s="2">
        <v>3</v>
      </c>
      <c r="AC5463" s="2">
        <v>2265.5</v>
      </c>
      <c r="AE5463" s="2" t="s">
        <v>10717</v>
      </c>
      <c r="AF5463" s="2" t="s">
        <v>17390</v>
      </c>
      <c r="AG5463" s="2" t="s">
        <v>2998</v>
      </c>
      <c r="AH5463" s="2" t="s">
        <v>17086</v>
      </c>
    </row>
    <row r="5464" spans="24:34" x14ac:dyDescent="0.4">
      <c r="X5464" s="2" t="s">
        <v>17317</v>
      </c>
      <c r="Y5464" s="2">
        <v>1992</v>
      </c>
      <c r="Z5464" s="2">
        <v>1621.8</v>
      </c>
      <c r="AA5464" s="2">
        <v>39</v>
      </c>
      <c r="AB5464" s="2">
        <v>2</v>
      </c>
      <c r="AC5464" s="2">
        <v>965.3</v>
      </c>
      <c r="AE5464" s="2" t="s">
        <v>10718</v>
      </c>
      <c r="AF5464" s="2" t="s">
        <v>17390</v>
      </c>
      <c r="AG5464" s="2" t="s">
        <v>17081</v>
      </c>
      <c r="AH5464" s="2" t="s">
        <v>17088</v>
      </c>
    </row>
    <row r="5465" spans="24:34" x14ac:dyDescent="0.4">
      <c r="X5465" s="2" t="s">
        <v>17318</v>
      </c>
      <c r="Y5465" s="2">
        <v>1970</v>
      </c>
      <c r="Z5465" s="2">
        <v>299.20999999999998</v>
      </c>
      <c r="AA5465" s="2">
        <v>19</v>
      </c>
      <c r="AB5465" s="2">
        <v>2</v>
      </c>
      <c r="AC5465" s="2">
        <v>192.1</v>
      </c>
      <c r="AE5465" s="2" t="s">
        <v>1911</v>
      </c>
      <c r="AF5465" s="2" t="s">
        <v>17390</v>
      </c>
      <c r="AG5465" s="2" t="s">
        <v>17081</v>
      </c>
      <c r="AH5465" s="2" t="s">
        <v>17086</v>
      </c>
    </row>
    <row r="5466" spans="24:34" x14ac:dyDescent="0.4">
      <c r="X5466" s="2" t="s">
        <v>17319</v>
      </c>
      <c r="Y5466" s="2">
        <v>1994</v>
      </c>
      <c r="Z5466" s="2">
        <v>1597.4</v>
      </c>
      <c r="AA5466" s="2">
        <v>46</v>
      </c>
      <c r="AB5466" s="2">
        <v>2</v>
      </c>
      <c r="AC5466" s="2">
        <v>1597.4</v>
      </c>
      <c r="AE5466" s="2" t="s">
        <v>10719</v>
      </c>
      <c r="AF5466" s="2" t="s">
        <v>17390</v>
      </c>
      <c r="AG5466" s="2" t="s">
        <v>17081</v>
      </c>
      <c r="AH5466" s="2" t="s">
        <v>17400</v>
      </c>
    </row>
    <row r="5467" spans="24:34" x14ac:dyDescent="0.4">
      <c r="X5467" s="2" t="s">
        <v>17320</v>
      </c>
      <c r="Y5467" s="2">
        <v>1963</v>
      </c>
      <c r="Z5467" s="2">
        <v>476.04</v>
      </c>
      <c r="AA5467" s="2">
        <v>12</v>
      </c>
      <c r="AB5467" s="2">
        <v>2</v>
      </c>
      <c r="AC5467" s="2">
        <v>306.5</v>
      </c>
      <c r="AE5467" s="2" t="s">
        <v>10720</v>
      </c>
      <c r="AF5467" s="2" t="s">
        <v>17390</v>
      </c>
      <c r="AG5467" s="2" t="s">
        <v>17081</v>
      </c>
      <c r="AH5467" s="2" t="s">
        <v>17088</v>
      </c>
    </row>
    <row r="5468" spans="24:34" x14ac:dyDescent="0.4">
      <c r="X5468" s="2" t="s">
        <v>10732</v>
      </c>
      <c r="Y5468" s="2">
        <v>1968</v>
      </c>
      <c r="Z5468" s="2">
        <v>517.20000000000005</v>
      </c>
      <c r="AA5468" s="2">
        <v>27</v>
      </c>
      <c r="AB5468" s="2">
        <v>2</v>
      </c>
      <c r="AC5468" s="2">
        <v>496.7</v>
      </c>
      <c r="AE5468" s="2" t="s">
        <v>10721</v>
      </c>
      <c r="AF5468" s="2" t="s">
        <v>17390</v>
      </c>
      <c r="AG5468" s="2" t="s">
        <v>2998</v>
      </c>
      <c r="AH5468" s="2" t="s">
        <v>17400</v>
      </c>
    </row>
    <row r="5469" spans="24:34" x14ac:dyDescent="0.4">
      <c r="X5469" s="2" t="s">
        <v>1913</v>
      </c>
      <c r="Y5469" s="2">
        <v>1969</v>
      </c>
      <c r="Z5469" s="2">
        <v>500.1</v>
      </c>
      <c r="AA5469" s="2">
        <v>30</v>
      </c>
      <c r="AB5469" s="2">
        <v>2</v>
      </c>
      <c r="AC5469" s="2">
        <v>500.1</v>
      </c>
      <c r="AE5469" s="2" t="s">
        <v>10722</v>
      </c>
      <c r="AF5469" s="2" t="s">
        <v>17407</v>
      </c>
      <c r="AG5469" s="2" t="s">
        <v>2998</v>
      </c>
      <c r="AH5469" s="2" t="s">
        <v>17086</v>
      </c>
    </row>
    <row r="5470" spans="24:34" x14ac:dyDescent="0.4">
      <c r="X5470" s="2" t="s">
        <v>10734</v>
      </c>
      <c r="Y5470" s="2">
        <v>1971</v>
      </c>
      <c r="Z5470" s="2">
        <v>705.1</v>
      </c>
      <c r="AA5470" s="2">
        <v>32</v>
      </c>
      <c r="AB5470" s="2">
        <v>2</v>
      </c>
      <c r="AC5470" s="2">
        <v>705.1</v>
      </c>
      <c r="AE5470" s="2" t="s">
        <v>10723</v>
      </c>
      <c r="AF5470" s="2" t="s">
        <v>17397</v>
      </c>
      <c r="AG5470" s="2" t="s">
        <v>2998</v>
      </c>
      <c r="AH5470" s="2" t="s">
        <v>17086</v>
      </c>
    </row>
    <row r="5471" spans="24:34" x14ac:dyDescent="0.4">
      <c r="X5471" s="2" t="s">
        <v>10735</v>
      </c>
      <c r="Y5471" s="2">
        <v>1989</v>
      </c>
      <c r="Z5471" s="2">
        <v>1943.82</v>
      </c>
      <c r="AA5471" s="2">
        <v>63</v>
      </c>
      <c r="AB5471" s="2">
        <v>3</v>
      </c>
      <c r="AC5471" s="2">
        <v>1943.82</v>
      </c>
      <c r="AE5471" s="2" t="s">
        <v>10724</v>
      </c>
      <c r="AF5471" s="2" t="s">
        <v>17390</v>
      </c>
      <c r="AG5471" s="2" t="s">
        <v>17081</v>
      </c>
      <c r="AH5471" s="2" t="s">
        <v>17393</v>
      </c>
    </row>
    <row r="5472" spans="24:34" x14ac:dyDescent="0.4">
      <c r="X5472" s="2" t="s">
        <v>10737</v>
      </c>
      <c r="Y5472" s="2">
        <v>1972</v>
      </c>
      <c r="Z5472" s="2">
        <v>285.95999999999998</v>
      </c>
      <c r="AA5472" s="2">
        <v>12</v>
      </c>
      <c r="AB5472" s="2">
        <v>2</v>
      </c>
      <c r="AC5472" s="2">
        <v>285.95999999999998</v>
      </c>
      <c r="AE5472" s="2" t="s">
        <v>10725</v>
      </c>
      <c r="AF5472" s="2" t="s">
        <v>17397</v>
      </c>
      <c r="AG5472" s="2" t="s">
        <v>17081</v>
      </c>
      <c r="AH5472" s="2" t="s">
        <v>17086</v>
      </c>
    </row>
    <row r="5473" spans="24:34" x14ac:dyDescent="0.4">
      <c r="X5473" s="2" t="s">
        <v>1914</v>
      </c>
      <c r="Y5473" s="2">
        <v>1986</v>
      </c>
      <c r="Z5473" s="2">
        <v>267.89999999999998</v>
      </c>
      <c r="AA5473" s="2">
        <v>15</v>
      </c>
      <c r="AB5473" s="2">
        <v>2</v>
      </c>
      <c r="AC5473" s="2">
        <v>215.9</v>
      </c>
      <c r="AE5473" s="2" t="s">
        <v>10727</v>
      </c>
      <c r="AF5473" s="2" t="s">
        <v>17390</v>
      </c>
      <c r="AG5473" s="2" t="s">
        <v>17081</v>
      </c>
      <c r="AH5473" s="2" t="s">
        <v>17400</v>
      </c>
    </row>
    <row r="5474" spans="24:34" x14ac:dyDescent="0.4">
      <c r="X5474" s="2" t="s">
        <v>10740</v>
      </c>
      <c r="Y5474" s="2">
        <v>1977</v>
      </c>
      <c r="Z5474" s="2">
        <v>302</v>
      </c>
      <c r="AA5474" s="2">
        <v>18</v>
      </c>
      <c r="AB5474" s="2">
        <v>2</v>
      </c>
      <c r="AC5474" s="2">
        <v>224.1</v>
      </c>
      <c r="AE5474" s="2" t="s">
        <v>1912</v>
      </c>
      <c r="AF5474" s="2" t="s">
        <v>17397</v>
      </c>
      <c r="AG5474" s="2" t="s">
        <v>2998</v>
      </c>
      <c r="AH5474" s="2" t="s">
        <v>17086</v>
      </c>
    </row>
    <row r="5475" spans="24:34" x14ac:dyDescent="0.4">
      <c r="X5475" s="2" t="s">
        <v>10741</v>
      </c>
      <c r="Y5475" s="2">
        <v>1983</v>
      </c>
      <c r="Z5475" s="2">
        <v>420</v>
      </c>
      <c r="AA5475" s="2">
        <v>17</v>
      </c>
      <c r="AB5475" s="2">
        <v>2</v>
      </c>
      <c r="AC5475" s="2">
        <v>408.1</v>
      </c>
      <c r="AE5475" s="2" t="s">
        <v>10728</v>
      </c>
      <c r="AF5475" s="2" t="s">
        <v>17397</v>
      </c>
      <c r="AG5475" s="2" t="s">
        <v>17081</v>
      </c>
      <c r="AH5475" s="2" t="s">
        <v>17086</v>
      </c>
    </row>
    <row r="5476" spans="24:34" x14ac:dyDescent="0.4">
      <c r="X5476" s="2" t="s">
        <v>10743</v>
      </c>
      <c r="Y5476" s="2">
        <v>1917</v>
      </c>
      <c r="Z5476" s="2">
        <v>289.22000000000003</v>
      </c>
      <c r="AA5476" s="2">
        <v>17</v>
      </c>
      <c r="AB5476" s="2">
        <v>2</v>
      </c>
      <c r="AC5476" s="2">
        <v>245.34</v>
      </c>
      <c r="AE5476" s="2" t="s">
        <v>10731</v>
      </c>
      <c r="AF5476" s="2" t="s">
        <v>17390</v>
      </c>
      <c r="AG5476" s="2" t="s">
        <v>2998</v>
      </c>
      <c r="AH5476" s="2" t="s">
        <v>17400</v>
      </c>
    </row>
    <row r="5477" spans="24:34" x14ac:dyDescent="0.4">
      <c r="X5477" s="2" t="s">
        <v>10744</v>
      </c>
      <c r="Y5477" s="2">
        <v>1968</v>
      </c>
      <c r="Z5477" s="2">
        <v>2583.2399999999998</v>
      </c>
      <c r="AA5477" s="2">
        <v>67</v>
      </c>
      <c r="AB5477" s="2">
        <v>4</v>
      </c>
      <c r="AC5477" s="2">
        <v>1986</v>
      </c>
      <c r="AE5477" s="2" t="s">
        <v>10732</v>
      </c>
      <c r="AF5477" s="2" t="s">
        <v>17390</v>
      </c>
      <c r="AG5477" s="2" t="s">
        <v>17081</v>
      </c>
      <c r="AH5477" s="2" t="s">
        <v>17088</v>
      </c>
    </row>
    <row r="5478" spans="24:34" x14ac:dyDescent="0.4">
      <c r="X5478" s="2" t="s">
        <v>10746</v>
      </c>
      <c r="Y5478" s="2">
        <v>1966</v>
      </c>
      <c r="Z5478" s="2">
        <v>491.63</v>
      </c>
      <c r="AA5478" s="2">
        <v>14</v>
      </c>
      <c r="AB5478" s="2">
        <v>2</v>
      </c>
      <c r="AC5478" s="2">
        <v>491.63</v>
      </c>
      <c r="AE5478" s="2" t="s">
        <v>1913</v>
      </c>
      <c r="AF5478" s="2" t="s">
        <v>17390</v>
      </c>
      <c r="AG5478" s="2" t="s">
        <v>17081</v>
      </c>
      <c r="AH5478" s="2" t="s">
        <v>17088</v>
      </c>
    </row>
    <row r="5479" spans="24:34" x14ac:dyDescent="0.4">
      <c r="X5479" s="2" t="s">
        <v>10748</v>
      </c>
      <c r="Y5479" s="2">
        <v>1917</v>
      </c>
      <c r="Z5479" s="2">
        <v>513.79999999999995</v>
      </c>
      <c r="AA5479" s="2">
        <v>30</v>
      </c>
      <c r="AB5479" s="2">
        <v>2</v>
      </c>
      <c r="AC5479" s="2">
        <v>306.5</v>
      </c>
      <c r="AE5479" s="2" t="s">
        <v>10734</v>
      </c>
      <c r="AF5479" s="2" t="s">
        <v>17390</v>
      </c>
      <c r="AG5479" s="2" t="s">
        <v>17081</v>
      </c>
      <c r="AH5479" s="2" t="s">
        <v>17088</v>
      </c>
    </row>
    <row r="5480" spans="24:34" x14ac:dyDescent="0.4">
      <c r="X5480" s="2" t="s">
        <v>10749</v>
      </c>
      <c r="Y5480" s="2">
        <v>1900</v>
      </c>
      <c r="Z5480" s="2">
        <v>140</v>
      </c>
      <c r="AA5480" s="2">
        <v>7</v>
      </c>
      <c r="AB5480" s="2">
        <v>2</v>
      </c>
      <c r="AC5480" s="2">
        <v>125.46</v>
      </c>
      <c r="AE5480" s="2" t="s">
        <v>10735</v>
      </c>
      <c r="AF5480" s="2" t="s">
        <v>17390</v>
      </c>
      <c r="AG5480" s="2" t="s">
        <v>2998</v>
      </c>
      <c r="AH5480" s="2" t="s">
        <v>17400</v>
      </c>
    </row>
    <row r="5481" spans="24:34" x14ac:dyDescent="0.4">
      <c r="X5481" s="2" t="s">
        <v>10752</v>
      </c>
      <c r="Y5481" s="2">
        <v>1959</v>
      </c>
      <c r="Z5481" s="2">
        <v>616.67999999999995</v>
      </c>
      <c r="AA5481" s="2">
        <v>32</v>
      </c>
      <c r="AB5481" s="2">
        <v>2</v>
      </c>
      <c r="AC5481" s="2">
        <v>616.67999999999995</v>
      </c>
      <c r="AE5481" s="2" t="s">
        <v>10737</v>
      </c>
      <c r="AF5481" s="2" t="s">
        <v>17390</v>
      </c>
      <c r="AG5481" s="2" t="s">
        <v>17081</v>
      </c>
      <c r="AH5481" s="2" t="s">
        <v>17086</v>
      </c>
    </row>
    <row r="5482" spans="24:34" x14ac:dyDescent="0.4">
      <c r="X5482" s="2" t="s">
        <v>10753</v>
      </c>
      <c r="Y5482" s="2">
        <v>1962</v>
      </c>
      <c r="Z5482" s="2">
        <v>573.49</v>
      </c>
      <c r="AA5482" s="2">
        <v>24</v>
      </c>
      <c r="AB5482" s="2">
        <v>2</v>
      </c>
      <c r="AC5482" s="2">
        <v>573.49</v>
      </c>
      <c r="AE5482" s="2" t="s">
        <v>1914</v>
      </c>
      <c r="AF5482" s="2" t="s">
        <v>17390</v>
      </c>
      <c r="AG5482" s="2" t="s">
        <v>17081</v>
      </c>
      <c r="AH5482" s="2" t="s">
        <v>17086</v>
      </c>
    </row>
    <row r="5483" spans="24:34" x14ac:dyDescent="0.4">
      <c r="X5483" s="2" t="s">
        <v>10754</v>
      </c>
      <c r="Y5483" s="2">
        <v>1996</v>
      </c>
      <c r="Z5483" s="2">
        <v>5858.1</v>
      </c>
      <c r="AA5483" s="2">
        <v>186</v>
      </c>
      <c r="AB5483" s="2">
        <v>5</v>
      </c>
      <c r="AC5483" s="2">
        <v>4507.2</v>
      </c>
      <c r="AE5483" s="2" t="s">
        <v>10740</v>
      </c>
      <c r="AF5483" s="2" t="s">
        <v>17390</v>
      </c>
      <c r="AG5483" s="2" t="s">
        <v>17081</v>
      </c>
      <c r="AH5483" s="2" t="s">
        <v>17086</v>
      </c>
    </row>
    <row r="5484" spans="24:34" x14ac:dyDescent="0.4">
      <c r="X5484" s="2" t="s">
        <v>10756</v>
      </c>
      <c r="Y5484" s="2">
        <v>1987</v>
      </c>
      <c r="Z5484" s="2">
        <v>5677</v>
      </c>
      <c r="AA5484" s="2">
        <v>212</v>
      </c>
      <c r="AB5484" s="2">
        <v>5</v>
      </c>
      <c r="AC5484" s="2">
        <v>4768.1000000000004</v>
      </c>
      <c r="AE5484" s="2" t="s">
        <v>10741</v>
      </c>
      <c r="AF5484" s="2" t="s">
        <v>17390</v>
      </c>
      <c r="AG5484" s="2" t="s">
        <v>2998</v>
      </c>
      <c r="AH5484" s="2" t="s">
        <v>17086</v>
      </c>
    </row>
    <row r="5485" spans="24:34" x14ac:dyDescent="0.4">
      <c r="X5485" s="2" t="s">
        <v>10757</v>
      </c>
      <c r="Y5485" s="2">
        <v>1955</v>
      </c>
      <c r="Z5485" s="2">
        <v>893.81</v>
      </c>
      <c r="AA5485" s="2">
        <v>49</v>
      </c>
      <c r="AB5485" s="2">
        <v>2</v>
      </c>
      <c r="AC5485" s="2">
        <v>893.81</v>
      </c>
      <c r="AE5485" s="2" t="s">
        <v>10743</v>
      </c>
      <c r="AF5485" s="2" t="s">
        <v>17407</v>
      </c>
      <c r="AG5485" s="2" t="s">
        <v>2998</v>
      </c>
      <c r="AH5485" s="2" t="s">
        <v>17086</v>
      </c>
    </row>
    <row r="5486" spans="24:34" x14ac:dyDescent="0.4">
      <c r="X5486" s="2" t="s">
        <v>10759</v>
      </c>
      <c r="Y5486" s="2">
        <v>1955</v>
      </c>
      <c r="Z5486" s="2">
        <v>876.88</v>
      </c>
      <c r="AA5486" s="2">
        <v>61</v>
      </c>
      <c r="AB5486" s="2">
        <v>2</v>
      </c>
      <c r="AC5486" s="2">
        <v>876.88</v>
      </c>
      <c r="AE5486" s="2" t="s">
        <v>10744</v>
      </c>
      <c r="AF5486" s="2" t="s">
        <v>17390</v>
      </c>
      <c r="AG5486" s="2" t="s">
        <v>17081</v>
      </c>
      <c r="AH5486" s="2" t="s">
        <v>17400</v>
      </c>
    </row>
    <row r="5487" spans="24:34" x14ac:dyDescent="0.4">
      <c r="X5487" s="2" t="s">
        <v>10760</v>
      </c>
      <c r="Y5487" s="2">
        <v>1955</v>
      </c>
      <c r="Z5487" s="2">
        <v>836.2</v>
      </c>
      <c r="AA5487" s="2">
        <v>43</v>
      </c>
      <c r="AB5487" s="2">
        <v>2</v>
      </c>
      <c r="AC5487" s="2">
        <v>836.2</v>
      </c>
      <c r="AE5487" s="2" t="s">
        <v>10746</v>
      </c>
      <c r="AF5487" s="2" t="s">
        <v>17390</v>
      </c>
      <c r="AG5487" s="2" t="s">
        <v>2998</v>
      </c>
      <c r="AH5487" s="2" t="s">
        <v>17086</v>
      </c>
    </row>
    <row r="5488" spans="24:34" x14ac:dyDescent="0.4">
      <c r="X5488" s="2" t="s">
        <v>10762</v>
      </c>
      <c r="Y5488" s="2">
        <v>1964</v>
      </c>
      <c r="Z5488" s="2">
        <v>210</v>
      </c>
      <c r="AA5488" s="2">
        <v>10</v>
      </c>
      <c r="AB5488" s="2">
        <v>2</v>
      </c>
      <c r="AC5488" s="2">
        <v>208.3</v>
      </c>
      <c r="AE5488" s="2" t="s">
        <v>10748</v>
      </c>
      <c r="AF5488" s="2" t="s">
        <v>17407</v>
      </c>
      <c r="AG5488" s="2" t="s">
        <v>17081</v>
      </c>
      <c r="AH5488" s="2" t="s">
        <v>17086</v>
      </c>
    </row>
    <row r="5489" spans="24:34" x14ac:dyDescent="0.4">
      <c r="X5489" s="2" t="s">
        <v>10763</v>
      </c>
      <c r="Y5489" s="2">
        <v>1967</v>
      </c>
      <c r="Z5489" s="2">
        <v>410.2</v>
      </c>
      <c r="AA5489" s="2">
        <v>18</v>
      </c>
      <c r="AB5489" s="2">
        <v>2</v>
      </c>
      <c r="AC5489" s="2">
        <v>356.61</v>
      </c>
      <c r="AE5489" s="2" t="s">
        <v>10749</v>
      </c>
      <c r="AF5489" s="2" t="s">
        <v>17407</v>
      </c>
      <c r="AG5489" s="2" t="s">
        <v>2998</v>
      </c>
      <c r="AH5489" s="2" t="s">
        <v>17400</v>
      </c>
    </row>
    <row r="5490" spans="24:34" x14ac:dyDescent="0.4">
      <c r="X5490" s="2" t="s">
        <v>10764</v>
      </c>
      <c r="Y5490" s="2">
        <v>1968</v>
      </c>
      <c r="Z5490" s="2">
        <v>450</v>
      </c>
      <c r="AA5490" s="2">
        <v>12</v>
      </c>
      <c r="AB5490" s="2">
        <v>2</v>
      </c>
      <c r="AC5490" s="2">
        <v>367.62</v>
      </c>
      <c r="AE5490" s="2" t="s">
        <v>10752</v>
      </c>
      <c r="AF5490" s="2" t="s">
        <v>17390</v>
      </c>
      <c r="AG5490" s="2" t="s">
        <v>2998</v>
      </c>
      <c r="AH5490" s="2" t="s">
        <v>17088</v>
      </c>
    </row>
    <row r="5491" spans="24:34" x14ac:dyDescent="0.4">
      <c r="X5491" s="2" t="s">
        <v>10766</v>
      </c>
      <c r="Y5491" s="2">
        <v>1969</v>
      </c>
      <c r="Z5491" s="2">
        <v>399.42</v>
      </c>
      <c r="AA5491" s="2">
        <v>15</v>
      </c>
      <c r="AB5491" s="2">
        <v>2</v>
      </c>
      <c r="AC5491" s="2">
        <v>370.5</v>
      </c>
      <c r="AE5491" s="2" t="s">
        <v>10753</v>
      </c>
      <c r="AF5491" s="2" t="s">
        <v>17390</v>
      </c>
      <c r="AG5491" s="2" t="s">
        <v>17081</v>
      </c>
      <c r="AH5491" s="2" t="s">
        <v>17088</v>
      </c>
    </row>
    <row r="5492" spans="24:34" x14ac:dyDescent="0.4">
      <c r="X5492" s="2" t="s">
        <v>2974</v>
      </c>
      <c r="Y5492" s="2">
        <v>1972</v>
      </c>
      <c r="Z5492" s="2">
        <v>3206</v>
      </c>
      <c r="AA5492" s="2">
        <v>32</v>
      </c>
      <c r="AB5492" s="2">
        <v>2</v>
      </c>
      <c r="AC5492" s="2">
        <v>468.2</v>
      </c>
      <c r="AE5492" s="2" t="s">
        <v>10754</v>
      </c>
      <c r="AF5492" s="2" t="s">
        <v>17390</v>
      </c>
      <c r="AG5492" s="2" t="s">
        <v>17081</v>
      </c>
      <c r="AH5492" s="2" t="s">
        <v>17398</v>
      </c>
    </row>
    <row r="5493" spans="24:34" x14ac:dyDescent="0.4">
      <c r="X5493" s="2" t="s">
        <v>1928</v>
      </c>
      <c r="Y5493" s="2">
        <v>1973</v>
      </c>
      <c r="Z5493" s="2">
        <v>781.06</v>
      </c>
      <c r="AA5493" s="2">
        <v>38</v>
      </c>
      <c r="AB5493" s="2">
        <v>2</v>
      </c>
      <c r="AC5493" s="2">
        <v>721</v>
      </c>
      <c r="AE5493" s="2" t="s">
        <v>10756</v>
      </c>
      <c r="AF5493" s="2" t="s">
        <v>17397</v>
      </c>
      <c r="AG5493" s="2" t="s">
        <v>17081</v>
      </c>
      <c r="AH5493" s="2" t="s">
        <v>17398</v>
      </c>
    </row>
    <row r="5494" spans="24:34" x14ac:dyDescent="0.4">
      <c r="X5494" s="2" t="s">
        <v>10770</v>
      </c>
      <c r="Y5494" s="2">
        <v>1974</v>
      </c>
      <c r="Z5494" s="2">
        <v>467.6</v>
      </c>
      <c r="AA5494" s="2">
        <v>34</v>
      </c>
      <c r="AB5494" s="2">
        <v>2</v>
      </c>
      <c r="AC5494" s="2">
        <v>467.6</v>
      </c>
      <c r="AE5494" s="2" t="s">
        <v>10757</v>
      </c>
      <c r="AF5494" s="2" t="s">
        <v>17390</v>
      </c>
      <c r="AG5494" s="2" t="s">
        <v>2998</v>
      </c>
      <c r="AH5494" s="2" t="s">
        <v>17088</v>
      </c>
    </row>
    <row r="5495" spans="24:34" x14ac:dyDescent="0.4">
      <c r="X5495" s="2" t="s">
        <v>10771</v>
      </c>
      <c r="Y5495" s="2">
        <v>1962</v>
      </c>
      <c r="Z5495" s="2">
        <v>290.74</v>
      </c>
      <c r="AA5495" s="2">
        <v>14</v>
      </c>
      <c r="AB5495" s="2">
        <v>2</v>
      </c>
      <c r="AC5495" s="2">
        <v>245.1</v>
      </c>
      <c r="AE5495" s="2" t="s">
        <v>10759</v>
      </c>
      <c r="AF5495" s="2" t="s">
        <v>17390</v>
      </c>
      <c r="AG5495" s="2" t="s">
        <v>2998</v>
      </c>
      <c r="AH5495" s="2" t="s">
        <v>17088</v>
      </c>
    </row>
    <row r="5496" spans="24:34" x14ac:dyDescent="0.4">
      <c r="X5496" s="2" t="s">
        <v>10773</v>
      </c>
      <c r="Y5496" s="2">
        <v>1963</v>
      </c>
      <c r="Z5496" s="2">
        <v>271.5</v>
      </c>
      <c r="AA5496" s="2">
        <v>12</v>
      </c>
      <c r="AB5496" s="2">
        <v>2</v>
      </c>
      <c r="AC5496" s="2">
        <v>271.5</v>
      </c>
      <c r="AE5496" s="2" t="s">
        <v>10760</v>
      </c>
      <c r="AF5496" s="2" t="s">
        <v>17390</v>
      </c>
      <c r="AG5496" s="2" t="s">
        <v>17081</v>
      </c>
      <c r="AH5496" s="2" t="s">
        <v>17088</v>
      </c>
    </row>
    <row r="5497" spans="24:34" x14ac:dyDescent="0.4">
      <c r="X5497" s="2" t="s">
        <v>10776</v>
      </c>
      <c r="Y5497" s="2">
        <v>1964</v>
      </c>
      <c r="Z5497" s="2">
        <v>273.89999999999998</v>
      </c>
      <c r="AA5497" s="2">
        <v>15</v>
      </c>
      <c r="AB5497" s="2">
        <v>2</v>
      </c>
      <c r="AC5497" s="2">
        <v>273.89999999999998</v>
      </c>
      <c r="AE5497" s="2" t="s">
        <v>10762</v>
      </c>
      <c r="AF5497" s="2" t="s">
        <v>17390</v>
      </c>
      <c r="AG5497" s="2" t="s">
        <v>2998</v>
      </c>
      <c r="AH5497" s="2" t="s">
        <v>17086</v>
      </c>
    </row>
    <row r="5498" spans="24:34" x14ac:dyDescent="0.4">
      <c r="X5498" s="2" t="s">
        <v>10778</v>
      </c>
      <c r="Y5498" s="2">
        <v>1969</v>
      </c>
      <c r="Z5498" s="2">
        <v>225.8</v>
      </c>
      <c r="AA5498" s="2">
        <v>15</v>
      </c>
      <c r="AB5498" s="2">
        <v>2</v>
      </c>
      <c r="AC5498" s="2">
        <v>225.8</v>
      </c>
      <c r="AE5498" s="2" t="s">
        <v>10763</v>
      </c>
      <c r="AF5498" s="2" t="s">
        <v>17390</v>
      </c>
      <c r="AG5498" s="2" t="s">
        <v>2998</v>
      </c>
      <c r="AH5498" s="2" t="s">
        <v>17086</v>
      </c>
    </row>
    <row r="5499" spans="24:34" x14ac:dyDescent="0.4">
      <c r="X5499" s="2" t="s">
        <v>10779</v>
      </c>
      <c r="Y5499" s="2">
        <v>1969</v>
      </c>
      <c r="Z5499" s="2">
        <v>328.6</v>
      </c>
      <c r="AA5499" s="2">
        <v>18</v>
      </c>
      <c r="AB5499" s="2">
        <v>2</v>
      </c>
      <c r="AC5499" s="2">
        <v>328.6</v>
      </c>
      <c r="AE5499" s="2" t="s">
        <v>10764</v>
      </c>
      <c r="AF5499" s="2" t="s">
        <v>17390</v>
      </c>
      <c r="AG5499" s="2" t="s">
        <v>2998</v>
      </c>
      <c r="AH5499" s="2" t="s">
        <v>17086</v>
      </c>
    </row>
    <row r="5500" spans="24:34" x14ac:dyDescent="0.4">
      <c r="X5500" s="2" t="s">
        <v>2964</v>
      </c>
      <c r="Y5500" s="2">
        <v>1975</v>
      </c>
      <c r="Z5500" s="2">
        <v>2824.2</v>
      </c>
      <c r="AA5500" s="2">
        <v>120</v>
      </c>
      <c r="AB5500" s="2">
        <v>5</v>
      </c>
      <c r="AC5500" s="2">
        <v>2824.2</v>
      </c>
      <c r="AE5500" s="2" t="s">
        <v>10766</v>
      </c>
      <c r="AF5500" s="2" t="s">
        <v>17390</v>
      </c>
      <c r="AG5500" s="2" t="s">
        <v>17081</v>
      </c>
      <c r="AH5500" s="2" t="s">
        <v>17088</v>
      </c>
    </row>
    <row r="5501" spans="24:34" x14ac:dyDescent="0.4">
      <c r="X5501" s="2" t="s">
        <v>10781</v>
      </c>
      <c r="Y5501" s="2">
        <v>1980</v>
      </c>
      <c r="Z5501" s="2">
        <v>3033.4</v>
      </c>
      <c r="AA5501" s="2">
        <v>58</v>
      </c>
      <c r="AB5501" s="2">
        <v>3</v>
      </c>
      <c r="AC5501" s="2">
        <v>2259.1999999999998</v>
      </c>
      <c r="AE5501" s="2" t="s">
        <v>2974</v>
      </c>
      <c r="AF5501" s="2" t="s">
        <v>17390</v>
      </c>
      <c r="AG5501" s="2" t="s">
        <v>17081</v>
      </c>
      <c r="AH5501" s="2" t="s">
        <v>17088</v>
      </c>
    </row>
    <row r="5502" spans="24:34" x14ac:dyDescent="0.4">
      <c r="X5502" s="2" t="s">
        <v>10783</v>
      </c>
      <c r="Y5502" s="2">
        <v>1978</v>
      </c>
      <c r="Z5502" s="2">
        <v>3114.8</v>
      </c>
      <c r="AA5502" s="2">
        <v>153</v>
      </c>
      <c r="AB5502" s="2">
        <v>5</v>
      </c>
      <c r="AC5502" s="2">
        <v>3114.8</v>
      </c>
      <c r="AE5502" s="2" t="s">
        <v>1928</v>
      </c>
      <c r="AF5502" s="2" t="s">
        <v>17390</v>
      </c>
      <c r="AG5502" s="2" t="s">
        <v>17081</v>
      </c>
      <c r="AH5502" s="2" t="s">
        <v>17088</v>
      </c>
    </row>
    <row r="5503" spans="24:34" x14ac:dyDescent="0.4">
      <c r="X5503" s="2" t="s">
        <v>10784</v>
      </c>
      <c r="Y5503" s="2">
        <v>1979</v>
      </c>
      <c r="Z5503" s="2">
        <v>6082.4</v>
      </c>
      <c r="AA5503" s="2">
        <v>282</v>
      </c>
      <c r="AB5503" s="2">
        <v>5</v>
      </c>
      <c r="AC5503" s="2">
        <v>6082.4</v>
      </c>
      <c r="AE5503" s="2" t="s">
        <v>10770</v>
      </c>
      <c r="AF5503" s="2" t="s">
        <v>17390</v>
      </c>
      <c r="AG5503" s="2" t="s">
        <v>17081</v>
      </c>
      <c r="AH5503" s="2" t="s">
        <v>17088</v>
      </c>
    </row>
    <row r="5504" spans="24:34" x14ac:dyDescent="0.4">
      <c r="X5504" s="2" t="s">
        <v>10786</v>
      </c>
      <c r="Y5504" s="2">
        <v>1991</v>
      </c>
      <c r="Z5504" s="2">
        <v>4579.5</v>
      </c>
      <c r="AA5504" s="2">
        <v>152</v>
      </c>
      <c r="AB5504" s="2">
        <v>5</v>
      </c>
      <c r="AC5504" s="2">
        <v>3109.9</v>
      </c>
      <c r="AE5504" s="2" t="s">
        <v>10771</v>
      </c>
      <c r="AF5504" s="2" t="s">
        <v>17390</v>
      </c>
      <c r="AG5504" s="2" t="s">
        <v>17081</v>
      </c>
      <c r="AH5504" s="2" t="s">
        <v>17088</v>
      </c>
    </row>
    <row r="5505" spans="24:34" x14ac:dyDescent="0.4">
      <c r="X5505" s="2" t="s">
        <v>10788</v>
      </c>
      <c r="Y5505" s="2">
        <v>1982</v>
      </c>
      <c r="Z5505" s="2">
        <v>361.6</v>
      </c>
      <c r="AA5505" s="2">
        <v>11</v>
      </c>
      <c r="AB5505" s="2">
        <v>2</v>
      </c>
      <c r="AC5505" s="2">
        <v>361.6</v>
      </c>
      <c r="AE5505" s="2" t="s">
        <v>10773</v>
      </c>
      <c r="AF5505" s="2" t="s">
        <v>17390</v>
      </c>
      <c r="AG5505" s="2" t="s">
        <v>17081</v>
      </c>
      <c r="AH5505" s="2" t="s">
        <v>17088</v>
      </c>
    </row>
    <row r="5506" spans="24:34" x14ac:dyDescent="0.4">
      <c r="X5506" s="2" t="s">
        <v>10790</v>
      </c>
      <c r="Y5506" s="2">
        <v>1992</v>
      </c>
      <c r="Z5506" s="2">
        <v>1555.9</v>
      </c>
      <c r="AA5506" s="2">
        <v>50</v>
      </c>
      <c r="AB5506" s="2">
        <v>3</v>
      </c>
      <c r="AC5506" s="2">
        <v>1062.8</v>
      </c>
      <c r="AE5506" s="2" t="s">
        <v>10776</v>
      </c>
      <c r="AF5506" s="2" t="s">
        <v>17390</v>
      </c>
      <c r="AG5506" s="2" t="s">
        <v>17081</v>
      </c>
      <c r="AH5506" s="2" t="s">
        <v>17088</v>
      </c>
    </row>
    <row r="5507" spans="24:34" x14ac:dyDescent="0.4">
      <c r="X5507" s="2" t="s">
        <v>10792</v>
      </c>
      <c r="Y5507" s="2">
        <v>1994</v>
      </c>
      <c r="Z5507" s="2">
        <v>299.60000000000002</v>
      </c>
      <c r="AA5507" s="2">
        <v>27</v>
      </c>
      <c r="AB5507" s="2">
        <v>3</v>
      </c>
      <c r="AC5507" s="2">
        <v>299.60000000000002</v>
      </c>
      <c r="AE5507" s="2" t="s">
        <v>10778</v>
      </c>
      <c r="AF5507" s="2" t="s">
        <v>17390</v>
      </c>
      <c r="AG5507" s="2" t="s">
        <v>17081</v>
      </c>
      <c r="AH5507" s="2" t="s">
        <v>17088</v>
      </c>
    </row>
    <row r="5508" spans="24:34" x14ac:dyDescent="0.4">
      <c r="X5508" s="2" t="s">
        <v>10793</v>
      </c>
      <c r="Y5508" s="2">
        <v>1980</v>
      </c>
      <c r="Z5508" s="2">
        <v>501.7</v>
      </c>
      <c r="AA5508" s="2">
        <v>45</v>
      </c>
      <c r="AB5508" s="2">
        <v>2</v>
      </c>
      <c r="AC5508" s="2">
        <v>501.7</v>
      </c>
      <c r="AE5508" s="2" t="s">
        <v>10779</v>
      </c>
      <c r="AF5508" s="2" t="s">
        <v>17390</v>
      </c>
      <c r="AG5508" s="2" t="s">
        <v>17081</v>
      </c>
      <c r="AH5508" s="2" t="s">
        <v>17088</v>
      </c>
    </row>
    <row r="5509" spans="24:34" x14ac:dyDescent="0.4">
      <c r="X5509" s="2" t="s">
        <v>10794</v>
      </c>
      <c r="Y5509" s="2">
        <v>1967</v>
      </c>
      <c r="Z5509" s="2">
        <v>486.3</v>
      </c>
      <c r="AA5509" s="2">
        <v>28</v>
      </c>
      <c r="AB5509" s="2">
        <v>2</v>
      </c>
      <c r="AC5509" s="2">
        <v>486.3</v>
      </c>
      <c r="AE5509" s="2" t="s">
        <v>2964</v>
      </c>
      <c r="AF5509" s="2" t="s">
        <v>17390</v>
      </c>
      <c r="AG5509" s="2" t="s">
        <v>2998</v>
      </c>
      <c r="AH5509" s="2" t="s">
        <v>17413</v>
      </c>
    </row>
    <row r="5510" spans="24:34" x14ac:dyDescent="0.4">
      <c r="X5510" s="2" t="s">
        <v>10795</v>
      </c>
      <c r="Y5510" s="2">
        <v>1967</v>
      </c>
      <c r="Z5510" s="2">
        <v>485.48</v>
      </c>
      <c r="AA5510" s="2">
        <v>40</v>
      </c>
      <c r="AB5510" s="2">
        <v>2</v>
      </c>
      <c r="AC5510" s="2">
        <v>485.48</v>
      </c>
      <c r="AE5510" s="2" t="s">
        <v>10781</v>
      </c>
      <c r="AF5510" s="2" t="s">
        <v>17390</v>
      </c>
      <c r="AG5510" s="2" t="s">
        <v>2998</v>
      </c>
      <c r="AH5510" s="2" t="s">
        <v>17393</v>
      </c>
    </row>
    <row r="5511" spans="24:34" x14ac:dyDescent="0.4">
      <c r="X5511" s="2" t="s">
        <v>10797</v>
      </c>
      <c r="Y5511" s="2">
        <v>1966</v>
      </c>
      <c r="Z5511" s="2">
        <v>368.3</v>
      </c>
      <c r="AA5511" s="2">
        <v>28</v>
      </c>
      <c r="AB5511" s="2">
        <v>2</v>
      </c>
      <c r="AC5511" s="2">
        <v>368.3</v>
      </c>
      <c r="AE5511" s="2" t="s">
        <v>10783</v>
      </c>
      <c r="AF5511" s="2" t="s">
        <v>17390</v>
      </c>
      <c r="AG5511" s="2" t="s">
        <v>17081</v>
      </c>
      <c r="AH5511" s="2" t="s">
        <v>17393</v>
      </c>
    </row>
    <row r="5512" spans="24:34" x14ac:dyDescent="0.4">
      <c r="X5512" s="2" t="s">
        <v>10799</v>
      </c>
      <c r="Y5512" s="2">
        <v>1963</v>
      </c>
      <c r="Z5512" s="2">
        <v>265</v>
      </c>
      <c r="AA5512" s="2">
        <v>19</v>
      </c>
      <c r="AB5512" s="2">
        <v>2</v>
      </c>
      <c r="AC5512" s="2">
        <v>265</v>
      </c>
      <c r="AE5512" s="2" t="s">
        <v>10784</v>
      </c>
      <c r="AF5512" s="2" t="s">
        <v>17390</v>
      </c>
      <c r="AG5512" s="2" t="s">
        <v>17081</v>
      </c>
      <c r="AH5512" s="2" t="s">
        <v>17392</v>
      </c>
    </row>
    <row r="5513" spans="24:34" x14ac:dyDescent="0.4">
      <c r="X5513" s="2" t="s">
        <v>10801</v>
      </c>
      <c r="Y5513" s="2">
        <v>2012</v>
      </c>
      <c r="Z5513" s="2">
        <v>3955.57</v>
      </c>
      <c r="AA5513" s="2">
        <v>21</v>
      </c>
      <c r="AB5513" s="2">
        <v>3</v>
      </c>
      <c r="AC5513" s="2">
        <v>3955.57</v>
      </c>
      <c r="AE5513" s="2" t="s">
        <v>10786</v>
      </c>
      <c r="AF5513" s="2" t="s">
        <v>17390</v>
      </c>
      <c r="AG5513" s="2" t="s">
        <v>17081</v>
      </c>
      <c r="AH5513" s="2" t="s">
        <v>17393</v>
      </c>
    </row>
    <row r="5514" spans="24:34" x14ac:dyDescent="0.4">
      <c r="X5514" s="2" t="s">
        <v>10803</v>
      </c>
      <c r="Y5514" s="2">
        <v>2012</v>
      </c>
      <c r="Z5514" s="2">
        <v>1695.1</v>
      </c>
      <c r="AA5514" s="2">
        <v>27</v>
      </c>
      <c r="AB5514" s="2">
        <v>3</v>
      </c>
      <c r="AC5514" s="2">
        <v>1695.1</v>
      </c>
      <c r="AE5514" s="2" t="s">
        <v>10788</v>
      </c>
      <c r="AF5514" s="2" t="s">
        <v>17390</v>
      </c>
      <c r="AG5514" s="2" t="s">
        <v>17081</v>
      </c>
      <c r="AH5514" s="2" t="s">
        <v>17086</v>
      </c>
    </row>
    <row r="5515" spans="24:34" x14ac:dyDescent="0.4">
      <c r="X5515" s="2" t="s">
        <v>10804</v>
      </c>
      <c r="Y5515" s="2">
        <v>1917</v>
      </c>
      <c r="Z5515" s="2">
        <v>264</v>
      </c>
      <c r="AA5515" s="2">
        <v>14</v>
      </c>
      <c r="AB5515" s="2">
        <v>2</v>
      </c>
      <c r="AC5515" s="2">
        <v>263.2</v>
      </c>
      <c r="AE5515" s="2" t="s">
        <v>10790</v>
      </c>
      <c r="AF5515" s="2" t="s">
        <v>17390</v>
      </c>
      <c r="AG5515" s="2" t="s">
        <v>17081</v>
      </c>
      <c r="AH5515" s="2" t="s">
        <v>17088</v>
      </c>
    </row>
    <row r="5516" spans="24:34" x14ac:dyDescent="0.4">
      <c r="X5516" s="2" t="s">
        <v>10805</v>
      </c>
      <c r="Y5516" s="2">
        <v>1917</v>
      </c>
      <c r="Z5516" s="2">
        <v>305</v>
      </c>
      <c r="AA5516" s="2">
        <v>17</v>
      </c>
      <c r="AB5516" s="2">
        <v>2</v>
      </c>
      <c r="AC5516" s="2">
        <v>291.74</v>
      </c>
      <c r="AE5516" s="2" t="s">
        <v>10792</v>
      </c>
      <c r="AF5516" s="2" t="s">
        <v>17390</v>
      </c>
      <c r="AG5516" s="2" t="s">
        <v>17081</v>
      </c>
      <c r="AH5516" s="2" t="s">
        <v>17086</v>
      </c>
    </row>
    <row r="5517" spans="24:34" x14ac:dyDescent="0.4">
      <c r="X5517" s="2" t="s">
        <v>10806</v>
      </c>
      <c r="Y5517" s="2">
        <v>2000</v>
      </c>
      <c r="Z5517" s="2">
        <v>1081.9000000000001</v>
      </c>
      <c r="AA5517" s="2">
        <v>42</v>
      </c>
      <c r="AB5517" s="2">
        <v>3</v>
      </c>
      <c r="AC5517" s="2">
        <v>1081.9000000000001</v>
      </c>
      <c r="AE5517" s="2" t="s">
        <v>10793</v>
      </c>
      <c r="AF5517" s="2" t="s">
        <v>17390</v>
      </c>
      <c r="AG5517" s="2" t="s">
        <v>17081</v>
      </c>
      <c r="AH5517" s="2" t="s">
        <v>17400</v>
      </c>
    </row>
    <row r="5518" spans="24:34" x14ac:dyDescent="0.4">
      <c r="X5518" s="2" t="s">
        <v>10807</v>
      </c>
      <c r="Y5518" s="2">
        <v>2001</v>
      </c>
      <c r="Z5518" s="2">
        <v>1476.7</v>
      </c>
      <c r="AA5518" s="2">
        <v>65</v>
      </c>
      <c r="AB5518" s="2">
        <v>3</v>
      </c>
      <c r="AC5518" s="2">
        <v>1476.7</v>
      </c>
      <c r="AE5518" s="2" t="s">
        <v>10794</v>
      </c>
      <c r="AF5518" s="2" t="s">
        <v>17390</v>
      </c>
      <c r="AG5518" s="2" t="s">
        <v>17081</v>
      </c>
      <c r="AH5518" s="2" t="s">
        <v>17088</v>
      </c>
    </row>
    <row r="5519" spans="24:34" x14ac:dyDescent="0.4">
      <c r="X5519" s="2" t="s">
        <v>10809</v>
      </c>
      <c r="Y5519" s="2">
        <v>1984</v>
      </c>
      <c r="Z5519" s="2">
        <v>5536.7</v>
      </c>
      <c r="AA5519" s="2">
        <v>190</v>
      </c>
      <c r="AB5519" s="2">
        <v>5</v>
      </c>
      <c r="AC5519" s="2">
        <v>5536.7</v>
      </c>
      <c r="AE5519" s="2" t="s">
        <v>10795</v>
      </c>
      <c r="AF5519" s="2" t="s">
        <v>17390</v>
      </c>
      <c r="AG5519" s="2" t="s">
        <v>17081</v>
      </c>
      <c r="AH5519" s="2" t="s">
        <v>17088</v>
      </c>
    </row>
    <row r="5520" spans="24:34" x14ac:dyDescent="0.4">
      <c r="X5520" s="2" t="s">
        <v>10811</v>
      </c>
      <c r="Y5520" s="2">
        <v>1970</v>
      </c>
      <c r="Z5520" s="2">
        <v>831.07</v>
      </c>
      <c r="AA5520" s="2">
        <v>36</v>
      </c>
      <c r="AB5520" s="2">
        <v>2</v>
      </c>
      <c r="AC5520" s="2">
        <v>831.07</v>
      </c>
      <c r="AE5520" s="2" t="s">
        <v>10797</v>
      </c>
      <c r="AF5520" s="2" t="s">
        <v>17390</v>
      </c>
      <c r="AG5520" s="2" t="s">
        <v>17081</v>
      </c>
      <c r="AH5520" s="2" t="s">
        <v>17088</v>
      </c>
    </row>
    <row r="5521" spans="24:34" x14ac:dyDescent="0.4">
      <c r="X5521" s="2" t="s">
        <v>2975</v>
      </c>
      <c r="Y5521" s="2">
        <v>1970</v>
      </c>
      <c r="Z5521" s="2">
        <v>818.58</v>
      </c>
      <c r="AA5521" s="2">
        <v>47</v>
      </c>
      <c r="AB5521" s="2">
        <v>2</v>
      </c>
      <c r="AC5521" s="2">
        <v>818.58</v>
      </c>
      <c r="AE5521" s="2" t="s">
        <v>10799</v>
      </c>
      <c r="AF5521" s="2" t="s">
        <v>17390</v>
      </c>
      <c r="AG5521" s="2" t="s">
        <v>17081</v>
      </c>
      <c r="AH5521" s="2" t="s">
        <v>17088</v>
      </c>
    </row>
    <row r="5522" spans="24:34" x14ac:dyDescent="0.4">
      <c r="X5522" s="2" t="s">
        <v>10813</v>
      </c>
      <c r="Y5522" s="2">
        <v>1977</v>
      </c>
      <c r="Z5522" s="2">
        <v>6019.95</v>
      </c>
      <c r="AA5522" s="2">
        <v>212</v>
      </c>
      <c r="AB5522" s="2">
        <v>5</v>
      </c>
      <c r="AC5522" s="2">
        <v>6019.95</v>
      </c>
      <c r="AE5522" s="2" t="s">
        <v>10801</v>
      </c>
      <c r="AF5522" s="2" t="s">
        <v>17405</v>
      </c>
      <c r="AG5522" s="2" t="s">
        <v>2998</v>
      </c>
      <c r="AH5522" s="2" t="s">
        <v>17393</v>
      </c>
    </row>
    <row r="5523" spans="24:34" x14ac:dyDescent="0.4">
      <c r="X5523" s="2" t="s">
        <v>10815</v>
      </c>
      <c r="Y5523" s="2">
        <v>1994</v>
      </c>
      <c r="Z5523" s="2">
        <v>5294.28</v>
      </c>
      <c r="AA5523" s="2">
        <v>200</v>
      </c>
      <c r="AB5523" s="2">
        <v>5</v>
      </c>
      <c r="AC5523" s="2">
        <v>5294.28</v>
      </c>
      <c r="AE5523" s="2" t="s">
        <v>10803</v>
      </c>
      <c r="AF5523" s="2" t="s">
        <v>17390</v>
      </c>
      <c r="AG5523" s="2" t="s">
        <v>2998</v>
      </c>
      <c r="AH5523" s="2" t="s">
        <v>17088</v>
      </c>
    </row>
    <row r="5524" spans="24:34" x14ac:dyDescent="0.4">
      <c r="X5524" s="2" t="s">
        <v>10817</v>
      </c>
      <c r="Y5524" s="2">
        <v>1995</v>
      </c>
      <c r="Z5524" s="2">
        <v>4044</v>
      </c>
      <c r="AA5524" s="2">
        <v>136</v>
      </c>
      <c r="AB5524" s="2">
        <v>5</v>
      </c>
      <c r="AC5524" s="2">
        <v>3578.6</v>
      </c>
      <c r="AE5524" s="2" t="s">
        <v>10804</v>
      </c>
      <c r="AF5524" s="2" t="s">
        <v>17390</v>
      </c>
      <c r="AG5524" s="2" t="s">
        <v>2998</v>
      </c>
      <c r="AH5524" s="2" t="s">
        <v>17086</v>
      </c>
    </row>
    <row r="5525" spans="24:34" x14ac:dyDescent="0.4">
      <c r="X5525" s="2" t="s">
        <v>10819</v>
      </c>
      <c r="Y5525" s="2">
        <v>1996</v>
      </c>
      <c r="Z5525" s="2">
        <v>531</v>
      </c>
      <c r="AA5525" s="2">
        <v>9</v>
      </c>
      <c r="AB5525" s="2">
        <v>3</v>
      </c>
      <c r="AC5525" s="2">
        <v>530.79999999999995</v>
      </c>
      <c r="AE5525" s="2" t="s">
        <v>10805</v>
      </c>
      <c r="AF5525" s="2" t="s">
        <v>17390</v>
      </c>
      <c r="AG5525" s="2" t="s">
        <v>2998</v>
      </c>
      <c r="AH5525" s="2" t="s">
        <v>17086</v>
      </c>
    </row>
    <row r="5526" spans="24:34" x14ac:dyDescent="0.4">
      <c r="X5526" s="2" t="s">
        <v>10820</v>
      </c>
      <c r="Y5526" s="2">
        <v>2001</v>
      </c>
      <c r="Z5526" s="2">
        <v>1208.8</v>
      </c>
      <c r="AA5526" s="2">
        <v>16</v>
      </c>
      <c r="AB5526" s="2">
        <v>3</v>
      </c>
      <c r="AC5526" s="2">
        <v>1208.8</v>
      </c>
      <c r="AE5526" s="2" t="s">
        <v>10806</v>
      </c>
      <c r="AF5526" s="2" t="s">
        <v>17390</v>
      </c>
      <c r="AG5526" s="2" t="s">
        <v>2998</v>
      </c>
      <c r="AH5526" s="2" t="s">
        <v>17088</v>
      </c>
    </row>
    <row r="5527" spans="24:34" x14ac:dyDescent="0.4">
      <c r="X5527" s="2" t="s">
        <v>10821</v>
      </c>
      <c r="Y5527" s="2">
        <v>1971</v>
      </c>
      <c r="Z5527" s="2">
        <v>364.26</v>
      </c>
      <c r="AA5527" s="2">
        <v>17</v>
      </c>
      <c r="AB5527" s="2">
        <v>2</v>
      </c>
      <c r="AC5527" s="2">
        <v>364.26</v>
      </c>
      <c r="AE5527" s="2" t="s">
        <v>10807</v>
      </c>
      <c r="AF5527" s="2" t="s">
        <v>17390</v>
      </c>
      <c r="AG5527" s="2" t="s">
        <v>2998</v>
      </c>
      <c r="AH5527" s="2" t="s">
        <v>17400</v>
      </c>
    </row>
    <row r="5528" spans="24:34" x14ac:dyDescent="0.4">
      <c r="X5528" s="2" t="s">
        <v>10822</v>
      </c>
      <c r="Y5528" s="2">
        <v>1987</v>
      </c>
      <c r="Z5528" s="2">
        <v>410</v>
      </c>
      <c r="AA5528" s="2">
        <v>20</v>
      </c>
      <c r="AB5528" s="2">
        <v>2</v>
      </c>
      <c r="AC5528" s="2">
        <v>410</v>
      </c>
      <c r="AE5528" s="2" t="s">
        <v>10809</v>
      </c>
      <c r="AF5528" s="2" t="s">
        <v>17390</v>
      </c>
      <c r="AG5528" s="2" t="s">
        <v>2998</v>
      </c>
      <c r="AH5528" s="2" t="s">
        <v>17398</v>
      </c>
    </row>
    <row r="5529" spans="24:34" x14ac:dyDescent="0.4">
      <c r="X5529" s="2" t="s">
        <v>10823</v>
      </c>
      <c r="Y5529" s="2">
        <v>1992</v>
      </c>
      <c r="Z5529" s="2">
        <v>3455.6</v>
      </c>
      <c r="AA5529" s="2">
        <v>164</v>
      </c>
      <c r="AB5529" s="2">
        <v>5</v>
      </c>
      <c r="AC5529" s="2">
        <v>3455.6</v>
      </c>
      <c r="AE5529" s="2" t="s">
        <v>10811</v>
      </c>
      <c r="AF5529" s="2" t="s">
        <v>17390</v>
      </c>
      <c r="AG5529" s="2" t="s">
        <v>2998</v>
      </c>
      <c r="AH5529" s="2" t="s">
        <v>17088</v>
      </c>
    </row>
    <row r="5530" spans="24:34" x14ac:dyDescent="0.4">
      <c r="X5530" s="2" t="s">
        <v>10824</v>
      </c>
      <c r="Y5530" s="2">
        <v>2000</v>
      </c>
      <c r="Z5530" s="2">
        <v>2368.7199999999998</v>
      </c>
      <c r="AA5530" s="2">
        <v>169</v>
      </c>
      <c r="AB5530" s="2">
        <v>3</v>
      </c>
      <c r="AC5530" s="2">
        <v>2368.7199999999998</v>
      </c>
      <c r="AE5530" s="2" t="s">
        <v>2975</v>
      </c>
      <c r="AF5530" s="2" t="s">
        <v>17390</v>
      </c>
      <c r="AG5530" s="2" t="s">
        <v>2998</v>
      </c>
      <c r="AH5530" s="2" t="s">
        <v>17088</v>
      </c>
    </row>
    <row r="5531" spans="24:34" x14ac:dyDescent="0.4">
      <c r="X5531" s="2" t="s">
        <v>10825</v>
      </c>
      <c r="Y5531" s="2">
        <v>1999</v>
      </c>
      <c r="Z5531" s="2">
        <v>1269.4000000000001</v>
      </c>
      <c r="AA5531" s="2">
        <v>18</v>
      </c>
      <c r="AB5531" s="2">
        <v>3</v>
      </c>
      <c r="AC5531" s="2">
        <v>1136.9000000000001</v>
      </c>
      <c r="AE5531" s="2" t="s">
        <v>10813</v>
      </c>
      <c r="AF5531" s="2" t="s">
        <v>17397</v>
      </c>
      <c r="AG5531" s="2" t="s">
        <v>2998</v>
      </c>
      <c r="AH5531" s="2" t="s">
        <v>17398</v>
      </c>
    </row>
    <row r="5532" spans="24:34" x14ac:dyDescent="0.4">
      <c r="X5532" s="2" t="s">
        <v>10826</v>
      </c>
      <c r="Y5532" s="2">
        <v>1980</v>
      </c>
      <c r="Z5532" s="2">
        <v>1592</v>
      </c>
      <c r="AA5532" s="2">
        <v>45</v>
      </c>
      <c r="AB5532" s="2">
        <v>2</v>
      </c>
      <c r="AC5532" s="2">
        <v>1592</v>
      </c>
      <c r="AE5532" s="2" t="s">
        <v>10815</v>
      </c>
      <c r="AF5532" s="2" t="s">
        <v>17390</v>
      </c>
      <c r="AG5532" s="2" t="s">
        <v>2998</v>
      </c>
      <c r="AH5532" s="2" t="s">
        <v>17398</v>
      </c>
    </row>
    <row r="5533" spans="24:34" x14ac:dyDescent="0.4">
      <c r="X5533" s="2" t="s">
        <v>10829</v>
      </c>
      <c r="Y5533" s="2">
        <v>1985</v>
      </c>
      <c r="Z5533" s="2">
        <v>1206.9000000000001</v>
      </c>
      <c r="AA5533" s="2">
        <v>26</v>
      </c>
      <c r="AB5533" s="2">
        <v>3</v>
      </c>
      <c r="AC5533" s="2">
        <v>1206.9000000000001</v>
      </c>
      <c r="AE5533" s="2" t="s">
        <v>10817</v>
      </c>
      <c r="AF5533" s="2" t="s">
        <v>17390</v>
      </c>
      <c r="AG5533" s="2" t="s">
        <v>2998</v>
      </c>
      <c r="AH5533" s="2" t="s">
        <v>17398</v>
      </c>
    </row>
    <row r="5534" spans="24:34" x14ac:dyDescent="0.4">
      <c r="X5534" s="2" t="s">
        <v>10830</v>
      </c>
      <c r="Y5534" s="2">
        <v>1973</v>
      </c>
      <c r="Z5534" s="2">
        <v>774.98</v>
      </c>
      <c r="AA5534" s="2">
        <v>35</v>
      </c>
      <c r="AB5534" s="2">
        <v>2</v>
      </c>
      <c r="AC5534" s="2">
        <v>774.98</v>
      </c>
      <c r="AE5534" s="2" t="s">
        <v>10819</v>
      </c>
      <c r="AF5534" s="2" t="s">
        <v>17390</v>
      </c>
      <c r="AG5534" s="2" t="s">
        <v>2998</v>
      </c>
      <c r="AH5534" s="2" t="s">
        <v>17086</v>
      </c>
    </row>
    <row r="5535" spans="24:34" x14ac:dyDescent="0.4">
      <c r="X5535" s="2" t="s">
        <v>10831</v>
      </c>
      <c r="Y5535" s="2">
        <v>2006</v>
      </c>
      <c r="Z5535" s="2">
        <v>3233.1</v>
      </c>
      <c r="AA5535" s="2">
        <v>76</v>
      </c>
      <c r="AB5535" s="2">
        <v>3</v>
      </c>
      <c r="AC5535" s="2">
        <v>3233.1</v>
      </c>
      <c r="AE5535" s="2" t="s">
        <v>10820</v>
      </c>
      <c r="AF5535" s="2" t="s">
        <v>17390</v>
      </c>
      <c r="AG5535" s="2" t="s">
        <v>2998</v>
      </c>
      <c r="AH5535" s="2" t="s">
        <v>17088</v>
      </c>
    </row>
    <row r="5536" spans="24:34" x14ac:dyDescent="0.4">
      <c r="X5536" s="2" t="s">
        <v>1929</v>
      </c>
      <c r="Y5536" s="2">
        <v>1987</v>
      </c>
      <c r="Z5536" s="2">
        <v>1448.2</v>
      </c>
      <c r="AA5536" s="2">
        <v>53</v>
      </c>
      <c r="AB5536" s="2">
        <v>2</v>
      </c>
      <c r="AC5536" s="2">
        <v>1448.2</v>
      </c>
      <c r="AE5536" s="2" t="s">
        <v>10821</v>
      </c>
      <c r="AF5536" s="2" t="s">
        <v>17390</v>
      </c>
      <c r="AG5536" s="2" t="s">
        <v>2998</v>
      </c>
      <c r="AH5536" s="2" t="s">
        <v>17086</v>
      </c>
    </row>
    <row r="5537" spans="24:34" x14ac:dyDescent="0.4">
      <c r="X5537" s="2" t="s">
        <v>10834</v>
      </c>
      <c r="Y5537" s="2">
        <v>1972</v>
      </c>
      <c r="Z5537" s="2">
        <v>3740.78</v>
      </c>
      <c r="AA5537" s="2">
        <v>124</v>
      </c>
      <c r="AB5537" s="2">
        <v>5</v>
      </c>
      <c r="AC5537" s="2">
        <v>3740.78</v>
      </c>
      <c r="AE5537" s="2" t="s">
        <v>10822</v>
      </c>
      <c r="AF5537" s="2" t="s">
        <v>17390</v>
      </c>
      <c r="AG5537" s="2" t="s">
        <v>2998</v>
      </c>
      <c r="AH5537" s="2" t="s">
        <v>17086</v>
      </c>
    </row>
    <row r="5538" spans="24:34" x14ac:dyDescent="0.4">
      <c r="X5538" s="2" t="s">
        <v>2956</v>
      </c>
      <c r="Y5538" s="2">
        <v>1971</v>
      </c>
      <c r="Z5538" s="2">
        <v>5798.02</v>
      </c>
      <c r="AA5538" s="2">
        <v>215</v>
      </c>
      <c r="AB5538" s="2">
        <v>5</v>
      </c>
      <c r="AC5538" s="2">
        <v>5798.02</v>
      </c>
      <c r="AE5538" s="2" t="s">
        <v>10823</v>
      </c>
      <c r="AF5538" s="2" t="s">
        <v>17390</v>
      </c>
      <c r="AG5538" s="2" t="s">
        <v>2998</v>
      </c>
      <c r="AH5538" s="2" t="s">
        <v>17086</v>
      </c>
    </row>
    <row r="5539" spans="24:34" x14ac:dyDescent="0.4">
      <c r="X5539" s="2" t="s">
        <v>10836</v>
      </c>
      <c r="Y5539" s="2">
        <v>1971</v>
      </c>
      <c r="Z5539" s="2">
        <v>3768.51</v>
      </c>
      <c r="AA5539" s="2">
        <v>125</v>
      </c>
      <c r="AB5539" s="2">
        <v>5</v>
      </c>
      <c r="AC5539" s="2">
        <v>3767.69</v>
      </c>
      <c r="AE5539" s="2" t="s">
        <v>10824</v>
      </c>
      <c r="AF5539" s="2" t="s">
        <v>17390</v>
      </c>
      <c r="AG5539" s="2" t="s">
        <v>2998</v>
      </c>
      <c r="AH5539" s="2" t="s">
        <v>17086</v>
      </c>
    </row>
    <row r="5540" spans="24:34" x14ac:dyDescent="0.4">
      <c r="X5540" s="2" t="s">
        <v>10837</v>
      </c>
      <c r="Y5540" s="2">
        <v>1971</v>
      </c>
      <c r="Z5540" s="2">
        <v>5728.24</v>
      </c>
      <c r="AA5540" s="2">
        <v>210</v>
      </c>
      <c r="AB5540" s="2">
        <v>5</v>
      </c>
      <c r="AC5540" s="2">
        <v>5728.24</v>
      </c>
      <c r="AE5540" s="2" t="s">
        <v>10825</v>
      </c>
      <c r="AF5540" s="2" t="s">
        <v>17390</v>
      </c>
      <c r="AG5540" s="2" t="s">
        <v>2998</v>
      </c>
      <c r="AH5540" s="2" t="s">
        <v>17088</v>
      </c>
    </row>
    <row r="5541" spans="24:34" x14ac:dyDescent="0.4">
      <c r="X5541" s="2" t="s">
        <v>10839</v>
      </c>
      <c r="Y5541" s="2">
        <v>1983</v>
      </c>
      <c r="Z5541" s="2">
        <v>1867</v>
      </c>
      <c r="AA5541" s="2">
        <v>12</v>
      </c>
      <c r="AB5541" s="2">
        <v>3</v>
      </c>
      <c r="AC5541" s="2">
        <v>1867</v>
      </c>
      <c r="AE5541" s="2" t="s">
        <v>10826</v>
      </c>
      <c r="AF5541" s="2" t="s">
        <v>17390</v>
      </c>
      <c r="AG5541" s="2" t="s">
        <v>2998</v>
      </c>
      <c r="AH5541" s="2" t="s">
        <v>17400</v>
      </c>
    </row>
    <row r="5542" spans="24:34" x14ac:dyDescent="0.4">
      <c r="X5542" s="2" t="s">
        <v>10841</v>
      </c>
      <c r="Y5542" s="2">
        <v>1990</v>
      </c>
      <c r="Z5542" s="2">
        <v>1885.7</v>
      </c>
      <c r="AA5542" s="2">
        <v>52</v>
      </c>
      <c r="AB5542" s="2">
        <v>3</v>
      </c>
      <c r="AC5542" s="2">
        <v>1885.7</v>
      </c>
      <c r="AE5542" s="2" t="s">
        <v>10829</v>
      </c>
      <c r="AF5542" s="2" t="s">
        <v>17390</v>
      </c>
      <c r="AG5542" s="2" t="s">
        <v>2998</v>
      </c>
      <c r="AH5542" s="2" t="s">
        <v>17086</v>
      </c>
    </row>
    <row r="5543" spans="24:34" x14ac:dyDescent="0.4">
      <c r="X5543" s="2" t="s">
        <v>10843</v>
      </c>
      <c r="Y5543" s="2">
        <v>1982</v>
      </c>
      <c r="Z5543" s="2">
        <v>1403</v>
      </c>
      <c r="AA5543" s="2">
        <v>28</v>
      </c>
      <c r="AB5543" s="2">
        <v>2</v>
      </c>
      <c r="AC5543" s="2">
        <v>826.46</v>
      </c>
      <c r="AE5543" s="2" t="s">
        <v>10830</v>
      </c>
      <c r="AF5543" s="2" t="s">
        <v>17390</v>
      </c>
      <c r="AG5543" s="2" t="s">
        <v>2998</v>
      </c>
      <c r="AH5543" s="2" t="s">
        <v>17088</v>
      </c>
    </row>
    <row r="5544" spans="24:34" x14ac:dyDescent="0.4">
      <c r="X5544" s="2" t="s">
        <v>2972</v>
      </c>
      <c r="Y5544" s="2">
        <v>1966</v>
      </c>
      <c r="Z5544" s="2">
        <v>705.46</v>
      </c>
      <c r="AA5544" s="2">
        <v>30</v>
      </c>
      <c r="AB5544" s="2">
        <v>2</v>
      </c>
      <c r="AC5544" s="2">
        <v>705.46</v>
      </c>
      <c r="AE5544" s="2" t="s">
        <v>10831</v>
      </c>
      <c r="AF5544" s="2" t="s">
        <v>17390</v>
      </c>
      <c r="AG5544" s="2" t="s">
        <v>2998</v>
      </c>
      <c r="AH5544" s="2" t="s">
        <v>17393</v>
      </c>
    </row>
    <row r="5545" spans="24:34" x14ac:dyDescent="0.4">
      <c r="X5545" s="2" t="s">
        <v>10846</v>
      </c>
      <c r="Y5545" s="2">
        <v>1965</v>
      </c>
      <c r="Z5545" s="2">
        <v>679.86</v>
      </c>
      <c r="AA5545" s="2">
        <v>24</v>
      </c>
      <c r="AB5545" s="2">
        <v>2</v>
      </c>
      <c r="AC5545" s="2">
        <v>679.86</v>
      </c>
      <c r="AE5545" s="2" t="s">
        <v>1929</v>
      </c>
      <c r="AF5545" s="2" t="s">
        <v>17390</v>
      </c>
      <c r="AG5545" s="2" t="s">
        <v>2998</v>
      </c>
      <c r="AH5545" s="2" t="s">
        <v>17400</v>
      </c>
    </row>
    <row r="5546" spans="24:34" x14ac:dyDescent="0.4">
      <c r="X5546" s="2" t="s">
        <v>2976</v>
      </c>
      <c r="Y5546" s="2">
        <v>1965</v>
      </c>
      <c r="Z5546" s="2">
        <v>671.13</v>
      </c>
      <c r="AA5546" s="2">
        <v>30</v>
      </c>
      <c r="AB5546" s="2">
        <v>2</v>
      </c>
      <c r="AC5546" s="2">
        <v>671.13</v>
      </c>
      <c r="AE5546" s="2" t="s">
        <v>10834</v>
      </c>
      <c r="AF5546" s="2" t="s">
        <v>17390</v>
      </c>
      <c r="AG5546" s="2" t="s">
        <v>2998</v>
      </c>
      <c r="AH5546" s="2" t="s">
        <v>17393</v>
      </c>
    </row>
    <row r="5547" spans="24:34" x14ac:dyDescent="0.4">
      <c r="X5547" s="2" t="s">
        <v>10849</v>
      </c>
      <c r="Y5547" s="2">
        <v>1993</v>
      </c>
      <c r="Z5547" s="2">
        <v>2287.61</v>
      </c>
      <c r="AA5547" s="2">
        <v>76</v>
      </c>
      <c r="AB5547" s="2">
        <v>3</v>
      </c>
      <c r="AC5547" s="2">
        <v>2287.61</v>
      </c>
      <c r="AE5547" s="2" t="s">
        <v>2956</v>
      </c>
      <c r="AF5547" s="2" t="s">
        <v>17397</v>
      </c>
      <c r="AG5547" s="2" t="s">
        <v>2998</v>
      </c>
      <c r="AH5547" s="2" t="s">
        <v>17413</v>
      </c>
    </row>
    <row r="5548" spans="24:34" x14ac:dyDescent="0.4">
      <c r="X5548" s="2" t="s">
        <v>17321</v>
      </c>
      <c r="Y5548" s="2">
        <v>1934</v>
      </c>
      <c r="Z5548" s="2">
        <v>492.82</v>
      </c>
      <c r="AA5548" s="2">
        <v>21</v>
      </c>
      <c r="AB5548" s="2">
        <v>2</v>
      </c>
      <c r="AC5548" s="2">
        <v>492.82</v>
      </c>
      <c r="AE5548" s="2" t="s">
        <v>10836</v>
      </c>
      <c r="AF5548" s="2" t="s">
        <v>17390</v>
      </c>
      <c r="AG5548" s="2" t="s">
        <v>2998</v>
      </c>
      <c r="AH5548" s="2" t="s">
        <v>17393</v>
      </c>
    </row>
    <row r="5549" spans="24:34" x14ac:dyDescent="0.4">
      <c r="X5549" s="2" t="s">
        <v>10851</v>
      </c>
      <c r="Y5549" s="2">
        <v>1980</v>
      </c>
      <c r="Z5549" s="2">
        <v>1417</v>
      </c>
      <c r="AA5549" s="2">
        <v>48</v>
      </c>
      <c r="AB5549" s="2">
        <v>2</v>
      </c>
      <c r="AC5549" s="2">
        <v>1417</v>
      </c>
      <c r="AE5549" s="2" t="s">
        <v>10837</v>
      </c>
      <c r="AF5549" s="2" t="s">
        <v>17397</v>
      </c>
      <c r="AG5549" s="2" t="s">
        <v>2998</v>
      </c>
      <c r="AH5549" s="2" t="s">
        <v>17413</v>
      </c>
    </row>
    <row r="5550" spans="24:34" x14ac:dyDescent="0.4">
      <c r="X5550" s="2" t="s">
        <v>10853</v>
      </c>
      <c r="Y5550" s="2">
        <v>1981</v>
      </c>
      <c r="Z5550" s="2">
        <v>2032.4</v>
      </c>
      <c r="AA5550" s="2">
        <v>63</v>
      </c>
      <c r="AB5550" s="2">
        <v>2</v>
      </c>
      <c r="AC5550" s="2">
        <v>2032.4</v>
      </c>
      <c r="AE5550" s="2" t="s">
        <v>10839</v>
      </c>
      <c r="AF5550" s="2" t="s">
        <v>17390</v>
      </c>
      <c r="AG5550" s="2" t="s">
        <v>2998</v>
      </c>
      <c r="AH5550" s="2" t="s">
        <v>17400</v>
      </c>
    </row>
    <row r="5551" spans="24:34" x14ac:dyDescent="0.4">
      <c r="X5551" s="2" t="s">
        <v>10854</v>
      </c>
      <c r="Y5551" s="2">
        <v>1972</v>
      </c>
      <c r="Z5551" s="2">
        <v>382.71</v>
      </c>
      <c r="AA5551" s="2">
        <v>21</v>
      </c>
      <c r="AB5551" s="2">
        <v>2</v>
      </c>
      <c r="AC5551" s="2">
        <v>382.71</v>
      </c>
      <c r="AE5551" s="2" t="s">
        <v>10841</v>
      </c>
      <c r="AF5551" s="2" t="s">
        <v>17390</v>
      </c>
      <c r="AG5551" s="2" t="s">
        <v>2998</v>
      </c>
      <c r="AH5551" s="2" t="s">
        <v>17088</v>
      </c>
    </row>
    <row r="5552" spans="24:34" x14ac:dyDescent="0.4">
      <c r="X5552" s="2" t="s">
        <v>10856</v>
      </c>
      <c r="Y5552" s="2">
        <v>2008</v>
      </c>
      <c r="Z5552" s="2">
        <v>3711</v>
      </c>
      <c r="AA5552" s="2">
        <v>94</v>
      </c>
      <c r="AB5552" s="2">
        <v>3</v>
      </c>
      <c r="AC5552" s="2">
        <v>3710</v>
      </c>
      <c r="AE5552" s="2" t="s">
        <v>10843</v>
      </c>
      <c r="AF5552" s="2" t="s">
        <v>17390</v>
      </c>
      <c r="AG5552" s="2" t="s">
        <v>2998</v>
      </c>
      <c r="AH5552" s="2" t="s">
        <v>17400</v>
      </c>
    </row>
    <row r="5553" spans="24:34" x14ac:dyDescent="0.4">
      <c r="X5553" s="2" t="s">
        <v>10857</v>
      </c>
      <c r="Y5553" s="2">
        <v>2008</v>
      </c>
      <c r="Z5553" s="2">
        <v>3699</v>
      </c>
      <c r="AA5553" s="2">
        <v>94</v>
      </c>
      <c r="AB5553" s="2">
        <v>3</v>
      </c>
      <c r="AC5553" s="2">
        <v>3698.7</v>
      </c>
      <c r="AE5553" s="2" t="s">
        <v>2972</v>
      </c>
      <c r="AF5553" s="2" t="s">
        <v>17390</v>
      </c>
      <c r="AG5553" s="2" t="s">
        <v>2998</v>
      </c>
      <c r="AH5553" s="2" t="s">
        <v>17088</v>
      </c>
    </row>
    <row r="5554" spans="24:34" x14ac:dyDescent="0.4">
      <c r="X5554" s="2" t="s">
        <v>10859</v>
      </c>
      <c r="Y5554" s="2">
        <v>2009</v>
      </c>
      <c r="Z5554" s="2">
        <v>4282.1000000000004</v>
      </c>
      <c r="AA5554" s="2">
        <v>94</v>
      </c>
      <c r="AB5554" s="2">
        <v>3</v>
      </c>
      <c r="AC5554" s="2">
        <v>4282.1000000000004</v>
      </c>
      <c r="AE5554" s="2" t="s">
        <v>10846</v>
      </c>
      <c r="AF5554" s="2" t="s">
        <v>17390</v>
      </c>
      <c r="AG5554" s="2" t="s">
        <v>2998</v>
      </c>
      <c r="AH5554" s="2" t="s">
        <v>17088</v>
      </c>
    </row>
    <row r="5555" spans="24:34" x14ac:dyDescent="0.4">
      <c r="X5555" s="2" t="s">
        <v>10861</v>
      </c>
      <c r="Y5555" s="2">
        <v>2009</v>
      </c>
      <c r="Z5555" s="2">
        <v>2738</v>
      </c>
      <c r="AA5555" s="2">
        <v>57</v>
      </c>
      <c r="AB5555" s="2">
        <v>3</v>
      </c>
      <c r="AC5555" s="2">
        <v>2737.7</v>
      </c>
      <c r="AE5555" s="2" t="s">
        <v>2976</v>
      </c>
      <c r="AF5555" s="2" t="s">
        <v>17390</v>
      </c>
      <c r="AG5555" s="2" t="s">
        <v>2998</v>
      </c>
      <c r="AH5555" s="2" t="s">
        <v>17088</v>
      </c>
    </row>
    <row r="5556" spans="24:34" x14ac:dyDescent="0.4">
      <c r="X5556" s="2" t="s">
        <v>10863</v>
      </c>
      <c r="Y5556" s="2">
        <v>2004</v>
      </c>
      <c r="Z5556" s="2">
        <v>377.1</v>
      </c>
      <c r="AA5556" s="2">
        <v>11</v>
      </c>
      <c r="AB5556" s="2">
        <v>2</v>
      </c>
      <c r="AC5556" s="2">
        <v>377.1</v>
      </c>
      <c r="AE5556" s="2" t="s">
        <v>10849</v>
      </c>
      <c r="AF5556" s="2" t="s">
        <v>17390</v>
      </c>
      <c r="AG5556" s="2" t="s">
        <v>2998</v>
      </c>
      <c r="AH5556" s="2" t="s">
        <v>17400</v>
      </c>
    </row>
    <row r="5557" spans="24:34" x14ac:dyDescent="0.4">
      <c r="X5557" s="2" t="s">
        <v>10864</v>
      </c>
      <c r="Y5557" s="2">
        <v>1995</v>
      </c>
      <c r="Z5557" s="2">
        <v>1208.8</v>
      </c>
      <c r="AA5557" s="2">
        <v>42</v>
      </c>
      <c r="AB5557" s="2">
        <v>3</v>
      </c>
      <c r="AC5557" s="2">
        <v>1208.8</v>
      </c>
      <c r="AE5557" s="2" t="s">
        <v>10851</v>
      </c>
      <c r="AF5557" s="2" t="s">
        <v>17390</v>
      </c>
      <c r="AG5557" s="2" t="s">
        <v>2998</v>
      </c>
      <c r="AH5557" s="2" t="s">
        <v>17400</v>
      </c>
    </row>
    <row r="5558" spans="24:34" x14ac:dyDescent="0.4">
      <c r="X5558" s="2" t="s">
        <v>10865</v>
      </c>
      <c r="Y5558" s="2">
        <v>1994</v>
      </c>
      <c r="Z5558" s="2">
        <v>1675.12</v>
      </c>
      <c r="AA5558" s="2">
        <v>43</v>
      </c>
      <c r="AB5558" s="2">
        <v>3</v>
      </c>
      <c r="AC5558" s="2">
        <v>1573.35</v>
      </c>
      <c r="AE5558" s="2" t="s">
        <v>10853</v>
      </c>
      <c r="AF5558" s="2" t="s">
        <v>17390</v>
      </c>
      <c r="AG5558" s="2" t="s">
        <v>2998</v>
      </c>
      <c r="AH5558" s="2" t="s">
        <v>17393</v>
      </c>
    </row>
    <row r="5559" spans="24:34" x14ac:dyDescent="0.4">
      <c r="X5559" s="2" t="s">
        <v>10867</v>
      </c>
      <c r="Y5559" s="2">
        <v>1959</v>
      </c>
      <c r="Z5559" s="2">
        <v>462.91</v>
      </c>
      <c r="AA5559" s="2">
        <v>14</v>
      </c>
      <c r="AB5559" s="2">
        <v>2</v>
      </c>
      <c r="AC5559" s="2">
        <v>462.91</v>
      </c>
      <c r="AE5559" s="2" t="s">
        <v>10854</v>
      </c>
      <c r="AF5559" s="2" t="s">
        <v>17448</v>
      </c>
      <c r="AG5559" s="2" t="s">
        <v>2998</v>
      </c>
      <c r="AH5559" s="2" t="s">
        <v>17086</v>
      </c>
    </row>
    <row r="5560" spans="24:34" x14ac:dyDescent="0.4">
      <c r="X5560" s="2" t="s">
        <v>10869</v>
      </c>
      <c r="Y5560" s="2">
        <v>1958</v>
      </c>
      <c r="Z5560" s="2">
        <v>524.6</v>
      </c>
      <c r="AA5560" s="2">
        <v>24</v>
      </c>
      <c r="AB5560" s="2">
        <v>2</v>
      </c>
      <c r="AC5560" s="2">
        <v>524.6</v>
      </c>
      <c r="AE5560" s="2" t="s">
        <v>10856</v>
      </c>
      <c r="AF5560" s="2" t="s">
        <v>17390</v>
      </c>
      <c r="AG5560" s="2" t="s">
        <v>2998</v>
      </c>
      <c r="AH5560" s="2" t="s">
        <v>17393</v>
      </c>
    </row>
    <row r="5561" spans="24:34" x14ac:dyDescent="0.4">
      <c r="X5561" s="2" t="s">
        <v>1930</v>
      </c>
      <c r="Y5561" s="2">
        <v>1960</v>
      </c>
      <c r="Z5561" s="2">
        <v>621.04999999999995</v>
      </c>
      <c r="AA5561" s="2">
        <v>30</v>
      </c>
      <c r="AB5561" s="2">
        <v>2</v>
      </c>
      <c r="AC5561" s="2">
        <v>621.04999999999995</v>
      </c>
      <c r="AE5561" s="2" t="s">
        <v>10857</v>
      </c>
      <c r="AF5561" s="2" t="s">
        <v>17390</v>
      </c>
      <c r="AG5561" s="2" t="s">
        <v>2998</v>
      </c>
      <c r="AH5561" s="2" t="s">
        <v>17393</v>
      </c>
    </row>
    <row r="5562" spans="24:34" x14ac:dyDescent="0.4">
      <c r="X5562" s="2" t="s">
        <v>10872</v>
      </c>
      <c r="Y5562" s="2">
        <v>1963</v>
      </c>
      <c r="Z5562" s="2">
        <v>607.38</v>
      </c>
      <c r="AA5562" s="2">
        <v>31</v>
      </c>
      <c r="AB5562" s="2">
        <v>2</v>
      </c>
      <c r="AC5562" s="2">
        <v>607.38</v>
      </c>
      <c r="AE5562" s="2" t="s">
        <v>10859</v>
      </c>
      <c r="AF5562" s="2" t="s">
        <v>17390</v>
      </c>
      <c r="AG5562" s="2" t="s">
        <v>2998</v>
      </c>
      <c r="AH5562" s="2" t="s">
        <v>17400</v>
      </c>
    </row>
    <row r="5563" spans="24:34" x14ac:dyDescent="0.4">
      <c r="X5563" s="2" t="s">
        <v>1931</v>
      </c>
      <c r="Y5563" s="2">
        <v>1961</v>
      </c>
      <c r="Z5563" s="2">
        <v>604.95000000000005</v>
      </c>
      <c r="AA5563" s="2">
        <v>33</v>
      </c>
      <c r="AB5563" s="2">
        <v>2</v>
      </c>
      <c r="AC5563" s="2">
        <v>604.95000000000005</v>
      </c>
      <c r="AE5563" s="2" t="s">
        <v>10861</v>
      </c>
      <c r="AF5563" s="2" t="s">
        <v>17390</v>
      </c>
      <c r="AG5563" s="2" t="s">
        <v>2998</v>
      </c>
      <c r="AH5563" s="2" t="s">
        <v>17393</v>
      </c>
    </row>
    <row r="5564" spans="24:34" x14ac:dyDescent="0.4">
      <c r="X5564" s="2" t="s">
        <v>10874</v>
      </c>
      <c r="Y5564" s="2">
        <v>1964</v>
      </c>
      <c r="Z5564" s="2">
        <v>677.41</v>
      </c>
      <c r="AA5564" s="2">
        <v>35</v>
      </c>
      <c r="AB5564" s="2">
        <v>2</v>
      </c>
      <c r="AC5564" s="2">
        <v>677.41</v>
      </c>
      <c r="AE5564" s="2" t="s">
        <v>10863</v>
      </c>
      <c r="AF5564" s="2" t="s">
        <v>17390</v>
      </c>
      <c r="AG5564" s="2" t="s">
        <v>2998</v>
      </c>
      <c r="AH5564" s="2" t="s">
        <v>17086</v>
      </c>
    </row>
    <row r="5565" spans="24:34" x14ac:dyDescent="0.4">
      <c r="X5565" s="2" t="s">
        <v>10876</v>
      </c>
      <c r="Y5565" s="2">
        <v>1962</v>
      </c>
      <c r="Z5565" s="2">
        <v>601.69000000000005</v>
      </c>
      <c r="AA5565" s="2">
        <v>34</v>
      </c>
      <c r="AB5565" s="2">
        <v>2</v>
      </c>
      <c r="AC5565" s="2">
        <v>601.69000000000005</v>
      </c>
      <c r="AE5565" s="2" t="s">
        <v>10864</v>
      </c>
      <c r="AF5565" s="2" t="s">
        <v>17390</v>
      </c>
      <c r="AG5565" s="2" t="s">
        <v>17436</v>
      </c>
      <c r="AH5565" s="2" t="s">
        <v>17088</v>
      </c>
    </row>
    <row r="5566" spans="24:34" x14ac:dyDescent="0.4">
      <c r="X5566" s="2" t="s">
        <v>10879</v>
      </c>
      <c r="Y5566" s="2">
        <v>1964</v>
      </c>
      <c r="Z5566" s="2">
        <v>671.62</v>
      </c>
      <c r="AA5566" s="2">
        <v>30</v>
      </c>
      <c r="AB5566" s="2">
        <v>2</v>
      </c>
      <c r="AC5566" s="2">
        <v>671.62</v>
      </c>
      <c r="AE5566" s="2" t="s">
        <v>10865</v>
      </c>
      <c r="AF5566" s="2" t="s">
        <v>17390</v>
      </c>
      <c r="AG5566" s="2" t="s">
        <v>2998</v>
      </c>
      <c r="AH5566" s="2" t="s">
        <v>17088</v>
      </c>
    </row>
    <row r="5567" spans="24:34" x14ac:dyDescent="0.4">
      <c r="X5567" s="2" t="s">
        <v>10881</v>
      </c>
      <c r="Y5567" s="2">
        <v>1962</v>
      </c>
      <c r="Z5567" s="2">
        <v>598.02</v>
      </c>
      <c r="AA5567" s="2">
        <v>29</v>
      </c>
      <c r="AB5567" s="2">
        <v>2</v>
      </c>
      <c r="AC5567" s="2">
        <v>598.02</v>
      </c>
      <c r="AE5567" s="2" t="s">
        <v>10867</v>
      </c>
      <c r="AF5567" s="2" t="s">
        <v>17390</v>
      </c>
      <c r="AG5567" s="2" t="s">
        <v>2998</v>
      </c>
      <c r="AH5567" s="2" t="s">
        <v>17086</v>
      </c>
    </row>
    <row r="5568" spans="24:34" x14ac:dyDescent="0.4">
      <c r="X5568" s="2" t="s">
        <v>10884</v>
      </c>
      <c r="Y5568" s="2">
        <v>1967</v>
      </c>
      <c r="Z5568" s="2">
        <v>2812.61</v>
      </c>
      <c r="AA5568" s="2">
        <v>58</v>
      </c>
      <c r="AB5568" s="2">
        <v>4</v>
      </c>
      <c r="AC5568" s="2">
        <v>2812.61</v>
      </c>
      <c r="AE5568" s="2" t="s">
        <v>10869</v>
      </c>
      <c r="AF5568" s="2" t="s">
        <v>17390</v>
      </c>
      <c r="AG5568" s="2" t="s">
        <v>2998</v>
      </c>
      <c r="AH5568" s="2" t="s">
        <v>17088</v>
      </c>
    </row>
    <row r="5569" spans="24:34" x14ac:dyDescent="0.4">
      <c r="X5569" s="2" t="s">
        <v>10886</v>
      </c>
      <c r="Y5569" s="2">
        <v>1980</v>
      </c>
      <c r="Z5569" s="2">
        <v>5144.3</v>
      </c>
      <c r="AA5569" s="2">
        <v>174</v>
      </c>
      <c r="AB5569" s="2">
        <v>5</v>
      </c>
      <c r="AC5569" s="2">
        <v>5144.3</v>
      </c>
      <c r="AE5569" s="2" t="s">
        <v>1930</v>
      </c>
      <c r="AF5569" s="2" t="s">
        <v>17390</v>
      </c>
      <c r="AG5569" s="2" t="s">
        <v>2998</v>
      </c>
      <c r="AH5569" s="2" t="s">
        <v>17088</v>
      </c>
    </row>
    <row r="5570" spans="24:34" x14ac:dyDescent="0.4">
      <c r="X5570" s="2" t="s">
        <v>10887</v>
      </c>
      <c r="Y5570" s="2">
        <v>1971</v>
      </c>
      <c r="Z5570" s="2">
        <v>3154.48</v>
      </c>
      <c r="AA5570" s="2">
        <v>127</v>
      </c>
      <c r="AB5570" s="2">
        <v>5</v>
      </c>
      <c r="AC5570" s="2">
        <v>3154.48</v>
      </c>
      <c r="AE5570" s="2" t="s">
        <v>10872</v>
      </c>
      <c r="AF5570" s="2" t="s">
        <v>17390</v>
      </c>
      <c r="AG5570" s="2" t="s">
        <v>2998</v>
      </c>
      <c r="AH5570" s="2" t="s">
        <v>17088</v>
      </c>
    </row>
    <row r="5571" spans="24:34" x14ac:dyDescent="0.4">
      <c r="X5571" s="2" t="s">
        <v>10889</v>
      </c>
      <c r="Y5571" s="2">
        <v>1978</v>
      </c>
      <c r="Z5571" s="2">
        <v>3593</v>
      </c>
      <c r="AA5571" s="2">
        <v>143</v>
      </c>
      <c r="AB5571" s="2">
        <v>5</v>
      </c>
      <c r="AC5571" s="2">
        <v>3593</v>
      </c>
      <c r="AE5571" s="2" t="s">
        <v>1931</v>
      </c>
      <c r="AF5571" s="2" t="s">
        <v>17390</v>
      </c>
      <c r="AG5571" s="2" t="s">
        <v>2998</v>
      </c>
      <c r="AH5571" s="2" t="s">
        <v>17088</v>
      </c>
    </row>
    <row r="5572" spans="24:34" x14ac:dyDescent="0.4">
      <c r="X5572" s="2" t="s">
        <v>10891</v>
      </c>
      <c r="Y5572" s="2">
        <v>1970</v>
      </c>
      <c r="Z5572" s="2">
        <v>4146.08</v>
      </c>
      <c r="AA5572" s="2">
        <v>141</v>
      </c>
      <c r="AB5572" s="2">
        <v>5</v>
      </c>
      <c r="AC5572" s="2">
        <v>4146.08</v>
      </c>
      <c r="AE5572" s="2" t="s">
        <v>10874</v>
      </c>
      <c r="AF5572" s="2" t="s">
        <v>17390</v>
      </c>
      <c r="AG5572" s="2" t="s">
        <v>2998</v>
      </c>
      <c r="AH5572" s="2" t="s">
        <v>17088</v>
      </c>
    </row>
    <row r="5573" spans="24:34" x14ac:dyDescent="0.4">
      <c r="X5573" s="2" t="s">
        <v>10892</v>
      </c>
      <c r="Y5573" s="2">
        <v>1966</v>
      </c>
      <c r="Z5573" s="2">
        <v>664.25</v>
      </c>
      <c r="AA5573" s="2">
        <v>19</v>
      </c>
      <c r="AB5573" s="2">
        <v>2</v>
      </c>
      <c r="AC5573" s="2">
        <v>664.25</v>
      </c>
      <c r="AE5573" s="2" t="s">
        <v>10876</v>
      </c>
      <c r="AF5573" s="2" t="s">
        <v>17390</v>
      </c>
      <c r="AG5573" s="2" t="s">
        <v>2998</v>
      </c>
      <c r="AH5573" s="2" t="s">
        <v>17088</v>
      </c>
    </row>
    <row r="5574" spans="24:34" x14ac:dyDescent="0.4">
      <c r="X5574" s="2" t="s">
        <v>1932</v>
      </c>
      <c r="Y5574" s="2">
        <v>1965</v>
      </c>
      <c r="Z5574" s="2">
        <v>514.70000000000005</v>
      </c>
      <c r="AA5574" s="2">
        <v>21</v>
      </c>
      <c r="AB5574" s="2">
        <v>2</v>
      </c>
      <c r="AC5574" s="2">
        <v>514.70000000000005</v>
      </c>
      <c r="AE5574" s="2" t="s">
        <v>10879</v>
      </c>
      <c r="AF5574" s="2" t="s">
        <v>17390</v>
      </c>
      <c r="AG5574" s="2" t="s">
        <v>2998</v>
      </c>
      <c r="AH5574" s="2" t="s">
        <v>17088</v>
      </c>
    </row>
    <row r="5575" spans="24:34" x14ac:dyDescent="0.4">
      <c r="X5575" s="2" t="s">
        <v>10895</v>
      </c>
      <c r="Y5575" s="2">
        <v>1970</v>
      </c>
      <c r="Z5575" s="2">
        <v>2108.6799999999998</v>
      </c>
      <c r="AA5575" s="2">
        <v>143</v>
      </c>
      <c r="AB5575" s="2">
        <v>5</v>
      </c>
      <c r="AC5575" s="2">
        <v>2108.6799999999998</v>
      </c>
      <c r="AE5575" s="2" t="s">
        <v>10881</v>
      </c>
      <c r="AF5575" s="2" t="s">
        <v>17390</v>
      </c>
      <c r="AG5575" s="2" t="s">
        <v>2998</v>
      </c>
      <c r="AH5575" s="2" t="s">
        <v>17088</v>
      </c>
    </row>
    <row r="5576" spans="24:34" x14ac:dyDescent="0.4">
      <c r="X5576" s="2" t="s">
        <v>10896</v>
      </c>
      <c r="Y5576" s="2">
        <v>2002</v>
      </c>
      <c r="Z5576" s="2">
        <v>1144.0999999999999</v>
      </c>
      <c r="AA5576" s="2">
        <v>25</v>
      </c>
      <c r="AB5576" s="2">
        <v>3</v>
      </c>
      <c r="AC5576" s="2">
        <v>1144.0999999999999</v>
      </c>
      <c r="AE5576" s="2" t="s">
        <v>10884</v>
      </c>
      <c r="AF5576" s="2" t="s">
        <v>17390</v>
      </c>
      <c r="AG5576" s="2" t="s">
        <v>2998</v>
      </c>
      <c r="AH5576" s="2" t="s">
        <v>17400</v>
      </c>
    </row>
    <row r="5577" spans="24:34" x14ac:dyDescent="0.4">
      <c r="X5577" s="2" t="s">
        <v>10898</v>
      </c>
      <c r="Y5577" s="2">
        <v>1993</v>
      </c>
      <c r="Z5577" s="2">
        <v>4075.77</v>
      </c>
      <c r="AA5577" s="2">
        <v>148</v>
      </c>
      <c r="AB5577" s="2">
        <v>5</v>
      </c>
      <c r="AC5577" s="2">
        <v>4075.77</v>
      </c>
      <c r="AE5577" s="2" t="s">
        <v>10886</v>
      </c>
      <c r="AF5577" s="2" t="s">
        <v>17390</v>
      </c>
      <c r="AG5577" s="2" t="s">
        <v>2998</v>
      </c>
      <c r="AH5577" s="2" t="s">
        <v>17398</v>
      </c>
    </row>
    <row r="5578" spans="24:34" x14ac:dyDescent="0.4">
      <c r="X5578" s="2" t="s">
        <v>1933</v>
      </c>
      <c r="Y5578" s="2">
        <v>1988</v>
      </c>
      <c r="Z5578" s="2">
        <v>3746.87</v>
      </c>
      <c r="AA5578" s="2">
        <v>145</v>
      </c>
      <c r="AB5578" s="2">
        <v>5</v>
      </c>
      <c r="AC5578" s="2">
        <v>3746.87</v>
      </c>
      <c r="AE5578" s="2" t="s">
        <v>10887</v>
      </c>
      <c r="AF5578" s="2" t="s">
        <v>17390</v>
      </c>
      <c r="AG5578" s="2" t="s">
        <v>2998</v>
      </c>
      <c r="AH5578" s="2" t="s">
        <v>17393</v>
      </c>
    </row>
    <row r="5579" spans="24:34" x14ac:dyDescent="0.4">
      <c r="X5579" s="2" t="s">
        <v>10900</v>
      </c>
      <c r="Y5579" s="2">
        <v>1986</v>
      </c>
      <c r="Z5579" s="2">
        <v>779.87</v>
      </c>
      <c r="AA5579" s="2">
        <v>33</v>
      </c>
      <c r="AB5579" s="2">
        <v>3</v>
      </c>
      <c r="AC5579" s="2">
        <v>779.87</v>
      </c>
      <c r="AE5579" s="2" t="s">
        <v>10889</v>
      </c>
      <c r="AF5579" s="2" t="s">
        <v>17390</v>
      </c>
      <c r="AG5579" s="2" t="s">
        <v>2998</v>
      </c>
      <c r="AH5579" s="2" t="s">
        <v>17393</v>
      </c>
    </row>
    <row r="5580" spans="24:34" x14ac:dyDescent="0.4">
      <c r="X5580" s="2" t="s">
        <v>10902</v>
      </c>
      <c r="Y5580" s="2">
        <v>1978</v>
      </c>
      <c r="Z5580" s="2">
        <v>4027.2</v>
      </c>
      <c r="AA5580" s="2">
        <v>157</v>
      </c>
      <c r="AB5580" s="2">
        <v>5</v>
      </c>
      <c r="AC5580" s="2">
        <v>3046.5</v>
      </c>
      <c r="AE5580" s="2" t="s">
        <v>10891</v>
      </c>
      <c r="AF5580" s="2" t="s">
        <v>17390</v>
      </c>
      <c r="AG5580" s="2" t="s">
        <v>2998</v>
      </c>
      <c r="AH5580" s="2" t="s">
        <v>17393</v>
      </c>
    </row>
    <row r="5581" spans="24:34" x14ac:dyDescent="0.4">
      <c r="X5581" s="2" t="s">
        <v>10903</v>
      </c>
      <c r="Y5581" s="2">
        <v>1979</v>
      </c>
      <c r="Z5581" s="2">
        <v>4025.6</v>
      </c>
      <c r="AA5581" s="2">
        <v>133</v>
      </c>
      <c r="AB5581" s="2">
        <v>5</v>
      </c>
      <c r="AC5581" s="2">
        <v>4025.6</v>
      </c>
      <c r="AE5581" s="2" t="s">
        <v>10892</v>
      </c>
      <c r="AF5581" s="2" t="s">
        <v>17390</v>
      </c>
      <c r="AG5581" s="2" t="s">
        <v>2998</v>
      </c>
      <c r="AH5581" s="2" t="s">
        <v>17088</v>
      </c>
    </row>
    <row r="5582" spans="24:34" x14ac:dyDescent="0.4">
      <c r="X5582" s="2" t="s">
        <v>1934</v>
      </c>
      <c r="Y5582" s="2">
        <v>1986</v>
      </c>
      <c r="Z5582" s="2">
        <v>3374.6</v>
      </c>
      <c r="AA5582" s="2">
        <v>151</v>
      </c>
      <c r="AB5582" s="2">
        <v>5</v>
      </c>
      <c r="AC5582" s="2">
        <v>2594.6999999999998</v>
      </c>
      <c r="AE5582" s="2" t="s">
        <v>1932</v>
      </c>
      <c r="AF5582" s="2" t="s">
        <v>17390</v>
      </c>
      <c r="AG5582" s="2" t="s">
        <v>2998</v>
      </c>
      <c r="AH5582" s="2" t="s">
        <v>17088</v>
      </c>
    </row>
    <row r="5583" spans="24:34" x14ac:dyDescent="0.4">
      <c r="X5583" s="2" t="s">
        <v>10905</v>
      </c>
      <c r="Y5583" s="2">
        <v>1980</v>
      </c>
      <c r="Z5583" s="2">
        <v>3952.9</v>
      </c>
      <c r="AA5583" s="2">
        <v>60</v>
      </c>
      <c r="AB5583" s="2">
        <v>5</v>
      </c>
      <c r="AC5583" s="2">
        <v>3064.9</v>
      </c>
      <c r="AE5583" s="2" t="s">
        <v>10895</v>
      </c>
      <c r="AF5583" s="2" t="s">
        <v>17390</v>
      </c>
      <c r="AG5583" s="2" t="s">
        <v>2998</v>
      </c>
      <c r="AH5583" s="2" t="s">
        <v>17086</v>
      </c>
    </row>
    <row r="5584" spans="24:34" x14ac:dyDescent="0.4">
      <c r="X5584" s="2" t="s">
        <v>10906</v>
      </c>
      <c r="Y5584" s="2">
        <v>1981</v>
      </c>
      <c r="Z5584" s="2">
        <v>4025.4</v>
      </c>
      <c r="AA5584" s="2">
        <v>141</v>
      </c>
      <c r="AB5584" s="2">
        <v>5</v>
      </c>
      <c r="AC5584" s="2">
        <v>4025.4</v>
      </c>
      <c r="AE5584" s="2" t="s">
        <v>10896</v>
      </c>
      <c r="AF5584" s="2" t="s">
        <v>17390</v>
      </c>
      <c r="AG5584" s="2" t="s">
        <v>17436</v>
      </c>
      <c r="AH5584" s="2" t="s">
        <v>17088</v>
      </c>
    </row>
    <row r="5585" spans="24:34" x14ac:dyDescent="0.4">
      <c r="X5585" s="2" t="s">
        <v>10908</v>
      </c>
      <c r="Y5585" s="2">
        <v>1981</v>
      </c>
      <c r="Z5585" s="2">
        <v>3997.88</v>
      </c>
      <c r="AA5585" s="2">
        <v>140</v>
      </c>
      <c r="AB5585" s="2">
        <v>5</v>
      </c>
      <c r="AC5585" s="2">
        <v>3051.48</v>
      </c>
      <c r="AE5585" s="2" t="s">
        <v>10898</v>
      </c>
      <c r="AF5585" s="2" t="s">
        <v>17390</v>
      </c>
      <c r="AG5585" s="2" t="s">
        <v>2998</v>
      </c>
      <c r="AH5585" s="2" t="s">
        <v>17393</v>
      </c>
    </row>
    <row r="5586" spans="24:34" x14ac:dyDescent="0.4">
      <c r="X5586" s="2" t="s">
        <v>1935</v>
      </c>
      <c r="Y5586" s="2">
        <v>1988</v>
      </c>
      <c r="Z5586" s="2">
        <v>4049.9</v>
      </c>
      <c r="AA5586" s="2">
        <v>159</v>
      </c>
      <c r="AB5586" s="2">
        <v>5</v>
      </c>
      <c r="AC5586" s="2">
        <v>4049.9</v>
      </c>
      <c r="AE5586" s="2" t="s">
        <v>1933</v>
      </c>
      <c r="AF5586" s="2" t="s">
        <v>17390</v>
      </c>
      <c r="AG5586" s="2" t="s">
        <v>2998</v>
      </c>
      <c r="AH5586" s="2" t="s">
        <v>17393</v>
      </c>
    </row>
    <row r="5587" spans="24:34" x14ac:dyDescent="0.4">
      <c r="X5587" s="2" t="s">
        <v>1936</v>
      </c>
      <c r="Y5587" s="2">
        <v>1987</v>
      </c>
      <c r="Z5587" s="2">
        <v>3512.8</v>
      </c>
      <c r="AA5587" s="2">
        <v>114</v>
      </c>
      <c r="AB5587" s="2">
        <v>5</v>
      </c>
      <c r="AC5587" s="2">
        <v>3512.8</v>
      </c>
      <c r="AE5587" s="2" t="s">
        <v>10900</v>
      </c>
      <c r="AF5587" s="2" t="s">
        <v>17390</v>
      </c>
      <c r="AG5587" s="2" t="s">
        <v>2998</v>
      </c>
      <c r="AH5587" s="2" t="s">
        <v>17400</v>
      </c>
    </row>
    <row r="5588" spans="24:34" x14ac:dyDescent="0.4">
      <c r="X5588" s="2" t="s">
        <v>1937</v>
      </c>
      <c r="Y5588" s="2">
        <v>1986</v>
      </c>
      <c r="Z5588" s="2">
        <v>2851.99</v>
      </c>
      <c r="AA5588" s="2">
        <v>145</v>
      </c>
      <c r="AB5588" s="2">
        <v>5</v>
      </c>
      <c r="AC5588" s="2">
        <v>2360.59</v>
      </c>
      <c r="AE5588" s="2" t="s">
        <v>10902</v>
      </c>
      <c r="AF5588" s="2" t="s">
        <v>17397</v>
      </c>
      <c r="AG5588" s="2" t="s">
        <v>2998</v>
      </c>
      <c r="AH5588" s="2" t="s">
        <v>17393</v>
      </c>
    </row>
    <row r="5589" spans="24:34" x14ac:dyDescent="0.4">
      <c r="X5589" s="2" t="s">
        <v>1938</v>
      </c>
      <c r="Y5589" s="2">
        <v>1987</v>
      </c>
      <c r="Z5589" s="2">
        <v>3451.53</v>
      </c>
      <c r="AA5589" s="2">
        <v>142</v>
      </c>
      <c r="AB5589" s="2">
        <v>5</v>
      </c>
      <c r="AC5589" s="2">
        <v>3451.53</v>
      </c>
      <c r="AE5589" s="2" t="s">
        <v>10903</v>
      </c>
      <c r="AF5589" s="2" t="s">
        <v>17397</v>
      </c>
      <c r="AG5589" s="2" t="s">
        <v>2998</v>
      </c>
      <c r="AH5589" s="2" t="s">
        <v>17393</v>
      </c>
    </row>
    <row r="5590" spans="24:34" x14ac:dyDescent="0.4">
      <c r="X5590" s="2" t="s">
        <v>1939</v>
      </c>
      <c r="Y5590" s="2">
        <v>1966</v>
      </c>
      <c r="Z5590" s="2">
        <v>933.75</v>
      </c>
      <c r="AA5590" s="2">
        <v>50</v>
      </c>
      <c r="AB5590" s="2">
        <v>2</v>
      </c>
      <c r="AC5590" s="2">
        <v>851.6</v>
      </c>
      <c r="AE5590" s="2" t="s">
        <v>1934</v>
      </c>
      <c r="AF5590" s="2" t="s">
        <v>17390</v>
      </c>
      <c r="AG5590" s="2" t="s">
        <v>2998</v>
      </c>
      <c r="AH5590" s="2" t="s">
        <v>17393</v>
      </c>
    </row>
    <row r="5591" spans="24:34" x14ac:dyDescent="0.4">
      <c r="X5591" s="2" t="s">
        <v>1940</v>
      </c>
      <c r="Y5591" s="2">
        <v>1960</v>
      </c>
      <c r="Z5591" s="2">
        <v>600.73</v>
      </c>
      <c r="AA5591" s="2">
        <v>29</v>
      </c>
      <c r="AB5591" s="2">
        <v>2</v>
      </c>
      <c r="AC5591" s="2">
        <v>600.73</v>
      </c>
      <c r="AE5591" s="2" t="s">
        <v>10905</v>
      </c>
      <c r="AF5591" s="2" t="s">
        <v>17397</v>
      </c>
      <c r="AG5591" s="2" t="s">
        <v>2998</v>
      </c>
      <c r="AH5591" s="2" t="s">
        <v>17393</v>
      </c>
    </row>
    <row r="5592" spans="24:34" x14ac:dyDescent="0.4">
      <c r="X5592" s="2" t="s">
        <v>10911</v>
      </c>
      <c r="Y5592" s="2">
        <v>1964</v>
      </c>
      <c r="Z5592" s="2">
        <v>596.73</v>
      </c>
      <c r="AA5592" s="2">
        <v>25</v>
      </c>
      <c r="AB5592" s="2">
        <v>2</v>
      </c>
      <c r="AC5592" s="2">
        <v>596.73</v>
      </c>
      <c r="AE5592" s="2" t="s">
        <v>10906</v>
      </c>
      <c r="AF5592" s="2" t="s">
        <v>17397</v>
      </c>
      <c r="AG5592" s="2" t="s">
        <v>2998</v>
      </c>
      <c r="AH5592" s="2" t="s">
        <v>17393</v>
      </c>
    </row>
    <row r="5593" spans="24:34" x14ac:dyDescent="0.4">
      <c r="X5593" s="2" t="s">
        <v>10913</v>
      </c>
      <c r="Y5593" s="2">
        <v>1962</v>
      </c>
      <c r="Z5593" s="2">
        <v>671.98</v>
      </c>
      <c r="AA5593" s="2">
        <v>38</v>
      </c>
      <c r="AB5593" s="2">
        <v>2</v>
      </c>
      <c r="AC5593" s="2">
        <v>624.21</v>
      </c>
      <c r="AE5593" s="2" t="s">
        <v>10908</v>
      </c>
      <c r="AF5593" s="2" t="s">
        <v>17397</v>
      </c>
      <c r="AG5593" s="2" t="s">
        <v>2998</v>
      </c>
      <c r="AH5593" s="2" t="s">
        <v>17393</v>
      </c>
    </row>
    <row r="5594" spans="24:34" x14ac:dyDescent="0.4">
      <c r="X5594" s="2" t="s">
        <v>1941</v>
      </c>
      <c r="Y5594" s="2">
        <v>1961</v>
      </c>
      <c r="Z5594" s="2">
        <v>674.19</v>
      </c>
      <c r="AA5594" s="2">
        <v>26</v>
      </c>
      <c r="AB5594" s="2">
        <v>2</v>
      </c>
      <c r="AC5594" s="2">
        <v>674.19</v>
      </c>
      <c r="AE5594" s="2" t="s">
        <v>1935</v>
      </c>
      <c r="AF5594" s="2" t="s">
        <v>17390</v>
      </c>
      <c r="AG5594" s="2" t="s">
        <v>2998</v>
      </c>
      <c r="AH5594" s="2" t="s">
        <v>17393</v>
      </c>
    </row>
    <row r="5595" spans="24:34" x14ac:dyDescent="0.4">
      <c r="X5595" s="2" t="s">
        <v>10915</v>
      </c>
      <c r="Y5595" s="2">
        <v>1975</v>
      </c>
      <c r="Z5595" s="2">
        <v>5985.38</v>
      </c>
      <c r="AA5595" s="2">
        <v>202</v>
      </c>
      <c r="AB5595" s="2">
        <v>5</v>
      </c>
      <c r="AC5595" s="2">
        <v>5985.38</v>
      </c>
      <c r="AE5595" s="2" t="s">
        <v>1936</v>
      </c>
      <c r="AF5595" s="2" t="s">
        <v>17390</v>
      </c>
      <c r="AG5595" s="2" t="s">
        <v>2998</v>
      </c>
      <c r="AH5595" s="2" t="s">
        <v>17393</v>
      </c>
    </row>
    <row r="5596" spans="24:34" x14ac:dyDescent="0.4">
      <c r="X5596" s="2" t="s">
        <v>1942</v>
      </c>
      <c r="Y5596" s="2">
        <v>1967</v>
      </c>
      <c r="Z5596" s="2">
        <v>706.22</v>
      </c>
      <c r="AA5596" s="2">
        <v>29</v>
      </c>
      <c r="AB5596" s="2">
        <v>2</v>
      </c>
      <c r="AC5596" s="2">
        <v>658.16</v>
      </c>
      <c r="AE5596" s="2" t="s">
        <v>1937</v>
      </c>
      <c r="AF5596" s="2" t="s">
        <v>17390</v>
      </c>
      <c r="AG5596" s="2" t="s">
        <v>2998</v>
      </c>
      <c r="AH5596" s="2" t="s">
        <v>17086</v>
      </c>
    </row>
    <row r="5597" spans="24:34" x14ac:dyDescent="0.4">
      <c r="X5597" s="2" t="s">
        <v>10917</v>
      </c>
      <c r="Y5597" s="2">
        <v>1970</v>
      </c>
      <c r="Z5597" s="2">
        <v>2122.94</v>
      </c>
      <c r="AA5597" s="2">
        <v>160</v>
      </c>
      <c r="AB5597" s="2">
        <v>5</v>
      </c>
      <c r="AC5597" s="2">
        <v>2122.94</v>
      </c>
      <c r="AE5597" s="2" t="s">
        <v>1938</v>
      </c>
      <c r="AF5597" s="2" t="s">
        <v>17390</v>
      </c>
      <c r="AG5597" s="2" t="s">
        <v>2998</v>
      </c>
      <c r="AH5597" s="2" t="s">
        <v>17086</v>
      </c>
    </row>
    <row r="5598" spans="24:34" x14ac:dyDescent="0.4">
      <c r="X5598" s="2" t="s">
        <v>10918</v>
      </c>
      <c r="Y5598" s="2">
        <v>1967</v>
      </c>
      <c r="Z5598" s="2">
        <v>698.73</v>
      </c>
      <c r="AA5598" s="2">
        <v>21</v>
      </c>
      <c r="AB5598" s="2">
        <v>2</v>
      </c>
      <c r="AC5598" s="2">
        <v>698.73</v>
      </c>
      <c r="AE5598" s="2" t="s">
        <v>1939</v>
      </c>
      <c r="AF5598" s="2" t="s">
        <v>17390</v>
      </c>
      <c r="AG5598" s="2" t="s">
        <v>2998</v>
      </c>
      <c r="AH5598" s="2" t="s">
        <v>17400</v>
      </c>
    </row>
    <row r="5599" spans="24:34" x14ac:dyDescent="0.4">
      <c r="X5599" s="2" t="s">
        <v>10920</v>
      </c>
      <c r="Y5599" s="2">
        <v>1968</v>
      </c>
      <c r="Z5599" s="2">
        <v>695.1</v>
      </c>
      <c r="AA5599" s="2">
        <v>24</v>
      </c>
      <c r="AB5599" s="2">
        <v>2</v>
      </c>
      <c r="AC5599" s="2">
        <v>645.95000000000005</v>
      </c>
      <c r="AE5599" s="2" t="s">
        <v>1940</v>
      </c>
      <c r="AF5599" s="2" t="s">
        <v>17390</v>
      </c>
      <c r="AG5599" s="2" t="s">
        <v>2998</v>
      </c>
      <c r="AH5599" s="2" t="s">
        <v>17088</v>
      </c>
    </row>
    <row r="5600" spans="24:34" x14ac:dyDescent="0.4">
      <c r="X5600" s="2" t="s">
        <v>10922</v>
      </c>
      <c r="Y5600" s="2">
        <v>1966</v>
      </c>
      <c r="Z5600" s="2">
        <v>668.3</v>
      </c>
      <c r="AA5600" s="2">
        <v>24</v>
      </c>
      <c r="AB5600" s="2">
        <v>2</v>
      </c>
      <c r="AC5600" s="2">
        <v>616</v>
      </c>
      <c r="AE5600" s="2" t="s">
        <v>10911</v>
      </c>
      <c r="AF5600" s="2" t="s">
        <v>17390</v>
      </c>
      <c r="AG5600" s="2" t="s">
        <v>2998</v>
      </c>
      <c r="AH5600" s="2" t="s">
        <v>17088</v>
      </c>
    </row>
    <row r="5601" spans="24:34" x14ac:dyDescent="0.4">
      <c r="X5601" s="2" t="s">
        <v>10924</v>
      </c>
      <c r="Y5601" s="2">
        <v>1950</v>
      </c>
      <c r="Z5601" s="2">
        <v>673</v>
      </c>
      <c r="AA5601" s="2">
        <v>9</v>
      </c>
      <c r="AB5601" s="2">
        <v>2</v>
      </c>
      <c r="AC5601" s="2">
        <v>624.1</v>
      </c>
      <c r="AE5601" s="2" t="s">
        <v>10913</v>
      </c>
      <c r="AF5601" s="2" t="s">
        <v>17390</v>
      </c>
      <c r="AG5601" s="2" t="s">
        <v>2998</v>
      </c>
      <c r="AH5601" s="2" t="s">
        <v>17088</v>
      </c>
    </row>
    <row r="5602" spans="24:34" x14ac:dyDescent="0.4">
      <c r="X5602" s="2" t="s">
        <v>10925</v>
      </c>
      <c r="Y5602" s="2">
        <v>1968</v>
      </c>
      <c r="Z5602" s="2">
        <v>747.24</v>
      </c>
      <c r="AA5602" s="2">
        <v>33</v>
      </c>
      <c r="AB5602" s="2">
        <v>2</v>
      </c>
      <c r="AC5602" s="2">
        <v>747.24</v>
      </c>
      <c r="AE5602" s="2" t="s">
        <v>1941</v>
      </c>
      <c r="AF5602" s="2" t="s">
        <v>17390</v>
      </c>
      <c r="AG5602" s="2" t="s">
        <v>2998</v>
      </c>
      <c r="AH5602" s="2" t="s">
        <v>17088</v>
      </c>
    </row>
    <row r="5603" spans="24:34" x14ac:dyDescent="0.4">
      <c r="X5603" s="2" t="s">
        <v>10926</v>
      </c>
      <c r="Y5603" s="2">
        <v>1968</v>
      </c>
      <c r="Z5603" s="2">
        <v>704.93</v>
      </c>
      <c r="AA5603" s="2">
        <v>39</v>
      </c>
      <c r="AB5603" s="2">
        <v>2</v>
      </c>
      <c r="AC5603" s="2">
        <v>704.93</v>
      </c>
      <c r="AE5603" s="2" t="s">
        <v>10915</v>
      </c>
      <c r="AF5603" s="2" t="s">
        <v>17397</v>
      </c>
      <c r="AG5603" s="2" t="s">
        <v>2998</v>
      </c>
      <c r="AH5603" s="2" t="s">
        <v>17398</v>
      </c>
    </row>
    <row r="5604" spans="24:34" x14ac:dyDescent="0.4">
      <c r="X5604" s="2" t="s">
        <v>10928</v>
      </c>
      <c r="Y5604" s="2">
        <v>1951</v>
      </c>
      <c r="Z5604" s="2">
        <v>442.05</v>
      </c>
      <c r="AA5604" s="2">
        <v>21</v>
      </c>
      <c r="AB5604" s="2">
        <v>2</v>
      </c>
      <c r="AC5604" s="2">
        <v>442.05</v>
      </c>
      <c r="AE5604" s="2" t="s">
        <v>1942</v>
      </c>
      <c r="AF5604" s="2" t="s">
        <v>17390</v>
      </c>
      <c r="AG5604" s="2" t="s">
        <v>2998</v>
      </c>
      <c r="AH5604" s="2" t="s">
        <v>17088</v>
      </c>
    </row>
    <row r="5605" spans="24:34" x14ac:dyDescent="0.4">
      <c r="X5605" s="2" t="s">
        <v>10930</v>
      </c>
      <c r="Y5605" s="2">
        <v>1975</v>
      </c>
      <c r="Z5605" s="2">
        <v>5104.3599999999997</v>
      </c>
      <c r="AA5605" s="2">
        <v>159</v>
      </c>
      <c r="AB5605" s="2">
        <v>5</v>
      </c>
      <c r="AC5605" s="2">
        <v>5104.3599999999997</v>
      </c>
      <c r="AE5605" s="2" t="s">
        <v>10917</v>
      </c>
      <c r="AF5605" s="2" t="s">
        <v>17390</v>
      </c>
      <c r="AG5605" s="2" t="s">
        <v>2998</v>
      </c>
      <c r="AH5605" s="2" t="s">
        <v>17086</v>
      </c>
    </row>
    <row r="5606" spans="24:34" x14ac:dyDescent="0.4">
      <c r="X5606" s="2" t="s">
        <v>10932</v>
      </c>
      <c r="Y5606" s="2">
        <v>1972</v>
      </c>
      <c r="Z5606" s="2">
        <v>5806.44</v>
      </c>
      <c r="AA5606" s="2">
        <v>211</v>
      </c>
      <c r="AB5606" s="2">
        <v>5</v>
      </c>
      <c r="AC5606" s="2">
        <v>4487.95</v>
      </c>
      <c r="AE5606" s="2" t="s">
        <v>10918</v>
      </c>
      <c r="AF5606" s="2" t="s">
        <v>17390</v>
      </c>
      <c r="AG5606" s="2" t="s">
        <v>2998</v>
      </c>
      <c r="AH5606" s="2" t="s">
        <v>17088</v>
      </c>
    </row>
    <row r="5607" spans="24:34" x14ac:dyDescent="0.4">
      <c r="X5607" s="2" t="s">
        <v>10933</v>
      </c>
      <c r="Y5607" s="2">
        <v>1973</v>
      </c>
      <c r="Z5607" s="2">
        <v>6039.17</v>
      </c>
      <c r="AA5607" s="2">
        <v>184</v>
      </c>
      <c r="AB5607" s="2">
        <v>5</v>
      </c>
      <c r="AC5607" s="2">
        <v>6039.17</v>
      </c>
      <c r="AE5607" s="2" t="s">
        <v>10920</v>
      </c>
      <c r="AF5607" s="2" t="s">
        <v>17390</v>
      </c>
      <c r="AG5607" s="2" t="s">
        <v>2998</v>
      </c>
      <c r="AH5607" s="2" t="s">
        <v>17088</v>
      </c>
    </row>
    <row r="5608" spans="24:34" x14ac:dyDescent="0.4">
      <c r="X5608" s="2" t="s">
        <v>10935</v>
      </c>
      <c r="Y5608" s="2">
        <v>1972</v>
      </c>
      <c r="Z5608" s="2">
        <v>4024.82</v>
      </c>
      <c r="AA5608" s="2">
        <v>128</v>
      </c>
      <c r="AB5608" s="2">
        <v>5</v>
      </c>
      <c r="AC5608" s="2">
        <v>4024.82</v>
      </c>
      <c r="AE5608" s="2" t="s">
        <v>10922</v>
      </c>
      <c r="AF5608" s="2" t="s">
        <v>17390</v>
      </c>
      <c r="AG5608" s="2" t="s">
        <v>2998</v>
      </c>
      <c r="AH5608" s="2" t="s">
        <v>17088</v>
      </c>
    </row>
    <row r="5609" spans="24:34" x14ac:dyDescent="0.4">
      <c r="X5609" s="2" t="s">
        <v>10937</v>
      </c>
      <c r="Y5609" s="2">
        <v>1973</v>
      </c>
      <c r="Z5609" s="2">
        <v>6042.57</v>
      </c>
      <c r="AA5609" s="2">
        <v>176</v>
      </c>
      <c r="AB5609" s="2">
        <v>5</v>
      </c>
      <c r="AC5609" s="2">
        <v>6042.57</v>
      </c>
      <c r="AE5609" s="2" t="s">
        <v>10924</v>
      </c>
      <c r="AF5609" s="2" t="s">
        <v>17390</v>
      </c>
      <c r="AG5609" s="2" t="s">
        <v>2998</v>
      </c>
      <c r="AH5609" s="2" t="s">
        <v>17088</v>
      </c>
    </row>
    <row r="5610" spans="24:34" x14ac:dyDescent="0.4">
      <c r="X5610" s="2" t="s">
        <v>10939</v>
      </c>
      <c r="Y5610" s="2">
        <v>1972</v>
      </c>
      <c r="Z5610" s="2">
        <v>5810.75</v>
      </c>
      <c r="AA5610" s="2">
        <v>216</v>
      </c>
      <c r="AB5610" s="2">
        <v>5</v>
      </c>
      <c r="AC5610" s="2">
        <v>5810.75</v>
      </c>
      <c r="AE5610" s="2" t="s">
        <v>10925</v>
      </c>
      <c r="AF5610" s="2" t="s">
        <v>17390</v>
      </c>
      <c r="AG5610" s="2" t="s">
        <v>2998</v>
      </c>
      <c r="AH5610" s="2" t="s">
        <v>17088</v>
      </c>
    </row>
    <row r="5611" spans="24:34" x14ac:dyDescent="0.4">
      <c r="X5611" s="2" t="s">
        <v>10942</v>
      </c>
      <c r="Y5611" s="2">
        <v>1974</v>
      </c>
      <c r="Z5611" s="2">
        <v>4569.33</v>
      </c>
      <c r="AA5611" s="2">
        <v>150</v>
      </c>
      <c r="AB5611" s="2">
        <v>5</v>
      </c>
      <c r="AC5611" s="2">
        <v>4569.33</v>
      </c>
      <c r="AE5611" s="2" t="s">
        <v>10926</v>
      </c>
      <c r="AF5611" s="2" t="s">
        <v>17390</v>
      </c>
      <c r="AG5611" s="2" t="s">
        <v>2998</v>
      </c>
      <c r="AH5611" s="2" t="s">
        <v>17088</v>
      </c>
    </row>
    <row r="5612" spans="24:34" x14ac:dyDescent="0.4">
      <c r="X5612" s="2" t="s">
        <v>10943</v>
      </c>
      <c r="Y5612" s="2">
        <v>1973</v>
      </c>
      <c r="Z5612" s="2">
        <v>4001.63</v>
      </c>
      <c r="AA5612" s="2">
        <v>132</v>
      </c>
      <c r="AB5612" s="2">
        <v>5</v>
      </c>
      <c r="AC5612" s="2">
        <v>4001.63</v>
      </c>
      <c r="AE5612" s="2" t="s">
        <v>10928</v>
      </c>
      <c r="AF5612" s="2" t="s">
        <v>17403</v>
      </c>
      <c r="AG5612" s="2" t="s">
        <v>2998</v>
      </c>
      <c r="AH5612" s="2" t="s">
        <v>17088</v>
      </c>
    </row>
    <row r="5613" spans="24:34" x14ac:dyDescent="0.4">
      <c r="X5613" s="2" t="s">
        <v>10944</v>
      </c>
      <c r="Y5613" s="2">
        <v>1987</v>
      </c>
      <c r="Z5613" s="2">
        <v>1643.9</v>
      </c>
      <c r="AA5613" s="2">
        <v>108</v>
      </c>
      <c r="AB5613" s="2">
        <v>5</v>
      </c>
      <c r="AC5613" s="2">
        <v>1544.3</v>
      </c>
      <c r="AE5613" s="2" t="s">
        <v>10930</v>
      </c>
      <c r="AF5613" s="2" t="s">
        <v>17390</v>
      </c>
      <c r="AG5613" s="2" t="s">
        <v>2998</v>
      </c>
      <c r="AH5613" s="2" t="s">
        <v>17398</v>
      </c>
    </row>
    <row r="5614" spans="24:34" x14ac:dyDescent="0.4">
      <c r="X5614" s="2" t="s">
        <v>10945</v>
      </c>
      <c r="Y5614" s="2">
        <v>1961</v>
      </c>
      <c r="Z5614" s="2">
        <v>558.20000000000005</v>
      </c>
      <c r="AA5614" s="2">
        <v>30</v>
      </c>
      <c r="AB5614" s="2">
        <v>2</v>
      </c>
      <c r="AC5614" s="2">
        <v>367.2</v>
      </c>
      <c r="AE5614" s="2" t="s">
        <v>10932</v>
      </c>
      <c r="AF5614" s="2" t="s">
        <v>17397</v>
      </c>
      <c r="AG5614" s="2" t="s">
        <v>2998</v>
      </c>
      <c r="AH5614" s="2" t="s">
        <v>17413</v>
      </c>
    </row>
    <row r="5615" spans="24:34" x14ac:dyDescent="0.4">
      <c r="X5615" s="2" t="s">
        <v>10947</v>
      </c>
      <c r="Y5615" s="2">
        <v>1962</v>
      </c>
      <c r="Z5615" s="2">
        <v>370.6</v>
      </c>
      <c r="AA5615" s="2">
        <v>24</v>
      </c>
      <c r="AB5615" s="2">
        <v>2</v>
      </c>
      <c r="AC5615" s="2">
        <v>370.6</v>
      </c>
      <c r="AE5615" s="2" t="s">
        <v>10933</v>
      </c>
      <c r="AF5615" s="2" t="s">
        <v>17397</v>
      </c>
      <c r="AG5615" s="2" t="s">
        <v>2998</v>
      </c>
      <c r="AH5615" s="2" t="s">
        <v>17398</v>
      </c>
    </row>
    <row r="5616" spans="24:34" x14ac:dyDescent="0.4">
      <c r="X5616" s="2" t="s">
        <v>10950</v>
      </c>
      <c r="Y5616" s="2">
        <v>1963</v>
      </c>
      <c r="Z5616" s="2">
        <v>620.1</v>
      </c>
      <c r="AA5616" s="2">
        <v>33</v>
      </c>
      <c r="AB5616" s="2">
        <v>2</v>
      </c>
      <c r="AC5616" s="2">
        <v>620.1</v>
      </c>
      <c r="AE5616" s="2" t="s">
        <v>10935</v>
      </c>
      <c r="AF5616" s="2" t="s">
        <v>17397</v>
      </c>
      <c r="AG5616" s="2" t="s">
        <v>2998</v>
      </c>
      <c r="AH5616" s="2" t="s">
        <v>17393</v>
      </c>
    </row>
    <row r="5617" spans="24:34" x14ac:dyDescent="0.4">
      <c r="X5617" s="2" t="s">
        <v>2962</v>
      </c>
      <c r="Y5617" s="2">
        <v>1965</v>
      </c>
      <c r="Z5617" s="2">
        <v>684.27</v>
      </c>
      <c r="AA5617" s="2">
        <v>30</v>
      </c>
      <c r="AB5617" s="2">
        <v>2</v>
      </c>
      <c r="AC5617" s="2">
        <v>684.27</v>
      </c>
      <c r="AE5617" s="2" t="s">
        <v>10937</v>
      </c>
      <c r="AF5617" s="2" t="s">
        <v>17397</v>
      </c>
      <c r="AG5617" s="2" t="s">
        <v>2998</v>
      </c>
      <c r="AH5617" s="2" t="s">
        <v>17398</v>
      </c>
    </row>
    <row r="5618" spans="24:34" x14ac:dyDescent="0.4">
      <c r="X5618" s="2" t="s">
        <v>1943</v>
      </c>
      <c r="Y5618" s="2">
        <v>1990</v>
      </c>
      <c r="Z5618" s="2">
        <v>2187.0100000000002</v>
      </c>
      <c r="AA5618" s="2">
        <v>59</v>
      </c>
      <c r="AB5618" s="2">
        <v>2</v>
      </c>
      <c r="AC5618" s="2">
        <v>2187.0100000000002</v>
      </c>
      <c r="AE5618" s="2" t="s">
        <v>10939</v>
      </c>
      <c r="AF5618" s="2" t="s">
        <v>17397</v>
      </c>
      <c r="AG5618" s="2" t="s">
        <v>2998</v>
      </c>
      <c r="AH5618" s="2" t="s">
        <v>17413</v>
      </c>
    </row>
    <row r="5619" spans="24:34" x14ac:dyDescent="0.4">
      <c r="X5619" s="2" t="s">
        <v>10953</v>
      </c>
      <c r="Y5619" s="2">
        <v>1962</v>
      </c>
      <c r="Z5619" s="2">
        <v>268</v>
      </c>
      <c r="AA5619" s="2">
        <v>19</v>
      </c>
      <c r="AB5619" s="2">
        <v>2</v>
      </c>
      <c r="AC5619" s="2">
        <v>268</v>
      </c>
      <c r="AE5619" s="2" t="s">
        <v>10942</v>
      </c>
      <c r="AF5619" s="2" t="s">
        <v>17397</v>
      </c>
      <c r="AG5619" s="2" t="s">
        <v>17621</v>
      </c>
      <c r="AH5619" s="2" t="s">
        <v>17398</v>
      </c>
    </row>
    <row r="5620" spans="24:34" x14ac:dyDescent="0.4">
      <c r="X5620" s="2" t="s">
        <v>1944</v>
      </c>
      <c r="Y5620" s="2">
        <v>1959</v>
      </c>
      <c r="Z5620" s="2">
        <v>428.93</v>
      </c>
      <c r="AA5620" s="2">
        <v>16</v>
      </c>
      <c r="AB5620" s="2">
        <v>2</v>
      </c>
      <c r="AC5620" s="2">
        <v>369.13</v>
      </c>
      <c r="AE5620" s="2" t="s">
        <v>10943</v>
      </c>
      <c r="AF5620" s="2" t="s">
        <v>17397</v>
      </c>
      <c r="AG5620" s="2" t="s">
        <v>2998</v>
      </c>
      <c r="AH5620" s="2" t="s">
        <v>17393</v>
      </c>
    </row>
    <row r="5621" spans="24:34" x14ac:dyDescent="0.4">
      <c r="X5621" s="2" t="s">
        <v>17322</v>
      </c>
      <c r="Y5621" s="2">
        <v>1972</v>
      </c>
      <c r="Z5621" s="2">
        <v>788.14</v>
      </c>
      <c r="AA5621" s="2">
        <v>38</v>
      </c>
      <c r="AB5621" s="2">
        <v>2</v>
      </c>
      <c r="AC5621" s="2">
        <v>731.68</v>
      </c>
      <c r="AE5621" s="2" t="s">
        <v>10944</v>
      </c>
      <c r="AF5621" s="2" t="s">
        <v>17390</v>
      </c>
      <c r="AG5621" s="2" t="s">
        <v>17081</v>
      </c>
      <c r="AH5621" s="2" t="s">
        <v>17393</v>
      </c>
    </row>
    <row r="5622" spans="24:34" x14ac:dyDescent="0.4">
      <c r="X5622" s="2" t="s">
        <v>17323</v>
      </c>
      <c r="Y5622" s="2">
        <v>1984</v>
      </c>
      <c r="Z5622" s="2">
        <v>761</v>
      </c>
      <c r="AA5622" s="2">
        <v>56</v>
      </c>
      <c r="AB5622" s="2">
        <v>2</v>
      </c>
      <c r="AC5622" s="2">
        <v>761</v>
      </c>
      <c r="AE5622" s="2" t="s">
        <v>10945</v>
      </c>
      <c r="AF5622" s="2" t="s">
        <v>17390</v>
      </c>
      <c r="AG5622" s="2" t="s">
        <v>17081</v>
      </c>
      <c r="AH5622" s="2" t="s">
        <v>17088</v>
      </c>
    </row>
    <row r="5623" spans="24:34" x14ac:dyDescent="0.4">
      <c r="X5623" s="2" t="s">
        <v>17324</v>
      </c>
      <c r="Y5623" s="2">
        <v>1975</v>
      </c>
      <c r="Z5623" s="2">
        <v>725.29</v>
      </c>
      <c r="AA5623" s="2">
        <v>35</v>
      </c>
      <c r="AB5623" s="2">
        <v>2</v>
      </c>
      <c r="AC5623" s="2">
        <v>725.29</v>
      </c>
      <c r="AE5623" s="2" t="s">
        <v>10947</v>
      </c>
      <c r="AF5623" s="2" t="s">
        <v>17390</v>
      </c>
      <c r="AG5623" s="2" t="s">
        <v>17081</v>
      </c>
      <c r="AH5623" s="2" t="s">
        <v>17088</v>
      </c>
    </row>
    <row r="5624" spans="24:34" x14ac:dyDescent="0.4">
      <c r="X5624" s="2" t="s">
        <v>17325</v>
      </c>
      <c r="Y5624" s="2">
        <v>1980</v>
      </c>
      <c r="Z5624" s="2">
        <v>510</v>
      </c>
      <c r="AA5624" s="2">
        <v>45</v>
      </c>
      <c r="AB5624" s="2">
        <v>2</v>
      </c>
      <c r="AC5624" s="2">
        <v>462.2</v>
      </c>
      <c r="AE5624" s="2" t="s">
        <v>10950</v>
      </c>
      <c r="AF5624" s="2" t="s">
        <v>17390</v>
      </c>
      <c r="AG5624" s="2" t="s">
        <v>2998</v>
      </c>
      <c r="AH5624" s="2" t="s">
        <v>17400</v>
      </c>
    </row>
    <row r="5625" spans="24:34" x14ac:dyDescent="0.4">
      <c r="X5625" s="2" t="s">
        <v>17326</v>
      </c>
      <c r="Y5625" s="2">
        <v>1917</v>
      </c>
      <c r="Z5625" s="2">
        <v>360</v>
      </c>
      <c r="AA5625" s="2">
        <v>20</v>
      </c>
      <c r="AB5625" s="2">
        <v>1</v>
      </c>
      <c r="AC5625" s="2">
        <v>359.9</v>
      </c>
      <c r="AE5625" s="2" t="s">
        <v>2962</v>
      </c>
      <c r="AF5625" s="2" t="s">
        <v>17390</v>
      </c>
      <c r="AG5625" s="2" t="s">
        <v>17081</v>
      </c>
      <c r="AH5625" s="2" t="s">
        <v>17088</v>
      </c>
    </row>
    <row r="5626" spans="24:34" x14ac:dyDescent="0.4">
      <c r="X5626" s="2" t="s">
        <v>10955</v>
      </c>
      <c r="Y5626" s="2">
        <v>1977</v>
      </c>
      <c r="Z5626" s="2">
        <v>464.8</v>
      </c>
      <c r="AA5626" s="2">
        <v>32</v>
      </c>
      <c r="AB5626" s="2">
        <v>2</v>
      </c>
      <c r="AC5626" s="2">
        <v>464.8</v>
      </c>
      <c r="AE5626" s="2" t="s">
        <v>1943</v>
      </c>
      <c r="AF5626" s="2" t="s">
        <v>17390</v>
      </c>
      <c r="AG5626" s="2" t="s">
        <v>2998</v>
      </c>
      <c r="AH5626" s="2" t="s">
        <v>17400</v>
      </c>
    </row>
    <row r="5627" spans="24:34" x14ac:dyDescent="0.4">
      <c r="X5627" s="2" t="s">
        <v>10956</v>
      </c>
      <c r="Y5627" s="2">
        <v>1969</v>
      </c>
      <c r="Z5627" s="2">
        <v>707.2</v>
      </c>
      <c r="AA5627" s="2">
        <v>31</v>
      </c>
      <c r="AB5627" s="2">
        <v>2</v>
      </c>
      <c r="AC5627" s="2">
        <v>707.02</v>
      </c>
      <c r="AE5627" s="2" t="s">
        <v>10953</v>
      </c>
      <c r="AF5627" s="2" t="s">
        <v>17390</v>
      </c>
      <c r="AG5627" s="2" t="s">
        <v>17081</v>
      </c>
      <c r="AH5627" s="2" t="s">
        <v>17086</v>
      </c>
    </row>
    <row r="5628" spans="24:34" x14ac:dyDescent="0.4">
      <c r="X5628" s="2" t="s">
        <v>10957</v>
      </c>
      <c r="Y5628" s="2">
        <v>1990</v>
      </c>
      <c r="Z5628" s="2">
        <v>1510.5</v>
      </c>
      <c r="AA5628" s="2">
        <v>34</v>
      </c>
      <c r="AB5628" s="2">
        <v>2</v>
      </c>
      <c r="AC5628" s="2">
        <v>537.9</v>
      </c>
      <c r="AE5628" s="2" t="s">
        <v>1944</v>
      </c>
      <c r="AF5628" s="2" t="s">
        <v>17390</v>
      </c>
      <c r="AG5628" s="2" t="s">
        <v>2998</v>
      </c>
      <c r="AH5628" s="2" t="s">
        <v>17086</v>
      </c>
    </row>
    <row r="5629" spans="24:34" x14ac:dyDescent="0.4">
      <c r="X5629" s="2" t="s">
        <v>1945</v>
      </c>
      <c r="Y5629" s="2">
        <v>1987</v>
      </c>
      <c r="Z5629" s="2">
        <v>525.29999999999995</v>
      </c>
      <c r="AA5629" s="2">
        <v>51</v>
      </c>
      <c r="AB5629" s="2">
        <v>2</v>
      </c>
      <c r="AC5629" s="2">
        <v>525.29999999999995</v>
      </c>
      <c r="AE5629" s="2" t="s">
        <v>10955</v>
      </c>
      <c r="AF5629" s="2" t="s">
        <v>17390</v>
      </c>
      <c r="AG5629" s="2" t="s">
        <v>17081</v>
      </c>
      <c r="AH5629" s="2" t="s">
        <v>17088</v>
      </c>
    </row>
    <row r="5630" spans="24:34" x14ac:dyDescent="0.4">
      <c r="X5630" s="2" t="s">
        <v>1946</v>
      </c>
      <c r="Y5630" s="2">
        <v>1981</v>
      </c>
      <c r="Z5630" s="2">
        <v>1572.8</v>
      </c>
      <c r="AA5630" s="2">
        <v>49</v>
      </c>
      <c r="AB5630" s="2">
        <v>2</v>
      </c>
      <c r="AC5630" s="2">
        <v>986.3</v>
      </c>
      <c r="AE5630" s="2" t="s">
        <v>10956</v>
      </c>
      <c r="AF5630" s="2" t="s">
        <v>17390</v>
      </c>
      <c r="AG5630" s="2" t="s">
        <v>17081</v>
      </c>
      <c r="AH5630" s="2" t="s">
        <v>17088</v>
      </c>
    </row>
    <row r="5631" spans="24:34" x14ac:dyDescent="0.4">
      <c r="X5631" s="2" t="s">
        <v>10958</v>
      </c>
      <c r="Y5631" s="2">
        <v>1991</v>
      </c>
      <c r="Z5631" s="2">
        <v>470</v>
      </c>
      <c r="AA5631" s="2">
        <v>20</v>
      </c>
      <c r="AB5631" s="2">
        <v>3</v>
      </c>
      <c r="AC5631" s="2">
        <v>458.2</v>
      </c>
      <c r="AE5631" s="2" t="s">
        <v>10957</v>
      </c>
      <c r="AF5631" s="2" t="s">
        <v>17390</v>
      </c>
      <c r="AG5631" s="2" t="s">
        <v>2998</v>
      </c>
      <c r="AH5631" s="2" t="s">
        <v>17400</v>
      </c>
    </row>
    <row r="5632" spans="24:34" x14ac:dyDescent="0.4">
      <c r="X5632" s="2" t="s">
        <v>10959</v>
      </c>
      <c r="Y5632" s="2">
        <v>1975</v>
      </c>
      <c r="Z5632" s="2">
        <v>723.44</v>
      </c>
      <c r="AA5632" s="2">
        <v>40</v>
      </c>
      <c r="AB5632" s="2">
        <v>2</v>
      </c>
      <c r="AC5632" s="2">
        <v>723.44</v>
      </c>
      <c r="AE5632" s="2" t="s">
        <v>1945</v>
      </c>
      <c r="AF5632" s="2" t="s">
        <v>17390</v>
      </c>
      <c r="AG5632" s="2" t="s">
        <v>17081</v>
      </c>
      <c r="AH5632" s="2" t="s">
        <v>17400</v>
      </c>
    </row>
    <row r="5633" spans="24:34" x14ac:dyDescent="0.4">
      <c r="X5633" s="2" t="s">
        <v>10960</v>
      </c>
      <c r="Y5633" s="2">
        <v>1974</v>
      </c>
      <c r="Z5633" s="2">
        <v>1016.56</v>
      </c>
      <c r="AA5633" s="2">
        <v>42</v>
      </c>
      <c r="AB5633" s="2">
        <v>2</v>
      </c>
      <c r="AC5633" s="2">
        <v>1008.5</v>
      </c>
      <c r="AE5633" s="2" t="s">
        <v>1946</v>
      </c>
      <c r="AF5633" s="2" t="s">
        <v>17390</v>
      </c>
      <c r="AG5633" s="2" t="s">
        <v>17081</v>
      </c>
      <c r="AH5633" s="2" t="s">
        <v>17400</v>
      </c>
    </row>
    <row r="5634" spans="24:34" x14ac:dyDescent="0.4">
      <c r="X5634" s="2" t="s">
        <v>2966</v>
      </c>
      <c r="Y5634" s="2">
        <v>1982</v>
      </c>
      <c r="Z5634" s="2">
        <v>553.20000000000005</v>
      </c>
      <c r="AA5634" s="2">
        <v>38</v>
      </c>
      <c r="AB5634" s="2">
        <v>2</v>
      </c>
      <c r="AC5634" s="2">
        <v>553.20000000000005</v>
      </c>
      <c r="AE5634" s="2" t="s">
        <v>10958</v>
      </c>
      <c r="AF5634" s="2" t="s">
        <v>17390</v>
      </c>
      <c r="AG5634" s="2" t="s">
        <v>2998</v>
      </c>
      <c r="AH5634" s="2" t="s">
        <v>17086</v>
      </c>
    </row>
    <row r="5635" spans="24:34" x14ac:dyDescent="0.4">
      <c r="X5635" s="2" t="s">
        <v>10962</v>
      </c>
      <c r="Y5635" s="2">
        <v>1988</v>
      </c>
      <c r="Z5635" s="2">
        <v>1753.2</v>
      </c>
      <c r="AA5635" s="2">
        <v>46</v>
      </c>
      <c r="AB5635" s="2">
        <v>2</v>
      </c>
      <c r="AC5635" s="2">
        <v>861.2</v>
      </c>
      <c r="AE5635" s="2" t="s">
        <v>10959</v>
      </c>
      <c r="AF5635" s="2" t="s">
        <v>17390</v>
      </c>
      <c r="AG5635" s="2" t="s">
        <v>17081</v>
      </c>
      <c r="AH5635" s="2" t="s">
        <v>17400</v>
      </c>
    </row>
    <row r="5636" spans="24:34" x14ac:dyDescent="0.4">
      <c r="X5636" s="2" t="s">
        <v>10964</v>
      </c>
      <c r="Y5636" s="2">
        <v>1977</v>
      </c>
      <c r="Z5636" s="2">
        <v>1016.37</v>
      </c>
      <c r="AA5636" s="2">
        <v>35</v>
      </c>
      <c r="AB5636" s="2">
        <v>2</v>
      </c>
      <c r="AC5636" s="2">
        <v>1016.37</v>
      </c>
      <c r="AE5636" s="2" t="s">
        <v>10960</v>
      </c>
      <c r="AF5636" s="2" t="s">
        <v>17405</v>
      </c>
      <c r="AG5636" s="2" t="s">
        <v>2998</v>
      </c>
      <c r="AH5636" s="2" t="s">
        <v>17088</v>
      </c>
    </row>
    <row r="5637" spans="24:34" x14ac:dyDescent="0.4">
      <c r="X5637" s="2" t="s">
        <v>1947</v>
      </c>
      <c r="Y5637" s="2">
        <v>1987</v>
      </c>
      <c r="Z5637" s="2">
        <v>503.4</v>
      </c>
      <c r="AA5637" s="2">
        <v>43</v>
      </c>
      <c r="AB5637" s="2">
        <v>2</v>
      </c>
      <c r="AC5637" s="2">
        <v>503.4</v>
      </c>
      <c r="AE5637" s="2" t="s">
        <v>2966</v>
      </c>
      <c r="AF5637" s="2" t="s">
        <v>17390</v>
      </c>
      <c r="AG5637" s="2" t="s">
        <v>17081</v>
      </c>
      <c r="AH5637" s="2" t="s">
        <v>17400</v>
      </c>
    </row>
    <row r="5638" spans="24:34" x14ac:dyDescent="0.4">
      <c r="X5638" s="2" t="s">
        <v>10966</v>
      </c>
      <c r="Y5638" s="2">
        <v>1980</v>
      </c>
      <c r="Z5638" s="2">
        <v>2514.3000000000002</v>
      </c>
      <c r="AA5638" s="2">
        <v>86</v>
      </c>
      <c r="AB5638" s="2">
        <v>4</v>
      </c>
      <c r="AC5638" s="2">
        <v>2485.8000000000002</v>
      </c>
      <c r="AE5638" s="2" t="s">
        <v>10962</v>
      </c>
      <c r="AF5638" s="2" t="s">
        <v>17390</v>
      </c>
      <c r="AG5638" s="2" t="s">
        <v>17081</v>
      </c>
      <c r="AH5638" s="2" t="s">
        <v>17400</v>
      </c>
    </row>
    <row r="5639" spans="24:34" x14ac:dyDescent="0.4">
      <c r="X5639" s="2" t="s">
        <v>10965</v>
      </c>
      <c r="Y5639" s="2">
        <v>2007</v>
      </c>
      <c r="Z5639" s="2">
        <v>2828.3</v>
      </c>
      <c r="AA5639" s="2">
        <v>39</v>
      </c>
      <c r="AB5639" s="2">
        <v>3</v>
      </c>
      <c r="AC5639" s="2">
        <v>1832</v>
      </c>
      <c r="AE5639" s="2" t="s">
        <v>10964</v>
      </c>
      <c r="AF5639" s="2" t="s">
        <v>17390</v>
      </c>
      <c r="AG5639" s="2" t="s">
        <v>2998</v>
      </c>
      <c r="AH5639" s="2" t="s">
        <v>17400</v>
      </c>
    </row>
    <row r="5640" spans="24:34" x14ac:dyDescent="0.4">
      <c r="X5640" s="2" t="s">
        <v>10967</v>
      </c>
      <c r="Y5640" s="2">
        <v>1965</v>
      </c>
      <c r="Z5640" s="2">
        <v>616.83000000000004</v>
      </c>
      <c r="AA5640" s="2">
        <v>35</v>
      </c>
      <c r="AB5640" s="2">
        <v>2</v>
      </c>
      <c r="AC5640" s="2">
        <v>616.83000000000004</v>
      </c>
      <c r="AE5640" s="2" t="s">
        <v>1947</v>
      </c>
      <c r="AF5640" s="2" t="s">
        <v>17390</v>
      </c>
      <c r="AG5640" s="2" t="s">
        <v>17081</v>
      </c>
      <c r="AH5640" s="2" t="s">
        <v>17400</v>
      </c>
    </row>
    <row r="5641" spans="24:34" x14ac:dyDescent="0.4">
      <c r="X5641" s="2" t="s">
        <v>10968</v>
      </c>
      <c r="Y5641" s="2">
        <v>1937</v>
      </c>
      <c r="Z5641" s="2">
        <v>471</v>
      </c>
      <c r="AA5641" s="2">
        <v>13</v>
      </c>
      <c r="AB5641" s="2">
        <v>3</v>
      </c>
      <c r="AC5641" s="2">
        <v>470.26</v>
      </c>
      <c r="AE5641" s="2" t="s">
        <v>10965</v>
      </c>
      <c r="AF5641" s="2" t="s">
        <v>17390</v>
      </c>
      <c r="AG5641" s="2" t="s">
        <v>2998</v>
      </c>
      <c r="AH5641" s="2" t="s">
        <v>17400</v>
      </c>
    </row>
    <row r="5642" spans="24:34" x14ac:dyDescent="0.4">
      <c r="X5642" s="2" t="s">
        <v>10969</v>
      </c>
      <c r="Y5642" s="2">
        <v>1917</v>
      </c>
      <c r="Z5642" s="2">
        <v>311</v>
      </c>
      <c r="AA5642" s="2">
        <v>15</v>
      </c>
      <c r="AB5642" s="2">
        <v>2</v>
      </c>
      <c r="AC5642" s="2">
        <v>310.44</v>
      </c>
      <c r="AE5642" s="2" t="s">
        <v>10966</v>
      </c>
      <c r="AF5642" s="2" t="s">
        <v>17390</v>
      </c>
      <c r="AG5642" s="2" t="s">
        <v>2998</v>
      </c>
      <c r="AH5642" s="2" t="s">
        <v>17088</v>
      </c>
    </row>
    <row r="5643" spans="24:34" x14ac:dyDescent="0.4">
      <c r="X5643" s="2" t="s">
        <v>1948</v>
      </c>
      <c r="Y5643" s="2">
        <v>1972</v>
      </c>
      <c r="Z5643" s="2">
        <v>669.61</v>
      </c>
      <c r="AA5643" s="2">
        <v>12</v>
      </c>
      <c r="AB5643" s="2">
        <v>2</v>
      </c>
      <c r="AC5643" s="2">
        <v>669.61</v>
      </c>
      <c r="AE5643" s="2" t="s">
        <v>10967</v>
      </c>
      <c r="AF5643" s="2" t="s">
        <v>17390</v>
      </c>
      <c r="AG5643" s="2" t="s">
        <v>17081</v>
      </c>
      <c r="AH5643" s="2" t="s">
        <v>17088</v>
      </c>
    </row>
    <row r="5644" spans="24:34" x14ac:dyDescent="0.4">
      <c r="X5644" s="2" t="s">
        <v>10971</v>
      </c>
      <c r="Y5644" s="2">
        <v>1967</v>
      </c>
      <c r="Z5644" s="2">
        <v>626</v>
      </c>
      <c r="AA5644" s="2">
        <v>42</v>
      </c>
      <c r="AB5644" s="2">
        <v>2</v>
      </c>
      <c r="AC5644" s="2">
        <v>437.3</v>
      </c>
      <c r="AE5644" s="2" t="s">
        <v>10968</v>
      </c>
      <c r="AF5644" s="2" t="s">
        <v>17390</v>
      </c>
      <c r="AG5644" s="2" t="s">
        <v>17081</v>
      </c>
      <c r="AH5644" s="2" t="s">
        <v>17086</v>
      </c>
    </row>
    <row r="5645" spans="24:34" x14ac:dyDescent="0.4">
      <c r="X5645" s="2" t="s">
        <v>10973</v>
      </c>
      <c r="Y5645" s="2">
        <v>1966</v>
      </c>
      <c r="Z5645" s="2">
        <v>455.44</v>
      </c>
      <c r="AA5645" s="2">
        <v>27</v>
      </c>
      <c r="AB5645" s="2">
        <v>2</v>
      </c>
      <c r="AC5645" s="2">
        <v>455.44</v>
      </c>
      <c r="AE5645" s="2" t="s">
        <v>10969</v>
      </c>
      <c r="AF5645" s="2" t="s">
        <v>17390</v>
      </c>
      <c r="AG5645" s="2" t="s">
        <v>2998</v>
      </c>
      <c r="AH5645" s="2" t="s">
        <v>17086</v>
      </c>
    </row>
    <row r="5646" spans="24:34" x14ac:dyDescent="0.4">
      <c r="X5646" s="2" t="s">
        <v>2957</v>
      </c>
      <c r="Y5646" s="2">
        <v>1970</v>
      </c>
      <c r="Z5646" s="2">
        <v>747.1</v>
      </c>
      <c r="AA5646" s="2">
        <v>16</v>
      </c>
      <c r="AB5646" s="2">
        <v>2</v>
      </c>
      <c r="AC5646" s="2">
        <v>747.1</v>
      </c>
      <c r="AE5646" s="2" t="s">
        <v>1948</v>
      </c>
      <c r="AF5646" s="2" t="s">
        <v>17390</v>
      </c>
      <c r="AG5646" s="2" t="s">
        <v>2998</v>
      </c>
      <c r="AH5646" s="2" t="s">
        <v>17088</v>
      </c>
    </row>
    <row r="5647" spans="24:34" x14ac:dyDescent="0.4">
      <c r="X5647" s="2" t="s">
        <v>10976</v>
      </c>
      <c r="Y5647" s="2">
        <v>1963</v>
      </c>
      <c r="Z5647" s="2">
        <v>353.1</v>
      </c>
      <c r="AA5647" s="2">
        <v>46</v>
      </c>
      <c r="AB5647" s="2">
        <v>2</v>
      </c>
      <c r="AC5647" s="2">
        <v>353.1</v>
      </c>
      <c r="AE5647" s="2" t="s">
        <v>10971</v>
      </c>
      <c r="AF5647" s="2" t="s">
        <v>17390</v>
      </c>
      <c r="AG5647" s="2" t="s">
        <v>2998</v>
      </c>
      <c r="AH5647" s="2" t="s">
        <v>17088</v>
      </c>
    </row>
    <row r="5648" spans="24:34" x14ac:dyDescent="0.4">
      <c r="X5648" s="2" t="s">
        <v>10977</v>
      </c>
      <c r="Y5648" s="2">
        <v>1997</v>
      </c>
      <c r="Z5648" s="2">
        <v>123.3</v>
      </c>
      <c r="AA5648" s="2">
        <v>9</v>
      </c>
      <c r="AB5648" s="2">
        <v>2</v>
      </c>
      <c r="AC5648" s="2">
        <v>123.3</v>
      </c>
      <c r="AE5648" s="2" t="s">
        <v>10973</v>
      </c>
      <c r="AF5648" s="2" t="s">
        <v>17390</v>
      </c>
      <c r="AG5648" s="2" t="s">
        <v>17081</v>
      </c>
      <c r="AH5648" s="2" t="s">
        <v>17088</v>
      </c>
    </row>
    <row r="5649" spans="24:34" x14ac:dyDescent="0.4">
      <c r="X5649" s="2" t="s">
        <v>2965</v>
      </c>
      <c r="Y5649" s="2">
        <v>1959</v>
      </c>
      <c r="Z5649" s="2">
        <v>442.01</v>
      </c>
      <c r="AA5649" s="2">
        <v>32</v>
      </c>
      <c r="AB5649" s="2">
        <v>2</v>
      </c>
      <c r="AC5649" s="2">
        <v>442.01</v>
      </c>
      <c r="AE5649" s="2" t="s">
        <v>2957</v>
      </c>
      <c r="AF5649" s="2" t="s">
        <v>17390</v>
      </c>
      <c r="AG5649" s="2" t="s">
        <v>2998</v>
      </c>
      <c r="AH5649" s="2" t="s">
        <v>17088</v>
      </c>
    </row>
    <row r="5650" spans="24:34" x14ac:dyDescent="0.4">
      <c r="X5650" s="2" t="s">
        <v>10980</v>
      </c>
      <c r="Y5650" s="2">
        <v>2000</v>
      </c>
      <c r="Z5650" s="2">
        <v>1963.7</v>
      </c>
      <c r="AA5650" s="2">
        <v>32</v>
      </c>
      <c r="AB5650" s="2">
        <v>4</v>
      </c>
      <c r="AC5650" s="2">
        <v>1963.7</v>
      </c>
      <c r="AE5650" s="2" t="s">
        <v>10976</v>
      </c>
      <c r="AF5650" s="2" t="s">
        <v>17390</v>
      </c>
      <c r="AG5650" s="2" t="s">
        <v>17081</v>
      </c>
      <c r="AH5650" s="2" t="s">
        <v>17088</v>
      </c>
    </row>
    <row r="5651" spans="24:34" x14ac:dyDescent="0.4">
      <c r="X5651" s="2" t="s">
        <v>1949</v>
      </c>
      <c r="Y5651" s="2">
        <v>1985</v>
      </c>
      <c r="Z5651" s="2">
        <v>505.1</v>
      </c>
      <c r="AA5651" s="2">
        <v>42</v>
      </c>
      <c r="AB5651" s="2">
        <v>2</v>
      </c>
      <c r="AC5651" s="2">
        <v>505.1</v>
      </c>
      <c r="AE5651" s="2" t="s">
        <v>10977</v>
      </c>
      <c r="AF5651" s="2" t="s">
        <v>17390</v>
      </c>
      <c r="AG5651" s="2" t="s">
        <v>17081</v>
      </c>
      <c r="AH5651" s="2" t="s">
        <v>17086</v>
      </c>
    </row>
    <row r="5652" spans="24:34" x14ac:dyDescent="0.4">
      <c r="X5652" s="2" t="s">
        <v>10981</v>
      </c>
      <c r="Y5652" s="2">
        <v>1939</v>
      </c>
      <c r="Z5652" s="2">
        <v>235</v>
      </c>
      <c r="AA5652" s="2">
        <v>15</v>
      </c>
      <c r="AB5652" s="2">
        <v>2</v>
      </c>
      <c r="AC5652" s="2">
        <v>224.89</v>
      </c>
      <c r="AE5652" s="2" t="s">
        <v>2965</v>
      </c>
      <c r="AF5652" s="2" t="s">
        <v>17390</v>
      </c>
      <c r="AG5652" s="2" t="s">
        <v>17081</v>
      </c>
      <c r="AH5652" s="2" t="s">
        <v>17088</v>
      </c>
    </row>
    <row r="5653" spans="24:34" x14ac:dyDescent="0.4">
      <c r="X5653" s="2" t="s">
        <v>1950</v>
      </c>
      <c r="Y5653" s="2">
        <v>1917</v>
      </c>
      <c r="Z5653" s="2">
        <v>380.91</v>
      </c>
      <c r="AA5653" s="2">
        <v>27</v>
      </c>
      <c r="AB5653" s="2">
        <v>2</v>
      </c>
      <c r="AC5653" s="2">
        <v>380.91</v>
      </c>
      <c r="AE5653" s="2" t="s">
        <v>10980</v>
      </c>
      <c r="AF5653" s="2" t="s">
        <v>17390</v>
      </c>
      <c r="AG5653" s="2" t="s">
        <v>2998</v>
      </c>
      <c r="AH5653" s="2" t="s">
        <v>17088</v>
      </c>
    </row>
    <row r="5654" spans="24:34" x14ac:dyDescent="0.4">
      <c r="X5654" s="2" t="s">
        <v>10983</v>
      </c>
      <c r="Y5654" s="2">
        <v>1917</v>
      </c>
      <c r="Z5654" s="2">
        <v>230</v>
      </c>
      <c r="AA5654" s="2">
        <v>18</v>
      </c>
      <c r="AB5654" s="2">
        <v>2</v>
      </c>
      <c r="AC5654" s="2">
        <v>228.14</v>
      </c>
      <c r="AE5654" s="2" t="s">
        <v>1949</v>
      </c>
      <c r="AF5654" s="2" t="s">
        <v>17390</v>
      </c>
      <c r="AG5654" s="2" t="s">
        <v>17081</v>
      </c>
      <c r="AH5654" s="2" t="s">
        <v>17400</v>
      </c>
    </row>
    <row r="5655" spans="24:34" x14ac:dyDescent="0.4">
      <c r="X5655" s="2" t="s">
        <v>1951</v>
      </c>
      <c r="Y5655" s="2">
        <v>1985</v>
      </c>
      <c r="Z5655" s="2">
        <v>6346.8</v>
      </c>
      <c r="AA5655" s="2">
        <v>215</v>
      </c>
      <c r="AB5655" s="2">
        <v>5</v>
      </c>
      <c r="AC5655" s="2">
        <v>6346.8</v>
      </c>
      <c r="AE5655" s="2" t="s">
        <v>10981</v>
      </c>
      <c r="AF5655" s="2" t="s">
        <v>17407</v>
      </c>
      <c r="AG5655" s="2" t="s">
        <v>2998</v>
      </c>
      <c r="AH5655" s="2" t="s">
        <v>17088</v>
      </c>
    </row>
    <row r="5656" spans="24:34" x14ac:dyDescent="0.4">
      <c r="X5656" s="2" t="s">
        <v>1952</v>
      </c>
      <c r="Y5656" s="2">
        <v>1982</v>
      </c>
      <c r="Z5656" s="2">
        <v>6027.2</v>
      </c>
      <c r="AA5656" s="2">
        <v>204</v>
      </c>
      <c r="AB5656" s="2">
        <v>5</v>
      </c>
      <c r="AC5656" s="2">
        <v>6027.2</v>
      </c>
      <c r="AE5656" s="2" t="s">
        <v>1950</v>
      </c>
      <c r="AF5656" s="2" t="s">
        <v>17407</v>
      </c>
      <c r="AG5656" s="2" t="s">
        <v>2998</v>
      </c>
      <c r="AH5656" s="2" t="s">
        <v>17088</v>
      </c>
    </row>
    <row r="5657" spans="24:34" x14ac:dyDescent="0.4">
      <c r="X5657" s="2" t="s">
        <v>10985</v>
      </c>
      <c r="Y5657" s="2">
        <v>1955</v>
      </c>
      <c r="Z5657" s="2">
        <v>825.68</v>
      </c>
      <c r="AA5657" s="2">
        <v>43</v>
      </c>
      <c r="AB5657" s="2">
        <v>2</v>
      </c>
      <c r="AC5657" s="2">
        <v>825.68</v>
      </c>
      <c r="AE5657" s="2" t="s">
        <v>10983</v>
      </c>
      <c r="AF5657" s="2" t="s">
        <v>17390</v>
      </c>
      <c r="AG5657" s="2" t="s">
        <v>2998</v>
      </c>
      <c r="AH5657" s="2" t="s">
        <v>17088</v>
      </c>
    </row>
    <row r="5658" spans="24:34" x14ac:dyDescent="0.4">
      <c r="X5658" s="2" t="s">
        <v>10987</v>
      </c>
      <c r="Y5658" s="2">
        <v>2014</v>
      </c>
      <c r="Z5658" s="2">
        <v>5459.75</v>
      </c>
      <c r="AA5658" s="2">
        <v>56</v>
      </c>
      <c r="AB5658" s="2">
        <v>5</v>
      </c>
      <c r="AC5658" s="2">
        <v>5459.75</v>
      </c>
      <c r="AE5658" s="2" t="s">
        <v>1951</v>
      </c>
      <c r="AF5658" s="2" t="s">
        <v>17397</v>
      </c>
      <c r="AG5658" s="2" t="s">
        <v>2998</v>
      </c>
      <c r="AH5658" s="2" t="s">
        <v>17398</v>
      </c>
    </row>
    <row r="5659" spans="24:34" x14ac:dyDescent="0.4">
      <c r="X5659" s="2" t="s">
        <v>1953</v>
      </c>
      <c r="Y5659" s="2">
        <v>1990</v>
      </c>
      <c r="Z5659" s="2">
        <v>2996.8</v>
      </c>
      <c r="AA5659" s="2">
        <v>113</v>
      </c>
      <c r="AB5659" s="2">
        <v>3</v>
      </c>
      <c r="AC5659" s="2">
        <v>2996.8</v>
      </c>
      <c r="AE5659" s="2" t="s">
        <v>1952</v>
      </c>
      <c r="AF5659" s="2" t="s">
        <v>17397</v>
      </c>
      <c r="AG5659" s="2" t="s">
        <v>2998</v>
      </c>
      <c r="AH5659" s="2" t="s">
        <v>17398</v>
      </c>
    </row>
    <row r="5660" spans="24:34" x14ac:dyDescent="0.4">
      <c r="X5660" s="2" t="s">
        <v>10988</v>
      </c>
      <c r="Y5660" s="2">
        <v>1999</v>
      </c>
      <c r="Z5660" s="2">
        <v>2468.44</v>
      </c>
      <c r="AA5660" s="2">
        <v>48</v>
      </c>
      <c r="AB5660" s="2">
        <v>5</v>
      </c>
      <c r="AC5660" s="2">
        <v>2462.8000000000002</v>
      </c>
      <c r="AE5660" s="2" t="s">
        <v>10985</v>
      </c>
      <c r="AF5660" s="2" t="s">
        <v>17390</v>
      </c>
      <c r="AG5660" s="2" t="s">
        <v>17081</v>
      </c>
      <c r="AH5660" s="2" t="s">
        <v>17088</v>
      </c>
    </row>
    <row r="5661" spans="24:34" x14ac:dyDescent="0.4">
      <c r="X5661" s="2" t="s">
        <v>10990</v>
      </c>
      <c r="Y5661" s="2">
        <v>1979</v>
      </c>
      <c r="Z5661" s="2">
        <v>939.6</v>
      </c>
      <c r="AA5661" s="2">
        <v>36</v>
      </c>
      <c r="AB5661" s="2">
        <v>2</v>
      </c>
      <c r="AC5661" s="2">
        <v>939.6</v>
      </c>
      <c r="AE5661" s="2" t="s">
        <v>10987</v>
      </c>
      <c r="AF5661" s="2" t="s">
        <v>17390</v>
      </c>
      <c r="AG5661" s="2" t="s">
        <v>2998</v>
      </c>
      <c r="AH5661" s="2" t="s">
        <v>17393</v>
      </c>
    </row>
    <row r="5662" spans="24:34" x14ac:dyDescent="0.4">
      <c r="X5662" s="2" t="s">
        <v>1954</v>
      </c>
      <c r="Y5662" s="2">
        <v>1981</v>
      </c>
      <c r="Z5662" s="2">
        <v>1205</v>
      </c>
      <c r="AA5662" s="2">
        <v>40</v>
      </c>
      <c r="AB5662" s="2">
        <v>2</v>
      </c>
      <c r="AC5662" s="2">
        <v>834</v>
      </c>
      <c r="AE5662" s="2" t="s">
        <v>1953</v>
      </c>
      <c r="AF5662" s="2" t="s">
        <v>17390</v>
      </c>
      <c r="AG5662" s="2" t="s">
        <v>2998</v>
      </c>
      <c r="AH5662" s="2" t="s">
        <v>17393</v>
      </c>
    </row>
    <row r="5663" spans="24:34" x14ac:dyDescent="0.4">
      <c r="X5663" s="2" t="s">
        <v>10991</v>
      </c>
      <c r="Y5663" s="2">
        <v>1983</v>
      </c>
      <c r="Z5663" s="2">
        <v>1406.3</v>
      </c>
      <c r="AA5663" s="2">
        <v>31</v>
      </c>
      <c r="AB5663" s="2">
        <v>2</v>
      </c>
      <c r="AC5663" s="2">
        <v>1406.3</v>
      </c>
      <c r="AE5663" s="2" t="s">
        <v>10988</v>
      </c>
      <c r="AF5663" s="2" t="s">
        <v>17390</v>
      </c>
      <c r="AG5663" s="2" t="s">
        <v>2998</v>
      </c>
      <c r="AH5663" s="2" t="s">
        <v>17393</v>
      </c>
    </row>
    <row r="5664" spans="24:34" x14ac:dyDescent="0.4">
      <c r="X5664" s="2" t="s">
        <v>10993</v>
      </c>
      <c r="Y5664" s="2">
        <v>1983</v>
      </c>
      <c r="Z5664" s="2">
        <v>3007.56</v>
      </c>
      <c r="AA5664" s="2">
        <v>69</v>
      </c>
      <c r="AB5664" s="2">
        <v>3</v>
      </c>
      <c r="AC5664" s="2">
        <v>3007.56</v>
      </c>
      <c r="AE5664" s="2" t="s">
        <v>10990</v>
      </c>
      <c r="AF5664" s="2" t="s">
        <v>17390</v>
      </c>
      <c r="AG5664" s="2" t="s">
        <v>2998</v>
      </c>
      <c r="AH5664" s="2" t="s">
        <v>17400</v>
      </c>
    </row>
    <row r="5665" spans="24:34" x14ac:dyDescent="0.4">
      <c r="X5665" s="2" t="s">
        <v>10995</v>
      </c>
      <c r="Y5665" s="2">
        <v>1994</v>
      </c>
      <c r="Z5665" s="2">
        <v>3731.88</v>
      </c>
      <c r="AA5665" s="2">
        <v>111</v>
      </c>
      <c r="AB5665" s="2">
        <v>4</v>
      </c>
      <c r="AC5665" s="2">
        <v>2769.88</v>
      </c>
      <c r="AE5665" s="2" t="s">
        <v>1954</v>
      </c>
      <c r="AF5665" s="2" t="s">
        <v>17390</v>
      </c>
      <c r="AG5665" s="2" t="s">
        <v>17081</v>
      </c>
      <c r="AH5665" s="2" t="s">
        <v>17400</v>
      </c>
    </row>
    <row r="5666" spans="24:34" x14ac:dyDescent="0.4">
      <c r="X5666" s="2" t="s">
        <v>10996</v>
      </c>
      <c r="Y5666" s="2">
        <v>1979</v>
      </c>
      <c r="Z5666" s="2">
        <v>504.2</v>
      </c>
      <c r="AA5666" s="2">
        <v>42</v>
      </c>
      <c r="AB5666" s="2">
        <v>2</v>
      </c>
      <c r="AC5666" s="2">
        <v>504.2</v>
      </c>
      <c r="AE5666" s="2" t="s">
        <v>10991</v>
      </c>
      <c r="AF5666" s="2" t="s">
        <v>17390</v>
      </c>
      <c r="AG5666" s="2" t="s">
        <v>2998</v>
      </c>
      <c r="AH5666" s="2" t="s">
        <v>17400</v>
      </c>
    </row>
    <row r="5667" spans="24:34" x14ac:dyDescent="0.4">
      <c r="X5667" s="2" t="s">
        <v>2973</v>
      </c>
      <c r="Y5667" s="2">
        <v>1977</v>
      </c>
      <c r="Z5667" s="2">
        <v>503.9</v>
      </c>
      <c r="AA5667" s="2">
        <v>32</v>
      </c>
      <c r="AB5667" s="2">
        <v>2</v>
      </c>
      <c r="AC5667" s="2">
        <v>503.9</v>
      </c>
      <c r="AE5667" s="2" t="s">
        <v>10993</v>
      </c>
      <c r="AF5667" s="2" t="s">
        <v>17390</v>
      </c>
      <c r="AG5667" s="2" t="s">
        <v>2998</v>
      </c>
      <c r="AH5667" s="2" t="s">
        <v>17393</v>
      </c>
    </row>
    <row r="5668" spans="24:34" x14ac:dyDescent="0.4">
      <c r="X5668" s="2" t="s">
        <v>2971</v>
      </c>
      <c r="Y5668" s="2">
        <v>1976</v>
      </c>
      <c r="Z5668" s="2">
        <v>473.6</v>
      </c>
      <c r="AA5668" s="2">
        <v>30</v>
      </c>
      <c r="AB5668" s="2">
        <v>2</v>
      </c>
      <c r="AC5668" s="2">
        <v>473.6</v>
      </c>
      <c r="AE5668" s="2" t="s">
        <v>10995</v>
      </c>
      <c r="AF5668" s="2" t="s">
        <v>17390</v>
      </c>
      <c r="AG5668" s="2" t="s">
        <v>17081</v>
      </c>
      <c r="AH5668" s="2" t="s">
        <v>17400</v>
      </c>
    </row>
    <row r="5669" spans="24:34" x14ac:dyDescent="0.4">
      <c r="X5669" s="2" t="s">
        <v>11001</v>
      </c>
      <c r="Y5669" s="2">
        <v>1973</v>
      </c>
      <c r="Z5669" s="2">
        <v>4067.82</v>
      </c>
      <c r="AA5669" s="2">
        <v>116</v>
      </c>
      <c r="AB5669" s="2">
        <v>5</v>
      </c>
      <c r="AC5669" s="2">
        <v>4067.82</v>
      </c>
      <c r="AE5669" s="2" t="s">
        <v>10996</v>
      </c>
      <c r="AF5669" s="2" t="s">
        <v>17390</v>
      </c>
      <c r="AG5669" s="2" t="s">
        <v>17081</v>
      </c>
      <c r="AH5669" s="2" t="s">
        <v>17400</v>
      </c>
    </row>
    <row r="5670" spans="24:34" x14ac:dyDescent="0.4">
      <c r="X5670" s="2" t="s">
        <v>11002</v>
      </c>
      <c r="Y5670" s="2">
        <v>1976</v>
      </c>
      <c r="Z5670" s="2">
        <v>6117.57</v>
      </c>
      <c r="AA5670" s="2">
        <v>166</v>
      </c>
      <c r="AB5670" s="2">
        <v>5</v>
      </c>
      <c r="AC5670" s="2">
        <v>6117.57</v>
      </c>
      <c r="AE5670" s="2" t="s">
        <v>2973</v>
      </c>
      <c r="AF5670" s="2" t="s">
        <v>17390</v>
      </c>
      <c r="AG5670" s="2" t="s">
        <v>17081</v>
      </c>
      <c r="AH5670" s="2" t="s">
        <v>17400</v>
      </c>
    </row>
    <row r="5671" spans="24:34" x14ac:dyDescent="0.4">
      <c r="X5671" s="2" t="s">
        <v>11003</v>
      </c>
      <c r="Y5671" s="2">
        <v>1974</v>
      </c>
      <c r="Z5671" s="2">
        <v>4571.8999999999996</v>
      </c>
      <c r="AA5671" s="2">
        <v>119</v>
      </c>
      <c r="AB5671" s="2">
        <v>5</v>
      </c>
      <c r="AC5671" s="2">
        <v>3098.1</v>
      </c>
      <c r="AE5671" s="2" t="s">
        <v>2971</v>
      </c>
      <c r="AF5671" s="2" t="s">
        <v>17390</v>
      </c>
      <c r="AG5671" s="2" t="s">
        <v>17081</v>
      </c>
      <c r="AH5671" s="2" t="s">
        <v>17400</v>
      </c>
    </row>
    <row r="5672" spans="24:34" x14ac:dyDescent="0.4">
      <c r="X5672" s="2" t="s">
        <v>11005</v>
      </c>
      <c r="Y5672" s="2">
        <v>1978</v>
      </c>
      <c r="Z5672" s="2">
        <v>7971.79</v>
      </c>
      <c r="AA5672" s="2">
        <v>264</v>
      </c>
      <c r="AB5672" s="2">
        <v>5</v>
      </c>
      <c r="AC5672" s="2">
        <v>7971.79</v>
      </c>
      <c r="AE5672" s="2" t="s">
        <v>11001</v>
      </c>
      <c r="AF5672" s="2" t="s">
        <v>17397</v>
      </c>
      <c r="AG5672" s="2" t="s">
        <v>2998</v>
      </c>
      <c r="AH5672" s="2" t="s">
        <v>17393</v>
      </c>
    </row>
    <row r="5673" spans="24:34" x14ac:dyDescent="0.4">
      <c r="X5673" s="2" t="s">
        <v>11007</v>
      </c>
      <c r="Y5673" s="2">
        <v>1975</v>
      </c>
      <c r="Z5673" s="2">
        <v>4021.27</v>
      </c>
      <c r="AA5673" s="2">
        <v>135</v>
      </c>
      <c r="AB5673" s="2">
        <v>5</v>
      </c>
      <c r="AC5673" s="2">
        <v>3040.45</v>
      </c>
      <c r="AE5673" s="2" t="s">
        <v>11002</v>
      </c>
      <c r="AF5673" s="2" t="s">
        <v>17397</v>
      </c>
      <c r="AG5673" s="2" t="s">
        <v>2998</v>
      </c>
      <c r="AH5673" s="2" t="s">
        <v>17398</v>
      </c>
    </row>
    <row r="5674" spans="24:34" x14ac:dyDescent="0.4">
      <c r="X5674" s="2" t="s">
        <v>11009</v>
      </c>
      <c r="Y5674" s="2">
        <v>1976</v>
      </c>
      <c r="Z5674" s="2">
        <v>3250</v>
      </c>
      <c r="AA5674" s="2">
        <v>60</v>
      </c>
      <c r="AB5674" s="2">
        <v>5</v>
      </c>
      <c r="AC5674" s="2">
        <v>3078.6</v>
      </c>
      <c r="AE5674" s="2" t="s">
        <v>11003</v>
      </c>
      <c r="AF5674" s="2" t="s">
        <v>17397</v>
      </c>
      <c r="AG5674" s="2" t="s">
        <v>17081</v>
      </c>
      <c r="AH5674" s="2" t="s">
        <v>17393</v>
      </c>
    </row>
    <row r="5675" spans="24:34" x14ac:dyDescent="0.4">
      <c r="X5675" s="2" t="s">
        <v>11010</v>
      </c>
      <c r="Y5675" s="2">
        <v>1976</v>
      </c>
      <c r="Z5675" s="2">
        <v>833.92</v>
      </c>
      <c r="AA5675" s="2">
        <v>21</v>
      </c>
      <c r="AB5675" s="2">
        <v>5</v>
      </c>
      <c r="AC5675" s="2">
        <v>587.6</v>
      </c>
      <c r="AE5675" s="2" t="s">
        <v>11005</v>
      </c>
      <c r="AF5675" s="2" t="s">
        <v>17397</v>
      </c>
      <c r="AG5675" s="2" t="s">
        <v>2998</v>
      </c>
      <c r="AH5675" s="2" t="s">
        <v>17392</v>
      </c>
    </row>
    <row r="5676" spans="24:34" x14ac:dyDescent="0.4">
      <c r="X5676" s="2" t="s">
        <v>11011</v>
      </c>
      <c r="Y5676" s="2">
        <v>1976</v>
      </c>
      <c r="Z5676" s="2">
        <v>3117</v>
      </c>
      <c r="AA5676" s="2">
        <v>60</v>
      </c>
      <c r="AB5676" s="2">
        <v>5</v>
      </c>
      <c r="AC5676" s="2">
        <v>3114.8</v>
      </c>
      <c r="AE5676" s="2" t="s">
        <v>11007</v>
      </c>
      <c r="AF5676" s="2" t="s">
        <v>17397</v>
      </c>
      <c r="AG5676" s="2" t="s">
        <v>17081</v>
      </c>
      <c r="AH5676" s="2" t="s">
        <v>17393</v>
      </c>
    </row>
    <row r="5677" spans="24:34" x14ac:dyDescent="0.4">
      <c r="X5677" s="2" t="s">
        <v>11012</v>
      </c>
      <c r="Y5677" s="2">
        <v>1966</v>
      </c>
      <c r="Z5677" s="2">
        <v>1058.9000000000001</v>
      </c>
      <c r="AA5677" s="2">
        <v>29</v>
      </c>
      <c r="AB5677" s="2">
        <v>2</v>
      </c>
      <c r="AC5677" s="2">
        <v>649.9</v>
      </c>
      <c r="AE5677" s="2" t="s">
        <v>11009</v>
      </c>
      <c r="AF5677" s="2" t="s">
        <v>17397</v>
      </c>
      <c r="AG5677" s="2" t="s">
        <v>2998</v>
      </c>
      <c r="AH5677" s="2" t="s">
        <v>17393</v>
      </c>
    </row>
    <row r="5678" spans="24:34" x14ac:dyDescent="0.4">
      <c r="X5678" s="2" t="s">
        <v>11013</v>
      </c>
      <c r="Y5678" s="2">
        <v>1974</v>
      </c>
      <c r="Z5678" s="2">
        <v>779.01</v>
      </c>
      <c r="AA5678" s="2">
        <v>32</v>
      </c>
      <c r="AB5678" s="2">
        <v>2</v>
      </c>
      <c r="AC5678" s="2">
        <v>531.29999999999995</v>
      </c>
      <c r="AE5678" s="2" t="s">
        <v>11010</v>
      </c>
      <c r="AF5678" s="2" t="s">
        <v>17390</v>
      </c>
      <c r="AG5678" s="2" t="s">
        <v>17081</v>
      </c>
      <c r="AH5678" s="2" t="s">
        <v>17086</v>
      </c>
    </row>
    <row r="5679" spans="24:34" x14ac:dyDescent="0.4">
      <c r="X5679" s="2" t="s">
        <v>11014</v>
      </c>
      <c r="Y5679" s="2">
        <v>1966</v>
      </c>
      <c r="Z5679" s="2">
        <v>463.24</v>
      </c>
      <c r="AA5679" s="2">
        <v>25</v>
      </c>
      <c r="AB5679" s="2">
        <v>2</v>
      </c>
      <c r="AC5679" s="2">
        <v>422</v>
      </c>
      <c r="AE5679" s="2" t="s">
        <v>11011</v>
      </c>
      <c r="AF5679" s="2" t="s">
        <v>17397</v>
      </c>
      <c r="AG5679" s="2" t="s">
        <v>2998</v>
      </c>
      <c r="AH5679" s="2" t="s">
        <v>17393</v>
      </c>
    </row>
    <row r="5680" spans="24:34" x14ac:dyDescent="0.4">
      <c r="X5680" s="2" t="s">
        <v>11016</v>
      </c>
      <c r="Y5680" s="2">
        <v>1976</v>
      </c>
      <c r="Z5680" s="2">
        <v>1340.94</v>
      </c>
      <c r="AA5680" s="2">
        <v>39</v>
      </c>
      <c r="AB5680" s="2">
        <v>2</v>
      </c>
      <c r="AC5680" s="2">
        <v>1340.9</v>
      </c>
      <c r="AE5680" s="2" t="s">
        <v>11012</v>
      </c>
      <c r="AF5680" s="2" t="s">
        <v>17397</v>
      </c>
      <c r="AG5680" s="2" t="s">
        <v>17081</v>
      </c>
      <c r="AH5680" s="2" t="s">
        <v>17088</v>
      </c>
    </row>
    <row r="5681" spans="24:34" x14ac:dyDescent="0.4">
      <c r="X5681" s="2" t="s">
        <v>11017</v>
      </c>
      <c r="Y5681" s="2">
        <v>1966</v>
      </c>
      <c r="Z5681" s="2">
        <v>418.6</v>
      </c>
      <c r="AA5681" s="2">
        <v>29</v>
      </c>
      <c r="AB5681" s="2">
        <v>2</v>
      </c>
      <c r="AC5681" s="2">
        <v>418.6</v>
      </c>
      <c r="AE5681" s="2" t="s">
        <v>11013</v>
      </c>
      <c r="AF5681" s="2" t="s">
        <v>17397</v>
      </c>
      <c r="AG5681" s="2" t="s">
        <v>17081</v>
      </c>
      <c r="AH5681" s="2" t="s">
        <v>17400</v>
      </c>
    </row>
    <row r="5682" spans="24:34" x14ac:dyDescent="0.4">
      <c r="X5682" s="2" t="s">
        <v>1955</v>
      </c>
      <c r="Y5682" s="2">
        <v>1983</v>
      </c>
      <c r="Z5682" s="2">
        <v>1039.7</v>
      </c>
      <c r="AA5682" s="2">
        <v>39</v>
      </c>
      <c r="AB5682" s="2">
        <v>2</v>
      </c>
      <c r="AC5682" s="2">
        <v>968.1</v>
      </c>
      <c r="AE5682" s="2" t="s">
        <v>11014</v>
      </c>
      <c r="AF5682" s="2" t="s">
        <v>17390</v>
      </c>
      <c r="AG5682" s="2" t="s">
        <v>17081</v>
      </c>
      <c r="AH5682" s="2" t="s">
        <v>17400</v>
      </c>
    </row>
    <row r="5683" spans="24:34" x14ac:dyDescent="0.4">
      <c r="X5683" s="2" t="s">
        <v>11019</v>
      </c>
      <c r="Y5683" s="2">
        <v>1976</v>
      </c>
      <c r="Z5683" s="2">
        <v>514.9</v>
      </c>
      <c r="AA5683" s="2">
        <v>25</v>
      </c>
      <c r="AB5683" s="2">
        <v>2</v>
      </c>
      <c r="AC5683" s="2">
        <v>514.9</v>
      </c>
      <c r="AE5683" s="2" t="s">
        <v>11016</v>
      </c>
      <c r="AF5683" s="2" t="s">
        <v>17397</v>
      </c>
      <c r="AG5683" s="2" t="s">
        <v>2998</v>
      </c>
      <c r="AH5683" s="2" t="s">
        <v>17400</v>
      </c>
    </row>
    <row r="5684" spans="24:34" x14ac:dyDescent="0.4">
      <c r="X5684" s="2" t="s">
        <v>11020</v>
      </c>
      <c r="Y5684" s="2">
        <v>1971</v>
      </c>
      <c r="Z5684" s="2">
        <v>790.85</v>
      </c>
      <c r="AA5684" s="2">
        <v>28</v>
      </c>
      <c r="AB5684" s="2">
        <v>2</v>
      </c>
      <c r="AC5684" s="2">
        <v>790.85</v>
      </c>
      <c r="AE5684" s="2" t="s">
        <v>11017</v>
      </c>
      <c r="AF5684" s="2" t="s">
        <v>17397</v>
      </c>
      <c r="AG5684" s="2" t="s">
        <v>17081</v>
      </c>
      <c r="AH5684" s="2" t="s">
        <v>17400</v>
      </c>
    </row>
    <row r="5685" spans="24:34" x14ac:dyDescent="0.4">
      <c r="X5685" s="2" t="s">
        <v>1956</v>
      </c>
      <c r="Y5685" s="2">
        <v>1975</v>
      </c>
      <c r="Z5685" s="2">
        <v>786.44</v>
      </c>
      <c r="AA5685" s="2">
        <v>32</v>
      </c>
      <c r="AB5685" s="2">
        <v>2</v>
      </c>
      <c r="AC5685" s="2">
        <v>726.3</v>
      </c>
      <c r="AE5685" s="2" t="s">
        <v>1955</v>
      </c>
      <c r="AF5685" s="2" t="s">
        <v>17390</v>
      </c>
      <c r="AG5685" s="2" t="s">
        <v>17081</v>
      </c>
      <c r="AH5685" s="2" t="s">
        <v>17400</v>
      </c>
    </row>
    <row r="5686" spans="24:34" x14ac:dyDescent="0.4">
      <c r="X5686" s="2" t="s">
        <v>11023</v>
      </c>
      <c r="Y5686" s="2">
        <v>1987</v>
      </c>
      <c r="Z5686" s="2">
        <v>1482.2</v>
      </c>
      <c r="AA5686" s="2">
        <v>45</v>
      </c>
      <c r="AB5686" s="2">
        <v>2</v>
      </c>
      <c r="AC5686" s="2">
        <v>884.6</v>
      </c>
      <c r="AE5686" s="2" t="s">
        <v>11019</v>
      </c>
      <c r="AF5686" s="2" t="s">
        <v>17390</v>
      </c>
      <c r="AG5686" s="2" t="s">
        <v>17081</v>
      </c>
      <c r="AH5686" s="2" t="s">
        <v>17400</v>
      </c>
    </row>
    <row r="5687" spans="24:34" x14ac:dyDescent="0.4">
      <c r="X5687" s="2" t="s">
        <v>11024</v>
      </c>
      <c r="Y5687" s="2">
        <v>1988</v>
      </c>
      <c r="Z5687" s="2">
        <v>3554.8</v>
      </c>
      <c r="AA5687" s="2">
        <v>136</v>
      </c>
      <c r="AB5687" s="2">
        <v>5</v>
      </c>
      <c r="AC5687" s="2">
        <v>3554.8</v>
      </c>
      <c r="AE5687" s="2" t="s">
        <v>11020</v>
      </c>
      <c r="AF5687" s="2" t="s">
        <v>17390</v>
      </c>
      <c r="AG5687" s="2" t="s">
        <v>2998</v>
      </c>
      <c r="AH5687" s="2" t="s">
        <v>17088</v>
      </c>
    </row>
    <row r="5688" spans="24:34" x14ac:dyDescent="0.4">
      <c r="X5688" s="2" t="s">
        <v>11025</v>
      </c>
      <c r="Y5688" s="2">
        <v>1990</v>
      </c>
      <c r="Z5688" s="2">
        <v>5347.07</v>
      </c>
      <c r="AA5688" s="2">
        <v>188</v>
      </c>
      <c r="AB5688" s="2">
        <v>5</v>
      </c>
      <c r="AC5688" s="2">
        <v>5347.07</v>
      </c>
      <c r="AE5688" s="2" t="s">
        <v>1956</v>
      </c>
      <c r="AF5688" s="2" t="s">
        <v>17390</v>
      </c>
      <c r="AG5688" s="2" t="s">
        <v>17081</v>
      </c>
      <c r="AH5688" s="2" t="s">
        <v>17400</v>
      </c>
    </row>
    <row r="5689" spans="24:34" x14ac:dyDescent="0.4">
      <c r="X5689" s="2" t="s">
        <v>1957</v>
      </c>
      <c r="Y5689" s="2">
        <v>1989</v>
      </c>
      <c r="Z5689" s="2">
        <v>5709</v>
      </c>
      <c r="AA5689" s="2">
        <v>140</v>
      </c>
      <c r="AB5689" s="2">
        <v>5</v>
      </c>
      <c r="AC5689" s="2">
        <v>3373</v>
      </c>
      <c r="AE5689" s="2" t="s">
        <v>11023</v>
      </c>
      <c r="AF5689" s="2" t="s">
        <v>17390</v>
      </c>
      <c r="AG5689" s="2" t="s">
        <v>17081</v>
      </c>
      <c r="AH5689" s="2" t="s">
        <v>17400</v>
      </c>
    </row>
    <row r="5690" spans="24:34" x14ac:dyDescent="0.4">
      <c r="X5690" s="2" t="s">
        <v>11034</v>
      </c>
      <c r="Y5690" s="2">
        <v>1961</v>
      </c>
      <c r="Z5690" s="2">
        <v>393.46</v>
      </c>
      <c r="AA5690" s="2">
        <v>42</v>
      </c>
      <c r="AB5690" s="2">
        <v>2</v>
      </c>
      <c r="AC5690" s="2">
        <v>379.3</v>
      </c>
      <c r="AE5690" s="2" t="s">
        <v>11024</v>
      </c>
      <c r="AF5690" s="2" t="s">
        <v>17390</v>
      </c>
      <c r="AG5690" s="2" t="s">
        <v>17081</v>
      </c>
      <c r="AH5690" s="2" t="s">
        <v>17393</v>
      </c>
    </row>
    <row r="5691" spans="24:34" x14ac:dyDescent="0.4">
      <c r="X5691" s="2" t="s">
        <v>11036</v>
      </c>
      <c r="Y5691" s="2">
        <v>1961</v>
      </c>
      <c r="Z5691" s="2">
        <v>396.49</v>
      </c>
      <c r="AA5691" s="2">
        <v>29</v>
      </c>
      <c r="AB5691" s="2">
        <v>2</v>
      </c>
      <c r="AC5691" s="2">
        <v>370.8</v>
      </c>
      <c r="AE5691" s="2" t="s">
        <v>11025</v>
      </c>
      <c r="AF5691" s="2" t="s">
        <v>17390</v>
      </c>
      <c r="AG5691" s="2" t="s">
        <v>2998</v>
      </c>
      <c r="AH5691" s="2" t="s">
        <v>17398</v>
      </c>
    </row>
    <row r="5692" spans="24:34" x14ac:dyDescent="0.4">
      <c r="X5692" s="2" t="s">
        <v>11038</v>
      </c>
      <c r="Y5692" s="2">
        <v>1966</v>
      </c>
      <c r="Z5692" s="2">
        <v>990</v>
      </c>
      <c r="AA5692" s="2">
        <v>57</v>
      </c>
      <c r="AB5692" s="2">
        <v>2</v>
      </c>
      <c r="AC5692" s="2">
        <v>963.2</v>
      </c>
      <c r="AE5692" s="2" t="s">
        <v>1957</v>
      </c>
      <c r="AF5692" s="2" t="s">
        <v>17390</v>
      </c>
      <c r="AG5692" s="2" t="s">
        <v>2998</v>
      </c>
      <c r="AH5692" s="2" t="s">
        <v>17392</v>
      </c>
    </row>
    <row r="5693" spans="24:34" x14ac:dyDescent="0.4">
      <c r="X5693" s="2" t="s">
        <v>11039</v>
      </c>
      <c r="Y5693" s="2">
        <v>1961</v>
      </c>
      <c r="Z5693" s="2">
        <v>543.49</v>
      </c>
      <c r="AA5693" s="2">
        <v>33</v>
      </c>
      <c r="AB5693" s="2">
        <v>2</v>
      </c>
      <c r="AC5693" s="2">
        <v>543.49</v>
      </c>
      <c r="AE5693" s="2" t="s">
        <v>11028</v>
      </c>
      <c r="AF5693" s="2" t="s">
        <v>17390</v>
      </c>
      <c r="AG5693" s="2" t="s">
        <v>17081</v>
      </c>
      <c r="AH5693" s="2" t="s">
        <v>17088</v>
      </c>
    </row>
    <row r="5694" spans="24:34" x14ac:dyDescent="0.4">
      <c r="X5694" s="2" t="s">
        <v>11041</v>
      </c>
      <c r="Y5694" s="2">
        <v>1978</v>
      </c>
      <c r="Z5694" s="2">
        <v>1582.3</v>
      </c>
      <c r="AA5694" s="2">
        <v>69</v>
      </c>
      <c r="AB5694" s="2">
        <v>3</v>
      </c>
      <c r="AC5694" s="2">
        <v>1468</v>
      </c>
      <c r="AE5694" s="2" t="s">
        <v>11029</v>
      </c>
      <c r="AF5694" s="2" t="s">
        <v>17390</v>
      </c>
      <c r="AG5694" s="2" t="s">
        <v>17081</v>
      </c>
      <c r="AH5694" s="2" t="s">
        <v>17400</v>
      </c>
    </row>
    <row r="5695" spans="24:34" x14ac:dyDescent="0.4">
      <c r="X5695" s="2" t="s">
        <v>17327</v>
      </c>
      <c r="Y5695" s="2">
        <v>1988</v>
      </c>
      <c r="Z5695" s="2">
        <v>2321.75</v>
      </c>
      <c r="AA5695" s="2">
        <v>71</v>
      </c>
      <c r="AB5695" s="2">
        <v>3</v>
      </c>
      <c r="AC5695" s="2">
        <v>2321.75</v>
      </c>
      <c r="AE5695" s="2" t="s">
        <v>11030</v>
      </c>
      <c r="AF5695" s="2" t="s">
        <v>17390</v>
      </c>
      <c r="AG5695" s="2" t="s">
        <v>17081</v>
      </c>
      <c r="AH5695" s="2" t="s">
        <v>17088</v>
      </c>
    </row>
    <row r="5696" spans="24:34" x14ac:dyDescent="0.4">
      <c r="X5696" s="2" t="s">
        <v>11043</v>
      </c>
      <c r="Y5696" s="2">
        <v>1979</v>
      </c>
      <c r="Z5696" s="2">
        <v>1542.9</v>
      </c>
      <c r="AA5696" s="2">
        <v>72</v>
      </c>
      <c r="AB5696" s="2">
        <v>3</v>
      </c>
      <c r="AC5696" s="2">
        <v>1542.9</v>
      </c>
      <c r="AE5696" s="2" t="s">
        <v>11031</v>
      </c>
      <c r="AF5696" s="2" t="s">
        <v>17390</v>
      </c>
      <c r="AG5696" s="2" t="s">
        <v>17081</v>
      </c>
      <c r="AH5696" s="2" t="s">
        <v>17088</v>
      </c>
    </row>
    <row r="5697" spans="24:34" x14ac:dyDescent="0.4">
      <c r="X5697" s="2" t="s">
        <v>11045</v>
      </c>
      <c r="Y5697" s="2">
        <v>1979</v>
      </c>
      <c r="Z5697" s="2">
        <v>1455.2</v>
      </c>
      <c r="AA5697" s="2">
        <v>44</v>
      </c>
      <c r="AB5697" s="2">
        <v>3</v>
      </c>
      <c r="AC5697" s="2">
        <v>1455.2</v>
      </c>
      <c r="AE5697" s="2" t="s">
        <v>11032</v>
      </c>
      <c r="AF5697" s="2" t="s">
        <v>17407</v>
      </c>
      <c r="AG5697" s="2" t="s">
        <v>2998</v>
      </c>
      <c r="AH5697" s="2" t="s">
        <v>17086</v>
      </c>
    </row>
    <row r="5698" spans="24:34" x14ac:dyDescent="0.4">
      <c r="X5698" s="2" t="s">
        <v>11046</v>
      </c>
      <c r="Y5698" s="2">
        <v>1957</v>
      </c>
      <c r="Z5698" s="2">
        <v>573.57000000000005</v>
      </c>
      <c r="AA5698" s="2">
        <v>12</v>
      </c>
      <c r="AB5698" s="2">
        <v>2</v>
      </c>
      <c r="AC5698" s="2">
        <v>333.7</v>
      </c>
      <c r="AE5698" s="2" t="s">
        <v>11034</v>
      </c>
      <c r="AF5698" s="2" t="s">
        <v>17390</v>
      </c>
      <c r="AG5698" s="2" t="s">
        <v>17081</v>
      </c>
      <c r="AH5698" s="2" t="s">
        <v>17088</v>
      </c>
    </row>
    <row r="5699" spans="24:34" x14ac:dyDescent="0.4">
      <c r="X5699" s="2" t="s">
        <v>11047</v>
      </c>
      <c r="Y5699" s="2">
        <v>1957</v>
      </c>
      <c r="Z5699" s="2">
        <v>247.6</v>
      </c>
      <c r="AA5699" s="2">
        <v>15</v>
      </c>
      <c r="AB5699" s="2">
        <v>2</v>
      </c>
      <c r="AC5699" s="2">
        <v>247.6</v>
      </c>
      <c r="AE5699" s="2" t="s">
        <v>11036</v>
      </c>
      <c r="AF5699" s="2" t="s">
        <v>17390</v>
      </c>
      <c r="AG5699" s="2" t="s">
        <v>17081</v>
      </c>
      <c r="AH5699" s="2" t="s">
        <v>17088</v>
      </c>
    </row>
    <row r="5700" spans="24:34" x14ac:dyDescent="0.4">
      <c r="X5700" s="2" t="s">
        <v>11049</v>
      </c>
      <c r="Y5700" s="2">
        <v>1982</v>
      </c>
      <c r="Z5700" s="2">
        <v>6808.5</v>
      </c>
      <c r="AA5700" s="2">
        <v>251</v>
      </c>
      <c r="AB5700" s="2">
        <v>5</v>
      </c>
      <c r="AC5700" s="2">
        <v>6808.5</v>
      </c>
      <c r="AE5700" s="2" t="s">
        <v>11038</v>
      </c>
      <c r="AF5700" s="2" t="s">
        <v>17390</v>
      </c>
      <c r="AG5700" s="2" t="s">
        <v>2998</v>
      </c>
      <c r="AH5700" s="2" t="s">
        <v>17400</v>
      </c>
    </row>
    <row r="5701" spans="24:34" x14ac:dyDescent="0.4">
      <c r="X5701" s="2" t="s">
        <v>11051</v>
      </c>
      <c r="Y5701" s="2">
        <v>1994</v>
      </c>
      <c r="Z5701" s="2">
        <v>4609.5</v>
      </c>
      <c r="AA5701" s="2">
        <v>157</v>
      </c>
      <c r="AB5701" s="2">
        <v>5</v>
      </c>
      <c r="AC5701" s="2">
        <v>4609.5</v>
      </c>
      <c r="AE5701" s="2" t="s">
        <v>11039</v>
      </c>
      <c r="AF5701" s="2" t="s">
        <v>17390</v>
      </c>
      <c r="AG5701" s="2" t="s">
        <v>17081</v>
      </c>
      <c r="AH5701" s="2" t="s">
        <v>17088</v>
      </c>
    </row>
    <row r="5702" spans="24:34" x14ac:dyDescent="0.4">
      <c r="X5702" s="2" t="s">
        <v>11052</v>
      </c>
      <c r="Y5702" s="2">
        <v>1969</v>
      </c>
      <c r="Z5702" s="2">
        <v>1927.08</v>
      </c>
      <c r="AA5702" s="2">
        <v>52</v>
      </c>
      <c r="AB5702" s="2">
        <v>5</v>
      </c>
      <c r="AC5702" s="2">
        <v>1791</v>
      </c>
      <c r="AE5702" s="2" t="s">
        <v>11041</v>
      </c>
      <c r="AF5702" s="2" t="s">
        <v>17390</v>
      </c>
      <c r="AG5702" s="2" t="s">
        <v>2998</v>
      </c>
      <c r="AH5702" s="2" t="s">
        <v>17400</v>
      </c>
    </row>
    <row r="5703" spans="24:34" x14ac:dyDescent="0.4">
      <c r="X5703" s="2" t="s">
        <v>11053</v>
      </c>
      <c r="Y5703" s="2">
        <v>1966</v>
      </c>
      <c r="Z5703" s="2">
        <v>217.7</v>
      </c>
      <c r="AA5703" s="2">
        <v>19</v>
      </c>
      <c r="AB5703" s="2">
        <v>2</v>
      </c>
      <c r="AC5703" s="2">
        <v>150.30000000000001</v>
      </c>
      <c r="AE5703" s="2" t="s">
        <v>1958</v>
      </c>
      <c r="AF5703" s="2" t="s">
        <v>17390</v>
      </c>
      <c r="AG5703" s="2" t="s">
        <v>2998</v>
      </c>
      <c r="AH5703" s="2" t="s">
        <v>17400</v>
      </c>
    </row>
    <row r="5704" spans="24:34" x14ac:dyDescent="0.4">
      <c r="X5704" s="2" t="s">
        <v>11054</v>
      </c>
      <c r="Y5704" s="2">
        <v>1939</v>
      </c>
      <c r="Z5704" s="2">
        <v>250</v>
      </c>
      <c r="AA5704" s="2">
        <v>14</v>
      </c>
      <c r="AB5704" s="2">
        <v>2</v>
      </c>
      <c r="AC5704" s="2">
        <v>245.7</v>
      </c>
      <c r="AE5704" s="2" t="s">
        <v>11043</v>
      </c>
      <c r="AF5704" s="2" t="s">
        <v>17390</v>
      </c>
      <c r="AG5704" s="2" t="s">
        <v>2998</v>
      </c>
      <c r="AH5704" s="2" t="s">
        <v>17400</v>
      </c>
    </row>
    <row r="5705" spans="24:34" x14ac:dyDescent="0.4">
      <c r="X5705" s="2" t="s">
        <v>1959</v>
      </c>
      <c r="Y5705" s="2">
        <v>1994</v>
      </c>
      <c r="Z5705" s="2">
        <v>2326.64</v>
      </c>
      <c r="AA5705" s="2">
        <v>64</v>
      </c>
      <c r="AB5705" s="2">
        <v>3</v>
      </c>
      <c r="AC5705" s="2">
        <v>2326.64</v>
      </c>
      <c r="AE5705" s="2" t="s">
        <v>11045</v>
      </c>
      <c r="AF5705" s="2" t="s">
        <v>17390</v>
      </c>
      <c r="AG5705" s="2" t="s">
        <v>2998</v>
      </c>
      <c r="AH5705" s="2" t="s">
        <v>17400</v>
      </c>
    </row>
    <row r="5706" spans="24:34" x14ac:dyDescent="0.4">
      <c r="X5706" s="2" t="s">
        <v>11056</v>
      </c>
      <c r="Y5706" s="2">
        <v>1967</v>
      </c>
      <c r="Z5706" s="2">
        <v>638</v>
      </c>
      <c r="AA5706" s="2">
        <v>22</v>
      </c>
      <c r="AB5706" s="2">
        <v>2</v>
      </c>
      <c r="AC5706" s="2">
        <v>425.5</v>
      </c>
      <c r="AE5706" s="2" t="s">
        <v>11046</v>
      </c>
      <c r="AF5706" s="2" t="s">
        <v>17390</v>
      </c>
      <c r="AG5706" s="2" t="s">
        <v>17081</v>
      </c>
      <c r="AH5706" s="2" t="s">
        <v>17086</v>
      </c>
    </row>
    <row r="5707" spans="24:34" x14ac:dyDescent="0.4">
      <c r="X5707" s="2" t="s">
        <v>11057</v>
      </c>
      <c r="Y5707" s="2">
        <v>1973</v>
      </c>
      <c r="Z5707" s="2">
        <v>787.52</v>
      </c>
      <c r="AA5707" s="2">
        <v>30</v>
      </c>
      <c r="AB5707" s="2">
        <v>2</v>
      </c>
      <c r="AC5707" s="2">
        <v>787.52</v>
      </c>
      <c r="AE5707" s="2" t="s">
        <v>11047</v>
      </c>
      <c r="AF5707" s="2" t="s">
        <v>17390</v>
      </c>
      <c r="AG5707" s="2" t="s">
        <v>17081</v>
      </c>
      <c r="AH5707" s="2" t="s">
        <v>17086</v>
      </c>
    </row>
    <row r="5708" spans="24:34" x14ac:dyDescent="0.4">
      <c r="X5708" s="2" t="s">
        <v>11059</v>
      </c>
      <c r="Y5708" s="2">
        <v>1981</v>
      </c>
      <c r="Z5708" s="2">
        <v>844.4</v>
      </c>
      <c r="AA5708" s="2">
        <v>43</v>
      </c>
      <c r="AB5708" s="2">
        <v>2</v>
      </c>
      <c r="AC5708" s="2">
        <v>487.2</v>
      </c>
      <c r="AE5708" s="2" t="s">
        <v>11049</v>
      </c>
      <c r="AF5708" s="2" t="s">
        <v>17390</v>
      </c>
      <c r="AG5708" s="2" t="s">
        <v>2998</v>
      </c>
      <c r="AH5708" s="2" t="s">
        <v>17392</v>
      </c>
    </row>
    <row r="5709" spans="24:34" x14ac:dyDescent="0.4">
      <c r="X5709" s="2" t="s">
        <v>1960</v>
      </c>
      <c r="Y5709" s="2">
        <v>1988</v>
      </c>
      <c r="Z5709" s="2">
        <v>1000.3</v>
      </c>
      <c r="AA5709" s="2">
        <v>46</v>
      </c>
      <c r="AB5709" s="2">
        <v>2</v>
      </c>
      <c r="AC5709" s="2">
        <v>507.6</v>
      </c>
      <c r="AE5709" s="2" t="s">
        <v>11051</v>
      </c>
      <c r="AF5709" s="2" t="s">
        <v>17390</v>
      </c>
      <c r="AG5709" s="2" t="s">
        <v>17081</v>
      </c>
      <c r="AH5709" s="2" t="s">
        <v>17413</v>
      </c>
    </row>
    <row r="5710" spans="24:34" x14ac:dyDescent="0.4">
      <c r="X5710" s="2" t="s">
        <v>1961</v>
      </c>
      <c r="Y5710" s="2">
        <v>1986</v>
      </c>
      <c r="Z5710" s="2">
        <v>923.9</v>
      </c>
      <c r="AA5710" s="2">
        <v>45</v>
      </c>
      <c r="AB5710" s="2">
        <v>2</v>
      </c>
      <c r="AC5710" s="2">
        <v>831.5</v>
      </c>
      <c r="AE5710" s="2" t="s">
        <v>11052</v>
      </c>
      <c r="AF5710" s="2" t="s">
        <v>17390</v>
      </c>
      <c r="AG5710" s="2" t="s">
        <v>17081</v>
      </c>
      <c r="AH5710" s="2" t="s">
        <v>17081</v>
      </c>
    </row>
    <row r="5711" spans="24:34" x14ac:dyDescent="0.4">
      <c r="X5711" s="2" t="s">
        <v>11062</v>
      </c>
      <c r="Y5711" s="2">
        <v>1959</v>
      </c>
      <c r="Z5711" s="2">
        <v>541.9</v>
      </c>
      <c r="AA5711" s="2">
        <v>21</v>
      </c>
      <c r="AB5711" s="2">
        <v>2</v>
      </c>
      <c r="AC5711" s="2">
        <v>472.6</v>
      </c>
      <c r="AE5711" s="2" t="s">
        <v>11053</v>
      </c>
      <c r="AF5711" s="2" t="s">
        <v>17407</v>
      </c>
      <c r="AG5711" s="2" t="s">
        <v>2998</v>
      </c>
      <c r="AH5711" s="2" t="s">
        <v>17088</v>
      </c>
    </row>
    <row r="5712" spans="24:34" x14ac:dyDescent="0.4">
      <c r="X5712" s="2" t="s">
        <v>11064</v>
      </c>
      <c r="Y5712" s="2">
        <v>1957</v>
      </c>
      <c r="Z5712" s="2">
        <v>823.28</v>
      </c>
      <c r="AA5712" s="2">
        <v>47</v>
      </c>
      <c r="AB5712" s="2">
        <v>2</v>
      </c>
      <c r="AC5712" s="2">
        <v>823.28</v>
      </c>
      <c r="AE5712" s="2" t="s">
        <v>11054</v>
      </c>
      <c r="AF5712" s="2" t="s">
        <v>17390</v>
      </c>
      <c r="AG5712" s="2" t="s">
        <v>2998</v>
      </c>
      <c r="AH5712" s="2" t="s">
        <v>17086</v>
      </c>
    </row>
    <row r="5713" spans="24:34" x14ac:dyDescent="0.4">
      <c r="X5713" s="2" t="s">
        <v>11065</v>
      </c>
      <c r="Y5713" s="2">
        <v>1998</v>
      </c>
      <c r="Z5713" s="2">
        <v>1371.7</v>
      </c>
      <c r="AA5713" s="2">
        <v>85</v>
      </c>
      <c r="AB5713" s="2">
        <v>5</v>
      </c>
      <c r="AC5713" s="2">
        <v>1371.7</v>
      </c>
      <c r="AE5713" s="2" t="s">
        <v>1959</v>
      </c>
      <c r="AF5713" s="2" t="s">
        <v>17390</v>
      </c>
      <c r="AG5713" s="2" t="s">
        <v>2998</v>
      </c>
      <c r="AH5713" s="2" t="s">
        <v>17400</v>
      </c>
    </row>
    <row r="5714" spans="24:34" x14ac:dyDescent="0.4">
      <c r="X5714" s="2" t="s">
        <v>11066</v>
      </c>
      <c r="Y5714" s="2">
        <v>1977</v>
      </c>
      <c r="Z5714" s="2">
        <v>3083.7</v>
      </c>
      <c r="AA5714" s="2">
        <v>94</v>
      </c>
      <c r="AB5714" s="2">
        <v>5</v>
      </c>
      <c r="AC5714" s="2">
        <v>3083.7</v>
      </c>
      <c r="AE5714" s="2" t="s">
        <v>11056</v>
      </c>
      <c r="AF5714" s="2" t="s">
        <v>17397</v>
      </c>
      <c r="AG5714" s="2" t="s">
        <v>17081</v>
      </c>
      <c r="AH5714" s="2" t="s">
        <v>17088</v>
      </c>
    </row>
    <row r="5715" spans="24:34" x14ac:dyDescent="0.4">
      <c r="X5715" s="2" t="s">
        <v>11067</v>
      </c>
      <c r="Y5715" s="2">
        <v>1967</v>
      </c>
      <c r="Z5715" s="2">
        <v>6095.96</v>
      </c>
      <c r="AA5715" s="2">
        <v>193</v>
      </c>
      <c r="AB5715" s="2">
        <v>5</v>
      </c>
      <c r="AC5715" s="2">
        <v>5892.26</v>
      </c>
      <c r="AE5715" s="2" t="s">
        <v>11057</v>
      </c>
      <c r="AF5715" s="2" t="s">
        <v>17390</v>
      </c>
      <c r="AG5715" s="2" t="s">
        <v>2998</v>
      </c>
      <c r="AH5715" s="2" t="s">
        <v>17088</v>
      </c>
    </row>
    <row r="5716" spans="24:34" x14ac:dyDescent="0.4">
      <c r="X5716" s="2" t="s">
        <v>11068</v>
      </c>
      <c r="Y5716" s="2">
        <v>1974</v>
      </c>
      <c r="Z5716" s="2">
        <v>1010.08</v>
      </c>
      <c r="AA5716" s="2">
        <v>22</v>
      </c>
      <c r="AB5716" s="2">
        <v>2</v>
      </c>
      <c r="AC5716" s="2">
        <v>927.82</v>
      </c>
      <c r="AE5716" s="2" t="s">
        <v>11059</v>
      </c>
      <c r="AF5716" s="2" t="s">
        <v>17390</v>
      </c>
      <c r="AG5716" s="2" t="s">
        <v>17081</v>
      </c>
      <c r="AH5716" s="2" t="s">
        <v>17088</v>
      </c>
    </row>
    <row r="5717" spans="24:34" x14ac:dyDescent="0.4">
      <c r="X5717" s="2" t="s">
        <v>11069</v>
      </c>
      <c r="Y5717" s="2">
        <v>1976</v>
      </c>
      <c r="Z5717" s="2">
        <v>1081.3499999999999</v>
      </c>
      <c r="AA5717" s="2">
        <v>27</v>
      </c>
      <c r="AB5717" s="2">
        <v>2</v>
      </c>
      <c r="AC5717" s="2">
        <v>993.45</v>
      </c>
      <c r="AE5717" s="2" t="s">
        <v>1960</v>
      </c>
      <c r="AF5717" s="2" t="s">
        <v>17390</v>
      </c>
      <c r="AG5717" s="2" t="s">
        <v>17081</v>
      </c>
      <c r="AH5717" s="2" t="s">
        <v>17400</v>
      </c>
    </row>
    <row r="5718" spans="24:34" x14ac:dyDescent="0.4">
      <c r="X5718" s="2" t="s">
        <v>2963</v>
      </c>
      <c r="Y5718" s="2">
        <v>1983</v>
      </c>
      <c r="Z5718" s="2">
        <v>954.6</v>
      </c>
      <c r="AA5718" s="2">
        <v>33</v>
      </c>
      <c r="AB5718" s="2">
        <v>3</v>
      </c>
      <c r="AC5718" s="2">
        <v>345</v>
      </c>
      <c r="AE5718" s="2" t="s">
        <v>1961</v>
      </c>
      <c r="AF5718" s="2" t="s">
        <v>17390</v>
      </c>
      <c r="AG5718" s="2" t="s">
        <v>17081</v>
      </c>
      <c r="AH5718" s="2" t="s">
        <v>17400</v>
      </c>
    </row>
    <row r="5719" spans="24:34" x14ac:dyDescent="0.4">
      <c r="X5719" s="2" t="s">
        <v>11070</v>
      </c>
      <c r="Y5719" s="2">
        <v>1979</v>
      </c>
      <c r="Z5719" s="2">
        <v>1253.7</v>
      </c>
      <c r="AA5719" s="2">
        <v>56</v>
      </c>
      <c r="AB5719" s="2">
        <v>2</v>
      </c>
      <c r="AC5719" s="2">
        <v>1253.7</v>
      </c>
      <c r="AE5719" s="2" t="s">
        <v>11062</v>
      </c>
      <c r="AF5719" s="2" t="s">
        <v>17390</v>
      </c>
      <c r="AG5719" s="2" t="s">
        <v>17081</v>
      </c>
      <c r="AH5719" s="2" t="s">
        <v>17088</v>
      </c>
    </row>
    <row r="5720" spans="24:34" x14ac:dyDescent="0.4">
      <c r="X5720" s="2" t="s">
        <v>1962</v>
      </c>
      <c r="Y5720" s="2">
        <v>1986</v>
      </c>
      <c r="Z5720" s="2">
        <v>3012.5</v>
      </c>
      <c r="AA5720" s="2">
        <v>89</v>
      </c>
      <c r="AB5720" s="2">
        <v>3</v>
      </c>
      <c r="AC5720" s="2">
        <v>3012.15</v>
      </c>
      <c r="AE5720" s="2" t="s">
        <v>11064</v>
      </c>
      <c r="AF5720" s="2" t="s">
        <v>17390</v>
      </c>
      <c r="AG5720" s="2" t="s">
        <v>17081</v>
      </c>
      <c r="AH5720" s="2" t="s">
        <v>17088</v>
      </c>
    </row>
    <row r="5721" spans="24:34" x14ac:dyDescent="0.4">
      <c r="X5721" s="2" t="s">
        <v>11073</v>
      </c>
      <c r="Y5721" s="2">
        <v>1994</v>
      </c>
      <c r="Z5721" s="2">
        <v>2097.8000000000002</v>
      </c>
      <c r="AA5721" s="2">
        <v>81</v>
      </c>
      <c r="AB5721" s="2">
        <v>3</v>
      </c>
      <c r="AC5721" s="2">
        <v>2097.8000000000002</v>
      </c>
      <c r="AE5721" s="2" t="s">
        <v>11065</v>
      </c>
      <c r="AF5721" s="2" t="s">
        <v>17390</v>
      </c>
      <c r="AG5721" s="2" t="s">
        <v>17081</v>
      </c>
      <c r="AH5721" s="2" t="s">
        <v>17400</v>
      </c>
    </row>
    <row r="5722" spans="24:34" x14ac:dyDescent="0.4">
      <c r="X5722" s="2" t="s">
        <v>11075</v>
      </c>
      <c r="Y5722" s="2">
        <v>1966</v>
      </c>
      <c r="Z5722" s="2">
        <v>531.5</v>
      </c>
      <c r="AA5722" s="2">
        <v>33</v>
      </c>
      <c r="AB5722" s="2">
        <v>2</v>
      </c>
      <c r="AC5722" s="2">
        <v>431.18</v>
      </c>
      <c r="AE5722" s="2" t="s">
        <v>11066</v>
      </c>
      <c r="AF5722" s="2" t="s">
        <v>17397</v>
      </c>
      <c r="AG5722" s="2" t="s">
        <v>2998</v>
      </c>
      <c r="AH5722" s="2" t="s">
        <v>17393</v>
      </c>
    </row>
    <row r="5723" spans="24:34" x14ac:dyDescent="0.4">
      <c r="X5723" s="2" t="s">
        <v>11077</v>
      </c>
      <c r="Y5723" s="2">
        <v>1997</v>
      </c>
      <c r="Z5723" s="2">
        <v>1556.7</v>
      </c>
      <c r="AA5723" s="2">
        <v>59</v>
      </c>
      <c r="AB5723" s="2">
        <v>3</v>
      </c>
      <c r="AC5723" s="2">
        <v>689.2</v>
      </c>
      <c r="AE5723" s="2" t="s">
        <v>11067</v>
      </c>
      <c r="AF5723" s="2" t="s">
        <v>17390</v>
      </c>
      <c r="AG5723" s="2" t="s">
        <v>2998</v>
      </c>
      <c r="AH5723" s="2" t="s">
        <v>17398</v>
      </c>
    </row>
    <row r="5724" spans="24:34" x14ac:dyDescent="0.4">
      <c r="X5724" s="2" t="s">
        <v>11079</v>
      </c>
      <c r="Y5724" s="2">
        <v>1967</v>
      </c>
      <c r="Z5724" s="2">
        <v>2729.8</v>
      </c>
      <c r="AA5724" s="2">
        <v>135</v>
      </c>
      <c r="AB5724" s="2">
        <v>5</v>
      </c>
      <c r="AC5724" s="2">
        <v>2729.8</v>
      </c>
      <c r="AE5724" s="2" t="s">
        <v>11068</v>
      </c>
      <c r="AF5724" s="2" t="s">
        <v>17397</v>
      </c>
      <c r="AG5724" s="2" t="s">
        <v>2998</v>
      </c>
      <c r="AH5724" s="2" t="s">
        <v>17400</v>
      </c>
    </row>
    <row r="5725" spans="24:34" x14ac:dyDescent="0.4">
      <c r="X5725" s="2" t="s">
        <v>11080</v>
      </c>
      <c r="Y5725" s="2">
        <v>1972</v>
      </c>
      <c r="Z5725" s="2">
        <v>4656</v>
      </c>
      <c r="AA5725" s="2">
        <v>140</v>
      </c>
      <c r="AB5725" s="2">
        <v>5</v>
      </c>
      <c r="AC5725" s="2">
        <v>4656</v>
      </c>
      <c r="AE5725" s="2" t="s">
        <v>11069</v>
      </c>
      <c r="AF5725" s="2" t="s">
        <v>17397</v>
      </c>
      <c r="AG5725" s="2" t="s">
        <v>2998</v>
      </c>
      <c r="AH5725" s="2" t="s">
        <v>17400</v>
      </c>
    </row>
    <row r="5726" spans="24:34" x14ac:dyDescent="0.4">
      <c r="X5726" s="2" t="s">
        <v>11081</v>
      </c>
      <c r="Y5726" s="2">
        <v>1986</v>
      </c>
      <c r="Z5726" s="2">
        <v>5499.4</v>
      </c>
      <c r="AA5726" s="2">
        <v>160</v>
      </c>
      <c r="AB5726" s="2">
        <v>5</v>
      </c>
      <c r="AC5726" s="2">
        <v>3308.3</v>
      </c>
      <c r="AE5726" s="2" t="s">
        <v>2963</v>
      </c>
      <c r="AF5726" s="2" t="s">
        <v>17390</v>
      </c>
      <c r="AG5726" s="2" t="s">
        <v>17081</v>
      </c>
      <c r="AH5726" s="2" t="s">
        <v>17086</v>
      </c>
    </row>
    <row r="5727" spans="24:34" x14ac:dyDescent="0.4">
      <c r="X5727" s="2" t="s">
        <v>11082</v>
      </c>
      <c r="Y5727" s="2">
        <v>1974</v>
      </c>
      <c r="Z5727" s="2">
        <v>6075.51</v>
      </c>
      <c r="AA5727" s="2">
        <v>172</v>
      </c>
      <c r="AB5727" s="2">
        <v>5</v>
      </c>
      <c r="AC5727" s="2">
        <v>6075.51</v>
      </c>
      <c r="AE5727" s="2" t="s">
        <v>11070</v>
      </c>
      <c r="AF5727" s="2" t="s">
        <v>17390</v>
      </c>
      <c r="AG5727" s="2" t="s">
        <v>2998</v>
      </c>
      <c r="AH5727" s="2" t="s">
        <v>17400</v>
      </c>
    </row>
    <row r="5728" spans="24:34" x14ac:dyDescent="0.4">
      <c r="X5728" s="2" t="s">
        <v>1963</v>
      </c>
      <c r="Y5728" s="2">
        <v>1972</v>
      </c>
      <c r="Z5728" s="2">
        <v>4612.34</v>
      </c>
      <c r="AA5728" s="2">
        <v>139</v>
      </c>
      <c r="AB5728" s="2">
        <v>5</v>
      </c>
      <c r="AC5728" s="2">
        <v>4612.34</v>
      </c>
      <c r="AE5728" s="2" t="s">
        <v>1962</v>
      </c>
      <c r="AF5728" s="2" t="s">
        <v>17390</v>
      </c>
      <c r="AG5728" s="2" t="s">
        <v>2998</v>
      </c>
      <c r="AH5728" s="2" t="s">
        <v>17393</v>
      </c>
    </row>
    <row r="5729" spans="24:34" x14ac:dyDescent="0.4">
      <c r="X5729" s="2" t="s">
        <v>11084</v>
      </c>
      <c r="Y5729" s="2">
        <v>1979</v>
      </c>
      <c r="Z5729" s="2">
        <v>6082.23</v>
      </c>
      <c r="AA5729" s="2">
        <v>201</v>
      </c>
      <c r="AB5729" s="2">
        <v>5</v>
      </c>
      <c r="AC5729" s="2">
        <v>6082.23</v>
      </c>
      <c r="AE5729" s="2" t="s">
        <v>11073</v>
      </c>
      <c r="AF5729" s="2" t="s">
        <v>17390</v>
      </c>
      <c r="AG5729" s="2" t="s">
        <v>17391</v>
      </c>
      <c r="AH5729" s="2" t="s">
        <v>17393</v>
      </c>
    </row>
    <row r="5730" spans="24:34" x14ac:dyDescent="0.4">
      <c r="X5730" s="2" t="s">
        <v>11086</v>
      </c>
      <c r="Y5730" s="2">
        <v>1980</v>
      </c>
      <c r="Z5730" s="2">
        <v>6050.8</v>
      </c>
      <c r="AA5730" s="2">
        <v>186</v>
      </c>
      <c r="AB5730" s="2">
        <v>5</v>
      </c>
      <c r="AC5730" s="2">
        <v>6050.8</v>
      </c>
      <c r="AE5730" s="2" t="s">
        <v>11074</v>
      </c>
      <c r="AF5730" s="2" t="s">
        <v>17390</v>
      </c>
      <c r="AG5730" s="2" t="s">
        <v>2998</v>
      </c>
      <c r="AH5730" s="2" t="s">
        <v>17088</v>
      </c>
    </row>
    <row r="5731" spans="24:34" x14ac:dyDescent="0.4">
      <c r="X5731" s="2" t="s">
        <v>11087</v>
      </c>
      <c r="Y5731" s="2">
        <v>1974</v>
      </c>
      <c r="Z5731" s="2">
        <v>498.4</v>
      </c>
      <c r="AA5731" s="2">
        <v>37</v>
      </c>
      <c r="AB5731" s="2">
        <v>2</v>
      </c>
      <c r="AC5731" s="2">
        <v>464.9</v>
      </c>
      <c r="AE5731" s="2" t="s">
        <v>11075</v>
      </c>
      <c r="AF5731" s="2" t="s">
        <v>17390</v>
      </c>
      <c r="AG5731" s="2" t="s">
        <v>17081</v>
      </c>
      <c r="AH5731" s="2" t="s">
        <v>17088</v>
      </c>
    </row>
    <row r="5732" spans="24:34" x14ac:dyDescent="0.4">
      <c r="X5732" s="2" t="s">
        <v>11088</v>
      </c>
      <c r="Y5732" s="2">
        <v>1982</v>
      </c>
      <c r="Z5732" s="2">
        <v>614.1</v>
      </c>
      <c r="AA5732" s="2">
        <v>48</v>
      </c>
      <c r="AB5732" s="2">
        <v>2</v>
      </c>
      <c r="AC5732" s="2">
        <v>488.5</v>
      </c>
      <c r="AE5732" s="2" t="s">
        <v>11077</v>
      </c>
      <c r="AF5732" s="2" t="s">
        <v>17390</v>
      </c>
      <c r="AG5732" s="2" t="s">
        <v>17081</v>
      </c>
      <c r="AH5732" s="2" t="s">
        <v>17400</v>
      </c>
    </row>
    <row r="5733" spans="24:34" x14ac:dyDescent="0.4">
      <c r="X5733" s="2" t="s">
        <v>11089</v>
      </c>
      <c r="Y5733" s="2">
        <v>1984</v>
      </c>
      <c r="Z5733" s="2">
        <v>605.79999999999995</v>
      </c>
      <c r="AA5733" s="2">
        <v>39</v>
      </c>
      <c r="AB5733" s="2">
        <v>2</v>
      </c>
      <c r="AC5733" s="2">
        <v>471.5</v>
      </c>
      <c r="AE5733" s="2" t="s">
        <v>11079</v>
      </c>
      <c r="AF5733" s="2" t="s">
        <v>17390</v>
      </c>
      <c r="AG5733" s="2" t="s">
        <v>2998</v>
      </c>
      <c r="AH5733" s="2" t="s">
        <v>17086</v>
      </c>
    </row>
    <row r="5734" spans="24:34" x14ac:dyDescent="0.4">
      <c r="X5734" s="2" t="s">
        <v>1964</v>
      </c>
      <c r="Y5734" s="2">
        <v>1986</v>
      </c>
      <c r="Z5734" s="2">
        <v>688.7</v>
      </c>
      <c r="AA5734" s="2">
        <v>45</v>
      </c>
      <c r="AB5734" s="2">
        <v>2</v>
      </c>
      <c r="AC5734" s="2">
        <v>492.9</v>
      </c>
      <c r="AE5734" s="2" t="s">
        <v>11080</v>
      </c>
      <c r="AF5734" s="2" t="s">
        <v>17397</v>
      </c>
      <c r="AG5734" s="2" t="s">
        <v>2998</v>
      </c>
      <c r="AH5734" s="2" t="s">
        <v>17393</v>
      </c>
    </row>
    <row r="5735" spans="24:34" x14ac:dyDescent="0.4">
      <c r="X5735" s="2" t="s">
        <v>11093</v>
      </c>
      <c r="Y5735" s="2">
        <v>2014</v>
      </c>
      <c r="Z5735" s="2">
        <v>2491.1</v>
      </c>
      <c r="AA5735" s="2">
        <v>67</v>
      </c>
      <c r="AB5735" s="2">
        <v>3</v>
      </c>
      <c r="AC5735" s="2">
        <v>2491.1</v>
      </c>
      <c r="AE5735" s="2" t="s">
        <v>11081</v>
      </c>
      <c r="AF5735" s="2" t="s">
        <v>17390</v>
      </c>
      <c r="AG5735" s="2" t="s">
        <v>2998</v>
      </c>
      <c r="AH5735" s="2" t="s">
        <v>17413</v>
      </c>
    </row>
    <row r="5736" spans="24:34" x14ac:dyDescent="0.4">
      <c r="X5736" s="2" t="s">
        <v>11091</v>
      </c>
      <c r="Y5736" s="2">
        <v>2015</v>
      </c>
      <c r="Z5736" s="2">
        <v>842.15</v>
      </c>
      <c r="AA5736" s="2">
        <v>19</v>
      </c>
      <c r="AB5736" s="2">
        <v>3</v>
      </c>
      <c r="AC5736" s="2">
        <v>842.15</v>
      </c>
      <c r="AE5736" s="2" t="s">
        <v>11082</v>
      </c>
      <c r="AF5736" s="2" t="s">
        <v>17397</v>
      </c>
      <c r="AG5736" s="2" t="s">
        <v>2998</v>
      </c>
      <c r="AH5736" s="2" t="s">
        <v>17398</v>
      </c>
    </row>
    <row r="5737" spans="24:34" x14ac:dyDescent="0.4">
      <c r="X5737" s="2" t="s">
        <v>2968</v>
      </c>
      <c r="Y5737" s="2">
        <v>1890</v>
      </c>
      <c r="Z5737" s="2">
        <v>503</v>
      </c>
      <c r="AA5737" s="2">
        <v>18</v>
      </c>
      <c r="AB5737" s="2">
        <v>2</v>
      </c>
      <c r="AC5737" s="2">
        <v>503</v>
      </c>
      <c r="AE5737" s="2" t="s">
        <v>1963</v>
      </c>
      <c r="AF5737" s="2" t="s">
        <v>17397</v>
      </c>
      <c r="AG5737" s="2" t="s">
        <v>2998</v>
      </c>
      <c r="AH5737" s="2" t="s">
        <v>17393</v>
      </c>
    </row>
    <row r="5738" spans="24:34" x14ac:dyDescent="0.4">
      <c r="X5738" s="2" t="s">
        <v>11096</v>
      </c>
      <c r="Y5738" s="2">
        <v>1992</v>
      </c>
      <c r="Z5738" s="2">
        <v>919</v>
      </c>
      <c r="AA5738" s="2">
        <v>27</v>
      </c>
      <c r="AB5738" s="2">
        <v>2</v>
      </c>
      <c r="AC5738" s="2">
        <v>919</v>
      </c>
      <c r="AE5738" s="2" t="s">
        <v>11084</v>
      </c>
      <c r="AF5738" s="2" t="s">
        <v>17397</v>
      </c>
      <c r="AG5738" s="2" t="s">
        <v>2998</v>
      </c>
      <c r="AH5738" s="2" t="s">
        <v>17398</v>
      </c>
    </row>
    <row r="5739" spans="24:34" x14ac:dyDescent="0.4">
      <c r="X5739" s="2" t="s">
        <v>11098</v>
      </c>
      <c r="Y5739" s="2">
        <v>1988</v>
      </c>
      <c r="Z5739" s="2">
        <v>923</v>
      </c>
      <c r="AA5739" s="2">
        <v>23</v>
      </c>
      <c r="AB5739" s="2">
        <v>2</v>
      </c>
      <c r="AC5739" s="2">
        <v>923</v>
      </c>
      <c r="AE5739" s="2" t="s">
        <v>11086</v>
      </c>
      <c r="AF5739" s="2" t="s">
        <v>17397</v>
      </c>
      <c r="AG5739" s="2" t="s">
        <v>2998</v>
      </c>
      <c r="AH5739" s="2" t="s">
        <v>17398</v>
      </c>
    </row>
    <row r="5740" spans="24:34" x14ac:dyDescent="0.4">
      <c r="X5740" s="2" t="s">
        <v>11099</v>
      </c>
      <c r="Y5740" s="2">
        <v>1980</v>
      </c>
      <c r="Z5740" s="2">
        <v>415.59</v>
      </c>
      <c r="AA5740" s="2">
        <v>15</v>
      </c>
      <c r="AB5740" s="2">
        <v>2</v>
      </c>
      <c r="AC5740" s="2">
        <v>415.59</v>
      </c>
      <c r="AE5740" s="2" t="s">
        <v>11087</v>
      </c>
      <c r="AF5740" s="2" t="s">
        <v>17390</v>
      </c>
      <c r="AG5740" s="2" t="s">
        <v>17081</v>
      </c>
      <c r="AH5740" s="2" t="s">
        <v>17088</v>
      </c>
    </row>
    <row r="5741" spans="24:34" x14ac:dyDescent="0.4">
      <c r="X5741" s="2" t="s">
        <v>11100</v>
      </c>
      <c r="Y5741" s="2">
        <v>1982</v>
      </c>
      <c r="Z5741" s="2">
        <v>444.22</v>
      </c>
      <c r="AA5741" s="2">
        <v>20</v>
      </c>
      <c r="AB5741" s="2">
        <v>2</v>
      </c>
      <c r="AC5741" s="2">
        <v>444.22</v>
      </c>
      <c r="AE5741" s="2" t="s">
        <v>11088</v>
      </c>
      <c r="AF5741" s="2" t="s">
        <v>17390</v>
      </c>
      <c r="AG5741" s="2" t="s">
        <v>17081</v>
      </c>
      <c r="AH5741" s="2" t="s">
        <v>17088</v>
      </c>
    </row>
    <row r="5742" spans="24:34" x14ac:dyDescent="0.4">
      <c r="X5742" s="2" t="s">
        <v>11101</v>
      </c>
      <c r="Y5742" s="2">
        <v>1984</v>
      </c>
      <c r="Z5742" s="2">
        <v>530.29999999999995</v>
      </c>
      <c r="AA5742" s="2">
        <v>28</v>
      </c>
      <c r="AB5742" s="2">
        <v>2</v>
      </c>
      <c r="AC5742" s="2">
        <v>463.7</v>
      </c>
      <c r="AE5742" s="2" t="s">
        <v>11089</v>
      </c>
      <c r="AF5742" s="2" t="s">
        <v>17390</v>
      </c>
      <c r="AG5742" s="2" t="s">
        <v>17081</v>
      </c>
      <c r="AH5742" s="2" t="s">
        <v>17088</v>
      </c>
    </row>
    <row r="5743" spans="24:34" x14ac:dyDescent="0.4">
      <c r="X5743" s="2" t="s">
        <v>11102</v>
      </c>
      <c r="Y5743" s="2">
        <v>1980</v>
      </c>
      <c r="Z5743" s="2">
        <v>567</v>
      </c>
      <c r="AA5743" s="2">
        <v>31</v>
      </c>
      <c r="AB5743" s="2">
        <v>2</v>
      </c>
      <c r="AC5743" s="2">
        <v>567</v>
      </c>
      <c r="AE5743" s="2" t="s">
        <v>1964</v>
      </c>
      <c r="AF5743" s="2" t="s">
        <v>17390</v>
      </c>
      <c r="AG5743" s="2" t="s">
        <v>17081</v>
      </c>
      <c r="AH5743" s="2" t="s">
        <v>17088</v>
      </c>
    </row>
    <row r="5744" spans="24:34" x14ac:dyDescent="0.4">
      <c r="X5744" s="2" t="s">
        <v>11103</v>
      </c>
      <c r="Y5744" s="2">
        <v>1980</v>
      </c>
      <c r="Z5744" s="2">
        <v>574</v>
      </c>
      <c r="AA5744" s="2">
        <v>31</v>
      </c>
      <c r="AB5744" s="2">
        <v>2</v>
      </c>
      <c r="AC5744" s="2">
        <v>574</v>
      </c>
      <c r="AE5744" s="2" t="s">
        <v>11091</v>
      </c>
      <c r="AF5744" s="2" t="s">
        <v>17405</v>
      </c>
      <c r="AG5744" s="2" t="s">
        <v>2998</v>
      </c>
      <c r="AH5744" s="2" t="s">
        <v>17086</v>
      </c>
    </row>
    <row r="5745" spans="24:34" x14ac:dyDescent="0.4">
      <c r="X5745" s="2" t="s">
        <v>11104</v>
      </c>
      <c r="Y5745" s="2">
        <v>1980</v>
      </c>
      <c r="Z5745" s="2">
        <v>566</v>
      </c>
      <c r="AA5745" s="2">
        <v>31</v>
      </c>
      <c r="AB5745" s="2">
        <v>2</v>
      </c>
      <c r="AC5745" s="2">
        <v>566</v>
      </c>
      <c r="AE5745" s="2" t="s">
        <v>11093</v>
      </c>
      <c r="AF5745" s="2" t="s">
        <v>17405</v>
      </c>
      <c r="AG5745" s="2" t="s">
        <v>2998</v>
      </c>
      <c r="AH5745" s="2" t="s">
        <v>17400</v>
      </c>
    </row>
    <row r="5746" spans="24:34" x14ac:dyDescent="0.4">
      <c r="X5746" s="2" t="s">
        <v>11105</v>
      </c>
      <c r="Y5746" s="2">
        <v>1992</v>
      </c>
      <c r="Z5746" s="2">
        <v>979</v>
      </c>
      <c r="AA5746" s="2">
        <v>47</v>
      </c>
      <c r="AB5746" s="2">
        <v>2</v>
      </c>
      <c r="AC5746" s="2">
        <v>979</v>
      </c>
      <c r="AE5746" s="2" t="s">
        <v>11095</v>
      </c>
      <c r="AF5746" s="2" t="s">
        <v>2998</v>
      </c>
      <c r="AG5746" s="2" t="s">
        <v>2998</v>
      </c>
      <c r="AH5746" s="2" t="s">
        <v>17393</v>
      </c>
    </row>
    <row r="5747" spans="24:34" x14ac:dyDescent="0.4">
      <c r="X5747" s="2" t="s">
        <v>11106</v>
      </c>
      <c r="Y5747" s="2">
        <v>1963</v>
      </c>
      <c r="Z5747" s="2">
        <v>255</v>
      </c>
      <c r="AA5747" s="2">
        <v>16</v>
      </c>
      <c r="AB5747" s="2">
        <v>2</v>
      </c>
      <c r="AC5747" s="2">
        <v>146.69999999999999</v>
      </c>
      <c r="AE5747" s="2" t="s">
        <v>2968</v>
      </c>
      <c r="AF5747" s="2" t="s">
        <v>17390</v>
      </c>
      <c r="AG5747" s="2" t="s">
        <v>2998</v>
      </c>
      <c r="AH5747" s="2" t="s">
        <v>17088</v>
      </c>
    </row>
    <row r="5748" spans="24:34" x14ac:dyDescent="0.4">
      <c r="X5748" s="2" t="s">
        <v>11107</v>
      </c>
      <c r="Y5748" s="2">
        <v>1959</v>
      </c>
      <c r="Z5748" s="2">
        <v>264</v>
      </c>
      <c r="AA5748" s="2">
        <v>16</v>
      </c>
      <c r="AB5748" s="2">
        <v>2</v>
      </c>
      <c r="AC5748" s="2">
        <v>186.9</v>
      </c>
      <c r="AE5748" s="2" t="s">
        <v>11096</v>
      </c>
      <c r="AF5748" s="2" t="s">
        <v>17390</v>
      </c>
      <c r="AG5748" s="2" t="s">
        <v>2998</v>
      </c>
      <c r="AH5748" s="2" t="s">
        <v>17088</v>
      </c>
    </row>
    <row r="5749" spans="24:34" x14ac:dyDescent="0.4">
      <c r="X5749" s="2" t="s">
        <v>11108</v>
      </c>
      <c r="Y5749" s="2">
        <v>1962</v>
      </c>
      <c r="Z5749" s="2">
        <v>262</v>
      </c>
      <c r="AA5749" s="2">
        <v>16</v>
      </c>
      <c r="AB5749" s="2">
        <v>2</v>
      </c>
      <c r="AC5749" s="2">
        <v>185.5</v>
      </c>
      <c r="AE5749" s="2" t="s">
        <v>11098</v>
      </c>
      <c r="AF5749" s="2" t="s">
        <v>17390</v>
      </c>
      <c r="AG5749" s="2" t="s">
        <v>2998</v>
      </c>
      <c r="AH5749" s="2" t="s">
        <v>17088</v>
      </c>
    </row>
    <row r="5750" spans="24:34" x14ac:dyDescent="0.4">
      <c r="X5750" s="2" t="s">
        <v>11109</v>
      </c>
      <c r="Y5750" s="2">
        <v>1963</v>
      </c>
      <c r="Z5750" s="2">
        <v>262</v>
      </c>
      <c r="AA5750" s="2">
        <v>16</v>
      </c>
      <c r="AB5750" s="2">
        <v>2</v>
      </c>
      <c r="AC5750" s="2">
        <v>190.6</v>
      </c>
      <c r="AE5750" s="2" t="s">
        <v>11099</v>
      </c>
      <c r="AF5750" s="2" t="s">
        <v>17390</v>
      </c>
      <c r="AG5750" s="2" t="s">
        <v>2998</v>
      </c>
      <c r="AH5750" s="2" t="s">
        <v>17086</v>
      </c>
    </row>
    <row r="5751" spans="24:34" x14ac:dyDescent="0.4">
      <c r="X5751" s="2" t="s">
        <v>11110</v>
      </c>
      <c r="Y5751" s="2">
        <v>1972</v>
      </c>
      <c r="Z5751" s="2">
        <v>322</v>
      </c>
      <c r="AA5751" s="2">
        <v>16</v>
      </c>
      <c r="AB5751" s="2">
        <v>2</v>
      </c>
      <c r="AC5751" s="2">
        <v>216.6</v>
      </c>
      <c r="AE5751" s="2" t="s">
        <v>11100</v>
      </c>
      <c r="AF5751" s="2" t="s">
        <v>17390</v>
      </c>
      <c r="AG5751" s="2" t="s">
        <v>2998</v>
      </c>
      <c r="AH5751" s="2" t="s">
        <v>17086</v>
      </c>
    </row>
    <row r="5752" spans="24:34" x14ac:dyDescent="0.4">
      <c r="X5752" s="2" t="s">
        <v>11111</v>
      </c>
      <c r="Y5752" s="2">
        <v>1955</v>
      </c>
      <c r="Z5752" s="2">
        <v>858</v>
      </c>
      <c r="AA5752" s="2">
        <v>24</v>
      </c>
      <c r="AB5752" s="2">
        <v>2</v>
      </c>
      <c r="AC5752" s="2">
        <v>566.29999999999995</v>
      </c>
      <c r="AE5752" s="2" t="s">
        <v>11101</v>
      </c>
      <c r="AF5752" s="2" t="s">
        <v>17390</v>
      </c>
      <c r="AG5752" s="2" t="s">
        <v>2998</v>
      </c>
      <c r="AH5752" s="2" t="s">
        <v>17088</v>
      </c>
    </row>
    <row r="5753" spans="24:34" x14ac:dyDescent="0.4">
      <c r="X5753" s="2" t="s">
        <v>11112</v>
      </c>
      <c r="Y5753" s="2">
        <v>1955</v>
      </c>
      <c r="Z5753" s="2">
        <v>858</v>
      </c>
      <c r="AA5753" s="2">
        <v>24</v>
      </c>
      <c r="AB5753" s="2">
        <v>2</v>
      </c>
      <c r="AC5753" s="2">
        <v>566.4</v>
      </c>
      <c r="AE5753" s="2" t="s">
        <v>11102</v>
      </c>
      <c r="AF5753" s="2" t="s">
        <v>17390</v>
      </c>
      <c r="AG5753" s="2" t="s">
        <v>2998</v>
      </c>
      <c r="AH5753" s="2" t="s">
        <v>17088</v>
      </c>
    </row>
    <row r="5754" spans="24:34" x14ac:dyDescent="0.4">
      <c r="X5754" s="2" t="s">
        <v>11113</v>
      </c>
      <c r="Y5754" s="2">
        <v>1956</v>
      </c>
      <c r="Z5754" s="2">
        <v>1584</v>
      </c>
      <c r="AA5754" s="2">
        <v>48</v>
      </c>
      <c r="AB5754" s="2">
        <v>3</v>
      </c>
      <c r="AC5754" s="2">
        <v>1032</v>
      </c>
      <c r="AE5754" s="2" t="s">
        <v>11103</v>
      </c>
      <c r="AF5754" s="2" t="s">
        <v>17390</v>
      </c>
      <c r="AG5754" s="2" t="s">
        <v>2998</v>
      </c>
      <c r="AH5754" s="2" t="s">
        <v>17088</v>
      </c>
    </row>
    <row r="5755" spans="24:34" x14ac:dyDescent="0.4">
      <c r="X5755" s="2" t="s">
        <v>11114</v>
      </c>
      <c r="Y5755" s="2">
        <v>1963</v>
      </c>
      <c r="Z5755" s="2">
        <v>1990</v>
      </c>
      <c r="AA5755" s="2">
        <v>96</v>
      </c>
      <c r="AB5755" s="2">
        <v>4</v>
      </c>
      <c r="AC5755" s="2">
        <v>1300</v>
      </c>
      <c r="AE5755" s="2" t="s">
        <v>11104</v>
      </c>
      <c r="AF5755" s="2" t="s">
        <v>17390</v>
      </c>
      <c r="AG5755" s="2" t="s">
        <v>2998</v>
      </c>
      <c r="AH5755" s="2" t="s">
        <v>17088</v>
      </c>
    </row>
    <row r="5756" spans="24:34" x14ac:dyDescent="0.4">
      <c r="X5756" s="2" t="s">
        <v>11115</v>
      </c>
      <c r="Y5756" s="2">
        <v>1966</v>
      </c>
      <c r="Z5756" s="2">
        <v>725</v>
      </c>
      <c r="AA5756" s="2">
        <v>32</v>
      </c>
      <c r="AB5756" s="2">
        <v>2</v>
      </c>
      <c r="AC5756" s="2">
        <v>476.8</v>
      </c>
      <c r="AE5756" s="2" t="s">
        <v>11105</v>
      </c>
      <c r="AF5756" s="2" t="s">
        <v>17390</v>
      </c>
      <c r="AG5756" s="2" t="s">
        <v>2998</v>
      </c>
      <c r="AH5756" s="2" t="s">
        <v>17400</v>
      </c>
    </row>
    <row r="5757" spans="24:34" x14ac:dyDescent="0.4">
      <c r="X5757" s="2" t="s">
        <v>11116</v>
      </c>
      <c r="Y5757" s="2">
        <v>1969</v>
      </c>
      <c r="Z5757" s="2">
        <v>1786</v>
      </c>
      <c r="AA5757" s="2">
        <v>80</v>
      </c>
      <c r="AB5757" s="2">
        <v>5</v>
      </c>
      <c r="AC5757" s="2">
        <v>1212</v>
      </c>
      <c r="AE5757" s="2" t="s">
        <v>11106</v>
      </c>
      <c r="AF5757" s="2" t="s">
        <v>2998</v>
      </c>
      <c r="AG5757" s="2" t="s">
        <v>2998</v>
      </c>
      <c r="AH5757" s="2" t="s">
        <v>2998</v>
      </c>
    </row>
    <row r="5758" spans="24:34" x14ac:dyDescent="0.4">
      <c r="X5758" s="2" t="s">
        <v>11117</v>
      </c>
      <c r="Y5758" s="2">
        <v>1971</v>
      </c>
      <c r="Z5758" s="2">
        <v>3220</v>
      </c>
      <c r="AA5758" s="2">
        <v>150</v>
      </c>
      <c r="AB5758" s="2">
        <v>5</v>
      </c>
      <c r="AC5758" s="2">
        <v>2140</v>
      </c>
      <c r="AE5758" s="2" t="s">
        <v>11107</v>
      </c>
      <c r="AF5758" s="2" t="s">
        <v>2998</v>
      </c>
      <c r="AG5758" s="2" t="s">
        <v>2998</v>
      </c>
      <c r="AH5758" s="2" t="s">
        <v>2998</v>
      </c>
    </row>
    <row r="5759" spans="24:34" x14ac:dyDescent="0.4">
      <c r="X5759" s="2" t="s">
        <v>11118</v>
      </c>
      <c r="Y5759" s="2">
        <v>1982</v>
      </c>
      <c r="Z5759" s="2">
        <v>2075</v>
      </c>
      <c r="AA5759" s="2">
        <v>90</v>
      </c>
      <c r="AB5759" s="2">
        <v>5</v>
      </c>
      <c r="AC5759" s="2">
        <v>1212</v>
      </c>
      <c r="AE5759" s="2" t="s">
        <v>11108</v>
      </c>
      <c r="AF5759" s="2" t="s">
        <v>2998</v>
      </c>
      <c r="AG5759" s="2" t="s">
        <v>2998</v>
      </c>
      <c r="AH5759" s="2" t="s">
        <v>2998</v>
      </c>
    </row>
    <row r="5760" spans="24:34" x14ac:dyDescent="0.4">
      <c r="X5760" s="2" t="s">
        <v>11119</v>
      </c>
      <c r="Y5760" s="2">
        <v>1990</v>
      </c>
      <c r="Z5760" s="2">
        <v>3535</v>
      </c>
      <c r="AA5760" s="2">
        <v>150</v>
      </c>
      <c r="AB5760" s="2">
        <v>5</v>
      </c>
      <c r="AC5760" s="2">
        <v>2038</v>
      </c>
      <c r="AE5760" s="2" t="s">
        <v>11109</v>
      </c>
      <c r="AF5760" s="2" t="s">
        <v>2998</v>
      </c>
      <c r="AG5760" s="2" t="s">
        <v>2998</v>
      </c>
      <c r="AH5760" s="2" t="s">
        <v>2998</v>
      </c>
    </row>
    <row r="5761" spans="24:34" x14ac:dyDescent="0.4">
      <c r="X5761" s="2" t="s">
        <v>11120</v>
      </c>
      <c r="Y5761" s="2">
        <v>1996</v>
      </c>
      <c r="Z5761" s="2">
        <v>3559</v>
      </c>
      <c r="AA5761" s="2">
        <v>120</v>
      </c>
      <c r="AB5761" s="2">
        <v>5</v>
      </c>
      <c r="AC5761" s="2">
        <v>2091</v>
      </c>
      <c r="AE5761" s="2" t="s">
        <v>11110</v>
      </c>
      <c r="AF5761" s="2" t="s">
        <v>2998</v>
      </c>
      <c r="AG5761" s="2" t="s">
        <v>2998</v>
      </c>
      <c r="AH5761" s="2" t="s">
        <v>2998</v>
      </c>
    </row>
    <row r="5762" spans="24:34" x14ac:dyDescent="0.4">
      <c r="X5762" s="2" t="s">
        <v>11121</v>
      </c>
      <c r="Y5762" s="2">
        <v>1956</v>
      </c>
      <c r="Z5762" s="2">
        <v>474.28</v>
      </c>
      <c r="AA5762" s="2">
        <v>26</v>
      </c>
      <c r="AB5762" s="2">
        <v>2</v>
      </c>
      <c r="AC5762" s="2">
        <v>471</v>
      </c>
      <c r="AE5762" s="2" t="s">
        <v>11111</v>
      </c>
      <c r="AF5762" s="2" t="s">
        <v>2998</v>
      </c>
      <c r="AG5762" s="2" t="s">
        <v>2998</v>
      </c>
      <c r="AH5762" s="2" t="s">
        <v>2998</v>
      </c>
    </row>
    <row r="5763" spans="24:34" x14ac:dyDescent="0.4">
      <c r="X5763" s="2" t="s">
        <v>11122</v>
      </c>
      <c r="Y5763" s="2">
        <v>1975</v>
      </c>
      <c r="Z5763" s="2">
        <v>364.5</v>
      </c>
      <c r="AA5763" s="2">
        <v>18</v>
      </c>
      <c r="AB5763" s="2">
        <v>2</v>
      </c>
      <c r="AC5763" s="2">
        <v>364.5</v>
      </c>
      <c r="AE5763" s="2" t="s">
        <v>11112</v>
      </c>
      <c r="AF5763" s="2" t="s">
        <v>2998</v>
      </c>
      <c r="AG5763" s="2" t="s">
        <v>2998</v>
      </c>
      <c r="AH5763" s="2" t="s">
        <v>2998</v>
      </c>
    </row>
    <row r="5764" spans="24:34" x14ac:dyDescent="0.4">
      <c r="X5764" s="2" t="s">
        <v>11123</v>
      </c>
      <c r="Y5764" s="2">
        <v>1975</v>
      </c>
      <c r="Z5764" s="2">
        <v>369.5</v>
      </c>
      <c r="AA5764" s="2">
        <v>24</v>
      </c>
      <c r="AB5764" s="2">
        <v>2</v>
      </c>
      <c r="AC5764" s="2">
        <v>369.5</v>
      </c>
      <c r="AE5764" s="2" t="s">
        <v>11113</v>
      </c>
      <c r="AF5764" s="2" t="s">
        <v>2998</v>
      </c>
      <c r="AG5764" s="2" t="s">
        <v>2998</v>
      </c>
      <c r="AH5764" s="2" t="s">
        <v>2998</v>
      </c>
    </row>
    <row r="5765" spans="24:34" x14ac:dyDescent="0.4">
      <c r="X5765" s="2" t="s">
        <v>11124</v>
      </c>
      <c r="Y5765" s="2">
        <v>1976</v>
      </c>
      <c r="Z5765" s="2">
        <v>569.79999999999995</v>
      </c>
      <c r="AA5765" s="2">
        <v>23</v>
      </c>
      <c r="AB5765" s="2">
        <v>2</v>
      </c>
      <c r="AC5765" s="2">
        <v>569.70000000000005</v>
      </c>
      <c r="AE5765" s="2" t="s">
        <v>11114</v>
      </c>
      <c r="AF5765" s="2" t="s">
        <v>2998</v>
      </c>
      <c r="AG5765" s="2" t="s">
        <v>2998</v>
      </c>
      <c r="AH5765" s="2" t="s">
        <v>2998</v>
      </c>
    </row>
    <row r="5766" spans="24:34" x14ac:dyDescent="0.4">
      <c r="X5766" s="2" t="s">
        <v>11126</v>
      </c>
      <c r="Y5766" s="2">
        <v>1976</v>
      </c>
      <c r="Z5766" s="2">
        <v>880.6</v>
      </c>
      <c r="AA5766" s="2">
        <v>35</v>
      </c>
      <c r="AB5766" s="2">
        <v>2</v>
      </c>
      <c r="AC5766" s="2">
        <v>564.70000000000005</v>
      </c>
      <c r="AE5766" s="2" t="s">
        <v>11115</v>
      </c>
      <c r="AF5766" s="2" t="s">
        <v>2998</v>
      </c>
      <c r="AG5766" s="2" t="s">
        <v>2998</v>
      </c>
      <c r="AH5766" s="2" t="s">
        <v>2998</v>
      </c>
    </row>
    <row r="5767" spans="24:34" x14ac:dyDescent="0.4">
      <c r="X5767" s="2" t="s">
        <v>11128</v>
      </c>
      <c r="Y5767" s="2">
        <v>1959</v>
      </c>
      <c r="Z5767" s="2">
        <v>557.5</v>
      </c>
      <c r="AA5767" s="2">
        <v>30</v>
      </c>
      <c r="AB5767" s="2">
        <v>2</v>
      </c>
      <c r="AC5767" s="2">
        <v>557.5</v>
      </c>
      <c r="AE5767" s="2" t="s">
        <v>11116</v>
      </c>
      <c r="AF5767" s="2" t="s">
        <v>2998</v>
      </c>
      <c r="AG5767" s="2" t="s">
        <v>2998</v>
      </c>
      <c r="AH5767" s="2" t="s">
        <v>2998</v>
      </c>
    </row>
    <row r="5768" spans="24:34" x14ac:dyDescent="0.4">
      <c r="X5768" s="2" t="s">
        <v>11129</v>
      </c>
      <c r="Y5768" s="2">
        <v>1958</v>
      </c>
      <c r="Z5768" s="2">
        <v>565.70000000000005</v>
      </c>
      <c r="AA5768" s="2">
        <v>39</v>
      </c>
      <c r="AB5768" s="2">
        <v>2</v>
      </c>
      <c r="AC5768" s="2">
        <v>565.70000000000005</v>
      </c>
      <c r="AE5768" s="2" t="s">
        <v>11117</v>
      </c>
      <c r="AF5768" s="2" t="s">
        <v>2998</v>
      </c>
      <c r="AG5768" s="2" t="s">
        <v>2998</v>
      </c>
      <c r="AH5768" s="2" t="s">
        <v>2998</v>
      </c>
    </row>
    <row r="5769" spans="24:34" x14ac:dyDescent="0.4">
      <c r="X5769" s="2" t="s">
        <v>2958</v>
      </c>
      <c r="Y5769" s="2">
        <v>1970</v>
      </c>
      <c r="Z5769" s="2">
        <v>712</v>
      </c>
      <c r="AA5769" s="2">
        <v>17</v>
      </c>
      <c r="AB5769" s="2">
        <v>2</v>
      </c>
      <c r="AC5769" s="2">
        <v>712</v>
      </c>
      <c r="AE5769" s="2" t="s">
        <v>11118</v>
      </c>
      <c r="AF5769" s="2" t="s">
        <v>2998</v>
      </c>
      <c r="AG5769" s="2" t="s">
        <v>2998</v>
      </c>
      <c r="AH5769" s="2" t="s">
        <v>2998</v>
      </c>
    </row>
    <row r="5770" spans="24:34" x14ac:dyDescent="0.4">
      <c r="X5770" s="2" t="s">
        <v>11131</v>
      </c>
      <c r="Y5770" s="2">
        <v>1956</v>
      </c>
      <c r="Z5770" s="2">
        <v>470</v>
      </c>
      <c r="AA5770" s="2">
        <v>24</v>
      </c>
      <c r="AB5770" s="2">
        <v>2</v>
      </c>
      <c r="AC5770" s="2">
        <v>468.7</v>
      </c>
      <c r="AE5770" s="2" t="s">
        <v>11119</v>
      </c>
      <c r="AF5770" s="2" t="s">
        <v>2998</v>
      </c>
      <c r="AG5770" s="2" t="s">
        <v>2998</v>
      </c>
      <c r="AH5770" s="2" t="s">
        <v>2998</v>
      </c>
    </row>
    <row r="5771" spans="24:34" x14ac:dyDescent="0.4">
      <c r="X5771" s="2" t="s">
        <v>11132</v>
      </c>
      <c r="Y5771" s="2">
        <v>1937</v>
      </c>
      <c r="Z5771" s="2">
        <v>634.12</v>
      </c>
      <c r="AA5771" s="2">
        <v>20</v>
      </c>
      <c r="AB5771" s="2">
        <v>2</v>
      </c>
      <c r="AC5771" s="2">
        <v>490.5</v>
      </c>
      <c r="AE5771" s="2" t="s">
        <v>11120</v>
      </c>
      <c r="AF5771" s="2" t="s">
        <v>2998</v>
      </c>
      <c r="AG5771" s="2" t="s">
        <v>2998</v>
      </c>
      <c r="AH5771" s="2" t="s">
        <v>2998</v>
      </c>
    </row>
    <row r="5772" spans="24:34" x14ac:dyDescent="0.4">
      <c r="X5772" s="2" t="s">
        <v>11135</v>
      </c>
      <c r="Y5772" s="2">
        <v>1980</v>
      </c>
      <c r="Z5772" s="2">
        <v>559.5</v>
      </c>
      <c r="AA5772" s="2">
        <v>23</v>
      </c>
      <c r="AB5772" s="2">
        <v>2</v>
      </c>
      <c r="AC5772" s="2">
        <v>559.5</v>
      </c>
      <c r="AE5772" s="2" t="s">
        <v>11121</v>
      </c>
      <c r="AF5772" s="2" t="s">
        <v>17390</v>
      </c>
      <c r="AG5772" s="2" t="s">
        <v>17391</v>
      </c>
      <c r="AH5772" s="2" t="s">
        <v>17086</v>
      </c>
    </row>
    <row r="5773" spans="24:34" x14ac:dyDescent="0.4">
      <c r="X5773" s="2" t="s">
        <v>11137</v>
      </c>
      <c r="Y5773" s="2">
        <v>1980</v>
      </c>
      <c r="Z5773" s="2">
        <v>565.29999999999995</v>
      </c>
      <c r="AA5773" s="2">
        <v>26</v>
      </c>
      <c r="AB5773" s="2">
        <v>2</v>
      </c>
      <c r="AC5773" s="2">
        <v>565.29999999999995</v>
      </c>
      <c r="AE5773" s="2" t="s">
        <v>11122</v>
      </c>
      <c r="AF5773" s="2" t="s">
        <v>17390</v>
      </c>
      <c r="AG5773" s="2" t="s">
        <v>17391</v>
      </c>
      <c r="AH5773" s="2" t="s">
        <v>17086</v>
      </c>
    </row>
    <row r="5774" spans="24:34" x14ac:dyDescent="0.4">
      <c r="X5774" s="2" t="s">
        <v>1965</v>
      </c>
      <c r="Y5774" s="2">
        <v>1985</v>
      </c>
      <c r="Z5774" s="2">
        <v>668.3</v>
      </c>
      <c r="AA5774" s="2">
        <v>16</v>
      </c>
      <c r="AB5774" s="2">
        <v>2</v>
      </c>
      <c r="AC5774" s="2">
        <v>668.3</v>
      </c>
      <c r="AE5774" s="2" t="s">
        <v>11123</v>
      </c>
      <c r="AF5774" s="2" t="s">
        <v>17390</v>
      </c>
      <c r="AG5774" s="2" t="s">
        <v>17391</v>
      </c>
      <c r="AH5774" s="2" t="s">
        <v>17086</v>
      </c>
    </row>
    <row r="5775" spans="24:34" x14ac:dyDescent="0.4">
      <c r="X5775" s="2" t="s">
        <v>11140</v>
      </c>
      <c r="Y5775" s="2">
        <v>1983</v>
      </c>
      <c r="Z5775" s="2">
        <v>568.29999999999995</v>
      </c>
      <c r="AA5775" s="2">
        <v>25</v>
      </c>
      <c r="AB5775" s="2">
        <v>2</v>
      </c>
      <c r="AC5775" s="2">
        <v>568.29999999999995</v>
      </c>
      <c r="AE5775" s="2" t="s">
        <v>11124</v>
      </c>
      <c r="AF5775" s="2" t="s">
        <v>17390</v>
      </c>
      <c r="AG5775" s="2" t="s">
        <v>17391</v>
      </c>
      <c r="AH5775" s="2" t="s">
        <v>17088</v>
      </c>
    </row>
    <row r="5776" spans="24:34" x14ac:dyDescent="0.4">
      <c r="X5776" s="2" t="s">
        <v>1966</v>
      </c>
      <c r="Y5776" s="2">
        <v>1987</v>
      </c>
      <c r="Z5776" s="2">
        <v>582.5</v>
      </c>
      <c r="AA5776" s="2">
        <v>20</v>
      </c>
      <c r="AB5776" s="2">
        <v>2</v>
      </c>
      <c r="AC5776" s="2">
        <v>569.79999999999995</v>
      </c>
      <c r="AE5776" s="2" t="s">
        <v>11126</v>
      </c>
      <c r="AF5776" s="2" t="s">
        <v>17390</v>
      </c>
      <c r="AG5776" s="2" t="s">
        <v>17391</v>
      </c>
      <c r="AH5776" s="2" t="s">
        <v>17088</v>
      </c>
    </row>
    <row r="5777" spans="24:34" x14ac:dyDescent="0.4">
      <c r="X5777" s="2" t="s">
        <v>1967</v>
      </c>
      <c r="Y5777" s="2">
        <v>1989</v>
      </c>
      <c r="Z5777" s="2">
        <v>656</v>
      </c>
      <c r="AA5777" s="2">
        <v>119</v>
      </c>
      <c r="AB5777" s="2">
        <v>2</v>
      </c>
      <c r="AC5777" s="2">
        <v>656</v>
      </c>
      <c r="AE5777" s="2" t="s">
        <v>11128</v>
      </c>
      <c r="AF5777" s="2" t="s">
        <v>17390</v>
      </c>
      <c r="AG5777" s="2" t="s">
        <v>17622</v>
      </c>
      <c r="AH5777" s="2" t="s">
        <v>17088</v>
      </c>
    </row>
    <row r="5778" spans="24:34" x14ac:dyDescent="0.4">
      <c r="X5778" s="2" t="s">
        <v>11141</v>
      </c>
      <c r="Y5778" s="2">
        <v>1983</v>
      </c>
      <c r="Z5778" s="2">
        <v>565.79999999999995</v>
      </c>
      <c r="AA5778" s="2">
        <v>28</v>
      </c>
      <c r="AB5778" s="2">
        <v>2</v>
      </c>
      <c r="AC5778" s="2">
        <v>565.70000000000005</v>
      </c>
      <c r="AE5778" s="2" t="s">
        <v>11129</v>
      </c>
      <c r="AF5778" s="2" t="s">
        <v>17390</v>
      </c>
      <c r="AG5778" s="2" t="s">
        <v>17391</v>
      </c>
      <c r="AH5778" s="2" t="s">
        <v>17088</v>
      </c>
    </row>
    <row r="5779" spans="24:34" x14ac:dyDescent="0.4">
      <c r="X5779" s="2" t="s">
        <v>11143</v>
      </c>
      <c r="Y5779" s="2">
        <v>1975</v>
      </c>
      <c r="Z5779" s="2">
        <v>443.4</v>
      </c>
      <c r="AA5779" s="2">
        <v>24</v>
      </c>
      <c r="AB5779" s="2">
        <v>2</v>
      </c>
      <c r="AC5779" s="2">
        <v>364.2</v>
      </c>
      <c r="AE5779" s="2" t="s">
        <v>2958</v>
      </c>
      <c r="AF5779" s="2" t="s">
        <v>17390</v>
      </c>
      <c r="AG5779" s="2" t="s">
        <v>17623</v>
      </c>
      <c r="AH5779" s="2" t="s">
        <v>17088</v>
      </c>
    </row>
    <row r="5780" spans="24:34" x14ac:dyDescent="0.4">
      <c r="X5780" s="2" t="s">
        <v>11144</v>
      </c>
      <c r="Y5780" s="2">
        <v>1975</v>
      </c>
      <c r="Z5780" s="2">
        <v>454.4</v>
      </c>
      <c r="AA5780" s="2">
        <v>21</v>
      </c>
      <c r="AB5780" s="2">
        <v>2</v>
      </c>
      <c r="AC5780" s="2">
        <v>370.6</v>
      </c>
      <c r="AE5780" s="2" t="s">
        <v>11131</v>
      </c>
      <c r="AF5780" s="2" t="s">
        <v>17390</v>
      </c>
      <c r="AG5780" s="2" t="s">
        <v>17391</v>
      </c>
      <c r="AH5780" s="2" t="s">
        <v>17086</v>
      </c>
    </row>
    <row r="5781" spans="24:34" x14ac:dyDescent="0.4">
      <c r="X5781" s="2" t="s">
        <v>1983</v>
      </c>
      <c r="Y5781" s="2">
        <v>1986</v>
      </c>
      <c r="Z5781" s="2">
        <v>2862.8</v>
      </c>
      <c r="AA5781" s="2">
        <v>90</v>
      </c>
      <c r="AB5781" s="2">
        <v>5</v>
      </c>
      <c r="AC5781" s="2">
        <v>2076.5</v>
      </c>
      <c r="AE5781" s="2" t="s">
        <v>11132</v>
      </c>
      <c r="AF5781" s="2" t="s">
        <v>17407</v>
      </c>
      <c r="AG5781" s="2" t="s">
        <v>17391</v>
      </c>
      <c r="AH5781" s="2" t="s">
        <v>17088</v>
      </c>
    </row>
    <row r="5782" spans="24:34" x14ac:dyDescent="0.4">
      <c r="X5782" s="2" t="s">
        <v>1984</v>
      </c>
      <c r="Y5782" s="2">
        <v>1986</v>
      </c>
      <c r="Z5782" s="2">
        <v>3676.1</v>
      </c>
      <c r="AA5782" s="2">
        <v>96</v>
      </c>
      <c r="AB5782" s="2">
        <v>5</v>
      </c>
      <c r="AC5782" s="2">
        <v>2885</v>
      </c>
      <c r="AE5782" s="2" t="s">
        <v>11135</v>
      </c>
      <c r="AF5782" s="2" t="s">
        <v>17390</v>
      </c>
      <c r="AG5782" s="2" t="s">
        <v>17391</v>
      </c>
      <c r="AH5782" s="2" t="s">
        <v>17088</v>
      </c>
    </row>
    <row r="5783" spans="24:34" x14ac:dyDescent="0.4">
      <c r="X5783" s="2" t="s">
        <v>11146</v>
      </c>
      <c r="Y5783" s="2">
        <v>1955</v>
      </c>
      <c r="Z5783" s="2">
        <v>458.3</v>
      </c>
      <c r="AA5783" s="2">
        <v>16</v>
      </c>
      <c r="AB5783" s="2">
        <v>2</v>
      </c>
      <c r="AC5783" s="2">
        <v>280.3</v>
      </c>
      <c r="AE5783" s="2" t="s">
        <v>11137</v>
      </c>
      <c r="AF5783" s="2" t="s">
        <v>17390</v>
      </c>
      <c r="AG5783" s="2" t="s">
        <v>17391</v>
      </c>
      <c r="AH5783" s="2" t="s">
        <v>17088</v>
      </c>
    </row>
    <row r="5784" spans="24:34" x14ac:dyDescent="0.4">
      <c r="X5784" s="2" t="s">
        <v>11147</v>
      </c>
      <c r="Y5784" s="2">
        <v>1954</v>
      </c>
      <c r="Z5784" s="2">
        <v>456</v>
      </c>
      <c r="AA5784" s="2">
        <v>21</v>
      </c>
      <c r="AB5784" s="2">
        <v>2</v>
      </c>
      <c r="AC5784" s="2">
        <v>456</v>
      </c>
      <c r="AE5784" s="2" t="s">
        <v>1965</v>
      </c>
      <c r="AF5784" s="2" t="s">
        <v>17390</v>
      </c>
      <c r="AG5784" s="2" t="s">
        <v>17391</v>
      </c>
      <c r="AH5784" s="2" t="s">
        <v>17088</v>
      </c>
    </row>
    <row r="5785" spans="24:34" x14ac:dyDescent="0.4">
      <c r="X5785" s="2" t="s">
        <v>11148</v>
      </c>
      <c r="Y5785" s="2">
        <v>1978</v>
      </c>
      <c r="Z5785" s="2">
        <v>374.3</v>
      </c>
      <c r="AA5785" s="2">
        <v>21</v>
      </c>
      <c r="AB5785" s="2">
        <v>2</v>
      </c>
      <c r="AC5785" s="2">
        <v>374.3</v>
      </c>
      <c r="AE5785" s="2" t="s">
        <v>11140</v>
      </c>
      <c r="AF5785" s="2" t="s">
        <v>17390</v>
      </c>
      <c r="AG5785" s="2" t="s">
        <v>17391</v>
      </c>
      <c r="AH5785" s="2" t="s">
        <v>17088</v>
      </c>
    </row>
    <row r="5786" spans="24:34" x14ac:dyDescent="0.4">
      <c r="X5786" s="2" t="s">
        <v>11149</v>
      </c>
      <c r="Y5786" s="2">
        <v>1980</v>
      </c>
      <c r="Z5786" s="2">
        <v>371.1</v>
      </c>
      <c r="AA5786" s="2">
        <v>19</v>
      </c>
      <c r="AB5786" s="2">
        <v>2</v>
      </c>
      <c r="AC5786" s="2">
        <v>371.1</v>
      </c>
      <c r="AE5786" s="2" t="s">
        <v>1966</v>
      </c>
      <c r="AF5786" s="2" t="s">
        <v>17390</v>
      </c>
      <c r="AG5786" s="2" t="s">
        <v>17391</v>
      </c>
      <c r="AH5786" s="2" t="s">
        <v>17088</v>
      </c>
    </row>
    <row r="5787" spans="24:34" x14ac:dyDescent="0.4">
      <c r="X5787" s="2" t="s">
        <v>11151</v>
      </c>
      <c r="Y5787" s="2">
        <v>1981</v>
      </c>
      <c r="Z5787" s="2">
        <v>372</v>
      </c>
      <c r="AA5787" s="2">
        <v>17</v>
      </c>
      <c r="AB5787" s="2">
        <v>2</v>
      </c>
      <c r="AC5787" s="2">
        <v>370</v>
      </c>
      <c r="AE5787" s="2" t="s">
        <v>1967</v>
      </c>
      <c r="AF5787" s="2" t="s">
        <v>17390</v>
      </c>
      <c r="AG5787" s="2" t="s">
        <v>17391</v>
      </c>
      <c r="AH5787" s="2" t="s">
        <v>17088</v>
      </c>
    </row>
    <row r="5788" spans="24:34" x14ac:dyDescent="0.4">
      <c r="X5788" s="2" t="s">
        <v>11152</v>
      </c>
      <c r="Y5788" s="2">
        <v>1983</v>
      </c>
      <c r="Z5788" s="2">
        <v>567</v>
      </c>
      <c r="AA5788" s="2">
        <v>23</v>
      </c>
      <c r="AB5788" s="2">
        <v>2</v>
      </c>
      <c r="AC5788" s="2">
        <v>567</v>
      </c>
      <c r="AE5788" s="2" t="s">
        <v>11141</v>
      </c>
      <c r="AF5788" s="2" t="s">
        <v>17390</v>
      </c>
      <c r="AG5788" s="2" t="s">
        <v>17391</v>
      </c>
      <c r="AH5788" s="2" t="s">
        <v>17088</v>
      </c>
    </row>
    <row r="5789" spans="24:34" x14ac:dyDescent="0.4">
      <c r="X5789" s="2" t="s">
        <v>1985</v>
      </c>
      <c r="Y5789" s="2">
        <v>1986</v>
      </c>
      <c r="Z5789" s="2">
        <v>691.3</v>
      </c>
      <c r="AA5789" s="2">
        <v>21</v>
      </c>
      <c r="AB5789" s="2">
        <v>2</v>
      </c>
      <c r="AC5789" s="2">
        <v>691.3</v>
      </c>
      <c r="AE5789" s="2" t="s">
        <v>11143</v>
      </c>
      <c r="AF5789" s="2" t="s">
        <v>17390</v>
      </c>
      <c r="AG5789" s="2" t="s">
        <v>2998</v>
      </c>
      <c r="AH5789" s="2" t="s">
        <v>17086</v>
      </c>
    </row>
    <row r="5790" spans="24:34" x14ac:dyDescent="0.4">
      <c r="X5790" s="2" t="s">
        <v>11154</v>
      </c>
      <c r="Y5790" s="2">
        <v>1983</v>
      </c>
      <c r="Z5790" s="2">
        <v>683</v>
      </c>
      <c r="AA5790" s="2">
        <v>21</v>
      </c>
      <c r="AB5790" s="2">
        <v>2</v>
      </c>
      <c r="AC5790" s="2">
        <v>682.93</v>
      </c>
      <c r="AE5790" s="2" t="s">
        <v>11144</v>
      </c>
      <c r="AF5790" s="2" t="s">
        <v>17390</v>
      </c>
      <c r="AG5790" s="2" t="s">
        <v>2998</v>
      </c>
      <c r="AH5790" s="2" t="s">
        <v>17086</v>
      </c>
    </row>
    <row r="5791" spans="24:34" x14ac:dyDescent="0.4">
      <c r="X5791" s="2" t="s">
        <v>11155</v>
      </c>
      <c r="Y5791" s="2">
        <v>1983</v>
      </c>
      <c r="Z5791" s="2">
        <v>683.2</v>
      </c>
      <c r="AA5791" s="2">
        <v>21</v>
      </c>
      <c r="AB5791" s="2">
        <v>2</v>
      </c>
      <c r="AC5791" s="2">
        <v>683.2</v>
      </c>
      <c r="AE5791" s="2" t="s">
        <v>1983</v>
      </c>
      <c r="AF5791" s="2" t="s">
        <v>17397</v>
      </c>
      <c r="AG5791" s="2" t="s">
        <v>17542</v>
      </c>
      <c r="AH5791" s="2" t="s">
        <v>17400</v>
      </c>
    </row>
    <row r="5792" spans="24:34" x14ac:dyDescent="0.4">
      <c r="X5792" s="2" t="s">
        <v>11156</v>
      </c>
      <c r="Y5792" s="2">
        <v>1987</v>
      </c>
      <c r="Z5792" s="2">
        <v>693.8</v>
      </c>
      <c r="AA5792" s="2">
        <v>21</v>
      </c>
      <c r="AB5792" s="2">
        <v>2</v>
      </c>
      <c r="AC5792" s="2">
        <v>693.8</v>
      </c>
      <c r="AE5792" s="2" t="s">
        <v>1984</v>
      </c>
      <c r="AF5792" s="2" t="s">
        <v>17397</v>
      </c>
      <c r="AG5792" s="2" t="s">
        <v>17542</v>
      </c>
      <c r="AH5792" s="2" t="s">
        <v>17400</v>
      </c>
    </row>
    <row r="5793" spans="24:34" x14ac:dyDescent="0.4">
      <c r="X5793" s="2" t="s">
        <v>1986</v>
      </c>
      <c r="Y5793" s="2">
        <v>1986</v>
      </c>
      <c r="Z5793" s="2">
        <v>692.49</v>
      </c>
      <c r="AA5793" s="2">
        <v>21</v>
      </c>
      <c r="AB5793" s="2">
        <v>2</v>
      </c>
      <c r="AC5793" s="2">
        <v>692.49</v>
      </c>
      <c r="AE5793" s="2" t="s">
        <v>11146</v>
      </c>
      <c r="AF5793" s="2" t="s">
        <v>17390</v>
      </c>
      <c r="AG5793" s="2" t="s">
        <v>2998</v>
      </c>
      <c r="AH5793" s="2" t="s">
        <v>17088</v>
      </c>
    </row>
    <row r="5794" spans="24:34" x14ac:dyDescent="0.4">
      <c r="X5794" s="2" t="s">
        <v>11157</v>
      </c>
      <c r="Y5794" s="2">
        <v>1988</v>
      </c>
      <c r="Z5794" s="2">
        <v>2382</v>
      </c>
      <c r="AA5794" s="2">
        <v>62</v>
      </c>
      <c r="AB5794" s="2">
        <v>2</v>
      </c>
      <c r="AC5794" s="2">
        <v>2381.5300000000002</v>
      </c>
      <c r="AE5794" s="2" t="s">
        <v>11147</v>
      </c>
      <c r="AF5794" s="2" t="s">
        <v>17390</v>
      </c>
      <c r="AG5794" s="2" t="s">
        <v>2998</v>
      </c>
      <c r="AH5794" s="2" t="s">
        <v>17088</v>
      </c>
    </row>
    <row r="5795" spans="24:34" x14ac:dyDescent="0.4">
      <c r="X5795" s="2" t="s">
        <v>2977</v>
      </c>
      <c r="Y5795" s="2">
        <v>1988</v>
      </c>
      <c r="Z5795" s="2">
        <v>2323</v>
      </c>
      <c r="AA5795" s="2">
        <v>3</v>
      </c>
      <c r="AB5795" s="2">
        <v>2</v>
      </c>
      <c r="AC5795" s="2">
        <v>2322.6799999999998</v>
      </c>
      <c r="AE5795" s="2" t="s">
        <v>11148</v>
      </c>
      <c r="AF5795" s="2" t="s">
        <v>17390</v>
      </c>
      <c r="AG5795" s="2" t="s">
        <v>17391</v>
      </c>
      <c r="AH5795" s="2" t="s">
        <v>17086</v>
      </c>
    </row>
    <row r="5796" spans="24:34" x14ac:dyDescent="0.4">
      <c r="X5796" s="2" t="s">
        <v>11158</v>
      </c>
      <c r="Y5796" s="2">
        <v>1961</v>
      </c>
      <c r="Z5796" s="2">
        <v>396.4</v>
      </c>
      <c r="AA5796" s="2">
        <v>25</v>
      </c>
      <c r="AB5796" s="2">
        <v>2</v>
      </c>
      <c r="AC5796" s="2">
        <v>360.4</v>
      </c>
      <c r="AE5796" s="2" t="s">
        <v>11149</v>
      </c>
      <c r="AF5796" s="2" t="s">
        <v>17390</v>
      </c>
      <c r="AG5796" s="2" t="s">
        <v>17391</v>
      </c>
      <c r="AH5796" s="2" t="s">
        <v>17086</v>
      </c>
    </row>
    <row r="5797" spans="24:34" x14ac:dyDescent="0.4">
      <c r="X5797" s="2" t="s">
        <v>1988</v>
      </c>
      <c r="Y5797" s="2">
        <v>1986</v>
      </c>
      <c r="Z5797" s="2">
        <v>864</v>
      </c>
      <c r="AA5797" s="2">
        <v>35</v>
      </c>
      <c r="AB5797" s="2">
        <v>2</v>
      </c>
      <c r="AC5797" s="2">
        <v>864</v>
      </c>
      <c r="AE5797" s="2" t="s">
        <v>11151</v>
      </c>
      <c r="AF5797" s="2" t="s">
        <v>17390</v>
      </c>
      <c r="AG5797" s="2" t="s">
        <v>17391</v>
      </c>
      <c r="AH5797" s="2" t="s">
        <v>17086</v>
      </c>
    </row>
    <row r="5798" spans="24:34" x14ac:dyDescent="0.4">
      <c r="X5798" s="2" t="s">
        <v>11159</v>
      </c>
      <c r="Y5798" s="2">
        <v>1976</v>
      </c>
      <c r="Z5798" s="2">
        <v>405.27</v>
      </c>
      <c r="AA5798" s="2">
        <v>16</v>
      </c>
      <c r="AB5798" s="2">
        <v>2</v>
      </c>
      <c r="AC5798" s="2">
        <v>405.27</v>
      </c>
      <c r="AE5798" s="2" t="s">
        <v>11152</v>
      </c>
      <c r="AF5798" s="2" t="s">
        <v>17390</v>
      </c>
      <c r="AG5798" s="2" t="s">
        <v>17391</v>
      </c>
      <c r="AH5798" s="2" t="s">
        <v>17088</v>
      </c>
    </row>
    <row r="5799" spans="24:34" x14ac:dyDescent="0.4">
      <c r="X5799" s="2" t="s">
        <v>11161</v>
      </c>
      <c r="Y5799" s="2">
        <v>1984</v>
      </c>
      <c r="Z5799" s="2">
        <v>2111.6</v>
      </c>
      <c r="AA5799" s="2">
        <v>84</v>
      </c>
      <c r="AB5799" s="2">
        <v>5</v>
      </c>
      <c r="AC5799" s="2">
        <v>1804.6</v>
      </c>
      <c r="AE5799" s="2" t="s">
        <v>1985</v>
      </c>
      <c r="AF5799" s="2" t="s">
        <v>17390</v>
      </c>
      <c r="AG5799" s="2" t="s">
        <v>2998</v>
      </c>
      <c r="AH5799" s="2" t="s">
        <v>17086</v>
      </c>
    </row>
    <row r="5800" spans="24:34" x14ac:dyDescent="0.4">
      <c r="X5800" s="2" t="s">
        <v>11162</v>
      </c>
      <c r="Y5800" s="2">
        <v>1984</v>
      </c>
      <c r="Z5800" s="2">
        <v>396.1</v>
      </c>
      <c r="AA5800" s="2">
        <v>14</v>
      </c>
      <c r="AB5800" s="2">
        <v>2</v>
      </c>
      <c r="AC5800" s="2">
        <v>390.45</v>
      </c>
      <c r="AE5800" s="2" t="s">
        <v>11154</v>
      </c>
      <c r="AF5800" s="2" t="s">
        <v>17390</v>
      </c>
      <c r="AG5800" s="2" t="s">
        <v>2998</v>
      </c>
      <c r="AH5800" s="2" t="s">
        <v>17086</v>
      </c>
    </row>
    <row r="5801" spans="24:34" x14ac:dyDescent="0.4">
      <c r="X5801" s="2" t="s">
        <v>11164</v>
      </c>
      <c r="Y5801" s="2">
        <v>1985</v>
      </c>
      <c r="Z5801" s="2">
        <v>2452.5</v>
      </c>
      <c r="AA5801" s="2">
        <v>90</v>
      </c>
      <c r="AB5801" s="2">
        <v>5</v>
      </c>
      <c r="AC5801" s="2">
        <v>2452.5</v>
      </c>
      <c r="AE5801" s="2" t="s">
        <v>11155</v>
      </c>
      <c r="AF5801" s="2" t="s">
        <v>17390</v>
      </c>
      <c r="AG5801" s="2" t="s">
        <v>2998</v>
      </c>
      <c r="AH5801" s="2" t="s">
        <v>17086</v>
      </c>
    </row>
    <row r="5802" spans="24:34" x14ac:dyDescent="0.4">
      <c r="X5802" s="2" t="s">
        <v>11165</v>
      </c>
      <c r="Y5802" s="2">
        <v>1952</v>
      </c>
      <c r="Z5802" s="2">
        <v>450.89</v>
      </c>
      <c r="AA5802" s="2">
        <v>13</v>
      </c>
      <c r="AB5802" s="2">
        <v>2</v>
      </c>
      <c r="AC5802" s="2">
        <v>450.89</v>
      </c>
      <c r="AE5802" s="2" t="s">
        <v>11156</v>
      </c>
      <c r="AF5802" s="2" t="s">
        <v>17390</v>
      </c>
      <c r="AG5802" s="2" t="s">
        <v>2998</v>
      </c>
      <c r="AH5802" s="2" t="s">
        <v>17086</v>
      </c>
    </row>
    <row r="5803" spans="24:34" x14ac:dyDescent="0.4">
      <c r="X5803" s="2" t="s">
        <v>2978</v>
      </c>
      <c r="Y5803" s="2">
        <v>1952</v>
      </c>
      <c r="Z5803" s="2">
        <v>450.2</v>
      </c>
      <c r="AA5803" s="2">
        <v>18</v>
      </c>
      <c r="AB5803" s="2">
        <v>2</v>
      </c>
      <c r="AC5803" s="2">
        <v>450.2</v>
      </c>
      <c r="AE5803" s="2" t="s">
        <v>1986</v>
      </c>
      <c r="AF5803" s="2" t="s">
        <v>17390</v>
      </c>
      <c r="AG5803" s="2" t="s">
        <v>2998</v>
      </c>
      <c r="AH5803" s="2" t="s">
        <v>17086</v>
      </c>
    </row>
    <row r="5804" spans="24:34" x14ac:dyDescent="0.4">
      <c r="X5804" s="2" t="s">
        <v>11166</v>
      </c>
      <c r="Y5804" s="2">
        <v>1952</v>
      </c>
      <c r="Z5804" s="2">
        <v>453.4</v>
      </c>
      <c r="AA5804" s="2">
        <v>20</v>
      </c>
      <c r="AB5804" s="2">
        <v>2</v>
      </c>
      <c r="AC5804" s="2">
        <v>453.4</v>
      </c>
      <c r="AE5804" s="2" t="s">
        <v>11157</v>
      </c>
      <c r="AF5804" s="2" t="s">
        <v>17390</v>
      </c>
      <c r="AG5804" s="2" t="s">
        <v>2998</v>
      </c>
      <c r="AH5804" s="2" t="s">
        <v>17400</v>
      </c>
    </row>
    <row r="5805" spans="24:34" x14ac:dyDescent="0.4">
      <c r="X5805" s="2" t="s">
        <v>2959</v>
      </c>
      <c r="Y5805" s="2">
        <v>1969</v>
      </c>
      <c r="Z5805" s="2">
        <v>459.6</v>
      </c>
      <c r="AA5805" s="2">
        <v>31</v>
      </c>
      <c r="AB5805" s="2">
        <v>2</v>
      </c>
      <c r="AC5805" s="2">
        <v>459.6</v>
      </c>
      <c r="AE5805" s="2" t="s">
        <v>2977</v>
      </c>
      <c r="AF5805" s="2" t="s">
        <v>17390</v>
      </c>
      <c r="AG5805" s="2" t="s">
        <v>2998</v>
      </c>
      <c r="AH5805" s="2" t="s">
        <v>17400</v>
      </c>
    </row>
    <row r="5806" spans="24:34" x14ac:dyDescent="0.4">
      <c r="X5806" s="2" t="s">
        <v>2967</v>
      </c>
      <c r="Y5806" s="2">
        <v>1969</v>
      </c>
      <c r="Z5806" s="2">
        <v>409.7</v>
      </c>
      <c r="AA5806" s="2">
        <v>31</v>
      </c>
      <c r="AB5806" s="2">
        <v>2</v>
      </c>
      <c r="AC5806" s="2">
        <v>351.3</v>
      </c>
      <c r="AE5806" s="2" t="s">
        <v>11158</v>
      </c>
      <c r="AF5806" s="2" t="s">
        <v>17390</v>
      </c>
      <c r="AG5806" s="2" t="s">
        <v>2998</v>
      </c>
      <c r="AH5806" s="2" t="s">
        <v>17086</v>
      </c>
    </row>
    <row r="5807" spans="24:34" x14ac:dyDescent="0.4">
      <c r="X5807" s="2" t="s">
        <v>11167</v>
      </c>
      <c r="Y5807" s="2">
        <v>1982</v>
      </c>
      <c r="Z5807" s="2">
        <v>1251</v>
      </c>
      <c r="AA5807" s="2">
        <v>47</v>
      </c>
      <c r="AB5807" s="2">
        <v>2</v>
      </c>
      <c r="AC5807" s="2">
        <v>1250.6400000000001</v>
      </c>
      <c r="AE5807" s="2" t="s">
        <v>1988</v>
      </c>
      <c r="AF5807" s="2" t="s">
        <v>17390</v>
      </c>
      <c r="AG5807" s="2" t="s">
        <v>17391</v>
      </c>
      <c r="AH5807" s="2" t="s">
        <v>17400</v>
      </c>
    </row>
    <row r="5808" spans="24:34" x14ac:dyDescent="0.4">
      <c r="X5808" s="2" t="s">
        <v>1989</v>
      </c>
      <c r="Y5808" s="2">
        <v>1985</v>
      </c>
      <c r="Z5808" s="2">
        <v>1102.4000000000001</v>
      </c>
      <c r="AA5808" s="2">
        <v>57</v>
      </c>
      <c r="AB5808" s="2">
        <v>2</v>
      </c>
      <c r="AC5808" s="2">
        <v>1102.4000000000001</v>
      </c>
      <c r="AE5808" s="2" t="s">
        <v>11159</v>
      </c>
      <c r="AF5808" s="2" t="s">
        <v>17390</v>
      </c>
      <c r="AG5808" s="2" t="s">
        <v>2998</v>
      </c>
      <c r="AH5808" s="2" t="s">
        <v>17086</v>
      </c>
    </row>
    <row r="5809" spans="24:34" x14ac:dyDescent="0.4">
      <c r="X5809" s="2" t="s">
        <v>11168</v>
      </c>
      <c r="Y5809" s="2">
        <v>1988</v>
      </c>
      <c r="Z5809" s="2">
        <v>1250.6400000000001</v>
      </c>
      <c r="AA5809" s="2">
        <v>47</v>
      </c>
      <c r="AB5809" s="2">
        <v>2</v>
      </c>
      <c r="AC5809" s="2">
        <v>1250.6400000000001</v>
      </c>
      <c r="AE5809" s="2" t="s">
        <v>11161</v>
      </c>
      <c r="AF5809" s="2" t="s">
        <v>17397</v>
      </c>
      <c r="AG5809" s="2" t="s">
        <v>2998</v>
      </c>
      <c r="AH5809" s="2" t="s">
        <v>17400</v>
      </c>
    </row>
    <row r="5810" spans="24:34" x14ac:dyDescent="0.4">
      <c r="X5810" s="2" t="s">
        <v>11169</v>
      </c>
      <c r="Y5810" s="2">
        <v>1979</v>
      </c>
      <c r="Z5810" s="2">
        <v>861</v>
      </c>
      <c r="AA5810" s="2">
        <v>47</v>
      </c>
      <c r="AB5810" s="2">
        <v>2</v>
      </c>
      <c r="AC5810" s="2">
        <v>861</v>
      </c>
      <c r="AE5810" s="2" t="s">
        <v>11162</v>
      </c>
      <c r="AF5810" s="2" t="s">
        <v>17390</v>
      </c>
      <c r="AG5810" s="2" t="s">
        <v>2998</v>
      </c>
      <c r="AH5810" s="2" t="s">
        <v>17086</v>
      </c>
    </row>
    <row r="5811" spans="24:34" x14ac:dyDescent="0.4">
      <c r="X5811" s="2" t="s">
        <v>11170</v>
      </c>
      <c r="Y5811" s="2">
        <v>1982</v>
      </c>
      <c r="Z5811" s="2">
        <v>785</v>
      </c>
      <c r="AA5811" s="2">
        <v>47</v>
      </c>
      <c r="AB5811" s="2">
        <v>2</v>
      </c>
      <c r="AC5811" s="2">
        <v>785</v>
      </c>
      <c r="AE5811" s="2" t="s">
        <v>11164</v>
      </c>
      <c r="AF5811" s="2" t="s">
        <v>17397</v>
      </c>
      <c r="AG5811" s="2" t="s">
        <v>2998</v>
      </c>
      <c r="AH5811" s="2" t="s">
        <v>17400</v>
      </c>
    </row>
    <row r="5812" spans="24:34" x14ac:dyDescent="0.4">
      <c r="X5812" s="2" t="s">
        <v>11171</v>
      </c>
      <c r="Y5812" s="2">
        <v>1979</v>
      </c>
      <c r="Z5812" s="2">
        <v>1261.2</v>
      </c>
      <c r="AA5812" s="2">
        <v>57</v>
      </c>
      <c r="AB5812" s="2">
        <v>2</v>
      </c>
      <c r="AC5812" s="2">
        <v>1261.2</v>
      </c>
      <c r="AE5812" s="2" t="s">
        <v>11165</v>
      </c>
      <c r="AF5812" s="2" t="s">
        <v>17403</v>
      </c>
      <c r="AG5812" s="2" t="s">
        <v>2998</v>
      </c>
      <c r="AH5812" s="2" t="s">
        <v>17088</v>
      </c>
    </row>
    <row r="5813" spans="24:34" x14ac:dyDescent="0.4">
      <c r="X5813" s="2" t="s">
        <v>11174</v>
      </c>
      <c r="Y5813" s="2">
        <v>1983</v>
      </c>
      <c r="Z5813" s="2">
        <v>841</v>
      </c>
      <c r="AA5813" s="2">
        <v>47</v>
      </c>
      <c r="AB5813" s="2">
        <v>2</v>
      </c>
      <c r="AC5813" s="2">
        <v>841</v>
      </c>
      <c r="AE5813" s="2" t="s">
        <v>2978</v>
      </c>
      <c r="AF5813" s="2" t="s">
        <v>17390</v>
      </c>
      <c r="AG5813" s="2" t="s">
        <v>2998</v>
      </c>
      <c r="AH5813" s="2" t="s">
        <v>17088</v>
      </c>
    </row>
    <row r="5814" spans="24:34" x14ac:dyDescent="0.4">
      <c r="X5814" s="2" t="s">
        <v>11175</v>
      </c>
      <c r="Y5814" s="2">
        <v>1986</v>
      </c>
      <c r="Z5814" s="2">
        <v>552</v>
      </c>
      <c r="AA5814" s="2">
        <v>31</v>
      </c>
      <c r="AB5814" s="2">
        <v>2</v>
      </c>
      <c r="AC5814" s="2">
        <v>552</v>
      </c>
      <c r="AE5814" s="2" t="s">
        <v>11166</v>
      </c>
      <c r="AF5814" s="2" t="s">
        <v>17390</v>
      </c>
      <c r="AG5814" s="2" t="s">
        <v>17081</v>
      </c>
      <c r="AH5814" s="2" t="s">
        <v>17088</v>
      </c>
    </row>
    <row r="5815" spans="24:34" x14ac:dyDescent="0.4">
      <c r="X5815" s="2" t="s">
        <v>11176</v>
      </c>
      <c r="Y5815" s="2">
        <v>1974</v>
      </c>
      <c r="Z5815" s="2">
        <v>728</v>
      </c>
      <c r="AA5815" s="2">
        <v>42</v>
      </c>
      <c r="AB5815" s="2">
        <v>2</v>
      </c>
      <c r="AC5815" s="2">
        <v>728</v>
      </c>
      <c r="AE5815" s="2" t="s">
        <v>2959</v>
      </c>
      <c r="AF5815" s="2" t="s">
        <v>17390</v>
      </c>
      <c r="AG5815" s="2" t="s">
        <v>2998</v>
      </c>
      <c r="AH5815" s="2" t="s">
        <v>17088</v>
      </c>
    </row>
    <row r="5816" spans="24:34" x14ac:dyDescent="0.4">
      <c r="X5816" s="2" t="s">
        <v>11177</v>
      </c>
      <c r="Y5816" s="2">
        <v>1971</v>
      </c>
      <c r="Z5816" s="2">
        <v>726</v>
      </c>
      <c r="AA5816" s="2">
        <v>42</v>
      </c>
      <c r="AB5816" s="2">
        <v>2</v>
      </c>
      <c r="AC5816" s="2">
        <v>726</v>
      </c>
      <c r="AE5816" s="2" t="s">
        <v>2967</v>
      </c>
      <c r="AF5816" s="2" t="s">
        <v>17390</v>
      </c>
      <c r="AG5816" s="2" t="s">
        <v>2998</v>
      </c>
      <c r="AH5816" s="2" t="s">
        <v>17088</v>
      </c>
    </row>
    <row r="5817" spans="24:34" x14ac:dyDescent="0.4">
      <c r="X5817" s="2" t="s">
        <v>11178</v>
      </c>
      <c r="Y5817" s="2">
        <v>1967</v>
      </c>
      <c r="Z5817" s="2">
        <v>375</v>
      </c>
      <c r="AA5817" s="2">
        <v>21</v>
      </c>
      <c r="AB5817" s="2">
        <v>2</v>
      </c>
      <c r="AC5817" s="2">
        <v>310</v>
      </c>
      <c r="AE5817" s="2" t="s">
        <v>11167</v>
      </c>
      <c r="AF5817" s="2" t="s">
        <v>17390</v>
      </c>
      <c r="AG5817" s="2" t="s">
        <v>2998</v>
      </c>
      <c r="AH5817" s="2" t="s">
        <v>17400</v>
      </c>
    </row>
    <row r="5818" spans="24:34" x14ac:dyDescent="0.4">
      <c r="X5818" s="2" t="s">
        <v>11180</v>
      </c>
      <c r="Y5818" s="2">
        <v>1977</v>
      </c>
      <c r="Z5818" s="2">
        <v>1050.9000000000001</v>
      </c>
      <c r="AA5818" s="2">
        <v>52</v>
      </c>
      <c r="AB5818" s="2">
        <v>2</v>
      </c>
      <c r="AC5818" s="2">
        <v>964.1</v>
      </c>
      <c r="AE5818" s="2" t="s">
        <v>1989</v>
      </c>
      <c r="AF5818" s="2" t="s">
        <v>17390</v>
      </c>
      <c r="AG5818" s="2" t="s">
        <v>2998</v>
      </c>
      <c r="AH5818" s="2" t="s">
        <v>17400</v>
      </c>
    </row>
    <row r="5819" spans="24:34" x14ac:dyDescent="0.4">
      <c r="X5819" s="2" t="s">
        <v>11181</v>
      </c>
      <c r="Y5819" s="2">
        <v>1977</v>
      </c>
      <c r="Z5819" s="2">
        <v>965.8</v>
      </c>
      <c r="AA5819" s="2">
        <v>47</v>
      </c>
      <c r="AB5819" s="2">
        <v>2</v>
      </c>
      <c r="AC5819" s="2">
        <v>649.1</v>
      </c>
      <c r="AE5819" s="2" t="s">
        <v>11168</v>
      </c>
      <c r="AF5819" s="2" t="s">
        <v>17390</v>
      </c>
      <c r="AG5819" s="2" t="s">
        <v>2998</v>
      </c>
      <c r="AH5819" s="2" t="s">
        <v>17400</v>
      </c>
    </row>
    <row r="5820" spans="24:34" x14ac:dyDescent="0.4">
      <c r="X5820" s="2" t="s">
        <v>11183</v>
      </c>
      <c r="Y5820" s="2">
        <v>1990</v>
      </c>
      <c r="Z5820" s="2">
        <v>3198.21</v>
      </c>
      <c r="AA5820" s="2">
        <v>110</v>
      </c>
      <c r="AB5820" s="2">
        <v>4</v>
      </c>
      <c r="AC5820" s="2">
        <v>2339.25</v>
      </c>
      <c r="AE5820" s="2" t="s">
        <v>11169</v>
      </c>
      <c r="AF5820" s="2" t="s">
        <v>17390</v>
      </c>
      <c r="AG5820" s="2" t="s">
        <v>2998</v>
      </c>
      <c r="AH5820" s="2" t="s">
        <v>17400</v>
      </c>
    </row>
    <row r="5821" spans="24:34" x14ac:dyDescent="0.4">
      <c r="X5821" s="2" t="s">
        <v>11184</v>
      </c>
      <c r="Y5821" s="2">
        <v>1962</v>
      </c>
      <c r="Z5821" s="2">
        <v>250.4</v>
      </c>
      <c r="AA5821" s="2">
        <v>15</v>
      </c>
      <c r="AB5821" s="2">
        <v>2</v>
      </c>
      <c r="AC5821" s="2">
        <v>201.59</v>
      </c>
      <c r="AE5821" s="2" t="s">
        <v>11170</v>
      </c>
      <c r="AF5821" s="2" t="s">
        <v>17390</v>
      </c>
      <c r="AG5821" s="2" t="s">
        <v>2998</v>
      </c>
      <c r="AH5821" s="2" t="s">
        <v>17400</v>
      </c>
    </row>
    <row r="5822" spans="24:34" x14ac:dyDescent="0.4">
      <c r="X5822" s="2" t="s">
        <v>1991</v>
      </c>
      <c r="Y5822" s="2">
        <v>1976</v>
      </c>
      <c r="Z5822" s="2">
        <v>783</v>
      </c>
      <c r="AA5822" s="2">
        <v>33</v>
      </c>
      <c r="AB5822" s="2">
        <v>2</v>
      </c>
      <c r="AC5822" s="2">
        <v>726</v>
      </c>
      <c r="AE5822" s="2" t="s">
        <v>11171</v>
      </c>
      <c r="AF5822" s="2" t="s">
        <v>17390</v>
      </c>
      <c r="AG5822" s="2" t="s">
        <v>2998</v>
      </c>
      <c r="AH5822" s="2" t="s">
        <v>17400</v>
      </c>
    </row>
    <row r="5823" spans="24:34" x14ac:dyDescent="0.4">
      <c r="X5823" s="2" t="s">
        <v>11185</v>
      </c>
      <c r="Y5823" s="2">
        <v>1975</v>
      </c>
      <c r="Z5823" s="2">
        <v>774.1</v>
      </c>
      <c r="AA5823" s="2">
        <v>24</v>
      </c>
      <c r="AB5823" s="2">
        <v>2</v>
      </c>
      <c r="AC5823" s="2">
        <v>760</v>
      </c>
      <c r="AE5823" s="2" t="s">
        <v>11174</v>
      </c>
      <c r="AF5823" s="2" t="s">
        <v>17390</v>
      </c>
      <c r="AG5823" s="2" t="s">
        <v>2998</v>
      </c>
      <c r="AH5823" s="2" t="s">
        <v>17400</v>
      </c>
    </row>
    <row r="5824" spans="24:34" x14ac:dyDescent="0.4">
      <c r="X5824" s="2" t="s">
        <v>1992</v>
      </c>
      <c r="Y5824" s="2">
        <v>1976</v>
      </c>
      <c r="Z5824" s="2">
        <v>731</v>
      </c>
      <c r="AA5824" s="2">
        <v>42</v>
      </c>
      <c r="AB5824" s="2">
        <v>2</v>
      </c>
      <c r="AC5824" s="2">
        <v>537.9</v>
      </c>
      <c r="AE5824" s="2" t="s">
        <v>11175</v>
      </c>
      <c r="AF5824" s="2" t="s">
        <v>17390</v>
      </c>
      <c r="AG5824" s="2" t="s">
        <v>2998</v>
      </c>
      <c r="AH5824" s="2" t="s">
        <v>17088</v>
      </c>
    </row>
    <row r="5825" spans="24:34" x14ac:dyDescent="0.4">
      <c r="X5825" s="2" t="s">
        <v>11186</v>
      </c>
      <c r="Y5825" s="2">
        <v>1974</v>
      </c>
      <c r="Z5825" s="2">
        <v>776.1</v>
      </c>
      <c r="AA5825" s="2">
        <v>32</v>
      </c>
      <c r="AB5825" s="2">
        <v>2</v>
      </c>
      <c r="AC5825" s="2">
        <v>719.1</v>
      </c>
      <c r="AE5825" s="2" t="s">
        <v>11176</v>
      </c>
      <c r="AF5825" s="2" t="s">
        <v>17390</v>
      </c>
      <c r="AG5825" s="2" t="s">
        <v>2998</v>
      </c>
      <c r="AH5825" s="2" t="s">
        <v>17088</v>
      </c>
    </row>
    <row r="5826" spans="24:34" x14ac:dyDescent="0.4">
      <c r="X5826" s="2" t="s">
        <v>1993</v>
      </c>
      <c r="Y5826" s="2">
        <v>1973</v>
      </c>
      <c r="Z5826" s="2">
        <v>793</v>
      </c>
      <c r="AA5826" s="2">
        <v>37</v>
      </c>
      <c r="AB5826" s="2">
        <v>2</v>
      </c>
      <c r="AC5826" s="2">
        <v>793</v>
      </c>
      <c r="AE5826" s="2" t="s">
        <v>11177</v>
      </c>
      <c r="AF5826" s="2" t="s">
        <v>17390</v>
      </c>
      <c r="AG5826" s="2" t="s">
        <v>2998</v>
      </c>
      <c r="AH5826" s="2" t="s">
        <v>17088</v>
      </c>
    </row>
    <row r="5827" spans="24:34" x14ac:dyDescent="0.4">
      <c r="X5827" s="2" t="s">
        <v>11188</v>
      </c>
      <c r="Y5827" s="2">
        <v>1972</v>
      </c>
      <c r="Z5827" s="2">
        <v>774.1</v>
      </c>
      <c r="AA5827" s="2">
        <v>25</v>
      </c>
      <c r="AB5827" s="2">
        <v>2</v>
      </c>
      <c r="AC5827" s="2">
        <v>774.1</v>
      </c>
      <c r="AE5827" s="2" t="s">
        <v>11178</v>
      </c>
      <c r="AF5827" s="2" t="s">
        <v>17390</v>
      </c>
      <c r="AG5827" s="2" t="s">
        <v>2998</v>
      </c>
      <c r="AH5827" s="2" t="s">
        <v>17086</v>
      </c>
    </row>
    <row r="5828" spans="24:34" x14ac:dyDescent="0.4">
      <c r="X5828" s="2" t="s">
        <v>11190</v>
      </c>
      <c r="Y5828" s="2">
        <v>1980</v>
      </c>
      <c r="Z5828" s="2">
        <v>2631</v>
      </c>
      <c r="AA5828" s="2">
        <v>80</v>
      </c>
      <c r="AB5828" s="2">
        <v>3</v>
      </c>
      <c r="AC5828" s="2">
        <v>1816.4</v>
      </c>
      <c r="AE5828" s="2" t="s">
        <v>11180</v>
      </c>
      <c r="AF5828" s="2" t="s">
        <v>17390</v>
      </c>
      <c r="AG5828" s="2" t="s">
        <v>17624</v>
      </c>
      <c r="AH5828" s="2" t="s">
        <v>17400</v>
      </c>
    </row>
    <row r="5829" spans="24:34" x14ac:dyDescent="0.4">
      <c r="X5829" s="2" t="s">
        <v>11192</v>
      </c>
      <c r="Y5829" s="2">
        <v>2015</v>
      </c>
      <c r="Z5829" s="2">
        <v>2710.73</v>
      </c>
      <c r="AA5829" s="2">
        <v>90</v>
      </c>
      <c r="AB5829" s="2">
        <v>3</v>
      </c>
      <c r="AC5829" s="2">
        <v>2079.1</v>
      </c>
      <c r="AE5829" s="2" t="s">
        <v>11181</v>
      </c>
      <c r="AF5829" s="2" t="s">
        <v>17390</v>
      </c>
      <c r="AG5829" s="2" t="s">
        <v>2998</v>
      </c>
      <c r="AH5829" s="2" t="s">
        <v>17400</v>
      </c>
    </row>
    <row r="5830" spans="24:34" x14ac:dyDescent="0.4">
      <c r="X5830" s="2" t="s">
        <v>11194</v>
      </c>
      <c r="Y5830" s="2">
        <v>1981</v>
      </c>
      <c r="Z5830" s="2">
        <v>2620</v>
      </c>
      <c r="AA5830" s="2">
        <v>94</v>
      </c>
      <c r="AB5830" s="2">
        <v>3</v>
      </c>
      <c r="AC5830" s="2">
        <v>2620</v>
      </c>
      <c r="AE5830" s="2" t="s">
        <v>11183</v>
      </c>
      <c r="AF5830" s="2" t="s">
        <v>17390</v>
      </c>
      <c r="AG5830" s="2" t="s">
        <v>17625</v>
      </c>
      <c r="AH5830" s="2" t="s">
        <v>17400</v>
      </c>
    </row>
    <row r="5831" spans="24:34" x14ac:dyDescent="0.4">
      <c r="X5831" s="2" t="s">
        <v>11195</v>
      </c>
      <c r="Y5831" s="2">
        <v>1982</v>
      </c>
      <c r="Z5831" s="2">
        <v>2645.8</v>
      </c>
      <c r="AA5831" s="2">
        <v>79</v>
      </c>
      <c r="AB5831" s="2">
        <v>3</v>
      </c>
      <c r="AC5831" s="2">
        <v>1832.3</v>
      </c>
      <c r="AE5831" s="2" t="s">
        <v>11184</v>
      </c>
      <c r="AF5831" s="2" t="s">
        <v>17390</v>
      </c>
      <c r="AG5831" s="2" t="s">
        <v>17104</v>
      </c>
      <c r="AH5831" s="2" t="s">
        <v>17086</v>
      </c>
    </row>
    <row r="5832" spans="24:34" x14ac:dyDescent="0.4">
      <c r="X5832" s="2" t="s">
        <v>11196</v>
      </c>
      <c r="Y5832" s="2">
        <v>1984</v>
      </c>
      <c r="Z5832" s="2">
        <v>2665.6</v>
      </c>
      <c r="AA5832" s="2">
        <v>76</v>
      </c>
      <c r="AB5832" s="2">
        <v>3</v>
      </c>
      <c r="AC5832" s="2">
        <v>1850.8</v>
      </c>
      <c r="AE5832" s="2" t="s">
        <v>1991</v>
      </c>
      <c r="AF5832" s="2" t="s">
        <v>17390</v>
      </c>
      <c r="AG5832" s="2" t="s">
        <v>17626</v>
      </c>
      <c r="AH5832" s="2" t="s">
        <v>17088</v>
      </c>
    </row>
    <row r="5833" spans="24:34" x14ac:dyDescent="0.4">
      <c r="X5833" s="2" t="s">
        <v>11197</v>
      </c>
      <c r="Y5833" s="2">
        <v>1986</v>
      </c>
      <c r="Z5833" s="2">
        <v>2629.8</v>
      </c>
      <c r="AA5833" s="2">
        <v>71</v>
      </c>
      <c r="AB5833" s="2">
        <v>3</v>
      </c>
      <c r="AC5833" s="2">
        <v>1805.9</v>
      </c>
      <c r="AE5833" s="2" t="s">
        <v>11185</v>
      </c>
      <c r="AF5833" s="2" t="s">
        <v>17390</v>
      </c>
      <c r="AG5833" s="2" t="s">
        <v>17627</v>
      </c>
      <c r="AH5833" s="2" t="s">
        <v>17088</v>
      </c>
    </row>
    <row r="5834" spans="24:34" x14ac:dyDescent="0.4">
      <c r="X5834" s="2" t="s">
        <v>11198</v>
      </c>
      <c r="Y5834" s="2">
        <v>1987</v>
      </c>
      <c r="Z5834" s="2">
        <v>2509.61</v>
      </c>
      <c r="AA5834" s="2">
        <v>74</v>
      </c>
      <c r="AB5834" s="2">
        <v>3</v>
      </c>
      <c r="AC5834" s="2">
        <v>1722.41</v>
      </c>
      <c r="AE5834" s="2" t="s">
        <v>1992</v>
      </c>
      <c r="AF5834" s="2" t="s">
        <v>17390</v>
      </c>
      <c r="AG5834" s="2" t="s">
        <v>2998</v>
      </c>
      <c r="AH5834" s="2" t="s">
        <v>17088</v>
      </c>
    </row>
    <row r="5835" spans="24:34" x14ac:dyDescent="0.4">
      <c r="X5835" s="2" t="s">
        <v>11200</v>
      </c>
      <c r="Y5835" s="2">
        <v>2012</v>
      </c>
      <c r="Z5835" s="2">
        <v>1517.9</v>
      </c>
      <c r="AA5835" s="2">
        <v>38</v>
      </c>
      <c r="AB5835" s="2">
        <v>2</v>
      </c>
      <c r="AC5835" s="2">
        <v>885.8</v>
      </c>
      <c r="AE5835" s="2" t="s">
        <v>11186</v>
      </c>
      <c r="AF5835" s="2" t="s">
        <v>17390</v>
      </c>
      <c r="AG5835" s="2" t="s">
        <v>17628</v>
      </c>
      <c r="AH5835" s="2" t="s">
        <v>17088</v>
      </c>
    </row>
    <row r="5836" spans="24:34" x14ac:dyDescent="0.4">
      <c r="X5836" s="2" t="s">
        <v>11201</v>
      </c>
      <c r="Y5836" s="2">
        <v>1964</v>
      </c>
      <c r="Z5836" s="2">
        <v>400</v>
      </c>
      <c r="AB5836" s="2">
        <v>1</v>
      </c>
      <c r="AC5836" s="2">
        <v>400</v>
      </c>
      <c r="AE5836" s="2" t="s">
        <v>1993</v>
      </c>
      <c r="AF5836" s="2" t="s">
        <v>17390</v>
      </c>
      <c r="AG5836" s="2" t="s">
        <v>17629</v>
      </c>
      <c r="AH5836" s="2" t="s">
        <v>17088</v>
      </c>
    </row>
    <row r="5837" spans="24:34" x14ac:dyDescent="0.4">
      <c r="X5837" s="2" t="s">
        <v>11202</v>
      </c>
      <c r="Y5837" s="2">
        <v>1982</v>
      </c>
      <c r="Z5837" s="2">
        <v>400</v>
      </c>
      <c r="AB5837" s="2">
        <v>1</v>
      </c>
      <c r="AC5837" s="2">
        <v>400</v>
      </c>
      <c r="AE5837" s="2" t="s">
        <v>11188</v>
      </c>
      <c r="AF5837" s="2" t="s">
        <v>17390</v>
      </c>
      <c r="AG5837" s="2" t="s">
        <v>17630</v>
      </c>
      <c r="AH5837" s="2" t="s">
        <v>17088</v>
      </c>
    </row>
    <row r="5838" spans="24:34" x14ac:dyDescent="0.4">
      <c r="X5838" s="2" t="s">
        <v>11203</v>
      </c>
      <c r="Y5838" s="2">
        <v>1987</v>
      </c>
      <c r="Z5838" s="2">
        <v>417.7</v>
      </c>
      <c r="AA5838" s="2">
        <v>22</v>
      </c>
      <c r="AB5838" s="2">
        <v>2</v>
      </c>
      <c r="AC5838" s="2">
        <v>417.7</v>
      </c>
      <c r="AE5838" s="2" t="s">
        <v>11190</v>
      </c>
      <c r="AF5838" s="2" t="s">
        <v>17390</v>
      </c>
      <c r="AG5838" s="2" t="s">
        <v>17631</v>
      </c>
      <c r="AH5838" s="2" t="s">
        <v>17400</v>
      </c>
    </row>
    <row r="5839" spans="24:34" x14ac:dyDescent="0.4">
      <c r="X5839" s="2" t="s">
        <v>11204</v>
      </c>
      <c r="Y5839" s="2">
        <v>1975</v>
      </c>
      <c r="Z5839" s="2">
        <v>255.8</v>
      </c>
      <c r="AA5839" s="2">
        <v>27</v>
      </c>
      <c r="AB5839" s="2">
        <v>2</v>
      </c>
      <c r="AC5839" s="2">
        <v>248.5</v>
      </c>
      <c r="AE5839" s="2" t="s">
        <v>11192</v>
      </c>
      <c r="AF5839" s="2" t="s">
        <v>17390</v>
      </c>
      <c r="AG5839" s="2" t="s">
        <v>17632</v>
      </c>
      <c r="AH5839" s="2" t="s">
        <v>17393</v>
      </c>
    </row>
    <row r="5840" spans="24:34" x14ac:dyDescent="0.4">
      <c r="X5840" s="2" t="s">
        <v>1994</v>
      </c>
      <c r="Y5840" s="2">
        <v>1990</v>
      </c>
      <c r="Z5840" s="2">
        <v>273.7</v>
      </c>
      <c r="AA5840" s="2">
        <v>27</v>
      </c>
      <c r="AB5840" s="2">
        <v>2</v>
      </c>
      <c r="AC5840" s="2">
        <v>260.5</v>
      </c>
      <c r="AE5840" s="2" t="s">
        <v>11194</v>
      </c>
      <c r="AF5840" s="2" t="s">
        <v>17390</v>
      </c>
      <c r="AG5840" s="2" t="s">
        <v>17633</v>
      </c>
      <c r="AH5840" s="2" t="s">
        <v>17400</v>
      </c>
    </row>
    <row r="5841" spans="24:34" x14ac:dyDescent="0.4">
      <c r="X5841" s="2" t="s">
        <v>11206</v>
      </c>
      <c r="Y5841" s="2">
        <v>1990</v>
      </c>
      <c r="Z5841" s="2">
        <v>971.76</v>
      </c>
      <c r="AA5841" s="2">
        <v>46</v>
      </c>
      <c r="AB5841" s="2">
        <v>2</v>
      </c>
      <c r="AC5841" s="2">
        <v>971.76</v>
      </c>
      <c r="AE5841" s="2" t="s">
        <v>11195</v>
      </c>
      <c r="AF5841" s="2" t="s">
        <v>17390</v>
      </c>
      <c r="AG5841" s="2" t="s">
        <v>17634</v>
      </c>
      <c r="AH5841" s="2" t="s">
        <v>17400</v>
      </c>
    </row>
    <row r="5842" spans="24:34" x14ac:dyDescent="0.4">
      <c r="X5842" s="2" t="s">
        <v>11208</v>
      </c>
      <c r="Y5842" s="2">
        <v>1990</v>
      </c>
      <c r="Z5842" s="2">
        <v>1156.21</v>
      </c>
      <c r="AA5842" s="2">
        <v>44</v>
      </c>
      <c r="AB5842" s="2">
        <v>2</v>
      </c>
      <c r="AC5842" s="2">
        <v>880.01</v>
      </c>
      <c r="AE5842" s="2" t="s">
        <v>11196</v>
      </c>
      <c r="AF5842" s="2" t="s">
        <v>17390</v>
      </c>
      <c r="AG5842" s="2" t="s">
        <v>2998</v>
      </c>
      <c r="AH5842" s="2" t="s">
        <v>17400</v>
      </c>
    </row>
    <row r="5843" spans="24:34" x14ac:dyDescent="0.4">
      <c r="X5843" s="2" t="s">
        <v>11210</v>
      </c>
      <c r="Y5843" s="2">
        <v>1980</v>
      </c>
      <c r="Z5843" s="2">
        <v>1215.0999999999999</v>
      </c>
      <c r="AA5843" s="2">
        <v>87</v>
      </c>
      <c r="AB5843" s="2">
        <v>2</v>
      </c>
      <c r="AC5843" s="2">
        <v>1215.0999999999999</v>
      </c>
      <c r="AE5843" s="2" t="s">
        <v>11197</v>
      </c>
      <c r="AF5843" s="2" t="s">
        <v>17390</v>
      </c>
      <c r="AG5843" s="2" t="s">
        <v>17635</v>
      </c>
      <c r="AH5843" s="2" t="s">
        <v>17400</v>
      </c>
    </row>
    <row r="5844" spans="24:34" x14ac:dyDescent="0.4">
      <c r="X5844" s="2" t="s">
        <v>1995</v>
      </c>
      <c r="Y5844" s="2">
        <v>1989</v>
      </c>
      <c r="Z5844" s="2">
        <v>402</v>
      </c>
      <c r="AA5844" s="2">
        <v>29</v>
      </c>
      <c r="AB5844" s="2">
        <v>2</v>
      </c>
      <c r="AC5844" s="2">
        <v>561.5</v>
      </c>
      <c r="AE5844" s="2" t="s">
        <v>11198</v>
      </c>
      <c r="AF5844" s="2" t="s">
        <v>17390</v>
      </c>
      <c r="AG5844" s="2" t="s">
        <v>17636</v>
      </c>
      <c r="AH5844" s="2" t="s">
        <v>17400</v>
      </c>
    </row>
    <row r="5845" spans="24:34" x14ac:dyDescent="0.4">
      <c r="X5845" s="2" t="s">
        <v>1996</v>
      </c>
      <c r="Y5845" s="2">
        <v>1989</v>
      </c>
      <c r="Z5845" s="2">
        <v>896.41</v>
      </c>
      <c r="AA5845" s="2">
        <v>56</v>
      </c>
      <c r="AB5845" s="2">
        <v>2</v>
      </c>
      <c r="AC5845" s="2">
        <v>896.41</v>
      </c>
      <c r="AE5845" s="2" t="s">
        <v>11200</v>
      </c>
      <c r="AF5845" s="2" t="s">
        <v>17390</v>
      </c>
      <c r="AG5845" s="2" t="s">
        <v>17637</v>
      </c>
      <c r="AH5845" s="2" t="s">
        <v>17088</v>
      </c>
    </row>
    <row r="5846" spans="24:34" x14ac:dyDescent="0.4">
      <c r="X5846" s="2" t="s">
        <v>11213</v>
      </c>
      <c r="Y5846" s="2">
        <v>1964</v>
      </c>
      <c r="Z5846" s="2">
        <v>988</v>
      </c>
      <c r="AA5846" s="2">
        <v>62</v>
      </c>
      <c r="AB5846" s="2">
        <v>3</v>
      </c>
      <c r="AC5846" s="2">
        <v>988</v>
      </c>
      <c r="AE5846" s="2" t="s">
        <v>11201</v>
      </c>
      <c r="AF5846" s="2" t="s">
        <v>2998</v>
      </c>
      <c r="AG5846" s="2" t="s">
        <v>2998</v>
      </c>
      <c r="AH5846" s="2" t="s">
        <v>2998</v>
      </c>
    </row>
    <row r="5847" spans="24:34" x14ac:dyDescent="0.4">
      <c r="X5847" s="2" t="s">
        <v>11214</v>
      </c>
      <c r="Y5847" s="2">
        <v>1961</v>
      </c>
      <c r="Z5847" s="2">
        <v>434.3</v>
      </c>
      <c r="AA5847" s="2">
        <v>15</v>
      </c>
      <c r="AB5847" s="2">
        <v>2</v>
      </c>
      <c r="AC5847" s="2">
        <v>399.9</v>
      </c>
      <c r="AE5847" s="2" t="s">
        <v>11202</v>
      </c>
      <c r="AF5847" s="2" t="s">
        <v>17390</v>
      </c>
      <c r="AG5847" s="2" t="s">
        <v>2998</v>
      </c>
      <c r="AH5847" s="2" t="s">
        <v>2998</v>
      </c>
    </row>
    <row r="5848" spans="24:34" x14ac:dyDescent="0.4">
      <c r="X5848" s="2" t="s">
        <v>11215</v>
      </c>
      <c r="Y5848" s="2">
        <v>1954</v>
      </c>
      <c r="Z5848" s="2">
        <v>567.29999999999995</v>
      </c>
      <c r="AA5848" s="2">
        <v>36</v>
      </c>
      <c r="AB5848" s="2">
        <v>2</v>
      </c>
      <c r="AC5848" s="2">
        <v>567.29999999999995</v>
      </c>
      <c r="AE5848" s="2" t="s">
        <v>11203</v>
      </c>
      <c r="AF5848" s="2" t="s">
        <v>17390</v>
      </c>
      <c r="AG5848" s="2" t="s">
        <v>2998</v>
      </c>
      <c r="AH5848" s="2" t="s">
        <v>17086</v>
      </c>
    </row>
    <row r="5849" spans="24:34" x14ac:dyDescent="0.4">
      <c r="X5849" s="2" t="s">
        <v>11216</v>
      </c>
      <c r="Y5849" s="2">
        <v>1954</v>
      </c>
      <c r="Z5849" s="2">
        <v>777.3</v>
      </c>
      <c r="AA5849" s="2">
        <v>37</v>
      </c>
      <c r="AB5849" s="2">
        <v>2</v>
      </c>
      <c r="AC5849" s="2">
        <v>475.5</v>
      </c>
      <c r="AE5849" s="2" t="s">
        <v>11204</v>
      </c>
      <c r="AF5849" s="2" t="s">
        <v>17390</v>
      </c>
      <c r="AG5849" s="2" t="s">
        <v>2998</v>
      </c>
      <c r="AH5849" s="2" t="s">
        <v>17086</v>
      </c>
    </row>
    <row r="5850" spans="24:34" x14ac:dyDescent="0.4">
      <c r="X5850" s="2" t="s">
        <v>11218</v>
      </c>
      <c r="Y5850" s="2">
        <v>1955</v>
      </c>
      <c r="Z5850" s="2">
        <v>570.05999999999995</v>
      </c>
      <c r="AA5850" s="2">
        <v>29</v>
      </c>
      <c r="AB5850" s="2">
        <v>2</v>
      </c>
      <c r="AC5850" s="2">
        <v>570.05999999999995</v>
      </c>
      <c r="AE5850" s="2" t="s">
        <v>1994</v>
      </c>
      <c r="AF5850" s="2" t="s">
        <v>17390</v>
      </c>
      <c r="AG5850" s="2" t="s">
        <v>2998</v>
      </c>
      <c r="AH5850" s="2" t="s">
        <v>17086</v>
      </c>
    </row>
    <row r="5851" spans="24:34" x14ac:dyDescent="0.4">
      <c r="X5851" s="2" t="s">
        <v>11219</v>
      </c>
      <c r="Y5851" s="2">
        <v>1953</v>
      </c>
      <c r="Z5851" s="2">
        <v>542</v>
      </c>
      <c r="AA5851" s="2">
        <v>35</v>
      </c>
      <c r="AB5851" s="2">
        <v>2</v>
      </c>
      <c r="AC5851" s="2">
        <v>542</v>
      </c>
      <c r="AE5851" s="2" t="s">
        <v>11206</v>
      </c>
      <c r="AF5851" s="2" t="s">
        <v>17390</v>
      </c>
      <c r="AG5851" s="2" t="s">
        <v>2998</v>
      </c>
      <c r="AH5851" s="2" t="s">
        <v>17400</v>
      </c>
    </row>
    <row r="5852" spans="24:34" x14ac:dyDescent="0.4">
      <c r="X5852" s="2" t="s">
        <v>11220</v>
      </c>
      <c r="Y5852" s="2">
        <v>1951</v>
      </c>
      <c r="Z5852" s="2">
        <v>1133.01</v>
      </c>
      <c r="AA5852" s="2">
        <v>44</v>
      </c>
      <c r="AB5852" s="2">
        <v>3</v>
      </c>
      <c r="AC5852" s="2">
        <v>1133.01</v>
      </c>
      <c r="AE5852" s="2" t="s">
        <v>11208</v>
      </c>
      <c r="AF5852" s="2" t="s">
        <v>17390</v>
      </c>
      <c r="AG5852" s="2" t="s">
        <v>2998</v>
      </c>
      <c r="AH5852" s="2" t="s">
        <v>17400</v>
      </c>
    </row>
    <row r="5853" spans="24:34" x14ac:dyDescent="0.4">
      <c r="X5853" s="2" t="s">
        <v>17328</v>
      </c>
      <c r="Y5853" s="2">
        <v>1960</v>
      </c>
      <c r="Z5853" s="2">
        <v>448.6</v>
      </c>
      <c r="AA5853" s="2">
        <v>20</v>
      </c>
      <c r="AB5853" s="2">
        <v>2</v>
      </c>
      <c r="AC5853" s="2">
        <v>379.8</v>
      </c>
      <c r="AE5853" s="2" t="s">
        <v>11210</v>
      </c>
      <c r="AF5853" s="2" t="s">
        <v>17390</v>
      </c>
      <c r="AG5853" s="2" t="s">
        <v>2998</v>
      </c>
      <c r="AH5853" s="2" t="s">
        <v>17393</v>
      </c>
    </row>
    <row r="5854" spans="24:34" x14ac:dyDescent="0.4">
      <c r="X5854" s="2" t="s">
        <v>428</v>
      </c>
      <c r="Y5854" s="2">
        <v>1963</v>
      </c>
      <c r="Z5854" s="2">
        <v>310.89999999999998</v>
      </c>
      <c r="AA5854" s="2">
        <v>19</v>
      </c>
      <c r="AB5854" s="2">
        <v>2</v>
      </c>
      <c r="AC5854" s="2">
        <v>310.89999999999998</v>
      </c>
      <c r="AE5854" s="2" t="s">
        <v>1995</v>
      </c>
      <c r="AF5854" s="2" t="s">
        <v>17390</v>
      </c>
      <c r="AG5854" s="2" t="s">
        <v>2998</v>
      </c>
      <c r="AH5854" s="2" t="s">
        <v>17088</v>
      </c>
    </row>
    <row r="5855" spans="24:34" x14ac:dyDescent="0.4">
      <c r="X5855" s="2" t="s">
        <v>11221</v>
      </c>
      <c r="Y5855" s="2">
        <v>1963</v>
      </c>
      <c r="Z5855" s="2">
        <v>310.89999999999998</v>
      </c>
      <c r="AA5855" s="2">
        <v>13</v>
      </c>
      <c r="AB5855" s="2">
        <v>2</v>
      </c>
      <c r="AC5855" s="2">
        <v>310.89999999999998</v>
      </c>
      <c r="AE5855" s="2" t="s">
        <v>1996</v>
      </c>
      <c r="AF5855" s="2" t="s">
        <v>17390</v>
      </c>
      <c r="AG5855" s="2" t="s">
        <v>2998</v>
      </c>
      <c r="AH5855" s="2" t="s">
        <v>17400</v>
      </c>
    </row>
    <row r="5856" spans="24:34" x14ac:dyDescent="0.4">
      <c r="X5856" s="2" t="s">
        <v>11222</v>
      </c>
      <c r="Y5856" s="2">
        <v>1980</v>
      </c>
      <c r="Z5856" s="2">
        <v>1897.94</v>
      </c>
      <c r="AA5856" s="2">
        <v>72</v>
      </c>
      <c r="AB5856" s="2">
        <v>5</v>
      </c>
      <c r="AC5856" s="2">
        <v>1897.94</v>
      </c>
      <c r="AE5856" s="2" t="s">
        <v>11213</v>
      </c>
      <c r="AF5856" s="2" t="s">
        <v>17390</v>
      </c>
      <c r="AG5856" s="2" t="s">
        <v>2998</v>
      </c>
      <c r="AH5856" s="2" t="s">
        <v>2998</v>
      </c>
    </row>
    <row r="5857" spans="24:34" x14ac:dyDescent="0.4">
      <c r="X5857" s="2" t="s">
        <v>11224</v>
      </c>
      <c r="Y5857" s="2">
        <v>1960</v>
      </c>
      <c r="Z5857" s="2">
        <v>384.8</v>
      </c>
      <c r="AA5857" s="2">
        <v>14</v>
      </c>
      <c r="AB5857" s="2">
        <v>2</v>
      </c>
      <c r="AC5857" s="2">
        <v>384.8</v>
      </c>
      <c r="AE5857" s="2" t="s">
        <v>11214</v>
      </c>
      <c r="AF5857" s="2" t="s">
        <v>17390</v>
      </c>
      <c r="AG5857" s="2" t="s">
        <v>2998</v>
      </c>
      <c r="AH5857" s="2" t="s">
        <v>17086</v>
      </c>
    </row>
    <row r="5858" spans="24:34" x14ac:dyDescent="0.4">
      <c r="X5858" s="2" t="s">
        <v>11227</v>
      </c>
      <c r="Y5858" s="2">
        <v>1961</v>
      </c>
      <c r="Z5858" s="2">
        <v>418.4</v>
      </c>
      <c r="AA5858" s="2">
        <v>18</v>
      </c>
      <c r="AB5858" s="2">
        <v>2</v>
      </c>
      <c r="AC5858" s="2">
        <v>418.4</v>
      </c>
      <c r="AE5858" s="2" t="s">
        <v>11215</v>
      </c>
      <c r="AF5858" s="2" t="s">
        <v>17390</v>
      </c>
      <c r="AG5858" s="2" t="s">
        <v>2998</v>
      </c>
      <c r="AH5858" s="2" t="s">
        <v>17088</v>
      </c>
    </row>
    <row r="5859" spans="24:34" x14ac:dyDescent="0.4">
      <c r="X5859" s="2" t="s">
        <v>11228</v>
      </c>
      <c r="Y5859" s="2">
        <v>1948</v>
      </c>
      <c r="Z5859" s="2">
        <v>387.3</v>
      </c>
      <c r="AA5859" s="2">
        <v>23</v>
      </c>
      <c r="AB5859" s="2">
        <v>2</v>
      </c>
      <c r="AC5859" s="2">
        <v>310.89999999999998</v>
      </c>
      <c r="AE5859" s="2" t="s">
        <v>11216</v>
      </c>
      <c r="AF5859" s="2" t="s">
        <v>17390</v>
      </c>
      <c r="AG5859" s="2" t="s">
        <v>2998</v>
      </c>
      <c r="AH5859" s="2" t="s">
        <v>17086</v>
      </c>
    </row>
    <row r="5860" spans="24:34" x14ac:dyDescent="0.4">
      <c r="X5860" s="2" t="s">
        <v>11232</v>
      </c>
      <c r="Y5860" s="2">
        <v>1984</v>
      </c>
      <c r="Z5860" s="2">
        <v>4022.3</v>
      </c>
      <c r="AA5860" s="2">
        <v>155</v>
      </c>
      <c r="AB5860" s="2">
        <v>5</v>
      </c>
      <c r="AC5860" s="2">
        <v>3526.1</v>
      </c>
      <c r="AE5860" s="2" t="s">
        <v>11218</v>
      </c>
      <c r="AF5860" s="2" t="s">
        <v>17390</v>
      </c>
      <c r="AG5860" s="2" t="s">
        <v>2998</v>
      </c>
      <c r="AH5860" s="2" t="s">
        <v>17088</v>
      </c>
    </row>
    <row r="5861" spans="24:34" x14ac:dyDescent="0.4">
      <c r="X5861" s="2" t="s">
        <v>11229</v>
      </c>
      <c r="Y5861" s="2">
        <v>1987</v>
      </c>
      <c r="Z5861" s="2">
        <v>4392.6000000000004</v>
      </c>
      <c r="AA5861" s="2">
        <v>194</v>
      </c>
      <c r="AB5861" s="2">
        <v>5</v>
      </c>
      <c r="AC5861" s="2">
        <v>3951.6</v>
      </c>
      <c r="AE5861" s="2" t="s">
        <v>11219</v>
      </c>
      <c r="AF5861" s="2" t="s">
        <v>17390</v>
      </c>
      <c r="AG5861" s="2" t="s">
        <v>2998</v>
      </c>
      <c r="AH5861" s="2" t="s">
        <v>17088</v>
      </c>
    </row>
    <row r="5862" spans="24:34" x14ac:dyDescent="0.4">
      <c r="X5862" s="2" t="s">
        <v>11230</v>
      </c>
      <c r="Y5862" s="2">
        <v>1986</v>
      </c>
      <c r="Z5862" s="2">
        <v>4436.1000000000004</v>
      </c>
      <c r="AA5862" s="2">
        <v>200</v>
      </c>
      <c r="AB5862" s="2">
        <v>5</v>
      </c>
      <c r="AC5862" s="2">
        <v>3999.1</v>
      </c>
      <c r="AE5862" s="2" t="s">
        <v>11220</v>
      </c>
      <c r="AF5862" s="2" t="s">
        <v>17390</v>
      </c>
      <c r="AG5862" s="2" t="s">
        <v>2998</v>
      </c>
      <c r="AH5862" s="2" t="s">
        <v>17400</v>
      </c>
    </row>
    <row r="5863" spans="24:34" x14ac:dyDescent="0.4">
      <c r="X5863" s="2" t="s">
        <v>11233</v>
      </c>
      <c r="Y5863" s="2">
        <v>2018</v>
      </c>
      <c r="Z5863" s="2">
        <v>12547.5</v>
      </c>
      <c r="AA5863" s="2">
        <v>288</v>
      </c>
      <c r="AB5863" s="2">
        <v>5</v>
      </c>
      <c r="AC5863" s="2">
        <v>7582.2</v>
      </c>
      <c r="AE5863" s="2" t="s">
        <v>428</v>
      </c>
      <c r="AF5863" s="2" t="s">
        <v>17390</v>
      </c>
      <c r="AG5863" s="2" t="s">
        <v>2998</v>
      </c>
      <c r="AH5863" s="2" t="s">
        <v>17088</v>
      </c>
    </row>
    <row r="5864" spans="24:34" x14ac:dyDescent="0.4">
      <c r="X5864" s="2" t="s">
        <v>11234</v>
      </c>
      <c r="Y5864" s="2">
        <v>1939</v>
      </c>
      <c r="Z5864" s="2">
        <v>1513.7</v>
      </c>
      <c r="AA5864" s="2">
        <v>67</v>
      </c>
      <c r="AB5864" s="2">
        <v>2</v>
      </c>
      <c r="AC5864" s="2">
        <v>821.2</v>
      </c>
      <c r="AE5864" s="2" t="s">
        <v>11221</v>
      </c>
      <c r="AF5864" s="2" t="s">
        <v>17390</v>
      </c>
      <c r="AG5864" s="2" t="s">
        <v>2998</v>
      </c>
      <c r="AH5864" s="2" t="s">
        <v>17086</v>
      </c>
    </row>
    <row r="5865" spans="24:34" x14ac:dyDescent="0.4">
      <c r="X5865" s="2" t="s">
        <v>1997</v>
      </c>
      <c r="Y5865" s="2">
        <v>1977</v>
      </c>
      <c r="Z5865" s="2">
        <v>1454</v>
      </c>
      <c r="AA5865" s="2">
        <v>71</v>
      </c>
      <c r="AB5865" s="2">
        <v>4</v>
      </c>
      <c r="AC5865" s="2">
        <v>1454</v>
      </c>
      <c r="AE5865" s="2" t="s">
        <v>11222</v>
      </c>
      <c r="AF5865" s="2" t="s">
        <v>17390</v>
      </c>
      <c r="AG5865" s="2" t="s">
        <v>2998</v>
      </c>
      <c r="AH5865" s="2" t="s">
        <v>17086</v>
      </c>
    </row>
    <row r="5866" spans="24:34" x14ac:dyDescent="0.4">
      <c r="X5866" s="2" t="s">
        <v>11236</v>
      </c>
      <c r="Y5866" s="2">
        <v>1971</v>
      </c>
      <c r="Z5866" s="2">
        <v>3028.2</v>
      </c>
      <c r="AA5866" s="2">
        <v>93</v>
      </c>
      <c r="AB5866" s="2">
        <v>5</v>
      </c>
      <c r="AC5866" s="2">
        <v>3005.4</v>
      </c>
      <c r="AE5866" s="2" t="s">
        <v>11224</v>
      </c>
      <c r="AF5866" s="2" t="s">
        <v>17390</v>
      </c>
      <c r="AG5866" s="2" t="s">
        <v>2998</v>
      </c>
      <c r="AH5866" s="2" t="s">
        <v>17086</v>
      </c>
    </row>
    <row r="5867" spans="24:34" x14ac:dyDescent="0.4">
      <c r="X5867" s="2" t="s">
        <v>11237</v>
      </c>
      <c r="Y5867" s="2">
        <v>1967</v>
      </c>
      <c r="Z5867" s="2">
        <v>4749.5</v>
      </c>
      <c r="AA5867" s="2">
        <v>196</v>
      </c>
      <c r="AB5867" s="2">
        <v>5</v>
      </c>
      <c r="AC5867" s="2">
        <v>4749.5</v>
      </c>
      <c r="AE5867" s="2" t="s">
        <v>11227</v>
      </c>
      <c r="AF5867" s="2" t="s">
        <v>17390</v>
      </c>
      <c r="AG5867" s="2" t="s">
        <v>2998</v>
      </c>
      <c r="AH5867" s="2" t="s">
        <v>17088</v>
      </c>
    </row>
    <row r="5868" spans="24:34" x14ac:dyDescent="0.4">
      <c r="X5868" s="2" t="s">
        <v>1998</v>
      </c>
      <c r="Y5868" s="2">
        <v>1917</v>
      </c>
      <c r="Z5868" s="2">
        <v>532.9</v>
      </c>
      <c r="AA5868" s="2">
        <v>31</v>
      </c>
      <c r="AB5868" s="2">
        <v>3</v>
      </c>
      <c r="AC5868" s="2">
        <v>348.2</v>
      </c>
      <c r="AE5868" s="2" t="s">
        <v>11228</v>
      </c>
      <c r="AF5868" s="2" t="s">
        <v>17407</v>
      </c>
      <c r="AG5868" s="2" t="s">
        <v>2998</v>
      </c>
      <c r="AH5868" s="2" t="s">
        <v>17088</v>
      </c>
    </row>
    <row r="5869" spans="24:34" x14ac:dyDescent="0.4">
      <c r="X5869" s="2" t="s">
        <v>11239</v>
      </c>
      <c r="Y5869" s="2">
        <v>1966</v>
      </c>
      <c r="Z5869" s="2">
        <v>1603.3</v>
      </c>
      <c r="AA5869" s="2">
        <v>54</v>
      </c>
      <c r="AB5869" s="2">
        <v>5</v>
      </c>
      <c r="AC5869" s="2">
        <v>1603.3</v>
      </c>
      <c r="AE5869" s="2" t="s">
        <v>11229</v>
      </c>
      <c r="AF5869" s="2" t="s">
        <v>17397</v>
      </c>
      <c r="AG5869" s="2" t="s">
        <v>2998</v>
      </c>
      <c r="AH5869" s="2" t="s">
        <v>17413</v>
      </c>
    </row>
    <row r="5870" spans="24:34" x14ac:dyDescent="0.4">
      <c r="X5870" s="2" t="s">
        <v>11240</v>
      </c>
      <c r="Y5870" s="2">
        <v>1965</v>
      </c>
      <c r="Z5870" s="2">
        <v>1621.7</v>
      </c>
      <c r="AA5870" s="2">
        <v>67</v>
      </c>
      <c r="AB5870" s="2">
        <v>5</v>
      </c>
      <c r="AC5870" s="2">
        <v>1621.7</v>
      </c>
      <c r="AE5870" s="2" t="s">
        <v>11230</v>
      </c>
      <c r="AF5870" s="2" t="s">
        <v>17397</v>
      </c>
      <c r="AG5870" s="2" t="s">
        <v>2998</v>
      </c>
      <c r="AH5870" s="2" t="s">
        <v>17413</v>
      </c>
    </row>
    <row r="5871" spans="24:34" x14ac:dyDescent="0.4">
      <c r="X5871" s="2" t="s">
        <v>11241</v>
      </c>
      <c r="Y5871" s="2">
        <v>1984</v>
      </c>
      <c r="Z5871" s="2">
        <v>9713.7999999999993</v>
      </c>
      <c r="AA5871" s="2">
        <v>388</v>
      </c>
      <c r="AB5871" s="2">
        <v>9</v>
      </c>
      <c r="AC5871" s="2">
        <v>9713.7999999999993</v>
      </c>
      <c r="AE5871" s="2" t="s">
        <v>11232</v>
      </c>
      <c r="AF5871" s="2" t="s">
        <v>17397</v>
      </c>
      <c r="AG5871" s="2" t="s">
        <v>2998</v>
      </c>
      <c r="AH5871" s="2" t="s">
        <v>17413</v>
      </c>
    </row>
    <row r="5872" spans="24:34" x14ac:dyDescent="0.4">
      <c r="X5872" s="2" t="s">
        <v>1999</v>
      </c>
      <c r="Y5872" s="2">
        <v>1979</v>
      </c>
      <c r="Z5872" s="2">
        <v>3887.5</v>
      </c>
      <c r="AA5872" s="2">
        <v>156</v>
      </c>
      <c r="AB5872" s="2">
        <v>9</v>
      </c>
      <c r="AC5872" s="2">
        <v>3887.5</v>
      </c>
      <c r="AE5872" s="2" t="s">
        <v>11233</v>
      </c>
      <c r="AF5872" s="2" t="s">
        <v>2998</v>
      </c>
      <c r="AG5872" s="2" t="s">
        <v>2998</v>
      </c>
      <c r="AH5872" s="2" t="s">
        <v>17414</v>
      </c>
    </row>
    <row r="5873" spans="24:34" x14ac:dyDescent="0.4">
      <c r="X5873" s="2" t="s">
        <v>2001</v>
      </c>
      <c r="Y5873" s="2">
        <v>1975</v>
      </c>
      <c r="Z5873" s="2">
        <v>4644.2</v>
      </c>
      <c r="AA5873" s="2">
        <v>172</v>
      </c>
      <c r="AB5873" s="2">
        <v>5</v>
      </c>
      <c r="AC5873" s="2">
        <v>4644.2</v>
      </c>
      <c r="AE5873" s="2" t="s">
        <v>11234</v>
      </c>
      <c r="AF5873" s="2" t="s">
        <v>17390</v>
      </c>
      <c r="AG5873" s="2" t="s">
        <v>2998</v>
      </c>
      <c r="AH5873" s="2" t="s">
        <v>17400</v>
      </c>
    </row>
    <row r="5874" spans="24:34" x14ac:dyDescent="0.4">
      <c r="X5874" s="2" t="s">
        <v>11243</v>
      </c>
      <c r="Y5874" s="2">
        <v>1978</v>
      </c>
      <c r="Z5874" s="2">
        <v>3139.6</v>
      </c>
      <c r="AA5874" s="2">
        <v>116</v>
      </c>
      <c r="AB5874" s="2">
        <v>5</v>
      </c>
      <c r="AC5874" s="2">
        <v>3139.6</v>
      </c>
      <c r="AE5874" s="2" t="s">
        <v>1997</v>
      </c>
      <c r="AF5874" s="2" t="s">
        <v>17390</v>
      </c>
      <c r="AG5874" s="2" t="s">
        <v>2998</v>
      </c>
      <c r="AH5874" s="2" t="s">
        <v>17088</v>
      </c>
    </row>
    <row r="5875" spans="24:34" x14ac:dyDescent="0.4">
      <c r="X5875" s="2" t="s">
        <v>2000</v>
      </c>
      <c r="Y5875" s="2">
        <v>1978</v>
      </c>
      <c r="Z5875" s="2">
        <v>5352</v>
      </c>
      <c r="AA5875" s="2">
        <v>221</v>
      </c>
      <c r="AB5875" s="2">
        <v>5</v>
      </c>
      <c r="AC5875" s="2">
        <v>5352</v>
      </c>
      <c r="AE5875" s="2" t="s">
        <v>11236</v>
      </c>
      <c r="AF5875" s="2" t="s">
        <v>17390</v>
      </c>
      <c r="AG5875" s="2" t="s">
        <v>2998</v>
      </c>
      <c r="AH5875" s="2" t="s">
        <v>17400</v>
      </c>
    </row>
    <row r="5876" spans="24:34" x14ac:dyDescent="0.4">
      <c r="X5876" s="2" t="s">
        <v>382</v>
      </c>
      <c r="Y5876" s="2">
        <v>1972</v>
      </c>
      <c r="Z5876" s="2">
        <v>321.3</v>
      </c>
      <c r="AA5876" s="2">
        <v>16</v>
      </c>
      <c r="AB5876" s="2">
        <v>2</v>
      </c>
      <c r="AC5876" s="2">
        <v>275.3</v>
      </c>
      <c r="AE5876" s="2" t="s">
        <v>11237</v>
      </c>
      <c r="AF5876" s="2" t="s">
        <v>17390</v>
      </c>
      <c r="AG5876" s="2" t="s">
        <v>2998</v>
      </c>
      <c r="AH5876" s="2" t="s">
        <v>17398</v>
      </c>
    </row>
    <row r="5877" spans="24:34" x14ac:dyDescent="0.4">
      <c r="X5877" s="2" t="s">
        <v>11246</v>
      </c>
      <c r="Y5877" s="2">
        <v>1928</v>
      </c>
      <c r="Z5877" s="2">
        <v>2886</v>
      </c>
      <c r="AA5877" s="2">
        <v>70</v>
      </c>
      <c r="AB5877" s="2">
        <v>3</v>
      </c>
      <c r="AC5877" s="2">
        <v>2886</v>
      </c>
      <c r="AE5877" s="2" t="s">
        <v>1998</v>
      </c>
      <c r="AF5877" s="2" t="s">
        <v>17390</v>
      </c>
      <c r="AG5877" s="2" t="s">
        <v>2998</v>
      </c>
      <c r="AH5877" s="2" t="s">
        <v>17086</v>
      </c>
    </row>
    <row r="5878" spans="24:34" x14ac:dyDescent="0.4">
      <c r="X5878" s="2" t="s">
        <v>11245</v>
      </c>
      <c r="Y5878" s="2">
        <v>1929</v>
      </c>
      <c r="Z5878" s="2">
        <v>3363.13</v>
      </c>
      <c r="AA5878" s="2">
        <v>63</v>
      </c>
      <c r="AB5878" s="2">
        <v>3</v>
      </c>
      <c r="AC5878" s="2">
        <v>2554.8000000000002</v>
      </c>
      <c r="AE5878" s="2" t="s">
        <v>11239</v>
      </c>
      <c r="AF5878" s="2" t="s">
        <v>17390</v>
      </c>
      <c r="AG5878" s="2" t="s">
        <v>2998</v>
      </c>
      <c r="AH5878" s="2" t="s">
        <v>17088</v>
      </c>
    </row>
    <row r="5879" spans="24:34" x14ac:dyDescent="0.4">
      <c r="X5879" s="2" t="s">
        <v>11247</v>
      </c>
      <c r="Y5879" s="2">
        <v>1932</v>
      </c>
      <c r="Z5879" s="2">
        <v>4196.5</v>
      </c>
      <c r="AA5879" s="2">
        <v>211</v>
      </c>
      <c r="AB5879" s="2">
        <v>4</v>
      </c>
      <c r="AC5879" s="2">
        <v>1336.6</v>
      </c>
      <c r="AE5879" s="2" t="s">
        <v>11240</v>
      </c>
      <c r="AF5879" s="2" t="s">
        <v>17390</v>
      </c>
      <c r="AG5879" s="2" t="s">
        <v>2998</v>
      </c>
      <c r="AH5879" s="2" t="s">
        <v>17088</v>
      </c>
    </row>
    <row r="5880" spans="24:34" x14ac:dyDescent="0.4">
      <c r="X5880" s="2" t="s">
        <v>2002</v>
      </c>
      <c r="Y5880" s="2">
        <v>1917</v>
      </c>
      <c r="Z5880" s="2">
        <v>430</v>
      </c>
      <c r="AA5880" s="2">
        <v>17</v>
      </c>
      <c r="AB5880" s="2">
        <v>2</v>
      </c>
      <c r="AC5880" s="2">
        <v>373.4</v>
      </c>
      <c r="AE5880" s="2" t="s">
        <v>11241</v>
      </c>
      <c r="AF5880" s="2" t="s">
        <v>17397</v>
      </c>
      <c r="AG5880" s="2" t="s">
        <v>2998</v>
      </c>
      <c r="AH5880" s="2" t="s">
        <v>17413</v>
      </c>
    </row>
    <row r="5881" spans="24:34" x14ac:dyDescent="0.4">
      <c r="X5881" s="2" t="s">
        <v>11249</v>
      </c>
      <c r="Y5881" s="2">
        <v>1937</v>
      </c>
      <c r="Z5881" s="2">
        <v>1619.3</v>
      </c>
      <c r="AA5881" s="2">
        <v>36</v>
      </c>
      <c r="AB5881" s="2">
        <v>4</v>
      </c>
      <c r="AC5881" s="2">
        <v>1619.3</v>
      </c>
      <c r="AE5881" s="2" t="s">
        <v>1999</v>
      </c>
      <c r="AF5881" s="2" t="s">
        <v>17397</v>
      </c>
      <c r="AG5881" s="2" t="s">
        <v>2998</v>
      </c>
      <c r="AH5881" s="2" t="s">
        <v>17088</v>
      </c>
    </row>
    <row r="5882" spans="24:34" x14ac:dyDescent="0.4">
      <c r="X5882" s="2" t="s">
        <v>2003</v>
      </c>
      <c r="Y5882" s="2">
        <v>1917</v>
      </c>
      <c r="Z5882" s="2">
        <v>241.7</v>
      </c>
      <c r="AA5882" s="2">
        <v>16</v>
      </c>
      <c r="AB5882" s="2">
        <v>2</v>
      </c>
      <c r="AC5882" s="2">
        <v>241.7</v>
      </c>
      <c r="AE5882" s="2" t="s">
        <v>11243</v>
      </c>
      <c r="AF5882" s="2" t="s">
        <v>17397</v>
      </c>
      <c r="AG5882" s="2" t="s">
        <v>2998</v>
      </c>
      <c r="AH5882" s="2" t="s">
        <v>17393</v>
      </c>
    </row>
    <row r="5883" spans="24:34" x14ac:dyDescent="0.4">
      <c r="X5883" s="2" t="s">
        <v>11251</v>
      </c>
      <c r="Y5883" s="2">
        <v>1991</v>
      </c>
      <c r="Z5883" s="2">
        <v>2338.6999999999998</v>
      </c>
      <c r="AA5883" s="2">
        <v>78</v>
      </c>
      <c r="AB5883" s="2">
        <v>5</v>
      </c>
      <c r="AC5883" s="2">
        <v>2338.6999999999998</v>
      </c>
      <c r="AE5883" s="2" t="s">
        <v>2000</v>
      </c>
      <c r="AF5883" s="2" t="s">
        <v>17397</v>
      </c>
      <c r="AG5883" s="2" t="s">
        <v>2998</v>
      </c>
      <c r="AH5883" s="2" t="s">
        <v>17414</v>
      </c>
    </row>
    <row r="5884" spans="24:34" x14ac:dyDescent="0.4">
      <c r="X5884" s="2" t="s">
        <v>11253</v>
      </c>
      <c r="Y5884" s="2">
        <v>1917</v>
      </c>
      <c r="Z5884" s="2">
        <v>722.3</v>
      </c>
      <c r="AA5884" s="2">
        <v>39</v>
      </c>
      <c r="AB5884" s="2">
        <v>2</v>
      </c>
      <c r="AC5884" s="2">
        <v>577.5</v>
      </c>
      <c r="AE5884" s="2" t="s">
        <v>2001</v>
      </c>
      <c r="AF5884" s="2" t="s">
        <v>17397</v>
      </c>
      <c r="AG5884" s="2" t="s">
        <v>2998</v>
      </c>
      <c r="AH5884" s="2" t="s">
        <v>17398</v>
      </c>
    </row>
    <row r="5885" spans="24:34" x14ac:dyDescent="0.4">
      <c r="X5885" s="2" t="s">
        <v>11255</v>
      </c>
      <c r="Y5885" s="2">
        <v>1959</v>
      </c>
      <c r="Z5885" s="2">
        <v>2860.8</v>
      </c>
      <c r="AA5885" s="2">
        <v>65</v>
      </c>
      <c r="AB5885" s="2">
        <v>4</v>
      </c>
      <c r="AC5885" s="2">
        <v>2155.1999999999998</v>
      </c>
      <c r="AE5885" s="2" t="s">
        <v>382</v>
      </c>
      <c r="AF5885" s="2" t="s">
        <v>17390</v>
      </c>
      <c r="AG5885" s="2" t="s">
        <v>2998</v>
      </c>
      <c r="AH5885" s="2" t="s">
        <v>17086</v>
      </c>
    </row>
    <row r="5886" spans="24:34" x14ac:dyDescent="0.4">
      <c r="X5886" s="2" t="s">
        <v>11256</v>
      </c>
      <c r="Y5886" s="2">
        <v>1931</v>
      </c>
      <c r="Z5886" s="2">
        <v>4408.1000000000004</v>
      </c>
      <c r="AA5886" s="2">
        <v>109</v>
      </c>
      <c r="AB5886" s="2">
        <v>4</v>
      </c>
      <c r="AC5886" s="2">
        <v>4408.1000000000004</v>
      </c>
      <c r="AE5886" s="2" t="s">
        <v>11245</v>
      </c>
      <c r="AF5886" s="2" t="s">
        <v>17390</v>
      </c>
      <c r="AG5886" s="2" t="s">
        <v>2998</v>
      </c>
      <c r="AH5886" s="2" t="s">
        <v>17413</v>
      </c>
    </row>
    <row r="5887" spans="24:34" x14ac:dyDescent="0.4">
      <c r="X5887" s="2" t="s">
        <v>11257</v>
      </c>
      <c r="Y5887" s="2">
        <v>1917</v>
      </c>
      <c r="Z5887" s="2">
        <v>311.3</v>
      </c>
      <c r="AA5887" s="2">
        <v>13</v>
      </c>
      <c r="AB5887" s="2">
        <v>2</v>
      </c>
      <c r="AC5887" s="2">
        <v>226.2</v>
      </c>
      <c r="AE5887" s="2" t="s">
        <v>11246</v>
      </c>
      <c r="AF5887" s="2" t="s">
        <v>17390</v>
      </c>
      <c r="AG5887" s="2" t="s">
        <v>2998</v>
      </c>
      <c r="AH5887" s="2" t="s">
        <v>17398</v>
      </c>
    </row>
    <row r="5888" spans="24:34" x14ac:dyDescent="0.4">
      <c r="X5888" s="2" t="s">
        <v>11259</v>
      </c>
      <c r="Y5888" s="2">
        <v>1942</v>
      </c>
      <c r="Z5888" s="2">
        <v>736.4</v>
      </c>
      <c r="AA5888" s="2">
        <v>26</v>
      </c>
      <c r="AB5888" s="2">
        <v>2</v>
      </c>
      <c r="AC5888" s="2">
        <v>474.6</v>
      </c>
      <c r="AE5888" s="2" t="s">
        <v>11247</v>
      </c>
      <c r="AF5888" s="2" t="s">
        <v>17390</v>
      </c>
      <c r="AG5888" s="2" t="s">
        <v>2998</v>
      </c>
      <c r="AH5888" s="2" t="s">
        <v>17086</v>
      </c>
    </row>
    <row r="5889" spans="24:34" x14ac:dyDescent="0.4">
      <c r="X5889" s="2" t="s">
        <v>2004</v>
      </c>
      <c r="Y5889" s="2">
        <v>1917</v>
      </c>
      <c r="Z5889" s="2">
        <v>226.7</v>
      </c>
      <c r="AA5889" s="2">
        <v>11</v>
      </c>
      <c r="AB5889" s="2">
        <v>2</v>
      </c>
      <c r="AC5889" s="2">
        <v>187.2</v>
      </c>
      <c r="AE5889" s="2" t="s">
        <v>2002</v>
      </c>
      <c r="AF5889" s="2" t="s">
        <v>17407</v>
      </c>
      <c r="AG5889" s="2" t="s">
        <v>2998</v>
      </c>
      <c r="AH5889" s="2" t="s">
        <v>17088</v>
      </c>
    </row>
    <row r="5890" spans="24:34" x14ac:dyDescent="0.4">
      <c r="X5890" s="2" t="s">
        <v>2005</v>
      </c>
      <c r="Y5890" s="2">
        <v>1960</v>
      </c>
      <c r="Z5890" s="2">
        <v>2116.5</v>
      </c>
      <c r="AA5890" s="2">
        <v>73</v>
      </c>
      <c r="AB5890" s="2">
        <v>4</v>
      </c>
      <c r="AC5890" s="2">
        <v>1931.2</v>
      </c>
      <c r="AE5890" s="2" t="s">
        <v>11249</v>
      </c>
      <c r="AF5890" s="2" t="s">
        <v>17390</v>
      </c>
      <c r="AG5890" s="2" t="s">
        <v>2998</v>
      </c>
      <c r="AH5890" s="2" t="s">
        <v>17400</v>
      </c>
    </row>
    <row r="5891" spans="24:34" x14ac:dyDescent="0.4">
      <c r="X5891" s="2" t="s">
        <v>11260</v>
      </c>
      <c r="Y5891" s="2">
        <v>1917</v>
      </c>
      <c r="Z5891" s="2">
        <v>484.7</v>
      </c>
      <c r="AA5891" s="2">
        <v>16</v>
      </c>
      <c r="AB5891" s="2">
        <v>2</v>
      </c>
      <c r="AC5891" s="2">
        <v>307.3</v>
      </c>
      <c r="AE5891" s="2" t="s">
        <v>2003</v>
      </c>
      <c r="AF5891" s="2" t="s">
        <v>17390</v>
      </c>
      <c r="AG5891" s="2" t="s">
        <v>2998</v>
      </c>
      <c r="AH5891" s="2" t="s">
        <v>17088</v>
      </c>
    </row>
    <row r="5892" spans="24:34" x14ac:dyDescent="0.4">
      <c r="X5892" s="2" t="s">
        <v>11261</v>
      </c>
      <c r="Y5892" s="2">
        <v>1934</v>
      </c>
      <c r="Z5892" s="2">
        <v>639</v>
      </c>
      <c r="AA5892" s="2">
        <v>39</v>
      </c>
      <c r="AB5892" s="2">
        <v>2</v>
      </c>
      <c r="AC5892" s="2">
        <v>594.29999999999995</v>
      </c>
      <c r="AE5892" s="2" t="s">
        <v>11251</v>
      </c>
      <c r="AF5892" s="2" t="s">
        <v>17390</v>
      </c>
      <c r="AG5892" s="2" t="s">
        <v>2998</v>
      </c>
      <c r="AH5892" s="2" t="s">
        <v>17400</v>
      </c>
    </row>
    <row r="5893" spans="24:34" x14ac:dyDescent="0.4">
      <c r="X5893" s="2" t="s">
        <v>11263</v>
      </c>
      <c r="Y5893" s="2">
        <v>1917</v>
      </c>
      <c r="Z5893" s="2">
        <v>699.4</v>
      </c>
      <c r="AA5893" s="2">
        <v>18</v>
      </c>
      <c r="AB5893" s="2">
        <v>2</v>
      </c>
      <c r="AC5893" s="2">
        <v>699.4</v>
      </c>
      <c r="AE5893" s="2" t="s">
        <v>11253</v>
      </c>
      <c r="AF5893" s="2" t="s">
        <v>17390</v>
      </c>
      <c r="AG5893" s="2" t="s">
        <v>2998</v>
      </c>
      <c r="AH5893" s="2" t="s">
        <v>17088</v>
      </c>
    </row>
    <row r="5894" spans="24:34" x14ac:dyDescent="0.4">
      <c r="X5894" s="2" t="s">
        <v>2006</v>
      </c>
      <c r="Y5894" s="2">
        <v>1917</v>
      </c>
      <c r="Z5894" s="2">
        <v>430.5</v>
      </c>
      <c r="AA5894" s="2">
        <v>29</v>
      </c>
      <c r="AB5894" s="2">
        <v>2</v>
      </c>
      <c r="AC5894" s="2">
        <v>430.5</v>
      </c>
      <c r="AE5894" s="2" t="s">
        <v>11255</v>
      </c>
      <c r="AF5894" s="2" t="s">
        <v>17390</v>
      </c>
      <c r="AG5894" s="2" t="s">
        <v>2998</v>
      </c>
      <c r="AH5894" s="2" t="s">
        <v>17400</v>
      </c>
    </row>
    <row r="5895" spans="24:34" x14ac:dyDescent="0.4">
      <c r="X5895" s="2" t="s">
        <v>11265</v>
      </c>
      <c r="Y5895" s="2">
        <v>1917</v>
      </c>
      <c r="Z5895" s="2">
        <v>349.1</v>
      </c>
      <c r="AA5895" s="2">
        <v>21</v>
      </c>
      <c r="AB5895" s="2">
        <v>2</v>
      </c>
      <c r="AC5895" s="2">
        <v>349.1</v>
      </c>
      <c r="AE5895" s="2" t="s">
        <v>11256</v>
      </c>
      <c r="AF5895" s="2" t="s">
        <v>17390</v>
      </c>
      <c r="AG5895" s="2" t="s">
        <v>2998</v>
      </c>
      <c r="AH5895" s="2" t="s">
        <v>17398</v>
      </c>
    </row>
    <row r="5896" spans="24:34" x14ac:dyDescent="0.4">
      <c r="X5896" s="2" t="s">
        <v>11266</v>
      </c>
      <c r="Y5896" s="2">
        <v>1955</v>
      </c>
      <c r="Z5896" s="2">
        <v>479.9</v>
      </c>
      <c r="AA5896" s="2">
        <v>24</v>
      </c>
      <c r="AB5896" s="2">
        <v>2</v>
      </c>
      <c r="AC5896" s="2">
        <v>292.5</v>
      </c>
      <c r="AE5896" s="2" t="s">
        <v>11257</v>
      </c>
      <c r="AF5896" s="2" t="s">
        <v>17390</v>
      </c>
      <c r="AG5896" s="2" t="s">
        <v>2998</v>
      </c>
      <c r="AH5896" s="2" t="s">
        <v>17086</v>
      </c>
    </row>
    <row r="5897" spans="24:34" x14ac:dyDescent="0.4">
      <c r="X5897" s="2" t="s">
        <v>2007</v>
      </c>
      <c r="Y5897" s="2">
        <v>1917</v>
      </c>
      <c r="Z5897" s="2">
        <v>243.6</v>
      </c>
      <c r="AA5897" s="2">
        <v>20</v>
      </c>
      <c r="AB5897" s="2">
        <v>2</v>
      </c>
      <c r="AC5897" s="2">
        <v>228.4</v>
      </c>
      <c r="AE5897" s="2" t="s">
        <v>11259</v>
      </c>
      <c r="AF5897" s="2" t="s">
        <v>17390</v>
      </c>
      <c r="AG5897" s="2" t="s">
        <v>2998</v>
      </c>
      <c r="AH5897" s="2" t="s">
        <v>17088</v>
      </c>
    </row>
    <row r="5898" spans="24:34" x14ac:dyDescent="0.4">
      <c r="X5898" s="2" t="s">
        <v>11267</v>
      </c>
      <c r="Y5898" s="2">
        <v>1930</v>
      </c>
      <c r="Z5898" s="2">
        <v>1052.3</v>
      </c>
      <c r="AA5898" s="2">
        <v>46</v>
      </c>
      <c r="AB5898" s="2">
        <v>3</v>
      </c>
      <c r="AC5898" s="2">
        <v>859.3</v>
      </c>
      <c r="AE5898" s="2" t="s">
        <v>2004</v>
      </c>
      <c r="AF5898" s="2" t="s">
        <v>17407</v>
      </c>
      <c r="AG5898" s="2" t="s">
        <v>2998</v>
      </c>
      <c r="AH5898" s="2" t="s">
        <v>17086</v>
      </c>
    </row>
    <row r="5899" spans="24:34" x14ac:dyDescent="0.4">
      <c r="X5899" s="2" t="s">
        <v>11268</v>
      </c>
      <c r="Y5899" s="2">
        <v>1940</v>
      </c>
      <c r="Z5899" s="2">
        <v>621.29999999999995</v>
      </c>
      <c r="AA5899" s="2">
        <v>29</v>
      </c>
      <c r="AB5899" s="2">
        <v>2</v>
      </c>
      <c r="AC5899" s="2">
        <v>381.6</v>
      </c>
      <c r="AE5899" s="2" t="s">
        <v>2005</v>
      </c>
      <c r="AF5899" s="2" t="s">
        <v>17390</v>
      </c>
      <c r="AG5899" s="2" t="s">
        <v>2998</v>
      </c>
      <c r="AH5899" s="2" t="s">
        <v>17400</v>
      </c>
    </row>
    <row r="5900" spans="24:34" x14ac:dyDescent="0.4">
      <c r="X5900" s="2" t="s">
        <v>11269</v>
      </c>
      <c r="Y5900" s="2">
        <v>1968</v>
      </c>
      <c r="Z5900" s="2">
        <v>3717</v>
      </c>
      <c r="AA5900" s="2">
        <v>107</v>
      </c>
      <c r="AB5900" s="2">
        <v>5</v>
      </c>
      <c r="AC5900" s="2">
        <v>2889.7</v>
      </c>
      <c r="AE5900" s="2" t="s">
        <v>11260</v>
      </c>
      <c r="AF5900" s="2" t="s">
        <v>17407</v>
      </c>
      <c r="AG5900" s="2" t="s">
        <v>2998</v>
      </c>
      <c r="AH5900" s="2" t="s">
        <v>17086</v>
      </c>
    </row>
    <row r="5901" spans="24:34" x14ac:dyDescent="0.4">
      <c r="X5901" s="2" t="s">
        <v>11270</v>
      </c>
      <c r="Y5901" s="2">
        <v>1969</v>
      </c>
      <c r="Z5901" s="2">
        <v>3690.8</v>
      </c>
      <c r="AA5901" s="2">
        <v>117</v>
      </c>
      <c r="AB5901" s="2">
        <v>5</v>
      </c>
      <c r="AC5901" s="2">
        <v>3690.8</v>
      </c>
      <c r="AE5901" s="2" t="s">
        <v>11261</v>
      </c>
      <c r="AF5901" s="2" t="s">
        <v>17407</v>
      </c>
      <c r="AG5901" s="2" t="s">
        <v>2998</v>
      </c>
      <c r="AH5901" s="2" t="s">
        <v>17400</v>
      </c>
    </row>
    <row r="5902" spans="24:34" x14ac:dyDescent="0.4">
      <c r="X5902" s="2" t="s">
        <v>11271</v>
      </c>
      <c r="Y5902" s="2">
        <v>1939</v>
      </c>
      <c r="Z5902" s="2">
        <v>541.6</v>
      </c>
      <c r="AA5902" s="2">
        <v>26</v>
      </c>
      <c r="AB5902" s="2">
        <v>2</v>
      </c>
      <c r="AC5902" s="2">
        <v>373.7</v>
      </c>
      <c r="AE5902" s="2" t="s">
        <v>11263</v>
      </c>
      <c r="AF5902" s="2" t="s">
        <v>17390</v>
      </c>
      <c r="AG5902" s="2" t="s">
        <v>2998</v>
      </c>
      <c r="AH5902" s="2" t="s">
        <v>17086</v>
      </c>
    </row>
    <row r="5903" spans="24:34" x14ac:dyDescent="0.4">
      <c r="X5903" s="2" t="s">
        <v>11272</v>
      </c>
      <c r="Y5903" s="2">
        <v>1940</v>
      </c>
      <c r="Z5903" s="2">
        <v>623.29999999999995</v>
      </c>
      <c r="AA5903" s="2">
        <v>29</v>
      </c>
      <c r="AB5903" s="2">
        <v>2</v>
      </c>
      <c r="AC5903" s="2">
        <v>623.29999999999995</v>
      </c>
      <c r="AE5903" s="2" t="s">
        <v>2006</v>
      </c>
      <c r="AF5903" s="2" t="s">
        <v>17390</v>
      </c>
      <c r="AG5903" s="2" t="s">
        <v>2998</v>
      </c>
      <c r="AH5903" s="2" t="s">
        <v>17088</v>
      </c>
    </row>
    <row r="5904" spans="24:34" x14ac:dyDescent="0.4">
      <c r="X5904" s="2" t="s">
        <v>11273</v>
      </c>
      <c r="Y5904" s="2">
        <v>1939</v>
      </c>
      <c r="Z5904" s="2">
        <v>550.9</v>
      </c>
      <c r="AA5904" s="2">
        <v>25</v>
      </c>
      <c r="AB5904" s="2">
        <v>2</v>
      </c>
      <c r="AC5904" s="2">
        <v>550.9</v>
      </c>
      <c r="AE5904" s="2" t="s">
        <v>11265</v>
      </c>
      <c r="AF5904" s="2" t="s">
        <v>17407</v>
      </c>
      <c r="AG5904" s="2" t="s">
        <v>2998</v>
      </c>
      <c r="AH5904" s="2" t="s">
        <v>17086</v>
      </c>
    </row>
    <row r="5905" spans="24:34" x14ac:dyDescent="0.4">
      <c r="X5905" s="2" t="s">
        <v>383</v>
      </c>
      <c r="Y5905" s="2">
        <v>1940</v>
      </c>
      <c r="Z5905" s="2">
        <v>628.9</v>
      </c>
      <c r="AA5905" s="2">
        <v>21</v>
      </c>
      <c r="AB5905" s="2">
        <v>2</v>
      </c>
      <c r="AC5905" s="2">
        <v>386.7</v>
      </c>
      <c r="AE5905" s="2" t="s">
        <v>11266</v>
      </c>
      <c r="AF5905" s="2" t="s">
        <v>17407</v>
      </c>
      <c r="AG5905" s="2" t="s">
        <v>2998</v>
      </c>
      <c r="AH5905" s="2" t="s">
        <v>17086</v>
      </c>
    </row>
    <row r="5906" spans="24:34" x14ac:dyDescent="0.4">
      <c r="X5906" s="2" t="s">
        <v>11274</v>
      </c>
      <c r="Y5906" s="2">
        <v>1939</v>
      </c>
      <c r="Z5906" s="2">
        <v>569.5</v>
      </c>
      <c r="AA5906" s="2">
        <v>25</v>
      </c>
      <c r="AB5906" s="2">
        <v>2</v>
      </c>
      <c r="AC5906" s="2">
        <v>389.4</v>
      </c>
      <c r="AE5906" s="2" t="s">
        <v>2007</v>
      </c>
      <c r="AF5906" s="2" t="s">
        <v>17390</v>
      </c>
      <c r="AG5906" s="2" t="s">
        <v>2998</v>
      </c>
      <c r="AH5906" s="2" t="s">
        <v>17086</v>
      </c>
    </row>
    <row r="5907" spans="24:34" x14ac:dyDescent="0.4">
      <c r="X5907" s="2" t="s">
        <v>2008</v>
      </c>
      <c r="Y5907" s="2">
        <v>1961</v>
      </c>
      <c r="Z5907" s="2">
        <v>1044</v>
      </c>
      <c r="AA5907" s="2">
        <v>40</v>
      </c>
      <c r="AB5907" s="2">
        <v>3</v>
      </c>
      <c r="AC5907" s="2">
        <v>967.8</v>
      </c>
      <c r="AE5907" s="2" t="s">
        <v>11267</v>
      </c>
      <c r="AF5907" s="2" t="s">
        <v>17390</v>
      </c>
      <c r="AG5907" s="2" t="s">
        <v>2998</v>
      </c>
      <c r="AH5907" s="2" t="s">
        <v>17088</v>
      </c>
    </row>
    <row r="5908" spans="24:34" x14ac:dyDescent="0.4">
      <c r="X5908" s="2" t="s">
        <v>11275</v>
      </c>
      <c r="Y5908" s="2">
        <v>1953</v>
      </c>
      <c r="Z5908" s="2">
        <v>3655</v>
      </c>
      <c r="AA5908" s="2">
        <v>25</v>
      </c>
      <c r="AB5908" s="2">
        <v>4</v>
      </c>
      <c r="AC5908" s="2">
        <v>3655</v>
      </c>
      <c r="AE5908" s="2" t="s">
        <v>11268</v>
      </c>
      <c r="AF5908" s="2" t="s">
        <v>17407</v>
      </c>
      <c r="AG5908" s="2" t="s">
        <v>2998</v>
      </c>
      <c r="AH5908" s="2" t="s">
        <v>17088</v>
      </c>
    </row>
    <row r="5909" spans="24:34" x14ac:dyDescent="0.4">
      <c r="X5909" s="2" t="s">
        <v>2009</v>
      </c>
      <c r="Y5909" s="2">
        <v>1917</v>
      </c>
      <c r="Z5909" s="2">
        <v>614.32000000000005</v>
      </c>
      <c r="AA5909" s="2">
        <v>23</v>
      </c>
      <c r="AB5909" s="2">
        <v>2</v>
      </c>
      <c r="AC5909" s="2">
        <v>492.9</v>
      </c>
      <c r="AE5909" s="2" t="s">
        <v>11269</v>
      </c>
      <c r="AF5909" s="2" t="s">
        <v>17390</v>
      </c>
      <c r="AG5909" s="2" t="s">
        <v>2998</v>
      </c>
      <c r="AH5909" s="2" t="s">
        <v>17393</v>
      </c>
    </row>
    <row r="5910" spans="24:34" x14ac:dyDescent="0.4">
      <c r="X5910" s="2" t="s">
        <v>11276</v>
      </c>
      <c r="Y5910" s="2">
        <v>1961</v>
      </c>
      <c r="Z5910" s="2">
        <v>1260.0999999999999</v>
      </c>
      <c r="AA5910" s="2">
        <v>41</v>
      </c>
      <c r="AB5910" s="2">
        <v>4</v>
      </c>
      <c r="AC5910" s="2">
        <v>1260.0999999999999</v>
      </c>
      <c r="AE5910" s="2" t="s">
        <v>11270</v>
      </c>
      <c r="AF5910" s="2" t="s">
        <v>17390</v>
      </c>
      <c r="AG5910" s="2" t="s">
        <v>17638</v>
      </c>
      <c r="AH5910" s="2" t="s">
        <v>17393</v>
      </c>
    </row>
    <row r="5911" spans="24:34" x14ac:dyDescent="0.4">
      <c r="X5911" s="2" t="s">
        <v>11277</v>
      </c>
      <c r="Y5911" s="2">
        <v>1963</v>
      </c>
      <c r="Z5911" s="2">
        <v>1379.4</v>
      </c>
      <c r="AA5911" s="2">
        <v>48</v>
      </c>
      <c r="AB5911" s="2">
        <v>4</v>
      </c>
      <c r="AC5911" s="2">
        <v>1279.5</v>
      </c>
      <c r="AE5911" s="2" t="s">
        <v>11271</v>
      </c>
      <c r="AF5911" s="2" t="s">
        <v>17407</v>
      </c>
      <c r="AG5911" s="2" t="s">
        <v>2998</v>
      </c>
      <c r="AH5911" s="2" t="s">
        <v>17088</v>
      </c>
    </row>
    <row r="5912" spans="24:34" x14ac:dyDescent="0.4">
      <c r="X5912" s="2" t="s">
        <v>11279</v>
      </c>
      <c r="Y5912" s="2">
        <v>1964</v>
      </c>
      <c r="Z5912" s="2">
        <v>1371.7</v>
      </c>
      <c r="AA5912" s="2">
        <v>54</v>
      </c>
      <c r="AB5912" s="2">
        <v>4</v>
      </c>
      <c r="AC5912" s="2">
        <v>1240.0999999999999</v>
      </c>
      <c r="AE5912" s="2" t="s">
        <v>11272</v>
      </c>
      <c r="AF5912" s="2" t="s">
        <v>17407</v>
      </c>
      <c r="AG5912" s="2" t="s">
        <v>2998</v>
      </c>
      <c r="AH5912" s="2" t="s">
        <v>17088</v>
      </c>
    </row>
    <row r="5913" spans="24:34" x14ac:dyDescent="0.4">
      <c r="X5913" s="2" t="s">
        <v>11281</v>
      </c>
      <c r="Y5913" s="2">
        <v>1939</v>
      </c>
      <c r="Z5913" s="2">
        <v>541.9</v>
      </c>
      <c r="AA5913" s="2">
        <v>21</v>
      </c>
      <c r="AB5913" s="2">
        <v>2</v>
      </c>
      <c r="AC5913" s="2">
        <v>452.8</v>
      </c>
      <c r="AE5913" s="2" t="s">
        <v>11273</v>
      </c>
      <c r="AF5913" s="2" t="s">
        <v>17407</v>
      </c>
      <c r="AG5913" s="2" t="s">
        <v>2998</v>
      </c>
      <c r="AH5913" s="2" t="s">
        <v>17088</v>
      </c>
    </row>
    <row r="5914" spans="24:34" x14ac:dyDescent="0.4">
      <c r="X5914" s="2" t="s">
        <v>11282</v>
      </c>
      <c r="Y5914" s="2">
        <v>1963</v>
      </c>
      <c r="Z5914" s="2">
        <v>3214.2</v>
      </c>
      <c r="AA5914" s="2">
        <v>111</v>
      </c>
      <c r="AB5914" s="2">
        <v>5</v>
      </c>
      <c r="AC5914" s="2">
        <v>2485.1</v>
      </c>
      <c r="AE5914" s="2" t="s">
        <v>383</v>
      </c>
      <c r="AF5914" s="2" t="s">
        <v>17407</v>
      </c>
      <c r="AG5914" s="2" t="s">
        <v>2998</v>
      </c>
      <c r="AH5914" s="2" t="s">
        <v>17088</v>
      </c>
    </row>
    <row r="5915" spans="24:34" x14ac:dyDescent="0.4">
      <c r="X5915" s="2" t="s">
        <v>11283</v>
      </c>
      <c r="Y5915" s="2">
        <v>1964</v>
      </c>
      <c r="Z5915" s="2">
        <v>2456.1999999999998</v>
      </c>
      <c r="AA5915" s="2">
        <v>122</v>
      </c>
      <c r="AB5915" s="2">
        <v>5</v>
      </c>
      <c r="AC5915" s="2">
        <v>2456.1999999999998</v>
      </c>
      <c r="AE5915" s="2" t="s">
        <v>11274</v>
      </c>
      <c r="AF5915" s="2" t="s">
        <v>17407</v>
      </c>
      <c r="AG5915" s="2" t="s">
        <v>2998</v>
      </c>
      <c r="AH5915" s="2" t="s">
        <v>17088</v>
      </c>
    </row>
    <row r="5916" spans="24:34" x14ac:dyDescent="0.4">
      <c r="X5916" s="2" t="s">
        <v>384</v>
      </c>
      <c r="Y5916" s="2">
        <v>1989</v>
      </c>
      <c r="Z5916" s="2">
        <v>2682.8</v>
      </c>
      <c r="AA5916" s="2">
        <v>102</v>
      </c>
      <c r="AB5916" s="2">
        <v>5</v>
      </c>
      <c r="AC5916" s="2">
        <v>2682.8</v>
      </c>
      <c r="AE5916" s="2" t="s">
        <v>2008</v>
      </c>
      <c r="AF5916" s="2" t="s">
        <v>17390</v>
      </c>
      <c r="AG5916" s="2" t="s">
        <v>2998</v>
      </c>
      <c r="AH5916" s="2" t="s">
        <v>17088</v>
      </c>
    </row>
    <row r="5917" spans="24:34" x14ac:dyDescent="0.4">
      <c r="X5917" s="2" t="s">
        <v>11285</v>
      </c>
      <c r="Y5917" s="2">
        <v>1958</v>
      </c>
      <c r="Z5917" s="2">
        <v>685.6</v>
      </c>
      <c r="AA5917" s="2">
        <v>23</v>
      </c>
      <c r="AB5917" s="2">
        <v>2</v>
      </c>
      <c r="AC5917" s="2">
        <v>623.4</v>
      </c>
      <c r="AE5917" s="2" t="s">
        <v>11275</v>
      </c>
      <c r="AF5917" s="2" t="s">
        <v>17390</v>
      </c>
      <c r="AG5917" s="2" t="s">
        <v>2998</v>
      </c>
      <c r="AH5917" s="2" t="s">
        <v>17393</v>
      </c>
    </row>
    <row r="5918" spans="24:34" x14ac:dyDescent="0.4">
      <c r="X5918" s="2" t="s">
        <v>11287</v>
      </c>
      <c r="Y5918" s="2">
        <v>1949</v>
      </c>
      <c r="Z5918" s="2">
        <v>414.78</v>
      </c>
      <c r="AA5918" s="2">
        <v>24</v>
      </c>
      <c r="AB5918" s="2">
        <v>2</v>
      </c>
      <c r="AC5918" s="2">
        <v>414.78</v>
      </c>
      <c r="AE5918" s="2" t="s">
        <v>2009</v>
      </c>
      <c r="AF5918" s="2" t="s">
        <v>17390</v>
      </c>
      <c r="AG5918" s="2" t="s">
        <v>2998</v>
      </c>
      <c r="AH5918" s="2" t="s">
        <v>17400</v>
      </c>
    </row>
    <row r="5919" spans="24:34" x14ac:dyDescent="0.4">
      <c r="X5919" s="2" t="s">
        <v>11288</v>
      </c>
      <c r="Y5919" s="2">
        <v>1978</v>
      </c>
      <c r="Z5919" s="2">
        <v>5982.8</v>
      </c>
      <c r="AA5919" s="2">
        <v>201</v>
      </c>
      <c r="AB5919" s="2">
        <v>5</v>
      </c>
      <c r="AC5919" s="2">
        <v>5980</v>
      </c>
      <c r="AE5919" s="2" t="s">
        <v>11276</v>
      </c>
      <c r="AF5919" s="2" t="s">
        <v>17390</v>
      </c>
      <c r="AG5919" s="2" t="s">
        <v>2998</v>
      </c>
      <c r="AH5919" s="2" t="s">
        <v>17088</v>
      </c>
    </row>
    <row r="5920" spans="24:34" x14ac:dyDescent="0.4">
      <c r="X5920" s="2" t="s">
        <v>11289</v>
      </c>
      <c r="Y5920" s="2">
        <v>1934</v>
      </c>
      <c r="Z5920" s="2">
        <v>1040.8</v>
      </c>
      <c r="AA5920" s="2">
        <v>58</v>
      </c>
      <c r="AB5920" s="2">
        <v>3</v>
      </c>
      <c r="AC5920" s="2">
        <v>1040.8</v>
      </c>
      <c r="AE5920" s="2" t="s">
        <v>11277</v>
      </c>
      <c r="AF5920" s="2" t="s">
        <v>17390</v>
      </c>
      <c r="AG5920" s="2" t="s">
        <v>2998</v>
      </c>
      <c r="AH5920" s="2" t="s">
        <v>17088</v>
      </c>
    </row>
    <row r="5921" spans="24:34" x14ac:dyDescent="0.4">
      <c r="X5921" s="2" t="s">
        <v>11290</v>
      </c>
      <c r="Y5921" s="2">
        <v>1961</v>
      </c>
      <c r="Z5921" s="2">
        <v>2411.9</v>
      </c>
      <c r="AA5921" s="2">
        <v>109</v>
      </c>
      <c r="AB5921" s="2">
        <v>4</v>
      </c>
      <c r="AC5921" s="2">
        <v>2217.6999999999998</v>
      </c>
      <c r="AE5921" s="2" t="s">
        <v>11279</v>
      </c>
      <c r="AF5921" s="2" t="s">
        <v>17390</v>
      </c>
      <c r="AG5921" s="2" t="s">
        <v>2998</v>
      </c>
      <c r="AH5921" s="2" t="s">
        <v>17088</v>
      </c>
    </row>
    <row r="5922" spans="24:34" x14ac:dyDescent="0.4">
      <c r="X5922" s="2" t="s">
        <v>11291</v>
      </c>
      <c r="Y5922" s="2">
        <v>1959</v>
      </c>
      <c r="Z5922" s="2">
        <v>2414.9</v>
      </c>
      <c r="AA5922" s="2">
        <v>70</v>
      </c>
      <c r="AB5922" s="2">
        <v>3</v>
      </c>
      <c r="AC5922" s="2">
        <v>2035.99</v>
      </c>
      <c r="AE5922" s="2" t="s">
        <v>11281</v>
      </c>
      <c r="AF5922" s="2" t="s">
        <v>17407</v>
      </c>
      <c r="AG5922" s="2" t="s">
        <v>2998</v>
      </c>
      <c r="AH5922" s="2" t="s">
        <v>17088</v>
      </c>
    </row>
    <row r="5923" spans="24:34" x14ac:dyDescent="0.4">
      <c r="X5923" s="2" t="s">
        <v>11292</v>
      </c>
      <c r="Y5923" s="2">
        <v>1934</v>
      </c>
      <c r="Z5923" s="2">
        <v>263.89999999999998</v>
      </c>
      <c r="AA5923" s="2">
        <v>28</v>
      </c>
      <c r="AB5923" s="2">
        <v>2</v>
      </c>
      <c r="AC5923" s="2">
        <v>263.89999999999998</v>
      </c>
      <c r="AE5923" s="2" t="s">
        <v>11282</v>
      </c>
      <c r="AF5923" s="2" t="s">
        <v>17390</v>
      </c>
      <c r="AG5923" s="2" t="s">
        <v>2998</v>
      </c>
      <c r="AH5923" s="2" t="s">
        <v>17400</v>
      </c>
    </row>
    <row r="5924" spans="24:34" x14ac:dyDescent="0.4">
      <c r="X5924" s="2" t="s">
        <v>11294</v>
      </c>
      <c r="Y5924" s="2">
        <v>2015</v>
      </c>
      <c r="Z5924" s="2">
        <v>907.1</v>
      </c>
      <c r="AA5924" s="2">
        <v>39</v>
      </c>
      <c r="AB5924" s="2">
        <v>3</v>
      </c>
      <c r="AC5924" s="2">
        <v>885.1</v>
      </c>
      <c r="AE5924" s="2" t="s">
        <v>11283</v>
      </c>
      <c r="AF5924" s="2" t="s">
        <v>17390</v>
      </c>
      <c r="AG5924" s="2" t="s">
        <v>2998</v>
      </c>
      <c r="AH5924" s="2" t="s">
        <v>17400</v>
      </c>
    </row>
    <row r="5925" spans="24:34" x14ac:dyDescent="0.4">
      <c r="X5925" s="2" t="s">
        <v>11296</v>
      </c>
      <c r="Y5925" s="2">
        <v>2017</v>
      </c>
      <c r="Z5925" s="2">
        <v>3954.1</v>
      </c>
      <c r="AA5925" s="2">
        <v>150</v>
      </c>
      <c r="AB5925" s="2">
        <v>5</v>
      </c>
      <c r="AC5925" s="2">
        <v>3954.1</v>
      </c>
      <c r="AE5925" s="2" t="s">
        <v>384</v>
      </c>
      <c r="AF5925" s="2" t="s">
        <v>17390</v>
      </c>
      <c r="AG5925" s="2" t="s">
        <v>2998</v>
      </c>
      <c r="AH5925" s="2" t="s">
        <v>17393</v>
      </c>
    </row>
    <row r="5926" spans="24:34" x14ac:dyDescent="0.4">
      <c r="X5926" s="2" t="s">
        <v>11298</v>
      </c>
      <c r="Y5926" s="2">
        <v>2018</v>
      </c>
      <c r="Z5926" s="2">
        <v>6715.4</v>
      </c>
      <c r="AA5926" s="2">
        <v>168</v>
      </c>
      <c r="AB5926" s="2">
        <v>9</v>
      </c>
      <c r="AC5926" s="2">
        <v>4752.3999999999996</v>
      </c>
      <c r="AE5926" s="2" t="s">
        <v>11285</v>
      </c>
      <c r="AF5926" s="2" t="s">
        <v>17390</v>
      </c>
      <c r="AG5926" s="2" t="s">
        <v>2998</v>
      </c>
      <c r="AH5926" s="2" t="s">
        <v>17088</v>
      </c>
    </row>
    <row r="5927" spans="24:34" x14ac:dyDescent="0.4">
      <c r="X5927" s="2" t="s">
        <v>2010</v>
      </c>
      <c r="Y5927" s="2">
        <v>1980</v>
      </c>
      <c r="Z5927" s="2">
        <v>2427.5</v>
      </c>
      <c r="AA5927" s="2">
        <v>58</v>
      </c>
      <c r="AB5927" s="2">
        <v>5</v>
      </c>
      <c r="AC5927" s="2">
        <v>1455.2</v>
      </c>
      <c r="AE5927" s="2" t="s">
        <v>11287</v>
      </c>
      <c r="AF5927" s="2" t="s">
        <v>17407</v>
      </c>
      <c r="AG5927" s="2" t="s">
        <v>2998</v>
      </c>
      <c r="AH5927" s="2" t="s">
        <v>17088</v>
      </c>
    </row>
    <row r="5928" spans="24:34" x14ac:dyDescent="0.4">
      <c r="X5928" s="2" t="s">
        <v>11300</v>
      </c>
      <c r="Y5928" s="2">
        <v>1970</v>
      </c>
      <c r="Z5928" s="2">
        <v>5768</v>
      </c>
      <c r="AA5928" s="2">
        <v>175</v>
      </c>
      <c r="AB5928" s="2">
        <v>5</v>
      </c>
      <c r="AC5928" s="2">
        <v>4433.5</v>
      </c>
      <c r="AE5928" s="2" t="s">
        <v>11288</v>
      </c>
      <c r="AF5928" s="2" t="s">
        <v>17390</v>
      </c>
      <c r="AG5928" s="2" t="s">
        <v>2998</v>
      </c>
      <c r="AH5928" s="2" t="s">
        <v>17398</v>
      </c>
    </row>
    <row r="5929" spans="24:34" x14ac:dyDescent="0.4">
      <c r="X5929" s="2" t="s">
        <v>11299</v>
      </c>
      <c r="Y5929" s="2">
        <v>1988</v>
      </c>
      <c r="Z5929" s="2">
        <v>4063</v>
      </c>
      <c r="AA5929" s="2">
        <v>174</v>
      </c>
      <c r="AB5929" s="2">
        <v>5</v>
      </c>
      <c r="AC5929" s="2">
        <v>3907.1</v>
      </c>
      <c r="AE5929" s="2" t="s">
        <v>11289</v>
      </c>
      <c r="AF5929" s="2" t="s">
        <v>17390</v>
      </c>
      <c r="AG5929" s="2" t="s">
        <v>2998</v>
      </c>
      <c r="AH5929" s="2" t="s">
        <v>17413</v>
      </c>
    </row>
    <row r="5930" spans="24:34" x14ac:dyDescent="0.4">
      <c r="X5930" s="2" t="s">
        <v>11302</v>
      </c>
      <c r="Y5930" s="2">
        <v>1938</v>
      </c>
      <c r="Z5930" s="2">
        <v>949.2</v>
      </c>
      <c r="AA5930" s="2">
        <v>38</v>
      </c>
      <c r="AB5930" s="2">
        <v>3</v>
      </c>
      <c r="AC5930" s="2">
        <v>949.2</v>
      </c>
      <c r="AE5930" s="2" t="s">
        <v>11290</v>
      </c>
      <c r="AF5930" s="2" t="s">
        <v>17390</v>
      </c>
      <c r="AG5930" s="2" t="s">
        <v>2998</v>
      </c>
      <c r="AH5930" s="2" t="s">
        <v>17393</v>
      </c>
    </row>
    <row r="5931" spans="24:34" x14ac:dyDescent="0.4">
      <c r="X5931" s="2" t="s">
        <v>11304</v>
      </c>
      <c r="Y5931" s="2">
        <v>1953</v>
      </c>
      <c r="Z5931" s="2">
        <v>644.6</v>
      </c>
      <c r="AA5931" s="2">
        <v>17</v>
      </c>
      <c r="AB5931" s="2">
        <v>2</v>
      </c>
      <c r="AC5931" s="2">
        <v>642.79999999999995</v>
      </c>
      <c r="AE5931" s="2" t="s">
        <v>11291</v>
      </c>
      <c r="AF5931" s="2" t="s">
        <v>17390</v>
      </c>
      <c r="AG5931" s="2" t="s">
        <v>2998</v>
      </c>
      <c r="AH5931" s="2" t="s">
        <v>17400</v>
      </c>
    </row>
    <row r="5932" spans="24:34" x14ac:dyDescent="0.4">
      <c r="X5932" s="2" t="s">
        <v>2011</v>
      </c>
      <c r="Y5932" s="2">
        <v>1938</v>
      </c>
      <c r="Z5932" s="2">
        <v>692.4</v>
      </c>
      <c r="AA5932" s="2">
        <v>23</v>
      </c>
      <c r="AB5932" s="2">
        <v>2</v>
      </c>
      <c r="AC5932" s="2">
        <v>692.4</v>
      </c>
      <c r="AE5932" s="2" t="s">
        <v>11292</v>
      </c>
      <c r="AF5932" s="2" t="s">
        <v>17390</v>
      </c>
      <c r="AG5932" s="2" t="s">
        <v>2998</v>
      </c>
      <c r="AH5932" s="2" t="s">
        <v>17088</v>
      </c>
    </row>
    <row r="5933" spans="24:34" x14ac:dyDescent="0.4">
      <c r="X5933" s="2" t="s">
        <v>11305</v>
      </c>
      <c r="Y5933" s="2">
        <v>1938</v>
      </c>
      <c r="Z5933" s="2">
        <v>613.20000000000005</v>
      </c>
      <c r="AA5933" s="2">
        <v>14</v>
      </c>
      <c r="AB5933" s="2">
        <v>2</v>
      </c>
      <c r="AC5933" s="2">
        <v>613.20000000000005</v>
      </c>
      <c r="AE5933" s="2" t="s">
        <v>11294</v>
      </c>
      <c r="AF5933" s="2" t="s">
        <v>17403</v>
      </c>
      <c r="AG5933" s="2" t="s">
        <v>2998</v>
      </c>
      <c r="AH5933" s="2" t="s">
        <v>17088</v>
      </c>
    </row>
    <row r="5934" spans="24:34" x14ac:dyDescent="0.4">
      <c r="X5934" s="2" t="s">
        <v>11306</v>
      </c>
      <c r="Y5934" s="2">
        <v>1943</v>
      </c>
      <c r="Z5934" s="2">
        <v>455.3</v>
      </c>
      <c r="AA5934" s="2">
        <v>21</v>
      </c>
      <c r="AB5934" s="2">
        <v>2</v>
      </c>
      <c r="AC5934" s="2">
        <v>455.3</v>
      </c>
      <c r="AE5934" s="2" t="s">
        <v>11296</v>
      </c>
      <c r="AF5934" s="2" t="s">
        <v>17390</v>
      </c>
      <c r="AG5934" s="2" t="s">
        <v>2998</v>
      </c>
      <c r="AH5934" s="2" t="s">
        <v>17400</v>
      </c>
    </row>
    <row r="5935" spans="24:34" x14ac:dyDescent="0.4">
      <c r="X5935" s="2" t="s">
        <v>11307</v>
      </c>
      <c r="Y5935" s="2">
        <v>1951</v>
      </c>
      <c r="Z5935" s="2">
        <v>887.2</v>
      </c>
      <c r="AA5935" s="2">
        <v>18</v>
      </c>
      <c r="AB5935" s="2">
        <v>2</v>
      </c>
      <c r="AC5935" s="2">
        <v>747</v>
      </c>
      <c r="AE5935" s="2" t="s">
        <v>11298</v>
      </c>
      <c r="AF5935" s="2" t="s">
        <v>17390</v>
      </c>
      <c r="AG5935" s="2" t="s">
        <v>2998</v>
      </c>
      <c r="AH5935" s="2" t="s">
        <v>17088</v>
      </c>
    </row>
    <row r="5936" spans="24:34" x14ac:dyDescent="0.4">
      <c r="X5936" s="2" t="s">
        <v>11309</v>
      </c>
      <c r="Y5936" s="2">
        <v>1950</v>
      </c>
      <c r="Z5936" s="2">
        <v>815.7</v>
      </c>
      <c r="AA5936" s="2">
        <v>19</v>
      </c>
      <c r="AB5936" s="2">
        <v>2</v>
      </c>
      <c r="AC5936" s="2">
        <v>724.8</v>
      </c>
      <c r="AE5936" s="2" t="s">
        <v>2010</v>
      </c>
      <c r="AF5936" s="2" t="s">
        <v>17390</v>
      </c>
      <c r="AG5936" s="2" t="s">
        <v>2998</v>
      </c>
      <c r="AH5936" s="2" t="s">
        <v>17086</v>
      </c>
    </row>
    <row r="5937" spans="24:34" x14ac:dyDescent="0.4">
      <c r="X5937" s="2" t="s">
        <v>11310</v>
      </c>
      <c r="Y5937" s="2">
        <v>1949</v>
      </c>
      <c r="Z5937" s="2">
        <v>728.8</v>
      </c>
      <c r="AA5937" s="2">
        <v>20</v>
      </c>
      <c r="AB5937" s="2">
        <v>2</v>
      </c>
      <c r="AC5937" s="2">
        <v>722.1</v>
      </c>
      <c r="AE5937" s="2" t="s">
        <v>11299</v>
      </c>
      <c r="AF5937" s="2" t="s">
        <v>17390</v>
      </c>
      <c r="AG5937" s="2" t="s">
        <v>2998</v>
      </c>
      <c r="AH5937" s="2" t="s">
        <v>17413</v>
      </c>
    </row>
    <row r="5938" spans="24:34" x14ac:dyDescent="0.4">
      <c r="X5938" s="2" t="s">
        <v>11311</v>
      </c>
      <c r="Y5938" s="2">
        <v>2010</v>
      </c>
      <c r="Z5938" s="2">
        <v>1757.5</v>
      </c>
      <c r="AA5938" s="2">
        <v>22</v>
      </c>
      <c r="AB5938" s="2">
        <v>3</v>
      </c>
      <c r="AC5938" s="2">
        <v>1654.5</v>
      </c>
      <c r="AE5938" s="2" t="s">
        <v>11300</v>
      </c>
      <c r="AF5938" s="2" t="s">
        <v>17390</v>
      </c>
      <c r="AG5938" s="2" t="s">
        <v>2998</v>
      </c>
      <c r="AH5938" s="2" t="s">
        <v>17398</v>
      </c>
    </row>
    <row r="5939" spans="24:34" x14ac:dyDescent="0.4">
      <c r="X5939" s="2" t="s">
        <v>11314</v>
      </c>
      <c r="Y5939" s="2">
        <v>1988</v>
      </c>
      <c r="Z5939" s="2">
        <v>6638.3</v>
      </c>
      <c r="AA5939" s="2">
        <v>226</v>
      </c>
      <c r="AB5939" s="2">
        <v>9</v>
      </c>
      <c r="AC5939" s="2">
        <v>5900.4</v>
      </c>
      <c r="AE5939" s="2" t="s">
        <v>11302</v>
      </c>
      <c r="AF5939" s="2" t="s">
        <v>17405</v>
      </c>
      <c r="AG5939" s="2" t="s">
        <v>2998</v>
      </c>
      <c r="AH5939" s="2" t="s">
        <v>17088</v>
      </c>
    </row>
    <row r="5940" spans="24:34" x14ac:dyDescent="0.4">
      <c r="X5940" s="2" t="s">
        <v>11313</v>
      </c>
      <c r="Y5940" s="2">
        <v>1991</v>
      </c>
      <c r="Z5940" s="2">
        <v>5099.5</v>
      </c>
      <c r="AA5940" s="2">
        <v>168</v>
      </c>
      <c r="AB5940" s="2">
        <v>9</v>
      </c>
      <c r="AC5940" s="2">
        <v>3949.7</v>
      </c>
      <c r="AE5940" s="2" t="s">
        <v>11304</v>
      </c>
      <c r="AF5940" s="2" t="s">
        <v>17405</v>
      </c>
      <c r="AG5940" s="2" t="s">
        <v>2998</v>
      </c>
      <c r="AH5940" s="2" t="s">
        <v>17088</v>
      </c>
    </row>
    <row r="5941" spans="24:34" x14ac:dyDescent="0.4">
      <c r="X5941" s="2" t="s">
        <v>2012</v>
      </c>
      <c r="Y5941" s="2">
        <v>1995</v>
      </c>
      <c r="Z5941" s="2">
        <v>5022.6000000000004</v>
      </c>
      <c r="AA5941" s="2">
        <v>111</v>
      </c>
      <c r="AB5941" s="2">
        <v>9</v>
      </c>
      <c r="AC5941" s="2">
        <v>3902.6</v>
      </c>
      <c r="AE5941" s="2" t="s">
        <v>2011</v>
      </c>
      <c r="AF5941" s="2" t="s">
        <v>17403</v>
      </c>
      <c r="AG5941" s="2" t="s">
        <v>2998</v>
      </c>
      <c r="AH5941" s="2" t="s">
        <v>17088</v>
      </c>
    </row>
    <row r="5942" spans="24:34" x14ac:dyDescent="0.4">
      <c r="X5942" s="2" t="s">
        <v>11316</v>
      </c>
      <c r="Y5942" s="2">
        <v>1986</v>
      </c>
      <c r="Z5942" s="2">
        <v>5847.8</v>
      </c>
      <c r="AA5942" s="2">
        <v>220</v>
      </c>
      <c r="AB5942" s="2">
        <v>9</v>
      </c>
      <c r="AC5942" s="2">
        <v>5847.8</v>
      </c>
      <c r="AE5942" s="2" t="s">
        <v>11305</v>
      </c>
      <c r="AF5942" s="2" t="s">
        <v>17405</v>
      </c>
      <c r="AG5942" s="2" t="s">
        <v>2998</v>
      </c>
      <c r="AH5942" s="2" t="s">
        <v>17088</v>
      </c>
    </row>
    <row r="5943" spans="24:34" x14ac:dyDescent="0.4">
      <c r="X5943" s="2" t="s">
        <v>385</v>
      </c>
      <c r="Y5943" s="2">
        <v>1989</v>
      </c>
      <c r="Z5943" s="2">
        <v>3921.3</v>
      </c>
      <c r="AA5943" s="2">
        <v>150</v>
      </c>
      <c r="AB5943" s="2">
        <v>9</v>
      </c>
      <c r="AC5943" s="2">
        <v>3921.3</v>
      </c>
      <c r="AE5943" s="2" t="s">
        <v>11306</v>
      </c>
      <c r="AF5943" s="2" t="s">
        <v>17407</v>
      </c>
      <c r="AG5943" s="2" t="s">
        <v>2998</v>
      </c>
      <c r="AH5943" s="2" t="s">
        <v>17088</v>
      </c>
    </row>
    <row r="5944" spans="24:34" x14ac:dyDescent="0.4">
      <c r="X5944" s="2" t="s">
        <v>11318</v>
      </c>
      <c r="Y5944" s="2">
        <v>1961</v>
      </c>
      <c r="Z5944" s="2">
        <v>1593.6</v>
      </c>
      <c r="AA5944" s="2">
        <v>72</v>
      </c>
      <c r="AB5944" s="2">
        <v>5</v>
      </c>
      <c r="AC5944" s="2">
        <v>1593.6</v>
      </c>
      <c r="AE5944" s="2" t="s">
        <v>11307</v>
      </c>
      <c r="AF5944" s="2" t="s">
        <v>17403</v>
      </c>
      <c r="AG5944" s="2" t="s">
        <v>2998</v>
      </c>
      <c r="AH5944" s="2" t="s">
        <v>17088</v>
      </c>
    </row>
    <row r="5945" spans="24:34" x14ac:dyDescent="0.4">
      <c r="X5945" s="2" t="s">
        <v>11319</v>
      </c>
      <c r="Y5945" s="2">
        <v>1962</v>
      </c>
      <c r="Z5945" s="2">
        <v>1612.2</v>
      </c>
      <c r="AA5945" s="2">
        <v>53</v>
      </c>
      <c r="AB5945" s="2">
        <v>5</v>
      </c>
      <c r="AC5945" s="2">
        <v>1612.2</v>
      </c>
      <c r="AE5945" s="2" t="s">
        <v>11309</v>
      </c>
      <c r="AF5945" s="2" t="s">
        <v>17403</v>
      </c>
      <c r="AG5945" s="2" t="s">
        <v>2998</v>
      </c>
      <c r="AH5945" s="2" t="s">
        <v>17088</v>
      </c>
    </row>
    <row r="5946" spans="24:34" x14ac:dyDescent="0.4">
      <c r="X5946" s="2" t="s">
        <v>11320</v>
      </c>
      <c r="Y5946" s="2">
        <v>1962</v>
      </c>
      <c r="Z5946" s="2">
        <v>359.1</v>
      </c>
      <c r="AA5946" s="2">
        <v>21</v>
      </c>
      <c r="AB5946" s="2">
        <v>2</v>
      </c>
      <c r="AC5946" s="2">
        <v>359.1</v>
      </c>
      <c r="AE5946" s="2" t="s">
        <v>11310</v>
      </c>
      <c r="AF5946" s="2" t="s">
        <v>17403</v>
      </c>
      <c r="AG5946" s="2" t="s">
        <v>2998</v>
      </c>
      <c r="AH5946" s="2" t="s">
        <v>17088</v>
      </c>
    </row>
    <row r="5947" spans="24:34" x14ac:dyDescent="0.4">
      <c r="X5947" s="2" t="s">
        <v>2013</v>
      </c>
      <c r="Y5947" s="2">
        <v>1962</v>
      </c>
      <c r="Z5947" s="2">
        <v>886.4</v>
      </c>
      <c r="AA5947" s="2">
        <v>36</v>
      </c>
      <c r="AB5947" s="2">
        <v>3</v>
      </c>
      <c r="AC5947" s="2">
        <v>750.8</v>
      </c>
      <c r="AE5947" s="2" t="s">
        <v>11311</v>
      </c>
      <c r="AF5947" s="2" t="s">
        <v>17390</v>
      </c>
      <c r="AG5947" s="2" t="s">
        <v>2998</v>
      </c>
      <c r="AH5947" s="2" t="s">
        <v>17088</v>
      </c>
    </row>
    <row r="5948" spans="24:34" x14ac:dyDescent="0.4">
      <c r="X5948" s="2" t="s">
        <v>11321</v>
      </c>
      <c r="Y5948" s="2">
        <v>1960</v>
      </c>
      <c r="Z5948" s="2">
        <v>711.5</v>
      </c>
      <c r="AA5948" s="2">
        <v>13</v>
      </c>
      <c r="AB5948" s="2">
        <v>2</v>
      </c>
      <c r="AC5948" s="2">
        <v>515.1</v>
      </c>
      <c r="AE5948" s="2" t="s">
        <v>11313</v>
      </c>
      <c r="AF5948" s="2" t="s">
        <v>17397</v>
      </c>
      <c r="AG5948" s="2" t="s">
        <v>2998</v>
      </c>
      <c r="AH5948" s="2" t="s">
        <v>17088</v>
      </c>
    </row>
    <row r="5949" spans="24:34" x14ac:dyDescent="0.4">
      <c r="X5949" s="2" t="s">
        <v>386</v>
      </c>
      <c r="Y5949" s="2">
        <v>1968</v>
      </c>
      <c r="Z5949" s="2">
        <v>1595</v>
      </c>
      <c r="AA5949" s="2">
        <v>47</v>
      </c>
      <c r="AB5949" s="2">
        <v>5</v>
      </c>
      <c r="AC5949" s="2">
        <v>1595</v>
      </c>
      <c r="AE5949" s="2" t="s">
        <v>2012</v>
      </c>
      <c r="AF5949" s="2" t="s">
        <v>17397</v>
      </c>
      <c r="AG5949" s="2" t="s">
        <v>2998</v>
      </c>
      <c r="AH5949" s="2" t="s">
        <v>17088</v>
      </c>
    </row>
    <row r="5950" spans="24:34" x14ac:dyDescent="0.4">
      <c r="X5950" s="2" t="s">
        <v>387</v>
      </c>
      <c r="Y5950" s="2">
        <v>1959</v>
      </c>
      <c r="Z5950" s="2">
        <v>302.39999999999998</v>
      </c>
      <c r="AA5950" s="2">
        <v>21</v>
      </c>
      <c r="AB5950" s="2">
        <v>2</v>
      </c>
      <c r="AC5950" s="2">
        <v>280.10000000000002</v>
      </c>
      <c r="AE5950" s="2" t="s">
        <v>11314</v>
      </c>
      <c r="AF5950" s="2" t="s">
        <v>17397</v>
      </c>
      <c r="AG5950" s="2" t="s">
        <v>17639</v>
      </c>
      <c r="AH5950" s="2" t="s">
        <v>17400</v>
      </c>
    </row>
    <row r="5951" spans="24:34" x14ac:dyDescent="0.4">
      <c r="X5951" s="2" t="s">
        <v>11323</v>
      </c>
      <c r="Y5951" s="2">
        <v>1959</v>
      </c>
      <c r="Z5951" s="2">
        <v>1267.5</v>
      </c>
      <c r="AA5951" s="2">
        <v>31</v>
      </c>
      <c r="AB5951" s="2">
        <v>3</v>
      </c>
      <c r="AC5951" s="2">
        <v>1160</v>
      </c>
      <c r="AE5951" s="2" t="s">
        <v>385</v>
      </c>
      <c r="AF5951" s="2" t="s">
        <v>17397</v>
      </c>
      <c r="AG5951" s="2" t="s">
        <v>2998</v>
      </c>
      <c r="AH5951" s="2" t="s">
        <v>17088</v>
      </c>
    </row>
    <row r="5952" spans="24:34" x14ac:dyDescent="0.4">
      <c r="X5952" s="2" t="s">
        <v>11325</v>
      </c>
      <c r="Y5952" s="2">
        <v>1959</v>
      </c>
      <c r="Z5952" s="2">
        <v>909.4</v>
      </c>
      <c r="AA5952" s="2">
        <v>22</v>
      </c>
      <c r="AB5952" s="2">
        <v>3</v>
      </c>
      <c r="AC5952" s="2">
        <v>761.9</v>
      </c>
      <c r="AE5952" s="2" t="s">
        <v>11316</v>
      </c>
      <c r="AF5952" s="2" t="s">
        <v>17397</v>
      </c>
      <c r="AG5952" s="2" t="s">
        <v>2998</v>
      </c>
      <c r="AH5952" s="2" t="s">
        <v>17400</v>
      </c>
    </row>
    <row r="5953" spans="24:34" x14ac:dyDescent="0.4">
      <c r="X5953" s="2" t="s">
        <v>11327</v>
      </c>
      <c r="Y5953" s="2">
        <v>1960</v>
      </c>
      <c r="Z5953" s="2">
        <v>1286.5</v>
      </c>
      <c r="AA5953" s="2">
        <v>39</v>
      </c>
      <c r="AB5953" s="2">
        <v>3</v>
      </c>
      <c r="AC5953" s="2">
        <v>878.6</v>
      </c>
      <c r="AE5953" s="2" t="s">
        <v>11318</v>
      </c>
      <c r="AF5953" s="2" t="s">
        <v>17390</v>
      </c>
      <c r="AG5953" s="2" t="s">
        <v>2998</v>
      </c>
      <c r="AH5953" s="2" t="s">
        <v>17088</v>
      </c>
    </row>
    <row r="5954" spans="24:34" x14ac:dyDescent="0.4">
      <c r="X5954" s="2" t="s">
        <v>429</v>
      </c>
      <c r="Y5954" s="2">
        <v>1961</v>
      </c>
      <c r="Z5954" s="2">
        <v>1281.5999999999999</v>
      </c>
      <c r="AA5954" s="2">
        <v>62</v>
      </c>
      <c r="AB5954" s="2">
        <v>4</v>
      </c>
      <c r="AC5954" s="2">
        <v>1278.5999999999999</v>
      </c>
      <c r="AE5954" s="2" t="s">
        <v>11319</v>
      </c>
      <c r="AF5954" s="2" t="s">
        <v>17390</v>
      </c>
      <c r="AG5954" s="2" t="s">
        <v>2998</v>
      </c>
      <c r="AH5954" s="2" t="s">
        <v>17088</v>
      </c>
    </row>
    <row r="5955" spans="24:34" x14ac:dyDescent="0.4">
      <c r="X5955" s="2" t="s">
        <v>2014</v>
      </c>
      <c r="Y5955" s="2">
        <v>2001</v>
      </c>
      <c r="Z5955" s="2">
        <v>12103.2</v>
      </c>
      <c r="AA5955" s="2">
        <v>274</v>
      </c>
      <c r="AB5955" s="2">
        <v>9</v>
      </c>
      <c r="AC5955" s="2">
        <v>9414.4</v>
      </c>
      <c r="AE5955" s="2" t="s">
        <v>11320</v>
      </c>
      <c r="AF5955" s="2" t="s">
        <v>17390</v>
      </c>
      <c r="AG5955" s="2" t="s">
        <v>2998</v>
      </c>
      <c r="AH5955" s="2" t="s">
        <v>17086</v>
      </c>
    </row>
    <row r="5956" spans="24:34" x14ac:dyDescent="0.4">
      <c r="X5956" s="2" t="s">
        <v>11328</v>
      </c>
      <c r="Y5956" s="2">
        <v>2018</v>
      </c>
      <c r="Z5956" s="2">
        <v>9885.7000000000007</v>
      </c>
      <c r="AA5956" s="2">
        <v>154</v>
      </c>
      <c r="AB5956" s="2">
        <v>12</v>
      </c>
      <c r="AC5956" s="2">
        <v>5959.81</v>
      </c>
      <c r="AE5956" s="2" t="s">
        <v>2013</v>
      </c>
      <c r="AF5956" s="2" t="s">
        <v>17390</v>
      </c>
      <c r="AG5956" s="2" t="s">
        <v>2998</v>
      </c>
      <c r="AH5956" s="2" t="s">
        <v>17088</v>
      </c>
    </row>
    <row r="5957" spans="24:34" x14ac:dyDescent="0.4">
      <c r="X5957" s="2" t="s">
        <v>11329</v>
      </c>
      <c r="Y5957" s="2">
        <v>2000</v>
      </c>
      <c r="Z5957" s="2">
        <v>9732.2999999999993</v>
      </c>
      <c r="AA5957" s="2">
        <v>354</v>
      </c>
      <c r="AB5957" s="2">
        <v>9</v>
      </c>
      <c r="AC5957" s="2">
        <v>7781</v>
      </c>
      <c r="AE5957" s="2" t="s">
        <v>11321</v>
      </c>
      <c r="AF5957" s="2" t="s">
        <v>17390</v>
      </c>
      <c r="AG5957" s="2" t="s">
        <v>2998</v>
      </c>
      <c r="AH5957" s="2" t="s">
        <v>17088</v>
      </c>
    </row>
    <row r="5958" spans="24:34" x14ac:dyDescent="0.4">
      <c r="X5958" s="2" t="s">
        <v>11331</v>
      </c>
      <c r="Y5958" s="2">
        <v>2016</v>
      </c>
      <c r="Z5958" s="2">
        <v>9493.5</v>
      </c>
      <c r="AA5958" s="2">
        <v>100</v>
      </c>
      <c r="AB5958" s="2">
        <v>12</v>
      </c>
      <c r="AC5958" s="2">
        <v>6540.3</v>
      </c>
      <c r="AE5958" s="2" t="s">
        <v>386</v>
      </c>
      <c r="AF5958" s="2" t="s">
        <v>17390</v>
      </c>
      <c r="AG5958" s="2" t="s">
        <v>2998</v>
      </c>
      <c r="AH5958" s="2" t="s">
        <v>17088</v>
      </c>
    </row>
    <row r="5959" spans="24:34" x14ac:dyDescent="0.4">
      <c r="X5959" s="2" t="s">
        <v>11333</v>
      </c>
      <c r="Y5959" s="2">
        <v>2000</v>
      </c>
      <c r="Z5959" s="2">
        <v>12720.6</v>
      </c>
      <c r="AA5959" s="2">
        <v>335</v>
      </c>
      <c r="AB5959" s="2">
        <v>9</v>
      </c>
      <c r="AC5959" s="2">
        <v>10195.6</v>
      </c>
      <c r="AE5959" s="2" t="s">
        <v>387</v>
      </c>
      <c r="AF5959" s="2" t="s">
        <v>17390</v>
      </c>
      <c r="AG5959" s="2" t="s">
        <v>2998</v>
      </c>
      <c r="AH5959" s="2" t="s">
        <v>17086</v>
      </c>
    </row>
    <row r="5960" spans="24:34" x14ac:dyDescent="0.4">
      <c r="X5960" s="2" t="s">
        <v>11334</v>
      </c>
      <c r="Y5960" s="2">
        <v>2012</v>
      </c>
      <c r="Z5960" s="2">
        <v>5662.2</v>
      </c>
      <c r="AA5960" s="2">
        <v>77</v>
      </c>
      <c r="AB5960" s="2">
        <v>12</v>
      </c>
      <c r="AC5960" s="2">
        <v>5662.2</v>
      </c>
      <c r="AE5960" s="2" t="s">
        <v>11323</v>
      </c>
      <c r="AF5960" s="2" t="s">
        <v>17390</v>
      </c>
      <c r="AG5960" s="2" t="s">
        <v>2998</v>
      </c>
      <c r="AH5960" s="2" t="s">
        <v>17088</v>
      </c>
    </row>
    <row r="5961" spans="24:34" x14ac:dyDescent="0.4">
      <c r="X5961" s="2" t="s">
        <v>11336</v>
      </c>
      <c r="Y5961" s="2">
        <v>2012</v>
      </c>
      <c r="Z5961" s="2">
        <v>11449</v>
      </c>
      <c r="AA5961" s="2">
        <v>329</v>
      </c>
      <c r="AB5961" s="2">
        <v>17</v>
      </c>
      <c r="AC5961" s="2">
        <v>8176.1</v>
      </c>
      <c r="AE5961" s="2" t="s">
        <v>11325</v>
      </c>
      <c r="AF5961" s="2" t="s">
        <v>17390</v>
      </c>
      <c r="AG5961" s="2" t="s">
        <v>2998</v>
      </c>
      <c r="AH5961" s="2" t="s">
        <v>17088</v>
      </c>
    </row>
    <row r="5962" spans="24:34" x14ac:dyDescent="0.4">
      <c r="X5962" s="2" t="s">
        <v>11337</v>
      </c>
      <c r="Y5962" s="2">
        <v>2013</v>
      </c>
      <c r="Z5962" s="2">
        <v>14040.7</v>
      </c>
      <c r="AA5962" s="2">
        <v>225</v>
      </c>
      <c r="AB5962" s="2">
        <v>10</v>
      </c>
      <c r="AC5962" s="2">
        <v>9297.7000000000007</v>
      </c>
      <c r="AE5962" s="2" t="s">
        <v>11327</v>
      </c>
      <c r="AF5962" s="2" t="s">
        <v>17390</v>
      </c>
      <c r="AG5962" s="2" t="s">
        <v>2998</v>
      </c>
      <c r="AH5962" s="2" t="s">
        <v>17088</v>
      </c>
    </row>
    <row r="5963" spans="24:34" x14ac:dyDescent="0.4">
      <c r="X5963" s="2" t="s">
        <v>11338</v>
      </c>
      <c r="Y5963" s="2">
        <v>1980</v>
      </c>
      <c r="Z5963" s="2">
        <v>4203.82</v>
      </c>
      <c r="AA5963" s="2">
        <v>200</v>
      </c>
      <c r="AB5963" s="2">
        <v>5</v>
      </c>
      <c r="AC5963" s="2">
        <v>4203.82</v>
      </c>
      <c r="AE5963" s="2" t="s">
        <v>429</v>
      </c>
      <c r="AF5963" s="2" t="s">
        <v>17390</v>
      </c>
      <c r="AG5963" s="2" t="s">
        <v>2998</v>
      </c>
      <c r="AH5963" s="2" t="s">
        <v>17088</v>
      </c>
    </row>
    <row r="5964" spans="24:34" x14ac:dyDescent="0.4">
      <c r="X5964" s="2" t="s">
        <v>11340</v>
      </c>
      <c r="Y5964" s="2">
        <v>1979</v>
      </c>
      <c r="Z5964" s="2">
        <v>3913.1</v>
      </c>
      <c r="AA5964" s="2">
        <v>185</v>
      </c>
      <c r="AB5964" s="2">
        <v>5</v>
      </c>
      <c r="AC5964" s="2">
        <v>2578.8200000000002</v>
      </c>
      <c r="AE5964" s="2" t="s">
        <v>2014</v>
      </c>
      <c r="AF5964" s="2" t="s">
        <v>17397</v>
      </c>
      <c r="AG5964" s="2" t="s">
        <v>2998</v>
      </c>
      <c r="AH5964" s="2" t="s">
        <v>17393</v>
      </c>
    </row>
    <row r="5965" spans="24:34" x14ac:dyDescent="0.4">
      <c r="X5965" s="2" t="s">
        <v>11342</v>
      </c>
      <c r="Y5965" s="2">
        <v>1955</v>
      </c>
      <c r="Z5965" s="2">
        <v>2958.2</v>
      </c>
      <c r="AA5965" s="2">
        <v>72</v>
      </c>
      <c r="AB5965" s="2">
        <v>3</v>
      </c>
      <c r="AC5965" s="2">
        <v>2271</v>
      </c>
      <c r="AE5965" s="2" t="s">
        <v>11328</v>
      </c>
      <c r="AF5965" s="2" t="s">
        <v>2998</v>
      </c>
      <c r="AG5965" s="2" t="s">
        <v>2998</v>
      </c>
      <c r="AH5965" s="2" t="s">
        <v>17086</v>
      </c>
    </row>
    <row r="5966" spans="24:34" x14ac:dyDescent="0.4">
      <c r="X5966" s="2" t="s">
        <v>11344</v>
      </c>
      <c r="Y5966" s="2">
        <v>1963</v>
      </c>
      <c r="Z5966" s="2">
        <v>471.1</v>
      </c>
      <c r="AA5966" s="2">
        <v>20</v>
      </c>
      <c r="AB5966" s="2">
        <v>2</v>
      </c>
      <c r="AC5966" s="2">
        <v>400</v>
      </c>
      <c r="AE5966" s="2" t="s">
        <v>11329</v>
      </c>
      <c r="AF5966" s="2" t="s">
        <v>17397</v>
      </c>
      <c r="AG5966" s="2" t="s">
        <v>2998</v>
      </c>
      <c r="AH5966" s="2" t="s">
        <v>17393</v>
      </c>
    </row>
    <row r="5967" spans="24:34" x14ac:dyDescent="0.4">
      <c r="X5967" s="2" t="s">
        <v>11345</v>
      </c>
      <c r="Y5967" s="2">
        <v>1974</v>
      </c>
      <c r="Z5967" s="2">
        <v>5088</v>
      </c>
      <c r="AA5967" s="2">
        <v>197</v>
      </c>
      <c r="AB5967" s="2">
        <v>5</v>
      </c>
      <c r="AC5967" s="2">
        <v>4609.3</v>
      </c>
      <c r="AE5967" s="2" t="s">
        <v>11331</v>
      </c>
      <c r="AF5967" s="2" t="s">
        <v>17390</v>
      </c>
      <c r="AG5967" s="2" t="s">
        <v>2998</v>
      </c>
      <c r="AH5967" s="2" t="s">
        <v>17086</v>
      </c>
    </row>
    <row r="5968" spans="24:34" x14ac:dyDescent="0.4">
      <c r="X5968" s="2" t="s">
        <v>2015</v>
      </c>
      <c r="Y5968" s="2">
        <v>1975</v>
      </c>
      <c r="Z5968" s="2">
        <v>5131.2</v>
      </c>
      <c r="AA5968" s="2">
        <v>191</v>
      </c>
      <c r="AB5968" s="2">
        <v>5</v>
      </c>
      <c r="AC5968" s="2">
        <v>4653.5</v>
      </c>
      <c r="AE5968" s="2" t="s">
        <v>11333</v>
      </c>
      <c r="AF5968" s="2" t="s">
        <v>17397</v>
      </c>
      <c r="AG5968" s="2" t="s">
        <v>2998</v>
      </c>
      <c r="AH5968" s="2" t="s">
        <v>17393</v>
      </c>
    </row>
    <row r="5969" spans="24:34" x14ac:dyDescent="0.4">
      <c r="X5969" s="2" t="s">
        <v>11346</v>
      </c>
      <c r="Y5969" s="2">
        <v>1988</v>
      </c>
      <c r="Z5969" s="2">
        <v>8789.19</v>
      </c>
      <c r="AA5969" s="2">
        <v>355</v>
      </c>
      <c r="AB5969" s="2">
        <v>9</v>
      </c>
      <c r="AC5969" s="2">
        <v>7793.69</v>
      </c>
      <c r="AE5969" s="2" t="s">
        <v>11334</v>
      </c>
      <c r="AF5969" s="2" t="s">
        <v>17397</v>
      </c>
      <c r="AG5969" s="2" t="s">
        <v>2998</v>
      </c>
      <c r="AH5969" s="2" t="s">
        <v>17086</v>
      </c>
    </row>
    <row r="5970" spans="24:34" x14ac:dyDescent="0.4">
      <c r="X5970" s="2" t="s">
        <v>11347</v>
      </c>
      <c r="Y5970" s="2">
        <v>1963</v>
      </c>
      <c r="Z5970" s="2">
        <v>424.6</v>
      </c>
      <c r="AA5970" s="2">
        <v>20</v>
      </c>
      <c r="AB5970" s="2">
        <v>2</v>
      </c>
      <c r="AC5970" s="2">
        <v>400</v>
      </c>
      <c r="AE5970" s="2" t="s">
        <v>11336</v>
      </c>
      <c r="AF5970" s="2" t="s">
        <v>17390</v>
      </c>
      <c r="AG5970" s="2" t="s">
        <v>2998</v>
      </c>
      <c r="AH5970" s="2" t="s">
        <v>17086</v>
      </c>
    </row>
    <row r="5971" spans="24:34" x14ac:dyDescent="0.4">
      <c r="X5971" s="2" t="s">
        <v>11348</v>
      </c>
      <c r="Y5971" s="2">
        <v>1956</v>
      </c>
      <c r="Z5971" s="2">
        <v>2047.1</v>
      </c>
      <c r="AA5971" s="2">
        <v>81</v>
      </c>
      <c r="AB5971" s="2">
        <v>3</v>
      </c>
      <c r="AC5971" s="2">
        <v>1881</v>
      </c>
      <c r="AE5971" s="2" t="s">
        <v>11337</v>
      </c>
      <c r="AF5971" s="2" t="s">
        <v>17390</v>
      </c>
      <c r="AG5971" s="2" t="s">
        <v>2998</v>
      </c>
      <c r="AH5971" s="2" t="s">
        <v>17393</v>
      </c>
    </row>
    <row r="5972" spans="24:34" x14ac:dyDescent="0.4">
      <c r="X5972" s="2" t="s">
        <v>11349</v>
      </c>
      <c r="Y5972" s="2">
        <v>1963</v>
      </c>
      <c r="Z5972" s="2">
        <v>449.8</v>
      </c>
      <c r="AA5972" s="2">
        <v>20</v>
      </c>
      <c r="AB5972" s="2">
        <v>2</v>
      </c>
      <c r="AC5972" s="2">
        <v>400</v>
      </c>
      <c r="AE5972" s="2" t="s">
        <v>11338</v>
      </c>
      <c r="AF5972" s="2" t="s">
        <v>17390</v>
      </c>
      <c r="AG5972" s="2" t="s">
        <v>2998</v>
      </c>
      <c r="AH5972" s="2" t="s">
        <v>17398</v>
      </c>
    </row>
    <row r="5973" spans="24:34" x14ac:dyDescent="0.4">
      <c r="X5973" s="2" t="s">
        <v>11350</v>
      </c>
      <c r="Y5973" s="2">
        <v>1963</v>
      </c>
      <c r="Z5973" s="2">
        <v>437.4</v>
      </c>
      <c r="AA5973" s="2">
        <v>20</v>
      </c>
      <c r="AB5973" s="2">
        <v>2</v>
      </c>
      <c r="AC5973" s="2">
        <v>400</v>
      </c>
      <c r="AE5973" s="2" t="s">
        <v>11340</v>
      </c>
      <c r="AF5973" s="2" t="s">
        <v>17390</v>
      </c>
      <c r="AG5973" s="2" t="s">
        <v>2998</v>
      </c>
      <c r="AH5973" s="2" t="s">
        <v>17086</v>
      </c>
    </row>
    <row r="5974" spans="24:34" x14ac:dyDescent="0.4">
      <c r="X5974" s="2" t="s">
        <v>11352</v>
      </c>
      <c r="Y5974" s="2">
        <v>1960</v>
      </c>
      <c r="Z5974" s="2">
        <v>1570</v>
      </c>
      <c r="AA5974" s="2">
        <v>65</v>
      </c>
      <c r="AB5974" s="2">
        <v>4</v>
      </c>
      <c r="AC5974" s="2">
        <v>1270.4000000000001</v>
      </c>
      <c r="AE5974" s="2" t="s">
        <v>11342</v>
      </c>
      <c r="AF5974" s="2" t="s">
        <v>17390</v>
      </c>
      <c r="AG5974" s="2" t="s">
        <v>2998</v>
      </c>
      <c r="AH5974" s="2" t="s">
        <v>17393</v>
      </c>
    </row>
    <row r="5975" spans="24:34" x14ac:dyDescent="0.4">
      <c r="X5975" s="2" t="s">
        <v>11353</v>
      </c>
      <c r="Y5975" s="2">
        <v>1963</v>
      </c>
      <c r="Z5975" s="2">
        <v>1768.99</v>
      </c>
      <c r="AA5975" s="2">
        <v>42</v>
      </c>
      <c r="AB5975" s="2">
        <v>4</v>
      </c>
      <c r="AC5975" s="2">
        <v>1276.3</v>
      </c>
      <c r="AE5975" s="2" t="s">
        <v>11344</v>
      </c>
      <c r="AF5975" s="2" t="s">
        <v>17390</v>
      </c>
      <c r="AG5975" s="2" t="s">
        <v>2998</v>
      </c>
      <c r="AH5975" s="2" t="s">
        <v>17086</v>
      </c>
    </row>
    <row r="5976" spans="24:34" x14ac:dyDescent="0.4">
      <c r="X5976" s="2" t="s">
        <v>11354</v>
      </c>
      <c r="Y5976" s="2">
        <v>1980</v>
      </c>
      <c r="Z5976" s="2">
        <v>5131</v>
      </c>
      <c r="AA5976" s="2">
        <v>190</v>
      </c>
      <c r="AB5976" s="2">
        <v>5</v>
      </c>
      <c r="AC5976" s="2">
        <v>4708.6000000000004</v>
      </c>
      <c r="AE5976" s="2" t="s">
        <v>11345</v>
      </c>
      <c r="AF5976" s="2" t="s">
        <v>17397</v>
      </c>
      <c r="AG5976" s="2" t="s">
        <v>2998</v>
      </c>
      <c r="AH5976" s="2" t="s">
        <v>17398</v>
      </c>
    </row>
    <row r="5977" spans="24:34" x14ac:dyDescent="0.4">
      <c r="X5977" s="2" t="s">
        <v>11356</v>
      </c>
      <c r="Y5977" s="2">
        <v>1961</v>
      </c>
      <c r="Z5977" s="2">
        <v>1303</v>
      </c>
      <c r="AA5977" s="2">
        <v>83</v>
      </c>
      <c r="AB5977" s="2">
        <v>4</v>
      </c>
      <c r="AC5977" s="2">
        <v>1150</v>
      </c>
      <c r="AE5977" s="2" t="s">
        <v>2015</v>
      </c>
      <c r="AF5977" s="2" t="s">
        <v>17397</v>
      </c>
      <c r="AG5977" s="2" t="s">
        <v>2998</v>
      </c>
      <c r="AH5977" s="2" t="s">
        <v>17398</v>
      </c>
    </row>
    <row r="5978" spans="24:34" x14ac:dyDescent="0.4">
      <c r="X5978" s="2" t="s">
        <v>2016</v>
      </c>
      <c r="Y5978" s="2">
        <v>1992</v>
      </c>
      <c r="Z5978" s="2">
        <v>4736.3</v>
      </c>
      <c r="AA5978" s="2">
        <v>60</v>
      </c>
      <c r="AB5978" s="2">
        <v>5</v>
      </c>
      <c r="AC5978" s="2">
        <v>4108</v>
      </c>
      <c r="AE5978" s="2" t="s">
        <v>11346</v>
      </c>
      <c r="AF5978" s="2" t="s">
        <v>17397</v>
      </c>
      <c r="AG5978" s="2" t="s">
        <v>2998</v>
      </c>
      <c r="AH5978" s="2" t="s">
        <v>17393</v>
      </c>
    </row>
    <row r="5979" spans="24:34" x14ac:dyDescent="0.4">
      <c r="X5979" s="2" t="s">
        <v>11357</v>
      </c>
      <c r="Y5979" s="2">
        <v>1982</v>
      </c>
      <c r="Z5979" s="2">
        <v>12465.4</v>
      </c>
      <c r="AA5979" s="2">
        <v>310</v>
      </c>
      <c r="AB5979" s="2">
        <v>9</v>
      </c>
      <c r="AC5979" s="2">
        <v>10227.75</v>
      </c>
      <c r="AE5979" s="2" t="s">
        <v>11347</v>
      </c>
      <c r="AF5979" s="2" t="s">
        <v>17390</v>
      </c>
      <c r="AG5979" s="2" t="s">
        <v>2998</v>
      </c>
      <c r="AH5979" s="2" t="s">
        <v>17086</v>
      </c>
    </row>
    <row r="5980" spans="24:34" x14ac:dyDescent="0.4">
      <c r="X5980" s="2" t="s">
        <v>11358</v>
      </c>
      <c r="Y5980" s="2">
        <v>1993</v>
      </c>
      <c r="Z5980" s="2">
        <v>5873.7</v>
      </c>
      <c r="AA5980" s="2">
        <v>220</v>
      </c>
      <c r="AB5980" s="2">
        <v>9</v>
      </c>
      <c r="AC5980" s="2">
        <v>5873.7</v>
      </c>
      <c r="AE5980" s="2" t="s">
        <v>11348</v>
      </c>
      <c r="AF5980" s="2" t="s">
        <v>17390</v>
      </c>
      <c r="AG5980" s="2" t="s">
        <v>2998</v>
      </c>
      <c r="AH5980" s="2" t="s">
        <v>17393</v>
      </c>
    </row>
    <row r="5981" spans="24:34" x14ac:dyDescent="0.4">
      <c r="X5981" s="2" t="s">
        <v>11359</v>
      </c>
      <c r="Y5981" s="2">
        <v>1993</v>
      </c>
      <c r="Z5981" s="2">
        <v>4381.49</v>
      </c>
      <c r="AA5981" s="2">
        <v>71</v>
      </c>
      <c r="AB5981" s="2">
        <v>9</v>
      </c>
      <c r="AC5981" s="2">
        <v>3863.79</v>
      </c>
      <c r="AE5981" s="2" t="s">
        <v>11349</v>
      </c>
      <c r="AF5981" s="2" t="s">
        <v>17390</v>
      </c>
      <c r="AG5981" s="2" t="s">
        <v>2998</v>
      </c>
      <c r="AH5981" s="2" t="s">
        <v>17086</v>
      </c>
    </row>
    <row r="5982" spans="24:34" x14ac:dyDescent="0.4">
      <c r="X5982" s="2" t="s">
        <v>11360</v>
      </c>
      <c r="Y5982" s="2">
        <v>1991</v>
      </c>
      <c r="Z5982" s="2">
        <v>8817.9</v>
      </c>
      <c r="AA5982" s="2">
        <v>303</v>
      </c>
      <c r="AB5982" s="2">
        <v>9</v>
      </c>
      <c r="AC5982" s="2">
        <v>7500</v>
      </c>
      <c r="AE5982" s="2" t="s">
        <v>11350</v>
      </c>
      <c r="AF5982" s="2" t="s">
        <v>17390</v>
      </c>
      <c r="AG5982" s="2" t="s">
        <v>2998</v>
      </c>
      <c r="AH5982" s="2" t="s">
        <v>17086</v>
      </c>
    </row>
    <row r="5983" spans="24:34" x14ac:dyDescent="0.4">
      <c r="X5983" s="2" t="s">
        <v>2017</v>
      </c>
      <c r="Y5983" s="2">
        <v>2001</v>
      </c>
      <c r="Z5983" s="2">
        <v>17080.2</v>
      </c>
      <c r="AA5983" s="2">
        <v>548</v>
      </c>
      <c r="AB5983" s="2">
        <v>9</v>
      </c>
      <c r="AC5983" s="2">
        <v>17080.2</v>
      </c>
      <c r="AE5983" s="2" t="s">
        <v>11352</v>
      </c>
      <c r="AF5983" s="2" t="s">
        <v>17390</v>
      </c>
      <c r="AG5983" s="2" t="s">
        <v>2998</v>
      </c>
      <c r="AH5983" s="2" t="s">
        <v>17088</v>
      </c>
    </row>
    <row r="5984" spans="24:34" x14ac:dyDescent="0.4">
      <c r="X5984" s="2" t="s">
        <v>11361</v>
      </c>
      <c r="Y5984" s="2">
        <v>1963</v>
      </c>
      <c r="Z5984" s="2">
        <v>423</v>
      </c>
      <c r="AA5984" s="2">
        <v>21</v>
      </c>
      <c r="AB5984" s="2">
        <v>2</v>
      </c>
      <c r="AC5984" s="2">
        <v>400</v>
      </c>
      <c r="AE5984" s="2" t="s">
        <v>11353</v>
      </c>
      <c r="AF5984" s="2" t="s">
        <v>17390</v>
      </c>
      <c r="AG5984" s="2" t="s">
        <v>2998</v>
      </c>
      <c r="AH5984" s="2" t="s">
        <v>17088</v>
      </c>
    </row>
    <row r="5985" spans="24:34" x14ac:dyDescent="0.4">
      <c r="X5985" s="2" t="s">
        <v>11362</v>
      </c>
      <c r="Y5985" s="2">
        <v>2002</v>
      </c>
      <c r="Z5985" s="2">
        <v>15480.3</v>
      </c>
      <c r="AA5985" s="2">
        <v>401</v>
      </c>
      <c r="AB5985" s="2">
        <v>10</v>
      </c>
      <c r="AC5985" s="2">
        <v>15480.3</v>
      </c>
      <c r="AE5985" s="2" t="s">
        <v>11354</v>
      </c>
      <c r="AF5985" s="2" t="s">
        <v>17397</v>
      </c>
      <c r="AG5985" s="2" t="s">
        <v>2998</v>
      </c>
      <c r="AH5985" s="2" t="s">
        <v>17398</v>
      </c>
    </row>
    <row r="5986" spans="24:34" x14ac:dyDescent="0.4">
      <c r="X5986" s="2" t="s">
        <v>11363</v>
      </c>
      <c r="Y5986" s="2">
        <v>1973</v>
      </c>
      <c r="Z5986" s="2">
        <v>5013.8</v>
      </c>
      <c r="AA5986" s="2">
        <v>150</v>
      </c>
      <c r="AB5986" s="2">
        <v>5</v>
      </c>
      <c r="AC5986" s="2">
        <v>4442.2</v>
      </c>
      <c r="AE5986" s="2" t="s">
        <v>11356</v>
      </c>
      <c r="AF5986" s="2" t="s">
        <v>17390</v>
      </c>
      <c r="AG5986" s="2" t="s">
        <v>2998</v>
      </c>
      <c r="AH5986" s="2" t="s">
        <v>17088</v>
      </c>
    </row>
    <row r="5987" spans="24:34" x14ac:dyDescent="0.4">
      <c r="X5987" s="2" t="s">
        <v>430</v>
      </c>
      <c r="Y5987" s="2">
        <v>1945</v>
      </c>
      <c r="Z5987" s="2">
        <v>518.70000000000005</v>
      </c>
      <c r="AA5987" s="2">
        <v>25</v>
      </c>
      <c r="AB5987" s="2">
        <v>2</v>
      </c>
      <c r="AC5987" s="2">
        <v>518.70000000000005</v>
      </c>
      <c r="AE5987" s="2" t="s">
        <v>2016</v>
      </c>
      <c r="AF5987" s="2" t="s">
        <v>17390</v>
      </c>
      <c r="AG5987" s="2" t="s">
        <v>2998</v>
      </c>
      <c r="AH5987" s="2" t="s">
        <v>17398</v>
      </c>
    </row>
    <row r="5988" spans="24:34" x14ac:dyDescent="0.4">
      <c r="X5988" s="2" t="s">
        <v>11365</v>
      </c>
      <c r="Y5988" s="2">
        <v>1962</v>
      </c>
      <c r="Z5988" s="2">
        <v>387.9</v>
      </c>
      <c r="AA5988" s="2">
        <v>21</v>
      </c>
      <c r="AB5988" s="2">
        <v>2</v>
      </c>
      <c r="AC5988" s="2">
        <v>350</v>
      </c>
      <c r="AE5988" s="2" t="s">
        <v>11357</v>
      </c>
      <c r="AF5988" s="2" t="s">
        <v>17390</v>
      </c>
      <c r="AG5988" s="2" t="s">
        <v>2998</v>
      </c>
      <c r="AH5988" s="2" t="s">
        <v>17413</v>
      </c>
    </row>
    <row r="5989" spans="24:34" x14ac:dyDescent="0.4">
      <c r="X5989" s="2" t="s">
        <v>11366</v>
      </c>
      <c r="Y5989" s="2">
        <v>1971</v>
      </c>
      <c r="Z5989" s="2">
        <v>3466.3</v>
      </c>
      <c r="AA5989" s="2">
        <v>120</v>
      </c>
      <c r="AB5989" s="2">
        <v>5</v>
      </c>
      <c r="AC5989" s="2">
        <v>3144</v>
      </c>
      <c r="AE5989" s="2" t="s">
        <v>11358</v>
      </c>
      <c r="AF5989" s="2" t="s">
        <v>17397</v>
      </c>
      <c r="AG5989" s="2" t="s">
        <v>2998</v>
      </c>
      <c r="AH5989" s="2" t="s">
        <v>17400</v>
      </c>
    </row>
    <row r="5990" spans="24:34" x14ac:dyDescent="0.4">
      <c r="X5990" s="2" t="s">
        <v>11367</v>
      </c>
      <c r="Y5990" s="2">
        <v>1963</v>
      </c>
      <c r="Z5990" s="2">
        <v>433.7</v>
      </c>
      <c r="AA5990" s="2">
        <v>21</v>
      </c>
      <c r="AB5990" s="2">
        <v>2</v>
      </c>
      <c r="AC5990" s="2">
        <v>400</v>
      </c>
      <c r="AE5990" s="2" t="s">
        <v>11359</v>
      </c>
      <c r="AF5990" s="2" t="s">
        <v>17397</v>
      </c>
      <c r="AG5990" s="2" t="s">
        <v>2998</v>
      </c>
      <c r="AH5990" s="2" t="s">
        <v>17088</v>
      </c>
    </row>
    <row r="5991" spans="24:34" x14ac:dyDescent="0.4">
      <c r="X5991" s="2" t="s">
        <v>11368</v>
      </c>
      <c r="Y5991" s="2">
        <v>1949</v>
      </c>
      <c r="Z5991" s="2">
        <v>402.7</v>
      </c>
      <c r="AA5991" s="2">
        <v>20</v>
      </c>
      <c r="AB5991" s="2">
        <v>2</v>
      </c>
      <c r="AC5991" s="2">
        <v>402.7</v>
      </c>
      <c r="AE5991" s="2" t="s">
        <v>11360</v>
      </c>
      <c r="AF5991" s="2" t="s">
        <v>17397</v>
      </c>
      <c r="AG5991" s="2" t="s">
        <v>2998</v>
      </c>
      <c r="AH5991" s="2" t="s">
        <v>17393</v>
      </c>
    </row>
    <row r="5992" spans="24:34" x14ac:dyDescent="0.4">
      <c r="X5992" s="2" t="s">
        <v>388</v>
      </c>
      <c r="Y5992" s="2">
        <v>1952</v>
      </c>
      <c r="Z5992" s="2">
        <v>415.9</v>
      </c>
      <c r="AA5992" s="2">
        <v>15</v>
      </c>
      <c r="AB5992" s="2">
        <v>2</v>
      </c>
      <c r="AC5992" s="2">
        <v>415.9</v>
      </c>
      <c r="AE5992" s="2" t="s">
        <v>2017</v>
      </c>
      <c r="AF5992" s="2" t="s">
        <v>17397</v>
      </c>
      <c r="AG5992" s="2" t="s">
        <v>2998</v>
      </c>
      <c r="AH5992" s="2" t="s">
        <v>17414</v>
      </c>
    </row>
    <row r="5993" spans="24:34" x14ac:dyDescent="0.4">
      <c r="X5993" s="2" t="s">
        <v>11370</v>
      </c>
      <c r="Y5993" s="2">
        <v>1963</v>
      </c>
      <c r="Z5993" s="2">
        <v>438.1</v>
      </c>
      <c r="AA5993" s="2">
        <v>22</v>
      </c>
      <c r="AB5993" s="2">
        <v>2</v>
      </c>
      <c r="AC5993" s="2">
        <v>400</v>
      </c>
      <c r="AE5993" s="2" t="s">
        <v>11361</v>
      </c>
      <c r="AF5993" s="2" t="s">
        <v>17390</v>
      </c>
      <c r="AG5993" s="2" t="s">
        <v>2998</v>
      </c>
      <c r="AH5993" s="2" t="s">
        <v>17086</v>
      </c>
    </row>
    <row r="5994" spans="24:34" x14ac:dyDescent="0.4">
      <c r="X5994" s="2" t="s">
        <v>11372</v>
      </c>
      <c r="Y5994" s="2">
        <v>1974</v>
      </c>
      <c r="Z5994" s="2">
        <v>4510.1000000000004</v>
      </c>
      <c r="AA5994" s="2">
        <v>215</v>
      </c>
      <c r="AB5994" s="2">
        <v>5</v>
      </c>
      <c r="AC5994" s="2">
        <v>4509.7</v>
      </c>
      <c r="AE5994" s="2" t="s">
        <v>11362</v>
      </c>
      <c r="AF5994" s="2" t="s">
        <v>17397</v>
      </c>
      <c r="AG5994" s="2" t="s">
        <v>2998</v>
      </c>
      <c r="AH5994" s="2" t="s">
        <v>17398</v>
      </c>
    </row>
    <row r="5995" spans="24:34" x14ac:dyDescent="0.4">
      <c r="X5995" s="2" t="s">
        <v>11374</v>
      </c>
      <c r="Y5995" s="2">
        <v>1975</v>
      </c>
      <c r="Z5995" s="2">
        <v>5133</v>
      </c>
      <c r="AA5995" s="2">
        <v>173</v>
      </c>
      <c r="AB5995" s="2">
        <v>5</v>
      </c>
      <c r="AC5995" s="2">
        <v>4655.1000000000004</v>
      </c>
      <c r="AE5995" s="2" t="s">
        <v>11363</v>
      </c>
      <c r="AF5995" s="2" t="s">
        <v>17390</v>
      </c>
      <c r="AG5995" s="2" t="s">
        <v>2998</v>
      </c>
      <c r="AH5995" s="2" t="s">
        <v>17398</v>
      </c>
    </row>
    <row r="5996" spans="24:34" x14ac:dyDescent="0.4">
      <c r="X5996" s="2" t="s">
        <v>11375</v>
      </c>
      <c r="Y5996" s="2">
        <v>1986</v>
      </c>
      <c r="Z5996" s="2">
        <v>8861.6</v>
      </c>
      <c r="AA5996" s="2">
        <v>295</v>
      </c>
      <c r="AB5996" s="2">
        <v>9</v>
      </c>
      <c r="AC5996" s="2">
        <v>7954.2</v>
      </c>
      <c r="AE5996" s="2" t="s">
        <v>430</v>
      </c>
      <c r="AF5996" s="2" t="s">
        <v>17407</v>
      </c>
      <c r="AG5996" s="2" t="s">
        <v>2998</v>
      </c>
      <c r="AH5996" s="2" t="s">
        <v>17088</v>
      </c>
    </row>
    <row r="5997" spans="24:34" x14ac:dyDescent="0.4">
      <c r="X5997" s="2" t="s">
        <v>11377</v>
      </c>
      <c r="Y5997" s="2">
        <v>1956</v>
      </c>
      <c r="Z5997" s="2">
        <v>2169.1999999999998</v>
      </c>
      <c r="AA5997" s="2">
        <v>58</v>
      </c>
      <c r="AB5997" s="2">
        <v>3</v>
      </c>
      <c r="AC5997" s="2">
        <v>2169.1999999999998</v>
      </c>
      <c r="AE5997" s="2" t="s">
        <v>11365</v>
      </c>
      <c r="AF5997" s="2" t="s">
        <v>17390</v>
      </c>
      <c r="AG5997" s="2" t="s">
        <v>2998</v>
      </c>
      <c r="AH5997" s="2" t="s">
        <v>17086</v>
      </c>
    </row>
    <row r="5998" spans="24:34" x14ac:dyDescent="0.4">
      <c r="X5998" s="2" t="s">
        <v>11378</v>
      </c>
      <c r="Y5998" s="2">
        <v>1963</v>
      </c>
      <c r="Z5998" s="2">
        <v>462.8</v>
      </c>
      <c r="AA5998" s="2">
        <v>21</v>
      </c>
      <c r="AB5998" s="2">
        <v>2</v>
      </c>
      <c r="AC5998" s="2">
        <v>400</v>
      </c>
      <c r="AE5998" s="2" t="s">
        <v>11366</v>
      </c>
      <c r="AF5998" s="2" t="s">
        <v>17390</v>
      </c>
      <c r="AG5998" s="2" t="s">
        <v>2998</v>
      </c>
      <c r="AH5998" s="2" t="s">
        <v>17393</v>
      </c>
    </row>
    <row r="5999" spans="24:34" x14ac:dyDescent="0.4">
      <c r="X5999" s="2" t="s">
        <v>2018</v>
      </c>
      <c r="Y5999" s="2">
        <v>1917</v>
      </c>
      <c r="Z5999" s="2">
        <v>143.30000000000001</v>
      </c>
      <c r="AA5999" s="2">
        <v>1</v>
      </c>
      <c r="AB5999" s="2">
        <v>2</v>
      </c>
      <c r="AC5999" s="2">
        <v>136.80000000000001</v>
      </c>
      <c r="AE5999" s="2" t="s">
        <v>11367</v>
      </c>
      <c r="AF5999" s="2" t="s">
        <v>17390</v>
      </c>
      <c r="AG5999" s="2" t="s">
        <v>2998</v>
      </c>
      <c r="AH5999" s="2" t="s">
        <v>17086</v>
      </c>
    </row>
    <row r="6000" spans="24:34" x14ac:dyDescent="0.4">
      <c r="X6000" s="2" t="s">
        <v>17329</v>
      </c>
      <c r="Y6000" s="2">
        <v>1917</v>
      </c>
      <c r="Z6000" s="2">
        <v>296.39999999999998</v>
      </c>
      <c r="AA6000" s="2">
        <v>15</v>
      </c>
      <c r="AB6000" s="2">
        <v>2</v>
      </c>
      <c r="AC6000" s="2">
        <v>296.39999999999998</v>
      </c>
      <c r="AE6000" s="2" t="s">
        <v>11368</v>
      </c>
      <c r="AF6000" s="2" t="s">
        <v>17390</v>
      </c>
      <c r="AG6000" s="2" t="s">
        <v>2998</v>
      </c>
      <c r="AH6000" s="2" t="s">
        <v>17086</v>
      </c>
    </row>
    <row r="6001" spans="24:34" x14ac:dyDescent="0.4">
      <c r="X6001" s="2" t="s">
        <v>11380</v>
      </c>
      <c r="Y6001" s="2">
        <v>1970</v>
      </c>
      <c r="Z6001" s="2">
        <v>2824</v>
      </c>
      <c r="AA6001" s="2">
        <v>208</v>
      </c>
      <c r="AB6001" s="2">
        <v>5</v>
      </c>
      <c r="AC6001" s="2">
        <v>2824</v>
      </c>
      <c r="AE6001" s="2" t="s">
        <v>388</v>
      </c>
      <c r="AF6001" s="2" t="s">
        <v>17407</v>
      </c>
      <c r="AG6001" s="2" t="s">
        <v>2998</v>
      </c>
      <c r="AH6001" s="2" t="s">
        <v>17086</v>
      </c>
    </row>
    <row r="6002" spans="24:34" x14ac:dyDescent="0.4">
      <c r="X6002" s="2" t="s">
        <v>11382</v>
      </c>
      <c r="Y6002" s="2">
        <v>1972</v>
      </c>
      <c r="Z6002" s="2">
        <v>4477</v>
      </c>
      <c r="AA6002" s="2">
        <v>335</v>
      </c>
      <c r="AB6002" s="2">
        <v>5</v>
      </c>
      <c r="AC6002" s="2">
        <v>4000</v>
      </c>
      <c r="AE6002" s="2" t="s">
        <v>11370</v>
      </c>
      <c r="AF6002" s="2" t="s">
        <v>17390</v>
      </c>
      <c r="AG6002" s="2" t="s">
        <v>2998</v>
      </c>
      <c r="AH6002" s="2" t="s">
        <v>17086</v>
      </c>
    </row>
    <row r="6003" spans="24:34" x14ac:dyDescent="0.4">
      <c r="X6003" s="2" t="s">
        <v>11384</v>
      </c>
      <c r="Y6003" s="2">
        <v>1970</v>
      </c>
      <c r="Z6003" s="2">
        <v>3793</v>
      </c>
      <c r="AA6003" s="2">
        <v>187</v>
      </c>
      <c r="AB6003" s="2">
        <v>5</v>
      </c>
      <c r="AC6003" s="2">
        <v>3131.6</v>
      </c>
      <c r="AE6003" s="2" t="s">
        <v>11372</v>
      </c>
      <c r="AF6003" s="2" t="s">
        <v>17390</v>
      </c>
      <c r="AG6003" s="2" t="s">
        <v>2998</v>
      </c>
      <c r="AH6003" s="2" t="s">
        <v>17398</v>
      </c>
    </row>
    <row r="6004" spans="24:34" x14ac:dyDescent="0.4">
      <c r="X6004" s="2" t="s">
        <v>11386</v>
      </c>
      <c r="Y6004" s="2">
        <v>1969</v>
      </c>
      <c r="Z6004" s="2">
        <v>2660</v>
      </c>
      <c r="AA6004" s="2">
        <v>198</v>
      </c>
      <c r="AB6004" s="2">
        <v>5</v>
      </c>
      <c r="AC6004" s="2">
        <v>2514</v>
      </c>
      <c r="AE6004" s="2" t="s">
        <v>11374</v>
      </c>
      <c r="AF6004" s="2" t="s">
        <v>17397</v>
      </c>
      <c r="AG6004" s="2" t="s">
        <v>2998</v>
      </c>
      <c r="AH6004" s="2" t="s">
        <v>17398</v>
      </c>
    </row>
    <row r="6005" spans="24:34" x14ac:dyDescent="0.4">
      <c r="X6005" s="2" t="s">
        <v>11387</v>
      </c>
      <c r="Y6005" s="2">
        <v>1970</v>
      </c>
      <c r="Z6005" s="2">
        <v>5523</v>
      </c>
      <c r="AA6005" s="2">
        <v>250</v>
      </c>
      <c r="AB6005" s="2">
        <v>5</v>
      </c>
      <c r="AC6005" s="2">
        <v>4488.6399999999994</v>
      </c>
      <c r="AE6005" s="2" t="s">
        <v>11375</v>
      </c>
      <c r="AF6005" s="2" t="s">
        <v>17397</v>
      </c>
      <c r="AG6005" s="2" t="s">
        <v>2998</v>
      </c>
      <c r="AH6005" s="2" t="s">
        <v>17393</v>
      </c>
    </row>
    <row r="6006" spans="24:34" x14ac:dyDescent="0.4">
      <c r="X6006" s="2" t="s">
        <v>11388</v>
      </c>
      <c r="Y6006" s="2">
        <v>1972</v>
      </c>
      <c r="Z6006" s="2">
        <v>6021</v>
      </c>
      <c r="AA6006" s="2">
        <v>213</v>
      </c>
      <c r="AB6006" s="2">
        <v>5</v>
      </c>
      <c r="AC6006" s="2">
        <v>6021</v>
      </c>
      <c r="AE6006" s="2" t="s">
        <v>11377</v>
      </c>
      <c r="AF6006" s="2" t="s">
        <v>17390</v>
      </c>
      <c r="AG6006" s="2" t="s">
        <v>2998</v>
      </c>
      <c r="AH6006" s="2" t="s">
        <v>17393</v>
      </c>
    </row>
    <row r="6007" spans="24:34" x14ac:dyDescent="0.4">
      <c r="X6007" s="2" t="s">
        <v>11390</v>
      </c>
      <c r="Y6007" s="2">
        <v>1975</v>
      </c>
      <c r="Z6007" s="2">
        <v>4544</v>
      </c>
      <c r="AA6007" s="2">
        <v>200</v>
      </c>
      <c r="AB6007" s="2">
        <v>5</v>
      </c>
      <c r="AC6007" s="2">
        <v>4544</v>
      </c>
      <c r="AE6007" s="2" t="s">
        <v>11378</v>
      </c>
      <c r="AF6007" s="2" t="s">
        <v>17390</v>
      </c>
      <c r="AG6007" s="2" t="s">
        <v>2998</v>
      </c>
      <c r="AH6007" s="2" t="s">
        <v>17086</v>
      </c>
    </row>
    <row r="6008" spans="24:34" x14ac:dyDescent="0.4">
      <c r="X6008" s="2" t="s">
        <v>11391</v>
      </c>
      <c r="Y6008" s="2">
        <v>1976</v>
      </c>
      <c r="Z6008" s="2">
        <v>6055</v>
      </c>
      <c r="AA6008" s="2">
        <v>208</v>
      </c>
      <c r="AB6008" s="2">
        <v>5</v>
      </c>
      <c r="AC6008" s="2">
        <v>4605</v>
      </c>
      <c r="AE6008" s="2" t="s">
        <v>2018</v>
      </c>
      <c r="AF6008" s="2" t="s">
        <v>17390</v>
      </c>
      <c r="AG6008" s="2" t="s">
        <v>2998</v>
      </c>
      <c r="AH6008" s="2" t="s">
        <v>17088</v>
      </c>
    </row>
    <row r="6009" spans="24:34" x14ac:dyDescent="0.4">
      <c r="X6009" s="2" t="s">
        <v>11392</v>
      </c>
      <c r="Y6009" s="2">
        <v>1974</v>
      </c>
      <c r="Z6009" s="2">
        <v>7718</v>
      </c>
      <c r="AA6009" s="2">
        <v>298</v>
      </c>
      <c r="AB6009" s="2">
        <v>5</v>
      </c>
      <c r="AC6009" s="2">
        <v>6095</v>
      </c>
      <c r="AE6009" s="2" t="s">
        <v>11380</v>
      </c>
      <c r="AF6009" s="2" t="s">
        <v>17390</v>
      </c>
      <c r="AG6009" s="2" t="s">
        <v>2998</v>
      </c>
      <c r="AH6009" s="2" t="s">
        <v>17393</v>
      </c>
    </row>
    <row r="6010" spans="24:34" x14ac:dyDescent="0.4">
      <c r="X6010" s="2" t="s">
        <v>11394</v>
      </c>
      <c r="Y6010" s="2">
        <v>1975</v>
      </c>
      <c r="Z6010" s="2">
        <v>5811.1</v>
      </c>
      <c r="AA6010" s="2">
        <v>260</v>
      </c>
      <c r="AB6010" s="2">
        <v>5</v>
      </c>
      <c r="AC6010" s="2">
        <v>4592.3999999999996</v>
      </c>
      <c r="AE6010" s="2" t="s">
        <v>11382</v>
      </c>
      <c r="AF6010" s="2" t="s">
        <v>17390</v>
      </c>
      <c r="AG6010" s="2" t="s">
        <v>2998</v>
      </c>
      <c r="AH6010" s="2" t="s">
        <v>17392</v>
      </c>
    </row>
    <row r="6011" spans="24:34" x14ac:dyDescent="0.4">
      <c r="X6011" s="2" t="s">
        <v>2019</v>
      </c>
      <c r="Y6011" s="2">
        <v>1972</v>
      </c>
      <c r="Z6011" s="2">
        <v>6086.1</v>
      </c>
      <c r="AA6011" s="2">
        <v>260</v>
      </c>
      <c r="AB6011" s="2">
        <v>5</v>
      </c>
      <c r="AC6011" s="2">
        <v>4453.3999999999996</v>
      </c>
      <c r="AE6011" s="2" t="s">
        <v>11384</v>
      </c>
      <c r="AF6011" s="2" t="s">
        <v>17390</v>
      </c>
      <c r="AG6011" s="2" t="s">
        <v>2998</v>
      </c>
      <c r="AH6011" s="2" t="s">
        <v>17400</v>
      </c>
    </row>
    <row r="6012" spans="24:34" x14ac:dyDescent="0.4">
      <c r="X6012" s="2" t="s">
        <v>11395</v>
      </c>
      <c r="Y6012" s="2">
        <v>1972</v>
      </c>
      <c r="Z6012" s="2">
        <v>6139.4</v>
      </c>
      <c r="AA6012" s="2">
        <v>195</v>
      </c>
      <c r="AB6012" s="2">
        <v>5</v>
      </c>
      <c r="AC6012" s="2">
        <v>4490.7</v>
      </c>
      <c r="AE6012" s="2" t="s">
        <v>11386</v>
      </c>
      <c r="AF6012" s="2" t="s">
        <v>17390</v>
      </c>
      <c r="AG6012" s="2" t="s">
        <v>2998</v>
      </c>
      <c r="AH6012" s="2" t="s">
        <v>17400</v>
      </c>
    </row>
    <row r="6013" spans="24:34" x14ac:dyDescent="0.4">
      <c r="X6013" s="2" t="s">
        <v>11397</v>
      </c>
      <c r="Y6013" s="2">
        <v>1975</v>
      </c>
      <c r="Z6013" s="2">
        <v>5772</v>
      </c>
      <c r="AA6013" s="2">
        <v>260</v>
      </c>
      <c r="AB6013" s="2">
        <v>5</v>
      </c>
      <c r="AC6013" s="2">
        <v>4567.8</v>
      </c>
      <c r="AE6013" s="2" t="s">
        <v>11387</v>
      </c>
      <c r="AF6013" s="2" t="s">
        <v>17390</v>
      </c>
      <c r="AG6013" s="2" t="s">
        <v>2998</v>
      </c>
      <c r="AH6013" s="2" t="s">
        <v>17398</v>
      </c>
    </row>
    <row r="6014" spans="24:34" x14ac:dyDescent="0.4">
      <c r="X6014" s="2" t="s">
        <v>389</v>
      </c>
      <c r="Y6014" s="2">
        <v>1963</v>
      </c>
      <c r="Z6014" s="2">
        <v>419.1</v>
      </c>
      <c r="AA6014" s="2">
        <v>20</v>
      </c>
      <c r="AB6014" s="2">
        <v>2</v>
      </c>
      <c r="AC6014" s="2">
        <v>400</v>
      </c>
      <c r="AE6014" s="2" t="s">
        <v>11388</v>
      </c>
      <c r="AF6014" s="2" t="s">
        <v>17390</v>
      </c>
      <c r="AG6014" s="2" t="s">
        <v>2998</v>
      </c>
      <c r="AH6014" s="2" t="s">
        <v>17398</v>
      </c>
    </row>
    <row r="6015" spans="24:34" x14ac:dyDescent="0.4">
      <c r="X6015" s="2" t="s">
        <v>11398</v>
      </c>
      <c r="Y6015" s="2">
        <v>1958</v>
      </c>
      <c r="Z6015" s="2">
        <v>426.2</v>
      </c>
      <c r="AA6015" s="2">
        <v>15</v>
      </c>
      <c r="AB6015" s="2">
        <v>2</v>
      </c>
      <c r="AC6015" s="2">
        <v>385.2</v>
      </c>
      <c r="AE6015" s="2" t="s">
        <v>11390</v>
      </c>
      <c r="AF6015" s="2" t="s">
        <v>17390</v>
      </c>
      <c r="AG6015" s="2" t="s">
        <v>2998</v>
      </c>
      <c r="AH6015" s="2" t="s">
        <v>17398</v>
      </c>
    </row>
    <row r="6016" spans="24:34" x14ac:dyDescent="0.4">
      <c r="X6016" s="2" t="s">
        <v>11399</v>
      </c>
      <c r="Y6016" s="2">
        <v>1957</v>
      </c>
      <c r="Z6016" s="2">
        <v>442.5</v>
      </c>
      <c r="AA6016" s="2">
        <v>13</v>
      </c>
      <c r="AB6016" s="2">
        <v>2</v>
      </c>
      <c r="AC6016" s="2">
        <v>297.8</v>
      </c>
      <c r="AE6016" s="2" t="s">
        <v>11391</v>
      </c>
      <c r="AF6016" s="2" t="s">
        <v>17390</v>
      </c>
      <c r="AG6016" s="2" t="s">
        <v>2998</v>
      </c>
      <c r="AH6016" s="2" t="s">
        <v>17398</v>
      </c>
    </row>
    <row r="6017" spans="24:34" x14ac:dyDescent="0.4">
      <c r="X6017" s="2" t="s">
        <v>11401</v>
      </c>
      <c r="Y6017" s="2">
        <v>1970</v>
      </c>
      <c r="Z6017" s="2">
        <v>3607.7</v>
      </c>
      <c r="AA6017" s="2">
        <v>187</v>
      </c>
      <c r="AB6017" s="2">
        <v>5</v>
      </c>
      <c r="AC6017" s="2">
        <v>2828.6</v>
      </c>
      <c r="AE6017" s="2" t="s">
        <v>11392</v>
      </c>
      <c r="AF6017" s="2" t="s">
        <v>17390</v>
      </c>
      <c r="AG6017" s="2" t="s">
        <v>2998</v>
      </c>
      <c r="AH6017" s="2" t="s">
        <v>17392</v>
      </c>
    </row>
    <row r="6018" spans="24:34" x14ac:dyDescent="0.4">
      <c r="X6018" s="2" t="s">
        <v>11402</v>
      </c>
      <c r="Y6018" s="2">
        <v>1948</v>
      </c>
      <c r="Z6018" s="2">
        <v>283.5</v>
      </c>
      <c r="AA6018" s="2">
        <v>11</v>
      </c>
      <c r="AB6018" s="2">
        <v>2</v>
      </c>
      <c r="AC6018" s="2">
        <v>162.69999999999999</v>
      </c>
      <c r="AE6018" s="2" t="s">
        <v>11394</v>
      </c>
      <c r="AF6018" s="2" t="s">
        <v>17390</v>
      </c>
      <c r="AG6018" s="2" t="s">
        <v>2998</v>
      </c>
      <c r="AH6018" s="2" t="s">
        <v>17398</v>
      </c>
    </row>
    <row r="6019" spans="24:34" x14ac:dyDescent="0.4">
      <c r="X6019" s="2" t="s">
        <v>11405</v>
      </c>
      <c r="Y6019" s="2">
        <v>1976</v>
      </c>
      <c r="Z6019" s="2">
        <v>6152</v>
      </c>
      <c r="AA6019" s="2">
        <v>216</v>
      </c>
      <c r="AB6019" s="2">
        <v>5</v>
      </c>
      <c r="AC6019" s="2">
        <v>3112.8</v>
      </c>
      <c r="AE6019" s="2" t="s">
        <v>2019</v>
      </c>
      <c r="AF6019" s="2" t="s">
        <v>17390</v>
      </c>
      <c r="AG6019" s="2" t="s">
        <v>2998</v>
      </c>
      <c r="AH6019" s="2" t="s">
        <v>17398</v>
      </c>
    </row>
    <row r="6020" spans="24:34" x14ac:dyDescent="0.4">
      <c r="X6020" s="2" t="s">
        <v>11406</v>
      </c>
      <c r="Y6020" s="2">
        <v>1956</v>
      </c>
      <c r="Z6020" s="2">
        <v>386.8</v>
      </c>
      <c r="AA6020" s="2">
        <v>19</v>
      </c>
      <c r="AB6020" s="2">
        <v>2</v>
      </c>
      <c r="AC6020" s="2">
        <v>386.8</v>
      </c>
      <c r="AE6020" s="2" t="s">
        <v>11395</v>
      </c>
      <c r="AF6020" s="2" t="s">
        <v>17390</v>
      </c>
      <c r="AG6020" s="2" t="s">
        <v>2998</v>
      </c>
      <c r="AH6020" s="2" t="s">
        <v>17398</v>
      </c>
    </row>
    <row r="6021" spans="24:34" x14ac:dyDescent="0.4">
      <c r="X6021" s="2" t="s">
        <v>2020</v>
      </c>
      <c r="Y6021" s="2">
        <v>1989</v>
      </c>
      <c r="Z6021" s="2">
        <v>4406.3999999999996</v>
      </c>
      <c r="AA6021" s="2">
        <v>125</v>
      </c>
      <c r="AB6021" s="2">
        <v>9</v>
      </c>
      <c r="AC6021" s="2">
        <v>3947.66</v>
      </c>
      <c r="AE6021" s="2" t="s">
        <v>11397</v>
      </c>
      <c r="AF6021" s="2" t="s">
        <v>17390</v>
      </c>
      <c r="AG6021" s="2" t="s">
        <v>2998</v>
      </c>
      <c r="AH6021" s="2" t="s">
        <v>17398</v>
      </c>
    </row>
    <row r="6022" spans="24:34" x14ac:dyDescent="0.4">
      <c r="X6022" s="2" t="s">
        <v>11407</v>
      </c>
      <c r="Y6022" s="2">
        <v>1981</v>
      </c>
      <c r="Z6022" s="2">
        <v>5906.4</v>
      </c>
      <c r="AA6022" s="2">
        <v>221</v>
      </c>
      <c r="AB6022" s="2">
        <v>9</v>
      </c>
      <c r="AC6022" s="2">
        <v>5906.4</v>
      </c>
      <c r="AE6022" s="2" t="s">
        <v>389</v>
      </c>
      <c r="AF6022" s="2" t="s">
        <v>17390</v>
      </c>
      <c r="AG6022" s="2" t="s">
        <v>2998</v>
      </c>
      <c r="AH6022" s="2" t="s">
        <v>17086</v>
      </c>
    </row>
    <row r="6023" spans="24:34" x14ac:dyDescent="0.4">
      <c r="X6023" s="2" t="s">
        <v>11409</v>
      </c>
      <c r="Y6023" s="2">
        <v>1956</v>
      </c>
      <c r="Z6023" s="2">
        <v>510.5</v>
      </c>
      <c r="AA6023" s="2">
        <v>19</v>
      </c>
      <c r="AB6023" s="2">
        <v>2</v>
      </c>
      <c r="AC6023" s="2">
        <v>384.7</v>
      </c>
      <c r="AE6023" s="2" t="s">
        <v>11398</v>
      </c>
      <c r="AF6023" s="2" t="s">
        <v>17390</v>
      </c>
      <c r="AG6023" s="2" t="s">
        <v>2998</v>
      </c>
      <c r="AH6023" s="2" t="s">
        <v>17086</v>
      </c>
    </row>
    <row r="6024" spans="24:34" x14ac:dyDescent="0.4">
      <c r="X6024" s="2" t="s">
        <v>2021</v>
      </c>
      <c r="Y6024" s="2">
        <v>2005</v>
      </c>
      <c r="Z6024" s="2">
        <v>10858.1</v>
      </c>
      <c r="AA6024" s="2">
        <v>225</v>
      </c>
      <c r="AB6024" s="2">
        <v>9</v>
      </c>
      <c r="AC6024" s="2">
        <v>10272.1</v>
      </c>
      <c r="AE6024" s="2" t="s">
        <v>11399</v>
      </c>
      <c r="AF6024" s="2" t="s">
        <v>17390</v>
      </c>
      <c r="AG6024" s="2" t="s">
        <v>2998</v>
      </c>
      <c r="AH6024" s="2" t="s">
        <v>17088</v>
      </c>
    </row>
    <row r="6025" spans="24:34" x14ac:dyDescent="0.4">
      <c r="X6025" s="2" t="s">
        <v>390</v>
      </c>
      <c r="Y6025" s="2">
        <v>1989</v>
      </c>
      <c r="Z6025" s="2">
        <v>33139</v>
      </c>
      <c r="AA6025" s="2">
        <v>750</v>
      </c>
      <c r="AB6025" s="2">
        <v>9</v>
      </c>
      <c r="AC6025" s="2">
        <v>33139</v>
      </c>
      <c r="AE6025" s="2" t="s">
        <v>11401</v>
      </c>
      <c r="AF6025" s="2" t="s">
        <v>17390</v>
      </c>
      <c r="AG6025" s="2" t="s">
        <v>2998</v>
      </c>
      <c r="AH6025" s="2" t="s">
        <v>17393</v>
      </c>
    </row>
    <row r="6026" spans="24:34" x14ac:dyDescent="0.4">
      <c r="X6026" s="2" t="s">
        <v>11410</v>
      </c>
      <c r="Y6026" s="2">
        <v>1980</v>
      </c>
      <c r="Z6026" s="2">
        <v>4818.3</v>
      </c>
      <c r="AA6026" s="2">
        <v>117</v>
      </c>
      <c r="AB6026" s="2">
        <v>5</v>
      </c>
      <c r="AC6026" s="2">
        <v>3881.6</v>
      </c>
      <c r="AE6026" s="2" t="s">
        <v>11402</v>
      </c>
      <c r="AF6026" s="2" t="s">
        <v>17403</v>
      </c>
      <c r="AG6026" s="2" t="s">
        <v>2998</v>
      </c>
      <c r="AH6026" s="2" t="s">
        <v>17086</v>
      </c>
    </row>
    <row r="6027" spans="24:34" x14ac:dyDescent="0.4">
      <c r="X6027" s="2" t="s">
        <v>2027</v>
      </c>
      <c r="Y6027" s="2">
        <v>1961</v>
      </c>
      <c r="Z6027" s="2">
        <v>296.39999999999998</v>
      </c>
      <c r="AA6027" s="2">
        <v>8</v>
      </c>
      <c r="AB6027" s="2">
        <v>2</v>
      </c>
      <c r="AC6027" s="2">
        <v>275.5</v>
      </c>
      <c r="AE6027" s="2" t="s">
        <v>11405</v>
      </c>
      <c r="AF6027" s="2" t="s">
        <v>17390</v>
      </c>
      <c r="AG6027" s="2" t="s">
        <v>2998</v>
      </c>
      <c r="AH6027" s="2" t="s">
        <v>17398</v>
      </c>
    </row>
    <row r="6028" spans="24:34" x14ac:dyDescent="0.4">
      <c r="X6028" s="2" t="s">
        <v>11412</v>
      </c>
      <c r="Y6028" s="2">
        <v>1963</v>
      </c>
      <c r="Z6028" s="2">
        <v>325</v>
      </c>
      <c r="AA6028" s="2">
        <v>21</v>
      </c>
      <c r="AB6028" s="2">
        <v>2</v>
      </c>
      <c r="AC6028" s="2">
        <v>292.60000000000002</v>
      </c>
      <c r="AE6028" s="2" t="s">
        <v>11406</v>
      </c>
      <c r="AF6028" s="2" t="s">
        <v>17390</v>
      </c>
      <c r="AG6028" s="2" t="s">
        <v>2998</v>
      </c>
      <c r="AH6028" s="2" t="s">
        <v>17086</v>
      </c>
    </row>
    <row r="6029" spans="24:34" x14ac:dyDescent="0.4">
      <c r="X6029" s="2" t="s">
        <v>2028</v>
      </c>
      <c r="Y6029" s="2">
        <v>1983</v>
      </c>
      <c r="Z6029" s="2">
        <v>2977.5</v>
      </c>
      <c r="AA6029" s="2">
        <v>112</v>
      </c>
      <c r="AB6029" s="2">
        <v>5</v>
      </c>
      <c r="AC6029" s="2">
        <v>2669</v>
      </c>
      <c r="AE6029" s="2" t="s">
        <v>2020</v>
      </c>
      <c r="AF6029" s="2" t="s">
        <v>17397</v>
      </c>
      <c r="AG6029" s="2" t="s">
        <v>2998</v>
      </c>
      <c r="AH6029" s="2" t="s">
        <v>17088</v>
      </c>
    </row>
    <row r="6030" spans="24:34" x14ac:dyDescent="0.4">
      <c r="X6030" s="2" t="s">
        <v>11415</v>
      </c>
      <c r="Y6030" s="2">
        <v>1973</v>
      </c>
      <c r="Z6030" s="2">
        <v>6599.36</v>
      </c>
      <c r="AA6030" s="2">
        <v>216</v>
      </c>
      <c r="AB6030" s="2">
        <v>5</v>
      </c>
      <c r="AC6030" s="2">
        <v>6084</v>
      </c>
      <c r="AE6030" s="2" t="s">
        <v>11407</v>
      </c>
      <c r="AF6030" s="2" t="s">
        <v>17397</v>
      </c>
      <c r="AG6030" s="2" t="s">
        <v>2998</v>
      </c>
      <c r="AH6030" s="2" t="s">
        <v>17400</v>
      </c>
    </row>
    <row r="6031" spans="24:34" x14ac:dyDescent="0.4">
      <c r="X6031" s="2" t="s">
        <v>11417</v>
      </c>
      <c r="Y6031" s="2">
        <v>1975</v>
      </c>
      <c r="Z6031" s="2">
        <v>4940</v>
      </c>
      <c r="AA6031" s="2">
        <v>201</v>
      </c>
      <c r="AB6031" s="2">
        <v>5</v>
      </c>
      <c r="AC6031" s="2">
        <v>4512.37</v>
      </c>
      <c r="AE6031" s="2" t="s">
        <v>11409</v>
      </c>
      <c r="AF6031" s="2" t="s">
        <v>17407</v>
      </c>
      <c r="AG6031" s="2" t="s">
        <v>2998</v>
      </c>
      <c r="AH6031" s="2" t="s">
        <v>17086</v>
      </c>
    </row>
    <row r="6032" spans="24:34" x14ac:dyDescent="0.4">
      <c r="X6032" s="2" t="s">
        <v>11425</v>
      </c>
      <c r="Y6032" s="2">
        <v>1990</v>
      </c>
      <c r="Z6032" s="2">
        <v>28464.2</v>
      </c>
      <c r="AA6032" s="2">
        <v>895</v>
      </c>
      <c r="AB6032" s="2">
        <v>9</v>
      </c>
      <c r="AC6032" s="2">
        <v>22228.1</v>
      </c>
      <c r="AE6032" s="2" t="s">
        <v>2021</v>
      </c>
      <c r="AF6032" s="2" t="s">
        <v>17390</v>
      </c>
      <c r="AG6032" s="2" t="s">
        <v>2998</v>
      </c>
      <c r="AH6032" s="2" t="s">
        <v>17393</v>
      </c>
    </row>
    <row r="6033" spans="24:34" x14ac:dyDescent="0.4">
      <c r="X6033" s="2" t="s">
        <v>11420</v>
      </c>
      <c r="Y6033" s="2">
        <v>2003</v>
      </c>
      <c r="Z6033" s="2">
        <v>5006.7</v>
      </c>
      <c r="AA6033" s="2">
        <v>176</v>
      </c>
      <c r="AB6033" s="2">
        <v>9</v>
      </c>
      <c r="AC6033" s="2">
        <v>3845.1</v>
      </c>
      <c r="AE6033" s="2" t="s">
        <v>390</v>
      </c>
      <c r="AF6033" s="2" t="s">
        <v>17397</v>
      </c>
      <c r="AG6033" s="2" t="s">
        <v>2998</v>
      </c>
      <c r="AH6033" s="2" t="s">
        <v>17426</v>
      </c>
    </row>
    <row r="6034" spans="24:34" x14ac:dyDescent="0.4">
      <c r="X6034" s="2" t="s">
        <v>11421</v>
      </c>
      <c r="Y6034" s="2">
        <v>1994</v>
      </c>
      <c r="Z6034" s="2">
        <v>4981.6000000000004</v>
      </c>
      <c r="AA6034" s="2">
        <v>151</v>
      </c>
      <c r="AB6034" s="2">
        <v>9</v>
      </c>
      <c r="AC6034" s="2">
        <v>3855.3</v>
      </c>
      <c r="AE6034" s="2" t="s">
        <v>11410</v>
      </c>
      <c r="AF6034" s="2" t="s">
        <v>17390</v>
      </c>
      <c r="AG6034" s="2" t="s">
        <v>17640</v>
      </c>
      <c r="AH6034" s="2" t="s">
        <v>17398</v>
      </c>
    </row>
    <row r="6035" spans="24:34" x14ac:dyDescent="0.4">
      <c r="X6035" s="2" t="s">
        <v>11423</v>
      </c>
      <c r="Y6035" s="2">
        <v>1994</v>
      </c>
      <c r="Z6035" s="2">
        <v>4945.1000000000004</v>
      </c>
      <c r="AA6035" s="2">
        <v>160</v>
      </c>
      <c r="AB6035" s="2">
        <v>9</v>
      </c>
      <c r="AC6035" s="2">
        <v>3847</v>
      </c>
      <c r="AE6035" s="2" t="s">
        <v>2027</v>
      </c>
      <c r="AF6035" s="2" t="s">
        <v>17390</v>
      </c>
      <c r="AG6035" s="2" t="s">
        <v>17641</v>
      </c>
      <c r="AH6035" s="2" t="s">
        <v>17086</v>
      </c>
    </row>
    <row r="6036" spans="24:34" x14ac:dyDescent="0.4">
      <c r="X6036" s="2" t="s">
        <v>11427</v>
      </c>
      <c r="Y6036" s="2">
        <v>1971</v>
      </c>
      <c r="Z6036" s="2">
        <v>7618.9</v>
      </c>
      <c r="AA6036" s="2">
        <v>218</v>
      </c>
      <c r="AB6036" s="2">
        <v>5</v>
      </c>
      <c r="AC6036" s="2">
        <v>6010.8</v>
      </c>
      <c r="AE6036" s="2" t="s">
        <v>11412</v>
      </c>
      <c r="AF6036" s="2" t="s">
        <v>17390</v>
      </c>
      <c r="AG6036" s="2" t="s">
        <v>2998</v>
      </c>
      <c r="AH6036" s="2" t="s">
        <v>17086</v>
      </c>
    </row>
    <row r="6037" spans="24:34" x14ac:dyDescent="0.4">
      <c r="X6037" s="2" t="s">
        <v>11429</v>
      </c>
      <c r="Y6037" s="2">
        <v>1969</v>
      </c>
      <c r="Z6037" s="2">
        <v>3706.9</v>
      </c>
      <c r="AA6037" s="2">
        <v>147</v>
      </c>
      <c r="AB6037" s="2">
        <v>5</v>
      </c>
      <c r="AC6037" s="2">
        <v>3129.7</v>
      </c>
      <c r="AE6037" s="2" t="s">
        <v>2028</v>
      </c>
      <c r="AF6037" s="2" t="s">
        <v>17390</v>
      </c>
      <c r="AG6037" s="2" t="s">
        <v>17642</v>
      </c>
      <c r="AH6037" s="2" t="s">
        <v>17393</v>
      </c>
    </row>
    <row r="6038" spans="24:34" x14ac:dyDescent="0.4">
      <c r="X6038" s="2" t="s">
        <v>11430</v>
      </c>
      <c r="Y6038" s="2">
        <v>1969</v>
      </c>
      <c r="Z6038" s="2">
        <v>6303.2</v>
      </c>
      <c r="AA6038" s="2">
        <v>179</v>
      </c>
      <c r="AB6038" s="2">
        <v>5</v>
      </c>
      <c r="AC6038" s="2">
        <v>5932.9</v>
      </c>
      <c r="AE6038" s="2" t="s">
        <v>11415</v>
      </c>
      <c r="AF6038" s="2" t="s">
        <v>17390</v>
      </c>
      <c r="AG6038" s="2" t="s">
        <v>17643</v>
      </c>
      <c r="AH6038" s="2" t="s">
        <v>17392</v>
      </c>
    </row>
    <row r="6039" spans="24:34" x14ac:dyDescent="0.4">
      <c r="X6039" s="2" t="s">
        <v>11432</v>
      </c>
      <c r="Y6039" s="2">
        <v>1957</v>
      </c>
      <c r="Z6039" s="2">
        <v>410.2</v>
      </c>
      <c r="AA6039" s="2">
        <v>12</v>
      </c>
      <c r="AB6039" s="2">
        <v>2</v>
      </c>
      <c r="AC6039" s="2">
        <v>376.4</v>
      </c>
      <c r="AE6039" s="2" t="s">
        <v>11417</v>
      </c>
      <c r="AF6039" s="2" t="s">
        <v>17390</v>
      </c>
      <c r="AG6039" s="2" t="s">
        <v>17644</v>
      </c>
      <c r="AH6039" s="2" t="s">
        <v>17398</v>
      </c>
    </row>
    <row r="6040" spans="24:34" x14ac:dyDescent="0.4">
      <c r="X6040" s="2" t="s">
        <v>11434</v>
      </c>
      <c r="Y6040" s="2">
        <v>1957</v>
      </c>
      <c r="Z6040" s="2">
        <v>406.9</v>
      </c>
      <c r="AA6040" s="2">
        <v>10</v>
      </c>
      <c r="AB6040" s="2">
        <v>2</v>
      </c>
      <c r="AC6040" s="2">
        <v>375.2</v>
      </c>
      <c r="AE6040" s="2" t="s">
        <v>11420</v>
      </c>
      <c r="AF6040" s="2" t="s">
        <v>17397</v>
      </c>
      <c r="AG6040" s="2" t="s">
        <v>2998</v>
      </c>
      <c r="AH6040" s="2" t="s">
        <v>17088</v>
      </c>
    </row>
    <row r="6041" spans="24:34" x14ac:dyDescent="0.4">
      <c r="X6041" s="2" t="s">
        <v>11436</v>
      </c>
      <c r="Y6041" s="2">
        <v>1957</v>
      </c>
      <c r="Z6041" s="2">
        <v>410.9</v>
      </c>
      <c r="AA6041" s="2">
        <v>13</v>
      </c>
      <c r="AB6041" s="2">
        <v>2</v>
      </c>
      <c r="AC6041" s="2">
        <v>379.8</v>
      </c>
      <c r="AE6041" s="2" t="s">
        <v>11421</v>
      </c>
      <c r="AF6041" s="2" t="s">
        <v>17397</v>
      </c>
      <c r="AG6041" s="2" t="s">
        <v>2998</v>
      </c>
      <c r="AH6041" s="2" t="s">
        <v>17088</v>
      </c>
    </row>
    <row r="6042" spans="24:34" x14ac:dyDescent="0.4">
      <c r="X6042" s="2" t="s">
        <v>2029</v>
      </c>
      <c r="Y6042" s="2">
        <v>2006</v>
      </c>
      <c r="Z6042" s="2">
        <v>9139</v>
      </c>
      <c r="AA6042" s="2">
        <v>182</v>
      </c>
      <c r="AB6042" s="2">
        <v>16</v>
      </c>
      <c r="AC6042" s="2">
        <v>5883</v>
      </c>
      <c r="AE6042" s="2" t="s">
        <v>11423</v>
      </c>
      <c r="AF6042" s="2" t="s">
        <v>17397</v>
      </c>
      <c r="AG6042" s="2" t="s">
        <v>2998</v>
      </c>
      <c r="AH6042" s="2" t="s">
        <v>17088</v>
      </c>
    </row>
    <row r="6043" spans="24:34" x14ac:dyDescent="0.4">
      <c r="X6043" s="2" t="s">
        <v>11439</v>
      </c>
      <c r="Y6043" s="2">
        <v>2017</v>
      </c>
      <c r="Z6043" s="2">
        <v>9732</v>
      </c>
      <c r="AA6043" s="2">
        <v>13</v>
      </c>
      <c r="AB6043" s="2">
        <v>14</v>
      </c>
      <c r="AC6043" s="2">
        <v>6437.8</v>
      </c>
      <c r="AE6043" s="2" t="s">
        <v>11425</v>
      </c>
      <c r="AF6043" s="2" t="s">
        <v>17397</v>
      </c>
      <c r="AG6043" s="2" t="s">
        <v>2998</v>
      </c>
      <c r="AH6043" s="2" t="s">
        <v>17540</v>
      </c>
    </row>
    <row r="6044" spans="24:34" x14ac:dyDescent="0.4">
      <c r="X6044" s="2" t="s">
        <v>11440</v>
      </c>
      <c r="Y6044" s="2">
        <v>1957</v>
      </c>
      <c r="Z6044" s="2">
        <v>389.01</v>
      </c>
      <c r="AA6044" s="2">
        <v>9</v>
      </c>
      <c r="AB6044" s="2">
        <v>2</v>
      </c>
      <c r="AC6044" s="2">
        <v>358.31</v>
      </c>
      <c r="AE6044" s="2" t="s">
        <v>11427</v>
      </c>
      <c r="AF6044" s="2" t="s">
        <v>17390</v>
      </c>
      <c r="AG6044" s="2" t="s">
        <v>17645</v>
      </c>
      <c r="AH6044" s="2" t="s">
        <v>17392</v>
      </c>
    </row>
    <row r="6045" spans="24:34" x14ac:dyDescent="0.4">
      <c r="X6045" s="2" t="s">
        <v>11441</v>
      </c>
      <c r="Y6045" s="2">
        <v>1958</v>
      </c>
      <c r="Z6045" s="2">
        <v>408.2</v>
      </c>
      <c r="AA6045" s="2">
        <v>12</v>
      </c>
      <c r="AB6045" s="2">
        <v>2</v>
      </c>
      <c r="AC6045" s="2">
        <v>408.2</v>
      </c>
      <c r="AE6045" s="2" t="s">
        <v>11429</v>
      </c>
      <c r="AF6045" s="2" t="s">
        <v>17390</v>
      </c>
      <c r="AG6045" s="2" t="s">
        <v>17646</v>
      </c>
      <c r="AH6045" s="2" t="s">
        <v>17393</v>
      </c>
    </row>
    <row r="6046" spans="24:34" x14ac:dyDescent="0.4">
      <c r="X6046" s="2" t="s">
        <v>11442</v>
      </c>
      <c r="Y6046" s="2">
        <v>1958</v>
      </c>
      <c r="Z6046" s="2">
        <v>406</v>
      </c>
      <c r="AA6046" s="2">
        <v>21</v>
      </c>
      <c r="AB6046" s="2">
        <v>2</v>
      </c>
      <c r="AC6046" s="2">
        <v>406</v>
      </c>
      <c r="AE6046" s="2" t="s">
        <v>11430</v>
      </c>
      <c r="AF6046" s="2" t="s">
        <v>17390</v>
      </c>
      <c r="AG6046" s="2" t="s">
        <v>17647</v>
      </c>
      <c r="AH6046" s="2" t="s">
        <v>17398</v>
      </c>
    </row>
    <row r="6047" spans="24:34" x14ac:dyDescent="0.4">
      <c r="X6047" s="2" t="s">
        <v>11443</v>
      </c>
      <c r="Y6047" s="2">
        <v>1959</v>
      </c>
      <c r="Z6047" s="2">
        <v>381.7</v>
      </c>
      <c r="AA6047" s="2">
        <v>16</v>
      </c>
      <c r="AB6047" s="2">
        <v>2</v>
      </c>
      <c r="AC6047" s="2">
        <v>381.7</v>
      </c>
      <c r="AE6047" s="2" t="s">
        <v>11432</v>
      </c>
      <c r="AF6047" s="2" t="s">
        <v>17390</v>
      </c>
      <c r="AG6047" s="2" t="s">
        <v>17648</v>
      </c>
      <c r="AH6047" s="2" t="s">
        <v>17086</v>
      </c>
    </row>
    <row r="6048" spans="24:34" x14ac:dyDescent="0.4">
      <c r="X6048" s="2" t="s">
        <v>11445</v>
      </c>
      <c r="Y6048" s="2">
        <v>1958</v>
      </c>
      <c r="Z6048" s="2">
        <v>407.9</v>
      </c>
      <c r="AA6048" s="2">
        <v>14</v>
      </c>
      <c r="AB6048" s="2">
        <v>2</v>
      </c>
      <c r="AC6048" s="2">
        <v>370.4</v>
      </c>
      <c r="AE6048" s="2" t="s">
        <v>11434</v>
      </c>
      <c r="AF6048" s="2" t="s">
        <v>17390</v>
      </c>
      <c r="AG6048" s="2" t="s">
        <v>2998</v>
      </c>
      <c r="AH6048" s="2" t="s">
        <v>17086</v>
      </c>
    </row>
    <row r="6049" spans="24:34" x14ac:dyDescent="0.4">
      <c r="X6049" s="2" t="s">
        <v>11446</v>
      </c>
      <c r="Y6049" s="2">
        <v>1959</v>
      </c>
      <c r="Z6049" s="2">
        <v>315.3</v>
      </c>
      <c r="AA6049" s="2">
        <v>9</v>
      </c>
      <c r="AB6049" s="2">
        <v>2</v>
      </c>
      <c r="AC6049" s="2">
        <v>315.3</v>
      </c>
      <c r="AE6049" s="2" t="s">
        <v>11436</v>
      </c>
      <c r="AF6049" s="2" t="s">
        <v>17390</v>
      </c>
      <c r="AG6049" s="2" t="s">
        <v>2998</v>
      </c>
      <c r="AH6049" s="2" t="s">
        <v>17086</v>
      </c>
    </row>
    <row r="6050" spans="24:34" x14ac:dyDescent="0.4">
      <c r="X6050" s="2" t="s">
        <v>11447</v>
      </c>
      <c r="Y6050" s="2">
        <v>1959</v>
      </c>
      <c r="Z6050" s="2">
        <v>314.10000000000002</v>
      </c>
      <c r="AA6050" s="2">
        <v>8</v>
      </c>
      <c r="AB6050" s="2">
        <v>2</v>
      </c>
      <c r="AC6050" s="2">
        <v>285.10000000000002</v>
      </c>
      <c r="AE6050" s="2" t="s">
        <v>2029</v>
      </c>
      <c r="AF6050" s="2" t="s">
        <v>17390</v>
      </c>
      <c r="AG6050" s="2" t="s">
        <v>2998</v>
      </c>
      <c r="AH6050" s="2" t="s">
        <v>17086</v>
      </c>
    </row>
    <row r="6051" spans="24:34" x14ac:dyDescent="0.4">
      <c r="X6051" s="2" t="s">
        <v>11448</v>
      </c>
      <c r="Y6051" s="2">
        <v>1959</v>
      </c>
      <c r="Z6051" s="2">
        <v>311.7</v>
      </c>
      <c r="AA6051" s="2">
        <v>13</v>
      </c>
      <c r="AB6051" s="2">
        <v>2</v>
      </c>
      <c r="AC6051" s="2">
        <v>311.7</v>
      </c>
      <c r="AE6051" s="2" t="s">
        <v>11439</v>
      </c>
      <c r="AF6051" s="2" t="s">
        <v>17390</v>
      </c>
      <c r="AG6051" s="2" t="s">
        <v>2998</v>
      </c>
      <c r="AH6051" s="2" t="s">
        <v>17086</v>
      </c>
    </row>
    <row r="6052" spans="24:34" x14ac:dyDescent="0.4">
      <c r="X6052" s="2" t="s">
        <v>11449</v>
      </c>
      <c r="Y6052" s="2">
        <v>1960</v>
      </c>
      <c r="Z6052" s="2">
        <v>598.20000000000005</v>
      </c>
      <c r="AA6052" s="2">
        <v>18</v>
      </c>
      <c r="AB6052" s="2">
        <v>2</v>
      </c>
      <c r="AC6052" s="2">
        <v>598.20000000000005</v>
      </c>
      <c r="AE6052" s="2" t="s">
        <v>11440</v>
      </c>
      <c r="AF6052" s="2" t="s">
        <v>17390</v>
      </c>
      <c r="AG6052" s="2" t="s">
        <v>2998</v>
      </c>
      <c r="AH6052" s="2" t="s">
        <v>17086</v>
      </c>
    </row>
    <row r="6053" spans="24:34" x14ac:dyDescent="0.4">
      <c r="X6053" s="2" t="s">
        <v>2030</v>
      </c>
      <c r="Y6053" s="2">
        <v>1985</v>
      </c>
      <c r="Z6053" s="2">
        <v>15266.7</v>
      </c>
      <c r="AA6053" s="2">
        <v>538</v>
      </c>
      <c r="AB6053" s="2">
        <v>9</v>
      </c>
      <c r="AC6053" s="2">
        <v>13677.4</v>
      </c>
      <c r="AE6053" s="2" t="s">
        <v>11441</v>
      </c>
      <c r="AF6053" s="2" t="s">
        <v>17390</v>
      </c>
      <c r="AG6053" s="2" t="s">
        <v>2998</v>
      </c>
      <c r="AH6053" s="2" t="s">
        <v>17086</v>
      </c>
    </row>
    <row r="6054" spans="24:34" x14ac:dyDescent="0.4">
      <c r="X6054" s="2" t="s">
        <v>11450</v>
      </c>
      <c r="Y6054" s="2">
        <v>1987</v>
      </c>
      <c r="Z6054" s="2">
        <v>15951.9</v>
      </c>
      <c r="AA6054" s="2">
        <v>560</v>
      </c>
      <c r="AB6054" s="2">
        <v>9</v>
      </c>
      <c r="AC6054" s="2">
        <v>13720.03</v>
      </c>
      <c r="AE6054" s="2" t="s">
        <v>11442</v>
      </c>
      <c r="AF6054" s="2" t="s">
        <v>17390</v>
      </c>
      <c r="AG6054" s="2" t="s">
        <v>2998</v>
      </c>
      <c r="AH6054" s="2" t="s">
        <v>17086</v>
      </c>
    </row>
    <row r="6055" spans="24:34" x14ac:dyDescent="0.4">
      <c r="X6055" s="2" t="s">
        <v>11451</v>
      </c>
      <c r="Y6055" s="2">
        <v>1986</v>
      </c>
      <c r="Z6055" s="2">
        <v>15475.6</v>
      </c>
      <c r="AA6055" s="2">
        <v>532</v>
      </c>
      <c r="AB6055" s="2">
        <v>9</v>
      </c>
      <c r="AC6055" s="2">
        <v>13706.4</v>
      </c>
      <c r="AE6055" s="2" t="s">
        <v>11443</v>
      </c>
      <c r="AF6055" s="2" t="s">
        <v>17390</v>
      </c>
      <c r="AG6055" s="2" t="s">
        <v>17649</v>
      </c>
      <c r="AH6055" s="2" t="s">
        <v>17086</v>
      </c>
    </row>
    <row r="6056" spans="24:34" x14ac:dyDescent="0.4">
      <c r="X6056" s="2" t="s">
        <v>11452</v>
      </c>
      <c r="Y6056" s="2">
        <v>1988</v>
      </c>
      <c r="Z6056" s="2">
        <v>33058.300000000003</v>
      </c>
      <c r="AA6056" s="2">
        <v>977</v>
      </c>
      <c r="AB6056" s="2">
        <v>9</v>
      </c>
      <c r="AC6056" s="2">
        <v>22788.59</v>
      </c>
      <c r="AE6056" s="2" t="s">
        <v>11445</v>
      </c>
      <c r="AF6056" s="2" t="s">
        <v>17390</v>
      </c>
      <c r="AG6056" s="2" t="s">
        <v>17650</v>
      </c>
      <c r="AH6056" s="2" t="s">
        <v>17086</v>
      </c>
    </row>
    <row r="6057" spans="24:34" x14ac:dyDescent="0.4">
      <c r="X6057" s="2" t="s">
        <v>2031</v>
      </c>
      <c r="Y6057" s="2">
        <v>1960</v>
      </c>
      <c r="Z6057" s="2">
        <v>306.60000000000002</v>
      </c>
      <c r="AA6057" s="2">
        <v>21</v>
      </c>
      <c r="AB6057" s="2">
        <v>2</v>
      </c>
      <c r="AC6057" s="2">
        <v>285.60000000000002</v>
      </c>
      <c r="AE6057" s="2" t="s">
        <v>11446</v>
      </c>
      <c r="AF6057" s="2" t="s">
        <v>17390</v>
      </c>
      <c r="AG6057" s="2" t="s">
        <v>17651</v>
      </c>
      <c r="AH6057" s="2" t="s">
        <v>17086</v>
      </c>
    </row>
    <row r="6058" spans="24:34" x14ac:dyDescent="0.4">
      <c r="X6058" s="2" t="s">
        <v>11454</v>
      </c>
      <c r="Y6058" s="2">
        <v>1960</v>
      </c>
      <c r="Z6058" s="2">
        <v>626.5</v>
      </c>
      <c r="AA6058" s="2">
        <v>14</v>
      </c>
      <c r="AB6058" s="2">
        <v>2</v>
      </c>
      <c r="AC6058" s="2">
        <v>626.5</v>
      </c>
      <c r="AE6058" s="2" t="s">
        <v>11447</v>
      </c>
      <c r="AF6058" s="2" t="s">
        <v>17390</v>
      </c>
      <c r="AG6058" s="2" t="s">
        <v>2998</v>
      </c>
      <c r="AH6058" s="2" t="s">
        <v>17086</v>
      </c>
    </row>
    <row r="6059" spans="24:34" x14ac:dyDescent="0.4">
      <c r="X6059" s="2" t="s">
        <v>2032</v>
      </c>
      <c r="Y6059" s="2">
        <v>1961</v>
      </c>
      <c r="Z6059" s="2">
        <v>1047.8</v>
      </c>
      <c r="AA6059" s="2">
        <v>42</v>
      </c>
      <c r="AB6059" s="2">
        <v>3</v>
      </c>
      <c r="AC6059" s="2">
        <v>1047.8</v>
      </c>
      <c r="AE6059" s="2" t="s">
        <v>11448</v>
      </c>
      <c r="AF6059" s="2" t="s">
        <v>17390</v>
      </c>
      <c r="AG6059" s="2" t="s">
        <v>17652</v>
      </c>
      <c r="AH6059" s="2" t="s">
        <v>17086</v>
      </c>
    </row>
    <row r="6060" spans="24:34" x14ac:dyDescent="0.4">
      <c r="X6060" s="2" t="s">
        <v>11457</v>
      </c>
      <c r="Y6060" s="2">
        <v>1985</v>
      </c>
      <c r="Z6060" s="2">
        <v>10934</v>
      </c>
      <c r="AA6060" s="2">
        <v>468</v>
      </c>
      <c r="AB6060" s="2">
        <v>9</v>
      </c>
      <c r="AC6060" s="2">
        <v>10934</v>
      </c>
      <c r="AE6060" s="2" t="s">
        <v>11449</v>
      </c>
      <c r="AF6060" s="2" t="s">
        <v>17390</v>
      </c>
      <c r="AG6060" s="2" t="s">
        <v>17653</v>
      </c>
      <c r="AH6060" s="2" t="s">
        <v>17088</v>
      </c>
    </row>
    <row r="6061" spans="24:34" x14ac:dyDescent="0.4">
      <c r="X6061" s="2" t="s">
        <v>11458</v>
      </c>
      <c r="Y6061" s="2">
        <v>1960</v>
      </c>
      <c r="Z6061" s="2">
        <v>441.7</v>
      </c>
      <c r="AA6061" s="2">
        <v>21</v>
      </c>
      <c r="AB6061" s="2">
        <v>2</v>
      </c>
      <c r="AC6061" s="2">
        <v>441.7</v>
      </c>
      <c r="AE6061" s="2" t="s">
        <v>11450</v>
      </c>
      <c r="AF6061" s="2" t="s">
        <v>17397</v>
      </c>
      <c r="AG6061" s="2" t="s">
        <v>2998</v>
      </c>
      <c r="AH6061" s="2" t="s">
        <v>17414</v>
      </c>
    </row>
    <row r="6062" spans="24:34" x14ac:dyDescent="0.4">
      <c r="X6062" s="2" t="s">
        <v>11459</v>
      </c>
      <c r="Y6062" s="2">
        <v>1961</v>
      </c>
      <c r="Z6062" s="2">
        <v>434.2</v>
      </c>
      <c r="AA6062" s="2">
        <v>20</v>
      </c>
      <c r="AB6062" s="2">
        <v>2</v>
      </c>
      <c r="AC6062" s="2">
        <v>434.2</v>
      </c>
      <c r="AE6062" s="2" t="s">
        <v>11451</v>
      </c>
      <c r="AF6062" s="2" t="s">
        <v>17397</v>
      </c>
      <c r="AG6062" s="2" t="s">
        <v>2998</v>
      </c>
      <c r="AH6062" s="2" t="s">
        <v>17414</v>
      </c>
    </row>
    <row r="6063" spans="24:34" x14ac:dyDescent="0.4">
      <c r="X6063" s="2" t="s">
        <v>391</v>
      </c>
      <c r="Y6063" s="2">
        <v>1974</v>
      </c>
      <c r="Z6063" s="2">
        <v>1918.8</v>
      </c>
      <c r="AA6063" s="2">
        <v>77</v>
      </c>
      <c r="AB6063" s="2">
        <v>5</v>
      </c>
      <c r="AC6063" s="2">
        <v>1918.8</v>
      </c>
      <c r="AE6063" s="2" t="s">
        <v>11452</v>
      </c>
      <c r="AF6063" s="2" t="s">
        <v>17397</v>
      </c>
      <c r="AG6063" s="2" t="s">
        <v>2998</v>
      </c>
      <c r="AH6063" s="2" t="s">
        <v>17426</v>
      </c>
    </row>
    <row r="6064" spans="24:34" x14ac:dyDescent="0.4">
      <c r="X6064" s="2" t="s">
        <v>11460</v>
      </c>
      <c r="Y6064" s="2">
        <v>1984</v>
      </c>
      <c r="Z6064" s="2">
        <v>5900.45</v>
      </c>
      <c r="AA6064" s="2">
        <v>165</v>
      </c>
      <c r="AB6064" s="2">
        <v>9</v>
      </c>
      <c r="AC6064" s="2">
        <v>5900.45</v>
      </c>
      <c r="AE6064" s="2" t="s">
        <v>2030</v>
      </c>
      <c r="AF6064" s="2" t="s">
        <v>17397</v>
      </c>
      <c r="AG6064" s="2" t="s">
        <v>17654</v>
      </c>
      <c r="AH6064" s="2" t="s">
        <v>17414</v>
      </c>
    </row>
    <row r="6065" spans="24:34" x14ac:dyDescent="0.4">
      <c r="X6065" s="2" t="s">
        <v>11461</v>
      </c>
      <c r="Y6065" s="2">
        <v>1992</v>
      </c>
      <c r="Z6065" s="2">
        <v>8073.1</v>
      </c>
      <c r="AA6065" s="2">
        <v>241</v>
      </c>
      <c r="AB6065" s="2">
        <v>9</v>
      </c>
      <c r="AC6065" s="2">
        <v>5829</v>
      </c>
      <c r="AE6065" s="2" t="s">
        <v>2031</v>
      </c>
      <c r="AF6065" s="2" t="s">
        <v>17390</v>
      </c>
      <c r="AG6065" s="2" t="s">
        <v>2998</v>
      </c>
      <c r="AH6065" s="2" t="s">
        <v>17086</v>
      </c>
    </row>
    <row r="6066" spans="24:34" x14ac:dyDescent="0.4">
      <c r="X6066" s="2" t="s">
        <v>11463</v>
      </c>
      <c r="Y6066" s="2">
        <v>1966</v>
      </c>
      <c r="Z6066" s="2">
        <v>4830</v>
      </c>
      <c r="AA6066" s="2">
        <v>202</v>
      </c>
      <c r="AB6066" s="2">
        <v>5</v>
      </c>
      <c r="AC6066" s="2">
        <v>4830</v>
      </c>
      <c r="AE6066" s="2" t="s">
        <v>11454</v>
      </c>
      <c r="AF6066" s="2" t="s">
        <v>17390</v>
      </c>
      <c r="AG6066" s="2" t="s">
        <v>2998</v>
      </c>
      <c r="AH6066" s="2" t="s">
        <v>17088</v>
      </c>
    </row>
    <row r="6067" spans="24:34" x14ac:dyDescent="0.4">
      <c r="X6067" s="2" t="s">
        <v>11465</v>
      </c>
      <c r="Y6067" s="2">
        <v>1972</v>
      </c>
      <c r="Z6067" s="2">
        <v>5458.2</v>
      </c>
      <c r="AA6067" s="2">
        <v>130</v>
      </c>
      <c r="AB6067" s="2">
        <v>5</v>
      </c>
      <c r="AC6067" s="2">
        <v>4493.87</v>
      </c>
      <c r="AE6067" s="2" t="s">
        <v>2032</v>
      </c>
      <c r="AF6067" s="2" t="s">
        <v>17390</v>
      </c>
      <c r="AG6067" s="2" t="s">
        <v>17655</v>
      </c>
      <c r="AH6067" s="2" t="s">
        <v>17088</v>
      </c>
    </row>
    <row r="6068" spans="24:34" x14ac:dyDescent="0.4">
      <c r="X6068" s="2" t="s">
        <v>11466</v>
      </c>
      <c r="Y6068" s="2">
        <v>1929</v>
      </c>
      <c r="Z6068" s="2">
        <v>321</v>
      </c>
      <c r="AA6068" s="2">
        <v>11</v>
      </c>
      <c r="AB6068" s="2">
        <v>2</v>
      </c>
      <c r="AC6068" s="2">
        <v>244.2</v>
      </c>
      <c r="AE6068" s="2" t="s">
        <v>11457</v>
      </c>
      <c r="AF6068" s="2" t="s">
        <v>17397</v>
      </c>
      <c r="AG6068" s="2" t="s">
        <v>2998</v>
      </c>
      <c r="AH6068" s="2" t="s">
        <v>17413</v>
      </c>
    </row>
    <row r="6069" spans="24:34" x14ac:dyDescent="0.4">
      <c r="X6069" s="2" t="s">
        <v>11469</v>
      </c>
      <c r="Y6069" s="2">
        <v>1928</v>
      </c>
      <c r="Z6069" s="2">
        <v>286.10000000000002</v>
      </c>
      <c r="AA6069" s="2">
        <v>18</v>
      </c>
      <c r="AB6069" s="2">
        <v>2</v>
      </c>
      <c r="AC6069" s="2">
        <v>286.10000000000002</v>
      </c>
      <c r="AE6069" s="2" t="s">
        <v>11458</v>
      </c>
      <c r="AF6069" s="2" t="s">
        <v>17390</v>
      </c>
      <c r="AG6069" s="2" t="s">
        <v>2998</v>
      </c>
      <c r="AH6069" s="2" t="s">
        <v>17086</v>
      </c>
    </row>
    <row r="6070" spans="24:34" x14ac:dyDescent="0.4">
      <c r="X6070" s="2" t="s">
        <v>2033</v>
      </c>
      <c r="Y6070" s="2">
        <v>1973</v>
      </c>
      <c r="Z6070" s="2">
        <v>4805</v>
      </c>
      <c r="AA6070" s="2">
        <v>205</v>
      </c>
      <c r="AB6070" s="2">
        <v>5</v>
      </c>
      <c r="AC6070" s="2">
        <v>4804.5</v>
      </c>
      <c r="AE6070" s="2" t="s">
        <v>11459</v>
      </c>
      <c r="AF6070" s="2" t="s">
        <v>17390</v>
      </c>
      <c r="AG6070" s="2" t="s">
        <v>2998</v>
      </c>
      <c r="AH6070" s="2" t="s">
        <v>17086</v>
      </c>
    </row>
    <row r="6071" spans="24:34" x14ac:dyDescent="0.4">
      <c r="X6071" s="2" t="s">
        <v>11472</v>
      </c>
      <c r="Y6071" s="2">
        <v>1975</v>
      </c>
      <c r="Z6071" s="2">
        <v>3751.7</v>
      </c>
      <c r="AA6071" s="2">
        <v>120</v>
      </c>
      <c r="AB6071" s="2">
        <v>5</v>
      </c>
      <c r="AC6071" s="2">
        <v>3751.7</v>
      </c>
      <c r="AE6071" s="2" t="s">
        <v>391</v>
      </c>
      <c r="AF6071" s="2" t="s">
        <v>17390</v>
      </c>
      <c r="AG6071" s="2" t="s">
        <v>2998</v>
      </c>
      <c r="AH6071" s="2" t="s">
        <v>17088</v>
      </c>
    </row>
    <row r="6072" spans="24:34" x14ac:dyDescent="0.4">
      <c r="X6072" s="2" t="s">
        <v>2034</v>
      </c>
      <c r="Y6072" s="2">
        <v>1917</v>
      </c>
      <c r="Z6072" s="2">
        <v>308.89999999999998</v>
      </c>
      <c r="AA6072" s="2">
        <v>10</v>
      </c>
      <c r="AB6072" s="2">
        <v>2</v>
      </c>
      <c r="AC6072" s="2">
        <v>308.89999999999998</v>
      </c>
      <c r="AE6072" s="2" t="s">
        <v>11460</v>
      </c>
      <c r="AF6072" s="2" t="s">
        <v>17397</v>
      </c>
      <c r="AG6072" s="2" t="s">
        <v>2998</v>
      </c>
      <c r="AH6072" s="2" t="s">
        <v>17400</v>
      </c>
    </row>
    <row r="6073" spans="24:34" x14ac:dyDescent="0.4">
      <c r="X6073" s="2" t="s">
        <v>392</v>
      </c>
      <c r="Y6073" s="2">
        <v>1927</v>
      </c>
      <c r="Z6073" s="2">
        <v>389</v>
      </c>
      <c r="AA6073" s="2">
        <v>15</v>
      </c>
      <c r="AB6073" s="2">
        <v>2</v>
      </c>
      <c r="AC6073" s="2">
        <v>389</v>
      </c>
      <c r="AE6073" s="2" t="s">
        <v>11461</v>
      </c>
      <c r="AF6073" s="2" t="s">
        <v>17397</v>
      </c>
      <c r="AG6073" s="2" t="s">
        <v>2998</v>
      </c>
      <c r="AH6073" s="2" t="s">
        <v>17400</v>
      </c>
    </row>
    <row r="6074" spans="24:34" x14ac:dyDescent="0.4">
      <c r="X6074" s="2" t="s">
        <v>2035</v>
      </c>
      <c r="Y6074" s="2">
        <v>1983</v>
      </c>
      <c r="Z6074" s="2">
        <v>3993</v>
      </c>
      <c r="AA6074" s="2">
        <v>146</v>
      </c>
      <c r="AB6074" s="2">
        <v>5</v>
      </c>
      <c r="AC6074" s="2">
        <v>3509.2</v>
      </c>
      <c r="AE6074" s="2" t="s">
        <v>11463</v>
      </c>
      <c r="AF6074" s="2" t="s">
        <v>17390</v>
      </c>
      <c r="AG6074" s="2" t="s">
        <v>2998</v>
      </c>
      <c r="AH6074" s="2" t="s">
        <v>17398</v>
      </c>
    </row>
    <row r="6075" spans="24:34" x14ac:dyDescent="0.4">
      <c r="X6075" s="2" t="s">
        <v>11473</v>
      </c>
      <c r="Y6075" s="2">
        <v>1927</v>
      </c>
      <c r="Z6075" s="2">
        <v>385.84</v>
      </c>
      <c r="AA6075" s="2">
        <v>32</v>
      </c>
      <c r="AB6075" s="2">
        <v>2</v>
      </c>
      <c r="AC6075" s="2">
        <v>385.84</v>
      </c>
      <c r="AE6075" s="2" t="s">
        <v>11465</v>
      </c>
      <c r="AF6075" s="2" t="s">
        <v>17390</v>
      </c>
      <c r="AG6075" s="2" t="s">
        <v>2998</v>
      </c>
      <c r="AH6075" s="2" t="s">
        <v>17398</v>
      </c>
    </row>
    <row r="6076" spans="24:34" x14ac:dyDescent="0.4">
      <c r="X6076" s="2" t="s">
        <v>11474</v>
      </c>
      <c r="Y6076" s="2">
        <v>1963</v>
      </c>
      <c r="Z6076" s="2">
        <v>2168.9</v>
      </c>
      <c r="AA6076" s="2">
        <v>108</v>
      </c>
      <c r="AB6076" s="2">
        <v>4</v>
      </c>
      <c r="AC6076" s="2">
        <v>2168.9</v>
      </c>
      <c r="AE6076" s="2" t="s">
        <v>11466</v>
      </c>
      <c r="AF6076" s="2" t="s">
        <v>17407</v>
      </c>
      <c r="AG6076" s="2" t="s">
        <v>2998</v>
      </c>
      <c r="AH6076" s="2" t="s">
        <v>17088</v>
      </c>
    </row>
    <row r="6077" spans="24:34" x14ac:dyDescent="0.4">
      <c r="X6077" s="2" t="s">
        <v>11477</v>
      </c>
      <c r="Y6077" s="2">
        <v>1964</v>
      </c>
      <c r="Z6077" s="2">
        <v>2508</v>
      </c>
      <c r="AA6077" s="2">
        <v>106</v>
      </c>
      <c r="AB6077" s="2">
        <v>4</v>
      </c>
      <c r="AC6077" s="2">
        <v>2508</v>
      </c>
      <c r="AE6077" s="2" t="s">
        <v>11469</v>
      </c>
      <c r="AF6077" s="2" t="s">
        <v>17407</v>
      </c>
      <c r="AG6077" s="2" t="s">
        <v>2998</v>
      </c>
      <c r="AH6077" s="2" t="s">
        <v>17398</v>
      </c>
    </row>
    <row r="6078" spans="24:34" x14ac:dyDescent="0.4">
      <c r="X6078" s="2" t="s">
        <v>11478</v>
      </c>
      <c r="Y6078" s="2">
        <v>1965</v>
      </c>
      <c r="Z6078" s="2">
        <v>2633.8</v>
      </c>
      <c r="AA6078" s="2">
        <v>182</v>
      </c>
      <c r="AB6078" s="2">
        <v>5</v>
      </c>
      <c r="AC6078" s="2">
        <v>2633.8</v>
      </c>
      <c r="AE6078" s="2" t="s">
        <v>2033</v>
      </c>
      <c r="AF6078" s="2" t="s">
        <v>17390</v>
      </c>
      <c r="AG6078" s="2" t="s">
        <v>2998</v>
      </c>
      <c r="AH6078" s="2" t="s">
        <v>17398</v>
      </c>
    </row>
    <row r="6079" spans="24:34" x14ac:dyDescent="0.4">
      <c r="X6079" s="2" t="s">
        <v>11479</v>
      </c>
      <c r="Y6079" s="2">
        <v>1969</v>
      </c>
      <c r="Z6079" s="2">
        <v>6462.3</v>
      </c>
      <c r="AA6079" s="2">
        <v>222</v>
      </c>
      <c r="AB6079" s="2">
        <v>5</v>
      </c>
      <c r="AC6079" s="2">
        <v>4982.3999999999996</v>
      </c>
      <c r="AE6079" s="2" t="s">
        <v>11472</v>
      </c>
      <c r="AF6079" s="2" t="s">
        <v>17390</v>
      </c>
      <c r="AG6079" s="2" t="s">
        <v>2998</v>
      </c>
      <c r="AH6079" s="2" t="s">
        <v>17393</v>
      </c>
    </row>
    <row r="6080" spans="24:34" x14ac:dyDescent="0.4">
      <c r="X6080" s="2" t="s">
        <v>11480</v>
      </c>
      <c r="Y6080" s="2">
        <v>1992</v>
      </c>
      <c r="Z6080" s="2">
        <v>2659</v>
      </c>
      <c r="AA6080" s="2">
        <v>136</v>
      </c>
      <c r="AB6080" s="2">
        <v>5</v>
      </c>
      <c r="AC6080" s="2">
        <v>2659</v>
      </c>
      <c r="AE6080" s="2" t="s">
        <v>2034</v>
      </c>
      <c r="AF6080" s="2" t="s">
        <v>17407</v>
      </c>
      <c r="AG6080" s="2" t="s">
        <v>2998</v>
      </c>
      <c r="AH6080" s="2" t="s">
        <v>17088</v>
      </c>
    </row>
    <row r="6081" spans="24:34" x14ac:dyDescent="0.4">
      <c r="X6081" s="2" t="s">
        <v>11481</v>
      </c>
      <c r="Y6081" s="2">
        <v>1948</v>
      </c>
      <c r="Z6081" s="2">
        <v>287</v>
      </c>
      <c r="AA6081" s="2">
        <v>12</v>
      </c>
      <c r="AB6081" s="2">
        <v>2</v>
      </c>
      <c r="AC6081" s="2">
        <v>164.1</v>
      </c>
      <c r="AE6081" s="2" t="s">
        <v>392</v>
      </c>
      <c r="AF6081" s="2" t="s">
        <v>17407</v>
      </c>
      <c r="AG6081" s="2" t="s">
        <v>2998</v>
      </c>
      <c r="AH6081" s="2" t="s">
        <v>17088</v>
      </c>
    </row>
    <row r="6082" spans="24:34" x14ac:dyDescent="0.4">
      <c r="X6082" s="2" t="s">
        <v>11483</v>
      </c>
      <c r="Y6082" s="2">
        <v>1959</v>
      </c>
      <c r="Z6082" s="2">
        <v>597.20000000000005</v>
      </c>
      <c r="AA6082" s="2">
        <v>30</v>
      </c>
      <c r="AB6082" s="2">
        <v>2</v>
      </c>
      <c r="AC6082" s="2">
        <v>387</v>
      </c>
      <c r="AE6082" s="2" t="s">
        <v>2035</v>
      </c>
      <c r="AF6082" s="2" t="s">
        <v>17397</v>
      </c>
      <c r="AG6082" s="2" t="s">
        <v>17656</v>
      </c>
      <c r="AH6082" s="2" t="s">
        <v>17413</v>
      </c>
    </row>
    <row r="6083" spans="24:34" x14ac:dyDescent="0.4">
      <c r="X6083" s="2" t="s">
        <v>11484</v>
      </c>
      <c r="Y6083" s="2">
        <v>1959</v>
      </c>
      <c r="Z6083" s="2">
        <v>551</v>
      </c>
      <c r="AA6083" s="2">
        <v>36</v>
      </c>
      <c r="AB6083" s="2">
        <v>2</v>
      </c>
      <c r="AC6083" s="2">
        <v>396.3</v>
      </c>
      <c r="AE6083" s="2" t="s">
        <v>11473</v>
      </c>
      <c r="AF6083" s="2" t="s">
        <v>17407</v>
      </c>
      <c r="AG6083" s="2" t="s">
        <v>2998</v>
      </c>
      <c r="AH6083" s="2" t="s">
        <v>17088</v>
      </c>
    </row>
    <row r="6084" spans="24:34" x14ac:dyDescent="0.4">
      <c r="X6084" s="2" t="s">
        <v>11485</v>
      </c>
      <c r="Y6084" s="2">
        <v>1959</v>
      </c>
      <c r="Z6084" s="2">
        <v>601.79999999999995</v>
      </c>
      <c r="AA6084" s="2">
        <v>30</v>
      </c>
      <c r="AB6084" s="2">
        <v>2</v>
      </c>
      <c r="AC6084" s="2">
        <v>399.2</v>
      </c>
      <c r="AE6084" s="2" t="s">
        <v>11474</v>
      </c>
      <c r="AF6084" s="2" t="s">
        <v>17390</v>
      </c>
      <c r="AG6084" s="2" t="s">
        <v>2998</v>
      </c>
      <c r="AH6084" s="2" t="s">
        <v>17393</v>
      </c>
    </row>
    <row r="6085" spans="24:34" x14ac:dyDescent="0.4">
      <c r="X6085" s="2" t="s">
        <v>11486</v>
      </c>
      <c r="Y6085" s="2">
        <v>1966</v>
      </c>
      <c r="Z6085" s="2">
        <v>2148.6999999999998</v>
      </c>
      <c r="AA6085" s="2">
        <v>97</v>
      </c>
      <c r="AB6085" s="2">
        <v>4</v>
      </c>
      <c r="AC6085" s="2">
        <v>1335.4</v>
      </c>
      <c r="AE6085" s="2" t="s">
        <v>11477</v>
      </c>
      <c r="AF6085" s="2" t="s">
        <v>17390</v>
      </c>
      <c r="AG6085" s="2" t="s">
        <v>2998</v>
      </c>
      <c r="AH6085" s="2" t="s">
        <v>17393</v>
      </c>
    </row>
    <row r="6086" spans="24:34" x14ac:dyDescent="0.4">
      <c r="X6086" s="2" t="s">
        <v>11487</v>
      </c>
      <c r="Y6086" s="2">
        <v>1979</v>
      </c>
      <c r="Z6086" s="2">
        <v>5312.7</v>
      </c>
      <c r="AA6086" s="2">
        <v>203</v>
      </c>
      <c r="AB6086" s="2">
        <v>5</v>
      </c>
      <c r="AC6086" s="2">
        <v>4151.1000000000004</v>
      </c>
      <c r="AE6086" s="2" t="s">
        <v>11478</v>
      </c>
      <c r="AF6086" s="2" t="s">
        <v>17390</v>
      </c>
      <c r="AG6086" s="2" t="s">
        <v>2998</v>
      </c>
      <c r="AH6086" s="2" t="s">
        <v>17393</v>
      </c>
    </row>
    <row r="6087" spans="24:34" x14ac:dyDescent="0.4">
      <c r="X6087" s="2" t="s">
        <v>11488</v>
      </c>
      <c r="Y6087" s="2">
        <v>1967</v>
      </c>
      <c r="Z6087" s="2">
        <v>679.2</v>
      </c>
      <c r="AA6087" s="2">
        <v>42</v>
      </c>
      <c r="AB6087" s="2">
        <v>2</v>
      </c>
      <c r="AC6087" s="2">
        <v>600</v>
      </c>
      <c r="AE6087" s="2" t="s">
        <v>11479</v>
      </c>
      <c r="AF6087" s="2" t="s">
        <v>17390</v>
      </c>
      <c r="AG6087" s="2" t="s">
        <v>2998</v>
      </c>
      <c r="AH6087" s="2" t="s">
        <v>17398</v>
      </c>
    </row>
    <row r="6088" spans="24:34" x14ac:dyDescent="0.4">
      <c r="X6088" s="2" t="s">
        <v>11490</v>
      </c>
      <c r="Y6088" s="2">
        <v>1964</v>
      </c>
      <c r="Z6088" s="2">
        <v>625.5</v>
      </c>
      <c r="AA6088" s="2">
        <v>22</v>
      </c>
      <c r="AB6088" s="2">
        <v>2</v>
      </c>
      <c r="AC6088" s="2">
        <v>624.1</v>
      </c>
      <c r="AE6088" s="2" t="s">
        <v>11480</v>
      </c>
      <c r="AF6088" s="2" t="s">
        <v>17390</v>
      </c>
      <c r="AG6088" s="2" t="s">
        <v>2998</v>
      </c>
      <c r="AH6088" s="2" t="s">
        <v>17393</v>
      </c>
    </row>
    <row r="6089" spans="24:34" x14ac:dyDescent="0.4">
      <c r="X6089" s="2" t="s">
        <v>11491</v>
      </c>
      <c r="Y6089" s="2">
        <v>1960</v>
      </c>
      <c r="Z6089" s="2">
        <v>436.5</v>
      </c>
      <c r="AA6089" s="2">
        <v>21</v>
      </c>
      <c r="AB6089" s="2">
        <v>2</v>
      </c>
      <c r="AC6089" s="2">
        <v>265.5</v>
      </c>
      <c r="AE6089" s="2" t="s">
        <v>11481</v>
      </c>
      <c r="AF6089" s="2" t="s">
        <v>17403</v>
      </c>
      <c r="AG6089" s="2" t="s">
        <v>2998</v>
      </c>
      <c r="AH6089" s="2" t="s">
        <v>17086</v>
      </c>
    </row>
    <row r="6090" spans="24:34" x14ac:dyDescent="0.4">
      <c r="X6090" s="2" t="s">
        <v>11492</v>
      </c>
      <c r="Y6090" s="2">
        <v>1985</v>
      </c>
      <c r="Z6090" s="2">
        <v>2781.5</v>
      </c>
      <c r="AA6090" s="2">
        <v>115</v>
      </c>
      <c r="AB6090" s="2">
        <v>5</v>
      </c>
      <c r="AC6090" s="2">
        <v>2781.5</v>
      </c>
      <c r="AE6090" s="2" t="s">
        <v>11483</v>
      </c>
      <c r="AF6090" s="2" t="s">
        <v>17390</v>
      </c>
      <c r="AG6090" s="2" t="s">
        <v>2998</v>
      </c>
      <c r="AH6090" s="2" t="s">
        <v>17088</v>
      </c>
    </row>
    <row r="6091" spans="24:34" x14ac:dyDescent="0.4">
      <c r="X6091" s="2" t="s">
        <v>11494</v>
      </c>
      <c r="Y6091" s="2">
        <v>1965</v>
      </c>
      <c r="Z6091" s="2">
        <v>470.9</v>
      </c>
      <c r="AA6091" s="2">
        <v>27</v>
      </c>
      <c r="AB6091" s="2">
        <v>2</v>
      </c>
      <c r="AC6091" s="2">
        <v>400</v>
      </c>
      <c r="AE6091" s="2" t="s">
        <v>11484</v>
      </c>
      <c r="AF6091" s="2" t="s">
        <v>17390</v>
      </c>
      <c r="AG6091" s="2" t="s">
        <v>2998</v>
      </c>
      <c r="AH6091" s="2" t="s">
        <v>17088</v>
      </c>
    </row>
    <row r="6092" spans="24:34" x14ac:dyDescent="0.4">
      <c r="X6092" s="2" t="s">
        <v>11495</v>
      </c>
      <c r="Y6092" s="2">
        <v>1962</v>
      </c>
      <c r="Z6092" s="2">
        <v>314.60000000000002</v>
      </c>
      <c r="AA6092" s="2">
        <v>20</v>
      </c>
      <c r="AB6092" s="2">
        <v>2</v>
      </c>
      <c r="AC6092" s="2">
        <v>314.60000000000002</v>
      </c>
      <c r="AE6092" s="2" t="s">
        <v>11485</v>
      </c>
      <c r="AF6092" s="2" t="s">
        <v>17390</v>
      </c>
      <c r="AG6092" s="2" t="s">
        <v>2998</v>
      </c>
      <c r="AH6092" s="2" t="s">
        <v>17088</v>
      </c>
    </row>
    <row r="6093" spans="24:34" x14ac:dyDescent="0.4">
      <c r="X6093" s="2" t="s">
        <v>11496</v>
      </c>
      <c r="Y6093" s="2">
        <v>1968</v>
      </c>
      <c r="Z6093" s="2">
        <v>482.3</v>
      </c>
      <c r="AA6093" s="2">
        <v>21</v>
      </c>
      <c r="AB6093" s="2">
        <v>2</v>
      </c>
      <c r="AC6093" s="2">
        <v>400</v>
      </c>
      <c r="AE6093" s="2" t="s">
        <v>11486</v>
      </c>
      <c r="AF6093" s="2" t="s">
        <v>17390</v>
      </c>
      <c r="AG6093" s="2" t="s">
        <v>2998</v>
      </c>
      <c r="AH6093" s="2" t="s">
        <v>17400</v>
      </c>
    </row>
    <row r="6094" spans="24:34" x14ac:dyDescent="0.4">
      <c r="X6094" s="2" t="s">
        <v>11497</v>
      </c>
      <c r="Y6094" s="2">
        <v>2017</v>
      </c>
      <c r="Z6094" s="2">
        <v>9935.7999999999993</v>
      </c>
      <c r="AA6094" s="2">
        <v>112</v>
      </c>
      <c r="AB6094" s="2">
        <v>12</v>
      </c>
      <c r="AC6094" s="2">
        <v>6719.6</v>
      </c>
      <c r="AE6094" s="2" t="s">
        <v>11487</v>
      </c>
      <c r="AF6094" s="2" t="s">
        <v>17390</v>
      </c>
      <c r="AG6094" s="2" t="s">
        <v>2998</v>
      </c>
      <c r="AH6094" s="2" t="s">
        <v>17392</v>
      </c>
    </row>
    <row r="6095" spans="24:34" x14ac:dyDescent="0.4">
      <c r="X6095" s="2" t="s">
        <v>11498</v>
      </c>
      <c r="Y6095" s="2">
        <v>1993</v>
      </c>
      <c r="Z6095" s="2">
        <v>10873.5</v>
      </c>
      <c r="AA6095" s="2">
        <v>328</v>
      </c>
      <c r="AB6095" s="2">
        <v>9</v>
      </c>
      <c r="AC6095" s="2">
        <v>7723.2</v>
      </c>
      <c r="AE6095" s="2" t="s">
        <v>11488</v>
      </c>
      <c r="AF6095" s="2" t="s">
        <v>17390</v>
      </c>
      <c r="AG6095" s="2" t="s">
        <v>2998</v>
      </c>
      <c r="AH6095" s="2" t="s">
        <v>17088</v>
      </c>
    </row>
    <row r="6096" spans="24:34" x14ac:dyDescent="0.4">
      <c r="X6096" s="2" t="s">
        <v>2036</v>
      </c>
      <c r="Y6096" s="2">
        <v>1993</v>
      </c>
      <c r="Z6096" s="2">
        <v>11047.1</v>
      </c>
      <c r="AA6096" s="2">
        <v>267</v>
      </c>
      <c r="AB6096" s="2">
        <v>9</v>
      </c>
      <c r="AC6096" s="2">
        <v>7851.2</v>
      </c>
      <c r="AE6096" s="2" t="s">
        <v>11490</v>
      </c>
      <c r="AF6096" s="2" t="s">
        <v>17390</v>
      </c>
      <c r="AG6096" s="2" t="s">
        <v>2998</v>
      </c>
      <c r="AH6096" s="2" t="s">
        <v>17088</v>
      </c>
    </row>
    <row r="6097" spans="24:34" x14ac:dyDescent="0.4">
      <c r="X6097" s="2" t="s">
        <v>2037</v>
      </c>
      <c r="Y6097" s="2">
        <v>1991</v>
      </c>
      <c r="Z6097" s="2">
        <v>10990.1</v>
      </c>
      <c r="AA6097" s="2">
        <v>318</v>
      </c>
      <c r="AB6097" s="2">
        <v>9</v>
      </c>
      <c r="AC6097" s="2">
        <v>7793.3</v>
      </c>
      <c r="AE6097" s="2" t="s">
        <v>11491</v>
      </c>
      <c r="AF6097" s="2" t="s">
        <v>17390</v>
      </c>
      <c r="AG6097" s="2" t="s">
        <v>2998</v>
      </c>
      <c r="AH6097" s="2" t="s">
        <v>17086</v>
      </c>
    </row>
    <row r="6098" spans="24:34" x14ac:dyDescent="0.4">
      <c r="X6098" s="2" t="s">
        <v>11509</v>
      </c>
      <c r="Y6098" s="2">
        <v>1977</v>
      </c>
      <c r="Z6098" s="2">
        <v>6179.6</v>
      </c>
      <c r="AA6098" s="2">
        <v>186</v>
      </c>
      <c r="AB6098" s="2">
        <v>5</v>
      </c>
      <c r="AC6098" s="2">
        <v>4670.2</v>
      </c>
      <c r="AE6098" s="2" t="s">
        <v>11492</v>
      </c>
      <c r="AF6098" s="2" t="s">
        <v>17397</v>
      </c>
      <c r="AG6098" s="2" t="s">
        <v>2998</v>
      </c>
      <c r="AH6098" s="2" t="s">
        <v>17393</v>
      </c>
    </row>
    <row r="6099" spans="24:34" x14ac:dyDescent="0.4">
      <c r="X6099" s="2" t="s">
        <v>11501</v>
      </c>
      <c r="Y6099" s="2">
        <v>2014</v>
      </c>
      <c r="Z6099" s="2">
        <v>6923.9</v>
      </c>
      <c r="AA6099" s="2">
        <v>203</v>
      </c>
      <c r="AB6099" s="2">
        <v>5</v>
      </c>
      <c r="AC6099" s="2">
        <v>4778</v>
      </c>
      <c r="AE6099" s="2" t="s">
        <v>11494</v>
      </c>
      <c r="AF6099" s="2" t="s">
        <v>17390</v>
      </c>
      <c r="AG6099" s="2" t="s">
        <v>2998</v>
      </c>
      <c r="AH6099" s="2" t="s">
        <v>17086</v>
      </c>
    </row>
    <row r="6100" spans="24:34" x14ac:dyDescent="0.4">
      <c r="X6100" s="2" t="s">
        <v>11503</v>
      </c>
      <c r="Y6100" s="2">
        <v>2014</v>
      </c>
      <c r="Z6100" s="2">
        <v>6931.3</v>
      </c>
      <c r="AA6100" s="2">
        <v>203</v>
      </c>
      <c r="AB6100" s="2">
        <v>5</v>
      </c>
      <c r="AC6100" s="2">
        <v>4771.3</v>
      </c>
      <c r="AE6100" s="2" t="s">
        <v>11495</v>
      </c>
      <c r="AF6100" s="2" t="s">
        <v>17390</v>
      </c>
      <c r="AG6100" s="2" t="s">
        <v>2998</v>
      </c>
      <c r="AH6100" s="2" t="s">
        <v>17086</v>
      </c>
    </row>
    <row r="6101" spans="24:34" x14ac:dyDescent="0.4">
      <c r="X6101" s="2" t="s">
        <v>11504</v>
      </c>
      <c r="Y6101" s="2">
        <v>2014</v>
      </c>
      <c r="Z6101" s="2">
        <v>5764.5</v>
      </c>
      <c r="AA6101" s="2">
        <v>91</v>
      </c>
      <c r="AB6101" s="2">
        <v>5</v>
      </c>
      <c r="AC6101" s="2">
        <v>3983.1</v>
      </c>
      <c r="AE6101" s="2" t="s">
        <v>11496</v>
      </c>
      <c r="AF6101" s="2" t="s">
        <v>17390</v>
      </c>
      <c r="AG6101" s="2" t="s">
        <v>2998</v>
      </c>
      <c r="AH6101" s="2" t="s">
        <v>17086</v>
      </c>
    </row>
    <row r="6102" spans="24:34" x14ac:dyDescent="0.4">
      <c r="X6102" s="2" t="s">
        <v>11506</v>
      </c>
      <c r="Y6102" s="2">
        <v>1990</v>
      </c>
      <c r="Z6102" s="2">
        <v>5377.6</v>
      </c>
      <c r="AA6102" s="2">
        <v>185</v>
      </c>
      <c r="AB6102" s="2">
        <v>5</v>
      </c>
      <c r="AC6102" s="2">
        <v>4009.9</v>
      </c>
      <c r="AE6102" s="2" t="s">
        <v>11497</v>
      </c>
      <c r="AF6102" s="2" t="s">
        <v>17390</v>
      </c>
      <c r="AG6102" s="2" t="s">
        <v>2998</v>
      </c>
      <c r="AH6102" s="2" t="s">
        <v>17400</v>
      </c>
    </row>
    <row r="6103" spans="24:34" x14ac:dyDescent="0.4">
      <c r="X6103" s="2" t="s">
        <v>11507</v>
      </c>
      <c r="Y6103" s="2">
        <v>1983</v>
      </c>
      <c r="Z6103" s="2">
        <v>6395.2</v>
      </c>
      <c r="AA6103" s="2">
        <v>189</v>
      </c>
      <c r="AB6103" s="2">
        <v>5</v>
      </c>
      <c r="AC6103" s="2">
        <v>4787.5</v>
      </c>
      <c r="AE6103" s="2" t="s">
        <v>11498</v>
      </c>
      <c r="AF6103" s="2" t="s">
        <v>17397</v>
      </c>
      <c r="AG6103" s="2" t="s">
        <v>2998</v>
      </c>
      <c r="AH6103" s="2" t="s">
        <v>17393</v>
      </c>
    </row>
    <row r="6104" spans="24:34" x14ac:dyDescent="0.4">
      <c r="X6104" s="2" t="s">
        <v>11508</v>
      </c>
      <c r="Y6104" s="2">
        <v>2013</v>
      </c>
      <c r="Z6104" s="2">
        <v>3848.3</v>
      </c>
      <c r="AA6104" s="2">
        <v>57</v>
      </c>
      <c r="AB6104" s="2">
        <v>5</v>
      </c>
      <c r="AC6104" s="2">
        <v>2264.9</v>
      </c>
      <c r="AE6104" s="2" t="s">
        <v>2036</v>
      </c>
      <c r="AF6104" s="2" t="s">
        <v>17397</v>
      </c>
      <c r="AG6104" s="2" t="s">
        <v>2998</v>
      </c>
      <c r="AH6104" s="2" t="s">
        <v>17393</v>
      </c>
    </row>
    <row r="6105" spans="24:34" x14ac:dyDescent="0.4">
      <c r="X6105" s="2" t="s">
        <v>11514</v>
      </c>
      <c r="Y6105" s="2">
        <v>1981</v>
      </c>
      <c r="Z6105" s="2">
        <v>6247.1</v>
      </c>
      <c r="AA6105" s="2">
        <v>189</v>
      </c>
      <c r="AB6105" s="2">
        <v>5</v>
      </c>
      <c r="AC6105" s="2">
        <v>4719.7</v>
      </c>
      <c r="AE6105" s="2" t="s">
        <v>2037</v>
      </c>
      <c r="AF6105" s="2" t="s">
        <v>17397</v>
      </c>
      <c r="AG6105" s="2" t="s">
        <v>2998</v>
      </c>
      <c r="AH6105" s="2" t="s">
        <v>17393</v>
      </c>
    </row>
    <row r="6106" spans="24:34" x14ac:dyDescent="0.4">
      <c r="X6106" s="2" t="s">
        <v>2038</v>
      </c>
      <c r="Y6106" s="2">
        <v>1981</v>
      </c>
      <c r="Z6106" s="2">
        <v>5289.49</v>
      </c>
      <c r="AA6106" s="2">
        <v>201</v>
      </c>
      <c r="AB6106" s="2">
        <v>5</v>
      </c>
      <c r="AC6106" s="2">
        <v>3934.29</v>
      </c>
      <c r="AE6106" s="2" t="s">
        <v>11501</v>
      </c>
      <c r="AF6106" s="2" t="s">
        <v>17390</v>
      </c>
      <c r="AG6106" s="2" t="s">
        <v>2998</v>
      </c>
      <c r="AH6106" s="2" t="s">
        <v>17393</v>
      </c>
    </row>
    <row r="6107" spans="24:34" x14ac:dyDescent="0.4">
      <c r="X6107" s="2" t="s">
        <v>2039</v>
      </c>
      <c r="Y6107" s="2">
        <v>1982</v>
      </c>
      <c r="Z6107" s="2">
        <v>5315.6</v>
      </c>
      <c r="AA6107" s="2">
        <v>209</v>
      </c>
      <c r="AB6107" s="2">
        <v>5</v>
      </c>
      <c r="AC6107" s="2">
        <v>3957.3999999999996</v>
      </c>
      <c r="AE6107" s="2" t="s">
        <v>11503</v>
      </c>
      <c r="AF6107" s="2" t="s">
        <v>17390</v>
      </c>
      <c r="AG6107" s="2" t="s">
        <v>2998</v>
      </c>
      <c r="AH6107" s="2" t="s">
        <v>17393</v>
      </c>
    </row>
    <row r="6108" spans="24:34" x14ac:dyDescent="0.4">
      <c r="X6108" s="2" t="s">
        <v>2040</v>
      </c>
      <c r="Y6108" s="2">
        <v>1983</v>
      </c>
      <c r="Z6108" s="2">
        <v>5326.2</v>
      </c>
      <c r="AA6108" s="2">
        <v>185</v>
      </c>
      <c r="AB6108" s="2">
        <v>5</v>
      </c>
      <c r="AC6108" s="2">
        <v>3972.4</v>
      </c>
      <c r="AE6108" s="2" t="s">
        <v>11504</v>
      </c>
      <c r="AF6108" s="2" t="s">
        <v>17390</v>
      </c>
      <c r="AG6108" s="2" t="s">
        <v>2998</v>
      </c>
      <c r="AH6108" s="2" t="s">
        <v>17400</v>
      </c>
    </row>
    <row r="6109" spans="24:34" x14ac:dyDescent="0.4">
      <c r="X6109" s="2" t="s">
        <v>2041</v>
      </c>
      <c r="Y6109" s="2">
        <v>1983</v>
      </c>
      <c r="Z6109" s="2">
        <v>6208.52</v>
      </c>
      <c r="AA6109" s="2">
        <v>209</v>
      </c>
      <c r="AB6109" s="2">
        <v>5</v>
      </c>
      <c r="AC6109" s="2">
        <v>4703.92</v>
      </c>
      <c r="AE6109" s="2" t="s">
        <v>11506</v>
      </c>
      <c r="AF6109" s="2" t="s">
        <v>17405</v>
      </c>
      <c r="AG6109" s="2" t="s">
        <v>2998</v>
      </c>
      <c r="AH6109" s="2" t="s">
        <v>17398</v>
      </c>
    </row>
    <row r="6110" spans="24:34" x14ac:dyDescent="0.4">
      <c r="X6110" s="2" t="s">
        <v>431</v>
      </c>
      <c r="Y6110" s="2">
        <v>1985</v>
      </c>
      <c r="Z6110" s="2">
        <v>4893.8999999999996</v>
      </c>
      <c r="AA6110" s="2">
        <v>152</v>
      </c>
      <c r="AB6110" s="2">
        <v>5</v>
      </c>
      <c r="AC6110" s="2">
        <v>3506.3</v>
      </c>
      <c r="AE6110" s="2" t="s">
        <v>11507</v>
      </c>
      <c r="AF6110" s="2" t="s">
        <v>17397</v>
      </c>
      <c r="AG6110" s="2" t="s">
        <v>2998</v>
      </c>
      <c r="AH6110" s="2" t="s">
        <v>17398</v>
      </c>
    </row>
    <row r="6111" spans="24:34" x14ac:dyDescent="0.4">
      <c r="X6111" s="2" t="s">
        <v>449</v>
      </c>
      <c r="Y6111" s="2">
        <v>1985</v>
      </c>
      <c r="Z6111" s="2">
        <v>7737.4</v>
      </c>
      <c r="AA6111" s="2">
        <v>231</v>
      </c>
      <c r="AB6111" s="2">
        <v>5</v>
      </c>
      <c r="AC6111" s="2">
        <v>5568.9</v>
      </c>
      <c r="AE6111" s="2" t="s">
        <v>11508</v>
      </c>
      <c r="AF6111" s="2" t="s">
        <v>17390</v>
      </c>
      <c r="AG6111" s="2" t="s">
        <v>2998</v>
      </c>
      <c r="AH6111" s="2" t="s">
        <v>17088</v>
      </c>
    </row>
    <row r="6112" spans="24:34" x14ac:dyDescent="0.4">
      <c r="X6112" s="2" t="s">
        <v>2042</v>
      </c>
      <c r="Y6112" s="2">
        <v>1986</v>
      </c>
      <c r="Z6112" s="2">
        <v>4926.55</v>
      </c>
      <c r="AA6112" s="2">
        <v>185</v>
      </c>
      <c r="AB6112" s="2">
        <v>5</v>
      </c>
      <c r="AC6112" s="2">
        <v>3529.25</v>
      </c>
      <c r="AE6112" s="2" t="s">
        <v>11509</v>
      </c>
      <c r="AF6112" s="2" t="s">
        <v>17397</v>
      </c>
      <c r="AG6112" s="2" t="s">
        <v>2998</v>
      </c>
      <c r="AH6112" s="2" t="s">
        <v>17398</v>
      </c>
    </row>
    <row r="6113" spans="24:34" x14ac:dyDescent="0.4">
      <c r="X6113" s="2" t="s">
        <v>2043</v>
      </c>
      <c r="Y6113" s="2">
        <v>1988</v>
      </c>
      <c r="Z6113" s="2">
        <v>4883.6099999999997</v>
      </c>
      <c r="AA6113" s="2">
        <v>151</v>
      </c>
      <c r="AB6113" s="2">
        <v>5</v>
      </c>
      <c r="AC6113" s="2">
        <v>3495.01</v>
      </c>
      <c r="AE6113" s="2" t="s">
        <v>2038</v>
      </c>
      <c r="AF6113" s="2" t="s">
        <v>17405</v>
      </c>
      <c r="AG6113" s="2" t="s">
        <v>2998</v>
      </c>
      <c r="AH6113" s="2" t="s">
        <v>17398</v>
      </c>
    </row>
    <row r="6114" spans="24:34" x14ac:dyDescent="0.4">
      <c r="X6114" s="2" t="s">
        <v>11513</v>
      </c>
      <c r="Y6114" s="2">
        <v>1989</v>
      </c>
      <c r="Z6114" s="2">
        <v>5430</v>
      </c>
      <c r="AA6114" s="2">
        <v>198</v>
      </c>
      <c r="AB6114" s="2">
        <v>5</v>
      </c>
      <c r="AC6114" s="2">
        <v>4049.9</v>
      </c>
      <c r="AE6114" s="2" t="s">
        <v>2039</v>
      </c>
      <c r="AF6114" s="2" t="s">
        <v>17405</v>
      </c>
      <c r="AG6114" s="2" t="s">
        <v>2998</v>
      </c>
      <c r="AH6114" s="2" t="s">
        <v>17398</v>
      </c>
    </row>
    <row r="6115" spans="24:34" x14ac:dyDescent="0.4">
      <c r="X6115" s="2" t="s">
        <v>11516</v>
      </c>
      <c r="Y6115" s="2">
        <v>1987</v>
      </c>
      <c r="Z6115" s="2">
        <v>7153</v>
      </c>
      <c r="AA6115" s="2">
        <v>348</v>
      </c>
      <c r="AB6115" s="2">
        <v>5</v>
      </c>
      <c r="AC6115" s="2">
        <v>5410</v>
      </c>
      <c r="AE6115" s="2" t="s">
        <v>2040</v>
      </c>
      <c r="AF6115" s="2" t="s">
        <v>17405</v>
      </c>
      <c r="AG6115" s="2" t="s">
        <v>2998</v>
      </c>
      <c r="AH6115" s="2" t="s">
        <v>17398</v>
      </c>
    </row>
    <row r="6116" spans="24:34" x14ac:dyDescent="0.4">
      <c r="X6116" s="2" t="s">
        <v>11515</v>
      </c>
      <c r="Y6116" s="2">
        <v>2016</v>
      </c>
      <c r="Z6116" s="2">
        <v>19955.400000000001</v>
      </c>
      <c r="AA6116" s="2">
        <v>206</v>
      </c>
      <c r="AB6116" s="2">
        <v>9</v>
      </c>
      <c r="AC6116" s="2">
        <v>13763.8</v>
      </c>
      <c r="AE6116" s="2" t="s">
        <v>2041</v>
      </c>
      <c r="AF6116" s="2" t="s">
        <v>17397</v>
      </c>
      <c r="AG6116" s="2" t="s">
        <v>2998</v>
      </c>
      <c r="AH6116" s="2" t="s">
        <v>17398</v>
      </c>
    </row>
    <row r="6117" spans="24:34" x14ac:dyDescent="0.4">
      <c r="X6117" s="2" t="s">
        <v>11520</v>
      </c>
      <c r="Y6117" s="2">
        <v>2018</v>
      </c>
      <c r="Z6117" s="2">
        <v>8841.9</v>
      </c>
      <c r="AA6117" s="2">
        <v>276</v>
      </c>
      <c r="AB6117" s="2">
        <v>5</v>
      </c>
      <c r="AC6117" s="2">
        <v>6095.9</v>
      </c>
      <c r="AE6117" s="2" t="s">
        <v>431</v>
      </c>
      <c r="AF6117" s="2" t="s">
        <v>17397</v>
      </c>
      <c r="AG6117" s="2" t="s">
        <v>2998</v>
      </c>
      <c r="AH6117" s="2" t="s">
        <v>17413</v>
      </c>
    </row>
    <row r="6118" spans="24:34" x14ac:dyDescent="0.4">
      <c r="X6118" s="2" t="s">
        <v>11517</v>
      </c>
      <c r="Y6118" s="2">
        <v>1991</v>
      </c>
      <c r="Z6118" s="2">
        <v>4894.7</v>
      </c>
      <c r="AA6118" s="2">
        <v>173</v>
      </c>
      <c r="AB6118" s="2">
        <v>5</v>
      </c>
      <c r="AC6118" s="2">
        <v>3498.8</v>
      </c>
      <c r="AE6118" s="2" t="s">
        <v>449</v>
      </c>
      <c r="AF6118" s="2" t="s">
        <v>17397</v>
      </c>
      <c r="AG6118" s="2" t="s">
        <v>2998</v>
      </c>
      <c r="AH6118" s="2" t="s">
        <v>17398</v>
      </c>
    </row>
    <row r="6119" spans="24:34" x14ac:dyDescent="0.4">
      <c r="X6119" s="2" t="s">
        <v>2044</v>
      </c>
      <c r="Y6119" s="2">
        <v>1989</v>
      </c>
      <c r="Z6119" s="2">
        <v>4929.3999999999996</v>
      </c>
      <c r="AA6119" s="2">
        <v>164</v>
      </c>
      <c r="AB6119" s="2">
        <v>5</v>
      </c>
      <c r="AC6119" s="2">
        <v>3534.2</v>
      </c>
      <c r="AE6119" s="2" t="s">
        <v>2042</v>
      </c>
      <c r="AF6119" s="2" t="s">
        <v>17397</v>
      </c>
      <c r="AG6119" s="2" t="s">
        <v>2998</v>
      </c>
      <c r="AH6119" s="2" t="s">
        <v>17413</v>
      </c>
    </row>
    <row r="6120" spans="24:34" x14ac:dyDescent="0.4">
      <c r="X6120" s="2" t="s">
        <v>11519</v>
      </c>
      <c r="Y6120" s="2">
        <v>2017</v>
      </c>
      <c r="Z6120" s="2">
        <v>3132.6</v>
      </c>
      <c r="AA6120" s="2">
        <v>36</v>
      </c>
      <c r="AB6120" s="2">
        <v>6</v>
      </c>
      <c r="AC6120" s="2">
        <v>2695.2</v>
      </c>
      <c r="AE6120" s="2" t="s">
        <v>2043</v>
      </c>
      <c r="AF6120" s="2" t="s">
        <v>17397</v>
      </c>
      <c r="AG6120" s="2" t="s">
        <v>2998</v>
      </c>
      <c r="AH6120" s="2" t="s">
        <v>17413</v>
      </c>
    </row>
    <row r="6121" spans="24:34" x14ac:dyDescent="0.4">
      <c r="X6121" s="2" t="s">
        <v>11523</v>
      </c>
      <c r="Y6121" s="2">
        <v>1991</v>
      </c>
      <c r="Z6121" s="2">
        <v>5871.8</v>
      </c>
      <c r="AA6121" s="2">
        <v>256</v>
      </c>
      <c r="AB6121" s="2">
        <v>9</v>
      </c>
      <c r="AC6121" s="2">
        <v>5871.8</v>
      </c>
      <c r="AE6121" s="2" t="s">
        <v>11513</v>
      </c>
      <c r="AF6121" s="2" t="s">
        <v>17397</v>
      </c>
      <c r="AG6121" s="2" t="s">
        <v>2998</v>
      </c>
      <c r="AH6121" s="2" t="s">
        <v>17398</v>
      </c>
    </row>
    <row r="6122" spans="24:34" x14ac:dyDescent="0.4">
      <c r="X6122" s="2" t="s">
        <v>11521</v>
      </c>
      <c r="Y6122" s="2">
        <v>1999</v>
      </c>
      <c r="Z6122" s="2">
        <v>8994.7999999999993</v>
      </c>
      <c r="AA6122" s="2">
        <v>310</v>
      </c>
      <c r="AB6122" s="2">
        <v>9</v>
      </c>
      <c r="AC6122" s="2">
        <v>7777</v>
      </c>
      <c r="AE6122" s="2" t="s">
        <v>11514</v>
      </c>
      <c r="AF6122" s="2" t="s">
        <v>17397</v>
      </c>
      <c r="AG6122" s="2" t="s">
        <v>2998</v>
      </c>
      <c r="AH6122" s="2" t="s">
        <v>17398</v>
      </c>
    </row>
    <row r="6123" spans="24:34" x14ac:dyDescent="0.4">
      <c r="X6123" s="2" t="s">
        <v>393</v>
      </c>
      <c r="Y6123" s="2">
        <v>1984</v>
      </c>
      <c r="Z6123" s="2">
        <v>6548.1</v>
      </c>
      <c r="AA6123" s="2">
        <v>246</v>
      </c>
      <c r="AB6123" s="2">
        <v>9</v>
      </c>
      <c r="AC6123" s="2">
        <v>5833.8</v>
      </c>
      <c r="AE6123" s="2" t="s">
        <v>11515</v>
      </c>
      <c r="AF6123" s="2" t="s">
        <v>17390</v>
      </c>
      <c r="AG6123" s="2" t="s">
        <v>2998</v>
      </c>
      <c r="AH6123" s="2" t="s">
        <v>17414</v>
      </c>
    </row>
    <row r="6124" spans="24:34" x14ac:dyDescent="0.4">
      <c r="X6124" s="2" t="s">
        <v>11524</v>
      </c>
      <c r="Y6124" s="2">
        <v>1994</v>
      </c>
      <c r="Z6124" s="2">
        <v>8008.7</v>
      </c>
      <c r="AA6124" s="2">
        <v>237</v>
      </c>
      <c r="AB6124" s="2">
        <v>9</v>
      </c>
      <c r="AC6124" s="2">
        <v>6268</v>
      </c>
      <c r="AE6124" s="2" t="s">
        <v>11516</v>
      </c>
      <c r="AF6124" s="2" t="s">
        <v>17397</v>
      </c>
      <c r="AG6124" s="2" t="s">
        <v>2998</v>
      </c>
      <c r="AH6124" s="2" t="s">
        <v>17406</v>
      </c>
    </row>
    <row r="6125" spans="24:34" x14ac:dyDescent="0.4">
      <c r="X6125" s="2" t="s">
        <v>11526</v>
      </c>
      <c r="Y6125" s="2">
        <v>2015</v>
      </c>
      <c r="Z6125" s="2">
        <v>10036.299999999999</v>
      </c>
      <c r="AA6125" s="2">
        <v>141</v>
      </c>
      <c r="AB6125" s="2">
        <v>9</v>
      </c>
      <c r="AC6125" s="2">
        <v>7330.2</v>
      </c>
      <c r="AE6125" s="2" t="s">
        <v>11517</v>
      </c>
      <c r="AF6125" s="2" t="s">
        <v>17397</v>
      </c>
      <c r="AG6125" s="2" t="s">
        <v>2998</v>
      </c>
      <c r="AH6125" s="2" t="s">
        <v>17398</v>
      </c>
    </row>
    <row r="6126" spans="24:34" x14ac:dyDescent="0.4">
      <c r="X6126" s="2" t="s">
        <v>11527</v>
      </c>
      <c r="Y6126" s="2">
        <v>1965</v>
      </c>
      <c r="Z6126" s="2">
        <v>500</v>
      </c>
      <c r="AA6126" s="2">
        <v>50</v>
      </c>
      <c r="AB6126" s="2">
        <v>2</v>
      </c>
      <c r="AC6126" s="2">
        <v>481.6</v>
      </c>
      <c r="AE6126" s="2" t="s">
        <v>2044</v>
      </c>
      <c r="AF6126" s="2" t="s">
        <v>17397</v>
      </c>
      <c r="AG6126" s="2" t="s">
        <v>2998</v>
      </c>
      <c r="AH6126" s="2" t="s">
        <v>17413</v>
      </c>
    </row>
    <row r="6127" spans="24:34" x14ac:dyDescent="0.4">
      <c r="X6127" s="2" t="s">
        <v>11528</v>
      </c>
      <c r="Y6127" s="2">
        <v>1968</v>
      </c>
      <c r="Z6127" s="2">
        <v>3688.3</v>
      </c>
      <c r="AA6127" s="2">
        <v>208</v>
      </c>
      <c r="AB6127" s="2">
        <v>5</v>
      </c>
      <c r="AC6127" s="2">
        <v>3688.3</v>
      </c>
      <c r="AE6127" s="2" t="s">
        <v>11519</v>
      </c>
      <c r="AF6127" s="2" t="s">
        <v>17390</v>
      </c>
      <c r="AG6127" s="2" t="s">
        <v>2998</v>
      </c>
      <c r="AH6127" s="2" t="s">
        <v>17088</v>
      </c>
    </row>
    <row r="6128" spans="24:34" x14ac:dyDescent="0.4">
      <c r="X6128" s="2" t="s">
        <v>11529</v>
      </c>
      <c r="Y6128" s="2">
        <v>1968</v>
      </c>
      <c r="Z6128" s="2">
        <v>3205</v>
      </c>
      <c r="AA6128" s="2">
        <v>166</v>
      </c>
      <c r="AB6128" s="2">
        <v>5</v>
      </c>
      <c r="AC6128" s="2">
        <v>3205</v>
      </c>
      <c r="AE6128" s="2" t="s">
        <v>11520</v>
      </c>
      <c r="AF6128" s="2" t="s">
        <v>17390</v>
      </c>
      <c r="AG6128" s="2" t="s">
        <v>2998</v>
      </c>
      <c r="AH6128" s="2" t="s">
        <v>17398</v>
      </c>
    </row>
    <row r="6129" spans="24:34" x14ac:dyDescent="0.4">
      <c r="X6129" s="2" t="s">
        <v>11530</v>
      </c>
      <c r="Y6129" s="2">
        <v>2001</v>
      </c>
      <c r="Z6129" s="2">
        <v>4600</v>
      </c>
      <c r="AA6129" s="2">
        <v>179</v>
      </c>
      <c r="AB6129" s="2">
        <v>9</v>
      </c>
      <c r="AC6129" s="2">
        <v>4600</v>
      </c>
      <c r="AE6129" s="2" t="s">
        <v>11521</v>
      </c>
      <c r="AF6129" s="2" t="s">
        <v>17397</v>
      </c>
      <c r="AG6129" s="2" t="s">
        <v>2998</v>
      </c>
      <c r="AH6129" s="2" t="s">
        <v>17393</v>
      </c>
    </row>
    <row r="6130" spans="24:34" x14ac:dyDescent="0.4">
      <c r="X6130" s="2" t="s">
        <v>11531</v>
      </c>
      <c r="Y6130" s="2">
        <v>1988</v>
      </c>
      <c r="Z6130" s="2">
        <v>6561.4</v>
      </c>
      <c r="AA6130" s="2">
        <v>243</v>
      </c>
      <c r="AB6130" s="2">
        <v>9</v>
      </c>
      <c r="AC6130" s="2">
        <v>5844</v>
      </c>
      <c r="AE6130" s="2" t="s">
        <v>11523</v>
      </c>
      <c r="AF6130" s="2" t="s">
        <v>17397</v>
      </c>
      <c r="AG6130" s="2" t="s">
        <v>2998</v>
      </c>
      <c r="AH6130" s="2" t="s">
        <v>17400</v>
      </c>
    </row>
    <row r="6131" spans="24:34" x14ac:dyDescent="0.4">
      <c r="X6131" s="2" t="s">
        <v>11532</v>
      </c>
      <c r="Y6131" s="2">
        <v>1988</v>
      </c>
      <c r="Z6131" s="2">
        <v>8029.8</v>
      </c>
      <c r="AA6131" s="2">
        <v>281</v>
      </c>
      <c r="AB6131" s="2">
        <v>9</v>
      </c>
      <c r="AC6131" s="2">
        <v>5819.3</v>
      </c>
      <c r="AE6131" s="2" t="s">
        <v>11524</v>
      </c>
      <c r="AF6131" s="2" t="s">
        <v>17397</v>
      </c>
      <c r="AG6131" s="2" t="s">
        <v>2998</v>
      </c>
      <c r="AH6131" s="2" t="s">
        <v>17400</v>
      </c>
    </row>
    <row r="6132" spans="24:34" x14ac:dyDescent="0.4">
      <c r="X6132" s="2" t="s">
        <v>11533</v>
      </c>
      <c r="Y6132" s="2">
        <v>1981</v>
      </c>
      <c r="Z6132" s="2">
        <v>18779.3</v>
      </c>
      <c r="AA6132" s="2">
        <v>481</v>
      </c>
      <c r="AB6132" s="2">
        <v>9</v>
      </c>
      <c r="AC6132" s="2">
        <v>14226.699999999999</v>
      </c>
      <c r="AE6132" s="2" t="s">
        <v>393</v>
      </c>
      <c r="AF6132" s="2" t="s">
        <v>17397</v>
      </c>
      <c r="AG6132" s="2" t="s">
        <v>17657</v>
      </c>
      <c r="AH6132" s="2" t="s">
        <v>17400</v>
      </c>
    </row>
    <row r="6133" spans="24:34" x14ac:dyDescent="0.4">
      <c r="X6133" s="2" t="s">
        <v>11535</v>
      </c>
      <c r="Y6133" s="2">
        <v>1980</v>
      </c>
      <c r="Z6133" s="2">
        <v>9105.7000000000007</v>
      </c>
      <c r="AA6133" s="2">
        <v>317</v>
      </c>
      <c r="AB6133" s="2">
        <v>9</v>
      </c>
      <c r="AC6133" s="2">
        <v>7884</v>
      </c>
      <c r="AE6133" s="2" t="s">
        <v>11526</v>
      </c>
      <c r="AF6133" s="2" t="s">
        <v>17390</v>
      </c>
      <c r="AG6133" s="2" t="s">
        <v>2998</v>
      </c>
      <c r="AH6133" s="2" t="s">
        <v>17400</v>
      </c>
    </row>
    <row r="6134" spans="24:34" x14ac:dyDescent="0.4">
      <c r="X6134" s="2" t="s">
        <v>11537</v>
      </c>
      <c r="Y6134" s="2">
        <v>1974</v>
      </c>
      <c r="Z6134" s="2">
        <v>3671</v>
      </c>
      <c r="AA6134" s="2">
        <v>112</v>
      </c>
      <c r="AB6134" s="2">
        <v>5</v>
      </c>
      <c r="AC6134" s="2">
        <v>3671</v>
      </c>
      <c r="AE6134" s="2" t="s">
        <v>11527</v>
      </c>
      <c r="AF6134" s="2" t="s">
        <v>17390</v>
      </c>
      <c r="AG6134" s="2" t="s">
        <v>2998</v>
      </c>
      <c r="AH6134" s="2" t="s">
        <v>17400</v>
      </c>
    </row>
    <row r="6135" spans="24:34" x14ac:dyDescent="0.4">
      <c r="X6135" s="2" t="s">
        <v>11539</v>
      </c>
      <c r="Y6135" s="2">
        <v>1976</v>
      </c>
      <c r="Z6135" s="2">
        <v>3713.2</v>
      </c>
      <c r="AA6135" s="2">
        <v>120</v>
      </c>
      <c r="AB6135" s="2">
        <v>5</v>
      </c>
      <c r="AC6135" s="2">
        <v>3713.2</v>
      </c>
      <c r="AE6135" s="2" t="s">
        <v>11528</v>
      </c>
      <c r="AF6135" s="2" t="s">
        <v>17390</v>
      </c>
      <c r="AG6135" s="2" t="s">
        <v>2998</v>
      </c>
      <c r="AH6135" s="2" t="s">
        <v>17393</v>
      </c>
    </row>
    <row r="6136" spans="24:34" x14ac:dyDescent="0.4">
      <c r="X6136" s="2" t="s">
        <v>2045</v>
      </c>
      <c r="Y6136" s="2">
        <v>1983</v>
      </c>
      <c r="Z6136" s="2">
        <v>4514.8999999999996</v>
      </c>
      <c r="AA6136" s="2">
        <v>173</v>
      </c>
      <c r="AB6136" s="2">
        <v>9</v>
      </c>
      <c r="AC6136" s="2">
        <v>3866</v>
      </c>
      <c r="AE6136" s="2" t="s">
        <v>11529</v>
      </c>
      <c r="AF6136" s="2" t="s">
        <v>17390</v>
      </c>
      <c r="AG6136" s="2" t="s">
        <v>2998</v>
      </c>
      <c r="AH6136" s="2" t="s">
        <v>17393</v>
      </c>
    </row>
    <row r="6137" spans="24:34" x14ac:dyDescent="0.4">
      <c r="X6137" s="2" t="s">
        <v>450</v>
      </c>
      <c r="Y6137" s="2">
        <v>1972</v>
      </c>
      <c r="Z6137" s="2">
        <v>7746.3</v>
      </c>
      <c r="AA6137" s="2">
        <v>277</v>
      </c>
      <c r="AB6137" s="2">
        <v>5</v>
      </c>
      <c r="AC6137" s="2">
        <v>5838.7</v>
      </c>
      <c r="AE6137" s="2" t="s">
        <v>11530</v>
      </c>
      <c r="AF6137" s="2" t="s">
        <v>17390</v>
      </c>
      <c r="AG6137" s="2" t="s">
        <v>2998</v>
      </c>
      <c r="AH6137" s="2" t="s">
        <v>17088</v>
      </c>
    </row>
    <row r="6138" spans="24:34" x14ac:dyDescent="0.4">
      <c r="X6138" s="2" t="s">
        <v>11541</v>
      </c>
      <c r="Y6138" s="2">
        <v>1981</v>
      </c>
      <c r="Z6138" s="2">
        <v>8113.8</v>
      </c>
      <c r="AA6138" s="2">
        <v>330</v>
      </c>
      <c r="AB6138" s="2">
        <v>9</v>
      </c>
      <c r="AC6138" s="2">
        <v>8113.8</v>
      </c>
      <c r="AE6138" s="2" t="s">
        <v>11531</v>
      </c>
      <c r="AF6138" s="2" t="s">
        <v>17397</v>
      </c>
      <c r="AG6138" s="2" t="s">
        <v>2998</v>
      </c>
      <c r="AH6138" s="2" t="s">
        <v>17400</v>
      </c>
    </row>
    <row r="6139" spans="24:34" x14ac:dyDescent="0.4">
      <c r="X6139" s="2" t="s">
        <v>11542</v>
      </c>
      <c r="Y6139" s="2">
        <v>1979</v>
      </c>
      <c r="Z6139" s="2">
        <v>9581.2999999999993</v>
      </c>
      <c r="AA6139" s="2">
        <v>326</v>
      </c>
      <c r="AB6139" s="2">
        <v>9</v>
      </c>
      <c r="AC6139" s="2">
        <v>7144.5</v>
      </c>
      <c r="AE6139" s="2" t="s">
        <v>11532</v>
      </c>
      <c r="AF6139" s="2" t="s">
        <v>17397</v>
      </c>
      <c r="AG6139" s="2" t="s">
        <v>2998</v>
      </c>
      <c r="AH6139" s="2" t="s">
        <v>17400</v>
      </c>
    </row>
    <row r="6140" spans="24:34" x14ac:dyDescent="0.4">
      <c r="X6140" s="2" t="s">
        <v>11543</v>
      </c>
      <c r="Y6140" s="2">
        <v>1973</v>
      </c>
      <c r="Z6140" s="2">
        <v>4379</v>
      </c>
      <c r="AA6140" s="2">
        <v>208</v>
      </c>
      <c r="AB6140" s="2">
        <v>5</v>
      </c>
      <c r="AC6140" s="2">
        <v>2858</v>
      </c>
      <c r="AE6140" s="2" t="s">
        <v>11533</v>
      </c>
      <c r="AF6140" s="2" t="s">
        <v>17390</v>
      </c>
      <c r="AG6140" s="2" t="s">
        <v>2998</v>
      </c>
      <c r="AH6140" s="2" t="s">
        <v>17414</v>
      </c>
    </row>
    <row r="6141" spans="24:34" x14ac:dyDescent="0.4">
      <c r="X6141" s="2" t="s">
        <v>11544</v>
      </c>
      <c r="Y6141" s="2">
        <v>1973</v>
      </c>
      <c r="Z6141" s="2">
        <v>2863</v>
      </c>
      <c r="AA6141" s="2">
        <v>208</v>
      </c>
      <c r="AB6141" s="2">
        <v>5</v>
      </c>
      <c r="AC6141" s="2">
        <v>2863</v>
      </c>
      <c r="AE6141" s="2" t="s">
        <v>11535</v>
      </c>
      <c r="AF6141" s="2" t="s">
        <v>17397</v>
      </c>
      <c r="AG6141" s="2" t="s">
        <v>17658</v>
      </c>
      <c r="AH6141" s="2" t="s">
        <v>17393</v>
      </c>
    </row>
    <row r="6142" spans="24:34" x14ac:dyDescent="0.4">
      <c r="X6142" s="2" t="s">
        <v>11545</v>
      </c>
      <c r="Y6142" s="2">
        <v>1977</v>
      </c>
      <c r="Z6142" s="2">
        <v>3694</v>
      </c>
      <c r="AA6142" s="2">
        <v>154</v>
      </c>
      <c r="AB6142" s="2">
        <v>5</v>
      </c>
      <c r="AC6142" s="2">
        <v>2887</v>
      </c>
      <c r="AE6142" s="2" t="s">
        <v>11537</v>
      </c>
      <c r="AF6142" s="2" t="s">
        <v>17390</v>
      </c>
      <c r="AG6142" s="2" t="s">
        <v>17659</v>
      </c>
      <c r="AH6142" s="2" t="s">
        <v>17393</v>
      </c>
    </row>
    <row r="6143" spans="24:34" x14ac:dyDescent="0.4">
      <c r="X6143" s="2" t="s">
        <v>11546</v>
      </c>
      <c r="Y6143" s="2">
        <v>1983</v>
      </c>
      <c r="Z6143" s="2">
        <v>4358.5</v>
      </c>
      <c r="AA6143" s="2">
        <v>163</v>
      </c>
      <c r="AB6143" s="2">
        <v>9</v>
      </c>
      <c r="AC6143" s="2">
        <v>3861.5</v>
      </c>
      <c r="AE6143" s="2" t="s">
        <v>11539</v>
      </c>
      <c r="AF6143" s="2" t="s">
        <v>17390</v>
      </c>
      <c r="AG6143" s="2" t="s">
        <v>2998</v>
      </c>
      <c r="AH6143" s="2" t="s">
        <v>17393</v>
      </c>
    </row>
    <row r="6144" spans="24:34" x14ac:dyDescent="0.4">
      <c r="X6144" s="2" t="s">
        <v>11547</v>
      </c>
      <c r="Y6144" s="2">
        <v>1981</v>
      </c>
      <c r="Z6144" s="2">
        <v>4557.3999999999996</v>
      </c>
      <c r="AA6144" s="2">
        <v>179</v>
      </c>
      <c r="AB6144" s="2">
        <v>9</v>
      </c>
      <c r="AC6144" s="2">
        <v>3873.5</v>
      </c>
      <c r="AE6144" s="2" t="s">
        <v>2045</v>
      </c>
      <c r="AF6144" s="2" t="s">
        <v>17397</v>
      </c>
      <c r="AG6144" s="2" t="s">
        <v>17660</v>
      </c>
      <c r="AH6144" s="2" t="s">
        <v>17088</v>
      </c>
    </row>
    <row r="6145" spans="24:34" x14ac:dyDescent="0.4">
      <c r="X6145" s="2" t="s">
        <v>11549</v>
      </c>
      <c r="Y6145" s="2">
        <v>1984</v>
      </c>
      <c r="Z6145" s="2">
        <v>7973.1</v>
      </c>
      <c r="AA6145" s="2">
        <v>304</v>
      </c>
      <c r="AB6145" s="2">
        <v>9</v>
      </c>
      <c r="AC6145" s="2">
        <v>6974.08</v>
      </c>
      <c r="AE6145" s="2" t="s">
        <v>450</v>
      </c>
      <c r="AF6145" s="2" t="s">
        <v>17390</v>
      </c>
      <c r="AG6145" s="2" t="s">
        <v>17661</v>
      </c>
      <c r="AH6145" s="2" t="s">
        <v>17392</v>
      </c>
    </row>
    <row r="6146" spans="24:34" x14ac:dyDescent="0.4">
      <c r="X6146" s="2" t="s">
        <v>11550</v>
      </c>
      <c r="Y6146" s="2">
        <v>1959</v>
      </c>
      <c r="Z6146" s="2">
        <v>322.8</v>
      </c>
      <c r="AA6146" s="2">
        <v>14</v>
      </c>
      <c r="AB6146" s="2">
        <v>2</v>
      </c>
      <c r="AC6146" s="2">
        <v>285.2</v>
      </c>
      <c r="AE6146" s="2" t="s">
        <v>11541</v>
      </c>
      <c r="AF6146" s="2" t="s">
        <v>17397</v>
      </c>
      <c r="AG6146" s="2" t="s">
        <v>17662</v>
      </c>
      <c r="AH6146" s="2" t="s">
        <v>17393</v>
      </c>
    </row>
    <row r="6147" spans="24:34" x14ac:dyDescent="0.4">
      <c r="X6147" s="2" t="s">
        <v>11552</v>
      </c>
      <c r="Y6147" s="2">
        <v>1960</v>
      </c>
      <c r="Z6147" s="2">
        <v>309.10000000000002</v>
      </c>
      <c r="AA6147" s="2">
        <v>18</v>
      </c>
      <c r="AB6147" s="2">
        <v>2</v>
      </c>
      <c r="AC6147" s="2">
        <v>289.8</v>
      </c>
      <c r="AE6147" s="2" t="s">
        <v>11542</v>
      </c>
      <c r="AF6147" s="2" t="s">
        <v>17397</v>
      </c>
      <c r="AG6147" s="2" t="s">
        <v>17663</v>
      </c>
      <c r="AH6147" s="2" t="s">
        <v>17393</v>
      </c>
    </row>
    <row r="6148" spans="24:34" x14ac:dyDescent="0.4">
      <c r="X6148" s="2" t="s">
        <v>11553</v>
      </c>
      <c r="Y6148" s="2">
        <v>1960</v>
      </c>
      <c r="Z6148" s="2">
        <v>313.39999999999998</v>
      </c>
      <c r="AA6148" s="2">
        <v>18</v>
      </c>
      <c r="AB6148" s="2">
        <v>2</v>
      </c>
      <c r="AC6148" s="2">
        <v>291.10000000000002</v>
      </c>
      <c r="AE6148" s="2" t="s">
        <v>11543</v>
      </c>
      <c r="AF6148" s="2" t="s">
        <v>17390</v>
      </c>
      <c r="AG6148" s="2" t="s">
        <v>2998</v>
      </c>
      <c r="AH6148" s="2" t="s">
        <v>17393</v>
      </c>
    </row>
    <row r="6149" spans="24:34" x14ac:dyDescent="0.4">
      <c r="X6149" s="2" t="s">
        <v>11554</v>
      </c>
      <c r="Y6149" s="2">
        <v>1959</v>
      </c>
      <c r="Z6149" s="2">
        <v>309.2</v>
      </c>
      <c r="AA6149" s="2">
        <v>14</v>
      </c>
      <c r="AB6149" s="2">
        <v>2</v>
      </c>
      <c r="AC6149" s="2">
        <v>287.5</v>
      </c>
      <c r="AE6149" s="2" t="s">
        <v>11544</v>
      </c>
      <c r="AF6149" s="2" t="s">
        <v>17390</v>
      </c>
      <c r="AG6149" s="2" t="s">
        <v>2998</v>
      </c>
      <c r="AH6149" s="2" t="s">
        <v>17393</v>
      </c>
    </row>
    <row r="6150" spans="24:34" x14ac:dyDescent="0.4">
      <c r="X6150" s="2" t="s">
        <v>11555</v>
      </c>
      <c r="Y6150" s="2">
        <v>1959</v>
      </c>
      <c r="Z6150" s="2">
        <v>303.7</v>
      </c>
      <c r="AA6150" s="2">
        <v>21</v>
      </c>
      <c r="AB6150" s="2">
        <v>2</v>
      </c>
      <c r="AC6150" s="2">
        <v>303.7</v>
      </c>
      <c r="AE6150" s="2" t="s">
        <v>11545</v>
      </c>
      <c r="AF6150" s="2" t="s">
        <v>17390</v>
      </c>
      <c r="AG6150" s="2" t="s">
        <v>2998</v>
      </c>
      <c r="AH6150" s="2" t="s">
        <v>17393</v>
      </c>
    </row>
    <row r="6151" spans="24:34" x14ac:dyDescent="0.4">
      <c r="X6151" s="2" t="s">
        <v>11559</v>
      </c>
      <c r="Y6151" s="2">
        <v>2004</v>
      </c>
      <c r="Z6151" s="2">
        <v>15082.6</v>
      </c>
      <c r="AA6151" s="2">
        <v>288</v>
      </c>
      <c r="AB6151" s="2">
        <v>10</v>
      </c>
      <c r="AC6151" s="2">
        <v>11799.5</v>
      </c>
      <c r="AE6151" s="2" t="s">
        <v>11546</v>
      </c>
      <c r="AF6151" s="2" t="s">
        <v>17397</v>
      </c>
      <c r="AG6151" s="2" t="s">
        <v>17664</v>
      </c>
      <c r="AH6151" s="2" t="s">
        <v>17088</v>
      </c>
    </row>
    <row r="6152" spans="24:34" x14ac:dyDescent="0.4">
      <c r="X6152" s="2" t="s">
        <v>11556</v>
      </c>
      <c r="Y6152" s="2">
        <v>1988</v>
      </c>
      <c r="Z6152" s="2">
        <v>9256.7000000000007</v>
      </c>
      <c r="AA6152" s="2">
        <v>378</v>
      </c>
      <c r="AB6152" s="2">
        <v>9</v>
      </c>
      <c r="AC6152" s="2">
        <v>8471</v>
      </c>
      <c r="AE6152" s="2" t="s">
        <v>11547</v>
      </c>
      <c r="AF6152" s="2" t="s">
        <v>17397</v>
      </c>
      <c r="AG6152" s="2" t="s">
        <v>17665</v>
      </c>
      <c r="AH6152" s="2" t="s">
        <v>17088</v>
      </c>
    </row>
    <row r="6153" spans="24:34" x14ac:dyDescent="0.4">
      <c r="X6153" s="2" t="s">
        <v>394</v>
      </c>
      <c r="Y6153" s="2">
        <v>1990</v>
      </c>
      <c r="Z6153" s="2">
        <v>7874.4</v>
      </c>
      <c r="AA6153" s="2">
        <v>407</v>
      </c>
      <c r="AB6153" s="2">
        <v>9</v>
      </c>
      <c r="AC6153" s="2">
        <v>4787.6000000000004</v>
      </c>
      <c r="AE6153" s="2" t="s">
        <v>11549</v>
      </c>
      <c r="AF6153" s="2" t="s">
        <v>17397</v>
      </c>
      <c r="AG6153" s="2" t="s">
        <v>17666</v>
      </c>
      <c r="AH6153" s="2" t="s">
        <v>17393</v>
      </c>
    </row>
    <row r="6154" spans="24:34" x14ac:dyDescent="0.4">
      <c r="X6154" s="2" t="s">
        <v>11560</v>
      </c>
      <c r="Y6154" s="2">
        <v>1985</v>
      </c>
      <c r="Z6154" s="2">
        <v>8044.6</v>
      </c>
      <c r="AA6154" s="2">
        <v>331</v>
      </c>
      <c r="AB6154" s="2">
        <v>9</v>
      </c>
      <c r="AC6154" s="2">
        <v>6888.8</v>
      </c>
      <c r="AE6154" s="2" t="s">
        <v>11550</v>
      </c>
      <c r="AF6154" s="2" t="s">
        <v>17390</v>
      </c>
      <c r="AG6154" s="2" t="s">
        <v>17667</v>
      </c>
      <c r="AH6154" s="2" t="s">
        <v>17086</v>
      </c>
    </row>
    <row r="6155" spans="24:34" x14ac:dyDescent="0.4">
      <c r="X6155" s="2" t="s">
        <v>11561</v>
      </c>
      <c r="Y6155" s="2">
        <v>1971</v>
      </c>
      <c r="Z6155" s="2">
        <v>5945.6</v>
      </c>
      <c r="AA6155" s="2">
        <v>209</v>
      </c>
      <c r="AB6155" s="2">
        <v>5</v>
      </c>
      <c r="AC6155" s="2">
        <v>4379</v>
      </c>
      <c r="AE6155" s="2" t="s">
        <v>11552</v>
      </c>
      <c r="AF6155" s="2" t="s">
        <v>17390</v>
      </c>
      <c r="AG6155" s="2" t="s">
        <v>17668</v>
      </c>
      <c r="AH6155" s="2" t="s">
        <v>17086</v>
      </c>
    </row>
    <row r="6156" spans="24:34" x14ac:dyDescent="0.4">
      <c r="X6156" s="2" t="s">
        <v>11564</v>
      </c>
      <c r="Y6156" s="2">
        <v>1986</v>
      </c>
      <c r="Z6156" s="2">
        <v>8130.5</v>
      </c>
      <c r="AA6156" s="2">
        <v>323</v>
      </c>
      <c r="AB6156" s="2">
        <v>9</v>
      </c>
      <c r="AC6156" s="2">
        <v>7378.4</v>
      </c>
      <c r="AE6156" s="2" t="s">
        <v>11553</v>
      </c>
      <c r="AF6156" s="2" t="s">
        <v>17390</v>
      </c>
      <c r="AG6156" s="2" t="s">
        <v>17668</v>
      </c>
      <c r="AH6156" s="2" t="s">
        <v>17086</v>
      </c>
    </row>
    <row r="6157" spans="24:34" x14ac:dyDescent="0.4">
      <c r="X6157" s="2" t="s">
        <v>395</v>
      </c>
      <c r="Y6157" s="2">
        <v>1988</v>
      </c>
      <c r="Z6157" s="2">
        <v>8210.9</v>
      </c>
      <c r="AA6157" s="2">
        <v>359</v>
      </c>
      <c r="AB6157" s="2">
        <v>9</v>
      </c>
      <c r="AC6157" s="2">
        <v>6989.5</v>
      </c>
      <c r="AE6157" s="2" t="s">
        <v>11554</v>
      </c>
      <c r="AF6157" s="2" t="s">
        <v>17390</v>
      </c>
      <c r="AG6157" s="2" t="s">
        <v>17669</v>
      </c>
      <c r="AH6157" s="2" t="s">
        <v>17086</v>
      </c>
    </row>
    <row r="6158" spans="24:34" x14ac:dyDescent="0.4">
      <c r="X6158" s="2" t="s">
        <v>396</v>
      </c>
      <c r="Y6158" s="2">
        <v>1989</v>
      </c>
      <c r="Z6158" s="2">
        <v>8183.4</v>
      </c>
      <c r="AA6158" s="2">
        <v>335</v>
      </c>
      <c r="AB6158" s="2">
        <v>9</v>
      </c>
      <c r="AC6158" s="2">
        <v>7040.2</v>
      </c>
      <c r="AE6158" s="2" t="s">
        <v>11555</v>
      </c>
      <c r="AF6158" s="2" t="s">
        <v>17390</v>
      </c>
      <c r="AG6158" s="2" t="s">
        <v>2998</v>
      </c>
      <c r="AH6158" s="2" t="s">
        <v>17086</v>
      </c>
    </row>
    <row r="6159" spans="24:34" x14ac:dyDescent="0.4">
      <c r="X6159" s="2" t="s">
        <v>397</v>
      </c>
      <c r="Y6159" s="2">
        <v>1959</v>
      </c>
      <c r="Z6159" s="2">
        <v>312</v>
      </c>
      <c r="AA6159" s="2">
        <v>21</v>
      </c>
      <c r="AB6159" s="2">
        <v>2</v>
      </c>
      <c r="AC6159" s="2">
        <v>312</v>
      </c>
      <c r="AE6159" s="2" t="s">
        <v>11556</v>
      </c>
      <c r="AF6159" s="2" t="s">
        <v>17390</v>
      </c>
      <c r="AG6159" s="2" t="s">
        <v>17670</v>
      </c>
      <c r="AH6159" s="2" t="s">
        <v>17393</v>
      </c>
    </row>
    <row r="6160" spans="24:34" x14ac:dyDescent="0.4">
      <c r="X6160" s="2" t="s">
        <v>11565</v>
      </c>
      <c r="Y6160" s="2">
        <v>1958</v>
      </c>
      <c r="Z6160" s="2">
        <v>314.89999999999998</v>
      </c>
      <c r="AA6160" s="2">
        <v>14</v>
      </c>
      <c r="AB6160" s="2">
        <v>2</v>
      </c>
      <c r="AC6160" s="2">
        <v>314.89999999999998</v>
      </c>
      <c r="AE6160" s="2" t="s">
        <v>394</v>
      </c>
      <c r="AF6160" s="2" t="s">
        <v>17390</v>
      </c>
      <c r="AG6160" s="2" t="s">
        <v>17670</v>
      </c>
      <c r="AH6160" s="2" t="s">
        <v>17088</v>
      </c>
    </row>
    <row r="6161" spans="24:34" x14ac:dyDescent="0.4">
      <c r="X6161" s="2" t="s">
        <v>11567</v>
      </c>
      <c r="Y6161" s="2">
        <v>1959</v>
      </c>
      <c r="Z6161" s="2">
        <v>306.60000000000002</v>
      </c>
      <c r="AA6161" s="2">
        <v>21</v>
      </c>
      <c r="AB6161" s="2">
        <v>2</v>
      </c>
      <c r="AC6161" s="2">
        <v>306.60000000000002</v>
      </c>
      <c r="AE6161" s="2" t="s">
        <v>11559</v>
      </c>
      <c r="AF6161" s="2" t="s">
        <v>17397</v>
      </c>
      <c r="AG6161" s="2" t="s">
        <v>2998</v>
      </c>
      <c r="AH6161" s="2" t="s">
        <v>17413</v>
      </c>
    </row>
    <row r="6162" spans="24:34" x14ac:dyDescent="0.4">
      <c r="X6162" s="2" t="s">
        <v>398</v>
      </c>
      <c r="Y6162" s="2">
        <v>1959</v>
      </c>
      <c r="Z6162" s="2">
        <v>312.7</v>
      </c>
      <c r="AA6162" s="2">
        <v>17</v>
      </c>
      <c r="AB6162" s="2">
        <v>2</v>
      </c>
      <c r="AC6162" s="2">
        <v>290.7</v>
      </c>
      <c r="AE6162" s="2" t="s">
        <v>11560</v>
      </c>
      <c r="AF6162" s="2" t="s">
        <v>17397</v>
      </c>
      <c r="AG6162" s="2" t="s">
        <v>17671</v>
      </c>
      <c r="AH6162" s="2" t="s">
        <v>17393</v>
      </c>
    </row>
    <row r="6163" spans="24:34" x14ac:dyDescent="0.4">
      <c r="X6163" s="2" t="s">
        <v>11570</v>
      </c>
      <c r="Y6163" s="2">
        <v>1958</v>
      </c>
      <c r="Z6163" s="2">
        <v>306.7</v>
      </c>
      <c r="AA6163" s="2">
        <v>20</v>
      </c>
      <c r="AB6163" s="2">
        <v>2</v>
      </c>
      <c r="AC6163" s="2">
        <v>284.3</v>
      </c>
      <c r="AE6163" s="2" t="s">
        <v>11561</v>
      </c>
      <c r="AF6163" s="2" t="s">
        <v>17390</v>
      </c>
      <c r="AG6163" s="2" t="s">
        <v>17672</v>
      </c>
      <c r="AH6163" s="2" t="s">
        <v>17398</v>
      </c>
    </row>
    <row r="6164" spans="24:34" x14ac:dyDescent="0.4">
      <c r="X6164" s="2" t="s">
        <v>11571</v>
      </c>
      <c r="Y6164" s="2">
        <v>1972</v>
      </c>
      <c r="Z6164" s="2">
        <v>6685.1</v>
      </c>
      <c r="AA6164" s="2">
        <v>205</v>
      </c>
      <c r="AB6164" s="2">
        <v>5</v>
      </c>
      <c r="AC6164" s="2">
        <v>5889.9</v>
      </c>
      <c r="AE6164" s="2" t="s">
        <v>395</v>
      </c>
      <c r="AF6164" s="2" t="s">
        <v>17397</v>
      </c>
      <c r="AG6164" s="2" t="s">
        <v>17673</v>
      </c>
      <c r="AH6164" s="2" t="s">
        <v>17393</v>
      </c>
    </row>
    <row r="6165" spans="24:34" x14ac:dyDescent="0.4">
      <c r="X6165" s="2" t="s">
        <v>11572</v>
      </c>
      <c r="Y6165" s="2">
        <v>1969</v>
      </c>
      <c r="Z6165" s="2">
        <v>3191.62</v>
      </c>
      <c r="AA6165" s="2">
        <v>136</v>
      </c>
      <c r="AB6165" s="2">
        <v>5</v>
      </c>
      <c r="AC6165" s="2">
        <v>3191.62</v>
      </c>
      <c r="AE6165" s="2" t="s">
        <v>396</v>
      </c>
      <c r="AF6165" s="2" t="s">
        <v>17397</v>
      </c>
      <c r="AG6165" s="2" t="s">
        <v>17674</v>
      </c>
      <c r="AH6165" s="2" t="s">
        <v>17393</v>
      </c>
    </row>
    <row r="6166" spans="24:34" x14ac:dyDescent="0.4">
      <c r="X6166" s="2" t="s">
        <v>11574</v>
      </c>
      <c r="Y6166" s="2">
        <v>1970</v>
      </c>
      <c r="Z6166" s="2">
        <v>3507.72</v>
      </c>
      <c r="AA6166" s="2">
        <v>151</v>
      </c>
      <c r="AB6166" s="2">
        <v>5</v>
      </c>
      <c r="AC6166" s="2">
        <v>3181</v>
      </c>
      <c r="AE6166" s="2" t="s">
        <v>11564</v>
      </c>
      <c r="AF6166" s="2" t="s">
        <v>17397</v>
      </c>
      <c r="AG6166" s="2" t="s">
        <v>17675</v>
      </c>
      <c r="AH6166" s="2" t="s">
        <v>17393</v>
      </c>
    </row>
    <row r="6167" spans="24:34" x14ac:dyDescent="0.4">
      <c r="X6167" s="2" t="s">
        <v>2046</v>
      </c>
      <c r="Y6167" s="2">
        <v>1982</v>
      </c>
      <c r="Z6167" s="2">
        <v>4219.6000000000004</v>
      </c>
      <c r="AA6167" s="2">
        <v>148</v>
      </c>
      <c r="AB6167" s="2">
        <v>5</v>
      </c>
      <c r="AC6167" s="2">
        <v>3700.1</v>
      </c>
      <c r="AE6167" s="2" t="s">
        <v>397</v>
      </c>
      <c r="AF6167" s="2" t="s">
        <v>17390</v>
      </c>
      <c r="AG6167" s="2" t="s">
        <v>2998</v>
      </c>
      <c r="AH6167" s="2" t="s">
        <v>17086</v>
      </c>
    </row>
    <row r="6168" spans="24:34" x14ac:dyDescent="0.4">
      <c r="X6168" s="2" t="s">
        <v>11576</v>
      </c>
      <c r="Y6168" s="2">
        <v>1982</v>
      </c>
      <c r="Z6168" s="2">
        <v>8081.5</v>
      </c>
      <c r="AA6168" s="2">
        <v>323</v>
      </c>
      <c r="AB6168" s="2">
        <v>9</v>
      </c>
      <c r="AC6168" s="2">
        <v>7095.1</v>
      </c>
      <c r="AE6168" s="2" t="s">
        <v>11565</v>
      </c>
      <c r="AF6168" s="2" t="s">
        <v>17390</v>
      </c>
      <c r="AG6168" s="2" t="s">
        <v>17676</v>
      </c>
      <c r="AH6168" s="2" t="s">
        <v>17086</v>
      </c>
    </row>
    <row r="6169" spans="24:34" x14ac:dyDescent="0.4">
      <c r="X6169" s="2" t="s">
        <v>11577</v>
      </c>
      <c r="Y6169" s="2">
        <v>1983</v>
      </c>
      <c r="Z6169" s="2">
        <v>4554.7</v>
      </c>
      <c r="AA6169" s="2">
        <v>178</v>
      </c>
      <c r="AB6169" s="2">
        <v>5</v>
      </c>
      <c r="AC6169" s="2">
        <v>3971.7</v>
      </c>
      <c r="AE6169" s="2" t="s">
        <v>11567</v>
      </c>
      <c r="AF6169" s="2" t="s">
        <v>17390</v>
      </c>
      <c r="AG6169" s="2" t="s">
        <v>2998</v>
      </c>
      <c r="AH6169" s="2" t="s">
        <v>17086</v>
      </c>
    </row>
    <row r="6170" spans="24:34" x14ac:dyDescent="0.4">
      <c r="X6170" s="2" t="s">
        <v>11578</v>
      </c>
      <c r="Y6170" s="2">
        <v>1982</v>
      </c>
      <c r="Z6170" s="2">
        <v>8120.2</v>
      </c>
      <c r="AA6170" s="2">
        <v>359</v>
      </c>
      <c r="AB6170" s="2">
        <v>9</v>
      </c>
      <c r="AC6170" s="2">
        <v>6957.49</v>
      </c>
      <c r="AE6170" s="2" t="s">
        <v>398</v>
      </c>
      <c r="AF6170" s="2" t="s">
        <v>17390</v>
      </c>
      <c r="AG6170" s="2" t="s">
        <v>17677</v>
      </c>
      <c r="AH6170" s="2" t="s">
        <v>17086</v>
      </c>
    </row>
    <row r="6171" spans="24:34" x14ac:dyDescent="0.4">
      <c r="X6171" s="2" t="s">
        <v>11579</v>
      </c>
      <c r="Y6171" s="2">
        <v>1939</v>
      </c>
      <c r="Z6171" s="2">
        <v>536</v>
      </c>
      <c r="AA6171" s="2">
        <v>32</v>
      </c>
      <c r="AB6171" s="2">
        <v>2</v>
      </c>
      <c r="AC6171" s="2">
        <v>536</v>
      </c>
      <c r="AE6171" s="2" t="s">
        <v>11570</v>
      </c>
      <c r="AF6171" s="2" t="s">
        <v>17390</v>
      </c>
      <c r="AG6171" s="2" t="s">
        <v>2998</v>
      </c>
      <c r="AH6171" s="2" t="s">
        <v>17086</v>
      </c>
    </row>
    <row r="6172" spans="24:34" x14ac:dyDescent="0.4">
      <c r="X6172" s="2" t="s">
        <v>11581</v>
      </c>
      <c r="Y6172" s="2">
        <v>1941</v>
      </c>
      <c r="Z6172" s="2">
        <v>485.6</v>
      </c>
      <c r="AA6172" s="2">
        <v>29</v>
      </c>
      <c r="AB6172" s="2">
        <v>2</v>
      </c>
      <c r="AC6172" s="2">
        <v>484.6</v>
      </c>
      <c r="AE6172" s="2" t="s">
        <v>11571</v>
      </c>
      <c r="AF6172" s="2" t="s">
        <v>17390</v>
      </c>
      <c r="AG6172" s="2" t="s">
        <v>17678</v>
      </c>
      <c r="AH6172" s="2" t="s">
        <v>17398</v>
      </c>
    </row>
    <row r="6173" spans="24:34" x14ac:dyDescent="0.4">
      <c r="X6173" s="2" t="s">
        <v>11583</v>
      </c>
      <c r="Y6173" s="2">
        <v>1941</v>
      </c>
      <c r="Z6173" s="2">
        <v>484</v>
      </c>
      <c r="AA6173" s="2">
        <v>32</v>
      </c>
      <c r="AB6173" s="2">
        <v>2</v>
      </c>
      <c r="AC6173" s="2">
        <v>484</v>
      </c>
      <c r="AE6173" s="2" t="s">
        <v>11572</v>
      </c>
      <c r="AF6173" s="2" t="s">
        <v>17390</v>
      </c>
      <c r="AG6173" s="2" t="s">
        <v>17679</v>
      </c>
      <c r="AH6173" s="2" t="s">
        <v>17393</v>
      </c>
    </row>
    <row r="6174" spans="24:34" x14ac:dyDescent="0.4">
      <c r="X6174" s="2" t="s">
        <v>11586</v>
      </c>
      <c r="Y6174" s="2">
        <v>1941</v>
      </c>
      <c r="Z6174" s="2">
        <v>444.74</v>
      </c>
      <c r="AA6174" s="2">
        <v>21</v>
      </c>
      <c r="AB6174" s="2">
        <v>2</v>
      </c>
      <c r="AC6174" s="2">
        <v>444.74</v>
      </c>
      <c r="AE6174" s="2" t="s">
        <v>11574</v>
      </c>
      <c r="AF6174" s="2" t="s">
        <v>17390</v>
      </c>
      <c r="AG6174" s="2" t="s">
        <v>17680</v>
      </c>
      <c r="AH6174" s="2" t="s">
        <v>17393</v>
      </c>
    </row>
    <row r="6175" spans="24:34" x14ac:dyDescent="0.4">
      <c r="X6175" s="2" t="s">
        <v>11587</v>
      </c>
      <c r="Y6175" s="2">
        <v>1942</v>
      </c>
      <c r="Z6175" s="2">
        <v>501.05</v>
      </c>
      <c r="AA6175" s="2">
        <v>20</v>
      </c>
      <c r="AB6175" s="2">
        <v>2</v>
      </c>
      <c r="AC6175" s="2">
        <v>501.05</v>
      </c>
      <c r="AE6175" s="2" t="s">
        <v>2046</v>
      </c>
      <c r="AF6175" s="2" t="s">
        <v>17397</v>
      </c>
      <c r="AG6175" s="2" t="s">
        <v>17681</v>
      </c>
      <c r="AH6175" s="2" t="s">
        <v>17393</v>
      </c>
    </row>
    <row r="6176" spans="24:34" x14ac:dyDescent="0.4">
      <c r="X6176" s="2" t="s">
        <v>11588</v>
      </c>
      <c r="Y6176" s="2">
        <v>1970</v>
      </c>
      <c r="Z6176" s="2">
        <v>3193</v>
      </c>
      <c r="AA6176" s="2">
        <v>119</v>
      </c>
      <c r="AB6176" s="2">
        <v>5</v>
      </c>
      <c r="AC6176" s="2">
        <v>2279.9</v>
      </c>
      <c r="AE6176" s="2" t="s">
        <v>11576</v>
      </c>
      <c r="AF6176" s="2" t="s">
        <v>17397</v>
      </c>
      <c r="AG6176" s="2" t="s">
        <v>17682</v>
      </c>
      <c r="AH6176" s="2" t="s">
        <v>17393</v>
      </c>
    </row>
    <row r="6177" spans="24:34" x14ac:dyDescent="0.4">
      <c r="X6177" s="2" t="s">
        <v>11589</v>
      </c>
      <c r="Y6177" s="2">
        <v>1942</v>
      </c>
      <c r="Z6177" s="2">
        <v>484.9</v>
      </c>
      <c r="AA6177" s="2">
        <v>26</v>
      </c>
      <c r="AB6177" s="2">
        <v>2</v>
      </c>
      <c r="AC6177" s="2">
        <v>484.9</v>
      </c>
      <c r="AE6177" s="2" t="s">
        <v>11577</v>
      </c>
      <c r="AF6177" s="2" t="s">
        <v>17397</v>
      </c>
      <c r="AG6177" s="2" t="s">
        <v>17683</v>
      </c>
      <c r="AH6177" s="2" t="s">
        <v>17413</v>
      </c>
    </row>
    <row r="6178" spans="24:34" x14ac:dyDescent="0.4">
      <c r="X6178" s="2" t="s">
        <v>11591</v>
      </c>
      <c r="Y6178" s="2">
        <v>1939</v>
      </c>
      <c r="Z6178" s="2">
        <v>536.70000000000005</v>
      </c>
      <c r="AA6178" s="2">
        <v>23</v>
      </c>
      <c r="AB6178" s="2">
        <v>2</v>
      </c>
      <c r="AC6178" s="2">
        <v>536.70000000000005</v>
      </c>
      <c r="AE6178" s="2" t="s">
        <v>11578</v>
      </c>
      <c r="AF6178" s="2" t="s">
        <v>17397</v>
      </c>
      <c r="AG6178" s="2" t="s">
        <v>17684</v>
      </c>
      <c r="AH6178" s="2" t="s">
        <v>17393</v>
      </c>
    </row>
    <row r="6179" spans="24:34" x14ac:dyDescent="0.4">
      <c r="X6179" s="2" t="s">
        <v>11592</v>
      </c>
      <c r="Y6179" s="2">
        <v>1939</v>
      </c>
      <c r="Z6179" s="2">
        <v>525.5</v>
      </c>
      <c r="AA6179" s="2">
        <v>26</v>
      </c>
      <c r="AB6179" s="2">
        <v>2</v>
      </c>
      <c r="AC6179" s="2">
        <v>525.5</v>
      </c>
      <c r="AE6179" s="2" t="s">
        <v>11579</v>
      </c>
      <c r="AF6179" s="2" t="s">
        <v>17407</v>
      </c>
      <c r="AG6179" s="2" t="s">
        <v>2998</v>
      </c>
      <c r="AH6179" s="2" t="s">
        <v>17088</v>
      </c>
    </row>
    <row r="6180" spans="24:34" x14ac:dyDescent="0.4">
      <c r="X6180" s="2" t="s">
        <v>11593</v>
      </c>
      <c r="Y6180" s="2">
        <v>1969</v>
      </c>
      <c r="Z6180" s="2">
        <v>4076.9</v>
      </c>
      <c r="AA6180" s="2">
        <v>137</v>
      </c>
      <c r="AB6180" s="2">
        <v>5</v>
      </c>
      <c r="AC6180" s="2">
        <v>2068.6</v>
      </c>
      <c r="AE6180" s="2" t="s">
        <v>11581</v>
      </c>
      <c r="AF6180" s="2" t="s">
        <v>17407</v>
      </c>
      <c r="AG6180" s="2" t="s">
        <v>2998</v>
      </c>
      <c r="AH6180" s="2" t="s">
        <v>17088</v>
      </c>
    </row>
    <row r="6181" spans="24:34" x14ac:dyDescent="0.4">
      <c r="X6181" s="2" t="s">
        <v>11594</v>
      </c>
      <c r="Y6181" s="2">
        <v>1970</v>
      </c>
      <c r="Z6181" s="2">
        <v>3105.2</v>
      </c>
      <c r="AA6181" s="2">
        <v>143</v>
      </c>
      <c r="AB6181" s="2">
        <v>5</v>
      </c>
      <c r="AC6181" s="2">
        <v>2063.4</v>
      </c>
      <c r="AE6181" s="2" t="s">
        <v>11583</v>
      </c>
      <c r="AF6181" s="2" t="s">
        <v>17407</v>
      </c>
      <c r="AG6181" s="2" t="s">
        <v>2998</v>
      </c>
      <c r="AH6181" s="2" t="s">
        <v>17088</v>
      </c>
    </row>
    <row r="6182" spans="24:34" x14ac:dyDescent="0.4">
      <c r="X6182" s="2" t="s">
        <v>11595</v>
      </c>
      <c r="Y6182" s="2">
        <v>1941</v>
      </c>
      <c r="Z6182" s="2">
        <v>431.1</v>
      </c>
      <c r="AA6182" s="2">
        <v>20</v>
      </c>
      <c r="AB6182" s="2">
        <v>2</v>
      </c>
      <c r="AC6182" s="2">
        <v>431.1</v>
      </c>
      <c r="AE6182" s="2" t="s">
        <v>11586</v>
      </c>
      <c r="AF6182" s="2" t="s">
        <v>17407</v>
      </c>
      <c r="AG6182" s="2" t="s">
        <v>2998</v>
      </c>
      <c r="AH6182" s="2" t="s">
        <v>17088</v>
      </c>
    </row>
    <row r="6183" spans="24:34" x14ac:dyDescent="0.4">
      <c r="X6183" s="2" t="s">
        <v>11596</v>
      </c>
      <c r="Y6183" s="2">
        <v>1941</v>
      </c>
      <c r="Z6183" s="2">
        <v>486.27</v>
      </c>
      <c r="AA6183" s="2">
        <v>21</v>
      </c>
      <c r="AB6183" s="2">
        <v>2</v>
      </c>
      <c r="AC6183" s="2">
        <v>486.27</v>
      </c>
      <c r="AE6183" s="2" t="s">
        <v>11587</v>
      </c>
      <c r="AF6183" s="2" t="s">
        <v>17407</v>
      </c>
      <c r="AG6183" s="2" t="s">
        <v>2998</v>
      </c>
      <c r="AH6183" s="2" t="s">
        <v>17088</v>
      </c>
    </row>
    <row r="6184" spans="24:34" x14ac:dyDescent="0.4">
      <c r="X6184" s="2" t="s">
        <v>11597</v>
      </c>
      <c r="Y6184" s="2">
        <v>1964</v>
      </c>
      <c r="Z6184" s="2">
        <v>1581</v>
      </c>
      <c r="AA6184" s="2">
        <v>104</v>
      </c>
      <c r="AB6184" s="2">
        <v>5</v>
      </c>
      <c r="AC6184" s="2">
        <v>1581</v>
      </c>
      <c r="AE6184" s="2" t="s">
        <v>11588</v>
      </c>
      <c r="AF6184" s="2" t="s">
        <v>17390</v>
      </c>
      <c r="AG6184" s="2" t="s">
        <v>2998</v>
      </c>
      <c r="AH6184" s="2" t="s">
        <v>17393</v>
      </c>
    </row>
    <row r="6185" spans="24:34" x14ac:dyDescent="0.4">
      <c r="X6185" s="2" t="s">
        <v>11598</v>
      </c>
      <c r="Y6185" s="2">
        <v>1941</v>
      </c>
      <c r="Z6185" s="2">
        <v>483.9</v>
      </c>
      <c r="AA6185" s="2">
        <v>21</v>
      </c>
      <c r="AB6185" s="2">
        <v>2</v>
      </c>
      <c r="AC6185" s="2">
        <v>398.98</v>
      </c>
      <c r="AE6185" s="2" t="s">
        <v>11589</v>
      </c>
      <c r="AF6185" s="2" t="s">
        <v>17407</v>
      </c>
      <c r="AG6185" s="2" t="s">
        <v>2998</v>
      </c>
      <c r="AH6185" s="2" t="s">
        <v>17088</v>
      </c>
    </row>
    <row r="6186" spans="24:34" x14ac:dyDescent="0.4">
      <c r="X6186" s="2" t="s">
        <v>11600</v>
      </c>
      <c r="Y6186" s="2">
        <v>1960</v>
      </c>
      <c r="Z6186" s="2">
        <v>2257.0700000000002</v>
      </c>
      <c r="AA6186" s="2">
        <v>109</v>
      </c>
      <c r="AB6186" s="2">
        <v>4</v>
      </c>
      <c r="AC6186" s="2">
        <v>2257.0700000000002</v>
      </c>
      <c r="AE6186" s="2" t="s">
        <v>11591</v>
      </c>
      <c r="AF6186" s="2" t="s">
        <v>17407</v>
      </c>
      <c r="AG6186" s="2" t="s">
        <v>2998</v>
      </c>
      <c r="AH6186" s="2" t="s">
        <v>17088</v>
      </c>
    </row>
    <row r="6187" spans="24:34" x14ac:dyDescent="0.4">
      <c r="X6187" s="2" t="s">
        <v>2047</v>
      </c>
      <c r="Y6187" s="2">
        <v>1961</v>
      </c>
      <c r="Z6187" s="2">
        <v>2700</v>
      </c>
      <c r="AA6187" s="2">
        <v>96</v>
      </c>
      <c r="AB6187" s="2">
        <v>4</v>
      </c>
      <c r="AC6187" s="2">
        <v>2205</v>
      </c>
      <c r="AE6187" s="2" t="s">
        <v>11592</v>
      </c>
      <c r="AF6187" s="2" t="s">
        <v>17407</v>
      </c>
      <c r="AG6187" s="2" t="s">
        <v>2998</v>
      </c>
      <c r="AH6187" s="2" t="s">
        <v>17088</v>
      </c>
    </row>
    <row r="6188" spans="24:34" x14ac:dyDescent="0.4">
      <c r="X6188" s="2" t="s">
        <v>2048</v>
      </c>
      <c r="Y6188" s="2">
        <v>1961</v>
      </c>
      <c r="Z6188" s="2">
        <v>2571.5</v>
      </c>
      <c r="AA6188" s="2">
        <v>109</v>
      </c>
      <c r="AB6188" s="2">
        <v>4</v>
      </c>
      <c r="AC6188" s="2">
        <v>2571.5</v>
      </c>
      <c r="AE6188" s="2" t="s">
        <v>11593</v>
      </c>
      <c r="AF6188" s="2" t="s">
        <v>17390</v>
      </c>
      <c r="AG6188" s="2" t="s">
        <v>2998</v>
      </c>
      <c r="AH6188" s="2" t="s">
        <v>17393</v>
      </c>
    </row>
    <row r="6189" spans="24:34" x14ac:dyDescent="0.4">
      <c r="X6189" s="2" t="s">
        <v>11601</v>
      </c>
      <c r="Y6189" s="2">
        <v>1962</v>
      </c>
      <c r="Z6189" s="2">
        <v>3171.7</v>
      </c>
      <c r="AA6189" s="2">
        <v>122</v>
      </c>
      <c r="AB6189" s="2">
        <v>4</v>
      </c>
      <c r="AC6189" s="2">
        <v>2551.6</v>
      </c>
      <c r="AE6189" s="2" t="s">
        <v>11594</v>
      </c>
      <c r="AF6189" s="2" t="s">
        <v>17390</v>
      </c>
      <c r="AG6189" s="2" t="s">
        <v>2998</v>
      </c>
      <c r="AH6189" s="2" t="s">
        <v>17393</v>
      </c>
    </row>
    <row r="6190" spans="24:34" x14ac:dyDescent="0.4">
      <c r="X6190" s="2" t="s">
        <v>11603</v>
      </c>
      <c r="Y6190" s="2">
        <v>1962</v>
      </c>
      <c r="Z6190" s="2">
        <v>1566.8</v>
      </c>
      <c r="AA6190" s="2">
        <v>72</v>
      </c>
      <c r="AB6190" s="2">
        <v>5</v>
      </c>
      <c r="AC6190" s="2">
        <v>1566.8</v>
      </c>
      <c r="AE6190" s="2" t="s">
        <v>11595</v>
      </c>
      <c r="AF6190" s="2" t="s">
        <v>17407</v>
      </c>
      <c r="AG6190" s="2" t="s">
        <v>2998</v>
      </c>
      <c r="AH6190" s="2" t="s">
        <v>17088</v>
      </c>
    </row>
    <row r="6191" spans="24:34" x14ac:dyDescent="0.4">
      <c r="X6191" s="2" t="s">
        <v>432</v>
      </c>
      <c r="Y6191" s="2">
        <v>1941</v>
      </c>
      <c r="Z6191" s="2">
        <v>489.1</v>
      </c>
      <c r="AA6191" s="2">
        <v>25</v>
      </c>
      <c r="AB6191" s="2">
        <v>2</v>
      </c>
      <c r="AC6191" s="2">
        <v>489.1</v>
      </c>
      <c r="AE6191" s="2" t="s">
        <v>11596</v>
      </c>
      <c r="AF6191" s="2" t="s">
        <v>17407</v>
      </c>
      <c r="AG6191" s="2" t="s">
        <v>2998</v>
      </c>
      <c r="AH6191" s="2" t="s">
        <v>17088</v>
      </c>
    </row>
    <row r="6192" spans="24:34" x14ac:dyDescent="0.4">
      <c r="X6192" s="2" t="s">
        <v>11605</v>
      </c>
      <c r="Y6192" s="2">
        <v>1963</v>
      </c>
      <c r="Z6192" s="2">
        <v>1611.9</v>
      </c>
      <c r="AA6192" s="2">
        <v>82</v>
      </c>
      <c r="AB6192" s="2">
        <v>5</v>
      </c>
      <c r="AC6192" s="2">
        <v>1611.9</v>
      </c>
      <c r="AE6192" s="2" t="s">
        <v>11597</v>
      </c>
      <c r="AF6192" s="2" t="s">
        <v>17390</v>
      </c>
      <c r="AG6192" s="2" t="s">
        <v>2998</v>
      </c>
      <c r="AH6192" s="2" t="s">
        <v>17088</v>
      </c>
    </row>
    <row r="6193" spans="24:34" x14ac:dyDescent="0.4">
      <c r="X6193" s="2" t="s">
        <v>11606</v>
      </c>
      <c r="Y6193" s="2">
        <v>1962</v>
      </c>
      <c r="Z6193" s="2">
        <v>2551.8000000000002</v>
      </c>
      <c r="AA6193" s="2">
        <v>107</v>
      </c>
      <c r="AB6193" s="2">
        <v>4</v>
      </c>
      <c r="AC6193" s="2">
        <v>2551.8000000000002</v>
      </c>
      <c r="AE6193" s="2" t="s">
        <v>11598</v>
      </c>
      <c r="AF6193" s="2" t="s">
        <v>17407</v>
      </c>
      <c r="AG6193" s="2" t="s">
        <v>2998</v>
      </c>
      <c r="AH6193" s="2" t="s">
        <v>17088</v>
      </c>
    </row>
    <row r="6194" spans="24:34" x14ac:dyDescent="0.4">
      <c r="X6194" s="2" t="s">
        <v>11607</v>
      </c>
      <c r="Y6194" s="2">
        <v>1963</v>
      </c>
      <c r="Z6194" s="2">
        <v>2032.5</v>
      </c>
      <c r="AA6194" s="2">
        <v>93</v>
      </c>
      <c r="AB6194" s="2">
        <v>4</v>
      </c>
      <c r="AC6194" s="2">
        <v>2019.1</v>
      </c>
      <c r="AE6194" s="2" t="s">
        <v>11600</v>
      </c>
      <c r="AF6194" s="2" t="s">
        <v>17390</v>
      </c>
      <c r="AG6194" s="2" t="s">
        <v>2998</v>
      </c>
      <c r="AH6194" s="2" t="s">
        <v>17393</v>
      </c>
    </row>
    <row r="6195" spans="24:34" x14ac:dyDescent="0.4">
      <c r="X6195" s="2" t="s">
        <v>11608</v>
      </c>
      <c r="Y6195" s="2">
        <v>1941</v>
      </c>
      <c r="Z6195" s="2">
        <v>496.7</v>
      </c>
      <c r="AA6195" s="2">
        <v>21</v>
      </c>
      <c r="AB6195" s="2">
        <v>2</v>
      </c>
      <c r="AC6195" s="2">
        <v>332.2</v>
      </c>
      <c r="AE6195" s="2" t="s">
        <v>2047</v>
      </c>
      <c r="AF6195" s="2" t="s">
        <v>17390</v>
      </c>
      <c r="AG6195" s="2" t="s">
        <v>2998</v>
      </c>
      <c r="AH6195" s="2" t="s">
        <v>17393</v>
      </c>
    </row>
    <row r="6196" spans="24:34" x14ac:dyDescent="0.4">
      <c r="X6196" s="2" t="s">
        <v>11609</v>
      </c>
      <c r="Y6196" s="2">
        <v>1986</v>
      </c>
      <c r="Z6196" s="2">
        <v>3555.69</v>
      </c>
      <c r="AA6196" s="2">
        <v>294</v>
      </c>
      <c r="AB6196" s="2">
        <v>9</v>
      </c>
      <c r="AC6196" s="2">
        <v>3555.69</v>
      </c>
      <c r="AE6196" s="2" t="s">
        <v>2048</v>
      </c>
      <c r="AF6196" s="2" t="s">
        <v>17390</v>
      </c>
      <c r="AG6196" s="2" t="s">
        <v>2998</v>
      </c>
      <c r="AH6196" s="2" t="s">
        <v>17393</v>
      </c>
    </row>
    <row r="6197" spans="24:34" x14ac:dyDescent="0.4">
      <c r="X6197" s="2" t="s">
        <v>11610</v>
      </c>
      <c r="Y6197" s="2">
        <v>1941</v>
      </c>
      <c r="Z6197" s="2">
        <v>421.4</v>
      </c>
      <c r="AA6197" s="2">
        <v>21</v>
      </c>
      <c r="AB6197" s="2">
        <v>2</v>
      </c>
      <c r="AC6197" s="2">
        <v>421.4</v>
      </c>
      <c r="AE6197" s="2" t="s">
        <v>11601</v>
      </c>
      <c r="AF6197" s="2" t="s">
        <v>17390</v>
      </c>
      <c r="AG6197" s="2" t="s">
        <v>2998</v>
      </c>
      <c r="AH6197" s="2" t="s">
        <v>17400</v>
      </c>
    </row>
    <row r="6198" spans="24:34" x14ac:dyDescent="0.4">
      <c r="X6198" s="2" t="s">
        <v>11611</v>
      </c>
      <c r="Y6198" s="2">
        <v>1941</v>
      </c>
      <c r="Z6198" s="2">
        <v>488.6</v>
      </c>
      <c r="AA6198" s="2">
        <v>21</v>
      </c>
      <c r="AB6198" s="2">
        <v>2</v>
      </c>
      <c r="AC6198" s="2">
        <v>436.1</v>
      </c>
      <c r="AE6198" s="2" t="s">
        <v>11603</v>
      </c>
      <c r="AF6198" s="2" t="s">
        <v>17390</v>
      </c>
      <c r="AG6198" s="2" t="s">
        <v>2998</v>
      </c>
      <c r="AH6198" s="2" t="s">
        <v>17088</v>
      </c>
    </row>
    <row r="6199" spans="24:34" x14ac:dyDescent="0.4">
      <c r="X6199" s="2" t="s">
        <v>11612</v>
      </c>
      <c r="Y6199" s="2">
        <v>1941</v>
      </c>
      <c r="Z6199" s="2">
        <v>429.9</v>
      </c>
      <c r="AA6199" s="2">
        <v>20</v>
      </c>
      <c r="AB6199" s="2">
        <v>2</v>
      </c>
      <c r="AC6199" s="2">
        <v>429.9</v>
      </c>
      <c r="AE6199" s="2" t="s">
        <v>432</v>
      </c>
      <c r="AF6199" s="2" t="s">
        <v>17407</v>
      </c>
      <c r="AG6199" s="2" t="s">
        <v>2998</v>
      </c>
      <c r="AH6199" s="2" t="s">
        <v>17088</v>
      </c>
    </row>
    <row r="6200" spans="24:34" x14ac:dyDescent="0.4">
      <c r="X6200" s="2" t="s">
        <v>11613</v>
      </c>
      <c r="Y6200" s="2">
        <v>1941</v>
      </c>
      <c r="Z6200" s="2">
        <v>476.9</v>
      </c>
      <c r="AA6200" s="2">
        <v>21</v>
      </c>
      <c r="AB6200" s="2">
        <v>2</v>
      </c>
      <c r="AC6200" s="2">
        <v>476.9</v>
      </c>
      <c r="AE6200" s="2" t="s">
        <v>11605</v>
      </c>
      <c r="AF6200" s="2" t="s">
        <v>17390</v>
      </c>
      <c r="AG6200" s="2" t="s">
        <v>2998</v>
      </c>
      <c r="AH6200" s="2" t="s">
        <v>17088</v>
      </c>
    </row>
    <row r="6201" spans="24:34" x14ac:dyDescent="0.4">
      <c r="X6201" s="2" t="s">
        <v>11614</v>
      </c>
      <c r="Y6201" s="2">
        <v>1967</v>
      </c>
      <c r="Z6201" s="2">
        <v>3148.7</v>
      </c>
      <c r="AA6201" s="2">
        <v>132</v>
      </c>
      <c r="AB6201" s="2">
        <v>5</v>
      </c>
      <c r="AC6201" s="2">
        <v>3148.7</v>
      </c>
      <c r="AE6201" s="2" t="s">
        <v>11606</v>
      </c>
      <c r="AF6201" s="2" t="s">
        <v>17390</v>
      </c>
      <c r="AG6201" s="2" t="s">
        <v>2998</v>
      </c>
      <c r="AH6201" s="2" t="s">
        <v>17393</v>
      </c>
    </row>
    <row r="6202" spans="24:34" x14ac:dyDescent="0.4">
      <c r="X6202" s="2" t="s">
        <v>11615</v>
      </c>
      <c r="Y6202" s="2">
        <v>1941</v>
      </c>
      <c r="Z6202" s="2">
        <v>485.6</v>
      </c>
      <c r="AA6202" s="2">
        <v>26</v>
      </c>
      <c r="AB6202" s="2">
        <v>2</v>
      </c>
      <c r="AC6202" s="2">
        <v>485.6</v>
      </c>
      <c r="AE6202" s="2" t="s">
        <v>11607</v>
      </c>
      <c r="AF6202" s="2" t="s">
        <v>17390</v>
      </c>
      <c r="AG6202" s="2" t="s">
        <v>2998</v>
      </c>
      <c r="AH6202" s="2" t="s">
        <v>17400</v>
      </c>
    </row>
    <row r="6203" spans="24:34" x14ac:dyDescent="0.4">
      <c r="X6203" s="2" t="s">
        <v>11617</v>
      </c>
      <c r="Y6203" s="2">
        <v>2014</v>
      </c>
      <c r="Z6203" s="2">
        <v>3934.2</v>
      </c>
      <c r="AA6203" s="2">
        <v>126</v>
      </c>
      <c r="AB6203" s="2">
        <v>5</v>
      </c>
      <c r="AC6203" s="2">
        <v>2789.8</v>
      </c>
      <c r="AE6203" s="2" t="s">
        <v>11608</v>
      </c>
      <c r="AF6203" s="2" t="s">
        <v>17407</v>
      </c>
      <c r="AG6203" s="2" t="s">
        <v>2998</v>
      </c>
      <c r="AH6203" s="2" t="s">
        <v>17088</v>
      </c>
    </row>
    <row r="6204" spans="24:34" x14ac:dyDescent="0.4">
      <c r="X6204" s="2" t="s">
        <v>2049</v>
      </c>
      <c r="Y6204" s="2">
        <v>1973</v>
      </c>
      <c r="Z6204" s="2">
        <v>3696.9</v>
      </c>
      <c r="AA6204" s="2">
        <v>130</v>
      </c>
      <c r="AB6204" s="2">
        <v>5</v>
      </c>
      <c r="AC6204" s="2">
        <v>3372.4</v>
      </c>
      <c r="AE6204" s="2" t="s">
        <v>11609</v>
      </c>
      <c r="AF6204" s="2" t="s">
        <v>17390</v>
      </c>
      <c r="AG6204" s="2" t="s">
        <v>2998</v>
      </c>
      <c r="AH6204" s="2" t="s">
        <v>17086</v>
      </c>
    </row>
    <row r="6205" spans="24:34" x14ac:dyDescent="0.4">
      <c r="X6205" s="2" t="s">
        <v>11620</v>
      </c>
      <c r="Y6205" s="2">
        <v>1998</v>
      </c>
      <c r="Z6205" s="2">
        <v>3751.5</v>
      </c>
      <c r="AA6205" s="2">
        <v>100</v>
      </c>
      <c r="AB6205" s="2">
        <v>5</v>
      </c>
      <c r="AC6205" s="2">
        <v>2657.8</v>
      </c>
      <c r="AE6205" s="2" t="s">
        <v>11610</v>
      </c>
      <c r="AF6205" s="2" t="s">
        <v>17407</v>
      </c>
      <c r="AG6205" s="2" t="s">
        <v>2998</v>
      </c>
      <c r="AH6205" s="2" t="s">
        <v>17088</v>
      </c>
    </row>
    <row r="6206" spans="24:34" x14ac:dyDescent="0.4">
      <c r="X6206" s="2" t="s">
        <v>2050</v>
      </c>
      <c r="Y6206" s="2">
        <v>1979</v>
      </c>
      <c r="Z6206" s="2">
        <v>9326.9</v>
      </c>
      <c r="AA6206" s="2">
        <v>300</v>
      </c>
      <c r="AB6206" s="2">
        <v>5</v>
      </c>
      <c r="AC6206" s="2">
        <v>6798.9</v>
      </c>
      <c r="AE6206" s="2" t="s">
        <v>11611</v>
      </c>
      <c r="AF6206" s="2" t="s">
        <v>17407</v>
      </c>
      <c r="AG6206" s="2" t="s">
        <v>2998</v>
      </c>
      <c r="AH6206" s="2" t="s">
        <v>17088</v>
      </c>
    </row>
    <row r="6207" spans="24:34" x14ac:dyDescent="0.4">
      <c r="X6207" s="2" t="s">
        <v>11622</v>
      </c>
      <c r="Y6207" s="2">
        <v>1983</v>
      </c>
      <c r="Z6207" s="2">
        <v>4444.6000000000004</v>
      </c>
      <c r="AA6207" s="2">
        <v>180</v>
      </c>
      <c r="AB6207" s="2">
        <v>5</v>
      </c>
      <c r="AC6207" s="2">
        <v>4006</v>
      </c>
      <c r="AE6207" s="2" t="s">
        <v>11612</v>
      </c>
      <c r="AF6207" s="2" t="s">
        <v>17407</v>
      </c>
      <c r="AG6207" s="2" t="s">
        <v>2998</v>
      </c>
      <c r="AH6207" s="2" t="s">
        <v>17088</v>
      </c>
    </row>
    <row r="6208" spans="24:34" x14ac:dyDescent="0.4">
      <c r="X6208" s="2" t="s">
        <v>11624</v>
      </c>
      <c r="Y6208" s="2">
        <v>1984</v>
      </c>
      <c r="Z6208" s="2">
        <v>12333.3</v>
      </c>
      <c r="AA6208" s="2">
        <v>396</v>
      </c>
      <c r="AB6208" s="2">
        <v>9</v>
      </c>
      <c r="AC6208" s="2">
        <v>9669.2000000000007</v>
      </c>
      <c r="AE6208" s="2" t="s">
        <v>11613</v>
      </c>
      <c r="AF6208" s="2" t="s">
        <v>17407</v>
      </c>
      <c r="AG6208" s="2" t="s">
        <v>2998</v>
      </c>
      <c r="AH6208" s="2" t="s">
        <v>17088</v>
      </c>
    </row>
    <row r="6209" spans="24:34" x14ac:dyDescent="0.4">
      <c r="X6209" s="2" t="s">
        <v>11625</v>
      </c>
      <c r="Y6209" s="2">
        <v>1986</v>
      </c>
      <c r="Z6209" s="2">
        <v>11018.3</v>
      </c>
      <c r="AA6209" s="2">
        <v>450</v>
      </c>
      <c r="AB6209" s="2">
        <v>9</v>
      </c>
      <c r="AC6209" s="2">
        <v>9789</v>
      </c>
      <c r="AE6209" s="2" t="s">
        <v>11614</v>
      </c>
      <c r="AF6209" s="2" t="s">
        <v>17390</v>
      </c>
      <c r="AG6209" s="2" t="s">
        <v>2998</v>
      </c>
      <c r="AH6209" s="2" t="s">
        <v>17393</v>
      </c>
    </row>
    <row r="6210" spans="24:34" x14ac:dyDescent="0.4">
      <c r="X6210" s="2" t="s">
        <v>11627</v>
      </c>
      <c r="Y6210" s="2">
        <v>1987</v>
      </c>
      <c r="Z6210" s="2">
        <v>12462.6</v>
      </c>
      <c r="AA6210" s="2">
        <v>398</v>
      </c>
      <c r="AB6210" s="2">
        <v>9</v>
      </c>
      <c r="AC6210" s="2">
        <v>9746.7999999999993</v>
      </c>
      <c r="AE6210" s="2" t="s">
        <v>11615</v>
      </c>
      <c r="AF6210" s="2" t="s">
        <v>17407</v>
      </c>
      <c r="AG6210" s="2" t="s">
        <v>2998</v>
      </c>
      <c r="AH6210" s="2" t="s">
        <v>17088</v>
      </c>
    </row>
    <row r="6211" spans="24:34" x14ac:dyDescent="0.4">
      <c r="X6211" s="2" t="s">
        <v>11629</v>
      </c>
      <c r="Y6211" s="2">
        <v>1990</v>
      </c>
      <c r="Z6211" s="2">
        <v>12418.1</v>
      </c>
      <c r="AA6211" s="2">
        <v>415</v>
      </c>
      <c r="AB6211" s="2">
        <v>9</v>
      </c>
      <c r="AC6211" s="2">
        <v>9751.7000000000007</v>
      </c>
      <c r="AE6211" s="2" t="s">
        <v>11617</v>
      </c>
      <c r="AF6211" s="2" t="s">
        <v>17390</v>
      </c>
      <c r="AG6211" s="2" t="s">
        <v>2998</v>
      </c>
      <c r="AH6211" s="2" t="s">
        <v>17088</v>
      </c>
    </row>
    <row r="6212" spans="24:34" x14ac:dyDescent="0.4">
      <c r="X6212" s="2" t="s">
        <v>11630</v>
      </c>
      <c r="Y6212" s="2">
        <v>1960</v>
      </c>
      <c r="Z6212" s="2">
        <v>1090.8</v>
      </c>
      <c r="AA6212" s="2">
        <v>57</v>
      </c>
      <c r="AB6212" s="2">
        <v>3</v>
      </c>
      <c r="AC6212" s="2">
        <v>970.4</v>
      </c>
      <c r="AE6212" s="2" t="s">
        <v>2049</v>
      </c>
      <c r="AF6212" s="2" t="s">
        <v>17390</v>
      </c>
      <c r="AG6212" s="2" t="s">
        <v>2998</v>
      </c>
      <c r="AH6212" s="2" t="s">
        <v>17393</v>
      </c>
    </row>
    <row r="6213" spans="24:34" x14ac:dyDescent="0.4">
      <c r="X6213" s="2" t="s">
        <v>399</v>
      </c>
      <c r="Y6213" s="2">
        <v>1961</v>
      </c>
      <c r="Z6213" s="2">
        <v>465.8</v>
      </c>
      <c r="AA6213" s="2">
        <v>15</v>
      </c>
      <c r="AB6213" s="2">
        <v>2</v>
      </c>
      <c r="AC6213" s="2">
        <v>444.7</v>
      </c>
      <c r="AE6213" s="2" t="s">
        <v>11620</v>
      </c>
      <c r="AF6213" s="2" t="s">
        <v>17390</v>
      </c>
      <c r="AG6213" s="2" t="s">
        <v>2998</v>
      </c>
      <c r="AH6213" s="2" t="s">
        <v>17393</v>
      </c>
    </row>
    <row r="6214" spans="24:34" x14ac:dyDescent="0.4">
      <c r="X6214" s="2" t="s">
        <v>11632</v>
      </c>
      <c r="Y6214" s="2">
        <v>1993</v>
      </c>
      <c r="Z6214" s="2">
        <v>5934.4</v>
      </c>
      <c r="AA6214" s="2">
        <v>250</v>
      </c>
      <c r="AB6214" s="2">
        <v>9</v>
      </c>
      <c r="AC6214" s="2">
        <v>5887</v>
      </c>
      <c r="AE6214" s="2" t="s">
        <v>2050</v>
      </c>
      <c r="AF6214" s="2" t="s">
        <v>17390</v>
      </c>
      <c r="AG6214" s="2" t="s">
        <v>2998</v>
      </c>
      <c r="AH6214" s="2" t="s">
        <v>17392</v>
      </c>
    </row>
    <row r="6215" spans="24:34" x14ac:dyDescent="0.4">
      <c r="X6215" s="2" t="s">
        <v>11633</v>
      </c>
      <c r="Y6215" s="2">
        <v>1970</v>
      </c>
      <c r="Z6215" s="2">
        <v>459.6</v>
      </c>
      <c r="AA6215" s="2">
        <v>20</v>
      </c>
      <c r="AB6215" s="2">
        <v>2</v>
      </c>
      <c r="AC6215" s="2">
        <v>459.6</v>
      </c>
      <c r="AE6215" s="2" t="s">
        <v>11622</v>
      </c>
      <c r="AF6215" s="2" t="s">
        <v>17390</v>
      </c>
      <c r="AG6215" s="2" t="s">
        <v>2998</v>
      </c>
      <c r="AH6215" s="2" t="s">
        <v>17398</v>
      </c>
    </row>
    <row r="6216" spans="24:34" x14ac:dyDescent="0.4">
      <c r="X6216" s="2" t="s">
        <v>11634</v>
      </c>
      <c r="Y6216" s="2">
        <v>1962</v>
      </c>
      <c r="Z6216" s="2">
        <v>316.7</v>
      </c>
      <c r="AA6216" s="2">
        <v>21</v>
      </c>
      <c r="AB6216" s="2">
        <v>2</v>
      </c>
      <c r="AC6216" s="2">
        <v>316.7</v>
      </c>
      <c r="AE6216" s="2" t="s">
        <v>11624</v>
      </c>
      <c r="AF6216" s="2" t="s">
        <v>17397</v>
      </c>
      <c r="AG6216" s="2" t="s">
        <v>2998</v>
      </c>
      <c r="AH6216" s="2" t="s">
        <v>17413</v>
      </c>
    </row>
    <row r="6217" spans="24:34" x14ac:dyDescent="0.4">
      <c r="X6217" s="2" t="s">
        <v>11635</v>
      </c>
      <c r="Y6217" s="2">
        <v>1937</v>
      </c>
      <c r="Z6217" s="2">
        <v>2758</v>
      </c>
      <c r="AA6217" s="2">
        <v>62</v>
      </c>
      <c r="AB6217" s="2">
        <v>3</v>
      </c>
      <c r="AC6217" s="2">
        <v>2185</v>
      </c>
      <c r="AE6217" s="2" t="s">
        <v>11625</v>
      </c>
      <c r="AF6217" s="2" t="s">
        <v>17397</v>
      </c>
      <c r="AG6217" s="2" t="s">
        <v>2998</v>
      </c>
      <c r="AH6217" s="2" t="s">
        <v>17413</v>
      </c>
    </row>
    <row r="6218" spans="24:34" x14ac:dyDescent="0.4">
      <c r="X6218" s="2" t="s">
        <v>400</v>
      </c>
      <c r="Y6218" s="2">
        <v>1966</v>
      </c>
      <c r="Z6218" s="2">
        <v>5692</v>
      </c>
      <c r="AA6218" s="2">
        <v>200</v>
      </c>
      <c r="AB6218" s="2">
        <v>5</v>
      </c>
      <c r="AC6218" s="2">
        <v>4539.8999999999996</v>
      </c>
      <c r="AE6218" s="2" t="s">
        <v>11627</v>
      </c>
      <c r="AF6218" s="2" t="s">
        <v>17397</v>
      </c>
      <c r="AG6218" s="2" t="s">
        <v>2998</v>
      </c>
      <c r="AH6218" s="2" t="s">
        <v>17413</v>
      </c>
    </row>
    <row r="6219" spans="24:34" x14ac:dyDescent="0.4">
      <c r="X6219" s="2" t="s">
        <v>11636</v>
      </c>
      <c r="Y6219" s="2">
        <v>1969</v>
      </c>
      <c r="Z6219" s="2">
        <v>3144</v>
      </c>
      <c r="AA6219" s="2">
        <v>195</v>
      </c>
      <c r="AB6219" s="2">
        <v>5</v>
      </c>
      <c r="AC6219" s="2">
        <v>3144</v>
      </c>
      <c r="AE6219" s="2" t="s">
        <v>11629</v>
      </c>
      <c r="AF6219" s="2" t="s">
        <v>17397</v>
      </c>
      <c r="AG6219" s="2" t="s">
        <v>2998</v>
      </c>
      <c r="AH6219" s="2" t="s">
        <v>17413</v>
      </c>
    </row>
    <row r="6220" spans="24:34" x14ac:dyDescent="0.4">
      <c r="X6220" s="2" t="s">
        <v>11638</v>
      </c>
      <c r="Y6220" s="2">
        <v>1970</v>
      </c>
      <c r="Z6220" s="2">
        <v>4006</v>
      </c>
      <c r="AA6220" s="2">
        <v>193</v>
      </c>
      <c r="AB6220" s="2">
        <v>5</v>
      </c>
      <c r="AC6220" s="2">
        <v>3129</v>
      </c>
      <c r="AE6220" s="2" t="s">
        <v>11630</v>
      </c>
      <c r="AF6220" s="2" t="s">
        <v>17390</v>
      </c>
      <c r="AG6220" s="2" t="s">
        <v>2998</v>
      </c>
      <c r="AH6220" s="2" t="s">
        <v>17088</v>
      </c>
    </row>
    <row r="6221" spans="24:34" x14ac:dyDescent="0.4">
      <c r="X6221" s="2" t="s">
        <v>11639</v>
      </c>
      <c r="Y6221" s="2">
        <v>1971</v>
      </c>
      <c r="Z6221" s="2">
        <v>3976</v>
      </c>
      <c r="AA6221" s="2">
        <v>195</v>
      </c>
      <c r="AB6221" s="2">
        <v>5</v>
      </c>
      <c r="AC6221" s="2">
        <v>3118.3</v>
      </c>
      <c r="AE6221" s="2" t="s">
        <v>399</v>
      </c>
      <c r="AF6221" s="2" t="s">
        <v>17390</v>
      </c>
      <c r="AG6221" s="2" t="s">
        <v>2998</v>
      </c>
      <c r="AH6221" s="2" t="s">
        <v>17086</v>
      </c>
    </row>
    <row r="6222" spans="24:34" x14ac:dyDescent="0.4">
      <c r="X6222" s="2" t="s">
        <v>11640</v>
      </c>
      <c r="Y6222" s="2">
        <v>1972</v>
      </c>
      <c r="Z6222" s="2">
        <v>3976</v>
      </c>
      <c r="AA6222" s="2">
        <v>195</v>
      </c>
      <c r="AB6222" s="2">
        <v>5</v>
      </c>
      <c r="AC6222" s="2">
        <v>2117</v>
      </c>
      <c r="AE6222" s="2" t="s">
        <v>11632</v>
      </c>
      <c r="AF6222" s="2" t="s">
        <v>17397</v>
      </c>
      <c r="AG6222" s="2" t="s">
        <v>2998</v>
      </c>
      <c r="AH6222" s="2" t="s">
        <v>17400</v>
      </c>
    </row>
    <row r="6223" spans="24:34" x14ac:dyDescent="0.4">
      <c r="X6223" s="2" t="s">
        <v>11641</v>
      </c>
      <c r="Y6223" s="2">
        <v>1975</v>
      </c>
      <c r="Z6223" s="2">
        <v>3456</v>
      </c>
      <c r="AA6223" s="2">
        <v>120</v>
      </c>
      <c r="AB6223" s="2">
        <v>5</v>
      </c>
      <c r="AC6223" s="2">
        <v>3456</v>
      </c>
      <c r="AE6223" s="2" t="s">
        <v>11633</v>
      </c>
      <c r="AF6223" s="2" t="s">
        <v>17390</v>
      </c>
      <c r="AG6223" s="2" t="s">
        <v>2998</v>
      </c>
      <c r="AH6223" s="2" t="s">
        <v>17088</v>
      </c>
    </row>
    <row r="6224" spans="24:34" x14ac:dyDescent="0.4">
      <c r="X6224" s="2" t="s">
        <v>11642</v>
      </c>
      <c r="Y6224" s="2">
        <v>1977</v>
      </c>
      <c r="Z6224" s="2">
        <v>3470</v>
      </c>
      <c r="AA6224" s="2">
        <v>202</v>
      </c>
      <c r="AB6224" s="2">
        <v>5</v>
      </c>
      <c r="AC6224" s="2">
        <v>3470</v>
      </c>
      <c r="AE6224" s="2" t="s">
        <v>11634</v>
      </c>
      <c r="AF6224" s="2" t="s">
        <v>17390</v>
      </c>
      <c r="AG6224" s="2" t="s">
        <v>2998</v>
      </c>
      <c r="AH6224" s="2" t="s">
        <v>17088</v>
      </c>
    </row>
    <row r="6225" spans="24:34" x14ac:dyDescent="0.4">
      <c r="X6225" s="2" t="s">
        <v>11643</v>
      </c>
      <c r="Y6225" s="2">
        <v>1978</v>
      </c>
      <c r="Z6225" s="2">
        <v>4056</v>
      </c>
      <c r="AA6225" s="2">
        <v>195</v>
      </c>
      <c r="AB6225" s="2">
        <v>5</v>
      </c>
      <c r="AC6225" s="2">
        <v>3533</v>
      </c>
      <c r="AE6225" s="2" t="s">
        <v>11635</v>
      </c>
      <c r="AF6225" s="2" t="s">
        <v>17390</v>
      </c>
      <c r="AG6225" s="2" t="s">
        <v>2998</v>
      </c>
      <c r="AH6225" s="2" t="s">
        <v>17393</v>
      </c>
    </row>
    <row r="6226" spans="24:34" x14ac:dyDescent="0.4">
      <c r="X6226" s="2" t="s">
        <v>11644</v>
      </c>
      <c r="Y6226" s="2">
        <v>1980</v>
      </c>
      <c r="Z6226" s="2">
        <v>2409.8000000000002</v>
      </c>
      <c r="AA6226" s="2">
        <v>116</v>
      </c>
      <c r="AB6226" s="2">
        <v>5</v>
      </c>
      <c r="AC6226" s="2">
        <v>2405.3000000000002</v>
      </c>
      <c r="AE6226" s="2" t="s">
        <v>400</v>
      </c>
      <c r="AF6226" s="2" t="s">
        <v>17390</v>
      </c>
      <c r="AG6226" s="2" t="s">
        <v>2998</v>
      </c>
      <c r="AH6226" s="2" t="s">
        <v>17398</v>
      </c>
    </row>
    <row r="6227" spans="24:34" x14ac:dyDescent="0.4">
      <c r="X6227" s="2" t="s">
        <v>11645</v>
      </c>
      <c r="Y6227" s="2">
        <v>1980</v>
      </c>
      <c r="Z6227" s="2">
        <v>2413</v>
      </c>
      <c r="AA6227" s="2">
        <v>117</v>
      </c>
      <c r="AB6227" s="2">
        <v>5</v>
      </c>
      <c r="AC6227" s="2">
        <v>2105</v>
      </c>
      <c r="AE6227" s="2" t="s">
        <v>11636</v>
      </c>
      <c r="AF6227" s="2" t="s">
        <v>17397</v>
      </c>
      <c r="AG6227" s="2" t="s">
        <v>2998</v>
      </c>
      <c r="AH6227" s="2" t="s">
        <v>17413</v>
      </c>
    </row>
    <row r="6228" spans="24:34" x14ac:dyDescent="0.4">
      <c r="X6228" s="2" t="s">
        <v>2051</v>
      </c>
      <c r="Y6228" s="2">
        <v>1937</v>
      </c>
      <c r="Z6228" s="2">
        <v>2718</v>
      </c>
      <c r="AA6228" s="2">
        <v>62</v>
      </c>
      <c r="AB6228" s="2">
        <v>3</v>
      </c>
      <c r="AC6228" s="2">
        <v>2160.5</v>
      </c>
      <c r="AE6228" s="2" t="s">
        <v>11638</v>
      </c>
      <c r="AF6228" s="2" t="s">
        <v>17397</v>
      </c>
      <c r="AG6228" s="2" t="s">
        <v>2998</v>
      </c>
      <c r="AH6228" s="2" t="s">
        <v>17413</v>
      </c>
    </row>
    <row r="6229" spans="24:34" x14ac:dyDescent="0.4">
      <c r="X6229" s="2" t="s">
        <v>11647</v>
      </c>
      <c r="Y6229" s="2">
        <v>1981</v>
      </c>
      <c r="Z6229" s="2">
        <v>3315</v>
      </c>
      <c r="AA6229" s="2">
        <v>150</v>
      </c>
      <c r="AB6229" s="2">
        <v>5</v>
      </c>
      <c r="AC6229" s="2">
        <v>1633.8</v>
      </c>
      <c r="AE6229" s="2" t="s">
        <v>11639</v>
      </c>
      <c r="AF6229" s="2" t="s">
        <v>17397</v>
      </c>
      <c r="AG6229" s="2" t="s">
        <v>2998</v>
      </c>
      <c r="AH6229" s="2" t="s">
        <v>17413</v>
      </c>
    </row>
    <row r="6230" spans="24:34" x14ac:dyDescent="0.4">
      <c r="X6230" s="2" t="s">
        <v>11649</v>
      </c>
      <c r="Y6230" s="2">
        <v>1958</v>
      </c>
      <c r="Z6230" s="2">
        <v>479.6</v>
      </c>
      <c r="AA6230" s="2">
        <v>21</v>
      </c>
      <c r="AB6230" s="2">
        <v>2</v>
      </c>
      <c r="AC6230" s="2">
        <v>280</v>
      </c>
      <c r="AE6230" s="2" t="s">
        <v>11640</v>
      </c>
      <c r="AF6230" s="2" t="s">
        <v>17397</v>
      </c>
      <c r="AG6230" s="2" t="s">
        <v>2998</v>
      </c>
      <c r="AH6230" s="2" t="s">
        <v>17413</v>
      </c>
    </row>
    <row r="6231" spans="24:34" x14ac:dyDescent="0.4">
      <c r="X6231" s="2" t="s">
        <v>11651</v>
      </c>
      <c r="Y6231" s="2">
        <v>1958</v>
      </c>
      <c r="Z6231" s="2">
        <v>479.6</v>
      </c>
      <c r="AA6231" s="2">
        <v>21</v>
      </c>
      <c r="AB6231" s="2">
        <v>2</v>
      </c>
      <c r="AC6231" s="2">
        <v>276</v>
      </c>
      <c r="AE6231" s="2" t="s">
        <v>11641</v>
      </c>
      <c r="AF6231" s="2" t="s">
        <v>17397</v>
      </c>
      <c r="AG6231" s="2" t="s">
        <v>2998</v>
      </c>
      <c r="AH6231" s="2" t="s">
        <v>17393</v>
      </c>
    </row>
    <row r="6232" spans="24:34" x14ac:dyDescent="0.4">
      <c r="X6232" s="2" t="s">
        <v>11652</v>
      </c>
      <c r="Y6232" s="2">
        <v>1958</v>
      </c>
      <c r="Z6232" s="2">
        <v>479.6</v>
      </c>
      <c r="AA6232" s="2">
        <v>20</v>
      </c>
      <c r="AB6232" s="2">
        <v>2</v>
      </c>
      <c r="AC6232" s="2">
        <v>291.10000000000002</v>
      </c>
      <c r="AE6232" s="2" t="s">
        <v>11642</v>
      </c>
      <c r="AF6232" s="2" t="s">
        <v>17397</v>
      </c>
      <c r="AG6232" s="2" t="s">
        <v>2998</v>
      </c>
      <c r="AH6232" s="2" t="s">
        <v>17413</v>
      </c>
    </row>
    <row r="6233" spans="24:34" x14ac:dyDescent="0.4">
      <c r="X6233" s="2" t="s">
        <v>11653</v>
      </c>
      <c r="Y6233" s="2">
        <v>1958</v>
      </c>
      <c r="Z6233" s="2">
        <v>479.6</v>
      </c>
      <c r="AA6233" s="2">
        <v>21</v>
      </c>
      <c r="AB6233" s="2">
        <v>2</v>
      </c>
      <c r="AC6233" s="2">
        <v>286</v>
      </c>
      <c r="AE6233" s="2" t="s">
        <v>11643</v>
      </c>
      <c r="AF6233" s="2" t="s">
        <v>17397</v>
      </c>
      <c r="AG6233" s="2" t="s">
        <v>2998</v>
      </c>
      <c r="AH6233" s="2" t="s">
        <v>17413</v>
      </c>
    </row>
    <row r="6234" spans="24:34" x14ac:dyDescent="0.4">
      <c r="X6234" s="2" t="s">
        <v>11654</v>
      </c>
      <c r="Y6234" s="2">
        <v>1959</v>
      </c>
      <c r="Z6234" s="2">
        <v>479.6</v>
      </c>
      <c r="AA6234" s="2">
        <v>21</v>
      </c>
      <c r="AB6234" s="2">
        <v>2</v>
      </c>
      <c r="AC6234" s="2">
        <v>287</v>
      </c>
      <c r="AE6234" s="2" t="s">
        <v>11644</v>
      </c>
      <c r="AF6234" s="2" t="s">
        <v>17397</v>
      </c>
      <c r="AG6234" s="2" t="s">
        <v>2998</v>
      </c>
      <c r="AH6234" s="2" t="s">
        <v>17400</v>
      </c>
    </row>
    <row r="6235" spans="24:34" x14ac:dyDescent="0.4">
      <c r="X6235" s="2" t="s">
        <v>11656</v>
      </c>
      <c r="Y6235" s="2">
        <v>2007</v>
      </c>
      <c r="Z6235" s="2">
        <v>11999</v>
      </c>
      <c r="AA6235" s="2">
        <v>374</v>
      </c>
      <c r="AB6235" s="2">
        <v>9</v>
      </c>
      <c r="AC6235" s="2">
        <v>10067</v>
      </c>
      <c r="AE6235" s="2" t="s">
        <v>11645</v>
      </c>
      <c r="AF6235" s="2" t="s">
        <v>17397</v>
      </c>
      <c r="AG6235" s="2" t="s">
        <v>2998</v>
      </c>
      <c r="AH6235" s="2" t="s">
        <v>17400</v>
      </c>
    </row>
    <row r="6236" spans="24:34" x14ac:dyDescent="0.4">
      <c r="X6236" s="2" t="s">
        <v>11657</v>
      </c>
      <c r="Y6236" s="2">
        <v>1937</v>
      </c>
      <c r="Z6236" s="2">
        <v>2626</v>
      </c>
      <c r="AA6236" s="2">
        <v>96</v>
      </c>
      <c r="AB6236" s="2">
        <v>4</v>
      </c>
      <c r="AC6236" s="2">
        <v>2536</v>
      </c>
      <c r="AE6236" s="2" t="s">
        <v>2051</v>
      </c>
      <c r="AF6236" s="2" t="s">
        <v>17390</v>
      </c>
      <c r="AG6236" s="2" t="s">
        <v>2998</v>
      </c>
      <c r="AH6236" s="2" t="s">
        <v>17393</v>
      </c>
    </row>
    <row r="6237" spans="24:34" x14ac:dyDescent="0.4">
      <c r="X6237" s="2" t="s">
        <v>11658</v>
      </c>
      <c r="Y6237" s="2">
        <v>1987</v>
      </c>
      <c r="Z6237" s="2">
        <v>963.8</v>
      </c>
      <c r="AA6237" s="2">
        <v>232</v>
      </c>
      <c r="AB6237" s="2">
        <v>5</v>
      </c>
      <c r="AC6237" s="2">
        <v>793.8</v>
      </c>
      <c r="AE6237" s="2" t="s">
        <v>11647</v>
      </c>
      <c r="AF6237" s="2" t="s">
        <v>17397</v>
      </c>
      <c r="AG6237" s="2" t="s">
        <v>2998</v>
      </c>
      <c r="AH6237" s="2" t="s">
        <v>17393</v>
      </c>
    </row>
    <row r="6238" spans="24:34" x14ac:dyDescent="0.4">
      <c r="X6238" s="2" t="s">
        <v>11659</v>
      </c>
      <c r="Y6238" s="2">
        <v>1956</v>
      </c>
      <c r="Z6238" s="2">
        <v>2074.6</v>
      </c>
      <c r="AA6238" s="2">
        <v>50</v>
      </c>
      <c r="AB6238" s="2">
        <v>3</v>
      </c>
      <c r="AC6238" s="2">
        <v>1941</v>
      </c>
      <c r="AE6238" s="2" t="s">
        <v>11649</v>
      </c>
      <c r="AF6238" s="2" t="s">
        <v>17390</v>
      </c>
      <c r="AG6238" s="2" t="s">
        <v>2998</v>
      </c>
      <c r="AH6238" s="2" t="s">
        <v>17086</v>
      </c>
    </row>
    <row r="6239" spans="24:34" x14ac:dyDescent="0.4">
      <c r="X6239" s="2" t="s">
        <v>11660</v>
      </c>
      <c r="Y6239" s="2">
        <v>1957</v>
      </c>
      <c r="Z6239" s="2">
        <v>1922.1</v>
      </c>
      <c r="AA6239" s="2">
        <v>63</v>
      </c>
      <c r="AB6239" s="2">
        <v>3</v>
      </c>
      <c r="AC6239" s="2">
        <v>1922.1</v>
      </c>
      <c r="AE6239" s="2" t="s">
        <v>11651</v>
      </c>
      <c r="AF6239" s="2" t="s">
        <v>17390</v>
      </c>
      <c r="AG6239" s="2" t="s">
        <v>2998</v>
      </c>
      <c r="AH6239" s="2" t="s">
        <v>17086</v>
      </c>
    </row>
    <row r="6240" spans="24:34" x14ac:dyDescent="0.4">
      <c r="X6240" s="2" t="s">
        <v>11661</v>
      </c>
      <c r="Y6240" s="2">
        <v>1959</v>
      </c>
      <c r="Z6240" s="2">
        <v>1406.5</v>
      </c>
      <c r="AA6240" s="2">
        <v>67</v>
      </c>
      <c r="AB6240" s="2">
        <v>4</v>
      </c>
      <c r="AC6240" s="2">
        <v>1307.4000000000001</v>
      </c>
      <c r="AE6240" s="2" t="s">
        <v>11652</v>
      </c>
      <c r="AF6240" s="2" t="s">
        <v>17390</v>
      </c>
      <c r="AG6240" s="2" t="s">
        <v>2998</v>
      </c>
      <c r="AH6240" s="2" t="s">
        <v>17086</v>
      </c>
    </row>
    <row r="6241" spans="24:34" x14ac:dyDescent="0.4">
      <c r="X6241" s="2" t="s">
        <v>11662</v>
      </c>
      <c r="Y6241" s="2">
        <v>1960</v>
      </c>
      <c r="Z6241" s="2">
        <v>2673</v>
      </c>
      <c r="AA6241" s="2">
        <v>156</v>
      </c>
      <c r="AB6241" s="2">
        <v>4</v>
      </c>
      <c r="AC6241" s="2">
        <v>2616.6</v>
      </c>
      <c r="AE6241" s="2" t="s">
        <v>11653</v>
      </c>
      <c r="AF6241" s="2" t="s">
        <v>17390</v>
      </c>
      <c r="AG6241" s="2" t="s">
        <v>2998</v>
      </c>
      <c r="AH6241" s="2" t="s">
        <v>17086</v>
      </c>
    </row>
    <row r="6242" spans="24:34" x14ac:dyDescent="0.4">
      <c r="X6242" s="2" t="s">
        <v>11663</v>
      </c>
      <c r="Y6242" s="2">
        <v>1962</v>
      </c>
      <c r="Z6242" s="2">
        <v>1599.4</v>
      </c>
      <c r="AA6242" s="2">
        <v>60</v>
      </c>
      <c r="AB6242" s="2">
        <v>4</v>
      </c>
      <c r="AC6242" s="2">
        <v>1280.9000000000001</v>
      </c>
      <c r="AE6242" s="2" t="s">
        <v>11654</v>
      </c>
      <c r="AF6242" s="2" t="s">
        <v>17390</v>
      </c>
      <c r="AG6242" s="2" t="s">
        <v>2998</v>
      </c>
      <c r="AH6242" s="2" t="s">
        <v>17086</v>
      </c>
    </row>
    <row r="6243" spans="24:34" x14ac:dyDescent="0.4">
      <c r="X6243" s="2" t="s">
        <v>2052</v>
      </c>
      <c r="Y6243" s="2">
        <v>1965</v>
      </c>
      <c r="Z6243" s="2">
        <v>819</v>
      </c>
      <c r="AA6243" s="2">
        <v>55</v>
      </c>
      <c r="AB6243" s="2">
        <v>4</v>
      </c>
      <c r="AC6243" s="2">
        <v>819</v>
      </c>
      <c r="AE6243" s="2" t="s">
        <v>11656</v>
      </c>
      <c r="AF6243" s="2" t="s">
        <v>17390</v>
      </c>
      <c r="AG6243" s="2" t="s">
        <v>2998</v>
      </c>
      <c r="AH6243" s="2" t="s">
        <v>17393</v>
      </c>
    </row>
    <row r="6244" spans="24:34" x14ac:dyDescent="0.4">
      <c r="X6244" s="2" t="s">
        <v>2053</v>
      </c>
      <c r="Y6244" s="2">
        <v>1969</v>
      </c>
      <c r="Z6244" s="2">
        <v>3684</v>
      </c>
      <c r="AA6244" s="2">
        <v>98</v>
      </c>
      <c r="AB6244" s="2">
        <v>5</v>
      </c>
      <c r="AC6244" s="2">
        <v>3684</v>
      </c>
      <c r="AE6244" s="2" t="s">
        <v>11657</v>
      </c>
      <c r="AF6244" s="2" t="s">
        <v>17390</v>
      </c>
      <c r="AG6244" s="2" t="s">
        <v>2998</v>
      </c>
      <c r="AH6244" s="2" t="s">
        <v>17393</v>
      </c>
    </row>
    <row r="6245" spans="24:34" x14ac:dyDescent="0.4">
      <c r="X6245" s="2" t="s">
        <v>11665</v>
      </c>
      <c r="Y6245" s="2">
        <v>1969</v>
      </c>
      <c r="Z6245" s="2">
        <v>3686</v>
      </c>
      <c r="AA6245" s="2">
        <v>96</v>
      </c>
      <c r="AB6245" s="2">
        <v>5</v>
      </c>
      <c r="AC6245" s="2">
        <v>3686</v>
      </c>
      <c r="AE6245" s="2" t="s">
        <v>11658</v>
      </c>
      <c r="AF6245" s="2" t="s">
        <v>2998</v>
      </c>
      <c r="AG6245" s="2" t="s">
        <v>2998</v>
      </c>
      <c r="AH6245" s="2" t="s">
        <v>2998</v>
      </c>
    </row>
    <row r="6246" spans="24:34" x14ac:dyDescent="0.4">
      <c r="X6246" s="2" t="s">
        <v>2054</v>
      </c>
      <c r="Y6246" s="2">
        <v>1986</v>
      </c>
      <c r="Z6246" s="2">
        <v>3017.2</v>
      </c>
      <c r="AA6246" s="2">
        <v>99</v>
      </c>
      <c r="AB6246" s="2">
        <v>5</v>
      </c>
      <c r="AC6246" s="2">
        <v>2726.9</v>
      </c>
      <c r="AE6246" s="2" t="s">
        <v>11659</v>
      </c>
      <c r="AF6246" s="2" t="s">
        <v>17390</v>
      </c>
      <c r="AG6246" s="2" t="s">
        <v>2998</v>
      </c>
      <c r="AH6246" s="2" t="s">
        <v>17400</v>
      </c>
    </row>
    <row r="6247" spans="24:34" x14ac:dyDescent="0.4">
      <c r="X6247" s="2" t="s">
        <v>11666</v>
      </c>
      <c r="Y6247" s="2">
        <v>1974</v>
      </c>
      <c r="Z6247" s="2">
        <v>7637</v>
      </c>
      <c r="AA6247" s="2">
        <v>256</v>
      </c>
      <c r="AB6247" s="2">
        <v>5</v>
      </c>
      <c r="AC6247" s="2">
        <v>6779.1</v>
      </c>
      <c r="AE6247" s="2" t="s">
        <v>11660</v>
      </c>
      <c r="AF6247" s="2" t="s">
        <v>17390</v>
      </c>
      <c r="AG6247" s="2" t="s">
        <v>2998</v>
      </c>
      <c r="AH6247" s="2" t="s">
        <v>17088</v>
      </c>
    </row>
    <row r="6248" spans="24:34" x14ac:dyDescent="0.4">
      <c r="X6248" s="2" t="s">
        <v>11668</v>
      </c>
      <c r="Y6248" s="2">
        <v>1986</v>
      </c>
      <c r="Z6248" s="2">
        <v>3619.3</v>
      </c>
      <c r="AA6248" s="2">
        <v>109</v>
      </c>
      <c r="AB6248" s="2">
        <v>5</v>
      </c>
      <c r="AC6248" s="2">
        <v>2643.7</v>
      </c>
      <c r="AE6248" s="2" t="s">
        <v>11661</v>
      </c>
      <c r="AF6248" s="2" t="s">
        <v>17390</v>
      </c>
      <c r="AG6248" s="2" t="s">
        <v>2998</v>
      </c>
      <c r="AH6248" s="2" t="s">
        <v>17088</v>
      </c>
    </row>
    <row r="6249" spans="24:34" x14ac:dyDescent="0.4">
      <c r="X6249" s="2" t="s">
        <v>11670</v>
      </c>
      <c r="Y6249" s="2">
        <v>1994</v>
      </c>
      <c r="Z6249" s="2">
        <v>7759</v>
      </c>
      <c r="AA6249" s="2">
        <v>266</v>
      </c>
      <c r="AB6249" s="2">
        <v>9</v>
      </c>
      <c r="AC6249" s="2">
        <v>7720.97</v>
      </c>
      <c r="AE6249" s="2" t="s">
        <v>11662</v>
      </c>
      <c r="AF6249" s="2" t="s">
        <v>17390</v>
      </c>
      <c r="AG6249" s="2" t="s">
        <v>2998</v>
      </c>
      <c r="AH6249" s="2" t="s">
        <v>17393</v>
      </c>
    </row>
    <row r="6250" spans="24:34" x14ac:dyDescent="0.4">
      <c r="X6250" s="2" t="s">
        <v>11671</v>
      </c>
      <c r="Y6250" s="2">
        <v>1973</v>
      </c>
      <c r="Z6250" s="2">
        <v>6521.05</v>
      </c>
      <c r="AA6250" s="2">
        <v>322</v>
      </c>
      <c r="AB6250" s="2">
        <v>5</v>
      </c>
      <c r="AC6250" s="2">
        <v>6521.05</v>
      </c>
      <c r="AE6250" s="2" t="s">
        <v>11663</v>
      </c>
      <c r="AF6250" s="2" t="s">
        <v>17390</v>
      </c>
      <c r="AG6250" s="2" t="s">
        <v>2998</v>
      </c>
      <c r="AH6250" s="2" t="s">
        <v>17088</v>
      </c>
    </row>
    <row r="6251" spans="24:34" x14ac:dyDescent="0.4">
      <c r="X6251" s="2" t="s">
        <v>11673</v>
      </c>
      <c r="Y6251" s="2">
        <v>1929</v>
      </c>
      <c r="Z6251" s="2">
        <v>239</v>
      </c>
      <c r="AA6251" s="2">
        <v>15</v>
      </c>
      <c r="AB6251" s="2">
        <v>2</v>
      </c>
      <c r="AC6251" s="2">
        <v>239</v>
      </c>
      <c r="AE6251" s="2" t="s">
        <v>2052</v>
      </c>
      <c r="AF6251" s="2" t="s">
        <v>17390</v>
      </c>
      <c r="AG6251" s="2" t="s">
        <v>2998</v>
      </c>
      <c r="AH6251" s="2" t="s">
        <v>17088</v>
      </c>
    </row>
    <row r="6252" spans="24:34" x14ac:dyDescent="0.4">
      <c r="X6252" s="2" t="s">
        <v>11675</v>
      </c>
      <c r="Y6252" s="2">
        <v>1929</v>
      </c>
      <c r="Z6252" s="2">
        <v>216.6</v>
      </c>
      <c r="AA6252" s="2">
        <v>20</v>
      </c>
      <c r="AB6252" s="2">
        <v>2</v>
      </c>
      <c r="AC6252" s="2">
        <v>216.6</v>
      </c>
      <c r="AE6252" s="2" t="s">
        <v>2053</v>
      </c>
      <c r="AF6252" s="2" t="s">
        <v>17390</v>
      </c>
      <c r="AG6252" s="2" t="s">
        <v>17685</v>
      </c>
      <c r="AH6252" s="2" t="s">
        <v>17393</v>
      </c>
    </row>
    <row r="6253" spans="24:34" x14ac:dyDescent="0.4">
      <c r="X6253" s="2" t="s">
        <v>11677</v>
      </c>
      <c r="Y6253" s="2">
        <v>1929</v>
      </c>
      <c r="Z6253" s="2">
        <v>274.89999999999998</v>
      </c>
      <c r="AA6253" s="2">
        <v>11</v>
      </c>
      <c r="AB6253" s="2">
        <v>2</v>
      </c>
      <c r="AC6253" s="2">
        <v>274.89999999999998</v>
      </c>
      <c r="AE6253" s="2" t="s">
        <v>11665</v>
      </c>
      <c r="AF6253" s="2" t="s">
        <v>17390</v>
      </c>
      <c r="AG6253" s="2" t="s">
        <v>2998</v>
      </c>
      <c r="AH6253" s="2" t="s">
        <v>17393</v>
      </c>
    </row>
    <row r="6254" spans="24:34" x14ac:dyDescent="0.4">
      <c r="X6254" s="2" t="s">
        <v>11680</v>
      </c>
      <c r="Y6254" s="2">
        <v>1958</v>
      </c>
      <c r="Z6254" s="2">
        <v>430.2</v>
      </c>
      <c r="AA6254" s="2">
        <v>24</v>
      </c>
      <c r="AB6254" s="2">
        <v>2</v>
      </c>
      <c r="AC6254" s="2">
        <v>430.2</v>
      </c>
      <c r="AE6254" s="2" t="s">
        <v>2054</v>
      </c>
      <c r="AF6254" s="2" t="s">
        <v>17390</v>
      </c>
      <c r="AG6254" s="2" t="s">
        <v>2998</v>
      </c>
      <c r="AH6254" s="2" t="s">
        <v>17393</v>
      </c>
    </row>
    <row r="6255" spans="24:34" x14ac:dyDescent="0.4">
      <c r="X6255" s="2" t="s">
        <v>11681</v>
      </c>
      <c r="Y6255" s="2">
        <v>1991</v>
      </c>
      <c r="Z6255" s="2">
        <v>4605.2</v>
      </c>
      <c r="AA6255" s="2">
        <v>110</v>
      </c>
      <c r="AB6255" s="2">
        <v>13</v>
      </c>
      <c r="AC6255" s="2">
        <v>4605.2</v>
      </c>
      <c r="AE6255" s="2" t="s">
        <v>11666</v>
      </c>
      <c r="AF6255" s="2" t="s">
        <v>17390</v>
      </c>
      <c r="AG6255" s="2" t="s">
        <v>2998</v>
      </c>
      <c r="AH6255" s="2" t="s">
        <v>17392</v>
      </c>
    </row>
    <row r="6256" spans="24:34" x14ac:dyDescent="0.4">
      <c r="X6256" s="2" t="s">
        <v>11682</v>
      </c>
      <c r="Y6256" s="2">
        <v>1997</v>
      </c>
      <c r="Z6256" s="2">
        <v>19941.5</v>
      </c>
      <c r="AA6256" s="2">
        <v>521</v>
      </c>
      <c r="AB6256" s="2">
        <v>9</v>
      </c>
      <c r="AC6256" s="2">
        <v>16001.1</v>
      </c>
      <c r="AE6256" s="2" t="s">
        <v>11668</v>
      </c>
      <c r="AF6256" s="2" t="s">
        <v>17390</v>
      </c>
      <c r="AG6256" s="2" t="s">
        <v>17081</v>
      </c>
      <c r="AH6256" s="2" t="s">
        <v>17393</v>
      </c>
    </row>
    <row r="6257" spans="24:34" x14ac:dyDescent="0.4">
      <c r="X6257" s="2" t="s">
        <v>401</v>
      </c>
      <c r="Y6257" s="2">
        <v>1991</v>
      </c>
      <c r="Z6257" s="2">
        <v>10925.6</v>
      </c>
      <c r="AA6257" s="2">
        <v>408</v>
      </c>
      <c r="AB6257" s="2">
        <v>9</v>
      </c>
      <c r="AC6257" s="2">
        <v>9739.9</v>
      </c>
      <c r="AE6257" s="2" t="s">
        <v>11670</v>
      </c>
      <c r="AF6257" s="2" t="s">
        <v>17397</v>
      </c>
      <c r="AG6257" s="2" t="s">
        <v>2998</v>
      </c>
      <c r="AH6257" s="2" t="s">
        <v>17393</v>
      </c>
    </row>
    <row r="6258" spans="24:34" x14ac:dyDescent="0.4">
      <c r="X6258" s="2" t="s">
        <v>11684</v>
      </c>
      <c r="Y6258" s="2">
        <v>2017</v>
      </c>
      <c r="Z6258" s="2">
        <v>7900.8</v>
      </c>
      <c r="AA6258" s="2">
        <v>67</v>
      </c>
      <c r="AB6258" s="2">
        <v>5</v>
      </c>
      <c r="AC6258" s="2">
        <v>4219.3999999999996</v>
      </c>
      <c r="AE6258" s="2" t="s">
        <v>11671</v>
      </c>
      <c r="AF6258" s="2" t="s">
        <v>17390</v>
      </c>
      <c r="AG6258" s="2" t="s">
        <v>2998</v>
      </c>
      <c r="AH6258" s="2" t="s">
        <v>17392</v>
      </c>
    </row>
    <row r="6259" spans="24:34" x14ac:dyDescent="0.4">
      <c r="X6259" s="2" t="s">
        <v>2055</v>
      </c>
      <c r="Y6259" s="2">
        <v>1976</v>
      </c>
      <c r="Z6259" s="2">
        <v>5426.2</v>
      </c>
      <c r="AA6259" s="2">
        <v>250</v>
      </c>
      <c r="AB6259" s="2">
        <v>5</v>
      </c>
      <c r="AC6259" s="2">
        <v>5426.2</v>
      </c>
      <c r="AE6259" s="2" t="s">
        <v>11673</v>
      </c>
      <c r="AF6259" s="2" t="s">
        <v>17407</v>
      </c>
      <c r="AG6259" s="2" t="s">
        <v>2998</v>
      </c>
      <c r="AH6259" s="2" t="s">
        <v>17088</v>
      </c>
    </row>
    <row r="6260" spans="24:34" x14ac:dyDescent="0.4">
      <c r="X6260" s="2" t="s">
        <v>11685</v>
      </c>
      <c r="Y6260" s="2">
        <v>2015</v>
      </c>
      <c r="Z6260" s="2">
        <v>16435</v>
      </c>
      <c r="AA6260" s="2">
        <v>293</v>
      </c>
      <c r="AB6260" s="2">
        <v>17</v>
      </c>
      <c r="AC6260" s="2">
        <v>16435</v>
      </c>
      <c r="AE6260" s="2" t="s">
        <v>11675</v>
      </c>
      <c r="AF6260" s="2" t="s">
        <v>17407</v>
      </c>
      <c r="AG6260" s="2" t="s">
        <v>2998</v>
      </c>
      <c r="AH6260" s="2" t="s">
        <v>17088</v>
      </c>
    </row>
    <row r="6261" spans="24:34" x14ac:dyDescent="0.4">
      <c r="X6261" s="2" t="s">
        <v>11686</v>
      </c>
      <c r="Y6261" s="2">
        <v>1993</v>
      </c>
      <c r="Z6261" s="2">
        <v>5691</v>
      </c>
      <c r="AA6261" s="2">
        <v>228</v>
      </c>
      <c r="AB6261" s="2">
        <v>9</v>
      </c>
      <c r="AC6261" s="2">
        <v>5691</v>
      </c>
      <c r="AE6261" s="2" t="s">
        <v>11677</v>
      </c>
      <c r="AF6261" s="2" t="s">
        <v>17407</v>
      </c>
      <c r="AG6261" s="2" t="s">
        <v>2998</v>
      </c>
      <c r="AH6261" s="2" t="s">
        <v>17398</v>
      </c>
    </row>
    <row r="6262" spans="24:34" x14ac:dyDescent="0.4">
      <c r="X6262" s="2" t="s">
        <v>11688</v>
      </c>
      <c r="Y6262" s="2">
        <v>1968</v>
      </c>
      <c r="Z6262" s="2">
        <v>3997</v>
      </c>
      <c r="AA6262" s="2">
        <v>198</v>
      </c>
      <c r="AB6262" s="2">
        <v>5</v>
      </c>
      <c r="AC6262" s="2">
        <v>3216.1</v>
      </c>
      <c r="AE6262" s="2" t="s">
        <v>11680</v>
      </c>
      <c r="AF6262" s="2" t="s">
        <v>17390</v>
      </c>
      <c r="AG6262" s="2" t="s">
        <v>2998</v>
      </c>
      <c r="AH6262" s="2" t="s">
        <v>17086</v>
      </c>
    </row>
    <row r="6263" spans="24:34" x14ac:dyDescent="0.4">
      <c r="X6263" s="2" t="s">
        <v>11689</v>
      </c>
      <c r="Y6263" s="2">
        <v>1970</v>
      </c>
      <c r="Z6263" s="2">
        <v>6152.1</v>
      </c>
      <c r="AA6263" s="2">
        <v>157</v>
      </c>
      <c r="AB6263" s="2">
        <v>5</v>
      </c>
      <c r="AC6263" s="2">
        <v>5088.7</v>
      </c>
      <c r="AE6263" s="2" t="s">
        <v>11681</v>
      </c>
      <c r="AF6263" s="2" t="s">
        <v>17390</v>
      </c>
      <c r="AG6263" s="2" t="s">
        <v>2998</v>
      </c>
      <c r="AH6263" s="2" t="s">
        <v>17086</v>
      </c>
    </row>
    <row r="6264" spans="24:34" x14ac:dyDescent="0.4">
      <c r="X6264" s="2" t="s">
        <v>11690</v>
      </c>
      <c r="Y6264" s="2">
        <v>1966</v>
      </c>
      <c r="Z6264" s="2">
        <v>6220.5</v>
      </c>
      <c r="AA6264" s="2">
        <v>228</v>
      </c>
      <c r="AB6264" s="2">
        <v>5</v>
      </c>
      <c r="AC6264" s="2">
        <v>4898.8999999999996</v>
      </c>
      <c r="AE6264" s="2" t="s">
        <v>11682</v>
      </c>
      <c r="AF6264" s="2" t="s">
        <v>17397</v>
      </c>
      <c r="AG6264" s="2" t="s">
        <v>2998</v>
      </c>
      <c r="AH6264" s="2" t="s">
        <v>17414</v>
      </c>
    </row>
    <row r="6265" spans="24:34" x14ac:dyDescent="0.4">
      <c r="X6265" s="2" t="s">
        <v>11693</v>
      </c>
      <c r="Y6265" s="2">
        <v>1966</v>
      </c>
      <c r="Z6265" s="2">
        <v>3558.3</v>
      </c>
      <c r="AA6265" s="2">
        <v>112</v>
      </c>
      <c r="AB6265" s="2">
        <v>5</v>
      </c>
      <c r="AC6265" s="2">
        <v>2713.4</v>
      </c>
      <c r="AE6265" s="2" t="s">
        <v>401</v>
      </c>
      <c r="AF6265" s="2" t="s">
        <v>17397</v>
      </c>
      <c r="AG6265" s="2" t="s">
        <v>2998</v>
      </c>
      <c r="AH6265" s="2" t="s">
        <v>17413</v>
      </c>
    </row>
    <row r="6266" spans="24:34" x14ac:dyDescent="0.4">
      <c r="X6266" s="2" t="s">
        <v>11691</v>
      </c>
      <c r="Y6266" s="2">
        <v>1966</v>
      </c>
      <c r="Z6266" s="2">
        <v>3367</v>
      </c>
      <c r="AA6266" s="2">
        <v>182</v>
      </c>
      <c r="AB6266" s="2">
        <v>5</v>
      </c>
      <c r="AC6266" s="2">
        <v>3367</v>
      </c>
      <c r="AE6266" s="2" t="s">
        <v>11684</v>
      </c>
      <c r="AF6266" s="2" t="s">
        <v>17390</v>
      </c>
      <c r="AG6266" s="2" t="s">
        <v>2998</v>
      </c>
      <c r="AH6266" s="2" t="s">
        <v>17393</v>
      </c>
    </row>
    <row r="6267" spans="24:34" x14ac:dyDescent="0.4">
      <c r="X6267" s="2" t="s">
        <v>11692</v>
      </c>
      <c r="Y6267" s="2">
        <v>1966</v>
      </c>
      <c r="Z6267" s="2">
        <v>3410.3</v>
      </c>
      <c r="AA6267" s="2">
        <v>158</v>
      </c>
      <c r="AB6267" s="2">
        <v>5</v>
      </c>
      <c r="AC6267" s="2">
        <v>3410.3</v>
      </c>
      <c r="AE6267" s="2" t="s">
        <v>2055</v>
      </c>
      <c r="AF6267" s="2" t="s">
        <v>17390</v>
      </c>
      <c r="AG6267" s="2" t="s">
        <v>2998</v>
      </c>
      <c r="AH6267" s="2" t="s">
        <v>17398</v>
      </c>
    </row>
    <row r="6268" spans="24:34" x14ac:dyDescent="0.4">
      <c r="X6268" s="2" t="s">
        <v>11698</v>
      </c>
      <c r="Y6268" s="2">
        <v>1967</v>
      </c>
      <c r="Z6268" s="2">
        <v>4851.6000000000004</v>
      </c>
      <c r="AA6268" s="2">
        <v>191</v>
      </c>
      <c r="AB6268" s="2">
        <v>5</v>
      </c>
      <c r="AC6268" s="2">
        <v>4038</v>
      </c>
      <c r="AE6268" s="2" t="s">
        <v>11685</v>
      </c>
      <c r="AF6268" s="2" t="s">
        <v>17390</v>
      </c>
      <c r="AG6268" s="2" t="s">
        <v>2998</v>
      </c>
      <c r="AH6268" s="2" t="s">
        <v>17400</v>
      </c>
    </row>
    <row r="6269" spans="24:34" x14ac:dyDescent="0.4">
      <c r="X6269" s="2" t="s">
        <v>11694</v>
      </c>
      <c r="Y6269" s="2">
        <v>1967</v>
      </c>
      <c r="Z6269" s="2">
        <v>4138.2</v>
      </c>
      <c r="AA6269" s="2">
        <v>182</v>
      </c>
      <c r="AB6269" s="2">
        <v>5</v>
      </c>
      <c r="AC6269" s="2">
        <v>3380.7</v>
      </c>
      <c r="AE6269" s="2" t="s">
        <v>11686</v>
      </c>
      <c r="AF6269" s="2" t="s">
        <v>17390</v>
      </c>
      <c r="AG6269" s="2" t="s">
        <v>2998</v>
      </c>
      <c r="AH6269" s="2" t="s">
        <v>17400</v>
      </c>
    </row>
    <row r="6270" spans="24:34" x14ac:dyDescent="0.4">
      <c r="X6270" s="2" t="s">
        <v>11695</v>
      </c>
      <c r="Y6270" s="2">
        <v>1967</v>
      </c>
      <c r="Z6270" s="2">
        <v>2300</v>
      </c>
      <c r="AA6270" s="2">
        <v>182</v>
      </c>
      <c r="AB6270" s="2">
        <v>5</v>
      </c>
      <c r="AC6270" s="2">
        <v>2300</v>
      </c>
      <c r="AE6270" s="2" t="s">
        <v>11688</v>
      </c>
      <c r="AF6270" s="2" t="s">
        <v>17390</v>
      </c>
      <c r="AG6270" s="2" t="s">
        <v>2998</v>
      </c>
      <c r="AH6270" s="2" t="s">
        <v>17393</v>
      </c>
    </row>
    <row r="6271" spans="24:34" x14ac:dyDescent="0.4">
      <c r="X6271" s="2" t="s">
        <v>11696</v>
      </c>
      <c r="Y6271" s="2">
        <v>1967</v>
      </c>
      <c r="Z6271" s="2">
        <v>6512.4</v>
      </c>
      <c r="AA6271" s="2">
        <v>248</v>
      </c>
      <c r="AB6271" s="2">
        <v>5</v>
      </c>
      <c r="AC6271" s="2">
        <v>4756.3</v>
      </c>
      <c r="AE6271" s="2" t="s">
        <v>11689</v>
      </c>
      <c r="AF6271" s="2" t="s">
        <v>17390</v>
      </c>
      <c r="AG6271" s="2" t="s">
        <v>2998</v>
      </c>
      <c r="AH6271" s="2" t="s">
        <v>17398</v>
      </c>
    </row>
    <row r="6272" spans="24:34" x14ac:dyDescent="0.4">
      <c r="X6272" s="2" t="s">
        <v>2056</v>
      </c>
      <c r="Y6272" s="2">
        <v>1999</v>
      </c>
      <c r="Z6272" s="2">
        <v>16350.54</v>
      </c>
      <c r="AA6272" s="2">
        <v>523</v>
      </c>
      <c r="AB6272" s="2">
        <v>9</v>
      </c>
      <c r="AC6272" s="2">
        <v>12044.8</v>
      </c>
      <c r="AE6272" s="2" t="s">
        <v>11690</v>
      </c>
      <c r="AF6272" s="2" t="s">
        <v>17390</v>
      </c>
      <c r="AG6272" s="2" t="s">
        <v>2998</v>
      </c>
      <c r="AH6272" s="2" t="s">
        <v>17398</v>
      </c>
    </row>
    <row r="6273" spans="24:34" x14ac:dyDescent="0.4">
      <c r="X6273" s="2" t="s">
        <v>11701</v>
      </c>
      <c r="Y6273" s="2">
        <v>2017</v>
      </c>
      <c r="Z6273" s="2">
        <v>11174.4</v>
      </c>
      <c r="AA6273" s="2">
        <v>350</v>
      </c>
      <c r="AB6273" s="2">
        <v>19</v>
      </c>
      <c r="AC6273" s="2">
        <v>7151.6</v>
      </c>
      <c r="AE6273" s="2" t="s">
        <v>11691</v>
      </c>
      <c r="AF6273" s="2" t="s">
        <v>17390</v>
      </c>
      <c r="AG6273" s="2" t="s">
        <v>2998</v>
      </c>
      <c r="AH6273" s="2" t="s">
        <v>17393</v>
      </c>
    </row>
    <row r="6274" spans="24:34" x14ac:dyDescent="0.4">
      <c r="X6274" s="2" t="s">
        <v>11702</v>
      </c>
      <c r="Y6274" s="2">
        <v>1993</v>
      </c>
      <c r="Z6274" s="2">
        <v>5036.3</v>
      </c>
      <c r="AA6274" s="2">
        <v>152</v>
      </c>
      <c r="AB6274" s="2">
        <v>9</v>
      </c>
      <c r="AC6274" s="2">
        <v>3913.7</v>
      </c>
      <c r="AE6274" s="2" t="s">
        <v>11692</v>
      </c>
      <c r="AF6274" s="2" t="s">
        <v>17390</v>
      </c>
      <c r="AG6274" s="2" t="s">
        <v>2998</v>
      </c>
      <c r="AH6274" s="2" t="s">
        <v>17393</v>
      </c>
    </row>
    <row r="6275" spans="24:34" x14ac:dyDescent="0.4">
      <c r="X6275" s="2" t="s">
        <v>11704</v>
      </c>
      <c r="Y6275" s="2">
        <v>1992</v>
      </c>
      <c r="Z6275" s="2">
        <v>10031.700000000001</v>
      </c>
      <c r="AA6275" s="2">
        <v>318</v>
      </c>
      <c r="AB6275" s="2">
        <v>9</v>
      </c>
      <c r="AC6275" s="2">
        <v>7787.1</v>
      </c>
      <c r="AE6275" s="2" t="s">
        <v>11693</v>
      </c>
      <c r="AF6275" s="2" t="s">
        <v>17390</v>
      </c>
      <c r="AG6275" s="2" t="s">
        <v>2998</v>
      </c>
      <c r="AH6275" s="2" t="s">
        <v>17393</v>
      </c>
    </row>
    <row r="6276" spans="24:34" x14ac:dyDescent="0.4">
      <c r="X6276" s="2" t="s">
        <v>11703</v>
      </c>
      <c r="Y6276" s="2">
        <v>1993</v>
      </c>
      <c r="Z6276" s="2">
        <v>8599.4</v>
      </c>
      <c r="AA6276" s="2">
        <v>249</v>
      </c>
      <c r="AB6276" s="2">
        <v>9</v>
      </c>
      <c r="AC6276" s="2">
        <v>5931.8</v>
      </c>
      <c r="AE6276" s="2" t="s">
        <v>11694</v>
      </c>
      <c r="AF6276" s="2" t="s">
        <v>17390</v>
      </c>
      <c r="AG6276" s="2" t="s">
        <v>2998</v>
      </c>
      <c r="AH6276" s="2" t="s">
        <v>17393</v>
      </c>
    </row>
    <row r="6277" spans="24:34" x14ac:dyDescent="0.4">
      <c r="X6277" s="2" t="s">
        <v>11705</v>
      </c>
      <c r="Y6277" s="2">
        <v>1963</v>
      </c>
      <c r="Z6277" s="2">
        <v>405.4</v>
      </c>
      <c r="AA6277" s="2">
        <v>18</v>
      </c>
      <c r="AB6277" s="2">
        <v>2</v>
      </c>
      <c r="AC6277" s="2">
        <v>400</v>
      </c>
      <c r="AE6277" s="2" t="s">
        <v>11695</v>
      </c>
      <c r="AF6277" s="2" t="s">
        <v>17390</v>
      </c>
      <c r="AG6277" s="2" t="s">
        <v>2998</v>
      </c>
      <c r="AH6277" s="2" t="s">
        <v>17393</v>
      </c>
    </row>
    <row r="6278" spans="24:34" x14ac:dyDescent="0.4">
      <c r="X6278" s="2" t="s">
        <v>11706</v>
      </c>
      <c r="Y6278" s="2">
        <v>1972</v>
      </c>
      <c r="Z6278" s="2">
        <v>3758.8</v>
      </c>
      <c r="AA6278" s="2">
        <v>128</v>
      </c>
      <c r="AB6278" s="2">
        <v>5</v>
      </c>
      <c r="AC6278" s="2">
        <v>2805</v>
      </c>
      <c r="AE6278" s="2" t="s">
        <v>11696</v>
      </c>
      <c r="AF6278" s="2" t="s">
        <v>17390</v>
      </c>
      <c r="AG6278" s="2" t="s">
        <v>17645</v>
      </c>
      <c r="AH6278" s="2" t="s">
        <v>17398</v>
      </c>
    </row>
    <row r="6279" spans="24:34" x14ac:dyDescent="0.4">
      <c r="X6279" s="2" t="s">
        <v>11710</v>
      </c>
      <c r="Y6279" s="2">
        <v>1973</v>
      </c>
      <c r="Z6279" s="2">
        <v>5916.5</v>
      </c>
      <c r="AA6279" s="2">
        <v>204</v>
      </c>
      <c r="AB6279" s="2">
        <v>5</v>
      </c>
      <c r="AC6279" s="2">
        <v>4233.3</v>
      </c>
      <c r="AE6279" s="2" t="s">
        <v>11698</v>
      </c>
      <c r="AF6279" s="2" t="s">
        <v>17390</v>
      </c>
      <c r="AG6279" s="2" t="s">
        <v>2998</v>
      </c>
      <c r="AH6279" s="2" t="s">
        <v>17398</v>
      </c>
    </row>
    <row r="6280" spans="24:34" x14ac:dyDescent="0.4">
      <c r="X6280" s="2" t="s">
        <v>2057</v>
      </c>
      <c r="Y6280" s="2">
        <v>1976</v>
      </c>
      <c r="Z6280" s="2">
        <v>6621.5</v>
      </c>
      <c r="AA6280" s="2">
        <v>286</v>
      </c>
      <c r="AB6280" s="2">
        <v>5</v>
      </c>
      <c r="AC6280" s="2">
        <v>4255.1000000000004</v>
      </c>
      <c r="AE6280" s="2" t="s">
        <v>2056</v>
      </c>
      <c r="AF6280" s="2" t="s">
        <v>17390</v>
      </c>
      <c r="AG6280" s="2" t="s">
        <v>2998</v>
      </c>
      <c r="AH6280" s="2" t="s">
        <v>17398</v>
      </c>
    </row>
    <row r="6281" spans="24:34" x14ac:dyDescent="0.4">
      <c r="X6281" s="2" t="s">
        <v>11708</v>
      </c>
      <c r="Y6281" s="2">
        <v>1973</v>
      </c>
      <c r="Z6281" s="2">
        <v>4673.2</v>
      </c>
      <c r="AA6281" s="2">
        <v>232</v>
      </c>
      <c r="AB6281" s="2">
        <v>5</v>
      </c>
      <c r="AC6281" s="2">
        <v>4434.7</v>
      </c>
      <c r="AE6281" s="2" t="s">
        <v>11701</v>
      </c>
      <c r="AF6281" s="2" t="s">
        <v>17390</v>
      </c>
      <c r="AG6281" s="2" t="s">
        <v>2998</v>
      </c>
      <c r="AH6281" s="2" t="s">
        <v>17088</v>
      </c>
    </row>
    <row r="6282" spans="24:34" x14ac:dyDescent="0.4">
      <c r="X6282" s="2" t="s">
        <v>11709</v>
      </c>
      <c r="Y6282" s="2">
        <v>1982</v>
      </c>
      <c r="Z6282" s="2">
        <v>6717.1</v>
      </c>
      <c r="AA6282" s="2">
        <v>260</v>
      </c>
      <c r="AB6282" s="2">
        <v>9</v>
      </c>
      <c r="AC6282" s="2">
        <v>6550</v>
      </c>
      <c r="AE6282" s="2" t="s">
        <v>11702</v>
      </c>
      <c r="AF6282" s="2" t="s">
        <v>17397</v>
      </c>
      <c r="AG6282" s="2" t="s">
        <v>2998</v>
      </c>
      <c r="AH6282" s="2" t="s">
        <v>17088</v>
      </c>
    </row>
    <row r="6283" spans="24:34" x14ac:dyDescent="0.4">
      <c r="X6283" s="2" t="s">
        <v>11720</v>
      </c>
      <c r="Y6283" s="2">
        <v>1970</v>
      </c>
      <c r="Z6283" s="2">
        <v>3983</v>
      </c>
      <c r="AA6283" s="2">
        <v>139</v>
      </c>
      <c r="AB6283" s="2">
        <v>6</v>
      </c>
      <c r="AC6283" s="2">
        <v>3499.79</v>
      </c>
      <c r="AE6283" s="2" t="s">
        <v>11703</v>
      </c>
      <c r="AF6283" s="2" t="s">
        <v>17397</v>
      </c>
      <c r="AG6283" s="2" t="s">
        <v>2998</v>
      </c>
      <c r="AH6283" s="2" t="s">
        <v>17400</v>
      </c>
    </row>
    <row r="6284" spans="24:34" x14ac:dyDescent="0.4">
      <c r="X6284" s="2" t="s">
        <v>11712</v>
      </c>
      <c r="Y6284" s="2">
        <v>1978</v>
      </c>
      <c r="Z6284" s="2">
        <v>5128.3999999999996</v>
      </c>
      <c r="AA6284" s="2">
        <v>234</v>
      </c>
      <c r="AB6284" s="2">
        <v>5</v>
      </c>
      <c r="AC6284" s="2">
        <v>5128.3999999999996</v>
      </c>
      <c r="AE6284" s="2" t="s">
        <v>11704</v>
      </c>
      <c r="AF6284" s="2" t="s">
        <v>17397</v>
      </c>
      <c r="AG6284" s="2" t="s">
        <v>2998</v>
      </c>
      <c r="AH6284" s="2" t="s">
        <v>17393</v>
      </c>
    </row>
    <row r="6285" spans="24:34" x14ac:dyDescent="0.4">
      <c r="X6285" s="2" t="s">
        <v>11714</v>
      </c>
      <c r="Y6285" s="2">
        <v>1978</v>
      </c>
      <c r="Z6285" s="2">
        <v>4281</v>
      </c>
      <c r="AA6285" s="2">
        <v>135</v>
      </c>
      <c r="AB6285" s="2">
        <v>5</v>
      </c>
      <c r="AC6285" s="2">
        <v>4281</v>
      </c>
      <c r="AE6285" s="2" t="s">
        <v>11705</v>
      </c>
      <c r="AF6285" s="2" t="s">
        <v>17390</v>
      </c>
      <c r="AG6285" s="2" t="s">
        <v>2998</v>
      </c>
      <c r="AH6285" s="2" t="s">
        <v>17086</v>
      </c>
    </row>
    <row r="6286" spans="24:34" x14ac:dyDescent="0.4">
      <c r="X6286" s="2" t="s">
        <v>11715</v>
      </c>
      <c r="Y6286" s="2">
        <v>1973</v>
      </c>
      <c r="Z6286" s="2">
        <v>3455.7</v>
      </c>
      <c r="AA6286" s="2">
        <v>146</v>
      </c>
      <c r="AB6286" s="2">
        <v>5</v>
      </c>
      <c r="AC6286" s="2">
        <v>3069.5</v>
      </c>
      <c r="AE6286" s="2" t="s">
        <v>11706</v>
      </c>
      <c r="AF6286" s="2" t="s">
        <v>17390</v>
      </c>
      <c r="AG6286" s="2" t="s">
        <v>17686</v>
      </c>
      <c r="AH6286" s="2" t="s">
        <v>17393</v>
      </c>
    </row>
    <row r="6287" spans="24:34" x14ac:dyDescent="0.4">
      <c r="X6287" s="2" t="s">
        <v>11716</v>
      </c>
      <c r="Y6287" s="2">
        <v>1972</v>
      </c>
      <c r="Z6287" s="2">
        <v>5161.3999999999996</v>
      </c>
      <c r="AA6287" s="2">
        <v>197</v>
      </c>
      <c r="AB6287" s="2">
        <v>5</v>
      </c>
      <c r="AC6287" s="2">
        <v>4701.5</v>
      </c>
      <c r="AE6287" s="2" t="s">
        <v>2057</v>
      </c>
      <c r="AF6287" s="2" t="s">
        <v>17390</v>
      </c>
      <c r="AG6287" s="2" t="s">
        <v>17687</v>
      </c>
      <c r="AH6287" s="2" t="s">
        <v>17392</v>
      </c>
    </row>
    <row r="6288" spans="24:34" x14ac:dyDescent="0.4">
      <c r="X6288" s="2" t="s">
        <v>11718</v>
      </c>
      <c r="Y6288" s="2">
        <v>1973</v>
      </c>
      <c r="Z6288" s="2">
        <v>5889.8</v>
      </c>
      <c r="AA6288" s="2">
        <v>269</v>
      </c>
      <c r="AB6288" s="2">
        <v>5</v>
      </c>
      <c r="AC6288" s="2">
        <v>4345.8</v>
      </c>
      <c r="AE6288" s="2" t="s">
        <v>11708</v>
      </c>
      <c r="AF6288" s="2" t="s">
        <v>17390</v>
      </c>
      <c r="AG6288" s="2" t="s">
        <v>17688</v>
      </c>
      <c r="AH6288" s="2" t="s">
        <v>17398</v>
      </c>
    </row>
    <row r="6289" spans="24:34" x14ac:dyDescent="0.4">
      <c r="X6289" s="2" t="s">
        <v>11722</v>
      </c>
      <c r="Y6289" s="2">
        <v>1974</v>
      </c>
      <c r="Z6289" s="2">
        <v>4553.8</v>
      </c>
      <c r="AA6289" s="2">
        <v>203</v>
      </c>
      <c r="AB6289" s="2">
        <v>5</v>
      </c>
      <c r="AC6289" s="2">
        <v>4396.6000000000004</v>
      </c>
      <c r="AE6289" s="2" t="s">
        <v>11709</v>
      </c>
      <c r="AF6289" s="2" t="s">
        <v>17397</v>
      </c>
      <c r="AG6289" s="2" t="s">
        <v>17689</v>
      </c>
      <c r="AH6289" s="2" t="s">
        <v>17088</v>
      </c>
    </row>
    <row r="6290" spans="24:34" x14ac:dyDescent="0.4">
      <c r="X6290" s="2" t="s">
        <v>11723</v>
      </c>
      <c r="Y6290" s="2">
        <v>1975</v>
      </c>
      <c r="Z6290" s="2">
        <v>3116</v>
      </c>
      <c r="AA6290" s="2">
        <v>117</v>
      </c>
      <c r="AB6290" s="2">
        <v>5</v>
      </c>
      <c r="AC6290" s="2">
        <v>1762</v>
      </c>
      <c r="AE6290" s="2" t="s">
        <v>11710</v>
      </c>
      <c r="AF6290" s="2" t="s">
        <v>17390</v>
      </c>
      <c r="AG6290" s="2" t="s">
        <v>17690</v>
      </c>
      <c r="AH6290" s="2" t="s">
        <v>17398</v>
      </c>
    </row>
    <row r="6291" spans="24:34" x14ac:dyDescent="0.4">
      <c r="X6291" s="2" t="s">
        <v>11724</v>
      </c>
      <c r="Y6291" s="2">
        <v>1976</v>
      </c>
      <c r="Z6291" s="2">
        <v>3300</v>
      </c>
      <c r="AA6291" s="2">
        <v>180</v>
      </c>
      <c r="AB6291" s="2">
        <v>5</v>
      </c>
      <c r="AC6291" s="2">
        <v>3148</v>
      </c>
      <c r="AE6291" s="2" t="s">
        <v>11712</v>
      </c>
      <c r="AF6291" s="2" t="s">
        <v>17397</v>
      </c>
      <c r="AG6291" s="2" t="s">
        <v>2998</v>
      </c>
      <c r="AH6291" s="2" t="s">
        <v>17398</v>
      </c>
    </row>
    <row r="6292" spans="24:34" x14ac:dyDescent="0.4">
      <c r="X6292" s="2" t="s">
        <v>11725</v>
      </c>
      <c r="Y6292" s="2">
        <v>1974</v>
      </c>
      <c r="Z6292" s="2">
        <v>5723.5</v>
      </c>
      <c r="AA6292" s="2">
        <v>217</v>
      </c>
      <c r="AB6292" s="2">
        <v>5</v>
      </c>
      <c r="AC6292" s="2">
        <v>4541.3</v>
      </c>
      <c r="AE6292" s="2" t="s">
        <v>11714</v>
      </c>
      <c r="AF6292" s="2" t="s">
        <v>17390</v>
      </c>
      <c r="AG6292" s="2" t="s">
        <v>2998</v>
      </c>
      <c r="AH6292" s="2" t="s">
        <v>17393</v>
      </c>
    </row>
    <row r="6293" spans="24:34" x14ac:dyDescent="0.4">
      <c r="X6293" s="2" t="s">
        <v>11726</v>
      </c>
      <c r="Y6293" s="2">
        <v>1963</v>
      </c>
      <c r="Z6293" s="2">
        <v>442.9</v>
      </c>
      <c r="AA6293" s="2">
        <v>21</v>
      </c>
      <c r="AB6293" s="2">
        <v>2</v>
      </c>
      <c r="AC6293" s="2">
        <v>400</v>
      </c>
      <c r="AE6293" s="2" t="s">
        <v>11715</v>
      </c>
      <c r="AF6293" s="2" t="s">
        <v>17397</v>
      </c>
      <c r="AG6293" s="2" t="s">
        <v>17691</v>
      </c>
      <c r="AH6293" s="2" t="s">
        <v>17393</v>
      </c>
    </row>
    <row r="6294" spans="24:34" x14ac:dyDescent="0.4">
      <c r="X6294" s="2" t="s">
        <v>11727</v>
      </c>
      <c r="Y6294" s="2">
        <v>1965</v>
      </c>
      <c r="Z6294" s="2">
        <v>473.1</v>
      </c>
      <c r="AA6294" s="2">
        <v>21</v>
      </c>
      <c r="AB6294" s="2">
        <v>2</v>
      </c>
      <c r="AC6294" s="2">
        <v>400</v>
      </c>
      <c r="AE6294" s="2" t="s">
        <v>11716</v>
      </c>
      <c r="AF6294" s="2" t="s">
        <v>17390</v>
      </c>
      <c r="AG6294" s="2" t="s">
        <v>17692</v>
      </c>
      <c r="AH6294" s="2" t="s">
        <v>17398</v>
      </c>
    </row>
    <row r="6295" spans="24:34" x14ac:dyDescent="0.4">
      <c r="X6295" s="2" t="s">
        <v>11728</v>
      </c>
      <c r="Y6295" s="2">
        <v>1928</v>
      </c>
      <c r="Z6295" s="2">
        <v>455.1</v>
      </c>
      <c r="AA6295" s="2">
        <v>38</v>
      </c>
      <c r="AB6295" s="2">
        <v>2</v>
      </c>
      <c r="AC6295" s="2">
        <v>455.1</v>
      </c>
      <c r="AE6295" s="2" t="s">
        <v>11718</v>
      </c>
      <c r="AF6295" s="2" t="s">
        <v>17390</v>
      </c>
      <c r="AG6295" s="2" t="s">
        <v>17693</v>
      </c>
      <c r="AH6295" s="2" t="s">
        <v>17392</v>
      </c>
    </row>
    <row r="6296" spans="24:34" x14ac:dyDescent="0.4">
      <c r="X6296" s="2" t="s">
        <v>11730</v>
      </c>
      <c r="Y6296" s="2">
        <v>1928</v>
      </c>
      <c r="Z6296" s="2">
        <v>449.8</v>
      </c>
      <c r="AA6296" s="2">
        <v>21</v>
      </c>
      <c r="AB6296" s="2">
        <v>2</v>
      </c>
      <c r="AC6296" s="2">
        <v>449.8</v>
      </c>
      <c r="AE6296" s="2" t="s">
        <v>11720</v>
      </c>
      <c r="AF6296" s="2" t="s">
        <v>17405</v>
      </c>
      <c r="AG6296" s="2" t="s">
        <v>17694</v>
      </c>
      <c r="AH6296" s="2" t="s">
        <v>17088</v>
      </c>
    </row>
    <row r="6297" spans="24:34" x14ac:dyDescent="0.4">
      <c r="X6297" s="2" t="s">
        <v>11731</v>
      </c>
      <c r="Y6297" s="2">
        <v>2006</v>
      </c>
      <c r="Z6297" s="2">
        <v>1049.42</v>
      </c>
      <c r="AA6297" s="2">
        <v>44</v>
      </c>
      <c r="AB6297" s="2">
        <v>3</v>
      </c>
      <c r="AC6297" s="2">
        <v>1049.42</v>
      </c>
      <c r="AE6297" s="2" t="s">
        <v>11722</v>
      </c>
      <c r="AF6297" s="2" t="s">
        <v>17390</v>
      </c>
      <c r="AG6297" s="2" t="s">
        <v>17695</v>
      </c>
      <c r="AH6297" s="2" t="s">
        <v>17398</v>
      </c>
    </row>
    <row r="6298" spans="24:34" x14ac:dyDescent="0.4">
      <c r="X6298" s="2" t="s">
        <v>11732</v>
      </c>
      <c r="Y6298" s="2">
        <v>1928</v>
      </c>
      <c r="Z6298" s="2">
        <v>447.4</v>
      </c>
      <c r="AA6298" s="2">
        <v>23</v>
      </c>
      <c r="AB6298" s="2">
        <v>2</v>
      </c>
      <c r="AC6298" s="2">
        <v>424.8</v>
      </c>
      <c r="AE6298" s="2" t="s">
        <v>11723</v>
      </c>
      <c r="AF6298" s="2" t="s">
        <v>17397</v>
      </c>
      <c r="AG6298" s="2" t="s">
        <v>2998</v>
      </c>
      <c r="AH6298" s="2" t="s">
        <v>17393</v>
      </c>
    </row>
    <row r="6299" spans="24:34" x14ac:dyDescent="0.4">
      <c r="X6299" s="2" t="s">
        <v>11734</v>
      </c>
      <c r="Y6299" s="2">
        <v>1928</v>
      </c>
      <c r="Z6299" s="2">
        <v>447.2</v>
      </c>
      <c r="AA6299" s="2">
        <v>16</v>
      </c>
      <c r="AB6299" s="2">
        <v>2</v>
      </c>
      <c r="AC6299" s="2">
        <v>447.2</v>
      </c>
      <c r="AE6299" s="2" t="s">
        <v>11724</v>
      </c>
      <c r="AF6299" s="2" t="s">
        <v>17397</v>
      </c>
      <c r="AG6299" s="2" t="s">
        <v>17696</v>
      </c>
      <c r="AH6299" s="2" t="s">
        <v>17393</v>
      </c>
    </row>
    <row r="6300" spans="24:34" x14ac:dyDescent="0.4">
      <c r="X6300" s="2" t="s">
        <v>433</v>
      </c>
      <c r="Y6300" s="2">
        <v>1928</v>
      </c>
      <c r="Z6300" s="2">
        <v>454.8</v>
      </c>
      <c r="AA6300" s="2">
        <v>21</v>
      </c>
      <c r="AB6300" s="2">
        <v>2</v>
      </c>
      <c r="AC6300" s="2">
        <v>454.8</v>
      </c>
      <c r="AE6300" s="2" t="s">
        <v>11725</v>
      </c>
      <c r="AF6300" s="2" t="s">
        <v>17390</v>
      </c>
      <c r="AG6300" s="2" t="s">
        <v>17695</v>
      </c>
      <c r="AH6300" s="2" t="s">
        <v>17398</v>
      </c>
    </row>
    <row r="6301" spans="24:34" x14ac:dyDescent="0.4">
      <c r="X6301" s="2" t="s">
        <v>11736</v>
      </c>
      <c r="Y6301" s="2">
        <v>1959</v>
      </c>
      <c r="Z6301" s="2">
        <v>292</v>
      </c>
      <c r="AA6301" s="2">
        <v>16</v>
      </c>
      <c r="AB6301" s="2">
        <v>2</v>
      </c>
      <c r="AC6301" s="2">
        <v>292</v>
      </c>
      <c r="AE6301" s="2" t="s">
        <v>11726</v>
      </c>
      <c r="AF6301" s="2" t="s">
        <v>17390</v>
      </c>
      <c r="AG6301" s="2" t="s">
        <v>2998</v>
      </c>
      <c r="AH6301" s="2" t="s">
        <v>17086</v>
      </c>
    </row>
    <row r="6302" spans="24:34" x14ac:dyDescent="0.4">
      <c r="X6302" s="2" t="s">
        <v>2058</v>
      </c>
      <c r="Y6302" s="2">
        <v>1961</v>
      </c>
      <c r="Z6302" s="2">
        <v>265.60000000000002</v>
      </c>
      <c r="AA6302" s="2">
        <v>21</v>
      </c>
      <c r="AB6302" s="2">
        <v>2</v>
      </c>
      <c r="AC6302" s="2">
        <v>229.4</v>
      </c>
      <c r="AE6302" s="2" t="s">
        <v>11727</v>
      </c>
      <c r="AF6302" s="2" t="s">
        <v>17390</v>
      </c>
      <c r="AG6302" s="2" t="s">
        <v>2998</v>
      </c>
      <c r="AH6302" s="2" t="s">
        <v>17086</v>
      </c>
    </row>
    <row r="6303" spans="24:34" x14ac:dyDescent="0.4">
      <c r="X6303" s="2" t="s">
        <v>11738</v>
      </c>
      <c r="Y6303" s="2">
        <v>1958</v>
      </c>
      <c r="Z6303" s="2">
        <v>179.2</v>
      </c>
      <c r="AA6303" s="2">
        <v>21</v>
      </c>
      <c r="AB6303" s="2">
        <v>2</v>
      </c>
      <c r="AC6303" s="2">
        <v>179.2</v>
      </c>
      <c r="AE6303" s="2" t="s">
        <v>11728</v>
      </c>
      <c r="AF6303" s="2" t="s">
        <v>17407</v>
      </c>
      <c r="AG6303" s="2" t="s">
        <v>2998</v>
      </c>
      <c r="AH6303" s="2" t="s">
        <v>17088</v>
      </c>
    </row>
    <row r="6304" spans="24:34" x14ac:dyDescent="0.4">
      <c r="X6304" s="2" t="s">
        <v>11739</v>
      </c>
      <c r="Y6304" s="2">
        <v>1957</v>
      </c>
      <c r="Z6304" s="2">
        <v>286.8</v>
      </c>
      <c r="AA6304" s="2">
        <v>9</v>
      </c>
      <c r="AB6304" s="2">
        <v>2</v>
      </c>
      <c r="AC6304" s="2">
        <v>286.8</v>
      </c>
      <c r="AE6304" s="2" t="s">
        <v>11730</v>
      </c>
      <c r="AF6304" s="2" t="s">
        <v>17407</v>
      </c>
      <c r="AG6304" s="2" t="s">
        <v>2998</v>
      </c>
      <c r="AH6304" s="2" t="s">
        <v>17088</v>
      </c>
    </row>
    <row r="6305" spans="24:34" x14ac:dyDescent="0.4">
      <c r="X6305" s="2" t="s">
        <v>11740</v>
      </c>
      <c r="Y6305" s="2">
        <v>1957</v>
      </c>
      <c r="Z6305" s="2">
        <v>1785.95</v>
      </c>
      <c r="AA6305" s="2">
        <v>80</v>
      </c>
      <c r="AB6305" s="2">
        <v>3</v>
      </c>
      <c r="AC6305" s="2">
        <v>1784.2</v>
      </c>
      <c r="AE6305" s="2" t="s">
        <v>11731</v>
      </c>
      <c r="AF6305" s="2" t="s">
        <v>17390</v>
      </c>
      <c r="AG6305" s="2" t="s">
        <v>2998</v>
      </c>
      <c r="AH6305" s="2" t="s">
        <v>17088</v>
      </c>
    </row>
    <row r="6306" spans="24:34" x14ac:dyDescent="0.4">
      <c r="X6306" s="2" t="s">
        <v>11741</v>
      </c>
      <c r="Y6306" s="2">
        <v>1958</v>
      </c>
      <c r="Z6306" s="2">
        <v>478.27</v>
      </c>
      <c r="AA6306" s="2">
        <v>20</v>
      </c>
      <c r="AB6306" s="2">
        <v>2</v>
      </c>
      <c r="AC6306" s="2">
        <v>446.77</v>
      </c>
      <c r="AE6306" s="2" t="s">
        <v>11732</v>
      </c>
      <c r="AF6306" s="2" t="s">
        <v>17407</v>
      </c>
      <c r="AG6306" s="2" t="s">
        <v>2998</v>
      </c>
      <c r="AH6306" s="2" t="s">
        <v>17088</v>
      </c>
    </row>
    <row r="6307" spans="24:34" x14ac:dyDescent="0.4">
      <c r="X6307" s="2" t="s">
        <v>11742</v>
      </c>
      <c r="Y6307" s="2">
        <v>1957</v>
      </c>
      <c r="Z6307" s="2">
        <v>450</v>
      </c>
      <c r="AA6307" s="2">
        <v>17</v>
      </c>
      <c r="AB6307" s="2">
        <v>2</v>
      </c>
      <c r="AC6307" s="2">
        <v>300</v>
      </c>
      <c r="AE6307" s="2" t="s">
        <v>11734</v>
      </c>
      <c r="AF6307" s="2" t="s">
        <v>17407</v>
      </c>
      <c r="AG6307" s="2" t="s">
        <v>2998</v>
      </c>
      <c r="AH6307" s="2" t="s">
        <v>17088</v>
      </c>
    </row>
    <row r="6308" spans="24:34" x14ac:dyDescent="0.4">
      <c r="X6308" s="2" t="s">
        <v>11743</v>
      </c>
      <c r="Y6308" s="2">
        <v>1972</v>
      </c>
      <c r="Z6308" s="2">
        <v>7901.8</v>
      </c>
      <c r="AA6308" s="2">
        <v>256</v>
      </c>
      <c r="AB6308" s="2">
        <v>5</v>
      </c>
      <c r="AC6308" s="2">
        <v>6218.7</v>
      </c>
      <c r="AE6308" s="2" t="s">
        <v>433</v>
      </c>
      <c r="AF6308" s="2" t="s">
        <v>17407</v>
      </c>
      <c r="AG6308" s="2" t="s">
        <v>2998</v>
      </c>
      <c r="AH6308" s="2" t="s">
        <v>17088</v>
      </c>
    </row>
    <row r="6309" spans="24:34" x14ac:dyDescent="0.4">
      <c r="X6309" s="2" t="s">
        <v>11745</v>
      </c>
      <c r="Y6309" s="2">
        <v>1975</v>
      </c>
      <c r="Z6309" s="2">
        <v>4633.3999999999996</v>
      </c>
      <c r="AA6309" s="2">
        <v>194</v>
      </c>
      <c r="AB6309" s="2">
        <v>5</v>
      </c>
      <c r="AC6309" s="2">
        <v>3149.8</v>
      </c>
      <c r="AE6309" s="2" t="s">
        <v>11736</v>
      </c>
      <c r="AF6309" s="2" t="s">
        <v>17390</v>
      </c>
      <c r="AG6309" s="2" t="s">
        <v>2998</v>
      </c>
      <c r="AH6309" s="2" t="s">
        <v>17086</v>
      </c>
    </row>
    <row r="6310" spans="24:34" x14ac:dyDescent="0.4">
      <c r="X6310" s="2" t="s">
        <v>11749</v>
      </c>
      <c r="Y6310" s="2">
        <v>1984</v>
      </c>
      <c r="Z6310" s="2">
        <v>4522.6000000000004</v>
      </c>
      <c r="AA6310" s="2">
        <v>181</v>
      </c>
      <c r="AB6310" s="2">
        <v>5</v>
      </c>
      <c r="AC6310" s="2">
        <v>4522.6000000000004</v>
      </c>
      <c r="AE6310" s="2" t="s">
        <v>2058</v>
      </c>
      <c r="AF6310" s="2" t="s">
        <v>17390</v>
      </c>
      <c r="AG6310" s="2" t="s">
        <v>2998</v>
      </c>
      <c r="AH6310" s="2" t="s">
        <v>17086</v>
      </c>
    </row>
    <row r="6311" spans="24:34" x14ac:dyDescent="0.4">
      <c r="X6311" s="2" t="s">
        <v>11747</v>
      </c>
      <c r="Y6311" s="2">
        <v>1982</v>
      </c>
      <c r="Z6311" s="2">
        <v>4360.6000000000004</v>
      </c>
      <c r="AA6311" s="2">
        <v>166</v>
      </c>
      <c r="AB6311" s="2">
        <v>5</v>
      </c>
      <c r="AC6311" s="2">
        <v>3909.5</v>
      </c>
      <c r="AE6311" s="2" t="s">
        <v>11738</v>
      </c>
      <c r="AF6311" s="2" t="s">
        <v>17407</v>
      </c>
      <c r="AG6311" s="2" t="s">
        <v>2998</v>
      </c>
      <c r="AH6311" s="2" t="s">
        <v>17086</v>
      </c>
    </row>
    <row r="6312" spans="24:34" x14ac:dyDescent="0.4">
      <c r="X6312" s="2" t="s">
        <v>11748</v>
      </c>
      <c r="Y6312" s="2">
        <v>1984</v>
      </c>
      <c r="Z6312" s="2">
        <v>4156.8</v>
      </c>
      <c r="AA6312" s="2">
        <v>159</v>
      </c>
      <c r="AB6312" s="2">
        <v>5</v>
      </c>
      <c r="AC6312" s="2">
        <v>4040.3</v>
      </c>
      <c r="AE6312" s="2" t="s">
        <v>11739</v>
      </c>
      <c r="AF6312" s="2" t="s">
        <v>17390</v>
      </c>
      <c r="AG6312" s="2" t="s">
        <v>2998</v>
      </c>
      <c r="AH6312" s="2" t="s">
        <v>17086</v>
      </c>
    </row>
    <row r="6313" spans="24:34" x14ac:dyDescent="0.4">
      <c r="X6313" s="2" t="s">
        <v>11750</v>
      </c>
      <c r="Y6313" s="2">
        <v>1984</v>
      </c>
      <c r="Z6313" s="2">
        <v>3530.5</v>
      </c>
      <c r="AA6313" s="2">
        <v>122</v>
      </c>
      <c r="AB6313" s="2">
        <v>5</v>
      </c>
      <c r="AC6313" s="2">
        <v>3530.5</v>
      </c>
      <c r="AE6313" s="2" t="s">
        <v>11740</v>
      </c>
      <c r="AF6313" s="2" t="s">
        <v>17390</v>
      </c>
      <c r="AG6313" s="2" t="s">
        <v>2998</v>
      </c>
      <c r="AH6313" s="2" t="s">
        <v>17400</v>
      </c>
    </row>
    <row r="6314" spans="24:34" x14ac:dyDescent="0.4">
      <c r="X6314" s="2" t="s">
        <v>11751</v>
      </c>
      <c r="Y6314" s="2">
        <v>1984</v>
      </c>
      <c r="Z6314" s="2">
        <v>3180.7</v>
      </c>
      <c r="AA6314" s="2">
        <v>156</v>
      </c>
      <c r="AB6314" s="2">
        <v>5</v>
      </c>
      <c r="AC6314" s="2">
        <v>2870.4</v>
      </c>
      <c r="AE6314" s="2" t="s">
        <v>11741</v>
      </c>
      <c r="AF6314" s="2" t="s">
        <v>17390</v>
      </c>
      <c r="AG6314" s="2" t="s">
        <v>2998</v>
      </c>
      <c r="AH6314" s="2" t="s">
        <v>17088</v>
      </c>
    </row>
    <row r="6315" spans="24:34" x14ac:dyDescent="0.4">
      <c r="X6315" s="2" t="s">
        <v>11753</v>
      </c>
      <c r="Y6315" s="2">
        <v>1979</v>
      </c>
      <c r="Z6315" s="2">
        <v>3415</v>
      </c>
      <c r="AA6315" s="2">
        <v>120</v>
      </c>
      <c r="AB6315" s="2">
        <v>5</v>
      </c>
      <c r="AC6315" s="2">
        <v>1792.5</v>
      </c>
      <c r="AE6315" s="2" t="s">
        <v>11742</v>
      </c>
      <c r="AF6315" s="2" t="s">
        <v>17390</v>
      </c>
      <c r="AG6315" s="2" t="s">
        <v>2998</v>
      </c>
      <c r="AH6315" s="2" t="s">
        <v>17088</v>
      </c>
    </row>
    <row r="6316" spans="24:34" x14ac:dyDescent="0.4">
      <c r="X6316" s="2" t="s">
        <v>11755</v>
      </c>
      <c r="Y6316" s="2">
        <v>1983</v>
      </c>
      <c r="Z6316" s="2">
        <v>3163.9</v>
      </c>
      <c r="AA6316" s="2">
        <v>120</v>
      </c>
      <c r="AB6316" s="2">
        <v>5</v>
      </c>
      <c r="AC6316" s="2">
        <v>3163.9</v>
      </c>
      <c r="AE6316" s="2" t="s">
        <v>11743</v>
      </c>
      <c r="AF6316" s="2" t="s">
        <v>17390</v>
      </c>
      <c r="AG6316" s="2" t="s">
        <v>2998</v>
      </c>
      <c r="AH6316" s="2" t="s">
        <v>17392</v>
      </c>
    </row>
    <row r="6317" spans="24:34" x14ac:dyDescent="0.4">
      <c r="X6317" s="2" t="s">
        <v>11754</v>
      </c>
      <c r="Y6317" s="2">
        <v>1984</v>
      </c>
      <c r="Z6317" s="2">
        <v>3167.7</v>
      </c>
      <c r="AA6317" s="2">
        <v>156</v>
      </c>
      <c r="AB6317" s="2">
        <v>5</v>
      </c>
      <c r="AC6317" s="2">
        <v>1814.7</v>
      </c>
      <c r="AE6317" s="2" t="s">
        <v>11745</v>
      </c>
      <c r="AF6317" s="2" t="s">
        <v>17390</v>
      </c>
      <c r="AG6317" s="2" t="s">
        <v>2998</v>
      </c>
      <c r="AH6317" s="2" t="s">
        <v>17398</v>
      </c>
    </row>
    <row r="6318" spans="24:34" x14ac:dyDescent="0.4">
      <c r="X6318" s="2" t="s">
        <v>11756</v>
      </c>
      <c r="Y6318" s="2">
        <v>1971</v>
      </c>
      <c r="Z6318" s="2">
        <v>3601.8</v>
      </c>
      <c r="AA6318" s="2">
        <v>112</v>
      </c>
      <c r="AB6318" s="2">
        <v>5</v>
      </c>
      <c r="AC6318" s="2">
        <v>2783.4</v>
      </c>
      <c r="AE6318" s="2" t="s">
        <v>11747</v>
      </c>
      <c r="AF6318" s="2" t="s">
        <v>17390</v>
      </c>
      <c r="AG6318" s="2" t="s">
        <v>2998</v>
      </c>
      <c r="AH6318" s="2" t="s">
        <v>17398</v>
      </c>
    </row>
    <row r="6319" spans="24:34" x14ac:dyDescent="0.4">
      <c r="X6319" s="2" t="s">
        <v>11757</v>
      </c>
      <c r="Y6319" s="2">
        <v>1977</v>
      </c>
      <c r="Z6319" s="2">
        <v>6116.7</v>
      </c>
      <c r="AA6319" s="2">
        <v>335</v>
      </c>
      <c r="AB6319" s="2">
        <v>5</v>
      </c>
      <c r="AC6319" s="2">
        <v>6116.7</v>
      </c>
      <c r="AE6319" s="2" t="s">
        <v>11748</v>
      </c>
      <c r="AF6319" s="2" t="s">
        <v>17390</v>
      </c>
      <c r="AG6319" s="2" t="s">
        <v>2998</v>
      </c>
      <c r="AH6319" s="2" t="s">
        <v>17398</v>
      </c>
    </row>
    <row r="6320" spans="24:34" x14ac:dyDescent="0.4">
      <c r="X6320" s="2" t="s">
        <v>11759</v>
      </c>
      <c r="Y6320" s="2">
        <v>1958</v>
      </c>
      <c r="Z6320" s="2">
        <v>322.3</v>
      </c>
      <c r="AA6320" s="2">
        <v>20</v>
      </c>
      <c r="AB6320" s="2">
        <v>2</v>
      </c>
      <c r="AC6320" s="2">
        <v>294.89999999999998</v>
      </c>
      <c r="AE6320" s="2" t="s">
        <v>11749</v>
      </c>
      <c r="AF6320" s="2" t="s">
        <v>17390</v>
      </c>
      <c r="AG6320" s="2" t="s">
        <v>2998</v>
      </c>
      <c r="AH6320" s="2" t="s">
        <v>17398</v>
      </c>
    </row>
    <row r="6321" spans="24:34" x14ac:dyDescent="0.4">
      <c r="X6321" s="2" t="s">
        <v>11761</v>
      </c>
      <c r="Y6321" s="2">
        <v>1962</v>
      </c>
      <c r="Z6321" s="2">
        <v>3233.8</v>
      </c>
      <c r="AA6321" s="2">
        <v>82</v>
      </c>
      <c r="AB6321" s="2">
        <v>5</v>
      </c>
      <c r="AC6321" s="2">
        <v>3010.7</v>
      </c>
      <c r="AE6321" s="2" t="s">
        <v>11750</v>
      </c>
      <c r="AF6321" s="2" t="s">
        <v>17397</v>
      </c>
      <c r="AG6321" s="2" t="s">
        <v>2998</v>
      </c>
      <c r="AH6321" s="2" t="s">
        <v>17393</v>
      </c>
    </row>
    <row r="6322" spans="24:34" x14ac:dyDescent="0.4">
      <c r="X6322" s="2" t="s">
        <v>11762</v>
      </c>
      <c r="Y6322" s="2">
        <v>1964</v>
      </c>
      <c r="Z6322" s="2">
        <v>2159.9</v>
      </c>
      <c r="AA6322" s="2">
        <v>104</v>
      </c>
      <c r="AB6322" s="2">
        <v>5</v>
      </c>
      <c r="AC6322" s="2">
        <v>1612.1</v>
      </c>
      <c r="AE6322" s="2" t="s">
        <v>11751</v>
      </c>
      <c r="AF6322" s="2" t="s">
        <v>17390</v>
      </c>
      <c r="AG6322" s="2" t="s">
        <v>2998</v>
      </c>
      <c r="AH6322" s="2" t="s">
        <v>17393</v>
      </c>
    </row>
    <row r="6323" spans="24:34" x14ac:dyDescent="0.4">
      <c r="X6323" s="2" t="s">
        <v>11763</v>
      </c>
      <c r="Y6323" s="2">
        <v>1958</v>
      </c>
      <c r="Z6323" s="2">
        <v>5485.5</v>
      </c>
      <c r="AA6323" s="2">
        <v>96</v>
      </c>
      <c r="AB6323" s="2">
        <v>4</v>
      </c>
      <c r="AC6323" s="2">
        <v>4412.5</v>
      </c>
      <c r="AE6323" s="2" t="s">
        <v>11753</v>
      </c>
      <c r="AF6323" s="2" t="s">
        <v>17397</v>
      </c>
      <c r="AG6323" s="2" t="s">
        <v>2998</v>
      </c>
      <c r="AH6323" s="2" t="s">
        <v>17393</v>
      </c>
    </row>
    <row r="6324" spans="24:34" x14ac:dyDescent="0.4">
      <c r="X6324" s="2" t="s">
        <v>11764</v>
      </c>
      <c r="Y6324" s="2">
        <v>1962</v>
      </c>
      <c r="Z6324" s="2">
        <v>1600.6</v>
      </c>
      <c r="AA6324" s="2">
        <v>48</v>
      </c>
      <c r="AB6324" s="2">
        <v>5</v>
      </c>
      <c r="AC6324" s="2">
        <v>1600.6</v>
      </c>
      <c r="AE6324" s="2" t="s">
        <v>11754</v>
      </c>
      <c r="AF6324" s="2" t="s">
        <v>17397</v>
      </c>
      <c r="AG6324" s="2" t="s">
        <v>2998</v>
      </c>
      <c r="AH6324" s="2" t="s">
        <v>17393</v>
      </c>
    </row>
    <row r="6325" spans="24:34" x14ac:dyDescent="0.4">
      <c r="X6325" s="2" t="s">
        <v>11766</v>
      </c>
      <c r="Y6325" s="2">
        <v>1962</v>
      </c>
      <c r="Z6325" s="2">
        <v>1584.2</v>
      </c>
      <c r="AA6325" s="2">
        <v>73</v>
      </c>
      <c r="AB6325" s="2">
        <v>5</v>
      </c>
      <c r="AC6325" s="2">
        <v>1584.2</v>
      </c>
      <c r="AE6325" s="2" t="s">
        <v>11755</v>
      </c>
      <c r="AF6325" s="2" t="s">
        <v>17397</v>
      </c>
      <c r="AG6325" s="2" t="s">
        <v>2998</v>
      </c>
      <c r="AH6325" s="2" t="s">
        <v>17393</v>
      </c>
    </row>
    <row r="6326" spans="24:34" x14ac:dyDescent="0.4">
      <c r="X6326" s="2" t="s">
        <v>11767</v>
      </c>
      <c r="Y6326" s="2">
        <v>1952</v>
      </c>
      <c r="Z6326" s="2">
        <v>811.2</v>
      </c>
      <c r="AA6326" s="2">
        <v>8</v>
      </c>
      <c r="AB6326" s="2">
        <v>2</v>
      </c>
      <c r="AC6326" s="2">
        <v>637.19000000000005</v>
      </c>
      <c r="AE6326" s="2" t="s">
        <v>11756</v>
      </c>
      <c r="AF6326" s="2" t="s">
        <v>17390</v>
      </c>
      <c r="AG6326" s="2" t="s">
        <v>2998</v>
      </c>
      <c r="AH6326" s="2" t="s">
        <v>17393</v>
      </c>
    </row>
    <row r="6327" spans="24:34" x14ac:dyDescent="0.4">
      <c r="X6327" s="2" t="s">
        <v>434</v>
      </c>
      <c r="Y6327" s="2">
        <v>1962</v>
      </c>
      <c r="Z6327" s="2">
        <v>1601.3</v>
      </c>
      <c r="AA6327" s="2">
        <v>57</v>
      </c>
      <c r="AB6327" s="2">
        <v>5</v>
      </c>
      <c r="AC6327" s="2">
        <v>1601.3</v>
      </c>
      <c r="AE6327" s="2" t="s">
        <v>11757</v>
      </c>
      <c r="AF6327" s="2" t="s">
        <v>17390</v>
      </c>
      <c r="AG6327" s="2" t="s">
        <v>2998</v>
      </c>
      <c r="AH6327" s="2" t="s">
        <v>17392</v>
      </c>
    </row>
    <row r="6328" spans="24:34" x14ac:dyDescent="0.4">
      <c r="X6328" s="2" t="s">
        <v>11768</v>
      </c>
      <c r="Y6328" s="2">
        <v>1962</v>
      </c>
      <c r="Z6328" s="2">
        <v>2071.5</v>
      </c>
      <c r="AA6328" s="2">
        <v>69</v>
      </c>
      <c r="AB6328" s="2">
        <v>5</v>
      </c>
      <c r="AC6328" s="2">
        <v>1598.6</v>
      </c>
      <c r="AE6328" s="2" t="s">
        <v>11759</v>
      </c>
      <c r="AF6328" s="2" t="s">
        <v>17390</v>
      </c>
      <c r="AG6328" s="2" t="s">
        <v>2998</v>
      </c>
      <c r="AH6328" s="2" t="s">
        <v>17088</v>
      </c>
    </row>
    <row r="6329" spans="24:34" x14ac:dyDescent="0.4">
      <c r="X6329" s="2" t="s">
        <v>11769</v>
      </c>
      <c r="Y6329" s="2">
        <v>1951</v>
      </c>
      <c r="Z6329" s="2">
        <v>543</v>
      </c>
      <c r="AA6329" s="2">
        <v>7</v>
      </c>
      <c r="AB6329" s="2">
        <v>2</v>
      </c>
      <c r="AC6329" s="2">
        <v>431.32</v>
      </c>
      <c r="AE6329" s="2" t="s">
        <v>11761</v>
      </c>
      <c r="AF6329" s="2" t="s">
        <v>17390</v>
      </c>
      <c r="AG6329" s="2" t="s">
        <v>2998</v>
      </c>
      <c r="AH6329" s="2" t="s">
        <v>17400</v>
      </c>
    </row>
    <row r="6330" spans="24:34" x14ac:dyDescent="0.4">
      <c r="X6330" s="2" t="s">
        <v>409</v>
      </c>
      <c r="Y6330" s="2">
        <v>1927</v>
      </c>
      <c r="Z6330" s="2">
        <v>386.9</v>
      </c>
      <c r="AA6330" s="2">
        <v>16</v>
      </c>
      <c r="AB6330" s="2">
        <v>2</v>
      </c>
      <c r="AC6330" s="2">
        <v>386.9</v>
      </c>
      <c r="AE6330" s="2" t="s">
        <v>11762</v>
      </c>
      <c r="AF6330" s="2" t="s">
        <v>17390</v>
      </c>
      <c r="AG6330" s="2" t="s">
        <v>2998</v>
      </c>
      <c r="AH6330" s="2" t="s">
        <v>17088</v>
      </c>
    </row>
    <row r="6331" spans="24:34" x14ac:dyDescent="0.4">
      <c r="X6331" s="2" t="s">
        <v>11770</v>
      </c>
      <c r="Y6331" s="2">
        <v>1952</v>
      </c>
      <c r="Z6331" s="2">
        <v>957.2</v>
      </c>
      <c r="AA6331" s="2">
        <v>9</v>
      </c>
      <c r="AB6331" s="2">
        <v>2</v>
      </c>
      <c r="AC6331" s="2">
        <v>678.7</v>
      </c>
      <c r="AE6331" s="2" t="s">
        <v>11763</v>
      </c>
      <c r="AF6331" s="2" t="s">
        <v>17390</v>
      </c>
      <c r="AG6331" s="2" t="s">
        <v>2998</v>
      </c>
      <c r="AH6331" s="2" t="s">
        <v>17393</v>
      </c>
    </row>
    <row r="6332" spans="24:34" x14ac:dyDescent="0.4">
      <c r="X6332" s="2" t="s">
        <v>11771</v>
      </c>
      <c r="Y6332" s="2">
        <v>1958</v>
      </c>
      <c r="Z6332" s="2">
        <v>3599.7</v>
      </c>
      <c r="AA6332" s="2">
        <v>98</v>
      </c>
      <c r="AB6332" s="2">
        <v>4</v>
      </c>
      <c r="AC6332" s="2">
        <v>3599.7</v>
      </c>
      <c r="AE6332" s="2" t="s">
        <v>11764</v>
      </c>
      <c r="AF6332" s="2" t="s">
        <v>17390</v>
      </c>
      <c r="AG6332" s="2" t="s">
        <v>2998</v>
      </c>
      <c r="AH6332" s="2" t="s">
        <v>17088</v>
      </c>
    </row>
    <row r="6333" spans="24:34" x14ac:dyDescent="0.4">
      <c r="X6333" s="2" t="s">
        <v>11772</v>
      </c>
      <c r="Y6333" s="2">
        <v>1927</v>
      </c>
      <c r="Z6333" s="2">
        <v>389.36</v>
      </c>
      <c r="AA6333" s="2">
        <v>18</v>
      </c>
      <c r="AB6333" s="2">
        <v>2</v>
      </c>
      <c r="AC6333" s="2">
        <v>389.36</v>
      </c>
      <c r="AE6333" s="2" t="s">
        <v>11766</v>
      </c>
      <c r="AF6333" s="2" t="s">
        <v>17390</v>
      </c>
      <c r="AG6333" s="2" t="s">
        <v>2998</v>
      </c>
      <c r="AH6333" s="2" t="s">
        <v>17088</v>
      </c>
    </row>
    <row r="6334" spans="24:34" x14ac:dyDescent="0.4">
      <c r="X6334" s="2" t="s">
        <v>2059</v>
      </c>
      <c r="Y6334" s="2">
        <v>1963</v>
      </c>
      <c r="Z6334" s="2">
        <v>3198.1</v>
      </c>
      <c r="AA6334" s="2">
        <v>114</v>
      </c>
      <c r="AB6334" s="2">
        <v>5</v>
      </c>
      <c r="AC6334" s="2">
        <v>3196.7</v>
      </c>
      <c r="AE6334" s="2" t="s">
        <v>11767</v>
      </c>
      <c r="AF6334" s="2" t="s">
        <v>17405</v>
      </c>
      <c r="AG6334" s="2" t="s">
        <v>2998</v>
      </c>
      <c r="AH6334" s="2" t="s">
        <v>17088</v>
      </c>
    </row>
    <row r="6335" spans="24:34" x14ac:dyDescent="0.4">
      <c r="X6335" s="2" t="s">
        <v>11774</v>
      </c>
      <c r="Y6335" s="2">
        <v>1982</v>
      </c>
      <c r="Z6335" s="2">
        <v>3245.31</v>
      </c>
      <c r="AA6335" s="2">
        <v>146</v>
      </c>
      <c r="AB6335" s="2">
        <v>9</v>
      </c>
      <c r="AC6335" s="2">
        <v>3245.31</v>
      </c>
      <c r="AE6335" s="2" t="s">
        <v>434</v>
      </c>
      <c r="AF6335" s="2" t="s">
        <v>17390</v>
      </c>
      <c r="AG6335" s="2" t="s">
        <v>2998</v>
      </c>
      <c r="AH6335" s="2" t="s">
        <v>17088</v>
      </c>
    </row>
    <row r="6336" spans="24:34" x14ac:dyDescent="0.4">
      <c r="X6336" s="2" t="s">
        <v>2060</v>
      </c>
      <c r="Y6336" s="2">
        <v>1998</v>
      </c>
      <c r="Z6336" s="2">
        <v>1796.5</v>
      </c>
      <c r="AA6336" s="2">
        <v>114</v>
      </c>
      <c r="AB6336" s="2">
        <v>5</v>
      </c>
      <c r="AC6336" s="2">
        <v>1796.5</v>
      </c>
      <c r="AE6336" s="2" t="s">
        <v>11768</v>
      </c>
      <c r="AF6336" s="2" t="s">
        <v>17390</v>
      </c>
      <c r="AG6336" s="2" t="s">
        <v>2998</v>
      </c>
      <c r="AH6336" s="2" t="s">
        <v>17088</v>
      </c>
    </row>
    <row r="6337" spans="24:34" x14ac:dyDescent="0.4">
      <c r="X6337" s="2" t="s">
        <v>11775</v>
      </c>
      <c r="Y6337" s="2">
        <v>1954</v>
      </c>
      <c r="Z6337" s="2">
        <v>1106</v>
      </c>
      <c r="AA6337" s="2">
        <v>27</v>
      </c>
      <c r="AB6337" s="2">
        <v>3</v>
      </c>
      <c r="AC6337" s="2">
        <v>1106</v>
      </c>
      <c r="AE6337" s="2" t="s">
        <v>11769</v>
      </c>
      <c r="AF6337" s="2" t="s">
        <v>17405</v>
      </c>
      <c r="AG6337" s="2" t="s">
        <v>2998</v>
      </c>
      <c r="AH6337" s="2" t="s">
        <v>17086</v>
      </c>
    </row>
    <row r="6338" spans="24:34" x14ac:dyDescent="0.4">
      <c r="X6338" s="2" t="s">
        <v>11776</v>
      </c>
      <c r="Y6338" s="2">
        <v>1963</v>
      </c>
      <c r="Z6338" s="2">
        <v>4193.6000000000004</v>
      </c>
      <c r="AA6338" s="2">
        <v>129</v>
      </c>
      <c r="AB6338" s="2">
        <v>5</v>
      </c>
      <c r="AC6338" s="2">
        <v>3230.5</v>
      </c>
      <c r="AE6338" s="2" t="s">
        <v>409</v>
      </c>
      <c r="AF6338" s="2" t="s">
        <v>17407</v>
      </c>
      <c r="AG6338" s="2" t="s">
        <v>2998</v>
      </c>
      <c r="AH6338" s="2" t="s">
        <v>17088</v>
      </c>
    </row>
    <row r="6339" spans="24:34" x14ac:dyDescent="0.4">
      <c r="X6339" s="2" t="s">
        <v>11777</v>
      </c>
      <c r="Y6339" s="2">
        <v>1954</v>
      </c>
      <c r="Z6339" s="2">
        <v>732.5</v>
      </c>
      <c r="AA6339" s="2">
        <v>17</v>
      </c>
      <c r="AB6339" s="2">
        <v>2</v>
      </c>
      <c r="AC6339" s="2">
        <v>729.3</v>
      </c>
      <c r="AE6339" s="2" t="s">
        <v>11770</v>
      </c>
      <c r="AF6339" s="2" t="s">
        <v>17405</v>
      </c>
      <c r="AG6339" s="2" t="s">
        <v>2998</v>
      </c>
      <c r="AH6339" s="2" t="s">
        <v>17088</v>
      </c>
    </row>
    <row r="6340" spans="24:34" x14ac:dyDescent="0.4">
      <c r="X6340" s="2" t="s">
        <v>2061</v>
      </c>
      <c r="Y6340" s="2">
        <v>1962</v>
      </c>
      <c r="Z6340" s="2">
        <v>5489.1</v>
      </c>
      <c r="AA6340" s="2">
        <v>130</v>
      </c>
      <c r="AB6340" s="2">
        <v>6</v>
      </c>
      <c r="AC6340" s="2">
        <v>4500.5</v>
      </c>
      <c r="AE6340" s="2" t="s">
        <v>11771</v>
      </c>
      <c r="AF6340" s="2" t="s">
        <v>17390</v>
      </c>
      <c r="AG6340" s="2" t="s">
        <v>2998</v>
      </c>
      <c r="AH6340" s="2" t="s">
        <v>17413</v>
      </c>
    </row>
    <row r="6341" spans="24:34" x14ac:dyDescent="0.4">
      <c r="X6341" s="2" t="s">
        <v>11778</v>
      </c>
      <c r="Y6341" s="2">
        <v>1953</v>
      </c>
      <c r="Z6341" s="2">
        <v>2577.4</v>
      </c>
      <c r="AA6341" s="2">
        <v>46</v>
      </c>
      <c r="AB6341" s="2">
        <v>3</v>
      </c>
      <c r="AC6341" s="2">
        <v>1970.2</v>
      </c>
      <c r="AE6341" s="2" t="s">
        <v>11772</v>
      </c>
      <c r="AF6341" s="2" t="s">
        <v>17407</v>
      </c>
      <c r="AG6341" s="2" t="s">
        <v>2998</v>
      </c>
      <c r="AH6341" s="2" t="s">
        <v>17088</v>
      </c>
    </row>
    <row r="6342" spans="24:34" x14ac:dyDescent="0.4">
      <c r="X6342" s="2" t="s">
        <v>11780</v>
      </c>
      <c r="Y6342" s="2">
        <v>1958</v>
      </c>
      <c r="Z6342" s="2">
        <v>3399.9</v>
      </c>
      <c r="AA6342" s="2">
        <v>74</v>
      </c>
      <c r="AB6342" s="2">
        <v>4</v>
      </c>
      <c r="AC6342" s="2">
        <v>2625.8</v>
      </c>
      <c r="AE6342" s="2" t="s">
        <v>2059</v>
      </c>
      <c r="AF6342" s="2" t="s">
        <v>17390</v>
      </c>
      <c r="AG6342" s="2" t="s">
        <v>2998</v>
      </c>
      <c r="AH6342" s="2" t="s">
        <v>17393</v>
      </c>
    </row>
    <row r="6343" spans="24:34" x14ac:dyDescent="0.4">
      <c r="X6343" s="2" t="s">
        <v>11781</v>
      </c>
      <c r="Y6343" s="2">
        <v>1954</v>
      </c>
      <c r="Z6343" s="2">
        <v>738.1</v>
      </c>
      <c r="AA6343" s="2">
        <v>13</v>
      </c>
      <c r="AB6343" s="2">
        <v>2</v>
      </c>
      <c r="AC6343" s="2">
        <v>738.1</v>
      </c>
      <c r="AE6343" s="2" t="s">
        <v>11774</v>
      </c>
      <c r="AF6343" s="2" t="s">
        <v>17390</v>
      </c>
      <c r="AG6343" s="2" t="s">
        <v>2998</v>
      </c>
      <c r="AH6343" s="2" t="s">
        <v>17086</v>
      </c>
    </row>
    <row r="6344" spans="24:34" x14ac:dyDescent="0.4">
      <c r="X6344" s="2" t="s">
        <v>11782</v>
      </c>
      <c r="Y6344" s="2">
        <v>1960</v>
      </c>
      <c r="Z6344" s="2">
        <v>1919</v>
      </c>
      <c r="AA6344" s="2">
        <v>53</v>
      </c>
      <c r="AB6344" s="2">
        <v>5</v>
      </c>
      <c r="AC6344" s="2">
        <v>1616</v>
      </c>
      <c r="AE6344" s="2" t="s">
        <v>2060</v>
      </c>
      <c r="AF6344" s="2" t="s">
        <v>17390</v>
      </c>
      <c r="AG6344" s="2" t="s">
        <v>2998</v>
      </c>
      <c r="AH6344" s="2" t="s">
        <v>17088</v>
      </c>
    </row>
    <row r="6345" spans="24:34" x14ac:dyDescent="0.4">
      <c r="X6345" s="2" t="s">
        <v>11783</v>
      </c>
      <c r="Y6345" s="2">
        <v>1954</v>
      </c>
      <c r="Z6345" s="2">
        <v>1091.5999999999999</v>
      </c>
      <c r="AA6345" s="2">
        <v>28</v>
      </c>
      <c r="AB6345" s="2">
        <v>3</v>
      </c>
      <c r="AC6345" s="2">
        <v>1091.5999999999999</v>
      </c>
      <c r="AE6345" s="2" t="s">
        <v>11775</v>
      </c>
      <c r="AF6345" s="2" t="s">
        <v>17390</v>
      </c>
      <c r="AG6345" s="2" t="s">
        <v>2998</v>
      </c>
      <c r="AH6345" s="2" t="s">
        <v>17088</v>
      </c>
    </row>
    <row r="6346" spans="24:34" x14ac:dyDescent="0.4">
      <c r="X6346" s="2" t="s">
        <v>11784</v>
      </c>
      <c r="Y6346" s="2">
        <v>1961</v>
      </c>
      <c r="Z6346" s="2">
        <v>4297.3999999999996</v>
      </c>
      <c r="AA6346" s="2">
        <v>105</v>
      </c>
      <c r="AB6346" s="2">
        <v>5</v>
      </c>
      <c r="AC6346" s="2">
        <v>3625.47</v>
      </c>
      <c r="AE6346" s="2" t="s">
        <v>11776</v>
      </c>
      <c r="AF6346" s="2" t="s">
        <v>17390</v>
      </c>
      <c r="AG6346" s="2" t="s">
        <v>2998</v>
      </c>
      <c r="AH6346" s="2" t="s">
        <v>17393</v>
      </c>
    </row>
    <row r="6347" spans="24:34" x14ac:dyDescent="0.4">
      <c r="X6347" s="2" t="s">
        <v>11785</v>
      </c>
      <c r="Y6347" s="2">
        <v>1995</v>
      </c>
      <c r="Z6347" s="2">
        <v>3226.3</v>
      </c>
      <c r="AA6347" s="2">
        <v>114</v>
      </c>
      <c r="AB6347" s="2">
        <v>9</v>
      </c>
      <c r="AC6347" s="2">
        <v>3226.3</v>
      </c>
      <c r="AE6347" s="2" t="s">
        <v>11777</v>
      </c>
      <c r="AF6347" s="2" t="s">
        <v>17390</v>
      </c>
      <c r="AG6347" s="2" t="s">
        <v>2998</v>
      </c>
      <c r="AH6347" s="2" t="s">
        <v>17088</v>
      </c>
    </row>
    <row r="6348" spans="24:34" x14ac:dyDescent="0.4">
      <c r="X6348" s="2" t="s">
        <v>11787</v>
      </c>
      <c r="Y6348" s="2">
        <v>1956</v>
      </c>
      <c r="Z6348" s="2">
        <v>733.9</v>
      </c>
      <c r="AA6348" s="2">
        <v>28</v>
      </c>
      <c r="AB6348" s="2">
        <v>2</v>
      </c>
      <c r="AC6348" s="2">
        <v>733.9</v>
      </c>
      <c r="AE6348" s="2" t="s">
        <v>2061</v>
      </c>
      <c r="AF6348" s="2" t="s">
        <v>17390</v>
      </c>
      <c r="AG6348" s="2" t="s">
        <v>2998</v>
      </c>
      <c r="AH6348" s="2" t="s">
        <v>17413</v>
      </c>
    </row>
    <row r="6349" spans="24:34" x14ac:dyDescent="0.4">
      <c r="X6349" s="2" t="s">
        <v>11788</v>
      </c>
      <c r="Y6349" s="2">
        <v>1960</v>
      </c>
      <c r="Z6349" s="2">
        <v>2568.61</v>
      </c>
      <c r="AA6349" s="2">
        <v>87</v>
      </c>
      <c r="AB6349" s="2">
        <v>5</v>
      </c>
      <c r="AC6349" s="2">
        <v>2568.61</v>
      </c>
      <c r="AE6349" s="2" t="s">
        <v>11778</v>
      </c>
      <c r="AF6349" s="2" t="s">
        <v>17390</v>
      </c>
      <c r="AG6349" s="2" t="s">
        <v>2998</v>
      </c>
      <c r="AH6349" s="2" t="s">
        <v>17400</v>
      </c>
    </row>
    <row r="6350" spans="24:34" x14ac:dyDescent="0.4">
      <c r="X6350" s="2" t="s">
        <v>11790</v>
      </c>
      <c r="Y6350" s="2">
        <v>1952</v>
      </c>
      <c r="Z6350" s="2">
        <v>731.9</v>
      </c>
      <c r="AA6350" s="2">
        <v>16</v>
      </c>
      <c r="AB6350" s="2">
        <v>2</v>
      </c>
      <c r="AC6350" s="2">
        <v>731.9</v>
      </c>
      <c r="AE6350" s="2" t="s">
        <v>11780</v>
      </c>
      <c r="AF6350" s="2" t="s">
        <v>17390</v>
      </c>
      <c r="AG6350" s="2" t="s">
        <v>2998</v>
      </c>
      <c r="AH6350" s="2" t="s">
        <v>17393</v>
      </c>
    </row>
    <row r="6351" spans="24:34" x14ac:dyDescent="0.4">
      <c r="X6351" s="2" t="s">
        <v>11792</v>
      </c>
      <c r="Y6351" s="2">
        <v>1960</v>
      </c>
      <c r="Z6351" s="2">
        <v>3446.83</v>
      </c>
      <c r="AA6351" s="2">
        <v>74</v>
      </c>
      <c r="AB6351" s="2">
        <v>4</v>
      </c>
      <c r="AC6351" s="2">
        <v>3446.83</v>
      </c>
      <c r="AE6351" s="2" t="s">
        <v>11781</v>
      </c>
      <c r="AF6351" s="2" t="s">
        <v>17390</v>
      </c>
      <c r="AG6351" s="2" t="s">
        <v>2998</v>
      </c>
      <c r="AH6351" s="2" t="s">
        <v>17088</v>
      </c>
    </row>
    <row r="6352" spans="24:34" x14ac:dyDescent="0.4">
      <c r="X6352" s="2" t="s">
        <v>11794</v>
      </c>
      <c r="Y6352" s="2">
        <v>1975</v>
      </c>
      <c r="Z6352" s="2">
        <v>5168.7</v>
      </c>
      <c r="AA6352" s="2">
        <v>190</v>
      </c>
      <c r="AB6352" s="2">
        <v>5</v>
      </c>
      <c r="AC6352" s="2">
        <v>4807.5</v>
      </c>
      <c r="AE6352" s="2" t="s">
        <v>11782</v>
      </c>
      <c r="AF6352" s="2" t="s">
        <v>17390</v>
      </c>
      <c r="AG6352" s="2" t="s">
        <v>2998</v>
      </c>
      <c r="AH6352" s="2" t="s">
        <v>17088</v>
      </c>
    </row>
    <row r="6353" spans="24:34" x14ac:dyDescent="0.4">
      <c r="X6353" s="2" t="s">
        <v>11795</v>
      </c>
      <c r="Y6353" s="2">
        <v>1952</v>
      </c>
      <c r="Z6353" s="2">
        <v>538.6</v>
      </c>
      <c r="AA6353" s="2">
        <v>9</v>
      </c>
      <c r="AB6353" s="2">
        <v>2</v>
      </c>
      <c r="AC6353" s="2">
        <v>538.6</v>
      </c>
      <c r="AE6353" s="2" t="s">
        <v>11783</v>
      </c>
      <c r="AF6353" s="2" t="s">
        <v>17390</v>
      </c>
      <c r="AG6353" s="2" t="s">
        <v>2998</v>
      </c>
      <c r="AH6353" s="2" t="s">
        <v>17088</v>
      </c>
    </row>
    <row r="6354" spans="24:34" x14ac:dyDescent="0.4">
      <c r="X6354" s="2" t="s">
        <v>11796</v>
      </c>
      <c r="Y6354" s="2">
        <v>1954</v>
      </c>
      <c r="Z6354" s="2">
        <v>617.9</v>
      </c>
      <c r="AA6354" s="2">
        <v>21</v>
      </c>
      <c r="AB6354" s="2">
        <v>3</v>
      </c>
      <c r="AC6354" s="2">
        <v>617.9</v>
      </c>
      <c r="AE6354" s="2" t="s">
        <v>11784</v>
      </c>
      <c r="AF6354" s="2" t="s">
        <v>17390</v>
      </c>
      <c r="AG6354" s="2" t="s">
        <v>2998</v>
      </c>
      <c r="AH6354" s="2" t="s">
        <v>17393</v>
      </c>
    </row>
    <row r="6355" spans="24:34" x14ac:dyDescent="0.4">
      <c r="X6355" s="2" t="s">
        <v>11797</v>
      </c>
      <c r="Y6355" s="2">
        <v>1961</v>
      </c>
      <c r="Z6355" s="2">
        <v>1780.6</v>
      </c>
      <c r="AA6355" s="2">
        <v>39</v>
      </c>
      <c r="AB6355" s="2">
        <v>3</v>
      </c>
      <c r="AC6355" s="2">
        <v>1671.3</v>
      </c>
      <c r="AE6355" s="2" t="s">
        <v>11785</v>
      </c>
      <c r="AF6355" s="2" t="s">
        <v>17390</v>
      </c>
      <c r="AG6355" s="2" t="s">
        <v>2998</v>
      </c>
      <c r="AH6355" s="2" t="s">
        <v>17086</v>
      </c>
    </row>
    <row r="6356" spans="24:34" x14ac:dyDescent="0.4">
      <c r="X6356" s="2" t="s">
        <v>11798</v>
      </c>
      <c r="Y6356" s="2">
        <v>1982</v>
      </c>
      <c r="Z6356" s="2">
        <v>4172</v>
      </c>
      <c r="AA6356" s="2">
        <v>102</v>
      </c>
      <c r="AB6356" s="2">
        <v>9</v>
      </c>
      <c r="AC6356" s="2">
        <v>3295.2</v>
      </c>
      <c r="AE6356" s="2" t="s">
        <v>11787</v>
      </c>
      <c r="AF6356" s="2" t="s">
        <v>17390</v>
      </c>
      <c r="AG6356" s="2" t="s">
        <v>2998</v>
      </c>
      <c r="AH6356" s="2" t="s">
        <v>17088</v>
      </c>
    </row>
    <row r="6357" spans="24:34" x14ac:dyDescent="0.4">
      <c r="X6357" s="2" t="s">
        <v>2062</v>
      </c>
      <c r="Y6357" s="2">
        <v>1954</v>
      </c>
      <c r="Z6357" s="2">
        <v>4109.8</v>
      </c>
      <c r="AA6357" s="2">
        <v>86</v>
      </c>
      <c r="AB6357" s="2">
        <v>4</v>
      </c>
      <c r="AC6357" s="2">
        <v>3583.3</v>
      </c>
      <c r="AE6357" s="2" t="s">
        <v>11788</v>
      </c>
      <c r="AF6357" s="2" t="s">
        <v>17390</v>
      </c>
      <c r="AG6357" s="2" t="s">
        <v>2998</v>
      </c>
      <c r="AH6357" s="2" t="s">
        <v>17400</v>
      </c>
    </row>
    <row r="6358" spans="24:34" x14ac:dyDescent="0.4">
      <c r="X6358" s="2" t="s">
        <v>11800</v>
      </c>
      <c r="Y6358" s="2">
        <v>1957</v>
      </c>
      <c r="Z6358" s="2">
        <v>1606.2</v>
      </c>
      <c r="AA6358" s="2">
        <v>33</v>
      </c>
      <c r="AB6358" s="2">
        <v>3</v>
      </c>
      <c r="AC6358" s="2">
        <v>1509.7</v>
      </c>
      <c r="AE6358" s="2" t="s">
        <v>11790</v>
      </c>
      <c r="AF6358" s="2" t="s">
        <v>17390</v>
      </c>
      <c r="AG6358" s="2" t="s">
        <v>2998</v>
      </c>
      <c r="AH6358" s="2" t="s">
        <v>17088</v>
      </c>
    </row>
    <row r="6359" spans="24:34" x14ac:dyDescent="0.4">
      <c r="X6359" s="2" t="s">
        <v>11801</v>
      </c>
      <c r="Y6359" s="2">
        <v>1954</v>
      </c>
      <c r="Z6359" s="2">
        <v>3069</v>
      </c>
      <c r="AA6359" s="2">
        <v>42</v>
      </c>
      <c r="AB6359" s="2">
        <v>3</v>
      </c>
      <c r="AC6359" s="2">
        <v>1510.1</v>
      </c>
      <c r="AE6359" s="2" t="s">
        <v>11792</v>
      </c>
      <c r="AF6359" s="2" t="s">
        <v>17390</v>
      </c>
      <c r="AG6359" s="2" t="s">
        <v>2998</v>
      </c>
      <c r="AH6359" s="2" t="s">
        <v>17400</v>
      </c>
    </row>
    <row r="6360" spans="24:34" x14ac:dyDescent="0.4">
      <c r="X6360" s="2" t="s">
        <v>11802</v>
      </c>
      <c r="Y6360" s="2">
        <v>1964</v>
      </c>
      <c r="Z6360" s="2">
        <v>3386.1</v>
      </c>
      <c r="AA6360" s="2">
        <v>123</v>
      </c>
      <c r="AB6360" s="2">
        <v>5</v>
      </c>
      <c r="AC6360" s="2">
        <v>3386.1</v>
      </c>
      <c r="AE6360" s="2" t="s">
        <v>11794</v>
      </c>
      <c r="AF6360" s="2" t="s">
        <v>17390</v>
      </c>
      <c r="AG6360" s="2" t="s">
        <v>2998</v>
      </c>
      <c r="AH6360" s="2" t="s">
        <v>17398</v>
      </c>
    </row>
    <row r="6361" spans="24:34" x14ac:dyDescent="0.4">
      <c r="X6361" s="2" t="s">
        <v>17330</v>
      </c>
      <c r="Y6361" s="2">
        <v>1938</v>
      </c>
      <c r="Z6361" s="2">
        <v>795.1</v>
      </c>
      <c r="AA6361" s="2">
        <v>6</v>
      </c>
      <c r="AB6361" s="2">
        <v>2</v>
      </c>
      <c r="AC6361" s="2">
        <v>689.3</v>
      </c>
      <c r="AE6361" s="2" t="s">
        <v>11795</v>
      </c>
      <c r="AF6361" s="2" t="s">
        <v>17390</v>
      </c>
      <c r="AG6361" s="2" t="s">
        <v>2998</v>
      </c>
      <c r="AH6361" s="2" t="s">
        <v>17086</v>
      </c>
    </row>
    <row r="6362" spans="24:34" x14ac:dyDescent="0.4">
      <c r="X6362" s="2" t="s">
        <v>11803</v>
      </c>
      <c r="Y6362" s="2">
        <v>1967</v>
      </c>
      <c r="Z6362" s="2">
        <v>4233.8999999999996</v>
      </c>
      <c r="AA6362" s="2">
        <v>105</v>
      </c>
      <c r="AB6362" s="2">
        <v>5</v>
      </c>
      <c r="AC6362" s="2">
        <v>3945.3</v>
      </c>
      <c r="AE6362" s="2" t="s">
        <v>11796</v>
      </c>
      <c r="AF6362" s="2" t="s">
        <v>17390</v>
      </c>
      <c r="AG6362" s="2" t="s">
        <v>2998</v>
      </c>
      <c r="AH6362" s="2" t="s">
        <v>17088</v>
      </c>
    </row>
    <row r="6363" spans="24:34" x14ac:dyDescent="0.4">
      <c r="X6363" s="2" t="s">
        <v>11806</v>
      </c>
      <c r="Y6363" s="2">
        <v>1997</v>
      </c>
      <c r="Z6363" s="2">
        <v>16804</v>
      </c>
      <c r="AA6363" s="2">
        <v>348</v>
      </c>
      <c r="AB6363" s="2">
        <v>9</v>
      </c>
      <c r="AC6363" s="2">
        <v>13947.45</v>
      </c>
      <c r="AE6363" s="2" t="s">
        <v>11797</v>
      </c>
      <c r="AF6363" s="2" t="s">
        <v>17390</v>
      </c>
      <c r="AG6363" s="2" t="s">
        <v>2998</v>
      </c>
      <c r="AH6363" s="2" t="s">
        <v>17400</v>
      </c>
    </row>
    <row r="6364" spans="24:34" x14ac:dyDescent="0.4">
      <c r="X6364" s="2" t="s">
        <v>11805</v>
      </c>
      <c r="Y6364" s="2">
        <v>2008</v>
      </c>
      <c r="Z6364" s="2">
        <v>12612.1</v>
      </c>
      <c r="AA6364" s="2">
        <v>156</v>
      </c>
      <c r="AB6364" s="2">
        <v>9</v>
      </c>
      <c r="AC6364" s="2">
        <v>12612.1</v>
      </c>
      <c r="AE6364" s="2" t="s">
        <v>11798</v>
      </c>
      <c r="AF6364" s="2" t="s">
        <v>17390</v>
      </c>
      <c r="AG6364" s="2" t="s">
        <v>17697</v>
      </c>
      <c r="AH6364" s="2" t="s">
        <v>17086</v>
      </c>
    </row>
    <row r="6365" spans="24:34" x14ac:dyDescent="0.4">
      <c r="X6365" s="2" t="s">
        <v>11808</v>
      </c>
      <c r="Y6365" s="2">
        <v>1991</v>
      </c>
      <c r="Z6365" s="2">
        <v>3224.53</v>
      </c>
      <c r="AA6365" s="2">
        <v>125</v>
      </c>
      <c r="AB6365" s="2">
        <v>9</v>
      </c>
      <c r="AC6365" s="2">
        <v>3224.53</v>
      </c>
      <c r="AE6365" s="2" t="s">
        <v>2062</v>
      </c>
      <c r="AF6365" s="2" t="s">
        <v>17390</v>
      </c>
      <c r="AG6365" s="2" t="s">
        <v>2998</v>
      </c>
      <c r="AH6365" s="2" t="s">
        <v>17393</v>
      </c>
    </row>
    <row r="6366" spans="24:34" x14ac:dyDescent="0.4">
      <c r="X6366" s="2" t="s">
        <v>11809</v>
      </c>
      <c r="Y6366" s="2">
        <v>1940</v>
      </c>
      <c r="Z6366" s="2">
        <v>451.13</v>
      </c>
      <c r="AA6366" s="2">
        <v>17</v>
      </c>
      <c r="AB6366" s="2">
        <v>2</v>
      </c>
      <c r="AC6366" s="2">
        <v>273.73</v>
      </c>
      <c r="AE6366" s="2" t="s">
        <v>11800</v>
      </c>
      <c r="AF6366" s="2" t="s">
        <v>17390</v>
      </c>
      <c r="AG6366" s="2" t="s">
        <v>2998</v>
      </c>
      <c r="AH6366" s="2" t="s">
        <v>17400</v>
      </c>
    </row>
    <row r="6367" spans="24:34" x14ac:dyDescent="0.4">
      <c r="X6367" s="2" t="s">
        <v>2063</v>
      </c>
      <c r="Y6367" s="2">
        <v>2004</v>
      </c>
      <c r="Z6367" s="2">
        <v>5628.1</v>
      </c>
      <c r="AA6367" s="2">
        <v>122</v>
      </c>
      <c r="AB6367" s="2">
        <v>9</v>
      </c>
      <c r="AC6367" s="2">
        <v>5628.1</v>
      </c>
      <c r="AE6367" s="2" t="s">
        <v>11801</v>
      </c>
      <c r="AF6367" s="2" t="s">
        <v>17390</v>
      </c>
      <c r="AG6367" s="2" t="s">
        <v>2998</v>
      </c>
      <c r="AH6367" s="2" t="s">
        <v>17400</v>
      </c>
    </row>
    <row r="6368" spans="24:34" x14ac:dyDescent="0.4">
      <c r="X6368" s="2" t="s">
        <v>11811</v>
      </c>
      <c r="Y6368" s="2">
        <v>1961</v>
      </c>
      <c r="Z6368" s="2">
        <v>3199.4</v>
      </c>
      <c r="AA6368" s="2">
        <v>70</v>
      </c>
      <c r="AB6368" s="2">
        <v>5</v>
      </c>
      <c r="AC6368" s="2">
        <v>2495.6999999999998</v>
      </c>
      <c r="AE6368" s="2" t="s">
        <v>11802</v>
      </c>
      <c r="AF6368" s="2" t="s">
        <v>17390</v>
      </c>
      <c r="AG6368" s="2" t="s">
        <v>2998</v>
      </c>
      <c r="AH6368" s="2" t="s">
        <v>17393</v>
      </c>
    </row>
    <row r="6369" spans="24:34" x14ac:dyDescent="0.4">
      <c r="X6369" s="2" t="s">
        <v>11812</v>
      </c>
      <c r="Y6369" s="2">
        <v>1961</v>
      </c>
      <c r="Z6369" s="2">
        <v>1718.6</v>
      </c>
      <c r="AA6369" s="2">
        <v>36</v>
      </c>
      <c r="AB6369" s="2">
        <v>4</v>
      </c>
      <c r="AC6369" s="2">
        <v>1281.9000000000001</v>
      </c>
      <c r="AE6369" s="2" t="s">
        <v>11803</v>
      </c>
      <c r="AF6369" s="2" t="s">
        <v>17390</v>
      </c>
      <c r="AG6369" s="2" t="s">
        <v>2998</v>
      </c>
      <c r="AH6369" s="2" t="s">
        <v>17393</v>
      </c>
    </row>
    <row r="6370" spans="24:34" x14ac:dyDescent="0.4">
      <c r="X6370" s="2" t="s">
        <v>11813</v>
      </c>
      <c r="Y6370" s="2">
        <v>1960</v>
      </c>
      <c r="Z6370" s="2">
        <v>4205</v>
      </c>
      <c r="AA6370" s="2">
        <v>166</v>
      </c>
      <c r="AB6370" s="2">
        <v>5</v>
      </c>
      <c r="AC6370" s="2">
        <v>2595</v>
      </c>
      <c r="AE6370" s="2" t="s">
        <v>11805</v>
      </c>
      <c r="AF6370" s="2" t="s">
        <v>17390</v>
      </c>
      <c r="AG6370" s="2" t="s">
        <v>2998</v>
      </c>
      <c r="AH6370" s="2" t="s">
        <v>17393</v>
      </c>
    </row>
    <row r="6371" spans="24:34" x14ac:dyDescent="0.4">
      <c r="X6371" s="2" t="s">
        <v>2064</v>
      </c>
      <c r="Y6371" s="2">
        <v>1961</v>
      </c>
      <c r="Z6371" s="2">
        <v>2062.6999999999998</v>
      </c>
      <c r="AA6371" s="2">
        <v>96</v>
      </c>
      <c r="AB6371" s="2">
        <v>5</v>
      </c>
      <c r="AC6371" s="2">
        <v>1578.8</v>
      </c>
      <c r="AE6371" s="2" t="s">
        <v>11806</v>
      </c>
      <c r="AF6371" s="2" t="s">
        <v>17390</v>
      </c>
      <c r="AG6371" s="2" t="s">
        <v>2998</v>
      </c>
      <c r="AH6371" s="2" t="s">
        <v>17413</v>
      </c>
    </row>
    <row r="6372" spans="24:34" x14ac:dyDescent="0.4">
      <c r="X6372" s="2" t="s">
        <v>11814</v>
      </c>
      <c r="Y6372" s="2">
        <v>1961</v>
      </c>
      <c r="Z6372" s="2">
        <v>1378.7</v>
      </c>
      <c r="AA6372" s="2">
        <v>50</v>
      </c>
      <c r="AB6372" s="2">
        <v>3</v>
      </c>
      <c r="AC6372" s="2">
        <v>1053.8</v>
      </c>
      <c r="AE6372" s="2" t="s">
        <v>11808</v>
      </c>
      <c r="AF6372" s="2" t="s">
        <v>17390</v>
      </c>
      <c r="AG6372" s="2" t="s">
        <v>2998</v>
      </c>
      <c r="AH6372" s="2" t="s">
        <v>17086</v>
      </c>
    </row>
    <row r="6373" spans="24:34" x14ac:dyDescent="0.4">
      <c r="X6373" s="2" t="s">
        <v>11816</v>
      </c>
      <c r="Y6373" s="2">
        <v>1959</v>
      </c>
      <c r="Z6373" s="2">
        <v>3647.3</v>
      </c>
      <c r="AA6373" s="2">
        <v>60</v>
      </c>
      <c r="AB6373" s="2">
        <v>4</v>
      </c>
      <c r="AC6373" s="2">
        <v>2673.5</v>
      </c>
      <c r="AE6373" s="2" t="s">
        <v>11809</v>
      </c>
      <c r="AF6373" s="2" t="s">
        <v>17407</v>
      </c>
      <c r="AG6373" s="2" t="s">
        <v>2998</v>
      </c>
      <c r="AH6373" s="2" t="s">
        <v>17088</v>
      </c>
    </row>
    <row r="6374" spans="24:34" x14ac:dyDescent="0.4">
      <c r="X6374" s="2" t="s">
        <v>11817</v>
      </c>
      <c r="Y6374" s="2">
        <v>1956</v>
      </c>
      <c r="Z6374" s="2">
        <v>4032.8</v>
      </c>
      <c r="AA6374" s="2">
        <v>93</v>
      </c>
      <c r="AB6374" s="2">
        <v>4</v>
      </c>
      <c r="AC6374" s="2">
        <v>3036.64</v>
      </c>
      <c r="AE6374" s="2" t="s">
        <v>2063</v>
      </c>
      <c r="AF6374" s="2" t="s">
        <v>17390</v>
      </c>
      <c r="AG6374" s="2" t="s">
        <v>2998</v>
      </c>
      <c r="AH6374" s="2" t="s">
        <v>17088</v>
      </c>
    </row>
    <row r="6375" spans="24:34" x14ac:dyDescent="0.4">
      <c r="X6375" s="2" t="s">
        <v>435</v>
      </c>
      <c r="Y6375" s="2">
        <v>1952</v>
      </c>
      <c r="Z6375" s="2">
        <v>3833</v>
      </c>
      <c r="AA6375" s="2">
        <v>5</v>
      </c>
      <c r="AB6375" s="2">
        <v>2</v>
      </c>
      <c r="AC6375" s="2">
        <v>383.3</v>
      </c>
      <c r="AE6375" s="2" t="s">
        <v>11811</v>
      </c>
      <c r="AF6375" s="2" t="s">
        <v>17390</v>
      </c>
      <c r="AG6375" s="2" t="s">
        <v>2998</v>
      </c>
      <c r="AH6375" s="2" t="s">
        <v>17400</v>
      </c>
    </row>
    <row r="6376" spans="24:34" x14ac:dyDescent="0.4">
      <c r="X6376" s="2" t="s">
        <v>11818</v>
      </c>
      <c r="Y6376" s="2">
        <v>1925</v>
      </c>
      <c r="Z6376" s="2">
        <v>2794.8</v>
      </c>
      <c r="AA6376" s="2">
        <v>105</v>
      </c>
      <c r="AB6376" s="2">
        <v>4</v>
      </c>
      <c r="AC6376" s="2">
        <v>2449.71</v>
      </c>
      <c r="AE6376" s="2" t="s">
        <v>11812</v>
      </c>
      <c r="AF6376" s="2" t="s">
        <v>17390</v>
      </c>
      <c r="AG6376" s="2" t="s">
        <v>2998</v>
      </c>
      <c r="AH6376" s="2" t="s">
        <v>17088</v>
      </c>
    </row>
    <row r="6377" spans="24:34" x14ac:dyDescent="0.4">
      <c r="X6377" s="2" t="s">
        <v>11819</v>
      </c>
      <c r="Y6377" s="2">
        <v>1930</v>
      </c>
      <c r="Z6377" s="2">
        <v>2772.86</v>
      </c>
      <c r="AA6377" s="2">
        <v>83</v>
      </c>
      <c r="AB6377" s="2">
        <v>4</v>
      </c>
      <c r="AC6377" s="2">
        <v>2586.9</v>
      </c>
      <c r="AE6377" s="2" t="s">
        <v>11813</v>
      </c>
      <c r="AF6377" s="2" t="s">
        <v>17390</v>
      </c>
      <c r="AG6377" s="2" t="s">
        <v>2998</v>
      </c>
      <c r="AH6377" s="2" t="s">
        <v>17393</v>
      </c>
    </row>
    <row r="6378" spans="24:34" x14ac:dyDescent="0.4">
      <c r="X6378" s="2" t="s">
        <v>11820</v>
      </c>
      <c r="Y6378" s="2">
        <v>1929</v>
      </c>
      <c r="Z6378" s="2">
        <v>2912.91</v>
      </c>
      <c r="AA6378" s="2">
        <v>99</v>
      </c>
      <c r="AB6378" s="2">
        <v>4</v>
      </c>
      <c r="AC6378" s="2">
        <v>2492.91</v>
      </c>
      <c r="AE6378" s="2" t="s">
        <v>2064</v>
      </c>
      <c r="AF6378" s="2" t="s">
        <v>17390</v>
      </c>
      <c r="AG6378" s="2" t="s">
        <v>2998</v>
      </c>
      <c r="AH6378" s="2" t="s">
        <v>17088</v>
      </c>
    </row>
    <row r="6379" spans="24:34" x14ac:dyDescent="0.4">
      <c r="X6379" s="2" t="s">
        <v>11822</v>
      </c>
      <c r="Y6379" s="2">
        <v>1928</v>
      </c>
      <c r="Z6379" s="2">
        <v>402.43</v>
      </c>
      <c r="AA6379" s="2">
        <v>23</v>
      </c>
      <c r="AB6379" s="2">
        <v>2</v>
      </c>
      <c r="AC6379" s="2">
        <v>402.43</v>
      </c>
      <c r="AE6379" s="2" t="s">
        <v>11814</v>
      </c>
      <c r="AF6379" s="2" t="s">
        <v>17390</v>
      </c>
      <c r="AG6379" s="2" t="s">
        <v>2998</v>
      </c>
      <c r="AH6379" s="2" t="s">
        <v>17088</v>
      </c>
    </row>
    <row r="6380" spans="24:34" x14ac:dyDescent="0.4">
      <c r="X6380" s="2" t="s">
        <v>11823</v>
      </c>
      <c r="Y6380" s="2">
        <v>1928</v>
      </c>
      <c r="Z6380" s="2">
        <v>437</v>
      </c>
      <c r="AA6380" s="2">
        <v>21</v>
      </c>
      <c r="AB6380" s="2">
        <v>2</v>
      </c>
      <c r="AC6380" s="2">
        <v>437</v>
      </c>
      <c r="AE6380" s="2" t="s">
        <v>11816</v>
      </c>
      <c r="AF6380" s="2" t="s">
        <v>17390</v>
      </c>
      <c r="AG6380" s="2" t="s">
        <v>2998</v>
      </c>
      <c r="AH6380" s="2" t="s">
        <v>17400</v>
      </c>
    </row>
    <row r="6381" spans="24:34" x14ac:dyDescent="0.4">
      <c r="X6381" s="2" t="s">
        <v>11824</v>
      </c>
      <c r="Y6381" s="2">
        <v>1958</v>
      </c>
      <c r="Z6381" s="2">
        <v>417.2</v>
      </c>
      <c r="AA6381" s="2">
        <v>20</v>
      </c>
      <c r="AB6381" s="2">
        <v>2</v>
      </c>
      <c r="AC6381" s="2">
        <v>385.8</v>
      </c>
      <c r="AE6381" s="2" t="s">
        <v>11817</v>
      </c>
      <c r="AF6381" s="2" t="s">
        <v>17390</v>
      </c>
      <c r="AG6381" s="2" t="s">
        <v>2998</v>
      </c>
      <c r="AH6381" s="2" t="s">
        <v>17400</v>
      </c>
    </row>
    <row r="6382" spans="24:34" x14ac:dyDescent="0.4">
      <c r="X6382" s="2" t="s">
        <v>11825</v>
      </c>
      <c r="Y6382" s="2">
        <v>1958</v>
      </c>
      <c r="Z6382" s="2">
        <v>414.4</v>
      </c>
      <c r="AA6382" s="2">
        <v>10</v>
      </c>
      <c r="AB6382" s="2">
        <v>2</v>
      </c>
      <c r="AC6382" s="2">
        <v>384.1</v>
      </c>
      <c r="AE6382" s="2" t="s">
        <v>435</v>
      </c>
      <c r="AF6382" s="2" t="s">
        <v>17390</v>
      </c>
      <c r="AG6382" s="2" t="s">
        <v>2998</v>
      </c>
      <c r="AH6382" s="2" t="s">
        <v>17086</v>
      </c>
    </row>
    <row r="6383" spans="24:34" x14ac:dyDescent="0.4">
      <c r="X6383" s="2" t="s">
        <v>11826</v>
      </c>
      <c r="Y6383" s="2">
        <v>1967</v>
      </c>
      <c r="Z6383" s="2">
        <v>7605.1</v>
      </c>
      <c r="AA6383" s="2">
        <v>236</v>
      </c>
      <c r="AB6383" s="2">
        <v>5</v>
      </c>
      <c r="AC6383" s="2">
        <v>6022.0999999999995</v>
      </c>
      <c r="AE6383" s="2" t="s">
        <v>11818</v>
      </c>
      <c r="AF6383" s="2" t="s">
        <v>17390</v>
      </c>
      <c r="AG6383" s="2" t="s">
        <v>2998</v>
      </c>
      <c r="AH6383" s="2" t="s">
        <v>17413</v>
      </c>
    </row>
    <row r="6384" spans="24:34" x14ac:dyDescent="0.4">
      <c r="X6384" s="2" t="s">
        <v>11828</v>
      </c>
      <c r="Y6384" s="2">
        <v>1958</v>
      </c>
      <c r="Z6384" s="2">
        <v>419.8</v>
      </c>
      <c r="AA6384" s="2">
        <v>23</v>
      </c>
      <c r="AB6384" s="2">
        <v>2</v>
      </c>
      <c r="AC6384" s="2">
        <v>387.5</v>
      </c>
      <c r="AE6384" s="2" t="s">
        <v>11819</v>
      </c>
      <c r="AF6384" s="2" t="s">
        <v>17390</v>
      </c>
      <c r="AG6384" s="2" t="s">
        <v>2998</v>
      </c>
      <c r="AH6384" s="2" t="s">
        <v>17413</v>
      </c>
    </row>
    <row r="6385" spans="24:34" x14ac:dyDescent="0.4">
      <c r="X6385" s="2" t="s">
        <v>11829</v>
      </c>
      <c r="Y6385" s="2">
        <v>1958</v>
      </c>
      <c r="Z6385" s="2">
        <v>377.1</v>
      </c>
      <c r="AA6385" s="2">
        <v>18</v>
      </c>
      <c r="AB6385" s="2">
        <v>2</v>
      </c>
      <c r="AC6385" s="2">
        <v>377.1</v>
      </c>
      <c r="AE6385" s="2" t="s">
        <v>11820</v>
      </c>
      <c r="AF6385" s="2" t="s">
        <v>17390</v>
      </c>
      <c r="AG6385" s="2" t="s">
        <v>2998</v>
      </c>
      <c r="AH6385" s="2" t="s">
        <v>17413</v>
      </c>
    </row>
    <row r="6386" spans="24:34" x14ac:dyDescent="0.4">
      <c r="X6386" s="2" t="s">
        <v>11830</v>
      </c>
      <c r="Y6386" s="2">
        <v>1958</v>
      </c>
      <c r="Z6386" s="2">
        <v>411.1</v>
      </c>
      <c r="AA6386" s="2">
        <v>21</v>
      </c>
      <c r="AB6386" s="2">
        <v>2</v>
      </c>
      <c r="AC6386" s="2">
        <v>383.2</v>
      </c>
      <c r="AE6386" s="2" t="s">
        <v>11822</v>
      </c>
      <c r="AF6386" s="2" t="s">
        <v>17407</v>
      </c>
      <c r="AG6386" s="2" t="s">
        <v>2998</v>
      </c>
      <c r="AH6386" s="2" t="s">
        <v>17088</v>
      </c>
    </row>
    <row r="6387" spans="24:34" x14ac:dyDescent="0.4">
      <c r="X6387" s="2" t="s">
        <v>11831</v>
      </c>
      <c r="Y6387" s="2">
        <v>1965</v>
      </c>
      <c r="Z6387" s="2">
        <v>3294.68</v>
      </c>
      <c r="AA6387" s="2">
        <v>136</v>
      </c>
      <c r="AB6387" s="2">
        <v>5</v>
      </c>
      <c r="AC6387" s="2">
        <v>3105.4</v>
      </c>
      <c r="AE6387" s="2" t="s">
        <v>11823</v>
      </c>
      <c r="AF6387" s="2" t="s">
        <v>17407</v>
      </c>
      <c r="AG6387" s="2" t="s">
        <v>2998</v>
      </c>
      <c r="AH6387" s="2" t="s">
        <v>17088</v>
      </c>
    </row>
    <row r="6388" spans="24:34" x14ac:dyDescent="0.4">
      <c r="X6388" s="2" t="s">
        <v>451</v>
      </c>
      <c r="Y6388" s="2">
        <v>1968</v>
      </c>
      <c r="Z6388" s="2">
        <v>4390.6000000000004</v>
      </c>
      <c r="AA6388" s="2">
        <v>145</v>
      </c>
      <c r="AB6388" s="2">
        <v>5</v>
      </c>
      <c r="AC6388" s="2">
        <v>2267.6999999999998</v>
      </c>
      <c r="AE6388" s="2" t="s">
        <v>11824</v>
      </c>
      <c r="AF6388" s="2" t="s">
        <v>17390</v>
      </c>
      <c r="AG6388" s="2" t="s">
        <v>17698</v>
      </c>
      <c r="AH6388" s="2" t="s">
        <v>17086</v>
      </c>
    </row>
    <row r="6389" spans="24:34" x14ac:dyDescent="0.4">
      <c r="X6389" s="2" t="s">
        <v>11833</v>
      </c>
      <c r="Y6389" s="2">
        <v>1958</v>
      </c>
      <c r="Z6389" s="2">
        <v>399</v>
      </c>
      <c r="AA6389" s="2">
        <v>15</v>
      </c>
      <c r="AB6389" s="2">
        <v>2</v>
      </c>
      <c r="AC6389" s="2">
        <v>399</v>
      </c>
      <c r="AE6389" s="2" t="s">
        <v>11825</v>
      </c>
      <c r="AF6389" s="2" t="s">
        <v>17390</v>
      </c>
      <c r="AG6389" s="2" t="s">
        <v>17699</v>
      </c>
      <c r="AH6389" s="2" t="s">
        <v>17086</v>
      </c>
    </row>
    <row r="6390" spans="24:34" x14ac:dyDescent="0.4">
      <c r="X6390" s="2" t="s">
        <v>11834</v>
      </c>
      <c r="Y6390" s="2">
        <v>1958</v>
      </c>
      <c r="Z6390" s="2">
        <v>410.7</v>
      </c>
      <c r="AA6390" s="2">
        <v>20</v>
      </c>
      <c r="AB6390" s="2">
        <v>2</v>
      </c>
      <c r="AC6390" s="2">
        <v>380.3</v>
      </c>
      <c r="AE6390" s="2" t="s">
        <v>11826</v>
      </c>
      <c r="AF6390" s="2" t="s">
        <v>17390</v>
      </c>
      <c r="AG6390" s="2" t="s">
        <v>2998</v>
      </c>
      <c r="AH6390" s="2" t="s">
        <v>17392</v>
      </c>
    </row>
    <row r="6391" spans="24:34" x14ac:dyDescent="0.4">
      <c r="X6391" s="2" t="s">
        <v>11835</v>
      </c>
      <c r="Y6391" s="2">
        <v>1957</v>
      </c>
      <c r="Z6391" s="2">
        <v>380.2</v>
      </c>
      <c r="AA6391" s="2">
        <v>19</v>
      </c>
      <c r="AB6391" s="2">
        <v>2</v>
      </c>
      <c r="AC6391" s="2">
        <v>262.10000000000002</v>
      </c>
      <c r="AE6391" s="2" t="s">
        <v>11828</v>
      </c>
      <c r="AF6391" s="2" t="s">
        <v>17390</v>
      </c>
      <c r="AG6391" s="2" t="s">
        <v>17700</v>
      </c>
      <c r="AH6391" s="2" t="s">
        <v>17086</v>
      </c>
    </row>
    <row r="6392" spans="24:34" x14ac:dyDescent="0.4">
      <c r="X6392" s="2" t="s">
        <v>11836</v>
      </c>
      <c r="Y6392" s="2">
        <v>1958</v>
      </c>
      <c r="Z6392" s="2">
        <v>405.37</v>
      </c>
      <c r="AA6392" s="2">
        <v>21</v>
      </c>
      <c r="AB6392" s="2">
        <v>2</v>
      </c>
      <c r="AC6392" s="2">
        <v>405.37</v>
      </c>
      <c r="AE6392" s="2" t="s">
        <v>11829</v>
      </c>
      <c r="AF6392" s="2" t="s">
        <v>17390</v>
      </c>
      <c r="AG6392" s="2" t="s">
        <v>2998</v>
      </c>
      <c r="AH6392" s="2" t="s">
        <v>17086</v>
      </c>
    </row>
    <row r="6393" spans="24:34" x14ac:dyDescent="0.4">
      <c r="X6393" s="2" t="s">
        <v>11837</v>
      </c>
      <c r="Y6393" s="2">
        <v>1958</v>
      </c>
      <c r="Z6393" s="2">
        <v>419.5</v>
      </c>
      <c r="AA6393" s="2">
        <v>12</v>
      </c>
      <c r="AB6393" s="2">
        <v>2</v>
      </c>
      <c r="AC6393" s="2">
        <v>388.4</v>
      </c>
      <c r="AE6393" s="2" t="s">
        <v>11830</v>
      </c>
      <c r="AF6393" s="2" t="s">
        <v>17390</v>
      </c>
      <c r="AG6393" s="2" t="s">
        <v>17701</v>
      </c>
      <c r="AH6393" s="2" t="s">
        <v>17086</v>
      </c>
    </row>
    <row r="6394" spans="24:34" x14ac:dyDescent="0.4">
      <c r="X6394" s="2" t="s">
        <v>11838</v>
      </c>
      <c r="Y6394" s="2">
        <v>1959</v>
      </c>
      <c r="Z6394" s="2">
        <v>367.5</v>
      </c>
      <c r="AA6394" s="2">
        <v>14</v>
      </c>
      <c r="AB6394" s="2">
        <v>2</v>
      </c>
      <c r="AC6394" s="2">
        <v>367.5</v>
      </c>
      <c r="AE6394" s="2" t="s">
        <v>11831</v>
      </c>
      <c r="AF6394" s="2" t="s">
        <v>17390</v>
      </c>
      <c r="AG6394" s="2" t="s">
        <v>17702</v>
      </c>
      <c r="AH6394" s="2" t="s">
        <v>17393</v>
      </c>
    </row>
    <row r="6395" spans="24:34" x14ac:dyDescent="0.4">
      <c r="X6395" s="2" t="s">
        <v>11840</v>
      </c>
      <c r="Y6395" s="2">
        <v>1959</v>
      </c>
      <c r="Z6395" s="2">
        <v>306.5</v>
      </c>
      <c r="AA6395" s="2">
        <v>10</v>
      </c>
      <c r="AB6395" s="2">
        <v>2</v>
      </c>
      <c r="AC6395" s="2">
        <v>283.10000000000002</v>
      </c>
      <c r="AE6395" s="2" t="s">
        <v>451</v>
      </c>
      <c r="AF6395" s="2" t="s">
        <v>17390</v>
      </c>
      <c r="AG6395" s="2" t="s">
        <v>17703</v>
      </c>
      <c r="AH6395" s="2" t="s">
        <v>17393</v>
      </c>
    </row>
    <row r="6396" spans="24:34" x14ac:dyDescent="0.4">
      <c r="X6396" s="2" t="s">
        <v>11841</v>
      </c>
      <c r="Y6396" s="2">
        <v>1959</v>
      </c>
      <c r="Z6396" s="2">
        <v>307.39999999999998</v>
      </c>
      <c r="AA6396" s="2">
        <v>10</v>
      </c>
      <c r="AB6396" s="2">
        <v>2</v>
      </c>
      <c r="AC6396" s="2">
        <v>285.3</v>
      </c>
      <c r="AE6396" s="2" t="s">
        <v>11833</v>
      </c>
      <c r="AF6396" s="2" t="s">
        <v>17390</v>
      </c>
      <c r="AG6396" s="2" t="s">
        <v>2998</v>
      </c>
      <c r="AH6396" s="2" t="s">
        <v>17086</v>
      </c>
    </row>
    <row r="6397" spans="24:34" x14ac:dyDescent="0.4">
      <c r="X6397" s="2" t="s">
        <v>11842</v>
      </c>
      <c r="Y6397" s="2">
        <v>1959</v>
      </c>
      <c r="Z6397" s="2">
        <v>316.3</v>
      </c>
      <c r="AA6397" s="2">
        <v>12</v>
      </c>
      <c r="AB6397" s="2">
        <v>2</v>
      </c>
      <c r="AC6397" s="2">
        <v>316.3</v>
      </c>
      <c r="AE6397" s="2" t="s">
        <v>11834</v>
      </c>
      <c r="AF6397" s="2" t="s">
        <v>17390</v>
      </c>
      <c r="AG6397" s="2" t="s">
        <v>17704</v>
      </c>
      <c r="AH6397" s="2" t="s">
        <v>17086</v>
      </c>
    </row>
    <row r="6398" spans="24:34" x14ac:dyDescent="0.4">
      <c r="X6398" s="2" t="s">
        <v>402</v>
      </c>
      <c r="Y6398" s="2">
        <v>1959</v>
      </c>
      <c r="Z6398" s="2">
        <v>307.10000000000002</v>
      </c>
      <c r="AA6398" s="2">
        <v>18</v>
      </c>
      <c r="AB6398" s="2">
        <v>2</v>
      </c>
      <c r="AC6398" s="2">
        <v>200.8</v>
      </c>
      <c r="AE6398" s="2" t="s">
        <v>11835</v>
      </c>
      <c r="AF6398" s="2" t="s">
        <v>17390</v>
      </c>
      <c r="AG6398" s="2" t="s">
        <v>17705</v>
      </c>
      <c r="AH6398" s="2" t="s">
        <v>17086</v>
      </c>
    </row>
    <row r="6399" spans="24:34" x14ac:dyDescent="0.4">
      <c r="X6399" s="2" t="s">
        <v>11844</v>
      </c>
      <c r="Y6399" s="2">
        <v>1959</v>
      </c>
      <c r="Z6399" s="2">
        <v>315.10000000000002</v>
      </c>
      <c r="AA6399" s="2">
        <v>11</v>
      </c>
      <c r="AB6399" s="2">
        <v>2</v>
      </c>
      <c r="AC6399" s="2">
        <v>206.1</v>
      </c>
      <c r="AE6399" s="2" t="s">
        <v>11836</v>
      </c>
      <c r="AF6399" s="2" t="s">
        <v>17390</v>
      </c>
      <c r="AG6399" s="2" t="s">
        <v>2998</v>
      </c>
      <c r="AH6399" s="2" t="s">
        <v>17086</v>
      </c>
    </row>
    <row r="6400" spans="24:34" x14ac:dyDescent="0.4">
      <c r="X6400" s="2" t="s">
        <v>2065</v>
      </c>
      <c r="Y6400" s="2">
        <v>1961</v>
      </c>
      <c r="Z6400" s="2">
        <v>562.1</v>
      </c>
      <c r="AA6400" s="2">
        <v>32</v>
      </c>
      <c r="AB6400" s="2">
        <v>2</v>
      </c>
      <c r="AC6400" s="2">
        <v>389.5</v>
      </c>
      <c r="AE6400" s="2" t="s">
        <v>11837</v>
      </c>
      <c r="AF6400" s="2" t="s">
        <v>17390</v>
      </c>
      <c r="AG6400" s="2" t="s">
        <v>17706</v>
      </c>
      <c r="AH6400" s="2" t="s">
        <v>17086</v>
      </c>
    </row>
    <row r="6401" spans="24:34" x14ac:dyDescent="0.4">
      <c r="X6401" s="2" t="s">
        <v>11846</v>
      </c>
      <c r="Y6401" s="2">
        <v>1961</v>
      </c>
      <c r="Z6401" s="2">
        <v>281.89999999999998</v>
      </c>
      <c r="AA6401" s="2">
        <v>11</v>
      </c>
      <c r="AB6401" s="2">
        <v>2</v>
      </c>
      <c r="AC6401" s="2">
        <v>190.3</v>
      </c>
      <c r="AE6401" s="2" t="s">
        <v>11838</v>
      </c>
      <c r="AF6401" s="2" t="s">
        <v>17390</v>
      </c>
      <c r="AG6401" s="2" t="s">
        <v>17707</v>
      </c>
      <c r="AH6401" s="2" t="s">
        <v>17086</v>
      </c>
    </row>
    <row r="6402" spans="24:34" x14ac:dyDescent="0.4">
      <c r="X6402" s="2" t="s">
        <v>11847</v>
      </c>
      <c r="Y6402" s="2">
        <v>1960</v>
      </c>
      <c r="Z6402" s="2">
        <v>609.29999999999995</v>
      </c>
      <c r="AA6402" s="2">
        <v>31</v>
      </c>
      <c r="AB6402" s="2">
        <v>2</v>
      </c>
      <c r="AC6402" s="2">
        <v>566.4</v>
      </c>
      <c r="AE6402" s="2" t="s">
        <v>11840</v>
      </c>
      <c r="AF6402" s="2" t="s">
        <v>17390</v>
      </c>
      <c r="AG6402" s="2" t="s">
        <v>17708</v>
      </c>
      <c r="AH6402" s="2" t="s">
        <v>17086</v>
      </c>
    </row>
    <row r="6403" spans="24:34" x14ac:dyDescent="0.4">
      <c r="X6403" s="2" t="s">
        <v>11848</v>
      </c>
      <c r="Y6403" s="2">
        <v>1961</v>
      </c>
      <c r="Z6403" s="2">
        <v>1072.2</v>
      </c>
      <c r="AA6403" s="2">
        <v>51</v>
      </c>
      <c r="AB6403" s="2">
        <v>3</v>
      </c>
      <c r="AC6403" s="2">
        <v>959.1</v>
      </c>
      <c r="AE6403" s="2" t="s">
        <v>11841</v>
      </c>
      <c r="AF6403" s="2" t="s">
        <v>17390</v>
      </c>
      <c r="AG6403" s="2" t="s">
        <v>17708</v>
      </c>
      <c r="AH6403" s="2" t="s">
        <v>17086</v>
      </c>
    </row>
    <row r="6404" spans="24:34" x14ac:dyDescent="0.4">
      <c r="X6404" s="2" t="s">
        <v>11849</v>
      </c>
      <c r="Y6404" s="2">
        <v>1961</v>
      </c>
      <c r="Z6404" s="2">
        <v>1076.4000000000001</v>
      </c>
      <c r="AA6404" s="2">
        <v>47</v>
      </c>
      <c r="AB6404" s="2">
        <v>3</v>
      </c>
      <c r="AC6404" s="2">
        <v>1004.5</v>
      </c>
      <c r="AE6404" s="2" t="s">
        <v>11842</v>
      </c>
      <c r="AF6404" s="2" t="s">
        <v>17390</v>
      </c>
      <c r="AG6404" s="2" t="s">
        <v>2998</v>
      </c>
      <c r="AH6404" s="2" t="s">
        <v>17086</v>
      </c>
    </row>
    <row r="6405" spans="24:34" x14ac:dyDescent="0.4">
      <c r="X6405" s="2" t="s">
        <v>2066</v>
      </c>
      <c r="Y6405" s="2">
        <v>1964</v>
      </c>
      <c r="Z6405" s="2">
        <v>278.60000000000002</v>
      </c>
      <c r="AA6405" s="2">
        <v>14</v>
      </c>
      <c r="AB6405" s="2">
        <v>2</v>
      </c>
      <c r="AC6405" s="2">
        <v>189.9</v>
      </c>
      <c r="AE6405" s="2" t="s">
        <v>402</v>
      </c>
      <c r="AF6405" s="2" t="s">
        <v>17390</v>
      </c>
      <c r="AG6405" s="2" t="s">
        <v>17709</v>
      </c>
      <c r="AH6405" s="2" t="s">
        <v>17086</v>
      </c>
    </row>
    <row r="6406" spans="24:34" x14ac:dyDescent="0.4">
      <c r="X6406" s="2" t="s">
        <v>11850</v>
      </c>
      <c r="Y6406" s="2">
        <v>1962</v>
      </c>
      <c r="Z6406" s="2">
        <v>971.3</v>
      </c>
      <c r="AA6406" s="2">
        <v>46</v>
      </c>
      <c r="AB6406" s="2">
        <v>3</v>
      </c>
      <c r="AC6406" s="2">
        <v>617.6</v>
      </c>
      <c r="AE6406" s="2" t="s">
        <v>11844</v>
      </c>
      <c r="AF6406" s="2" t="s">
        <v>17390</v>
      </c>
      <c r="AG6406" s="2" t="s">
        <v>17710</v>
      </c>
      <c r="AH6406" s="2" t="s">
        <v>17086</v>
      </c>
    </row>
    <row r="6407" spans="24:34" x14ac:dyDescent="0.4">
      <c r="X6407" s="2" t="s">
        <v>11851</v>
      </c>
      <c r="Y6407" s="2">
        <v>1931</v>
      </c>
      <c r="Z6407" s="2">
        <v>2034.4</v>
      </c>
      <c r="AA6407" s="2">
        <v>84</v>
      </c>
      <c r="AB6407" s="2">
        <v>4</v>
      </c>
      <c r="AC6407" s="2">
        <v>1970.8</v>
      </c>
      <c r="AE6407" s="2" t="s">
        <v>2065</v>
      </c>
      <c r="AF6407" s="2" t="s">
        <v>17390</v>
      </c>
      <c r="AG6407" s="2" t="s">
        <v>17711</v>
      </c>
      <c r="AH6407" s="2" t="s">
        <v>17088</v>
      </c>
    </row>
    <row r="6408" spans="24:34" x14ac:dyDescent="0.4">
      <c r="X6408" s="2" t="s">
        <v>11852</v>
      </c>
      <c r="Y6408" s="2">
        <v>1940</v>
      </c>
      <c r="Z6408" s="2">
        <v>3560</v>
      </c>
      <c r="AA6408" s="2">
        <v>59</v>
      </c>
      <c r="AB6408" s="2">
        <v>4</v>
      </c>
      <c r="AC6408" s="2">
        <v>3052.5</v>
      </c>
      <c r="AE6408" s="2" t="s">
        <v>11846</v>
      </c>
      <c r="AF6408" s="2" t="s">
        <v>17390</v>
      </c>
      <c r="AG6408" s="2" t="s">
        <v>17712</v>
      </c>
      <c r="AH6408" s="2" t="s">
        <v>17086</v>
      </c>
    </row>
    <row r="6409" spans="24:34" x14ac:dyDescent="0.4">
      <c r="X6409" s="2" t="s">
        <v>11853</v>
      </c>
      <c r="Y6409" s="2">
        <v>1937</v>
      </c>
      <c r="Z6409" s="2">
        <v>2924.25</v>
      </c>
      <c r="AA6409" s="2">
        <v>153</v>
      </c>
      <c r="AB6409" s="2">
        <v>4</v>
      </c>
      <c r="AC6409" s="2">
        <v>2381.6999999999998</v>
      </c>
      <c r="AE6409" s="2" t="s">
        <v>11847</v>
      </c>
      <c r="AF6409" s="2" t="s">
        <v>17390</v>
      </c>
      <c r="AG6409" s="2" t="s">
        <v>17712</v>
      </c>
      <c r="AH6409" s="2" t="s">
        <v>17088</v>
      </c>
    </row>
    <row r="6410" spans="24:34" x14ac:dyDescent="0.4">
      <c r="X6410" s="2" t="s">
        <v>2085</v>
      </c>
      <c r="Y6410" s="2">
        <v>1929</v>
      </c>
      <c r="Z6410" s="2">
        <v>2240.83</v>
      </c>
      <c r="AA6410" s="2">
        <v>90</v>
      </c>
      <c r="AB6410" s="2">
        <v>3</v>
      </c>
      <c r="AC6410" s="2">
        <v>2240.83</v>
      </c>
      <c r="AE6410" s="2" t="s">
        <v>11848</v>
      </c>
      <c r="AF6410" s="2" t="s">
        <v>17390</v>
      </c>
      <c r="AG6410" s="2" t="s">
        <v>17712</v>
      </c>
      <c r="AH6410" s="2" t="s">
        <v>17088</v>
      </c>
    </row>
    <row r="6411" spans="24:34" x14ac:dyDescent="0.4">
      <c r="X6411" s="2" t="s">
        <v>11854</v>
      </c>
      <c r="Y6411" s="2">
        <v>1991</v>
      </c>
      <c r="Z6411" s="2">
        <v>4345.8</v>
      </c>
      <c r="AA6411" s="2">
        <v>161</v>
      </c>
      <c r="AB6411" s="2">
        <v>9</v>
      </c>
      <c r="AC6411" s="2">
        <v>3869.1</v>
      </c>
      <c r="AE6411" s="2" t="s">
        <v>11849</v>
      </c>
      <c r="AF6411" s="2" t="s">
        <v>17390</v>
      </c>
      <c r="AG6411" s="2" t="s">
        <v>17713</v>
      </c>
      <c r="AH6411" s="2" t="s">
        <v>17088</v>
      </c>
    </row>
    <row r="6412" spans="24:34" x14ac:dyDescent="0.4">
      <c r="X6412" s="2" t="s">
        <v>2086</v>
      </c>
      <c r="Y6412" s="2">
        <v>1990</v>
      </c>
      <c r="Z6412" s="2">
        <v>4344</v>
      </c>
      <c r="AA6412" s="2">
        <v>169</v>
      </c>
      <c r="AB6412" s="2">
        <v>9</v>
      </c>
      <c r="AC6412" s="2">
        <v>3864.2</v>
      </c>
      <c r="AE6412" s="2" t="s">
        <v>2066</v>
      </c>
      <c r="AF6412" s="2" t="s">
        <v>17390</v>
      </c>
      <c r="AG6412" s="2" t="s">
        <v>17714</v>
      </c>
      <c r="AH6412" s="2" t="s">
        <v>17086</v>
      </c>
    </row>
    <row r="6413" spans="24:34" x14ac:dyDescent="0.4">
      <c r="X6413" s="2" t="s">
        <v>11855</v>
      </c>
      <c r="Y6413" s="2">
        <v>1988</v>
      </c>
      <c r="Z6413" s="2">
        <v>4409.1000000000004</v>
      </c>
      <c r="AA6413" s="2">
        <v>164</v>
      </c>
      <c r="AB6413" s="2">
        <v>9</v>
      </c>
      <c r="AC6413" s="2">
        <v>3905.3</v>
      </c>
      <c r="AE6413" s="2" t="s">
        <v>11850</v>
      </c>
      <c r="AF6413" s="2" t="s">
        <v>17390</v>
      </c>
      <c r="AG6413" s="2" t="s">
        <v>17715</v>
      </c>
      <c r="AH6413" s="2" t="s">
        <v>17088</v>
      </c>
    </row>
    <row r="6414" spans="24:34" x14ac:dyDescent="0.4">
      <c r="X6414" s="2" t="s">
        <v>2087</v>
      </c>
      <c r="Y6414" s="2">
        <v>1989</v>
      </c>
      <c r="Z6414" s="2">
        <v>4374.3</v>
      </c>
      <c r="AA6414" s="2">
        <v>153</v>
      </c>
      <c r="AB6414" s="2">
        <v>9</v>
      </c>
      <c r="AC6414" s="2">
        <v>3893.6</v>
      </c>
      <c r="AE6414" s="2" t="s">
        <v>11851</v>
      </c>
      <c r="AF6414" s="2" t="s">
        <v>17390</v>
      </c>
      <c r="AG6414" s="2" t="s">
        <v>2998</v>
      </c>
      <c r="AH6414" s="2" t="s">
        <v>17393</v>
      </c>
    </row>
    <row r="6415" spans="24:34" x14ac:dyDescent="0.4">
      <c r="X6415" s="2" t="s">
        <v>11856</v>
      </c>
      <c r="Y6415" s="2">
        <v>1988</v>
      </c>
      <c r="Z6415" s="2">
        <v>6864.2</v>
      </c>
      <c r="AA6415" s="2">
        <v>219</v>
      </c>
      <c r="AB6415" s="2">
        <v>5</v>
      </c>
      <c r="AC6415" s="2">
        <v>5115.6000000000004</v>
      </c>
      <c r="AE6415" s="2" t="s">
        <v>11852</v>
      </c>
      <c r="AF6415" s="2" t="s">
        <v>17390</v>
      </c>
      <c r="AG6415" s="2" t="s">
        <v>17716</v>
      </c>
      <c r="AH6415" s="2" t="s">
        <v>17413</v>
      </c>
    </row>
    <row r="6416" spans="24:34" x14ac:dyDescent="0.4">
      <c r="X6416" s="2" t="s">
        <v>11857</v>
      </c>
      <c r="Y6416" s="2">
        <v>1958</v>
      </c>
      <c r="Z6416" s="2">
        <v>412.4</v>
      </c>
      <c r="AA6416" s="2">
        <v>21</v>
      </c>
      <c r="AB6416" s="2">
        <v>2</v>
      </c>
      <c r="AC6416" s="2">
        <v>412.4</v>
      </c>
      <c r="AE6416" s="2" t="s">
        <v>11853</v>
      </c>
      <c r="AF6416" s="2" t="s">
        <v>17390</v>
      </c>
      <c r="AG6416" s="2" t="s">
        <v>2998</v>
      </c>
      <c r="AH6416" s="2" t="s">
        <v>17398</v>
      </c>
    </row>
    <row r="6417" spans="24:34" x14ac:dyDescent="0.4">
      <c r="X6417" s="2" t="s">
        <v>11858</v>
      </c>
      <c r="Y6417" s="2">
        <v>1958</v>
      </c>
      <c r="Z6417" s="2">
        <v>414.3</v>
      </c>
      <c r="AA6417" s="2">
        <v>15</v>
      </c>
      <c r="AB6417" s="2">
        <v>2</v>
      </c>
      <c r="AC6417" s="2">
        <v>260.60000000000002</v>
      </c>
      <c r="AE6417" s="2" t="s">
        <v>2085</v>
      </c>
      <c r="AF6417" s="2" t="s">
        <v>17390</v>
      </c>
      <c r="AG6417" s="2" t="s">
        <v>2998</v>
      </c>
      <c r="AH6417" s="2" t="s">
        <v>17413</v>
      </c>
    </row>
    <row r="6418" spans="24:34" x14ac:dyDescent="0.4">
      <c r="X6418" s="2" t="s">
        <v>11860</v>
      </c>
      <c r="Y6418" s="2">
        <v>1959</v>
      </c>
      <c r="Z6418" s="2">
        <v>416.5</v>
      </c>
      <c r="AA6418" s="2">
        <v>13</v>
      </c>
      <c r="AB6418" s="2">
        <v>2</v>
      </c>
      <c r="AC6418" s="2">
        <v>259.3</v>
      </c>
      <c r="AE6418" s="2" t="s">
        <v>11854</v>
      </c>
      <c r="AF6418" s="2" t="s">
        <v>17397</v>
      </c>
      <c r="AG6418" s="2" t="s">
        <v>2998</v>
      </c>
      <c r="AH6418" s="2" t="s">
        <v>17088</v>
      </c>
    </row>
    <row r="6419" spans="24:34" x14ac:dyDescent="0.4">
      <c r="X6419" s="2" t="s">
        <v>11863</v>
      </c>
      <c r="Y6419" s="2">
        <v>1959</v>
      </c>
      <c r="Z6419" s="2">
        <v>407.6</v>
      </c>
      <c r="AA6419" s="2">
        <v>19</v>
      </c>
      <c r="AB6419" s="2">
        <v>2</v>
      </c>
      <c r="AC6419" s="2">
        <v>376.8</v>
      </c>
      <c r="AE6419" s="2" t="s">
        <v>2086</v>
      </c>
      <c r="AF6419" s="2" t="s">
        <v>17397</v>
      </c>
      <c r="AG6419" s="2" t="s">
        <v>2998</v>
      </c>
      <c r="AH6419" s="2" t="s">
        <v>17088</v>
      </c>
    </row>
    <row r="6420" spans="24:34" x14ac:dyDescent="0.4">
      <c r="X6420" s="2" t="s">
        <v>410</v>
      </c>
      <c r="Y6420" s="2">
        <v>1959</v>
      </c>
      <c r="Z6420" s="2">
        <v>410.2</v>
      </c>
      <c r="AA6420" s="2">
        <v>21</v>
      </c>
      <c r="AB6420" s="2">
        <v>2</v>
      </c>
      <c r="AC6420" s="2">
        <v>410.2</v>
      </c>
      <c r="AE6420" s="2" t="s">
        <v>11855</v>
      </c>
      <c r="AF6420" s="2" t="s">
        <v>17397</v>
      </c>
      <c r="AG6420" s="2" t="s">
        <v>2998</v>
      </c>
      <c r="AH6420" s="2" t="s">
        <v>17088</v>
      </c>
    </row>
    <row r="6421" spans="24:34" x14ac:dyDescent="0.4">
      <c r="X6421" s="2" t="s">
        <v>11864</v>
      </c>
      <c r="Y6421" s="2">
        <v>1969</v>
      </c>
      <c r="Z6421" s="2">
        <v>6022.4</v>
      </c>
      <c r="AA6421" s="2">
        <v>166</v>
      </c>
      <c r="AB6421" s="2">
        <v>5</v>
      </c>
      <c r="AC6421" s="2">
        <v>4742.6000000000004</v>
      </c>
      <c r="AE6421" s="2" t="s">
        <v>2087</v>
      </c>
      <c r="AF6421" s="2" t="s">
        <v>17397</v>
      </c>
      <c r="AG6421" s="2" t="s">
        <v>2998</v>
      </c>
      <c r="AH6421" s="2" t="s">
        <v>17088</v>
      </c>
    </row>
    <row r="6422" spans="24:34" x14ac:dyDescent="0.4">
      <c r="X6422" s="2" t="s">
        <v>11865</v>
      </c>
      <c r="Y6422" s="2">
        <v>1970</v>
      </c>
      <c r="Z6422" s="2">
        <v>5946.3</v>
      </c>
      <c r="AA6422" s="2">
        <v>191</v>
      </c>
      <c r="AB6422" s="2">
        <v>5</v>
      </c>
      <c r="AC6422" s="2">
        <v>4796.2</v>
      </c>
      <c r="AE6422" s="2" t="s">
        <v>11856</v>
      </c>
      <c r="AF6422" s="2" t="s">
        <v>17390</v>
      </c>
      <c r="AG6422" s="2" t="s">
        <v>2998</v>
      </c>
      <c r="AH6422" s="2" t="s">
        <v>17398</v>
      </c>
    </row>
    <row r="6423" spans="24:34" x14ac:dyDescent="0.4">
      <c r="X6423" s="2" t="s">
        <v>11866</v>
      </c>
      <c r="Y6423" s="2">
        <v>1971</v>
      </c>
      <c r="Z6423" s="2">
        <v>3125.1</v>
      </c>
      <c r="AA6423" s="2">
        <v>139</v>
      </c>
      <c r="AB6423" s="2">
        <v>5</v>
      </c>
      <c r="AC6423" s="2">
        <v>3125.1</v>
      </c>
      <c r="AE6423" s="2" t="s">
        <v>11857</v>
      </c>
      <c r="AF6423" s="2" t="s">
        <v>17390</v>
      </c>
      <c r="AG6423" s="2" t="s">
        <v>2998</v>
      </c>
      <c r="AH6423" s="2" t="s">
        <v>17086</v>
      </c>
    </row>
    <row r="6424" spans="24:34" x14ac:dyDescent="0.4">
      <c r="X6424" s="2" t="s">
        <v>11867</v>
      </c>
      <c r="Y6424" s="2">
        <v>1971</v>
      </c>
      <c r="Z6424" s="2">
        <v>4518.3999999999996</v>
      </c>
      <c r="AA6424" s="2">
        <v>122</v>
      </c>
      <c r="AB6424" s="2">
        <v>5</v>
      </c>
      <c r="AC6424" s="2">
        <v>3123.1</v>
      </c>
      <c r="AE6424" s="2" t="s">
        <v>11858</v>
      </c>
      <c r="AF6424" s="2" t="s">
        <v>17390</v>
      </c>
      <c r="AG6424" s="2" t="s">
        <v>17717</v>
      </c>
      <c r="AH6424" s="2" t="s">
        <v>17086</v>
      </c>
    </row>
    <row r="6425" spans="24:34" x14ac:dyDescent="0.4">
      <c r="X6425" s="2" t="s">
        <v>11868</v>
      </c>
      <c r="Y6425" s="2">
        <v>1970</v>
      </c>
      <c r="Z6425" s="2">
        <v>4109.8</v>
      </c>
      <c r="AA6425" s="2">
        <v>150</v>
      </c>
      <c r="AB6425" s="2">
        <v>5</v>
      </c>
      <c r="AC6425" s="2">
        <v>3107.2</v>
      </c>
      <c r="AE6425" s="2" t="s">
        <v>11860</v>
      </c>
      <c r="AF6425" s="2" t="s">
        <v>17390</v>
      </c>
      <c r="AG6425" s="2" t="s">
        <v>17718</v>
      </c>
      <c r="AH6425" s="2" t="s">
        <v>17086</v>
      </c>
    </row>
    <row r="6426" spans="24:34" x14ac:dyDescent="0.4">
      <c r="X6426" s="2" t="s">
        <v>11870</v>
      </c>
      <c r="Y6426" s="2">
        <v>1977</v>
      </c>
      <c r="Z6426" s="2">
        <v>5758.7</v>
      </c>
      <c r="AA6426" s="2">
        <v>141</v>
      </c>
      <c r="AB6426" s="2">
        <v>5</v>
      </c>
      <c r="AC6426" s="2">
        <v>5758.7</v>
      </c>
      <c r="AE6426" s="2" t="s">
        <v>11863</v>
      </c>
      <c r="AF6426" s="2" t="s">
        <v>17390</v>
      </c>
      <c r="AG6426" s="2" t="s">
        <v>2998</v>
      </c>
      <c r="AH6426" s="2" t="s">
        <v>17086</v>
      </c>
    </row>
    <row r="6427" spans="24:34" x14ac:dyDescent="0.4">
      <c r="X6427" s="2" t="s">
        <v>11872</v>
      </c>
      <c r="Y6427" s="2">
        <v>1979</v>
      </c>
      <c r="Z6427" s="2">
        <v>5602.4</v>
      </c>
      <c r="AA6427" s="2">
        <v>156</v>
      </c>
      <c r="AB6427" s="2">
        <v>5</v>
      </c>
      <c r="AC6427" s="2">
        <v>4226</v>
      </c>
      <c r="AE6427" s="2" t="s">
        <v>410</v>
      </c>
      <c r="AF6427" s="2" t="s">
        <v>17390</v>
      </c>
      <c r="AG6427" s="2" t="s">
        <v>2998</v>
      </c>
      <c r="AH6427" s="2" t="s">
        <v>17086</v>
      </c>
    </row>
    <row r="6428" spans="24:34" x14ac:dyDescent="0.4">
      <c r="X6428" s="2" t="s">
        <v>11871</v>
      </c>
      <c r="Y6428" s="2">
        <v>1982</v>
      </c>
      <c r="Z6428" s="2">
        <v>3746.4</v>
      </c>
      <c r="AA6428" s="2">
        <v>111</v>
      </c>
      <c r="AB6428" s="2">
        <v>5</v>
      </c>
      <c r="AC6428" s="2">
        <v>2818.2</v>
      </c>
      <c r="AE6428" s="2" t="s">
        <v>11864</v>
      </c>
      <c r="AF6428" s="2" t="s">
        <v>17390</v>
      </c>
      <c r="AG6428" s="2" t="s">
        <v>2998</v>
      </c>
      <c r="AH6428" s="2" t="s">
        <v>17398</v>
      </c>
    </row>
    <row r="6429" spans="24:34" x14ac:dyDescent="0.4">
      <c r="X6429" s="2" t="s">
        <v>11873</v>
      </c>
      <c r="Y6429" s="2">
        <v>1984</v>
      </c>
      <c r="Z6429" s="2">
        <v>3925.2</v>
      </c>
      <c r="AA6429" s="2">
        <v>156</v>
      </c>
      <c r="AB6429" s="2">
        <v>9</v>
      </c>
      <c r="AC6429" s="2">
        <v>3897.5</v>
      </c>
      <c r="AE6429" s="2" t="s">
        <v>11865</v>
      </c>
      <c r="AF6429" s="2" t="s">
        <v>17390</v>
      </c>
      <c r="AG6429" s="2" t="s">
        <v>2998</v>
      </c>
      <c r="AH6429" s="2" t="s">
        <v>17398</v>
      </c>
    </row>
    <row r="6430" spans="24:34" x14ac:dyDescent="0.4">
      <c r="X6430" s="2" t="s">
        <v>2088</v>
      </c>
      <c r="Y6430" s="2">
        <v>1965</v>
      </c>
      <c r="Z6430" s="2">
        <v>3205.89</v>
      </c>
      <c r="AA6430" s="2">
        <v>143</v>
      </c>
      <c r="AB6430" s="2">
        <v>5</v>
      </c>
      <c r="AC6430" s="2">
        <v>3205.89</v>
      </c>
      <c r="AE6430" s="2" t="s">
        <v>11866</v>
      </c>
      <c r="AF6430" s="2" t="s">
        <v>17390</v>
      </c>
      <c r="AG6430" s="2" t="s">
        <v>2998</v>
      </c>
      <c r="AH6430" s="2" t="s">
        <v>17393</v>
      </c>
    </row>
    <row r="6431" spans="24:34" x14ac:dyDescent="0.4">
      <c r="X6431" s="2" t="s">
        <v>11875</v>
      </c>
      <c r="Y6431" s="2">
        <v>1963</v>
      </c>
      <c r="Z6431" s="2">
        <v>3231.2</v>
      </c>
      <c r="AA6431" s="2">
        <v>107</v>
      </c>
      <c r="AB6431" s="2">
        <v>5</v>
      </c>
      <c r="AC6431" s="2">
        <v>3225.9</v>
      </c>
      <c r="AE6431" s="2" t="s">
        <v>11867</v>
      </c>
      <c r="AF6431" s="2" t="s">
        <v>17390</v>
      </c>
      <c r="AG6431" s="2" t="s">
        <v>2998</v>
      </c>
      <c r="AH6431" s="2" t="s">
        <v>17393</v>
      </c>
    </row>
    <row r="6432" spans="24:34" x14ac:dyDescent="0.4">
      <c r="X6432" s="2" t="s">
        <v>452</v>
      </c>
      <c r="Y6432" s="2">
        <v>1967</v>
      </c>
      <c r="Z6432" s="2">
        <v>5102.1499999999996</v>
      </c>
      <c r="AA6432" s="2">
        <v>162</v>
      </c>
      <c r="AB6432" s="2">
        <v>5</v>
      </c>
      <c r="AC6432" s="2">
        <v>5101.55</v>
      </c>
      <c r="AE6432" s="2" t="s">
        <v>11868</v>
      </c>
      <c r="AF6432" s="2" t="s">
        <v>17390</v>
      </c>
      <c r="AG6432" s="2" t="s">
        <v>2998</v>
      </c>
      <c r="AH6432" s="2" t="s">
        <v>17393</v>
      </c>
    </row>
    <row r="6433" spans="24:34" x14ac:dyDescent="0.4">
      <c r="X6433" s="2" t="s">
        <v>453</v>
      </c>
      <c r="Y6433" s="2">
        <v>1967</v>
      </c>
      <c r="Z6433" s="2">
        <v>3161.5</v>
      </c>
      <c r="AA6433" s="2">
        <v>116</v>
      </c>
      <c r="AB6433" s="2">
        <v>5</v>
      </c>
      <c r="AC6433" s="2">
        <v>3161.5</v>
      </c>
      <c r="AE6433" s="2" t="s">
        <v>11870</v>
      </c>
      <c r="AF6433" s="2" t="s">
        <v>17390</v>
      </c>
      <c r="AG6433" s="2" t="s">
        <v>2998</v>
      </c>
      <c r="AH6433" s="2" t="s">
        <v>17398</v>
      </c>
    </row>
    <row r="6434" spans="24:34" x14ac:dyDescent="0.4">
      <c r="X6434" s="2" t="s">
        <v>436</v>
      </c>
      <c r="Y6434" s="2">
        <v>1943</v>
      </c>
      <c r="Z6434" s="2">
        <v>326.3</v>
      </c>
      <c r="AA6434" s="2">
        <v>20</v>
      </c>
      <c r="AB6434" s="2">
        <v>2</v>
      </c>
      <c r="AC6434" s="2">
        <v>326.3</v>
      </c>
      <c r="AE6434" s="2" t="s">
        <v>11871</v>
      </c>
      <c r="AF6434" s="2" t="s">
        <v>17390</v>
      </c>
      <c r="AG6434" s="2" t="s">
        <v>2998</v>
      </c>
      <c r="AH6434" s="2" t="s">
        <v>17393</v>
      </c>
    </row>
    <row r="6435" spans="24:34" x14ac:dyDescent="0.4">
      <c r="X6435" s="2" t="s">
        <v>11877</v>
      </c>
      <c r="Y6435" s="2">
        <v>1949</v>
      </c>
      <c r="Z6435" s="2">
        <v>436.8</v>
      </c>
      <c r="AA6435" s="2">
        <v>21</v>
      </c>
      <c r="AB6435" s="2">
        <v>2</v>
      </c>
      <c r="AC6435" s="2">
        <v>436.8</v>
      </c>
      <c r="AE6435" s="2" t="s">
        <v>11872</v>
      </c>
      <c r="AF6435" s="2" t="s">
        <v>17390</v>
      </c>
      <c r="AG6435" s="2" t="s">
        <v>2998</v>
      </c>
      <c r="AH6435" s="2" t="s">
        <v>17398</v>
      </c>
    </row>
    <row r="6436" spans="24:34" x14ac:dyDescent="0.4">
      <c r="X6436" s="2" t="s">
        <v>437</v>
      </c>
      <c r="Y6436" s="2">
        <v>1948</v>
      </c>
      <c r="Z6436" s="2">
        <v>447.5</v>
      </c>
      <c r="AA6436" s="2">
        <v>21</v>
      </c>
      <c r="AB6436" s="2">
        <v>2</v>
      </c>
      <c r="AC6436" s="2">
        <v>368.08</v>
      </c>
      <c r="AE6436" s="2" t="s">
        <v>11873</v>
      </c>
      <c r="AF6436" s="2" t="s">
        <v>17397</v>
      </c>
      <c r="AG6436" s="2" t="s">
        <v>2998</v>
      </c>
      <c r="AH6436" s="2" t="s">
        <v>17088</v>
      </c>
    </row>
    <row r="6437" spans="24:34" x14ac:dyDescent="0.4">
      <c r="X6437" s="2" t="s">
        <v>11880</v>
      </c>
      <c r="Y6437" s="2">
        <v>1959</v>
      </c>
      <c r="Z6437" s="2">
        <v>1142</v>
      </c>
      <c r="AA6437" s="2">
        <v>42</v>
      </c>
      <c r="AB6437" s="2">
        <v>3</v>
      </c>
      <c r="AC6437" s="2">
        <v>934</v>
      </c>
      <c r="AE6437" s="2" t="s">
        <v>2088</v>
      </c>
      <c r="AF6437" s="2" t="s">
        <v>17390</v>
      </c>
      <c r="AG6437" s="2" t="s">
        <v>2998</v>
      </c>
      <c r="AH6437" s="2" t="s">
        <v>17393</v>
      </c>
    </row>
    <row r="6438" spans="24:34" x14ac:dyDescent="0.4">
      <c r="X6438" s="2" t="s">
        <v>11882</v>
      </c>
      <c r="Y6438" s="2">
        <v>1959</v>
      </c>
      <c r="Z6438" s="2">
        <v>1100.9000000000001</v>
      </c>
      <c r="AA6438" s="2">
        <v>46</v>
      </c>
      <c r="AB6438" s="2">
        <v>3</v>
      </c>
      <c r="AC6438" s="2">
        <v>945.7</v>
      </c>
      <c r="AE6438" s="2" t="s">
        <v>11875</v>
      </c>
      <c r="AF6438" s="2" t="s">
        <v>17390</v>
      </c>
      <c r="AG6438" s="2" t="s">
        <v>2998</v>
      </c>
      <c r="AH6438" s="2" t="s">
        <v>17393</v>
      </c>
    </row>
    <row r="6439" spans="24:34" x14ac:dyDescent="0.4">
      <c r="X6439" s="2" t="s">
        <v>11883</v>
      </c>
      <c r="Y6439" s="2">
        <v>1936</v>
      </c>
      <c r="Z6439" s="2">
        <v>2424.8000000000002</v>
      </c>
      <c r="AA6439" s="2">
        <v>62</v>
      </c>
      <c r="AB6439" s="2">
        <v>4</v>
      </c>
      <c r="AC6439" s="2">
        <v>2424.8000000000002</v>
      </c>
      <c r="AE6439" s="2" t="s">
        <v>452</v>
      </c>
      <c r="AF6439" s="2" t="s">
        <v>17390</v>
      </c>
      <c r="AG6439" s="2" t="s">
        <v>2998</v>
      </c>
      <c r="AH6439" s="2" t="s">
        <v>17398</v>
      </c>
    </row>
    <row r="6440" spans="24:34" x14ac:dyDescent="0.4">
      <c r="X6440" s="2" t="s">
        <v>11884</v>
      </c>
      <c r="Y6440" s="2">
        <v>1937</v>
      </c>
      <c r="Z6440" s="2">
        <v>639</v>
      </c>
      <c r="AA6440" s="2">
        <v>21</v>
      </c>
      <c r="AB6440" s="2">
        <v>2</v>
      </c>
      <c r="AC6440" s="2">
        <v>512.30999999999995</v>
      </c>
      <c r="AE6440" s="2" t="s">
        <v>453</v>
      </c>
      <c r="AF6440" s="2" t="s">
        <v>17390</v>
      </c>
      <c r="AG6440" s="2" t="s">
        <v>2998</v>
      </c>
      <c r="AH6440" s="2" t="s">
        <v>17393</v>
      </c>
    </row>
    <row r="6441" spans="24:34" x14ac:dyDescent="0.4">
      <c r="X6441" s="2" t="s">
        <v>11885</v>
      </c>
      <c r="Y6441" s="2">
        <v>1937</v>
      </c>
      <c r="Z6441" s="2">
        <v>639</v>
      </c>
      <c r="AA6441" s="2">
        <v>21</v>
      </c>
      <c r="AB6441" s="2">
        <v>2</v>
      </c>
      <c r="AC6441" s="2">
        <v>481.42</v>
      </c>
      <c r="AE6441" s="2" t="s">
        <v>436</v>
      </c>
      <c r="AF6441" s="2" t="s">
        <v>17407</v>
      </c>
      <c r="AG6441" s="2" t="s">
        <v>2998</v>
      </c>
      <c r="AH6441" s="2" t="s">
        <v>17088</v>
      </c>
    </row>
    <row r="6442" spans="24:34" x14ac:dyDescent="0.4">
      <c r="X6442" s="2" t="s">
        <v>11886</v>
      </c>
      <c r="Y6442" s="2">
        <v>1959</v>
      </c>
      <c r="Z6442" s="2">
        <v>1153.0999999999999</v>
      </c>
      <c r="AA6442" s="2">
        <v>35</v>
      </c>
      <c r="AB6442" s="2">
        <v>3</v>
      </c>
      <c r="AC6442" s="2">
        <v>950.3</v>
      </c>
      <c r="AE6442" s="2" t="s">
        <v>11877</v>
      </c>
      <c r="AF6442" s="2" t="s">
        <v>17407</v>
      </c>
      <c r="AG6442" s="2" t="s">
        <v>2998</v>
      </c>
      <c r="AH6442" s="2" t="s">
        <v>17088</v>
      </c>
    </row>
    <row r="6443" spans="24:34" x14ac:dyDescent="0.4">
      <c r="X6443" s="2" t="s">
        <v>11887</v>
      </c>
      <c r="Y6443" s="2">
        <v>1959</v>
      </c>
      <c r="Z6443" s="2">
        <v>1364</v>
      </c>
      <c r="AA6443" s="2">
        <v>38</v>
      </c>
      <c r="AB6443" s="2">
        <v>3</v>
      </c>
      <c r="AC6443" s="2">
        <v>975.1</v>
      </c>
      <c r="AE6443" s="2" t="s">
        <v>437</v>
      </c>
      <c r="AF6443" s="2" t="s">
        <v>17429</v>
      </c>
      <c r="AG6443" s="2" t="s">
        <v>2998</v>
      </c>
      <c r="AH6443" s="2" t="s">
        <v>17088</v>
      </c>
    </row>
    <row r="6444" spans="24:34" x14ac:dyDescent="0.4">
      <c r="X6444" s="2" t="s">
        <v>11888</v>
      </c>
      <c r="Y6444" s="2">
        <v>1962</v>
      </c>
      <c r="Z6444" s="2">
        <v>435.3</v>
      </c>
      <c r="AA6444" s="2">
        <v>17</v>
      </c>
      <c r="AB6444" s="2">
        <v>2</v>
      </c>
      <c r="AC6444" s="2">
        <v>435.3</v>
      </c>
      <c r="AE6444" s="2" t="s">
        <v>11880</v>
      </c>
      <c r="AF6444" s="2" t="s">
        <v>17390</v>
      </c>
      <c r="AG6444" s="2" t="s">
        <v>2998</v>
      </c>
      <c r="AH6444" s="2" t="s">
        <v>17088</v>
      </c>
    </row>
    <row r="6445" spans="24:34" x14ac:dyDescent="0.4">
      <c r="X6445" s="2" t="s">
        <v>11889</v>
      </c>
      <c r="Y6445" s="2">
        <v>1969</v>
      </c>
      <c r="Z6445" s="2">
        <v>426.9</v>
      </c>
      <c r="AA6445" s="2">
        <v>20</v>
      </c>
      <c r="AB6445" s="2">
        <v>2</v>
      </c>
      <c r="AC6445" s="2">
        <v>426.9</v>
      </c>
      <c r="AE6445" s="2" t="s">
        <v>11882</v>
      </c>
      <c r="AF6445" s="2" t="s">
        <v>17390</v>
      </c>
      <c r="AG6445" s="2" t="s">
        <v>2998</v>
      </c>
      <c r="AH6445" s="2" t="s">
        <v>17088</v>
      </c>
    </row>
    <row r="6446" spans="24:34" x14ac:dyDescent="0.4">
      <c r="X6446" s="2" t="s">
        <v>11890</v>
      </c>
      <c r="Y6446" s="2">
        <v>1963</v>
      </c>
      <c r="Z6446" s="2">
        <v>452</v>
      </c>
      <c r="AA6446" s="2">
        <v>21</v>
      </c>
      <c r="AB6446" s="2">
        <v>2</v>
      </c>
      <c r="AC6446" s="2">
        <v>452</v>
      </c>
      <c r="AE6446" s="2" t="s">
        <v>11883</v>
      </c>
      <c r="AF6446" s="2" t="s">
        <v>17403</v>
      </c>
      <c r="AG6446" s="2" t="s">
        <v>2998</v>
      </c>
      <c r="AH6446" s="2" t="s">
        <v>17088</v>
      </c>
    </row>
    <row r="6447" spans="24:34" x14ac:dyDescent="0.4">
      <c r="X6447" s="2" t="s">
        <v>11891</v>
      </c>
      <c r="Y6447" s="2">
        <v>1962</v>
      </c>
      <c r="Z6447" s="2">
        <v>400</v>
      </c>
      <c r="AA6447" s="2">
        <v>21</v>
      </c>
      <c r="AB6447" s="2">
        <v>2</v>
      </c>
      <c r="AC6447" s="2">
        <v>400</v>
      </c>
      <c r="AE6447" s="2" t="s">
        <v>11884</v>
      </c>
      <c r="AF6447" s="2" t="s">
        <v>17407</v>
      </c>
      <c r="AG6447" s="2" t="s">
        <v>2998</v>
      </c>
      <c r="AH6447" s="2" t="s">
        <v>17088</v>
      </c>
    </row>
    <row r="6448" spans="24:34" x14ac:dyDescent="0.4">
      <c r="X6448" s="2" t="s">
        <v>11892</v>
      </c>
      <c r="Y6448" s="2">
        <v>1962</v>
      </c>
      <c r="Z6448" s="2">
        <v>422.1</v>
      </c>
      <c r="AA6448" s="2">
        <v>21</v>
      </c>
      <c r="AB6448" s="2">
        <v>2</v>
      </c>
      <c r="AC6448" s="2">
        <v>422.1</v>
      </c>
      <c r="AE6448" s="2" t="s">
        <v>11885</v>
      </c>
      <c r="AF6448" s="2" t="s">
        <v>17407</v>
      </c>
      <c r="AG6448" s="2" t="s">
        <v>2998</v>
      </c>
      <c r="AH6448" s="2" t="s">
        <v>17088</v>
      </c>
    </row>
    <row r="6449" spans="24:34" x14ac:dyDescent="0.4">
      <c r="X6449" s="2" t="s">
        <v>11893</v>
      </c>
      <c r="Y6449" s="2">
        <v>1962</v>
      </c>
      <c r="Z6449" s="2">
        <v>433</v>
      </c>
      <c r="AA6449" s="2">
        <v>22</v>
      </c>
      <c r="AB6449" s="2">
        <v>2</v>
      </c>
      <c r="AC6449" s="2">
        <v>433</v>
      </c>
      <c r="AE6449" s="2" t="s">
        <v>11886</v>
      </c>
      <c r="AF6449" s="2" t="s">
        <v>17390</v>
      </c>
      <c r="AG6449" s="2" t="s">
        <v>2998</v>
      </c>
      <c r="AH6449" s="2" t="s">
        <v>17086</v>
      </c>
    </row>
    <row r="6450" spans="24:34" x14ac:dyDescent="0.4">
      <c r="X6450" s="2" t="s">
        <v>11894</v>
      </c>
      <c r="Y6450" s="2">
        <v>1961</v>
      </c>
      <c r="Z6450" s="2">
        <v>395.6</v>
      </c>
      <c r="AA6450" s="2">
        <v>21</v>
      </c>
      <c r="AB6450" s="2">
        <v>2</v>
      </c>
      <c r="AC6450" s="2">
        <v>395.6</v>
      </c>
      <c r="AE6450" s="2" t="s">
        <v>11887</v>
      </c>
      <c r="AF6450" s="2" t="s">
        <v>17390</v>
      </c>
      <c r="AG6450" s="2" t="s">
        <v>2998</v>
      </c>
      <c r="AH6450" s="2" t="s">
        <v>17088</v>
      </c>
    </row>
    <row r="6451" spans="24:34" x14ac:dyDescent="0.4">
      <c r="X6451" s="2" t="s">
        <v>11895</v>
      </c>
      <c r="Y6451" s="2">
        <v>1962</v>
      </c>
      <c r="Z6451" s="2">
        <v>449.4</v>
      </c>
      <c r="AA6451" s="2">
        <v>21</v>
      </c>
      <c r="AB6451" s="2">
        <v>2</v>
      </c>
      <c r="AC6451" s="2">
        <v>449.4</v>
      </c>
      <c r="AE6451" s="2" t="s">
        <v>11888</v>
      </c>
      <c r="AF6451" s="2" t="s">
        <v>17390</v>
      </c>
      <c r="AG6451" s="2" t="s">
        <v>2998</v>
      </c>
      <c r="AH6451" s="2" t="s">
        <v>17086</v>
      </c>
    </row>
    <row r="6452" spans="24:34" x14ac:dyDescent="0.4">
      <c r="X6452" s="2" t="s">
        <v>11896</v>
      </c>
      <c r="Y6452" s="2">
        <v>1986</v>
      </c>
      <c r="Z6452" s="2">
        <v>570.4</v>
      </c>
      <c r="AA6452" s="2">
        <v>31</v>
      </c>
      <c r="AB6452" s="2">
        <v>2</v>
      </c>
      <c r="AC6452" s="2">
        <v>570.4</v>
      </c>
      <c r="AE6452" s="2" t="s">
        <v>11889</v>
      </c>
      <c r="AF6452" s="2" t="s">
        <v>17390</v>
      </c>
      <c r="AG6452" s="2" t="s">
        <v>2998</v>
      </c>
      <c r="AH6452" s="2" t="s">
        <v>17086</v>
      </c>
    </row>
    <row r="6453" spans="24:34" x14ac:dyDescent="0.4">
      <c r="X6453" s="2" t="s">
        <v>11897</v>
      </c>
      <c r="Y6453" s="2">
        <v>1992</v>
      </c>
      <c r="Z6453" s="2">
        <v>7946.05</v>
      </c>
      <c r="AA6453" s="2">
        <v>386</v>
      </c>
      <c r="AB6453" s="2">
        <v>10</v>
      </c>
      <c r="AC6453" s="2">
        <v>7946.05</v>
      </c>
      <c r="AE6453" s="2" t="s">
        <v>11890</v>
      </c>
      <c r="AF6453" s="2" t="s">
        <v>17390</v>
      </c>
      <c r="AG6453" s="2" t="s">
        <v>2998</v>
      </c>
      <c r="AH6453" s="2" t="s">
        <v>17086</v>
      </c>
    </row>
    <row r="6454" spans="24:34" x14ac:dyDescent="0.4">
      <c r="X6454" s="2" t="s">
        <v>11898</v>
      </c>
      <c r="Y6454" s="2">
        <v>1993</v>
      </c>
      <c r="Z6454" s="2">
        <v>2337.6</v>
      </c>
      <c r="AA6454" s="2">
        <v>125</v>
      </c>
      <c r="AB6454" s="2">
        <v>6</v>
      </c>
      <c r="AC6454" s="2">
        <v>2309.9</v>
      </c>
      <c r="AE6454" s="2" t="s">
        <v>11891</v>
      </c>
      <c r="AF6454" s="2" t="s">
        <v>17390</v>
      </c>
      <c r="AG6454" s="2" t="s">
        <v>2998</v>
      </c>
      <c r="AH6454" s="2" t="s">
        <v>17086</v>
      </c>
    </row>
    <row r="6455" spans="24:34" x14ac:dyDescent="0.4">
      <c r="X6455" s="2" t="s">
        <v>454</v>
      </c>
      <c r="Y6455" s="2">
        <v>1968</v>
      </c>
      <c r="Z6455" s="2">
        <v>4146.6000000000004</v>
      </c>
      <c r="AA6455" s="2">
        <v>75</v>
      </c>
      <c r="AB6455" s="2">
        <v>5</v>
      </c>
      <c r="AC6455" s="2">
        <v>3271</v>
      </c>
      <c r="AE6455" s="2" t="s">
        <v>11892</v>
      </c>
      <c r="AF6455" s="2" t="s">
        <v>17390</v>
      </c>
      <c r="AG6455" s="2" t="s">
        <v>2998</v>
      </c>
      <c r="AH6455" s="2" t="s">
        <v>17086</v>
      </c>
    </row>
    <row r="6456" spans="24:34" x14ac:dyDescent="0.4">
      <c r="X6456" s="2" t="s">
        <v>11899</v>
      </c>
      <c r="Y6456" s="2">
        <v>2018</v>
      </c>
      <c r="Z6456" s="2">
        <v>11431.3</v>
      </c>
      <c r="AA6456" s="2">
        <v>260</v>
      </c>
      <c r="AB6456" s="2">
        <v>18</v>
      </c>
      <c r="AC6456" s="2">
        <v>7485.5</v>
      </c>
      <c r="AE6456" s="2" t="s">
        <v>11893</v>
      </c>
      <c r="AF6456" s="2" t="s">
        <v>17390</v>
      </c>
      <c r="AG6456" s="2" t="s">
        <v>2998</v>
      </c>
      <c r="AH6456" s="2" t="s">
        <v>17086</v>
      </c>
    </row>
    <row r="6457" spans="24:34" x14ac:dyDescent="0.4">
      <c r="X6457" s="2" t="s">
        <v>11900</v>
      </c>
      <c r="Y6457" s="2">
        <v>2018</v>
      </c>
      <c r="Z6457" s="2">
        <v>20550.2</v>
      </c>
      <c r="AA6457" s="2">
        <v>620</v>
      </c>
      <c r="AB6457" s="2">
        <v>17</v>
      </c>
      <c r="AC6457" s="2">
        <v>13185.2</v>
      </c>
      <c r="AE6457" s="2" t="s">
        <v>11894</v>
      </c>
      <c r="AF6457" s="2" t="s">
        <v>17390</v>
      </c>
      <c r="AG6457" s="2" t="s">
        <v>2998</v>
      </c>
      <c r="AH6457" s="2" t="s">
        <v>17086</v>
      </c>
    </row>
    <row r="6458" spans="24:34" x14ac:dyDescent="0.4">
      <c r="X6458" s="2" t="s">
        <v>11901</v>
      </c>
      <c r="Y6458" s="2">
        <v>2019</v>
      </c>
      <c r="Z6458" s="2">
        <v>6398.4</v>
      </c>
      <c r="AA6458" s="2">
        <v>89</v>
      </c>
      <c r="AB6458" s="2">
        <v>11</v>
      </c>
      <c r="AC6458" s="2">
        <v>6398.4</v>
      </c>
      <c r="AE6458" s="2" t="s">
        <v>11895</v>
      </c>
      <c r="AF6458" s="2" t="s">
        <v>17390</v>
      </c>
      <c r="AG6458" s="2" t="s">
        <v>2998</v>
      </c>
      <c r="AH6458" s="2" t="s">
        <v>17086</v>
      </c>
    </row>
    <row r="6459" spans="24:34" x14ac:dyDescent="0.4">
      <c r="X6459" s="2" t="s">
        <v>11902</v>
      </c>
      <c r="Y6459" s="2">
        <v>2017</v>
      </c>
      <c r="Z6459" s="2">
        <v>5727.7</v>
      </c>
      <c r="AA6459" s="2">
        <v>72</v>
      </c>
      <c r="AB6459" s="2">
        <v>7</v>
      </c>
      <c r="AC6459" s="2">
        <v>3920.8</v>
      </c>
      <c r="AE6459" s="2" t="s">
        <v>11896</v>
      </c>
      <c r="AF6459" s="2" t="s">
        <v>17390</v>
      </c>
      <c r="AG6459" s="2" t="s">
        <v>2998</v>
      </c>
      <c r="AH6459" s="2" t="s">
        <v>17088</v>
      </c>
    </row>
    <row r="6460" spans="24:34" x14ac:dyDescent="0.4">
      <c r="X6460" s="2" t="s">
        <v>11904</v>
      </c>
      <c r="Y6460" s="2">
        <v>1989</v>
      </c>
      <c r="Z6460" s="2">
        <v>5092.8</v>
      </c>
      <c r="AA6460" s="2">
        <v>155</v>
      </c>
      <c r="AB6460" s="2">
        <v>9</v>
      </c>
      <c r="AC6460" s="2">
        <v>3987.9</v>
      </c>
      <c r="AE6460" s="2" t="s">
        <v>11897</v>
      </c>
      <c r="AF6460" s="2" t="s">
        <v>17397</v>
      </c>
      <c r="AG6460" s="2" t="s">
        <v>2998</v>
      </c>
      <c r="AH6460" s="2" t="s">
        <v>17088</v>
      </c>
    </row>
    <row r="6461" spans="24:34" x14ac:dyDescent="0.4">
      <c r="X6461" s="2" t="s">
        <v>11905</v>
      </c>
      <c r="Y6461" s="2">
        <v>1963</v>
      </c>
      <c r="Z6461" s="2">
        <v>462.7</v>
      </c>
      <c r="AA6461" s="2">
        <v>30</v>
      </c>
      <c r="AB6461" s="2">
        <v>2</v>
      </c>
      <c r="AC6461" s="2">
        <v>400</v>
      </c>
      <c r="AE6461" s="2" t="s">
        <v>11898</v>
      </c>
      <c r="AF6461" s="2" t="s">
        <v>17390</v>
      </c>
      <c r="AG6461" s="2" t="s">
        <v>2998</v>
      </c>
      <c r="AH6461" s="2" t="s">
        <v>17400</v>
      </c>
    </row>
    <row r="6462" spans="24:34" x14ac:dyDescent="0.4">
      <c r="X6462" s="2" t="s">
        <v>11906</v>
      </c>
      <c r="Y6462" s="2">
        <v>1982</v>
      </c>
      <c r="Z6462" s="2">
        <v>7740.3</v>
      </c>
      <c r="AA6462" s="2">
        <v>300</v>
      </c>
      <c r="AB6462" s="2">
        <v>9</v>
      </c>
      <c r="AC6462" s="2">
        <v>7740.3</v>
      </c>
      <c r="AE6462" s="2" t="s">
        <v>454</v>
      </c>
      <c r="AF6462" s="2" t="s">
        <v>17390</v>
      </c>
      <c r="AG6462" s="2" t="s">
        <v>2998</v>
      </c>
      <c r="AH6462" s="2" t="s">
        <v>17393</v>
      </c>
    </row>
    <row r="6463" spans="24:34" x14ac:dyDescent="0.4">
      <c r="X6463" s="2" t="s">
        <v>11907</v>
      </c>
      <c r="Y6463" s="2">
        <v>1979</v>
      </c>
      <c r="Z6463" s="2">
        <v>9975</v>
      </c>
      <c r="AA6463" s="2">
        <v>309</v>
      </c>
      <c r="AB6463" s="2">
        <v>9</v>
      </c>
      <c r="AC6463" s="2">
        <v>7750.7</v>
      </c>
      <c r="AE6463" s="2" t="s">
        <v>11899</v>
      </c>
      <c r="AF6463" s="2" t="s">
        <v>2998</v>
      </c>
      <c r="AG6463" s="2" t="s">
        <v>2998</v>
      </c>
      <c r="AH6463" s="2" t="s">
        <v>17088</v>
      </c>
    </row>
    <row r="6464" spans="24:34" x14ac:dyDescent="0.4">
      <c r="X6464" s="2" t="s">
        <v>11908</v>
      </c>
      <c r="Y6464" s="2">
        <v>1984</v>
      </c>
      <c r="Z6464" s="2">
        <v>6500.5</v>
      </c>
      <c r="AA6464" s="2">
        <v>233</v>
      </c>
      <c r="AB6464" s="2">
        <v>9</v>
      </c>
      <c r="AC6464" s="2">
        <v>5846.6</v>
      </c>
      <c r="AE6464" s="2" t="s">
        <v>11900</v>
      </c>
      <c r="AF6464" s="2" t="s">
        <v>17390</v>
      </c>
      <c r="AG6464" s="2" t="s">
        <v>2998</v>
      </c>
      <c r="AH6464" s="2" t="s">
        <v>17400</v>
      </c>
    </row>
    <row r="6465" spans="24:34" x14ac:dyDescent="0.4">
      <c r="X6465" s="2" t="s">
        <v>403</v>
      </c>
      <c r="Y6465" s="2">
        <v>1984</v>
      </c>
      <c r="Z6465" s="2">
        <v>8810.4</v>
      </c>
      <c r="AA6465" s="2">
        <v>290</v>
      </c>
      <c r="AB6465" s="2">
        <v>9</v>
      </c>
      <c r="AC6465" s="2">
        <v>7954.95</v>
      </c>
      <c r="AE6465" s="2" t="s">
        <v>11901</v>
      </c>
      <c r="AF6465" s="2" t="s">
        <v>2998</v>
      </c>
      <c r="AG6465" s="2" t="s">
        <v>2998</v>
      </c>
      <c r="AH6465" s="2" t="s">
        <v>2998</v>
      </c>
    </row>
    <row r="6466" spans="24:34" x14ac:dyDescent="0.4">
      <c r="X6466" s="2" t="s">
        <v>2089</v>
      </c>
      <c r="Y6466" s="2">
        <v>1986</v>
      </c>
      <c r="Z6466" s="2">
        <v>6800</v>
      </c>
      <c r="AA6466" s="2">
        <v>227</v>
      </c>
      <c r="AB6466" s="2">
        <v>9</v>
      </c>
      <c r="AC6466" s="2">
        <v>5872.9</v>
      </c>
      <c r="AE6466" s="2" t="s">
        <v>11902</v>
      </c>
      <c r="AF6466" s="2" t="s">
        <v>17390</v>
      </c>
      <c r="AG6466" s="2" t="s">
        <v>2998</v>
      </c>
      <c r="AH6466" s="2" t="s">
        <v>17400</v>
      </c>
    </row>
    <row r="6467" spans="24:34" x14ac:dyDescent="0.4">
      <c r="X6467" s="2" t="s">
        <v>11910</v>
      </c>
      <c r="Y6467" s="2">
        <v>1982</v>
      </c>
      <c r="Z6467" s="2">
        <v>8657.5</v>
      </c>
      <c r="AA6467" s="2">
        <v>316</v>
      </c>
      <c r="AB6467" s="2">
        <v>9</v>
      </c>
      <c r="AC6467" s="2">
        <v>8657.5</v>
      </c>
      <c r="AE6467" s="2" t="s">
        <v>11904</v>
      </c>
      <c r="AF6467" s="2" t="s">
        <v>17390</v>
      </c>
      <c r="AG6467" s="2" t="s">
        <v>2998</v>
      </c>
      <c r="AH6467" s="2" t="s">
        <v>17088</v>
      </c>
    </row>
    <row r="6468" spans="24:34" x14ac:dyDescent="0.4">
      <c r="X6468" s="2" t="s">
        <v>11912</v>
      </c>
      <c r="Y6468" s="2">
        <v>1979</v>
      </c>
      <c r="Z6468" s="2">
        <v>8810.4</v>
      </c>
      <c r="AA6468" s="2">
        <v>302</v>
      </c>
      <c r="AB6468" s="2">
        <v>9</v>
      </c>
      <c r="AC6468" s="2">
        <v>7786.6</v>
      </c>
      <c r="AE6468" s="2" t="s">
        <v>11905</v>
      </c>
      <c r="AF6468" s="2" t="s">
        <v>17390</v>
      </c>
      <c r="AG6468" s="2" t="s">
        <v>2998</v>
      </c>
      <c r="AH6468" s="2" t="s">
        <v>17086</v>
      </c>
    </row>
    <row r="6469" spans="24:34" x14ac:dyDescent="0.4">
      <c r="X6469" s="2" t="s">
        <v>11911</v>
      </c>
      <c r="Y6469" s="2">
        <v>1983</v>
      </c>
      <c r="Z6469" s="2">
        <v>3669</v>
      </c>
      <c r="AA6469" s="2">
        <v>95</v>
      </c>
      <c r="AB6469" s="2">
        <v>5</v>
      </c>
      <c r="AC6469" s="2">
        <v>2680.3</v>
      </c>
      <c r="AE6469" s="2" t="s">
        <v>11906</v>
      </c>
      <c r="AF6469" s="2" t="s">
        <v>17397</v>
      </c>
      <c r="AG6469" s="2" t="s">
        <v>2998</v>
      </c>
      <c r="AH6469" s="2" t="s">
        <v>17393</v>
      </c>
    </row>
    <row r="6470" spans="24:34" x14ac:dyDescent="0.4">
      <c r="X6470" s="2" t="s">
        <v>11913</v>
      </c>
      <c r="Y6470" s="2">
        <v>1979</v>
      </c>
      <c r="Z6470" s="2">
        <v>8841</v>
      </c>
      <c r="AA6470" s="2">
        <v>365</v>
      </c>
      <c r="AB6470" s="2">
        <v>9</v>
      </c>
      <c r="AC6470" s="2">
        <v>7823.5</v>
      </c>
      <c r="AE6470" s="2" t="s">
        <v>11907</v>
      </c>
      <c r="AF6470" s="2" t="s">
        <v>17397</v>
      </c>
      <c r="AG6470" s="2" t="s">
        <v>2998</v>
      </c>
      <c r="AH6470" s="2" t="s">
        <v>17393</v>
      </c>
    </row>
    <row r="6471" spans="24:34" x14ac:dyDescent="0.4">
      <c r="X6471" s="2" t="s">
        <v>11915</v>
      </c>
      <c r="Y6471" s="2">
        <v>1980</v>
      </c>
      <c r="Z6471" s="2">
        <v>8747.2000000000007</v>
      </c>
      <c r="AA6471" s="2">
        <v>353</v>
      </c>
      <c r="AB6471" s="2">
        <v>9</v>
      </c>
      <c r="AC6471" s="2">
        <v>7788.4</v>
      </c>
      <c r="AE6471" s="2" t="s">
        <v>11908</v>
      </c>
      <c r="AF6471" s="2" t="s">
        <v>17397</v>
      </c>
      <c r="AG6471" s="2" t="s">
        <v>2998</v>
      </c>
      <c r="AH6471" s="2" t="s">
        <v>17400</v>
      </c>
    </row>
    <row r="6472" spans="24:34" x14ac:dyDescent="0.4">
      <c r="X6472" s="2" t="s">
        <v>11917</v>
      </c>
      <c r="Y6472" s="2">
        <v>1960</v>
      </c>
      <c r="Z6472" s="2">
        <v>976.2</v>
      </c>
      <c r="AA6472" s="2">
        <v>43</v>
      </c>
      <c r="AB6472" s="2">
        <v>3</v>
      </c>
      <c r="AC6472" s="2">
        <v>976.2</v>
      </c>
      <c r="AE6472" s="2" t="s">
        <v>403</v>
      </c>
      <c r="AF6472" s="2" t="s">
        <v>17397</v>
      </c>
      <c r="AG6472" s="2" t="s">
        <v>2998</v>
      </c>
      <c r="AH6472" s="2" t="s">
        <v>17393</v>
      </c>
    </row>
    <row r="6473" spans="24:34" x14ac:dyDescent="0.4">
      <c r="X6473" s="2" t="s">
        <v>2090</v>
      </c>
      <c r="Y6473" s="2">
        <v>1961</v>
      </c>
      <c r="Z6473" s="2">
        <v>985.1</v>
      </c>
      <c r="AA6473" s="2">
        <v>45</v>
      </c>
      <c r="AB6473" s="2">
        <v>3</v>
      </c>
      <c r="AC6473" s="2">
        <v>985.1</v>
      </c>
      <c r="AE6473" s="2" t="s">
        <v>2089</v>
      </c>
      <c r="AF6473" s="2" t="s">
        <v>17397</v>
      </c>
      <c r="AG6473" s="2" t="s">
        <v>2998</v>
      </c>
      <c r="AH6473" s="2" t="s">
        <v>17400</v>
      </c>
    </row>
    <row r="6474" spans="24:34" x14ac:dyDescent="0.4">
      <c r="X6474" s="2" t="s">
        <v>2091</v>
      </c>
      <c r="Y6474" s="2">
        <v>1962</v>
      </c>
      <c r="Z6474" s="2">
        <v>978.7</v>
      </c>
      <c r="AA6474" s="2">
        <v>44</v>
      </c>
      <c r="AB6474" s="2">
        <v>3</v>
      </c>
      <c r="AC6474" s="2">
        <v>978.7</v>
      </c>
      <c r="AE6474" s="2" t="s">
        <v>11910</v>
      </c>
      <c r="AF6474" s="2" t="s">
        <v>17397</v>
      </c>
      <c r="AG6474" s="2" t="s">
        <v>2998</v>
      </c>
      <c r="AH6474" s="2" t="s">
        <v>17393</v>
      </c>
    </row>
    <row r="6475" spans="24:34" x14ac:dyDescent="0.4">
      <c r="X6475" s="2" t="s">
        <v>2092</v>
      </c>
      <c r="Y6475" s="2">
        <v>1961</v>
      </c>
      <c r="Z6475" s="2">
        <v>961.9</v>
      </c>
      <c r="AA6475" s="2">
        <v>48</v>
      </c>
      <c r="AB6475" s="2">
        <v>3</v>
      </c>
      <c r="AC6475" s="2">
        <v>615.29999999999995</v>
      </c>
      <c r="AE6475" s="2" t="s">
        <v>11911</v>
      </c>
      <c r="AF6475" s="2" t="s">
        <v>17390</v>
      </c>
      <c r="AG6475" s="2" t="s">
        <v>2998</v>
      </c>
      <c r="AH6475" s="2" t="s">
        <v>17393</v>
      </c>
    </row>
    <row r="6476" spans="24:34" x14ac:dyDescent="0.4">
      <c r="X6476" s="2" t="s">
        <v>2093</v>
      </c>
      <c r="Y6476" s="2">
        <v>1990</v>
      </c>
      <c r="Z6476" s="2">
        <v>14592.7</v>
      </c>
      <c r="AA6476" s="2">
        <v>420</v>
      </c>
      <c r="AB6476" s="2">
        <v>9</v>
      </c>
      <c r="AC6476" s="2">
        <v>7032.5</v>
      </c>
      <c r="AE6476" s="2" t="s">
        <v>11912</v>
      </c>
      <c r="AF6476" s="2" t="s">
        <v>17397</v>
      </c>
      <c r="AG6476" s="2" t="s">
        <v>17719</v>
      </c>
      <c r="AH6476" s="2" t="s">
        <v>17393</v>
      </c>
    </row>
    <row r="6477" spans="24:34" x14ac:dyDescent="0.4">
      <c r="X6477" s="2" t="s">
        <v>2094</v>
      </c>
      <c r="Y6477" s="2">
        <v>1994</v>
      </c>
      <c r="Z6477" s="2">
        <v>5062.3</v>
      </c>
      <c r="AA6477" s="2">
        <v>150</v>
      </c>
      <c r="AB6477" s="2">
        <v>9</v>
      </c>
      <c r="AC6477" s="2">
        <v>5062.3</v>
      </c>
      <c r="AE6477" s="2" t="s">
        <v>11913</v>
      </c>
      <c r="AF6477" s="2" t="s">
        <v>17397</v>
      </c>
      <c r="AG6477" s="2" t="s">
        <v>2998</v>
      </c>
      <c r="AH6477" s="2" t="s">
        <v>17393</v>
      </c>
    </row>
    <row r="6478" spans="24:34" x14ac:dyDescent="0.4">
      <c r="X6478" s="2" t="s">
        <v>2095</v>
      </c>
      <c r="Y6478" s="2">
        <v>1990</v>
      </c>
      <c r="Z6478" s="2">
        <v>2725</v>
      </c>
      <c r="AA6478" s="2">
        <v>107</v>
      </c>
      <c r="AB6478" s="2">
        <v>5</v>
      </c>
      <c r="AC6478" s="2">
        <v>1650.1</v>
      </c>
      <c r="AE6478" s="2" t="s">
        <v>11915</v>
      </c>
      <c r="AF6478" s="2" t="s">
        <v>17397</v>
      </c>
      <c r="AG6478" s="2" t="s">
        <v>2998</v>
      </c>
      <c r="AH6478" s="2" t="s">
        <v>17393</v>
      </c>
    </row>
    <row r="6479" spans="24:34" x14ac:dyDescent="0.4">
      <c r="X6479" s="2" t="s">
        <v>11921</v>
      </c>
      <c r="Y6479" s="2">
        <v>1988</v>
      </c>
      <c r="Z6479" s="2">
        <v>8881.6</v>
      </c>
      <c r="AA6479" s="2">
        <v>254</v>
      </c>
      <c r="AB6479" s="2">
        <v>5</v>
      </c>
      <c r="AC6479" s="2">
        <v>6694.5999999999995</v>
      </c>
      <c r="AE6479" s="2" t="s">
        <v>11917</v>
      </c>
      <c r="AF6479" s="2" t="s">
        <v>17390</v>
      </c>
      <c r="AG6479" s="2" t="s">
        <v>2998</v>
      </c>
      <c r="AH6479" s="2" t="s">
        <v>17088</v>
      </c>
    </row>
    <row r="6480" spans="24:34" x14ac:dyDescent="0.4">
      <c r="X6480" s="2" t="s">
        <v>11923</v>
      </c>
      <c r="Y6480" s="2">
        <v>1989</v>
      </c>
      <c r="Z6480" s="2">
        <v>13187.7</v>
      </c>
      <c r="AA6480" s="2">
        <v>562</v>
      </c>
      <c r="AB6480" s="2">
        <v>9</v>
      </c>
      <c r="AC6480" s="2">
        <v>11798.5</v>
      </c>
      <c r="AE6480" s="2" t="s">
        <v>2090</v>
      </c>
      <c r="AF6480" s="2" t="s">
        <v>17390</v>
      </c>
      <c r="AG6480" s="2" t="s">
        <v>2998</v>
      </c>
      <c r="AH6480" s="2" t="s">
        <v>17088</v>
      </c>
    </row>
    <row r="6481" spans="24:34" x14ac:dyDescent="0.4">
      <c r="X6481" s="2" t="s">
        <v>11924</v>
      </c>
      <c r="Y6481" s="2">
        <v>1987</v>
      </c>
      <c r="Z6481" s="2">
        <v>12963.9</v>
      </c>
      <c r="AA6481" s="2">
        <v>562</v>
      </c>
      <c r="AB6481" s="2">
        <v>9</v>
      </c>
      <c r="AC6481" s="2">
        <v>12963.9</v>
      </c>
      <c r="AE6481" s="2" t="s">
        <v>2091</v>
      </c>
      <c r="AF6481" s="2" t="s">
        <v>17390</v>
      </c>
      <c r="AG6481" s="2" t="s">
        <v>2998</v>
      </c>
      <c r="AH6481" s="2" t="s">
        <v>17088</v>
      </c>
    </row>
    <row r="6482" spans="24:34" x14ac:dyDescent="0.4">
      <c r="X6482" s="2" t="s">
        <v>11925</v>
      </c>
      <c r="Y6482" s="2">
        <v>1994</v>
      </c>
      <c r="Z6482" s="2">
        <v>4401.8</v>
      </c>
      <c r="AA6482" s="2">
        <v>159</v>
      </c>
      <c r="AB6482" s="2">
        <v>9</v>
      </c>
      <c r="AC6482" s="2">
        <v>3886.2</v>
      </c>
      <c r="AE6482" s="2" t="s">
        <v>2092</v>
      </c>
      <c r="AF6482" s="2" t="s">
        <v>17390</v>
      </c>
      <c r="AG6482" s="2" t="s">
        <v>2998</v>
      </c>
      <c r="AH6482" s="2" t="s">
        <v>17088</v>
      </c>
    </row>
    <row r="6483" spans="24:34" x14ac:dyDescent="0.4">
      <c r="X6483" s="2" t="s">
        <v>11926</v>
      </c>
      <c r="Y6483" s="2">
        <v>1994</v>
      </c>
      <c r="Z6483" s="2">
        <v>4397.7</v>
      </c>
      <c r="AA6483" s="2">
        <v>138</v>
      </c>
      <c r="AB6483" s="2">
        <v>9</v>
      </c>
      <c r="AC6483" s="2">
        <v>3936</v>
      </c>
      <c r="AE6483" s="2" t="s">
        <v>2093</v>
      </c>
      <c r="AF6483" s="2" t="s">
        <v>17397</v>
      </c>
      <c r="AG6483" s="2" t="s">
        <v>2998</v>
      </c>
      <c r="AH6483" s="2" t="s">
        <v>17398</v>
      </c>
    </row>
    <row r="6484" spans="24:34" x14ac:dyDescent="0.4">
      <c r="X6484" s="2" t="s">
        <v>11927</v>
      </c>
      <c r="Y6484" s="2">
        <v>1988</v>
      </c>
      <c r="Z6484" s="2">
        <v>4376.2</v>
      </c>
      <c r="AA6484" s="2">
        <v>146</v>
      </c>
      <c r="AB6484" s="2">
        <v>9</v>
      </c>
      <c r="AC6484" s="2">
        <v>3921.9</v>
      </c>
      <c r="AE6484" s="2" t="s">
        <v>2094</v>
      </c>
      <c r="AF6484" s="2" t="s">
        <v>17390</v>
      </c>
      <c r="AG6484" s="2" t="s">
        <v>2998</v>
      </c>
      <c r="AH6484" s="2" t="s">
        <v>17086</v>
      </c>
    </row>
    <row r="6485" spans="24:34" x14ac:dyDescent="0.4">
      <c r="X6485" s="2" t="s">
        <v>11928</v>
      </c>
      <c r="Y6485" s="2">
        <v>1987</v>
      </c>
      <c r="Z6485" s="2">
        <v>7844</v>
      </c>
      <c r="AA6485" s="2">
        <v>336</v>
      </c>
      <c r="AB6485" s="2">
        <v>9</v>
      </c>
      <c r="AC6485" s="2">
        <v>7844</v>
      </c>
      <c r="AE6485" s="2" t="s">
        <v>2095</v>
      </c>
      <c r="AF6485" s="2" t="s">
        <v>17390</v>
      </c>
      <c r="AG6485" s="2" t="s">
        <v>2998</v>
      </c>
      <c r="AH6485" s="2" t="s">
        <v>17393</v>
      </c>
    </row>
    <row r="6486" spans="24:34" x14ac:dyDescent="0.4">
      <c r="X6486" s="2" t="s">
        <v>11930</v>
      </c>
      <c r="Y6486" s="2">
        <v>1988</v>
      </c>
      <c r="Z6486" s="2">
        <v>3934.5</v>
      </c>
      <c r="AA6486" s="2">
        <v>164</v>
      </c>
      <c r="AB6486" s="2">
        <v>9</v>
      </c>
      <c r="AC6486" s="2">
        <v>3911.3</v>
      </c>
      <c r="AE6486" s="2" t="s">
        <v>11921</v>
      </c>
      <c r="AF6486" s="2" t="s">
        <v>17390</v>
      </c>
      <c r="AG6486" s="2" t="s">
        <v>2998</v>
      </c>
      <c r="AH6486" s="2" t="s">
        <v>17449</v>
      </c>
    </row>
    <row r="6487" spans="24:34" x14ac:dyDescent="0.4">
      <c r="X6487" s="2" t="s">
        <v>2096</v>
      </c>
      <c r="Y6487" s="2">
        <v>1986</v>
      </c>
      <c r="Z6487" s="2">
        <v>8758.7999999999993</v>
      </c>
      <c r="AA6487" s="2">
        <v>315</v>
      </c>
      <c r="AB6487" s="2">
        <v>9</v>
      </c>
      <c r="AC6487" s="2">
        <v>7762.7</v>
      </c>
      <c r="AE6487" s="2" t="s">
        <v>11923</v>
      </c>
      <c r="AF6487" s="2" t="s">
        <v>17397</v>
      </c>
      <c r="AG6487" s="2" t="s">
        <v>2998</v>
      </c>
      <c r="AH6487" s="2" t="s">
        <v>17398</v>
      </c>
    </row>
    <row r="6488" spans="24:34" x14ac:dyDescent="0.4">
      <c r="X6488" s="2" t="s">
        <v>438</v>
      </c>
      <c r="Y6488" s="2">
        <v>1927</v>
      </c>
      <c r="Z6488" s="2">
        <v>450</v>
      </c>
      <c r="AA6488" s="2">
        <v>21</v>
      </c>
      <c r="AB6488" s="2">
        <v>2</v>
      </c>
      <c r="AC6488" s="2">
        <v>385.6</v>
      </c>
      <c r="AE6488" s="2" t="s">
        <v>11924</v>
      </c>
      <c r="AF6488" s="2" t="s">
        <v>17397</v>
      </c>
      <c r="AG6488" s="2" t="s">
        <v>2998</v>
      </c>
      <c r="AH6488" s="2" t="s">
        <v>17398</v>
      </c>
    </row>
    <row r="6489" spans="24:34" x14ac:dyDescent="0.4">
      <c r="X6489" s="2" t="s">
        <v>11932</v>
      </c>
      <c r="Y6489" s="2">
        <v>1927</v>
      </c>
      <c r="Z6489" s="2">
        <v>385.2</v>
      </c>
      <c r="AA6489" s="2">
        <v>23</v>
      </c>
      <c r="AB6489" s="2">
        <v>2</v>
      </c>
      <c r="AC6489" s="2">
        <v>385.2</v>
      </c>
      <c r="AE6489" s="2" t="s">
        <v>11925</v>
      </c>
      <c r="AF6489" s="2" t="s">
        <v>17397</v>
      </c>
      <c r="AG6489" s="2" t="s">
        <v>2998</v>
      </c>
      <c r="AH6489" s="2" t="s">
        <v>17088</v>
      </c>
    </row>
    <row r="6490" spans="24:34" x14ac:dyDescent="0.4">
      <c r="X6490" s="2" t="s">
        <v>11933</v>
      </c>
      <c r="Y6490" s="2">
        <v>1927</v>
      </c>
      <c r="Z6490" s="2">
        <v>445.8</v>
      </c>
      <c r="AA6490" s="2">
        <v>19</v>
      </c>
      <c r="AB6490" s="2">
        <v>2</v>
      </c>
      <c r="AC6490" s="2">
        <v>286.89999999999998</v>
      </c>
      <c r="AE6490" s="2" t="s">
        <v>11926</v>
      </c>
      <c r="AF6490" s="2" t="s">
        <v>17397</v>
      </c>
      <c r="AG6490" s="2" t="s">
        <v>2998</v>
      </c>
      <c r="AH6490" s="2" t="s">
        <v>17088</v>
      </c>
    </row>
    <row r="6491" spans="24:34" x14ac:dyDescent="0.4">
      <c r="X6491" s="2" t="s">
        <v>11934</v>
      </c>
      <c r="Y6491" s="2">
        <v>1927</v>
      </c>
      <c r="Z6491" s="2">
        <v>386.3</v>
      </c>
      <c r="AA6491" s="2">
        <v>21</v>
      </c>
      <c r="AB6491" s="2">
        <v>2</v>
      </c>
      <c r="AC6491" s="2">
        <v>287.5</v>
      </c>
      <c r="AE6491" s="2" t="s">
        <v>11927</v>
      </c>
      <c r="AF6491" s="2" t="s">
        <v>17397</v>
      </c>
      <c r="AG6491" s="2" t="s">
        <v>2998</v>
      </c>
      <c r="AH6491" s="2" t="s">
        <v>17088</v>
      </c>
    </row>
    <row r="6492" spans="24:34" x14ac:dyDescent="0.4">
      <c r="X6492" s="2" t="s">
        <v>11936</v>
      </c>
      <c r="Y6492" s="2">
        <v>1927</v>
      </c>
      <c r="Z6492" s="2">
        <v>376.1</v>
      </c>
      <c r="AA6492" s="2">
        <v>19</v>
      </c>
      <c r="AB6492" s="2">
        <v>2</v>
      </c>
      <c r="AC6492" s="2">
        <v>376.1</v>
      </c>
      <c r="AE6492" s="2" t="s">
        <v>11928</v>
      </c>
      <c r="AF6492" s="2" t="s">
        <v>17397</v>
      </c>
      <c r="AG6492" s="2" t="s">
        <v>2998</v>
      </c>
      <c r="AH6492" s="2" t="s">
        <v>17393</v>
      </c>
    </row>
    <row r="6493" spans="24:34" x14ac:dyDescent="0.4">
      <c r="X6493" s="2" t="s">
        <v>11937</v>
      </c>
      <c r="Y6493" s="2">
        <v>1986</v>
      </c>
      <c r="Z6493" s="2">
        <v>22008.74</v>
      </c>
      <c r="AA6493" s="2">
        <v>668</v>
      </c>
      <c r="AB6493" s="2">
        <v>9</v>
      </c>
      <c r="AC6493" s="2">
        <v>20090.2</v>
      </c>
      <c r="AE6493" s="2" t="s">
        <v>11930</v>
      </c>
      <c r="AF6493" s="2" t="s">
        <v>17397</v>
      </c>
      <c r="AG6493" s="2" t="s">
        <v>2998</v>
      </c>
      <c r="AH6493" s="2" t="s">
        <v>17088</v>
      </c>
    </row>
    <row r="6494" spans="24:34" x14ac:dyDescent="0.4">
      <c r="X6494" s="2" t="s">
        <v>411</v>
      </c>
      <c r="Y6494" s="2">
        <v>1988</v>
      </c>
      <c r="Z6494" s="2">
        <v>14956.4</v>
      </c>
      <c r="AA6494" s="2">
        <v>380</v>
      </c>
      <c r="AB6494" s="2">
        <v>9</v>
      </c>
      <c r="AC6494" s="2">
        <v>10884.9</v>
      </c>
      <c r="AE6494" s="2" t="s">
        <v>2096</v>
      </c>
      <c r="AF6494" s="2" t="s">
        <v>17397</v>
      </c>
      <c r="AG6494" s="2" t="s">
        <v>2998</v>
      </c>
      <c r="AH6494" s="2" t="s">
        <v>17393</v>
      </c>
    </row>
    <row r="6495" spans="24:34" x14ac:dyDescent="0.4">
      <c r="X6495" s="2" t="s">
        <v>11938</v>
      </c>
      <c r="Y6495" s="2">
        <v>1991</v>
      </c>
      <c r="Z6495" s="2">
        <v>16146.8</v>
      </c>
      <c r="AA6495" s="2">
        <v>396</v>
      </c>
      <c r="AB6495" s="2">
        <v>10</v>
      </c>
      <c r="AC6495" s="2">
        <v>11571.7</v>
      </c>
      <c r="AE6495" s="2" t="s">
        <v>438</v>
      </c>
      <c r="AF6495" s="2" t="s">
        <v>17407</v>
      </c>
      <c r="AG6495" s="2" t="s">
        <v>2998</v>
      </c>
      <c r="AH6495" s="2" t="s">
        <v>17088</v>
      </c>
    </row>
    <row r="6496" spans="24:34" x14ac:dyDescent="0.4">
      <c r="X6496" s="2" t="s">
        <v>11940</v>
      </c>
      <c r="Y6496" s="2">
        <v>1958</v>
      </c>
      <c r="Z6496" s="2">
        <v>2677</v>
      </c>
      <c r="AA6496" s="2">
        <v>120</v>
      </c>
      <c r="AB6496" s="2">
        <v>4</v>
      </c>
      <c r="AC6496" s="2">
        <v>2677</v>
      </c>
      <c r="AE6496" s="2" t="s">
        <v>11932</v>
      </c>
      <c r="AF6496" s="2" t="s">
        <v>17407</v>
      </c>
      <c r="AG6496" s="2" t="s">
        <v>2998</v>
      </c>
      <c r="AH6496" s="2" t="s">
        <v>17088</v>
      </c>
    </row>
    <row r="6497" spans="24:34" x14ac:dyDescent="0.4">
      <c r="X6497" s="2" t="s">
        <v>11941</v>
      </c>
      <c r="Y6497" s="2">
        <v>1963</v>
      </c>
      <c r="Z6497" s="2">
        <v>2747.29</v>
      </c>
      <c r="AA6497" s="2">
        <v>100</v>
      </c>
      <c r="AB6497" s="2">
        <v>5</v>
      </c>
      <c r="AC6497" s="2">
        <v>2536.6899999999996</v>
      </c>
      <c r="AE6497" s="2" t="s">
        <v>11933</v>
      </c>
      <c r="AF6497" s="2" t="s">
        <v>17407</v>
      </c>
      <c r="AG6497" s="2" t="s">
        <v>2998</v>
      </c>
      <c r="AH6497" s="2" t="s">
        <v>17088</v>
      </c>
    </row>
    <row r="6498" spans="24:34" x14ac:dyDescent="0.4">
      <c r="X6498" s="2" t="s">
        <v>11943</v>
      </c>
      <c r="Y6498" s="2">
        <v>1954</v>
      </c>
      <c r="Z6498" s="2">
        <v>4395.5600000000004</v>
      </c>
      <c r="AA6498" s="2">
        <v>158</v>
      </c>
      <c r="AB6498" s="2">
        <v>4</v>
      </c>
      <c r="AC6498" s="2">
        <v>4395.5600000000004</v>
      </c>
      <c r="AE6498" s="2" t="s">
        <v>11934</v>
      </c>
      <c r="AF6498" s="2" t="s">
        <v>17407</v>
      </c>
      <c r="AG6498" s="2" t="s">
        <v>2998</v>
      </c>
      <c r="AH6498" s="2" t="s">
        <v>17088</v>
      </c>
    </row>
    <row r="6499" spans="24:34" x14ac:dyDescent="0.4">
      <c r="X6499" s="2" t="s">
        <v>11944</v>
      </c>
      <c r="Y6499" s="2">
        <v>1963</v>
      </c>
      <c r="Z6499" s="2">
        <v>2791.5</v>
      </c>
      <c r="AA6499" s="2">
        <v>99</v>
      </c>
      <c r="AB6499" s="2">
        <v>5</v>
      </c>
      <c r="AC6499" s="2">
        <v>2568</v>
      </c>
      <c r="AE6499" s="2" t="s">
        <v>11936</v>
      </c>
      <c r="AF6499" s="2" t="s">
        <v>17407</v>
      </c>
      <c r="AG6499" s="2" t="s">
        <v>2998</v>
      </c>
      <c r="AH6499" s="2" t="s">
        <v>17088</v>
      </c>
    </row>
    <row r="6500" spans="24:34" x14ac:dyDescent="0.4">
      <c r="X6500" s="2" t="s">
        <v>11946</v>
      </c>
      <c r="Y6500" s="2">
        <v>1960</v>
      </c>
      <c r="Z6500" s="2">
        <v>2559.8000000000002</v>
      </c>
      <c r="AA6500" s="2">
        <v>80</v>
      </c>
      <c r="AB6500" s="2">
        <v>4</v>
      </c>
      <c r="AC6500" s="2">
        <v>2559.8000000000002</v>
      </c>
      <c r="AE6500" s="2" t="s">
        <v>11937</v>
      </c>
      <c r="AF6500" s="2" t="s">
        <v>17390</v>
      </c>
      <c r="AG6500" s="2" t="s">
        <v>17720</v>
      </c>
      <c r="AH6500" s="2" t="s">
        <v>17406</v>
      </c>
    </row>
    <row r="6501" spans="24:34" x14ac:dyDescent="0.4">
      <c r="X6501" s="2" t="s">
        <v>404</v>
      </c>
      <c r="Y6501" s="2">
        <v>1959</v>
      </c>
      <c r="Z6501" s="2">
        <v>4644.8999999999996</v>
      </c>
      <c r="AA6501" s="2">
        <v>160</v>
      </c>
      <c r="AB6501" s="2">
        <v>4</v>
      </c>
      <c r="AC6501" s="2">
        <v>4644.8999999999996</v>
      </c>
      <c r="AE6501" s="2" t="s">
        <v>411</v>
      </c>
      <c r="AF6501" s="2" t="s">
        <v>17390</v>
      </c>
      <c r="AG6501" s="2" t="s">
        <v>2998</v>
      </c>
      <c r="AH6501" s="2" t="s">
        <v>17413</v>
      </c>
    </row>
    <row r="6502" spans="24:34" x14ac:dyDescent="0.4">
      <c r="X6502" s="2" t="s">
        <v>405</v>
      </c>
      <c r="Y6502" s="2">
        <v>1961</v>
      </c>
      <c r="Z6502" s="2">
        <v>616.4</v>
      </c>
      <c r="AA6502" s="2">
        <v>24</v>
      </c>
      <c r="AB6502" s="2">
        <v>2</v>
      </c>
      <c r="AC6502" s="2">
        <v>616.4</v>
      </c>
      <c r="AE6502" s="2" t="s">
        <v>11938</v>
      </c>
      <c r="AF6502" s="2" t="s">
        <v>17390</v>
      </c>
      <c r="AG6502" s="2" t="s">
        <v>2998</v>
      </c>
      <c r="AH6502" s="2" t="s">
        <v>17393</v>
      </c>
    </row>
    <row r="6503" spans="24:34" x14ac:dyDescent="0.4">
      <c r="X6503" s="2" t="s">
        <v>11947</v>
      </c>
      <c r="Y6503" s="2">
        <v>1961</v>
      </c>
      <c r="Z6503" s="2">
        <v>284.7</v>
      </c>
      <c r="AA6503" s="2">
        <v>10</v>
      </c>
      <c r="AB6503" s="2">
        <v>2</v>
      </c>
      <c r="AC6503" s="2">
        <v>284.7</v>
      </c>
      <c r="AE6503" s="2" t="s">
        <v>11940</v>
      </c>
      <c r="AF6503" s="2" t="s">
        <v>17390</v>
      </c>
      <c r="AG6503" s="2" t="s">
        <v>2998</v>
      </c>
      <c r="AH6503" s="2" t="s">
        <v>17393</v>
      </c>
    </row>
    <row r="6504" spans="24:34" x14ac:dyDescent="0.4">
      <c r="X6504" s="2" t="s">
        <v>11948</v>
      </c>
      <c r="Y6504" s="2">
        <v>1965</v>
      </c>
      <c r="Z6504" s="2">
        <v>3208.6</v>
      </c>
      <c r="AA6504" s="2">
        <v>182</v>
      </c>
      <c r="AB6504" s="2">
        <v>5</v>
      </c>
      <c r="AC6504" s="2">
        <v>3208.6</v>
      </c>
      <c r="AE6504" s="2" t="s">
        <v>11941</v>
      </c>
      <c r="AF6504" s="2" t="s">
        <v>17390</v>
      </c>
      <c r="AG6504" s="2" t="s">
        <v>2998</v>
      </c>
      <c r="AH6504" s="2" t="s">
        <v>17400</v>
      </c>
    </row>
    <row r="6505" spans="24:34" x14ac:dyDescent="0.4">
      <c r="X6505" s="2" t="s">
        <v>11949</v>
      </c>
      <c r="Y6505" s="2">
        <v>1965</v>
      </c>
      <c r="Z6505" s="2">
        <v>3631.3</v>
      </c>
      <c r="AA6505" s="2">
        <v>208</v>
      </c>
      <c r="AB6505" s="2">
        <v>5</v>
      </c>
      <c r="AC6505" s="2">
        <v>3199.9</v>
      </c>
      <c r="AE6505" s="2" t="s">
        <v>11943</v>
      </c>
      <c r="AF6505" s="2" t="s">
        <v>17390</v>
      </c>
      <c r="AG6505" s="2" t="s">
        <v>2998</v>
      </c>
      <c r="AH6505" s="2" t="s">
        <v>17393</v>
      </c>
    </row>
    <row r="6506" spans="24:34" x14ac:dyDescent="0.4">
      <c r="X6506" s="2" t="s">
        <v>11950</v>
      </c>
      <c r="Y6506" s="2">
        <v>1958</v>
      </c>
      <c r="Z6506" s="2">
        <v>306</v>
      </c>
      <c r="AA6506" s="2">
        <v>14</v>
      </c>
      <c r="AB6506" s="2">
        <v>2</v>
      </c>
      <c r="AC6506" s="2">
        <v>306</v>
      </c>
      <c r="AE6506" s="2" t="s">
        <v>11944</v>
      </c>
      <c r="AF6506" s="2" t="s">
        <v>17390</v>
      </c>
      <c r="AG6506" s="2" t="s">
        <v>2998</v>
      </c>
      <c r="AH6506" s="2" t="s">
        <v>17400</v>
      </c>
    </row>
    <row r="6507" spans="24:34" x14ac:dyDescent="0.4">
      <c r="X6507" s="2" t="s">
        <v>11951</v>
      </c>
      <c r="Y6507" s="2">
        <v>1958</v>
      </c>
      <c r="Z6507" s="2">
        <v>275.39999999999998</v>
      </c>
      <c r="AA6507" s="2">
        <v>10</v>
      </c>
      <c r="AB6507" s="2">
        <v>2</v>
      </c>
      <c r="AC6507" s="2">
        <v>275.39999999999998</v>
      </c>
      <c r="AE6507" s="2" t="s">
        <v>11946</v>
      </c>
      <c r="AF6507" s="2" t="s">
        <v>17390</v>
      </c>
      <c r="AG6507" s="2" t="s">
        <v>2998</v>
      </c>
      <c r="AH6507" s="2" t="s">
        <v>17393</v>
      </c>
    </row>
    <row r="6508" spans="24:34" x14ac:dyDescent="0.4">
      <c r="X6508" s="2" t="s">
        <v>439</v>
      </c>
      <c r="Y6508" s="2">
        <v>1958</v>
      </c>
      <c r="Z6508" s="2">
        <v>479.6</v>
      </c>
      <c r="AA6508" s="2">
        <v>10</v>
      </c>
      <c r="AB6508" s="2">
        <v>2</v>
      </c>
      <c r="AC6508" s="2">
        <v>281.60000000000002</v>
      </c>
      <c r="AE6508" s="2" t="s">
        <v>404</v>
      </c>
      <c r="AF6508" s="2" t="s">
        <v>17390</v>
      </c>
      <c r="AG6508" s="2" t="s">
        <v>2998</v>
      </c>
      <c r="AH6508" s="2" t="s">
        <v>17393</v>
      </c>
    </row>
    <row r="6509" spans="24:34" x14ac:dyDescent="0.4">
      <c r="X6509" s="2" t="s">
        <v>11953</v>
      </c>
      <c r="Y6509" s="2">
        <v>1958</v>
      </c>
      <c r="Z6509" s="2">
        <v>281.60000000000002</v>
      </c>
      <c r="AA6509" s="2">
        <v>9</v>
      </c>
      <c r="AB6509" s="2">
        <v>2</v>
      </c>
      <c r="AC6509" s="2">
        <v>281.60000000000002</v>
      </c>
      <c r="AE6509" s="2" t="s">
        <v>405</v>
      </c>
      <c r="AF6509" s="2" t="s">
        <v>17390</v>
      </c>
      <c r="AG6509" s="2" t="s">
        <v>2998</v>
      </c>
      <c r="AH6509" s="2" t="s">
        <v>17088</v>
      </c>
    </row>
    <row r="6510" spans="24:34" x14ac:dyDescent="0.4">
      <c r="X6510" s="2" t="s">
        <v>11954</v>
      </c>
      <c r="Y6510" s="2">
        <v>1958</v>
      </c>
      <c r="Z6510" s="2">
        <v>307.8</v>
      </c>
      <c r="AA6510" s="2">
        <v>10</v>
      </c>
      <c r="AB6510" s="2">
        <v>2</v>
      </c>
      <c r="AC6510" s="2">
        <v>307.8</v>
      </c>
      <c r="AE6510" s="2" t="s">
        <v>11947</v>
      </c>
      <c r="AF6510" s="2" t="s">
        <v>17390</v>
      </c>
      <c r="AG6510" s="2" t="s">
        <v>2998</v>
      </c>
      <c r="AH6510" s="2" t="s">
        <v>17086</v>
      </c>
    </row>
    <row r="6511" spans="24:34" x14ac:dyDescent="0.4">
      <c r="X6511" s="2" t="s">
        <v>11955</v>
      </c>
      <c r="Y6511" s="2">
        <v>1991</v>
      </c>
      <c r="Z6511" s="2">
        <v>4582.1000000000004</v>
      </c>
      <c r="AA6511" s="2">
        <v>185</v>
      </c>
      <c r="AB6511" s="2">
        <v>5</v>
      </c>
      <c r="AC6511" s="2">
        <v>4003.8</v>
      </c>
      <c r="AE6511" s="2" t="s">
        <v>11948</v>
      </c>
      <c r="AF6511" s="2" t="s">
        <v>17390</v>
      </c>
      <c r="AG6511" s="2" t="s">
        <v>2998</v>
      </c>
      <c r="AH6511" s="2" t="s">
        <v>17393</v>
      </c>
    </row>
    <row r="6512" spans="24:34" x14ac:dyDescent="0.4">
      <c r="X6512" s="2" t="s">
        <v>11957</v>
      </c>
      <c r="Y6512" s="2">
        <v>1991</v>
      </c>
      <c r="Z6512" s="2">
        <v>4670.6000000000004</v>
      </c>
      <c r="AA6512" s="2">
        <v>190</v>
      </c>
      <c r="AB6512" s="2">
        <v>5</v>
      </c>
      <c r="AC6512" s="2">
        <v>4123.6000000000004</v>
      </c>
      <c r="AE6512" s="2" t="s">
        <v>11949</v>
      </c>
      <c r="AF6512" s="2" t="s">
        <v>17390</v>
      </c>
      <c r="AG6512" s="2" t="s">
        <v>2998</v>
      </c>
      <c r="AH6512" s="2" t="s">
        <v>17393</v>
      </c>
    </row>
    <row r="6513" spans="24:34" x14ac:dyDescent="0.4">
      <c r="X6513" s="2" t="s">
        <v>11959</v>
      </c>
      <c r="Y6513" s="2">
        <v>1983</v>
      </c>
      <c r="Z6513" s="2">
        <v>4429.3999999999996</v>
      </c>
      <c r="AA6513" s="2">
        <v>190</v>
      </c>
      <c r="AB6513" s="2">
        <v>5</v>
      </c>
      <c r="AC6513" s="2">
        <v>3964.1</v>
      </c>
      <c r="AE6513" s="2" t="s">
        <v>11950</v>
      </c>
      <c r="AF6513" s="2" t="s">
        <v>17390</v>
      </c>
      <c r="AG6513" s="2" t="s">
        <v>2998</v>
      </c>
      <c r="AH6513" s="2" t="s">
        <v>17086</v>
      </c>
    </row>
    <row r="6514" spans="24:34" x14ac:dyDescent="0.4">
      <c r="X6514" s="2" t="s">
        <v>11961</v>
      </c>
      <c r="Y6514" s="2">
        <v>1984</v>
      </c>
      <c r="Z6514" s="2">
        <v>5096.5</v>
      </c>
      <c r="AA6514" s="2">
        <v>200</v>
      </c>
      <c r="AB6514" s="2">
        <v>5</v>
      </c>
      <c r="AC6514" s="2">
        <v>3914</v>
      </c>
      <c r="AE6514" s="2" t="s">
        <v>11951</v>
      </c>
      <c r="AF6514" s="2" t="s">
        <v>17390</v>
      </c>
      <c r="AG6514" s="2" t="s">
        <v>2998</v>
      </c>
      <c r="AH6514" s="2" t="s">
        <v>17086</v>
      </c>
    </row>
    <row r="6515" spans="24:34" x14ac:dyDescent="0.4">
      <c r="X6515" s="2" t="s">
        <v>11962</v>
      </c>
      <c r="Y6515" s="2">
        <v>1987</v>
      </c>
      <c r="Z6515" s="2">
        <v>4495.6000000000004</v>
      </c>
      <c r="AA6515" s="2">
        <v>187</v>
      </c>
      <c r="AB6515" s="2">
        <v>5</v>
      </c>
      <c r="AC6515" s="2">
        <v>4030.6</v>
      </c>
      <c r="AE6515" s="2" t="s">
        <v>439</v>
      </c>
      <c r="AF6515" s="2" t="s">
        <v>17390</v>
      </c>
      <c r="AG6515" s="2" t="s">
        <v>2998</v>
      </c>
      <c r="AH6515" s="2" t="s">
        <v>17086</v>
      </c>
    </row>
    <row r="6516" spans="24:34" x14ac:dyDescent="0.4">
      <c r="X6516" s="2" t="s">
        <v>11964</v>
      </c>
      <c r="Y6516" s="2">
        <v>1987</v>
      </c>
      <c r="Z6516" s="2">
        <v>5096.5</v>
      </c>
      <c r="AA6516" s="2">
        <v>210</v>
      </c>
      <c r="AB6516" s="2">
        <v>5</v>
      </c>
      <c r="AC6516" s="2">
        <v>3960</v>
      </c>
      <c r="AE6516" s="2" t="s">
        <v>11953</v>
      </c>
      <c r="AF6516" s="2" t="s">
        <v>17390</v>
      </c>
      <c r="AG6516" s="2" t="s">
        <v>2998</v>
      </c>
      <c r="AH6516" s="2" t="s">
        <v>17086</v>
      </c>
    </row>
    <row r="6517" spans="24:34" x14ac:dyDescent="0.4">
      <c r="X6517" s="2" t="s">
        <v>11966</v>
      </c>
      <c r="Y6517" s="2">
        <v>1988</v>
      </c>
      <c r="Z6517" s="2">
        <v>5096.5</v>
      </c>
      <c r="AA6517" s="2">
        <v>210</v>
      </c>
      <c r="AB6517" s="2">
        <v>5</v>
      </c>
      <c r="AC6517" s="2">
        <v>3971</v>
      </c>
      <c r="AE6517" s="2" t="s">
        <v>11954</v>
      </c>
      <c r="AF6517" s="2" t="s">
        <v>17390</v>
      </c>
      <c r="AG6517" s="2" t="s">
        <v>2998</v>
      </c>
      <c r="AH6517" s="2" t="s">
        <v>17086</v>
      </c>
    </row>
    <row r="6518" spans="24:34" x14ac:dyDescent="0.4">
      <c r="X6518" s="2" t="s">
        <v>11974</v>
      </c>
      <c r="Y6518" s="2">
        <v>1960</v>
      </c>
      <c r="Z6518" s="2">
        <v>613.5</v>
      </c>
      <c r="AA6518" s="2">
        <v>27</v>
      </c>
      <c r="AB6518" s="2">
        <v>2</v>
      </c>
      <c r="AC6518" s="2">
        <v>613.5</v>
      </c>
      <c r="AE6518" s="2" t="s">
        <v>11955</v>
      </c>
      <c r="AF6518" s="2" t="s">
        <v>17397</v>
      </c>
      <c r="AG6518" s="2" t="s">
        <v>2998</v>
      </c>
      <c r="AH6518" s="2" t="s">
        <v>17398</v>
      </c>
    </row>
    <row r="6519" spans="24:34" x14ac:dyDescent="0.4">
      <c r="X6519" s="2" t="s">
        <v>11968</v>
      </c>
      <c r="Y6519" s="2">
        <v>1972</v>
      </c>
      <c r="Z6519" s="2">
        <v>7954.4</v>
      </c>
      <c r="AA6519" s="2">
        <v>280</v>
      </c>
      <c r="AB6519" s="2">
        <v>5</v>
      </c>
      <c r="AC6519" s="2">
        <v>6045.15</v>
      </c>
      <c r="AE6519" s="2" t="s">
        <v>11957</v>
      </c>
      <c r="AF6519" s="2" t="s">
        <v>17397</v>
      </c>
      <c r="AG6519" s="2" t="s">
        <v>2998</v>
      </c>
      <c r="AH6519" s="2" t="s">
        <v>17398</v>
      </c>
    </row>
    <row r="6520" spans="24:34" x14ac:dyDescent="0.4">
      <c r="X6520" s="2" t="s">
        <v>11970</v>
      </c>
      <c r="Y6520" s="2">
        <v>1970</v>
      </c>
      <c r="Z6520" s="2">
        <v>5034.2</v>
      </c>
      <c r="AA6520" s="2">
        <v>287</v>
      </c>
      <c r="AB6520" s="2">
        <v>5</v>
      </c>
      <c r="AC6520" s="2">
        <v>4516.3999999999996</v>
      </c>
      <c r="AE6520" s="2" t="s">
        <v>11959</v>
      </c>
      <c r="AF6520" s="2" t="s">
        <v>17397</v>
      </c>
      <c r="AG6520" s="2" t="s">
        <v>2998</v>
      </c>
      <c r="AH6520" s="2" t="s">
        <v>17398</v>
      </c>
    </row>
    <row r="6521" spans="24:34" x14ac:dyDescent="0.4">
      <c r="X6521" s="2" t="s">
        <v>11971</v>
      </c>
      <c r="Y6521" s="2">
        <v>1972</v>
      </c>
      <c r="Z6521" s="2">
        <v>3631.3</v>
      </c>
      <c r="AA6521" s="2">
        <v>208</v>
      </c>
      <c r="AB6521" s="2">
        <v>5</v>
      </c>
      <c r="AC6521" s="2">
        <v>3631.3</v>
      </c>
      <c r="AE6521" s="2" t="s">
        <v>11961</v>
      </c>
      <c r="AF6521" s="2" t="s">
        <v>17397</v>
      </c>
      <c r="AG6521" s="2" t="s">
        <v>2998</v>
      </c>
      <c r="AH6521" s="2" t="s">
        <v>17398</v>
      </c>
    </row>
    <row r="6522" spans="24:34" x14ac:dyDescent="0.4">
      <c r="X6522" s="2" t="s">
        <v>11972</v>
      </c>
      <c r="Y6522" s="2">
        <v>1953</v>
      </c>
      <c r="Z6522" s="2">
        <v>3631.3</v>
      </c>
      <c r="AA6522" s="2">
        <v>208</v>
      </c>
      <c r="AB6522" s="2">
        <v>5</v>
      </c>
      <c r="AC6522" s="2">
        <v>2758.8</v>
      </c>
      <c r="AE6522" s="2" t="s">
        <v>11962</v>
      </c>
      <c r="AF6522" s="2" t="s">
        <v>17397</v>
      </c>
      <c r="AG6522" s="2" t="s">
        <v>2998</v>
      </c>
      <c r="AH6522" s="2" t="s">
        <v>17398</v>
      </c>
    </row>
    <row r="6523" spans="24:34" x14ac:dyDescent="0.4">
      <c r="X6523" s="2" t="s">
        <v>11973</v>
      </c>
      <c r="Y6523" s="2">
        <v>1971</v>
      </c>
      <c r="Z6523" s="2">
        <v>3739.8</v>
      </c>
      <c r="AA6523" s="2">
        <v>208</v>
      </c>
      <c r="AB6523" s="2">
        <v>5</v>
      </c>
      <c r="AC6523" s="2">
        <v>3739.8</v>
      </c>
      <c r="AE6523" s="2" t="s">
        <v>11964</v>
      </c>
      <c r="AF6523" s="2" t="s">
        <v>17397</v>
      </c>
      <c r="AG6523" s="2" t="s">
        <v>2998</v>
      </c>
      <c r="AH6523" s="2" t="s">
        <v>17398</v>
      </c>
    </row>
    <row r="6524" spans="24:34" x14ac:dyDescent="0.4">
      <c r="X6524" s="2" t="s">
        <v>11975</v>
      </c>
      <c r="Y6524" s="2">
        <v>1962</v>
      </c>
      <c r="Z6524" s="2">
        <v>1025.5</v>
      </c>
      <c r="AA6524" s="2">
        <v>37</v>
      </c>
      <c r="AB6524" s="2">
        <v>3</v>
      </c>
      <c r="AC6524" s="2">
        <v>984.7</v>
      </c>
      <c r="AE6524" s="2" t="s">
        <v>11966</v>
      </c>
      <c r="AF6524" s="2" t="s">
        <v>17397</v>
      </c>
      <c r="AG6524" s="2" t="s">
        <v>2998</v>
      </c>
      <c r="AH6524" s="2" t="s">
        <v>17398</v>
      </c>
    </row>
    <row r="6525" spans="24:34" x14ac:dyDescent="0.4">
      <c r="X6525" s="2" t="s">
        <v>11976</v>
      </c>
      <c r="Y6525" s="2">
        <v>1963</v>
      </c>
      <c r="Z6525" s="2">
        <v>421.3</v>
      </c>
      <c r="AA6525" s="2">
        <v>20</v>
      </c>
      <c r="AB6525" s="2">
        <v>2</v>
      </c>
      <c r="AC6525" s="2">
        <v>400</v>
      </c>
      <c r="AE6525" s="2" t="s">
        <v>11968</v>
      </c>
      <c r="AF6525" s="2" t="s">
        <v>17390</v>
      </c>
      <c r="AG6525" s="2" t="s">
        <v>17721</v>
      </c>
      <c r="AH6525" s="2" t="s">
        <v>17414</v>
      </c>
    </row>
    <row r="6526" spans="24:34" x14ac:dyDescent="0.4">
      <c r="X6526" s="2" t="s">
        <v>11977</v>
      </c>
      <c r="Y6526" s="2">
        <v>1963</v>
      </c>
      <c r="Z6526" s="2">
        <v>446.9</v>
      </c>
      <c r="AA6526" s="2">
        <v>21</v>
      </c>
      <c r="AB6526" s="2">
        <v>2</v>
      </c>
      <c r="AC6526" s="2">
        <v>446.9</v>
      </c>
      <c r="AE6526" s="2" t="s">
        <v>11970</v>
      </c>
      <c r="AF6526" s="2" t="s">
        <v>17390</v>
      </c>
      <c r="AG6526" s="2" t="s">
        <v>17721</v>
      </c>
      <c r="AH6526" s="2" t="s">
        <v>17398</v>
      </c>
    </row>
    <row r="6527" spans="24:34" x14ac:dyDescent="0.4">
      <c r="X6527" s="2" t="s">
        <v>11978</v>
      </c>
      <c r="Y6527" s="2">
        <v>1961</v>
      </c>
      <c r="Z6527" s="2">
        <v>361.5</v>
      </c>
      <c r="AA6527" s="2">
        <v>21</v>
      </c>
      <c r="AB6527" s="2">
        <v>2</v>
      </c>
      <c r="AC6527" s="2">
        <v>341.6</v>
      </c>
      <c r="AE6527" s="2" t="s">
        <v>11971</v>
      </c>
      <c r="AF6527" s="2" t="s">
        <v>17390</v>
      </c>
      <c r="AG6527" s="2" t="s">
        <v>2998</v>
      </c>
      <c r="AH6527" s="2" t="s">
        <v>17393</v>
      </c>
    </row>
    <row r="6528" spans="24:34" x14ac:dyDescent="0.4">
      <c r="X6528" s="2" t="s">
        <v>11979</v>
      </c>
      <c r="Y6528" s="2">
        <v>1963</v>
      </c>
      <c r="Z6528" s="2">
        <v>396.7</v>
      </c>
      <c r="AA6528" s="2">
        <v>21</v>
      </c>
      <c r="AB6528" s="2">
        <v>2</v>
      </c>
      <c r="AC6528" s="2">
        <v>380.8</v>
      </c>
      <c r="AE6528" s="2" t="s">
        <v>11972</v>
      </c>
      <c r="AF6528" s="2" t="s">
        <v>17390</v>
      </c>
      <c r="AG6528" s="2" t="s">
        <v>2998</v>
      </c>
      <c r="AH6528" s="2" t="s">
        <v>17393</v>
      </c>
    </row>
    <row r="6529" spans="24:34" x14ac:dyDescent="0.4">
      <c r="X6529" s="2" t="s">
        <v>406</v>
      </c>
      <c r="Y6529" s="2">
        <v>1962</v>
      </c>
      <c r="Z6529" s="2">
        <v>1025.3</v>
      </c>
      <c r="AA6529" s="2">
        <v>46</v>
      </c>
      <c r="AB6529" s="2">
        <v>3</v>
      </c>
      <c r="AC6529" s="2">
        <v>952.8</v>
      </c>
      <c r="AE6529" s="2" t="s">
        <v>11973</v>
      </c>
      <c r="AF6529" s="2" t="s">
        <v>17390</v>
      </c>
      <c r="AG6529" s="2" t="s">
        <v>2998</v>
      </c>
      <c r="AH6529" s="2" t="s">
        <v>17393</v>
      </c>
    </row>
    <row r="6530" spans="24:34" x14ac:dyDescent="0.4">
      <c r="X6530" s="2" t="s">
        <v>11980</v>
      </c>
      <c r="Y6530" s="2">
        <v>1975</v>
      </c>
      <c r="Z6530" s="2">
        <v>4940.1000000000004</v>
      </c>
      <c r="AA6530" s="2">
        <v>179</v>
      </c>
      <c r="AB6530" s="2">
        <v>5</v>
      </c>
      <c r="AC6530" s="2">
        <v>4621.8</v>
      </c>
      <c r="AE6530" s="2" t="s">
        <v>11974</v>
      </c>
      <c r="AF6530" s="2" t="s">
        <v>17390</v>
      </c>
      <c r="AG6530" s="2" t="s">
        <v>17712</v>
      </c>
      <c r="AH6530" s="2" t="s">
        <v>17088</v>
      </c>
    </row>
    <row r="6531" spans="24:34" x14ac:dyDescent="0.4">
      <c r="X6531" s="2" t="s">
        <v>11982</v>
      </c>
      <c r="Y6531" s="2">
        <v>1974</v>
      </c>
      <c r="Z6531" s="2">
        <v>5957.8</v>
      </c>
      <c r="AA6531" s="2">
        <v>213</v>
      </c>
      <c r="AB6531" s="2">
        <v>5</v>
      </c>
      <c r="AC6531" s="2">
        <v>4527.0200000000004</v>
      </c>
      <c r="AE6531" s="2" t="s">
        <v>11975</v>
      </c>
      <c r="AF6531" s="2" t="s">
        <v>17390</v>
      </c>
      <c r="AG6531" s="2" t="s">
        <v>17722</v>
      </c>
      <c r="AH6531" s="2" t="s">
        <v>17088</v>
      </c>
    </row>
    <row r="6532" spans="24:34" x14ac:dyDescent="0.4">
      <c r="X6532" s="2" t="s">
        <v>11983</v>
      </c>
      <c r="Y6532" s="2">
        <v>1975</v>
      </c>
      <c r="Z6532" s="2">
        <v>4752.3</v>
      </c>
      <c r="AA6532" s="2">
        <v>207</v>
      </c>
      <c r="AB6532" s="2">
        <v>5</v>
      </c>
      <c r="AC6532" s="2">
        <v>4487.55</v>
      </c>
      <c r="AE6532" s="2" t="s">
        <v>11976</v>
      </c>
      <c r="AF6532" s="2" t="s">
        <v>17390</v>
      </c>
      <c r="AG6532" s="2" t="s">
        <v>2998</v>
      </c>
      <c r="AH6532" s="2" t="s">
        <v>17086</v>
      </c>
    </row>
    <row r="6533" spans="24:34" x14ac:dyDescent="0.4">
      <c r="X6533" s="2" t="s">
        <v>11985</v>
      </c>
      <c r="Y6533" s="2">
        <v>1976</v>
      </c>
      <c r="Z6533" s="2">
        <v>3712.1</v>
      </c>
      <c r="AA6533" s="2">
        <v>150</v>
      </c>
      <c r="AB6533" s="2">
        <v>5</v>
      </c>
      <c r="AC6533" s="2">
        <v>3400.3</v>
      </c>
      <c r="AE6533" s="2" t="s">
        <v>11977</v>
      </c>
      <c r="AF6533" s="2" t="s">
        <v>17390</v>
      </c>
      <c r="AG6533" s="2" t="s">
        <v>2998</v>
      </c>
      <c r="AH6533" s="2" t="s">
        <v>17086</v>
      </c>
    </row>
    <row r="6534" spans="24:34" x14ac:dyDescent="0.4">
      <c r="X6534" s="2" t="s">
        <v>11986</v>
      </c>
      <c r="Y6534" s="2">
        <v>1977</v>
      </c>
      <c r="Z6534" s="2">
        <v>4644.22</v>
      </c>
      <c r="AA6534" s="2">
        <v>195</v>
      </c>
      <c r="AB6534" s="2">
        <v>5</v>
      </c>
      <c r="AC6534" s="2">
        <v>4580</v>
      </c>
      <c r="AE6534" s="2" t="s">
        <v>11978</v>
      </c>
      <c r="AF6534" s="2" t="s">
        <v>17390</v>
      </c>
      <c r="AG6534" s="2" t="s">
        <v>2998</v>
      </c>
      <c r="AH6534" s="2" t="s">
        <v>17086</v>
      </c>
    </row>
    <row r="6535" spans="24:34" x14ac:dyDescent="0.4">
      <c r="X6535" s="2" t="s">
        <v>11988</v>
      </c>
      <c r="Y6535" s="2">
        <v>1974</v>
      </c>
      <c r="Z6535" s="2">
        <v>4617</v>
      </c>
      <c r="AA6535" s="2">
        <v>174</v>
      </c>
      <c r="AB6535" s="2">
        <v>5</v>
      </c>
      <c r="AC6535" s="2">
        <v>4617</v>
      </c>
      <c r="AE6535" s="2" t="s">
        <v>11979</v>
      </c>
      <c r="AF6535" s="2" t="s">
        <v>17390</v>
      </c>
      <c r="AG6535" s="2" t="s">
        <v>2998</v>
      </c>
      <c r="AH6535" s="2" t="s">
        <v>17086</v>
      </c>
    </row>
    <row r="6536" spans="24:34" x14ac:dyDescent="0.4">
      <c r="X6536" s="2" t="s">
        <v>11990</v>
      </c>
      <c r="Y6536" s="2">
        <v>1975</v>
      </c>
      <c r="Z6536" s="2">
        <v>4816</v>
      </c>
      <c r="AA6536" s="2">
        <v>175</v>
      </c>
      <c r="AB6536" s="2">
        <v>5</v>
      </c>
      <c r="AC6536" s="2">
        <v>2629</v>
      </c>
      <c r="AE6536" s="2" t="s">
        <v>11980</v>
      </c>
      <c r="AF6536" s="2" t="s">
        <v>17397</v>
      </c>
      <c r="AG6536" s="2" t="s">
        <v>17723</v>
      </c>
      <c r="AH6536" s="2" t="s">
        <v>17398</v>
      </c>
    </row>
    <row r="6537" spans="24:34" x14ac:dyDescent="0.4">
      <c r="X6537" s="2" t="s">
        <v>11992</v>
      </c>
      <c r="Y6537" s="2">
        <v>1962</v>
      </c>
      <c r="Z6537" s="2">
        <v>486.2</v>
      </c>
      <c r="AA6537" s="2">
        <v>21</v>
      </c>
      <c r="AB6537" s="2">
        <v>2</v>
      </c>
      <c r="AC6537" s="2">
        <v>461.2</v>
      </c>
      <c r="AE6537" s="2" t="s">
        <v>11982</v>
      </c>
      <c r="AF6537" s="2" t="s">
        <v>17390</v>
      </c>
      <c r="AG6537" s="2" t="s">
        <v>17724</v>
      </c>
      <c r="AH6537" s="2" t="s">
        <v>17398</v>
      </c>
    </row>
    <row r="6538" spans="24:34" x14ac:dyDescent="0.4">
      <c r="X6538" s="2" t="s">
        <v>11993</v>
      </c>
      <c r="Y6538" s="2">
        <v>1962</v>
      </c>
      <c r="Z6538" s="2">
        <v>490.1</v>
      </c>
      <c r="AA6538" s="2">
        <v>21</v>
      </c>
      <c r="AB6538" s="2">
        <v>2</v>
      </c>
      <c r="AC6538" s="2">
        <v>466.1</v>
      </c>
      <c r="AE6538" s="2" t="s">
        <v>11983</v>
      </c>
      <c r="AF6538" s="2" t="s">
        <v>17390</v>
      </c>
      <c r="AG6538" s="2" t="s">
        <v>17725</v>
      </c>
      <c r="AH6538" s="2" t="s">
        <v>17398</v>
      </c>
    </row>
    <row r="6539" spans="24:34" x14ac:dyDescent="0.4">
      <c r="X6539" s="2" t="s">
        <v>11994</v>
      </c>
      <c r="Y6539" s="2">
        <v>1963</v>
      </c>
      <c r="Z6539" s="2">
        <v>452.9</v>
      </c>
      <c r="AA6539" s="2">
        <v>21</v>
      </c>
      <c r="AB6539" s="2">
        <v>2</v>
      </c>
      <c r="AC6539" s="2">
        <v>437.8</v>
      </c>
      <c r="AE6539" s="2" t="s">
        <v>11985</v>
      </c>
      <c r="AF6539" s="2" t="s">
        <v>17390</v>
      </c>
      <c r="AG6539" s="2" t="s">
        <v>17726</v>
      </c>
      <c r="AH6539" s="2" t="s">
        <v>17393</v>
      </c>
    </row>
    <row r="6540" spans="24:34" x14ac:dyDescent="0.4">
      <c r="X6540" s="2" t="s">
        <v>11995</v>
      </c>
      <c r="Y6540" s="2">
        <v>1961</v>
      </c>
      <c r="Z6540" s="2">
        <v>610.9</v>
      </c>
      <c r="AA6540" s="2">
        <v>22</v>
      </c>
      <c r="AB6540" s="2">
        <v>2</v>
      </c>
      <c r="AC6540" s="2">
        <v>567.20000000000005</v>
      </c>
      <c r="AE6540" s="2" t="s">
        <v>11986</v>
      </c>
      <c r="AF6540" s="2" t="s">
        <v>17390</v>
      </c>
      <c r="AG6540" s="2" t="s">
        <v>17727</v>
      </c>
      <c r="AH6540" s="2" t="s">
        <v>17398</v>
      </c>
    </row>
    <row r="6541" spans="24:34" x14ac:dyDescent="0.4">
      <c r="X6541" s="2" t="s">
        <v>2097</v>
      </c>
      <c r="Y6541" s="2">
        <v>1962</v>
      </c>
      <c r="Z6541" s="2">
        <v>1025</v>
      </c>
      <c r="AA6541" s="2">
        <v>44</v>
      </c>
      <c r="AB6541" s="2">
        <v>3</v>
      </c>
      <c r="AC6541" s="2">
        <v>951.3</v>
      </c>
      <c r="AE6541" s="2" t="s">
        <v>11988</v>
      </c>
      <c r="AF6541" s="2" t="s">
        <v>17397</v>
      </c>
      <c r="AG6541" s="2" t="s">
        <v>2998</v>
      </c>
      <c r="AH6541" s="2" t="s">
        <v>17398</v>
      </c>
    </row>
    <row r="6542" spans="24:34" x14ac:dyDescent="0.4">
      <c r="X6542" s="2" t="s">
        <v>11997</v>
      </c>
      <c r="Y6542" s="2">
        <v>1960</v>
      </c>
      <c r="Z6542" s="2">
        <v>597.29999999999995</v>
      </c>
      <c r="AA6542" s="2">
        <v>42</v>
      </c>
      <c r="AB6542" s="2">
        <v>2</v>
      </c>
      <c r="AC6542" s="2">
        <v>555.5</v>
      </c>
      <c r="AE6542" s="2" t="s">
        <v>11990</v>
      </c>
      <c r="AF6542" s="2" t="s">
        <v>17397</v>
      </c>
      <c r="AG6542" s="2" t="s">
        <v>2998</v>
      </c>
      <c r="AH6542" s="2" t="s">
        <v>17398</v>
      </c>
    </row>
    <row r="6543" spans="24:34" x14ac:dyDescent="0.4">
      <c r="X6543" s="2" t="s">
        <v>2098</v>
      </c>
      <c r="Y6543" s="2">
        <v>1962</v>
      </c>
      <c r="Z6543" s="2">
        <v>1038.5999999999999</v>
      </c>
      <c r="AA6543" s="2">
        <v>44</v>
      </c>
      <c r="AB6543" s="2">
        <v>3</v>
      </c>
      <c r="AC6543" s="2">
        <v>965.2</v>
      </c>
      <c r="AE6543" s="2" t="s">
        <v>406</v>
      </c>
      <c r="AF6543" s="2" t="s">
        <v>17390</v>
      </c>
      <c r="AG6543" s="2" t="s">
        <v>17711</v>
      </c>
      <c r="AH6543" s="2" t="s">
        <v>17088</v>
      </c>
    </row>
    <row r="6544" spans="24:34" x14ac:dyDescent="0.4">
      <c r="X6544" s="2" t="s">
        <v>2099</v>
      </c>
      <c r="Y6544" s="2">
        <v>1961</v>
      </c>
      <c r="Z6544" s="2">
        <v>1021</v>
      </c>
      <c r="AA6544" s="2">
        <v>44</v>
      </c>
      <c r="AB6544" s="2">
        <v>3</v>
      </c>
      <c r="AC6544" s="2">
        <v>947.5</v>
      </c>
      <c r="AE6544" s="2" t="s">
        <v>11992</v>
      </c>
      <c r="AF6544" s="2" t="s">
        <v>17390</v>
      </c>
      <c r="AG6544" s="2" t="s">
        <v>2998</v>
      </c>
      <c r="AH6544" s="2" t="s">
        <v>17086</v>
      </c>
    </row>
    <row r="6545" spans="24:34" x14ac:dyDescent="0.4">
      <c r="X6545" s="2" t="s">
        <v>11998</v>
      </c>
      <c r="Y6545" s="2">
        <v>1962</v>
      </c>
      <c r="Z6545" s="2">
        <v>899.5</v>
      </c>
      <c r="AA6545" s="2">
        <v>46</v>
      </c>
      <c r="AB6545" s="2">
        <v>3</v>
      </c>
      <c r="AC6545" s="2">
        <v>646.1</v>
      </c>
      <c r="AE6545" s="2" t="s">
        <v>11993</v>
      </c>
      <c r="AF6545" s="2" t="s">
        <v>17390</v>
      </c>
      <c r="AG6545" s="2" t="s">
        <v>2998</v>
      </c>
      <c r="AH6545" s="2" t="s">
        <v>17086</v>
      </c>
    </row>
    <row r="6546" spans="24:34" x14ac:dyDescent="0.4">
      <c r="X6546" s="2" t="s">
        <v>11999</v>
      </c>
      <c r="Y6546" s="2">
        <v>1963</v>
      </c>
      <c r="Z6546" s="2">
        <v>1052.7</v>
      </c>
      <c r="AA6546" s="2">
        <v>48</v>
      </c>
      <c r="AB6546" s="2">
        <v>3</v>
      </c>
      <c r="AC6546" s="2">
        <v>977.7</v>
      </c>
      <c r="AE6546" s="2" t="s">
        <v>11994</v>
      </c>
      <c r="AF6546" s="2" t="s">
        <v>17390</v>
      </c>
      <c r="AG6546" s="2" t="s">
        <v>2998</v>
      </c>
      <c r="AH6546" s="2" t="s">
        <v>17086</v>
      </c>
    </row>
    <row r="6547" spans="24:34" x14ac:dyDescent="0.4">
      <c r="X6547" s="2" t="s">
        <v>12001</v>
      </c>
      <c r="Y6547" s="2">
        <v>1942</v>
      </c>
      <c r="Z6547" s="2">
        <v>481.3</v>
      </c>
      <c r="AA6547" s="2">
        <v>39</v>
      </c>
      <c r="AB6547" s="2">
        <v>2</v>
      </c>
      <c r="AC6547" s="2">
        <v>326.3</v>
      </c>
      <c r="AE6547" s="2" t="s">
        <v>11995</v>
      </c>
      <c r="AF6547" s="2" t="s">
        <v>17390</v>
      </c>
      <c r="AG6547" s="2" t="s">
        <v>17728</v>
      </c>
      <c r="AH6547" s="2" t="s">
        <v>17088</v>
      </c>
    </row>
    <row r="6548" spans="24:34" x14ac:dyDescent="0.4">
      <c r="X6548" s="2" t="s">
        <v>2100</v>
      </c>
      <c r="Y6548" s="2">
        <v>1962</v>
      </c>
      <c r="Z6548" s="2">
        <v>1597.8</v>
      </c>
      <c r="AA6548" s="2">
        <v>68</v>
      </c>
      <c r="AB6548" s="2">
        <v>5</v>
      </c>
      <c r="AC6548" s="2">
        <v>1597.8</v>
      </c>
      <c r="AE6548" s="2" t="s">
        <v>2097</v>
      </c>
      <c r="AF6548" s="2" t="s">
        <v>17390</v>
      </c>
      <c r="AG6548" s="2" t="s">
        <v>17714</v>
      </c>
      <c r="AH6548" s="2" t="s">
        <v>17088</v>
      </c>
    </row>
    <row r="6549" spans="24:34" x14ac:dyDescent="0.4">
      <c r="X6549" s="2" t="s">
        <v>12002</v>
      </c>
      <c r="Y6549" s="2">
        <v>1962</v>
      </c>
      <c r="Z6549" s="2">
        <v>1588.7</v>
      </c>
      <c r="AA6549" s="2">
        <v>78</v>
      </c>
      <c r="AB6549" s="2">
        <v>5</v>
      </c>
      <c r="AC6549" s="2">
        <v>1588.7</v>
      </c>
      <c r="AE6549" s="2" t="s">
        <v>11997</v>
      </c>
      <c r="AF6549" s="2" t="s">
        <v>17390</v>
      </c>
      <c r="AG6549" s="2" t="s">
        <v>17729</v>
      </c>
      <c r="AH6549" s="2" t="s">
        <v>17088</v>
      </c>
    </row>
    <row r="6550" spans="24:34" x14ac:dyDescent="0.4">
      <c r="X6550" s="2" t="s">
        <v>12003</v>
      </c>
      <c r="Y6550" s="2">
        <v>1963</v>
      </c>
      <c r="Z6550" s="2">
        <v>2054.96</v>
      </c>
      <c r="AA6550" s="2">
        <v>129</v>
      </c>
      <c r="AB6550" s="2">
        <v>4</v>
      </c>
      <c r="AC6550" s="2">
        <v>2054.96</v>
      </c>
      <c r="AE6550" s="2" t="s">
        <v>2098</v>
      </c>
      <c r="AF6550" s="2" t="s">
        <v>17390</v>
      </c>
      <c r="AG6550" s="2" t="s">
        <v>2998</v>
      </c>
      <c r="AH6550" s="2" t="s">
        <v>17088</v>
      </c>
    </row>
    <row r="6551" spans="24:34" x14ac:dyDescent="0.4">
      <c r="X6551" s="2" t="s">
        <v>12004</v>
      </c>
      <c r="Y6551" s="2">
        <v>1963</v>
      </c>
      <c r="Z6551" s="2">
        <v>2609.6999999999998</v>
      </c>
      <c r="AA6551" s="2">
        <v>105</v>
      </c>
      <c r="AB6551" s="2">
        <v>4</v>
      </c>
      <c r="AC6551" s="2">
        <v>2006.3999999999999</v>
      </c>
      <c r="AE6551" s="2" t="s">
        <v>2099</v>
      </c>
      <c r="AF6551" s="2" t="s">
        <v>17390</v>
      </c>
      <c r="AG6551" s="2" t="s">
        <v>17711</v>
      </c>
      <c r="AH6551" s="2" t="s">
        <v>17088</v>
      </c>
    </row>
    <row r="6552" spans="24:34" x14ac:dyDescent="0.4">
      <c r="X6552" s="2" t="s">
        <v>12007</v>
      </c>
      <c r="Y6552" s="2">
        <v>1974</v>
      </c>
      <c r="Z6552" s="2">
        <v>3339.3</v>
      </c>
      <c r="AA6552" s="2">
        <v>177</v>
      </c>
      <c r="AB6552" s="2">
        <v>5</v>
      </c>
      <c r="AC6552" s="2">
        <v>3339.3</v>
      </c>
      <c r="AE6552" s="2" t="s">
        <v>11998</v>
      </c>
      <c r="AF6552" s="2" t="s">
        <v>17390</v>
      </c>
      <c r="AG6552" s="2" t="s">
        <v>17722</v>
      </c>
      <c r="AH6552" s="2" t="s">
        <v>17088</v>
      </c>
    </row>
    <row r="6553" spans="24:34" x14ac:dyDescent="0.4">
      <c r="X6553" s="2" t="s">
        <v>12005</v>
      </c>
      <c r="Y6553" s="2">
        <v>1982</v>
      </c>
      <c r="Z6553" s="2">
        <v>5550.5</v>
      </c>
      <c r="AA6553" s="2">
        <v>166</v>
      </c>
      <c r="AB6553" s="2">
        <v>5</v>
      </c>
      <c r="AC6553" s="2">
        <v>5550.5</v>
      </c>
      <c r="AE6553" s="2" t="s">
        <v>11999</v>
      </c>
      <c r="AF6553" s="2" t="s">
        <v>17390</v>
      </c>
      <c r="AG6553" s="2" t="s">
        <v>17730</v>
      </c>
      <c r="AH6553" s="2" t="s">
        <v>17088</v>
      </c>
    </row>
    <row r="6554" spans="24:34" x14ac:dyDescent="0.4">
      <c r="X6554" s="2" t="s">
        <v>12006</v>
      </c>
      <c r="Y6554" s="2">
        <v>1980</v>
      </c>
      <c r="Z6554" s="2">
        <v>7052.7</v>
      </c>
      <c r="AA6554" s="2">
        <v>289</v>
      </c>
      <c r="AB6554" s="2">
        <v>5</v>
      </c>
      <c r="AC6554" s="2">
        <v>6616.7</v>
      </c>
      <c r="AE6554" s="2" t="s">
        <v>12001</v>
      </c>
      <c r="AF6554" s="2" t="s">
        <v>17407</v>
      </c>
      <c r="AG6554" s="2" t="s">
        <v>2998</v>
      </c>
      <c r="AH6554" s="2" t="s">
        <v>17088</v>
      </c>
    </row>
    <row r="6555" spans="24:34" x14ac:dyDescent="0.4">
      <c r="X6555" s="2" t="s">
        <v>12010</v>
      </c>
      <c r="Y6555" s="2">
        <v>1974</v>
      </c>
      <c r="Z6555" s="2">
        <v>4281</v>
      </c>
      <c r="AA6555" s="2">
        <v>149</v>
      </c>
      <c r="AB6555" s="2">
        <v>5</v>
      </c>
      <c r="AC6555" s="2">
        <v>4281</v>
      </c>
      <c r="AE6555" s="2" t="s">
        <v>2100</v>
      </c>
      <c r="AF6555" s="2" t="s">
        <v>17390</v>
      </c>
      <c r="AG6555" s="2" t="s">
        <v>2998</v>
      </c>
      <c r="AH6555" s="2" t="s">
        <v>17088</v>
      </c>
    </row>
    <row r="6556" spans="24:34" x14ac:dyDescent="0.4">
      <c r="X6556" s="2" t="s">
        <v>12008</v>
      </c>
      <c r="Y6556" s="2">
        <v>1975</v>
      </c>
      <c r="Z6556" s="2">
        <v>3376.7</v>
      </c>
      <c r="AA6556" s="2">
        <v>179</v>
      </c>
      <c r="AB6556" s="2">
        <v>5</v>
      </c>
      <c r="AC6556" s="2">
        <v>3376.2</v>
      </c>
      <c r="AE6556" s="2" t="s">
        <v>12002</v>
      </c>
      <c r="AF6556" s="2" t="s">
        <v>17390</v>
      </c>
      <c r="AG6556" s="2" t="s">
        <v>2998</v>
      </c>
      <c r="AH6556" s="2" t="s">
        <v>17088</v>
      </c>
    </row>
    <row r="6557" spans="24:34" x14ac:dyDescent="0.4">
      <c r="X6557" s="2" t="s">
        <v>12009</v>
      </c>
      <c r="Y6557" s="2">
        <v>1976</v>
      </c>
      <c r="Z6557" s="2">
        <v>4280</v>
      </c>
      <c r="AA6557" s="2">
        <v>161</v>
      </c>
      <c r="AB6557" s="2">
        <v>5</v>
      </c>
      <c r="AC6557" s="2">
        <v>3165</v>
      </c>
      <c r="AE6557" s="2" t="s">
        <v>12003</v>
      </c>
      <c r="AF6557" s="2" t="s">
        <v>17390</v>
      </c>
      <c r="AG6557" s="2" t="s">
        <v>2998</v>
      </c>
      <c r="AH6557" s="2" t="s">
        <v>17400</v>
      </c>
    </row>
    <row r="6558" spans="24:34" x14ac:dyDescent="0.4">
      <c r="X6558" s="2" t="s">
        <v>12012</v>
      </c>
      <c r="Y6558" s="2">
        <v>1972</v>
      </c>
      <c r="Z6558" s="2">
        <v>3316.6</v>
      </c>
      <c r="AA6558" s="2">
        <v>179</v>
      </c>
      <c r="AB6558" s="2">
        <v>5</v>
      </c>
      <c r="AC6558" s="2">
        <v>3316.6</v>
      </c>
      <c r="AE6558" s="2" t="s">
        <v>12004</v>
      </c>
      <c r="AF6558" s="2" t="s">
        <v>17390</v>
      </c>
      <c r="AG6558" s="2" t="s">
        <v>2998</v>
      </c>
      <c r="AH6558" s="2" t="s">
        <v>17400</v>
      </c>
    </row>
    <row r="6559" spans="24:34" x14ac:dyDescent="0.4">
      <c r="X6559" s="2" t="s">
        <v>12011</v>
      </c>
      <c r="Y6559" s="2">
        <v>1973</v>
      </c>
      <c r="Z6559" s="2">
        <v>3272.1</v>
      </c>
      <c r="AA6559" s="2">
        <v>182</v>
      </c>
      <c r="AB6559" s="2">
        <v>5</v>
      </c>
      <c r="AC6559" s="2">
        <v>3272.1</v>
      </c>
      <c r="AE6559" s="2" t="s">
        <v>12005</v>
      </c>
      <c r="AF6559" s="2" t="s">
        <v>17390</v>
      </c>
      <c r="AG6559" s="2" t="s">
        <v>2998</v>
      </c>
      <c r="AH6559" s="2" t="s">
        <v>17398</v>
      </c>
    </row>
    <row r="6560" spans="24:34" x14ac:dyDescent="0.4">
      <c r="X6560" s="2" t="s">
        <v>12013</v>
      </c>
      <c r="Y6560" s="2">
        <v>1977</v>
      </c>
      <c r="Z6560" s="2">
        <v>7838.2</v>
      </c>
      <c r="AA6560" s="2">
        <v>260</v>
      </c>
      <c r="AB6560" s="2">
        <v>5</v>
      </c>
      <c r="AC6560" s="2">
        <v>6082.2</v>
      </c>
      <c r="AE6560" s="2" t="s">
        <v>12006</v>
      </c>
      <c r="AF6560" s="2" t="s">
        <v>17390</v>
      </c>
      <c r="AG6560" s="2" t="s">
        <v>2998</v>
      </c>
      <c r="AH6560" s="2" t="s">
        <v>17392</v>
      </c>
    </row>
    <row r="6561" spans="24:34" x14ac:dyDescent="0.4">
      <c r="X6561" s="2" t="s">
        <v>12015</v>
      </c>
      <c r="Y6561" s="2">
        <v>1972</v>
      </c>
      <c r="Z6561" s="2">
        <v>5765.8</v>
      </c>
      <c r="AA6561" s="2">
        <v>182</v>
      </c>
      <c r="AB6561" s="2">
        <v>5</v>
      </c>
      <c r="AC6561" s="2">
        <v>4417.2</v>
      </c>
      <c r="AE6561" s="2" t="s">
        <v>12007</v>
      </c>
      <c r="AF6561" s="2" t="s">
        <v>17390</v>
      </c>
      <c r="AG6561" s="2" t="s">
        <v>2998</v>
      </c>
      <c r="AH6561" s="2" t="s">
        <v>17393</v>
      </c>
    </row>
    <row r="6562" spans="24:34" x14ac:dyDescent="0.4">
      <c r="X6562" s="2" t="s">
        <v>12019</v>
      </c>
      <c r="Y6562" s="2">
        <v>1983</v>
      </c>
      <c r="Z6562" s="2">
        <v>3134.2</v>
      </c>
      <c r="AA6562" s="2">
        <v>156</v>
      </c>
      <c r="AB6562" s="2">
        <v>5</v>
      </c>
      <c r="AC6562" s="2">
        <v>2832.2</v>
      </c>
      <c r="AE6562" s="2" t="s">
        <v>12008</v>
      </c>
      <c r="AF6562" s="2" t="s">
        <v>17390</v>
      </c>
      <c r="AG6562" s="2" t="s">
        <v>2998</v>
      </c>
      <c r="AH6562" s="2" t="s">
        <v>17393</v>
      </c>
    </row>
    <row r="6563" spans="24:34" x14ac:dyDescent="0.4">
      <c r="X6563" s="2" t="s">
        <v>12016</v>
      </c>
      <c r="Y6563" s="2">
        <v>1976</v>
      </c>
      <c r="Z6563" s="2">
        <v>4546.6000000000004</v>
      </c>
      <c r="AA6563" s="2">
        <v>227</v>
      </c>
      <c r="AB6563" s="2">
        <v>5</v>
      </c>
      <c r="AC6563" s="2">
        <v>4471.6000000000004</v>
      </c>
      <c r="AE6563" s="2" t="s">
        <v>12009</v>
      </c>
      <c r="AF6563" s="2" t="s">
        <v>17390</v>
      </c>
      <c r="AG6563" s="2" t="s">
        <v>2998</v>
      </c>
      <c r="AH6563" s="2" t="s">
        <v>17393</v>
      </c>
    </row>
    <row r="6564" spans="24:34" x14ac:dyDescent="0.4">
      <c r="X6564" s="2" t="s">
        <v>12018</v>
      </c>
      <c r="Y6564" s="2">
        <v>1980</v>
      </c>
      <c r="Z6564" s="2">
        <v>4875</v>
      </c>
      <c r="AA6564" s="2">
        <v>208</v>
      </c>
      <c r="AB6564" s="2">
        <v>5</v>
      </c>
      <c r="AC6564" s="2">
        <v>2906.2</v>
      </c>
      <c r="AE6564" s="2" t="s">
        <v>12010</v>
      </c>
      <c r="AF6564" s="2" t="s">
        <v>17390</v>
      </c>
      <c r="AG6564" s="2" t="s">
        <v>2998</v>
      </c>
      <c r="AH6564" s="2" t="s">
        <v>17393</v>
      </c>
    </row>
    <row r="6565" spans="24:34" x14ac:dyDescent="0.4">
      <c r="X6565" s="2" t="s">
        <v>12020</v>
      </c>
      <c r="Y6565" s="2">
        <v>1963</v>
      </c>
      <c r="Z6565" s="2">
        <v>3912.1</v>
      </c>
      <c r="AA6565" s="2">
        <v>110</v>
      </c>
      <c r="AB6565" s="2">
        <v>5</v>
      </c>
      <c r="AC6565" s="2">
        <v>2728.5</v>
      </c>
      <c r="AE6565" s="2" t="s">
        <v>12011</v>
      </c>
      <c r="AF6565" s="2" t="s">
        <v>17390</v>
      </c>
      <c r="AG6565" s="2" t="s">
        <v>2998</v>
      </c>
      <c r="AH6565" s="2" t="s">
        <v>17393</v>
      </c>
    </row>
    <row r="6566" spans="24:34" x14ac:dyDescent="0.4">
      <c r="X6566" s="2" t="s">
        <v>12022</v>
      </c>
      <c r="Y6566" s="2">
        <v>1965</v>
      </c>
      <c r="Z6566" s="2">
        <v>2042.45</v>
      </c>
      <c r="AA6566" s="2">
        <v>65</v>
      </c>
      <c r="AB6566" s="2">
        <v>5</v>
      </c>
      <c r="AC6566" s="2">
        <v>1565</v>
      </c>
      <c r="AE6566" s="2" t="s">
        <v>12012</v>
      </c>
      <c r="AF6566" s="2" t="s">
        <v>17390</v>
      </c>
      <c r="AG6566" s="2" t="s">
        <v>2998</v>
      </c>
      <c r="AH6566" s="2" t="s">
        <v>17393</v>
      </c>
    </row>
    <row r="6567" spans="24:34" x14ac:dyDescent="0.4">
      <c r="X6567" s="2" t="s">
        <v>2101</v>
      </c>
      <c r="Y6567" s="2">
        <v>1962</v>
      </c>
      <c r="Z6567" s="2">
        <v>2946.2</v>
      </c>
      <c r="AA6567" s="2">
        <v>95</v>
      </c>
      <c r="AB6567" s="2">
        <v>4</v>
      </c>
      <c r="AC6567" s="2">
        <v>1967.3</v>
      </c>
      <c r="AE6567" s="2" t="s">
        <v>12013</v>
      </c>
      <c r="AF6567" s="2" t="s">
        <v>17390</v>
      </c>
      <c r="AG6567" s="2" t="s">
        <v>2998</v>
      </c>
      <c r="AH6567" s="2" t="s">
        <v>17392</v>
      </c>
    </row>
    <row r="6568" spans="24:34" x14ac:dyDescent="0.4">
      <c r="X6568" s="2" t="s">
        <v>12024</v>
      </c>
      <c r="Y6568" s="2">
        <v>1942</v>
      </c>
      <c r="Z6568" s="2">
        <v>475.91</v>
      </c>
      <c r="AA6568" s="2">
        <v>21</v>
      </c>
      <c r="AB6568" s="2">
        <v>2</v>
      </c>
      <c r="AC6568" s="2">
        <v>475.91</v>
      </c>
      <c r="AE6568" s="2" t="s">
        <v>12015</v>
      </c>
      <c r="AF6568" s="2" t="s">
        <v>17390</v>
      </c>
      <c r="AG6568" s="2" t="s">
        <v>2998</v>
      </c>
      <c r="AH6568" s="2" t="s">
        <v>17398</v>
      </c>
    </row>
    <row r="6569" spans="24:34" x14ac:dyDescent="0.4">
      <c r="X6569" s="2" t="s">
        <v>12025</v>
      </c>
      <c r="Y6569" s="2">
        <v>1941</v>
      </c>
      <c r="Z6569" s="2">
        <v>434.2</v>
      </c>
      <c r="AA6569" s="2">
        <v>18</v>
      </c>
      <c r="AB6569" s="2">
        <v>2</v>
      </c>
      <c r="AC6569" s="2">
        <v>434.2</v>
      </c>
      <c r="AE6569" s="2" t="s">
        <v>12016</v>
      </c>
      <c r="AF6569" s="2" t="s">
        <v>17390</v>
      </c>
      <c r="AG6569" s="2" t="s">
        <v>2998</v>
      </c>
      <c r="AH6569" s="2" t="s">
        <v>17398</v>
      </c>
    </row>
    <row r="6570" spans="24:34" x14ac:dyDescent="0.4">
      <c r="X6570" s="2" t="s">
        <v>12027</v>
      </c>
      <c r="Y6570" s="2">
        <v>1942</v>
      </c>
      <c r="Z6570" s="2">
        <v>492.3</v>
      </c>
      <c r="AA6570" s="2">
        <v>21</v>
      </c>
      <c r="AB6570" s="2">
        <v>2</v>
      </c>
      <c r="AC6570" s="2">
        <v>382.4</v>
      </c>
      <c r="AE6570" s="2" t="s">
        <v>12018</v>
      </c>
      <c r="AF6570" s="2" t="s">
        <v>17390</v>
      </c>
      <c r="AG6570" s="2" t="s">
        <v>2998</v>
      </c>
      <c r="AH6570" s="2" t="s">
        <v>17393</v>
      </c>
    </row>
    <row r="6571" spans="24:34" x14ac:dyDescent="0.4">
      <c r="X6571" s="2" t="s">
        <v>12029</v>
      </c>
      <c r="Y6571" s="2">
        <v>1941</v>
      </c>
      <c r="Z6571" s="2">
        <v>482.5</v>
      </c>
      <c r="AA6571" s="2">
        <v>25</v>
      </c>
      <c r="AB6571" s="2">
        <v>2</v>
      </c>
      <c r="AC6571" s="2">
        <v>482.5</v>
      </c>
      <c r="AE6571" s="2" t="s">
        <v>12019</v>
      </c>
      <c r="AF6571" s="2" t="s">
        <v>17390</v>
      </c>
      <c r="AG6571" s="2" t="s">
        <v>2998</v>
      </c>
      <c r="AH6571" s="2" t="s">
        <v>17393</v>
      </c>
    </row>
    <row r="6572" spans="24:34" x14ac:dyDescent="0.4">
      <c r="X6572" s="2" t="s">
        <v>12030</v>
      </c>
      <c r="Y6572" s="2">
        <v>1942</v>
      </c>
      <c r="Z6572" s="2">
        <v>487</v>
      </c>
      <c r="AA6572" s="2">
        <v>22</v>
      </c>
      <c r="AB6572" s="2">
        <v>2</v>
      </c>
      <c r="AC6572" s="2">
        <v>411.07</v>
      </c>
      <c r="AE6572" s="2" t="s">
        <v>12020</v>
      </c>
      <c r="AF6572" s="2" t="s">
        <v>17390</v>
      </c>
      <c r="AG6572" s="2" t="s">
        <v>2998</v>
      </c>
      <c r="AH6572" s="2" t="s">
        <v>17400</v>
      </c>
    </row>
    <row r="6573" spans="24:34" x14ac:dyDescent="0.4">
      <c r="X6573" s="2" t="s">
        <v>412</v>
      </c>
      <c r="Y6573" s="2">
        <v>1941</v>
      </c>
      <c r="Z6573" s="2">
        <v>485</v>
      </c>
      <c r="AA6573" s="2">
        <v>21</v>
      </c>
      <c r="AB6573" s="2">
        <v>2</v>
      </c>
      <c r="AC6573" s="2">
        <v>485</v>
      </c>
      <c r="AE6573" s="2" t="s">
        <v>12022</v>
      </c>
      <c r="AF6573" s="2" t="s">
        <v>17390</v>
      </c>
      <c r="AG6573" s="2" t="s">
        <v>2998</v>
      </c>
      <c r="AH6573" s="2" t="s">
        <v>17088</v>
      </c>
    </row>
    <row r="6574" spans="24:34" x14ac:dyDescent="0.4">
      <c r="X6574" s="2" t="s">
        <v>12031</v>
      </c>
      <c r="Y6574" s="2">
        <v>1942</v>
      </c>
      <c r="Z6574" s="2">
        <v>428.62</v>
      </c>
      <c r="AA6574" s="2">
        <v>30</v>
      </c>
      <c r="AB6574" s="2">
        <v>2</v>
      </c>
      <c r="AC6574" s="2">
        <v>428.62</v>
      </c>
      <c r="AE6574" s="2" t="s">
        <v>2101</v>
      </c>
      <c r="AF6574" s="2" t="s">
        <v>17390</v>
      </c>
      <c r="AG6574" s="2" t="s">
        <v>2998</v>
      </c>
      <c r="AH6574" s="2" t="s">
        <v>17400</v>
      </c>
    </row>
    <row r="6575" spans="24:34" x14ac:dyDescent="0.4">
      <c r="X6575" s="2" t="s">
        <v>2102</v>
      </c>
      <c r="Y6575" s="2">
        <v>1992</v>
      </c>
      <c r="Z6575" s="2">
        <v>2481</v>
      </c>
      <c r="AA6575" s="2">
        <v>245</v>
      </c>
      <c r="AB6575" s="2">
        <v>5</v>
      </c>
      <c r="AC6575" s="2">
        <v>2481</v>
      </c>
      <c r="AE6575" s="2" t="s">
        <v>12024</v>
      </c>
      <c r="AF6575" s="2" t="s">
        <v>17407</v>
      </c>
      <c r="AG6575" s="2" t="s">
        <v>2998</v>
      </c>
      <c r="AH6575" s="2" t="s">
        <v>17088</v>
      </c>
    </row>
    <row r="6576" spans="24:34" x14ac:dyDescent="0.4">
      <c r="X6576" s="2" t="s">
        <v>12032</v>
      </c>
      <c r="Y6576" s="2">
        <v>1921</v>
      </c>
      <c r="Z6576" s="2">
        <v>351</v>
      </c>
      <c r="AA6576" s="2">
        <v>8</v>
      </c>
      <c r="AB6576" s="2">
        <v>2</v>
      </c>
      <c r="AC6576" s="2">
        <v>305.10000000000002</v>
      </c>
      <c r="AE6576" s="2" t="s">
        <v>12025</v>
      </c>
      <c r="AF6576" s="2" t="s">
        <v>17407</v>
      </c>
      <c r="AG6576" s="2" t="s">
        <v>2998</v>
      </c>
      <c r="AH6576" s="2" t="s">
        <v>17088</v>
      </c>
    </row>
    <row r="6577" spans="24:34" x14ac:dyDescent="0.4">
      <c r="X6577" s="2" t="s">
        <v>12034</v>
      </c>
      <c r="Y6577" s="2">
        <v>1968</v>
      </c>
      <c r="Z6577" s="2">
        <v>1791.4</v>
      </c>
      <c r="AA6577" s="2">
        <v>78</v>
      </c>
      <c r="AB6577" s="2">
        <v>5</v>
      </c>
      <c r="AC6577" s="2">
        <v>1791.4</v>
      </c>
      <c r="AE6577" s="2" t="s">
        <v>12027</v>
      </c>
      <c r="AF6577" s="2" t="s">
        <v>17407</v>
      </c>
      <c r="AG6577" s="2" t="s">
        <v>2998</v>
      </c>
      <c r="AH6577" s="2" t="s">
        <v>17088</v>
      </c>
    </row>
    <row r="6578" spans="24:34" x14ac:dyDescent="0.4">
      <c r="X6578" s="2" t="s">
        <v>440</v>
      </c>
      <c r="Y6578" s="2">
        <v>1917</v>
      </c>
      <c r="Z6578" s="2">
        <v>317.89999999999998</v>
      </c>
      <c r="AA6578" s="2">
        <v>18</v>
      </c>
      <c r="AB6578" s="2">
        <v>2</v>
      </c>
      <c r="AC6578" s="2">
        <v>317.89999999999998</v>
      </c>
      <c r="AE6578" s="2" t="s">
        <v>12029</v>
      </c>
      <c r="AF6578" s="2" t="s">
        <v>17407</v>
      </c>
      <c r="AG6578" s="2" t="s">
        <v>2998</v>
      </c>
      <c r="AH6578" s="2" t="s">
        <v>17088</v>
      </c>
    </row>
    <row r="6579" spans="24:34" x14ac:dyDescent="0.4">
      <c r="X6579" s="2" t="s">
        <v>12035</v>
      </c>
      <c r="Y6579" s="2">
        <v>1980</v>
      </c>
      <c r="Z6579" s="2">
        <v>3631.3</v>
      </c>
      <c r="AA6579" s="2">
        <v>208</v>
      </c>
      <c r="AB6579" s="2">
        <v>5</v>
      </c>
      <c r="AC6579" s="2">
        <v>2973</v>
      </c>
      <c r="AE6579" s="2" t="s">
        <v>12030</v>
      </c>
      <c r="AF6579" s="2" t="s">
        <v>17407</v>
      </c>
      <c r="AG6579" s="2" t="s">
        <v>2998</v>
      </c>
      <c r="AH6579" s="2" t="s">
        <v>17088</v>
      </c>
    </row>
    <row r="6580" spans="24:34" x14ac:dyDescent="0.4">
      <c r="X6580" s="2" t="s">
        <v>12036</v>
      </c>
      <c r="Y6580" s="2">
        <v>1925</v>
      </c>
      <c r="Z6580" s="2">
        <v>346.6</v>
      </c>
      <c r="AA6580" s="2">
        <v>8</v>
      </c>
      <c r="AB6580" s="2">
        <v>2</v>
      </c>
      <c r="AC6580" s="2">
        <v>345.5</v>
      </c>
      <c r="AE6580" s="2" t="s">
        <v>412</v>
      </c>
      <c r="AF6580" s="2" t="s">
        <v>17407</v>
      </c>
      <c r="AG6580" s="2" t="s">
        <v>2998</v>
      </c>
      <c r="AH6580" s="2" t="s">
        <v>17088</v>
      </c>
    </row>
    <row r="6581" spans="24:34" x14ac:dyDescent="0.4">
      <c r="X6581" s="2" t="s">
        <v>2103</v>
      </c>
      <c r="Y6581" s="2">
        <v>1993</v>
      </c>
      <c r="Z6581" s="2">
        <v>3468.6</v>
      </c>
      <c r="AA6581" s="2">
        <v>97</v>
      </c>
      <c r="AB6581" s="2">
        <v>5</v>
      </c>
      <c r="AC6581" s="2">
        <v>2441.8000000000002</v>
      </c>
      <c r="AE6581" s="2" t="s">
        <v>12031</v>
      </c>
      <c r="AF6581" s="2" t="s">
        <v>17407</v>
      </c>
      <c r="AG6581" s="2" t="s">
        <v>2998</v>
      </c>
      <c r="AH6581" s="2" t="s">
        <v>17088</v>
      </c>
    </row>
    <row r="6582" spans="24:34" x14ac:dyDescent="0.4">
      <c r="X6582" s="2" t="s">
        <v>12037</v>
      </c>
      <c r="Y6582" s="2">
        <v>1925</v>
      </c>
      <c r="Z6582" s="2">
        <v>307.5</v>
      </c>
      <c r="AA6582" s="2">
        <v>17</v>
      </c>
      <c r="AB6582" s="2">
        <v>2</v>
      </c>
      <c r="AC6582" s="2">
        <v>307.5</v>
      </c>
      <c r="AE6582" s="2" t="s">
        <v>2102</v>
      </c>
      <c r="AF6582" s="2" t="s">
        <v>17390</v>
      </c>
      <c r="AG6582" s="2" t="s">
        <v>2998</v>
      </c>
      <c r="AH6582" s="2" t="s">
        <v>17393</v>
      </c>
    </row>
    <row r="6583" spans="24:34" x14ac:dyDescent="0.4">
      <c r="X6583" s="2" t="s">
        <v>12038</v>
      </c>
      <c r="Y6583" s="2">
        <v>1925</v>
      </c>
      <c r="Z6583" s="2">
        <v>301.3</v>
      </c>
      <c r="AA6583" s="2">
        <v>8</v>
      </c>
      <c r="AB6583" s="2">
        <v>2</v>
      </c>
      <c r="AC6583" s="2">
        <v>301.3</v>
      </c>
      <c r="AE6583" s="2" t="s">
        <v>12032</v>
      </c>
      <c r="AF6583" s="2" t="s">
        <v>17407</v>
      </c>
      <c r="AG6583" s="2" t="s">
        <v>2998</v>
      </c>
      <c r="AH6583" s="2" t="s">
        <v>17088</v>
      </c>
    </row>
    <row r="6584" spans="24:34" x14ac:dyDescent="0.4">
      <c r="X6584" s="2" t="s">
        <v>12040</v>
      </c>
      <c r="Y6584" s="2">
        <v>1951</v>
      </c>
      <c r="Z6584" s="2">
        <v>334.5</v>
      </c>
      <c r="AA6584" s="2">
        <v>18</v>
      </c>
      <c r="AB6584" s="2">
        <v>2</v>
      </c>
      <c r="AC6584" s="2">
        <v>334.5</v>
      </c>
      <c r="AE6584" s="2" t="s">
        <v>12034</v>
      </c>
      <c r="AF6584" s="2" t="s">
        <v>17390</v>
      </c>
      <c r="AG6584" s="2" t="s">
        <v>2998</v>
      </c>
      <c r="AH6584" s="2" t="s">
        <v>17088</v>
      </c>
    </row>
    <row r="6585" spans="24:34" x14ac:dyDescent="0.4">
      <c r="X6585" s="2" t="s">
        <v>12041</v>
      </c>
      <c r="Y6585" s="2">
        <v>1927</v>
      </c>
      <c r="Z6585" s="2">
        <v>664</v>
      </c>
      <c r="AA6585" s="2">
        <v>33</v>
      </c>
      <c r="AB6585" s="2">
        <v>2</v>
      </c>
      <c r="AC6585" s="2">
        <v>664</v>
      </c>
      <c r="AE6585" s="2" t="s">
        <v>440</v>
      </c>
      <c r="AF6585" s="2" t="s">
        <v>17390</v>
      </c>
      <c r="AG6585" s="2" t="s">
        <v>2998</v>
      </c>
      <c r="AH6585" s="2" t="s">
        <v>17086</v>
      </c>
    </row>
    <row r="6586" spans="24:34" x14ac:dyDescent="0.4">
      <c r="X6586" s="2" t="s">
        <v>12042</v>
      </c>
      <c r="Y6586" s="2">
        <v>1925</v>
      </c>
      <c r="Z6586" s="2">
        <v>372.3</v>
      </c>
      <c r="AA6586" s="2">
        <v>23</v>
      </c>
      <c r="AB6586" s="2">
        <v>2</v>
      </c>
      <c r="AC6586" s="2">
        <v>372.3</v>
      </c>
      <c r="AE6586" s="2" t="s">
        <v>12035</v>
      </c>
      <c r="AF6586" s="2" t="s">
        <v>17390</v>
      </c>
      <c r="AG6586" s="2" t="s">
        <v>2998</v>
      </c>
      <c r="AH6586" s="2" t="s">
        <v>17393</v>
      </c>
    </row>
    <row r="6587" spans="24:34" x14ac:dyDescent="0.4">
      <c r="X6587" s="2" t="s">
        <v>12043</v>
      </c>
      <c r="Y6587" s="2">
        <v>1891</v>
      </c>
      <c r="Z6587" s="2">
        <v>229.5</v>
      </c>
      <c r="AA6587" s="2">
        <v>18</v>
      </c>
      <c r="AB6587" s="2">
        <v>2</v>
      </c>
      <c r="AC6587" s="2">
        <v>229.5</v>
      </c>
      <c r="AE6587" s="2" t="s">
        <v>2103</v>
      </c>
      <c r="AF6587" s="2" t="s">
        <v>17390</v>
      </c>
      <c r="AG6587" s="2" t="s">
        <v>2998</v>
      </c>
      <c r="AH6587" s="2" t="s">
        <v>17086</v>
      </c>
    </row>
    <row r="6588" spans="24:34" x14ac:dyDescent="0.4">
      <c r="X6588" s="2" t="s">
        <v>12046</v>
      </c>
      <c r="Y6588" s="2">
        <v>1891</v>
      </c>
      <c r="Z6588" s="2">
        <v>260.10000000000002</v>
      </c>
      <c r="AA6588" s="2">
        <v>21</v>
      </c>
      <c r="AB6588" s="2">
        <v>2</v>
      </c>
      <c r="AC6588" s="2">
        <v>260.10000000000002</v>
      </c>
      <c r="AE6588" s="2" t="s">
        <v>12036</v>
      </c>
      <c r="AF6588" s="2" t="s">
        <v>17429</v>
      </c>
      <c r="AG6588" s="2" t="s">
        <v>2998</v>
      </c>
      <c r="AH6588" s="2" t="s">
        <v>17086</v>
      </c>
    </row>
    <row r="6589" spans="24:34" x14ac:dyDescent="0.4">
      <c r="X6589" s="2" t="s">
        <v>12047</v>
      </c>
      <c r="Y6589" s="2">
        <v>1951</v>
      </c>
      <c r="Z6589" s="2">
        <v>485.2</v>
      </c>
      <c r="AA6589" s="2">
        <v>21</v>
      </c>
      <c r="AB6589" s="2">
        <v>2</v>
      </c>
      <c r="AC6589" s="2">
        <v>485.2</v>
      </c>
      <c r="AE6589" s="2" t="s">
        <v>12037</v>
      </c>
      <c r="AF6589" s="2" t="s">
        <v>17407</v>
      </c>
      <c r="AG6589" s="2" t="s">
        <v>2998</v>
      </c>
      <c r="AH6589" s="2" t="s">
        <v>17086</v>
      </c>
    </row>
    <row r="6590" spans="24:34" x14ac:dyDescent="0.4">
      <c r="X6590" s="2" t="s">
        <v>12049</v>
      </c>
      <c r="Y6590" s="2">
        <v>1951</v>
      </c>
      <c r="Z6590" s="2">
        <v>427.34</v>
      </c>
      <c r="AA6590" s="2">
        <v>21</v>
      </c>
      <c r="AB6590" s="2">
        <v>2</v>
      </c>
      <c r="AC6590" s="2">
        <v>427.34</v>
      </c>
      <c r="AE6590" s="2" t="s">
        <v>12038</v>
      </c>
      <c r="AF6590" s="2" t="s">
        <v>17390</v>
      </c>
      <c r="AG6590" s="2" t="s">
        <v>2998</v>
      </c>
      <c r="AH6590" s="2" t="s">
        <v>17086</v>
      </c>
    </row>
    <row r="6591" spans="24:34" x14ac:dyDescent="0.4">
      <c r="X6591" s="2" t="s">
        <v>12050</v>
      </c>
      <c r="Y6591" s="2">
        <v>1917</v>
      </c>
      <c r="Z6591" s="2">
        <v>335.53</v>
      </c>
      <c r="AA6591" s="2">
        <v>19</v>
      </c>
      <c r="AB6591" s="2">
        <v>2</v>
      </c>
      <c r="AC6591" s="2">
        <v>335.53</v>
      </c>
      <c r="AE6591" s="2" t="s">
        <v>12040</v>
      </c>
      <c r="AF6591" s="2" t="s">
        <v>17407</v>
      </c>
      <c r="AG6591" s="2" t="s">
        <v>2998</v>
      </c>
      <c r="AH6591" s="2" t="s">
        <v>17086</v>
      </c>
    </row>
    <row r="6592" spans="24:34" x14ac:dyDescent="0.4">
      <c r="X6592" s="2" t="s">
        <v>12051</v>
      </c>
      <c r="Y6592" s="2">
        <v>1967</v>
      </c>
      <c r="Z6592" s="2">
        <v>2519.6</v>
      </c>
      <c r="AA6592" s="2">
        <v>97</v>
      </c>
      <c r="AB6592" s="2">
        <v>5</v>
      </c>
      <c r="AC6592" s="2">
        <v>2519.6</v>
      </c>
      <c r="AE6592" s="2" t="s">
        <v>12041</v>
      </c>
      <c r="AF6592" s="2" t="s">
        <v>17407</v>
      </c>
      <c r="AG6592" s="2" t="s">
        <v>2998</v>
      </c>
      <c r="AH6592" s="2" t="s">
        <v>17088</v>
      </c>
    </row>
    <row r="6593" spans="24:34" x14ac:dyDescent="0.4">
      <c r="X6593" s="2" t="s">
        <v>12052</v>
      </c>
      <c r="Y6593" s="2">
        <v>1972</v>
      </c>
      <c r="Z6593" s="2">
        <v>4661.3999999999996</v>
      </c>
      <c r="AA6593" s="2">
        <v>179</v>
      </c>
      <c r="AB6593" s="2">
        <v>5</v>
      </c>
      <c r="AC6593" s="2">
        <v>4661.3999999999996</v>
      </c>
      <c r="AE6593" s="2" t="s">
        <v>12042</v>
      </c>
      <c r="AF6593" s="2" t="s">
        <v>17407</v>
      </c>
      <c r="AG6593" s="2" t="s">
        <v>2998</v>
      </c>
      <c r="AH6593" s="2" t="s">
        <v>17086</v>
      </c>
    </row>
    <row r="6594" spans="24:34" x14ac:dyDescent="0.4">
      <c r="X6594" s="2" t="s">
        <v>12053</v>
      </c>
      <c r="Y6594" s="2">
        <v>1974</v>
      </c>
      <c r="Z6594" s="2">
        <v>4226</v>
      </c>
      <c r="AA6594" s="2">
        <v>126</v>
      </c>
      <c r="AB6594" s="2">
        <v>5</v>
      </c>
      <c r="AC6594" s="2">
        <v>3343.7</v>
      </c>
      <c r="AE6594" s="2" t="s">
        <v>12043</v>
      </c>
      <c r="AF6594" s="2" t="s">
        <v>17407</v>
      </c>
      <c r="AG6594" s="2" t="s">
        <v>2998</v>
      </c>
      <c r="AH6594" s="2" t="s">
        <v>17086</v>
      </c>
    </row>
    <row r="6595" spans="24:34" x14ac:dyDescent="0.4">
      <c r="X6595" s="2" t="s">
        <v>12054</v>
      </c>
      <c r="Y6595" s="2">
        <v>1968</v>
      </c>
      <c r="Z6595" s="2">
        <v>2830.8</v>
      </c>
      <c r="AA6595" s="2">
        <v>95</v>
      </c>
      <c r="AB6595" s="2">
        <v>5</v>
      </c>
      <c r="AC6595" s="2">
        <v>2830.8</v>
      </c>
      <c r="AE6595" s="2" t="s">
        <v>12046</v>
      </c>
      <c r="AF6595" s="2" t="s">
        <v>17407</v>
      </c>
      <c r="AG6595" s="2" t="s">
        <v>2998</v>
      </c>
      <c r="AH6595" s="2" t="s">
        <v>17086</v>
      </c>
    </row>
    <row r="6596" spans="24:34" x14ac:dyDescent="0.4">
      <c r="X6596" s="2" t="s">
        <v>12055</v>
      </c>
      <c r="Y6596" s="2">
        <v>1970</v>
      </c>
      <c r="Z6596" s="2">
        <v>5550</v>
      </c>
      <c r="AA6596" s="2">
        <v>175</v>
      </c>
      <c r="AB6596" s="2">
        <v>5</v>
      </c>
      <c r="AC6596" s="2">
        <v>4529</v>
      </c>
      <c r="AE6596" s="2" t="s">
        <v>12047</v>
      </c>
      <c r="AF6596" s="2" t="s">
        <v>17407</v>
      </c>
      <c r="AG6596" s="2" t="s">
        <v>2998</v>
      </c>
      <c r="AH6596" s="2" t="s">
        <v>17088</v>
      </c>
    </row>
    <row r="6597" spans="24:34" x14ac:dyDescent="0.4">
      <c r="X6597" s="2" t="s">
        <v>2115</v>
      </c>
      <c r="Y6597" s="2">
        <v>2000</v>
      </c>
      <c r="Z6597" s="2">
        <v>6680.9</v>
      </c>
      <c r="AA6597" s="2">
        <v>281</v>
      </c>
      <c r="AB6597" s="2">
        <v>9</v>
      </c>
      <c r="AC6597" s="2">
        <v>6006</v>
      </c>
      <c r="AE6597" s="2" t="s">
        <v>12049</v>
      </c>
      <c r="AF6597" s="2" t="s">
        <v>17407</v>
      </c>
      <c r="AG6597" s="2" t="s">
        <v>2998</v>
      </c>
      <c r="AH6597" s="2" t="s">
        <v>17088</v>
      </c>
    </row>
    <row r="6598" spans="24:34" x14ac:dyDescent="0.4">
      <c r="X6598" s="2" t="s">
        <v>12056</v>
      </c>
      <c r="Y6598" s="2">
        <v>1964</v>
      </c>
      <c r="Z6598" s="2">
        <v>3228.8</v>
      </c>
      <c r="AA6598" s="2">
        <v>117</v>
      </c>
      <c r="AB6598" s="2">
        <v>5</v>
      </c>
      <c r="AC6598" s="2">
        <v>3226.2</v>
      </c>
      <c r="AE6598" s="2" t="s">
        <v>12050</v>
      </c>
      <c r="AF6598" s="2" t="s">
        <v>17407</v>
      </c>
      <c r="AG6598" s="2" t="s">
        <v>2998</v>
      </c>
      <c r="AH6598" s="2" t="s">
        <v>17088</v>
      </c>
    </row>
    <row r="6599" spans="24:34" x14ac:dyDescent="0.4">
      <c r="X6599" s="2" t="s">
        <v>441</v>
      </c>
      <c r="Y6599" s="2">
        <v>1959</v>
      </c>
      <c r="Z6599" s="2">
        <v>680.1</v>
      </c>
      <c r="AA6599" s="2">
        <v>36</v>
      </c>
      <c r="AB6599" s="2">
        <v>3</v>
      </c>
      <c r="AC6599" s="2">
        <v>680.1</v>
      </c>
      <c r="AE6599" s="2" t="s">
        <v>12051</v>
      </c>
      <c r="AF6599" s="2" t="s">
        <v>17390</v>
      </c>
      <c r="AG6599" s="2" t="s">
        <v>2998</v>
      </c>
      <c r="AH6599" s="2" t="s">
        <v>17400</v>
      </c>
    </row>
    <row r="6600" spans="24:34" x14ac:dyDescent="0.4">
      <c r="X6600" s="2" t="s">
        <v>12059</v>
      </c>
      <c r="Y6600" s="2">
        <v>1960</v>
      </c>
      <c r="Z6600" s="2">
        <v>671.3</v>
      </c>
      <c r="AA6600" s="2">
        <v>21</v>
      </c>
      <c r="AB6600" s="2">
        <v>2</v>
      </c>
      <c r="AC6600" s="2">
        <v>566.9</v>
      </c>
      <c r="AE6600" s="2" t="s">
        <v>12052</v>
      </c>
      <c r="AF6600" s="2" t="s">
        <v>17390</v>
      </c>
      <c r="AG6600" s="2" t="s">
        <v>2998</v>
      </c>
      <c r="AH6600" s="2" t="s">
        <v>17398</v>
      </c>
    </row>
    <row r="6601" spans="24:34" x14ac:dyDescent="0.4">
      <c r="X6601" s="2" t="s">
        <v>12061</v>
      </c>
      <c r="Y6601" s="2">
        <v>1959</v>
      </c>
      <c r="Z6601" s="2">
        <v>310.2</v>
      </c>
      <c r="AA6601" s="2">
        <v>19</v>
      </c>
      <c r="AB6601" s="2">
        <v>2</v>
      </c>
      <c r="AC6601" s="2">
        <v>310.2</v>
      </c>
      <c r="AE6601" s="2" t="s">
        <v>12053</v>
      </c>
      <c r="AF6601" s="2" t="s">
        <v>17390</v>
      </c>
      <c r="AG6601" s="2" t="s">
        <v>2998</v>
      </c>
      <c r="AH6601" s="2" t="s">
        <v>17393</v>
      </c>
    </row>
    <row r="6602" spans="24:34" x14ac:dyDescent="0.4">
      <c r="X6602" s="2" t="s">
        <v>2116</v>
      </c>
      <c r="Y6602" s="2">
        <v>1961</v>
      </c>
      <c r="Z6602" s="2">
        <v>1042.8</v>
      </c>
      <c r="AA6602" s="2">
        <v>31</v>
      </c>
      <c r="AB6602" s="2">
        <v>3</v>
      </c>
      <c r="AC6602" s="2">
        <v>966.8</v>
      </c>
      <c r="AE6602" s="2" t="s">
        <v>12054</v>
      </c>
      <c r="AF6602" s="2" t="s">
        <v>17390</v>
      </c>
      <c r="AG6602" s="2" t="s">
        <v>2998</v>
      </c>
      <c r="AH6602" s="2" t="s">
        <v>17393</v>
      </c>
    </row>
    <row r="6603" spans="24:34" x14ac:dyDescent="0.4">
      <c r="X6603" s="2" t="s">
        <v>12062</v>
      </c>
      <c r="Y6603" s="2">
        <v>1959</v>
      </c>
      <c r="Z6603" s="2">
        <v>309.5</v>
      </c>
      <c r="AA6603" s="2">
        <v>11</v>
      </c>
      <c r="AB6603" s="2">
        <v>2</v>
      </c>
      <c r="AC6603" s="2">
        <v>286.89999999999998</v>
      </c>
      <c r="AE6603" s="2" t="s">
        <v>12055</v>
      </c>
      <c r="AF6603" s="2" t="s">
        <v>17390</v>
      </c>
      <c r="AG6603" s="2" t="s">
        <v>2998</v>
      </c>
      <c r="AH6603" s="2" t="s">
        <v>17398</v>
      </c>
    </row>
    <row r="6604" spans="24:34" x14ac:dyDescent="0.4">
      <c r="X6604" s="2" t="s">
        <v>12063</v>
      </c>
      <c r="Y6604" s="2">
        <v>1963</v>
      </c>
      <c r="Z6604" s="2">
        <v>1088.5999999999999</v>
      </c>
      <c r="AA6604" s="2">
        <v>45</v>
      </c>
      <c r="AB6604" s="2">
        <v>3</v>
      </c>
      <c r="AC6604" s="2">
        <v>980.5</v>
      </c>
      <c r="AE6604" s="2" t="s">
        <v>2115</v>
      </c>
      <c r="AF6604" s="2" t="s">
        <v>17397</v>
      </c>
      <c r="AG6604" s="2" t="s">
        <v>2998</v>
      </c>
      <c r="AH6604" s="2" t="s">
        <v>17400</v>
      </c>
    </row>
    <row r="6605" spans="24:34" x14ac:dyDescent="0.4">
      <c r="X6605" s="2" t="s">
        <v>12064</v>
      </c>
      <c r="Y6605" s="2">
        <v>1963</v>
      </c>
      <c r="Z6605" s="2">
        <v>1053.9000000000001</v>
      </c>
      <c r="AA6605" s="2">
        <v>43</v>
      </c>
      <c r="AB6605" s="2">
        <v>3</v>
      </c>
      <c r="AC6605" s="2">
        <v>980.3</v>
      </c>
      <c r="AE6605" s="2" t="s">
        <v>12056</v>
      </c>
      <c r="AF6605" s="2" t="s">
        <v>17390</v>
      </c>
      <c r="AG6605" s="2" t="s">
        <v>2998</v>
      </c>
      <c r="AH6605" s="2" t="s">
        <v>17393</v>
      </c>
    </row>
    <row r="6606" spans="24:34" x14ac:dyDescent="0.4">
      <c r="X6606" s="2" t="s">
        <v>12065</v>
      </c>
      <c r="Y6606" s="2">
        <v>1958</v>
      </c>
      <c r="Z6606" s="2">
        <v>317.7</v>
      </c>
      <c r="AA6606" s="2">
        <v>15</v>
      </c>
      <c r="AB6606" s="2">
        <v>2</v>
      </c>
      <c r="AC6606" s="2">
        <v>289.60000000000002</v>
      </c>
      <c r="AE6606" s="2" t="s">
        <v>441</v>
      </c>
      <c r="AF6606" s="2" t="s">
        <v>17390</v>
      </c>
      <c r="AG6606" s="2" t="s">
        <v>2998</v>
      </c>
      <c r="AH6606" s="2" t="s">
        <v>17086</v>
      </c>
    </row>
    <row r="6607" spans="24:34" x14ac:dyDescent="0.4">
      <c r="X6607" s="2" t="s">
        <v>12066</v>
      </c>
      <c r="Y6607" s="2">
        <v>1963</v>
      </c>
      <c r="Z6607" s="2">
        <v>419</v>
      </c>
      <c r="AA6607" s="2">
        <v>21</v>
      </c>
      <c r="AB6607" s="2">
        <v>2</v>
      </c>
      <c r="AC6607" s="2">
        <v>419</v>
      </c>
      <c r="AE6607" s="2" t="s">
        <v>12059</v>
      </c>
      <c r="AF6607" s="2" t="s">
        <v>17390</v>
      </c>
      <c r="AG6607" s="2" t="s">
        <v>17731</v>
      </c>
      <c r="AH6607" s="2" t="s">
        <v>17088</v>
      </c>
    </row>
    <row r="6608" spans="24:34" x14ac:dyDescent="0.4">
      <c r="X6608" s="2" t="s">
        <v>12067</v>
      </c>
      <c r="Y6608" s="2">
        <v>1960</v>
      </c>
      <c r="Z6608" s="2">
        <v>305.60000000000002</v>
      </c>
      <c r="AA6608" s="2">
        <v>11</v>
      </c>
      <c r="AB6608" s="2">
        <v>2</v>
      </c>
      <c r="AC6608" s="2">
        <v>193.1</v>
      </c>
      <c r="AE6608" s="2" t="s">
        <v>12061</v>
      </c>
      <c r="AF6608" s="2" t="s">
        <v>17390</v>
      </c>
      <c r="AG6608" s="2" t="s">
        <v>2998</v>
      </c>
      <c r="AH6608" s="2" t="s">
        <v>17086</v>
      </c>
    </row>
    <row r="6609" spans="24:34" x14ac:dyDescent="0.4">
      <c r="X6609" s="2" t="s">
        <v>413</v>
      </c>
      <c r="Y6609" s="2">
        <v>1960</v>
      </c>
      <c r="Z6609" s="2">
        <v>309.3</v>
      </c>
      <c r="AA6609" s="2">
        <v>21</v>
      </c>
      <c r="AB6609" s="2">
        <v>2</v>
      </c>
      <c r="AC6609" s="2">
        <v>309.3</v>
      </c>
      <c r="AE6609" s="2" t="s">
        <v>2116</v>
      </c>
      <c r="AF6609" s="2" t="s">
        <v>17390</v>
      </c>
      <c r="AG6609" s="2" t="s">
        <v>17732</v>
      </c>
      <c r="AH6609" s="2" t="s">
        <v>17088</v>
      </c>
    </row>
    <row r="6610" spans="24:34" x14ac:dyDescent="0.4">
      <c r="X6610" s="2" t="s">
        <v>12068</v>
      </c>
      <c r="Y6610" s="2">
        <v>1960</v>
      </c>
      <c r="Z6610" s="2">
        <v>493.3</v>
      </c>
      <c r="AA6610" s="2">
        <v>18</v>
      </c>
      <c r="AB6610" s="2">
        <v>2</v>
      </c>
      <c r="AC6610" s="2">
        <v>438.9</v>
      </c>
      <c r="AE6610" s="2" t="s">
        <v>12062</v>
      </c>
      <c r="AF6610" s="2" t="s">
        <v>17390</v>
      </c>
      <c r="AG6610" s="2" t="s">
        <v>17733</v>
      </c>
      <c r="AH6610" s="2" t="s">
        <v>17086</v>
      </c>
    </row>
    <row r="6611" spans="24:34" x14ac:dyDescent="0.4">
      <c r="X6611" s="2" t="s">
        <v>12069</v>
      </c>
      <c r="Y6611" s="2">
        <v>1960</v>
      </c>
      <c r="Z6611" s="2">
        <v>305</v>
      </c>
      <c r="AA6611" s="2">
        <v>18</v>
      </c>
      <c r="AB6611" s="2">
        <v>2</v>
      </c>
      <c r="AC6611" s="2">
        <v>289.8</v>
      </c>
      <c r="AE6611" s="2" t="s">
        <v>12063</v>
      </c>
      <c r="AF6611" s="2" t="s">
        <v>17390</v>
      </c>
      <c r="AG6611" s="2" t="s">
        <v>17734</v>
      </c>
      <c r="AH6611" s="2" t="s">
        <v>17088</v>
      </c>
    </row>
    <row r="6612" spans="24:34" x14ac:dyDescent="0.4">
      <c r="X6612" s="2" t="s">
        <v>12070</v>
      </c>
      <c r="Y6612" s="2">
        <v>1961</v>
      </c>
      <c r="Z6612" s="2">
        <v>278.5</v>
      </c>
      <c r="AA6612" s="2">
        <v>8</v>
      </c>
      <c r="AB6612" s="2">
        <v>2</v>
      </c>
      <c r="AC6612" s="2">
        <v>192.2</v>
      </c>
      <c r="AE6612" s="2" t="s">
        <v>12064</v>
      </c>
      <c r="AF6612" s="2" t="s">
        <v>17390</v>
      </c>
      <c r="AG6612" s="2" t="s">
        <v>17735</v>
      </c>
      <c r="AH6612" s="2" t="s">
        <v>17088</v>
      </c>
    </row>
    <row r="6613" spans="24:34" x14ac:dyDescent="0.4">
      <c r="X6613" s="2" t="s">
        <v>12072</v>
      </c>
      <c r="Y6613" s="2">
        <v>1960</v>
      </c>
      <c r="Z6613" s="2">
        <v>317.5</v>
      </c>
      <c r="AA6613" s="2">
        <v>15</v>
      </c>
      <c r="AB6613" s="2">
        <v>2</v>
      </c>
      <c r="AC6613" s="2">
        <v>294.3</v>
      </c>
      <c r="AE6613" s="2" t="s">
        <v>12065</v>
      </c>
      <c r="AF6613" s="2" t="s">
        <v>17390</v>
      </c>
      <c r="AG6613" s="2" t="s">
        <v>17736</v>
      </c>
      <c r="AH6613" s="2" t="s">
        <v>17086</v>
      </c>
    </row>
    <row r="6614" spans="24:34" x14ac:dyDescent="0.4">
      <c r="X6614" s="2" t="s">
        <v>12073</v>
      </c>
      <c r="Y6614" s="2">
        <v>1960</v>
      </c>
      <c r="Z6614" s="2">
        <v>486.6</v>
      </c>
      <c r="AA6614" s="2">
        <v>21</v>
      </c>
      <c r="AB6614" s="2">
        <v>2</v>
      </c>
      <c r="AC6614" s="2">
        <v>429.2</v>
      </c>
      <c r="AE6614" s="2" t="s">
        <v>12066</v>
      </c>
      <c r="AF6614" s="2" t="s">
        <v>17390</v>
      </c>
      <c r="AG6614" s="2" t="s">
        <v>2998</v>
      </c>
      <c r="AH6614" s="2" t="s">
        <v>17086</v>
      </c>
    </row>
    <row r="6615" spans="24:34" x14ac:dyDescent="0.4">
      <c r="X6615" s="2" t="s">
        <v>12074</v>
      </c>
      <c r="Y6615" s="2">
        <v>2017</v>
      </c>
      <c r="Z6615" s="2">
        <v>5684.6</v>
      </c>
      <c r="AA6615" s="2">
        <v>48</v>
      </c>
      <c r="AB6615" s="2">
        <v>7</v>
      </c>
      <c r="AC6615" s="2">
        <v>3918.7</v>
      </c>
      <c r="AE6615" s="2" t="s">
        <v>12067</v>
      </c>
      <c r="AF6615" s="2" t="s">
        <v>17390</v>
      </c>
      <c r="AG6615" s="2" t="s">
        <v>17737</v>
      </c>
      <c r="AH6615" s="2" t="s">
        <v>17086</v>
      </c>
    </row>
    <row r="6616" spans="24:34" x14ac:dyDescent="0.4">
      <c r="X6616" s="2" t="s">
        <v>12075</v>
      </c>
      <c r="Y6616" s="2">
        <v>1972</v>
      </c>
      <c r="Z6616" s="2">
        <v>497.6</v>
      </c>
      <c r="AA6616" s="2">
        <v>21</v>
      </c>
      <c r="AB6616" s="2">
        <v>2</v>
      </c>
      <c r="AC6616" s="2">
        <v>497.6</v>
      </c>
      <c r="AE6616" s="2" t="s">
        <v>413</v>
      </c>
      <c r="AF6616" s="2" t="s">
        <v>17390</v>
      </c>
      <c r="AG6616" s="2" t="s">
        <v>2998</v>
      </c>
      <c r="AH6616" s="2" t="s">
        <v>17086</v>
      </c>
    </row>
    <row r="6617" spans="24:34" x14ac:dyDescent="0.4">
      <c r="X6617" s="2" t="s">
        <v>12076</v>
      </c>
      <c r="Y6617" s="2">
        <v>1967</v>
      </c>
      <c r="Z6617" s="2">
        <v>1266</v>
      </c>
      <c r="AA6617" s="2">
        <v>200</v>
      </c>
      <c r="AB6617" s="2">
        <v>5</v>
      </c>
      <c r="AC6617" s="2">
        <v>1266</v>
      </c>
      <c r="AE6617" s="2" t="s">
        <v>12068</v>
      </c>
      <c r="AF6617" s="2" t="s">
        <v>17390</v>
      </c>
      <c r="AG6617" s="2" t="s">
        <v>17738</v>
      </c>
      <c r="AH6617" s="2" t="s">
        <v>17088</v>
      </c>
    </row>
    <row r="6618" spans="24:34" x14ac:dyDescent="0.4">
      <c r="X6618" s="2" t="s">
        <v>2117</v>
      </c>
      <c r="Y6618" s="2">
        <v>1968</v>
      </c>
      <c r="Z6618" s="2">
        <v>5150.3999999999996</v>
      </c>
      <c r="AA6618" s="2">
        <v>250</v>
      </c>
      <c r="AB6618" s="2">
        <v>5</v>
      </c>
      <c r="AC6618" s="2">
        <v>5150.3999999999996</v>
      </c>
      <c r="AE6618" s="2" t="s">
        <v>12069</v>
      </c>
      <c r="AF6618" s="2" t="s">
        <v>17390</v>
      </c>
      <c r="AG6618" s="2" t="s">
        <v>17739</v>
      </c>
      <c r="AH6618" s="2" t="s">
        <v>17086</v>
      </c>
    </row>
    <row r="6619" spans="24:34" x14ac:dyDescent="0.4">
      <c r="X6619" s="2" t="s">
        <v>12079</v>
      </c>
      <c r="Y6619" s="2">
        <v>2003</v>
      </c>
      <c r="Z6619" s="2">
        <v>4221.6000000000004</v>
      </c>
      <c r="AA6619" s="2">
        <v>127</v>
      </c>
      <c r="AB6619" s="2">
        <v>9</v>
      </c>
      <c r="AC6619" s="2">
        <v>4221.6000000000004</v>
      </c>
      <c r="AE6619" s="2" t="s">
        <v>12070</v>
      </c>
      <c r="AF6619" s="2" t="s">
        <v>17390</v>
      </c>
      <c r="AG6619" s="2" t="s">
        <v>17740</v>
      </c>
      <c r="AH6619" s="2" t="s">
        <v>17086</v>
      </c>
    </row>
    <row r="6620" spans="24:34" x14ac:dyDescent="0.4">
      <c r="X6620" s="2" t="s">
        <v>2118</v>
      </c>
      <c r="Y6620" s="2">
        <v>1994</v>
      </c>
      <c r="Z6620" s="2">
        <v>3171.4</v>
      </c>
      <c r="AA6620" s="2">
        <v>122</v>
      </c>
      <c r="AB6620" s="2">
        <v>9</v>
      </c>
      <c r="AC6620" s="2">
        <v>3171.4</v>
      </c>
      <c r="AE6620" s="2" t="s">
        <v>12072</v>
      </c>
      <c r="AF6620" s="2" t="s">
        <v>17390</v>
      </c>
      <c r="AG6620" s="2" t="s">
        <v>2998</v>
      </c>
      <c r="AH6620" s="2" t="s">
        <v>17086</v>
      </c>
    </row>
    <row r="6621" spans="24:34" x14ac:dyDescent="0.4">
      <c r="X6621" s="2" t="s">
        <v>12080</v>
      </c>
      <c r="Y6621" s="2">
        <v>1987</v>
      </c>
      <c r="Z6621" s="2">
        <v>5326.3</v>
      </c>
      <c r="AA6621" s="2">
        <v>153</v>
      </c>
      <c r="AB6621" s="2">
        <v>5</v>
      </c>
      <c r="AC6621" s="2">
        <v>3976.7</v>
      </c>
      <c r="AE6621" s="2" t="s">
        <v>12073</v>
      </c>
      <c r="AF6621" s="2" t="s">
        <v>17390</v>
      </c>
      <c r="AG6621" s="2" t="s">
        <v>17741</v>
      </c>
      <c r="AH6621" s="2" t="s">
        <v>17088</v>
      </c>
    </row>
    <row r="6622" spans="24:34" x14ac:dyDescent="0.4">
      <c r="X6622" s="2" t="s">
        <v>12082</v>
      </c>
      <c r="Y6622" s="2">
        <v>1971</v>
      </c>
      <c r="Z6622" s="2">
        <v>4448.1000000000004</v>
      </c>
      <c r="AA6622" s="2">
        <v>147</v>
      </c>
      <c r="AB6622" s="2">
        <v>5</v>
      </c>
      <c r="AC6622" s="2">
        <v>3674.5</v>
      </c>
      <c r="AE6622" s="2" t="s">
        <v>12074</v>
      </c>
      <c r="AF6622" s="2" t="s">
        <v>17390</v>
      </c>
      <c r="AG6622" s="2" t="s">
        <v>2998</v>
      </c>
      <c r="AH6622" s="2" t="s">
        <v>17400</v>
      </c>
    </row>
    <row r="6623" spans="24:34" x14ac:dyDescent="0.4">
      <c r="X6623" s="2" t="s">
        <v>12083</v>
      </c>
      <c r="Y6623" s="2">
        <v>1969</v>
      </c>
      <c r="Z6623" s="2">
        <v>4354.3</v>
      </c>
      <c r="AA6623" s="2">
        <v>148</v>
      </c>
      <c r="AB6623" s="2">
        <v>5</v>
      </c>
      <c r="AC6623" s="2">
        <v>3404.9</v>
      </c>
      <c r="AE6623" s="2" t="s">
        <v>12075</v>
      </c>
      <c r="AF6623" s="2" t="s">
        <v>17390</v>
      </c>
      <c r="AG6623" s="2" t="s">
        <v>2998</v>
      </c>
      <c r="AH6623" s="2" t="s">
        <v>17088</v>
      </c>
    </row>
    <row r="6624" spans="24:34" x14ac:dyDescent="0.4">
      <c r="X6624" s="2" t="s">
        <v>12084</v>
      </c>
      <c r="Y6624" s="2">
        <v>1973</v>
      </c>
      <c r="Z6624" s="2">
        <v>5668</v>
      </c>
      <c r="AA6624" s="2">
        <v>193</v>
      </c>
      <c r="AB6624" s="2">
        <v>5</v>
      </c>
      <c r="AC6624" s="2">
        <v>5668</v>
      </c>
      <c r="AE6624" s="2" t="s">
        <v>12076</v>
      </c>
      <c r="AF6624" s="2" t="s">
        <v>17390</v>
      </c>
      <c r="AG6624" s="2" t="s">
        <v>2998</v>
      </c>
      <c r="AH6624" s="2" t="s">
        <v>17086</v>
      </c>
    </row>
    <row r="6625" spans="24:34" x14ac:dyDescent="0.4">
      <c r="X6625" s="2" t="s">
        <v>2119</v>
      </c>
      <c r="Y6625" s="2">
        <v>1977</v>
      </c>
      <c r="Z6625" s="2">
        <v>3443.3</v>
      </c>
      <c r="AA6625" s="2">
        <v>137</v>
      </c>
      <c r="AB6625" s="2">
        <v>5</v>
      </c>
      <c r="AC6625" s="2">
        <v>3443.3</v>
      </c>
      <c r="AE6625" s="2" t="s">
        <v>2117</v>
      </c>
      <c r="AF6625" s="2" t="s">
        <v>17390</v>
      </c>
      <c r="AG6625" s="2" t="s">
        <v>2998</v>
      </c>
      <c r="AH6625" s="2" t="s">
        <v>17088</v>
      </c>
    </row>
    <row r="6626" spans="24:34" x14ac:dyDescent="0.4">
      <c r="X6626" s="2" t="s">
        <v>12085</v>
      </c>
      <c r="Y6626" s="2">
        <v>1967</v>
      </c>
      <c r="Z6626" s="2">
        <v>3672.6</v>
      </c>
      <c r="AA6626" s="2">
        <v>208</v>
      </c>
      <c r="AB6626" s="2">
        <v>5</v>
      </c>
      <c r="AC6626" s="2">
        <v>2859.5</v>
      </c>
      <c r="AE6626" s="2" t="s">
        <v>12079</v>
      </c>
      <c r="AF6626" s="2" t="s">
        <v>17390</v>
      </c>
      <c r="AG6626" s="2" t="s">
        <v>17742</v>
      </c>
      <c r="AH6626" s="2" t="s">
        <v>17086</v>
      </c>
    </row>
    <row r="6627" spans="24:34" x14ac:dyDescent="0.4">
      <c r="X6627" s="2" t="s">
        <v>12086</v>
      </c>
      <c r="Y6627" s="2">
        <v>1934</v>
      </c>
      <c r="Z6627" s="2">
        <v>3106.06</v>
      </c>
      <c r="AA6627" s="2">
        <v>138</v>
      </c>
      <c r="AB6627" s="2">
        <v>4</v>
      </c>
      <c r="AC6627" s="2">
        <v>3106.06</v>
      </c>
      <c r="AE6627" s="2" t="s">
        <v>2118</v>
      </c>
      <c r="AF6627" s="2" t="s">
        <v>17390</v>
      </c>
      <c r="AG6627" s="2" t="s">
        <v>2998</v>
      </c>
      <c r="AH6627" s="2" t="s">
        <v>17086</v>
      </c>
    </row>
    <row r="6628" spans="24:34" x14ac:dyDescent="0.4">
      <c r="X6628" s="2" t="s">
        <v>12088</v>
      </c>
      <c r="Y6628" s="2">
        <v>1933</v>
      </c>
      <c r="Z6628" s="2">
        <v>4196.5600000000004</v>
      </c>
      <c r="AA6628" s="2">
        <v>132</v>
      </c>
      <c r="AB6628" s="2">
        <v>4</v>
      </c>
      <c r="AC6628" s="2">
        <v>3273.06</v>
      </c>
      <c r="AE6628" s="2" t="s">
        <v>12080</v>
      </c>
      <c r="AF6628" s="2" t="s">
        <v>17390</v>
      </c>
      <c r="AG6628" s="2" t="s">
        <v>2998</v>
      </c>
      <c r="AH6628" s="2" t="s">
        <v>17398</v>
      </c>
    </row>
    <row r="6629" spans="24:34" x14ac:dyDescent="0.4">
      <c r="X6629" s="2" t="s">
        <v>12090</v>
      </c>
      <c r="Y6629" s="2">
        <v>1917</v>
      </c>
      <c r="Z6629" s="2">
        <v>512.29999999999995</v>
      </c>
      <c r="AA6629" s="2">
        <v>29</v>
      </c>
      <c r="AB6629" s="2">
        <v>2</v>
      </c>
      <c r="AC6629" s="2">
        <v>512.29999999999995</v>
      </c>
      <c r="AE6629" s="2" t="s">
        <v>12082</v>
      </c>
      <c r="AF6629" s="2" t="s">
        <v>17390</v>
      </c>
      <c r="AG6629" s="2" t="s">
        <v>2998</v>
      </c>
      <c r="AH6629" s="2" t="s">
        <v>17393</v>
      </c>
    </row>
    <row r="6630" spans="24:34" x14ac:dyDescent="0.4">
      <c r="X6630" s="2" t="s">
        <v>2120</v>
      </c>
      <c r="Y6630" s="2">
        <v>1917</v>
      </c>
      <c r="Z6630" s="2">
        <v>367.7</v>
      </c>
      <c r="AA6630" s="2">
        <v>23</v>
      </c>
      <c r="AB6630" s="2">
        <v>2</v>
      </c>
      <c r="AC6630" s="2">
        <v>367.7</v>
      </c>
      <c r="AE6630" s="2" t="s">
        <v>12083</v>
      </c>
      <c r="AF6630" s="2" t="s">
        <v>17390</v>
      </c>
      <c r="AG6630" s="2" t="s">
        <v>2998</v>
      </c>
      <c r="AH6630" s="2" t="s">
        <v>17393</v>
      </c>
    </row>
    <row r="6631" spans="24:34" x14ac:dyDescent="0.4">
      <c r="X6631" s="2" t="s">
        <v>12091</v>
      </c>
      <c r="Y6631" s="2">
        <v>1928</v>
      </c>
      <c r="Z6631" s="2">
        <v>300</v>
      </c>
      <c r="AA6631" s="2">
        <v>16</v>
      </c>
      <c r="AB6631" s="2">
        <v>2</v>
      </c>
      <c r="AC6631" s="2">
        <v>271.3</v>
      </c>
      <c r="AE6631" s="2" t="s">
        <v>2119</v>
      </c>
      <c r="AF6631" s="2" t="s">
        <v>17390</v>
      </c>
      <c r="AG6631" s="2" t="s">
        <v>2998</v>
      </c>
      <c r="AH6631" s="2" t="s">
        <v>17393</v>
      </c>
    </row>
    <row r="6632" spans="24:34" x14ac:dyDescent="0.4">
      <c r="X6632" s="2" t="s">
        <v>414</v>
      </c>
      <c r="Y6632" s="2">
        <v>1992</v>
      </c>
      <c r="Z6632" s="2">
        <v>1035.8</v>
      </c>
      <c r="AA6632" s="2">
        <v>35</v>
      </c>
      <c r="AB6632" s="2">
        <v>3</v>
      </c>
      <c r="AC6632" s="2">
        <v>1035.8</v>
      </c>
      <c r="AE6632" s="2" t="s">
        <v>12084</v>
      </c>
      <c r="AF6632" s="2" t="s">
        <v>17390</v>
      </c>
      <c r="AG6632" s="2" t="s">
        <v>2998</v>
      </c>
      <c r="AH6632" s="2" t="s">
        <v>17398</v>
      </c>
    </row>
    <row r="6633" spans="24:34" x14ac:dyDescent="0.4">
      <c r="X6633" s="2" t="s">
        <v>12092</v>
      </c>
      <c r="Y6633" s="2">
        <v>1917</v>
      </c>
      <c r="Z6633" s="2">
        <v>772</v>
      </c>
      <c r="AA6633" s="2">
        <v>31</v>
      </c>
      <c r="AB6633" s="2">
        <v>2</v>
      </c>
      <c r="AC6633" s="2">
        <v>772</v>
      </c>
      <c r="AE6633" s="2" t="s">
        <v>12085</v>
      </c>
      <c r="AF6633" s="2" t="s">
        <v>17390</v>
      </c>
      <c r="AG6633" s="2" t="s">
        <v>2998</v>
      </c>
      <c r="AH6633" s="2" t="s">
        <v>17393</v>
      </c>
    </row>
    <row r="6634" spans="24:34" x14ac:dyDescent="0.4">
      <c r="X6634" s="2" t="s">
        <v>12093</v>
      </c>
      <c r="Y6634" s="2">
        <v>1882</v>
      </c>
      <c r="Z6634" s="2">
        <v>260.3</v>
      </c>
      <c r="AA6634" s="2">
        <v>21</v>
      </c>
      <c r="AB6634" s="2">
        <v>1</v>
      </c>
      <c r="AC6634" s="2">
        <v>260.3</v>
      </c>
      <c r="AE6634" s="2" t="s">
        <v>12086</v>
      </c>
      <c r="AF6634" s="2" t="s">
        <v>17390</v>
      </c>
      <c r="AG6634" s="2" t="s">
        <v>2998</v>
      </c>
      <c r="AH6634" s="2" t="s">
        <v>17398</v>
      </c>
    </row>
    <row r="6635" spans="24:34" x14ac:dyDescent="0.4">
      <c r="X6635" s="2" t="s">
        <v>12094</v>
      </c>
      <c r="Y6635" s="2">
        <v>1977</v>
      </c>
      <c r="Z6635" s="2">
        <v>3517.8</v>
      </c>
      <c r="AA6635" s="2">
        <v>120</v>
      </c>
      <c r="AB6635" s="2">
        <v>5</v>
      </c>
      <c r="AC6635" s="2">
        <v>1867.2</v>
      </c>
      <c r="AE6635" s="2" t="s">
        <v>12088</v>
      </c>
      <c r="AF6635" s="2" t="s">
        <v>17390</v>
      </c>
      <c r="AG6635" s="2" t="s">
        <v>2998</v>
      </c>
      <c r="AH6635" s="2" t="s">
        <v>17398</v>
      </c>
    </row>
    <row r="6636" spans="24:34" x14ac:dyDescent="0.4">
      <c r="X6636" s="2" t="s">
        <v>12095</v>
      </c>
      <c r="Y6636" s="2">
        <v>1956</v>
      </c>
      <c r="Z6636" s="2">
        <v>1015.2</v>
      </c>
      <c r="AA6636" s="2">
        <v>14</v>
      </c>
      <c r="AB6636" s="2">
        <v>3</v>
      </c>
      <c r="AC6636" s="2">
        <v>923.95</v>
      </c>
      <c r="AE6636" s="2" t="s">
        <v>12090</v>
      </c>
      <c r="AF6636" s="2" t="s">
        <v>17407</v>
      </c>
      <c r="AG6636" s="2" t="s">
        <v>2998</v>
      </c>
      <c r="AH6636" s="2" t="s">
        <v>17086</v>
      </c>
    </row>
    <row r="6637" spans="24:34" x14ac:dyDescent="0.4">
      <c r="X6637" s="2" t="s">
        <v>12097</v>
      </c>
      <c r="Y6637" s="2">
        <v>1957</v>
      </c>
      <c r="Z6637" s="2">
        <v>1567</v>
      </c>
      <c r="AA6637" s="2">
        <v>35</v>
      </c>
      <c r="AB6637" s="2">
        <v>3</v>
      </c>
      <c r="AC6637" s="2">
        <v>973.7</v>
      </c>
      <c r="AE6637" s="2" t="s">
        <v>2120</v>
      </c>
      <c r="AF6637" s="2" t="s">
        <v>17390</v>
      </c>
      <c r="AG6637" s="2" t="s">
        <v>2998</v>
      </c>
      <c r="AH6637" s="2" t="s">
        <v>17086</v>
      </c>
    </row>
    <row r="6638" spans="24:34" x14ac:dyDescent="0.4">
      <c r="X6638" s="2" t="s">
        <v>12098</v>
      </c>
      <c r="Y6638" s="2">
        <v>1960</v>
      </c>
      <c r="Z6638" s="2">
        <v>872.9</v>
      </c>
      <c r="AA6638" s="2">
        <v>33</v>
      </c>
      <c r="AB6638" s="2">
        <v>3</v>
      </c>
      <c r="AC6638" s="2">
        <v>872.9</v>
      </c>
      <c r="AE6638" s="2" t="s">
        <v>12091</v>
      </c>
      <c r="AF6638" s="2" t="s">
        <v>17403</v>
      </c>
      <c r="AG6638" s="2" t="s">
        <v>2998</v>
      </c>
      <c r="AH6638" s="2" t="s">
        <v>17086</v>
      </c>
    </row>
    <row r="6639" spans="24:34" x14ac:dyDescent="0.4">
      <c r="X6639" s="2" t="s">
        <v>12100</v>
      </c>
      <c r="Y6639" s="2">
        <v>1955</v>
      </c>
      <c r="Z6639" s="2">
        <v>623.4</v>
      </c>
      <c r="AA6639" s="2">
        <v>29</v>
      </c>
      <c r="AB6639" s="2">
        <v>2</v>
      </c>
      <c r="AC6639" s="2">
        <v>623.4</v>
      </c>
      <c r="AE6639" s="2" t="s">
        <v>414</v>
      </c>
      <c r="AF6639" s="2" t="s">
        <v>17390</v>
      </c>
      <c r="AG6639" s="2" t="s">
        <v>2998</v>
      </c>
      <c r="AH6639" s="2" t="s">
        <v>17088</v>
      </c>
    </row>
    <row r="6640" spans="24:34" x14ac:dyDescent="0.4">
      <c r="X6640" s="2" t="s">
        <v>12101</v>
      </c>
      <c r="Y6640" s="2">
        <v>1960</v>
      </c>
      <c r="Z6640" s="2">
        <v>692.6</v>
      </c>
      <c r="AA6640" s="2">
        <v>45</v>
      </c>
      <c r="AB6640" s="2">
        <v>3</v>
      </c>
      <c r="AC6640" s="2">
        <v>692.6</v>
      </c>
      <c r="AE6640" s="2" t="s">
        <v>12092</v>
      </c>
      <c r="AF6640" s="2" t="s">
        <v>17390</v>
      </c>
      <c r="AG6640" s="2" t="s">
        <v>2998</v>
      </c>
      <c r="AH6640" s="2" t="s">
        <v>17400</v>
      </c>
    </row>
    <row r="6641" spans="24:34" x14ac:dyDescent="0.4">
      <c r="X6641" s="2" t="s">
        <v>12102</v>
      </c>
      <c r="Y6641" s="2">
        <v>1950</v>
      </c>
      <c r="Z6641" s="2">
        <v>360.6</v>
      </c>
      <c r="AA6641" s="2">
        <v>18</v>
      </c>
      <c r="AB6641" s="2">
        <v>2</v>
      </c>
      <c r="AC6641" s="2">
        <v>360.6</v>
      </c>
      <c r="AE6641" s="2" t="s">
        <v>12093</v>
      </c>
      <c r="AF6641" s="2" t="s">
        <v>17407</v>
      </c>
      <c r="AG6641" s="2" t="s">
        <v>2998</v>
      </c>
      <c r="AH6641" s="2" t="s">
        <v>17400</v>
      </c>
    </row>
    <row r="6642" spans="24:34" x14ac:dyDescent="0.4">
      <c r="X6642" s="2" t="s">
        <v>12104</v>
      </c>
      <c r="Y6642" s="2">
        <v>1978</v>
      </c>
      <c r="Z6642" s="2">
        <v>3874</v>
      </c>
      <c r="AA6642" s="2">
        <v>236</v>
      </c>
      <c r="AB6642" s="2">
        <v>5</v>
      </c>
      <c r="AC6642" s="2">
        <v>3874</v>
      </c>
      <c r="AE6642" s="2" t="s">
        <v>12094</v>
      </c>
      <c r="AF6642" s="2" t="s">
        <v>17390</v>
      </c>
      <c r="AG6642" s="2" t="s">
        <v>2998</v>
      </c>
      <c r="AH6642" s="2" t="s">
        <v>17393</v>
      </c>
    </row>
    <row r="6643" spans="24:34" x14ac:dyDescent="0.4">
      <c r="X6643" s="2" t="s">
        <v>407</v>
      </c>
      <c r="Y6643" s="2">
        <v>1950</v>
      </c>
      <c r="Z6643" s="2">
        <v>393.9</v>
      </c>
      <c r="AA6643" s="2">
        <v>13</v>
      </c>
      <c r="AB6643" s="2">
        <v>2</v>
      </c>
      <c r="AC6643" s="2">
        <v>393.9</v>
      </c>
      <c r="AE6643" s="2" t="s">
        <v>12095</v>
      </c>
      <c r="AF6643" s="2" t="s">
        <v>17390</v>
      </c>
      <c r="AG6643" s="2" t="s">
        <v>2998</v>
      </c>
      <c r="AH6643" s="2" t="s">
        <v>17088</v>
      </c>
    </row>
    <row r="6644" spans="24:34" x14ac:dyDescent="0.4">
      <c r="X6644" s="2" t="s">
        <v>12105</v>
      </c>
      <c r="Y6644" s="2">
        <v>1950</v>
      </c>
      <c r="Z6644" s="2">
        <v>362.7</v>
      </c>
      <c r="AA6644" s="2">
        <v>14</v>
      </c>
      <c r="AB6644" s="2">
        <v>2</v>
      </c>
      <c r="AC6644" s="2">
        <v>362.7</v>
      </c>
      <c r="AE6644" s="2" t="s">
        <v>12097</v>
      </c>
      <c r="AF6644" s="2" t="s">
        <v>17390</v>
      </c>
      <c r="AG6644" s="2" t="s">
        <v>2998</v>
      </c>
      <c r="AH6644" s="2" t="s">
        <v>17400</v>
      </c>
    </row>
    <row r="6645" spans="24:34" x14ac:dyDescent="0.4">
      <c r="X6645" s="2" t="s">
        <v>12106</v>
      </c>
      <c r="Y6645" s="2">
        <v>1958</v>
      </c>
      <c r="Z6645" s="2">
        <v>442.7</v>
      </c>
      <c r="AA6645" s="2">
        <v>14</v>
      </c>
      <c r="AB6645" s="2">
        <v>2</v>
      </c>
      <c r="AC6645" s="2">
        <v>442.7</v>
      </c>
      <c r="AE6645" s="2" t="s">
        <v>12098</v>
      </c>
      <c r="AF6645" s="2" t="s">
        <v>17390</v>
      </c>
      <c r="AG6645" s="2" t="s">
        <v>2998</v>
      </c>
      <c r="AH6645" s="2" t="s">
        <v>17088</v>
      </c>
    </row>
    <row r="6646" spans="24:34" x14ac:dyDescent="0.4">
      <c r="X6646" s="2" t="s">
        <v>12108</v>
      </c>
      <c r="Y6646" s="2">
        <v>1958</v>
      </c>
      <c r="Z6646" s="2">
        <v>602.6</v>
      </c>
      <c r="AA6646" s="2">
        <v>16</v>
      </c>
      <c r="AB6646" s="2">
        <v>2</v>
      </c>
      <c r="AC6646" s="2">
        <v>300.58</v>
      </c>
      <c r="AE6646" s="2" t="s">
        <v>12100</v>
      </c>
      <c r="AF6646" s="2" t="s">
        <v>17390</v>
      </c>
      <c r="AG6646" s="2" t="s">
        <v>2998</v>
      </c>
      <c r="AH6646" s="2" t="s">
        <v>17088</v>
      </c>
    </row>
    <row r="6647" spans="24:34" x14ac:dyDescent="0.4">
      <c r="X6647" s="2" t="s">
        <v>455</v>
      </c>
      <c r="Y6647" s="2">
        <v>1958</v>
      </c>
      <c r="Z6647" s="2">
        <v>456.5</v>
      </c>
      <c r="AA6647" s="2">
        <v>19</v>
      </c>
      <c r="AB6647" s="2">
        <v>2</v>
      </c>
      <c r="AC6647" s="2">
        <v>456.5</v>
      </c>
      <c r="AE6647" s="2" t="s">
        <v>12101</v>
      </c>
      <c r="AF6647" s="2" t="s">
        <v>17390</v>
      </c>
      <c r="AG6647" s="2" t="s">
        <v>2998</v>
      </c>
      <c r="AH6647" s="2" t="s">
        <v>17088</v>
      </c>
    </row>
    <row r="6648" spans="24:34" x14ac:dyDescent="0.4">
      <c r="X6648" s="2" t="s">
        <v>12110</v>
      </c>
      <c r="Y6648" s="2">
        <v>1953</v>
      </c>
      <c r="Z6648" s="2">
        <v>768</v>
      </c>
      <c r="AA6648" s="2">
        <v>21</v>
      </c>
      <c r="AB6648" s="2">
        <v>2</v>
      </c>
      <c r="AC6648" s="2">
        <v>768</v>
      </c>
      <c r="AE6648" s="2" t="s">
        <v>12102</v>
      </c>
      <c r="AF6648" s="2" t="s">
        <v>17390</v>
      </c>
      <c r="AG6648" s="2" t="s">
        <v>2998</v>
      </c>
      <c r="AH6648" s="2" t="s">
        <v>17086</v>
      </c>
    </row>
    <row r="6649" spans="24:34" x14ac:dyDescent="0.4">
      <c r="X6649" s="2" t="s">
        <v>442</v>
      </c>
      <c r="Y6649" s="2">
        <v>1954</v>
      </c>
      <c r="Z6649" s="2">
        <v>890.5</v>
      </c>
      <c r="AA6649" s="2">
        <v>24</v>
      </c>
      <c r="AB6649" s="2">
        <v>2</v>
      </c>
      <c r="AC6649" s="2">
        <v>564.5</v>
      </c>
      <c r="AE6649" s="2" t="s">
        <v>12104</v>
      </c>
      <c r="AF6649" s="2" t="s">
        <v>17390</v>
      </c>
      <c r="AG6649" s="2" t="s">
        <v>2998</v>
      </c>
      <c r="AH6649" s="2" t="s">
        <v>17392</v>
      </c>
    </row>
    <row r="6650" spans="24:34" x14ac:dyDescent="0.4">
      <c r="X6650" s="2" t="s">
        <v>12111</v>
      </c>
      <c r="Y6650" s="2">
        <v>1970</v>
      </c>
      <c r="Z6650" s="2">
        <v>3300</v>
      </c>
      <c r="AA6650" s="2">
        <v>182</v>
      </c>
      <c r="AB6650" s="2">
        <v>5</v>
      </c>
      <c r="AC6650" s="2">
        <v>3300</v>
      </c>
      <c r="AE6650" s="2" t="s">
        <v>407</v>
      </c>
      <c r="AF6650" s="2" t="s">
        <v>17390</v>
      </c>
      <c r="AG6650" s="2" t="s">
        <v>2998</v>
      </c>
      <c r="AH6650" s="2" t="s">
        <v>17086</v>
      </c>
    </row>
    <row r="6651" spans="24:34" x14ac:dyDescent="0.4">
      <c r="X6651" s="2" t="s">
        <v>12112</v>
      </c>
      <c r="Y6651" s="2">
        <v>1963</v>
      </c>
      <c r="Z6651" s="2">
        <v>1925.2</v>
      </c>
      <c r="AA6651" s="2">
        <v>120</v>
      </c>
      <c r="AB6651" s="2">
        <v>4</v>
      </c>
      <c r="AC6651" s="2">
        <v>1297.5</v>
      </c>
      <c r="AE6651" s="2" t="s">
        <v>12105</v>
      </c>
      <c r="AF6651" s="2" t="s">
        <v>17390</v>
      </c>
      <c r="AG6651" s="2" t="s">
        <v>2998</v>
      </c>
      <c r="AH6651" s="2" t="s">
        <v>17086</v>
      </c>
    </row>
    <row r="6652" spans="24:34" x14ac:dyDescent="0.4">
      <c r="X6652" s="2" t="s">
        <v>12114</v>
      </c>
      <c r="Y6652" s="2">
        <v>1958</v>
      </c>
      <c r="Z6652" s="2">
        <v>500.8</v>
      </c>
      <c r="AA6652" s="2">
        <v>23</v>
      </c>
      <c r="AB6652" s="2">
        <v>2</v>
      </c>
      <c r="AC6652" s="2">
        <v>500.8</v>
      </c>
      <c r="AE6652" s="2" t="s">
        <v>12106</v>
      </c>
      <c r="AF6652" s="2" t="s">
        <v>17390</v>
      </c>
      <c r="AG6652" s="2" t="s">
        <v>2998</v>
      </c>
      <c r="AH6652" s="2" t="s">
        <v>17088</v>
      </c>
    </row>
    <row r="6653" spans="24:34" x14ac:dyDescent="0.4">
      <c r="X6653" s="2" t="s">
        <v>12115</v>
      </c>
      <c r="Y6653" s="2">
        <v>1964</v>
      </c>
      <c r="Z6653" s="2">
        <v>3024.2</v>
      </c>
      <c r="AA6653" s="2">
        <v>114</v>
      </c>
      <c r="AB6653" s="2">
        <v>5</v>
      </c>
      <c r="AC6653" s="2">
        <v>3024.2</v>
      </c>
      <c r="AE6653" s="2" t="s">
        <v>12108</v>
      </c>
      <c r="AF6653" s="2" t="s">
        <v>17390</v>
      </c>
      <c r="AG6653" s="2" t="s">
        <v>2998</v>
      </c>
      <c r="AH6653" s="2" t="s">
        <v>17088</v>
      </c>
    </row>
    <row r="6654" spans="24:34" x14ac:dyDescent="0.4">
      <c r="X6654" s="2" t="s">
        <v>12116</v>
      </c>
      <c r="Y6654" s="2">
        <v>1941</v>
      </c>
      <c r="Z6654" s="2">
        <v>481.3</v>
      </c>
      <c r="AA6654" s="2">
        <v>36</v>
      </c>
      <c r="AB6654" s="2">
        <v>2</v>
      </c>
      <c r="AC6654" s="2">
        <v>322.7</v>
      </c>
      <c r="AE6654" s="2" t="s">
        <v>455</v>
      </c>
      <c r="AF6654" s="2" t="s">
        <v>17390</v>
      </c>
      <c r="AG6654" s="2" t="s">
        <v>2998</v>
      </c>
      <c r="AH6654" s="2" t="s">
        <v>17088</v>
      </c>
    </row>
    <row r="6655" spans="24:34" x14ac:dyDescent="0.4">
      <c r="X6655" s="2" t="s">
        <v>12117</v>
      </c>
      <c r="Y6655" s="2">
        <v>1960</v>
      </c>
      <c r="Z6655" s="2">
        <v>1357.5</v>
      </c>
      <c r="AA6655" s="2">
        <v>57</v>
      </c>
      <c r="AB6655" s="2">
        <v>4</v>
      </c>
      <c r="AC6655" s="2">
        <v>1261.5</v>
      </c>
      <c r="AE6655" s="2" t="s">
        <v>12110</v>
      </c>
      <c r="AF6655" s="2" t="s">
        <v>17390</v>
      </c>
      <c r="AG6655" s="2" t="s">
        <v>2998</v>
      </c>
      <c r="AH6655" s="2" t="s">
        <v>17088</v>
      </c>
    </row>
    <row r="6656" spans="24:34" x14ac:dyDescent="0.4">
      <c r="X6656" s="2" t="s">
        <v>12118</v>
      </c>
      <c r="Y6656" s="2">
        <v>1964</v>
      </c>
      <c r="Z6656" s="2">
        <v>1269</v>
      </c>
      <c r="AA6656" s="2">
        <v>63</v>
      </c>
      <c r="AB6656" s="2">
        <v>4</v>
      </c>
      <c r="AC6656" s="2">
        <v>1269</v>
      </c>
      <c r="AE6656" s="2" t="s">
        <v>442</v>
      </c>
      <c r="AF6656" s="2" t="s">
        <v>17390</v>
      </c>
      <c r="AG6656" s="2" t="s">
        <v>2998</v>
      </c>
      <c r="AH6656" s="2" t="s">
        <v>17088</v>
      </c>
    </row>
    <row r="6657" spans="24:34" x14ac:dyDescent="0.4">
      <c r="X6657" s="2" t="s">
        <v>12119</v>
      </c>
      <c r="Y6657" s="2">
        <v>1941</v>
      </c>
      <c r="Z6657" s="2">
        <v>465.53</v>
      </c>
      <c r="AA6657" s="2">
        <v>20</v>
      </c>
      <c r="AB6657" s="2">
        <v>2</v>
      </c>
      <c r="AC6657" s="2">
        <v>465.53</v>
      </c>
      <c r="AE6657" s="2" t="s">
        <v>12111</v>
      </c>
      <c r="AF6657" s="2" t="s">
        <v>17390</v>
      </c>
      <c r="AG6657" s="2" t="s">
        <v>2998</v>
      </c>
      <c r="AH6657" s="2" t="s">
        <v>17393</v>
      </c>
    </row>
    <row r="6658" spans="24:34" x14ac:dyDescent="0.4">
      <c r="X6658" s="2" t="s">
        <v>12120</v>
      </c>
      <c r="Y6658" s="2">
        <v>1959</v>
      </c>
      <c r="Z6658" s="2">
        <v>2916.4</v>
      </c>
      <c r="AA6658" s="2">
        <v>106</v>
      </c>
      <c r="AB6658" s="2">
        <v>4</v>
      </c>
      <c r="AC6658" s="2">
        <v>1491.6</v>
      </c>
      <c r="AE6658" s="2" t="s">
        <v>12112</v>
      </c>
      <c r="AF6658" s="2" t="s">
        <v>17390</v>
      </c>
      <c r="AG6658" s="2" t="s">
        <v>2998</v>
      </c>
      <c r="AH6658" s="2" t="s">
        <v>17400</v>
      </c>
    </row>
    <row r="6659" spans="24:34" x14ac:dyDescent="0.4">
      <c r="X6659" s="2" t="s">
        <v>12121</v>
      </c>
      <c r="Y6659" s="2">
        <v>1949</v>
      </c>
      <c r="Z6659" s="2">
        <v>545.1</v>
      </c>
      <c r="AA6659" s="2">
        <v>37</v>
      </c>
      <c r="AB6659" s="2">
        <v>2</v>
      </c>
      <c r="AC6659" s="2">
        <v>373.8</v>
      </c>
      <c r="AE6659" s="2" t="s">
        <v>12114</v>
      </c>
      <c r="AF6659" s="2" t="s">
        <v>17390</v>
      </c>
      <c r="AG6659" s="2" t="s">
        <v>2998</v>
      </c>
      <c r="AH6659" s="2" t="s">
        <v>17088</v>
      </c>
    </row>
    <row r="6660" spans="24:34" x14ac:dyDescent="0.4">
      <c r="X6660" s="2" t="s">
        <v>12123</v>
      </c>
      <c r="Y6660" s="2">
        <v>1960</v>
      </c>
      <c r="Z6660" s="2">
        <v>1280.5</v>
      </c>
      <c r="AA6660" s="2">
        <v>61</v>
      </c>
      <c r="AB6660" s="2">
        <v>4</v>
      </c>
      <c r="AC6660" s="2">
        <v>1280.05</v>
      </c>
      <c r="AE6660" s="2" t="s">
        <v>12115</v>
      </c>
      <c r="AF6660" s="2" t="s">
        <v>17390</v>
      </c>
      <c r="AG6660" s="2" t="s">
        <v>2998</v>
      </c>
      <c r="AH6660" s="2" t="s">
        <v>17393</v>
      </c>
    </row>
    <row r="6661" spans="24:34" x14ac:dyDescent="0.4">
      <c r="X6661" s="2" t="s">
        <v>12124</v>
      </c>
      <c r="Y6661" s="2">
        <v>1963</v>
      </c>
      <c r="Z6661" s="2">
        <v>1649.01</v>
      </c>
      <c r="AA6661" s="2">
        <v>70</v>
      </c>
      <c r="AB6661" s="2">
        <v>4</v>
      </c>
      <c r="AC6661" s="2">
        <v>831.95</v>
      </c>
      <c r="AE6661" s="2" t="s">
        <v>12116</v>
      </c>
      <c r="AF6661" s="2" t="s">
        <v>17407</v>
      </c>
      <c r="AG6661" s="2" t="s">
        <v>2998</v>
      </c>
      <c r="AH6661" s="2" t="s">
        <v>17088</v>
      </c>
    </row>
    <row r="6662" spans="24:34" x14ac:dyDescent="0.4">
      <c r="X6662" s="2" t="s">
        <v>12125</v>
      </c>
      <c r="Y6662" s="2">
        <v>1964</v>
      </c>
      <c r="Z6662" s="2">
        <v>3170.5</v>
      </c>
      <c r="AA6662" s="2">
        <v>110</v>
      </c>
      <c r="AB6662" s="2">
        <v>5</v>
      </c>
      <c r="AC6662" s="2">
        <v>3170.5</v>
      </c>
      <c r="AE6662" s="2" t="s">
        <v>12117</v>
      </c>
      <c r="AF6662" s="2" t="s">
        <v>17390</v>
      </c>
      <c r="AG6662" s="2" t="s">
        <v>2998</v>
      </c>
      <c r="AH6662" s="2" t="s">
        <v>17088</v>
      </c>
    </row>
    <row r="6663" spans="24:34" x14ac:dyDescent="0.4">
      <c r="X6663" s="2" t="s">
        <v>12127</v>
      </c>
      <c r="Y6663" s="2">
        <v>1967</v>
      </c>
      <c r="Z6663" s="2">
        <v>3153.1</v>
      </c>
      <c r="AA6663" s="2">
        <v>139</v>
      </c>
      <c r="AB6663" s="2">
        <v>5</v>
      </c>
      <c r="AC6663" s="2">
        <v>2087.6999999999998</v>
      </c>
      <c r="AE6663" s="2" t="s">
        <v>12118</v>
      </c>
      <c r="AF6663" s="2" t="s">
        <v>17390</v>
      </c>
      <c r="AG6663" s="2" t="s">
        <v>2998</v>
      </c>
      <c r="AH6663" s="2" t="s">
        <v>17088</v>
      </c>
    </row>
    <row r="6664" spans="24:34" x14ac:dyDescent="0.4">
      <c r="X6664" s="2" t="s">
        <v>12128</v>
      </c>
      <c r="Y6664" s="2">
        <v>1968</v>
      </c>
      <c r="Z6664" s="2">
        <v>3171.7</v>
      </c>
      <c r="AA6664" s="2">
        <v>139</v>
      </c>
      <c r="AB6664" s="2">
        <v>5</v>
      </c>
      <c r="AC6664" s="2">
        <v>2089.1</v>
      </c>
      <c r="AE6664" s="2" t="s">
        <v>12119</v>
      </c>
      <c r="AF6664" s="2" t="s">
        <v>17407</v>
      </c>
      <c r="AG6664" s="2" t="s">
        <v>2998</v>
      </c>
      <c r="AH6664" s="2" t="s">
        <v>17088</v>
      </c>
    </row>
    <row r="6665" spans="24:34" x14ac:dyDescent="0.4">
      <c r="X6665" s="2" t="s">
        <v>12129</v>
      </c>
      <c r="Y6665" s="2">
        <v>1961</v>
      </c>
      <c r="Z6665" s="2">
        <v>2960.9</v>
      </c>
      <c r="AA6665" s="2">
        <v>123</v>
      </c>
      <c r="AB6665" s="2">
        <v>4</v>
      </c>
      <c r="AC6665" s="2">
        <v>1517.6</v>
      </c>
      <c r="AE6665" s="2" t="s">
        <v>12120</v>
      </c>
      <c r="AF6665" s="2" t="s">
        <v>17390</v>
      </c>
      <c r="AG6665" s="2" t="s">
        <v>2998</v>
      </c>
      <c r="AH6665" s="2" t="s">
        <v>17393</v>
      </c>
    </row>
    <row r="6666" spans="24:34" x14ac:dyDescent="0.4">
      <c r="X6666" s="2" t="s">
        <v>2124</v>
      </c>
      <c r="Y6666" s="2">
        <v>1965</v>
      </c>
      <c r="Z6666" s="2">
        <v>3197.6</v>
      </c>
      <c r="AA6666" s="2">
        <v>125</v>
      </c>
      <c r="AB6666" s="2">
        <v>5</v>
      </c>
      <c r="AC6666" s="2">
        <v>3197.6</v>
      </c>
      <c r="AE6666" s="2" t="s">
        <v>12121</v>
      </c>
      <c r="AF6666" s="2" t="s">
        <v>17407</v>
      </c>
      <c r="AG6666" s="2" t="s">
        <v>2998</v>
      </c>
      <c r="AH6666" s="2" t="s">
        <v>17088</v>
      </c>
    </row>
    <row r="6667" spans="24:34" x14ac:dyDescent="0.4">
      <c r="X6667" s="2" t="s">
        <v>12130</v>
      </c>
      <c r="Y6667" s="2">
        <v>1942</v>
      </c>
      <c r="Z6667" s="2">
        <v>618.20000000000005</v>
      </c>
      <c r="AA6667" s="2">
        <v>37</v>
      </c>
      <c r="AB6667" s="2">
        <v>2</v>
      </c>
      <c r="AC6667" s="2">
        <v>618.20000000000005</v>
      </c>
      <c r="AE6667" s="2" t="s">
        <v>12123</v>
      </c>
      <c r="AF6667" s="2" t="s">
        <v>17390</v>
      </c>
      <c r="AG6667" s="2" t="s">
        <v>2998</v>
      </c>
      <c r="AH6667" s="2" t="s">
        <v>17088</v>
      </c>
    </row>
    <row r="6668" spans="24:34" x14ac:dyDescent="0.4">
      <c r="X6668" s="2" t="s">
        <v>12131</v>
      </c>
      <c r="Y6668" s="2">
        <v>1940</v>
      </c>
      <c r="Z6668" s="2">
        <v>618.29999999999995</v>
      </c>
      <c r="AA6668" s="2">
        <v>25</v>
      </c>
      <c r="AB6668" s="2">
        <v>2</v>
      </c>
      <c r="AC6668" s="2">
        <v>618.29999999999995</v>
      </c>
      <c r="AE6668" s="2" t="s">
        <v>12124</v>
      </c>
      <c r="AF6668" s="2" t="s">
        <v>17390</v>
      </c>
      <c r="AG6668" s="2" t="s">
        <v>2998</v>
      </c>
      <c r="AH6668" s="2" t="s">
        <v>17088</v>
      </c>
    </row>
    <row r="6669" spans="24:34" x14ac:dyDescent="0.4">
      <c r="X6669" s="2" t="s">
        <v>12132</v>
      </c>
      <c r="Y6669" s="2">
        <v>1990</v>
      </c>
      <c r="Z6669" s="2">
        <v>5264.9</v>
      </c>
      <c r="AA6669" s="2">
        <v>218</v>
      </c>
      <c r="AB6669" s="2">
        <v>5</v>
      </c>
      <c r="AC6669" s="2">
        <v>2716.6</v>
      </c>
      <c r="AE6669" s="2" t="s">
        <v>12125</v>
      </c>
      <c r="AF6669" s="2" t="s">
        <v>17390</v>
      </c>
      <c r="AG6669" s="2" t="s">
        <v>2998</v>
      </c>
      <c r="AH6669" s="2" t="s">
        <v>17393</v>
      </c>
    </row>
    <row r="6670" spans="24:34" x14ac:dyDescent="0.4">
      <c r="X6670" s="2" t="s">
        <v>12134</v>
      </c>
      <c r="Y6670" s="2">
        <v>1979</v>
      </c>
      <c r="Z6670" s="2">
        <v>5047.3</v>
      </c>
      <c r="AA6670" s="2">
        <v>185</v>
      </c>
      <c r="AB6670" s="2">
        <v>5</v>
      </c>
      <c r="AC6670" s="2">
        <v>2655.1</v>
      </c>
      <c r="AE6670" s="2" t="s">
        <v>12127</v>
      </c>
      <c r="AF6670" s="2" t="s">
        <v>17390</v>
      </c>
      <c r="AG6670" s="2" t="s">
        <v>2998</v>
      </c>
      <c r="AH6670" s="2" t="s">
        <v>17393</v>
      </c>
    </row>
    <row r="6671" spans="24:34" x14ac:dyDescent="0.4">
      <c r="X6671" s="2" t="s">
        <v>12136</v>
      </c>
      <c r="Y6671" s="2">
        <v>1974</v>
      </c>
      <c r="Z6671" s="2">
        <v>3647</v>
      </c>
      <c r="AA6671" s="2">
        <v>141</v>
      </c>
      <c r="AB6671" s="2">
        <v>5</v>
      </c>
      <c r="AC6671" s="2">
        <v>3375.3</v>
      </c>
      <c r="AE6671" s="2" t="s">
        <v>12128</v>
      </c>
      <c r="AF6671" s="2" t="s">
        <v>17390</v>
      </c>
      <c r="AG6671" s="2" t="s">
        <v>2998</v>
      </c>
      <c r="AH6671" s="2" t="s">
        <v>17393</v>
      </c>
    </row>
    <row r="6672" spans="24:34" x14ac:dyDescent="0.4">
      <c r="X6672" s="2" t="s">
        <v>2125</v>
      </c>
      <c r="Y6672" s="2">
        <v>1873</v>
      </c>
      <c r="Z6672" s="2">
        <v>516.29999999999995</v>
      </c>
      <c r="AA6672" s="2">
        <v>21</v>
      </c>
      <c r="AB6672" s="2">
        <v>2</v>
      </c>
      <c r="AC6672" s="2">
        <v>516.29999999999995</v>
      </c>
      <c r="AE6672" s="2" t="s">
        <v>12129</v>
      </c>
      <c r="AF6672" s="2" t="s">
        <v>17390</v>
      </c>
      <c r="AG6672" s="2" t="s">
        <v>2998</v>
      </c>
      <c r="AH6672" s="2" t="s">
        <v>17393</v>
      </c>
    </row>
    <row r="6673" spans="24:34" x14ac:dyDescent="0.4">
      <c r="X6673" s="2" t="s">
        <v>12137</v>
      </c>
      <c r="Y6673" s="2">
        <v>1992</v>
      </c>
      <c r="Z6673" s="2">
        <v>385.8</v>
      </c>
      <c r="AA6673" s="2">
        <v>18</v>
      </c>
      <c r="AB6673" s="2">
        <v>2</v>
      </c>
      <c r="AC6673" s="2">
        <v>385.8</v>
      </c>
      <c r="AE6673" s="2" t="s">
        <v>2124</v>
      </c>
      <c r="AF6673" s="2" t="s">
        <v>17390</v>
      </c>
      <c r="AG6673" s="2" t="s">
        <v>2998</v>
      </c>
      <c r="AH6673" s="2" t="s">
        <v>17393</v>
      </c>
    </row>
    <row r="6674" spans="24:34" x14ac:dyDescent="0.4">
      <c r="X6674" s="2" t="s">
        <v>12138</v>
      </c>
      <c r="Y6674" s="2">
        <v>1949</v>
      </c>
      <c r="Z6674" s="2">
        <v>282.39999999999998</v>
      </c>
      <c r="AA6674" s="2">
        <v>17</v>
      </c>
      <c r="AB6674" s="2">
        <v>2</v>
      </c>
      <c r="AC6674" s="2">
        <v>265.5</v>
      </c>
      <c r="AE6674" s="2" t="s">
        <v>12130</v>
      </c>
      <c r="AF6674" s="2" t="s">
        <v>17407</v>
      </c>
      <c r="AG6674" s="2" t="s">
        <v>2998</v>
      </c>
      <c r="AH6674" s="2" t="s">
        <v>17088</v>
      </c>
    </row>
    <row r="6675" spans="24:34" x14ac:dyDescent="0.4">
      <c r="X6675" s="2" t="s">
        <v>12139</v>
      </c>
      <c r="Y6675" s="2">
        <v>1917</v>
      </c>
      <c r="Z6675" s="2">
        <v>444.1</v>
      </c>
      <c r="AA6675" s="2">
        <v>23</v>
      </c>
      <c r="AB6675" s="2">
        <v>2</v>
      </c>
      <c r="AC6675" s="2">
        <v>444.1</v>
      </c>
      <c r="AE6675" s="2" t="s">
        <v>12131</v>
      </c>
      <c r="AF6675" s="2" t="s">
        <v>17407</v>
      </c>
      <c r="AG6675" s="2" t="s">
        <v>2998</v>
      </c>
      <c r="AH6675" s="2" t="s">
        <v>17088</v>
      </c>
    </row>
    <row r="6676" spans="24:34" x14ac:dyDescent="0.4">
      <c r="X6676" s="2" t="s">
        <v>12141</v>
      </c>
      <c r="Y6676" s="2">
        <v>1958</v>
      </c>
      <c r="Z6676" s="2">
        <v>350</v>
      </c>
      <c r="AA6676" s="2">
        <v>21</v>
      </c>
      <c r="AB6676" s="2">
        <v>2</v>
      </c>
      <c r="AC6676" s="2">
        <v>308.39999999999998</v>
      </c>
      <c r="AE6676" s="2" t="s">
        <v>12132</v>
      </c>
      <c r="AF6676" s="2" t="s">
        <v>17397</v>
      </c>
      <c r="AG6676" s="2" t="s">
        <v>2998</v>
      </c>
      <c r="AH6676" s="2" t="s">
        <v>17398</v>
      </c>
    </row>
    <row r="6677" spans="24:34" x14ac:dyDescent="0.4">
      <c r="X6677" s="2" t="s">
        <v>2126</v>
      </c>
      <c r="Y6677" s="2">
        <v>1997</v>
      </c>
      <c r="Z6677" s="2">
        <v>3218.7</v>
      </c>
      <c r="AA6677" s="2">
        <v>45</v>
      </c>
      <c r="AB6677" s="2">
        <v>4</v>
      </c>
      <c r="AC6677" s="2">
        <v>2024.1</v>
      </c>
      <c r="AE6677" s="2" t="s">
        <v>12134</v>
      </c>
      <c r="AF6677" s="2" t="s">
        <v>17397</v>
      </c>
      <c r="AG6677" s="2" t="s">
        <v>2998</v>
      </c>
      <c r="AH6677" s="2" t="s">
        <v>17398</v>
      </c>
    </row>
    <row r="6678" spans="24:34" x14ac:dyDescent="0.4">
      <c r="X6678" s="2" t="s">
        <v>408</v>
      </c>
      <c r="Y6678" s="2">
        <v>1990</v>
      </c>
      <c r="Z6678" s="2">
        <v>6557.1</v>
      </c>
      <c r="AA6678" s="2">
        <v>220</v>
      </c>
      <c r="AB6678" s="2">
        <v>9</v>
      </c>
      <c r="AC6678" s="2">
        <v>5835.3</v>
      </c>
      <c r="AE6678" s="2" t="s">
        <v>12136</v>
      </c>
      <c r="AF6678" s="2" t="s">
        <v>17390</v>
      </c>
      <c r="AG6678" s="2" t="s">
        <v>2998</v>
      </c>
      <c r="AH6678" s="2" t="s">
        <v>17393</v>
      </c>
    </row>
    <row r="6679" spans="24:34" x14ac:dyDescent="0.4">
      <c r="X6679" s="2" t="s">
        <v>12142</v>
      </c>
      <c r="Y6679" s="2">
        <v>1991</v>
      </c>
      <c r="Z6679" s="2">
        <v>6930.1</v>
      </c>
      <c r="AA6679" s="2">
        <v>240</v>
      </c>
      <c r="AB6679" s="2">
        <v>9</v>
      </c>
      <c r="AC6679" s="2">
        <v>5845.43</v>
      </c>
      <c r="AE6679" s="2" t="s">
        <v>2125</v>
      </c>
      <c r="AF6679" s="2" t="s">
        <v>17390</v>
      </c>
      <c r="AG6679" s="2" t="s">
        <v>2998</v>
      </c>
      <c r="AH6679" s="2" t="s">
        <v>17088</v>
      </c>
    </row>
    <row r="6680" spans="24:34" x14ac:dyDescent="0.4">
      <c r="X6680" s="2" t="s">
        <v>12143</v>
      </c>
      <c r="Y6680" s="2">
        <v>1964</v>
      </c>
      <c r="Z6680" s="2">
        <v>3204.62</v>
      </c>
      <c r="AA6680" s="2">
        <v>177</v>
      </c>
      <c r="AB6680" s="2">
        <v>5</v>
      </c>
      <c r="AC6680" s="2">
        <v>3204.62</v>
      </c>
      <c r="AE6680" s="2" t="s">
        <v>12137</v>
      </c>
      <c r="AF6680" s="2" t="s">
        <v>17390</v>
      </c>
      <c r="AG6680" s="2" t="s">
        <v>2998</v>
      </c>
      <c r="AH6680" s="2" t="s">
        <v>17086</v>
      </c>
    </row>
    <row r="6681" spans="24:34" x14ac:dyDescent="0.4">
      <c r="X6681" s="2" t="s">
        <v>12144</v>
      </c>
      <c r="Y6681" s="2">
        <v>1964</v>
      </c>
      <c r="Z6681" s="2">
        <v>3217.9</v>
      </c>
      <c r="AA6681" s="2">
        <v>107</v>
      </c>
      <c r="AB6681" s="2">
        <v>5</v>
      </c>
      <c r="AC6681" s="2">
        <v>2566.8000000000002</v>
      </c>
      <c r="AE6681" s="2" t="s">
        <v>12138</v>
      </c>
      <c r="AF6681" s="2" t="s">
        <v>17390</v>
      </c>
      <c r="AG6681" s="2" t="s">
        <v>2998</v>
      </c>
      <c r="AH6681" s="2" t="s">
        <v>17088</v>
      </c>
    </row>
    <row r="6682" spans="24:34" x14ac:dyDescent="0.4">
      <c r="X6682" s="2" t="s">
        <v>12145</v>
      </c>
      <c r="Y6682" s="2">
        <v>1961</v>
      </c>
      <c r="Z6682" s="2">
        <v>314.39999999999998</v>
      </c>
      <c r="AA6682" s="2">
        <v>21</v>
      </c>
      <c r="AB6682" s="2">
        <v>2</v>
      </c>
      <c r="AC6682" s="2">
        <v>314.39999999999998</v>
      </c>
      <c r="AE6682" s="2" t="s">
        <v>12139</v>
      </c>
      <c r="AF6682" s="2" t="s">
        <v>17390</v>
      </c>
      <c r="AG6682" s="2" t="s">
        <v>2998</v>
      </c>
      <c r="AH6682" s="2" t="s">
        <v>17088</v>
      </c>
    </row>
    <row r="6683" spans="24:34" x14ac:dyDescent="0.4">
      <c r="X6683" s="2" t="s">
        <v>2127</v>
      </c>
      <c r="Y6683" s="2">
        <v>1962</v>
      </c>
      <c r="Z6683" s="2">
        <v>1717.5</v>
      </c>
      <c r="AA6683" s="2">
        <v>53</v>
      </c>
      <c r="AB6683" s="2">
        <v>4</v>
      </c>
      <c r="AC6683" s="2">
        <v>1270.9000000000001</v>
      </c>
      <c r="AE6683" s="2" t="s">
        <v>12141</v>
      </c>
      <c r="AF6683" s="2" t="s">
        <v>17390</v>
      </c>
      <c r="AG6683" s="2" t="s">
        <v>2998</v>
      </c>
      <c r="AH6683" s="2" t="s">
        <v>17086</v>
      </c>
    </row>
    <row r="6684" spans="24:34" x14ac:dyDescent="0.4">
      <c r="X6684" s="2" t="s">
        <v>12146</v>
      </c>
      <c r="Y6684" s="2">
        <v>1961</v>
      </c>
      <c r="Z6684" s="2">
        <v>395.4</v>
      </c>
      <c r="AA6684" s="2">
        <v>21</v>
      </c>
      <c r="AB6684" s="2">
        <v>2</v>
      </c>
      <c r="AC6684" s="2">
        <v>388.7</v>
      </c>
      <c r="AE6684" s="2" t="s">
        <v>2126</v>
      </c>
      <c r="AF6684" s="2" t="s">
        <v>17390</v>
      </c>
      <c r="AG6684" s="2" t="s">
        <v>2998</v>
      </c>
      <c r="AH6684" s="2" t="s">
        <v>17398</v>
      </c>
    </row>
    <row r="6685" spans="24:34" x14ac:dyDescent="0.4">
      <c r="X6685" s="2" t="s">
        <v>12147</v>
      </c>
      <c r="Y6685" s="2">
        <v>1963</v>
      </c>
      <c r="Z6685" s="2">
        <v>279.8</v>
      </c>
      <c r="AA6685" s="2">
        <v>21</v>
      </c>
      <c r="AB6685" s="2">
        <v>2</v>
      </c>
      <c r="AC6685" s="2">
        <v>279.8</v>
      </c>
      <c r="AE6685" s="2" t="s">
        <v>12142</v>
      </c>
      <c r="AF6685" s="2" t="s">
        <v>17397</v>
      </c>
      <c r="AG6685" s="2" t="s">
        <v>2998</v>
      </c>
      <c r="AH6685" s="2" t="s">
        <v>17400</v>
      </c>
    </row>
    <row r="6686" spans="24:34" x14ac:dyDescent="0.4">
      <c r="X6686" s="2" t="s">
        <v>12148</v>
      </c>
      <c r="Y6686" s="2">
        <v>1963</v>
      </c>
      <c r="Z6686" s="2">
        <v>411.6</v>
      </c>
      <c r="AA6686" s="2">
        <v>21</v>
      </c>
      <c r="AB6686" s="2">
        <v>2</v>
      </c>
      <c r="AC6686" s="2">
        <v>389.61</v>
      </c>
      <c r="AE6686" s="2" t="s">
        <v>408</v>
      </c>
      <c r="AF6686" s="2" t="s">
        <v>17397</v>
      </c>
      <c r="AG6686" s="2" t="s">
        <v>2998</v>
      </c>
      <c r="AH6686" s="2" t="s">
        <v>17400</v>
      </c>
    </row>
    <row r="6687" spans="24:34" x14ac:dyDescent="0.4">
      <c r="X6687" s="2" t="s">
        <v>12149</v>
      </c>
      <c r="Y6687" s="2">
        <v>1963</v>
      </c>
      <c r="Z6687" s="2">
        <v>417.9</v>
      </c>
      <c r="AA6687" s="2">
        <v>21</v>
      </c>
      <c r="AB6687" s="2">
        <v>2</v>
      </c>
      <c r="AC6687" s="2">
        <v>394</v>
      </c>
      <c r="AE6687" s="2" t="s">
        <v>12143</v>
      </c>
      <c r="AF6687" s="2" t="s">
        <v>17390</v>
      </c>
      <c r="AG6687" s="2" t="s">
        <v>2998</v>
      </c>
      <c r="AH6687" s="2" t="s">
        <v>17400</v>
      </c>
    </row>
    <row r="6688" spans="24:34" x14ac:dyDescent="0.4">
      <c r="X6688" s="2" t="s">
        <v>12150</v>
      </c>
      <c r="Y6688" s="2">
        <v>1963</v>
      </c>
      <c r="Z6688" s="2">
        <v>407.9</v>
      </c>
      <c r="AA6688" s="2">
        <v>21</v>
      </c>
      <c r="AB6688" s="2">
        <v>2</v>
      </c>
      <c r="AC6688" s="2">
        <v>394.4</v>
      </c>
      <c r="AE6688" s="2" t="s">
        <v>12144</v>
      </c>
      <c r="AF6688" s="2" t="s">
        <v>17390</v>
      </c>
      <c r="AG6688" s="2" t="s">
        <v>17743</v>
      </c>
      <c r="AH6688" s="2" t="s">
        <v>17400</v>
      </c>
    </row>
    <row r="6689" spans="24:34" x14ac:dyDescent="0.4">
      <c r="X6689" s="2" t="s">
        <v>12151</v>
      </c>
      <c r="Y6689" s="2">
        <v>1968</v>
      </c>
      <c r="Z6689" s="2">
        <v>4750</v>
      </c>
      <c r="AA6689" s="2">
        <v>212</v>
      </c>
      <c r="AB6689" s="2">
        <v>5</v>
      </c>
      <c r="AC6689" s="2">
        <v>4750</v>
      </c>
      <c r="AE6689" s="2" t="s">
        <v>12145</v>
      </c>
      <c r="AF6689" s="2" t="s">
        <v>17390</v>
      </c>
      <c r="AG6689" s="2" t="s">
        <v>2998</v>
      </c>
      <c r="AH6689" s="2" t="s">
        <v>17086</v>
      </c>
    </row>
    <row r="6690" spans="24:34" x14ac:dyDescent="0.4">
      <c r="X6690" s="2" t="s">
        <v>12153</v>
      </c>
      <c r="Y6690" s="2">
        <v>2016</v>
      </c>
      <c r="Z6690" s="2">
        <v>905.2</v>
      </c>
      <c r="AA6690" s="2">
        <v>25</v>
      </c>
      <c r="AB6690" s="2">
        <v>3</v>
      </c>
      <c r="AC6690" s="2">
        <v>835.2</v>
      </c>
      <c r="AE6690" s="2" t="s">
        <v>2127</v>
      </c>
      <c r="AF6690" s="2" t="s">
        <v>17390</v>
      </c>
      <c r="AG6690" s="2" t="s">
        <v>2998</v>
      </c>
      <c r="AH6690" s="2" t="s">
        <v>17088</v>
      </c>
    </row>
    <row r="6691" spans="24:34" x14ac:dyDescent="0.4">
      <c r="X6691" s="2" t="s">
        <v>12154</v>
      </c>
      <c r="Y6691" s="2">
        <v>1958</v>
      </c>
      <c r="Z6691" s="2">
        <v>1043.8</v>
      </c>
      <c r="AA6691" s="2">
        <v>62</v>
      </c>
      <c r="AB6691" s="2">
        <v>3</v>
      </c>
      <c r="AC6691" s="2">
        <v>966.7</v>
      </c>
      <c r="AE6691" s="2" t="s">
        <v>12146</v>
      </c>
      <c r="AF6691" s="2" t="s">
        <v>17390</v>
      </c>
      <c r="AG6691" s="2" t="s">
        <v>2998</v>
      </c>
      <c r="AH6691" s="2" t="s">
        <v>17086</v>
      </c>
    </row>
    <row r="6692" spans="24:34" x14ac:dyDescent="0.4">
      <c r="X6692" s="2" t="s">
        <v>415</v>
      </c>
      <c r="Y6692" s="2">
        <v>1959</v>
      </c>
      <c r="Z6692" s="2">
        <v>1105</v>
      </c>
      <c r="AA6692" s="2">
        <v>49</v>
      </c>
      <c r="AB6692" s="2">
        <v>3</v>
      </c>
      <c r="AC6692" s="2">
        <v>965.3</v>
      </c>
      <c r="AE6692" s="2" t="s">
        <v>12147</v>
      </c>
      <c r="AF6692" s="2" t="s">
        <v>17390</v>
      </c>
      <c r="AG6692" s="2" t="s">
        <v>2998</v>
      </c>
      <c r="AH6692" s="2" t="s">
        <v>17086</v>
      </c>
    </row>
    <row r="6693" spans="24:34" x14ac:dyDescent="0.4">
      <c r="X6693" s="2" t="s">
        <v>12155</v>
      </c>
      <c r="Y6693" s="2">
        <v>1948</v>
      </c>
      <c r="Z6693" s="2">
        <v>444.6</v>
      </c>
      <c r="AA6693" s="2">
        <v>17</v>
      </c>
      <c r="AB6693" s="2">
        <v>2</v>
      </c>
      <c r="AC6693" s="2">
        <v>392.4</v>
      </c>
      <c r="AE6693" s="2" t="s">
        <v>12148</v>
      </c>
      <c r="AF6693" s="2" t="s">
        <v>17390</v>
      </c>
      <c r="AG6693" s="2" t="s">
        <v>2998</v>
      </c>
      <c r="AH6693" s="2" t="s">
        <v>17086</v>
      </c>
    </row>
    <row r="6694" spans="24:34" x14ac:dyDescent="0.4">
      <c r="X6694" s="2" t="s">
        <v>12156</v>
      </c>
      <c r="Y6694" s="2">
        <v>1948</v>
      </c>
      <c r="Z6694" s="2">
        <v>396.9</v>
      </c>
      <c r="AA6694" s="2">
        <v>25</v>
      </c>
      <c r="AB6694" s="2">
        <v>2</v>
      </c>
      <c r="AC6694" s="2">
        <v>396.9</v>
      </c>
      <c r="AE6694" s="2" t="s">
        <v>12149</v>
      </c>
      <c r="AF6694" s="2" t="s">
        <v>17390</v>
      </c>
      <c r="AG6694" s="2" t="s">
        <v>2998</v>
      </c>
      <c r="AH6694" s="2" t="s">
        <v>17086</v>
      </c>
    </row>
    <row r="6695" spans="24:34" x14ac:dyDescent="0.4">
      <c r="X6695" s="2" t="s">
        <v>12158</v>
      </c>
      <c r="Y6695" s="2">
        <v>1960</v>
      </c>
      <c r="Z6695" s="2">
        <v>1377.9</v>
      </c>
      <c r="AA6695" s="2">
        <v>28</v>
      </c>
      <c r="AB6695" s="2">
        <v>3</v>
      </c>
      <c r="AC6695" s="2">
        <v>966.6</v>
      </c>
      <c r="AE6695" s="2" t="s">
        <v>12150</v>
      </c>
      <c r="AF6695" s="2" t="s">
        <v>17390</v>
      </c>
      <c r="AG6695" s="2" t="s">
        <v>2998</v>
      </c>
      <c r="AH6695" s="2" t="s">
        <v>17086</v>
      </c>
    </row>
    <row r="6696" spans="24:34" x14ac:dyDescent="0.4">
      <c r="X6696" s="2" t="s">
        <v>12159</v>
      </c>
      <c r="Y6696" s="2">
        <v>1948</v>
      </c>
      <c r="Z6696" s="2">
        <v>556.79999999999995</v>
      </c>
      <c r="AA6696" s="2">
        <v>19</v>
      </c>
      <c r="AB6696" s="2">
        <v>2</v>
      </c>
      <c r="AC6696" s="2">
        <v>485</v>
      </c>
      <c r="AE6696" s="2" t="s">
        <v>12151</v>
      </c>
      <c r="AF6696" s="2" t="s">
        <v>17390</v>
      </c>
      <c r="AG6696" s="2" t="s">
        <v>2998</v>
      </c>
      <c r="AH6696" s="2" t="s">
        <v>17398</v>
      </c>
    </row>
    <row r="6697" spans="24:34" x14ac:dyDescent="0.4">
      <c r="X6697" s="2" t="s">
        <v>2128</v>
      </c>
      <c r="Y6697" s="2">
        <v>1960</v>
      </c>
      <c r="Z6697" s="2">
        <v>1375</v>
      </c>
      <c r="AA6697" s="2">
        <v>31</v>
      </c>
      <c r="AB6697" s="2">
        <v>3</v>
      </c>
      <c r="AC6697" s="2">
        <v>1037.3</v>
      </c>
      <c r="AE6697" s="2" t="s">
        <v>12153</v>
      </c>
      <c r="AF6697" s="2" t="s">
        <v>17390</v>
      </c>
      <c r="AG6697" s="2" t="s">
        <v>2998</v>
      </c>
      <c r="AH6697" s="2" t="s">
        <v>17086</v>
      </c>
    </row>
    <row r="6698" spans="24:34" x14ac:dyDescent="0.4">
      <c r="X6698" s="2" t="s">
        <v>12160</v>
      </c>
      <c r="Y6698" s="2">
        <v>1979</v>
      </c>
      <c r="Z6698" s="2">
        <v>21489.200000000001</v>
      </c>
      <c r="AA6698" s="2">
        <v>1110</v>
      </c>
      <c r="AB6698" s="2">
        <v>9</v>
      </c>
      <c r="AC6698" s="2">
        <v>21489.200000000001</v>
      </c>
      <c r="AE6698" s="2" t="s">
        <v>12154</v>
      </c>
      <c r="AF6698" s="2" t="s">
        <v>17390</v>
      </c>
      <c r="AG6698" s="2" t="s">
        <v>2998</v>
      </c>
      <c r="AH6698" s="2" t="s">
        <v>17088</v>
      </c>
    </row>
    <row r="6699" spans="24:34" x14ac:dyDescent="0.4">
      <c r="X6699" s="2" t="s">
        <v>12162</v>
      </c>
      <c r="Y6699" s="2">
        <v>1966</v>
      </c>
      <c r="Z6699" s="2">
        <v>3436.5</v>
      </c>
      <c r="AA6699" s="2">
        <v>109</v>
      </c>
      <c r="AB6699" s="2">
        <v>4</v>
      </c>
      <c r="AC6699" s="2">
        <v>2673</v>
      </c>
      <c r="AE6699" s="2" t="s">
        <v>415</v>
      </c>
      <c r="AF6699" s="2" t="s">
        <v>17390</v>
      </c>
      <c r="AG6699" s="2" t="s">
        <v>2998</v>
      </c>
      <c r="AH6699" s="2" t="s">
        <v>17088</v>
      </c>
    </row>
    <row r="6700" spans="24:34" x14ac:dyDescent="0.4">
      <c r="X6700" s="2" t="s">
        <v>12164</v>
      </c>
      <c r="Y6700" s="2">
        <v>1983</v>
      </c>
      <c r="Z6700" s="2">
        <v>8717.5</v>
      </c>
      <c r="AA6700" s="2">
        <v>315</v>
      </c>
      <c r="AB6700" s="2">
        <v>9</v>
      </c>
      <c r="AC6700" s="2">
        <v>7809.32</v>
      </c>
      <c r="AE6700" s="2" t="s">
        <v>12155</v>
      </c>
      <c r="AF6700" s="2" t="s">
        <v>17407</v>
      </c>
      <c r="AG6700" s="2" t="s">
        <v>2998</v>
      </c>
      <c r="AH6700" s="2" t="s">
        <v>17088</v>
      </c>
    </row>
    <row r="6701" spans="24:34" x14ac:dyDescent="0.4">
      <c r="X6701" s="2" t="s">
        <v>12165</v>
      </c>
      <c r="Y6701" s="2">
        <v>1962</v>
      </c>
      <c r="Z6701" s="2">
        <v>389.6</v>
      </c>
      <c r="AA6701" s="2">
        <v>21</v>
      </c>
      <c r="AB6701" s="2">
        <v>2</v>
      </c>
      <c r="AC6701" s="2">
        <v>389.6</v>
      </c>
      <c r="AE6701" s="2" t="s">
        <v>12156</v>
      </c>
      <c r="AF6701" s="2" t="s">
        <v>17407</v>
      </c>
      <c r="AG6701" s="2" t="s">
        <v>2998</v>
      </c>
      <c r="AH6701" s="2" t="s">
        <v>17088</v>
      </c>
    </row>
    <row r="6702" spans="24:34" x14ac:dyDescent="0.4">
      <c r="X6702" s="2" t="s">
        <v>12167</v>
      </c>
      <c r="Y6702" s="2">
        <v>1983</v>
      </c>
      <c r="Z6702" s="2">
        <v>5515.9</v>
      </c>
      <c r="AA6702" s="2">
        <v>190</v>
      </c>
      <c r="AB6702" s="2">
        <v>9</v>
      </c>
      <c r="AC6702" s="2">
        <v>5515.9</v>
      </c>
      <c r="AE6702" s="2" t="s">
        <v>12158</v>
      </c>
      <c r="AF6702" s="2" t="s">
        <v>17390</v>
      </c>
      <c r="AG6702" s="2" t="s">
        <v>2998</v>
      </c>
      <c r="AH6702" s="2" t="s">
        <v>17088</v>
      </c>
    </row>
    <row r="6703" spans="24:34" x14ac:dyDescent="0.4">
      <c r="X6703" s="2" t="s">
        <v>12166</v>
      </c>
      <c r="Y6703" s="2">
        <v>1981</v>
      </c>
      <c r="Z6703" s="2">
        <v>988.9</v>
      </c>
      <c r="AA6703" s="2">
        <v>31</v>
      </c>
      <c r="AB6703" s="2">
        <v>2</v>
      </c>
      <c r="AC6703" s="2">
        <v>988.9</v>
      </c>
      <c r="AE6703" s="2" t="s">
        <v>12159</v>
      </c>
      <c r="AF6703" s="2" t="s">
        <v>17407</v>
      </c>
      <c r="AG6703" s="2" t="s">
        <v>2998</v>
      </c>
      <c r="AH6703" s="2" t="s">
        <v>17088</v>
      </c>
    </row>
    <row r="6704" spans="24:34" x14ac:dyDescent="0.4">
      <c r="X6704" s="2" t="s">
        <v>12168</v>
      </c>
      <c r="Y6704" s="2">
        <v>1978</v>
      </c>
      <c r="Z6704" s="2">
        <v>8541.1</v>
      </c>
      <c r="AA6704" s="2">
        <v>260</v>
      </c>
      <c r="AB6704" s="2">
        <v>5</v>
      </c>
      <c r="AC6704" s="2">
        <v>5897.6</v>
      </c>
      <c r="AE6704" s="2" t="s">
        <v>2128</v>
      </c>
      <c r="AF6704" s="2" t="s">
        <v>17390</v>
      </c>
      <c r="AG6704" s="2" t="s">
        <v>2998</v>
      </c>
      <c r="AH6704" s="2" t="s">
        <v>17088</v>
      </c>
    </row>
    <row r="6705" spans="24:34" x14ac:dyDescent="0.4">
      <c r="X6705" s="2" t="s">
        <v>12170</v>
      </c>
      <c r="Y6705" s="2">
        <v>1983</v>
      </c>
      <c r="Z6705" s="2">
        <v>4335.1000000000004</v>
      </c>
      <c r="AA6705" s="2">
        <v>159</v>
      </c>
      <c r="AB6705" s="2">
        <v>9</v>
      </c>
      <c r="AC6705" s="2">
        <v>4335.1000000000004</v>
      </c>
      <c r="AE6705" s="2" t="s">
        <v>12160</v>
      </c>
      <c r="AF6705" s="2" t="s">
        <v>17390</v>
      </c>
      <c r="AG6705" s="2" t="s">
        <v>2998</v>
      </c>
      <c r="AH6705" s="2" t="s">
        <v>17426</v>
      </c>
    </row>
    <row r="6706" spans="24:34" x14ac:dyDescent="0.4">
      <c r="X6706" s="2" t="s">
        <v>2129</v>
      </c>
      <c r="Y6706" s="2">
        <v>1980</v>
      </c>
      <c r="Z6706" s="2">
        <v>3931.7</v>
      </c>
      <c r="AA6706" s="2">
        <v>141</v>
      </c>
      <c r="AB6706" s="2">
        <v>9</v>
      </c>
      <c r="AC6706" s="2">
        <v>3911.2</v>
      </c>
      <c r="AE6706" s="2" t="s">
        <v>12162</v>
      </c>
      <c r="AF6706" s="2" t="s">
        <v>17390</v>
      </c>
      <c r="AG6706" s="2" t="s">
        <v>2998</v>
      </c>
      <c r="AH6706" s="2" t="s">
        <v>17393</v>
      </c>
    </row>
    <row r="6707" spans="24:34" x14ac:dyDescent="0.4">
      <c r="X6707" s="2" t="s">
        <v>12171</v>
      </c>
      <c r="Y6707" s="2">
        <v>1982</v>
      </c>
      <c r="Z6707" s="2">
        <v>4364.8999999999996</v>
      </c>
      <c r="AA6707" s="2">
        <v>154</v>
      </c>
      <c r="AB6707" s="2">
        <v>9</v>
      </c>
      <c r="AC6707" s="2">
        <v>2262.1999999999998</v>
      </c>
      <c r="AE6707" s="2" t="s">
        <v>12164</v>
      </c>
      <c r="AF6707" s="2" t="s">
        <v>17390</v>
      </c>
      <c r="AG6707" s="2" t="s">
        <v>2998</v>
      </c>
      <c r="AH6707" s="2" t="s">
        <v>17393</v>
      </c>
    </row>
    <row r="6708" spans="24:34" x14ac:dyDescent="0.4">
      <c r="X6708" s="2" t="s">
        <v>12172</v>
      </c>
      <c r="Y6708" s="2">
        <v>1939</v>
      </c>
      <c r="Z6708" s="2">
        <v>791.5</v>
      </c>
      <c r="AA6708" s="2">
        <v>25</v>
      </c>
      <c r="AB6708" s="2">
        <v>2</v>
      </c>
      <c r="AC6708" s="2">
        <v>791.5</v>
      </c>
      <c r="AE6708" s="2" t="s">
        <v>12165</v>
      </c>
      <c r="AF6708" s="2" t="s">
        <v>17390</v>
      </c>
      <c r="AG6708" s="2" t="s">
        <v>2998</v>
      </c>
      <c r="AH6708" s="2" t="s">
        <v>17086</v>
      </c>
    </row>
    <row r="6709" spans="24:34" x14ac:dyDescent="0.4">
      <c r="X6709" s="2" t="s">
        <v>12173</v>
      </c>
      <c r="Y6709" s="2">
        <v>1934</v>
      </c>
      <c r="Z6709" s="2">
        <v>510.4</v>
      </c>
      <c r="AA6709" s="2">
        <v>25</v>
      </c>
      <c r="AB6709" s="2">
        <v>2</v>
      </c>
      <c r="AC6709" s="2">
        <v>510.4</v>
      </c>
      <c r="AE6709" s="2" t="s">
        <v>12166</v>
      </c>
      <c r="AF6709" s="2" t="s">
        <v>17390</v>
      </c>
      <c r="AG6709" s="2" t="s">
        <v>2998</v>
      </c>
      <c r="AH6709" s="2" t="s">
        <v>17088</v>
      </c>
    </row>
    <row r="6710" spans="24:34" x14ac:dyDescent="0.4">
      <c r="X6710" s="2" t="s">
        <v>12174</v>
      </c>
      <c r="Y6710" s="2">
        <v>1940</v>
      </c>
      <c r="Z6710" s="2">
        <v>779.64</v>
      </c>
      <c r="AA6710" s="2">
        <v>32</v>
      </c>
      <c r="AB6710" s="2">
        <v>2</v>
      </c>
      <c r="AC6710" s="2">
        <v>779.64</v>
      </c>
      <c r="AE6710" s="2" t="s">
        <v>12167</v>
      </c>
      <c r="AF6710" s="2" t="s">
        <v>17390</v>
      </c>
      <c r="AG6710" s="2" t="s">
        <v>2998</v>
      </c>
      <c r="AH6710" s="2" t="s">
        <v>17400</v>
      </c>
    </row>
    <row r="6711" spans="24:34" x14ac:dyDescent="0.4">
      <c r="X6711" s="2" t="s">
        <v>12175</v>
      </c>
      <c r="Y6711" s="2">
        <v>1934</v>
      </c>
      <c r="Z6711" s="2">
        <v>509.2</v>
      </c>
      <c r="AA6711" s="2">
        <v>15</v>
      </c>
      <c r="AB6711" s="2">
        <v>2</v>
      </c>
      <c r="AC6711" s="2">
        <v>509.2</v>
      </c>
      <c r="AE6711" s="2" t="s">
        <v>12168</v>
      </c>
      <c r="AF6711" s="2" t="s">
        <v>17390</v>
      </c>
      <c r="AG6711" s="2" t="s">
        <v>2998</v>
      </c>
      <c r="AH6711" s="2" t="s">
        <v>17392</v>
      </c>
    </row>
    <row r="6712" spans="24:34" x14ac:dyDescent="0.4">
      <c r="X6712" s="2" t="s">
        <v>12176</v>
      </c>
      <c r="Y6712" s="2">
        <v>1940</v>
      </c>
      <c r="Z6712" s="2">
        <v>773.9</v>
      </c>
      <c r="AA6712" s="2">
        <v>38</v>
      </c>
      <c r="AB6712" s="2">
        <v>2</v>
      </c>
      <c r="AC6712" s="2">
        <v>705.4</v>
      </c>
      <c r="AE6712" s="2" t="s">
        <v>12170</v>
      </c>
      <c r="AF6712" s="2" t="s">
        <v>17397</v>
      </c>
      <c r="AG6712" s="2" t="s">
        <v>2998</v>
      </c>
      <c r="AH6712" s="2" t="s">
        <v>17088</v>
      </c>
    </row>
    <row r="6713" spans="24:34" x14ac:dyDescent="0.4">
      <c r="X6713" s="2" t="s">
        <v>12177</v>
      </c>
      <c r="Y6713" s="2">
        <v>1983</v>
      </c>
      <c r="Z6713" s="2">
        <v>4006.9</v>
      </c>
      <c r="AA6713" s="2">
        <v>195</v>
      </c>
      <c r="AB6713" s="2">
        <v>5</v>
      </c>
      <c r="AC6713" s="2">
        <v>3517.5</v>
      </c>
      <c r="AE6713" s="2" t="s">
        <v>2129</v>
      </c>
      <c r="AF6713" s="2" t="s">
        <v>17397</v>
      </c>
      <c r="AG6713" s="2" t="s">
        <v>2998</v>
      </c>
      <c r="AH6713" s="2" t="s">
        <v>17088</v>
      </c>
    </row>
    <row r="6714" spans="24:34" x14ac:dyDescent="0.4">
      <c r="X6714" s="2" t="s">
        <v>12178</v>
      </c>
      <c r="Y6714" s="2">
        <v>1962</v>
      </c>
      <c r="Z6714" s="2">
        <v>1963.1</v>
      </c>
      <c r="AA6714" s="2">
        <v>48</v>
      </c>
      <c r="AB6714" s="2">
        <v>5</v>
      </c>
      <c r="AC6714" s="2">
        <v>1568.3</v>
      </c>
      <c r="AE6714" s="2" t="s">
        <v>12171</v>
      </c>
      <c r="AF6714" s="2" t="s">
        <v>17397</v>
      </c>
      <c r="AG6714" s="2" t="s">
        <v>2998</v>
      </c>
      <c r="AH6714" s="2" t="s">
        <v>17088</v>
      </c>
    </row>
    <row r="6715" spans="24:34" x14ac:dyDescent="0.4">
      <c r="X6715" s="2" t="s">
        <v>12179</v>
      </c>
      <c r="Y6715" s="2">
        <v>1987</v>
      </c>
      <c r="Z6715" s="2">
        <v>7146.1</v>
      </c>
      <c r="AA6715" s="2">
        <v>206</v>
      </c>
      <c r="AB6715" s="2">
        <v>9</v>
      </c>
      <c r="AC6715" s="2">
        <v>3870.6</v>
      </c>
      <c r="AE6715" s="2" t="s">
        <v>12172</v>
      </c>
      <c r="AF6715" s="2" t="s">
        <v>17407</v>
      </c>
      <c r="AG6715" s="2" t="s">
        <v>2998</v>
      </c>
      <c r="AH6715" s="2" t="s">
        <v>17088</v>
      </c>
    </row>
    <row r="6716" spans="24:34" x14ac:dyDescent="0.4">
      <c r="X6716" s="2" t="s">
        <v>12180</v>
      </c>
      <c r="Y6716" s="2">
        <v>1960</v>
      </c>
      <c r="Z6716" s="2">
        <v>408</v>
      </c>
      <c r="AA6716" s="2">
        <v>12</v>
      </c>
      <c r="AB6716" s="2">
        <v>2</v>
      </c>
      <c r="AC6716" s="2">
        <v>408</v>
      </c>
      <c r="AE6716" s="2" t="s">
        <v>12173</v>
      </c>
      <c r="AF6716" s="2" t="s">
        <v>17407</v>
      </c>
      <c r="AG6716" s="2" t="s">
        <v>2998</v>
      </c>
      <c r="AH6716" s="2" t="s">
        <v>17088</v>
      </c>
    </row>
    <row r="6717" spans="24:34" x14ac:dyDescent="0.4">
      <c r="X6717" s="2" t="s">
        <v>12181</v>
      </c>
      <c r="Y6717" s="2">
        <v>1962</v>
      </c>
      <c r="Z6717" s="2">
        <v>1872.2</v>
      </c>
      <c r="AA6717" s="2">
        <v>62</v>
      </c>
      <c r="AB6717" s="2">
        <v>5</v>
      </c>
      <c r="AC6717" s="2">
        <v>1568.4</v>
      </c>
      <c r="AE6717" s="2" t="s">
        <v>12174</v>
      </c>
      <c r="AF6717" s="2" t="s">
        <v>17407</v>
      </c>
      <c r="AG6717" s="2" t="s">
        <v>2998</v>
      </c>
      <c r="AH6717" s="2" t="s">
        <v>17088</v>
      </c>
    </row>
    <row r="6718" spans="24:34" x14ac:dyDescent="0.4">
      <c r="X6718" s="2" t="s">
        <v>17331</v>
      </c>
      <c r="Y6718" s="2">
        <v>1929</v>
      </c>
      <c r="Z6718" s="2">
        <v>310.89999999999998</v>
      </c>
      <c r="AA6718" s="2">
        <v>21</v>
      </c>
      <c r="AB6718" s="2">
        <v>2</v>
      </c>
      <c r="AC6718" s="2">
        <v>250</v>
      </c>
      <c r="AE6718" s="2" t="s">
        <v>12175</v>
      </c>
      <c r="AF6718" s="2" t="s">
        <v>17407</v>
      </c>
      <c r="AG6718" s="2" t="s">
        <v>2998</v>
      </c>
      <c r="AH6718" s="2" t="s">
        <v>17088</v>
      </c>
    </row>
    <row r="6719" spans="24:34" x14ac:dyDescent="0.4">
      <c r="X6719" s="2" t="s">
        <v>2130</v>
      </c>
      <c r="Y6719" s="2">
        <v>1917</v>
      </c>
      <c r="Z6719" s="2">
        <v>259.7</v>
      </c>
      <c r="AA6719" s="2">
        <v>21</v>
      </c>
      <c r="AB6719" s="2">
        <v>2</v>
      </c>
      <c r="AC6719" s="2">
        <v>259.7</v>
      </c>
      <c r="AE6719" s="2" t="s">
        <v>12176</v>
      </c>
      <c r="AF6719" s="2" t="s">
        <v>17407</v>
      </c>
      <c r="AG6719" s="2" t="s">
        <v>2998</v>
      </c>
      <c r="AH6719" s="2" t="s">
        <v>17088</v>
      </c>
    </row>
    <row r="6720" spans="24:34" x14ac:dyDescent="0.4">
      <c r="X6720" s="2" t="s">
        <v>12185</v>
      </c>
      <c r="Y6720" s="2">
        <v>1934</v>
      </c>
      <c r="Z6720" s="2">
        <v>444.5</v>
      </c>
      <c r="AA6720" s="2">
        <v>10</v>
      </c>
      <c r="AB6720" s="2">
        <v>2</v>
      </c>
      <c r="AC6720" s="2">
        <v>398.6</v>
      </c>
      <c r="AE6720" s="2" t="s">
        <v>12177</v>
      </c>
      <c r="AF6720" s="2" t="s">
        <v>17397</v>
      </c>
      <c r="AG6720" s="2" t="s">
        <v>2998</v>
      </c>
      <c r="AH6720" s="2" t="s">
        <v>17413</v>
      </c>
    </row>
    <row r="6721" spans="24:34" x14ac:dyDescent="0.4">
      <c r="X6721" s="2" t="s">
        <v>446</v>
      </c>
      <c r="Y6721" s="2">
        <v>1956</v>
      </c>
      <c r="Z6721" s="2">
        <v>442.6</v>
      </c>
      <c r="AA6721" s="2">
        <v>21</v>
      </c>
      <c r="AB6721" s="2">
        <v>2</v>
      </c>
      <c r="AC6721" s="2">
        <v>248.5</v>
      </c>
      <c r="AE6721" s="2" t="s">
        <v>12178</v>
      </c>
      <c r="AF6721" s="2" t="s">
        <v>17390</v>
      </c>
      <c r="AG6721" s="2" t="s">
        <v>2998</v>
      </c>
      <c r="AH6721" s="2" t="s">
        <v>17088</v>
      </c>
    </row>
    <row r="6722" spans="24:34" x14ac:dyDescent="0.4">
      <c r="X6722" s="2" t="s">
        <v>12186</v>
      </c>
      <c r="Y6722" s="2">
        <v>1993</v>
      </c>
      <c r="Z6722" s="2">
        <v>602.5</v>
      </c>
      <c r="AA6722" s="2">
        <v>21</v>
      </c>
      <c r="AB6722" s="2">
        <v>2</v>
      </c>
      <c r="AC6722" s="2">
        <v>381.6</v>
      </c>
      <c r="AE6722" s="2" t="s">
        <v>12179</v>
      </c>
      <c r="AF6722" s="2" t="s">
        <v>17390</v>
      </c>
      <c r="AG6722" s="2" t="s">
        <v>2998</v>
      </c>
      <c r="AH6722" s="2" t="s">
        <v>17400</v>
      </c>
    </row>
    <row r="6723" spans="24:34" x14ac:dyDescent="0.4">
      <c r="X6723" s="2" t="s">
        <v>12187</v>
      </c>
      <c r="Y6723" s="2">
        <v>1973</v>
      </c>
      <c r="Z6723" s="2">
        <v>376.3</v>
      </c>
      <c r="AA6723" s="2">
        <v>14</v>
      </c>
      <c r="AB6723" s="2">
        <v>2</v>
      </c>
      <c r="AC6723" s="2">
        <v>376.3</v>
      </c>
      <c r="AE6723" s="2" t="s">
        <v>12180</v>
      </c>
      <c r="AF6723" s="2" t="s">
        <v>17390</v>
      </c>
      <c r="AG6723" s="2" t="s">
        <v>2998</v>
      </c>
      <c r="AH6723" s="2" t="s">
        <v>17086</v>
      </c>
    </row>
    <row r="6724" spans="24:34" x14ac:dyDescent="0.4">
      <c r="X6724" s="2" t="s">
        <v>416</v>
      </c>
      <c r="Y6724" s="2">
        <v>1980</v>
      </c>
      <c r="Z6724" s="2">
        <v>379.5</v>
      </c>
      <c r="AA6724" s="2">
        <v>18</v>
      </c>
      <c r="AB6724" s="2">
        <v>2</v>
      </c>
      <c r="AC6724" s="2">
        <v>379.5</v>
      </c>
      <c r="AE6724" s="2" t="s">
        <v>12181</v>
      </c>
      <c r="AF6724" s="2" t="s">
        <v>17390</v>
      </c>
      <c r="AG6724" s="2" t="s">
        <v>2998</v>
      </c>
      <c r="AH6724" s="2" t="s">
        <v>17088</v>
      </c>
    </row>
    <row r="6725" spans="24:34" x14ac:dyDescent="0.4">
      <c r="X6725" s="2" t="s">
        <v>12188</v>
      </c>
      <c r="Y6725" s="2">
        <v>1965</v>
      </c>
      <c r="Z6725" s="2">
        <v>389.7</v>
      </c>
      <c r="AA6725" s="2">
        <v>18</v>
      </c>
      <c r="AB6725" s="2">
        <v>2</v>
      </c>
      <c r="AC6725" s="2">
        <v>389.7</v>
      </c>
      <c r="AE6725" s="2" t="s">
        <v>2130</v>
      </c>
      <c r="AF6725" s="2" t="s">
        <v>17407</v>
      </c>
      <c r="AG6725" s="2" t="s">
        <v>2998</v>
      </c>
      <c r="AH6725" s="2" t="s">
        <v>17088</v>
      </c>
    </row>
    <row r="6726" spans="24:34" x14ac:dyDescent="0.4">
      <c r="X6726" s="2" t="s">
        <v>12189</v>
      </c>
      <c r="Y6726" s="2">
        <v>1965</v>
      </c>
      <c r="Z6726" s="2">
        <v>322.8</v>
      </c>
      <c r="AA6726" s="2">
        <v>18</v>
      </c>
      <c r="AB6726" s="2">
        <v>2</v>
      </c>
      <c r="AC6726" s="2">
        <v>322.8</v>
      </c>
      <c r="AE6726" s="2" t="s">
        <v>12185</v>
      </c>
      <c r="AF6726" s="2" t="s">
        <v>17407</v>
      </c>
      <c r="AG6726" s="2" t="s">
        <v>2998</v>
      </c>
      <c r="AH6726" s="2" t="s">
        <v>17088</v>
      </c>
    </row>
    <row r="6727" spans="24:34" x14ac:dyDescent="0.4">
      <c r="X6727" s="2" t="s">
        <v>12191</v>
      </c>
      <c r="Y6727" s="2">
        <v>1917</v>
      </c>
      <c r="Z6727" s="2">
        <v>220</v>
      </c>
      <c r="AA6727" s="2">
        <v>16</v>
      </c>
      <c r="AB6727" s="2">
        <v>2</v>
      </c>
      <c r="AC6727" s="2">
        <v>220</v>
      </c>
      <c r="AE6727" s="2" t="s">
        <v>446</v>
      </c>
      <c r="AF6727" s="2" t="s">
        <v>17390</v>
      </c>
      <c r="AG6727" s="2" t="s">
        <v>2998</v>
      </c>
      <c r="AH6727" s="2" t="s">
        <v>17086</v>
      </c>
    </row>
    <row r="6728" spans="24:34" x14ac:dyDescent="0.4">
      <c r="X6728" s="2" t="s">
        <v>12192</v>
      </c>
      <c r="Y6728" s="2">
        <v>1959</v>
      </c>
      <c r="Z6728" s="2">
        <v>289</v>
      </c>
      <c r="AA6728" s="2">
        <v>21</v>
      </c>
      <c r="AB6728" s="2">
        <v>2</v>
      </c>
      <c r="AC6728" s="2">
        <v>198.7</v>
      </c>
      <c r="AE6728" s="2" t="s">
        <v>12186</v>
      </c>
      <c r="AF6728" s="2" t="s">
        <v>17390</v>
      </c>
      <c r="AG6728" s="2" t="s">
        <v>2998</v>
      </c>
      <c r="AH6728" s="2" t="s">
        <v>17086</v>
      </c>
    </row>
    <row r="6729" spans="24:34" x14ac:dyDescent="0.4">
      <c r="X6729" s="2" t="s">
        <v>12193</v>
      </c>
      <c r="Y6729" s="2">
        <v>1958</v>
      </c>
      <c r="Z6729" s="2">
        <v>606.5</v>
      </c>
      <c r="AA6729" s="2">
        <v>42</v>
      </c>
      <c r="AB6729" s="2">
        <v>2</v>
      </c>
      <c r="AC6729" s="2">
        <v>561.79999999999995</v>
      </c>
      <c r="AE6729" s="2" t="s">
        <v>12187</v>
      </c>
      <c r="AF6729" s="2" t="s">
        <v>17390</v>
      </c>
      <c r="AG6729" s="2" t="s">
        <v>2998</v>
      </c>
      <c r="AH6729" s="2" t="s">
        <v>17086</v>
      </c>
    </row>
    <row r="6730" spans="24:34" x14ac:dyDescent="0.4">
      <c r="X6730" s="2" t="s">
        <v>12194</v>
      </c>
      <c r="Y6730" s="2">
        <v>1959</v>
      </c>
      <c r="Z6730" s="2">
        <v>594.1</v>
      </c>
      <c r="AA6730" s="2">
        <v>42</v>
      </c>
      <c r="AB6730" s="2">
        <v>2</v>
      </c>
      <c r="AC6730" s="2">
        <v>550.5</v>
      </c>
      <c r="AE6730" s="2" t="s">
        <v>416</v>
      </c>
      <c r="AF6730" s="2" t="s">
        <v>17390</v>
      </c>
      <c r="AG6730" s="2" t="s">
        <v>2998</v>
      </c>
      <c r="AH6730" s="2" t="s">
        <v>17086</v>
      </c>
    </row>
    <row r="6731" spans="24:34" x14ac:dyDescent="0.4">
      <c r="X6731" s="2" t="s">
        <v>12195</v>
      </c>
      <c r="Y6731" s="2">
        <v>1960</v>
      </c>
      <c r="Z6731" s="2">
        <v>296.39999999999998</v>
      </c>
      <c r="AA6731" s="2">
        <v>21</v>
      </c>
      <c r="AB6731" s="2">
        <v>2</v>
      </c>
      <c r="AC6731" s="2">
        <v>296.39999999999998</v>
      </c>
      <c r="AE6731" s="2" t="s">
        <v>12188</v>
      </c>
      <c r="AF6731" s="2" t="s">
        <v>17390</v>
      </c>
      <c r="AG6731" s="2" t="s">
        <v>2998</v>
      </c>
      <c r="AH6731" s="2" t="s">
        <v>17086</v>
      </c>
    </row>
    <row r="6732" spans="24:34" x14ac:dyDescent="0.4">
      <c r="X6732" s="2" t="s">
        <v>12196</v>
      </c>
      <c r="Y6732" s="2">
        <v>1973</v>
      </c>
      <c r="Z6732" s="2">
        <v>3627.6</v>
      </c>
      <c r="AA6732" s="2">
        <v>182</v>
      </c>
      <c r="AB6732" s="2">
        <v>5</v>
      </c>
      <c r="AC6732" s="2">
        <v>3627.6</v>
      </c>
      <c r="AE6732" s="2" t="s">
        <v>12189</v>
      </c>
      <c r="AF6732" s="2" t="s">
        <v>17390</v>
      </c>
      <c r="AG6732" s="2" t="s">
        <v>2998</v>
      </c>
      <c r="AH6732" s="2" t="s">
        <v>17086</v>
      </c>
    </row>
    <row r="6733" spans="24:34" x14ac:dyDescent="0.4">
      <c r="X6733" s="2" t="s">
        <v>12197</v>
      </c>
      <c r="Y6733" s="2">
        <v>1974</v>
      </c>
      <c r="Z6733" s="2">
        <v>3193.4</v>
      </c>
      <c r="AA6733" s="2">
        <v>147</v>
      </c>
      <c r="AB6733" s="2">
        <v>5</v>
      </c>
      <c r="AC6733" s="2">
        <v>3193.4</v>
      </c>
      <c r="AE6733" s="2" t="s">
        <v>12191</v>
      </c>
      <c r="AF6733" s="2" t="s">
        <v>17407</v>
      </c>
      <c r="AG6733" s="2" t="s">
        <v>2998</v>
      </c>
      <c r="AH6733" s="2" t="s">
        <v>17086</v>
      </c>
    </row>
    <row r="6734" spans="24:34" x14ac:dyDescent="0.4">
      <c r="X6734" s="2" t="s">
        <v>447</v>
      </c>
      <c r="Y6734" s="2">
        <v>1971</v>
      </c>
      <c r="Z6734" s="2">
        <v>2484.4</v>
      </c>
      <c r="AA6734" s="2">
        <v>49</v>
      </c>
      <c r="AB6734" s="2">
        <v>5</v>
      </c>
      <c r="AC6734" s="2">
        <v>2185.6</v>
      </c>
      <c r="AE6734" s="2" t="s">
        <v>12192</v>
      </c>
      <c r="AF6734" s="2" t="s">
        <v>17744</v>
      </c>
      <c r="AG6734" s="2" t="s">
        <v>2998</v>
      </c>
      <c r="AH6734" s="2" t="s">
        <v>17086</v>
      </c>
    </row>
    <row r="6735" spans="24:34" x14ac:dyDescent="0.4">
      <c r="X6735" s="2" t="s">
        <v>12199</v>
      </c>
      <c r="Y6735" s="2">
        <v>1973</v>
      </c>
      <c r="Z6735" s="2">
        <v>4711.6000000000004</v>
      </c>
      <c r="AA6735" s="2">
        <v>320</v>
      </c>
      <c r="AB6735" s="2">
        <v>5</v>
      </c>
      <c r="AC6735" s="2">
        <v>2267.09</v>
      </c>
      <c r="AE6735" s="2" t="s">
        <v>12193</v>
      </c>
      <c r="AF6735" s="2" t="s">
        <v>17390</v>
      </c>
      <c r="AG6735" s="2" t="s">
        <v>2998</v>
      </c>
      <c r="AH6735" s="2" t="s">
        <v>17088</v>
      </c>
    </row>
    <row r="6736" spans="24:34" x14ac:dyDescent="0.4">
      <c r="X6736" s="2" t="s">
        <v>12201</v>
      </c>
      <c r="Y6736" s="2">
        <v>1983</v>
      </c>
      <c r="Z6736" s="2">
        <v>4094.8</v>
      </c>
      <c r="AA6736" s="2">
        <v>312</v>
      </c>
      <c r="AB6736" s="2">
        <v>5</v>
      </c>
      <c r="AC6736" s="2">
        <v>3569.9</v>
      </c>
      <c r="AE6736" s="2" t="s">
        <v>12194</v>
      </c>
      <c r="AF6736" s="2" t="s">
        <v>17390</v>
      </c>
      <c r="AG6736" s="2" t="s">
        <v>2998</v>
      </c>
      <c r="AH6736" s="2" t="s">
        <v>17088</v>
      </c>
    </row>
    <row r="6737" spans="24:34" x14ac:dyDescent="0.4">
      <c r="X6737" s="2" t="s">
        <v>12200</v>
      </c>
      <c r="Y6737" s="2">
        <v>1986</v>
      </c>
      <c r="Z6737" s="2">
        <v>4502.8</v>
      </c>
      <c r="AA6737" s="2">
        <v>184</v>
      </c>
      <c r="AB6737" s="2">
        <v>5</v>
      </c>
      <c r="AC6737" s="2">
        <v>4491.8999999999996</v>
      </c>
      <c r="AE6737" s="2" t="s">
        <v>12195</v>
      </c>
      <c r="AF6737" s="2" t="s">
        <v>17390</v>
      </c>
      <c r="AG6737" s="2" t="s">
        <v>2998</v>
      </c>
      <c r="AH6737" s="2" t="s">
        <v>17086</v>
      </c>
    </row>
    <row r="6738" spans="24:34" x14ac:dyDescent="0.4">
      <c r="X6738" s="2" t="s">
        <v>12202</v>
      </c>
      <c r="Y6738" s="2">
        <v>2018</v>
      </c>
      <c r="Z6738" s="2">
        <v>5070.8</v>
      </c>
      <c r="AA6738" s="2">
        <v>245</v>
      </c>
      <c r="AB6738" s="2">
        <v>5</v>
      </c>
      <c r="AC6738" s="2">
        <v>4732.8</v>
      </c>
      <c r="AE6738" s="2" t="s">
        <v>12196</v>
      </c>
      <c r="AF6738" s="2" t="s">
        <v>17390</v>
      </c>
      <c r="AG6738" s="2" t="s">
        <v>2998</v>
      </c>
      <c r="AH6738" s="2" t="s">
        <v>17393</v>
      </c>
    </row>
    <row r="6739" spans="24:34" x14ac:dyDescent="0.4">
      <c r="X6739" s="2" t="s">
        <v>12204</v>
      </c>
      <c r="Y6739" s="2">
        <v>1991</v>
      </c>
      <c r="Z6739" s="2">
        <v>6072</v>
      </c>
      <c r="AA6739" s="2">
        <v>206</v>
      </c>
      <c r="AB6739" s="2">
        <v>5</v>
      </c>
      <c r="AC6739" s="2">
        <v>3817</v>
      </c>
      <c r="AE6739" s="2" t="s">
        <v>12197</v>
      </c>
      <c r="AF6739" s="2" t="s">
        <v>17390</v>
      </c>
      <c r="AG6739" s="2" t="s">
        <v>2998</v>
      </c>
      <c r="AH6739" s="2" t="s">
        <v>17393</v>
      </c>
    </row>
    <row r="6740" spans="24:34" x14ac:dyDescent="0.4">
      <c r="X6740" s="2" t="s">
        <v>417</v>
      </c>
      <c r="Y6740" s="2">
        <v>1988</v>
      </c>
      <c r="Z6740" s="2">
        <v>13431.04</v>
      </c>
      <c r="AA6740" s="2">
        <v>469</v>
      </c>
      <c r="AB6740" s="2">
        <v>9</v>
      </c>
      <c r="AC6740" s="2">
        <v>9696.14</v>
      </c>
      <c r="AE6740" s="2" t="s">
        <v>447</v>
      </c>
      <c r="AF6740" s="2" t="s">
        <v>17390</v>
      </c>
      <c r="AG6740" s="2" t="s">
        <v>2998</v>
      </c>
      <c r="AH6740" s="2" t="s">
        <v>17088</v>
      </c>
    </row>
    <row r="6741" spans="24:34" x14ac:dyDescent="0.4">
      <c r="X6741" s="2" t="s">
        <v>12205</v>
      </c>
      <c r="Y6741" s="2">
        <v>2002</v>
      </c>
      <c r="Z6741" s="2">
        <v>5834.8</v>
      </c>
      <c r="AA6741" s="2">
        <v>75</v>
      </c>
      <c r="AB6741" s="2">
        <v>6</v>
      </c>
      <c r="AC6741" s="2">
        <v>4148</v>
      </c>
      <c r="AE6741" s="2" t="s">
        <v>12199</v>
      </c>
      <c r="AF6741" s="2" t="s">
        <v>17390</v>
      </c>
      <c r="AG6741" s="2" t="s">
        <v>2998</v>
      </c>
      <c r="AH6741" s="2" t="s">
        <v>17086</v>
      </c>
    </row>
    <row r="6742" spans="24:34" x14ac:dyDescent="0.4">
      <c r="X6742" s="2" t="s">
        <v>12206</v>
      </c>
      <c r="Y6742" s="2">
        <v>1950</v>
      </c>
      <c r="Z6742" s="2">
        <v>1039.3599999999999</v>
      </c>
      <c r="AA6742" s="2">
        <v>49</v>
      </c>
      <c r="AB6742" s="2">
        <v>2</v>
      </c>
      <c r="AC6742" s="2">
        <v>1039.3599999999999</v>
      </c>
      <c r="AE6742" s="2" t="s">
        <v>12200</v>
      </c>
      <c r="AF6742" s="2" t="s">
        <v>17397</v>
      </c>
      <c r="AG6742" s="2" t="s">
        <v>2998</v>
      </c>
      <c r="AH6742" s="2" t="s">
        <v>17398</v>
      </c>
    </row>
    <row r="6743" spans="24:34" x14ac:dyDescent="0.4">
      <c r="X6743" s="2" t="s">
        <v>418</v>
      </c>
      <c r="Y6743" s="2">
        <v>1917</v>
      </c>
      <c r="Z6743" s="2">
        <v>617.1</v>
      </c>
      <c r="AA6743" s="2">
        <v>26</v>
      </c>
      <c r="AB6743" s="2">
        <v>2</v>
      </c>
      <c r="AC6743" s="2">
        <v>580.20000000000005</v>
      </c>
      <c r="AE6743" s="2" t="s">
        <v>12201</v>
      </c>
      <c r="AF6743" s="2" t="s">
        <v>17390</v>
      </c>
      <c r="AG6743" s="2" t="s">
        <v>2998</v>
      </c>
      <c r="AH6743" s="2" t="s">
        <v>17088</v>
      </c>
    </row>
    <row r="6744" spans="24:34" x14ac:dyDescent="0.4">
      <c r="X6744" s="2" t="s">
        <v>12207</v>
      </c>
      <c r="Y6744" s="2">
        <v>1992</v>
      </c>
      <c r="Z6744" s="2">
        <v>4929.04</v>
      </c>
      <c r="AA6744" s="2">
        <v>180</v>
      </c>
      <c r="AB6744" s="2">
        <v>9</v>
      </c>
      <c r="AC6744" s="2">
        <v>3924.5</v>
      </c>
      <c r="AE6744" s="2" t="s">
        <v>12202</v>
      </c>
      <c r="AF6744" s="2" t="s">
        <v>17390</v>
      </c>
      <c r="AG6744" s="2" t="s">
        <v>2998</v>
      </c>
      <c r="AH6744" s="2" t="s">
        <v>17413</v>
      </c>
    </row>
    <row r="6745" spans="24:34" x14ac:dyDescent="0.4">
      <c r="X6745" s="2" t="s">
        <v>12208</v>
      </c>
      <c r="Y6745" s="2">
        <v>1956</v>
      </c>
      <c r="Z6745" s="2">
        <v>1041.7</v>
      </c>
      <c r="AA6745" s="2">
        <v>47</v>
      </c>
      <c r="AB6745" s="2">
        <v>3</v>
      </c>
      <c r="AC6745" s="2">
        <v>1041.7</v>
      </c>
      <c r="AE6745" s="2" t="s">
        <v>417</v>
      </c>
      <c r="AF6745" s="2" t="s">
        <v>17397</v>
      </c>
      <c r="AG6745" s="2" t="s">
        <v>2998</v>
      </c>
      <c r="AH6745" s="2" t="s">
        <v>17413</v>
      </c>
    </row>
    <row r="6746" spans="24:34" x14ac:dyDescent="0.4">
      <c r="X6746" s="2" t="s">
        <v>12209</v>
      </c>
      <c r="Y6746" s="2">
        <v>1964</v>
      </c>
      <c r="Z6746" s="2">
        <v>2197.5</v>
      </c>
      <c r="AA6746" s="2">
        <v>167</v>
      </c>
      <c r="AB6746" s="2">
        <v>5</v>
      </c>
      <c r="AC6746" s="2">
        <v>2197.5</v>
      </c>
      <c r="AE6746" s="2" t="s">
        <v>12204</v>
      </c>
      <c r="AF6746" s="2" t="s">
        <v>17390</v>
      </c>
      <c r="AG6746" s="2" t="s">
        <v>2998</v>
      </c>
      <c r="AH6746" s="2" t="s">
        <v>17398</v>
      </c>
    </row>
    <row r="6747" spans="24:34" x14ac:dyDescent="0.4">
      <c r="X6747" s="2" t="s">
        <v>12210</v>
      </c>
      <c r="Y6747" s="2">
        <v>1965</v>
      </c>
      <c r="Z6747" s="2">
        <v>3407.6</v>
      </c>
      <c r="AA6747" s="2">
        <v>314</v>
      </c>
      <c r="AB6747" s="2">
        <v>5</v>
      </c>
      <c r="AC6747" s="2">
        <v>2164.6999999999998</v>
      </c>
      <c r="AE6747" s="2" t="s">
        <v>12205</v>
      </c>
      <c r="AF6747" s="2" t="s">
        <v>17390</v>
      </c>
      <c r="AG6747" s="2" t="s">
        <v>2998</v>
      </c>
      <c r="AH6747" s="2" t="s">
        <v>17413</v>
      </c>
    </row>
    <row r="6748" spans="24:34" x14ac:dyDescent="0.4">
      <c r="X6748" s="2" t="s">
        <v>12212</v>
      </c>
      <c r="Y6748" s="2">
        <v>1965</v>
      </c>
      <c r="Z6748" s="2">
        <v>6049</v>
      </c>
      <c r="AA6748" s="2">
        <v>198</v>
      </c>
      <c r="AB6748" s="2">
        <v>5</v>
      </c>
      <c r="AC6748" s="2">
        <v>4810.3999999999996</v>
      </c>
      <c r="AE6748" s="2" t="s">
        <v>12206</v>
      </c>
      <c r="AF6748" s="2" t="s">
        <v>17390</v>
      </c>
      <c r="AG6748" s="2" t="s">
        <v>2998</v>
      </c>
      <c r="AH6748" s="2" t="s">
        <v>17088</v>
      </c>
    </row>
    <row r="6749" spans="24:34" x14ac:dyDescent="0.4">
      <c r="X6749" s="2" t="s">
        <v>12213</v>
      </c>
      <c r="Y6749" s="2">
        <v>1955</v>
      </c>
      <c r="Z6749" s="2">
        <v>634.6</v>
      </c>
      <c r="AA6749" s="2">
        <v>26</v>
      </c>
      <c r="AB6749" s="2">
        <v>2</v>
      </c>
      <c r="AC6749" s="2">
        <v>634.6</v>
      </c>
      <c r="AE6749" s="2" t="s">
        <v>418</v>
      </c>
      <c r="AF6749" s="2" t="s">
        <v>17390</v>
      </c>
      <c r="AG6749" s="2" t="s">
        <v>2998</v>
      </c>
      <c r="AH6749" s="2" t="s">
        <v>17086</v>
      </c>
    </row>
    <row r="6750" spans="24:34" x14ac:dyDescent="0.4">
      <c r="X6750" s="2" t="s">
        <v>12215</v>
      </c>
      <c r="Y6750" s="2">
        <v>1966</v>
      </c>
      <c r="Z6750" s="2">
        <v>3308.1</v>
      </c>
      <c r="AA6750" s="2">
        <v>94</v>
      </c>
      <c r="AB6750" s="2">
        <v>5</v>
      </c>
      <c r="AC6750" s="2">
        <v>3006.5</v>
      </c>
      <c r="AE6750" s="2" t="s">
        <v>12207</v>
      </c>
      <c r="AF6750" s="2" t="s">
        <v>17397</v>
      </c>
      <c r="AG6750" s="2" t="s">
        <v>2998</v>
      </c>
      <c r="AH6750" s="2" t="s">
        <v>17088</v>
      </c>
    </row>
    <row r="6751" spans="24:34" x14ac:dyDescent="0.4">
      <c r="X6751" s="2" t="s">
        <v>12216</v>
      </c>
      <c r="Y6751" s="2">
        <v>1955</v>
      </c>
      <c r="Z6751" s="2">
        <v>685.7</v>
      </c>
      <c r="AA6751" s="2">
        <v>28</v>
      </c>
      <c r="AB6751" s="2">
        <v>2</v>
      </c>
      <c r="AC6751" s="2">
        <v>629.1</v>
      </c>
      <c r="AE6751" s="2" t="s">
        <v>12208</v>
      </c>
      <c r="AF6751" s="2" t="s">
        <v>17390</v>
      </c>
      <c r="AG6751" s="2" t="s">
        <v>2998</v>
      </c>
      <c r="AH6751" s="2" t="s">
        <v>17088</v>
      </c>
    </row>
    <row r="6752" spans="24:34" x14ac:dyDescent="0.4">
      <c r="X6752" s="2" t="s">
        <v>12217</v>
      </c>
      <c r="Y6752" s="2">
        <v>1955</v>
      </c>
      <c r="Z6752" s="2">
        <v>631.6</v>
      </c>
      <c r="AA6752" s="2">
        <v>25</v>
      </c>
      <c r="AB6752" s="2">
        <v>2</v>
      </c>
      <c r="AC6752" s="2">
        <v>406.9</v>
      </c>
      <c r="AE6752" s="2" t="s">
        <v>12209</v>
      </c>
      <c r="AF6752" s="2" t="s">
        <v>17390</v>
      </c>
      <c r="AG6752" s="2" t="s">
        <v>2998</v>
      </c>
      <c r="AH6752" s="2" t="s">
        <v>17400</v>
      </c>
    </row>
    <row r="6753" spans="24:34" x14ac:dyDescent="0.4">
      <c r="X6753" s="2" t="s">
        <v>12218</v>
      </c>
      <c r="Y6753" s="2">
        <v>1948</v>
      </c>
      <c r="Z6753" s="2">
        <v>256</v>
      </c>
      <c r="AA6753" s="2">
        <v>12</v>
      </c>
      <c r="AB6753" s="2">
        <v>2</v>
      </c>
      <c r="AC6753" s="2">
        <v>158.9</v>
      </c>
      <c r="AE6753" s="2" t="s">
        <v>12210</v>
      </c>
      <c r="AF6753" s="2" t="s">
        <v>17390</v>
      </c>
      <c r="AG6753" s="2" t="s">
        <v>2998</v>
      </c>
      <c r="AH6753" s="2" t="s">
        <v>17400</v>
      </c>
    </row>
    <row r="6754" spans="24:34" x14ac:dyDescent="0.4">
      <c r="X6754" s="2" t="s">
        <v>12220</v>
      </c>
      <c r="Y6754" s="2">
        <v>1948</v>
      </c>
      <c r="Z6754" s="2">
        <v>260</v>
      </c>
      <c r="AA6754" s="2">
        <v>9</v>
      </c>
      <c r="AB6754" s="2">
        <v>2</v>
      </c>
      <c r="AC6754" s="2">
        <v>260</v>
      </c>
      <c r="AE6754" s="2" t="s">
        <v>12212</v>
      </c>
      <c r="AF6754" s="2" t="s">
        <v>17390</v>
      </c>
      <c r="AG6754" s="2" t="s">
        <v>2998</v>
      </c>
      <c r="AH6754" s="2" t="s">
        <v>17398</v>
      </c>
    </row>
    <row r="6755" spans="24:34" x14ac:dyDescent="0.4">
      <c r="X6755" s="2" t="s">
        <v>12221</v>
      </c>
      <c r="Y6755" s="2">
        <v>1985</v>
      </c>
      <c r="Z6755" s="2">
        <v>4385.2</v>
      </c>
      <c r="AA6755" s="2">
        <v>164</v>
      </c>
      <c r="AB6755" s="2">
        <v>9</v>
      </c>
      <c r="AC6755" s="2">
        <v>3898.4</v>
      </c>
      <c r="AE6755" s="2" t="s">
        <v>12213</v>
      </c>
      <c r="AF6755" s="2" t="s">
        <v>17403</v>
      </c>
      <c r="AG6755" s="2" t="s">
        <v>2998</v>
      </c>
      <c r="AH6755" s="2" t="s">
        <v>17088</v>
      </c>
    </row>
    <row r="6756" spans="24:34" x14ac:dyDescent="0.4">
      <c r="X6756" s="2" t="s">
        <v>419</v>
      </c>
      <c r="Y6756" s="2">
        <v>1948</v>
      </c>
      <c r="Z6756" s="2">
        <v>264.2</v>
      </c>
      <c r="AA6756" s="2">
        <v>13</v>
      </c>
      <c r="AB6756" s="2">
        <v>2</v>
      </c>
      <c r="AC6756" s="2">
        <v>261.2</v>
      </c>
      <c r="AE6756" s="2" t="s">
        <v>12215</v>
      </c>
      <c r="AF6756" s="2" t="s">
        <v>17390</v>
      </c>
      <c r="AG6756" s="2" t="s">
        <v>2998</v>
      </c>
      <c r="AH6756" s="2" t="s">
        <v>17393</v>
      </c>
    </row>
    <row r="6757" spans="24:34" x14ac:dyDescent="0.4">
      <c r="X6757" s="2" t="s">
        <v>12223</v>
      </c>
      <c r="Y6757" s="2">
        <v>1958</v>
      </c>
      <c r="Z6757" s="2">
        <v>446.8</v>
      </c>
      <c r="AA6757" s="2">
        <v>17</v>
      </c>
      <c r="AB6757" s="2">
        <v>2</v>
      </c>
      <c r="AC6757" s="2">
        <v>445.5</v>
      </c>
      <c r="AE6757" s="2" t="s">
        <v>12216</v>
      </c>
      <c r="AF6757" s="2" t="s">
        <v>17390</v>
      </c>
      <c r="AG6757" s="2" t="s">
        <v>2998</v>
      </c>
      <c r="AH6757" s="2" t="s">
        <v>17088</v>
      </c>
    </row>
    <row r="6758" spans="24:34" x14ac:dyDescent="0.4">
      <c r="X6758" s="2" t="s">
        <v>12224</v>
      </c>
      <c r="Y6758" s="2">
        <v>1958</v>
      </c>
      <c r="Z6758" s="2">
        <v>446.8</v>
      </c>
      <c r="AA6758" s="2">
        <v>10</v>
      </c>
      <c r="AB6758" s="2">
        <v>2</v>
      </c>
      <c r="AC6758" s="2">
        <v>446.8</v>
      </c>
      <c r="AE6758" s="2" t="s">
        <v>12217</v>
      </c>
      <c r="AF6758" s="2" t="s">
        <v>17390</v>
      </c>
      <c r="AG6758" s="2" t="s">
        <v>2998</v>
      </c>
      <c r="AH6758" s="2" t="s">
        <v>17088</v>
      </c>
    </row>
    <row r="6759" spans="24:34" x14ac:dyDescent="0.4">
      <c r="X6759" s="2" t="s">
        <v>12225</v>
      </c>
      <c r="Y6759" s="2">
        <v>1958</v>
      </c>
      <c r="Z6759" s="2">
        <v>448.6</v>
      </c>
      <c r="AA6759" s="2">
        <v>21</v>
      </c>
      <c r="AB6759" s="2">
        <v>2</v>
      </c>
      <c r="AC6759" s="2">
        <v>448.6</v>
      </c>
      <c r="AE6759" s="2" t="s">
        <v>12218</v>
      </c>
      <c r="AF6759" s="2" t="s">
        <v>17403</v>
      </c>
      <c r="AG6759" s="2" t="s">
        <v>2998</v>
      </c>
      <c r="AH6759" s="2" t="s">
        <v>17086</v>
      </c>
    </row>
    <row r="6760" spans="24:34" x14ac:dyDescent="0.4">
      <c r="X6760" s="2" t="s">
        <v>12226</v>
      </c>
      <c r="Y6760" s="2">
        <v>1978</v>
      </c>
      <c r="Z6760" s="2">
        <v>6105.9</v>
      </c>
      <c r="AA6760" s="2">
        <v>202</v>
      </c>
      <c r="AB6760" s="2">
        <v>5</v>
      </c>
      <c r="AC6760" s="2">
        <v>6105.9</v>
      </c>
      <c r="AE6760" s="2" t="s">
        <v>12220</v>
      </c>
      <c r="AF6760" s="2" t="s">
        <v>17403</v>
      </c>
      <c r="AG6760" s="2" t="s">
        <v>2998</v>
      </c>
      <c r="AH6760" s="2" t="s">
        <v>17086</v>
      </c>
    </row>
    <row r="6761" spans="24:34" x14ac:dyDescent="0.4">
      <c r="X6761" s="2" t="s">
        <v>12227</v>
      </c>
      <c r="Y6761" s="2">
        <v>1989</v>
      </c>
      <c r="Z6761" s="2">
        <v>4433.1000000000004</v>
      </c>
      <c r="AA6761" s="2">
        <v>173</v>
      </c>
      <c r="AB6761" s="2">
        <v>9</v>
      </c>
      <c r="AC6761" s="2">
        <v>3904</v>
      </c>
      <c r="AE6761" s="2" t="s">
        <v>12221</v>
      </c>
      <c r="AF6761" s="2" t="s">
        <v>17397</v>
      </c>
      <c r="AG6761" s="2" t="s">
        <v>2998</v>
      </c>
      <c r="AH6761" s="2" t="s">
        <v>17088</v>
      </c>
    </row>
    <row r="6762" spans="24:34" x14ac:dyDescent="0.4">
      <c r="X6762" s="2" t="s">
        <v>12228</v>
      </c>
      <c r="Y6762" s="2">
        <v>1991</v>
      </c>
      <c r="Z6762" s="2">
        <v>11067</v>
      </c>
      <c r="AA6762" s="2">
        <v>421</v>
      </c>
      <c r="AB6762" s="2">
        <v>9</v>
      </c>
      <c r="AC6762" s="2">
        <v>9760</v>
      </c>
      <c r="AE6762" s="2" t="s">
        <v>419</v>
      </c>
      <c r="AF6762" s="2" t="s">
        <v>17403</v>
      </c>
      <c r="AG6762" s="2" t="s">
        <v>2998</v>
      </c>
      <c r="AH6762" s="2" t="s">
        <v>17086</v>
      </c>
    </row>
    <row r="6763" spans="24:34" x14ac:dyDescent="0.4">
      <c r="X6763" s="2" t="s">
        <v>12230</v>
      </c>
      <c r="Y6763" s="2">
        <v>1953</v>
      </c>
      <c r="Z6763" s="2">
        <v>615.5</v>
      </c>
      <c r="AA6763" s="2">
        <v>29</v>
      </c>
      <c r="AB6763" s="2">
        <v>2</v>
      </c>
      <c r="AC6763" s="2">
        <v>615.5</v>
      </c>
      <c r="AE6763" s="2" t="s">
        <v>12223</v>
      </c>
      <c r="AF6763" s="2" t="s">
        <v>17390</v>
      </c>
      <c r="AG6763" s="2" t="s">
        <v>2998</v>
      </c>
      <c r="AH6763" s="2" t="s">
        <v>17088</v>
      </c>
    </row>
    <row r="6764" spans="24:34" x14ac:dyDescent="0.4">
      <c r="X6764" s="2" t="s">
        <v>12231</v>
      </c>
      <c r="Y6764" s="2">
        <v>1995</v>
      </c>
      <c r="Z6764" s="2">
        <v>5812.5</v>
      </c>
      <c r="AA6764" s="2">
        <v>230</v>
      </c>
      <c r="AB6764" s="2">
        <v>9</v>
      </c>
      <c r="AC6764" s="2">
        <v>5812.5</v>
      </c>
      <c r="AE6764" s="2" t="s">
        <v>12224</v>
      </c>
      <c r="AF6764" s="2" t="s">
        <v>17390</v>
      </c>
      <c r="AG6764" s="2" t="s">
        <v>2998</v>
      </c>
      <c r="AH6764" s="2" t="s">
        <v>17088</v>
      </c>
    </row>
    <row r="6765" spans="24:34" x14ac:dyDescent="0.4">
      <c r="X6765" s="2" t="s">
        <v>12232</v>
      </c>
      <c r="Y6765" s="2">
        <v>1954</v>
      </c>
      <c r="Z6765" s="2">
        <v>830.5</v>
      </c>
      <c r="AA6765" s="2">
        <v>27</v>
      </c>
      <c r="AB6765" s="2">
        <v>2</v>
      </c>
      <c r="AC6765" s="2">
        <v>563.1</v>
      </c>
      <c r="AE6765" s="2" t="s">
        <v>12225</v>
      </c>
      <c r="AF6765" s="2" t="s">
        <v>17390</v>
      </c>
      <c r="AG6765" s="2" t="s">
        <v>2998</v>
      </c>
      <c r="AH6765" s="2" t="s">
        <v>17088</v>
      </c>
    </row>
    <row r="6766" spans="24:34" x14ac:dyDescent="0.4">
      <c r="X6766" s="2" t="s">
        <v>17332</v>
      </c>
      <c r="Y6766" s="2">
        <v>1930</v>
      </c>
      <c r="Z6766" s="2">
        <v>3000</v>
      </c>
      <c r="AA6766" s="2">
        <v>98</v>
      </c>
      <c r="AB6766" s="2">
        <v>4</v>
      </c>
      <c r="AC6766" s="2">
        <v>2823.84</v>
      </c>
      <c r="AE6766" s="2" t="s">
        <v>12226</v>
      </c>
      <c r="AF6766" s="2" t="s">
        <v>17390</v>
      </c>
      <c r="AG6766" s="2" t="s">
        <v>2998</v>
      </c>
      <c r="AH6766" s="2" t="s">
        <v>17398</v>
      </c>
    </row>
    <row r="6767" spans="24:34" x14ac:dyDescent="0.4">
      <c r="X6767" s="2" t="s">
        <v>12233</v>
      </c>
      <c r="Y6767" s="2">
        <v>1953</v>
      </c>
      <c r="Z6767" s="2">
        <v>483.4</v>
      </c>
      <c r="AA6767" s="2">
        <v>34</v>
      </c>
      <c r="AB6767" s="2">
        <v>2</v>
      </c>
      <c r="AC6767" s="2">
        <v>479.6</v>
      </c>
      <c r="AE6767" s="2" t="s">
        <v>12227</v>
      </c>
      <c r="AF6767" s="2" t="s">
        <v>17397</v>
      </c>
      <c r="AG6767" s="2" t="s">
        <v>2998</v>
      </c>
      <c r="AH6767" s="2" t="s">
        <v>17088</v>
      </c>
    </row>
    <row r="6768" spans="24:34" x14ac:dyDescent="0.4">
      <c r="X6768" s="2" t="s">
        <v>12234</v>
      </c>
      <c r="Y6768" s="2">
        <v>1952</v>
      </c>
      <c r="Z6768" s="2">
        <v>1150.5999999999999</v>
      </c>
      <c r="AA6768" s="2">
        <v>42</v>
      </c>
      <c r="AB6768" s="2">
        <v>3</v>
      </c>
      <c r="AC6768" s="2">
        <v>1011.5</v>
      </c>
      <c r="AE6768" s="2" t="s">
        <v>12228</v>
      </c>
      <c r="AF6768" s="2" t="s">
        <v>17397</v>
      </c>
      <c r="AG6768" s="2" t="s">
        <v>2998</v>
      </c>
      <c r="AH6768" s="2" t="s">
        <v>17413</v>
      </c>
    </row>
    <row r="6769" spans="24:34" x14ac:dyDescent="0.4">
      <c r="X6769" s="2" t="s">
        <v>12235</v>
      </c>
      <c r="Y6769" s="2">
        <v>1952</v>
      </c>
      <c r="Z6769" s="2">
        <v>801.6</v>
      </c>
      <c r="AA6769" s="2">
        <v>42</v>
      </c>
      <c r="AB6769" s="2">
        <v>2</v>
      </c>
      <c r="AC6769" s="2">
        <v>754.5</v>
      </c>
      <c r="AE6769" s="2" t="s">
        <v>12230</v>
      </c>
      <c r="AF6769" s="2" t="s">
        <v>17390</v>
      </c>
      <c r="AG6769" s="2" t="s">
        <v>2998</v>
      </c>
      <c r="AH6769" s="2" t="s">
        <v>17086</v>
      </c>
    </row>
    <row r="6770" spans="24:34" x14ac:dyDescent="0.4">
      <c r="X6770" s="2" t="s">
        <v>12236</v>
      </c>
      <c r="Y6770" s="2">
        <v>1954</v>
      </c>
      <c r="Z6770" s="2">
        <v>2707.2</v>
      </c>
      <c r="AA6770" s="2">
        <v>73</v>
      </c>
      <c r="AB6770" s="2">
        <v>3</v>
      </c>
      <c r="AC6770" s="2">
        <v>1953.4</v>
      </c>
      <c r="AE6770" s="2" t="s">
        <v>12231</v>
      </c>
      <c r="AF6770" s="2" t="s">
        <v>17397</v>
      </c>
      <c r="AG6770" s="2" t="s">
        <v>2998</v>
      </c>
      <c r="AH6770" s="2" t="s">
        <v>17400</v>
      </c>
    </row>
    <row r="6771" spans="24:34" x14ac:dyDescent="0.4">
      <c r="X6771" s="2" t="s">
        <v>12238</v>
      </c>
      <c r="Y6771" s="2">
        <v>1981</v>
      </c>
      <c r="Z6771" s="2">
        <v>3780.1</v>
      </c>
      <c r="AA6771" s="2">
        <v>121</v>
      </c>
      <c r="AB6771" s="2">
        <v>9</v>
      </c>
      <c r="AC6771" s="2">
        <v>3332.5</v>
      </c>
      <c r="AE6771" s="2" t="s">
        <v>12232</v>
      </c>
      <c r="AF6771" s="2" t="s">
        <v>17390</v>
      </c>
      <c r="AG6771" s="2" t="s">
        <v>2998</v>
      </c>
      <c r="AH6771" s="2" t="s">
        <v>17088</v>
      </c>
    </row>
    <row r="6772" spans="24:34" x14ac:dyDescent="0.4">
      <c r="X6772" s="2" t="s">
        <v>2134</v>
      </c>
      <c r="Y6772" s="2">
        <v>1984</v>
      </c>
      <c r="Z6772" s="2">
        <v>3720.2</v>
      </c>
      <c r="AA6772" s="2">
        <v>124</v>
      </c>
      <c r="AB6772" s="2">
        <v>9</v>
      </c>
      <c r="AC6772" s="2">
        <v>3110.4</v>
      </c>
      <c r="AE6772" s="2" t="s">
        <v>12233</v>
      </c>
      <c r="AF6772" s="2" t="s">
        <v>17390</v>
      </c>
      <c r="AG6772" s="2" t="s">
        <v>2998</v>
      </c>
      <c r="AH6772" s="2" t="s">
        <v>17088</v>
      </c>
    </row>
    <row r="6773" spans="24:34" x14ac:dyDescent="0.4">
      <c r="X6773" s="2" t="s">
        <v>12239</v>
      </c>
      <c r="Y6773" s="2">
        <v>1986</v>
      </c>
      <c r="Z6773" s="2">
        <v>4895.6000000000004</v>
      </c>
      <c r="AA6773" s="2">
        <v>123</v>
      </c>
      <c r="AB6773" s="2">
        <v>9</v>
      </c>
      <c r="AC6773" s="2">
        <v>3266.9</v>
      </c>
      <c r="AE6773" s="2" t="s">
        <v>12234</v>
      </c>
      <c r="AF6773" s="2" t="s">
        <v>17390</v>
      </c>
      <c r="AG6773" s="2" t="s">
        <v>2998</v>
      </c>
      <c r="AH6773" s="2" t="s">
        <v>17088</v>
      </c>
    </row>
    <row r="6774" spans="24:34" x14ac:dyDescent="0.4">
      <c r="X6774" s="2" t="s">
        <v>2135</v>
      </c>
      <c r="Y6774" s="2">
        <v>1981</v>
      </c>
      <c r="Z6774" s="2">
        <v>2902.7</v>
      </c>
      <c r="AA6774" s="2">
        <v>179</v>
      </c>
      <c r="AB6774" s="2">
        <v>5</v>
      </c>
      <c r="AC6774" s="2">
        <v>2902.7</v>
      </c>
      <c r="AE6774" s="2" t="s">
        <v>12235</v>
      </c>
      <c r="AF6774" s="2" t="s">
        <v>17390</v>
      </c>
      <c r="AG6774" s="2" t="s">
        <v>2998</v>
      </c>
      <c r="AH6774" s="2" t="s">
        <v>17088</v>
      </c>
    </row>
    <row r="6775" spans="24:34" x14ac:dyDescent="0.4">
      <c r="X6775" s="2" t="s">
        <v>12240</v>
      </c>
      <c r="Y6775" s="2">
        <v>1934</v>
      </c>
      <c r="Z6775" s="2">
        <v>2922</v>
      </c>
      <c r="AA6775" s="2">
        <v>102</v>
      </c>
      <c r="AB6775" s="2">
        <v>3</v>
      </c>
      <c r="AC6775" s="2">
        <v>2656.4</v>
      </c>
      <c r="AE6775" s="2" t="s">
        <v>12236</v>
      </c>
      <c r="AF6775" s="2" t="s">
        <v>17390</v>
      </c>
      <c r="AG6775" s="2" t="s">
        <v>2998</v>
      </c>
      <c r="AH6775" s="2" t="s">
        <v>17400</v>
      </c>
    </row>
    <row r="6776" spans="24:34" x14ac:dyDescent="0.4">
      <c r="X6776" s="2" t="s">
        <v>12241</v>
      </c>
      <c r="Y6776" s="2">
        <v>1927</v>
      </c>
      <c r="Z6776" s="2">
        <v>387.1</v>
      </c>
      <c r="AA6776" s="2">
        <v>19</v>
      </c>
      <c r="AB6776" s="2">
        <v>2</v>
      </c>
      <c r="AC6776" s="2">
        <v>387</v>
      </c>
      <c r="AE6776" s="2" t="s">
        <v>12238</v>
      </c>
      <c r="AF6776" s="2" t="s">
        <v>17390</v>
      </c>
      <c r="AG6776" s="2" t="s">
        <v>2998</v>
      </c>
      <c r="AH6776" s="2" t="s">
        <v>17086</v>
      </c>
    </row>
    <row r="6777" spans="24:34" x14ac:dyDescent="0.4">
      <c r="X6777" s="2" t="s">
        <v>12242</v>
      </c>
      <c r="Y6777" s="2">
        <v>1973</v>
      </c>
      <c r="Z6777" s="2">
        <v>3350.1</v>
      </c>
      <c r="AA6777" s="2">
        <v>104</v>
      </c>
      <c r="AB6777" s="2">
        <v>9</v>
      </c>
      <c r="AC6777" s="2">
        <v>2706.2</v>
      </c>
      <c r="AE6777" s="2" t="s">
        <v>2134</v>
      </c>
      <c r="AF6777" s="2" t="s">
        <v>17390</v>
      </c>
      <c r="AG6777" s="2" t="s">
        <v>2998</v>
      </c>
      <c r="AH6777" s="2" t="s">
        <v>17086</v>
      </c>
    </row>
    <row r="6778" spans="24:34" x14ac:dyDescent="0.4">
      <c r="X6778" s="2" t="s">
        <v>12243</v>
      </c>
      <c r="Y6778" s="2">
        <v>1980</v>
      </c>
      <c r="Z6778" s="2">
        <v>6488.2</v>
      </c>
      <c r="AA6778" s="2">
        <v>210</v>
      </c>
      <c r="AB6778" s="2">
        <v>9</v>
      </c>
      <c r="AC6778" s="2">
        <v>5784.3</v>
      </c>
      <c r="AE6778" s="2" t="s">
        <v>12239</v>
      </c>
      <c r="AF6778" s="2" t="s">
        <v>17390</v>
      </c>
      <c r="AG6778" s="2" t="s">
        <v>2998</v>
      </c>
      <c r="AH6778" s="2" t="s">
        <v>17086</v>
      </c>
    </row>
    <row r="6779" spans="24:34" x14ac:dyDescent="0.4">
      <c r="X6779" s="2" t="s">
        <v>12244</v>
      </c>
      <c r="Y6779" s="2">
        <v>1981</v>
      </c>
      <c r="Z6779" s="2">
        <v>6539.6</v>
      </c>
      <c r="AA6779" s="2">
        <v>211</v>
      </c>
      <c r="AB6779" s="2">
        <v>9</v>
      </c>
      <c r="AC6779" s="2">
        <v>5813.8</v>
      </c>
      <c r="AE6779" s="2" t="s">
        <v>2135</v>
      </c>
      <c r="AF6779" s="2" t="s">
        <v>17390</v>
      </c>
      <c r="AG6779" s="2" t="s">
        <v>2998</v>
      </c>
      <c r="AH6779" s="2" t="s">
        <v>17086</v>
      </c>
    </row>
    <row r="6780" spans="24:34" x14ac:dyDescent="0.4">
      <c r="X6780" s="2" t="s">
        <v>12245</v>
      </c>
      <c r="Y6780" s="2">
        <v>1952</v>
      </c>
      <c r="Z6780" s="2">
        <v>1873.9</v>
      </c>
      <c r="AA6780" s="2">
        <v>35</v>
      </c>
      <c r="AB6780" s="2">
        <v>3</v>
      </c>
      <c r="AC6780" s="2">
        <v>1873.9</v>
      </c>
      <c r="AE6780" s="2" t="s">
        <v>12240</v>
      </c>
      <c r="AF6780" s="2" t="s">
        <v>17390</v>
      </c>
      <c r="AG6780" s="2" t="s">
        <v>17745</v>
      </c>
      <c r="AH6780" s="2" t="s">
        <v>17414</v>
      </c>
    </row>
    <row r="6781" spans="24:34" x14ac:dyDescent="0.4">
      <c r="X6781" s="2" t="s">
        <v>12246</v>
      </c>
      <c r="Y6781" s="2">
        <v>1957</v>
      </c>
      <c r="Z6781" s="2">
        <v>3633.5</v>
      </c>
      <c r="AA6781" s="2">
        <v>91</v>
      </c>
      <c r="AB6781" s="2">
        <v>4</v>
      </c>
      <c r="AC6781" s="2">
        <v>3339.1</v>
      </c>
      <c r="AE6781" s="2" t="s">
        <v>12241</v>
      </c>
      <c r="AF6781" s="2" t="s">
        <v>17407</v>
      </c>
      <c r="AG6781" s="2" t="s">
        <v>2998</v>
      </c>
      <c r="AH6781" s="2" t="s">
        <v>17088</v>
      </c>
    </row>
    <row r="6782" spans="24:34" x14ac:dyDescent="0.4">
      <c r="X6782" s="2" t="s">
        <v>12247</v>
      </c>
      <c r="Y6782" s="2">
        <v>1951</v>
      </c>
      <c r="Z6782" s="2">
        <v>761.6</v>
      </c>
      <c r="AA6782" s="2">
        <v>30</v>
      </c>
      <c r="AB6782" s="2">
        <v>2</v>
      </c>
      <c r="AC6782" s="2">
        <v>761.6</v>
      </c>
      <c r="AE6782" s="2" t="s">
        <v>12242</v>
      </c>
      <c r="AF6782" s="2" t="s">
        <v>17397</v>
      </c>
      <c r="AG6782" s="2" t="s">
        <v>2998</v>
      </c>
      <c r="AH6782" s="2" t="s">
        <v>17086</v>
      </c>
    </row>
    <row r="6783" spans="24:34" x14ac:dyDescent="0.4">
      <c r="X6783" s="2" t="s">
        <v>2136</v>
      </c>
      <c r="Y6783" s="2">
        <v>1992</v>
      </c>
      <c r="Z6783" s="2">
        <v>3929.1</v>
      </c>
      <c r="AA6783" s="2">
        <v>187</v>
      </c>
      <c r="AB6783" s="2">
        <v>9</v>
      </c>
      <c r="AC6783" s="2">
        <v>2353.6</v>
      </c>
      <c r="AE6783" s="2" t="s">
        <v>12243</v>
      </c>
      <c r="AF6783" s="2" t="s">
        <v>17397</v>
      </c>
      <c r="AG6783" s="2" t="s">
        <v>17746</v>
      </c>
      <c r="AH6783" s="2" t="s">
        <v>17400</v>
      </c>
    </row>
    <row r="6784" spans="24:34" x14ac:dyDescent="0.4">
      <c r="X6784" s="2" t="s">
        <v>12248</v>
      </c>
      <c r="Y6784" s="2">
        <v>1977</v>
      </c>
      <c r="Z6784" s="2">
        <v>4456.7</v>
      </c>
      <c r="AA6784" s="2">
        <v>185</v>
      </c>
      <c r="AB6784" s="2">
        <v>5</v>
      </c>
      <c r="AC6784" s="2">
        <v>3088</v>
      </c>
      <c r="AE6784" s="2" t="s">
        <v>12244</v>
      </c>
      <c r="AF6784" s="2" t="s">
        <v>17397</v>
      </c>
      <c r="AG6784" s="2" t="s">
        <v>17747</v>
      </c>
      <c r="AH6784" s="2" t="s">
        <v>17400</v>
      </c>
    </row>
    <row r="6785" spans="24:34" x14ac:dyDescent="0.4">
      <c r="X6785" s="2" t="s">
        <v>12249</v>
      </c>
      <c r="Y6785" s="2">
        <v>2017</v>
      </c>
      <c r="Z6785" s="2">
        <v>14845</v>
      </c>
      <c r="AA6785" s="2">
        <v>286</v>
      </c>
      <c r="AB6785" s="2">
        <v>10</v>
      </c>
      <c r="AC6785" s="2">
        <v>9964.1</v>
      </c>
      <c r="AE6785" s="2" t="s">
        <v>12245</v>
      </c>
      <c r="AF6785" s="2" t="s">
        <v>17390</v>
      </c>
      <c r="AG6785" s="2" t="s">
        <v>2998</v>
      </c>
      <c r="AH6785" s="2" t="s">
        <v>17400</v>
      </c>
    </row>
    <row r="6786" spans="24:34" x14ac:dyDescent="0.4">
      <c r="X6786" s="2" t="s">
        <v>12252</v>
      </c>
      <c r="Y6786" s="2">
        <v>2017</v>
      </c>
      <c r="Z6786" s="2">
        <v>10821.2</v>
      </c>
      <c r="AA6786" s="2">
        <v>280</v>
      </c>
      <c r="AB6786" s="2">
        <v>18</v>
      </c>
      <c r="AC6786" s="2">
        <v>7584.6</v>
      </c>
      <c r="AE6786" s="2" t="s">
        <v>12246</v>
      </c>
      <c r="AF6786" s="2" t="s">
        <v>17390</v>
      </c>
      <c r="AG6786" s="2" t="s">
        <v>2998</v>
      </c>
      <c r="AH6786" s="2" t="s">
        <v>17400</v>
      </c>
    </row>
    <row r="6787" spans="24:34" x14ac:dyDescent="0.4">
      <c r="X6787" s="2" t="s">
        <v>12250</v>
      </c>
      <c r="Y6787" s="2">
        <v>1980</v>
      </c>
      <c r="Z6787" s="2">
        <v>4681.3</v>
      </c>
      <c r="AA6787" s="2">
        <v>171</v>
      </c>
      <c r="AB6787" s="2">
        <v>5</v>
      </c>
      <c r="AC6787" s="2">
        <v>3110</v>
      </c>
      <c r="AE6787" s="2" t="s">
        <v>12247</v>
      </c>
      <c r="AF6787" s="2" t="s">
        <v>17390</v>
      </c>
      <c r="AG6787" s="2" t="s">
        <v>2998</v>
      </c>
      <c r="AH6787" s="2" t="s">
        <v>17088</v>
      </c>
    </row>
    <row r="6788" spans="24:34" x14ac:dyDescent="0.4">
      <c r="X6788" s="2" t="s">
        <v>12253</v>
      </c>
      <c r="Y6788" s="2">
        <v>2004</v>
      </c>
      <c r="Z6788" s="2">
        <v>12970.9</v>
      </c>
      <c r="AA6788" s="2">
        <v>287</v>
      </c>
      <c r="AB6788" s="2">
        <v>10</v>
      </c>
      <c r="AC6788" s="2">
        <v>10446.6</v>
      </c>
      <c r="AE6788" s="2" t="s">
        <v>2136</v>
      </c>
      <c r="AF6788" s="2" t="s">
        <v>17397</v>
      </c>
      <c r="AG6788" s="2" t="s">
        <v>2998</v>
      </c>
      <c r="AH6788" s="2" t="s">
        <v>17088</v>
      </c>
    </row>
    <row r="6789" spans="24:34" x14ac:dyDescent="0.4">
      <c r="X6789" s="2" t="s">
        <v>12254</v>
      </c>
      <c r="Y6789" s="2">
        <v>1976</v>
      </c>
      <c r="Z6789" s="2">
        <v>8674</v>
      </c>
      <c r="AA6789" s="2">
        <v>317</v>
      </c>
      <c r="AB6789" s="2">
        <v>5</v>
      </c>
      <c r="AC6789" s="2">
        <v>7659.4</v>
      </c>
      <c r="AE6789" s="2" t="s">
        <v>12248</v>
      </c>
      <c r="AF6789" s="2" t="s">
        <v>17390</v>
      </c>
      <c r="AG6789" s="2" t="s">
        <v>2998</v>
      </c>
      <c r="AH6789" s="2" t="s">
        <v>17088</v>
      </c>
    </row>
    <row r="6790" spans="24:34" x14ac:dyDescent="0.4">
      <c r="X6790" s="2" t="s">
        <v>12257</v>
      </c>
      <c r="Y6790" s="2">
        <v>2004</v>
      </c>
      <c r="Z6790" s="2">
        <v>9540.9</v>
      </c>
      <c r="AA6790" s="2">
        <v>179</v>
      </c>
      <c r="AB6790" s="2">
        <v>17</v>
      </c>
      <c r="AC6790" s="2">
        <v>7679.9</v>
      </c>
      <c r="AE6790" s="2" t="s">
        <v>12249</v>
      </c>
      <c r="AF6790" s="2" t="s">
        <v>17390</v>
      </c>
      <c r="AG6790" s="2" t="s">
        <v>2998</v>
      </c>
      <c r="AH6790" s="2" t="s">
        <v>17393</v>
      </c>
    </row>
    <row r="6791" spans="24:34" x14ac:dyDescent="0.4">
      <c r="X6791" s="2" t="s">
        <v>12255</v>
      </c>
      <c r="Y6791" s="2">
        <v>2009</v>
      </c>
      <c r="Z6791" s="2">
        <v>6907.7</v>
      </c>
      <c r="AA6791" s="2">
        <v>281</v>
      </c>
      <c r="AB6791" s="2">
        <v>9</v>
      </c>
      <c r="AC6791" s="2">
        <v>6907.7</v>
      </c>
      <c r="AE6791" s="2" t="s">
        <v>12250</v>
      </c>
      <c r="AF6791" s="2" t="s">
        <v>17390</v>
      </c>
      <c r="AG6791" s="2" t="s">
        <v>2998</v>
      </c>
      <c r="AH6791" s="2" t="s">
        <v>17088</v>
      </c>
    </row>
    <row r="6792" spans="24:34" x14ac:dyDescent="0.4">
      <c r="X6792" s="2" t="s">
        <v>12256</v>
      </c>
      <c r="Y6792" s="2">
        <v>2013</v>
      </c>
      <c r="Z6792" s="2">
        <v>15465.3</v>
      </c>
      <c r="AA6792" s="2">
        <v>408</v>
      </c>
      <c r="AB6792" s="2">
        <v>15</v>
      </c>
      <c r="AC6792" s="2">
        <v>10058.700000000001</v>
      </c>
      <c r="AE6792" s="2" t="s">
        <v>12252</v>
      </c>
      <c r="AF6792" s="2" t="s">
        <v>17390</v>
      </c>
      <c r="AG6792" s="2" t="s">
        <v>2998</v>
      </c>
      <c r="AH6792" s="2" t="s">
        <v>17086</v>
      </c>
    </row>
    <row r="6793" spans="24:34" x14ac:dyDescent="0.4">
      <c r="X6793" s="2" t="s">
        <v>12259</v>
      </c>
      <c r="Y6793" s="2">
        <v>1977</v>
      </c>
      <c r="Z6793" s="2">
        <v>4324.3999999999996</v>
      </c>
      <c r="AA6793" s="2">
        <v>146</v>
      </c>
      <c r="AB6793" s="2">
        <v>5</v>
      </c>
      <c r="AC6793" s="2">
        <v>3516.4</v>
      </c>
      <c r="AE6793" s="2" t="s">
        <v>12253</v>
      </c>
      <c r="AF6793" s="2" t="s">
        <v>17397</v>
      </c>
      <c r="AG6793" s="2" t="s">
        <v>2998</v>
      </c>
      <c r="AH6793" s="2" t="s">
        <v>17393</v>
      </c>
    </row>
    <row r="6794" spans="24:34" x14ac:dyDescent="0.4">
      <c r="X6794" s="2" t="s">
        <v>12260</v>
      </c>
      <c r="Y6794" s="2">
        <v>1979</v>
      </c>
      <c r="Z6794" s="2">
        <v>4455.2</v>
      </c>
      <c r="AA6794" s="2">
        <v>182</v>
      </c>
      <c r="AB6794" s="2">
        <v>5</v>
      </c>
      <c r="AC6794" s="2">
        <v>3418.1</v>
      </c>
      <c r="AE6794" s="2" t="s">
        <v>12254</v>
      </c>
      <c r="AF6794" s="2" t="s">
        <v>17390</v>
      </c>
      <c r="AG6794" s="2" t="s">
        <v>2998</v>
      </c>
      <c r="AH6794" s="2" t="s">
        <v>17392</v>
      </c>
    </row>
    <row r="6795" spans="24:34" x14ac:dyDescent="0.4">
      <c r="X6795" s="2" t="s">
        <v>12261</v>
      </c>
      <c r="Y6795" s="2">
        <v>1999</v>
      </c>
      <c r="Z6795" s="2">
        <v>8525.2000000000007</v>
      </c>
      <c r="AA6795" s="2">
        <v>210</v>
      </c>
      <c r="AB6795" s="2">
        <v>9</v>
      </c>
      <c r="AC6795" s="2">
        <v>8525.2000000000007</v>
      </c>
      <c r="AE6795" s="2" t="s">
        <v>12255</v>
      </c>
      <c r="AF6795" s="2" t="s">
        <v>17390</v>
      </c>
      <c r="AG6795" s="2" t="s">
        <v>2998</v>
      </c>
      <c r="AH6795" s="2" t="s">
        <v>17393</v>
      </c>
    </row>
    <row r="6796" spans="24:34" x14ac:dyDescent="0.4">
      <c r="X6796" s="2" t="s">
        <v>12266</v>
      </c>
      <c r="Y6796" s="2">
        <v>1993</v>
      </c>
      <c r="Z6796" s="2">
        <v>15050</v>
      </c>
      <c r="AA6796" s="2">
        <v>413</v>
      </c>
      <c r="AB6796" s="2">
        <v>9</v>
      </c>
      <c r="AC6796" s="2">
        <v>11641.8</v>
      </c>
      <c r="AE6796" s="2" t="s">
        <v>12256</v>
      </c>
      <c r="AF6796" s="2" t="s">
        <v>17390</v>
      </c>
      <c r="AG6796" s="2" t="s">
        <v>2998</v>
      </c>
      <c r="AH6796" s="2" t="s">
        <v>17400</v>
      </c>
    </row>
    <row r="6797" spans="24:34" x14ac:dyDescent="0.4">
      <c r="X6797" s="2" t="s">
        <v>12263</v>
      </c>
      <c r="Y6797" s="2">
        <v>1994</v>
      </c>
      <c r="Z6797" s="2">
        <v>5008.5</v>
      </c>
      <c r="AA6797" s="2">
        <v>147</v>
      </c>
      <c r="AB6797" s="2">
        <v>9</v>
      </c>
      <c r="AC6797" s="2">
        <v>3898.9</v>
      </c>
      <c r="AE6797" s="2" t="s">
        <v>12257</v>
      </c>
      <c r="AF6797" s="2" t="s">
        <v>17390</v>
      </c>
      <c r="AG6797" s="2" t="s">
        <v>2998</v>
      </c>
      <c r="AH6797" s="2" t="s">
        <v>17086</v>
      </c>
    </row>
    <row r="6798" spans="24:34" x14ac:dyDescent="0.4">
      <c r="X6798" s="2" t="s">
        <v>12264</v>
      </c>
      <c r="Y6798" s="2">
        <v>1993</v>
      </c>
      <c r="Z6798" s="2">
        <v>12579.5</v>
      </c>
      <c r="AA6798" s="2">
        <v>354</v>
      </c>
      <c r="AB6798" s="2">
        <v>9</v>
      </c>
      <c r="AC6798" s="2">
        <v>5844.4</v>
      </c>
      <c r="AE6798" s="2" t="s">
        <v>12259</v>
      </c>
      <c r="AF6798" s="2" t="s">
        <v>17390</v>
      </c>
      <c r="AG6798" s="2" t="s">
        <v>2998</v>
      </c>
      <c r="AH6798" s="2" t="s">
        <v>17393</v>
      </c>
    </row>
    <row r="6799" spans="24:34" x14ac:dyDescent="0.4">
      <c r="X6799" s="2" t="s">
        <v>420</v>
      </c>
      <c r="Y6799" s="2">
        <v>1994</v>
      </c>
      <c r="Z6799" s="2">
        <v>23158.1</v>
      </c>
      <c r="AA6799" s="2">
        <v>611</v>
      </c>
      <c r="AB6799" s="2">
        <v>9</v>
      </c>
      <c r="AC6799" s="2">
        <v>18241.8</v>
      </c>
      <c r="AE6799" s="2" t="s">
        <v>12260</v>
      </c>
      <c r="AF6799" s="2" t="s">
        <v>17390</v>
      </c>
      <c r="AG6799" s="2" t="s">
        <v>2998</v>
      </c>
      <c r="AH6799" s="2" t="s">
        <v>17393</v>
      </c>
    </row>
    <row r="6800" spans="24:34" x14ac:dyDescent="0.4">
      <c r="X6800" s="2" t="s">
        <v>12268</v>
      </c>
      <c r="Y6800" s="2">
        <v>1996</v>
      </c>
      <c r="Z6800" s="2">
        <v>7500</v>
      </c>
      <c r="AA6800" s="2">
        <v>203</v>
      </c>
      <c r="AB6800" s="2">
        <v>9</v>
      </c>
      <c r="AC6800" s="2">
        <v>5805</v>
      </c>
      <c r="AE6800" s="2" t="s">
        <v>12261</v>
      </c>
      <c r="AF6800" s="2" t="s">
        <v>17390</v>
      </c>
      <c r="AG6800" s="2" t="s">
        <v>2998</v>
      </c>
      <c r="AH6800" s="2" t="s">
        <v>17400</v>
      </c>
    </row>
    <row r="6801" spans="24:34" x14ac:dyDescent="0.4">
      <c r="X6801" s="2" t="s">
        <v>12269</v>
      </c>
      <c r="Y6801" s="2">
        <v>2016</v>
      </c>
      <c r="Z6801" s="2">
        <v>6984.5</v>
      </c>
      <c r="AA6801" s="2">
        <v>256</v>
      </c>
      <c r="AB6801" s="2">
        <v>11</v>
      </c>
      <c r="AC6801" s="2">
        <v>3184.95</v>
      </c>
      <c r="AE6801" s="2" t="s">
        <v>12263</v>
      </c>
      <c r="AF6801" s="2" t="s">
        <v>17397</v>
      </c>
      <c r="AG6801" s="2" t="s">
        <v>2998</v>
      </c>
      <c r="AH6801" s="2" t="s">
        <v>17088</v>
      </c>
    </row>
    <row r="6802" spans="24:34" x14ac:dyDescent="0.4">
      <c r="X6802" s="2" t="s">
        <v>12271</v>
      </c>
      <c r="Y6802" s="2">
        <v>2016</v>
      </c>
      <c r="Z6802" s="2">
        <v>16196.2</v>
      </c>
      <c r="AA6802" s="2">
        <v>104</v>
      </c>
      <c r="AB6802" s="2">
        <v>12</v>
      </c>
      <c r="AC6802" s="2">
        <v>16196.2</v>
      </c>
      <c r="AE6802" s="2" t="s">
        <v>12264</v>
      </c>
      <c r="AF6802" s="2" t="s">
        <v>17397</v>
      </c>
      <c r="AG6802" s="2" t="s">
        <v>2998</v>
      </c>
      <c r="AH6802" s="2" t="s">
        <v>17413</v>
      </c>
    </row>
    <row r="6803" spans="24:34" x14ac:dyDescent="0.4">
      <c r="X6803" s="2" t="s">
        <v>2139</v>
      </c>
      <c r="Y6803" s="2">
        <v>1996</v>
      </c>
      <c r="Z6803" s="2">
        <v>20983.4</v>
      </c>
      <c r="AA6803" s="2">
        <v>611</v>
      </c>
      <c r="AB6803" s="2">
        <v>9</v>
      </c>
      <c r="AC6803" s="2">
        <v>16332.6</v>
      </c>
      <c r="AE6803" s="2" t="s">
        <v>12266</v>
      </c>
      <c r="AF6803" s="2" t="s">
        <v>17397</v>
      </c>
      <c r="AG6803" s="2" t="s">
        <v>2998</v>
      </c>
      <c r="AH6803" s="2" t="s">
        <v>17398</v>
      </c>
    </row>
    <row r="6804" spans="24:34" x14ac:dyDescent="0.4">
      <c r="X6804" s="2" t="s">
        <v>12273</v>
      </c>
      <c r="Y6804" s="2">
        <v>2015</v>
      </c>
      <c r="Z6804" s="2">
        <v>14263.3</v>
      </c>
      <c r="AA6804" s="2">
        <v>138</v>
      </c>
      <c r="AB6804" s="2">
        <v>17</v>
      </c>
      <c r="AC6804" s="2">
        <v>9580.1999999999989</v>
      </c>
      <c r="AE6804" s="2" t="s">
        <v>12268</v>
      </c>
      <c r="AF6804" s="2" t="s">
        <v>17397</v>
      </c>
      <c r="AG6804" s="2" t="s">
        <v>2998</v>
      </c>
      <c r="AH6804" s="2" t="s">
        <v>17400</v>
      </c>
    </row>
    <row r="6805" spans="24:34" x14ac:dyDescent="0.4">
      <c r="X6805" s="2" t="s">
        <v>12275</v>
      </c>
      <c r="Y6805" s="2">
        <v>2015</v>
      </c>
      <c r="Z6805" s="2">
        <v>6232.3</v>
      </c>
      <c r="AA6805" s="2">
        <v>95</v>
      </c>
      <c r="AB6805" s="2">
        <v>9</v>
      </c>
      <c r="AC6805" s="2">
        <v>6232.3</v>
      </c>
      <c r="AE6805" s="2" t="s">
        <v>420</v>
      </c>
      <c r="AF6805" s="2" t="s">
        <v>17397</v>
      </c>
      <c r="AG6805" s="2" t="s">
        <v>2998</v>
      </c>
      <c r="AH6805" s="2" t="s">
        <v>17406</v>
      </c>
    </row>
    <row r="6806" spans="24:34" x14ac:dyDescent="0.4">
      <c r="X6806" s="2" t="s">
        <v>12277</v>
      </c>
      <c r="Y6806" s="2">
        <v>2015</v>
      </c>
      <c r="Z6806" s="2">
        <v>5357.8</v>
      </c>
      <c r="AA6806" s="2">
        <v>33</v>
      </c>
      <c r="AB6806" s="2">
        <v>5</v>
      </c>
      <c r="AC6806" s="2">
        <v>3891.3</v>
      </c>
      <c r="AE6806" s="2" t="s">
        <v>12269</v>
      </c>
      <c r="AF6806" s="2" t="s">
        <v>17390</v>
      </c>
      <c r="AG6806" s="2" t="s">
        <v>2998</v>
      </c>
      <c r="AH6806" s="2" t="s">
        <v>17400</v>
      </c>
    </row>
    <row r="6807" spans="24:34" x14ac:dyDescent="0.4">
      <c r="X6807" s="2" t="s">
        <v>12278</v>
      </c>
      <c r="Y6807" s="2">
        <v>2009</v>
      </c>
      <c r="Z6807" s="2">
        <v>22787.9</v>
      </c>
      <c r="AA6807" s="2">
        <v>840</v>
      </c>
      <c r="AB6807" s="2">
        <v>9</v>
      </c>
      <c r="AC6807" s="2">
        <v>17485.400000000001</v>
      </c>
      <c r="AE6807" s="2" t="s">
        <v>2139</v>
      </c>
      <c r="AF6807" s="2" t="s">
        <v>17397</v>
      </c>
      <c r="AG6807" s="2" t="s">
        <v>2998</v>
      </c>
      <c r="AH6807" s="2" t="s">
        <v>17392</v>
      </c>
    </row>
    <row r="6808" spans="24:34" x14ac:dyDescent="0.4">
      <c r="X6808" s="2" t="s">
        <v>12279</v>
      </c>
      <c r="Y6808" s="2">
        <v>2013</v>
      </c>
      <c r="Z6808" s="2">
        <v>7753.9</v>
      </c>
      <c r="AA6808" s="2">
        <v>170</v>
      </c>
      <c r="AB6808" s="2">
        <v>17</v>
      </c>
      <c r="AC6808" s="2">
        <v>5220.7</v>
      </c>
      <c r="AE6808" s="2" t="s">
        <v>12271</v>
      </c>
      <c r="AF6808" s="2" t="s">
        <v>17390</v>
      </c>
      <c r="AG6808" s="2" t="s">
        <v>2998</v>
      </c>
      <c r="AH6808" s="2" t="s">
        <v>17393</v>
      </c>
    </row>
    <row r="6809" spans="24:34" x14ac:dyDescent="0.4">
      <c r="X6809" s="2" t="s">
        <v>12280</v>
      </c>
      <c r="Y6809" s="2">
        <v>1994</v>
      </c>
      <c r="Z6809" s="2">
        <v>4979.8999999999996</v>
      </c>
      <c r="AA6809" s="2">
        <v>141</v>
      </c>
      <c r="AB6809" s="2">
        <v>9</v>
      </c>
      <c r="AC6809" s="2">
        <v>3884.9</v>
      </c>
      <c r="AE6809" s="2" t="s">
        <v>12273</v>
      </c>
      <c r="AF6809" s="2" t="s">
        <v>17397</v>
      </c>
      <c r="AG6809" s="2" t="s">
        <v>2998</v>
      </c>
      <c r="AH6809" s="2" t="s">
        <v>17088</v>
      </c>
    </row>
    <row r="6810" spans="24:34" x14ac:dyDescent="0.4">
      <c r="X6810" s="2" t="s">
        <v>12281</v>
      </c>
      <c r="Y6810" s="2">
        <v>2007</v>
      </c>
      <c r="Z6810" s="2">
        <v>3053</v>
      </c>
      <c r="AA6810" s="2">
        <v>47</v>
      </c>
      <c r="AB6810" s="2">
        <v>3</v>
      </c>
      <c r="AC6810" s="2">
        <v>2500</v>
      </c>
      <c r="AE6810" s="2" t="s">
        <v>12275</v>
      </c>
      <c r="AF6810" s="2" t="s">
        <v>17390</v>
      </c>
      <c r="AG6810" s="2" t="s">
        <v>2998</v>
      </c>
      <c r="AH6810" s="2" t="s">
        <v>17400</v>
      </c>
    </row>
    <row r="6811" spans="24:34" x14ac:dyDescent="0.4">
      <c r="X6811" s="2" t="s">
        <v>12282</v>
      </c>
      <c r="Y6811" s="2">
        <v>2008</v>
      </c>
      <c r="Z6811" s="2">
        <v>3094.6</v>
      </c>
      <c r="AA6811" s="2">
        <v>45</v>
      </c>
      <c r="AB6811" s="2">
        <v>5</v>
      </c>
      <c r="AC6811" s="2">
        <v>1657.4</v>
      </c>
      <c r="AE6811" s="2" t="s">
        <v>12277</v>
      </c>
      <c r="AF6811" s="2" t="s">
        <v>17390</v>
      </c>
      <c r="AG6811" s="2" t="s">
        <v>2998</v>
      </c>
      <c r="AH6811" s="2" t="s">
        <v>17400</v>
      </c>
    </row>
    <row r="6812" spans="24:34" x14ac:dyDescent="0.4">
      <c r="X6812" s="2" t="s">
        <v>12284</v>
      </c>
      <c r="Y6812" s="2">
        <v>2004</v>
      </c>
      <c r="Z6812" s="2">
        <v>2500</v>
      </c>
      <c r="AA6812" s="2">
        <v>135</v>
      </c>
      <c r="AB6812" s="2">
        <v>5</v>
      </c>
      <c r="AC6812" s="2">
        <v>2500</v>
      </c>
      <c r="AE6812" s="2" t="s">
        <v>12278</v>
      </c>
      <c r="AF6812" s="2" t="s">
        <v>17397</v>
      </c>
      <c r="AG6812" s="2" t="s">
        <v>2998</v>
      </c>
      <c r="AH6812" s="2" t="s">
        <v>17540</v>
      </c>
    </row>
    <row r="6813" spans="24:34" x14ac:dyDescent="0.4">
      <c r="X6813" s="2" t="s">
        <v>12285</v>
      </c>
      <c r="Y6813" s="2">
        <v>1990</v>
      </c>
      <c r="Z6813" s="2">
        <v>2713.6</v>
      </c>
      <c r="AA6813" s="2">
        <v>78</v>
      </c>
      <c r="AB6813" s="2">
        <v>5</v>
      </c>
      <c r="AC6813" s="2">
        <v>1809.2</v>
      </c>
      <c r="AE6813" s="2" t="s">
        <v>12279</v>
      </c>
      <c r="AF6813" s="2" t="s">
        <v>17390</v>
      </c>
      <c r="AG6813" s="2" t="s">
        <v>2998</v>
      </c>
      <c r="AH6813" s="2" t="s">
        <v>17086</v>
      </c>
    </row>
    <row r="6814" spans="24:34" x14ac:dyDescent="0.4">
      <c r="X6814" s="2" t="s">
        <v>12287</v>
      </c>
      <c r="Y6814" s="2">
        <v>1995</v>
      </c>
      <c r="Z6814" s="2">
        <v>17475.599999999999</v>
      </c>
      <c r="AA6814" s="2">
        <v>495</v>
      </c>
      <c r="AB6814" s="2">
        <v>9</v>
      </c>
      <c r="AC6814" s="2">
        <v>13506.1</v>
      </c>
      <c r="AE6814" s="2" t="s">
        <v>12280</v>
      </c>
      <c r="AF6814" s="2" t="s">
        <v>17397</v>
      </c>
      <c r="AG6814" s="2" t="s">
        <v>2998</v>
      </c>
      <c r="AH6814" s="2" t="s">
        <v>17088</v>
      </c>
    </row>
    <row r="6815" spans="24:34" x14ac:dyDescent="0.4">
      <c r="X6815" s="2" t="s">
        <v>12286</v>
      </c>
      <c r="Y6815" s="2">
        <v>1999</v>
      </c>
      <c r="Z6815" s="2">
        <v>9645.7999999999993</v>
      </c>
      <c r="AA6815" s="2">
        <v>294</v>
      </c>
      <c r="AB6815" s="2">
        <v>9</v>
      </c>
      <c r="AC6815" s="2">
        <v>7781.8</v>
      </c>
      <c r="AE6815" s="2" t="s">
        <v>12281</v>
      </c>
      <c r="AF6815" s="2" t="s">
        <v>17390</v>
      </c>
      <c r="AG6815" s="2" t="s">
        <v>2998</v>
      </c>
      <c r="AH6815" s="2" t="s">
        <v>17088</v>
      </c>
    </row>
    <row r="6816" spans="24:34" x14ac:dyDescent="0.4">
      <c r="X6816" s="2" t="s">
        <v>12288</v>
      </c>
      <c r="Y6816" s="2">
        <v>1995</v>
      </c>
      <c r="Z6816" s="2">
        <v>7478.1</v>
      </c>
      <c r="AA6816" s="2">
        <v>247</v>
      </c>
      <c r="AB6816" s="2">
        <v>9</v>
      </c>
      <c r="AC6816" s="2">
        <v>5774.8</v>
      </c>
      <c r="AE6816" s="2" t="s">
        <v>12282</v>
      </c>
      <c r="AF6816" s="2" t="s">
        <v>17390</v>
      </c>
      <c r="AG6816" s="2" t="s">
        <v>2998</v>
      </c>
      <c r="AH6816" s="2" t="s">
        <v>17088</v>
      </c>
    </row>
    <row r="6817" spans="24:34" x14ac:dyDescent="0.4">
      <c r="X6817" s="2" t="s">
        <v>12289</v>
      </c>
      <c r="Y6817" s="2">
        <v>1991</v>
      </c>
      <c r="Z6817" s="2">
        <v>12531</v>
      </c>
      <c r="AA6817" s="2">
        <v>411</v>
      </c>
      <c r="AB6817" s="2">
        <v>9</v>
      </c>
      <c r="AC6817" s="2">
        <v>9705.5</v>
      </c>
      <c r="AE6817" s="2" t="s">
        <v>12284</v>
      </c>
      <c r="AF6817" s="2" t="s">
        <v>17390</v>
      </c>
      <c r="AG6817" s="2" t="s">
        <v>2998</v>
      </c>
      <c r="AH6817" s="2" t="s">
        <v>17393</v>
      </c>
    </row>
    <row r="6818" spans="24:34" x14ac:dyDescent="0.4">
      <c r="X6818" s="2" t="s">
        <v>12290</v>
      </c>
      <c r="Y6818" s="2">
        <v>2019</v>
      </c>
      <c r="Z6818" s="2">
        <v>11272.3</v>
      </c>
      <c r="AA6818" s="2">
        <v>126</v>
      </c>
      <c r="AB6818" s="2">
        <v>18</v>
      </c>
      <c r="AC6818" s="2">
        <v>7446.4</v>
      </c>
      <c r="AE6818" s="2" t="s">
        <v>12285</v>
      </c>
      <c r="AF6818" s="2" t="s">
        <v>17390</v>
      </c>
      <c r="AG6818" s="2" t="s">
        <v>2998</v>
      </c>
      <c r="AH6818" s="2" t="s">
        <v>17086</v>
      </c>
    </row>
    <row r="6819" spans="24:34" x14ac:dyDescent="0.4">
      <c r="X6819" s="2" t="s">
        <v>12291</v>
      </c>
      <c r="Y6819" s="2">
        <v>1990</v>
      </c>
      <c r="Z6819" s="2">
        <v>5846.4</v>
      </c>
      <c r="AA6819" s="2">
        <v>374</v>
      </c>
      <c r="AB6819" s="2">
        <v>9</v>
      </c>
      <c r="AC6819" s="2">
        <v>4863.8999999999996</v>
      </c>
      <c r="AE6819" s="2" t="s">
        <v>12286</v>
      </c>
      <c r="AF6819" s="2" t="s">
        <v>17397</v>
      </c>
      <c r="AG6819" s="2" t="s">
        <v>2998</v>
      </c>
      <c r="AH6819" s="2" t="s">
        <v>17393</v>
      </c>
    </row>
    <row r="6820" spans="24:34" x14ac:dyDescent="0.4">
      <c r="X6820" s="2" t="s">
        <v>12292</v>
      </c>
      <c r="Y6820" s="2">
        <v>1978</v>
      </c>
      <c r="Z6820" s="2">
        <v>6010.4</v>
      </c>
      <c r="AA6820" s="2">
        <v>260</v>
      </c>
      <c r="AB6820" s="2">
        <v>5</v>
      </c>
      <c r="AC6820" s="2">
        <v>6010.4</v>
      </c>
      <c r="AE6820" s="2" t="s">
        <v>12287</v>
      </c>
      <c r="AF6820" s="2" t="s">
        <v>17397</v>
      </c>
      <c r="AG6820" s="2" t="s">
        <v>2998</v>
      </c>
      <c r="AH6820" s="2" t="s">
        <v>17414</v>
      </c>
    </row>
    <row r="6821" spans="24:34" x14ac:dyDescent="0.4">
      <c r="X6821" s="2" t="s">
        <v>12293</v>
      </c>
      <c r="Y6821" s="2">
        <v>2005</v>
      </c>
      <c r="Z6821" s="2">
        <v>8495</v>
      </c>
      <c r="AA6821" s="2">
        <v>205</v>
      </c>
      <c r="AB6821" s="2">
        <v>10</v>
      </c>
      <c r="AC6821" s="2">
        <v>7257.5</v>
      </c>
      <c r="AE6821" s="2" t="s">
        <v>12288</v>
      </c>
      <c r="AF6821" s="2" t="s">
        <v>17397</v>
      </c>
      <c r="AG6821" s="2" t="s">
        <v>2998</v>
      </c>
      <c r="AH6821" s="2" t="s">
        <v>17400</v>
      </c>
    </row>
    <row r="6822" spans="24:34" x14ac:dyDescent="0.4">
      <c r="X6822" s="2" t="s">
        <v>12295</v>
      </c>
      <c r="Y6822" s="2">
        <v>1917</v>
      </c>
      <c r="Z6822" s="2">
        <v>359.7</v>
      </c>
      <c r="AA6822" s="2">
        <v>26</v>
      </c>
      <c r="AB6822" s="2">
        <v>2</v>
      </c>
      <c r="AC6822" s="2">
        <v>359.7</v>
      </c>
      <c r="AE6822" s="2" t="s">
        <v>12289</v>
      </c>
      <c r="AF6822" s="2" t="s">
        <v>17397</v>
      </c>
      <c r="AG6822" s="2" t="s">
        <v>2998</v>
      </c>
      <c r="AH6822" s="2" t="s">
        <v>17413</v>
      </c>
    </row>
    <row r="6823" spans="24:34" x14ac:dyDescent="0.4">
      <c r="X6823" s="2" t="s">
        <v>12296</v>
      </c>
      <c r="Y6823" s="2">
        <v>1961</v>
      </c>
      <c r="Z6823" s="2">
        <v>1712.13</v>
      </c>
      <c r="AA6823" s="2">
        <v>55</v>
      </c>
      <c r="AB6823" s="2">
        <v>4</v>
      </c>
      <c r="AC6823" s="2">
        <v>1268.5999999999999</v>
      </c>
      <c r="AE6823" s="2" t="s">
        <v>12290</v>
      </c>
      <c r="AF6823" s="2" t="s">
        <v>17408</v>
      </c>
      <c r="AG6823" s="2" t="s">
        <v>2998</v>
      </c>
      <c r="AH6823" s="2" t="s">
        <v>17086</v>
      </c>
    </row>
    <row r="6824" spans="24:34" x14ac:dyDescent="0.4">
      <c r="X6824" s="2" t="s">
        <v>12297</v>
      </c>
      <c r="Y6824" s="2">
        <v>1971</v>
      </c>
      <c r="Z6824" s="2">
        <v>4067.1</v>
      </c>
      <c r="AA6824" s="2">
        <v>120</v>
      </c>
      <c r="AB6824" s="2">
        <v>5</v>
      </c>
      <c r="AC6824" s="2">
        <v>4067.1</v>
      </c>
      <c r="AE6824" s="2" t="s">
        <v>12291</v>
      </c>
      <c r="AF6824" s="2" t="s">
        <v>17390</v>
      </c>
      <c r="AG6824" s="2" t="s">
        <v>2998</v>
      </c>
      <c r="AH6824" s="2" t="s">
        <v>17086</v>
      </c>
    </row>
    <row r="6825" spans="24:34" x14ac:dyDescent="0.4">
      <c r="X6825" s="2" t="s">
        <v>12299</v>
      </c>
      <c r="Y6825" s="2">
        <v>1948</v>
      </c>
      <c r="Z6825" s="2">
        <v>455.6</v>
      </c>
      <c r="AA6825" s="2">
        <v>21</v>
      </c>
      <c r="AB6825" s="2">
        <v>2</v>
      </c>
      <c r="AC6825" s="2">
        <v>303.8</v>
      </c>
      <c r="AE6825" s="2" t="s">
        <v>12292</v>
      </c>
      <c r="AF6825" s="2" t="s">
        <v>17390</v>
      </c>
      <c r="AG6825" s="2" t="s">
        <v>2998</v>
      </c>
      <c r="AH6825" s="2" t="s">
        <v>17398</v>
      </c>
    </row>
    <row r="6826" spans="24:34" x14ac:dyDescent="0.4">
      <c r="X6826" s="2" t="s">
        <v>12300</v>
      </c>
      <c r="Y6826" s="2">
        <v>2014</v>
      </c>
      <c r="Z6826" s="2">
        <v>1790.6</v>
      </c>
      <c r="AA6826" s="2">
        <v>28</v>
      </c>
      <c r="AB6826" s="2">
        <v>3</v>
      </c>
      <c r="AC6826" s="2">
        <v>1220.9000000000001</v>
      </c>
      <c r="AE6826" s="2" t="s">
        <v>12293</v>
      </c>
      <c r="AF6826" s="2" t="s">
        <v>17390</v>
      </c>
      <c r="AG6826" s="2" t="s">
        <v>17748</v>
      </c>
      <c r="AH6826" s="2" t="s">
        <v>17400</v>
      </c>
    </row>
    <row r="6827" spans="24:34" x14ac:dyDescent="0.4">
      <c r="X6827" s="2" t="s">
        <v>12301</v>
      </c>
      <c r="Y6827" s="2">
        <v>2015</v>
      </c>
      <c r="Z6827" s="2">
        <v>1847</v>
      </c>
      <c r="AA6827" s="2">
        <v>47</v>
      </c>
      <c r="AB6827" s="2">
        <v>3</v>
      </c>
      <c r="AC6827" s="2">
        <v>1220.9000000000001</v>
      </c>
      <c r="AE6827" s="2" t="s">
        <v>12295</v>
      </c>
      <c r="AF6827" s="2" t="s">
        <v>17407</v>
      </c>
      <c r="AG6827" s="2" t="s">
        <v>2998</v>
      </c>
      <c r="AH6827" s="2" t="s">
        <v>17086</v>
      </c>
    </row>
    <row r="6828" spans="24:34" x14ac:dyDescent="0.4">
      <c r="X6828" s="2" t="s">
        <v>2140</v>
      </c>
      <c r="Y6828" s="2">
        <v>1993</v>
      </c>
      <c r="Z6828" s="2">
        <v>3693.7</v>
      </c>
      <c r="AA6828" s="2">
        <v>137</v>
      </c>
      <c r="AB6828" s="2">
        <v>5</v>
      </c>
      <c r="AC6828" s="2">
        <v>3208.6</v>
      </c>
      <c r="AE6828" s="2" t="s">
        <v>12296</v>
      </c>
      <c r="AF6828" s="2" t="s">
        <v>17390</v>
      </c>
      <c r="AG6828" s="2" t="s">
        <v>2998</v>
      </c>
      <c r="AH6828" s="2" t="s">
        <v>17088</v>
      </c>
    </row>
    <row r="6829" spans="24:34" x14ac:dyDescent="0.4">
      <c r="X6829" s="2" t="s">
        <v>12303</v>
      </c>
      <c r="Y6829" s="2">
        <v>1929</v>
      </c>
      <c r="Z6829" s="2">
        <v>2651.68</v>
      </c>
      <c r="AA6829" s="2">
        <v>93</v>
      </c>
      <c r="AB6829" s="2">
        <v>4</v>
      </c>
      <c r="AC6829" s="2">
        <v>2242.6999999999998</v>
      </c>
      <c r="AE6829" s="2" t="s">
        <v>12297</v>
      </c>
      <c r="AF6829" s="2" t="s">
        <v>17390</v>
      </c>
      <c r="AG6829" s="2" t="s">
        <v>2998</v>
      </c>
      <c r="AH6829" s="2" t="s">
        <v>17393</v>
      </c>
    </row>
    <row r="6830" spans="24:34" x14ac:dyDescent="0.4">
      <c r="X6830" s="2" t="s">
        <v>12305</v>
      </c>
      <c r="Y6830" s="2">
        <v>1929</v>
      </c>
      <c r="Z6830" s="2">
        <v>2427.84</v>
      </c>
      <c r="AA6830" s="2">
        <v>78</v>
      </c>
      <c r="AB6830" s="2">
        <v>3</v>
      </c>
      <c r="AC6830" s="2">
        <v>2427.84</v>
      </c>
      <c r="AE6830" s="2" t="s">
        <v>12299</v>
      </c>
      <c r="AF6830" s="2" t="s">
        <v>17407</v>
      </c>
      <c r="AG6830" s="2" t="s">
        <v>2998</v>
      </c>
      <c r="AH6830" s="2" t="s">
        <v>17086</v>
      </c>
    </row>
    <row r="6831" spans="24:34" x14ac:dyDescent="0.4">
      <c r="X6831" s="2" t="s">
        <v>12306</v>
      </c>
      <c r="Y6831" s="2">
        <v>1928</v>
      </c>
      <c r="Z6831" s="2">
        <v>397.4</v>
      </c>
      <c r="AA6831" s="2">
        <v>21</v>
      </c>
      <c r="AB6831" s="2">
        <v>2</v>
      </c>
      <c r="AC6831" s="2">
        <v>389.11</v>
      </c>
      <c r="AE6831" s="2" t="s">
        <v>12300</v>
      </c>
      <c r="AF6831" s="2" t="s">
        <v>17409</v>
      </c>
      <c r="AG6831" s="2" t="s">
        <v>2998</v>
      </c>
      <c r="AH6831" s="2" t="s">
        <v>17400</v>
      </c>
    </row>
    <row r="6832" spans="24:34" x14ac:dyDescent="0.4">
      <c r="X6832" s="2" t="s">
        <v>12308</v>
      </c>
      <c r="Y6832" s="2">
        <v>1929</v>
      </c>
      <c r="Z6832" s="2">
        <v>2543.1999999999998</v>
      </c>
      <c r="AA6832" s="2">
        <v>93</v>
      </c>
      <c r="AB6832" s="2">
        <v>4</v>
      </c>
      <c r="AC6832" s="2">
        <v>2469.13</v>
      </c>
      <c r="AE6832" s="2" t="s">
        <v>12301</v>
      </c>
      <c r="AF6832" s="2" t="s">
        <v>17403</v>
      </c>
      <c r="AG6832" s="2" t="s">
        <v>2998</v>
      </c>
      <c r="AH6832" s="2" t="s">
        <v>17400</v>
      </c>
    </row>
    <row r="6833" spans="24:34" x14ac:dyDescent="0.4">
      <c r="X6833" s="2" t="s">
        <v>12310</v>
      </c>
      <c r="Y6833" s="2">
        <v>1928</v>
      </c>
      <c r="Z6833" s="2">
        <v>467.09</v>
      </c>
      <c r="AA6833" s="2">
        <v>21</v>
      </c>
      <c r="AB6833" s="2">
        <v>2</v>
      </c>
      <c r="AC6833" s="2">
        <v>467.09</v>
      </c>
      <c r="AE6833" s="2" t="s">
        <v>2140</v>
      </c>
      <c r="AF6833" s="2" t="s">
        <v>17397</v>
      </c>
      <c r="AG6833" s="2" t="s">
        <v>2998</v>
      </c>
      <c r="AH6833" s="2" t="s">
        <v>17400</v>
      </c>
    </row>
    <row r="6834" spans="24:34" x14ac:dyDescent="0.4">
      <c r="X6834" s="2" t="s">
        <v>12311</v>
      </c>
      <c r="Y6834" s="2">
        <v>1929</v>
      </c>
      <c r="Z6834" s="2">
        <v>2506.59</v>
      </c>
      <c r="AA6834" s="2">
        <v>123</v>
      </c>
      <c r="AB6834" s="2">
        <v>4</v>
      </c>
      <c r="AC6834" s="2">
        <v>2506.59</v>
      </c>
      <c r="AE6834" s="2" t="s">
        <v>12303</v>
      </c>
      <c r="AF6834" s="2" t="s">
        <v>17390</v>
      </c>
      <c r="AG6834" s="2" t="s">
        <v>2998</v>
      </c>
      <c r="AH6834" s="2" t="s">
        <v>17413</v>
      </c>
    </row>
    <row r="6835" spans="24:34" x14ac:dyDescent="0.4">
      <c r="X6835" s="2" t="s">
        <v>448</v>
      </c>
      <c r="Y6835" s="2">
        <v>1928</v>
      </c>
      <c r="Z6835" s="2">
        <v>456.6</v>
      </c>
      <c r="AA6835" s="2">
        <v>18</v>
      </c>
      <c r="AB6835" s="2">
        <v>2</v>
      </c>
      <c r="AC6835" s="2">
        <v>404.9</v>
      </c>
      <c r="AE6835" s="2" t="s">
        <v>12305</v>
      </c>
      <c r="AF6835" s="2" t="s">
        <v>17390</v>
      </c>
      <c r="AG6835" s="2" t="s">
        <v>2998</v>
      </c>
      <c r="AH6835" s="2" t="s">
        <v>17413</v>
      </c>
    </row>
    <row r="6836" spans="24:34" x14ac:dyDescent="0.4">
      <c r="X6836" s="2" t="s">
        <v>12313</v>
      </c>
      <c r="Y6836" s="2">
        <v>1931</v>
      </c>
      <c r="Z6836" s="2">
        <v>1823.34</v>
      </c>
      <c r="AA6836" s="2">
        <v>55</v>
      </c>
      <c r="AB6836" s="2">
        <v>3</v>
      </c>
      <c r="AC6836" s="2">
        <v>1823.34</v>
      </c>
      <c r="AE6836" s="2" t="s">
        <v>12306</v>
      </c>
      <c r="AF6836" s="2" t="s">
        <v>17407</v>
      </c>
      <c r="AG6836" s="2" t="s">
        <v>2998</v>
      </c>
      <c r="AH6836" s="2" t="s">
        <v>17088</v>
      </c>
    </row>
    <row r="6837" spans="24:34" x14ac:dyDescent="0.4">
      <c r="X6837" s="2" t="s">
        <v>421</v>
      </c>
      <c r="Y6837" s="2">
        <v>1928</v>
      </c>
      <c r="Z6837" s="2">
        <v>455.74</v>
      </c>
      <c r="AA6837" s="2">
        <v>21</v>
      </c>
      <c r="AB6837" s="2">
        <v>2</v>
      </c>
      <c r="AC6837" s="2">
        <v>455.74</v>
      </c>
      <c r="AE6837" s="2" t="s">
        <v>12308</v>
      </c>
      <c r="AF6837" s="2" t="s">
        <v>17390</v>
      </c>
      <c r="AG6837" s="2" t="s">
        <v>2998</v>
      </c>
      <c r="AH6837" s="2" t="s">
        <v>17413</v>
      </c>
    </row>
    <row r="6838" spans="24:34" x14ac:dyDescent="0.4">
      <c r="X6838" s="2" t="s">
        <v>12314</v>
      </c>
      <c r="Y6838" s="2">
        <v>1929</v>
      </c>
      <c r="Z6838" s="2">
        <v>2082.6</v>
      </c>
      <c r="AA6838" s="2">
        <v>78</v>
      </c>
      <c r="AB6838" s="2">
        <v>3</v>
      </c>
      <c r="AC6838" s="2">
        <v>1868.2</v>
      </c>
      <c r="AE6838" s="2" t="s">
        <v>12310</v>
      </c>
      <c r="AF6838" s="2" t="s">
        <v>17407</v>
      </c>
      <c r="AG6838" s="2" t="s">
        <v>2998</v>
      </c>
      <c r="AH6838" s="2" t="s">
        <v>17088</v>
      </c>
    </row>
    <row r="6839" spans="24:34" x14ac:dyDescent="0.4">
      <c r="X6839" s="2" t="s">
        <v>12315</v>
      </c>
      <c r="Y6839" s="2">
        <v>1928</v>
      </c>
      <c r="Z6839" s="2">
        <v>453.1</v>
      </c>
      <c r="AA6839" s="2">
        <v>18</v>
      </c>
      <c r="AB6839" s="2">
        <v>2</v>
      </c>
      <c r="AC6839" s="2">
        <v>453.1</v>
      </c>
      <c r="AE6839" s="2" t="s">
        <v>12311</v>
      </c>
      <c r="AF6839" s="2" t="s">
        <v>17390</v>
      </c>
      <c r="AG6839" s="2" t="s">
        <v>2998</v>
      </c>
      <c r="AH6839" s="2" t="s">
        <v>17413</v>
      </c>
    </row>
    <row r="6840" spans="24:34" x14ac:dyDescent="0.4">
      <c r="X6840" s="2" t="s">
        <v>12316</v>
      </c>
      <c r="Y6840" s="2">
        <v>1966</v>
      </c>
      <c r="Z6840" s="2">
        <v>3216</v>
      </c>
      <c r="AA6840" s="2">
        <v>147</v>
      </c>
      <c r="AB6840" s="2">
        <v>5</v>
      </c>
      <c r="AC6840" s="2">
        <v>3216</v>
      </c>
      <c r="AE6840" s="2" t="s">
        <v>448</v>
      </c>
      <c r="AF6840" s="2" t="s">
        <v>17407</v>
      </c>
      <c r="AG6840" s="2" t="s">
        <v>2998</v>
      </c>
      <c r="AH6840" s="2" t="s">
        <v>17088</v>
      </c>
    </row>
    <row r="6841" spans="24:34" x14ac:dyDescent="0.4">
      <c r="X6841" s="2" t="s">
        <v>12317</v>
      </c>
      <c r="Y6841" s="2">
        <v>1966</v>
      </c>
      <c r="Z6841" s="2">
        <v>3374.38</v>
      </c>
      <c r="AA6841" s="2">
        <v>142</v>
      </c>
      <c r="AB6841" s="2">
        <v>5</v>
      </c>
      <c r="AC6841" s="2">
        <v>3193.6</v>
      </c>
      <c r="AE6841" s="2" t="s">
        <v>12313</v>
      </c>
      <c r="AF6841" s="2" t="s">
        <v>17390</v>
      </c>
      <c r="AG6841" s="2" t="s">
        <v>2998</v>
      </c>
      <c r="AH6841" s="2" t="s">
        <v>17413</v>
      </c>
    </row>
    <row r="6842" spans="24:34" x14ac:dyDescent="0.4">
      <c r="X6842" s="2" t="s">
        <v>12318</v>
      </c>
      <c r="Y6842" s="2">
        <v>1938</v>
      </c>
      <c r="Z6842" s="2">
        <v>6857.99</v>
      </c>
      <c r="AA6842" s="2">
        <v>78</v>
      </c>
      <c r="AB6842" s="2">
        <v>4</v>
      </c>
      <c r="AC6842" s="2">
        <v>6259.29</v>
      </c>
      <c r="AE6842" s="2" t="s">
        <v>421</v>
      </c>
      <c r="AF6842" s="2" t="s">
        <v>17407</v>
      </c>
      <c r="AG6842" s="2" t="s">
        <v>2998</v>
      </c>
      <c r="AH6842" s="2" t="s">
        <v>17088</v>
      </c>
    </row>
    <row r="6843" spans="24:34" x14ac:dyDescent="0.4">
      <c r="X6843" s="2" t="s">
        <v>12320</v>
      </c>
      <c r="Y6843" s="2">
        <v>1957</v>
      </c>
      <c r="Z6843" s="2">
        <v>296</v>
      </c>
      <c r="AA6843" s="2">
        <v>14</v>
      </c>
      <c r="AB6843" s="2">
        <v>2</v>
      </c>
      <c r="AC6843" s="2">
        <v>294.3</v>
      </c>
      <c r="AE6843" s="2" t="s">
        <v>12314</v>
      </c>
      <c r="AF6843" s="2" t="s">
        <v>17390</v>
      </c>
      <c r="AG6843" s="2" t="s">
        <v>2998</v>
      </c>
      <c r="AH6843" s="2" t="s">
        <v>17413</v>
      </c>
    </row>
    <row r="6844" spans="24:34" x14ac:dyDescent="0.4">
      <c r="X6844" s="2" t="s">
        <v>12321</v>
      </c>
      <c r="Y6844" s="2">
        <v>1970</v>
      </c>
      <c r="Z6844" s="2">
        <v>4045.3</v>
      </c>
      <c r="AA6844" s="2">
        <v>100</v>
      </c>
      <c r="AB6844" s="2">
        <v>5</v>
      </c>
      <c r="AC6844" s="2">
        <v>3798.6</v>
      </c>
      <c r="AE6844" s="2" t="s">
        <v>12315</v>
      </c>
      <c r="AF6844" s="2" t="s">
        <v>17407</v>
      </c>
      <c r="AG6844" s="2" t="s">
        <v>2998</v>
      </c>
      <c r="AH6844" s="2" t="s">
        <v>17088</v>
      </c>
    </row>
    <row r="6845" spans="24:34" x14ac:dyDescent="0.4">
      <c r="X6845" s="2" t="s">
        <v>12322</v>
      </c>
      <c r="Y6845" s="2">
        <v>1961</v>
      </c>
      <c r="Z6845" s="2">
        <v>283.5</v>
      </c>
      <c r="AA6845" s="2">
        <v>10</v>
      </c>
      <c r="AB6845" s="2">
        <v>2</v>
      </c>
      <c r="AC6845" s="2">
        <v>283.5</v>
      </c>
      <c r="AE6845" s="2" t="s">
        <v>12316</v>
      </c>
      <c r="AF6845" s="2" t="s">
        <v>17390</v>
      </c>
      <c r="AG6845" s="2" t="s">
        <v>2998</v>
      </c>
      <c r="AH6845" s="2" t="s">
        <v>17393</v>
      </c>
    </row>
    <row r="6846" spans="24:34" x14ac:dyDescent="0.4">
      <c r="X6846" s="2" t="s">
        <v>12323</v>
      </c>
      <c r="Y6846" s="2">
        <v>1978</v>
      </c>
      <c r="Z6846" s="2">
        <v>3407.8</v>
      </c>
      <c r="AA6846" s="2">
        <v>110</v>
      </c>
      <c r="AB6846" s="2">
        <v>5</v>
      </c>
      <c r="AC6846" s="2">
        <v>3129.9</v>
      </c>
      <c r="AE6846" s="2" t="s">
        <v>12317</v>
      </c>
      <c r="AF6846" s="2" t="s">
        <v>17390</v>
      </c>
      <c r="AG6846" s="2" t="s">
        <v>17749</v>
      </c>
      <c r="AH6846" s="2" t="s">
        <v>17393</v>
      </c>
    </row>
    <row r="6847" spans="24:34" x14ac:dyDescent="0.4">
      <c r="X6847" s="2" t="s">
        <v>12325</v>
      </c>
      <c r="Y6847" s="2">
        <v>1958</v>
      </c>
      <c r="Z6847" s="2">
        <v>352.7</v>
      </c>
      <c r="AA6847" s="2">
        <v>12</v>
      </c>
      <c r="AB6847" s="2">
        <v>2</v>
      </c>
      <c r="AC6847" s="2">
        <v>277.5</v>
      </c>
      <c r="AE6847" s="2" t="s">
        <v>12318</v>
      </c>
      <c r="AF6847" s="2" t="s">
        <v>17390</v>
      </c>
      <c r="AG6847" s="2" t="s">
        <v>2998</v>
      </c>
      <c r="AH6847" s="2" t="s">
        <v>17392</v>
      </c>
    </row>
    <row r="6848" spans="24:34" x14ac:dyDescent="0.4">
      <c r="X6848" s="2" t="s">
        <v>2141</v>
      </c>
      <c r="Y6848" s="2">
        <v>1977</v>
      </c>
      <c r="Z6848" s="2">
        <v>3411.6</v>
      </c>
      <c r="AA6848" s="2">
        <v>120</v>
      </c>
      <c r="AB6848" s="2">
        <v>5</v>
      </c>
      <c r="AC6848" s="2">
        <v>3129</v>
      </c>
      <c r="AE6848" s="2" t="s">
        <v>12320</v>
      </c>
      <c r="AF6848" s="2" t="s">
        <v>17390</v>
      </c>
      <c r="AG6848" s="2" t="s">
        <v>2998</v>
      </c>
      <c r="AH6848" s="2" t="s">
        <v>17086</v>
      </c>
    </row>
    <row r="6849" spans="24:34" x14ac:dyDescent="0.4">
      <c r="X6849" s="2" t="s">
        <v>12327</v>
      </c>
      <c r="Y6849" s="2">
        <v>1958</v>
      </c>
      <c r="Z6849" s="2">
        <v>278.89999999999998</v>
      </c>
      <c r="AA6849" s="2">
        <v>10</v>
      </c>
      <c r="AB6849" s="2">
        <v>2</v>
      </c>
      <c r="AC6849" s="2">
        <v>278.89999999999998</v>
      </c>
      <c r="AE6849" s="2" t="s">
        <v>12321</v>
      </c>
      <c r="AF6849" s="2" t="s">
        <v>17390</v>
      </c>
      <c r="AG6849" s="2" t="s">
        <v>2998</v>
      </c>
      <c r="AH6849" s="2" t="s">
        <v>17393</v>
      </c>
    </row>
    <row r="6850" spans="24:34" x14ac:dyDescent="0.4">
      <c r="X6850" s="2" t="s">
        <v>443</v>
      </c>
      <c r="Y6850" s="2">
        <v>1958</v>
      </c>
      <c r="Z6850" s="2">
        <v>283.89999999999998</v>
      </c>
      <c r="AA6850" s="2">
        <v>10</v>
      </c>
      <c r="AB6850" s="2">
        <v>2</v>
      </c>
      <c r="AC6850" s="2">
        <v>283.89999999999998</v>
      </c>
      <c r="AE6850" s="2" t="s">
        <v>12322</v>
      </c>
      <c r="AF6850" s="2" t="s">
        <v>17390</v>
      </c>
      <c r="AG6850" s="2" t="s">
        <v>2998</v>
      </c>
      <c r="AH6850" s="2" t="s">
        <v>17086</v>
      </c>
    </row>
    <row r="6851" spans="24:34" x14ac:dyDescent="0.4">
      <c r="X6851" s="2" t="s">
        <v>12328</v>
      </c>
      <c r="Y6851" s="2">
        <v>1958</v>
      </c>
      <c r="Z6851" s="2">
        <v>301.89999999999998</v>
      </c>
      <c r="AA6851" s="2">
        <v>15</v>
      </c>
      <c r="AB6851" s="2">
        <v>2</v>
      </c>
      <c r="AC6851" s="2">
        <v>301.89999999999998</v>
      </c>
      <c r="AE6851" s="2" t="s">
        <v>12323</v>
      </c>
      <c r="AF6851" s="2" t="s">
        <v>17397</v>
      </c>
      <c r="AG6851" s="2" t="s">
        <v>2998</v>
      </c>
      <c r="AH6851" s="2" t="s">
        <v>17393</v>
      </c>
    </row>
    <row r="6852" spans="24:34" x14ac:dyDescent="0.4">
      <c r="X6852" s="2" t="s">
        <v>12329</v>
      </c>
      <c r="Y6852" s="2">
        <v>1958</v>
      </c>
      <c r="Z6852" s="2">
        <v>306.2</v>
      </c>
      <c r="AA6852" s="2">
        <v>12</v>
      </c>
      <c r="AB6852" s="2">
        <v>2</v>
      </c>
      <c r="AC6852" s="2">
        <v>306.2</v>
      </c>
      <c r="AE6852" s="2" t="s">
        <v>12325</v>
      </c>
      <c r="AF6852" s="2" t="s">
        <v>17390</v>
      </c>
      <c r="AG6852" s="2" t="s">
        <v>2998</v>
      </c>
      <c r="AH6852" s="2" t="s">
        <v>17086</v>
      </c>
    </row>
    <row r="6853" spans="24:34" x14ac:dyDescent="0.4">
      <c r="X6853" s="2" t="s">
        <v>12330</v>
      </c>
      <c r="Y6853" s="2">
        <v>1988</v>
      </c>
      <c r="Z6853" s="2">
        <v>3217.5</v>
      </c>
      <c r="AA6853" s="2">
        <v>80</v>
      </c>
      <c r="AB6853" s="2">
        <v>5</v>
      </c>
      <c r="AC6853" s="2">
        <v>2912.2</v>
      </c>
      <c r="AE6853" s="2" t="s">
        <v>2141</v>
      </c>
      <c r="AF6853" s="2" t="s">
        <v>17397</v>
      </c>
      <c r="AG6853" s="2" t="s">
        <v>2998</v>
      </c>
      <c r="AH6853" s="2" t="s">
        <v>17393</v>
      </c>
    </row>
    <row r="6854" spans="24:34" x14ac:dyDescent="0.4">
      <c r="X6854" s="2" t="s">
        <v>12331</v>
      </c>
      <c r="Y6854" s="2">
        <v>1962</v>
      </c>
      <c r="Z6854" s="2">
        <v>1350</v>
      </c>
      <c r="AA6854" s="2">
        <v>59</v>
      </c>
      <c r="AB6854" s="2">
        <v>3</v>
      </c>
      <c r="AC6854" s="2">
        <v>1037.9000000000001</v>
      </c>
      <c r="AE6854" s="2" t="s">
        <v>12327</v>
      </c>
      <c r="AF6854" s="2" t="s">
        <v>17390</v>
      </c>
      <c r="AG6854" s="2" t="s">
        <v>2998</v>
      </c>
      <c r="AH6854" s="2" t="s">
        <v>17086</v>
      </c>
    </row>
    <row r="6855" spans="24:34" x14ac:dyDescent="0.4">
      <c r="X6855" s="2" t="s">
        <v>2142</v>
      </c>
      <c r="Y6855" s="2">
        <v>1972</v>
      </c>
      <c r="Z6855" s="2">
        <v>3623.8</v>
      </c>
      <c r="AA6855" s="2">
        <v>140</v>
      </c>
      <c r="AB6855" s="2">
        <v>5</v>
      </c>
      <c r="AC6855" s="2">
        <v>3303.5</v>
      </c>
      <c r="AE6855" s="2" t="s">
        <v>443</v>
      </c>
      <c r="AF6855" s="2" t="s">
        <v>17390</v>
      </c>
      <c r="AG6855" s="2" t="s">
        <v>2998</v>
      </c>
      <c r="AH6855" s="2" t="s">
        <v>17086</v>
      </c>
    </row>
    <row r="6856" spans="24:34" x14ac:dyDescent="0.4">
      <c r="X6856" s="2" t="s">
        <v>12332</v>
      </c>
      <c r="Y6856" s="2">
        <v>2017</v>
      </c>
      <c r="Z6856" s="2">
        <v>9612.6</v>
      </c>
      <c r="AA6856" s="2">
        <v>290</v>
      </c>
      <c r="AB6856" s="2">
        <v>10</v>
      </c>
      <c r="AC6856" s="2">
        <v>6317.4</v>
      </c>
      <c r="AE6856" s="2" t="s">
        <v>12328</v>
      </c>
      <c r="AF6856" s="2" t="s">
        <v>17390</v>
      </c>
      <c r="AG6856" s="2" t="s">
        <v>2998</v>
      </c>
      <c r="AH6856" s="2" t="s">
        <v>17086</v>
      </c>
    </row>
    <row r="6857" spans="24:34" x14ac:dyDescent="0.4">
      <c r="X6857" s="2" t="s">
        <v>12333</v>
      </c>
      <c r="Y6857" s="2">
        <v>1958</v>
      </c>
      <c r="Z6857" s="2">
        <v>294.39999999999998</v>
      </c>
      <c r="AA6857" s="2">
        <v>10</v>
      </c>
      <c r="AB6857" s="2">
        <v>2</v>
      </c>
      <c r="AC6857" s="2">
        <v>294.39999999999998</v>
      </c>
      <c r="AE6857" s="2" t="s">
        <v>12329</v>
      </c>
      <c r="AF6857" s="2" t="s">
        <v>17390</v>
      </c>
      <c r="AG6857" s="2" t="s">
        <v>2998</v>
      </c>
      <c r="AH6857" s="2" t="s">
        <v>17086</v>
      </c>
    </row>
    <row r="6858" spans="24:34" x14ac:dyDescent="0.4">
      <c r="X6858" s="2" t="s">
        <v>12334</v>
      </c>
      <c r="Y6858" s="2">
        <v>1958</v>
      </c>
      <c r="Z6858" s="2">
        <v>298.8</v>
      </c>
      <c r="AA6858" s="2">
        <v>10</v>
      </c>
      <c r="AB6858" s="2">
        <v>2</v>
      </c>
      <c r="AC6858" s="2">
        <v>298.8</v>
      </c>
      <c r="AE6858" s="2" t="s">
        <v>12330</v>
      </c>
      <c r="AF6858" s="2" t="s">
        <v>17390</v>
      </c>
      <c r="AG6858" s="2" t="s">
        <v>2998</v>
      </c>
      <c r="AH6858" s="2" t="s">
        <v>17393</v>
      </c>
    </row>
    <row r="6859" spans="24:34" x14ac:dyDescent="0.4">
      <c r="X6859" s="2" t="s">
        <v>2143</v>
      </c>
      <c r="Y6859" s="2">
        <v>1966</v>
      </c>
      <c r="Z6859" s="2">
        <v>1960.05</v>
      </c>
      <c r="AA6859" s="2">
        <v>60</v>
      </c>
      <c r="AB6859" s="2">
        <v>5</v>
      </c>
      <c r="AC6859" s="2">
        <v>1798.9</v>
      </c>
      <c r="AE6859" s="2" t="s">
        <v>12331</v>
      </c>
      <c r="AF6859" s="2" t="s">
        <v>17390</v>
      </c>
      <c r="AG6859" s="2" t="s">
        <v>2998</v>
      </c>
      <c r="AH6859" s="2" t="s">
        <v>17088</v>
      </c>
    </row>
    <row r="6860" spans="24:34" x14ac:dyDescent="0.4">
      <c r="X6860" s="2" t="s">
        <v>12335</v>
      </c>
      <c r="Y6860" s="2">
        <v>1958</v>
      </c>
      <c r="Z6860" s="2">
        <v>275.39999999999998</v>
      </c>
      <c r="AA6860" s="2">
        <v>12</v>
      </c>
      <c r="AB6860" s="2">
        <v>2</v>
      </c>
      <c r="AC6860" s="2">
        <v>275.39999999999998</v>
      </c>
      <c r="AE6860" s="2" t="s">
        <v>2142</v>
      </c>
      <c r="AF6860" s="2" t="s">
        <v>17390</v>
      </c>
      <c r="AG6860" s="2" t="s">
        <v>2998</v>
      </c>
      <c r="AH6860" s="2" t="s">
        <v>17393</v>
      </c>
    </row>
    <row r="6861" spans="24:34" x14ac:dyDescent="0.4">
      <c r="X6861" s="2" t="s">
        <v>12336</v>
      </c>
      <c r="Y6861" s="2">
        <v>1964</v>
      </c>
      <c r="Z6861" s="2">
        <v>1279.8</v>
      </c>
      <c r="AA6861" s="2">
        <v>65</v>
      </c>
      <c r="AB6861" s="2">
        <v>4</v>
      </c>
      <c r="AC6861" s="2">
        <v>1279.8</v>
      </c>
      <c r="AE6861" s="2" t="s">
        <v>12332</v>
      </c>
      <c r="AF6861" s="2" t="s">
        <v>17390</v>
      </c>
      <c r="AG6861" s="2" t="s">
        <v>2998</v>
      </c>
      <c r="AH6861" s="2" t="s">
        <v>17400</v>
      </c>
    </row>
    <row r="6862" spans="24:34" x14ac:dyDescent="0.4">
      <c r="X6862" s="2" t="s">
        <v>2144</v>
      </c>
      <c r="Y6862" s="2">
        <v>1968</v>
      </c>
      <c r="Z6862" s="2">
        <v>3985.4</v>
      </c>
      <c r="AA6862" s="2">
        <v>95</v>
      </c>
      <c r="AB6862" s="2">
        <v>5</v>
      </c>
      <c r="AC6862" s="2">
        <v>3741.5</v>
      </c>
      <c r="AE6862" s="2" t="s">
        <v>12333</v>
      </c>
      <c r="AF6862" s="2" t="s">
        <v>17390</v>
      </c>
      <c r="AG6862" s="2" t="s">
        <v>2998</v>
      </c>
      <c r="AH6862" s="2" t="s">
        <v>17086</v>
      </c>
    </row>
    <row r="6863" spans="24:34" x14ac:dyDescent="0.4">
      <c r="X6863" s="2" t="s">
        <v>17333</v>
      </c>
      <c r="Y6863" s="2">
        <v>1942</v>
      </c>
      <c r="Z6863" s="2">
        <v>508</v>
      </c>
      <c r="AA6863" s="2">
        <v>21</v>
      </c>
      <c r="AB6863" s="2">
        <v>2</v>
      </c>
      <c r="AC6863" s="2">
        <v>508</v>
      </c>
      <c r="AE6863" s="2" t="s">
        <v>12334</v>
      </c>
      <c r="AF6863" s="2" t="s">
        <v>17390</v>
      </c>
      <c r="AG6863" s="2" t="s">
        <v>2998</v>
      </c>
      <c r="AH6863" s="2" t="s">
        <v>17086</v>
      </c>
    </row>
    <row r="6864" spans="24:34" x14ac:dyDescent="0.4">
      <c r="X6864" s="2" t="s">
        <v>12337</v>
      </c>
      <c r="Y6864" s="2">
        <v>1986</v>
      </c>
      <c r="Z6864" s="2">
        <v>596.20000000000005</v>
      </c>
      <c r="AA6864" s="2">
        <v>21</v>
      </c>
      <c r="AB6864" s="2">
        <v>2</v>
      </c>
      <c r="AC6864" s="2">
        <v>384.4</v>
      </c>
      <c r="AE6864" s="2" t="s">
        <v>2143</v>
      </c>
      <c r="AF6864" s="2" t="s">
        <v>17390</v>
      </c>
      <c r="AG6864" s="2" t="s">
        <v>2998</v>
      </c>
      <c r="AH6864" s="2" t="s">
        <v>17088</v>
      </c>
    </row>
    <row r="6865" spans="24:34" x14ac:dyDescent="0.4">
      <c r="X6865" s="2" t="s">
        <v>12338</v>
      </c>
      <c r="Y6865" s="2">
        <v>1917</v>
      </c>
      <c r="Z6865" s="2">
        <v>211.4</v>
      </c>
      <c r="AA6865" s="2">
        <v>13</v>
      </c>
      <c r="AB6865" s="2">
        <v>1</v>
      </c>
      <c r="AC6865" s="2">
        <v>211.4</v>
      </c>
      <c r="AE6865" s="2" t="s">
        <v>12335</v>
      </c>
      <c r="AF6865" s="2" t="s">
        <v>17390</v>
      </c>
      <c r="AG6865" s="2" t="s">
        <v>2998</v>
      </c>
      <c r="AH6865" s="2" t="s">
        <v>17086</v>
      </c>
    </row>
    <row r="6866" spans="24:34" x14ac:dyDescent="0.4">
      <c r="X6866" s="2" t="s">
        <v>12340</v>
      </c>
      <c r="Y6866" s="2">
        <v>1971</v>
      </c>
      <c r="Z6866" s="2">
        <v>1082.5999999999999</v>
      </c>
      <c r="AA6866" s="2">
        <v>56</v>
      </c>
      <c r="AB6866" s="2">
        <v>3</v>
      </c>
      <c r="AC6866" s="2">
        <v>1082.4000000000001</v>
      </c>
      <c r="AE6866" s="2" t="s">
        <v>12336</v>
      </c>
      <c r="AF6866" s="2" t="s">
        <v>17390</v>
      </c>
      <c r="AG6866" s="2" t="s">
        <v>2998</v>
      </c>
      <c r="AH6866" s="2" t="s">
        <v>17088</v>
      </c>
    </row>
    <row r="6867" spans="24:34" x14ac:dyDescent="0.4">
      <c r="X6867" s="2" t="s">
        <v>444</v>
      </c>
      <c r="Y6867" s="2">
        <v>1961</v>
      </c>
      <c r="Z6867" s="2">
        <v>294.10000000000002</v>
      </c>
      <c r="AA6867" s="2">
        <v>21</v>
      </c>
      <c r="AB6867" s="2">
        <v>3</v>
      </c>
      <c r="AC6867" s="2">
        <v>272.5</v>
      </c>
      <c r="AE6867" s="2" t="s">
        <v>2144</v>
      </c>
      <c r="AF6867" s="2" t="s">
        <v>17390</v>
      </c>
      <c r="AG6867" s="2" t="s">
        <v>2998</v>
      </c>
      <c r="AH6867" s="2" t="s">
        <v>17393</v>
      </c>
    </row>
    <row r="6868" spans="24:34" x14ac:dyDescent="0.4">
      <c r="X6868" s="2" t="s">
        <v>12341</v>
      </c>
      <c r="Y6868" s="2">
        <v>1963</v>
      </c>
      <c r="Z6868" s="2">
        <v>405.4</v>
      </c>
      <c r="AA6868" s="2">
        <v>21</v>
      </c>
      <c r="AB6868" s="2">
        <v>2</v>
      </c>
      <c r="AC6868" s="2">
        <v>378.9</v>
      </c>
      <c r="AE6868" s="2" t="s">
        <v>12337</v>
      </c>
      <c r="AF6868" s="2" t="s">
        <v>17390</v>
      </c>
      <c r="AG6868" s="2" t="s">
        <v>2998</v>
      </c>
      <c r="AH6868" s="2" t="s">
        <v>17086</v>
      </c>
    </row>
    <row r="6869" spans="24:34" x14ac:dyDescent="0.4">
      <c r="X6869" s="2" t="s">
        <v>12342</v>
      </c>
      <c r="Y6869" s="2">
        <v>1951</v>
      </c>
      <c r="Z6869" s="2">
        <v>747</v>
      </c>
      <c r="AA6869" s="2">
        <v>26</v>
      </c>
      <c r="AB6869" s="2">
        <v>2</v>
      </c>
      <c r="AC6869" s="2">
        <v>496.2</v>
      </c>
      <c r="AE6869" s="2" t="s">
        <v>12338</v>
      </c>
      <c r="AF6869" s="2" t="s">
        <v>17407</v>
      </c>
      <c r="AG6869" s="2" t="s">
        <v>2998</v>
      </c>
      <c r="AH6869" s="2" t="s">
        <v>17086</v>
      </c>
    </row>
    <row r="6870" spans="24:34" x14ac:dyDescent="0.4">
      <c r="X6870" s="2" t="s">
        <v>12343</v>
      </c>
      <c r="Y6870" s="2">
        <v>1952</v>
      </c>
      <c r="Z6870" s="2">
        <v>1024.9000000000001</v>
      </c>
      <c r="AA6870" s="2">
        <v>42</v>
      </c>
      <c r="AB6870" s="2">
        <v>2</v>
      </c>
      <c r="AC6870" s="2">
        <v>960.1</v>
      </c>
      <c r="AE6870" s="2" t="s">
        <v>12340</v>
      </c>
      <c r="AF6870" s="2" t="s">
        <v>17390</v>
      </c>
      <c r="AG6870" s="2" t="s">
        <v>17750</v>
      </c>
      <c r="AH6870" s="2" t="s">
        <v>17088</v>
      </c>
    </row>
    <row r="6871" spans="24:34" x14ac:dyDescent="0.4">
      <c r="X6871" s="2" t="s">
        <v>12345</v>
      </c>
      <c r="Y6871" s="2">
        <v>1952</v>
      </c>
      <c r="Z6871" s="2">
        <v>754</v>
      </c>
      <c r="AA6871" s="2">
        <v>24</v>
      </c>
      <c r="AB6871" s="2">
        <v>2</v>
      </c>
      <c r="AC6871" s="2">
        <v>754</v>
      </c>
      <c r="AE6871" s="2" t="s">
        <v>444</v>
      </c>
      <c r="AF6871" s="2" t="s">
        <v>17390</v>
      </c>
      <c r="AG6871" s="2" t="s">
        <v>2998</v>
      </c>
      <c r="AH6871" s="2" t="s">
        <v>17088</v>
      </c>
    </row>
    <row r="6872" spans="24:34" x14ac:dyDescent="0.4">
      <c r="X6872" s="2" t="s">
        <v>422</v>
      </c>
      <c r="Y6872" s="2">
        <v>1891</v>
      </c>
      <c r="Z6872" s="2">
        <v>229.81</v>
      </c>
      <c r="AA6872" s="2">
        <v>9</v>
      </c>
      <c r="AB6872" s="2">
        <v>2</v>
      </c>
      <c r="AC6872" s="2">
        <v>229.81</v>
      </c>
      <c r="AE6872" s="2" t="s">
        <v>12341</v>
      </c>
      <c r="AF6872" s="2" t="s">
        <v>17390</v>
      </c>
      <c r="AG6872" s="2" t="s">
        <v>2998</v>
      </c>
      <c r="AH6872" s="2" t="s">
        <v>17086</v>
      </c>
    </row>
    <row r="6873" spans="24:34" x14ac:dyDescent="0.4">
      <c r="X6873" s="2" t="s">
        <v>12347</v>
      </c>
      <c r="Y6873" s="2">
        <v>1961</v>
      </c>
      <c r="Z6873" s="2">
        <v>1867.59</v>
      </c>
      <c r="AA6873" s="2">
        <v>47</v>
      </c>
      <c r="AB6873" s="2">
        <v>4</v>
      </c>
      <c r="AC6873" s="2">
        <v>1667.58</v>
      </c>
      <c r="AE6873" s="2" t="s">
        <v>12342</v>
      </c>
      <c r="AF6873" s="2" t="s">
        <v>17390</v>
      </c>
      <c r="AG6873" s="2" t="s">
        <v>2998</v>
      </c>
      <c r="AH6873" s="2" t="s">
        <v>17088</v>
      </c>
    </row>
    <row r="6874" spans="24:34" x14ac:dyDescent="0.4">
      <c r="X6874" s="2" t="s">
        <v>12350</v>
      </c>
      <c r="Y6874" s="2">
        <v>1951</v>
      </c>
      <c r="Z6874" s="2">
        <v>921.6</v>
      </c>
      <c r="AA6874" s="2">
        <v>31</v>
      </c>
      <c r="AB6874" s="2">
        <v>2</v>
      </c>
      <c r="AC6874" s="2">
        <v>900</v>
      </c>
      <c r="AE6874" s="2" t="s">
        <v>12343</v>
      </c>
      <c r="AF6874" s="2" t="s">
        <v>17390</v>
      </c>
      <c r="AG6874" s="2" t="s">
        <v>2998</v>
      </c>
      <c r="AH6874" s="2" t="s">
        <v>17393</v>
      </c>
    </row>
    <row r="6875" spans="24:34" x14ac:dyDescent="0.4">
      <c r="X6875" s="2" t="s">
        <v>12352</v>
      </c>
      <c r="Y6875" s="2">
        <v>1966</v>
      </c>
      <c r="Z6875" s="2">
        <v>2740.3</v>
      </c>
      <c r="AA6875" s="2">
        <v>182</v>
      </c>
      <c r="AB6875" s="2">
        <v>5</v>
      </c>
      <c r="AC6875" s="2">
        <v>2740.3</v>
      </c>
      <c r="AE6875" s="2" t="s">
        <v>12345</v>
      </c>
      <c r="AF6875" s="2" t="s">
        <v>17390</v>
      </c>
      <c r="AG6875" s="2" t="s">
        <v>2998</v>
      </c>
      <c r="AH6875" s="2" t="s">
        <v>17088</v>
      </c>
    </row>
    <row r="6876" spans="24:34" x14ac:dyDescent="0.4">
      <c r="X6876" s="2" t="s">
        <v>12354</v>
      </c>
      <c r="Y6876" s="2">
        <v>2014</v>
      </c>
      <c r="Z6876" s="2">
        <v>492.2</v>
      </c>
      <c r="AA6876" s="2">
        <v>47</v>
      </c>
      <c r="AB6876" s="2">
        <v>3</v>
      </c>
      <c r="AC6876" s="2">
        <v>378</v>
      </c>
      <c r="AE6876" s="2" t="s">
        <v>422</v>
      </c>
      <c r="AF6876" s="2" t="s">
        <v>17407</v>
      </c>
      <c r="AG6876" s="2" t="s">
        <v>2998</v>
      </c>
      <c r="AH6876" s="2" t="s">
        <v>17086</v>
      </c>
    </row>
    <row r="6877" spans="24:34" x14ac:dyDescent="0.4">
      <c r="X6877" s="2" t="s">
        <v>424</v>
      </c>
      <c r="Y6877" s="2">
        <v>1989</v>
      </c>
      <c r="Z6877" s="2">
        <v>5736.5</v>
      </c>
      <c r="AA6877" s="2">
        <v>242</v>
      </c>
      <c r="AB6877" s="2">
        <v>9</v>
      </c>
      <c r="AC6877" s="2">
        <v>5736.5</v>
      </c>
      <c r="AE6877" s="2" t="s">
        <v>12347</v>
      </c>
      <c r="AF6877" s="2" t="s">
        <v>17390</v>
      </c>
      <c r="AG6877" s="2" t="s">
        <v>2998</v>
      </c>
      <c r="AH6877" s="2" t="s">
        <v>17400</v>
      </c>
    </row>
    <row r="6878" spans="24:34" x14ac:dyDescent="0.4">
      <c r="X6878" s="2" t="s">
        <v>17334</v>
      </c>
      <c r="Y6878" s="2">
        <v>2015</v>
      </c>
      <c r="Z6878" s="2">
        <v>1769.5</v>
      </c>
      <c r="AA6878" s="2">
        <v>74</v>
      </c>
      <c r="AB6878" s="2">
        <v>3</v>
      </c>
      <c r="AC6878" s="2">
        <v>1585.9</v>
      </c>
      <c r="AE6878" s="2" t="s">
        <v>12350</v>
      </c>
      <c r="AF6878" s="2" t="s">
        <v>17390</v>
      </c>
      <c r="AG6878" s="2" t="s">
        <v>2998</v>
      </c>
      <c r="AH6878" s="2" t="s">
        <v>17088</v>
      </c>
    </row>
    <row r="6879" spans="24:34" x14ac:dyDescent="0.4">
      <c r="X6879" s="2" t="s">
        <v>2145</v>
      </c>
      <c r="Y6879" s="2">
        <v>1975</v>
      </c>
      <c r="Z6879" s="2">
        <v>6824.86</v>
      </c>
      <c r="AA6879" s="2">
        <v>160</v>
      </c>
      <c r="AB6879" s="2">
        <v>5</v>
      </c>
      <c r="AC6879" s="2">
        <v>4475.3999999999996</v>
      </c>
      <c r="AE6879" s="2" t="s">
        <v>12352</v>
      </c>
      <c r="AF6879" s="2" t="s">
        <v>17390</v>
      </c>
      <c r="AG6879" s="2" t="s">
        <v>17751</v>
      </c>
      <c r="AH6879" s="2" t="s">
        <v>17393</v>
      </c>
    </row>
    <row r="6880" spans="24:34" x14ac:dyDescent="0.4">
      <c r="X6880" s="2" t="s">
        <v>12357</v>
      </c>
      <c r="Y6880" s="2">
        <v>1979</v>
      </c>
      <c r="Z6880" s="2">
        <v>1836</v>
      </c>
      <c r="AA6880" s="2">
        <v>92</v>
      </c>
      <c r="AB6880" s="2">
        <v>5</v>
      </c>
      <c r="AC6880" s="2">
        <v>1836</v>
      </c>
      <c r="AE6880" s="2" t="s">
        <v>12354</v>
      </c>
      <c r="AF6880" s="2" t="s">
        <v>17390</v>
      </c>
      <c r="AG6880" s="2" t="s">
        <v>2998</v>
      </c>
      <c r="AH6880" s="2" t="s">
        <v>17086</v>
      </c>
    </row>
    <row r="6881" spans="24:34" x14ac:dyDescent="0.4">
      <c r="X6881" s="2" t="s">
        <v>12358</v>
      </c>
      <c r="Y6881" s="2">
        <v>1982</v>
      </c>
      <c r="Z6881" s="2">
        <v>2776.8</v>
      </c>
      <c r="AA6881" s="2">
        <v>102</v>
      </c>
      <c r="AB6881" s="2">
        <v>5</v>
      </c>
      <c r="AC6881" s="2">
        <v>2776.8</v>
      </c>
      <c r="AE6881" s="2" t="s">
        <v>424</v>
      </c>
      <c r="AF6881" s="2" t="s">
        <v>17397</v>
      </c>
      <c r="AG6881" s="2" t="s">
        <v>2998</v>
      </c>
      <c r="AH6881" s="2" t="s">
        <v>17400</v>
      </c>
    </row>
    <row r="6882" spans="24:34" x14ac:dyDescent="0.4">
      <c r="X6882" s="2" t="s">
        <v>12360</v>
      </c>
      <c r="Y6882" s="2">
        <v>1984</v>
      </c>
      <c r="Z6882" s="2">
        <v>4724.5</v>
      </c>
      <c r="AA6882" s="2">
        <v>137</v>
      </c>
      <c r="AB6882" s="2">
        <v>5</v>
      </c>
      <c r="AC6882" s="2">
        <v>2062.1999999999998</v>
      </c>
      <c r="AE6882" s="2" t="s">
        <v>12356</v>
      </c>
      <c r="AF6882" s="2" t="s">
        <v>17403</v>
      </c>
      <c r="AG6882" s="2" t="s">
        <v>2998</v>
      </c>
      <c r="AH6882" s="2" t="s">
        <v>17400</v>
      </c>
    </row>
    <row r="6883" spans="24:34" x14ac:dyDescent="0.4">
      <c r="X6883" s="2" t="s">
        <v>12361</v>
      </c>
      <c r="Y6883" s="2">
        <v>1982</v>
      </c>
      <c r="Z6883" s="2">
        <v>4724.5</v>
      </c>
      <c r="AA6883" s="2">
        <v>151</v>
      </c>
      <c r="AB6883" s="2">
        <v>5</v>
      </c>
      <c r="AC6883" s="2">
        <v>3483.2</v>
      </c>
      <c r="AE6883" s="2" t="s">
        <v>12357</v>
      </c>
      <c r="AF6883" s="2" t="s">
        <v>17390</v>
      </c>
      <c r="AG6883" s="2" t="s">
        <v>2998</v>
      </c>
      <c r="AH6883" s="2" t="s">
        <v>17088</v>
      </c>
    </row>
    <row r="6884" spans="24:34" x14ac:dyDescent="0.4">
      <c r="X6884" s="2" t="s">
        <v>423</v>
      </c>
      <c r="Y6884" s="2">
        <v>1981</v>
      </c>
      <c r="Z6884" s="2">
        <v>4717.8999999999996</v>
      </c>
      <c r="AA6884" s="2">
        <v>143</v>
      </c>
      <c r="AB6884" s="2">
        <v>5</v>
      </c>
      <c r="AC6884" s="2">
        <v>3467.6</v>
      </c>
      <c r="AE6884" s="2" t="s">
        <v>12358</v>
      </c>
      <c r="AF6884" s="2" t="s">
        <v>17390</v>
      </c>
      <c r="AG6884" s="2" t="s">
        <v>2998</v>
      </c>
      <c r="AH6884" s="2" t="s">
        <v>17393</v>
      </c>
    </row>
    <row r="6885" spans="24:34" x14ac:dyDescent="0.4">
      <c r="X6885" s="2" t="s">
        <v>12364</v>
      </c>
      <c r="Y6885" s="2">
        <v>1988</v>
      </c>
      <c r="Z6885" s="2">
        <v>4600</v>
      </c>
      <c r="AA6885" s="2">
        <v>195</v>
      </c>
      <c r="AB6885" s="2">
        <v>5</v>
      </c>
      <c r="AC6885" s="2">
        <v>3986.5</v>
      </c>
      <c r="AE6885" s="2" t="s">
        <v>2145</v>
      </c>
      <c r="AF6885" s="2" t="s">
        <v>17397</v>
      </c>
      <c r="AG6885" s="2" t="s">
        <v>2998</v>
      </c>
      <c r="AH6885" s="2" t="s">
        <v>17398</v>
      </c>
    </row>
    <row r="6886" spans="24:34" x14ac:dyDescent="0.4">
      <c r="X6886" s="2" t="s">
        <v>12365</v>
      </c>
      <c r="Y6886" s="2">
        <v>1976</v>
      </c>
      <c r="Z6886" s="2">
        <v>956.6</v>
      </c>
      <c r="AA6886" s="2">
        <v>30</v>
      </c>
      <c r="AB6886" s="2">
        <v>3</v>
      </c>
      <c r="AC6886" s="2">
        <v>587.6</v>
      </c>
      <c r="AE6886" s="2" t="s">
        <v>12360</v>
      </c>
      <c r="AF6886" s="2" t="s">
        <v>17397</v>
      </c>
      <c r="AG6886" s="2" t="s">
        <v>2998</v>
      </c>
      <c r="AH6886" s="2" t="s">
        <v>17413</v>
      </c>
    </row>
    <row r="6887" spans="24:34" x14ac:dyDescent="0.4">
      <c r="X6887" s="2" t="s">
        <v>12366</v>
      </c>
      <c r="Y6887" s="2">
        <v>1978</v>
      </c>
      <c r="Z6887" s="2">
        <v>4218</v>
      </c>
      <c r="AA6887" s="2">
        <v>200</v>
      </c>
      <c r="AB6887" s="2">
        <v>5</v>
      </c>
      <c r="AC6887" s="2">
        <v>4153</v>
      </c>
      <c r="AE6887" s="2" t="s">
        <v>12361</v>
      </c>
      <c r="AF6887" s="2" t="s">
        <v>17397</v>
      </c>
      <c r="AG6887" s="2" t="s">
        <v>2998</v>
      </c>
      <c r="AH6887" s="2" t="s">
        <v>17413</v>
      </c>
    </row>
    <row r="6888" spans="24:34" x14ac:dyDescent="0.4">
      <c r="X6888" s="2" t="s">
        <v>12367</v>
      </c>
      <c r="Y6888" s="2">
        <v>1938</v>
      </c>
      <c r="Z6888" s="2">
        <v>384.8</v>
      </c>
      <c r="AA6888" s="2">
        <v>19</v>
      </c>
      <c r="AB6888" s="2">
        <v>2</v>
      </c>
      <c r="AC6888" s="2">
        <v>384.8</v>
      </c>
      <c r="AE6888" s="2" t="s">
        <v>423</v>
      </c>
      <c r="AF6888" s="2" t="s">
        <v>17397</v>
      </c>
      <c r="AG6888" s="2" t="s">
        <v>2998</v>
      </c>
      <c r="AH6888" s="2" t="s">
        <v>17413</v>
      </c>
    </row>
    <row r="6889" spans="24:34" x14ac:dyDescent="0.4">
      <c r="X6889" s="2" t="s">
        <v>12368</v>
      </c>
      <c r="Y6889" s="2">
        <v>1958</v>
      </c>
      <c r="Z6889" s="2">
        <v>310.39999999999998</v>
      </c>
      <c r="AA6889" s="2">
        <v>15</v>
      </c>
      <c r="AB6889" s="2">
        <v>2</v>
      </c>
      <c r="AC6889" s="2">
        <v>310.39999999999998</v>
      </c>
      <c r="AE6889" s="2" t="s">
        <v>12364</v>
      </c>
      <c r="AF6889" s="2" t="s">
        <v>17390</v>
      </c>
      <c r="AG6889" s="2" t="s">
        <v>2998</v>
      </c>
      <c r="AH6889" s="2" t="s">
        <v>17413</v>
      </c>
    </row>
    <row r="6890" spans="24:34" x14ac:dyDescent="0.4">
      <c r="X6890" s="2" t="s">
        <v>12369</v>
      </c>
      <c r="Y6890" s="2">
        <v>1958</v>
      </c>
      <c r="Z6890" s="2">
        <v>313.5</v>
      </c>
      <c r="AA6890" s="2">
        <v>10</v>
      </c>
      <c r="AB6890" s="2">
        <v>2</v>
      </c>
      <c r="AC6890" s="2">
        <v>299.89999999999998</v>
      </c>
      <c r="AE6890" s="2" t="s">
        <v>12365</v>
      </c>
      <c r="AF6890" s="2" t="s">
        <v>17390</v>
      </c>
      <c r="AG6890" s="2" t="s">
        <v>2998</v>
      </c>
      <c r="AH6890" s="2" t="s">
        <v>17088</v>
      </c>
    </row>
    <row r="6891" spans="24:34" x14ac:dyDescent="0.4">
      <c r="X6891" s="2" t="s">
        <v>12370</v>
      </c>
      <c r="Y6891" s="2">
        <v>1958</v>
      </c>
      <c r="Z6891" s="2">
        <v>307.3</v>
      </c>
      <c r="AA6891" s="2">
        <v>14</v>
      </c>
      <c r="AB6891" s="2">
        <v>2</v>
      </c>
      <c r="AC6891" s="2">
        <v>307.3</v>
      </c>
      <c r="AE6891" s="2" t="s">
        <v>12366</v>
      </c>
      <c r="AF6891" s="2" t="s">
        <v>17390</v>
      </c>
      <c r="AG6891" s="2" t="s">
        <v>2998</v>
      </c>
      <c r="AH6891" s="2" t="s">
        <v>17086</v>
      </c>
    </row>
    <row r="6892" spans="24:34" x14ac:dyDescent="0.4">
      <c r="X6892" s="2" t="s">
        <v>12371</v>
      </c>
      <c r="Y6892" s="2">
        <v>1958</v>
      </c>
      <c r="Z6892" s="2">
        <v>301.3</v>
      </c>
      <c r="AA6892" s="2">
        <v>15</v>
      </c>
      <c r="AB6892" s="2">
        <v>2</v>
      </c>
      <c r="AC6892" s="2">
        <v>301.3</v>
      </c>
      <c r="AE6892" s="2" t="s">
        <v>12367</v>
      </c>
      <c r="AF6892" s="2" t="s">
        <v>17407</v>
      </c>
      <c r="AG6892" s="2" t="s">
        <v>2998</v>
      </c>
      <c r="AH6892" s="2" t="s">
        <v>17086</v>
      </c>
    </row>
    <row r="6893" spans="24:34" x14ac:dyDescent="0.4">
      <c r="X6893" s="2" t="s">
        <v>12373</v>
      </c>
      <c r="Y6893" s="2">
        <v>1976</v>
      </c>
      <c r="Z6893" s="2">
        <v>3785.7</v>
      </c>
      <c r="AA6893" s="2">
        <v>130</v>
      </c>
      <c r="AB6893" s="2">
        <v>5</v>
      </c>
      <c r="AC6893" s="2">
        <v>3513</v>
      </c>
      <c r="AE6893" s="2" t="s">
        <v>12368</v>
      </c>
      <c r="AF6893" s="2" t="s">
        <v>17390</v>
      </c>
      <c r="AG6893" s="2" t="s">
        <v>2998</v>
      </c>
      <c r="AH6893" s="2" t="s">
        <v>17086</v>
      </c>
    </row>
    <row r="6894" spans="24:34" x14ac:dyDescent="0.4">
      <c r="X6894" s="2" t="s">
        <v>12374</v>
      </c>
      <c r="Y6894" s="2">
        <v>1970</v>
      </c>
      <c r="Z6894" s="2">
        <v>6594.9</v>
      </c>
      <c r="AA6894" s="2">
        <v>190</v>
      </c>
      <c r="AB6894" s="2">
        <v>5</v>
      </c>
      <c r="AC6894" s="2">
        <v>6079.2</v>
      </c>
      <c r="AE6894" s="2" t="s">
        <v>12369</v>
      </c>
      <c r="AF6894" s="2" t="s">
        <v>17390</v>
      </c>
      <c r="AG6894" s="2" t="s">
        <v>2998</v>
      </c>
      <c r="AH6894" s="2" t="s">
        <v>17086</v>
      </c>
    </row>
    <row r="6895" spans="24:34" x14ac:dyDescent="0.4">
      <c r="X6895" s="2" t="s">
        <v>12376</v>
      </c>
      <c r="Y6895" s="2">
        <v>1967</v>
      </c>
      <c r="Z6895" s="2">
        <v>3413.2</v>
      </c>
      <c r="AA6895" s="2">
        <v>163</v>
      </c>
      <c r="AB6895" s="2">
        <v>5</v>
      </c>
      <c r="AC6895" s="2">
        <v>3136.1</v>
      </c>
      <c r="AE6895" s="2" t="s">
        <v>12370</v>
      </c>
      <c r="AF6895" s="2" t="s">
        <v>17390</v>
      </c>
      <c r="AG6895" s="2" t="s">
        <v>2998</v>
      </c>
      <c r="AH6895" s="2" t="s">
        <v>17086</v>
      </c>
    </row>
    <row r="6896" spans="24:34" x14ac:dyDescent="0.4">
      <c r="X6896" s="2" t="s">
        <v>12378</v>
      </c>
      <c r="Y6896" s="2">
        <v>1938</v>
      </c>
      <c r="Z6896" s="2">
        <v>458.1</v>
      </c>
      <c r="AA6896" s="2">
        <v>23</v>
      </c>
      <c r="AB6896" s="2">
        <v>2</v>
      </c>
      <c r="AC6896" s="2">
        <v>438.1</v>
      </c>
      <c r="AE6896" s="2" t="s">
        <v>12371</v>
      </c>
      <c r="AF6896" s="2" t="s">
        <v>17390</v>
      </c>
      <c r="AG6896" s="2" t="s">
        <v>2998</v>
      </c>
      <c r="AH6896" s="2" t="s">
        <v>17086</v>
      </c>
    </row>
    <row r="6897" spans="24:34" x14ac:dyDescent="0.4">
      <c r="X6897" s="2" t="s">
        <v>12379</v>
      </c>
      <c r="Y6897" s="2">
        <v>1970</v>
      </c>
      <c r="Z6897" s="2">
        <v>1248</v>
      </c>
      <c r="AA6897" s="2">
        <v>124</v>
      </c>
      <c r="AB6897" s="2">
        <v>5</v>
      </c>
      <c r="AC6897" s="2">
        <v>1248</v>
      </c>
      <c r="AE6897" s="2" t="s">
        <v>12373</v>
      </c>
      <c r="AF6897" s="2" t="s">
        <v>17390</v>
      </c>
      <c r="AG6897" s="2" t="s">
        <v>2998</v>
      </c>
      <c r="AH6897" s="2" t="s">
        <v>17393</v>
      </c>
    </row>
    <row r="6898" spans="24:34" x14ac:dyDescent="0.4">
      <c r="X6898" s="2" t="s">
        <v>425</v>
      </c>
      <c r="Y6898" s="2">
        <v>1938</v>
      </c>
      <c r="Z6898" s="2">
        <v>383.6</v>
      </c>
      <c r="AA6898" s="2">
        <v>24</v>
      </c>
      <c r="AB6898" s="2">
        <v>2</v>
      </c>
      <c r="AC6898" s="2">
        <v>383.6</v>
      </c>
      <c r="AE6898" s="2" t="s">
        <v>12374</v>
      </c>
      <c r="AF6898" s="2" t="s">
        <v>17390</v>
      </c>
      <c r="AG6898" s="2" t="s">
        <v>2998</v>
      </c>
      <c r="AH6898" s="2" t="s">
        <v>17392</v>
      </c>
    </row>
    <row r="6899" spans="24:34" x14ac:dyDescent="0.4">
      <c r="X6899" s="2" t="s">
        <v>12380</v>
      </c>
      <c r="Y6899" s="2">
        <v>1970</v>
      </c>
      <c r="Z6899" s="2">
        <v>7397.3</v>
      </c>
      <c r="AA6899" s="2">
        <v>244</v>
      </c>
      <c r="AB6899" s="2">
        <v>5</v>
      </c>
      <c r="AC6899" s="2">
        <v>5921.8</v>
      </c>
      <c r="AE6899" s="2" t="s">
        <v>12376</v>
      </c>
      <c r="AF6899" s="2" t="s">
        <v>17390</v>
      </c>
      <c r="AG6899" s="2" t="s">
        <v>2998</v>
      </c>
      <c r="AH6899" s="2" t="s">
        <v>17393</v>
      </c>
    </row>
    <row r="6900" spans="24:34" x14ac:dyDescent="0.4">
      <c r="X6900" s="2" t="s">
        <v>12381</v>
      </c>
      <c r="Y6900" s="2">
        <v>1975</v>
      </c>
      <c r="Z6900" s="2">
        <v>5927.4</v>
      </c>
      <c r="AA6900" s="2">
        <v>150</v>
      </c>
      <c r="AB6900" s="2">
        <v>5</v>
      </c>
      <c r="AC6900" s="2">
        <v>4500.5</v>
      </c>
      <c r="AE6900" s="2" t="s">
        <v>12378</v>
      </c>
      <c r="AF6900" s="2" t="s">
        <v>17407</v>
      </c>
      <c r="AG6900" s="2" t="s">
        <v>2998</v>
      </c>
      <c r="AH6900" s="2" t="s">
        <v>17088</v>
      </c>
    </row>
    <row r="6901" spans="24:34" x14ac:dyDescent="0.4">
      <c r="X6901" s="2" t="s">
        <v>12382</v>
      </c>
      <c r="Y6901" s="2">
        <v>1973</v>
      </c>
      <c r="Z6901" s="2">
        <v>5955.9</v>
      </c>
      <c r="AA6901" s="2">
        <v>174</v>
      </c>
      <c r="AB6901" s="2">
        <v>5</v>
      </c>
      <c r="AC6901" s="2">
        <v>4517.41</v>
      </c>
      <c r="AE6901" s="2" t="s">
        <v>12379</v>
      </c>
      <c r="AF6901" s="2" t="s">
        <v>17390</v>
      </c>
      <c r="AG6901" s="2" t="s">
        <v>2998</v>
      </c>
      <c r="AH6901" s="2" t="s">
        <v>17086</v>
      </c>
    </row>
    <row r="6902" spans="24:34" x14ac:dyDescent="0.4">
      <c r="X6902" s="2" t="s">
        <v>12383</v>
      </c>
      <c r="Y6902" s="2">
        <v>1973</v>
      </c>
      <c r="Z6902" s="2">
        <v>4694</v>
      </c>
      <c r="AA6902" s="2">
        <v>146</v>
      </c>
      <c r="AB6902" s="2">
        <v>5</v>
      </c>
      <c r="AC6902" s="2">
        <v>3631.29</v>
      </c>
      <c r="AE6902" s="2" t="s">
        <v>425</v>
      </c>
      <c r="AF6902" s="2" t="s">
        <v>17407</v>
      </c>
      <c r="AG6902" s="2" t="s">
        <v>2998</v>
      </c>
      <c r="AH6902" s="2" t="s">
        <v>17086</v>
      </c>
    </row>
    <row r="6903" spans="24:34" x14ac:dyDescent="0.4">
      <c r="X6903" s="2" t="s">
        <v>12384</v>
      </c>
      <c r="Y6903" s="2">
        <v>1974</v>
      </c>
      <c r="Z6903" s="2">
        <v>6607.3</v>
      </c>
      <c r="AA6903" s="2">
        <v>144</v>
      </c>
      <c r="AB6903" s="2">
        <v>5</v>
      </c>
      <c r="AC6903" s="2">
        <v>5858.6</v>
      </c>
      <c r="AE6903" s="2" t="s">
        <v>12380</v>
      </c>
      <c r="AF6903" s="2" t="s">
        <v>17390</v>
      </c>
      <c r="AG6903" s="2" t="s">
        <v>2998</v>
      </c>
      <c r="AH6903" s="2" t="s">
        <v>17392</v>
      </c>
    </row>
    <row r="6904" spans="24:34" x14ac:dyDescent="0.4">
      <c r="X6904" s="2" t="s">
        <v>12385</v>
      </c>
      <c r="Y6904" s="2">
        <v>1968</v>
      </c>
      <c r="Z6904" s="2">
        <v>5731</v>
      </c>
      <c r="AA6904" s="2">
        <v>163</v>
      </c>
      <c r="AB6904" s="2">
        <v>5</v>
      </c>
      <c r="AC6904" s="2">
        <v>4533</v>
      </c>
      <c r="AE6904" s="2" t="s">
        <v>12381</v>
      </c>
      <c r="AF6904" s="2" t="s">
        <v>17390</v>
      </c>
      <c r="AG6904" s="2" t="s">
        <v>2998</v>
      </c>
      <c r="AH6904" s="2" t="s">
        <v>17398</v>
      </c>
    </row>
    <row r="6905" spans="24:34" x14ac:dyDescent="0.4">
      <c r="X6905" s="2" t="s">
        <v>12386</v>
      </c>
      <c r="Y6905" s="2">
        <v>1968</v>
      </c>
      <c r="Z6905" s="2">
        <v>6326.9</v>
      </c>
      <c r="AA6905" s="2">
        <v>181</v>
      </c>
      <c r="AB6905" s="2">
        <v>5</v>
      </c>
      <c r="AC6905" s="2">
        <v>4859</v>
      </c>
      <c r="AE6905" s="2" t="s">
        <v>12382</v>
      </c>
      <c r="AF6905" s="2" t="s">
        <v>17390</v>
      </c>
      <c r="AG6905" s="2" t="s">
        <v>2998</v>
      </c>
      <c r="AH6905" s="2" t="s">
        <v>17398</v>
      </c>
    </row>
    <row r="6906" spans="24:34" x14ac:dyDescent="0.4">
      <c r="X6906" s="2" t="s">
        <v>12387</v>
      </c>
      <c r="Y6906" s="2">
        <v>1977</v>
      </c>
      <c r="Z6906" s="2">
        <v>3510.9</v>
      </c>
      <c r="AA6906" s="2">
        <v>79</v>
      </c>
      <c r="AB6906" s="2">
        <v>5</v>
      </c>
      <c r="AC6906" s="2">
        <v>2621.04</v>
      </c>
      <c r="AE6906" s="2" t="s">
        <v>12383</v>
      </c>
      <c r="AF6906" s="2" t="s">
        <v>17390</v>
      </c>
      <c r="AG6906" s="2" t="s">
        <v>2998</v>
      </c>
      <c r="AH6906" s="2" t="s">
        <v>17393</v>
      </c>
    </row>
    <row r="6907" spans="24:34" x14ac:dyDescent="0.4">
      <c r="X6907" s="2" t="s">
        <v>12388</v>
      </c>
      <c r="Y6907" s="2">
        <v>1964</v>
      </c>
      <c r="Z6907" s="2">
        <v>3223.6</v>
      </c>
      <c r="AA6907" s="2">
        <v>208</v>
      </c>
      <c r="AB6907" s="2">
        <v>5</v>
      </c>
      <c r="AC6907" s="2">
        <v>3223.6</v>
      </c>
      <c r="AE6907" s="2" t="s">
        <v>12384</v>
      </c>
      <c r="AF6907" s="2" t="s">
        <v>17390</v>
      </c>
      <c r="AG6907" s="2" t="s">
        <v>2998</v>
      </c>
      <c r="AH6907" s="2" t="s">
        <v>17398</v>
      </c>
    </row>
    <row r="6908" spans="24:34" x14ac:dyDescent="0.4">
      <c r="X6908" s="2" t="s">
        <v>12389</v>
      </c>
      <c r="Y6908" s="2">
        <v>1966</v>
      </c>
      <c r="Z6908" s="2">
        <v>4042.5</v>
      </c>
      <c r="AA6908" s="2">
        <v>166</v>
      </c>
      <c r="AB6908" s="2">
        <v>5</v>
      </c>
      <c r="AC6908" s="2">
        <v>1673.1</v>
      </c>
      <c r="AE6908" s="2" t="s">
        <v>12385</v>
      </c>
      <c r="AF6908" s="2" t="s">
        <v>17390</v>
      </c>
      <c r="AG6908" s="2" t="s">
        <v>2998</v>
      </c>
      <c r="AH6908" s="2" t="s">
        <v>17398</v>
      </c>
    </row>
    <row r="6909" spans="24:34" x14ac:dyDescent="0.4">
      <c r="X6909" s="2" t="s">
        <v>12390</v>
      </c>
      <c r="Y6909" s="2">
        <v>1977</v>
      </c>
      <c r="Z6909" s="2">
        <v>4468.7</v>
      </c>
      <c r="AA6909" s="2">
        <v>113</v>
      </c>
      <c r="AB6909" s="2">
        <v>5</v>
      </c>
      <c r="AC6909" s="2">
        <v>3739.2</v>
      </c>
      <c r="AE6909" s="2" t="s">
        <v>12386</v>
      </c>
      <c r="AF6909" s="2" t="s">
        <v>17390</v>
      </c>
      <c r="AG6909" s="2" t="s">
        <v>2998</v>
      </c>
      <c r="AH6909" s="2" t="s">
        <v>17398</v>
      </c>
    </row>
    <row r="6910" spans="24:34" x14ac:dyDescent="0.4">
      <c r="X6910" s="2" t="s">
        <v>12392</v>
      </c>
      <c r="Y6910" s="2">
        <v>1975</v>
      </c>
      <c r="Z6910" s="2">
        <v>2303</v>
      </c>
      <c r="AA6910" s="2">
        <v>59</v>
      </c>
      <c r="AB6910" s="2">
        <v>5</v>
      </c>
      <c r="AC6910" s="2">
        <v>1790.3</v>
      </c>
      <c r="AE6910" s="2" t="s">
        <v>12387</v>
      </c>
      <c r="AF6910" s="2" t="s">
        <v>17390</v>
      </c>
      <c r="AG6910" s="2" t="s">
        <v>2998</v>
      </c>
      <c r="AH6910" s="2" t="s">
        <v>17393</v>
      </c>
    </row>
    <row r="6911" spans="24:34" x14ac:dyDescent="0.4">
      <c r="X6911" s="2" t="s">
        <v>12393</v>
      </c>
      <c r="Y6911" s="2">
        <v>1975</v>
      </c>
      <c r="Z6911" s="2">
        <v>5822</v>
      </c>
      <c r="AA6911" s="2">
        <v>167</v>
      </c>
      <c r="AB6911" s="2">
        <v>5</v>
      </c>
      <c r="AC6911" s="2">
        <v>4541</v>
      </c>
      <c r="AE6911" s="2" t="s">
        <v>12388</v>
      </c>
      <c r="AF6911" s="2" t="s">
        <v>17390</v>
      </c>
      <c r="AG6911" s="2" t="s">
        <v>2998</v>
      </c>
      <c r="AH6911" s="2" t="s">
        <v>17393</v>
      </c>
    </row>
    <row r="6912" spans="24:34" x14ac:dyDescent="0.4">
      <c r="X6912" s="2" t="s">
        <v>426</v>
      </c>
      <c r="Y6912" s="2">
        <v>1989</v>
      </c>
      <c r="Z6912" s="2">
        <v>4468.7</v>
      </c>
      <c r="AA6912" s="2">
        <v>229</v>
      </c>
      <c r="AB6912" s="2">
        <v>9</v>
      </c>
      <c r="AC6912" s="2">
        <v>4468.7</v>
      </c>
      <c r="AE6912" s="2" t="s">
        <v>12389</v>
      </c>
      <c r="AF6912" s="2" t="s">
        <v>17390</v>
      </c>
      <c r="AG6912" s="2" t="s">
        <v>2998</v>
      </c>
      <c r="AH6912" s="2" t="s">
        <v>17393</v>
      </c>
    </row>
    <row r="6913" spans="24:34" x14ac:dyDescent="0.4">
      <c r="X6913" s="2" t="s">
        <v>12395</v>
      </c>
      <c r="Y6913" s="2">
        <v>1961</v>
      </c>
      <c r="Z6913" s="2">
        <v>3397.1</v>
      </c>
      <c r="AA6913" s="2">
        <v>95</v>
      </c>
      <c r="AB6913" s="2">
        <v>5</v>
      </c>
      <c r="AC6913" s="2">
        <v>3397.1</v>
      </c>
      <c r="AE6913" s="2" t="s">
        <v>12390</v>
      </c>
      <c r="AF6913" s="2" t="s">
        <v>17390</v>
      </c>
      <c r="AG6913" s="2" t="s">
        <v>2998</v>
      </c>
      <c r="AH6913" s="2" t="s">
        <v>17393</v>
      </c>
    </row>
    <row r="6914" spans="24:34" x14ac:dyDescent="0.4">
      <c r="X6914" s="2" t="s">
        <v>12398</v>
      </c>
      <c r="Y6914" s="2">
        <v>1968</v>
      </c>
      <c r="Z6914" s="2">
        <v>5719</v>
      </c>
      <c r="AA6914" s="2">
        <v>188</v>
      </c>
      <c r="AB6914" s="2">
        <v>5</v>
      </c>
      <c r="AC6914" s="2">
        <v>4539.8999999999996</v>
      </c>
      <c r="AE6914" s="2" t="s">
        <v>12392</v>
      </c>
      <c r="AF6914" s="2" t="s">
        <v>17390</v>
      </c>
      <c r="AG6914" s="2" t="s">
        <v>2998</v>
      </c>
      <c r="AH6914" s="2" t="s">
        <v>17088</v>
      </c>
    </row>
    <row r="6915" spans="24:34" x14ac:dyDescent="0.4">
      <c r="X6915" s="2" t="s">
        <v>12399</v>
      </c>
      <c r="Y6915" s="2">
        <v>1924</v>
      </c>
      <c r="Z6915" s="2">
        <v>219.2</v>
      </c>
      <c r="AA6915" s="2">
        <v>13</v>
      </c>
      <c r="AB6915" s="2">
        <v>2</v>
      </c>
      <c r="AC6915" s="2">
        <v>219.2</v>
      </c>
      <c r="AE6915" s="2" t="s">
        <v>12393</v>
      </c>
      <c r="AF6915" s="2" t="s">
        <v>17390</v>
      </c>
      <c r="AG6915" s="2" t="s">
        <v>2998</v>
      </c>
      <c r="AH6915" s="2" t="s">
        <v>17398</v>
      </c>
    </row>
    <row r="6916" spans="24:34" x14ac:dyDescent="0.4">
      <c r="X6916" s="2" t="s">
        <v>12401</v>
      </c>
      <c r="Y6916" s="2">
        <v>1959</v>
      </c>
      <c r="Z6916" s="2">
        <v>380</v>
      </c>
      <c r="AA6916" s="2">
        <v>13</v>
      </c>
      <c r="AB6916" s="2">
        <v>2</v>
      </c>
      <c r="AC6916" s="2">
        <v>331.7</v>
      </c>
      <c r="AE6916" s="2" t="s">
        <v>426</v>
      </c>
      <c r="AF6916" s="2" t="s">
        <v>17397</v>
      </c>
      <c r="AG6916" s="2" t="s">
        <v>2998</v>
      </c>
      <c r="AH6916" s="2" t="s">
        <v>17400</v>
      </c>
    </row>
    <row r="6917" spans="24:34" x14ac:dyDescent="0.4">
      <c r="X6917" s="2" t="s">
        <v>12402</v>
      </c>
      <c r="Y6917" s="2">
        <v>1928</v>
      </c>
      <c r="Z6917" s="2">
        <v>220.6</v>
      </c>
      <c r="AA6917" s="2">
        <v>19</v>
      </c>
      <c r="AB6917" s="2">
        <v>2</v>
      </c>
      <c r="AC6917" s="2">
        <v>220.6</v>
      </c>
      <c r="AE6917" s="2" t="s">
        <v>12395</v>
      </c>
      <c r="AF6917" s="2" t="s">
        <v>17390</v>
      </c>
      <c r="AG6917" s="2" t="s">
        <v>2998</v>
      </c>
      <c r="AH6917" s="2" t="s">
        <v>17393</v>
      </c>
    </row>
    <row r="6918" spans="24:34" x14ac:dyDescent="0.4">
      <c r="X6918" s="2" t="s">
        <v>12403</v>
      </c>
      <c r="Y6918" s="2">
        <v>1917</v>
      </c>
      <c r="Z6918" s="2">
        <v>311</v>
      </c>
      <c r="AA6918" s="2">
        <v>18</v>
      </c>
      <c r="AB6918" s="2">
        <v>2</v>
      </c>
      <c r="AC6918" s="2">
        <v>311</v>
      </c>
      <c r="AE6918" s="2" t="s">
        <v>12398</v>
      </c>
      <c r="AF6918" s="2" t="s">
        <v>17390</v>
      </c>
      <c r="AG6918" s="2" t="s">
        <v>2998</v>
      </c>
      <c r="AH6918" s="2" t="s">
        <v>17398</v>
      </c>
    </row>
    <row r="6919" spans="24:34" x14ac:dyDescent="0.4">
      <c r="X6919" s="2" t="s">
        <v>12404</v>
      </c>
      <c r="Y6919" s="2">
        <v>1965</v>
      </c>
      <c r="Z6919" s="2">
        <v>4151.3999999999996</v>
      </c>
      <c r="AA6919" s="2">
        <v>115</v>
      </c>
      <c r="AB6919" s="2">
        <v>5</v>
      </c>
      <c r="AC6919" s="2">
        <v>3208.9</v>
      </c>
      <c r="AE6919" s="2" t="s">
        <v>12399</v>
      </c>
      <c r="AF6919" s="2" t="s">
        <v>17407</v>
      </c>
      <c r="AG6919" s="2" t="s">
        <v>2998</v>
      </c>
      <c r="AH6919" s="2" t="s">
        <v>17088</v>
      </c>
    </row>
    <row r="6920" spans="24:34" x14ac:dyDescent="0.4">
      <c r="X6920" s="2" t="s">
        <v>12405</v>
      </c>
      <c r="Y6920" s="2">
        <v>1982</v>
      </c>
      <c r="Z6920" s="2">
        <v>5306.2</v>
      </c>
      <c r="AA6920" s="2">
        <v>289</v>
      </c>
      <c r="AB6920" s="2">
        <v>16</v>
      </c>
      <c r="AC6920" s="2">
        <v>5306.2</v>
      </c>
      <c r="AE6920" s="2" t="s">
        <v>12401</v>
      </c>
      <c r="AF6920" s="2" t="s">
        <v>17390</v>
      </c>
      <c r="AG6920" s="2" t="s">
        <v>2998</v>
      </c>
      <c r="AH6920" s="2" t="s">
        <v>17086</v>
      </c>
    </row>
    <row r="6921" spans="24:34" x14ac:dyDescent="0.4">
      <c r="X6921" s="2" t="s">
        <v>2146</v>
      </c>
      <c r="Y6921" s="2">
        <v>1979</v>
      </c>
      <c r="Z6921" s="2">
        <v>6596.6</v>
      </c>
      <c r="AA6921" s="2">
        <v>211</v>
      </c>
      <c r="AB6921" s="2">
        <v>9</v>
      </c>
      <c r="AC6921" s="2">
        <v>5833.2</v>
      </c>
      <c r="AE6921" s="2" t="s">
        <v>12402</v>
      </c>
      <c r="AF6921" s="2" t="s">
        <v>17407</v>
      </c>
      <c r="AG6921" s="2" t="s">
        <v>2998</v>
      </c>
      <c r="AH6921" s="2" t="s">
        <v>17088</v>
      </c>
    </row>
    <row r="6922" spans="24:34" x14ac:dyDescent="0.4">
      <c r="X6922" s="2" t="s">
        <v>12406</v>
      </c>
      <c r="Y6922" s="2">
        <v>1984</v>
      </c>
      <c r="Z6922" s="2">
        <v>9651.1</v>
      </c>
      <c r="AA6922" s="2">
        <v>199</v>
      </c>
      <c r="AB6922" s="2">
        <v>16</v>
      </c>
      <c r="AC6922" s="2">
        <v>5326.2</v>
      </c>
      <c r="AE6922" s="2" t="s">
        <v>12403</v>
      </c>
      <c r="AF6922" s="2" t="s">
        <v>17407</v>
      </c>
      <c r="AG6922" s="2" t="s">
        <v>2998</v>
      </c>
      <c r="AH6922" s="2" t="s">
        <v>17086</v>
      </c>
    </row>
    <row r="6923" spans="24:34" x14ac:dyDescent="0.4">
      <c r="X6923" s="2" t="s">
        <v>2147</v>
      </c>
      <c r="Y6923" s="2">
        <v>2006</v>
      </c>
      <c r="Z6923" s="2">
        <v>8359.7000000000007</v>
      </c>
      <c r="AA6923" s="2">
        <v>71</v>
      </c>
      <c r="AB6923" s="2">
        <v>10</v>
      </c>
      <c r="AC6923" s="2">
        <v>5997.6</v>
      </c>
      <c r="AE6923" s="2" t="s">
        <v>12404</v>
      </c>
      <c r="AF6923" s="2" t="s">
        <v>17390</v>
      </c>
      <c r="AG6923" s="2" t="s">
        <v>2998</v>
      </c>
      <c r="AH6923" s="2" t="s">
        <v>17393</v>
      </c>
    </row>
    <row r="6924" spans="24:34" x14ac:dyDescent="0.4">
      <c r="X6924" s="2" t="s">
        <v>2148</v>
      </c>
      <c r="Y6924" s="2">
        <v>1955</v>
      </c>
      <c r="Z6924" s="2">
        <v>2011.1</v>
      </c>
      <c r="AA6924" s="2">
        <v>35</v>
      </c>
      <c r="AB6924" s="2">
        <v>3</v>
      </c>
      <c r="AC6924" s="2">
        <v>1854.6</v>
      </c>
      <c r="AE6924" s="2" t="s">
        <v>12405</v>
      </c>
      <c r="AF6924" s="2" t="s">
        <v>17397</v>
      </c>
      <c r="AG6924" s="2" t="s">
        <v>2998</v>
      </c>
      <c r="AH6924" s="2" t="s">
        <v>17086</v>
      </c>
    </row>
    <row r="6925" spans="24:34" x14ac:dyDescent="0.4">
      <c r="X6925" s="2" t="s">
        <v>12407</v>
      </c>
      <c r="Y6925" s="2">
        <v>1979</v>
      </c>
      <c r="Z6925" s="2">
        <v>6038.8</v>
      </c>
      <c r="AA6925" s="2">
        <v>139</v>
      </c>
      <c r="AB6925" s="2">
        <v>5</v>
      </c>
      <c r="AC6925" s="2">
        <v>4535.3999999999996</v>
      </c>
      <c r="AE6925" s="2" t="s">
        <v>2146</v>
      </c>
      <c r="AF6925" s="2" t="s">
        <v>17397</v>
      </c>
      <c r="AG6925" s="2" t="s">
        <v>17752</v>
      </c>
      <c r="AH6925" s="2" t="s">
        <v>17400</v>
      </c>
    </row>
    <row r="6926" spans="24:34" x14ac:dyDescent="0.4">
      <c r="X6926" s="2" t="s">
        <v>12409</v>
      </c>
      <c r="Y6926" s="2">
        <v>1958</v>
      </c>
      <c r="Z6926" s="2">
        <v>2309.8000000000002</v>
      </c>
      <c r="AA6926" s="2">
        <v>37</v>
      </c>
      <c r="AB6926" s="2">
        <v>3</v>
      </c>
      <c r="AC6926" s="2">
        <v>2122.1999999999998</v>
      </c>
      <c r="AE6926" s="2" t="s">
        <v>12406</v>
      </c>
      <c r="AF6926" s="2" t="s">
        <v>17405</v>
      </c>
      <c r="AG6926" s="2" t="s">
        <v>2998</v>
      </c>
      <c r="AH6926" s="2" t="s">
        <v>17086</v>
      </c>
    </row>
    <row r="6927" spans="24:34" x14ac:dyDescent="0.4">
      <c r="X6927" s="2" t="s">
        <v>12410</v>
      </c>
      <c r="Y6927" s="2">
        <v>1979</v>
      </c>
      <c r="Z6927" s="2">
        <v>6626.1</v>
      </c>
      <c r="AA6927" s="2">
        <v>214</v>
      </c>
      <c r="AB6927" s="2">
        <v>9</v>
      </c>
      <c r="AC6927" s="2">
        <v>5870.1</v>
      </c>
      <c r="AE6927" s="2" t="s">
        <v>2147</v>
      </c>
      <c r="AF6927" s="2" t="s">
        <v>17390</v>
      </c>
      <c r="AG6927" s="2" t="s">
        <v>2998</v>
      </c>
      <c r="AH6927" s="2" t="s">
        <v>17088</v>
      </c>
    </row>
    <row r="6928" spans="24:34" x14ac:dyDescent="0.4">
      <c r="X6928" s="2" t="s">
        <v>12411</v>
      </c>
      <c r="Y6928" s="2">
        <v>1978</v>
      </c>
      <c r="Z6928" s="2">
        <v>5150.8999999999996</v>
      </c>
      <c r="AA6928" s="2">
        <v>193</v>
      </c>
      <c r="AB6928" s="2">
        <v>14</v>
      </c>
      <c r="AC6928" s="2">
        <v>4266</v>
      </c>
      <c r="AE6928" s="2" t="s">
        <v>2148</v>
      </c>
      <c r="AF6928" s="2" t="s">
        <v>17390</v>
      </c>
      <c r="AG6928" s="2" t="s">
        <v>2998</v>
      </c>
      <c r="AH6928" s="2" t="s">
        <v>17400</v>
      </c>
    </row>
    <row r="6929" spans="24:34" x14ac:dyDescent="0.4">
      <c r="X6929" s="2" t="s">
        <v>12412</v>
      </c>
      <c r="Y6929" s="2">
        <v>1979</v>
      </c>
      <c r="Z6929" s="2">
        <v>6552.6</v>
      </c>
      <c r="AA6929" s="2">
        <v>212</v>
      </c>
      <c r="AB6929" s="2">
        <v>9</v>
      </c>
      <c r="AC6929" s="2">
        <v>5833.1</v>
      </c>
      <c r="AE6929" s="2" t="s">
        <v>12407</v>
      </c>
      <c r="AF6929" s="2" t="s">
        <v>17390</v>
      </c>
      <c r="AG6929" s="2" t="s">
        <v>2998</v>
      </c>
      <c r="AH6929" s="2" t="s">
        <v>17398</v>
      </c>
    </row>
    <row r="6930" spans="24:34" x14ac:dyDescent="0.4">
      <c r="X6930" s="2" t="s">
        <v>12414</v>
      </c>
      <c r="Y6930" s="2">
        <v>1929</v>
      </c>
      <c r="Z6930" s="2">
        <v>374.23</v>
      </c>
      <c r="AA6930" s="2">
        <v>31</v>
      </c>
      <c r="AB6930" s="2">
        <v>2</v>
      </c>
      <c r="AC6930" s="2">
        <v>297.89999999999998</v>
      </c>
      <c r="AE6930" s="2" t="s">
        <v>12409</v>
      </c>
      <c r="AF6930" s="2" t="s">
        <v>17390</v>
      </c>
      <c r="AG6930" s="2" t="s">
        <v>17753</v>
      </c>
      <c r="AH6930" s="2" t="s">
        <v>17400</v>
      </c>
    </row>
    <row r="6931" spans="24:34" x14ac:dyDescent="0.4">
      <c r="X6931" s="2" t="s">
        <v>12415</v>
      </c>
      <c r="Y6931" s="2">
        <v>1929</v>
      </c>
      <c r="Z6931" s="2">
        <v>397.3</v>
      </c>
      <c r="AA6931" s="2">
        <v>19</v>
      </c>
      <c r="AB6931" s="2">
        <v>2</v>
      </c>
      <c r="AC6931" s="2">
        <v>397.3</v>
      </c>
      <c r="AE6931" s="2" t="s">
        <v>12410</v>
      </c>
      <c r="AF6931" s="2" t="s">
        <v>17397</v>
      </c>
      <c r="AG6931" s="2" t="s">
        <v>17752</v>
      </c>
      <c r="AH6931" s="2" t="s">
        <v>17400</v>
      </c>
    </row>
    <row r="6932" spans="24:34" x14ac:dyDescent="0.4">
      <c r="X6932" s="2" t="s">
        <v>12417</v>
      </c>
      <c r="Y6932" s="2">
        <v>1960</v>
      </c>
      <c r="Z6932" s="2">
        <v>1016.2</v>
      </c>
      <c r="AA6932" s="2">
        <v>51</v>
      </c>
      <c r="AB6932" s="2">
        <v>3</v>
      </c>
      <c r="AC6932" s="2">
        <v>962.4</v>
      </c>
      <c r="AE6932" s="2" t="s">
        <v>12411</v>
      </c>
      <c r="AF6932" s="2" t="s">
        <v>17397</v>
      </c>
      <c r="AG6932" s="2" t="s">
        <v>2998</v>
      </c>
      <c r="AH6932" s="2" t="s">
        <v>17086</v>
      </c>
    </row>
    <row r="6933" spans="24:34" x14ac:dyDescent="0.4">
      <c r="X6933" s="2" t="s">
        <v>12416</v>
      </c>
      <c r="Y6933" s="2">
        <v>1978</v>
      </c>
      <c r="Z6933" s="2">
        <v>3954.1</v>
      </c>
      <c r="AA6933" s="2">
        <v>114</v>
      </c>
      <c r="AB6933" s="2">
        <v>5</v>
      </c>
      <c r="AC6933" s="2">
        <v>2804.4</v>
      </c>
      <c r="AE6933" s="2" t="s">
        <v>12412</v>
      </c>
      <c r="AF6933" s="2" t="s">
        <v>17397</v>
      </c>
      <c r="AG6933" s="2" t="s">
        <v>17752</v>
      </c>
      <c r="AH6933" s="2" t="s">
        <v>17400</v>
      </c>
    </row>
    <row r="6934" spans="24:34" x14ac:dyDescent="0.4">
      <c r="X6934" s="2" t="s">
        <v>12418</v>
      </c>
      <c r="Y6934" s="2">
        <v>1963</v>
      </c>
      <c r="Z6934" s="2">
        <v>3963</v>
      </c>
      <c r="AA6934" s="2">
        <v>111</v>
      </c>
      <c r="AB6934" s="2">
        <v>5</v>
      </c>
      <c r="AC6934" s="2">
        <v>3205.1</v>
      </c>
      <c r="AE6934" s="2" t="s">
        <v>12414</v>
      </c>
      <c r="AF6934" s="2" t="s">
        <v>17407</v>
      </c>
      <c r="AG6934" s="2" t="s">
        <v>2998</v>
      </c>
      <c r="AH6934" s="2" t="s">
        <v>17088</v>
      </c>
    </row>
    <row r="6935" spans="24:34" x14ac:dyDescent="0.4">
      <c r="X6935" s="2" t="s">
        <v>12419</v>
      </c>
      <c r="Y6935" s="2">
        <v>1993</v>
      </c>
      <c r="Z6935" s="2">
        <v>6471.4</v>
      </c>
      <c r="AA6935" s="2">
        <v>296</v>
      </c>
      <c r="AB6935" s="2">
        <v>9</v>
      </c>
      <c r="AC6935" s="2">
        <v>6471.4</v>
      </c>
      <c r="AE6935" s="2" t="s">
        <v>12415</v>
      </c>
      <c r="AF6935" s="2" t="s">
        <v>17407</v>
      </c>
      <c r="AG6935" s="2" t="s">
        <v>2998</v>
      </c>
      <c r="AH6935" s="2" t="s">
        <v>17088</v>
      </c>
    </row>
    <row r="6936" spans="24:34" x14ac:dyDescent="0.4">
      <c r="X6936" s="2" t="s">
        <v>12420</v>
      </c>
      <c r="Y6936" s="2">
        <v>1986</v>
      </c>
      <c r="Z6936" s="2">
        <v>32986.519999999997</v>
      </c>
      <c r="AA6936" s="2">
        <v>927</v>
      </c>
      <c r="AB6936" s="2">
        <v>9</v>
      </c>
      <c r="AC6936" s="2">
        <v>23065.3</v>
      </c>
      <c r="AE6936" s="2" t="s">
        <v>12416</v>
      </c>
      <c r="AF6936" s="2" t="s">
        <v>17390</v>
      </c>
      <c r="AG6936" s="2" t="s">
        <v>2998</v>
      </c>
      <c r="AH6936" s="2" t="s">
        <v>17393</v>
      </c>
    </row>
    <row r="6937" spans="24:34" x14ac:dyDescent="0.4">
      <c r="X6937" s="2" t="s">
        <v>12422</v>
      </c>
      <c r="Y6937" s="2">
        <v>1953</v>
      </c>
      <c r="Z6937" s="2">
        <v>582.6</v>
      </c>
      <c r="AA6937" s="2">
        <v>25</v>
      </c>
      <c r="AB6937" s="2">
        <v>2</v>
      </c>
      <c r="AC6937" s="2">
        <v>582.6</v>
      </c>
      <c r="AE6937" s="2" t="s">
        <v>12417</v>
      </c>
      <c r="AF6937" s="2" t="s">
        <v>17390</v>
      </c>
      <c r="AG6937" s="2" t="s">
        <v>2998</v>
      </c>
      <c r="AH6937" s="2" t="s">
        <v>17088</v>
      </c>
    </row>
    <row r="6938" spans="24:34" x14ac:dyDescent="0.4">
      <c r="X6938" s="2" t="s">
        <v>12423</v>
      </c>
      <c r="Y6938" s="2">
        <v>1962</v>
      </c>
      <c r="Z6938" s="2">
        <v>324.60000000000002</v>
      </c>
      <c r="AA6938" s="2">
        <v>17</v>
      </c>
      <c r="AB6938" s="2">
        <v>2</v>
      </c>
      <c r="AC6938" s="2">
        <v>324.60000000000002</v>
      </c>
      <c r="AE6938" s="2" t="s">
        <v>12418</v>
      </c>
      <c r="AF6938" s="2" t="s">
        <v>17390</v>
      </c>
      <c r="AG6938" s="2" t="s">
        <v>2998</v>
      </c>
      <c r="AH6938" s="2" t="s">
        <v>17393</v>
      </c>
    </row>
    <row r="6939" spans="24:34" x14ac:dyDescent="0.4">
      <c r="X6939" s="2" t="s">
        <v>445</v>
      </c>
      <c r="Y6939" s="2">
        <v>1962</v>
      </c>
      <c r="Z6939" s="2">
        <v>435.9</v>
      </c>
      <c r="AA6939" s="2">
        <v>21</v>
      </c>
      <c r="AB6939" s="2">
        <v>2</v>
      </c>
      <c r="AC6939" s="2">
        <v>267.89999999999998</v>
      </c>
      <c r="AE6939" s="2" t="s">
        <v>12419</v>
      </c>
      <c r="AF6939" s="2" t="s">
        <v>17390</v>
      </c>
      <c r="AG6939" s="2" t="s">
        <v>2998</v>
      </c>
      <c r="AH6939" s="2" t="s">
        <v>17400</v>
      </c>
    </row>
    <row r="6940" spans="24:34" x14ac:dyDescent="0.4">
      <c r="X6940" s="2" t="s">
        <v>12424</v>
      </c>
      <c r="Y6940" s="2">
        <v>1986</v>
      </c>
      <c r="Z6940" s="2">
        <v>3674.2</v>
      </c>
      <c r="AA6940" s="2">
        <v>123</v>
      </c>
      <c r="AB6940" s="2">
        <v>9</v>
      </c>
      <c r="AC6940" s="2">
        <v>3244.3</v>
      </c>
      <c r="AE6940" s="2" t="s">
        <v>12420</v>
      </c>
      <c r="AF6940" s="2" t="s">
        <v>17390</v>
      </c>
      <c r="AG6940" s="2" t="s">
        <v>2998</v>
      </c>
      <c r="AH6940" s="2" t="s">
        <v>17540</v>
      </c>
    </row>
    <row r="6941" spans="24:34" x14ac:dyDescent="0.4">
      <c r="X6941" s="2" t="s">
        <v>427</v>
      </c>
      <c r="Y6941" s="2">
        <v>1916</v>
      </c>
      <c r="Z6941" s="2">
        <v>356.1</v>
      </c>
      <c r="AA6941" s="2">
        <v>13</v>
      </c>
      <c r="AB6941" s="2">
        <v>2</v>
      </c>
      <c r="AC6941" s="2">
        <v>356.1</v>
      </c>
      <c r="AE6941" s="2" t="s">
        <v>12422</v>
      </c>
      <c r="AF6941" s="2" t="s">
        <v>17390</v>
      </c>
      <c r="AG6941" s="2" t="s">
        <v>2998</v>
      </c>
      <c r="AH6941" s="2" t="s">
        <v>17088</v>
      </c>
    </row>
    <row r="6942" spans="24:34" x14ac:dyDescent="0.4">
      <c r="X6942" s="2" t="s">
        <v>2149</v>
      </c>
      <c r="Y6942" s="2">
        <v>1993</v>
      </c>
      <c r="Z6942" s="2">
        <v>3682.5</v>
      </c>
      <c r="AA6942" s="2">
        <v>81</v>
      </c>
      <c r="AB6942" s="2">
        <v>5</v>
      </c>
      <c r="AC6942" s="2">
        <v>2404.3000000000002</v>
      </c>
      <c r="AE6942" s="2" t="s">
        <v>12423</v>
      </c>
      <c r="AF6942" s="2" t="s">
        <v>17390</v>
      </c>
      <c r="AG6942" s="2" t="s">
        <v>2998</v>
      </c>
      <c r="AH6942" s="2" t="s">
        <v>17086</v>
      </c>
    </row>
    <row r="6943" spans="24:34" x14ac:dyDescent="0.4">
      <c r="X6943" s="2" t="s">
        <v>12425</v>
      </c>
      <c r="Y6943" s="2">
        <v>1963</v>
      </c>
      <c r="Z6943" s="2">
        <v>3129.9</v>
      </c>
      <c r="AA6943" s="2">
        <v>98</v>
      </c>
      <c r="AB6943" s="2">
        <v>5</v>
      </c>
      <c r="AC6943" s="2">
        <v>3129.9</v>
      </c>
      <c r="AE6943" s="2" t="s">
        <v>445</v>
      </c>
      <c r="AF6943" s="2" t="s">
        <v>17390</v>
      </c>
      <c r="AG6943" s="2" t="s">
        <v>2998</v>
      </c>
      <c r="AH6943" s="2" t="s">
        <v>17086</v>
      </c>
    </row>
    <row r="6944" spans="24:34" x14ac:dyDescent="0.4">
      <c r="X6944" s="2" t="s">
        <v>12426</v>
      </c>
      <c r="Y6944" s="2">
        <v>1917</v>
      </c>
      <c r="Z6944" s="2">
        <v>335.5</v>
      </c>
      <c r="AA6944" s="2">
        <v>18</v>
      </c>
      <c r="AB6944" s="2">
        <v>2</v>
      </c>
      <c r="AC6944" s="2">
        <v>334.5</v>
      </c>
      <c r="AE6944" s="2" t="s">
        <v>12424</v>
      </c>
      <c r="AF6944" s="2" t="s">
        <v>17390</v>
      </c>
      <c r="AG6944" s="2" t="s">
        <v>2998</v>
      </c>
      <c r="AH6944" s="2" t="s">
        <v>17086</v>
      </c>
    </row>
    <row r="6945" spans="24:34" x14ac:dyDescent="0.4">
      <c r="X6945" s="2" t="s">
        <v>12427</v>
      </c>
      <c r="Y6945" s="2">
        <v>1965</v>
      </c>
      <c r="Z6945" s="2">
        <v>333.8</v>
      </c>
      <c r="AA6945" s="2">
        <v>14</v>
      </c>
      <c r="AB6945" s="2">
        <v>2</v>
      </c>
      <c r="AC6945" s="2">
        <v>302.2</v>
      </c>
      <c r="AE6945" s="2" t="s">
        <v>427</v>
      </c>
      <c r="AF6945" s="2" t="s">
        <v>17407</v>
      </c>
      <c r="AG6945" s="2" t="s">
        <v>2998</v>
      </c>
      <c r="AH6945" s="2" t="s">
        <v>17086</v>
      </c>
    </row>
    <row r="6946" spans="24:34" x14ac:dyDescent="0.4">
      <c r="X6946" s="2" t="s">
        <v>12429</v>
      </c>
      <c r="Y6946" s="2">
        <v>1962</v>
      </c>
      <c r="Z6946" s="2">
        <v>397.8</v>
      </c>
      <c r="AA6946" s="2">
        <v>21</v>
      </c>
      <c r="AB6946" s="2">
        <v>2</v>
      </c>
      <c r="AC6946" s="2">
        <v>371</v>
      </c>
      <c r="AE6946" s="2" t="s">
        <v>2149</v>
      </c>
      <c r="AF6946" s="2" t="s">
        <v>17390</v>
      </c>
      <c r="AG6946" s="2" t="s">
        <v>2998</v>
      </c>
      <c r="AH6946" s="2" t="s">
        <v>17400</v>
      </c>
    </row>
    <row r="6947" spans="24:34" x14ac:dyDescent="0.4">
      <c r="X6947" s="2" t="s">
        <v>12431</v>
      </c>
      <c r="Y6947" s="2">
        <v>1973</v>
      </c>
      <c r="Z6947" s="2">
        <v>340</v>
      </c>
      <c r="AA6947" s="2">
        <v>18</v>
      </c>
      <c r="AB6947" s="2">
        <v>2</v>
      </c>
      <c r="AC6947" s="2">
        <v>304.5</v>
      </c>
      <c r="AE6947" s="2" t="s">
        <v>12425</v>
      </c>
      <c r="AF6947" s="2" t="s">
        <v>17390</v>
      </c>
      <c r="AG6947" s="2" t="s">
        <v>2998</v>
      </c>
      <c r="AH6947" s="2" t="s">
        <v>17400</v>
      </c>
    </row>
    <row r="6948" spans="24:34" x14ac:dyDescent="0.4">
      <c r="X6948" s="2" t="s">
        <v>12432</v>
      </c>
      <c r="Y6948" s="2">
        <v>1968</v>
      </c>
      <c r="Z6948" s="2">
        <v>323</v>
      </c>
      <c r="AA6948" s="2">
        <v>17</v>
      </c>
      <c r="AB6948" s="2">
        <v>2</v>
      </c>
      <c r="AC6948" s="2">
        <v>300.3</v>
      </c>
      <c r="AE6948" s="2" t="s">
        <v>12426</v>
      </c>
      <c r="AF6948" s="2" t="s">
        <v>17390</v>
      </c>
      <c r="AG6948" s="2" t="s">
        <v>2998</v>
      </c>
      <c r="AH6948" s="2" t="s">
        <v>17086</v>
      </c>
    </row>
    <row r="6949" spans="24:34" x14ac:dyDescent="0.4">
      <c r="X6949" s="2" t="s">
        <v>12433</v>
      </c>
      <c r="Y6949" s="2">
        <v>1970</v>
      </c>
      <c r="Z6949" s="2">
        <v>343.5</v>
      </c>
      <c r="AA6949" s="2">
        <v>20</v>
      </c>
      <c r="AB6949" s="2">
        <v>2</v>
      </c>
      <c r="AC6949" s="2">
        <v>298.5</v>
      </c>
      <c r="AE6949" s="2" t="s">
        <v>12427</v>
      </c>
      <c r="AF6949" s="2" t="s">
        <v>17390</v>
      </c>
      <c r="AG6949" s="2" t="s">
        <v>2998</v>
      </c>
      <c r="AH6949" s="2" t="s">
        <v>17086</v>
      </c>
    </row>
    <row r="6950" spans="24:34" x14ac:dyDescent="0.4">
      <c r="X6950" s="2" t="s">
        <v>12434</v>
      </c>
      <c r="Y6950" s="2">
        <v>1971</v>
      </c>
      <c r="Z6950" s="2">
        <v>340.3</v>
      </c>
      <c r="AA6950" s="2">
        <v>18</v>
      </c>
      <c r="AB6950" s="2">
        <v>2</v>
      </c>
      <c r="AC6950" s="2">
        <v>306.60000000000002</v>
      </c>
      <c r="AE6950" s="2" t="s">
        <v>12429</v>
      </c>
      <c r="AF6950" s="2" t="s">
        <v>17390</v>
      </c>
      <c r="AG6950" s="2" t="s">
        <v>2998</v>
      </c>
      <c r="AH6950" s="2" t="s">
        <v>17088</v>
      </c>
    </row>
    <row r="6951" spans="24:34" x14ac:dyDescent="0.4">
      <c r="X6951" s="2" t="s">
        <v>12435</v>
      </c>
      <c r="Y6951" s="2">
        <v>1971</v>
      </c>
      <c r="Z6951" s="2">
        <v>326.2</v>
      </c>
      <c r="AA6951" s="2">
        <v>21</v>
      </c>
      <c r="AB6951" s="2">
        <v>2</v>
      </c>
      <c r="AC6951" s="2">
        <v>302.39999999999998</v>
      </c>
      <c r="AE6951" s="2" t="s">
        <v>12431</v>
      </c>
      <c r="AF6951" s="2" t="s">
        <v>17390</v>
      </c>
      <c r="AG6951" s="2" t="s">
        <v>2998</v>
      </c>
      <c r="AH6951" s="2" t="s">
        <v>17086</v>
      </c>
    </row>
    <row r="6952" spans="24:34" x14ac:dyDescent="0.4">
      <c r="X6952" s="2" t="s">
        <v>12436</v>
      </c>
      <c r="Y6952" s="2">
        <v>1964</v>
      </c>
      <c r="Z6952" s="2">
        <v>346.8</v>
      </c>
      <c r="AA6952" s="2">
        <v>20</v>
      </c>
      <c r="AB6952" s="2">
        <v>2</v>
      </c>
      <c r="AC6952" s="2">
        <v>315.10000000000002</v>
      </c>
      <c r="AE6952" s="2" t="s">
        <v>12432</v>
      </c>
      <c r="AF6952" s="2" t="s">
        <v>17390</v>
      </c>
      <c r="AG6952" s="2" t="s">
        <v>2998</v>
      </c>
      <c r="AH6952" s="2" t="s">
        <v>17086</v>
      </c>
    </row>
    <row r="6953" spans="24:34" x14ac:dyDescent="0.4">
      <c r="X6953" s="2" t="s">
        <v>12437</v>
      </c>
      <c r="Y6953" s="2">
        <v>1965</v>
      </c>
      <c r="Z6953" s="2">
        <v>342.8</v>
      </c>
      <c r="AA6953" s="2">
        <v>21</v>
      </c>
      <c r="AB6953" s="2">
        <v>2</v>
      </c>
      <c r="AC6953" s="2">
        <v>307.89999999999998</v>
      </c>
      <c r="AE6953" s="2" t="s">
        <v>12433</v>
      </c>
      <c r="AF6953" s="2" t="s">
        <v>17390</v>
      </c>
      <c r="AG6953" s="2" t="s">
        <v>2998</v>
      </c>
      <c r="AH6953" s="2" t="s">
        <v>17086</v>
      </c>
    </row>
    <row r="6954" spans="24:34" x14ac:dyDescent="0.4">
      <c r="X6954" s="2" t="s">
        <v>12438</v>
      </c>
      <c r="Y6954" s="2">
        <v>1981</v>
      </c>
      <c r="Z6954" s="2">
        <v>1519</v>
      </c>
      <c r="AA6954" s="2">
        <v>45</v>
      </c>
      <c r="AB6954" s="2">
        <v>2</v>
      </c>
      <c r="AC6954" s="2">
        <v>987.3</v>
      </c>
      <c r="AE6954" s="2" t="s">
        <v>12434</v>
      </c>
      <c r="AF6954" s="2" t="s">
        <v>17390</v>
      </c>
      <c r="AG6954" s="2" t="s">
        <v>2998</v>
      </c>
      <c r="AH6954" s="2" t="s">
        <v>17086</v>
      </c>
    </row>
    <row r="6955" spans="24:34" x14ac:dyDescent="0.4">
      <c r="X6955" s="2" t="s">
        <v>12439</v>
      </c>
      <c r="Y6955" s="2">
        <v>1977</v>
      </c>
      <c r="Z6955" s="2">
        <v>966.6</v>
      </c>
      <c r="AA6955" s="2">
        <v>45</v>
      </c>
      <c r="AB6955" s="2">
        <v>2</v>
      </c>
      <c r="AC6955" s="2">
        <v>868.3</v>
      </c>
      <c r="AE6955" s="2" t="s">
        <v>12435</v>
      </c>
      <c r="AF6955" s="2" t="s">
        <v>17390</v>
      </c>
      <c r="AG6955" s="2" t="s">
        <v>2998</v>
      </c>
      <c r="AH6955" s="2" t="s">
        <v>17086</v>
      </c>
    </row>
    <row r="6956" spans="24:34" x14ac:dyDescent="0.4">
      <c r="X6956" s="2" t="s">
        <v>12440</v>
      </c>
      <c r="Y6956" s="2">
        <v>1978</v>
      </c>
      <c r="Z6956" s="2">
        <v>964.4</v>
      </c>
      <c r="AA6956" s="2">
        <v>30</v>
      </c>
      <c r="AB6956" s="2">
        <v>2</v>
      </c>
      <c r="AC6956" s="2">
        <v>873</v>
      </c>
      <c r="AE6956" s="2" t="s">
        <v>12436</v>
      </c>
      <c r="AF6956" s="2" t="s">
        <v>17390</v>
      </c>
      <c r="AG6956" s="2" t="s">
        <v>2998</v>
      </c>
      <c r="AH6956" s="2" t="s">
        <v>17086</v>
      </c>
    </row>
    <row r="6957" spans="24:34" x14ac:dyDescent="0.4">
      <c r="X6957" s="2" t="s">
        <v>43</v>
      </c>
      <c r="Y6957" s="2">
        <v>1975</v>
      </c>
      <c r="Z6957" s="2">
        <v>789.4</v>
      </c>
      <c r="AA6957" s="2">
        <v>41</v>
      </c>
      <c r="AB6957" s="2">
        <v>2</v>
      </c>
      <c r="AC6957" s="2">
        <v>729.4</v>
      </c>
      <c r="AE6957" s="2" t="s">
        <v>12437</v>
      </c>
      <c r="AF6957" s="2" t="s">
        <v>17390</v>
      </c>
      <c r="AG6957" s="2" t="s">
        <v>2998</v>
      </c>
      <c r="AH6957" s="2" t="s">
        <v>17086</v>
      </c>
    </row>
    <row r="6958" spans="24:34" x14ac:dyDescent="0.4">
      <c r="X6958" s="2" t="s">
        <v>12441</v>
      </c>
      <c r="Y6958" s="2">
        <v>1985</v>
      </c>
      <c r="Z6958" s="2">
        <v>958.4</v>
      </c>
      <c r="AA6958" s="2">
        <v>63</v>
      </c>
      <c r="AB6958" s="2">
        <v>2</v>
      </c>
      <c r="AC6958" s="2">
        <v>853.2</v>
      </c>
      <c r="AE6958" s="2" t="s">
        <v>12438</v>
      </c>
      <c r="AF6958" s="2" t="s">
        <v>17390</v>
      </c>
      <c r="AG6958" s="2" t="s">
        <v>2998</v>
      </c>
      <c r="AH6958" s="2" t="s">
        <v>17088</v>
      </c>
    </row>
    <row r="6959" spans="24:34" x14ac:dyDescent="0.4">
      <c r="X6959" s="2" t="s">
        <v>12443</v>
      </c>
      <c r="Y6959" s="2">
        <v>1965</v>
      </c>
      <c r="Z6959" s="2">
        <v>427.7</v>
      </c>
      <c r="AA6959" s="2">
        <v>22</v>
      </c>
      <c r="AB6959" s="2">
        <v>2</v>
      </c>
      <c r="AC6959" s="2">
        <v>370.8</v>
      </c>
      <c r="AE6959" s="2" t="s">
        <v>12439</v>
      </c>
      <c r="AF6959" s="2" t="s">
        <v>17390</v>
      </c>
      <c r="AG6959" s="2" t="s">
        <v>2998</v>
      </c>
      <c r="AH6959" s="2" t="s">
        <v>17400</v>
      </c>
    </row>
    <row r="6960" spans="24:34" x14ac:dyDescent="0.4">
      <c r="X6960" s="2" t="s">
        <v>42</v>
      </c>
      <c r="Y6960" s="2">
        <v>1969</v>
      </c>
      <c r="Z6960" s="2">
        <v>388.6</v>
      </c>
      <c r="AA6960" s="2">
        <v>24</v>
      </c>
      <c r="AB6960" s="2">
        <v>2</v>
      </c>
      <c r="AC6960" s="2">
        <v>351.6</v>
      </c>
      <c r="AE6960" s="2" t="s">
        <v>12440</v>
      </c>
      <c r="AF6960" s="2" t="s">
        <v>17390</v>
      </c>
      <c r="AG6960" s="2" t="s">
        <v>2998</v>
      </c>
      <c r="AH6960" s="2" t="s">
        <v>17400</v>
      </c>
    </row>
    <row r="6961" spans="24:34" x14ac:dyDescent="0.4">
      <c r="X6961" s="2" t="s">
        <v>12447</v>
      </c>
      <c r="Y6961" s="2">
        <v>1960</v>
      </c>
      <c r="Z6961" s="2">
        <v>364.2</v>
      </c>
      <c r="AA6961" s="2">
        <v>9</v>
      </c>
      <c r="AB6961" s="2">
        <v>2</v>
      </c>
      <c r="AC6961" s="2">
        <v>330</v>
      </c>
      <c r="AE6961" s="2" t="s">
        <v>43</v>
      </c>
      <c r="AF6961" s="2" t="s">
        <v>17390</v>
      </c>
      <c r="AG6961" s="2" t="s">
        <v>2998</v>
      </c>
      <c r="AH6961" s="2" t="s">
        <v>17088</v>
      </c>
    </row>
    <row r="6962" spans="24:34" x14ac:dyDescent="0.4">
      <c r="X6962" s="2" t="s">
        <v>12448</v>
      </c>
      <c r="Y6962" s="2">
        <v>1960</v>
      </c>
      <c r="Z6962" s="2">
        <v>356.8</v>
      </c>
      <c r="AA6962" s="2">
        <v>11</v>
      </c>
      <c r="AB6962" s="2">
        <v>2</v>
      </c>
      <c r="AC6962" s="2">
        <v>322.3</v>
      </c>
      <c r="AE6962" s="2" t="s">
        <v>12441</v>
      </c>
      <c r="AF6962" s="2" t="s">
        <v>17390</v>
      </c>
      <c r="AG6962" s="2" t="s">
        <v>2998</v>
      </c>
      <c r="AH6962" s="2" t="s">
        <v>17088</v>
      </c>
    </row>
    <row r="6963" spans="24:34" x14ac:dyDescent="0.4">
      <c r="X6963" s="2" t="s">
        <v>12452</v>
      </c>
      <c r="Y6963" s="2">
        <v>1961</v>
      </c>
      <c r="Z6963" s="2">
        <v>614.6</v>
      </c>
      <c r="AA6963" s="2">
        <v>23</v>
      </c>
      <c r="AB6963" s="2">
        <v>2</v>
      </c>
      <c r="AC6963" s="2">
        <v>495.6</v>
      </c>
      <c r="AE6963" s="2" t="s">
        <v>12443</v>
      </c>
      <c r="AF6963" s="2" t="s">
        <v>17390</v>
      </c>
      <c r="AG6963" s="2" t="s">
        <v>2998</v>
      </c>
      <c r="AH6963" s="2" t="s">
        <v>17086</v>
      </c>
    </row>
    <row r="6964" spans="24:34" x14ac:dyDescent="0.4">
      <c r="X6964" s="2" t="s">
        <v>37</v>
      </c>
      <c r="Y6964" s="2">
        <v>2014</v>
      </c>
      <c r="Z6964" s="2">
        <v>1145.9000000000001</v>
      </c>
      <c r="AA6964" s="2">
        <v>70</v>
      </c>
      <c r="AB6964" s="2">
        <v>3</v>
      </c>
      <c r="AC6964" s="2">
        <v>1145.9000000000001</v>
      </c>
      <c r="AE6964" s="2" t="s">
        <v>42</v>
      </c>
      <c r="AF6964" s="2" t="s">
        <v>17390</v>
      </c>
      <c r="AG6964" s="2" t="s">
        <v>2998</v>
      </c>
      <c r="AH6964" s="2" t="s">
        <v>17086</v>
      </c>
    </row>
    <row r="6965" spans="24:34" x14ac:dyDescent="0.4">
      <c r="X6965" s="2" t="s">
        <v>2156</v>
      </c>
      <c r="Y6965" s="2">
        <v>1979</v>
      </c>
      <c r="Z6965" s="2">
        <v>936.4</v>
      </c>
      <c r="AA6965" s="2">
        <v>32</v>
      </c>
      <c r="AB6965" s="2">
        <v>2</v>
      </c>
      <c r="AC6965" s="2">
        <v>839.9</v>
      </c>
      <c r="AE6965" s="2" t="s">
        <v>12447</v>
      </c>
      <c r="AF6965" s="2" t="s">
        <v>17390</v>
      </c>
      <c r="AG6965" s="2" t="s">
        <v>2998</v>
      </c>
      <c r="AH6965" s="2" t="s">
        <v>17086</v>
      </c>
    </row>
    <row r="6966" spans="24:34" x14ac:dyDescent="0.4">
      <c r="X6966" s="2" t="s">
        <v>12454</v>
      </c>
      <c r="Y6966" s="2">
        <v>1984</v>
      </c>
      <c r="Z6966" s="2">
        <v>934.3</v>
      </c>
      <c r="AA6966" s="2">
        <v>45</v>
      </c>
      <c r="AB6966" s="2">
        <v>2</v>
      </c>
      <c r="AC6966" s="2">
        <v>841.1</v>
      </c>
      <c r="AE6966" s="2" t="s">
        <v>12448</v>
      </c>
      <c r="AF6966" s="2" t="s">
        <v>17390</v>
      </c>
      <c r="AG6966" s="2" t="s">
        <v>2998</v>
      </c>
      <c r="AH6966" s="2" t="s">
        <v>17086</v>
      </c>
    </row>
    <row r="6967" spans="24:34" x14ac:dyDescent="0.4">
      <c r="X6967" s="2" t="s">
        <v>12455</v>
      </c>
      <c r="Y6967" s="2">
        <v>1986</v>
      </c>
      <c r="Z6967" s="2">
        <v>3661.3</v>
      </c>
      <c r="AA6967" s="2">
        <v>128</v>
      </c>
      <c r="AB6967" s="2">
        <v>5</v>
      </c>
      <c r="AC6967" s="2">
        <v>3154</v>
      </c>
      <c r="AE6967" s="2" t="s">
        <v>12449</v>
      </c>
      <c r="AF6967" s="2" t="s">
        <v>2998</v>
      </c>
      <c r="AG6967" s="2" t="s">
        <v>2998</v>
      </c>
      <c r="AH6967" s="2" t="s">
        <v>17088</v>
      </c>
    </row>
    <row r="6968" spans="24:34" x14ac:dyDescent="0.4">
      <c r="X6968" s="2" t="s">
        <v>12456</v>
      </c>
      <c r="Y6968" s="2">
        <v>2012</v>
      </c>
      <c r="Z6968" s="2">
        <v>753.8</v>
      </c>
      <c r="AA6968" s="2">
        <v>47</v>
      </c>
      <c r="AB6968" s="2">
        <v>3</v>
      </c>
      <c r="AC6968" s="2">
        <v>634.29999999999995</v>
      </c>
      <c r="AE6968" s="2" t="s">
        <v>12450</v>
      </c>
      <c r="AF6968" s="2" t="s">
        <v>2998</v>
      </c>
      <c r="AG6968" s="2" t="s">
        <v>2998</v>
      </c>
      <c r="AH6968" s="2" t="s">
        <v>17088</v>
      </c>
    </row>
    <row r="6969" spans="24:34" x14ac:dyDescent="0.4">
      <c r="X6969" s="2" t="s">
        <v>12457</v>
      </c>
      <c r="Y6969" s="2">
        <v>1971</v>
      </c>
      <c r="Z6969" s="2">
        <v>1016.5</v>
      </c>
      <c r="AA6969" s="2">
        <v>41</v>
      </c>
      <c r="AB6969" s="2">
        <v>2</v>
      </c>
      <c r="AC6969" s="2">
        <v>926.5</v>
      </c>
      <c r="AE6969" s="2" t="s">
        <v>12451</v>
      </c>
      <c r="AF6969" s="2" t="s">
        <v>2998</v>
      </c>
      <c r="AG6969" s="2" t="s">
        <v>2998</v>
      </c>
      <c r="AH6969" s="2" t="s">
        <v>17088</v>
      </c>
    </row>
    <row r="6970" spans="24:34" x14ac:dyDescent="0.4">
      <c r="X6970" s="2" t="s">
        <v>12459</v>
      </c>
      <c r="Y6970" s="2">
        <v>1988</v>
      </c>
      <c r="Z6970" s="2">
        <v>601.29999999999995</v>
      </c>
      <c r="AA6970" s="2">
        <v>35</v>
      </c>
      <c r="AB6970" s="2">
        <v>2</v>
      </c>
      <c r="AC6970" s="2">
        <v>349.5</v>
      </c>
      <c r="AE6970" s="2" t="s">
        <v>12452</v>
      </c>
      <c r="AF6970" s="2" t="s">
        <v>17407</v>
      </c>
      <c r="AG6970" s="2" t="s">
        <v>2998</v>
      </c>
      <c r="AH6970" s="2" t="s">
        <v>17088</v>
      </c>
    </row>
    <row r="6971" spans="24:34" x14ac:dyDescent="0.4">
      <c r="X6971" s="2" t="s">
        <v>49</v>
      </c>
      <c r="Y6971" s="2">
        <v>1975</v>
      </c>
      <c r="Z6971" s="2">
        <v>1179.4000000000001</v>
      </c>
      <c r="AA6971" s="2">
        <v>62</v>
      </c>
      <c r="AB6971" s="2">
        <v>3</v>
      </c>
      <c r="AC6971" s="2">
        <v>1179.4000000000001</v>
      </c>
      <c r="AE6971" s="2" t="s">
        <v>12453</v>
      </c>
      <c r="AF6971" s="2" t="s">
        <v>2998</v>
      </c>
      <c r="AG6971" s="2" t="s">
        <v>2998</v>
      </c>
      <c r="AH6971" s="2" t="s">
        <v>17088</v>
      </c>
    </row>
    <row r="6972" spans="24:34" x14ac:dyDescent="0.4">
      <c r="X6972" s="2" t="s">
        <v>2157</v>
      </c>
      <c r="Y6972" s="2">
        <v>1954</v>
      </c>
      <c r="Z6972" s="2">
        <v>407.9</v>
      </c>
      <c r="AA6972" s="2">
        <v>21</v>
      </c>
      <c r="AB6972" s="2">
        <v>2</v>
      </c>
      <c r="AC6972" s="2">
        <v>352.3</v>
      </c>
      <c r="AE6972" s="2" t="s">
        <v>37</v>
      </c>
      <c r="AF6972" s="2" t="s">
        <v>17390</v>
      </c>
      <c r="AG6972" s="2" t="s">
        <v>2998</v>
      </c>
      <c r="AH6972" s="2" t="s">
        <v>17088</v>
      </c>
    </row>
    <row r="6973" spans="24:34" x14ac:dyDescent="0.4">
      <c r="X6973" s="2" t="s">
        <v>12460</v>
      </c>
      <c r="Y6973" s="2">
        <v>1954</v>
      </c>
      <c r="Z6973" s="2">
        <v>401.9</v>
      </c>
      <c r="AA6973" s="2">
        <v>21</v>
      </c>
      <c r="AB6973" s="2">
        <v>2</v>
      </c>
      <c r="AC6973" s="2">
        <v>401.9</v>
      </c>
      <c r="AE6973" s="2" t="s">
        <v>2156</v>
      </c>
      <c r="AF6973" s="2" t="s">
        <v>17390</v>
      </c>
      <c r="AG6973" s="2" t="s">
        <v>2998</v>
      </c>
      <c r="AH6973" s="2" t="s">
        <v>17400</v>
      </c>
    </row>
    <row r="6974" spans="24:34" x14ac:dyDescent="0.4">
      <c r="X6974" s="2" t="s">
        <v>12461</v>
      </c>
      <c r="Y6974" s="2">
        <v>1982</v>
      </c>
      <c r="Z6974" s="2">
        <v>950.2</v>
      </c>
      <c r="AA6974" s="2">
        <v>47</v>
      </c>
      <c r="AB6974" s="2">
        <v>2</v>
      </c>
      <c r="AC6974" s="2">
        <v>950.2</v>
      </c>
      <c r="AE6974" s="2" t="s">
        <v>12454</v>
      </c>
      <c r="AF6974" s="2" t="s">
        <v>17390</v>
      </c>
      <c r="AG6974" s="2" t="s">
        <v>2998</v>
      </c>
      <c r="AH6974" s="2" t="s">
        <v>17400</v>
      </c>
    </row>
    <row r="6975" spans="24:34" x14ac:dyDescent="0.4">
      <c r="X6975" s="2" t="s">
        <v>35</v>
      </c>
      <c r="Y6975" s="2">
        <v>1978</v>
      </c>
      <c r="Z6975" s="2">
        <v>942.1</v>
      </c>
      <c r="AA6975" s="2">
        <v>47</v>
      </c>
      <c r="AB6975" s="2">
        <v>2</v>
      </c>
      <c r="AC6975" s="2">
        <v>942.1</v>
      </c>
      <c r="AE6975" s="2" t="s">
        <v>12455</v>
      </c>
      <c r="AF6975" s="2" t="s">
        <v>17397</v>
      </c>
      <c r="AG6975" s="2" t="s">
        <v>2998</v>
      </c>
      <c r="AH6975" s="2" t="s">
        <v>17393</v>
      </c>
    </row>
    <row r="6976" spans="24:34" x14ac:dyDescent="0.4">
      <c r="X6976" s="2" t="s">
        <v>50</v>
      </c>
      <c r="Y6976" s="2">
        <v>1977</v>
      </c>
      <c r="Z6976" s="2">
        <v>1179.8</v>
      </c>
      <c r="AA6976" s="2">
        <v>60</v>
      </c>
      <c r="AB6976" s="2">
        <v>3</v>
      </c>
      <c r="AC6976" s="2">
        <v>1078.5899999999999</v>
      </c>
      <c r="AE6976" s="2" t="s">
        <v>12456</v>
      </c>
      <c r="AF6976" s="2" t="s">
        <v>17521</v>
      </c>
      <c r="AG6976" s="2" t="s">
        <v>2998</v>
      </c>
      <c r="AH6976" s="2" t="s">
        <v>17088</v>
      </c>
    </row>
    <row r="6977" spans="24:34" x14ac:dyDescent="0.4">
      <c r="X6977" s="2" t="s">
        <v>12463</v>
      </c>
      <c r="Y6977" s="2">
        <v>2011</v>
      </c>
      <c r="Z6977" s="2">
        <v>2050.5</v>
      </c>
      <c r="AA6977" s="2">
        <v>79</v>
      </c>
      <c r="AB6977" s="2">
        <v>3</v>
      </c>
      <c r="AC6977" s="2">
        <v>1259.4000000000001</v>
      </c>
      <c r="AE6977" s="2" t="s">
        <v>12457</v>
      </c>
      <c r="AF6977" s="2" t="s">
        <v>17390</v>
      </c>
      <c r="AG6977" s="2" t="s">
        <v>2998</v>
      </c>
      <c r="AH6977" s="2" t="s">
        <v>17400</v>
      </c>
    </row>
    <row r="6978" spans="24:34" x14ac:dyDescent="0.4">
      <c r="X6978" s="2" t="s">
        <v>12464</v>
      </c>
      <c r="Y6978" s="2">
        <v>1969</v>
      </c>
      <c r="Z6978" s="2">
        <v>396.8</v>
      </c>
      <c r="AA6978" s="2">
        <v>15</v>
      </c>
      <c r="AB6978" s="2">
        <v>2</v>
      </c>
      <c r="AC6978" s="2">
        <v>353.8</v>
      </c>
      <c r="AE6978" s="2" t="s">
        <v>12459</v>
      </c>
      <c r="AF6978" s="2" t="s">
        <v>17390</v>
      </c>
      <c r="AG6978" s="2" t="s">
        <v>2998</v>
      </c>
      <c r="AH6978" s="2" t="s">
        <v>17086</v>
      </c>
    </row>
    <row r="6979" spans="24:34" x14ac:dyDescent="0.4">
      <c r="X6979" s="2" t="s">
        <v>12465</v>
      </c>
      <c r="Y6979" s="2">
        <v>1969</v>
      </c>
      <c r="Z6979" s="2">
        <v>388.1</v>
      </c>
      <c r="AA6979" s="2">
        <v>21</v>
      </c>
      <c r="AB6979" s="2">
        <v>2</v>
      </c>
      <c r="AC6979" s="2">
        <v>353.4</v>
      </c>
      <c r="AE6979" s="2" t="s">
        <v>49</v>
      </c>
      <c r="AF6979" s="2" t="s">
        <v>17390</v>
      </c>
      <c r="AG6979" s="2" t="s">
        <v>2998</v>
      </c>
      <c r="AH6979" s="2" t="s">
        <v>17088</v>
      </c>
    </row>
    <row r="6980" spans="24:34" x14ac:dyDescent="0.4">
      <c r="X6980" s="2" t="s">
        <v>12466</v>
      </c>
      <c r="Y6980" s="2">
        <v>1972</v>
      </c>
      <c r="Z6980" s="2">
        <v>388.3</v>
      </c>
      <c r="AA6980" s="2">
        <v>17</v>
      </c>
      <c r="AB6980" s="2">
        <v>2</v>
      </c>
      <c r="AC6980" s="2">
        <v>352.5</v>
      </c>
      <c r="AE6980" s="2" t="s">
        <v>2157</v>
      </c>
      <c r="AF6980" s="2" t="s">
        <v>17390</v>
      </c>
      <c r="AG6980" s="2" t="s">
        <v>2998</v>
      </c>
      <c r="AH6980" s="2" t="s">
        <v>17086</v>
      </c>
    </row>
    <row r="6981" spans="24:34" x14ac:dyDescent="0.4">
      <c r="X6981" s="2" t="s">
        <v>12467</v>
      </c>
      <c r="Y6981" s="2">
        <v>1959</v>
      </c>
      <c r="Z6981" s="2">
        <v>644.08000000000004</v>
      </c>
      <c r="AA6981" s="2">
        <v>35</v>
      </c>
      <c r="AB6981" s="2">
        <v>2</v>
      </c>
      <c r="AC6981" s="2">
        <v>584.02</v>
      </c>
      <c r="AE6981" s="2" t="s">
        <v>12460</v>
      </c>
      <c r="AF6981" s="2" t="s">
        <v>17390</v>
      </c>
      <c r="AG6981" s="2" t="s">
        <v>2998</v>
      </c>
      <c r="AH6981" s="2" t="s">
        <v>17086</v>
      </c>
    </row>
    <row r="6982" spans="24:34" x14ac:dyDescent="0.4">
      <c r="X6982" s="2" t="s">
        <v>2158</v>
      </c>
      <c r="Y6982" s="2">
        <v>1969</v>
      </c>
      <c r="Z6982" s="2">
        <v>960.39</v>
      </c>
      <c r="AA6982" s="2">
        <v>47</v>
      </c>
      <c r="AB6982" s="2">
        <v>2</v>
      </c>
      <c r="AC6982" s="2">
        <v>880.42</v>
      </c>
      <c r="AE6982" s="2" t="s">
        <v>12461</v>
      </c>
      <c r="AF6982" s="2" t="s">
        <v>17390</v>
      </c>
      <c r="AG6982" s="2" t="s">
        <v>2998</v>
      </c>
      <c r="AH6982" s="2" t="s">
        <v>17400</v>
      </c>
    </row>
    <row r="6983" spans="24:34" x14ac:dyDescent="0.4">
      <c r="X6983" s="2" t="s">
        <v>12468</v>
      </c>
      <c r="Y6983" s="2">
        <v>1973</v>
      </c>
      <c r="Z6983" s="2">
        <v>3934.45</v>
      </c>
      <c r="AA6983" s="2">
        <v>164</v>
      </c>
      <c r="AB6983" s="2">
        <v>5</v>
      </c>
      <c r="AC6983" s="2">
        <v>3466.26</v>
      </c>
      <c r="AE6983" s="2" t="s">
        <v>35</v>
      </c>
      <c r="AF6983" s="2" t="s">
        <v>17390</v>
      </c>
      <c r="AG6983" s="2" t="s">
        <v>2998</v>
      </c>
      <c r="AH6983" s="2" t="s">
        <v>17400</v>
      </c>
    </row>
    <row r="6984" spans="24:34" x14ac:dyDescent="0.4">
      <c r="X6984" s="2" t="s">
        <v>12469</v>
      </c>
      <c r="Y6984" s="2">
        <v>1977</v>
      </c>
      <c r="Z6984" s="2">
        <v>4276.13</v>
      </c>
      <c r="AA6984" s="2">
        <v>167</v>
      </c>
      <c r="AB6984" s="2">
        <v>5</v>
      </c>
      <c r="AC6984" s="2">
        <v>3699.95</v>
      </c>
      <c r="AE6984" s="2" t="s">
        <v>50</v>
      </c>
      <c r="AF6984" s="2" t="s">
        <v>17390</v>
      </c>
      <c r="AG6984" s="2" t="s">
        <v>2998</v>
      </c>
      <c r="AH6984" s="2" t="s">
        <v>17088</v>
      </c>
    </row>
    <row r="6985" spans="24:34" x14ac:dyDescent="0.4">
      <c r="X6985" s="2" t="s">
        <v>12470</v>
      </c>
      <c r="Y6985" s="2">
        <v>1979</v>
      </c>
      <c r="Z6985" s="2">
        <v>3980.2</v>
      </c>
      <c r="AA6985" s="2">
        <v>162</v>
      </c>
      <c r="AB6985" s="2">
        <v>5</v>
      </c>
      <c r="AC6985" s="2">
        <v>3434.07</v>
      </c>
      <c r="AE6985" s="2" t="s">
        <v>12463</v>
      </c>
      <c r="AF6985" s="2" t="s">
        <v>17390</v>
      </c>
      <c r="AG6985" s="2" t="s">
        <v>2998</v>
      </c>
      <c r="AH6985" s="2" t="s">
        <v>17088</v>
      </c>
    </row>
    <row r="6986" spans="24:34" x14ac:dyDescent="0.4">
      <c r="X6986" s="2" t="s">
        <v>12471</v>
      </c>
      <c r="Y6986" s="2">
        <v>1989</v>
      </c>
      <c r="Z6986" s="2">
        <v>3939.67</v>
      </c>
      <c r="AA6986" s="2">
        <v>174</v>
      </c>
      <c r="AB6986" s="2">
        <v>5</v>
      </c>
      <c r="AC6986" s="2">
        <v>3398.36</v>
      </c>
      <c r="AE6986" s="2" t="s">
        <v>12464</v>
      </c>
      <c r="AF6986" s="2" t="s">
        <v>17390</v>
      </c>
      <c r="AG6986" s="2" t="s">
        <v>2998</v>
      </c>
      <c r="AH6986" s="2" t="s">
        <v>17086</v>
      </c>
    </row>
    <row r="6987" spans="24:34" x14ac:dyDescent="0.4">
      <c r="X6987" s="2" t="s">
        <v>12472</v>
      </c>
      <c r="Y6987" s="2">
        <v>1959</v>
      </c>
      <c r="Z6987" s="2">
        <v>279.27</v>
      </c>
      <c r="AA6987" s="2">
        <v>13</v>
      </c>
      <c r="AB6987" s="2">
        <v>2</v>
      </c>
      <c r="AC6987" s="2">
        <v>250.23</v>
      </c>
      <c r="AE6987" s="2" t="s">
        <v>12465</v>
      </c>
      <c r="AF6987" s="2" t="s">
        <v>17390</v>
      </c>
      <c r="AG6987" s="2" t="s">
        <v>2998</v>
      </c>
      <c r="AH6987" s="2" t="s">
        <v>17086</v>
      </c>
    </row>
    <row r="6988" spans="24:34" x14ac:dyDescent="0.4">
      <c r="X6988" s="2" t="s">
        <v>12473</v>
      </c>
      <c r="Y6988" s="2">
        <v>1999</v>
      </c>
      <c r="Z6988" s="2">
        <v>484.01</v>
      </c>
      <c r="AA6988" s="2">
        <v>22</v>
      </c>
      <c r="AB6988" s="2">
        <v>2</v>
      </c>
      <c r="AC6988" s="2">
        <v>444.3</v>
      </c>
      <c r="AE6988" s="2" t="s">
        <v>12466</v>
      </c>
      <c r="AF6988" s="2" t="s">
        <v>17390</v>
      </c>
      <c r="AG6988" s="2" t="s">
        <v>2998</v>
      </c>
      <c r="AH6988" s="2" t="s">
        <v>17086</v>
      </c>
    </row>
    <row r="6989" spans="24:34" x14ac:dyDescent="0.4">
      <c r="X6989" s="2" t="s">
        <v>12474</v>
      </c>
      <c r="Y6989" s="2">
        <v>1997</v>
      </c>
      <c r="Z6989" s="2">
        <v>1095.1300000000001</v>
      </c>
      <c r="AA6989" s="2">
        <v>33</v>
      </c>
      <c r="AB6989" s="2">
        <v>2</v>
      </c>
      <c r="AC6989" s="2">
        <v>983.7</v>
      </c>
      <c r="AE6989" s="2" t="s">
        <v>12467</v>
      </c>
      <c r="AF6989" s="2" t="s">
        <v>2998</v>
      </c>
      <c r="AG6989" s="2" t="s">
        <v>2998</v>
      </c>
      <c r="AH6989" s="2" t="s">
        <v>17088</v>
      </c>
    </row>
    <row r="6990" spans="24:34" x14ac:dyDescent="0.4">
      <c r="X6990" s="2" t="s">
        <v>12475</v>
      </c>
      <c r="Y6990" s="2">
        <v>1955</v>
      </c>
      <c r="Z6990" s="2">
        <v>259.51</v>
      </c>
      <c r="AA6990" s="2">
        <v>24</v>
      </c>
      <c r="AB6990" s="2">
        <v>2</v>
      </c>
      <c r="AC6990" s="2">
        <v>234.54</v>
      </c>
      <c r="AE6990" s="2" t="s">
        <v>2158</v>
      </c>
      <c r="AF6990" s="2" t="s">
        <v>2998</v>
      </c>
      <c r="AG6990" s="2" t="s">
        <v>2998</v>
      </c>
      <c r="AH6990" s="2" t="s">
        <v>17400</v>
      </c>
    </row>
    <row r="6991" spans="24:34" x14ac:dyDescent="0.4">
      <c r="X6991" s="2" t="s">
        <v>12476</v>
      </c>
      <c r="Y6991" s="2">
        <v>1972</v>
      </c>
      <c r="Z6991" s="2">
        <v>829.4</v>
      </c>
      <c r="AA6991" s="2">
        <v>42</v>
      </c>
      <c r="AB6991" s="2">
        <v>2</v>
      </c>
      <c r="AC6991" s="2">
        <v>758.4</v>
      </c>
      <c r="AE6991" s="2" t="s">
        <v>12468</v>
      </c>
      <c r="AF6991" s="2" t="s">
        <v>2998</v>
      </c>
      <c r="AG6991" s="2" t="s">
        <v>2998</v>
      </c>
      <c r="AH6991" s="2" t="s">
        <v>17413</v>
      </c>
    </row>
    <row r="6992" spans="24:34" x14ac:dyDescent="0.4">
      <c r="X6992" s="2" t="s">
        <v>12477</v>
      </c>
      <c r="Y6992" s="2">
        <v>1988</v>
      </c>
      <c r="Z6992" s="2">
        <v>266</v>
      </c>
      <c r="AA6992" s="2">
        <v>26</v>
      </c>
      <c r="AB6992" s="2">
        <v>2</v>
      </c>
      <c r="AC6992" s="2">
        <v>245.7</v>
      </c>
      <c r="AE6992" s="2" t="s">
        <v>12469</v>
      </c>
      <c r="AF6992" s="2" t="s">
        <v>2998</v>
      </c>
      <c r="AG6992" s="2" t="s">
        <v>2998</v>
      </c>
      <c r="AH6992" s="2" t="s">
        <v>17413</v>
      </c>
    </row>
    <row r="6993" spans="24:34" x14ac:dyDescent="0.4">
      <c r="X6993" s="2" t="s">
        <v>12479</v>
      </c>
      <c r="Y6993" s="2">
        <v>2011</v>
      </c>
      <c r="Z6993" s="2">
        <v>1572.4</v>
      </c>
      <c r="AA6993" s="2">
        <v>73</v>
      </c>
      <c r="AB6993" s="2">
        <v>3</v>
      </c>
      <c r="AC6993" s="2">
        <v>1255.3</v>
      </c>
      <c r="AE6993" s="2" t="s">
        <v>12470</v>
      </c>
      <c r="AF6993" s="2" t="s">
        <v>2998</v>
      </c>
      <c r="AG6993" s="2" t="s">
        <v>2998</v>
      </c>
      <c r="AH6993" s="2" t="s">
        <v>17413</v>
      </c>
    </row>
    <row r="6994" spans="24:34" x14ac:dyDescent="0.4">
      <c r="X6994" s="2" t="s">
        <v>12480</v>
      </c>
      <c r="Y6994" s="2">
        <v>1983</v>
      </c>
      <c r="Z6994" s="2">
        <v>659.4</v>
      </c>
      <c r="AA6994" s="2">
        <v>22</v>
      </c>
      <c r="AB6994" s="2">
        <v>2</v>
      </c>
      <c r="AC6994" s="2">
        <v>570.1</v>
      </c>
      <c r="AE6994" s="2" t="s">
        <v>12471</v>
      </c>
      <c r="AF6994" s="2" t="s">
        <v>2998</v>
      </c>
      <c r="AG6994" s="2" t="s">
        <v>2998</v>
      </c>
      <c r="AH6994" s="2" t="s">
        <v>17413</v>
      </c>
    </row>
    <row r="6995" spans="24:34" x14ac:dyDescent="0.4">
      <c r="X6995" s="2" t="s">
        <v>12481</v>
      </c>
      <c r="Y6995" s="2">
        <v>1974</v>
      </c>
      <c r="Z6995" s="2">
        <v>797.9</v>
      </c>
      <c r="AA6995" s="2">
        <v>29</v>
      </c>
      <c r="AB6995" s="2">
        <v>2</v>
      </c>
      <c r="AC6995" s="2">
        <v>730.5</v>
      </c>
      <c r="AE6995" s="2" t="s">
        <v>12472</v>
      </c>
      <c r="AF6995" s="2" t="s">
        <v>2998</v>
      </c>
      <c r="AG6995" s="2" t="s">
        <v>2998</v>
      </c>
      <c r="AH6995" s="2" t="s">
        <v>17086</v>
      </c>
    </row>
    <row r="6996" spans="24:34" x14ac:dyDescent="0.4">
      <c r="X6996" s="2" t="s">
        <v>12483</v>
      </c>
      <c r="Y6996" s="2">
        <v>1988</v>
      </c>
      <c r="Z6996" s="2">
        <v>654.70000000000005</v>
      </c>
      <c r="AA6996" s="2">
        <v>22</v>
      </c>
      <c r="AB6996" s="2">
        <v>2</v>
      </c>
      <c r="AC6996" s="2">
        <v>570.70000000000005</v>
      </c>
      <c r="AE6996" s="2" t="s">
        <v>12473</v>
      </c>
      <c r="AF6996" s="2" t="s">
        <v>2998</v>
      </c>
      <c r="AG6996" s="2" t="s">
        <v>2998</v>
      </c>
      <c r="AH6996" s="2" t="s">
        <v>17086</v>
      </c>
    </row>
    <row r="6997" spans="24:34" x14ac:dyDescent="0.4">
      <c r="X6997" s="2" t="s">
        <v>2159</v>
      </c>
      <c r="Y6997" s="2">
        <v>1956</v>
      </c>
      <c r="Z6997" s="2">
        <v>287.39999999999998</v>
      </c>
      <c r="AA6997" s="2">
        <v>16</v>
      </c>
      <c r="AB6997" s="2">
        <v>2</v>
      </c>
      <c r="AC6997" s="2">
        <v>264.7</v>
      </c>
      <c r="AE6997" s="2" t="s">
        <v>12474</v>
      </c>
      <c r="AF6997" s="2" t="s">
        <v>17390</v>
      </c>
      <c r="AG6997" s="2" t="s">
        <v>2998</v>
      </c>
      <c r="AH6997" s="2" t="s">
        <v>17400</v>
      </c>
    </row>
    <row r="6998" spans="24:34" x14ac:dyDescent="0.4">
      <c r="X6998" s="2" t="s">
        <v>12485</v>
      </c>
      <c r="Y6998" s="2">
        <v>1963</v>
      </c>
      <c r="Z6998" s="2">
        <v>688.3</v>
      </c>
      <c r="AA6998" s="2">
        <v>42</v>
      </c>
      <c r="AB6998" s="2">
        <v>2</v>
      </c>
      <c r="AC6998" s="2">
        <v>633.1</v>
      </c>
      <c r="AE6998" s="2" t="s">
        <v>12475</v>
      </c>
      <c r="AF6998" s="2" t="s">
        <v>2998</v>
      </c>
      <c r="AG6998" s="2" t="s">
        <v>2998</v>
      </c>
      <c r="AH6998" s="2" t="s">
        <v>17086</v>
      </c>
    </row>
    <row r="6999" spans="24:34" x14ac:dyDescent="0.4">
      <c r="X6999" s="2" t="s">
        <v>2160</v>
      </c>
      <c r="Y6999" s="2">
        <v>1966</v>
      </c>
      <c r="Z6999" s="2">
        <v>362.7</v>
      </c>
      <c r="AA6999" s="2">
        <v>21</v>
      </c>
      <c r="AB6999" s="2">
        <v>2</v>
      </c>
      <c r="AC6999" s="2">
        <v>338</v>
      </c>
      <c r="AE6999" s="2" t="s">
        <v>12476</v>
      </c>
      <c r="AF6999" s="2" t="s">
        <v>17390</v>
      </c>
      <c r="AG6999" s="2" t="s">
        <v>2998</v>
      </c>
      <c r="AH6999" s="2" t="s">
        <v>17088</v>
      </c>
    </row>
    <row r="7000" spans="24:34" x14ac:dyDescent="0.4">
      <c r="X7000" s="2" t="s">
        <v>12486</v>
      </c>
      <c r="Y7000" s="2">
        <v>1969</v>
      </c>
      <c r="Z7000" s="2">
        <v>799.2</v>
      </c>
      <c r="AA7000" s="2">
        <v>42</v>
      </c>
      <c r="AB7000" s="2">
        <v>2</v>
      </c>
      <c r="AC7000" s="2">
        <v>727.6</v>
      </c>
      <c r="AE7000" s="2" t="s">
        <v>12477</v>
      </c>
      <c r="AF7000" s="2" t="s">
        <v>17390</v>
      </c>
      <c r="AG7000" s="2" t="s">
        <v>2998</v>
      </c>
      <c r="AH7000" s="2" t="s">
        <v>17088</v>
      </c>
    </row>
    <row r="7001" spans="24:34" x14ac:dyDescent="0.4">
      <c r="X7001" s="2" t="s">
        <v>12487</v>
      </c>
      <c r="Y7001" s="2">
        <v>1959</v>
      </c>
      <c r="Z7001" s="2">
        <v>459.8</v>
      </c>
      <c r="AA7001" s="2">
        <v>19</v>
      </c>
      <c r="AB7001" s="2">
        <v>2</v>
      </c>
      <c r="AC7001" s="2">
        <v>411.3</v>
      </c>
      <c r="AE7001" s="2" t="s">
        <v>12479</v>
      </c>
      <c r="AF7001" s="2" t="s">
        <v>17390</v>
      </c>
      <c r="AG7001" s="2" t="s">
        <v>2998</v>
      </c>
      <c r="AH7001" s="2" t="s">
        <v>17400</v>
      </c>
    </row>
    <row r="7002" spans="24:34" x14ac:dyDescent="0.4">
      <c r="X7002" s="2" t="s">
        <v>12489</v>
      </c>
      <c r="Y7002" s="2">
        <v>1959</v>
      </c>
      <c r="Z7002" s="2">
        <v>454.3</v>
      </c>
      <c r="AA7002" s="2">
        <v>18</v>
      </c>
      <c r="AB7002" s="2">
        <v>2</v>
      </c>
      <c r="AC7002" s="2">
        <v>406.2</v>
      </c>
      <c r="AE7002" s="2" t="s">
        <v>12480</v>
      </c>
      <c r="AF7002" s="2" t="s">
        <v>17390</v>
      </c>
      <c r="AG7002" s="2" t="s">
        <v>2998</v>
      </c>
      <c r="AH7002" s="2" t="s">
        <v>17088</v>
      </c>
    </row>
    <row r="7003" spans="24:34" x14ac:dyDescent="0.4">
      <c r="X7003" s="2" t="s">
        <v>12491</v>
      </c>
      <c r="Y7003" s="2">
        <v>2005</v>
      </c>
      <c r="Z7003" s="2">
        <v>413.5</v>
      </c>
      <c r="AA7003" s="2">
        <v>21</v>
      </c>
      <c r="AB7003" s="2">
        <v>2</v>
      </c>
      <c r="AC7003" s="2">
        <v>378.5</v>
      </c>
      <c r="AE7003" s="2" t="s">
        <v>12481</v>
      </c>
      <c r="AF7003" s="2" t="s">
        <v>17390</v>
      </c>
      <c r="AG7003" s="2" t="s">
        <v>2998</v>
      </c>
      <c r="AH7003" s="2" t="s">
        <v>17088</v>
      </c>
    </row>
    <row r="7004" spans="24:34" x14ac:dyDescent="0.4">
      <c r="X7004" s="2" t="s">
        <v>12492</v>
      </c>
      <c r="Y7004" s="2">
        <v>1988</v>
      </c>
      <c r="Z7004" s="2">
        <v>641.5</v>
      </c>
      <c r="AA7004" s="2">
        <v>31</v>
      </c>
      <c r="AB7004" s="2">
        <v>2</v>
      </c>
      <c r="AC7004" s="2">
        <v>554.6</v>
      </c>
      <c r="AE7004" s="2" t="s">
        <v>12483</v>
      </c>
      <c r="AF7004" s="2" t="s">
        <v>17390</v>
      </c>
      <c r="AG7004" s="2" t="s">
        <v>2998</v>
      </c>
      <c r="AH7004" s="2" t="s">
        <v>17088</v>
      </c>
    </row>
    <row r="7005" spans="24:34" x14ac:dyDescent="0.4">
      <c r="X7005" s="2" t="s">
        <v>12493</v>
      </c>
      <c r="Y7005" s="2">
        <v>1977</v>
      </c>
      <c r="Z7005" s="2">
        <v>681.9</v>
      </c>
      <c r="AA7005" s="2">
        <v>27</v>
      </c>
      <c r="AB7005" s="2">
        <v>2</v>
      </c>
      <c r="AC7005" s="2">
        <v>620.1</v>
      </c>
      <c r="AE7005" s="2" t="s">
        <v>2159</v>
      </c>
      <c r="AF7005" s="2" t="s">
        <v>17390</v>
      </c>
      <c r="AG7005" s="2" t="s">
        <v>2998</v>
      </c>
      <c r="AH7005" s="2" t="s">
        <v>17086</v>
      </c>
    </row>
    <row r="7006" spans="24:34" x14ac:dyDescent="0.4">
      <c r="X7006" s="2" t="s">
        <v>2161</v>
      </c>
      <c r="Y7006" s="2">
        <v>1980</v>
      </c>
      <c r="Z7006" s="2">
        <v>977.2</v>
      </c>
      <c r="AA7006" s="2">
        <v>44</v>
      </c>
      <c r="AB7006" s="2">
        <v>2</v>
      </c>
      <c r="AC7006" s="2">
        <v>842.9</v>
      </c>
      <c r="AE7006" s="2" t="s">
        <v>12485</v>
      </c>
      <c r="AF7006" s="2" t="s">
        <v>17390</v>
      </c>
      <c r="AG7006" s="2" t="s">
        <v>2998</v>
      </c>
      <c r="AH7006" s="2" t="s">
        <v>17088</v>
      </c>
    </row>
    <row r="7007" spans="24:34" x14ac:dyDescent="0.4">
      <c r="X7007" s="2" t="s">
        <v>12495</v>
      </c>
      <c r="Y7007" s="2">
        <v>1974</v>
      </c>
      <c r="Z7007" s="2">
        <v>802.3</v>
      </c>
      <c r="AA7007" s="2">
        <v>29</v>
      </c>
      <c r="AB7007" s="2">
        <v>2</v>
      </c>
      <c r="AC7007" s="2">
        <v>739</v>
      </c>
      <c r="AE7007" s="2" t="s">
        <v>2160</v>
      </c>
      <c r="AF7007" s="2" t="s">
        <v>17390</v>
      </c>
      <c r="AG7007" s="2" t="s">
        <v>2998</v>
      </c>
      <c r="AH7007" s="2" t="s">
        <v>17086</v>
      </c>
    </row>
    <row r="7008" spans="24:34" x14ac:dyDescent="0.4">
      <c r="X7008" s="2" t="s">
        <v>12496</v>
      </c>
      <c r="Y7008" s="2">
        <v>2009</v>
      </c>
      <c r="Z7008" s="2">
        <v>553.79999999999995</v>
      </c>
      <c r="AA7008" s="2">
        <v>21</v>
      </c>
      <c r="AB7008" s="2">
        <v>2</v>
      </c>
      <c r="AC7008" s="2">
        <v>356.4</v>
      </c>
      <c r="AE7008" s="2" t="s">
        <v>12486</v>
      </c>
      <c r="AF7008" s="2" t="s">
        <v>17390</v>
      </c>
      <c r="AG7008" s="2" t="s">
        <v>2998</v>
      </c>
      <c r="AH7008" s="2" t="s">
        <v>17088</v>
      </c>
    </row>
    <row r="7009" spans="24:34" x14ac:dyDescent="0.4">
      <c r="X7009" s="2" t="s">
        <v>12498</v>
      </c>
      <c r="Y7009" s="2">
        <v>2014</v>
      </c>
      <c r="Z7009" s="2">
        <v>734.6</v>
      </c>
      <c r="AA7009" s="2">
        <v>17</v>
      </c>
      <c r="AB7009" s="2">
        <v>3</v>
      </c>
      <c r="AC7009" s="2">
        <v>544.6</v>
      </c>
      <c r="AE7009" s="2" t="s">
        <v>12487</v>
      </c>
      <c r="AF7009" s="2" t="s">
        <v>17518</v>
      </c>
      <c r="AG7009" s="2" t="s">
        <v>2998</v>
      </c>
      <c r="AH7009" s="2" t="s">
        <v>17088</v>
      </c>
    </row>
    <row r="7010" spans="24:34" x14ac:dyDescent="0.4">
      <c r="X7010" s="2" t="s">
        <v>12501</v>
      </c>
      <c r="Y7010" s="2">
        <v>1955</v>
      </c>
      <c r="Z7010" s="2">
        <v>449</v>
      </c>
      <c r="AA7010" s="2">
        <v>21</v>
      </c>
      <c r="AB7010" s="2">
        <v>2</v>
      </c>
      <c r="AC7010" s="2">
        <v>391.6</v>
      </c>
      <c r="AE7010" s="2" t="s">
        <v>12489</v>
      </c>
      <c r="AF7010" s="2" t="s">
        <v>17518</v>
      </c>
      <c r="AG7010" s="2" t="s">
        <v>2998</v>
      </c>
      <c r="AH7010" s="2" t="s">
        <v>17088</v>
      </c>
    </row>
    <row r="7011" spans="24:34" x14ac:dyDescent="0.4">
      <c r="X7011" s="2" t="s">
        <v>2162</v>
      </c>
      <c r="Y7011" s="2">
        <v>1955</v>
      </c>
      <c r="Z7011" s="2">
        <v>440.9</v>
      </c>
      <c r="AA7011" s="2">
        <v>23</v>
      </c>
      <c r="AB7011" s="2">
        <v>2</v>
      </c>
      <c r="AC7011" s="2">
        <v>395.2</v>
      </c>
      <c r="AE7011" s="2" t="s">
        <v>12491</v>
      </c>
      <c r="AF7011" s="2" t="s">
        <v>17390</v>
      </c>
      <c r="AG7011" s="2" t="s">
        <v>2998</v>
      </c>
      <c r="AH7011" s="2" t="s">
        <v>17086</v>
      </c>
    </row>
    <row r="7012" spans="24:34" x14ac:dyDescent="0.4">
      <c r="X7012" s="2" t="s">
        <v>41</v>
      </c>
      <c r="Y7012" s="2">
        <v>1964</v>
      </c>
      <c r="Z7012" s="2">
        <v>1655.4</v>
      </c>
      <c r="AA7012" s="2">
        <v>88</v>
      </c>
      <c r="AB7012" s="2">
        <v>3</v>
      </c>
      <c r="AC7012" s="2">
        <v>1542.7</v>
      </c>
      <c r="AE7012" s="2" t="s">
        <v>12492</v>
      </c>
      <c r="AF7012" s="2" t="s">
        <v>17390</v>
      </c>
      <c r="AG7012" s="2" t="s">
        <v>2998</v>
      </c>
      <c r="AH7012" s="2" t="s">
        <v>17088</v>
      </c>
    </row>
    <row r="7013" spans="24:34" x14ac:dyDescent="0.4">
      <c r="X7013" s="2" t="s">
        <v>12504</v>
      </c>
      <c r="Y7013" s="2">
        <v>1954</v>
      </c>
      <c r="Z7013" s="2">
        <v>458.1</v>
      </c>
      <c r="AA7013" s="2">
        <v>21</v>
      </c>
      <c r="AB7013" s="2">
        <v>2</v>
      </c>
      <c r="AC7013" s="2">
        <v>401.4</v>
      </c>
      <c r="AE7013" s="2" t="s">
        <v>12493</v>
      </c>
      <c r="AF7013" s="2" t="s">
        <v>17390</v>
      </c>
      <c r="AG7013" s="2" t="s">
        <v>2998</v>
      </c>
      <c r="AH7013" s="2" t="s">
        <v>17088</v>
      </c>
    </row>
    <row r="7014" spans="24:34" x14ac:dyDescent="0.4">
      <c r="X7014" s="2" t="s">
        <v>12505</v>
      </c>
      <c r="Y7014" s="2">
        <v>1954</v>
      </c>
      <c r="Z7014" s="2">
        <v>465.4</v>
      </c>
      <c r="AA7014" s="2">
        <v>21</v>
      </c>
      <c r="AB7014" s="2">
        <v>2</v>
      </c>
      <c r="AC7014" s="2">
        <v>408.6</v>
      </c>
      <c r="AE7014" s="2" t="s">
        <v>2161</v>
      </c>
      <c r="AF7014" s="2" t="s">
        <v>17390</v>
      </c>
      <c r="AG7014" s="2" t="s">
        <v>2998</v>
      </c>
      <c r="AH7014" s="2" t="s">
        <v>17400</v>
      </c>
    </row>
    <row r="7015" spans="24:34" x14ac:dyDescent="0.4">
      <c r="X7015" s="2" t="s">
        <v>44</v>
      </c>
      <c r="Y7015" s="2">
        <v>1960</v>
      </c>
      <c r="Z7015" s="2">
        <v>701</v>
      </c>
      <c r="AA7015" s="2">
        <v>26</v>
      </c>
      <c r="AB7015" s="2">
        <v>2</v>
      </c>
      <c r="AC7015" s="2">
        <v>637</v>
      </c>
      <c r="AE7015" s="2" t="s">
        <v>12495</v>
      </c>
      <c r="AF7015" s="2" t="s">
        <v>17390</v>
      </c>
      <c r="AG7015" s="2" t="s">
        <v>2998</v>
      </c>
      <c r="AH7015" s="2" t="s">
        <v>17088</v>
      </c>
    </row>
    <row r="7016" spans="24:34" x14ac:dyDescent="0.4">
      <c r="X7016" s="2" t="s">
        <v>12506</v>
      </c>
      <c r="Y7016" s="2">
        <v>1971</v>
      </c>
      <c r="Z7016" s="2">
        <v>908.5</v>
      </c>
      <c r="AA7016" s="2">
        <v>23</v>
      </c>
      <c r="AB7016" s="2">
        <v>2</v>
      </c>
      <c r="AC7016" s="2">
        <v>866.5</v>
      </c>
      <c r="AE7016" s="2" t="s">
        <v>12496</v>
      </c>
      <c r="AF7016" s="2" t="s">
        <v>17390</v>
      </c>
      <c r="AG7016" s="2" t="s">
        <v>2998</v>
      </c>
      <c r="AH7016" s="2" t="s">
        <v>17086</v>
      </c>
    </row>
    <row r="7017" spans="24:34" x14ac:dyDescent="0.4">
      <c r="X7017" s="2" t="s">
        <v>12507</v>
      </c>
      <c r="Y7017" s="2">
        <v>1989</v>
      </c>
      <c r="Z7017" s="2">
        <v>3807.5</v>
      </c>
      <c r="AA7017" s="2">
        <v>110</v>
      </c>
      <c r="AB7017" s="2">
        <v>5</v>
      </c>
      <c r="AC7017" s="2">
        <v>2672.1</v>
      </c>
      <c r="AE7017" s="2" t="s">
        <v>12497</v>
      </c>
      <c r="AF7017" s="2" t="s">
        <v>2998</v>
      </c>
      <c r="AG7017" s="2" t="s">
        <v>2998</v>
      </c>
      <c r="AH7017" s="2" t="s">
        <v>17086</v>
      </c>
    </row>
    <row r="7018" spans="24:34" x14ac:dyDescent="0.4">
      <c r="X7018" s="2" t="s">
        <v>12509</v>
      </c>
      <c r="Y7018" s="2">
        <v>1956</v>
      </c>
      <c r="Z7018" s="2">
        <v>456</v>
      </c>
      <c r="AA7018" s="2">
        <v>14</v>
      </c>
      <c r="AB7018" s="2">
        <v>2</v>
      </c>
      <c r="AC7018" s="2">
        <v>399</v>
      </c>
      <c r="AE7018" s="2" t="s">
        <v>12498</v>
      </c>
      <c r="AF7018" s="2" t="s">
        <v>17491</v>
      </c>
      <c r="AG7018" s="2" t="s">
        <v>2998</v>
      </c>
      <c r="AH7018" s="2" t="s">
        <v>17086</v>
      </c>
    </row>
    <row r="7019" spans="24:34" x14ac:dyDescent="0.4">
      <c r="X7019" s="2" t="s">
        <v>12510</v>
      </c>
      <c r="Y7019" s="2">
        <v>1955</v>
      </c>
      <c r="Z7019" s="2">
        <v>448.2</v>
      </c>
      <c r="AA7019" s="2">
        <v>21</v>
      </c>
      <c r="AB7019" s="2">
        <v>2</v>
      </c>
      <c r="AC7019" s="2">
        <v>401.4</v>
      </c>
      <c r="AE7019" s="2" t="s">
        <v>12500</v>
      </c>
      <c r="AF7019" s="2" t="s">
        <v>2998</v>
      </c>
      <c r="AG7019" s="2" t="s">
        <v>2998</v>
      </c>
      <c r="AH7019" s="2" t="s">
        <v>17086</v>
      </c>
    </row>
    <row r="7020" spans="24:34" x14ac:dyDescent="0.4">
      <c r="X7020" s="2" t="s">
        <v>2163</v>
      </c>
      <c r="Y7020" s="2">
        <v>1968</v>
      </c>
      <c r="Z7020" s="2">
        <v>2206.1999999999998</v>
      </c>
      <c r="AA7020" s="2">
        <v>125</v>
      </c>
      <c r="AB7020" s="2">
        <v>4</v>
      </c>
      <c r="AC7020" s="2">
        <v>2035.8</v>
      </c>
      <c r="AE7020" s="2" t="s">
        <v>12501</v>
      </c>
      <c r="AF7020" s="2" t="s">
        <v>17390</v>
      </c>
      <c r="AG7020" s="2" t="s">
        <v>2998</v>
      </c>
      <c r="AH7020" s="2" t="s">
        <v>17088</v>
      </c>
    </row>
    <row r="7021" spans="24:34" x14ac:dyDescent="0.4">
      <c r="X7021" s="2" t="s">
        <v>12511</v>
      </c>
      <c r="Y7021" s="2">
        <v>1955</v>
      </c>
      <c r="Z7021" s="2">
        <v>450.6</v>
      </c>
      <c r="AA7021" s="2">
        <v>21</v>
      </c>
      <c r="AB7021" s="2">
        <v>2</v>
      </c>
      <c r="AC7021" s="2">
        <v>394</v>
      </c>
      <c r="AE7021" s="2" t="s">
        <v>2162</v>
      </c>
      <c r="AF7021" s="2" t="s">
        <v>17390</v>
      </c>
      <c r="AG7021" s="2" t="s">
        <v>2998</v>
      </c>
      <c r="AH7021" s="2" t="s">
        <v>17088</v>
      </c>
    </row>
    <row r="7022" spans="24:34" x14ac:dyDescent="0.4">
      <c r="X7022" s="2" t="s">
        <v>12512</v>
      </c>
      <c r="Y7022" s="2">
        <v>1955</v>
      </c>
      <c r="Z7022" s="2">
        <v>456.6</v>
      </c>
      <c r="AA7022" s="2">
        <v>25</v>
      </c>
      <c r="AB7022" s="2">
        <v>2</v>
      </c>
      <c r="AC7022" s="2">
        <v>398.9</v>
      </c>
      <c r="AE7022" s="2" t="s">
        <v>41</v>
      </c>
      <c r="AF7022" s="2" t="s">
        <v>17390</v>
      </c>
      <c r="AG7022" s="2" t="s">
        <v>2998</v>
      </c>
      <c r="AH7022" s="2" t="s">
        <v>17400</v>
      </c>
    </row>
    <row r="7023" spans="24:34" x14ac:dyDescent="0.4">
      <c r="X7023" s="2" t="s">
        <v>12513</v>
      </c>
      <c r="Y7023" s="2">
        <v>1956</v>
      </c>
      <c r="Z7023" s="2">
        <v>445</v>
      </c>
      <c r="AA7023" s="2">
        <v>21</v>
      </c>
      <c r="AB7023" s="2">
        <v>2</v>
      </c>
      <c r="AC7023" s="2">
        <v>399</v>
      </c>
      <c r="AE7023" s="2" t="s">
        <v>12504</v>
      </c>
      <c r="AF7023" s="2" t="s">
        <v>17390</v>
      </c>
      <c r="AG7023" s="2" t="s">
        <v>2998</v>
      </c>
      <c r="AH7023" s="2" t="s">
        <v>17088</v>
      </c>
    </row>
    <row r="7024" spans="24:34" x14ac:dyDescent="0.4">
      <c r="X7024" s="2" t="s">
        <v>12514</v>
      </c>
      <c r="Y7024" s="2">
        <v>1975</v>
      </c>
      <c r="Z7024" s="2">
        <v>4516.1000000000004</v>
      </c>
      <c r="AA7024" s="2">
        <v>154</v>
      </c>
      <c r="AB7024" s="2">
        <v>5</v>
      </c>
      <c r="AC7024" s="2">
        <v>3466.9</v>
      </c>
      <c r="AE7024" s="2" t="s">
        <v>12505</v>
      </c>
      <c r="AF7024" s="2" t="s">
        <v>17390</v>
      </c>
      <c r="AG7024" s="2" t="s">
        <v>2998</v>
      </c>
      <c r="AH7024" s="2" t="s">
        <v>17088</v>
      </c>
    </row>
    <row r="7025" spans="24:34" x14ac:dyDescent="0.4">
      <c r="X7025" s="2" t="s">
        <v>12515</v>
      </c>
      <c r="Y7025" s="2">
        <v>1977</v>
      </c>
      <c r="Z7025" s="2">
        <v>4044.7</v>
      </c>
      <c r="AA7025" s="2">
        <v>143</v>
      </c>
      <c r="AB7025" s="2">
        <v>5</v>
      </c>
      <c r="AC7025" s="2">
        <v>3471.4</v>
      </c>
      <c r="AE7025" s="2" t="s">
        <v>44</v>
      </c>
      <c r="AF7025" s="2" t="s">
        <v>17390</v>
      </c>
      <c r="AG7025" s="2" t="s">
        <v>2998</v>
      </c>
      <c r="AH7025" s="2" t="s">
        <v>17088</v>
      </c>
    </row>
    <row r="7026" spans="24:34" x14ac:dyDescent="0.4">
      <c r="X7026" s="2" t="s">
        <v>12516</v>
      </c>
      <c r="Y7026" s="2">
        <v>1976</v>
      </c>
      <c r="Z7026" s="2">
        <v>7431.5</v>
      </c>
      <c r="AA7026" s="2">
        <v>303</v>
      </c>
      <c r="AB7026" s="2">
        <v>5</v>
      </c>
      <c r="AC7026" s="2">
        <v>5358.3</v>
      </c>
      <c r="AE7026" s="2" t="s">
        <v>12506</v>
      </c>
      <c r="AF7026" s="2" t="s">
        <v>17390</v>
      </c>
      <c r="AG7026" s="2" t="s">
        <v>2998</v>
      </c>
      <c r="AH7026" s="2" t="s">
        <v>17086</v>
      </c>
    </row>
    <row r="7027" spans="24:34" x14ac:dyDescent="0.4">
      <c r="X7027" s="2" t="s">
        <v>12518</v>
      </c>
      <c r="Y7027" s="2">
        <v>1983</v>
      </c>
      <c r="Z7027" s="2">
        <v>5574.6</v>
      </c>
      <c r="AA7027" s="2">
        <v>154</v>
      </c>
      <c r="AB7027" s="2">
        <v>5</v>
      </c>
      <c r="AC7027" s="2">
        <v>4769.8999999999996</v>
      </c>
      <c r="AE7027" s="2" t="s">
        <v>12507</v>
      </c>
      <c r="AF7027" s="2" t="s">
        <v>17390</v>
      </c>
      <c r="AG7027" s="2" t="s">
        <v>2998</v>
      </c>
      <c r="AH7027" s="2" t="s">
        <v>17393</v>
      </c>
    </row>
    <row r="7028" spans="24:34" x14ac:dyDescent="0.4">
      <c r="X7028" s="2" t="s">
        <v>12520</v>
      </c>
      <c r="Y7028" s="2">
        <v>1992</v>
      </c>
      <c r="Z7028" s="2">
        <v>4832</v>
      </c>
      <c r="AA7028" s="2">
        <v>202</v>
      </c>
      <c r="AB7028" s="2">
        <v>5</v>
      </c>
      <c r="AC7028" s="2">
        <v>4076.8</v>
      </c>
      <c r="AE7028" s="2" t="s">
        <v>12509</v>
      </c>
      <c r="AF7028" s="2" t="s">
        <v>17390</v>
      </c>
      <c r="AG7028" s="2" t="s">
        <v>2998</v>
      </c>
      <c r="AH7028" s="2" t="s">
        <v>17088</v>
      </c>
    </row>
    <row r="7029" spans="24:34" x14ac:dyDescent="0.4">
      <c r="X7029" s="2" t="s">
        <v>12521</v>
      </c>
      <c r="Y7029" s="2">
        <v>1994</v>
      </c>
      <c r="Z7029" s="2">
        <v>5468</v>
      </c>
      <c r="AA7029" s="2">
        <v>214</v>
      </c>
      <c r="AB7029" s="2">
        <v>5</v>
      </c>
      <c r="AC7029" s="2">
        <v>3978</v>
      </c>
      <c r="AE7029" s="2" t="s">
        <v>12510</v>
      </c>
      <c r="AF7029" s="2" t="s">
        <v>17390</v>
      </c>
      <c r="AG7029" s="2" t="s">
        <v>2998</v>
      </c>
      <c r="AH7029" s="2" t="s">
        <v>17088</v>
      </c>
    </row>
    <row r="7030" spans="24:34" x14ac:dyDescent="0.4">
      <c r="X7030" s="2" t="s">
        <v>12523</v>
      </c>
      <c r="Y7030" s="2">
        <v>2012</v>
      </c>
      <c r="Z7030" s="2">
        <v>2794.2</v>
      </c>
      <c r="AA7030" s="2">
        <v>94</v>
      </c>
      <c r="AB7030" s="2">
        <v>3</v>
      </c>
      <c r="AC7030" s="2">
        <v>1719.2</v>
      </c>
      <c r="AE7030" s="2" t="s">
        <v>2163</v>
      </c>
      <c r="AF7030" s="2" t="s">
        <v>17390</v>
      </c>
      <c r="AG7030" s="2" t="s">
        <v>2998</v>
      </c>
      <c r="AH7030" s="2" t="s">
        <v>17400</v>
      </c>
    </row>
    <row r="7031" spans="24:34" x14ac:dyDescent="0.4">
      <c r="X7031" s="2" t="s">
        <v>12524</v>
      </c>
      <c r="Y7031" s="2">
        <v>1984</v>
      </c>
      <c r="Z7031" s="2">
        <v>995.6</v>
      </c>
      <c r="AA7031" s="2">
        <v>26</v>
      </c>
      <c r="AB7031" s="2">
        <v>2</v>
      </c>
      <c r="AC7031" s="2">
        <v>830.9</v>
      </c>
      <c r="AE7031" s="2" t="s">
        <v>12511</v>
      </c>
      <c r="AF7031" s="2" t="s">
        <v>17390</v>
      </c>
      <c r="AG7031" s="2" t="s">
        <v>2998</v>
      </c>
      <c r="AH7031" s="2" t="s">
        <v>17088</v>
      </c>
    </row>
    <row r="7032" spans="24:34" x14ac:dyDescent="0.4">
      <c r="X7032" s="2" t="s">
        <v>12525</v>
      </c>
      <c r="Y7032" s="2">
        <v>1986</v>
      </c>
      <c r="Z7032" s="2">
        <v>1059.4000000000001</v>
      </c>
      <c r="AA7032" s="2">
        <v>41</v>
      </c>
      <c r="AB7032" s="2">
        <v>2</v>
      </c>
      <c r="AC7032" s="2">
        <v>851.4</v>
      </c>
      <c r="AE7032" s="2" t="s">
        <v>12512</v>
      </c>
      <c r="AF7032" s="2" t="s">
        <v>17390</v>
      </c>
      <c r="AG7032" s="2" t="s">
        <v>2998</v>
      </c>
      <c r="AH7032" s="2" t="s">
        <v>17088</v>
      </c>
    </row>
    <row r="7033" spans="24:34" x14ac:dyDescent="0.4">
      <c r="X7033" s="2" t="s">
        <v>12526</v>
      </c>
      <c r="Y7033" s="2">
        <v>1976</v>
      </c>
      <c r="Z7033" s="2">
        <v>820.6</v>
      </c>
      <c r="AA7033" s="2">
        <v>35</v>
      </c>
      <c r="AB7033" s="2">
        <v>2</v>
      </c>
      <c r="AC7033" s="2">
        <v>734.6</v>
      </c>
      <c r="AE7033" s="2" t="s">
        <v>12513</v>
      </c>
      <c r="AF7033" s="2" t="s">
        <v>17390</v>
      </c>
      <c r="AG7033" s="2" t="s">
        <v>2998</v>
      </c>
      <c r="AH7033" s="2" t="s">
        <v>17088</v>
      </c>
    </row>
    <row r="7034" spans="24:34" x14ac:dyDescent="0.4">
      <c r="X7034" s="2" t="s">
        <v>12527</v>
      </c>
      <c r="Y7034" s="2">
        <v>1981</v>
      </c>
      <c r="Z7034" s="2">
        <v>819</v>
      </c>
      <c r="AA7034" s="2">
        <v>31</v>
      </c>
      <c r="AB7034" s="2">
        <v>2</v>
      </c>
      <c r="AC7034" s="2">
        <v>739.2</v>
      </c>
      <c r="AE7034" s="2" t="s">
        <v>12514</v>
      </c>
      <c r="AF7034" s="2" t="s">
        <v>17390</v>
      </c>
      <c r="AG7034" s="2" t="s">
        <v>2998</v>
      </c>
      <c r="AH7034" s="2" t="s">
        <v>17393</v>
      </c>
    </row>
    <row r="7035" spans="24:34" x14ac:dyDescent="0.4">
      <c r="X7035" s="2" t="s">
        <v>12528</v>
      </c>
      <c r="Y7035" s="2">
        <v>1990</v>
      </c>
      <c r="Z7035" s="2">
        <v>1130.5999999999999</v>
      </c>
      <c r="AA7035" s="2">
        <v>44</v>
      </c>
      <c r="AB7035" s="2">
        <v>2</v>
      </c>
      <c r="AC7035" s="2">
        <v>1004.7</v>
      </c>
      <c r="AE7035" s="2" t="s">
        <v>12515</v>
      </c>
      <c r="AF7035" s="2" t="s">
        <v>17390</v>
      </c>
      <c r="AG7035" s="2" t="s">
        <v>2998</v>
      </c>
      <c r="AH7035" s="2" t="s">
        <v>17393</v>
      </c>
    </row>
    <row r="7036" spans="24:34" x14ac:dyDescent="0.4">
      <c r="X7036" s="2" t="s">
        <v>12529</v>
      </c>
      <c r="Y7036" s="2">
        <v>1989</v>
      </c>
      <c r="Z7036" s="2">
        <v>1131.3</v>
      </c>
      <c r="AA7036" s="2">
        <v>29</v>
      </c>
      <c r="AB7036" s="2">
        <v>2</v>
      </c>
      <c r="AC7036" s="2">
        <v>990.6</v>
      </c>
      <c r="AE7036" s="2" t="s">
        <v>12516</v>
      </c>
      <c r="AF7036" s="2" t="s">
        <v>17390</v>
      </c>
      <c r="AG7036" s="2" t="s">
        <v>2998</v>
      </c>
      <c r="AH7036" s="2" t="s">
        <v>17392</v>
      </c>
    </row>
    <row r="7037" spans="24:34" x14ac:dyDescent="0.4">
      <c r="X7037" s="2" t="s">
        <v>12530</v>
      </c>
      <c r="Y7037" s="2">
        <v>1974</v>
      </c>
      <c r="Z7037" s="2">
        <v>768.8</v>
      </c>
      <c r="AA7037" s="2">
        <v>31</v>
      </c>
      <c r="AB7037" s="2">
        <v>2</v>
      </c>
      <c r="AC7037" s="2">
        <v>703.1</v>
      </c>
      <c r="AE7037" s="2" t="s">
        <v>12518</v>
      </c>
      <c r="AF7037" s="2" t="s">
        <v>17397</v>
      </c>
      <c r="AG7037" s="2" t="s">
        <v>2998</v>
      </c>
      <c r="AH7037" s="2" t="s">
        <v>17398</v>
      </c>
    </row>
    <row r="7038" spans="24:34" x14ac:dyDescent="0.4">
      <c r="X7038" s="2" t="s">
        <v>12531</v>
      </c>
      <c r="Y7038" s="2">
        <v>1982</v>
      </c>
      <c r="Z7038" s="2">
        <v>975.3</v>
      </c>
      <c r="AA7038" s="2">
        <v>46</v>
      </c>
      <c r="AB7038" s="2">
        <v>2</v>
      </c>
      <c r="AC7038" s="2">
        <v>833.2</v>
      </c>
      <c r="AE7038" s="2" t="s">
        <v>12520</v>
      </c>
      <c r="AF7038" s="2" t="s">
        <v>17390</v>
      </c>
      <c r="AG7038" s="2" t="s">
        <v>2998</v>
      </c>
      <c r="AH7038" s="2" t="s">
        <v>17398</v>
      </c>
    </row>
    <row r="7039" spans="24:34" x14ac:dyDescent="0.4">
      <c r="X7039" s="2" t="s">
        <v>12533</v>
      </c>
      <c r="Y7039" s="2">
        <v>1982</v>
      </c>
      <c r="Z7039" s="2">
        <v>1002.3</v>
      </c>
      <c r="AA7039" s="2">
        <v>38</v>
      </c>
      <c r="AB7039" s="2">
        <v>2</v>
      </c>
      <c r="AC7039" s="2">
        <v>858.6</v>
      </c>
      <c r="AE7039" s="2" t="s">
        <v>12521</v>
      </c>
      <c r="AF7039" s="2" t="s">
        <v>17390</v>
      </c>
      <c r="AG7039" s="2" t="s">
        <v>2998</v>
      </c>
      <c r="AH7039" s="2" t="s">
        <v>17398</v>
      </c>
    </row>
    <row r="7040" spans="24:34" x14ac:dyDescent="0.4">
      <c r="X7040" s="2" t="s">
        <v>12536</v>
      </c>
      <c r="Y7040" s="2">
        <v>1984</v>
      </c>
      <c r="Z7040" s="2">
        <v>999.4</v>
      </c>
      <c r="AA7040" s="2">
        <v>47</v>
      </c>
      <c r="AB7040" s="2">
        <v>2</v>
      </c>
      <c r="AC7040" s="2">
        <v>853.6</v>
      </c>
      <c r="AE7040" s="2" t="s">
        <v>12523</v>
      </c>
      <c r="AF7040" s="2" t="s">
        <v>17390</v>
      </c>
      <c r="AG7040" s="2" t="s">
        <v>2998</v>
      </c>
      <c r="AH7040" s="2" t="s">
        <v>17400</v>
      </c>
    </row>
    <row r="7041" spans="24:34" x14ac:dyDescent="0.4">
      <c r="X7041" s="2" t="s">
        <v>12538</v>
      </c>
      <c r="Y7041" s="2">
        <v>1990</v>
      </c>
      <c r="Z7041" s="2">
        <v>1842.5</v>
      </c>
      <c r="AA7041" s="2">
        <v>68</v>
      </c>
      <c r="AB7041" s="2">
        <v>3</v>
      </c>
      <c r="AC7041" s="2">
        <v>1584.4</v>
      </c>
      <c r="AE7041" s="2" t="s">
        <v>12524</v>
      </c>
      <c r="AF7041" s="2" t="s">
        <v>17390</v>
      </c>
      <c r="AG7041" s="2" t="s">
        <v>2998</v>
      </c>
      <c r="AH7041" s="2" t="s">
        <v>17400</v>
      </c>
    </row>
    <row r="7042" spans="24:34" x14ac:dyDescent="0.4">
      <c r="X7042" s="2" t="s">
        <v>12539</v>
      </c>
      <c r="Y7042" s="2">
        <v>1980</v>
      </c>
      <c r="Z7042" s="2">
        <v>1134.8</v>
      </c>
      <c r="AA7042" s="2">
        <v>44</v>
      </c>
      <c r="AB7042" s="2">
        <v>2</v>
      </c>
      <c r="AC7042" s="2">
        <v>989.8</v>
      </c>
      <c r="AE7042" s="2" t="s">
        <v>12525</v>
      </c>
      <c r="AF7042" s="2" t="s">
        <v>17390</v>
      </c>
      <c r="AG7042" s="2" t="s">
        <v>2998</v>
      </c>
      <c r="AH7042" s="2" t="s">
        <v>17400</v>
      </c>
    </row>
    <row r="7043" spans="24:34" x14ac:dyDescent="0.4">
      <c r="X7043" s="2" t="s">
        <v>12541</v>
      </c>
      <c r="Y7043" s="2">
        <v>1975</v>
      </c>
      <c r="Z7043" s="2">
        <v>766.8</v>
      </c>
      <c r="AA7043" s="2">
        <v>26</v>
      </c>
      <c r="AB7043" s="2">
        <v>2</v>
      </c>
      <c r="AC7043" s="2">
        <v>701.4</v>
      </c>
      <c r="AE7043" s="2" t="s">
        <v>12526</v>
      </c>
      <c r="AF7043" s="2" t="s">
        <v>17390</v>
      </c>
      <c r="AG7043" s="2" t="s">
        <v>2998</v>
      </c>
      <c r="AH7043" s="2" t="s">
        <v>17088</v>
      </c>
    </row>
    <row r="7044" spans="24:34" x14ac:dyDescent="0.4">
      <c r="X7044" s="2" t="s">
        <v>2164</v>
      </c>
      <c r="Y7044" s="2">
        <v>1983</v>
      </c>
      <c r="Z7044" s="2">
        <v>1044.4000000000001</v>
      </c>
      <c r="AA7044" s="2">
        <v>47</v>
      </c>
      <c r="AB7044" s="2">
        <v>2</v>
      </c>
      <c r="AC7044" s="2">
        <v>943.9</v>
      </c>
      <c r="AE7044" s="2" t="s">
        <v>12527</v>
      </c>
      <c r="AF7044" s="2" t="s">
        <v>17390</v>
      </c>
      <c r="AG7044" s="2" t="s">
        <v>2998</v>
      </c>
      <c r="AH7044" s="2" t="s">
        <v>17088</v>
      </c>
    </row>
    <row r="7045" spans="24:34" x14ac:dyDescent="0.4">
      <c r="X7045" s="2" t="s">
        <v>12542</v>
      </c>
      <c r="Y7045" s="2">
        <v>1977</v>
      </c>
      <c r="Z7045" s="2">
        <v>1011.7</v>
      </c>
      <c r="AA7045" s="2">
        <v>47</v>
      </c>
      <c r="AB7045" s="2">
        <v>2</v>
      </c>
      <c r="AC7045" s="2">
        <v>870</v>
      </c>
      <c r="AE7045" s="2" t="s">
        <v>12528</v>
      </c>
      <c r="AF7045" s="2" t="s">
        <v>17390</v>
      </c>
      <c r="AG7045" s="2" t="s">
        <v>2998</v>
      </c>
      <c r="AH7045" s="2" t="s">
        <v>17400</v>
      </c>
    </row>
    <row r="7046" spans="24:34" x14ac:dyDescent="0.4">
      <c r="X7046" s="2" t="s">
        <v>12543</v>
      </c>
      <c r="Y7046" s="2">
        <v>1986</v>
      </c>
      <c r="Z7046" s="2">
        <v>1018.9</v>
      </c>
      <c r="AA7046" s="2">
        <v>47</v>
      </c>
      <c r="AB7046" s="2">
        <v>2</v>
      </c>
      <c r="AC7046" s="2">
        <v>874.7</v>
      </c>
      <c r="AE7046" s="2" t="s">
        <v>12529</v>
      </c>
      <c r="AF7046" s="2" t="s">
        <v>17390</v>
      </c>
      <c r="AG7046" s="2" t="s">
        <v>2998</v>
      </c>
      <c r="AH7046" s="2" t="s">
        <v>17400</v>
      </c>
    </row>
    <row r="7047" spans="24:34" x14ac:dyDescent="0.4">
      <c r="X7047" s="2" t="s">
        <v>12544</v>
      </c>
      <c r="Y7047" s="2">
        <v>1978</v>
      </c>
      <c r="Z7047" s="2">
        <v>1134.9000000000001</v>
      </c>
      <c r="AA7047" s="2">
        <v>47</v>
      </c>
      <c r="AB7047" s="2">
        <v>2</v>
      </c>
      <c r="AC7047" s="2">
        <v>919.6</v>
      </c>
      <c r="AE7047" s="2" t="s">
        <v>12530</v>
      </c>
      <c r="AF7047" s="2" t="s">
        <v>17390</v>
      </c>
      <c r="AG7047" s="2" t="s">
        <v>2998</v>
      </c>
      <c r="AH7047" s="2" t="s">
        <v>17088</v>
      </c>
    </row>
    <row r="7048" spans="24:34" x14ac:dyDescent="0.4">
      <c r="X7048" s="2" t="s">
        <v>2165</v>
      </c>
      <c r="Y7048" s="2">
        <v>1980</v>
      </c>
      <c r="Z7048" s="2">
        <v>987.6</v>
      </c>
      <c r="AA7048" s="2">
        <v>44</v>
      </c>
      <c r="AB7048" s="2">
        <v>2</v>
      </c>
      <c r="AC7048" s="2">
        <v>876.8</v>
      </c>
      <c r="AE7048" s="2" t="s">
        <v>12531</v>
      </c>
      <c r="AF7048" s="2" t="s">
        <v>17390</v>
      </c>
      <c r="AG7048" s="2" t="s">
        <v>2998</v>
      </c>
      <c r="AH7048" s="2" t="s">
        <v>17400</v>
      </c>
    </row>
    <row r="7049" spans="24:34" x14ac:dyDescent="0.4">
      <c r="X7049" s="2" t="s">
        <v>12547</v>
      </c>
      <c r="Y7049" s="2">
        <v>1983</v>
      </c>
      <c r="Z7049" s="2">
        <v>1923.6</v>
      </c>
      <c r="AA7049" s="2">
        <v>70</v>
      </c>
      <c r="AB7049" s="2">
        <v>3</v>
      </c>
      <c r="AC7049" s="2">
        <v>1636.7</v>
      </c>
      <c r="AE7049" s="2" t="s">
        <v>12533</v>
      </c>
      <c r="AF7049" s="2" t="s">
        <v>17390</v>
      </c>
      <c r="AG7049" s="2" t="s">
        <v>2998</v>
      </c>
      <c r="AH7049" s="2" t="s">
        <v>17400</v>
      </c>
    </row>
    <row r="7050" spans="24:34" x14ac:dyDescent="0.4">
      <c r="X7050" s="2" t="s">
        <v>12548</v>
      </c>
      <c r="Y7050" s="2">
        <v>1991</v>
      </c>
      <c r="Z7050" s="2">
        <v>1437.7</v>
      </c>
      <c r="AA7050" s="2">
        <v>62</v>
      </c>
      <c r="AB7050" s="2">
        <v>3</v>
      </c>
      <c r="AC7050" s="2">
        <v>1272.9000000000001</v>
      </c>
      <c r="AE7050" s="2" t="s">
        <v>12536</v>
      </c>
      <c r="AF7050" s="2" t="s">
        <v>17390</v>
      </c>
      <c r="AG7050" s="2" t="s">
        <v>2998</v>
      </c>
      <c r="AH7050" s="2" t="s">
        <v>17400</v>
      </c>
    </row>
    <row r="7051" spans="24:34" x14ac:dyDescent="0.4">
      <c r="X7051" s="2" t="s">
        <v>12550</v>
      </c>
      <c r="Y7051" s="2">
        <v>1999</v>
      </c>
      <c r="Z7051" s="2">
        <v>1694.7</v>
      </c>
      <c r="AA7051" s="2">
        <v>70</v>
      </c>
      <c r="AB7051" s="2">
        <v>3</v>
      </c>
      <c r="AC7051" s="2">
        <v>1541.4</v>
      </c>
      <c r="AE7051" s="2" t="s">
        <v>12538</v>
      </c>
      <c r="AF7051" s="2" t="s">
        <v>17390</v>
      </c>
      <c r="AG7051" s="2" t="s">
        <v>2998</v>
      </c>
      <c r="AH7051" s="2" t="s">
        <v>17400</v>
      </c>
    </row>
    <row r="7052" spans="24:34" x14ac:dyDescent="0.4">
      <c r="X7052" s="2" t="s">
        <v>12552</v>
      </c>
      <c r="Y7052" s="2">
        <v>1980</v>
      </c>
      <c r="Z7052" s="2">
        <v>796</v>
      </c>
      <c r="AA7052" s="2">
        <v>42</v>
      </c>
      <c r="AB7052" s="2">
        <v>2</v>
      </c>
      <c r="AC7052" s="2">
        <v>736.1</v>
      </c>
      <c r="AE7052" s="2" t="s">
        <v>12539</v>
      </c>
      <c r="AF7052" s="2" t="s">
        <v>17390</v>
      </c>
      <c r="AG7052" s="2" t="s">
        <v>2998</v>
      </c>
      <c r="AH7052" s="2" t="s">
        <v>17400</v>
      </c>
    </row>
    <row r="7053" spans="24:34" x14ac:dyDescent="0.4">
      <c r="X7053" s="2" t="s">
        <v>12553</v>
      </c>
      <c r="Y7053" s="2">
        <v>1977</v>
      </c>
      <c r="Z7053" s="2">
        <v>993.3</v>
      </c>
      <c r="AA7053" s="2">
        <v>44</v>
      </c>
      <c r="AB7053" s="2">
        <v>2</v>
      </c>
      <c r="AC7053" s="2">
        <v>851.1</v>
      </c>
      <c r="AE7053" s="2" t="s">
        <v>12541</v>
      </c>
      <c r="AF7053" s="2" t="s">
        <v>17390</v>
      </c>
      <c r="AG7053" s="2" t="s">
        <v>2998</v>
      </c>
      <c r="AH7053" s="2" t="s">
        <v>17088</v>
      </c>
    </row>
    <row r="7054" spans="24:34" x14ac:dyDescent="0.4">
      <c r="X7054" s="2" t="s">
        <v>12554</v>
      </c>
      <c r="Y7054" s="2">
        <v>1988</v>
      </c>
      <c r="Z7054" s="2">
        <v>1002.8</v>
      </c>
      <c r="AA7054" s="2">
        <v>47</v>
      </c>
      <c r="AB7054" s="2">
        <v>2</v>
      </c>
      <c r="AC7054" s="2">
        <v>858.1</v>
      </c>
      <c r="AE7054" s="2" t="s">
        <v>2164</v>
      </c>
      <c r="AF7054" s="2" t="s">
        <v>17390</v>
      </c>
      <c r="AG7054" s="2" t="s">
        <v>2998</v>
      </c>
      <c r="AH7054" s="2" t="s">
        <v>17400</v>
      </c>
    </row>
    <row r="7055" spans="24:34" x14ac:dyDescent="0.4">
      <c r="X7055" s="2" t="s">
        <v>12555</v>
      </c>
      <c r="Y7055" s="2">
        <v>1983</v>
      </c>
      <c r="Z7055" s="2">
        <v>655.1</v>
      </c>
      <c r="AA7055" s="2">
        <v>31</v>
      </c>
      <c r="AB7055" s="2">
        <v>2</v>
      </c>
      <c r="AC7055" s="2">
        <v>564.20000000000005</v>
      </c>
      <c r="AE7055" s="2" t="s">
        <v>12542</v>
      </c>
      <c r="AF7055" s="2" t="s">
        <v>17390</v>
      </c>
      <c r="AG7055" s="2" t="s">
        <v>2998</v>
      </c>
      <c r="AH7055" s="2" t="s">
        <v>17400</v>
      </c>
    </row>
    <row r="7056" spans="24:34" x14ac:dyDescent="0.4">
      <c r="X7056" s="2" t="s">
        <v>12557</v>
      </c>
      <c r="Y7056" s="2">
        <v>1982</v>
      </c>
      <c r="Z7056" s="2">
        <v>998.1</v>
      </c>
      <c r="AA7056" s="2">
        <v>47</v>
      </c>
      <c r="AB7056" s="2">
        <v>2</v>
      </c>
      <c r="AC7056" s="2">
        <v>853.5</v>
      </c>
      <c r="AE7056" s="2" t="s">
        <v>12543</v>
      </c>
      <c r="AF7056" s="2" t="s">
        <v>17390</v>
      </c>
      <c r="AG7056" s="2" t="s">
        <v>2998</v>
      </c>
      <c r="AH7056" s="2" t="s">
        <v>17400</v>
      </c>
    </row>
    <row r="7057" spans="24:34" x14ac:dyDescent="0.4">
      <c r="X7057" s="2" t="s">
        <v>2166</v>
      </c>
      <c r="Y7057" s="2">
        <v>1981</v>
      </c>
      <c r="Z7057" s="2">
        <v>1011.1</v>
      </c>
      <c r="AA7057" s="2">
        <v>47</v>
      </c>
      <c r="AB7057" s="2">
        <v>2</v>
      </c>
      <c r="AC7057" s="2">
        <v>865.6</v>
      </c>
      <c r="AE7057" s="2" t="s">
        <v>12544</v>
      </c>
      <c r="AF7057" s="2" t="s">
        <v>17390</v>
      </c>
      <c r="AG7057" s="2" t="s">
        <v>2998</v>
      </c>
      <c r="AH7057" s="2" t="s">
        <v>17400</v>
      </c>
    </row>
    <row r="7058" spans="24:34" x14ac:dyDescent="0.4">
      <c r="X7058" s="2" t="s">
        <v>12558</v>
      </c>
      <c r="Y7058" s="2">
        <v>1956</v>
      </c>
      <c r="Z7058" s="2">
        <v>787.6</v>
      </c>
      <c r="AA7058" s="2">
        <v>29</v>
      </c>
      <c r="AB7058" s="2">
        <v>2</v>
      </c>
      <c r="AC7058" s="2">
        <v>699</v>
      </c>
      <c r="AE7058" s="2" t="s">
        <v>2165</v>
      </c>
      <c r="AF7058" s="2" t="s">
        <v>17390</v>
      </c>
      <c r="AG7058" s="2" t="s">
        <v>2998</v>
      </c>
      <c r="AH7058" s="2" t="s">
        <v>17400</v>
      </c>
    </row>
    <row r="7059" spans="24:34" x14ac:dyDescent="0.4">
      <c r="X7059" s="2" t="s">
        <v>12559</v>
      </c>
      <c r="Y7059" s="2">
        <v>1957</v>
      </c>
      <c r="Z7059" s="2">
        <v>765.1</v>
      </c>
      <c r="AA7059" s="2">
        <v>31</v>
      </c>
      <c r="AB7059" s="2">
        <v>2</v>
      </c>
      <c r="AC7059" s="2">
        <v>686.7</v>
      </c>
      <c r="AE7059" s="2" t="s">
        <v>12547</v>
      </c>
      <c r="AF7059" s="2" t="s">
        <v>17390</v>
      </c>
      <c r="AG7059" s="2" t="s">
        <v>2998</v>
      </c>
      <c r="AH7059" s="2" t="s">
        <v>17400</v>
      </c>
    </row>
    <row r="7060" spans="24:34" x14ac:dyDescent="0.4">
      <c r="X7060" s="2" t="s">
        <v>12561</v>
      </c>
      <c r="Y7060" s="2">
        <v>2013</v>
      </c>
      <c r="Z7060" s="2">
        <v>2747.8</v>
      </c>
      <c r="AA7060" s="2">
        <v>141</v>
      </c>
      <c r="AB7060" s="2">
        <v>3</v>
      </c>
      <c r="AC7060" s="2">
        <v>2217.6</v>
      </c>
      <c r="AE7060" s="2" t="s">
        <v>12548</v>
      </c>
      <c r="AF7060" s="2" t="s">
        <v>17390</v>
      </c>
      <c r="AG7060" s="2" t="s">
        <v>2998</v>
      </c>
      <c r="AH7060" s="2" t="s">
        <v>17088</v>
      </c>
    </row>
    <row r="7061" spans="24:34" x14ac:dyDescent="0.4">
      <c r="X7061" s="2" t="s">
        <v>12562</v>
      </c>
      <c r="Y7061" s="2">
        <v>1937</v>
      </c>
      <c r="Z7061" s="2">
        <v>559.5</v>
      </c>
      <c r="AA7061" s="2">
        <v>24</v>
      </c>
      <c r="AB7061" s="2">
        <v>2</v>
      </c>
      <c r="AC7061" s="2">
        <v>501.3</v>
      </c>
      <c r="AE7061" s="2" t="s">
        <v>12550</v>
      </c>
      <c r="AF7061" s="2" t="s">
        <v>17390</v>
      </c>
      <c r="AG7061" s="2" t="s">
        <v>2998</v>
      </c>
      <c r="AH7061" s="2" t="s">
        <v>17400</v>
      </c>
    </row>
    <row r="7062" spans="24:34" x14ac:dyDescent="0.4">
      <c r="X7062" s="2" t="s">
        <v>12563</v>
      </c>
      <c r="Y7062" s="2">
        <v>1957</v>
      </c>
      <c r="Z7062" s="2">
        <v>415.7</v>
      </c>
      <c r="AA7062" s="2">
        <v>26</v>
      </c>
      <c r="AB7062" s="2">
        <v>2</v>
      </c>
      <c r="AC7062" s="2">
        <v>368.1</v>
      </c>
      <c r="AE7062" s="2" t="s">
        <v>12552</v>
      </c>
      <c r="AF7062" s="2" t="s">
        <v>17390</v>
      </c>
      <c r="AG7062" s="2" t="s">
        <v>2998</v>
      </c>
      <c r="AH7062" s="2" t="s">
        <v>17088</v>
      </c>
    </row>
    <row r="7063" spans="24:34" x14ac:dyDescent="0.4">
      <c r="X7063" s="2" t="s">
        <v>12564</v>
      </c>
      <c r="Y7063" s="2">
        <v>2010</v>
      </c>
      <c r="Z7063" s="2">
        <v>1838.8</v>
      </c>
      <c r="AA7063" s="2">
        <v>62</v>
      </c>
      <c r="AB7063" s="2">
        <v>3</v>
      </c>
      <c r="AC7063" s="2">
        <v>1242</v>
      </c>
      <c r="AE7063" s="2" t="s">
        <v>12553</v>
      </c>
      <c r="AF7063" s="2" t="s">
        <v>17390</v>
      </c>
      <c r="AG7063" s="2" t="s">
        <v>2998</v>
      </c>
      <c r="AH7063" s="2" t="s">
        <v>17400</v>
      </c>
    </row>
    <row r="7064" spans="24:34" x14ac:dyDescent="0.4">
      <c r="X7064" s="2" t="s">
        <v>12565</v>
      </c>
      <c r="Y7064" s="2">
        <v>1955</v>
      </c>
      <c r="Z7064" s="2">
        <v>430.2</v>
      </c>
      <c r="AA7064" s="2">
        <v>21</v>
      </c>
      <c r="AB7064" s="2">
        <v>2</v>
      </c>
      <c r="AC7064" s="2">
        <v>381.3</v>
      </c>
      <c r="AE7064" s="2" t="s">
        <v>12554</v>
      </c>
      <c r="AF7064" s="2" t="s">
        <v>17390</v>
      </c>
      <c r="AG7064" s="2" t="s">
        <v>2998</v>
      </c>
      <c r="AH7064" s="2" t="s">
        <v>17400</v>
      </c>
    </row>
    <row r="7065" spans="24:34" x14ac:dyDescent="0.4">
      <c r="X7065" s="2" t="s">
        <v>12567</v>
      </c>
      <c r="Y7065" s="2">
        <v>1957</v>
      </c>
      <c r="Z7065" s="2">
        <v>413</v>
      </c>
      <c r="AA7065" s="2">
        <v>21</v>
      </c>
      <c r="AB7065" s="2">
        <v>2</v>
      </c>
      <c r="AC7065" s="2">
        <v>364.9</v>
      </c>
      <c r="AE7065" s="2" t="s">
        <v>12555</v>
      </c>
      <c r="AF7065" s="2" t="s">
        <v>17390</v>
      </c>
      <c r="AG7065" s="2" t="s">
        <v>2998</v>
      </c>
      <c r="AH7065" s="2" t="s">
        <v>17088</v>
      </c>
    </row>
    <row r="7066" spans="24:34" x14ac:dyDescent="0.4">
      <c r="X7066" s="2" t="s">
        <v>12568</v>
      </c>
      <c r="Y7066" s="2">
        <v>1990</v>
      </c>
      <c r="Z7066" s="2">
        <v>4480.3</v>
      </c>
      <c r="AA7066" s="2">
        <v>187</v>
      </c>
      <c r="AB7066" s="2">
        <v>9</v>
      </c>
      <c r="AC7066" s="2">
        <v>3887.7</v>
      </c>
      <c r="AE7066" s="2" t="s">
        <v>12557</v>
      </c>
      <c r="AF7066" s="2" t="s">
        <v>17390</v>
      </c>
      <c r="AG7066" s="2" t="s">
        <v>2998</v>
      </c>
      <c r="AH7066" s="2" t="s">
        <v>17400</v>
      </c>
    </row>
    <row r="7067" spans="24:34" x14ac:dyDescent="0.4">
      <c r="X7067" s="2" t="s">
        <v>12570</v>
      </c>
      <c r="Y7067" s="2">
        <v>1982</v>
      </c>
      <c r="Z7067" s="2">
        <v>4040.5</v>
      </c>
      <c r="AA7067" s="2">
        <v>156</v>
      </c>
      <c r="AB7067" s="2">
        <v>5</v>
      </c>
      <c r="AC7067" s="2">
        <v>3475</v>
      </c>
      <c r="AE7067" s="2" t="s">
        <v>2166</v>
      </c>
      <c r="AF7067" s="2" t="s">
        <v>17390</v>
      </c>
      <c r="AG7067" s="2" t="s">
        <v>2998</v>
      </c>
      <c r="AH7067" s="2" t="s">
        <v>17400</v>
      </c>
    </row>
    <row r="7068" spans="24:34" x14ac:dyDescent="0.4">
      <c r="X7068" s="2" t="s">
        <v>12572</v>
      </c>
      <c r="Y7068" s="2">
        <v>1985</v>
      </c>
      <c r="Z7068" s="2">
        <v>4156.3</v>
      </c>
      <c r="AA7068" s="2">
        <v>156</v>
      </c>
      <c r="AB7068" s="2">
        <v>5</v>
      </c>
      <c r="AC7068" s="2">
        <v>3501.2</v>
      </c>
      <c r="AE7068" s="2" t="s">
        <v>12558</v>
      </c>
      <c r="AF7068" s="2" t="s">
        <v>17390</v>
      </c>
      <c r="AG7068" s="2" t="s">
        <v>2998</v>
      </c>
      <c r="AH7068" s="2" t="s">
        <v>17088</v>
      </c>
    </row>
    <row r="7069" spans="24:34" x14ac:dyDescent="0.4">
      <c r="X7069" s="2" t="s">
        <v>12573</v>
      </c>
      <c r="Y7069" s="2">
        <v>1987</v>
      </c>
      <c r="Z7069" s="2">
        <v>3891.3</v>
      </c>
      <c r="AA7069" s="2">
        <v>156</v>
      </c>
      <c r="AB7069" s="2">
        <v>5</v>
      </c>
      <c r="AC7069" s="2">
        <v>3439.9</v>
      </c>
      <c r="AE7069" s="2" t="s">
        <v>12559</v>
      </c>
      <c r="AF7069" s="2" t="s">
        <v>17390</v>
      </c>
      <c r="AG7069" s="2" t="s">
        <v>2998</v>
      </c>
      <c r="AH7069" s="2" t="s">
        <v>17088</v>
      </c>
    </row>
    <row r="7070" spans="24:34" x14ac:dyDescent="0.4">
      <c r="X7070" s="2" t="s">
        <v>12574</v>
      </c>
      <c r="Y7070" s="2">
        <v>1993</v>
      </c>
      <c r="Z7070" s="2">
        <v>5097.8999999999996</v>
      </c>
      <c r="AA7070" s="2">
        <v>208</v>
      </c>
      <c r="AB7070" s="2">
        <v>5</v>
      </c>
      <c r="AC7070" s="2">
        <v>4367.8</v>
      </c>
      <c r="AE7070" s="2" t="s">
        <v>12561</v>
      </c>
      <c r="AF7070" s="2" t="s">
        <v>17390</v>
      </c>
      <c r="AG7070" s="2" t="s">
        <v>2998</v>
      </c>
      <c r="AH7070" s="2" t="s">
        <v>17400</v>
      </c>
    </row>
    <row r="7071" spans="24:34" x14ac:dyDescent="0.4">
      <c r="X7071" s="2" t="s">
        <v>2167</v>
      </c>
      <c r="Y7071" s="2">
        <v>1974</v>
      </c>
      <c r="Z7071" s="2">
        <v>5418.2</v>
      </c>
      <c r="AA7071" s="2">
        <v>234</v>
      </c>
      <c r="AB7071" s="2">
        <v>5</v>
      </c>
      <c r="AC7071" s="2">
        <v>4605</v>
      </c>
      <c r="AE7071" s="2" t="s">
        <v>12562</v>
      </c>
      <c r="AF7071" s="2" t="s">
        <v>17407</v>
      </c>
      <c r="AG7071" s="2" t="s">
        <v>2998</v>
      </c>
      <c r="AH7071" s="2" t="s">
        <v>17088</v>
      </c>
    </row>
    <row r="7072" spans="24:34" x14ac:dyDescent="0.4">
      <c r="X7072" s="2" t="s">
        <v>12576</v>
      </c>
      <c r="Y7072" s="2">
        <v>1973</v>
      </c>
      <c r="Z7072" s="2">
        <v>3956.7</v>
      </c>
      <c r="AA7072" s="2">
        <v>153</v>
      </c>
      <c r="AB7072" s="2">
        <v>5</v>
      </c>
      <c r="AC7072" s="2">
        <v>3526.8</v>
      </c>
      <c r="AE7072" s="2" t="s">
        <v>12563</v>
      </c>
      <c r="AF7072" s="2" t="s">
        <v>17390</v>
      </c>
      <c r="AG7072" s="2" t="s">
        <v>2998</v>
      </c>
      <c r="AH7072" s="2" t="s">
        <v>17088</v>
      </c>
    </row>
    <row r="7073" spans="24:34" x14ac:dyDescent="0.4">
      <c r="X7073" s="2" t="s">
        <v>12577</v>
      </c>
      <c r="Y7073" s="2">
        <v>2011</v>
      </c>
      <c r="Z7073" s="2">
        <v>3148.5</v>
      </c>
      <c r="AA7073" s="2">
        <v>47</v>
      </c>
      <c r="AB7073" s="2">
        <v>5</v>
      </c>
      <c r="AC7073" s="2">
        <v>1659.5</v>
      </c>
      <c r="AE7073" s="2" t="s">
        <v>12564</v>
      </c>
      <c r="AF7073" s="2" t="s">
        <v>17390</v>
      </c>
      <c r="AG7073" s="2" t="s">
        <v>2998</v>
      </c>
      <c r="AH7073" s="2" t="s">
        <v>17088</v>
      </c>
    </row>
    <row r="7074" spans="24:34" x14ac:dyDescent="0.4">
      <c r="X7074" s="2" t="s">
        <v>12578</v>
      </c>
      <c r="Y7074" s="2">
        <v>1977</v>
      </c>
      <c r="Z7074" s="2">
        <v>5432.4</v>
      </c>
      <c r="AA7074" s="2">
        <v>181</v>
      </c>
      <c r="AB7074" s="2">
        <v>5</v>
      </c>
      <c r="AC7074" s="2">
        <v>4626.3999999999996</v>
      </c>
      <c r="AE7074" s="2" t="s">
        <v>12565</v>
      </c>
      <c r="AF7074" s="2" t="s">
        <v>17390</v>
      </c>
      <c r="AG7074" s="2" t="s">
        <v>2998</v>
      </c>
      <c r="AH7074" s="2" t="s">
        <v>17088</v>
      </c>
    </row>
    <row r="7075" spans="24:34" x14ac:dyDescent="0.4">
      <c r="X7075" s="2" t="s">
        <v>12579</v>
      </c>
      <c r="Y7075" s="2">
        <v>1962</v>
      </c>
      <c r="Z7075" s="2">
        <v>777.9</v>
      </c>
      <c r="AA7075" s="2">
        <v>42</v>
      </c>
      <c r="AB7075" s="2">
        <v>2</v>
      </c>
      <c r="AC7075" s="2">
        <v>717.2</v>
      </c>
      <c r="AE7075" s="2" t="s">
        <v>12567</v>
      </c>
      <c r="AF7075" s="2" t="s">
        <v>17390</v>
      </c>
      <c r="AG7075" s="2" t="s">
        <v>2998</v>
      </c>
      <c r="AH7075" s="2" t="s">
        <v>17088</v>
      </c>
    </row>
    <row r="7076" spans="24:34" x14ac:dyDescent="0.4">
      <c r="X7076" s="2" t="s">
        <v>2168</v>
      </c>
      <c r="Y7076" s="2">
        <v>1962</v>
      </c>
      <c r="Z7076" s="2">
        <v>775.8</v>
      </c>
      <c r="AA7076" s="2">
        <v>34</v>
      </c>
      <c r="AB7076" s="2">
        <v>2</v>
      </c>
      <c r="AC7076" s="2">
        <v>698.7</v>
      </c>
      <c r="AE7076" s="2" t="s">
        <v>12568</v>
      </c>
      <c r="AF7076" s="2" t="s">
        <v>17405</v>
      </c>
      <c r="AG7076" s="2" t="s">
        <v>2998</v>
      </c>
      <c r="AH7076" s="2" t="s">
        <v>17088</v>
      </c>
    </row>
    <row r="7077" spans="24:34" x14ac:dyDescent="0.4">
      <c r="X7077" s="2" t="s">
        <v>2169</v>
      </c>
      <c r="Y7077" s="2">
        <v>1978</v>
      </c>
      <c r="Z7077" s="2">
        <v>1743.7</v>
      </c>
      <c r="AA7077" s="2">
        <v>70</v>
      </c>
      <c r="AB7077" s="2">
        <v>3</v>
      </c>
      <c r="AC7077" s="2">
        <v>1552.6</v>
      </c>
      <c r="AE7077" s="2" t="s">
        <v>12570</v>
      </c>
      <c r="AF7077" s="2" t="s">
        <v>17397</v>
      </c>
      <c r="AG7077" s="2" t="s">
        <v>2998</v>
      </c>
      <c r="AH7077" s="2" t="s">
        <v>17393</v>
      </c>
    </row>
    <row r="7078" spans="24:34" x14ac:dyDescent="0.4">
      <c r="X7078" s="2" t="s">
        <v>12581</v>
      </c>
      <c r="Y7078" s="2">
        <v>1983</v>
      </c>
      <c r="Z7078" s="2">
        <v>1734.3</v>
      </c>
      <c r="AA7078" s="2">
        <v>70</v>
      </c>
      <c r="AB7078" s="2">
        <v>3</v>
      </c>
      <c r="AC7078" s="2">
        <v>1550</v>
      </c>
      <c r="AE7078" s="2" t="s">
        <v>12572</v>
      </c>
      <c r="AF7078" s="2" t="s">
        <v>17397</v>
      </c>
      <c r="AG7078" s="2" t="s">
        <v>2998</v>
      </c>
      <c r="AH7078" s="2" t="s">
        <v>17393</v>
      </c>
    </row>
    <row r="7079" spans="24:34" x14ac:dyDescent="0.4">
      <c r="X7079" s="2" t="s">
        <v>12583</v>
      </c>
      <c r="Y7079" s="2">
        <v>1962</v>
      </c>
      <c r="Z7079" s="2">
        <v>516.1</v>
      </c>
      <c r="AA7079" s="2">
        <v>19</v>
      </c>
      <c r="AB7079" s="2">
        <v>2</v>
      </c>
      <c r="AC7079" s="2">
        <v>397.1</v>
      </c>
      <c r="AE7079" s="2" t="s">
        <v>12573</v>
      </c>
      <c r="AF7079" s="2" t="s">
        <v>17390</v>
      </c>
      <c r="AG7079" s="2" t="s">
        <v>2998</v>
      </c>
      <c r="AH7079" s="2" t="s">
        <v>17393</v>
      </c>
    </row>
    <row r="7080" spans="24:34" x14ac:dyDescent="0.4">
      <c r="X7080" s="2" t="s">
        <v>47</v>
      </c>
      <c r="Y7080" s="2">
        <v>1961</v>
      </c>
      <c r="Z7080" s="2">
        <v>386.4</v>
      </c>
      <c r="AA7080" s="2">
        <v>21</v>
      </c>
      <c r="AB7080" s="2">
        <v>2</v>
      </c>
      <c r="AC7080" s="2">
        <v>290.39999999999998</v>
      </c>
      <c r="AE7080" s="2" t="s">
        <v>12574</v>
      </c>
      <c r="AF7080" s="2" t="s">
        <v>17397</v>
      </c>
      <c r="AG7080" s="2" t="s">
        <v>2998</v>
      </c>
      <c r="AH7080" s="2" t="s">
        <v>17393</v>
      </c>
    </row>
    <row r="7081" spans="24:34" x14ac:dyDescent="0.4">
      <c r="X7081" s="2" t="s">
        <v>12584</v>
      </c>
      <c r="Y7081" s="2">
        <v>1970</v>
      </c>
      <c r="Z7081" s="2">
        <v>743</v>
      </c>
      <c r="AA7081" s="2">
        <v>42</v>
      </c>
      <c r="AB7081" s="2">
        <v>2</v>
      </c>
      <c r="AC7081" s="2">
        <v>701.7</v>
      </c>
      <c r="AE7081" s="2" t="s">
        <v>2167</v>
      </c>
      <c r="AF7081" s="2" t="s">
        <v>17397</v>
      </c>
      <c r="AG7081" s="2" t="s">
        <v>2998</v>
      </c>
      <c r="AH7081" s="2" t="s">
        <v>17398</v>
      </c>
    </row>
    <row r="7082" spans="24:34" x14ac:dyDescent="0.4">
      <c r="X7082" s="2" t="s">
        <v>12585</v>
      </c>
      <c r="Y7082" s="2">
        <v>1964</v>
      </c>
      <c r="Z7082" s="2">
        <v>419.3</v>
      </c>
      <c r="AA7082" s="2">
        <v>21</v>
      </c>
      <c r="AB7082" s="2">
        <v>2</v>
      </c>
      <c r="AC7082" s="2">
        <v>312.3</v>
      </c>
      <c r="AE7082" s="2" t="s">
        <v>12576</v>
      </c>
      <c r="AF7082" s="2" t="s">
        <v>17397</v>
      </c>
      <c r="AG7082" s="2" t="s">
        <v>2998</v>
      </c>
      <c r="AH7082" s="2" t="s">
        <v>17393</v>
      </c>
    </row>
    <row r="7083" spans="24:34" x14ac:dyDescent="0.4">
      <c r="X7083" s="2" t="s">
        <v>12586</v>
      </c>
      <c r="Y7083" s="2">
        <v>1962</v>
      </c>
      <c r="Z7083" s="2">
        <v>792</v>
      </c>
      <c r="AA7083" s="2">
        <v>42</v>
      </c>
      <c r="AB7083" s="2">
        <v>2</v>
      </c>
      <c r="AC7083" s="2">
        <v>728.1</v>
      </c>
      <c r="AE7083" s="2" t="s">
        <v>12577</v>
      </c>
      <c r="AF7083" s="2" t="s">
        <v>17397</v>
      </c>
      <c r="AG7083" s="2" t="s">
        <v>2998</v>
      </c>
      <c r="AH7083" s="2" t="s">
        <v>17088</v>
      </c>
    </row>
    <row r="7084" spans="24:34" x14ac:dyDescent="0.4">
      <c r="X7084" s="2" t="s">
        <v>2170</v>
      </c>
      <c r="Y7084" s="2">
        <v>1967</v>
      </c>
      <c r="Z7084" s="2">
        <v>399</v>
      </c>
      <c r="AA7084" s="2">
        <v>21</v>
      </c>
      <c r="AB7084" s="2">
        <v>2</v>
      </c>
      <c r="AC7084" s="2">
        <v>295</v>
      </c>
      <c r="AE7084" s="2" t="s">
        <v>12578</v>
      </c>
      <c r="AF7084" s="2" t="s">
        <v>17397</v>
      </c>
      <c r="AG7084" s="2" t="s">
        <v>2998</v>
      </c>
      <c r="AH7084" s="2" t="s">
        <v>17398</v>
      </c>
    </row>
    <row r="7085" spans="24:34" x14ac:dyDescent="0.4">
      <c r="X7085" s="2" t="s">
        <v>12587</v>
      </c>
      <c r="Y7085" s="2">
        <v>1967</v>
      </c>
      <c r="Z7085" s="2">
        <v>378</v>
      </c>
      <c r="AA7085" s="2">
        <v>21</v>
      </c>
      <c r="AB7085" s="2">
        <v>2</v>
      </c>
      <c r="AC7085" s="2">
        <v>349</v>
      </c>
      <c r="AE7085" s="2" t="s">
        <v>12579</v>
      </c>
      <c r="AF7085" s="2" t="s">
        <v>17390</v>
      </c>
      <c r="AG7085" s="2" t="s">
        <v>2998</v>
      </c>
      <c r="AH7085" s="2" t="s">
        <v>17088</v>
      </c>
    </row>
    <row r="7086" spans="24:34" x14ac:dyDescent="0.4">
      <c r="X7086" s="2" t="s">
        <v>12588</v>
      </c>
      <c r="Y7086" s="2">
        <v>1974</v>
      </c>
      <c r="Z7086" s="2">
        <v>395.8</v>
      </c>
      <c r="AA7086" s="2">
        <v>18</v>
      </c>
      <c r="AB7086" s="2">
        <v>2</v>
      </c>
      <c r="AC7086" s="2">
        <v>368.8</v>
      </c>
      <c r="AE7086" s="2" t="s">
        <v>2168</v>
      </c>
      <c r="AF7086" s="2" t="s">
        <v>17390</v>
      </c>
      <c r="AG7086" s="2" t="s">
        <v>2998</v>
      </c>
      <c r="AH7086" s="2" t="s">
        <v>17088</v>
      </c>
    </row>
    <row r="7087" spans="24:34" x14ac:dyDescent="0.4">
      <c r="X7087" s="2" t="s">
        <v>12589</v>
      </c>
      <c r="Y7087" s="2">
        <v>1968</v>
      </c>
      <c r="Z7087" s="2">
        <v>380.8</v>
      </c>
      <c r="AA7087" s="2">
        <v>21</v>
      </c>
      <c r="AB7087" s="2">
        <v>2</v>
      </c>
      <c r="AC7087" s="2">
        <v>350.8</v>
      </c>
      <c r="AE7087" s="2" t="s">
        <v>2169</v>
      </c>
      <c r="AF7087" s="2" t="s">
        <v>17390</v>
      </c>
      <c r="AG7087" s="2" t="s">
        <v>2998</v>
      </c>
      <c r="AH7087" s="2" t="s">
        <v>17400</v>
      </c>
    </row>
    <row r="7088" spans="24:34" x14ac:dyDescent="0.4">
      <c r="X7088" s="2" t="s">
        <v>12590</v>
      </c>
      <c r="Y7088" s="2">
        <v>1988</v>
      </c>
      <c r="Z7088" s="2">
        <v>621.6</v>
      </c>
      <c r="AA7088" s="2">
        <v>31</v>
      </c>
      <c r="AB7088" s="2">
        <v>2</v>
      </c>
      <c r="AC7088" s="2">
        <v>568.4</v>
      </c>
      <c r="AE7088" s="2" t="s">
        <v>12581</v>
      </c>
      <c r="AF7088" s="2" t="s">
        <v>17390</v>
      </c>
      <c r="AG7088" s="2" t="s">
        <v>2998</v>
      </c>
      <c r="AH7088" s="2" t="s">
        <v>17400</v>
      </c>
    </row>
    <row r="7089" spans="24:34" x14ac:dyDescent="0.4">
      <c r="X7089" s="2" t="s">
        <v>12591</v>
      </c>
      <c r="Y7089" s="2">
        <v>1971</v>
      </c>
      <c r="Z7089" s="2">
        <v>3816.4</v>
      </c>
      <c r="AA7089" s="2">
        <v>151</v>
      </c>
      <c r="AB7089" s="2">
        <v>5</v>
      </c>
      <c r="AC7089" s="2">
        <v>3450</v>
      </c>
      <c r="AE7089" s="2" t="s">
        <v>12583</v>
      </c>
      <c r="AF7089" s="2" t="s">
        <v>17390</v>
      </c>
      <c r="AG7089" s="2" t="s">
        <v>2998</v>
      </c>
      <c r="AH7089" s="2" t="s">
        <v>17088</v>
      </c>
    </row>
    <row r="7090" spans="24:34" x14ac:dyDescent="0.4">
      <c r="X7090" s="2" t="s">
        <v>12593</v>
      </c>
      <c r="Y7090" s="2">
        <v>1967</v>
      </c>
      <c r="Z7090" s="2">
        <v>3499.6</v>
      </c>
      <c r="AA7090" s="2">
        <v>195</v>
      </c>
      <c r="AB7090" s="2">
        <v>5</v>
      </c>
      <c r="AC7090" s="2">
        <v>3196</v>
      </c>
      <c r="AE7090" s="2" t="s">
        <v>47</v>
      </c>
      <c r="AF7090" s="2" t="s">
        <v>17390</v>
      </c>
      <c r="AG7090" s="2" t="s">
        <v>2998</v>
      </c>
      <c r="AH7090" s="2" t="s">
        <v>17088</v>
      </c>
    </row>
    <row r="7091" spans="24:34" x14ac:dyDescent="0.4">
      <c r="X7091" s="2" t="s">
        <v>12595</v>
      </c>
      <c r="Y7091" s="2">
        <v>1963</v>
      </c>
      <c r="Z7091" s="2">
        <v>1641.3</v>
      </c>
      <c r="AA7091" s="2">
        <v>94</v>
      </c>
      <c r="AB7091" s="2">
        <v>3</v>
      </c>
      <c r="AC7091" s="2">
        <v>1505.7</v>
      </c>
      <c r="AE7091" s="2" t="s">
        <v>12584</v>
      </c>
      <c r="AF7091" s="2" t="s">
        <v>17390</v>
      </c>
      <c r="AG7091" s="2" t="s">
        <v>2998</v>
      </c>
      <c r="AH7091" s="2" t="s">
        <v>17088</v>
      </c>
    </row>
    <row r="7092" spans="24:34" x14ac:dyDescent="0.4">
      <c r="X7092" s="2" t="s">
        <v>39</v>
      </c>
      <c r="Y7092" s="2">
        <v>1961</v>
      </c>
      <c r="Z7092" s="2">
        <v>1706.7</v>
      </c>
      <c r="AA7092" s="2">
        <v>91</v>
      </c>
      <c r="AB7092" s="2">
        <v>3</v>
      </c>
      <c r="AC7092" s="2">
        <v>1568.8</v>
      </c>
      <c r="AE7092" s="2" t="s">
        <v>12585</v>
      </c>
      <c r="AF7092" s="2" t="s">
        <v>17390</v>
      </c>
      <c r="AG7092" s="2" t="s">
        <v>2998</v>
      </c>
      <c r="AH7092" s="2" t="s">
        <v>17088</v>
      </c>
    </row>
    <row r="7093" spans="24:34" x14ac:dyDescent="0.4">
      <c r="X7093" s="2" t="s">
        <v>12596</v>
      </c>
      <c r="Y7093" s="2">
        <v>1961</v>
      </c>
      <c r="Z7093" s="2">
        <v>2097.1</v>
      </c>
      <c r="AA7093" s="2">
        <v>78</v>
      </c>
      <c r="AB7093" s="2">
        <v>3</v>
      </c>
      <c r="AC7093" s="2">
        <v>1871</v>
      </c>
      <c r="AE7093" s="2" t="s">
        <v>12586</v>
      </c>
      <c r="AF7093" s="2" t="s">
        <v>17390</v>
      </c>
      <c r="AG7093" s="2" t="s">
        <v>2998</v>
      </c>
      <c r="AH7093" s="2" t="s">
        <v>17088</v>
      </c>
    </row>
    <row r="7094" spans="24:34" x14ac:dyDescent="0.4">
      <c r="X7094" s="2" t="s">
        <v>2171</v>
      </c>
      <c r="Y7094" s="2">
        <v>1961</v>
      </c>
      <c r="Z7094" s="2">
        <v>442.8</v>
      </c>
      <c r="AA7094" s="2">
        <v>21</v>
      </c>
      <c r="AB7094" s="2">
        <v>2</v>
      </c>
      <c r="AC7094" s="2">
        <v>393.5</v>
      </c>
      <c r="AE7094" s="2" t="s">
        <v>2170</v>
      </c>
      <c r="AF7094" s="2" t="s">
        <v>17390</v>
      </c>
      <c r="AG7094" s="2" t="s">
        <v>2998</v>
      </c>
      <c r="AH7094" s="2" t="s">
        <v>17086</v>
      </c>
    </row>
    <row r="7095" spans="24:34" x14ac:dyDescent="0.4">
      <c r="X7095" s="2" t="s">
        <v>12597</v>
      </c>
      <c r="Y7095" s="2">
        <v>1960</v>
      </c>
      <c r="Z7095" s="2">
        <v>442.6</v>
      </c>
      <c r="AA7095" s="2">
        <v>21</v>
      </c>
      <c r="AB7095" s="2">
        <v>2</v>
      </c>
      <c r="AC7095" s="2">
        <v>397.9</v>
      </c>
      <c r="AE7095" s="2" t="s">
        <v>12587</v>
      </c>
      <c r="AF7095" s="2" t="s">
        <v>17390</v>
      </c>
      <c r="AG7095" s="2" t="s">
        <v>2998</v>
      </c>
      <c r="AH7095" s="2" t="s">
        <v>17086</v>
      </c>
    </row>
    <row r="7096" spans="24:34" x14ac:dyDescent="0.4">
      <c r="X7096" s="2" t="s">
        <v>12598</v>
      </c>
      <c r="Y7096" s="2">
        <v>1960</v>
      </c>
      <c r="Z7096" s="2">
        <v>355.7</v>
      </c>
      <c r="AA7096" s="2">
        <v>21</v>
      </c>
      <c r="AB7096" s="2">
        <v>2</v>
      </c>
      <c r="AC7096" s="2">
        <v>330.5</v>
      </c>
      <c r="AE7096" s="2" t="s">
        <v>12588</v>
      </c>
      <c r="AF7096" s="2" t="s">
        <v>17390</v>
      </c>
      <c r="AG7096" s="2" t="s">
        <v>2998</v>
      </c>
      <c r="AH7096" s="2" t="s">
        <v>17086</v>
      </c>
    </row>
    <row r="7097" spans="24:34" x14ac:dyDescent="0.4">
      <c r="X7097" s="2" t="s">
        <v>12599</v>
      </c>
      <c r="Y7097" s="2">
        <v>1967</v>
      </c>
      <c r="Z7097" s="2">
        <v>352.7</v>
      </c>
      <c r="AA7097" s="2">
        <v>21</v>
      </c>
      <c r="AB7097" s="2">
        <v>2</v>
      </c>
      <c r="AC7097" s="2">
        <v>316.7</v>
      </c>
      <c r="AE7097" s="2" t="s">
        <v>12589</v>
      </c>
      <c r="AF7097" s="2" t="s">
        <v>17390</v>
      </c>
      <c r="AG7097" s="2" t="s">
        <v>2998</v>
      </c>
      <c r="AH7097" s="2" t="s">
        <v>17086</v>
      </c>
    </row>
    <row r="7098" spans="24:34" x14ac:dyDescent="0.4">
      <c r="X7098" s="2" t="s">
        <v>12600</v>
      </c>
      <c r="Y7098" s="2">
        <v>1969</v>
      </c>
      <c r="Z7098" s="2">
        <v>754.3</v>
      </c>
      <c r="AA7098" s="2">
        <v>42</v>
      </c>
      <c r="AB7098" s="2">
        <v>2</v>
      </c>
      <c r="AC7098" s="2">
        <v>710.3</v>
      </c>
      <c r="AE7098" s="2" t="s">
        <v>12590</v>
      </c>
      <c r="AF7098" s="2" t="s">
        <v>17390</v>
      </c>
      <c r="AG7098" s="2" t="s">
        <v>2998</v>
      </c>
      <c r="AH7098" s="2" t="s">
        <v>17088</v>
      </c>
    </row>
    <row r="7099" spans="24:34" x14ac:dyDescent="0.4">
      <c r="X7099" s="2" t="s">
        <v>12602</v>
      </c>
      <c r="Y7099" s="2">
        <v>1974</v>
      </c>
      <c r="Z7099" s="2">
        <v>770.8</v>
      </c>
      <c r="AA7099" s="2">
        <v>42</v>
      </c>
      <c r="AB7099" s="2">
        <v>2</v>
      </c>
      <c r="AC7099" s="2">
        <v>730.3</v>
      </c>
      <c r="AE7099" s="2" t="s">
        <v>12591</v>
      </c>
      <c r="AF7099" s="2" t="s">
        <v>17390</v>
      </c>
      <c r="AG7099" s="2" t="s">
        <v>2998</v>
      </c>
      <c r="AH7099" s="2" t="s">
        <v>17393</v>
      </c>
    </row>
    <row r="7100" spans="24:34" x14ac:dyDescent="0.4">
      <c r="X7100" s="2" t="s">
        <v>12603</v>
      </c>
      <c r="Y7100" s="2">
        <v>1969</v>
      </c>
      <c r="Z7100" s="2">
        <v>1070.9000000000001</v>
      </c>
      <c r="AA7100" s="2">
        <v>42</v>
      </c>
      <c r="AB7100" s="2">
        <v>2</v>
      </c>
      <c r="AC7100" s="2">
        <v>725.9</v>
      </c>
      <c r="AE7100" s="2" t="s">
        <v>12593</v>
      </c>
      <c r="AF7100" s="2" t="s">
        <v>17390</v>
      </c>
      <c r="AG7100" s="2" t="s">
        <v>2998</v>
      </c>
      <c r="AH7100" s="2" t="s">
        <v>17393</v>
      </c>
    </row>
    <row r="7101" spans="24:34" x14ac:dyDescent="0.4">
      <c r="X7101" s="2" t="s">
        <v>12604</v>
      </c>
      <c r="Y7101" s="2">
        <v>1974</v>
      </c>
      <c r="Z7101" s="2">
        <v>380.2</v>
      </c>
      <c r="AA7101" s="2">
        <v>21</v>
      </c>
      <c r="AB7101" s="2">
        <v>2</v>
      </c>
      <c r="AC7101" s="2">
        <v>358.3</v>
      </c>
      <c r="AE7101" s="2" t="s">
        <v>12595</v>
      </c>
      <c r="AF7101" s="2" t="s">
        <v>17390</v>
      </c>
      <c r="AG7101" s="2" t="s">
        <v>2998</v>
      </c>
      <c r="AH7101" s="2" t="s">
        <v>17400</v>
      </c>
    </row>
    <row r="7102" spans="24:34" x14ac:dyDescent="0.4">
      <c r="X7102" s="2" t="s">
        <v>12605</v>
      </c>
      <c r="Y7102" s="2">
        <v>1971</v>
      </c>
      <c r="Z7102" s="2">
        <v>380</v>
      </c>
      <c r="AA7102" s="2">
        <v>30</v>
      </c>
      <c r="AB7102" s="2">
        <v>2</v>
      </c>
      <c r="AC7102" s="2">
        <v>290.7</v>
      </c>
      <c r="AE7102" s="2" t="s">
        <v>39</v>
      </c>
      <c r="AF7102" s="2" t="s">
        <v>17390</v>
      </c>
      <c r="AG7102" s="2" t="s">
        <v>2998</v>
      </c>
      <c r="AH7102" s="2" t="s">
        <v>17400</v>
      </c>
    </row>
    <row r="7103" spans="24:34" x14ac:dyDescent="0.4">
      <c r="X7103" s="2" t="s">
        <v>46</v>
      </c>
      <c r="Y7103" s="2">
        <v>1989</v>
      </c>
      <c r="Z7103" s="2">
        <v>3618.8</v>
      </c>
      <c r="AA7103" s="2">
        <v>156</v>
      </c>
      <c r="AB7103" s="2">
        <v>5</v>
      </c>
      <c r="AC7103" s="2">
        <v>3180.3</v>
      </c>
      <c r="AE7103" s="2" t="s">
        <v>12596</v>
      </c>
      <c r="AF7103" s="2" t="s">
        <v>17390</v>
      </c>
      <c r="AG7103" s="2" t="s">
        <v>2998</v>
      </c>
      <c r="AH7103" s="2" t="s">
        <v>17393</v>
      </c>
    </row>
    <row r="7104" spans="24:34" x14ac:dyDescent="0.4">
      <c r="X7104" s="2" t="s">
        <v>12606</v>
      </c>
      <c r="Y7104" s="2">
        <v>1968</v>
      </c>
      <c r="Z7104" s="2">
        <v>386.2</v>
      </c>
      <c r="AA7104" s="2">
        <v>13</v>
      </c>
      <c r="AB7104" s="2">
        <v>2</v>
      </c>
      <c r="AC7104" s="2">
        <v>353.6</v>
      </c>
      <c r="AE7104" s="2" t="s">
        <v>2171</v>
      </c>
      <c r="AF7104" s="2" t="s">
        <v>17390</v>
      </c>
      <c r="AG7104" s="2" t="s">
        <v>2998</v>
      </c>
      <c r="AH7104" s="2" t="s">
        <v>17086</v>
      </c>
    </row>
    <row r="7105" spans="24:34" x14ac:dyDescent="0.4">
      <c r="X7105" s="2" t="s">
        <v>12607</v>
      </c>
      <c r="Y7105" s="2">
        <v>1968</v>
      </c>
      <c r="Z7105" s="2">
        <v>791.5</v>
      </c>
      <c r="AA7105" s="2">
        <v>42</v>
      </c>
      <c r="AB7105" s="2">
        <v>2</v>
      </c>
      <c r="AC7105" s="2">
        <v>725.1</v>
      </c>
      <c r="AE7105" s="2" t="s">
        <v>12597</v>
      </c>
      <c r="AF7105" s="2" t="s">
        <v>17390</v>
      </c>
      <c r="AG7105" s="2" t="s">
        <v>2998</v>
      </c>
      <c r="AH7105" s="2" t="s">
        <v>17086</v>
      </c>
    </row>
    <row r="7106" spans="24:34" x14ac:dyDescent="0.4">
      <c r="X7106" s="2" t="s">
        <v>12608</v>
      </c>
      <c r="Y7106" s="2">
        <v>1983</v>
      </c>
      <c r="Z7106" s="2">
        <v>939.6</v>
      </c>
      <c r="AA7106" s="2">
        <v>41</v>
      </c>
      <c r="AB7106" s="2">
        <v>2</v>
      </c>
      <c r="AC7106" s="2">
        <v>845.7</v>
      </c>
      <c r="AE7106" s="2" t="s">
        <v>12598</v>
      </c>
      <c r="AF7106" s="2" t="s">
        <v>17390</v>
      </c>
      <c r="AG7106" s="2" t="s">
        <v>2998</v>
      </c>
      <c r="AH7106" s="2" t="s">
        <v>17086</v>
      </c>
    </row>
    <row r="7107" spans="24:34" x14ac:dyDescent="0.4">
      <c r="X7107" s="2" t="s">
        <v>12609</v>
      </c>
      <c r="Y7107" s="2">
        <v>1979</v>
      </c>
      <c r="Z7107" s="2">
        <v>989.3</v>
      </c>
      <c r="AA7107" s="2">
        <v>44</v>
      </c>
      <c r="AB7107" s="2">
        <v>2</v>
      </c>
      <c r="AC7107" s="2">
        <v>849.7</v>
      </c>
      <c r="AE7107" s="2" t="s">
        <v>12599</v>
      </c>
      <c r="AF7107" s="2" t="s">
        <v>17390</v>
      </c>
      <c r="AG7107" s="2" t="s">
        <v>2998</v>
      </c>
      <c r="AH7107" s="2" t="s">
        <v>17086</v>
      </c>
    </row>
    <row r="7108" spans="24:34" x14ac:dyDescent="0.4">
      <c r="X7108" s="2" t="s">
        <v>12610</v>
      </c>
      <c r="Y7108" s="2">
        <v>1965</v>
      </c>
      <c r="Z7108" s="2">
        <v>527.5</v>
      </c>
      <c r="AA7108" s="2">
        <v>21</v>
      </c>
      <c r="AB7108" s="2">
        <v>2</v>
      </c>
      <c r="AC7108" s="2">
        <v>390.5</v>
      </c>
      <c r="AE7108" s="2" t="s">
        <v>12600</v>
      </c>
      <c r="AF7108" s="2" t="s">
        <v>17390</v>
      </c>
      <c r="AG7108" s="2" t="s">
        <v>2998</v>
      </c>
      <c r="AH7108" s="2" t="s">
        <v>17088</v>
      </c>
    </row>
    <row r="7109" spans="24:34" x14ac:dyDescent="0.4">
      <c r="X7109" s="2" t="s">
        <v>12612</v>
      </c>
      <c r="Y7109" s="2">
        <v>1966</v>
      </c>
      <c r="Z7109" s="2">
        <v>380.8</v>
      </c>
      <c r="AA7109" s="2">
        <v>21</v>
      </c>
      <c r="AB7109" s="2">
        <v>2</v>
      </c>
      <c r="AC7109" s="2">
        <v>285.8</v>
      </c>
      <c r="AE7109" s="2" t="s">
        <v>12602</v>
      </c>
      <c r="AF7109" s="2" t="s">
        <v>17390</v>
      </c>
      <c r="AG7109" s="2" t="s">
        <v>2998</v>
      </c>
      <c r="AH7109" s="2" t="s">
        <v>17088</v>
      </c>
    </row>
    <row r="7110" spans="24:34" x14ac:dyDescent="0.4">
      <c r="X7110" s="2" t="s">
        <v>17335</v>
      </c>
      <c r="Y7110" s="2">
        <v>2014</v>
      </c>
      <c r="Z7110" s="2">
        <v>1761.2</v>
      </c>
      <c r="AA7110" s="2">
        <v>72</v>
      </c>
      <c r="AB7110" s="2">
        <v>3</v>
      </c>
      <c r="AC7110" s="2">
        <v>1516.5</v>
      </c>
      <c r="AE7110" s="2" t="s">
        <v>12603</v>
      </c>
      <c r="AF7110" s="2" t="s">
        <v>17390</v>
      </c>
      <c r="AG7110" s="2" t="s">
        <v>2998</v>
      </c>
      <c r="AH7110" s="2" t="s">
        <v>17088</v>
      </c>
    </row>
    <row r="7111" spans="24:34" x14ac:dyDescent="0.4">
      <c r="X7111" s="2" t="s">
        <v>12615</v>
      </c>
      <c r="Y7111" s="2">
        <v>1965</v>
      </c>
      <c r="Z7111" s="2">
        <v>453.4</v>
      </c>
      <c r="AA7111" s="2">
        <v>16</v>
      </c>
      <c r="AB7111" s="2">
        <v>2</v>
      </c>
      <c r="AC7111" s="2">
        <v>405</v>
      </c>
      <c r="AE7111" s="2" t="s">
        <v>12604</v>
      </c>
      <c r="AF7111" s="2" t="s">
        <v>17390</v>
      </c>
      <c r="AG7111" s="2" t="s">
        <v>2998</v>
      </c>
      <c r="AH7111" s="2" t="s">
        <v>17086</v>
      </c>
    </row>
    <row r="7112" spans="24:34" x14ac:dyDescent="0.4">
      <c r="X7112" s="2" t="s">
        <v>12616</v>
      </c>
      <c r="Y7112" s="2">
        <v>1989</v>
      </c>
      <c r="Z7112" s="2">
        <v>681.3</v>
      </c>
      <c r="AA7112" s="2">
        <v>31</v>
      </c>
      <c r="AB7112" s="2">
        <v>2</v>
      </c>
      <c r="AC7112" s="2">
        <v>591.20000000000005</v>
      </c>
      <c r="AE7112" s="2" t="s">
        <v>12605</v>
      </c>
      <c r="AF7112" s="2" t="s">
        <v>17390</v>
      </c>
      <c r="AG7112" s="2" t="s">
        <v>2998</v>
      </c>
      <c r="AH7112" s="2" t="s">
        <v>17086</v>
      </c>
    </row>
    <row r="7113" spans="24:34" x14ac:dyDescent="0.4">
      <c r="X7113" s="2" t="s">
        <v>12617</v>
      </c>
      <c r="Y7113" s="2">
        <v>1977</v>
      </c>
      <c r="Z7113" s="2">
        <v>1077.2</v>
      </c>
      <c r="AA7113" s="2">
        <v>47</v>
      </c>
      <c r="AB7113" s="2">
        <v>2</v>
      </c>
      <c r="AC7113" s="2">
        <v>939</v>
      </c>
      <c r="AE7113" s="2" t="s">
        <v>46</v>
      </c>
      <c r="AF7113" s="2" t="s">
        <v>17397</v>
      </c>
      <c r="AG7113" s="2" t="s">
        <v>2998</v>
      </c>
      <c r="AH7113" s="2" t="s">
        <v>17393</v>
      </c>
    </row>
    <row r="7114" spans="24:34" x14ac:dyDescent="0.4">
      <c r="X7114" s="2" t="s">
        <v>12618</v>
      </c>
      <c r="Y7114" s="2">
        <v>1977</v>
      </c>
      <c r="Z7114" s="2">
        <v>1005.6</v>
      </c>
      <c r="AA7114" s="2">
        <v>47</v>
      </c>
      <c r="AB7114" s="2">
        <v>2</v>
      </c>
      <c r="AC7114" s="2">
        <v>862.5</v>
      </c>
      <c r="AE7114" s="2" t="s">
        <v>12606</v>
      </c>
      <c r="AF7114" s="2" t="s">
        <v>17390</v>
      </c>
      <c r="AG7114" s="2" t="s">
        <v>2998</v>
      </c>
      <c r="AH7114" s="2" t="s">
        <v>17086</v>
      </c>
    </row>
    <row r="7115" spans="24:34" x14ac:dyDescent="0.4">
      <c r="X7115" s="2" t="s">
        <v>12620</v>
      </c>
      <c r="Y7115" s="2">
        <v>1983</v>
      </c>
      <c r="Z7115" s="2">
        <v>962.7</v>
      </c>
      <c r="AA7115" s="2">
        <v>47</v>
      </c>
      <c r="AB7115" s="2">
        <v>2</v>
      </c>
      <c r="AC7115" s="2">
        <v>860.5</v>
      </c>
      <c r="AE7115" s="2" t="s">
        <v>12607</v>
      </c>
      <c r="AF7115" s="2" t="s">
        <v>17390</v>
      </c>
      <c r="AG7115" s="2" t="s">
        <v>2998</v>
      </c>
      <c r="AH7115" s="2" t="s">
        <v>17088</v>
      </c>
    </row>
    <row r="7116" spans="24:34" x14ac:dyDescent="0.4">
      <c r="X7116" s="2" t="s">
        <v>2172</v>
      </c>
      <c r="Y7116" s="2">
        <v>1980</v>
      </c>
      <c r="Z7116" s="2">
        <v>1217.2</v>
      </c>
      <c r="AA7116" s="2">
        <v>47</v>
      </c>
      <c r="AB7116" s="2">
        <v>2</v>
      </c>
      <c r="AC7116" s="2">
        <v>862.2</v>
      </c>
      <c r="AE7116" s="2" t="s">
        <v>12608</v>
      </c>
      <c r="AF7116" s="2" t="s">
        <v>17390</v>
      </c>
      <c r="AG7116" s="2" t="s">
        <v>2998</v>
      </c>
      <c r="AH7116" s="2" t="s">
        <v>17400</v>
      </c>
    </row>
    <row r="7117" spans="24:34" x14ac:dyDescent="0.4">
      <c r="X7117" s="2" t="s">
        <v>12621</v>
      </c>
      <c r="Y7117" s="2">
        <v>1975</v>
      </c>
      <c r="Z7117" s="2">
        <v>786.7</v>
      </c>
      <c r="AA7117" s="2">
        <v>42</v>
      </c>
      <c r="AB7117" s="2">
        <v>2</v>
      </c>
      <c r="AC7117" s="2">
        <v>720.2</v>
      </c>
      <c r="AE7117" s="2" t="s">
        <v>12609</v>
      </c>
      <c r="AF7117" s="2" t="s">
        <v>17390</v>
      </c>
      <c r="AG7117" s="2" t="s">
        <v>2998</v>
      </c>
      <c r="AH7117" s="2" t="s">
        <v>17400</v>
      </c>
    </row>
    <row r="7118" spans="24:34" x14ac:dyDescent="0.4">
      <c r="X7118" s="2" t="s">
        <v>12622</v>
      </c>
      <c r="Y7118" s="2">
        <v>1984</v>
      </c>
      <c r="Z7118" s="2">
        <v>663.6</v>
      </c>
      <c r="AA7118" s="2">
        <v>31</v>
      </c>
      <c r="AB7118" s="2">
        <v>2</v>
      </c>
      <c r="AC7118" s="2">
        <v>575.9</v>
      </c>
      <c r="AE7118" s="2" t="s">
        <v>12610</v>
      </c>
      <c r="AF7118" s="2" t="s">
        <v>17390</v>
      </c>
      <c r="AG7118" s="2" t="s">
        <v>2998</v>
      </c>
      <c r="AH7118" s="2" t="s">
        <v>17088</v>
      </c>
    </row>
    <row r="7119" spans="24:34" x14ac:dyDescent="0.4">
      <c r="X7119" s="2" t="s">
        <v>12624</v>
      </c>
      <c r="Y7119" s="2">
        <v>1969</v>
      </c>
      <c r="Z7119" s="2">
        <v>792</v>
      </c>
      <c r="AA7119" s="2">
        <v>42</v>
      </c>
      <c r="AB7119" s="2">
        <v>2</v>
      </c>
      <c r="AC7119" s="2">
        <v>724.2</v>
      </c>
      <c r="AE7119" s="2" t="s">
        <v>12612</v>
      </c>
      <c r="AF7119" s="2" t="s">
        <v>17390</v>
      </c>
      <c r="AG7119" s="2" t="s">
        <v>2998</v>
      </c>
      <c r="AH7119" s="2" t="s">
        <v>17086</v>
      </c>
    </row>
    <row r="7120" spans="24:34" x14ac:dyDescent="0.4">
      <c r="X7120" s="2" t="s">
        <v>12625</v>
      </c>
      <c r="Y7120" s="2">
        <v>1985</v>
      </c>
      <c r="Z7120" s="2">
        <v>672</v>
      </c>
      <c r="AA7120" s="2">
        <v>31</v>
      </c>
      <c r="AB7120" s="2">
        <v>2</v>
      </c>
      <c r="AC7120" s="2">
        <v>581.1</v>
      </c>
      <c r="AE7120" s="2" t="s">
        <v>12614</v>
      </c>
      <c r="AF7120" s="2" t="s">
        <v>17448</v>
      </c>
      <c r="AG7120" s="2" t="s">
        <v>2998</v>
      </c>
      <c r="AH7120" s="2" t="s">
        <v>17400</v>
      </c>
    </row>
    <row r="7121" spans="24:34" x14ac:dyDescent="0.4">
      <c r="X7121" s="2" t="s">
        <v>12626</v>
      </c>
      <c r="Y7121" s="2">
        <v>1966</v>
      </c>
      <c r="Z7121" s="2">
        <v>692.3</v>
      </c>
      <c r="AA7121" s="2">
        <v>33</v>
      </c>
      <c r="AB7121" s="2">
        <v>2</v>
      </c>
      <c r="AC7121" s="2">
        <v>636.4</v>
      </c>
      <c r="AE7121" s="2" t="s">
        <v>12615</v>
      </c>
      <c r="AF7121" s="2" t="s">
        <v>17390</v>
      </c>
      <c r="AG7121" s="2" t="s">
        <v>2998</v>
      </c>
      <c r="AH7121" s="2" t="s">
        <v>17088</v>
      </c>
    </row>
    <row r="7122" spans="24:34" x14ac:dyDescent="0.4">
      <c r="X7122" s="2" t="s">
        <v>12627</v>
      </c>
      <c r="Y7122" s="2">
        <v>1969</v>
      </c>
      <c r="Z7122" s="2">
        <v>794</v>
      </c>
      <c r="AA7122" s="2">
        <v>42</v>
      </c>
      <c r="AB7122" s="2">
        <v>2</v>
      </c>
      <c r="AC7122" s="2">
        <v>726.6</v>
      </c>
      <c r="AE7122" s="2" t="s">
        <v>12616</v>
      </c>
      <c r="AF7122" s="2" t="s">
        <v>17390</v>
      </c>
      <c r="AG7122" s="2" t="s">
        <v>2998</v>
      </c>
      <c r="AH7122" s="2" t="s">
        <v>17088</v>
      </c>
    </row>
    <row r="7123" spans="24:34" x14ac:dyDescent="0.4">
      <c r="X7123" s="2" t="s">
        <v>12628</v>
      </c>
      <c r="Y7123" s="2">
        <v>1969</v>
      </c>
      <c r="Z7123" s="2">
        <v>677.5</v>
      </c>
      <c r="AA7123" s="2">
        <v>42</v>
      </c>
      <c r="AB7123" s="2">
        <v>2</v>
      </c>
      <c r="AC7123" s="2">
        <v>623.1</v>
      </c>
      <c r="AE7123" s="2" t="s">
        <v>12617</v>
      </c>
      <c r="AF7123" s="2" t="s">
        <v>17390</v>
      </c>
      <c r="AG7123" s="2" t="s">
        <v>2998</v>
      </c>
      <c r="AH7123" s="2" t="s">
        <v>17400</v>
      </c>
    </row>
    <row r="7124" spans="24:34" x14ac:dyDescent="0.4">
      <c r="X7124" s="2" t="s">
        <v>12629</v>
      </c>
      <c r="Y7124" s="2">
        <v>1985</v>
      </c>
      <c r="Z7124" s="2">
        <v>3609.5</v>
      </c>
      <c r="AA7124" s="2">
        <v>156</v>
      </c>
      <c r="AB7124" s="2">
        <v>5</v>
      </c>
      <c r="AC7124" s="2">
        <v>3110.3</v>
      </c>
      <c r="AE7124" s="2" t="s">
        <v>12618</v>
      </c>
      <c r="AF7124" s="2" t="s">
        <v>17390</v>
      </c>
      <c r="AG7124" s="2" t="s">
        <v>2998</v>
      </c>
      <c r="AH7124" s="2" t="s">
        <v>17400</v>
      </c>
    </row>
    <row r="7125" spans="24:34" x14ac:dyDescent="0.4">
      <c r="X7125" s="2" t="s">
        <v>2173</v>
      </c>
      <c r="Y7125" s="2">
        <v>1963</v>
      </c>
      <c r="Z7125" s="2">
        <v>663.1</v>
      </c>
      <c r="AA7125" s="2">
        <v>42</v>
      </c>
      <c r="AB7125" s="2">
        <v>2</v>
      </c>
      <c r="AC7125" s="2">
        <v>609.9</v>
      </c>
      <c r="AE7125" s="2" t="s">
        <v>12620</v>
      </c>
      <c r="AF7125" s="2" t="s">
        <v>17390</v>
      </c>
      <c r="AG7125" s="2" t="s">
        <v>2998</v>
      </c>
      <c r="AH7125" s="2" t="s">
        <v>17400</v>
      </c>
    </row>
    <row r="7126" spans="24:34" x14ac:dyDescent="0.4">
      <c r="X7126" s="2" t="s">
        <v>12631</v>
      </c>
      <c r="Y7126" s="2">
        <v>1964</v>
      </c>
      <c r="Z7126" s="2">
        <v>661.9</v>
      </c>
      <c r="AA7126" s="2">
        <v>42</v>
      </c>
      <c r="AB7126" s="2">
        <v>2</v>
      </c>
      <c r="AC7126" s="2">
        <v>607.9</v>
      </c>
      <c r="AE7126" s="2" t="s">
        <v>2172</v>
      </c>
      <c r="AF7126" s="2" t="s">
        <v>17390</v>
      </c>
      <c r="AG7126" s="2" t="s">
        <v>2998</v>
      </c>
      <c r="AH7126" s="2" t="s">
        <v>17400</v>
      </c>
    </row>
    <row r="7127" spans="24:34" x14ac:dyDescent="0.4">
      <c r="X7127" s="2" t="s">
        <v>12633</v>
      </c>
      <c r="Y7127" s="2">
        <v>1964</v>
      </c>
      <c r="Z7127" s="2">
        <v>675.5</v>
      </c>
      <c r="AA7127" s="2">
        <v>42</v>
      </c>
      <c r="AB7127" s="2">
        <v>2</v>
      </c>
      <c r="AC7127" s="2">
        <v>620.29999999999995</v>
      </c>
      <c r="AE7127" s="2" t="s">
        <v>12621</v>
      </c>
      <c r="AF7127" s="2" t="s">
        <v>17390</v>
      </c>
      <c r="AG7127" s="2" t="s">
        <v>2998</v>
      </c>
      <c r="AH7127" s="2" t="s">
        <v>17088</v>
      </c>
    </row>
    <row r="7128" spans="24:34" x14ac:dyDescent="0.4">
      <c r="X7128" s="2" t="s">
        <v>12634</v>
      </c>
      <c r="Y7128" s="2">
        <v>1974</v>
      </c>
      <c r="Z7128" s="2">
        <v>789.3</v>
      </c>
      <c r="AA7128" s="2">
        <v>42</v>
      </c>
      <c r="AB7128" s="2">
        <v>2</v>
      </c>
      <c r="AC7128" s="2">
        <v>722.7</v>
      </c>
      <c r="AE7128" s="2" t="s">
        <v>12622</v>
      </c>
      <c r="AF7128" s="2" t="s">
        <v>17390</v>
      </c>
      <c r="AG7128" s="2" t="s">
        <v>2998</v>
      </c>
      <c r="AH7128" s="2" t="s">
        <v>17088</v>
      </c>
    </row>
    <row r="7129" spans="24:34" x14ac:dyDescent="0.4">
      <c r="X7129" s="2" t="s">
        <v>12636</v>
      </c>
      <c r="Y7129" s="2">
        <v>1965</v>
      </c>
      <c r="Z7129" s="2">
        <v>690.4</v>
      </c>
      <c r="AA7129" s="2">
        <v>42</v>
      </c>
      <c r="AB7129" s="2">
        <v>2</v>
      </c>
      <c r="AC7129" s="2">
        <v>634.9</v>
      </c>
      <c r="AE7129" s="2" t="s">
        <v>12624</v>
      </c>
      <c r="AF7129" s="2" t="s">
        <v>17390</v>
      </c>
      <c r="AG7129" s="2" t="s">
        <v>2998</v>
      </c>
      <c r="AH7129" s="2" t="s">
        <v>17088</v>
      </c>
    </row>
    <row r="7130" spans="24:34" x14ac:dyDescent="0.4">
      <c r="X7130" s="2" t="s">
        <v>12637</v>
      </c>
      <c r="Y7130" s="2">
        <v>1981</v>
      </c>
      <c r="Z7130" s="2">
        <v>2027</v>
      </c>
      <c r="AA7130" s="2">
        <v>208</v>
      </c>
      <c r="AB7130" s="2">
        <v>4</v>
      </c>
      <c r="AC7130" s="2">
        <v>1631</v>
      </c>
      <c r="AE7130" s="2" t="s">
        <v>12625</v>
      </c>
      <c r="AF7130" s="2" t="s">
        <v>17390</v>
      </c>
      <c r="AG7130" s="2" t="s">
        <v>2998</v>
      </c>
      <c r="AH7130" s="2" t="s">
        <v>17088</v>
      </c>
    </row>
    <row r="7131" spans="24:34" x14ac:dyDescent="0.4">
      <c r="X7131" s="2" t="s">
        <v>12638</v>
      </c>
      <c r="Y7131" s="2">
        <v>1974</v>
      </c>
      <c r="Z7131" s="2">
        <v>1018.8</v>
      </c>
      <c r="AA7131" s="2">
        <v>47</v>
      </c>
      <c r="AB7131" s="2">
        <v>2</v>
      </c>
      <c r="AC7131" s="2">
        <v>861.9</v>
      </c>
      <c r="AE7131" s="2" t="s">
        <v>12626</v>
      </c>
      <c r="AF7131" s="2" t="s">
        <v>17390</v>
      </c>
      <c r="AG7131" s="2" t="s">
        <v>2998</v>
      </c>
      <c r="AH7131" s="2" t="s">
        <v>17088</v>
      </c>
    </row>
    <row r="7132" spans="24:34" x14ac:dyDescent="0.4">
      <c r="X7132" s="2" t="s">
        <v>12639</v>
      </c>
      <c r="Y7132" s="2">
        <v>1978</v>
      </c>
      <c r="Z7132" s="2">
        <v>1001.4</v>
      </c>
      <c r="AA7132" s="2">
        <v>47</v>
      </c>
      <c r="AB7132" s="2">
        <v>2</v>
      </c>
      <c r="AC7132" s="2">
        <v>857.6</v>
      </c>
      <c r="AE7132" s="2" t="s">
        <v>12627</v>
      </c>
      <c r="AF7132" s="2" t="s">
        <v>17390</v>
      </c>
      <c r="AG7132" s="2" t="s">
        <v>2998</v>
      </c>
      <c r="AH7132" s="2" t="s">
        <v>17088</v>
      </c>
    </row>
    <row r="7133" spans="24:34" x14ac:dyDescent="0.4">
      <c r="X7133" s="2" t="s">
        <v>12640</v>
      </c>
      <c r="Y7133" s="2">
        <v>1984</v>
      </c>
      <c r="Z7133" s="2">
        <v>995.4</v>
      </c>
      <c r="AA7133" s="2">
        <v>18</v>
      </c>
      <c r="AB7133" s="2">
        <v>2</v>
      </c>
      <c r="AC7133" s="2">
        <v>848.3</v>
      </c>
      <c r="AE7133" s="2" t="s">
        <v>12628</v>
      </c>
      <c r="AF7133" s="2" t="s">
        <v>17390</v>
      </c>
      <c r="AG7133" s="2" t="s">
        <v>2998</v>
      </c>
      <c r="AH7133" s="2" t="s">
        <v>17088</v>
      </c>
    </row>
    <row r="7134" spans="24:34" x14ac:dyDescent="0.4">
      <c r="X7134" s="2" t="s">
        <v>12641</v>
      </c>
      <c r="Y7134" s="2">
        <v>1980</v>
      </c>
      <c r="Z7134" s="2">
        <v>1004.4</v>
      </c>
      <c r="AA7134" s="2">
        <v>47</v>
      </c>
      <c r="AB7134" s="2">
        <v>2</v>
      </c>
      <c r="AC7134" s="2">
        <v>854.6</v>
      </c>
      <c r="AE7134" s="2" t="s">
        <v>12629</v>
      </c>
      <c r="AF7134" s="2" t="s">
        <v>17397</v>
      </c>
      <c r="AG7134" s="2" t="s">
        <v>2998</v>
      </c>
      <c r="AH7134" s="2" t="s">
        <v>17393</v>
      </c>
    </row>
    <row r="7135" spans="24:34" x14ac:dyDescent="0.4">
      <c r="X7135" s="2" t="s">
        <v>12642</v>
      </c>
      <c r="Y7135" s="2">
        <v>1989</v>
      </c>
      <c r="Z7135" s="2">
        <v>369.5</v>
      </c>
      <c r="AA7135" s="2">
        <v>31</v>
      </c>
      <c r="AB7135" s="2">
        <v>2</v>
      </c>
      <c r="AC7135" s="2">
        <v>232.8</v>
      </c>
      <c r="AE7135" s="2" t="s">
        <v>2173</v>
      </c>
      <c r="AF7135" s="2" t="s">
        <v>17390</v>
      </c>
      <c r="AG7135" s="2" t="s">
        <v>2998</v>
      </c>
      <c r="AH7135" s="2" t="s">
        <v>17088</v>
      </c>
    </row>
    <row r="7136" spans="24:34" x14ac:dyDescent="0.4">
      <c r="X7136" s="2" t="s">
        <v>12643</v>
      </c>
      <c r="Y7136" s="2">
        <v>1966</v>
      </c>
      <c r="Z7136" s="2">
        <v>700</v>
      </c>
      <c r="AA7136" s="2">
        <v>39</v>
      </c>
      <c r="AB7136" s="2">
        <v>2</v>
      </c>
      <c r="AC7136" s="2">
        <v>641.79999999999995</v>
      </c>
      <c r="AE7136" s="2" t="s">
        <v>12631</v>
      </c>
      <c r="AF7136" s="2" t="s">
        <v>17390</v>
      </c>
      <c r="AG7136" s="2" t="s">
        <v>2998</v>
      </c>
      <c r="AH7136" s="2" t="s">
        <v>17088</v>
      </c>
    </row>
    <row r="7137" spans="24:34" x14ac:dyDescent="0.4">
      <c r="X7137" s="2" t="s">
        <v>17336</v>
      </c>
      <c r="Y7137" s="2">
        <v>1960</v>
      </c>
      <c r="Z7137" s="2">
        <v>360.2</v>
      </c>
      <c r="AA7137" s="2">
        <v>26</v>
      </c>
      <c r="AB7137" s="2">
        <v>2</v>
      </c>
      <c r="AC7137" s="2">
        <v>327.9</v>
      </c>
      <c r="AE7137" s="2" t="s">
        <v>12632</v>
      </c>
      <c r="AF7137" s="2" t="s">
        <v>2998</v>
      </c>
      <c r="AG7137" s="2" t="s">
        <v>2998</v>
      </c>
      <c r="AH7137" s="2" t="s">
        <v>17088</v>
      </c>
    </row>
    <row r="7138" spans="24:34" x14ac:dyDescent="0.4">
      <c r="X7138" s="2" t="s">
        <v>12644</v>
      </c>
      <c r="Y7138" s="2">
        <v>1989</v>
      </c>
      <c r="Z7138" s="2">
        <v>818.6</v>
      </c>
      <c r="AA7138" s="2">
        <v>42</v>
      </c>
      <c r="AB7138" s="2">
        <v>2</v>
      </c>
      <c r="AC7138" s="2">
        <v>745.7</v>
      </c>
      <c r="AE7138" s="2" t="s">
        <v>12633</v>
      </c>
      <c r="AF7138" s="2" t="s">
        <v>17390</v>
      </c>
      <c r="AG7138" s="2" t="s">
        <v>2998</v>
      </c>
      <c r="AH7138" s="2" t="s">
        <v>17088</v>
      </c>
    </row>
    <row r="7139" spans="24:34" x14ac:dyDescent="0.4">
      <c r="X7139" s="2" t="s">
        <v>12645</v>
      </c>
      <c r="Y7139" s="2">
        <v>1966</v>
      </c>
      <c r="Z7139" s="2">
        <v>319.5</v>
      </c>
      <c r="AA7139" s="2">
        <v>12</v>
      </c>
      <c r="AB7139" s="2">
        <v>2</v>
      </c>
      <c r="AC7139" s="2">
        <v>213</v>
      </c>
      <c r="AE7139" s="2" t="s">
        <v>12634</v>
      </c>
      <c r="AF7139" s="2" t="s">
        <v>17390</v>
      </c>
      <c r="AG7139" s="2" t="s">
        <v>2998</v>
      </c>
      <c r="AH7139" s="2" t="s">
        <v>17088</v>
      </c>
    </row>
    <row r="7140" spans="24:34" x14ac:dyDescent="0.4">
      <c r="X7140" s="2" t="s">
        <v>2174</v>
      </c>
      <c r="Y7140" s="2">
        <v>1969</v>
      </c>
      <c r="Z7140" s="2">
        <v>1071.3</v>
      </c>
      <c r="AA7140" s="2">
        <v>47</v>
      </c>
      <c r="AB7140" s="2">
        <v>2</v>
      </c>
      <c r="AC7140" s="2">
        <v>836.4</v>
      </c>
      <c r="AE7140" s="2" t="s">
        <v>12636</v>
      </c>
      <c r="AF7140" s="2" t="s">
        <v>17390</v>
      </c>
      <c r="AG7140" s="2" t="s">
        <v>2998</v>
      </c>
      <c r="AH7140" s="2" t="s">
        <v>17088</v>
      </c>
    </row>
    <row r="7141" spans="24:34" x14ac:dyDescent="0.4">
      <c r="X7141" s="2" t="s">
        <v>2175</v>
      </c>
      <c r="Y7141" s="2">
        <v>1971</v>
      </c>
      <c r="Z7141" s="2">
        <v>1103.4000000000001</v>
      </c>
      <c r="AA7141" s="2">
        <v>45</v>
      </c>
      <c r="AB7141" s="2">
        <v>2</v>
      </c>
      <c r="AC7141" s="2">
        <v>863.7</v>
      </c>
      <c r="AE7141" s="2" t="s">
        <v>12637</v>
      </c>
      <c r="AF7141" s="2" t="s">
        <v>2998</v>
      </c>
      <c r="AG7141" s="2" t="s">
        <v>2998</v>
      </c>
      <c r="AH7141" s="2" t="s">
        <v>2998</v>
      </c>
    </row>
    <row r="7142" spans="24:34" x14ac:dyDescent="0.4">
      <c r="X7142" s="2" t="s">
        <v>12646</v>
      </c>
      <c r="Y7142" s="2">
        <v>1950</v>
      </c>
      <c r="Z7142" s="2">
        <v>440.6</v>
      </c>
      <c r="AA7142" s="2">
        <v>23</v>
      </c>
      <c r="AB7142" s="2">
        <v>2</v>
      </c>
      <c r="AC7142" s="2">
        <v>399.9</v>
      </c>
      <c r="AE7142" s="2" t="s">
        <v>12638</v>
      </c>
      <c r="AF7142" s="2" t="s">
        <v>17390</v>
      </c>
      <c r="AG7142" s="2" t="s">
        <v>2998</v>
      </c>
      <c r="AH7142" s="2" t="s">
        <v>17400</v>
      </c>
    </row>
    <row r="7143" spans="24:34" x14ac:dyDescent="0.4">
      <c r="X7143" s="2" t="s">
        <v>12648</v>
      </c>
      <c r="Y7143" s="2">
        <v>1950</v>
      </c>
      <c r="Z7143" s="2">
        <v>331.9</v>
      </c>
      <c r="AA7143" s="2">
        <v>26</v>
      </c>
      <c r="AB7143" s="2">
        <v>2</v>
      </c>
      <c r="AC7143" s="2">
        <v>293.5</v>
      </c>
      <c r="AE7143" s="2" t="s">
        <v>12639</v>
      </c>
      <c r="AF7143" s="2" t="s">
        <v>17390</v>
      </c>
      <c r="AG7143" s="2" t="s">
        <v>2998</v>
      </c>
      <c r="AH7143" s="2" t="s">
        <v>17400</v>
      </c>
    </row>
    <row r="7144" spans="24:34" x14ac:dyDescent="0.4">
      <c r="X7144" s="2" t="s">
        <v>12650</v>
      </c>
      <c r="Y7144" s="2">
        <v>1976</v>
      </c>
      <c r="Z7144" s="2">
        <v>568.6</v>
      </c>
      <c r="AA7144" s="2">
        <v>21</v>
      </c>
      <c r="AB7144" s="2">
        <v>2</v>
      </c>
      <c r="AC7144" s="2">
        <v>443.2</v>
      </c>
      <c r="AE7144" s="2" t="s">
        <v>12640</v>
      </c>
      <c r="AF7144" s="2" t="s">
        <v>17390</v>
      </c>
      <c r="AG7144" s="2" t="s">
        <v>2998</v>
      </c>
      <c r="AH7144" s="2" t="s">
        <v>17400</v>
      </c>
    </row>
    <row r="7145" spans="24:34" x14ac:dyDescent="0.4">
      <c r="X7145" s="2" t="s">
        <v>12651</v>
      </c>
      <c r="Y7145" s="2">
        <v>1959</v>
      </c>
      <c r="Z7145" s="2">
        <v>360</v>
      </c>
      <c r="AA7145" s="2">
        <v>21</v>
      </c>
      <c r="AB7145" s="2">
        <v>2</v>
      </c>
      <c r="AC7145" s="2">
        <v>325.89999999999998</v>
      </c>
      <c r="AE7145" s="2" t="s">
        <v>12641</v>
      </c>
      <c r="AF7145" s="2" t="s">
        <v>17390</v>
      </c>
      <c r="AG7145" s="2" t="s">
        <v>2998</v>
      </c>
      <c r="AH7145" s="2" t="s">
        <v>17400</v>
      </c>
    </row>
    <row r="7146" spans="24:34" x14ac:dyDescent="0.4">
      <c r="X7146" s="2" t="s">
        <v>12652</v>
      </c>
      <c r="Y7146" s="2">
        <v>1973</v>
      </c>
      <c r="Z7146" s="2">
        <v>1026.5</v>
      </c>
      <c r="AA7146" s="2">
        <v>36</v>
      </c>
      <c r="AB7146" s="2">
        <v>2</v>
      </c>
      <c r="AC7146" s="2">
        <v>737.8</v>
      </c>
      <c r="AE7146" s="2" t="s">
        <v>12642</v>
      </c>
      <c r="AF7146" s="2" t="s">
        <v>17390</v>
      </c>
      <c r="AG7146" s="2" t="s">
        <v>2998</v>
      </c>
      <c r="AH7146" s="2" t="s">
        <v>17086</v>
      </c>
    </row>
    <row r="7147" spans="24:34" x14ac:dyDescent="0.4">
      <c r="X7147" s="2" t="s">
        <v>12653</v>
      </c>
      <c r="Y7147" s="2">
        <v>1997</v>
      </c>
      <c r="Z7147" s="2">
        <v>624</v>
      </c>
      <c r="AA7147" s="2">
        <v>18</v>
      </c>
      <c r="AB7147" s="2">
        <v>2</v>
      </c>
      <c r="AC7147" s="2">
        <v>447</v>
      </c>
      <c r="AE7147" s="2" t="s">
        <v>12643</v>
      </c>
      <c r="AF7147" s="2" t="s">
        <v>17390</v>
      </c>
      <c r="AG7147" s="2" t="s">
        <v>2998</v>
      </c>
      <c r="AH7147" s="2" t="s">
        <v>17088</v>
      </c>
    </row>
    <row r="7148" spans="24:34" x14ac:dyDescent="0.4">
      <c r="X7148" s="2" t="s">
        <v>12654</v>
      </c>
      <c r="Y7148" s="2">
        <v>1972</v>
      </c>
      <c r="Z7148" s="2">
        <v>791.3</v>
      </c>
      <c r="AA7148" s="2">
        <v>34</v>
      </c>
      <c r="AB7148" s="2">
        <v>2</v>
      </c>
      <c r="AC7148" s="2">
        <v>731.3</v>
      </c>
      <c r="AE7148" s="2" t="s">
        <v>12644</v>
      </c>
      <c r="AF7148" s="2" t="s">
        <v>17390</v>
      </c>
      <c r="AG7148" s="2" t="s">
        <v>2998</v>
      </c>
      <c r="AH7148" s="2" t="s">
        <v>17088</v>
      </c>
    </row>
    <row r="7149" spans="24:34" x14ac:dyDescent="0.4">
      <c r="X7149" s="2" t="s">
        <v>2176</v>
      </c>
      <c r="Y7149" s="2">
        <v>1978</v>
      </c>
      <c r="Z7149" s="2">
        <v>1040.8</v>
      </c>
      <c r="AA7149" s="2">
        <v>47</v>
      </c>
      <c r="AB7149" s="2">
        <v>2</v>
      </c>
      <c r="AC7149" s="2">
        <v>971.2</v>
      </c>
      <c r="AE7149" s="2" t="s">
        <v>12645</v>
      </c>
      <c r="AF7149" s="2" t="s">
        <v>17407</v>
      </c>
      <c r="AG7149" s="2" t="s">
        <v>2998</v>
      </c>
      <c r="AH7149" s="2" t="s">
        <v>17086</v>
      </c>
    </row>
    <row r="7150" spans="24:34" x14ac:dyDescent="0.4">
      <c r="X7150" s="2" t="s">
        <v>2190</v>
      </c>
      <c r="Y7150" s="2">
        <v>1978</v>
      </c>
      <c r="Z7150" s="2">
        <v>1041.5</v>
      </c>
      <c r="AA7150" s="2">
        <v>47</v>
      </c>
      <c r="AB7150" s="2">
        <v>2</v>
      </c>
      <c r="AC7150" s="2">
        <v>898.1</v>
      </c>
      <c r="AE7150" s="2" t="s">
        <v>2174</v>
      </c>
      <c r="AF7150" s="2" t="s">
        <v>17390</v>
      </c>
      <c r="AG7150" s="2" t="s">
        <v>2998</v>
      </c>
      <c r="AH7150" s="2" t="s">
        <v>17400</v>
      </c>
    </row>
    <row r="7151" spans="24:34" x14ac:dyDescent="0.4">
      <c r="X7151" s="2" t="s">
        <v>2191</v>
      </c>
      <c r="Y7151" s="2">
        <v>1979</v>
      </c>
      <c r="Z7151" s="2">
        <v>3525.4</v>
      </c>
      <c r="AA7151" s="2">
        <v>156</v>
      </c>
      <c r="AB7151" s="2">
        <v>5</v>
      </c>
      <c r="AC7151" s="2">
        <v>3126.3</v>
      </c>
      <c r="AE7151" s="2" t="s">
        <v>2175</v>
      </c>
      <c r="AF7151" s="2" t="s">
        <v>17390</v>
      </c>
      <c r="AG7151" s="2" t="s">
        <v>2998</v>
      </c>
      <c r="AH7151" s="2" t="s">
        <v>17400</v>
      </c>
    </row>
    <row r="7152" spans="24:34" x14ac:dyDescent="0.4">
      <c r="X7152" s="2" t="s">
        <v>2192</v>
      </c>
      <c r="Y7152" s="2">
        <v>1981</v>
      </c>
      <c r="Z7152" s="2">
        <v>3563.5</v>
      </c>
      <c r="AA7152" s="2">
        <v>156</v>
      </c>
      <c r="AB7152" s="2">
        <v>5</v>
      </c>
      <c r="AC7152" s="2">
        <v>3110.6</v>
      </c>
      <c r="AE7152" s="2" t="s">
        <v>12646</v>
      </c>
      <c r="AF7152" s="2" t="s">
        <v>17407</v>
      </c>
      <c r="AG7152" s="2" t="s">
        <v>2998</v>
      </c>
      <c r="AH7152" s="2" t="s">
        <v>17088</v>
      </c>
    </row>
    <row r="7153" spans="24:34" x14ac:dyDescent="0.4">
      <c r="X7153" s="2" t="s">
        <v>12655</v>
      </c>
      <c r="Y7153" s="2">
        <v>1982</v>
      </c>
      <c r="Z7153" s="2">
        <v>1092.8</v>
      </c>
      <c r="AA7153" s="2">
        <v>47</v>
      </c>
      <c r="AB7153" s="2">
        <v>2</v>
      </c>
      <c r="AC7153" s="2">
        <v>871.3</v>
      </c>
      <c r="AE7153" s="2" t="s">
        <v>12648</v>
      </c>
      <c r="AF7153" s="2" t="s">
        <v>17407</v>
      </c>
      <c r="AG7153" s="2" t="s">
        <v>2998</v>
      </c>
      <c r="AH7153" s="2" t="s">
        <v>17086</v>
      </c>
    </row>
    <row r="7154" spans="24:34" x14ac:dyDescent="0.4">
      <c r="X7154" s="2" t="s">
        <v>12656</v>
      </c>
      <c r="Y7154" s="2">
        <v>1982</v>
      </c>
      <c r="Z7154" s="2">
        <v>987.9</v>
      </c>
      <c r="AA7154" s="2">
        <v>47</v>
      </c>
      <c r="AB7154" s="2">
        <v>2</v>
      </c>
      <c r="AC7154" s="2">
        <v>870.7</v>
      </c>
      <c r="AE7154" s="2" t="s">
        <v>12650</v>
      </c>
      <c r="AF7154" s="2" t="s">
        <v>17390</v>
      </c>
      <c r="AG7154" s="2" t="s">
        <v>2998</v>
      </c>
      <c r="AH7154" s="2" t="s">
        <v>17088</v>
      </c>
    </row>
    <row r="7155" spans="24:34" x14ac:dyDescent="0.4">
      <c r="X7155" s="2" t="s">
        <v>12657</v>
      </c>
      <c r="Y7155" s="2">
        <v>1984</v>
      </c>
      <c r="Z7155" s="2">
        <v>3633.7</v>
      </c>
      <c r="AA7155" s="2">
        <v>156</v>
      </c>
      <c r="AB7155" s="2">
        <v>5</v>
      </c>
      <c r="AC7155" s="2">
        <v>3184.7</v>
      </c>
      <c r="AE7155" s="2" t="s">
        <v>12651</v>
      </c>
      <c r="AF7155" s="2" t="s">
        <v>17407</v>
      </c>
      <c r="AG7155" s="2" t="s">
        <v>2998</v>
      </c>
      <c r="AH7155" s="2" t="s">
        <v>17086</v>
      </c>
    </row>
    <row r="7156" spans="24:34" x14ac:dyDescent="0.4">
      <c r="X7156" s="2" t="s">
        <v>12659</v>
      </c>
      <c r="Y7156" s="2">
        <v>1987</v>
      </c>
      <c r="Z7156" s="2">
        <v>3650.3</v>
      </c>
      <c r="AA7156" s="2">
        <v>145</v>
      </c>
      <c r="AB7156" s="2">
        <v>5</v>
      </c>
      <c r="AC7156" s="2">
        <v>3173.6</v>
      </c>
      <c r="AE7156" s="2" t="s">
        <v>12652</v>
      </c>
      <c r="AF7156" s="2" t="s">
        <v>17390</v>
      </c>
      <c r="AG7156" s="2" t="s">
        <v>2998</v>
      </c>
      <c r="AH7156" s="2" t="s">
        <v>17088</v>
      </c>
    </row>
    <row r="7157" spans="24:34" x14ac:dyDescent="0.4">
      <c r="X7157" s="2" t="s">
        <v>12660</v>
      </c>
      <c r="Y7157" s="2">
        <v>1991</v>
      </c>
      <c r="Z7157" s="2">
        <v>3769.7</v>
      </c>
      <c r="AA7157" s="2">
        <v>156</v>
      </c>
      <c r="AB7157" s="2">
        <v>5</v>
      </c>
      <c r="AC7157" s="2">
        <v>3227</v>
      </c>
      <c r="AE7157" s="2" t="s">
        <v>12653</v>
      </c>
      <c r="AF7157" s="2" t="s">
        <v>17397</v>
      </c>
      <c r="AG7157" s="2" t="s">
        <v>2998</v>
      </c>
      <c r="AH7157" s="2" t="s">
        <v>17086</v>
      </c>
    </row>
    <row r="7158" spans="24:34" x14ac:dyDescent="0.4">
      <c r="X7158" s="2" t="s">
        <v>12662</v>
      </c>
      <c r="Y7158" s="2">
        <v>2009</v>
      </c>
      <c r="Z7158" s="2">
        <v>1112.0999999999999</v>
      </c>
      <c r="AA7158" s="2">
        <v>42</v>
      </c>
      <c r="AB7158" s="2">
        <v>2</v>
      </c>
      <c r="AC7158" s="2">
        <v>795.3</v>
      </c>
      <c r="AE7158" s="2" t="s">
        <v>12654</v>
      </c>
      <c r="AF7158" s="2" t="s">
        <v>17390</v>
      </c>
      <c r="AG7158" s="2" t="s">
        <v>2998</v>
      </c>
      <c r="AH7158" s="2" t="s">
        <v>17088</v>
      </c>
    </row>
    <row r="7159" spans="24:34" x14ac:dyDescent="0.4">
      <c r="X7159" s="2" t="s">
        <v>12663</v>
      </c>
      <c r="Y7159" s="2">
        <v>1972</v>
      </c>
      <c r="Z7159" s="2">
        <v>780.7</v>
      </c>
      <c r="AA7159" s="2">
        <v>42</v>
      </c>
      <c r="AB7159" s="2">
        <v>2</v>
      </c>
      <c r="AC7159" s="2">
        <v>721.8</v>
      </c>
      <c r="AE7159" s="2" t="s">
        <v>2176</v>
      </c>
      <c r="AF7159" s="2" t="s">
        <v>17448</v>
      </c>
      <c r="AG7159" s="2" t="s">
        <v>2998</v>
      </c>
      <c r="AH7159" s="2" t="s">
        <v>17400</v>
      </c>
    </row>
    <row r="7160" spans="24:34" x14ac:dyDescent="0.4">
      <c r="X7160" s="2" t="s">
        <v>12664</v>
      </c>
      <c r="Y7160" s="2">
        <v>1973</v>
      </c>
      <c r="Z7160" s="2">
        <v>797.3</v>
      </c>
      <c r="AA7160" s="2">
        <v>42</v>
      </c>
      <c r="AB7160" s="2">
        <v>2</v>
      </c>
      <c r="AC7160" s="2">
        <v>737.6</v>
      </c>
      <c r="AE7160" s="2" t="s">
        <v>2190</v>
      </c>
      <c r="AF7160" s="2" t="s">
        <v>17390</v>
      </c>
      <c r="AG7160" s="2" t="s">
        <v>2998</v>
      </c>
      <c r="AH7160" s="2" t="s">
        <v>17400</v>
      </c>
    </row>
    <row r="7161" spans="24:34" x14ac:dyDescent="0.4">
      <c r="X7161" s="2" t="s">
        <v>12665</v>
      </c>
      <c r="Y7161" s="2">
        <v>1974</v>
      </c>
      <c r="Z7161" s="2">
        <v>792.3</v>
      </c>
      <c r="AA7161" s="2">
        <v>34</v>
      </c>
      <c r="AB7161" s="2">
        <v>2</v>
      </c>
      <c r="AC7161" s="2">
        <v>733.2</v>
      </c>
      <c r="AE7161" s="2" t="s">
        <v>2191</v>
      </c>
      <c r="AF7161" s="2" t="s">
        <v>17397</v>
      </c>
      <c r="AG7161" s="2" t="s">
        <v>2998</v>
      </c>
      <c r="AH7161" s="2" t="s">
        <v>17393</v>
      </c>
    </row>
    <row r="7162" spans="24:34" x14ac:dyDescent="0.4">
      <c r="X7162" s="2" t="s">
        <v>2193</v>
      </c>
      <c r="Y7162" s="2">
        <v>1978</v>
      </c>
      <c r="Z7162" s="2">
        <v>1278.7</v>
      </c>
      <c r="AA7162" s="2">
        <v>42</v>
      </c>
      <c r="AB7162" s="2">
        <v>2</v>
      </c>
      <c r="AC7162" s="2">
        <v>757.7</v>
      </c>
      <c r="AE7162" s="2" t="s">
        <v>2192</v>
      </c>
      <c r="AF7162" s="2" t="s">
        <v>17397</v>
      </c>
      <c r="AG7162" s="2" t="s">
        <v>2998</v>
      </c>
      <c r="AH7162" s="2" t="s">
        <v>17393</v>
      </c>
    </row>
    <row r="7163" spans="24:34" x14ac:dyDescent="0.4">
      <c r="X7163" s="2" t="s">
        <v>12666</v>
      </c>
      <c r="Y7163" s="2">
        <v>1976</v>
      </c>
      <c r="Z7163" s="2">
        <v>445.3</v>
      </c>
      <c r="AA7163" s="2">
        <v>21</v>
      </c>
      <c r="AB7163" s="2">
        <v>2</v>
      </c>
      <c r="AC7163" s="2">
        <v>424.7</v>
      </c>
      <c r="AE7163" s="2" t="s">
        <v>12655</v>
      </c>
      <c r="AF7163" s="2" t="s">
        <v>17390</v>
      </c>
      <c r="AG7163" s="2" t="s">
        <v>2998</v>
      </c>
      <c r="AH7163" s="2" t="s">
        <v>17400</v>
      </c>
    </row>
    <row r="7164" spans="24:34" x14ac:dyDescent="0.4">
      <c r="X7164" s="2" t="s">
        <v>12667</v>
      </c>
      <c r="Y7164" s="2">
        <v>1976</v>
      </c>
      <c r="Z7164" s="2">
        <v>563.1</v>
      </c>
      <c r="AA7164" s="2">
        <v>21</v>
      </c>
      <c r="AB7164" s="2">
        <v>2</v>
      </c>
      <c r="AC7164" s="2">
        <v>387.1</v>
      </c>
      <c r="AE7164" s="2" t="s">
        <v>12656</v>
      </c>
      <c r="AF7164" s="2" t="s">
        <v>17390</v>
      </c>
      <c r="AG7164" s="2" t="s">
        <v>2998</v>
      </c>
      <c r="AH7164" s="2" t="s">
        <v>17400</v>
      </c>
    </row>
    <row r="7165" spans="24:34" x14ac:dyDescent="0.4">
      <c r="X7165" s="2" t="s">
        <v>51</v>
      </c>
      <c r="Y7165" s="2">
        <v>1978</v>
      </c>
      <c r="Z7165" s="2">
        <v>1049.8</v>
      </c>
      <c r="AA7165" s="2">
        <v>47</v>
      </c>
      <c r="AB7165" s="2">
        <v>2</v>
      </c>
      <c r="AC7165" s="2">
        <v>905.5</v>
      </c>
      <c r="AE7165" s="2" t="s">
        <v>12657</v>
      </c>
      <c r="AF7165" s="2" t="s">
        <v>17397</v>
      </c>
      <c r="AG7165" s="2" t="s">
        <v>2998</v>
      </c>
      <c r="AH7165" s="2" t="s">
        <v>17393</v>
      </c>
    </row>
    <row r="7166" spans="24:34" x14ac:dyDescent="0.4">
      <c r="X7166" s="2" t="s">
        <v>12668</v>
      </c>
      <c r="Y7166" s="2">
        <v>1978</v>
      </c>
      <c r="Z7166" s="2">
        <v>1021.9</v>
      </c>
      <c r="AA7166" s="2">
        <v>47</v>
      </c>
      <c r="AB7166" s="2">
        <v>2</v>
      </c>
      <c r="AC7166" s="2">
        <v>879.8</v>
      </c>
      <c r="AE7166" s="2" t="s">
        <v>12659</v>
      </c>
      <c r="AF7166" s="2" t="s">
        <v>17397</v>
      </c>
      <c r="AG7166" s="2" t="s">
        <v>2998</v>
      </c>
      <c r="AH7166" s="2" t="s">
        <v>17393</v>
      </c>
    </row>
    <row r="7167" spans="24:34" x14ac:dyDescent="0.4">
      <c r="X7167" s="2" t="s">
        <v>2194</v>
      </c>
      <c r="Y7167" s="2">
        <v>1955</v>
      </c>
      <c r="Z7167" s="2">
        <v>545.6</v>
      </c>
      <c r="AA7167" s="2">
        <v>27</v>
      </c>
      <c r="AB7167" s="2">
        <v>2</v>
      </c>
      <c r="AC7167" s="2">
        <v>501.6</v>
      </c>
      <c r="AE7167" s="2" t="s">
        <v>12660</v>
      </c>
      <c r="AF7167" s="2" t="s">
        <v>17397</v>
      </c>
      <c r="AG7167" s="2" t="s">
        <v>2998</v>
      </c>
      <c r="AH7167" s="2" t="s">
        <v>17400</v>
      </c>
    </row>
    <row r="7168" spans="24:34" x14ac:dyDescent="0.4">
      <c r="X7168" s="2" t="s">
        <v>2195</v>
      </c>
      <c r="Y7168" s="2">
        <v>1958</v>
      </c>
      <c r="Z7168" s="2">
        <v>698.3</v>
      </c>
      <c r="AA7168" s="2">
        <v>21</v>
      </c>
      <c r="AB7168" s="2">
        <v>2</v>
      </c>
      <c r="AC7168" s="2">
        <v>512.29999999999995</v>
      </c>
      <c r="AE7168" s="2" t="s">
        <v>12662</v>
      </c>
      <c r="AF7168" s="2" t="s">
        <v>17390</v>
      </c>
      <c r="AG7168" s="2" t="s">
        <v>2998</v>
      </c>
      <c r="AH7168" s="2" t="s">
        <v>17088</v>
      </c>
    </row>
    <row r="7169" spans="24:34" x14ac:dyDescent="0.4">
      <c r="X7169" s="2" t="s">
        <v>2196</v>
      </c>
      <c r="Y7169" s="2">
        <v>1976</v>
      </c>
      <c r="Z7169" s="2">
        <v>517.1</v>
      </c>
      <c r="AA7169" s="2">
        <v>18</v>
      </c>
      <c r="AB7169" s="2">
        <v>2</v>
      </c>
      <c r="AC7169" s="2">
        <v>372.1</v>
      </c>
      <c r="AE7169" s="2" t="s">
        <v>12663</v>
      </c>
      <c r="AF7169" s="2" t="s">
        <v>17390</v>
      </c>
      <c r="AG7169" s="2" t="s">
        <v>2998</v>
      </c>
      <c r="AH7169" s="2" t="s">
        <v>17088</v>
      </c>
    </row>
    <row r="7170" spans="24:34" x14ac:dyDescent="0.4">
      <c r="X7170" s="2" t="s">
        <v>48</v>
      </c>
      <c r="Y7170" s="2">
        <v>1985</v>
      </c>
      <c r="Z7170" s="2">
        <v>1089.0999999999999</v>
      </c>
      <c r="AA7170" s="2">
        <v>65</v>
      </c>
      <c r="AB7170" s="2">
        <v>2</v>
      </c>
      <c r="AC7170" s="2">
        <v>973.4</v>
      </c>
      <c r="AE7170" s="2" t="s">
        <v>12664</v>
      </c>
      <c r="AF7170" s="2" t="s">
        <v>17390</v>
      </c>
      <c r="AG7170" s="2" t="s">
        <v>2998</v>
      </c>
      <c r="AH7170" s="2" t="s">
        <v>17088</v>
      </c>
    </row>
    <row r="7171" spans="24:34" x14ac:dyDescent="0.4">
      <c r="X7171" s="2" t="s">
        <v>12673</v>
      </c>
      <c r="Y7171" s="2">
        <v>1987</v>
      </c>
      <c r="Z7171" s="2">
        <v>1077.5</v>
      </c>
      <c r="AA7171" s="2">
        <v>43</v>
      </c>
      <c r="AB7171" s="2">
        <v>2</v>
      </c>
      <c r="AC7171" s="2">
        <v>982.8</v>
      </c>
      <c r="AE7171" s="2" t="s">
        <v>12665</v>
      </c>
      <c r="AF7171" s="2" t="s">
        <v>17390</v>
      </c>
      <c r="AG7171" s="2" t="s">
        <v>2998</v>
      </c>
      <c r="AH7171" s="2" t="s">
        <v>17088</v>
      </c>
    </row>
    <row r="7172" spans="24:34" x14ac:dyDescent="0.4">
      <c r="X7172" s="2" t="s">
        <v>12674</v>
      </c>
      <c r="Y7172" s="2">
        <v>1988</v>
      </c>
      <c r="Z7172" s="2">
        <v>937</v>
      </c>
      <c r="AA7172" s="2">
        <v>59</v>
      </c>
      <c r="AB7172" s="2">
        <v>2</v>
      </c>
      <c r="AC7172" s="2">
        <v>842.3</v>
      </c>
      <c r="AE7172" s="2" t="s">
        <v>2193</v>
      </c>
      <c r="AF7172" s="2" t="s">
        <v>17390</v>
      </c>
      <c r="AG7172" s="2" t="s">
        <v>2998</v>
      </c>
      <c r="AH7172" s="2" t="s">
        <v>17400</v>
      </c>
    </row>
    <row r="7173" spans="24:34" x14ac:dyDescent="0.4">
      <c r="X7173" s="2" t="s">
        <v>12675</v>
      </c>
      <c r="Y7173" s="2">
        <v>1969</v>
      </c>
      <c r="Z7173" s="2">
        <v>337</v>
      </c>
      <c r="AA7173" s="2">
        <v>18</v>
      </c>
      <c r="AB7173" s="2">
        <v>2</v>
      </c>
      <c r="AC7173" s="2">
        <v>303.2</v>
      </c>
      <c r="AE7173" s="2" t="s">
        <v>12666</v>
      </c>
      <c r="AF7173" s="2" t="s">
        <v>17390</v>
      </c>
      <c r="AG7173" s="2" t="s">
        <v>2998</v>
      </c>
      <c r="AH7173" s="2" t="s">
        <v>17086</v>
      </c>
    </row>
    <row r="7174" spans="24:34" x14ac:dyDescent="0.4">
      <c r="X7174" s="2" t="s">
        <v>2197</v>
      </c>
      <c r="Y7174" s="2">
        <v>1980</v>
      </c>
      <c r="Z7174" s="2">
        <v>1271</v>
      </c>
      <c r="AA7174" s="2">
        <v>47</v>
      </c>
      <c r="AB7174" s="2">
        <v>2</v>
      </c>
      <c r="AC7174" s="2">
        <v>894</v>
      </c>
      <c r="AE7174" s="2" t="s">
        <v>12667</v>
      </c>
      <c r="AF7174" s="2" t="s">
        <v>17390</v>
      </c>
      <c r="AG7174" s="2" t="s">
        <v>2998</v>
      </c>
      <c r="AH7174" s="2" t="s">
        <v>17086</v>
      </c>
    </row>
    <row r="7175" spans="24:34" x14ac:dyDescent="0.4">
      <c r="X7175" s="2" t="s">
        <v>2198</v>
      </c>
      <c r="Y7175" s="2">
        <v>1971</v>
      </c>
      <c r="Z7175" s="2">
        <v>389.4</v>
      </c>
      <c r="AA7175" s="2">
        <v>21</v>
      </c>
      <c r="AB7175" s="2">
        <v>2</v>
      </c>
      <c r="AC7175" s="2">
        <v>356.4</v>
      </c>
      <c r="AE7175" s="2" t="s">
        <v>51</v>
      </c>
      <c r="AF7175" s="2" t="s">
        <v>17390</v>
      </c>
      <c r="AG7175" s="2" t="s">
        <v>2998</v>
      </c>
      <c r="AH7175" s="2" t="s">
        <v>17400</v>
      </c>
    </row>
    <row r="7176" spans="24:34" x14ac:dyDescent="0.4">
      <c r="X7176" s="2" t="s">
        <v>12677</v>
      </c>
      <c r="Y7176" s="2">
        <v>1976</v>
      </c>
      <c r="Z7176" s="2">
        <v>871.3</v>
      </c>
      <c r="AA7176" s="2">
        <v>42</v>
      </c>
      <c r="AB7176" s="2">
        <v>2</v>
      </c>
      <c r="AC7176" s="2">
        <v>802.9</v>
      </c>
      <c r="AE7176" s="2" t="s">
        <v>12668</v>
      </c>
      <c r="AF7176" s="2" t="s">
        <v>17390</v>
      </c>
      <c r="AG7176" s="2" t="s">
        <v>2998</v>
      </c>
      <c r="AH7176" s="2" t="s">
        <v>17400</v>
      </c>
    </row>
    <row r="7177" spans="24:34" x14ac:dyDescent="0.4">
      <c r="X7177" s="2" t="s">
        <v>12679</v>
      </c>
      <c r="Y7177" s="2">
        <v>1974</v>
      </c>
      <c r="Z7177" s="2">
        <v>1068.5</v>
      </c>
      <c r="AA7177" s="2">
        <v>36</v>
      </c>
      <c r="AB7177" s="2">
        <v>2</v>
      </c>
      <c r="AC7177" s="2">
        <v>757.4</v>
      </c>
      <c r="AE7177" s="2" t="s">
        <v>2194</v>
      </c>
      <c r="AF7177" s="2" t="s">
        <v>17390</v>
      </c>
      <c r="AG7177" s="2" t="s">
        <v>2998</v>
      </c>
      <c r="AH7177" s="2" t="s">
        <v>17086</v>
      </c>
    </row>
    <row r="7178" spans="24:34" x14ac:dyDescent="0.4">
      <c r="X7178" s="2" t="s">
        <v>12680</v>
      </c>
      <c r="Y7178" s="2">
        <v>1978</v>
      </c>
      <c r="Z7178" s="2">
        <v>1071.9000000000001</v>
      </c>
      <c r="AA7178" s="2">
        <v>47</v>
      </c>
      <c r="AB7178" s="2">
        <v>2</v>
      </c>
      <c r="AC7178" s="2">
        <v>975.5</v>
      </c>
      <c r="AE7178" s="2" t="s">
        <v>2195</v>
      </c>
      <c r="AF7178" s="2" t="s">
        <v>17390</v>
      </c>
      <c r="AG7178" s="2" t="s">
        <v>2998</v>
      </c>
      <c r="AH7178" s="2" t="s">
        <v>17086</v>
      </c>
    </row>
    <row r="7179" spans="24:34" x14ac:dyDescent="0.4">
      <c r="X7179" s="2" t="s">
        <v>12681</v>
      </c>
      <c r="Y7179" s="2">
        <v>1980</v>
      </c>
      <c r="Z7179" s="2">
        <v>4735</v>
      </c>
      <c r="AA7179" s="2">
        <v>169</v>
      </c>
      <c r="AB7179" s="2">
        <v>9</v>
      </c>
      <c r="AC7179" s="2">
        <v>3861.4</v>
      </c>
      <c r="AE7179" s="2" t="s">
        <v>2196</v>
      </c>
      <c r="AF7179" s="2" t="s">
        <v>17390</v>
      </c>
      <c r="AG7179" s="2" t="s">
        <v>2998</v>
      </c>
      <c r="AH7179" s="2" t="s">
        <v>17086</v>
      </c>
    </row>
    <row r="7180" spans="24:34" x14ac:dyDescent="0.4">
      <c r="X7180" s="2" t="s">
        <v>12683</v>
      </c>
      <c r="Y7180" s="2">
        <v>1981</v>
      </c>
      <c r="Z7180" s="2">
        <v>763.9</v>
      </c>
      <c r="AA7180" s="2">
        <v>32</v>
      </c>
      <c r="AB7180" s="2">
        <v>2</v>
      </c>
      <c r="AC7180" s="2">
        <v>732.5</v>
      </c>
      <c r="AE7180" s="2" t="s">
        <v>48</v>
      </c>
      <c r="AF7180" s="2" t="s">
        <v>17448</v>
      </c>
      <c r="AG7180" s="2" t="s">
        <v>2998</v>
      </c>
      <c r="AH7180" s="2" t="s">
        <v>17400</v>
      </c>
    </row>
    <row r="7181" spans="24:34" x14ac:dyDescent="0.4">
      <c r="X7181" s="2" t="s">
        <v>2199</v>
      </c>
      <c r="Y7181" s="2">
        <v>1981</v>
      </c>
      <c r="Z7181" s="2">
        <v>1007</v>
      </c>
      <c r="AA7181" s="2">
        <v>39</v>
      </c>
      <c r="AB7181" s="2">
        <v>2</v>
      </c>
      <c r="AC7181" s="2">
        <v>1006.4</v>
      </c>
      <c r="AE7181" s="2" t="s">
        <v>12673</v>
      </c>
      <c r="AF7181" s="2" t="s">
        <v>17390</v>
      </c>
      <c r="AG7181" s="2" t="s">
        <v>2998</v>
      </c>
      <c r="AH7181" s="2" t="s">
        <v>17400</v>
      </c>
    </row>
    <row r="7182" spans="24:34" x14ac:dyDescent="0.4">
      <c r="X7182" s="2" t="s">
        <v>12684</v>
      </c>
      <c r="Y7182" s="2">
        <v>1984</v>
      </c>
      <c r="Z7182" s="2">
        <v>1053</v>
      </c>
      <c r="AA7182" s="2">
        <v>47</v>
      </c>
      <c r="AB7182" s="2">
        <v>2</v>
      </c>
      <c r="AC7182" s="2">
        <v>914.8</v>
      </c>
      <c r="AE7182" s="2" t="s">
        <v>12674</v>
      </c>
      <c r="AF7182" s="2" t="s">
        <v>17390</v>
      </c>
      <c r="AG7182" s="2" t="s">
        <v>2998</v>
      </c>
      <c r="AH7182" s="2" t="s">
        <v>17400</v>
      </c>
    </row>
    <row r="7183" spans="24:34" x14ac:dyDescent="0.4">
      <c r="X7183" s="2" t="s">
        <v>12685</v>
      </c>
      <c r="Y7183" s="2">
        <v>1984</v>
      </c>
      <c r="Z7183" s="2">
        <v>969.9</v>
      </c>
      <c r="AA7183" s="2">
        <v>47</v>
      </c>
      <c r="AB7183" s="2">
        <v>2</v>
      </c>
      <c r="AC7183" s="2">
        <v>842.1</v>
      </c>
      <c r="AE7183" s="2" t="s">
        <v>12675</v>
      </c>
      <c r="AF7183" s="2" t="s">
        <v>17390</v>
      </c>
      <c r="AG7183" s="2" t="s">
        <v>2998</v>
      </c>
      <c r="AH7183" s="2" t="s">
        <v>17088</v>
      </c>
    </row>
    <row r="7184" spans="24:34" x14ac:dyDescent="0.4">
      <c r="X7184" s="2" t="s">
        <v>12686</v>
      </c>
      <c r="Y7184" s="2">
        <v>1976</v>
      </c>
      <c r="Z7184" s="2">
        <v>398.3</v>
      </c>
      <c r="AA7184" s="2">
        <v>21</v>
      </c>
      <c r="AB7184" s="2">
        <v>2</v>
      </c>
      <c r="AC7184" s="2">
        <v>344</v>
      </c>
      <c r="AE7184" s="2" t="s">
        <v>2197</v>
      </c>
      <c r="AF7184" s="2" t="s">
        <v>17390</v>
      </c>
      <c r="AG7184" s="2" t="s">
        <v>2998</v>
      </c>
      <c r="AH7184" s="2" t="s">
        <v>17088</v>
      </c>
    </row>
    <row r="7185" spans="24:34" x14ac:dyDescent="0.4">
      <c r="X7185" s="2" t="s">
        <v>12687</v>
      </c>
      <c r="Y7185" s="2">
        <v>1984</v>
      </c>
      <c r="Z7185" s="2">
        <v>993.8</v>
      </c>
      <c r="AA7185" s="2">
        <v>30</v>
      </c>
      <c r="AB7185" s="2">
        <v>2</v>
      </c>
      <c r="AC7185" s="2">
        <v>860.1</v>
      </c>
      <c r="AE7185" s="2" t="s">
        <v>2198</v>
      </c>
      <c r="AF7185" s="2" t="s">
        <v>17390</v>
      </c>
      <c r="AG7185" s="2" t="s">
        <v>2998</v>
      </c>
      <c r="AH7185" s="2" t="s">
        <v>17086</v>
      </c>
    </row>
    <row r="7186" spans="24:34" x14ac:dyDescent="0.4">
      <c r="X7186" s="2" t="s">
        <v>12688</v>
      </c>
      <c r="Y7186" s="2">
        <v>1984</v>
      </c>
      <c r="Z7186" s="2">
        <v>989.4</v>
      </c>
      <c r="AA7186" s="2">
        <v>47</v>
      </c>
      <c r="AB7186" s="2">
        <v>2</v>
      </c>
      <c r="AC7186" s="2">
        <v>989.4</v>
      </c>
      <c r="AE7186" s="2" t="s">
        <v>12677</v>
      </c>
      <c r="AF7186" s="2" t="s">
        <v>17390</v>
      </c>
      <c r="AG7186" s="2" t="s">
        <v>2998</v>
      </c>
      <c r="AH7186" s="2" t="s">
        <v>17088</v>
      </c>
    </row>
    <row r="7187" spans="24:34" x14ac:dyDescent="0.4">
      <c r="X7187" s="2" t="s">
        <v>12689</v>
      </c>
      <c r="Y7187" s="2">
        <v>1966</v>
      </c>
      <c r="Z7187" s="2">
        <v>907</v>
      </c>
      <c r="AA7187" s="2">
        <v>31</v>
      </c>
      <c r="AB7187" s="2">
        <v>2</v>
      </c>
      <c r="AC7187" s="2">
        <v>634</v>
      </c>
      <c r="AE7187" s="2" t="s">
        <v>12679</v>
      </c>
      <c r="AF7187" s="2" t="s">
        <v>17390</v>
      </c>
      <c r="AG7187" s="2" t="s">
        <v>2998</v>
      </c>
      <c r="AH7187" s="2" t="s">
        <v>17088</v>
      </c>
    </row>
    <row r="7188" spans="24:34" x14ac:dyDescent="0.4">
      <c r="X7188" s="2" t="s">
        <v>12690</v>
      </c>
      <c r="Y7188" s="2">
        <v>1966</v>
      </c>
      <c r="Z7188" s="2">
        <v>848.7</v>
      </c>
      <c r="AA7188" s="2">
        <v>26</v>
      </c>
      <c r="AB7188" s="2">
        <v>2</v>
      </c>
      <c r="AC7188" s="2">
        <v>633.70000000000005</v>
      </c>
      <c r="AE7188" s="2" t="s">
        <v>12680</v>
      </c>
      <c r="AF7188" s="2" t="s">
        <v>17390</v>
      </c>
      <c r="AG7188" s="2" t="s">
        <v>2998</v>
      </c>
      <c r="AH7188" s="2" t="s">
        <v>17400</v>
      </c>
    </row>
    <row r="7189" spans="24:34" x14ac:dyDescent="0.4">
      <c r="X7189" s="2" t="s">
        <v>12691</v>
      </c>
      <c r="Y7189" s="2">
        <v>1986</v>
      </c>
      <c r="Z7189" s="2">
        <v>1287.3</v>
      </c>
      <c r="AA7189" s="2">
        <v>43</v>
      </c>
      <c r="AB7189" s="2">
        <v>2</v>
      </c>
      <c r="AC7189" s="2">
        <v>923.3</v>
      </c>
      <c r="AE7189" s="2" t="s">
        <v>12681</v>
      </c>
      <c r="AF7189" s="2" t="s">
        <v>17397</v>
      </c>
      <c r="AG7189" s="2" t="s">
        <v>2998</v>
      </c>
      <c r="AH7189" s="2" t="s">
        <v>17088</v>
      </c>
    </row>
    <row r="7190" spans="24:34" x14ac:dyDescent="0.4">
      <c r="X7190" s="2" t="s">
        <v>12692</v>
      </c>
      <c r="Y7190" s="2">
        <v>1988</v>
      </c>
      <c r="Z7190" s="2">
        <v>1256</v>
      </c>
      <c r="AA7190" s="2">
        <v>35</v>
      </c>
      <c r="AB7190" s="2">
        <v>2</v>
      </c>
      <c r="AC7190" s="2">
        <v>923</v>
      </c>
      <c r="AE7190" s="2" t="s">
        <v>12683</v>
      </c>
      <c r="AF7190" s="2" t="s">
        <v>17390</v>
      </c>
      <c r="AG7190" s="2" t="s">
        <v>2998</v>
      </c>
      <c r="AH7190" s="2" t="s">
        <v>17088</v>
      </c>
    </row>
    <row r="7191" spans="24:34" x14ac:dyDescent="0.4">
      <c r="X7191" s="2" t="s">
        <v>12693</v>
      </c>
      <c r="Y7191" s="2">
        <v>1988</v>
      </c>
      <c r="Z7191" s="2">
        <v>454.4</v>
      </c>
      <c r="AA7191" s="2">
        <v>21</v>
      </c>
      <c r="AB7191" s="2">
        <v>2</v>
      </c>
      <c r="AC7191" s="2">
        <v>413.6</v>
      </c>
      <c r="AE7191" s="2" t="s">
        <v>2199</v>
      </c>
      <c r="AF7191" s="2" t="s">
        <v>17390</v>
      </c>
      <c r="AG7191" s="2" t="s">
        <v>2998</v>
      </c>
      <c r="AH7191" s="2" t="s">
        <v>17400</v>
      </c>
    </row>
    <row r="7192" spans="24:34" x14ac:dyDescent="0.4">
      <c r="X7192" s="2" t="s">
        <v>12694</v>
      </c>
      <c r="Y7192" s="2">
        <v>1988</v>
      </c>
      <c r="Z7192" s="2">
        <v>482.3</v>
      </c>
      <c r="AA7192" s="2">
        <v>21</v>
      </c>
      <c r="AB7192" s="2">
        <v>2</v>
      </c>
      <c r="AC7192" s="2">
        <v>426.1</v>
      </c>
      <c r="AE7192" s="2" t="s">
        <v>12684</v>
      </c>
      <c r="AF7192" s="2" t="s">
        <v>17390</v>
      </c>
      <c r="AG7192" s="2" t="s">
        <v>2998</v>
      </c>
      <c r="AH7192" s="2" t="s">
        <v>17400</v>
      </c>
    </row>
    <row r="7193" spans="24:34" x14ac:dyDescent="0.4">
      <c r="X7193" s="2" t="s">
        <v>12695</v>
      </c>
      <c r="Y7193" s="2">
        <v>2007</v>
      </c>
      <c r="Z7193" s="2">
        <v>2831</v>
      </c>
      <c r="AA7193" s="2">
        <v>75</v>
      </c>
      <c r="AB7193" s="2">
        <v>9</v>
      </c>
      <c r="AC7193" s="2">
        <v>2674</v>
      </c>
      <c r="AE7193" s="2" t="s">
        <v>12685</v>
      </c>
      <c r="AF7193" s="2" t="s">
        <v>17390</v>
      </c>
      <c r="AG7193" s="2" t="s">
        <v>2998</v>
      </c>
      <c r="AH7193" s="2" t="s">
        <v>17400</v>
      </c>
    </row>
    <row r="7194" spans="24:34" x14ac:dyDescent="0.4">
      <c r="X7194" s="2" t="s">
        <v>17337</v>
      </c>
      <c r="Y7194" s="2">
        <v>1900</v>
      </c>
      <c r="Z7194" s="2">
        <v>357.8</v>
      </c>
      <c r="AA7194" s="2">
        <v>16</v>
      </c>
      <c r="AB7194" s="2">
        <v>2</v>
      </c>
      <c r="AC7194" s="2">
        <v>357.8</v>
      </c>
      <c r="AE7194" s="2" t="s">
        <v>12686</v>
      </c>
      <c r="AF7194" s="2" t="s">
        <v>17390</v>
      </c>
      <c r="AG7194" s="2" t="s">
        <v>2998</v>
      </c>
      <c r="AH7194" s="2" t="s">
        <v>17086</v>
      </c>
    </row>
    <row r="7195" spans="24:34" x14ac:dyDescent="0.4">
      <c r="X7195" s="2" t="s">
        <v>12696</v>
      </c>
      <c r="Y7195" s="2">
        <v>2002</v>
      </c>
      <c r="Z7195" s="2">
        <v>3394</v>
      </c>
      <c r="AA7195" s="2">
        <v>78</v>
      </c>
      <c r="AB7195" s="2">
        <v>5</v>
      </c>
      <c r="AC7195" s="2">
        <v>3394</v>
      </c>
      <c r="AE7195" s="2" t="s">
        <v>12687</v>
      </c>
      <c r="AF7195" s="2" t="s">
        <v>17390</v>
      </c>
      <c r="AG7195" s="2" t="s">
        <v>2998</v>
      </c>
      <c r="AH7195" s="2" t="s">
        <v>17400</v>
      </c>
    </row>
    <row r="7196" spans="24:34" x14ac:dyDescent="0.4">
      <c r="X7196" s="2" t="s">
        <v>12697</v>
      </c>
      <c r="Y7196" s="2">
        <v>1996</v>
      </c>
      <c r="Z7196" s="2">
        <v>4702.3999999999996</v>
      </c>
      <c r="AA7196" s="2">
        <v>208</v>
      </c>
      <c r="AB7196" s="2">
        <v>5</v>
      </c>
      <c r="AC7196" s="2">
        <v>4700.7</v>
      </c>
      <c r="AE7196" s="2" t="s">
        <v>12688</v>
      </c>
      <c r="AF7196" s="2" t="s">
        <v>17390</v>
      </c>
      <c r="AG7196" s="2" t="s">
        <v>2998</v>
      </c>
      <c r="AH7196" s="2" t="s">
        <v>17400</v>
      </c>
    </row>
    <row r="7197" spans="24:34" x14ac:dyDescent="0.4">
      <c r="X7197" s="2" t="s">
        <v>2200</v>
      </c>
      <c r="Y7197" s="2">
        <v>1996</v>
      </c>
      <c r="Z7197" s="2">
        <v>5599.3</v>
      </c>
      <c r="AA7197" s="2">
        <v>124</v>
      </c>
      <c r="AB7197" s="2">
        <v>9</v>
      </c>
      <c r="AC7197" s="2">
        <v>4149.2</v>
      </c>
      <c r="AE7197" s="2" t="s">
        <v>12689</v>
      </c>
      <c r="AF7197" s="2" t="s">
        <v>17390</v>
      </c>
      <c r="AG7197" s="2" t="s">
        <v>2998</v>
      </c>
      <c r="AH7197" s="2" t="s">
        <v>17088</v>
      </c>
    </row>
    <row r="7198" spans="24:34" x14ac:dyDescent="0.4">
      <c r="X7198" s="2" t="s">
        <v>12699</v>
      </c>
      <c r="Y7198" s="2">
        <v>1980</v>
      </c>
      <c r="Z7198" s="2">
        <v>5128.6000000000004</v>
      </c>
      <c r="AA7198" s="2">
        <v>205</v>
      </c>
      <c r="AB7198" s="2">
        <v>5</v>
      </c>
      <c r="AC7198" s="2">
        <v>3696</v>
      </c>
      <c r="AE7198" s="2" t="s">
        <v>12690</v>
      </c>
      <c r="AF7198" s="2" t="s">
        <v>17390</v>
      </c>
      <c r="AG7198" s="2" t="s">
        <v>2998</v>
      </c>
      <c r="AH7198" s="2" t="s">
        <v>17088</v>
      </c>
    </row>
    <row r="7199" spans="24:34" x14ac:dyDescent="0.4">
      <c r="X7199" s="2" t="s">
        <v>12700</v>
      </c>
      <c r="Y7199" s="2">
        <v>1983</v>
      </c>
      <c r="Z7199" s="2">
        <v>8150.62</v>
      </c>
      <c r="AA7199" s="2">
        <v>240</v>
      </c>
      <c r="AB7199" s="2">
        <v>6</v>
      </c>
      <c r="AC7199" s="2">
        <v>6492</v>
      </c>
      <c r="AE7199" s="2" t="s">
        <v>12691</v>
      </c>
      <c r="AF7199" s="2" t="s">
        <v>17390</v>
      </c>
      <c r="AG7199" s="2" t="s">
        <v>2998</v>
      </c>
      <c r="AH7199" s="2" t="s">
        <v>17088</v>
      </c>
    </row>
    <row r="7200" spans="24:34" x14ac:dyDescent="0.4">
      <c r="X7200" s="2" t="s">
        <v>12701</v>
      </c>
      <c r="Y7200" s="2">
        <v>1972</v>
      </c>
      <c r="Z7200" s="2">
        <v>5086.5</v>
      </c>
      <c r="AA7200" s="2">
        <v>166</v>
      </c>
      <c r="AB7200" s="2">
        <v>5</v>
      </c>
      <c r="AC7200" s="2">
        <v>4689.3</v>
      </c>
      <c r="AE7200" s="2" t="s">
        <v>12692</v>
      </c>
      <c r="AF7200" s="2" t="s">
        <v>17390</v>
      </c>
      <c r="AG7200" s="2" t="s">
        <v>2998</v>
      </c>
      <c r="AH7200" s="2" t="s">
        <v>17088</v>
      </c>
    </row>
    <row r="7201" spans="24:34" x14ac:dyDescent="0.4">
      <c r="X7201" s="2" t="s">
        <v>12703</v>
      </c>
      <c r="Y7201" s="2">
        <v>1969</v>
      </c>
      <c r="Z7201" s="2">
        <v>6237.7</v>
      </c>
      <c r="AA7201" s="2">
        <v>258</v>
      </c>
      <c r="AB7201" s="2">
        <v>5</v>
      </c>
      <c r="AC7201" s="2">
        <v>5986.4</v>
      </c>
      <c r="AE7201" s="2" t="s">
        <v>12693</v>
      </c>
      <c r="AF7201" s="2" t="s">
        <v>17390</v>
      </c>
      <c r="AG7201" s="2" t="s">
        <v>2998</v>
      </c>
      <c r="AH7201" s="2" t="s">
        <v>17086</v>
      </c>
    </row>
    <row r="7202" spans="24:34" x14ac:dyDescent="0.4">
      <c r="X7202" s="2" t="s">
        <v>12705</v>
      </c>
      <c r="Y7202" s="2">
        <v>1967</v>
      </c>
      <c r="Z7202" s="2">
        <v>3461.82</v>
      </c>
      <c r="AA7202" s="2">
        <v>106</v>
      </c>
      <c r="AB7202" s="2">
        <v>5</v>
      </c>
      <c r="AC7202" s="2">
        <v>3235.06</v>
      </c>
      <c r="AE7202" s="2" t="s">
        <v>12694</v>
      </c>
      <c r="AF7202" s="2" t="s">
        <v>17390</v>
      </c>
      <c r="AG7202" s="2" t="s">
        <v>2998</v>
      </c>
      <c r="AH7202" s="2" t="s">
        <v>17086</v>
      </c>
    </row>
    <row r="7203" spans="24:34" x14ac:dyDescent="0.4">
      <c r="X7203" s="2" t="s">
        <v>12707</v>
      </c>
      <c r="Y7203" s="2">
        <v>1964</v>
      </c>
      <c r="Z7203" s="2">
        <v>2701.91</v>
      </c>
      <c r="AA7203" s="2">
        <v>85</v>
      </c>
      <c r="AB7203" s="2">
        <v>5</v>
      </c>
      <c r="AC7203" s="2">
        <v>2587.1</v>
      </c>
      <c r="AE7203" s="2" t="s">
        <v>12695</v>
      </c>
      <c r="AF7203" s="2" t="s">
        <v>17390</v>
      </c>
      <c r="AG7203" s="2" t="s">
        <v>2998</v>
      </c>
      <c r="AH7203" s="2" t="s">
        <v>17086</v>
      </c>
    </row>
    <row r="7204" spans="24:34" x14ac:dyDescent="0.4">
      <c r="X7204" s="2" t="s">
        <v>12708</v>
      </c>
      <c r="Y7204" s="2">
        <v>1957</v>
      </c>
      <c r="Z7204" s="2">
        <v>4659.57</v>
      </c>
      <c r="AA7204" s="2">
        <v>117</v>
      </c>
      <c r="AB7204" s="2">
        <v>4</v>
      </c>
      <c r="AC7204" s="2">
        <v>4479.01</v>
      </c>
      <c r="AE7204" s="2" t="s">
        <v>12696</v>
      </c>
      <c r="AF7204" s="2" t="s">
        <v>17390</v>
      </c>
      <c r="AG7204" s="2" t="s">
        <v>2998</v>
      </c>
      <c r="AH7204" s="2" t="s">
        <v>17086</v>
      </c>
    </row>
    <row r="7205" spans="24:34" x14ac:dyDescent="0.4">
      <c r="X7205" s="2" t="s">
        <v>12710</v>
      </c>
      <c r="Y7205" s="2">
        <v>1987</v>
      </c>
      <c r="Z7205" s="2">
        <v>2883.8</v>
      </c>
      <c r="AA7205" s="2">
        <v>119</v>
      </c>
      <c r="AB7205" s="2">
        <v>5</v>
      </c>
      <c r="AC7205" s="2">
        <v>2412.4</v>
      </c>
      <c r="AE7205" s="2" t="s">
        <v>12697</v>
      </c>
      <c r="AF7205" s="2" t="s">
        <v>17390</v>
      </c>
      <c r="AG7205" s="2" t="s">
        <v>2998</v>
      </c>
      <c r="AH7205" s="2" t="s">
        <v>17414</v>
      </c>
    </row>
    <row r="7206" spans="24:34" x14ac:dyDescent="0.4">
      <c r="X7206" s="2" t="s">
        <v>12711</v>
      </c>
      <c r="Y7206" s="2">
        <v>1960</v>
      </c>
      <c r="Z7206" s="2">
        <v>2766</v>
      </c>
      <c r="AA7206" s="2">
        <v>72</v>
      </c>
      <c r="AB7206" s="2">
        <v>4</v>
      </c>
      <c r="AC7206" s="2">
        <v>2580.1999999999998</v>
      </c>
      <c r="AE7206" s="2" t="s">
        <v>2200</v>
      </c>
      <c r="AF7206" s="2" t="s">
        <v>17397</v>
      </c>
      <c r="AG7206" s="2" t="s">
        <v>2998</v>
      </c>
      <c r="AH7206" s="2" t="s">
        <v>17088</v>
      </c>
    </row>
    <row r="7207" spans="24:34" x14ac:dyDescent="0.4">
      <c r="X7207" s="2" t="s">
        <v>12712</v>
      </c>
      <c r="Y7207" s="2">
        <v>1989</v>
      </c>
      <c r="Z7207" s="2">
        <v>7499.6</v>
      </c>
      <c r="AA7207" s="2">
        <v>139</v>
      </c>
      <c r="AB7207" s="2">
        <v>9</v>
      </c>
      <c r="AC7207" s="2">
        <v>5229.8</v>
      </c>
      <c r="AE7207" s="2" t="s">
        <v>12699</v>
      </c>
      <c r="AF7207" s="2" t="s">
        <v>17390</v>
      </c>
      <c r="AG7207" s="2" t="s">
        <v>2998</v>
      </c>
      <c r="AH7207" s="2" t="s">
        <v>17413</v>
      </c>
    </row>
    <row r="7208" spans="24:34" x14ac:dyDescent="0.4">
      <c r="X7208" s="2" t="s">
        <v>12713</v>
      </c>
      <c r="Y7208" s="2">
        <v>1940</v>
      </c>
      <c r="Z7208" s="2">
        <v>2513.9</v>
      </c>
      <c r="AA7208" s="2">
        <v>67</v>
      </c>
      <c r="AB7208" s="2">
        <v>5</v>
      </c>
      <c r="AC7208" s="2">
        <v>2479.6</v>
      </c>
      <c r="AE7208" s="2" t="s">
        <v>12700</v>
      </c>
      <c r="AF7208" s="2" t="s">
        <v>17390</v>
      </c>
      <c r="AG7208" s="2" t="s">
        <v>2998</v>
      </c>
      <c r="AH7208" s="2" t="s">
        <v>17449</v>
      </c>
    </row>
    <row r="7209" spans="24:34" x14ac:dyDescent="0.4">
      <c r="X7209" s="2" t="s">
        <v>12714</v>
      </c>
      <c r="Y7209" s="2">
        <v>1928</v>
      </c>
      <c r="Z7209" s="2">
        <v>584.70000000000005</v>
      </c>
      <c r="AA7209" s="2">
        <v>17</v>
      </c>
      <c r="AB7209" s="2">
        <v>2</v>
      </c>
      <c r="AC7209" s="2">
        <v>532.70000000000005</v>
      </c>
      <c r="AE7209" s="2" t="s">
        <v>12701</v>
      </c>
      <c r="AF7209" s="2" t="s">
        <v>17390</v>
      </c>
      <c r="AG7209" s="2" t="s">
        <v>2998</v>
      </c>
      <c r="AH7209" s="2" t="s">
        <v>17398</v>
      </c>
    </row>
    <row r="7210" spans="24:34" x14ac:dyDescent="0.4">
      <c r="X7210" s="2" t="s">
        <v>12715</v>
      </c>
      <c r="Y7210" s="2">
        <v>1929</v>
      </c>
      <c r="Z7210" s="2">
        <v>475.3</v>
      </c>
      <c r="AA7210" s="2">
        <v>5</v>
      </c>
      <c r="AB7210" s="2">
        <v>2</v>
      </c>
      <c r="AC7210" s="2">
        <v>439.2</v>
      </c>
      <c r="AE7210" s="2" t="s">
        <v>12703</v>
      </c>
      <c r="AF7210" s="2" t="s">
        <v>17390</v>
      </c>
      <c r="AG7210" s="2" t="s">
        <v>2998</v>
      </c>
      <c r="AH7210" s="2" t="s">
        <v>17392</v>
      </c>
    </row>
    <row r="7211" spans="24:34" x14ac:dyDescent="0.4">
      <c r="X7211" s="2" t="s">
        <v>12716</v>
      </c>
      <c r="Y7211" s="2">
        <v>1959</v>
      </c>
      <c r="Z7211" s="2">
        <v>894</v>
      </c>
      <c r="AA7211" s="2">
        <v>31</v>
      </c>
      <c r="AB7211" s="2">
        <v>2</v>
      </c>
      <c r="AC7211" s="2">
        <v>711.4</v>
      </c>
      <c r="AE7211" s="2" t="s">
        <v>12705</v>
      </c>
      <c r="AF7211" s="2" t="s">
        <v>17390</v>
      </c>
      <c r="AG7211" s="2" t="s">
        <v>2998</v>
      </c>
      <c r="AH7211" s="2" t="s">
        <v>17393</v>
      </c>
    </row>
    <row r="7212" spans="24:34" x14ac:dyDescent="0.4">
      <c r="X7212" s="2" t="s">
        <v>2201</v>
      </c>
      <c r="Y7212" s="2">
        <v>1983</v>
      </c>
      <c r="Z7212" s="2">
        <v>2020.7</v>
      </c>
      <c r="AA7212" s="2">
        <v>70</v>
      </c>
      <c r="AB7212" s="2">
        <v>3</v>
      </c>
      <c r="AC7212" s="2">
        <v>1897.99</v>
      </c>
      <c r="AE7212" s="2" t="s">
        <v>12707</v>
      </c>
      <c r="AF7212" s="2" t="s">
        <v>17390</v>
      </c>
      <c r="AG7212" s="2" t="s">
        <v>2998</v>
      </c>
      <c r="AH7212" s="2" t="s">
        <v>17400</v>
      </c>
    </row>
    <row r="7213" spans="24:34" x14ac:dyDescent="0.4">
      <c r="X7213" s="2" t="s">
        <v>12718</v>
      </c>
      <c r="Y7213" s="2">
        <v>1925</v>
      </c>
      <c r="Z7213" s="2">
        <v>347.7</v>
      </c>
      <c r="AA7213" s="2">
        <v>16</v>
      </c>
      <c r="AB7213" s="2">
        <v>2</v>
      </c>
      <c r="AC7213" s="2">
        <v>347.7</v>
      </c>
      <c r="AE7213" s="2" t="s">
        <v>12708</v>
      </c>
      <c r="AF7213" s="2" t="s">
        <v>17390</v>
      </c>
      <c r="AG7213" s="2" t="s">
        <v>2998</v>
      </c>
      <c r="AH7213" s="2" t="s">
        <v>17393</v>
      </c>
    </row>
    <row r="7214" spans="24:34" x14ac:dyDescent="0.4">
      <c r="X7214" s="2" t="s">
        <v>12720</v>
      </c>
      <c r="Y7214" s="2">
        <v>1925</v>
      </c>
      <c r="Z7214" s="2">
        <v>345</v>
      </c>
      <c r="AA7214" s="2">
        <v>9</v>
      </c>
      <c r="AB7214" s="2">
        <v>2</v>
      </c>
      <c r="AC7214" s="2">
        <v>312.5</v>
      </c>
      <c r="AE7214" s="2" t="s">
        <v>12710</v>
      </c>
      <c r="AF7214" s="2" t="s">
        <v>17390</v>
      </c>
      <c r="AG7214" s="2" t="s">
        <v>2998</v>
      </c>
      <c r="AH7214" s="2" t="s">
        <v>17086</v>
      </c>
    </row>
    <row r="7215" spans="24:34" x14ac:dyDescent="0.4">
      <c r="X7215" s="2" t="s">
        <v>12721</v>
      </c>
      <c r="Y7215" s="2">
        <v>1925</v>
      </c>
      <c r="Z7215" s="2">
        <v>341.7</v>
      </c>
      <c r="AA7215" s="2">
        <v>14</v>
      </c>
      <c r="AB7215" s="2">
        <v>2</v>
      </c>
      <c r="AC7215" s="2">
        <v>314.89999999999998</v>
      </c>
      <c r="AE7215" s="2" t="s">
        <v>12711</v>
      </c>
      <c r="AF7215" s="2" t="s">
        <v>17390</v>
      </c>
      <c r="AG7215" s="2" t="s">
        <v>2998</v>
      </c>
      <c r="AH7215" s="2" t="s">
        <v>17393</v>
      </c>
    </row>
    <row r="7216" spans="24:34" x14ac:dyDescent="0.4">
      <c r="X7216" s="2" t="s">
        <v>355</v>
      </c>
      <c r="Y7216" s="2">
        <v>1950</v>
      </c>
      <c r="Z7216" s="2">
        <v>389.5</v>
      </c>
      <c r="AA7216" s="2">
        <v>18</v>
      </c>
      <c r="AB7216" s="2">
        <v>2</v>
      </c>
      <c r="AC7216" s="2">
        <v>350.2</v>
      </c>
      <c r="AE7216" s="2" t="s">
        <v>12712</v>
      </c>
      <c r="AF7216" s="2" t="s">
        <v>17390</v>
      </c>
      <c r="AG7216" s="2" t="s">
        <v>2998</v>
      </c>
      <c r="AH7216" s="2" t="s">
        <v>17086</v>
      </c>
    </row>
    <row r="7217" spans="24:34" x14ac:dyDescent="0.4">
      <c r="X7217" s="2" t="s">
        <v>12723</v>
      </c>
      <c r="Y7217" s="2">
        <v>1927</v>
      </c>
      <c r="Z7217" s="2">
        <v>2876.9</v>
      </c>
      <c r="AA7217" s="2">
        <v>48</v>
      </c>
      <c r="AB7217" s="2">
        <v>3</v>
      </c>
      <c r="AC7217" s="2">
        <v>2822.6</v>
      </c>
      <c r="AE7217" s="2" t="s">
        <v>12713</v>
      </c>
      <c r="AF7217" s="2" t="s">
        <v>17390</v>
      </c>
      <c r="AG7217" s="2" t="s">
        <v>2998</v>
      </c>
      <c r="AH7217" s="2" t="s">
        <v>17393</v>
      </c>
    </row>
    <row r="7218" spans="24:34" x14ac:dyDescent="0.4">
      <c r="X7218" s="2" t="s">
        <v>12724</v>
      </c>
      <c r="Y7218" s="2">
        <v>1965</v>
      </c>
      <c r="Z7218" s="2">
        <v>1312.6</v>
      </c>
      <c r="AA7218" s="2">
        <v>36</v>
      </c>
      <c r="AB7218" s="2">
        <v>1</v>
      </c>
      <c r="AC7218" s="2">
        <v>812.4</v>
      </c>
      <c r="AE7218" s="2" t="s">
        <v>12714</v>
      </c>
      <c r="AF7218" s="2" t="s">
        <v>17390</v>
      </c>
      <c r="AG7218" s="2" t="s">
        <v>2998</v>
      </c>
      <c r="AH7218" s="2" t="s">
        <v>17086</v>
      </c>
    </row>
    <row r="7219" spans="24:34" x14ac:dyDescent="0.4">
      <c r="X7219" s="2" t="s">
        <v>12725</v>
      </c>
      <c r="Y7219" s="2">
        <v>1928</v>
      </c>
      <c r="Z7219" s="2">
        <v>3497.6</v>
      </c>
      <c r="AA7219" s="2">
        <v>124</v>
      </c>
      <c r="AB7219" s="2">
        <v>4</v>
      </c>
      <c r="AC7219" s="2">
        <v>3182.2</v>
      </c>
      <c r="AE7219" s="2" t="s">
        <v>12715</v>
      </c>
      <c r="AF7219" s="2" t="s">
        <v>17390</v>
      </c>
      <c r="AG7219" s="2" t="s">
        <v>2998</v>
      </c>
      <c r="AH7219" s="2" t="s">
        <v>17086</v>
      </c>
    </row>
    <row r="7220" spans="24:34" x14ac:dyDescent="0.4">
      <c r="X7220" s="2" t="s">
        <v>12726</v>
      </c>
      <c r="Y7220" s="2">
        <v>1934</v>
      </c>
      <c r="Z7220" s="2">
        <v>3682</v>
      </c>
      <c r="AA7220" s="2">
        <v>109</v>
      </c>
      <c r="AB7220" s="2">
        <v>3</v>
      </c>
      <c r="AC7220" s="2">
        <v>3682</v>
      </c>
      <c r="AE7220" s="2" t="s">
        <v>12716</v>
      </c>
      <c r="AF7220" s="2" t="s">
        <v>17390</v>
      </c>
      <c r="AG7220" s="2" t="s">
        <v>2998</v>
      </c>
      <c r="AH7220" s="2" t="s">
        <v>17088</v>
      </c>
    </row>
    <row r="7221" spans="24:34" x14ac:dyDescent="0.4">
      <c r="X7221" s="2" t="s">
        <v>342</v>
      </c>
      <c r="Y7221" s="2">
        <v>1925</v>
      </c>
      <c r="Z7221" s="2">
        <v>482.6</v>
      </c>
      <c r="AA7221" s="2">
        <v>16</v>
      </c>
      <c r="AB7221" s="2">
        <v>2</v>
      </c>
      <c r="AC7221" s="2">
        <v>440.1</v>
      </c>
      <c r="AE7221" s="2" t="s">
        <v>2201</v>
      </c>
      <c r="AF7221" s="2" t="s">
        <v>17390</v>
      </c>
      <c r="AG7221" s="2" t="s">
        <v>2998</v>
      </c>
      <c r="AH7221" s="2" t="s">
        <v>17400</v>
      </c>
    </row>
    <row r="7222" spans="24:34" x14ac:dyDescent="0.4">
      <c r="X7222" s="2" t="s">
        <v>341</v>
      </c>
      <c r="Y7222" s="2">
        <v>1951</v>
      </c>
      <c r="Z7222" s="2">
        <v>421.1</v>
      </c>
      <c r="AA7222" s="2">
        <v>18</v>
      </c>
      <c r="AB7222" s="2">
        <v>2</v>
      </c>
      <c r="AC7222" s="2">
        <v>375.7</v>
      </c>
      <c r="AE7222" s="2" t="s">
        <v>12718</v>
      </c>
      <c r="AF7222" s="2" t="s">
        <v>17390</v>
      </c>
      <c r="AG7222" s="2" t="s">
        <v>2998</v>
      </c>
      <c r="AH7222" s="2" t="s">
        <v>17088</v>
      </c>
    </row>
    <row r="7223" spans="24:34" x14ac:dyDescent="0.4">
      <c r="X7223" s="2" t="s">
        <v>12728</v>
      </c>
      <c r="Y7223" s="2">
        <v>1963</v>
      </c>
      <c r="Z7223" s="2">
        <v>1600.4</v>
      </c>
      <c r="AA7223" s="2">
        <v>54</v>
      </c>
      <c r="AB7223" s="2">
        <v>4</v>
      </c>
      <c r="AC7223" s="2">
        <v>1253</v>
      </c>
      <c r="AE7223" s="2" t="s">
        <v>12720</v>
      </c>
      <c r="AF7223" s="2" t="s">
        <v>17390</v>
      </c>
      <c r="AG7223" s="2" t="s">
        <v>2998</v>
      </c>
      <c r="AH7223" s="2" t="s">
        <v>17086</v>
      </c>
    </row>
    <row r="7224" spans="24:34" x14ac:dyDescent="0.4">
      <c r="X7224" s="2" t="s">
        <v>12729</v>
      </c>
      <c r="Y7224" s="2">
        <v>1963</v>
      </c>
      <c r="Z7224" s="2">
        <v>2099.4</v>
      </c>
      <c r="AA7224" s="2">
        <v>79</v>
      </c>
      <c r="AB7224" s="2">
        <v>4</v>
      </c>
      <c r="AC7224" s="2">
        <v>1957.2</v>
      </c>
      <c r="AE7224" s="2" t="s">
        <v>12721</v>
      </c>
      <c r="AF7224" s="2" t="s">
        <v>17390</v>
      </c>
      <c r="AG7224" s="2" t="s">
        <v>2998</v>
      </c>
      <c r="AH7224" s="2" t="s">
        <v>17086</v>
      </c>
    </row>
    <row r="7225" spans="24:34" x14ac:dyDescent="0.4">
      <c r="X7225" s="2" t="s">
        <v>12731</v>
      </c>
      <c r="Y7225" s="2">
        <v>1962</v>
      </c>
      <c r="Z7225" s="2">
        <v>1697.1</v>
      </c>
      <c r="AA7225" s="2">
        <v>38</v>
      </c>
      <c r="AB7225" s="2">
        <v>4</v>
      </c>
      <c r="AC7225" s="2">
        <v>1254.3999999999999</v>
      </c>
      <c r="AE7225" s="2" t="s">
        <v>355</v>
      </c>
      <c r="AF7225" s="2" t="s">
        <v>17390</v>
      </c>
      <c r="AG7225" s="2" t="s">
        <v>2998</v>
      </c>
      <c r="AH7225" s="2" t="s">
        <v>17088</v>
      </c>
    </row>
    <row r="7226" spans="24:34" x14ac:dyDescent="0.4">
      <c r="X7226" s="2" t="s">
        <v>12732</v>
      </c>
      <c r="Y7226" s="2">
        <v>1964</v>
      </c>
      <c r="Z7226" s="2">
        <v>1533.5</v>
      </c>
      <c r="AA7226" s="2">
        <v>47</v>
      </c>
      <c r="AB7226" s="2">
        <v>4</v>
      </c>
      <c r="AC7226" s="2">
        <v>1287.8</v>
      </c>
      <c r="AE7226" s="2" t="s">
        <v>12723</v>
      </c>
      <c r="AF7226" s="2" t="s">
        <v>17390</v>
      </c>
      <c r="AG7226" s="2" t="s">
        <v>2998</v>
      </c>
      <c r="AH7226" s="2" t="s">
        <v>17086</v>
      </c>
    </row>
    <row r="7227" spans="24:34" x14ac:dyDescent="0.4">
      <c r="X7227" s="2" t="s">
        <v>12733</v>
      </c>
      <c r="Y7227" s="2">
        <v>1979</v>
      </c>
      <c r="Z7227" s="2">
        <v>15136.7</v>
      </c>
      <c r="AA7227" s="2">
        <v>434</v>
      </c>
      <c r="AB7227" s="2">
        <v>5</v>
      </c>
      <c r="AC7227" s="2">
        <v>14071</v>
      </c>
      <c r="AE7227" s="2" t="s">
        <v>12724</v>
      </c>
      <c r="AF7227" s="2" t="s">
        <v>17390</v>
      </c>
      <c r="AG7227" s="2" t="s">
        <v>2998</v>
      </c>
      <c r="AH7227" s="2" t="s">
        <v>17088</v>
      </c>
    </row>
    <row r="7228" spans="24:34" x14ac:dyDescent="0.4">
      <c r="X7228" s="2" t="s">
        <v>12735</v>
      </c>
      <c r="Y7228" s="2">
        <v>1963</v>
      </c>
      <c r="Z7228" s="2">
        <v>1530.9</v>
      </c>
      <c r="AA7228" s="2">
        <v>55</v>
      </c>
      <c r="AB7228" s="2">
        <v>4</v>
      </c>
      <c r="AC7228" s="2">
        <v>1219.7</v>
      </c>
      <c r="AE7228" s="2" t="s">
        <v>12725</v>
      </c>
      <c r="AF7228" s="2" t="s">
        <v>17390</v>
      </c>
      <c r="AG7228" s="2" t="s">
        <v>2998</v>
      </c>
      <c r="AH7228" s="2" t="s">
        <v>17413</v>
      </c>
    </row>
    <row r="7229" spans="24:34" x14ac:dyDescent="0.4">
      <c r="X7229" s="2" t="s">
        <v>12736</v>
      </c>
      <c r="Y7229" s="2">
        <v>1968</v>
      </c>
      <c r="Z7229" s="2">
        <v>4824.2</v>
      </c>
      <c r="AA7229" s="2">
        <v>183</v>
      </c>
      <c r="AB7229" s="2">
        <v>5</v>
      </c>
      <c r="AC7229" s="2">
        <v>4428.7</v>
      </c>
      <c r="AE7229" s="2" t="s">
        <v>12726</v>
      </c>
      <c r="AF7229" s="2" t="s">
        <v>17390</v>
      </c>
      <c r="AG7229" s="2" t="s">
        <v>2998</v>
      </c>
      <c r="AH7229" s="2" t="s">
        <v>17414</v>
      </c>
    </row>
    <row r="7230" spans="24:34" x14ac:dyDescent="0.4">
      <c r="X7230" s="2" t="s">
        <v>12737</v>
      </c>
      <c r="Y7230" s="2">
        <v>1973</v>
      </c>
      <c r="Z7230" s="2">
        <v>6280.9</v>
      </c>
      <c r="AA7230" s="2">
        <v>183</v>
      </c>
      <c r="AB7230" s="2">
        <v>5</v>
      </c>
      <c r="AC7230" s="2">
        <v>4885.8999999999996</v>
      </c>
      <c r="AE7230" s="2" t="s">
        <v>342</v>
      </c>
      <c r="AF7230" s="2" t="s">
        <v>17390</v>
      </c>
      <c r="AG7230" s="2" t="s">
        <v>2998</v>
      </c>
      <c r="AH7230" s="2" t="s">
        <v>17086</v>
      </c>
    </row>
    <row r="7231" spans="24:34" x14ac:dyDescent="0.4">
      <c r="X7231" s="2" t="s">
        <v>12738</v>
      </c>
      <c r="Y7231" s="2">
        <v>1972</v>
      </c>
      <c r="Z7231" s="2">
        <v>4125.3</v>
      </c>
      <c r="AA7231" s="2">
        <v>182</v>
      </c>
      <c r="AB7231" s="2">
        <v>5</v>
      </c>
      <c r="AC7231" s="2">
        <v>3488</v>
      </c>
      <c r="AE7231" s="2" t="s">
        <v>341</v>
      </c>
      <c r="AF7231" s="2" t="s">
        <v>17390</v>
      </c>
      <c r="AG7231" s="2" t="s">
        <v>2998</v>
      </c>
      <c r="AH7231" s="2" t="s">
        <v>17088</v>
      </c>
    </row>
    <row r="7232" spans="24:34" x14ac:dyDescent="0.4">
      <c r="X7232" s="2" t="s">
        <v>12740</v>
      </c>
      <c r="Y7232" s="2">
        <v>1972</v>
      </c>
      <c r="Z7232" s="2">
        <v>4125.3</v>
      </c>
      <c r="AA7232" s="2">
        <v>108</v>
      </c>
      <c r="AB7232" s="2">
        <v>5</v>
      </c>
      <c r="AC7232" s="2">
        <v>2614.6999999999998</v>
      </c>
      <c r="AE7232" s="2" t="s">
        <v>12728</v>
      </c>
      <c r="AF7232" s="2" t="s">
        <v>17390</v>
      </c>
      <c r="AG7232" s="2" t="s">
        <v>2998</v>
      </c>
      <c r="AH7232" s="2" t="s">
        <v>17088</v>
      </c>
    </row>
    <row r="7233" spans="24:34" x14ac:dyDescent="0.4">
      <c r="X7233" s="2" t="s">
        <v>12741</v>
      </c>
      <c r="Y7233" s="2">
        <v>1965</v>
      </c>
      <c r="Z7233" s="2">
        <v>3055.5</v>
      </c>
      <c r="AA7233" s="2">
        <v>77</v>
      </c>
      <c r="AB7233" s="2">
        <v>5</v>
      </c>
      <c r="AC7233" s="2">
        <v>2878.1</v>
      </c>
      <c r="AE7233" s="2" t="s">
        <v>12729</v>
      </c>
      <c r="AF7233" s="2" t="s">
        <v>17390</v>
      </c>
      <c r="AG7233" s="2" t="s">
        <v>2998</v>
      </c>
      <c r="AH7233" s="2" t="s">
        <v>17400</v>
      </c>
    </row>
    <row r="7234" spans="24:34" x14ac:dyDescent="0.4">
      <c r="X7234" s="2" t="s">
        <v>12742</v>
      </c>
      <c r="Y7234" s="2">
        <v>1981</v>
      </c>
      <c r="Z7234" s="2">
        <v>2620</v>
      </c>
      <c r="AA7234" s="2">
        <v>67</v>
      </c>
      <c r="AB7234" s="2">
        <v>5</v>
      </c>
      <c r="AC7234" s="2">
        <v>2531.1999999999998</v>
      </c>
      <c r="AE7234" s="2" t="s">
        <v>12731</v>
      </c>
      <c r="AF7234" s="2" t="s">
        <v>17390</v>
      </c>
      <c r="AG7234" s="2" t="s">
        <v>2998</v>
      </c>
      <c r="AH7234" s="2" t="s">
        <v>17088</v>
      </c>
    </row>
    <row r="7235" spans="24:34" x14ac:dyDescent="0.4">
      <c r="X7235" s="2" t="s">
        <v>12743</v>
      </c>
      <c r="Y7235" s="2">
        <v>1963</v>
      </c>
      <c r="Z7235" s="2">
        <v>2993.5</v>
      </c>
      <c r="AA7235" s="2">
        <v>96</v>
      </c>
      <c r="AB7235" s="2">
        <v>4</v>
      </c>
      <c r="AC7235" s="2">
        <v>2942.4</v>
      </c>
      <c r="AE7235" s="2" t="s">
        <v>12732</v>
      </c>
      <c r="AF7235" s="2" t="s">
        <v>17390</v>
      </c>
      <c r="AG7235" s="2" t="s">
        <v>2998</v>
      </c>
      <c r="AH7235" s="2" t="s">
        <v>17088</v>
      </c>
    </row>
    <row r="7236" spans="24:34" x14ac:dyDescent="0.4">
      <c r="X7236" s="2" t="s">
        <v>2211</v>
      </c>
      <c r="Y7236" s="2">
        <v>1964</v>
      </c>
      <c r="Z7236" s="2">
        <v>3122.5</v>
      </c>
      <c r="AA7236" s="2">
        <v>59</v>
      </c>
      <c r="AB7236" s="2">
        <v>5</v>
      </c>
      <c r="AC7236" s="2">
        <v>2944.5</v>
      </c>
      <c r="AE7236" s="2" t="s">
        <v>12733</v>
      </c>
      <c r="AF7236" s="2" t="s">
        <v>17390</v>
      </c>
      <c r="AG7236" s="2" t="s">
        <v>2998</v>
      </c>
      <c r="AH7236" s="2" t="s">
        <v>17754</v>
      </c>
    </row>
    <row r="7237" spans="24:34" x14ac:dyDescent="0.4">
      <c r="X7237" s="2" t="s">
        <v>12744</v>
      </c>
      <c r="Y7237" s="2">
        <v>1972</v>
      </c>
      <c r="Z7237" s="2">
        <v>4032.2</v>
      </c>
      <c r="AA7237" s="2">
        <v>172</v>
      </c>
      <c r="AB7237" s="2">
        <v>5</v>
      </c>
      <c r="AC7237" s="2">
        <v>3085.1</v>
      </c>
      <c r="AE7237" s="2" t="s">
        <v>12735</v>
      </c>
      <c r="AF7237" s="2" t="s">
        <v>17390</v>
      </c>
      <c r="AG7237" s="2" t="s">
        <v>2998</v>
      </c>
      <c r="AH7237" s="2" t="s">
        <v>17088</v>
      </c>
    </row>
    <row r="7238" spans="24:34" x14ac:dyDescent="0.4">
      <c r="X7238" s="2" t="s">
        <v>12745</v>
      </c>
      <c r="Y7238" s="2">
        <v>1971</v>
      </c>
      <c r="Z7238" s="2">
        <v>1043.99</v>
      </c>
      <c r="AA7238" s="2">
        <v>24</v>
      </c>
      <c r="AB7238" s="2">
        <v>3</v>
      </c>
      <c r="AC7238" s="2">
        <v>1014.59</v>
      </c>
      <c r="AE7238" s="2" t="s">
        <v>12736</v>
      </c>
      <c r="AF7238" s="2" t="s">
        <v>17390</v>
      </c>
      <c r="AG7238" s="2" t="s">
        <v>2998</v>
      </c>
      <c r="AH7238" s="2" t="s">
        <v>17398</v>
      </c>
    </row>
    <row r="7239" spans="24:34" x14ac:dyDescent="0.4">
      <c r="X7239" s="2" t="s">
        <v>12746</v>
      </c>
      <c r="Y7239" s="2">
        <v>1964</v>
      </c>
      <c r="Z7239" s="2">
        <v>1347.9</v>
      </c>
      <c r="AA7239" s="2">
        <v>42</v>
      </c>
      <c r="AB7239" s="2">
        <v>4</v>
      </c>
      <c r="AC7239" s="2">
        <v>1251.5999999999999</v>
      </c>
      <c r="AE7239" s="2" t="s">
        <v>12737</v>
      </c>
      <c r="AF7239" s="2" t="s">
        <v>17390</v>
      </c>
      <c r="AG7239" s="2" t="s">
        <v>2998</v>
      </c>
      <c r="AH7239" s="2" t="s">
        <v>17398</v>
      </c>
    </row>
    <row r="7240" spans="24:34" x14ac:dyDescent="0.4">
      <c r="X7240" s="2" t="s">
        <v>12747</v>
      </c>
      <c r="Y7240" s="2">
        <v>1968</v>
      </c>
      <c r="Z7240" s="2">
        <v>5109.2</v>
      </c>
      <c r="AA7240" s="2">
        <v>114</v>
      </c>
      <c r="AB7240" s="2">
        <v>4</v>
      </c>
      <c r="AC7240" s="2">
        <v>3648</v>
      </c>
      <c r="AE7240" s="2" t="s">
        <v>12738</v>
      </c>
      <c r="AF7240" s="2" t="s">
        <v>17390</v>
      </c>
      <c r="AG7240" s="2" t="s">
        <v>2998</v>
      </c>
      <c r="AH7240" s="2" t="s">
        <v>17393</v>
      </c>
    </row>
    <row r="7241" spans="24:34" x14ac:dyDescent="0.4">
      <c r="X7241" s="2" t="s">
        <v>2212</v>
      </c>
      <c r="Y7241" s="2">
        <v>1968</v>
      </c>
      <c r="Z7241" s="2">
        <v>2322.21</v>
      </c>
      <c r="AA7241" s="2">
        <v>79</v>
      </c>
      <c r="AB7241" s="2">
        <v>4</v>
      </c>
      <c r="AC7241" s="2">
        <v>2176.4</v>
      </c>
      <c r="AE7241" s="2" t="s">
        <v>12740</v>
      </c>
      <c r="AF7241" s="2" t="s">
        <v>17390</v>
      </c>
      <c r="AG7241" s="2" t="s">
        <v>2998</v>
      </c>
      <c r="AH7241" s="2" t="s">
        <v>17393</v>
      </c>
    </row>
    <row r="7242" spans="24:34" x14ac:dyDescent="0.4">
      <c r="X7242" s="2" t="s">
        <v>12748</v>
      </c>
      <c r="Y7242" s="2">
        <v>1980</v>
      </c>
      <c r="Z7242" s="2">
        <v>6007.1</v>
      </c>
      <c r="AA7242" s="2">
        <v>191</v>
      </c>
      <c r="AB7242" s="2">
        <v>5</v>
      </c>
      <c r="AC7242" s="2">
        <v>4605.2</v>
      </c>
      <c r="AE7242" s="2" t="s">
        <v>12741</v>
      </c>
      <c r="AF7242" s="2" t="s">
        <v>17390</v>
      </c>
      <c r="AG7242" s="2" t="s">
        <v>2998</v>
      </c>
      <c r="AH7242" s="2" t="s">
        <v>17400</v>
      </c>
    </row>
    <row r="7243" spans="24:34" x14ac:dyDescent="0.4">
      <c r="X7243" s="2" t="s">
        <v>2213</v>
      </c>
      <c r="Y7243" s="2">
        <v>1981</v>
      </c>
      <c r="Z7243" s="2">
        <v>8684.1</v>
      </c>
      <c r="AA7243" s="2">
        <v>258</v>
      </c>
      <c r="AB7243" s="2">
        <v>5</v>
      </c>
      <c r="AC7243" s="2">
        <v>6443.2</v>
      </c>
      <c r="AE7243" s="2" t="s">
        <v>12742</v>
      </c>
      <c r="AF7243" s="2" t="s">
        <v>17390</v>
      </c>
      <c r="AG7243" s="2" t="s">
        <v>2998</v>
      </c>
      <c r="AH7243" s="2" t="s">
        <v>17393</v>
      </c>
    </row>
    <row r="7244" spans="24:34" x14ac:dyDescent="0.4">
      <c r="X7244" s="2" t="s">
        <v>12749</v>
      </c>
      <c r="Y7244" s="2">
        <v>1973</v>
      </c>
      <c r="Z7244" s="2">
        <v>4874.1000000000004</v>
      </c>
      <c r="AA7244" s="2">
        <v>178</v>
      </c>
      <c r="AB7244" s="2">
        <v>5</v>
      </c>
      <c r="AC7244" s="2">
        <v>4429.8</v>
      </c>
      <c r="AE7244" s="2" t="s">
        <v>12743</v>
      </c>
      <c r="AF7244" s="2" t="s">
        <v>17390</v>
      </c>
      <c r="AG7244" s="2" t="s">
        <v>2998</v>
      </c>
      <c r="AH7244" s="2" t="s">
        <v>17393</v>
      </c>
    </row>
    <row r="7245" spans="24:34" x14ac:dyDescent="0.4">
      <c r="X7245" s="2" t="s">
        <v>12750</v>
      </c>
      <c r="Y7245" s="2">
        <v>1972</v>
      </c>
      <c r="Z7245" s="2">
        <v>4904.2</v>
      </c>
      <c r="AA7245" s="2">
        <v>156</v>
      </c>
      <c r="AB7245" s="2">
        <v>5</v>
      </c>
      <c r="AC7245" s="2">
        <v>4504.5</v>
      </c>
      <c r="AE7245" s="2" t="s">
        <v>2211</v>
      </c>
      <c r="AF7245" s="2" t="s">
        <v>17390</v>
      </c>
      <c r="AG7245" s="2" t="s">
        <v>17755</v>
      </c>
      <c r="AH7245" s="2" t="s">
        <v>17400</v>
      </c>
    </row>
    <row r="7246" spans="24:34" x14ac:dyDescent="0.4">
      <c r="X7246" s="2" t="s">
        <v>12751</v>
      </c>
      <c r="Y7246" s="2">
        <v>1970</v>
      </c>
      <c r="Z7246" s="2">
        <v>4829.8</v>
      </c>
      <c r="AA7246" s="2">
        <v>154</v>
      </c>
      <c r="AB7246" s="2">
        <v>5</v>
      </c>
      <c r="AC7246" s="2">
        <v>4447.8</v>
      </c>
      <c r="AE7246" s="2" t="s">
        <v>12744</v>
      </c>
      <c r="AF7246" s="2" t="s">
        <v>17390</v>
      </c>
      <c r="AG7246" s="2" t="s">
        <v>2998</v>
      </c>
      <c r="AH7246" s="2" t="s">
        <v>17400</v>
      </c>
    </row>
    <row r="7247" spans="24:34" x14ac:dyDescent="0.4">
      <c r="X7247" s="2" t="s">
        <v>12752</v>
      </c>
      <c r="Y7247" s="2">
        <v>1930</v>
      </c>
      <c r="Z7247" s="2">
        <v>392</v>
      </c>
      <c r="AA7247" s="2">
        <v>18</v>
      </c>
      <c r="AB7247" s="2">
        <v>2</v>
      </c>
      <c r="AC7247" s="2">
        <v>392</v>
      </c>
      <c r="AE7247" s="2" t="s">
        <v>12745</v>
      </c>
      <c r="AF7247" s="2" t="s">
        <v>17390</v>
      </c>
      <c r="AG7247" s="2" t="s">
        <v>2998</v>
      </c>
      <c r="AH7247" s="2" t="s">
        <v>17086</v>
      </c>
    </row>
    <row r="7248" spans="24:34" x14ac:dyDescent="0.4">
      <c r="X7248" s="2" t="s">
        <v>12753</v>
      </c>
      <c r="Y7248" s="2">
        <v>1962</v>
      </c>
      <c r="Z7248" s="2">
        <v>371.8</v>
      </c>
      <c r="AA7248" s="2">
        <v>12</v>
      </c>
      <c r="AB7248" s="2">
        <v>2</v>
      </c>
      <c r="AC7248" s="2">
        <v>318.2</v>
      </c>
      <c r="AE7248" s="2" t="s">
        <v>12746</v>
      </c>
      <c r="AF7248" s="2" t="s">
        <v>17390</v>
      </c>
      <c r="AG7248" s="2" t="s">
        <v>2998</v>
      </c>
      <c r="AH7248" s="2" t="s">
        <v>17088</v>
      </c>
    </row>
    <row r="7249" spans="24:34" x14ac:dyDescent="0.4">
      <c r="X7249" s="2" t="s">
        <v>12754</v>
      </c>
      <c r="Y7249" s="2">
        <v>1966</v>
      </c>
      <c r="Z7249" s="2">
        <v>227</v>
      </c>
      <c r="AA7249" s="2">
        <v>21</v>
      </c>
      <c r="AB7249" s="2">
        <v>2</v>
      </c>
      <c r="AC7249" s="2">
        <v>227</v>
      </c>
      <c r="AE7249" s="2" t="s">
        <v>12747</v>
      </c>
      <c r="AF7249" s="2" t="s">
        <v>17390</v>
      </c>
      <c r="AG7249" s="2" t="s">
        <v>2998</v>
      </c>
      <c r="AH7249" s="2" t="s">
        <v>17393</v>
      </c>
    </row>
    <row r="7250" spans="24:34" x14ac:dyDescent="0.4">
      <c r="X7250" s="2" t="s">
        <v>2214</v>
      </c>
      <c r="Y7250" s="2">
        <v>1935</v>
      </c>
      <c r="Z7250" s="2">
        <v>2346</v>
      </c>
      <c r="AA7250" s="2">
        <v>81</v>
      </c>
      <c r="AB7250" s="2">
        <v>3</v>
      </c>
      <c r="AC7250" s="2">
        <v>2242.9</v>
      </c>
      <c r="AE7250" s="2" t="s">
        <v>2212</v>
      </c>
      <c r="AF7250" s="2" t="s">
        <v>17390</v>
      </c>
      <c r="AG7250" s="2" t="s">
        <v>2998</v>
      </c>
      <c r="AH7250" s="2" t="s">
        <v>17400</v>
      </c>
    </row>
    <row r="7251" spans="24:34" x14ac:dyDescent="0.4">
      <c r="X7251" s="2" t="s">
        <v>12755</v>
      </c>
      <c r="Y7251" s="2">
        <v>1964</v>
      </c>
      <c r="Z7251" s="2">
        <v>609</v>
      </c>
      <c r="AA7251" s="2">
        <v>42</v>
      </c>
      <c r="AB7251" s="2">
        <v>2</v>
      </c>
      <c r="AC7251" s="2">
        <v>559</v>
      </c>
      <c r="AE7251" s="2" t="s">
        <v>12748</v>
      </c>
      <c r="AF7251" s="2" t="s">
        <v>17390</v>
      </c>
      <c r="AG7251" s="2" t="s">
        <v>2998</v>
      </c>
      <c r="AH7251" s="2" t="s">
        <v>17398</v>
      </c>
    </row>
    <row r="7252" spans="24:34" x14ac:dyDescent="0.4">
      <c r="X7252" s="2" t="s">
        <v>12756</v>
      </c>
      <c r="Y7252" s="2">
        <v>1964</v>
      </c>
      <c r="Z7252" s="2">
        <v>562</v>
      </c>
      <c r="AA7252" s="2">
        <v>42</v>
      </c>
      <c r="AB7252" s="2">
        <v>2</v>
      </c>
      <c r="AC7252" s="2">
        <v>562</v>
      </c>
      <c r="AE7252" s="2" t="s">
        <v>2213</v>
      </c>
      <c r="AF7252" s="2" t="s">
        <v>17390</v>
      </c>
      <c r="AG7252" s="2" t="s">
        <v>2998</v>
      </c>
      <c r="AH7252" s="2" t="s">
        <v>17406</v>
      </c>
    </row>
    <row r="7253" spans="24:34" x14ac:dyDescent="0.4">
      <c r="X7253" s="2" t="s">
        <v>12757</v>
      </c>
      <c r="Y7253" s="2">
        <v>1985</v>
      </c>
      <c r="Z7253" s="2">
        <v>1219.5999999999999</v>
      </c>
      <c r="AA7253" s="2">
        <v>47</v>
      </c>
      <c r="AB7253" s="2">
        <v>4</v>
      </c>
      <c r="AC7253" s="2">
        <v>1111.4000000000001</v>
      </c>
      <c r="AE7253" s="2" t="s">
        <v>12749</v>
      </c>
      <c r="AF7253" s="2" t="s">
        <v>17390</v>
      </c>
      <c r="AG7253" s="2" t="s">
        <v>2998</v>
      </c>
      <c r="AH7253" s="2" t="s">
        <v>17398</v>
      </c>
    </row>
    <row r="7254" spans="24:34" x14ac:dyDescent="0.4">
      <c r="X7254" s="2" t="s">
        <v>12758</v>
      </c>
      <c r="Y7254" s="2">
        <v>1987</v>
      </c>
      <c r="Z7254" s="2">
        <v>1242</v>
      </c>
      <c r="AA7254" s="2">
        <v>47</v>
      </c>
      <c r="AB7254" s="2">
        <v>4</v>
      </c>
      <c r="AC7254" s="2">
        <v>1121.7</v>
      </c>
      <c r="AE7254" s="2" t="s">
        <v>12750</v>
      </c>
      <c r="AF7254" s="2" t="s">
        <v>17390</v>
      </c>
      <c r="AG7254" s="2" t="s">
        <v>2998</v>
      </c>
      <c r="AH7254" s="2" t="s">
        <v>17398</v>
      </c>
    </row>
    <row r="7255" spans="24:34" x14ac:dyDescent="0.4">
      <c r="X7255" s="2" t="s">
        <v>12759</v>
      </c>
      <c r="Y7255" s="2">
        <v>1992</v>
      </c>
      <c r="Z7255" s="2">
        <v>1737.6</v>
      </c>
      <c r="AA7255" s="2">
        <v>66</v>
      </c>
      <c r="AB7255" s="2">
        <v>5</v>
      </c>
      <c r="AC7255" s="2">
        <v>1554.3</v>
      </c>
      <c r="AE7255" s="2" t="s">
        <v>12751</v>
      </c>
      <c r="AF7255" s="2" t="s">
        <v>17390</v>
      </c>
      <c r="AG7255" s="2" t="s">
        <v>2998</v>
      </c>
      <c r="AH7255" s="2" t="s">
        <v>17398</v>
      </c>
    </row>
    <row r="7256" spans="24:34" x14ac:dyDescent="0.4">
      <c r="X7256" s="2" t="s">
        <v>12760</v>
      </c>
      <c r="Y7256" s="2">
        <v>1930</v>
      </c>
      <c r="Z7256" s="2">
        <v>3249</v>
      </c>
      <c r="AA7256" s="2">
        <v>12</v>
      </c>
      <c r="AB7256" s="2">
        <v>4</v>
      </c>
      <c r="AC7256" s="2">
        <v>3249</v>
      </c>
      <c r="AE7256" s="2" t="s">
        <v>12752</v>
      </c>
      <c r="AF7256" s="2" t="s">
        <v>17407</v>
      </c>
      <c r="AG7256" s="2" t="s">
        <v>2998</v>
      </c>
      <c r="AH7256" s="2" t="s">
        <v>17088</v>
      </c>
    </row>
    <row r="7257" spans="24:34" x14ac:dyDescent="0.4">
      <c r="X7257" s="2" t="s">
        <v>12761</v>
      </c>
      <c r="Y7257" s="2">
        <v>1965</v>
      </c>
      <c r="Z7257" s="2">
        <v>5183.8999999999996</v>
      </c>
      <c r="AA7257" s="2">
        <v>89</v>
      </c>
      <c r="AB7257" s="2">
        <v>5</v>
      </c>
      <c r="AC7257" s="2">
        <v>3578.4</v>
      </c>
      <c r="AE7257" s="2" t="s">
        <v>12753</v>
      </c>
      <c r="AF7257" s="2" t="s">
        <v>17390</v>
      </c>
      <c r="AG7257" s="2" t="s">
        <v>2998</v>
      </c>
      <c r="AH7257" s="2" t="s">
        <v>17086</v>
      </c>
    </row>
    <row r="7258" spans="24:34" x14ac:dyDescent="0.4">
      <c r="X7258" s="2" t="s">
        <v>2215</v>
      </c>
      <c r="Y7258" s="2">
        <v>1930</v>
      </c>
      <c r="Z7258" s="2">
        <v>4198.2</v>
      </c>
      <c r="AA7258" s="2">
        <v>122</v>
      </c>
      <c r="AB7258" s="2">
        <v>4</v>
      </c>
      <c r="AC7258" s="2">
        <v>2960.5</v>
      </c>
      <c r="AE7258" s="2" t="s">
        <v>12754</v>
      </c>
      <c r="AF7258" s="2" t="s">
        <v>17390</v>
      </c>
      <c r="AG7258" s="2" t="s">
        <v>2998</v>
      </c>
      <c r="AH7258" s="2" t="s">
        <v>17088</v>
      </c>
    </row>
    <row r="7259" spans="24:34" x14ac:dyDescent="0.4">
      <c r="X7259" s="2" t="s">
        <v>17338</v>
      </c>
      <c r="Y7259" s="2">
        <v>1988</v>
      </c>
      <c r="Z7259" s="2">
        <v>1116</v>
      </c>
      <c r="AA7259" s="2">
        <v>53</v>
      </c>
      <c r="AB7259" s="2">
        <v>4</v>
      </c>
      <c r="AC7259" s="2">
        <v>1116</v>
      </c>
      <c r="AE7259" s="2" t="s">
        <v>2214</v>
      </c>
      <c r="AF7259" s="2" t="s">
        <v>17390</v>
      </c>
      <c r="AG7259" s="2" t="s">
        <v>2998</v>
      </c>
      <c r="AH7259" s="2" t="s">
        <v>17393</v>
      </c>
    </row>
    <row r="7260" spans="24:34" x14ac:dyDescent="0.4">
      <c r="X7260" s="2" t="s">
        <v>12764</v>
      </c>
      <c r="Y7260" s="2">
        <v>1990</v>
      </c>
      <c r="Z7260" s="2">
        <v>1265</v>
      </c>
      <c r="AA7260" s="2">
        <v>58</v>
      </c>
      <c r="AB7260" s="2">
        <v>4</v>
      </c>
      <c r="AC7260" s="2">
        <v>1145.5999999999999</v>
      </c>
      <c r="AE7260" s="2" t="s">
        <v>12755</v>
      </c>
      <c r="AF7260" s="2" t="s">
        <v>17390</v>
      </c>
      <c r="AG7260" s="2" t="s">
        <v>2998</v>
      </c>
      <c r="AH7260" s="2" t="s">
        <v>17088</v>
      </c>
    </row>
    <row r="7261" spans="24:34" x14ac:dyDescent="0.4">
      <c r="X7261" s="2" t="s">
        <v>12765</v>
      </c>
      <c r="Y7261" s="2">
        <v>1951</v>
      </c>
      <c r="Z7261" s="2">
        <v>404.2</v>
      </c>
      <c r="AA7261" s="2">
        <v>15</v>
      </c>
      <c r="AB7261" s="2">
        <v>2</v>
      </c>
      <c r="AC7261" s="2">
        <v>363.7</v>
      </c>
      <c r="AE7261" s="2" t="s">
        <v>12756</v>
      </c>
      <c r="AF7261" s="2" t="s">
        <v>17390</v>
      </c>
      <c r="AG7261" s="2" t="s">
        <v>2998</v>
      </c>
      <c r="AH7261" s="2" t="s">
        <v>17088</v>
      </c>
    </row>
    <row r="7262" spans="24:34" x14ac:dyDescent="0.4">
      <c r="X7262" s="2" t="s">
        <v>12766</v>
      </c>
      <c r="Y7262" s="2">
        <v>1967</v>
      </c>
      <c r="Z7262" s="2">
        <v>580</v>
      </c>
      <c r="AA7262" s="2">
        <v>35</v>
      </c>
      <c r="AB7262" s="2">
        <v>2</v>
      </c>
      <c r="AC7262" s="2">
        <v>580</v>
      </c>
      <c r="AE7262" s="2" t="s">
        <v>12757</v>
      </c>
      <c r="AF7262" s="2" t="s">
        <v>17390</v>
      </c>
      <c r="AG7262" s="2" t="s">
        <v>2998</v>
      </c>
      <c r="AH7262" s="2" t="s">
        <v>17088</v>
      </c>
    </row>
    <row r="7263" spans="24:34" x14ac:dyDescent="0.4">
      <c r="X7263" s="2" t="s">
        <v>12767</v>
      </c>
      <c r="Y7263" s="2">
        <v>1963</v>
      </c>
      <c r="Z7263" s="2">
        <v>636.6</v>
      </c>
      <c r="AA7263" s="2">
        <v>27</v>
      </c>
      <c r="AB7263" s="2">
        <v>2</v>
      </c>
      <c r="AC7263" s="2">
        <v>586.4</v>
      </c>
      <c r="AE7263" s="2" t="s">
        <v>12758</v>
      </c>
      <c r="AF7263" s="2" t="s">
        <v>17390</v>
      </c>
      <c r="AG7263" s="2" t="s">
        <v>2998</v>
      </c>
      <c r="AH7263" s="2" t="s">
        <v>17088</v>
      </c>
    </row>
    <row r="7264" spans="24:34" x14ac:dyDescent="0.4">
      <c r="X7264" s="2" t="s">
        <v>12768</v>
      </c>
      <c r="Y7264" s="2">
        <v>1970</v>
      </c>
      <c r="Z7264" s="2">
        <v>629.20000000000005</v>
      </c>
      <c r="AA7264" s="2">
        <v>28</v>
      </c>
      <c r="AB7264" s="2">
        <v>2</v>
      </c>
      <c r="AC7264" s="2">
        <v>580.79999999999995</v>
      </c>
      <c r="AE7264" s="2" t="s">
        <v>12759</v>
      </c>
      <c r="AF7264" s="2" t="s">
        <v>17390</v>
      </c>
      <c r="AG7264" s="2" t="s">
        <v>2998</v>
      </c>
      <c r="AH7264" s="2" t="s">
        <v>17088</v>
      </c>
    </row>
    <row r="7265" spans="24:34" x14ac:dyDescent="0.4">
      <c r="X7265" s="2" t="s">
        <v>12769</v>
      </c>
      <c r="Y7265" s="2">
        <v>1964</v>
      </c>
      <c r="Z7265" s="2">
        <v>429.3</v>
      </c>
      <c r="AA7265" s="2">
        <v>21</v>
      </c>
      <c r="AB7265" s="2">
        <v>2</v>
      </c>
      <c r="AC7265" s="2">
        <v>392.1</v>
      </c>
      <c r="AE7265" s="2" t="s">
        <v>12760</v>
      </c>
      <c r="AF7265" s="2" t="s">
        <v>17390</v>
      </c>
      <c r="AG7265" s="2" t="s">
        <v>2998</v>
      </c>
      <c r="AH7265" s="2" t="s">
        <v>17088</v>
      </c>
    </row>
    <row r="7266" spans="24:34" x14ac:dyDescent="0.4">
      <c r="X7266" s="2" t="s">
        <v>12770</v>
      </c>
      <c r="Y7266" s="2">
        <v>1964</v>
      </c>
      <c r="Z7266" s="2">
        <v>439.4</v>
      </c>
      <c r="AA7266" s="2">
        <v>17</v>
      </c>
      <c r="AB7266" s="2">
        <v>2</v>
      </c>
      <c r="AC7266" s="2">
        <v>399.7</v>
      </c>
      <c r="AE7266" s="2" t="s">
        <v>12761</v>
      </c>
      <c r="AF7266" s="2" t="s">
        <v>17390</v>
      </c>
      <c r="AG7266" s="2" t="s">
        <v>2998</v>
      </c>
      <c r="AH7266" s="2" t="s">
        <v>17400</v>
      </c>
    </row>
    <row r="7267" spans="24:34" x14ac:dyDescent="0.4">
      <c r="X7267" s="2" t="s">
        <v>12771</v>
      </c>
      <c r="Y7267" s="2">
        <v>1971</v>
      </c>
      <c r="Z7267" s="2">
        <v>799.6</v>
      </c>
      <c r="AA7267" s="2">
        <v>22</v>
      </c>
      <c r="AB7267" s="2">
        <v>2</v>
      </c>
      <c r="AC7267" s="2">
        <v>742.1</v>
      </c>
      <c r="AE7267" s="2" t="s">
        <v>2215</v>
      </c>
      <c r="AF7267" s="2" t="s">
        <v>17390</v>
      </c>
      <c r="AG7267" s="2" t="s">
        <v>2998</v>
      </c>
      <c r="AH7267" s="2" t="s">
        <v>17413</v>
      </c>
    </row>
    <row r="7268" spans="24:34" x14ac:dyDescent="0.4">
      <c r="X7268" s="2" t="s">
        <v>12772</v>
      </c>
      <c r="Y7268" s="2">
        <v>1969</v>
      </c>
      <c r="Z7268" s="2">
        <v>642</v>
      </c>
      <c r="AA7268" s="2">
        <v>23</v>
      </c>
      <c r="AB7268" s="2">
        <v>2</v>
      </c>
      <c r="AC7268" s="2">
        <v>594.29999999999995</v>
      </c>
      <c r="AE7268" s="2" t="s">
        <v>12763</v>
      </c>
      <c r="AF7268" s="2" t="s">
        <v>17397</v>
      </c>
      <c r="AG7268" s="2" t="s">
        <v>17756</v>
      </c>
      <c r="AH7268" s="2" t="s">
        <v>17088</v>
      </c>
    </row>
    <row r="7269" spans="24:34" x14ac:dyDescent="0.4">
      <c r="X7269" s="2" t="s">
        <v>12773</v>
      </c>
      <c r="Y7269" s="2">
        <v>1989</v>
      </c>
      <c r="Z7269" s="2">
        <v>1248.7</v>
      </c>
      <c r="AA7269" s="2">
        <v>55</v>
      </c>
      <c r="AB7269" s="2">
        <v>4</v>
      </c>
      <c r="AC7269" s="2">
        <v>1134.5999999999999</v>
      </c>
      <c r="AE7269" s="2" t="s">
        <v>12764</v>
      </c>
      <c r="AF7269" s="2" t="s">
        <v>17397</v>
      </c>
      <c r="AG7269" s="2" t="s">
        <v>2998</v>
      </c>
      <c r="AH7269" s="2" t="s">
        <v>17088</v>
      </c>
    </row>
    <row r="7270" spans="24:34" x14ac:dyDescent="0.4">
      <c r="X7270" s="2" t="s">
        <v>12774</v>
      </c>
      <c r="Y7270" s="2">
        <v>1990</v>
      </c>
      <c r="Z7270" s="2">
        <v>1277</v>
      </c>
      <c r="AA7270" s="2">
        <v>55</v>
      </c>
      <c r="AB7270" s="2">
        <v>4</v>
      </c>
      <c r="AC7270" s="2">
        <v>1134.3</v>
      </c>
      <c r="AE7270" s="2" t="s">
        <v>12765</v>
      </c>
      <c r="AF7270" s="2" t="s">
        <v>17390</v>
      </c>
      <c r="AG7270" s="2" t="s">
        <v>2998</v>
      </c>
      <c r="AH7270" s="2" t="s">
        <v>17088</v>
      </c>
    </row>
    <row r="7271" spans="24:34" x14ac:dyDescent="0.4">
      <c r="X7271" s="2" t="s">
        <v>2216</v>
      </c>
      <c r="Y7271" s="2">
        <v>1987</v>
      </c>
      <c r="Z7271" s="2">
        <v>1227.5</v>
      </c>
      <c r="AA7271" s="2">
        <v>54</v>
      </c>
      <c r="AB7271" s="2">
        <v>4</v>
      </c>
      <c r="AC7271" s="2">
        <v>1115.3</v>
      </c>
      <c r="AE7271" s="2" t="s">
        <v>12766</v>
      </c>
      <c r="AF7271" s="2" t="s">
        <v>17390</v>
      </c>
      <c r="AG7271" s="2" t="s">
        <v>2998</v>
      </c>
      <c r="AH7271" s="2" t="s">
        <v>17088</v>
      </c>
    </row>
    <row r="7272" spans="24:34" x14ac:dyDescent="0.4">
      <c r="X7272" s="2" t="s">
        <v>12775</v>
      </c>
      <c r="Y7272" s="2">
        <v>1989</v>
      </c>
      <c r="Z7272" s="2">
        <v>1244.4000000000001</v>
      </c>
      <c r="AA7272" s="2">
        <v>54</v>
      </c>
      <c r="AB7272" s="2">
        <v>4</v>
      </c>
      <c r="AC7272" s="2">
        <v>1125.8</v>
      </c>
      <c r="AE7272" s="2" t="s">
        <v>12767</v>
      </c>
      <c r="AF7272" s="2" t="s">
        <v>17390</v>
      </c>
      <c r="AG7272" s="2" t="s">
        <v>2998</v>
      </c>
      <c r="AH7272" s="2" t="s">
        <v>17088</v>
      </c>
    </row>
    <row r="7273" spans="24:34" x14ac:dyDescent="0.4">
      <c r="X7273" s="2" t="s">
        <v>12776</v>
      </c>
      <c r="Y7273" s="2">
        <v>1989</v>
      </c>
      <c r="Z7273" s="2">
        <v>1594</v>
      </c>
      <c r="AA7273" s="2">
        <v>57</v>
      </c>
      <c r="AB7273" s="2">
        <v>4</v>
      </c>
      <c r="AC7273" s="2">
        <v>1472.7</v>
      </c>
      <c r="AE7273" s="2" t="s">
        <v>12768</v>
      </c>
      <c r="AF7273" s="2" t="s">
        <v>17390</v>
      </c>
      <c r="AG7273" s="2" t="s">
        <v>2998</v>
      </c>
      <c r="AH7273" s="2" t="s">
        <v>17088</v>
      </c>
    </row>
    <row r="7274" spans="24:34" x14ac:dyDescent="0.4">
      <c r="X7274" s="2" t="s">
        <v>12777</v>
      </c>
      <c r="Y7274" s="2">
        <v>1995</v>
      </c>
      <c r="Z7274" s="2">
        <v>1383.5</v>
      </c>
      <c r="AA7274" s="2">
        <v>47</v>
      </c>
      <c r="AB7274" s="2">
        <v>4</v>
      </c>
      <c r="AC7274" s="2">
        <v>1249.5999999999999</v>
      </c>
      <c r="AE7274" s="2" t="s">
        <v>12769</v>
      </c>
      <c r="AF7274" s="2" t="s">
        <v>17390</v>
      </c>
      <c r="AG7274" s="2" t="s">
        <v>2998</v>
      </c>
      <c r="AH7274" s="2" t="s">
        <v>17088</v>
      </c>
    </row>
    <row r="7275" spans="24:34" x14ac:dyDescent="0.4">
      <c r="X7275" s="2" t="s">
        <v>348</v>
      </c>
      <c r="Y7275" s="2">
        <v>1978</v>
      </c>
      <c r="Z7275" s="2">
        <v>1915.3</v>
      </c>
      <c r="AA7275" s="2">
        <v>91</v>
      </c>
      <c r="AB7275" s="2">
        <v>3</v>
      </c>
      <c r="AC7275" s="2">
        <v>1759.2</v>
      </c>
      <c r="AE7275" s="2" t="s">
        <v>12770</v>
      </c>
      <c r="AF7275" s="2" t="s">
        <v>17390</v>
      </c>
      <c r="AG7275" s="2" t="s">
        <v>2998</v>
      </c>
      <c r="AH7275" s="2" t="s">
        <v>17400</v>
      </c>
    </row>
    <row r="7276" spans="24:34" x14ac:dyDescent="0.4">
      <c r="X7276" s="2" t="s">
        <v>12778</v>
      </c>
      <c r="Y7276" s="2">
        <v>1978</v>
      </c>
      <c r="Z7276" s="2">
        <v>974.3</v>
      </c>
      <c r="AA7276" s="2">
        <v>30</v>
      </c>
      <c r="AB7276" s="2">
        <v>2</v>
      </c>
      <c r="AC7276" s="2">
        <v>888.9</v>
      </c>
      <c r="AE7276" s="2" t="s">
        <v>12771</v>
      </c>
      <c r="AF7276" s="2" t="s">
        <v>17390</v>
      </c>
      <c r="AG7276" s="2" t="s">
        <v>2998</v>
      </c>
      <c r="AH7276" s="2" t="s">
        <v>17088</v>
      </c>
    </row>
    <row r="7277" spans="24:34" x14ac:dyDescent="0.4">
      <c r="X7277" s="2" t="s">
        <v>12779</v>
      </c>
      <c r="Y7277" s="2">
        <v>1980</v>
      </c>
      <c r="Z7277" s="2">
        <v>2173</v>
      </c>
      <c r="AA7277" s="2">
        <v>77</v>
      </c>
      <c r="AB7277" s="2">
        <v>3</v>
      </c>
      <c r="AC7277" s="2">
        <v>2025.4</v>
      </c>
      <c r="AE7277" s="2" t="s">
        <v>12772</v>
      </c>
      <c r="AF7277" s="2" t="s">
        <v>17390</v>
      </c>
      <c r="AG7277" s="2" t="s">
        <v>2998</v>
      </c>
      <c r="AH7277" s="2" t="s">
        <v>17088</v>
      </c>
    </row>
    <row r="7278" spans="24:34" x14ac:dyDescent="0.4">
      <c r="X7278" s="2" t="s">
        <v>12780</v>
      </c>
      <c r="Y7278" s="2">
        <v>1976</v>
      </c>
      <c r="Z7278" s="2">
        <v>768.6</v>
      </c>
      <c r="AA7278" s="2">
        <v>29</v>
      </c>
      <c r="AB7278" s="2">
        <v>2</v>
      </c>
      <c r="AC7278" s="2">
        <v>709.5</v>
      </c>
      <c r="AE7278" s="2" t="s">
        <v>12773</v>
      </c>
      <c r="AF7278" s="2" t="s">
        <v>17397</v>
      </c>
      <c r="AG7278" s="2" t="s">
        <v>2998</v>
      </c>
      <c r="AH7278" s="2" t="s">
        <v>17088</v>
      </c>
    </row>
    <row r="7279" spans="24:34" x14ac:dyDescent="0.4">
      <c r="X7279" s="2" t="s">
        <v>12781</v>
      </c>
      <c r="Y7279" s="2">
        <v>1982</v>
      </c>
      <c r="Z7279" s="2">
        <v>2365</v>
      </c>
      <c r="AA7279" s="2">
        <v>100</v>
      </c>
      <c r="AB7279" s="2">
        <v>4</v>
      </c>
      <c r="AC7279" s="2">
        <v>2157.6</v>
      </c>
      <c r="AE7279" s="2" t="s">
        <v>12774</v>
      </c>
      <c r="AF7279" s="2" t="s">
        <v>17397</v>
      </c>
      <c r="AG7279" s="2" t="s">
        <v>2998</v>
      </c>
      <c r="AH7279" s="2" t="s">
        <v>17088</v>
      </c>
    </row>
    <row r="7280" spans="24:34" x14ac:dyDescent="0.4">
      <c r="X7280" s="2" t="s">
        <v>12782</v>
      </c>
      <c r="Y7280" s="2">
        <v>1986</v>
      </c>
      <c r="Z7280" s="2">
        <v>2510.9</v>
      </c>
      <c r="AA7280" s="2">
        <v>115</v>
      </c>
      <c r="AB7280" s="2">
        <v>4</v>
      </c>
      <c r="AC7280" s="2">
        <v>2327.2999999999997</v>
      </c>
      <c r="AE7280" s="2" t="s">
        <v>2216</v>
      </c>
      <c r="AF7280" s="2" t="s">
        <v>17397</v>
      </c>
      <c r="AG7280" s="2" t="s">
        <v>2998</v>
      </c>
      <c r="AH7280" s="2" t="s">
        <v>17088</v>
      </c>
    </row>
    <row r="7281" spans="24:34" x14ac:dyDescent="0.4">
      <c r="X7281" s="2" t="s">
        <v>12783</v>
      </c>
      <c r="Y7281" s="2">
        <v>1987</v>
      </c>
      <c r="Z7281" s="2">
        <v>1894.1</v>
      </c>
      <c r="AA7281" s="2">
        <v>70</v>
      </c>
      <c r="AB7281" s="2">
        <v>4</v>
      </c>
      <c r="AC7281" s="2">
        <v>1756.4</v>
      </c>
      <c r="AE7281" s="2" t="s">
        <v>12775</v>
      </c>
      <c r="AF7281" s="2" t="s">
        <v>17397</v>
      </c>
      <c r="AG7281" s="2" t="s">
        <v>2998</v>
      </c>
      <c r="AH7281" s="2" t="s">
        <v>17088</v>
      </c>
    </row>
    <row r="7282" spans="24:34" x14ac:dyDescent="0.4">
      <c r="X7282" s="2" t="s">
        <v>12785</v>
      </c>
      <c r="Y7282" s="2">
        <v>1977</v>
      </c>
      <c r="Z7282" s="2">
        <v>1055.7</v>
      </c>
      <c r="AA7282" s="2">
        <v>36</v>
      </c>
      <c r="AB7282" s="2">
        <v>2</v>
      </c>
      <c r="AC7282" s="2">
        <v>933.5</v>
      </c>
      <c r="AE7282" s="2" t="s">
        <v>12776</v>
      </c>
      <c r="AF7282" s="2" t="s">
        <v>17390</v>
      </c>
      <c r="AG7282" s="2" t="s">
        <v>2998</v>
      </c>
      <c r="AH7282" s="2" t="s">
        <v>17088</v>
      </c>
    </row>
    <row r="7283" spans="24:34" x14ac:dyDescent="0.4">
      <c r="X7283" s="2" t="s">
        <v>12786</v>
      </c>
      <c r="Y7283" s="2">
        <v>1993</v>
      </c>
      <c r="Z7283" s="2">
        <v>3096.7</v>
      </c>
      <c r="AA7283" s="2">
        <v>139</v>
      </c>
      <c r="AB7283" s="2">
        <v>5</v>
      </c>
      <c r="AC7283" s="2">
        <v>1649</v>
      </c>
      <c r="AE7283" s="2" t="s">
        <v>12777</v>
      </c>
      <c r="AF7283" s="2" t="s">
        <v>17397</v>
      </c>
      <c r="AG7283" s="2" t="s">
        <v>2998</v>
      </c>
      <c r="AH7283" s="2" t="s">
        <v>17088</v>
      </c>
    </row>
    <row r="7284" spans="24:34" x14ac:dyDescent="0.4">
      <c r="X7284" s="2" t="s">
        <v>2217</v>
      </c>
      <c r="Y7284" s="2">
        <v>1984</v>
      </c>
      <c r="Z7284" s="2">
        <v>1568.41</v>
      </c>
      <c r="AA7284" s="2">
        <v>78</v>
      </c>
      <c r="AB7284" s="2">
        <v>4</v>
      </c>
      <c r="AC7284" s="2">
        <v>1512.3999999999999</v>
      </c>
      <c r="AE7284" s="2" t="s">
        <v>348</v>
      </c>
      <c r="AF7284" s="2" t="s">
        <v>17390</v>
      </c>
      <c r="AG7284" s="2" t="s">
        <v>2998</v>
      </c>
      <c r="AH7284" s="2" t="s">
        <v>17400</v>
      </c>
    </row>
    <row r="7285" spans="24:34" x14ac:dyDescent="0.4">
      <c r="X7285" s="2" t="s">
        <v>12787</v>
      </c>
      <c r="Y7285" s="2">
        <v>1975</v>
      </c>
      <c r="Z7285" s="2">
        <v>766.2</v>
      </c>
      <c r="AA7285" s="2">
        <v>29</v>
      </c>
      <c r="AB7285" s="2">
        <v>2</v>
      </c>
      <c r="AC7285" s="2">
        <v>708.6</v>
      </c>
      <c r="AE7285" s="2" t="s">
        <v>12778</v>
      </c>
      <c r="AF7285" s="2" t="s">
        <v>17390</v>
      </c>
      <c r="AG7285" s="2" t="s">
        <v>2998</v>
      </c>
      <c r="AH7285" s="2" t="s">
        <v>17088</v>
      </c>
    </row>
    <row r="7286" spans="24:34" x14ac:dyDescent="0.4">
      <c r="X7286" s="2" t="s">
        <v>12788</v>
      </c>
      <c r="Y7286" s="2">
        <v>1976</v>
      </c>
      <c r="Z7286" s="2">
        <v>765.3</v>
      </c>
      <c r="AA7286" s="2">
        <v>27</v>
      </c>
      <c r="AB7286" s="2">
        <v>2</v>
      </c>
      <c r="AC7286" s="2">
        <v>708</v>
      </c>
      <c r="AE7286" s="2" t="s">
        <v>12779</v>
      </c>
      <c r="AF7286" s="2" t="s">
        <v>17390</v>
      </c>
      <c r="AG7286" s="2" t="s">
        <v>2998</v>
      </c>
      <c r="AH7286" s="2" t="s">
        <v>17400</v>
      </c>
    </row>
    <row r="7287" spans="24:34" x14ac:dyDescent="0.4">
      <c r="X7287" s="2" t="s">
        <v>2218</v>
      </c>
      <c r="Y7287" s="2">
        <v>1982</v>
      </c>
      <c r="Z7287" s="2">
        <v>3704.7</v>
      </c>
      <c r="AA7287" s="2">
        <v>120</v>
      </c>
      <c r="AB7287" s="2">
        <v>5</v>
      </c>
      <c r="AC7287" s="2">
        <v>2779</v>
      </c>
      <c r="AE7287" s="2" t="s">
        <v>12780</v>
      </c>
      <c r="AF7287" s="2" t="s">
        <v>17390</v>
      </c>
      <c r="AG7287" s="2" t="s">
        <v>2998</v>
      </c>
      <c r="AH7287" s="2" t="s">
        <v>17088</v>
      </c>
    </row>
    <row r="7288" spans="24:34" x14ac:dyDescent="0.4">
      <c r="X7288" s="2" t="s">
        <v>12789</v>
      </c>
      <c r="Y7288" s="2">
        <v>1985</v>
      </c>
      <c r="Z7288" s="2">
        <v>3015.3</v>
      </c>
      <c r="AA7288" s="2">
        <v>127</v>
      </c>
      <c r="AB7288" s="2">
        <v>5</v>
      </c>
      <c r="AC7288" s="2">
        <v>2711.4</v>
      </c>
      <c r="AE7288" s="2" t="s">
        <v>12781</v>
      </c>
      <c r="AF7288" s="2" t="s">
        <v>17390</v>
      </c>
      <c r="AG7288" s="2" t="s">
        <v>2998</v>
      </c>
      <c r="AH7288" s="2" t="s">
        <v>17393</v>
      </c>
    </row>
    <row r="7289" spans="24:34" x14ac:dyDescent="0.4">
      <c r="X7289" s="2" t="s">
        <v>12790</v>
      </c>
      <c r="Y7289" s="2">
        <v>1992</v>
      </c>
      <c r="Z7289" s="2">
        <v>5287.7</v>
      </c>
      <c r="AA7289" s="2">
        <v>199</v>
      </c>
      <c r="AB7289" s="2">
        <v>5</v>
      </c>
      <c r="AC7289" s="2">
        <v>3794.5</v>
      </c>
      <c r="AE7289" s="2" t="s">
        <v>12782</v>
      </c>
      <c r="AF7289" s="2" t="s">
        <v>17390</v>
      </c>
      <c r="AG7289" s="2" t="s">
        <v>2998</v>
      </c>
      <c r="AH7289" s="2" t="s">
        <v>17400</v>
      </c>
    </row>
    <row r="7290" spans="24:34" x14ac:dyDescent="0.4">
      <c r="X7290" s="2" t="s">
        <v>352</v>
      </c>
      <c r="Y7290" s="2">
        <v>1972</v>
      </c>
      <c r="Z7290" s="2">
        <v>779.7</v>
      </c>
      <c r="AA7290" s="2">
        <v>37</v>
      </c>
      <c r="AB7290" s="2">
        <v>2</v>
      </c>
      <c r="AC7290" s="2">
        <v>723.9</v>
      </c>
      <c r="AE7290" s="2" t="s">
        <v>12783</v>
      </c>
      <c r="AF7290" s="2" t="s">
        <v>17390</v>
      </c>
      <c r="AG7290" s="2" t="s">
        <v>2998</v>
      </c>
      <c r="AH7290" s="2" t="s">
        <v>17088</v>
      </c>
    </row>
    <row r="7291" spans="24:34" x14ac:dyDescent="0.4">
      <c r="X7291" s="2" t="s">
        <v>12791</v>
      </c>
      <c r="Y7291" s="2">
        <v>1974</v>
      </c>
      <c r="Z7291" s="2">
        <v>761</v>
      </c>
      <c r="AA7291" s="2">
        <v>37</v>
      </c>
      <c r="AB7291" s="2">
        <v>2</v>
      </c>
      <c r="AC7291" s="2">
        <v>704.8</v>
      </c>
      <c r="AE7291" s="2" t="s">
        <v>12785</v>
      </c>
      <c r="AF7291" s="2" t="s">
        <v>17390</v>
      </c>
      <c r="AG7291" s="2" t="s">
        <v>2998</v>
      </c>
      <c r="AH7291" s="2" t="s">
        <v>17400</v>
      </c>
    </row>
    <row r="7292" spans="24:34" x14ac:dyDescent="0.4">
      <c r="X7292" s="2" t="s">
        <v>12792</v>
      </c>
      <c r="Y7292" s="2">
        <v>2009</v>
      </c>
      <c r="Z7292" s="2">
        <v>5984.3</v>
      </c>
      <c r="AA7292" s="2">
        <v>190</v>
      </c>
      <c r="AB7292" s="2">
        <v>5</v>
      </c>
      <c r="AC7292" s="2">
        <v>4066.6</v>
      </c>
      <c r="AE7292" s="2" t="s">
        <v>12786</v>
      </c>
      <c r="AF7292" s="2" t="s">
        <v>17390</v>
      </c>
      <c r="AG7292" s="2" t="s">
        <v>2998</v>
      </c>
      <c r="AH7292" s="2" t="s">
        <v>17393</v>
      </c>
    </row>
    <row r="7293" spans="24:34" x14ac:dyDescent="0.4">
      <c r="X7293" s="2" t="s">
        <v>12793</v>
      </c>
      <c r="Y7293" s="2">
        <v>1973</v>
      </c>
      <c r="Z7293" s="2">
        <v>982</v>
      </c>
      <c r="AA7293" s="2">
        <v>42</v>
      </c>
      <c r="AB7293" s="2">
        <v>2</v>
      </c>
      <c r="AC7293" s="2">
        <v>897.5</v>
      </c>
      <c r="AE7293" s="2" t="s">
        <v>2217</v>
      </c>
      <c r="AF7293" s="2" t="s">
        <v>17390</v>
      </c>
      <c r="AG7293" s="2" t="s">
        <v>2998</v>
      </c>
      <c r="AH7293" s="2" t="s">
        <v>17086</v>
      </c>
    </row>
    <row r="7294" spans="24:34" x14ac:dyDescent="0.4">
      <c r="X7294" s="2" t="s">
        <v>2219</v>
      </c>
      <c r="Y7294" s="2">
        <v>2003</v>
      </c>
      <c r="Z7294" s="2">
        <v>7584.4</v>
      </c>
      <c r="AA7294" s="2">
        <v>220</v>
      </c>
      <c r="AB7294" s="2">
        <v>5</v>
      </c>
      <c r="AC7294" s="2">
        <v>6299.5</v>
      </c>
      <c r="AE7294" s="2" t="s">
        <v>12787</v>
      </c>
      <c r="AF7294" s="2" t="s">
        <v>17390</v>
      </c>
      <c r="AG7294" s="2" t="s">
        <v>2998</v>
      </c>
      <c r="AH7294" s="2" t="s">
        <v>17088</v>
      </c>
    </row>
    <row r="7295" spans="24:34" x14ac:dyDescent="0.4">
      <c r="X7295" s="2" t="s">
        <v>12794</v>
      </c>
      <c r="Y7295" s="2">
        <v>1995</v>
      </c>
      <c r="Z7295" s="2">
        <v>5158.3999999999996</v>
      </c>
      <c r="AA7295" s="2">
        <v>132</v>
      </c>
      <c r="AB7295" s="2">
        <v>5</v>
      </c>
      <c r="AC7295" s="2">
        <v>3220.5</v>
      </c>
      <c r="AE7295" s="2" t="s">
        <v>12788</v>
      </c>
      <c r="AF7295" s="2" t="s">
        <v>17390</v>
      </c>
      <c r="AG7295" s="2" t="s">
        <v>2998</v>
      </c>
      <c r="AH7295" s="2" t="s">
        <v>17088</v>
      </c>
    </row>
    <row r="7296" spans="24:34" x14ac:dyDescent="0.4">
      <c r="X7296" s="2" t="s">
        <v>12796</v>
      </c>
      <c r="Y7296" s="2">
        <v>1990</v>
      </c>
      <c r="Z7296" s="2">
        <v>3206.8</v>
      </c>
      <c r="AA7296" s="2">
        <v>131</v>
      </c>
      <c r="AB7296" s="2">
        <v>5</v>
      </c>
      <c r="AC7296" s="2">
        <v>2838.5</v>
      </c>
      <c r="AE7296" s="2" t="s">
        <v>2218</v>
      </c>
      <c r="AF7296" s="2" t="s">
        <v>17390</v>
      </c>
      <c r="AG7296" s="2" t="s">
        <v>2998</v>
      </c>
      <c r="AH7296" s="2" t="s">
        <v>17393</v>
      </c>
    </row>
    <row r="7297" spans="24:34" x14ac:dyDescent="0.4">
      <c r="X7297" s="2" t="s">
        <v>12798</v>
      </c>
      <c r="Y7297" s="2">
        <v>1992</v>
      </c>
      <c r="Z7297" s="2">
        <v>8730.7000000000007</v>
      </c>
      <c r="AA7297" s="2">
        <v>159</v>
      </c>
      <c r="AB7297" s="2">
        <v>9</v>
      </c>
      <c r="AC7297" s="2">
        <v>5794.3</v>
      </c>
      <c r="AE7297" s="2" t="s">
        <v>12789</v>
      </c>
      <c r="AF7297" s="2" t="s">
        <v>17390</v>
      </c>
      <c r="AG7297" s="2" t="s">
        <v>2998</v>
      </c>
      <c r="AH7297" s="2" t="s">
        <v>17393</v>
      </c>
    </row>
    <row r="7298" spans="24:34" x14ac:dyDescent="0.4">
      <c r="X7298" s="2" t="s">
        <v>12799</v>
      </c>
      <c r="Y7298" s="2">
        <v>1994</v>
      </c>
      <c r="Z7298" s="2">
        <v>9615.7000000000007</v>
      </c>
      <c r="AA7298" s="2">
        <v>302</v>
      </c>
      <c r="AB7298" s="2">
        <v>9</v>
      </c>
      <c r="AC7298" s="2">
        <v>7076.1</v>
      </c>
      <c r="AE7298" s="2" t="s">
        <v>12790</v>
      </c>
      <c r="AF7298" s="2" t="s">
        <v>17390</v>
      </c>
      <c r="AG7298" s="2" t="s">
        <v>2998</v>
      </c>
      <c r="AH7298" s="2" t="s">
        <v>17398</v>
      </c>
    </row>
    <row r="7299" spans="24:34" x14ac:dyDescent="0.4">
      <c r="X7299" s="2" t="s">
        <v>2220</v>
      </c>
      <c r="Y7299" s="2">
        <v>1994</v>
      </c>
      <c r="Z7299" s="2">
        <v>4969.87</v>
      </c>
      <c r="AA7299" s="2">
        <v>128</v>
      </c>
      <c r="AB7299" s="2">
        <v>5</v>
      </c>
      <c r="AC7299" s="2">
        <v>3071.3</v>
      </c>
      <c r="AE7299" s="2" t="s">
        <v>352</v>
      </c>
      <c r="AF7299" s="2" t="s">
        <v>17390</v>
      </c>
      <c r="AG7299" s="2" t="s">
        <v>2998</v>
      </c>
      <c r="AH7299" s="2" t="s">
        <v>17088</v>
      </c>
    </row>
    <row r="7300" spans="24:34" x14ac:dyDescent="0.4">
      <c r="X7300" s="2" t="s">
        <v>2221</v>
      </c>
      <c r="Y7300" s="2">
        <v>2000</v>
      </c>
      <c r="Z7300" s="2">
        <v>3439.3</v>
      </c>
      <c r="AA7300" s="2">
        <v>97</v>
      </c>
      <c r="AB7300" s="2">
        <v>6</v>
      </c>
      <c r="AC7300" s="2">
        <v>2489.1</v>
      </c>
      <c r="AE7300" s="2" t="s">
        <v>12791</v>
      </c>
      <c r="AF7300" s="2" t="s">
        <v>17390</v>
      </c>
      <c r="AG7300" s="2" t="s">
        <v>2998</v>
      </c>
      <c r="AH7300" s="2" t="s">
        <v>17088</v>
      </c>
    </row>
    <row r="7301" spans="24:34" x14ac:dyDescent="0.4">
      <c r="X7301" s="2" t="s">
        <v>12801</v>
      </c>
      <c r="Y7301" s="2">
        <v>1988</v>
      </c>
      <c r="Z7301" s="2">
        <v>4071.9</v>
      </c>
      <c r="AA7301" s="2">
        <v>130</v>
      </c>
      <c r="AB7301" s="2">
        <v>5</v>
      </c>
      <c r="AC7301" s="2">
        <v>3143.5</v>
      </c>
      <c r="AE7301" s="2" t="s">
        <v>12792</v>
      </c>
      <c r="AF7301" s="2" t="s">
        <v>17390</v>
      </c>
      <c r="AG7301" s="2" t="s">
        <v>2998</v>
      </c>
      <c r="AH7301" s="2" t="s">
        <v>17413</v>
      </c>
    </row>
    <row r="7302" spans="24:34" x14ac:dyDescent="0.4">
      <c r="X7302" s="2" t="s">
        <v>12803</v>
      </c>
      <c r="Y7302" s="2">
        <v>1995</v>
      </c>
      <c r="Z7302" s="2">
        <v>7066.2</v>
      </c>
      <c r="AA7302" s="2">
        <v>161</v>
      </c>
      <c r="AB7302" s="2">
        <v>5</v>
      </c>
      <c r="AC7302" s="2">
        <v>7066.2</v>
      </c>
      <c r="AE7302" s="2" t="s">
        <v>12793</v>
      </c>
      <c r="AF7302" s="2" t="s">
        <v>17390</v>
      </c>
      <c r="AG7302" s="2" t="s">
        <v>2998</v>
      </c>
      <c r="AH7302" s="2" t="s">
        <v>17400</v>
      </c>
    </row>
    <row r="7303" spans="24:34" x14ac:dyDescent="0.4">
      <c r="X7303" s="2" t="s">
        <v>2222</v>
      </c>
      <c r="Y7303" s="2">
        <v>1995</v>
      </c>
      <c r="Z7303" s="2">
        <v>8761.2999999999993</v>
      </c>
      <c r="AA7303" s="2">
        <v>181</v>
      </c>
      <c r="AB7303" s="2">
        <v>5</v>
      </c>
      <c r="AC7303" s="2">
        <v>5496.3</v>
      </c>
      <c r="AE7303" s="2" t="s">
        <v>2219</v>
      </c>
      <c r="AF7303" s="2" t="s">
        <v>17390</v>
      </c>
      <c r="AG7303" s="2" t="s">
        <v>2998</v>
      </c>
      <c r="AH7303" s="2" t="s">
        <v>17414</v>
      </c>
    </row>
    <row r="7304" spans="24:34" x14ac:dyDescent="0.4">
      <c r="X7304" s="2" t="s">
        <v>12806</v>
      </c>
      <c r="Y7304" s="2">
        <v>1992</v>
      </c>
      <c r="Z7304" s="2">
        <v>9119.4</v>
      </c>
      <c r="AA7304" s="2">
        <v>268</v>
      </c>
      <c r="AB7304" s="2">
        <v>9</v>
      </c>
      <c r="AC7304" s="2">
        <v>7805.6</v>
      </c>
      <c r="AE7304" s="2" t="s">
        <v>12794</v>
      </c>
      <c r="AF7304" s="2" t="s">
        <v>17397</v>
      </c>
      <c r="AG7304" s="2" t="s">
        <v>2998</v>
      </c>
      <c r="AH7304" s="2" t="s">
        <v>17393</v>
      </c>
    </row>
    <row r="7305" spans="24:34" x14ac:dyDescent="0.4">
      <c r="X7305" s="2" t="s">
        <v>12808</v>
      </c>
      <c r="Y7305" s="2">
        <v>1998</v>
      </c>
      <c r="Z7305" s="2">
        <v>5106.5</v>
      </c>
      <c r="AA7305" s="2">
        <v>120</v>
      </c>
      <c r="AB7305" s="2">
        <v>5</v>
      </c>
      <c r="AC7305" s="2">
        <v>3183</v>
      </c>
      <c r="AE7305" s="2" t="s">
        <v>12796</v>
      </c>
      <c r="AF7305" s="2" t="s">
        <v>17397</v>
      </c>
      <c r="AG7305" s="2" t="s">
        <v>2998</v>
      </c>
      <c r="AH7305" s="2" t="s">
        <v>17393</v>
      </c>
    </row>
    <row r="7306" spans="24:34" x14ac:dyDescent="0.4">
      <c r="X7306" s="2" t="s">
        <v>2223</v>
      </c>
      <c r="Y7306" s="2">
        <v>1989</v>
      </c>
      <c r="Z7306" s="2">
        <v>5175.6000000000004</v>
      </c>
      <c r="AA7306" s="2">
        <v>179</v>
      </c>
      <c r="AB7306" s="2">
        <v>5</v>
      </c>
      <c r="AC7306" s="2">
        <v>3927.2</v>
      </c>
      <c r="AE7306" s="2" t="s">
        <v>12798</v>
      </c>
      <c r="AF7306" s="2" t="s">
        <v>17390</v>
      </c>
      <c r="AG7306" s="2" t="s">
        <v>2998</v>
      </c>
      <c r="AH7306" s="2" t="s">
        <v>17086</v>
      </c>
    </row>
    <row r="7307" spans="24:34" x14ac:dyDescent="0.4">
      <c r="X7307" s="2" t="s">
        <v>12811</v>
      </c>
      <c r="Y7307" s="2">
        <v>1999</v>
      </c>
      <c r="Z7307" s="2">
        <v>2543.1999999999998</v>
      </c>
      <c r="AA7307" s="2">
        <v>49</v>
      </c>
      <c r="AB7307" s="2">
        <v>5</v>
      </c>
      <c r="AC7307" s="2">
        <v>1582.7</v>
      </c>
      <c r="AE7307" s="2" t="s">
        <v>12799</v>
      </c>
      <c r="AF7307" s="2" t="s">
        <v>17390</v>
      </c>
      <c r="AG7307" s="2" t="s">
        <v>2998</v>
      </c>
      <c r="AH7307" s="2" t="s">
        <v>17400</v>
      </c>
    </row>
    <row r="7308" spans="24:34" x14ac:dyDescent="0.4">
      <c r="X7308" s="2" t="s">
        <v>12812</v>
      </c>
      <c r="Y7308" s="2">
        <v>1989</v>
      </c>
      <c r="Z7308" s="2">
        <v>3120</v>
      </c>
      <c r="AA7308" s="2">
        <v>116</v>
      </c>
      <c r="AB7308" s="2">
        <v>5</v>
      </c>
      <c r="AC7308" s="2">
        <v>2889.6</v>
      </c>
      <c r="AE7308" s="2" t="s">
        <v>2220</v>
      </c>
      <c r="AF7308" s="2" t="s">
        <v>17397</v>
      </c>
      <c r="AG7308" s="2" t="s">
        <v>2998</v>
      </c>
      <c r="AH7308" s="2" t="s">
        <v>17393</v>
      </c>
    </row>
    <row r="7309" spans="24:34" x14ac:dyDescent="0.4">
      <c r="X7309" s="2" t="s">
        <v>12813</v>
      </c>
      <c r="Y7309" s="2">
        <v>1961</v>
      </c>
      <c r="Z7309" s="2">
        <v>210</v>
      </c>
      <c r="AA7309" s="2">
        <v>26</v>
      </c>
      <c r="AB7309" s="2">
        <v>2</v>
      </c>
      <c r="AC7309" s="2">
        <v>210</v>
      </c>
      <c r="AE7309" s="2" t="s">
        <v>2221</v>
      </c>
      <c r="AF7309" s="2" t="s">
        <v>17390</v>
      </c>
      <c r="AG7309" s="2" t="s">
        <v>2998</v>
      </c>
      <c r="AH7309" s="2" t="s">
        <v>17393</v>
      </c>
    </row>
    <row r="7310" spans="24:34" x14ac:dyDescent="0.4">
      <c r="X7310" s="2" t="s">
        <v>12814</v>
      </c>
      <c r="Y7310" s="2">
        <v>1957</v>
      </c>
      <c r="Z7310" s="2">
        <v>718.8</v>
      </c>
      <c r="AA7310" s="2">
        <v>20</v>
      </c>
      <c r="AB7310" s="2">
        <v>2</v>
      </c>
      <c r="AC7310" s="2">
        <v>644.6</v>
      </c>
      <c r="AE7310" s="2" t="s">
        <v>12801</v>
      </c>
      <c r="AF7310" s="2" t="s">
        <v>17397</v>
      </c>
      <c r="AG7310" s="2" t="s">
        <v>2998</v>
      </c>
      <c r="AH7310" s="2" t="s">
        <v>17393</v>
      </c>
    </row>
    <row r="7311" spans="24:34" x14ac:dyDescent="0.4">
      <c r="X7311" s="2" t="s">
        <v>12815</v>
      </c>
      <c r="Y7311" s="2">
        <v>1985</v>
      </c>
      <c r="Z7311" s="2">
        <v>5205.8999999999996</v>
      </c>
      <c r="AA7311" s="2">
        <v>148</v>
      </c>
      <c r="AB7311" s="2">
        <v>5</v>
      </c>
      <c r="AC7311" s="2">
        <v>3949.1</v>
      </c>
      <c r="AE7311" s="2" t="s">
        <v>12803</v>
      </c>
      <c r="AF7311" s="2" t="s">
        <v>17390</v>
      </c>
      <c r="AG7311" s="2" t="s">
        <v>2998</v>
      </c>
      <c r="AH7311" s="2" t="s">
        <v>17398</v>
      </c>
    </row>
    <row r="7312" spans="24:34" x14ac:dyDescent="0.4">
      <c r="X7312" s="2" t="s">
        <v>12816</v>
      </c>
      <c r="Y7312" s="2">
        <v>1952</v>
      </c>
      <c r="Z7312" s="2">
        <v>649.20000000000005</v>
      </c>
      <c r="AA7312" s="2">
        <v>34</v>
      </c>
      <c r="AB7312" s="2">
        <v>2</v>
      </c>
      <c r="AC7312" s="2">
        <v>649.20000000000005</v>
      </c>
      <c r="AE7312" s="2" t="s">
        <v>2222</v>
      </c>
      <c r="AF7312" s="2" t="s">
        <v>17397</v>
      </c>
      <c r="AG7312" s="2" t="s">
        <v>2998</v>
      </c>
      <c r="AH7312" s="2" t="s">
        <v>17414</v>
      </c>
    </row>
    <row r="7313" spans="24:34" x14ac:dyDescent="0.4">
      <c r="X7313" s="2" t="s">
        <v>12818</v>
      </c>
      <c r="Y7313" s="2">
        <v>1957</v>
      </c>
      <c r="Z7313" s="2">
        <v>718</v>
      </c>
      <c r="AA7313" s="2">
        <v>34</v>
      </c>
      <c r="AB7313" s="2">
        <v>2</v>
      </c>
      <c r="AC7313" s="2">
        <v>647.9</v>
      </c>
      <c r="AE7313" s="2" t="s">
        <v>12806</v>
      </c>
      <c r="AF7313" s="2" t="s">
        <v>17390</v>
      </c>
      <c r="AG7313" s="2" t="s">
        <v>2998</v>
      </c>
      <c r="AH7313" s="2" t="s">
        <v>17400</v>
      </c>
    </row>
    <row r="7314" spans="24:34" x14ac:dyDescent="0.4">
      <c r="X7314" s="2" t="s">
        <v>12819</v>
      </c>
      <c r="Y7314" s="2">
        <v>1977</v>
      </c>
      <c r="Z7314" s="2">
        <v>3367.5</v>
      </c>
      <c r="AA7314" s="2">
        <v>86</v>
      </c>
      <c r="AB7314" s="2">
        <v>9</v>
      </c>
      <c r="AC7314" s="2">
        <v>3306.8</v>
      </c>
      <c r="AE7314" s="2" t="s">
        <v>12808</v>
      </c>
      <c r="AF7314" s="2" t="s">
        <v>17397</v>
      </c>
      <c r="AG7314" s="2" t="s">
        <v>2998</v>
      </c>
      <c r="AH7314" s="2" t="s">
        <v>17393</v>
      </c>
    </row>
    <row r="7315" spans="24:34" x14ac:dyDescent="0.4">
      <c r="X7315" s="2" t="s">
        <v>12820</v>
      </c>
      <c r="Y7315" s="2">
        <v>1957</v>
      </c>
      <c r="Z7315" s="2">
        <v>616.9</v>
      </c>
      <c r="AA7315" s="2">
        <v>24</v>
      </c>
      <c r="AB7315" s="2">
        <v>2</v>
      </c>
      <c r="AC7315" s="2">
        <v>572</v>
      </c>
      <c r="AE7315" s="2" t="s">
        <v>2223</v>
      </c>
      <c r="AF7315" s="2" t="s">
        <v>17397</v>
      </c>
      <c r="AG7315" s="2" t="s">
        <v>2998</v>
      </c>
      <c r="AH7315" s="2" t="s">
        <v>17413</v>
      </c>
    </row>
    <row r="7316" spans="24:34" x14ac:dyDescent="0.4">
      <c r="X7316" s="2" t="s">
        <v>12821</v>
      </c>
      <c r="Y7316" s="2">
        <v>1975</v>
      </c>
      <c r="Z7316" s="2">
        <v>6438.7</v>
      </c>
      <c r="AA7316" s="2">
        <v>175</v>
      </c>
      <c r="AB7316" s="2">
        <v>5</v>
      </c>
      <c r="AC7316" s="2">
        <v>5065.1000000000004</v>
      </c>
      <c r="AE7316" s="2" t="s">
        <v>12811</v>
      </c>
      <c r="AF7316" s="2" t="s">
        <v>17397</v>
      </c>
      <c r="AG7316" s="2" t="s">
        <v>2998</v>
      </c>
      <c r="AH7316" s="2" t="s">
        <v>17088</v>
      </c>
    </row>
    <row r="7317" spans="24:34" x14ac:dyDescent="0.4">
      <c r="X7317" s="2" t="s">
        <v>12822</v>
      </c>
      <c r="Y7317" s="2">
        <v>1983</v>
      </c>
      <c r="Z7317" s="2">
        <v>6579.7</v>
      </c>
      <c r="AA7317" s="2">
        <v>162</v>
      </c>
      <c r="AB7317" s="2">
        <v>10</v>
      </c>
      <c r="AC7317" s="2">
        <v>5091.3</v>
      </c>
      <c r="AE7317" s="2" t="s">
        <v>12812</v>
      </c>
      <c r="AF7317" s="2" t="s">
        <v>17397</v>
      </c>
      <c r="AG7317" s="2" t="s">
        <v>2998</v>
      </c>
      <c r="AH7317" s="2" t="s">
        <v>17393</v>
      </c>
    </row>
    <row r="7318" spans="24:34" x14ac:dyDescent="0.4">
      <c r="X7318" s="2" t="s">
        <v>12824</v>
      </c>
      <c r="Y7318" s="2">
        <v>1985</v>
      </c>
      <c r="Z7318" s="2">
        <v>4749.1000000000004</v>
      </c>
      <c r="AA7318" s="2">
        <v>165</v>
      </c>
      <c r="AB7318" s="2">
        <v>9</v>
      </c>
      <c r="AC7318" s="2">
        <v>3301.2</v>
      </c>
      <c r="AE7318" s="2" t="s">
        <v>12813</v>
      </c>
      <c r="AF7318" s="2" t="s">
        <v>17407</v>
      </c>
      <c r="AG7318" s="2" t="s">
        <v>2998</v>
      </c>
      <c r="AH7318" s="2" t="s">
        <v>17088</v>
      </c>
    </row>
    <row r="7319" spans="24:34" x14ac:dyDescent="0.4">
      <c r="X7319" s="2" t="s">
        <v>12825</v>
      </c>
      <c r="Y7319" s="2">
        <v>1988</v>
      </c>
      <c r="Z7319" s="2">
        <v>5775.9</v>
      </c>
      <c r="AA7319" s="2">
        <v>192</v>
      </c>
      <c r="AB7319" s="2">
        <v>9</v>
      </c>
      <c r="AC7319" s="2">
        <v>3771.2</v>
      </c>
      <c r="AE7319" s="2" t="s">
        <v>12814</v>
      </c>
      <c r="AF7319" s="2" t="s">
        <v>17390</v>
      </c>
      <c r="AG7319" s="2" t="s">
        <v>2998</v>
      </c>
      <c r="AH7319" s="2" t="s">
        <v>17088</v>
      </c>
    </row>
    <row r="7320" spans="24:34" x14ac:dyDescent="0.4">
      <c r="X7320" s="2" t="s">
        <v>12826</v>
      </c>
      <c r="Y7320" s="2">
        <v>1975</v>
      </c>
      <c r="Z7320" s="2">
        <v>2599</v>
      </c>
      <c r="AA7320" s="2">
        <v>90</v>
      </c>
      <c r="AB7320" s="2">
        <v>5</v>
      </c>
      <c r="AC7320" s="2">
        <v>2599</v>
      </c>
      <c r="AE7320" s="2" t="s">
        <v>12815</v>
      </c>
      <c r="AF7320" s="2" t="s">
        <v>17397</v>
      </c>
      <c r="AG7320" s="2" t="s">
        <v>2998</v>
      </c>
      <c r="AH7320" s="2" t="s">
        <v>17413</v>
      </c>
    </row>
    <row r="7321" spans="24:34" x14ac:dyDescent="0.4">
      <c r="X7321" s="2" t="s">
        <v>12828</v>
      </c>
      <c r="Y7321" s="2">
        <v>1976</v>
      </c>
      <c r="Z7321" s="2">
        <v>8182.38</v>
      </c>
      <c r="AA7321" s="2">
        <v>241</v>
      </c>
      <c r="AB7321" s="2">
        <v>5</v>
      </c>
      <c r="AC7321" s="2">
        <v>6240.1</v>
      </c>
      <c r="AE7321" s="2" t="s">
        <v>12816</v>
      </c>
      <c r="AF7321" s="2" t="s">
        <v>17390</v>
      </c>
      <c r="AG7321" s="2" t="s">
        <v>2998</v>
      </c>
      <c r="AH7321" s="2" t="s">
        <v>17088</v>
      </c>
    </row>
    <row r="7322" spans="24:34" x14ac:dyDescent="0.4">
      <c r="X7322" s="2" t="s">
        <v>12829</v>
      </c>
      <c r="Y7322" s="2">
        <v>1983</v>
      </c>
      <c r="Z7322" s="2">
        <v>6147.8</v>
      </c>
      <c r="AA7322" s="2">
        <v>126</v>
      </c>
      <c r="AB7322" s="2">
        <v>9</v>
      </c>
      <c r="AC7322" s="2">
        <v>3397</v>
      </c>
      <c r="AE7322" s="2" t="s">
        <v>12818</v>
      </c>
      <c r="AF7322" s="2" t="s">
        <v>17390</v>
      </c>
      <c r="AG7322" s="2" t="s">
        <v>2998</v>
      </c>
      <c r="AH7322" s="2" t="s">
        <v>17088</v>
      </c>
    </row>
    <row r="7323" spans="24:34" x14ac:dyDescent="0.4">
      <c r="X7323" s="2" t="s">
        <v>12830</v>
      </c>
      <c r="Y7323" s="2">
        <v>1986</v>
      </c>
      <c r="Z7323" s="2">
        <v>3832</v>
      </c>
      <c r="AA7323" s="2">
        <v>136</v>
      </c>
      <c r="AB7323" s="2">
        <v>9</v>
      </c>
      <c r="AC7323" s="2">
        <v>3415.3</v>
      </c>
      <c r="AE7323" s="2" t="s">
        <v>12819</v>
      </c>
      <c r="AF7323" s="2" t="s">
        <v>17390</v>
      </c>
      <c r="AG7323" s="2" t="s">
        <v>2998</v>
      </c>
      <c r="AH7323" s="2" t="s">
        <v>17086</v>
      </c>
    </row>
    <row r="7324" spans="24:34" x14ac:dyDescent="0.4">
      <c r="X7324" s="2" t="s">
        <v>12831</v>
      </c>
      <c r="Y7324" s="2">
        <v>1979</v>
      </c>
      <c r="Z7324" s="2">
        <v>6431.5</v>
      </c>
      <c r="AA7324" s="2">
        <v>130</v>
      </c>
      <c r="AB7324" s="2">
        <v>9</v>
      </c>
      <c r="AC7324" s="2">
        <v>4136.2</v>
      </c>
      <c r="AE7324" s="2" t="s">
        <v>12820</v>
      </c>
      <c r="AF7324" s="2" t="s">
        <v>17390</v>
      </c>
      <c r="AG7324" s="2" t="s">
        <v>2998</v>
      </c>
      <c r="AH7324" s="2" t="s">
        <v>17088</v>
      </c>
    </row>
    <row r="7325" spans="24:34" x14ac:dyDescent="0.4">
      <c r="X7325" s="2" t="s">
        <v>12832</v>
      </c>
      <c r="Y7325" s="2">
        <v>1969</v>
      </c>
      <c r="Z7325" s="2">
        <v>2754</v>
      </c>
      <c r="AA7325" s="2">
        <v>107</v>
      </c>
      <c r="AB7325" s="2">
        <v>5</v>
      </c>
      <c r="AC7325" s="2">
        <v>2245</v>
      </c>
      <c r="AE7325" s="2" t="s">
        <v>12821</v>
      </c>
      <c r="AF7325" s="2" t="s">
        <v>17390</v>
      </c>
      <c r="AG7325" s="2" t="s">
        <v>2998</v>
      </c>
      <c r="AH7325" s="2" t="s">
        <v>17398</v>
      </c>
    </row>
    <row r="7326" spans="24:34" x14ac:dyDescent="0.4">
      <c r="X7326" s="2" t="s">
        <v>12834</v>
      </c>
      <c r="Y7326" s="2">
        <v>1969</v>
      </c>
      <c r="Z7326" s="2">
        <v>3480</v>
      </c>
      <c r="AA7326" s="2">
        <v>88</v>
      </c>
      <c r="AB7326" s="2">
        <v>5</v>
      </c>
      <c r="AC7326" s="2">
        <v>3480</v>
      </c>
      <c r="AE7326" s="2" t="s">
        <v>12822</v>
      </c>
      <c r="AF7326" s="2" t="s">
        <v>17390</v>
      </c>
      <c r="AG7326" s="2" t="s">
        <v>2998</v>
      </c>
      <c r="AH7326" s="2" t="s">
        <v>17086</v>
      </c>
    </row>
    <row r="7327" spans="24:34" x14ac:dyDescent="0.4">
      <c r="X7327" s="2" t="s">
        <v>12835</v>
      </c>
      <c r="Y7327" s="2">
        <v>1974</v>
      </c>
      <c r="Z7327" s="2">
        <v>4910.2</v>
      </c>
      <c r="AA7327" s="2">
        <v>190</v>
      </c>
      <c r="AB7327" s="2">
        <v>5</v>
      </c>
      <c r="AC7327" s="2">
        <v>4572.6000000000004</v>
      </c>
      <c r="AE7327" s="2" t="s">
        <v>12824</v>
      </c>
      <c r="AF7327" s="2" t="s">
        <v>17390</v>
      </c>
      <c r="AG7327" s="2" t="s">
        <v>2998</v>
      </c>
      <c r="AH7327" s="2" t="s">
        <v>17086</v>
      </c>
    </row>
    <row r="7328" spans="24:34" x14ac:dyDescent="0.4">
      <c r="X7328" s="2" t="s">
        <v>12836</v>
      </c>
      <c r="Y7328" s="2">
        <v>1975</v>
      </c>
      <c r="Z7328" s="2">
        <v>8131.4</v>
      </c>
      <c r="AA7328" s="2">
        <v>165</v>
      </c>
      <c r="AB7328" s="2">
        <v>5</v>
      </c>
      <c r="AC7328" s="2">
        <v>5505.8</v>
      </c>
      <c r="AE7328" s="2" t="s">
        <v>12825</v>
      </c>
      <c r="AF7328" s="2" t="s">
        <v>17390</v>
      </c>
      <c r="AG7328" s="2" t="s">
        <v>2998</v>
      </c>
      <c r="AH7328" s="2" t="s">
        <v>17086</v>
      </c>
    </row>
    <row r="7329" spans="24:34" x14ac:dyDescent="0.4">
      <c r="X7329" s="2" t="s">
        <v>12837</v>
      </c>
      <c r="Y7329" s="2">
        <v>1967</v>
      </c>
      <c r="Z7329" s="2">
        <v>3460</v>
      </c>
      <c r="AA7329" s="2">
        <v>182</v>
      </c>
      <c r="AB7329" s="2">
        <v>5</v>
      </c>
      <c r="AC7329" s="2">
        <v>2605.4</v>
      </c>
      <c r="AE7329" s="2" t="s">
        <v>12826</v>
      </c>
      <c r="AF7329" s="2" t="s">
        <v>17390</v>
      </c>
      <c r="AG7329" s="2" t="s">
        <v>2998</v>
      </c>
      <c r="AH7329" s="2" t="s">
        <v>17393</v>
      </c>
    </row>
    <row r="7330" spans="24:34" x14ac:dyDescent="0.4">
      <c r="X7330" s="2" t="s">
        <v>12838</v>
      </c>
      <c r="Y7330" s="2">
        <v>1966</v>
      </c>
      <c r="Z7330" s="2">
        <v>3369.5</v>
      </c>
      <c r="AA7330" s="2">
        <v>116</v>
      </c>
      <c r="AB7330" s="2">
        <v>5</v>
      </c>
      <c r="AC7330" s="2">
        <v>3131.9</v>
      </c>
      <c r="AE7330" s="2" t="s">
        <v>12828</v>
      </c>
      <c r="AF7330" s="2" t="s">
        <v>17397</v>
      </c>
      <c r="AG7330" s="2" t="s">
        <v>2998</v>
      </c>
      <c r="AH7330" s="2" t="s">
        <v>17392</v>
      </c>
    </row>
    <row r="7331" spans="24:34" x14ac:dyDescent="0.4">
      <c r="X7331" s="2" t="s">
        <v>12839</v>
      </c>
      <c r="Y7331" s="2">
        <v>1968</v>
      </c>
      <c r="Z7331" s="2">
        <v>3460</v>
      </c>
      <c r="AA7331" s="2">
        <v>182</v>
      </c>
      <c r="AB7331" s="2">
        <v>5</v>
      </c>
      <c r="AC7331" s="2">
        <v>2681.7</v>
      </c>
      <c r="AE7331" s="2" t="s">
        <v>12829</v>
      </c>
      <c r="AF7331" s="2" t="s">
        <v>17390</v>
      </c>
      <c r="AG7331" s="2" t="s">
        <v>2998</v>
      </c>
      <c r="AH7331" s="2" t="s">
        <v>17086</v>
      </c>
    </row>
    <row r="7332" spans="24:34" x14ac:dyDescent="0.4">
      <c r="X7332" s="2" t="s">
        <v>12840</v>
      </c>
      <c r="Y7332" s="2">
        <v>1966</v>
      </c>
      <c r="Z7332" s="2">
        <v>2641.2</v>
      </c>
      <c r="AA7332" s="2">
        <v>80</v>
      </c>
      <c r="AB7332" s="2">
        <v>5</v>
      </c>
      <c r="AC7332" s="2">
        <v>2202.6</v>
      </c>
      <c r="AE7332" s="2" t="s">
        <v>12830</v>
      </c>
      <c r="AF7332" s="2" t="s">
        <v>17390</v>
      </c>
      <c r="AG7332" s="2" t="s">
        <v>2998</v>
      </c>
      <c r="AH7332" s="2" t="s">
        <v>17086</v>
      </c>
    </row>
    <row r="7333" spans="24:34" x14ac:dyDescent="0.4">
      <c r="X7333" s="2" t="s">
        <v>12841</v>
      </c>
      <c r="Y7333" s="2">
        <v>1982</v>
      </c>
      <c r="Z7333" s="2">
        <v>2182.6</v>
      </c>
      <c r="AA7333" s="2">
        <v>73</v>
      </c>
      <c r="AB7333" s="2">
        <v>5</v>
      </c>
      <c r="AC7333" s="2">
        <v>1955.1</v>
      </c>
      <c r="AE7333" s="2" t="s">
        <v>12831</v>
      </c>
      <c r="AF7333" s="2" t="s">
        <v>17390</v>
      </c>
      <c r="AG7333" s="2" t="s">
        <v>2998</v>
      </c>
      <c r="AH7333" s="2" t="s">
        <v>17086</v>
      </c>
    </row>
    <row r="7334" spans="24:34" x14ac:dyDescent="0.4">
      <c r="X7334" s="2" t="s">
        <v>12842</v>
      </c>
      <c r="Y7334" s="2">
        <v>1967</v>
      </c>
      <c r="Z7334" s="2">
        <v>5187</v>
      </c>
      <c r="AA7334" s="2">
        <v>144</v>
      </c>
      <c r="AB7334" s="2">
        <v>5</v>
      </c>
      <c r="AC7334" s="2">
        <v>4071.5</v>
      </c>
      <c r="AE7334" s="2" t="s">
        <v>12832</v>
      </c>
      <c r="AF7334" s="2" t="s">
        <v>17390</v>
      </c>
      <c r="AG7334" s="2" t="s">
        <v>2998</v>
      </c>
      <c r="AH7334" s="2" t="s">
        <v>17393</v>
      </c>
    </row>
    <row r="7335" spans="24:34" x14ac:dyDescent="0.4">
      <c r="X7335" s="2" t="s">
        <v>12843</v>
      </c>
      <c r="Y7335" s="2">
        <v>1968</v>
      </c>
      <c r="Z7335" s="2">
        <v>8742.4</v>
      </c>
      <c r="AA7335" s="2">
        <v>248</v>
      </c>
      <c r="AB7335" s="2">
        <v>5</v>
      </c>
      <c r="AC7335" s="2">
        <v>4746.3</v>
      </c>
      <c r="AE7335" s="2" t="s">
        <v>12834</v>
      </c>
      <c r="AF7335" s="2" t="s">
        <v>17390</v>
      </c>
      <c r="AG7335" s="2" t="s">
        <v>2998</v>
      </c>
      <c r="AH7335" s="2" t="s">
        <v>17393</v>
      </c>
    </row>
    <row r="7336" spans="24:34" x14ac:dyDescent="0.4">
      <c r="X7336" s="2" t="s">
        <v>12844</v>
      </c>
      <c r="Y7336" s="2">
        <v>1972</v>
      </c>
      <c r="Z7336" s="2">
        <v>3499.9</v>
      </c>
      <c r="AA7336" s="2">
        <v>99</v>
      </c>
      <c r="AB7336" s="2">
        <v>5</v>
      </c>
      <c r="AC7336" s="2">
        <v>2626.4</v>
      </c>
      <c r="AE7336" s="2" t="s">
        <v>12835</v>
      </c>
      <c r="AF7336" s="2" t="s">
        <v>17397</v>
      </c>
      <c r="AG7336" s="2" t="s">
        <v>2998</v>
      </c>
      <c r="AH7336" s="2" t="s">
        <v>17398</v>
      </c>
    </row>
    <row r="7337" spans="24:34" x14ac:dyDescent="0.4">
      <c r="X7337" s="2" t="s">
        <v>12846</v>
      </c>
      <c r="Y7337" s="2">
        <v>1974</v>
      </c>
      <c r="Z7337" s="2">
        <v>5854.3</v>
      </c>
      <c r="AA7337" s="2">
        <v>196</v>
      </c>
      <c r="AB7337" s="2">
        <v>5</v>
      </c>
      <c r="AC7337" s="2">
        <v>4484.2</v>
      </c>
      <c r="AE7337" s="2" t="s">
        <v>12836</v>
      </c>
      <c r="AF7337" s="2" t="s">
        <v>17390</v>
      </c>
      <c r="AG7337" s="2" t="s">
        <v>2998</v>
      </c>
      <c r="AH7337" s="2" t="s">
        <v>17398</v>
      </c>
    </row>
    <row r="7338" spans="24:34" x14ac:dyDescent="0.4">
      <c r="X7338" s="2" t="s">
        <v>12847</v>
      </c>
      <c r="Y7338" s="2">
        <v>1975</v>
      </c>
      <c r="Z7338" s="2">
        <v>4857.8500000000004</v>
      </c>
      <c r="AA7338" s="2">
        <v>181</v>
      </c>
      <c r="AB7338" s="2">
        <v>5</v>
      </c>
      <c r="AC7338" s="2">
        <v>4471.05</v>
      </c>
      <c r="AE7338" s="2" t="s">
        <v>12837</v>
      </c>
      <c r="AF7338" s="2" t="s">
        <v>17390</v>
      </c>
      <c r="AG7338" s="2" t="s">
        <v>2998</v>
      </c>
      <c r="AH7338" s="2" t="s">
        <v>17393</v>
      </c>
    </row>
    <row r="7339" spans="24:34" x14ac:dyDescent="0.4">
      <c r="X7339" s="2" t="s">
        <v>12848</v>
      </c>
      <c r="Y7339" s="2">
        <v>1984</v>
      </c>
      <c r="Z7339" s="2">
        <v>3464</v>
      </c>
      <c r="AA7339" s="2">
        <v>123</v>
      </c>
      <c r="AB7339" s="2">
        <v>9</v>
      </c>
      <c r="AC7339" s="2">
        <v>3338</v>
      </c>
      <c r="AE7339" s="2" t="s">
        <v>12838</v>
      </c>
      <c r="AF7339" s="2" t="s">
        <v>17390</v>
      </c>
      <c r="AG7339" s="2" t="s">
        <v>2998</v>
      </c>
      <c r="AH7339" s="2" t="s">
        <v>17393</v>
      </c>
    </row>
    <row r="7340" spans="24:34" x14ac:dyDescent="0.4">
      <c r="X7340" s="2" t="s">
        <v>12850</v>
      </c>
      <c r="Y7340" s="2">
        <v>1977</v>
      </c>
      <c r="Z7340" s="2">
        <v>3800.7</v>
      </c>
      <c r="AA7340" s="2">
        <v>129</v>
      </c>
      <c r="AB7340" s="2">
        <v>5</v>
      </c>
      <c r="AC7340" s="2">
        <v>3617.8</v>
      </c>
      <c r="AE7340" s="2" t="s">
        <v>12839</v>
      </c>
      <c r="AF7340" s="2" t="s">
        <v>17390</v>
      </c>
      <c r="AG7340" s="2" t="s">
        <v>2998</v>
      </c>
      <c r="AH7340" s="2" t="s">
        <v>17393</v>
      </c>
    </row>
    <row r="7341" spans="24:34" x14ac:dyDescent="0.4">
      <c r="X7341" s="2" t="s">
        <v>12851</v>
      </c>
      <c r="Y7341" s="2">
        <v>1961</v>
      </c>
      <c r="Z7341" s="2">
        <v>302.8</v>
      </c>
      <c r="AA7341" s="2">
        <v>7</v>
      </c>
      <c r="AB7341" s="2">
        <v>2</v>
      </c>
      <c r="AC7341" s="2">
        <v>267.10000000000002</v>
      </c>
      <c r="AE7341" s="2" t="s">
        <v>12840</v>
      </c>
      <c r="AF7341" s="2" t="s">
        <v>17390</v>
      </c>
      <c r="AG7341" s="2" t="s">
        <v>2998</v>
      </c>
      <c r="AH7341" s="2" t="s">
        <v>17400</v>
      </c>
    </row>
    <row r="7342" spans="24:34" x14ac:dyDescent="0.4">
      <c r="X7342" s="2" t="s">
        <v>12852</v>
      </c>
      <c r="Y7342" s="2">
        <v>1979</v>
      </c>
      <c r="Z7342" s="2">
        <v>5036.8</v>
      </c>
      <c r="AA7342" s="2">
        <v>160</v>
      </c>
      <c r="AB7342" s="2">
        <v>5</v>
      </c>
      <c r="AC7342" s="2">
        <v>3840.1</v>
      </c>
      <c r="AE7342" s="2" t="s">
        <v>12841</v>
      </c>
      <c r="AF7342" s="2" t="s">
        <v>17390</v>
      </c>
      <c r="AG7342" s="2" t="s">
        <v>2998</v>
      </c>
      <c r="AH7342" s="2" t="s">
        <v>17400</v>
      </c>
    </row>
    <row r="7343" spans="24:34" x14ac:dyDescent="0.4">
      <c r="X7343" s="2" t="s">
        <v>12853</v>
      </c>
      <c r="Y7343" s="2">
        <v>1965</v>
      </c>
      <c r="Z7343" s="2">
        <v>4167.3999999999996</v>
      </c>
      <c r="AA7343" s="2">
        <v>98</v>
      </c>
      <c r="AB7343" s="2">
        <v>5</v>
      </c>
      <c r="AC7343" s="2">
        <v>4167.3999999999996</v>
      </c>
      <c r="AE7343" s="2" t="s">
        <v>12842</v>
      </c>
      <c r="AF7343" s="2" t="s">
        <v>17390</v>
      </c>
      <c r="AG7343" s="2" t="s">
        <v>2998</v>
      </c>
      <c r="AH7343" s="2" t="s">
        <v>17413</v>
      </c>
    </row>
    <row r="7344" spans="24:34" x14ac:dyDescent="0.4">
      <c r="X7344" s="2" t="s">
        <v>12854</v>
      </c>
      <c r="Y7344" s="2">
        <v>1977</v>
      </c>
      <c r="Z7344" s="2">
        <v>4975.8</v>
      </c>
      <c r="AA7344" s="2">
        <v>160</v>
      </c>
      <c r="AB7344" s="2">
        <v>5</v>
      </c>
      <c r="AC7344" s="2">
        <v>3834.4</v>
      </c>
      <c r="AE7344" s="2" t="s">
        <v>12843</v>
      </c>
      <c r="AF7344" s="2" t="s">
        <v>17390</v>
      </c>
      <c r="AG7344" s="2" t="s">
        <v>2998</v>
      </c>
      <c r="AH7344" s="2" t="s">
        <v>17392</v>
      </c>
    </row>
    <row r="7345" spans="24:34" x14ac:dyDescent="0.4">
      <c r="X7345" s="2" t="s">
        <v>12855</v>
      </c>
      <c r="Y7345" s="2">
        <v>1966</v>
      </c>
      <c r="Z7345" s="2">
        <v>2605</v>
      </c>
      <c r="AA7345" s="2">
        <v>99</v>
      </c>
      <c r="AB7345" s="2">
        <v>5</v>
      </c>
      <c r="AC7345" s="2">
        <v>2605</v>
      </c>
      <c r="AE7345" s="2" t="s">
        <v>12844</v>
      </c>
      <c r="AF7345" s="2" t="s">
        <v>17390</v>
      </c>
      <c r="AG7345" s="2" t="s">
        <v>2998</v>
      </c>
      <c r="AH7345" s="2" t="s">
        <v>17393</v>
      </c>
    </row>
    <row r="7346" spans="24:34" x14ac:dyDescent="0.4">
      <c r="X7346" s="2" t="s">
        <v>12856</v>
      </c>
      <c r="Y7346" s="2">
        <v>1978</v>
      </c>
      <c r="Z7346" s="2">
        <v>5017.8</v>
      </c>
      <c r="AA7346" s="2">
        <v>146</v>
      </c>
      <c r="AB7346" s="2">
        <v>5</v>
      </c>
      <c r="AC7346" s="2">
        <v>3830.4</v>
      </c>
      <c r="AE7346" s="2" t="s">
        <v>12846</v>
      </c>
      <c r="AF7346" s="2" t="s">
        <v>17390</v>
      </c>
      <c r="AG7346" s="2" t="s">
        <v>2998</v>
      </c>
      <c r="AH7346" s="2" t="s">
        <v>17398</v>
      </c>
    </row>
    <row r="7347" spans="24:34" x14ac:dyDescent="0.4">
      <c r="X7347" s="2" t="s">
        <v>12857</v>
      </c>
      <c r="Y7347" s="2">
        <v>1966</v>
      </c>
      <c r="Z7347" s="2">
        <v>2609</v>
      </c>
      <c r="AA7347" s="2">
        <v>70</v>
      </c>
      <c r="AB7347" s="2">
        <v>5</v>
      </c>
      <c r="AC7347" s="2">
        <v>2608.1999999999998</v>
      </c>
      <c r="AE7347" s="2" t="s">
        <v>12847</v>
      </c>
      <c r="AF7347" s="2" t="s">
        <v>17390</v>
      </c>
      <c r="AG7347" s="2" t="s">
        <v>2998</v>
      </c>
      <c r="AH7347" s="2" t="s">
        <v>17398</v>
      </c>
    </row>
    <row r="7348" spans="24:34" x14ac:dyDescent="0.4">
      <c r="X7348" s="2" t="s">
        <v>12858</v>
      </c>
      <c r="Y7348" s="2">
        <v>2006</v>
      </c>
      <c r="Z7348" s="2">
        <v>4506.3999999999996</v>
      </c>
      <c r="AA7348" s="2">
        <v>60</v>
      </c>
      <c r="AB7348" s="2">
        <v>6</v>
      </c>
      <c r="AC7348" s="2">
        <v>3918.1</v>
      </c>
      <c r="AE7348" s="2" t="s">
        <v>12848</v>
      </c>
      <c r="AF7348" s="2" t="s">
        <v>17390</v>
      </c>
      <c r="AG7348" s="2" t="s">
        <v>2998</v>
      </c>
      <c r="AH7348" s="2" t="s">
        <v>17086</v>
      </c>
    </row>
    <row r="7349" spans="24:34" x14ac:dyDescent="0.4">
      <c r="X7349" s="2" t="s">
        <v>12859</v>
      </c>
      <c r="Y7349" s="2">
        <v>1977</v>
      </c>
      <c r="Z7349" s="2">
        <v>4178.6000000000004</v>
      </c>
      <c r="AA7349" s="2">
        <v>138</v>
      </c>
      <c r="AB7349" s="2">
        <v>5</v>
      </c>
      <c r="AC7349" s="2">
        <v>3178.5</v>
      </c>
      <c r="AE7349" s="2" t="s">
        <v>12850</v>
      </c>
      <c r="AF7349" s="2" t="s">
        <v>17390</v>
      </c>
      <c r="AG7349" s="2" t="s">
        <v>2998</v>
      </c>
      <c r="AH7349" s="2" t="s">
        <v>17393</v>
      </c>
    </row>
    <row r="7350" spans="24:34" x14ac:dyDescent="0.4">
      <c r="X7350" s="2" t="s">
        <v>12861</v>
      </c>
      <c r="Y7350" s="2">
        <v>1981</v>
      </c>
      <c r="Z7350" s="2">
        <v>5819.5</v>
      </c>
      <c r="AA7350" s="2">
        <v>188</v>
      </c>
      <c r="AB7350" s="2">
        <v>5</v>
      </c>
      <c r="AC7350" s="2">
        <v>4491.3</v>
      </c>
      <c r="AE7350" s="2" t="s">
        <v>12851</v>
      </c>
      <c r="AF7350" s="2" t="s">
        <v>17390</v>
      </c>
      <c r="AG7350" s="2" t="s">
        <v>2998</v>
      </c>
      <c r="AH7350" s="2" t="s">
        <v>17086</v>
      </c>
    </row>
    <row r="7351" spans="24:34" x14ac:dyDescent="0.4">
      <c r="X7351" s="2" t="s">
        <v>12863</v>
      </c>
      <c r="Y7351" s="2">
        <v>1978</v>
      </c>
      <c r="Z7351" s="2">
        <v>2613</v>
      </c>
      <c r="AA7351" s="2">
        <v>70</v>
      </c>
      <c r="AB7351" s="2">
        <v>5</v>
      </c>
      <c r="AC7351" s="2">
        <v>2611.1</v>
      </c>
      <c r="AE7351" s="2" t="s">
        <v>12852</v>
      </c>
      <c r="AF7351" s="2" t="s">
        <v>17397</v>
      </c>
      <c r="AG7351" s="2" t="s">
        <v>2998</v>
      </c>
      <c r="AH7351" s="2" t="s">
        <v>17413</v>
      </c>
    </row>
    <row r="7352" spans="24:34" x14ac:dyDescent="0.4">
      <c r="X7352" s="2" t="s">
        <v>12864</v>
      </c>
      <c r="Y7352" s="2">
        <v>1950</v>
      </c>
      <c r="Z7352" s="2">
        <v>847.8</v>
      </c>
      <c r="AA7352" s="2">
        <v>20</v>
      </c>
      <c r="AB7352" s="2">
        <v>3</v>
      </c>
      <c r="AC7352" s="2">
        <v>766.9</v>
      </c>
      <c r="AE7352" s="2" t="s">
        <v>12853</v>
      </c>
      <c r="AF7352" s="2" t="s">
        <v>17390</v>
      </c>
      <c r="AG7352" s="2" t="s">
        <v>2998</v>
      </c>
      <c r="AH7352" s="2" t="s">
        <v>17393</v>
      </c>
    </row>
    <row r="7353" spans="24:34" x14ac:dyDescent="0.4">
      <c r="X7353" s="2" t="s">
        <v>12865</v>
      </c>
      <c r="Y7353" s="2">
        <v>1980</v>
      </c>
      <c r="Z7353" s="2">
        <v>5939</v>
      </c>
      <c r="AA7353" s="2">
        <v>228</v>
      </c>
      <c r="AB7353" s="2">
        <v>5</v>
      </c>
      <c r="AC7353" s="2">
        <v>4509.8</v>
      </c>
      <c r="AE7353" s="2" t="s">
        <v>12854</v>
      </c>
      <c r="AF7353" s="2" t="s">
        <v>17397</v>
      </c>
      <c r="AG7353" s="2" t="s">
        <v>2998</v>
      </c>
      <c r="AH7353" s="2" t="s">
        <v>17413</v>
      </c>
    </row>
    <row r="7354" spans="24:34" x14ac:dyDescent="0.4">
      <c r="X7354" s="2" t="s">
        <v>12866</v>
      </c>
      <c r="Y7354" s="2">
        <v>1967</v>
      </c>
      <c r="Z7354" s="2">
        <v>4137.3999999999996</v>
      </c>
      <c r="AA7354" s="2">
        <v>182</v>
      </c>
      <c r="AB7354" s="2">
        <v>5</v>
      </c>
      <c r="AC7354" s="2">
        <v>2611</v>
      </c>
      <c r="AE7354" s="2" t="s">
        <v>12855</v>
      </c>
      <c r="AF7354" s="2" t="s">
        <v>17390</v>
      </c>
      <c r="AG7354" s="2" t="s">
        <v>2998</v>
      </c>
      <c r="AH7354" s="2" t="s">
        <v>17393</v>
      </c>
    </row>
    <row r="7355" spans="24:34" x14ac:dyDescent="0.4">
      <c r="X7355" s="2" t="s">
        <v>17339</v>
      </c>
      <c r="Y7355" s="2">
        <v>1977</v>
      </c>
      <c r="Z7355" s="2">
        <v>4564.8</v>
      </c>
      <c r="AA7355" s="2">
        <v>260</v>
      </c>
      <c r="AB7355" s="2">
        <v>5</v>
      </c>
      <c r="AC7355" s="2">
        <v>3857.3</v>
      </c>
      <c r="AE7355" s="2" t="s">
        <v>12856</v>
      </c>
      <c r="AF7355" s="2" t="s">
        <v>17397</v>
      </c>
      <c r="AG7355" s="2" t="s">
        <v>2998</v>
      </c>
      <c r="AH7355" s="2" t="s">
        <v>17413</v>
      </c>
    </row>
    <row r="7356" spans="24:34" x14ac:dyDescent="0.4">
      <c r="X7356" s="2" t="s">
        <v>12869</v>
      </c>
      <c r="Y7356" s="2">
        <v>1967</v>
      </c>
      <c r="Z7356" s="2">
        <v>1711.7</v>
      </c>
      <c r="AA7356" s="2">
        <v>60</v>
      </c>
      <c r="AB7356" s="2">
        <v>5</v>
      </c>
      <c r="AC7356" s="2">
        <v>1589</v>
      </c>
      <c r="AE7356" s="2" t="s">
        <v>12857</v>
      </c>
      <c r="AF7356" s="2" t="s">
        <v>17390</v>
      </c>
      <c r="AG7356" s="2" t="s">
        <v>2998</v>
      </c>
      <c r="AH7356" s="2" t="s">
        <v>17393</v>
      </c>
    </row>
    <row r="7357" spans="24:34" x14ac:dyDescent="0.4">
      <c r="X7357" s="2" t="s">
        <v>12870</v>
      </c>
      <c r="Y7357" s="2">
        <v>1967</v>
      </c>
      <c r="Z7357" s="2">
        <v>3473.3</v>
      </c>
      <c r="AA7357" s="2">
        <v>87</v>
      </c>
      <c r="AB7357" s="2">
        <v>5</v>
      </c>
      <c r="AC7357" s="2">
        <v>2615.4</v>
      </c>
      <c r="AE7357" s="2" t="s">
        <v>12858</v>
      </c>
      <c r="AF7357" s="2" t="s">
        <v>17390</v>
      </c>
      <c r="AG7357" s="2" t="s">
        <v>2998</v>
      </c>
      <c r="AH7357" s="2" t="s">
        <v>17400</v>
      </c>
    </row>
    <row r="7358" spans="24:34" x14ac:dyDescent="0.4">
      <c r="X7358" s="2" t="s">
        <v>2224</v>
      </c>
      <c r="Y7358" s="2">
        <v>1984</v>
      </c>
      <c r="Z7358" s="2">
        <v>3141.8</v>
      </c>
      <c r="AA7358" s="2">
        <v>110</v>
      </c>
      <c r="AB7358" s="2">
        <v>5</v>
      </c>
      <c r="AC7358" s="2">
        <v>2800.4</v>
      </c>
      <c r="AE7358" s="2" t="s">
        <v>12859</v>
      </c>
      <c r="AF7358" s="2" t="s">
        <v>17390</v>
      </c>
      <c r="AG7358" s="2" t="s">
        <v>2998</v>
      </c>
      <c r="AH7358" s="2" t="s">
        <v>17393</v>
      </c>
    </row>
    <row r="7359" spans="24:34" x14ac:dyDescent="0.4">
      <c r="X7359" s="2" t="s">
        <v>12871</v>
      </c>
      <c r="Y7359" s="2">
        <v>1937</v>
      </c>
      <c r="Z7359" s="2">
        <v>2458</v>
      </c>
      <c r="AA7359" s="2">
        <v>56</v>
      </c>
      <c r="AB7359" s="2">
        <v>4</v>
      </c>
      <c r="AC7359" s="2">
        <v>2458</v>
      </c>
      <c r="AE7359" s="2" t="s">
        <v>12861</v>
      </c>
      <c r="AF7359" s="2" t="s">
        <v>17390</v>
      </c>
      <c r="AG7359" s="2" t="s">
        <v>2998</v>
      </c>
      <c r="AH7359" s="2" t="s">
        <v>17398</v>
      </c>
    </row>
    <row r="7360" spans="24:34" x14ac:dyDescent="0.4">
      <c r="X7360" s="2" t="s">
        <v>12872</v>
      </c>
      <c r="Y7360" s="2">
        <v>1965</v>
      </c>
      <c r="Z7360" s="2">
        <v>400</v>
      </c>
      <c r="AA7360" s="2">
        <v>23</v>
      </c>
      <c r="AB7360" s="2">
        <v>2</v>
      </c>
      <c r="AC7360" s="2">
        <v>400</v>
      </c>
      <c r="AE7360" s="2" t="s">
        <v>12863</v>
      </c>
      <c r="AF7360" s="2" t="s">
        <v>17390</v>
      </c>
      <c r="AG7360" s="2" t="s">
        <v>2998</v>
      </c>
      <c r="AH7360" s="2" t="s">
        <v>17393</v>
      </c>
    </row>
    <row r="7361" spans="24:34" x14ac:dyDescent="0.4">
      <c r="X7361" s="2" t="s">
        <v>12873</v>
      </c>
      <c r="Y7361" s="2">
        <v>1989</v>
      </c>
      <c r="Z7361" s="2">
        <v>2392.1</v>
      </c>
      <c r="AA7361" s="2">
        <v>48</v>
      </c>
      <c r="AB7361" s="2">
        <v>4</v>
      </c>
      <c r="AC7361" s="2">
        <v>1572.3</v>
      </c>
      <c r="AE7361" s="2" t="s">
        <v>12864</v>
      </c>
      <c r="AF7361" s="2" t="s">
        <v>17390</v>
      </c>
      <c r="AG7361" s="2" t="s">
        <v>2998</v>
      </c>
      <c r="AH7361" s="2" t="s">
        <v>17088</v>
      </c>
    </row>
    <row r="7362" spans="24:34" x14ac:dyDescent="0.4">
      <c r="X7362" s="2" t="s">
        <v>12875</v>
      </c>
      <c r="Y7362" s="2">
        <v>1989</v>
      </c>
      <c r="Z7362" s="2">
        <v>2421.1</v>
      </c>
      <c r="AA7362" s="2">
        <v>62</v>
      </c>
      <c r="AB7362" s="2">
        <v>4</v>
      </c>
      <c r="AC7362" s="2">
        <v>1586.4</v>
      </c>
      <c r="AE7362" s="2" t="s">
        <v>12865</v>
      </c>
      <c r="AF7362" s="2" t="s">
        <v>17390</v>
      </c>
      <c r="AG7362" s="2" t="s">
        <v>2998</v>
      </c>
      <c r="AH7362" s="2" t="s">
        <v>17398</v>
      </c>
    </row>
    <row r="7363" spans="24:34" x14ac:dyDescent="0.4">
      <c r="X7363" s="2" t="s">
        <v>12876</v>
      </c>
      <c r="Y7363" s="2">
        <v>1990</v>
      </c>
      <c r="Z7363" s="2">
        <v>2181.5</v>
      </c>
      <c r="AA7363" s="2">
        <v>42</v>
      </c>
      <c r="AB7363" s="2">
        <v>4</v>
      </c>
      <c r="AC7363" s="2">
        <v>1389.7</v>
      </c>
      <c r="AE7363" s="2" t="s">
        <v>12866</v>
      </c>
      <c r="AF7363" s="2" t="s">
        <v>17390</v>
      </c>
      <c r="AG7363" s="2" t="s">
        <v>2998</v>
      </c>
      <c r="AH7363" s="2" t="s">
        <v>17393</v>
      </c>
    </row>
    <row r="7364" spans="24:34" x14ac:dyDescent="0.4">
      <c r="X7364" s="2" t="s">
        <v>12877</v>
      </c>
      <c r="Y7364" s="2">
        <v>1993</v>
      </c>
      <c r="Z7364" s="2">
        <v>2230.1</v>
      </c>
      <c r="AA7364" s="2">
        <v>45</v>
      </c>
      <c r="AB7364" s="2">
        <v>4</v>
      </c>
      <c r="AC7364" s="2">
        <v>1226.0999999999999</v>
      </c>
      <c r="AE7364" s="2" t="s">
        <v>12867</v>
      </c>
      <c r="AF7364" s="2" t="s">
        <v>17390</v>
      </c>
      <c r="AG7364" s="2" t="s">
        <v>2998</v>
      </c>
      <c r="AH7364" s="2" t="s">
        <v>17398</v>
      </c>
    </row>
    <row r="7365" spans="24:34" x14ac:dyDescent="0.4">
      <c r="X7365" s="2" t="s">
        <v>12878</v>
      </c>
      <c r="Y7365" s="2">
        <v>1991</v>
      </c>
      <c r="Z7365" s="2">
        <v>2006.8</v>
      </c>
      <c r="AA7365" s="2">
        <v>51</v>
      </c>
      <c r="AB7365" s="2">
        <v>4</v>
      </c>
      <c r="AC7365" s="2">
        <v>1130.2</v>
      </c>
      <c r="AE7365" s="2" t="s">
        <v>12869</v>
      </c>
      <c r="AF7365" s="2" t="s">
        <v>17390</v>
      </c>
      <c r="AG7365" s="2" t="s">
        <v>2998</v>
      </c>
      <c r="AH7365" s="2" t="s">
        <v>17088</v>
      </c>
    </row>
    <row r="7366" spans="24:34" x14ac:dyDescent="0.4">
      <c r="X7366" s="2" t="s">
        <v>12880</v>
      </c>
      <c r="Y7366" s="2">
        <v>1995</v>
      </c>
      <c r="Z7366" s="2">
        <v>1875.86</v>
      </c>
      <c r="AA7366" s="2">
        <v>85</v>
      </c>
      <c r="AB7366" s="2">
        <v>3</v>
      </c>
      <c r="AC7366" s="2">
        <v>1875.86</v>
      </c>
      <c r="AE7366" s="2" t="s">
        <v>12870</v>
      </c>
      <c r="AF7366" s="2" t="s">
        <v>17390</v>
      </c>
      <c r="AG7366" s="2" t="s">
        <v>2998</v>
      </c>
      <c r="AH7366" s="2" t="s">
        <v>17393</v>
      </c>
    </row>
    <row r="7367" spans="24:34" x14ac:dyDescent="0.4">
      <c r="X7367" s="2" t="s">
        <v>12881</v>
      </c>
      <c r="Y7367" s="2">
        <v>1998</v>
      </c>
      <c r="Z7367" s="2">
        <v>4571.7</v>
      </c>
      <c r="AA7367" s="2">
        <v>102</v>
      </c>
      <c r="AB7367" s="2">
        <v>5</v>
      </c>
      <c r="AC7367" s="2">
        <v>3051.5</v>
      </c>
      <c r="AE7367" s="2" t="s">
        <v>2224</v>
      </c>
      <c r="AF7367" s="2" t="s">
        <v>17397</v>
      </c>
      <c r="AG7367" s="2" t="s">
        <v>2998</v>
      </c>
      <c r="AH7367" s="2" t="s">
        <v>17393</v>
      </c>
    </row>
    <row r="7368" spans="24:34" x14ac:dyDescent="0.4">
      <c r="X7368" s="2" t="s">
        <v>12883</v>
      </c>
      <c r="Y7368" s="2">
        <v>1959</v>
      </c>
      <c r="Z7368" s="2">
        <v>1454</v>
      </c>
      <c r="AA7368" s="2">
        <v>54</v>
      </c>
      <c r="AB7368" s="2">
        <v>2</v>
      </c>
      <c r="AC7368" s="2">
        <v>1186.8</v>
      </c>
      <c r="AE7368" s="2" t="s">
        <v>12871</v>
      </c>
      <c r="AF7368" s="2" t="s">
        <v>17390</v>
      </c>
      <c r="AG7368" s="2" t="s">
        <v>2998</v>
      </c>
      <c r="AH7368" s="2" t="s">
        <v>17400</v>
      </c>
    </row>
    <row r="7369" spans="24:34" x14ac:dyDescent="0.4">
      <c r="X7369" s="2" t="s">
        <v>2225</v>
      </c>
      <c r="Y7369" s="2">
        <v>1956</v>
      </c>
      <c r="Z7369" s="2">
        <v>1010.2</v>
      </c>
      <c r="AA7369" s="2">
        <v>33</v>
      </c>
      <c r="AB7369" s="2">
        <v>2</v>
      </c>
      <c r="AC7369" s="2">
        <v>894.8</v>
      </c>
      <c r="AE7369" s="2" t="s">
        <v>12872</v>
      </c>
      <c r="AF7369" s="2" t="s">
        <v>17390</v>
      </c>
      <c r="AG7369" s="2" t="s">
        <v>2998</v>
      </c>
      <c r="AH7369" s="2" t="s">
        <v>17088</v>
      </c>
    </row>
    <row r="7370" spans="24:34" x14ac:dyDescent="0.4">
      <c r="X7370" s="2" t="s">
        <v>2226</v>
      </c>
      <c r="Y7370" s="2">
        <v>1956</v>
      </c>
      <c r="Z7370" s="2">
        <v>716.2</v>
      </c>
      <c r="AA7370" s="2">
        <v>25</v>
      </c>
      <c r="AB7370" s="2">
        <v>2</v>
      </c>
      <c r="AC7370" s="2">
        <v>645</v>
      </c>
      <c r="AE7370" s="2" t="s">
        <v>12873</v>
      </c>
      <c r="AF7370" s="2" t="s">
        <v>17397</v>
      </c>
      <c r="AG7370" s="2" t="s">
        <v>2998</v>
      </c>
      <c r="AH7370" s="2" t="s">
        <v>17088</v>
      </c>
    </row>
    <row r="7371" spans="24:34" x14ac:dyDescent="0.4">
      <c r="X7371" s="2" t="s">
        <v>12884</v>
      </c>
      <c r="Y7371" s="2">
        <v>1953</v>
      </c>
      <c r="Z7371" s="2">
        <v>410.5</v>
      </c>
      <c r="AA7371" s="2">
        <v>20</v>
      </c>
      <c r="AB7371" s="2">
        <v>2</v>
      </c>
      <c r="AC7371" s="2">
        <v>367.9</v>
      </c>
      <c r="AE7371" s="2" t="s">
        <v>12875</v>
      </c>
      <c r="AF7371" s="2" t="s">
        <v>17397</v>
      </c>
      <c r="AG7371" s="2" t="s">
        <v>2998</v>
      </c>
      <c r="AH7371" s="2" t="s">
        <v>17088</v>
      </c>
    </row>
    <row r="7372" spans="24:34" x14ac:dyDescent="0.4">
      <c r="X7372" s="2" t="s">
        <v>2227</v>
      </c>
      <c r="Y7372" s="2">
        <v>1954</v>
      </c>
      <c r="Z7372" s="2">
        <v>419.1</v>
      </c>
      <c r="AA7372" s="2">
        <v>26</v>
      </c>
      <c r="AB7372" s="2">
        <v>2</v>
      </c>
      <c r="AC7372" s="2">
        <v>377.2</v>
      </c>
      <c r="AE7372" s="2" t="s">
        <v>12876</v>
      </c>
      <c r="AF7372" s="2" t="s">
        <v>17397</v>
      </c>
      <c r="AG7372" s="2" t="s">
        <v>2998</v>
      </c>
      <c r="AH7372" s="2" t="s">
        <v>17088</v>
      </c>
    </row>
    <row r="7373" spans="24:34" x14ac:dyDescent="0.4">
      <c r="X7373" s="2" t="s">
        <v>12885</v>
      </c>
      <c r="Y7373" s="2">
        <v>1953</v>
      </c>
      <c r="Z7373" s="2">
        <v>755.8</v>
      </c>
      <c r="AA7373" s="2">
        <v>20</v>
      </c>
      <c r="AB7373" s="2">
        <v>2</v>
      </c>
      <c r="AC7373" s="2">
        <v>690.5</v>
      </c>
      <c r="AE7373" s="2" t="s">
        <v>12877</v>
      </c>
      <c r="AF7373" s="2" t="s">
        <v>17397</v>
      </c>
      <c r="AG7373" s="2" t="s">
        <v>2998</v>
      </c>
      <c r="AH7373" s="2" t="s">
        <v>17088</v>
      </c>
    </row>
    <row r="7374" spans="24:34" x14ac:dyDescent="0.4">
      <c r="X7374" s="2" t="s">
        <v>2228</v>
      </c>
      <c r="Y7374" s="2">
        <v>1954</v>
      </c>
      <c r="Z7374" s="2">
        <v>425</v>
      </c>
      <c r="AA7374" s="2">
        <v>22</v>
      </c>
      <c r="AB7374" s="2">
        <v>2</v>
      </c>
      <c r="AC7374" s="2">
        <v>380</v>
      </c>
      <c r="AE7374" s="2" t="s">
        <v>12878</v>
      </c>
      <c r="AF7374" s="2" t="s">
        <v>17397</v>
      </c>
      <c r="AG7374" s="2" t="s">
        <v>2998</v>
      </c>
      <c r="AH7374" s="2" t="s">
        <v>17088</v>
      </c>
    </row>
    <row r="7375" spans="24:34" x14ac:dyDescent="0.4">
      <c r="X7375" s="2" t="s">
        <v>12886</v>
      </c>
      <c r="Y7375" s="2">
        <v>1953</v>
      </c>
      <c r="Z7375" s="2">
        <v>417.4</v>
      </c>
      <c r="AA7375" s="2">
        <v>15</v>
      </c>
      <c r="AB7375" s="2">
        <v>2</v>
      </c>
      <c r="AC7375" s="2">
        <v>374.5</v>
      </c>
      <c r="AE7375" s="2" t="s">
        <v>12880</v>
      </c>
      <c r="AF7375" s="2" t="s">
        <v>17390</v>
      </c>
      <c r="AG7375" s="2" t="s">
        <v>2998</v>
      </c>
      <c r="AH7375" s="2" t="s">
        <v>17400</v>
      </c>
    </row>
    <row r="7376" spans="24:34" x14ac:dyDescent="0.4">
      <c r="X7376" s="2" t="s">
        <v>12887</v>
      </c>
      <c r="Y7376" s="2">
        <v>1953</v>
      </c>
      <c r="Z7376" s="2">
        <v>427.1</v>
      </c>
      <c r="AA7376" s="2">
        <v>22</v>
      </c>
      <c r="AB7376" s="2">
        <v>2</v>
      </c>
      <c r="AC7376" s="2">
        <v>383.3</v>
      </c>
      <c r="AE7376" s="2" t="s">
        <v>12881</v>
      </c>
      <c r="AF7376" s="2" t="s">
        <v>17397</v>
      </c>
      <c r="AG7376" s="2" t="s">
        <v>2998</v>
      </c>
      <c r="AH7376" s="2" t="s">
        <v>17414</v>
      </c>
    </row>
    <row r="7377" spans="24:34" x14ac:dyDescent="0.4">
      <c r="X7377" s="2" t="s">
        <v>12888</v>
      </c>
      <c r="Y7377" s="2">
        <v>1971</v>
      </c>
      <c r="Z7377" s="2">
        <v>1160</v>
      </c>
      <c r="AA7377" s="2">
        <v>53</v>
      </c>
      <c r="AB7377" s="2">
        <v>3</v>
      </c>
      <c r="AC7377" s="2">
        <v>1073</v>
      </c>
      <c r="AE7377" s="2" t="s">
        <v>12883</v>
      </c>
      <c r="AF7377" s="2" t="s">
        <v>17390</v>
      </c>
      <c r="AG7377" s="2" t="s">
        <v>2998</v>
      </c>
      <c r="AH7377" s="2" t="s">
        <v>17088</v>
      </c>
    </row>
    <row r="7378" spans="24:34" x14ac:dyDescent="0.4">
      <c r="X7378" s="2" t="s">
        <v>351</v>
      </c>
      <c r="Y7378" s="2">
        <v>1952</v>
      </c>
      <c r="Z7378" s="2">
        <v>727.9</v>
      </c>
      <c r="AA7378" s="2">
        <v>34</v>
      </c>
      <c r="AB7378" s="2">
        <v>2</v>
      </c>
      <c r="AC7378" s="2">
        <v>658.7</v>
      </c>
      <c r="AE7378" s="2" t="s">
        <v>2225</v>
      </c>
      <c r="AF7378" s="2" t="s">
        <v>17390</v>
      </c>
      <c r="AG7378" s="2" t="s">
        <v>2998</v>
      </c>
      <c r="AH7378" s="2" t="s">
        <v>17400</v>
      </c>
    </row>
    <row r="7379" spans="24:34" x14ac:dyDescent="0.4">
      <c r="X7379" s="2" t="s">
        <v>12889</v>
      </c>
      <c r="Y7379" s="2">
        <v>1952</v>
      </c>
      <c r="Z7379" s="2">
        <v>744</v>
      </c>
      <c r="AA7379" s="2">
        <v>23</v>
      </c>
      <c r="AB7379" s="2">
        <v>2</v>
      </c>
      <c r="AC7379" s="2">
        <v>669.9</v>
      </c>
      <c r="AE7379" s="2" t="s">
        <v>2226</v>
      </c>
      <c r="AF7379" s="2" t="s">
        <v>17390</v>
      </c>
      <c r="AG7379" s="2" t="s">
        <v>2998</v>
      </c>
      <c r="AH7379" s="2" t="s">
        <v>17088</v>
      </c>
    </row>
    <row r="7380" spans="24:34" x14ac:dyDescent="0.4">
      <c r="X7380" s="2" t="s">
        <v>12890</v>
      </c>
      <c r="Y7380" s="2">
        <v>1974</v>
      </c>
      <c r="Z7380" s="2">
        <v>3906.04</v>
      </c>
      <c r="AA7380" s="2">
        <v>200</v>
      </c>
      <c r="AB7380" s="2">
        <v>5</v>
      </c>
      <c r="AC7380" s="2">
        <v>3790.94</v>
      </c>
      <c r="AE7380" s="2" t="s">
        <v>12884</v>
      </c>
      <c r="AF7380" s="2" t="s">
        <v>17390</v>
      </c>
      <c r="AG7380" s="2" t="s">
        <v>2998</v>
      </c>
      <c r="AH7380" s="2" t="s">
        <v>17088</v>
      </c>
    </row>
    <row r="7381" spans="24:34" x14ac:dyDescent="0.4">
      <c r="X7381" s="2" t="s">
        <v>12891</v>
      </c>
      <c r="Y7381" s="2">
        <v>1986</v>
      </c>
      <c r="Z7381" s="2">
        <v>7365.6</v>
      </c>
      <c r="AA7381" s="2">
        <v>226</v>
      </c>
      <c r="AB7381" s="2">
        <v>9</v>
      </c>
      <c r="AC7381" s="2">
        <v>5768.8</v>
      </c>
      <c r="AE7381" s="2" t="s">
        <v>2227</v>
      </c>
      <c r="AF7381" s="2" t="s">
        <v>17390</v>
      </c>
      <c r="AG7381" s="2" t="s">
        <v>2998</v>
      </c>
      <c r="AH7381" s="2" t="s">
        <v>17088</v>
      </c>
    </row>
    <row r="7382" spans="24:34" x14ac:dyDescent="0.4">
      <c r="X7382" s="2" t="s">
        <v>12892</v>
      </c>
      <c r="Y7382" s="2">
        <v>1984</v>
      </c>
      <c r="Z7382" s="2">
        <v>4158.1000000000004</v>
      </c>
      <c r="AA7382" s="2">
        <v>103</v>
      </c>
      <c r="AB7382" s="2">
        <v>5</v>
      </c>
      <c r="AC7382" s="2">
        <v>3152.8</v>
      </c>
      <c r="AE7382" s="2" t="s">
        <v>12885</v>
      </c>
      <c r="AF7382" s="2" t="s">
        <v>17390</v>
      </c>
      <c r="AG7382" s="2" t="s">
        <v>2998</v>
      </c>
      <c r="AH7382" s="2" t="s">
        <v>17088</v>
      </c>
    </row>
    <row r="7383" spans="24:34" x14ac:dyDescent="0.4">
      <c r="X7383" s="2" t="s">
        <v>12893</v>
      </c>
      <c r="Y7383" s="2">
        <v>1982</v>
      </c>
      <c r="Z7383" s="2">
        <v>5963</v>
      </c>
      <c r="AA7383" s="2">
        <v>324</v>
      </c>
      <c r="AB7383" s="2">
        <v>9</v>
      </c>
      <c r="AC7383" s="2">
        <v>5783.3</v>
      </c>
      <c r="AE7383" s="2" t="s">
        <v>2228</v>
      </c>
      <c r="AF7383" s="2" t="s">
        <v>17390</v>
      </c>
      <c r="AG7383" s="2" t="s">
        <v>2998</v>
      </c>
      <c r="AH7383" s="2" t="s">
        <v>17088</v>
      </c>
    </row>
    <row r="7384" spans="24:34" x14ac:dyDescent="0.4">
      <c r="X7384" s="2" t="s">
        <v>2229</v>
      </c>
      <c r="Y7384" s="2">
        <v>1982</v>
      </c>
      <c r="Z7384" s="2">
        <v>4954</v>
      </c>
      <c r="AA7384" s="2">
        <v>152</v>
      </c>
      <c r="AB7384" s="2">
        <v>5</v>
      </c>
      <c r="AC7384" s="2">
        <v>3575.7</v>
      </c>
      <c r="AE7384" s="2" t="s">
        <v>12886</v>
      </c>
      <c r="AF7384" s="2" t="s">
        <v>17390</v>
      </c>
      <c r="AG7384" s="2" t="s">
        <v>2998</v>
      </c>
      <c r="AH7384" s="2" t="s">
        <v>17088</v>
      </c>
    </row>
    <row r="7385" spans="24:34" x14ac:dyDescent="0.4">
      <c r="X7385" s="2" t="s">
        <v>12894</v>
      </c>
      <c r="Y7385" s="2">
        <v>1980</v>
      </c>
      <c r="Z7385" s="2">
        <v>7194.6</v>
      </c>
      <c r="AA7385" s="2">
        <v>202</v>
      </c>
      <c r="AB7385" s="2">
        <v>9</v>
      </c>
      <c r="AC7385" s="2">
        <v>5791.2</v>
      </c>
      <c r="AE7385" s="2" t="s">
        <v>12887</v>
      </c>
      <c r="AF7385" s="2" t="s">
        <v>17390</v>
      </c>
      <c r="AG7385" s="2" t="s">
        <v>2998</v>
      </c>
      <c r="AH7385" s="2" t="s">
        <v>17088</v>
      </c>
    </row>
    <row r="7386" spans="24:34" x14ac:dyDescent="0.4">
      <c r="X7386" s="2" t="s">
        <v>12895</v>
      </c>
      <c r="Y7386" s="2">
        <v>1983</v>
      </c>
      <c r="Z7386" s="2">
        <v>4141.5</v>
      </c>
      <c r="AA7386" s="2">
        <v>123</v>
      </c>
      <c r="AB7386" s="2">
        <v>5</v>
      </c>
      <c r="AC7386" s="2">
        <v>3126.3</v>
      </c>
      <c r="AE7386" s="2" t="s">
        <v>12888</v>
      </c>
      <c r="AF7386" s="2" t="s">
        <v>17390</v>
      </c>
      <c r="AG7386" s="2" t="s">
        <v>2998</v>
      </c>
      <c r="AH7386" s="2" t="s">
        <v>17088</v>
      </c>
    </row>
    <row r="7387" spans="24:34" x14ac:dyDescent="0.4">
      <c r="X7387" s="2" t="s">
        <v>12896</v>
      </c>
      <c r="Y7387" s="2">
        <v>1960</v>
      </c>
      <c r="Z7387" s="2">
        <v>563.29999999999995</v>
      </c>
      <c r="AA7387" s="2">
        <v>36</v>
      </c>
      <c r="AB7387" s="2">
        <v>2</v>
      </c>
      <c r="AC7387" s="2">
        <v>525.20000000000005</v>
      </c>
      <c r="AE7387" s="2" t="s">
        <v>351</v>
      </c>
      <c r="AF7387" s="2" t="s">
        <v>17390</v>
      </c>
      <c r="AG7387" s="2" t="s">
        <v>2998</v>
      </c>
      <c r="AH7387" s="2" t="s">
        <v>17088</v>
      </c>
    </row>
    <row r="7388" spans="24:34" x14ac:dyDescent="0.4">
      <c r="X7388" s="2" t="s">
        <v>12897</v>
      </c>
      <c r="Y7388" s="2">
        <v>1958</v>
      </c>
      <c r="Z7388" s="2">
        <v>600.1</v>
      </c>
      <c r="AA7388" s="2">
        <v>39</v>
      </c>
      <c r="AB7388" s="2">
        <v>2</v>
      </c>
      <c r="AC7388" s="2">
        <v>557.70000000000005</v>
      </c>
      <c r="AE7388" s="2" t="s">
        <v>12889</v>
      </c>
      <c r="AF7388" s="2" t="s">
        <v>17390</v>
      </c>
      <c r="AG7388" s="2" t="s">
        <v>2998</v>
      </c>
      <c r="AH7388" s="2" t="s">
        <v>17088</v>
      </c>
    </row>
    <row r="7389" spans="24:34" x14ac:dyDescent="0.4">
      <c r="X7389" s="2" t="s">
        <v>12898</v>
      </c>
      <c r="Y7389" s="2">
        <v>1963</v>
      </c>
      <c r="Z7389" s="2">
        <v>311</v>
      </c>
      <c r="AA7389" s="2">
        <v>23</v>
      </c>
      <c r="AB7389" s="2">
        <v>2</v>
      </c>
      <c r="AC7389" s="2">
        <v>311</v>
      </c>
      <c r="AE7389" s="2" t="s">
        <v>12890</v>
      </c>
      <c r="AF7389" s="2" t="s">
        <v>17390</v>
      </c>
      <c r="AG7389" s="2" t="s">
        <v>2998</v>
      </c>
      <c r="AH7389" s="2" t="s">
        <v>17088</v>
      </c>
    </row>
    <row r="7390" spans="24:34" x14ac:dyDescent="0.4">
      <c r="X7390" s="2" t="s">
        <v>12899</v>
      </c>
      <c r="Y7390" s="2">
        <v>1964</v>
      </c>
      <c r="Z7390" s="2">
        <v>553</v>
      </c>
      <c r="AA7390" s="2">
        <v>44</v>
      </c>
      <c r="AB7390" s="2">
        <v>2</v>
      </c>
      <c r="AC7390" s="2">
        <v>553</v>
      </c>
      <c r="AE7390" s="2" t="s">
        <v>12891</v>
      </c>
      <c r="AF7390" s="2" t="s">
        <v>17397</v>
      </c>
      <c r="AG7390" s="2" t="s">
        <v>2998</v>
      </c>
      <c r="AH7390" s="2" t="s">
        <v>17400</v>
      </c>
    </row>
    <row r="7391" spans="24:34" x14ac:dyDescent="0.4">
      <c r="X7391" s="2" t="s">
        <v>12900</v>
      </c>
      <c r="Y7391" s="2">
        <v>1965</v>
      </c>
      <c r="Z7391" s="2">
        <v>329</v>
      </c>
      <c r="AA7391" s="2">
        <v>23</v>
      </c>
      <c r="AB7391" s="2">
        <v>2</v>
      </c>
      <c r="AC7391" s="2">
        <v>329</v>
      </c>
      <c r="AE7391" s="2" t="s">
        <v>12892</v>
      </c>
      <c r="AF7391" s="2" t="s">
        <v>17397</v>
      </c>
      <c r="AG7391" s="2" t="s">
        <v>2998</v>
      </c>
      <c r="AH7391" s="2" t="s">
        <v>17393</v>
      </c>
    </row>
    <row r="7392" spans="24:34" x14ac:dyDescent="0.4">
      <c r="X7392" s="2" t="s">
        <v>12901</v>
      </c>
      <c r="Y7392" s="2">
        <v>1963</v>
      </c>
      <c r="Z7392" s="2">
        <v>536</v>
      </c>
      <c r="AA7392" s="2">
        <v>42</v>
      </c>
      <c r="AB7392" s="2">
        <v>2</v>
      </c>
      <c r="AC7392" s="2">
        <v>536</v>
      </c>
      <c r="AE7392" s="2" t="s">
        <v>12893</v>
      </c>
      <c r="AF7392" s="2" t="s">
        <v>17397</v>
      </c>
      <c r="AG7392" s="2" t="s">
        <v>2998</v>
      </c>
      <c r="AH7392" s="2" t="s">
        <v>17400</v>
      </c>
    </row>
    <row r="7393" spans="24:34" x14ac:dyDescent="0.4">
      <c r="X7393" s="2" t="s">
        <v>12902</v>
      </c>
      <c r="Y7393" s="2">
        <v>1964</v>
      </c>
      <c r="Z7393" s="2">
        <v>214</v>
      </c>
      <c r="AA7393" s="2">
        <v>21</v>
      </c>
      <c r="AB7393" s="2">
        <v>2</v>
      </c>
      <c r="AC7393" s="2">
        <v>214</v>
      </c>
      <c r="AE7393" s="2" t="s">
        <v>2229</v>
      </c>
      <c r="AF7393" s="2" t="s">
        <v>17390</v>
      </c>
      <c r="AG7393" s="2" t="s">
        <v>2998</v>
      </c>
      <c r="AH7393" s="2" t="s">
        <v>17088</v>
      </c>
    </row>
    <row r="7394" spans="24:34" x14ac:dyDescent="0.4">
      <c r="X7394" s="2" t="s">
        <v>12903</v>
      </c>
      <c r="Y7394" s="2">
        <v>1964</v>
      </c>
      <c r="Z7394" s="2">
        <v>545</v>
      </c>
      <c r="AA7394" s="2">
        <v>42</v>
      </c>
      <c r="AB7394" s="2">
        <v>2</v>
      </c>
      <c r="AC7394" s="2">
        <v>545</v>
      </c>
      <c r="AE7394" s="2" t="s">
        <v>12894</v>
      </c>
      <c r="AF7394" s="2" t="s">
        <v>17397</v>
      </c>
      <c r="AG7394" s="2" t="s">
        <v>2998</v>
      </c>
      <c r="AH7394" s="2" t="s">
        <v>17400</v>
      </c>
    </row>
    <row r="7395" spans="24:34" x14ac:dyDescent="0.4">
      <c r="X7395" s="2" t="s">
        <v>2230</v>
      </c>
      <c r="Y7395" s="2">
        <v>1962</v>
      </c>
      <c r="Z7395" s="2">
        <v>355.8</v>
      </c>
      <c r="AA7395" s="2">
        <v>21</v>
      </c>
      <c r="AB7395" s="2">
        <v>2</v>
      </c>
      <c r="AC7395" s="2">
        <v>326.10000000000002</v>
      </c>
      <c r="AE7395" s="2" t="s">
        <v>12895</v>
      </c>
      <c r="AF7395" s="2" t="s">
        <v>17397</v>
      </c>
      <c r="AG7395" s="2" t="s">
        <v>2998</v>
      </c>
      <c r="AH7395" s="2" t="s">
        <v>17393</v>
      </c>
    </row>
    <row r="7396" spans="24:34" x14ac:dyDescent="0.4">
      <c r="X7396" s="2" t="s">
        <v>12904</v>
      </c>
      <c r="Y7396" s="2">
        <v>1990</v>
      </c>
      <c r="Z7396" s="2">
        <v>1562.6</v>
      </c>
      <c r="AA7396" s="2">
        <v>44</v>
      </c>
      <c r="AB7396" s="2">
        <v>4</v>
      </c>
      <c r="AC7396" s="2">
        <v>1133.2</v>
      </c>
      <c r="AE7396" s="2" t="s">
        <v>12896</v>
      </c>
      <c r="AF7396" s="2" t="s">
        <v>17390</v>
      </c>
      <c r="AG7396" s="2" t="s">
        <v>2998</v>
      </c>
      <c r="AH7396" s="2" t="s">
        <v>17088</v>
      </c>
    </row>
    <row r="7397" spans="24:34" x14ac:dyDescent="0.4">
      <c r="X7397" s="2" t="s">
        <v>12905</v>
      </c>
      <c r="Y7397" s="2">
        <v>1964</v>
      </c>
      <c r="Z7397" s="2">
        <v>329</v>
      </c>
      <c r="AA7397" s="2">
        <v>21</v>
      </c>
      <c r="AB7397" s="2">
        <v>2</v>
      </c>
      <c r="AC7397" s="2">
        <v>329</v>
      </c>
      <c r="AE7397" s="2" t="s">
        <v>12897</v>
      </c>
      <c r="AF7397" s="2" t="s">
        <v>17390</v>
      </c>
      <c r="AG7397" s="2" t="s">
        <v>2998</v>
      </c>
      <c r="AH7397" s="2" t="s">
        <v>17088</v>
      </c>
    </row>
    <row r="7398" spans="24:34" x14ac:dyDescent="0.4">
      <c r="X7398" s="2" t="s">
        <v>12906</v>
      </c>
      <c r="Y7398" s="2">
        <v>1990</v>
      </c>
      <c r="Z7398" s="2">
        <v>1905.5</v>
      </c>
      <c r="AA7398" s="2">
        <v>55</v>
      </c>
      <c r="AB7398" s="2">
        <v>4</v>
      </c>
      <c r="AC7398" s="2">
        <v>1130</v>
      </c>
      <c r="AE7398" s="2" t="s">
        <v>12898</v>
      </c>
      <c r="AF7398" s="2" t="s">
        <v>17390</v>
      </c>
      <c r="AG7398" s="2" t="s">
        <v>2998</v>
      </c>
      <c r="AH7398" s="2" t="s">
        <v>17088</v>
      </c>
    </row>
    <row r="7399" spans="24:34" x14ac:dyDescent="0.4">
      <c r="X7399" s="2" t="s">
        <v>12908</v>
      </c>
      <c r="Y7399" s="2">
        <v>1992</v>
      </c>
      <c r="Z7399" s="2">
        <v>1481</v>
      </c>
      <c r="AA7399" s="2">
        <v>73</v>
      </c>
      <c r="AB7399" s="2">
        <v>4</v>
      </c>
      <c r="AC7399" s="2">
        <v>1481</v>
      </c>
      <c r="AE7399" s="2" t="s">
        <v>12899</v>
      </c>
      <c r="AF7399" s="2" t="s">
        <v>17390</v>
      </c>
      <c r="AG7399" s="2" t="s">
        <v>2998</v>
      </c>
      <c r="AH7399" s="2" t="s">
        <v>17088</v>
      </c>
    </row>
    <row r="7400" spans="24:34" x14ac:dyDescent="0.4">
      <c r="X7400" s="2" t="s">
        <v>12909</v>
      </c>
      <c r="Y7400" s="2">
        <v>1993</v>
      </c>
      <c r="Z7400" s="2">
        <v>2200</v>
      </c>
      <c r="AA7400" s="2">
        <v>109</v>
      </c>
      <c r="AB7400" s="2">
        <v>4</v>
      </c>
      <c r="AC7400" s="2">
        <v>2200</v>
      </c>
      <c r="AE7400" s="2" t="s">
        <v>12900</v>
      </c>
      <c r="AF7400" s="2" t="s">
        <v>17390</v>
      </c>
      <c r="AG7400" s="2" t="s">
        <v>2998</v>
      </c>
      <c r="AH7400" s="2" t="s">
        <v>17088</v>
      </c>
    </row>
    <row r="7401" spans="24:34" x14ac:dyDescent="0.4">
      <c r="X7401" s="2" t="s">
        <v>12910</v>
      </c>
      <c r="Y7401" s="2">
        <v>1963</v>
      </c>
      <c r="Z7401" s="2">
        <v>2013.1</v>
      </c>
      <c r="AA7401" s="2">
        <v>52</v>
      </c>
      <c r="AB7401" s="2">
        <v>5</v>
      </c>
      <c r="AC7401" s="2">
        <v>1947.4</v>
      </c>
      <c r="AE7401" s="2" t="s">
        <v>12901</v>
      </c>
      <c r="AF7401" s="2" t="s">
        <v>17390</v>
      </c>
      <c r="AG7401" s="2" t="s">
        <v>2998</v>
      </c>
      <c r="AH7401" s="2" t="s">
        <v>17088</v>
      </c>
    </row>
    <row r="7402" spans="24:34" x14ac:dyDescent="0.4">
      <c r="X7402" s="2" t="s">
        <v>12911</v>
      </c>
      <c r="Y7402" s="2">
        <v>1996</v>
      </c>
      <c r="Z7402" s="2">
        <v>3398.8</v>
      </c>
      <c r="AA7402" s="2">
        <v>115</v>
      </c>
      <c r="AB7402" s="2">
        <v>5</v>
      </c>
      <c r="AC7402" s="2">
        <v>3160</v>
      </c>
      <c r="AE7402" s="2" t="s">
        <v>12902</v>
      </c>
      <c r="AF7402" s="2" t="s">
        <v>17390</v>
      </c>
      <c r="AG7402" s="2" t="s">
        <v>2998</v>
      </c>
      <c r="AH7402" s="2" t="s">
        <v>17088</v>
      </c>
    </row>
    <row r="7403" spans="24:34" x14ac:dyDescent="0.4">
      <c r="X7403" s="2" t="s">
        <v>12912</v>
      </c>
      <c r="Y7403" s="2">
        <v>1966</v>
      </c>
      <c r="Z7403" s="2">
        <v>3530.41</v>
      </c>
      <c r="AA7403" s="2">
        <v>150</v>
      </c>
      <c r="AB7403" s="2">
        <v>5</v>
      </c>
      <c r="AC7403" s="2">
        <v>3290.31</v>
      </c>
      <c r="AE7403" s="2" t="s">
        <v>12903</v>
      </c>
      <c r="AF7403" s="2" t="s">
        <v>17390</v>
      </c>
      <c r="AG7403" s="2" t="s">
        <v>2998</v>
      </c>
      <c r="AH7403" s="2" t="s">
        <v>17088</v>
      </c>
    </row>
    <row r="7404" spans="24:34" x14ac:dyDescent="0.4">
      <c r="X7404" s="2" t="s">
        <v>12913</v>
      </c>
      <c r="Y7404" s="2">
        <v>1987</v>
      </c>
      <c r="Z7404" s="2">
        <v>10068</v>
      </c>
      <c r="AA7404" s="2">
        <v>274</v>
      </c>
      <c r="AB7404" s="2">
        <v>5</v>
      </c>
      <c r="AC7404" s="2">
        <v>7860.3</v>
      </c>
      <c r="AE7404" s="2" t="s">
        <v>2230</v>
      </c>
      <c r="AF7404" s="2" t="s">
        <v>17390</v>
      </c>
      <c r="AG7404" s="2" t="s">
        <v>2998</v>
      </c>
      <c r="AH7404" s="2" t="s">
        <v>17088</v>
      </c>
    </row>
    <row r="7405" spans="24:34" x14ac:dyDescent="0.4">
      <c r="X7405" s="2" t="s">
        <v>12914</v>
      </c>
      <c r="Y7405" s="2">
        <v>1997</v>
      </c>
      <c r="Z7405" s="2">
        <v>4346.3999999999996</v>
      </c>
      <c r="AA7405" s="2">
        <v>165</v>
      </c>
      <c r="AB7405" s="2">
        <v>9</v>
      </c>
      <c r="AC7405" s="2">
        <v>3908.2</v>
      </c>
      <c r="AE7405" s="2" t="s">
        <v>12904</v>
      </c>
      <c r="AF7405" s="2" t="s">
        <v>17397</v>
      </c>
      <c r="AG7405" s="2" t="s">
        <v>2998</v>
      </c>
      <c r="AH7405" s="2" t="s">
        <v>17088</v>
      </c>
    </row>
    <row r="7406" spans="24:34" x14ac:dyDescent="0.4">
      <c r="X7406" s="2" t="s">
        <v>12915</v>
      </c>
      <c r="Y7406" s="2">
        <v>1959</v>
      </c>
      <c r="Z7406" s="2">
        <v>4692.1000000000004</v>
      </c>
      <c r="AA7406" s="2">
        <v>66</v>
      </c>
      <c r="AB7406" s="2">
        <v>4</v>
      </c>
      <c r="AC7406" s="2">
        <v>3931.7</v>
      </c>
      <c r="AE7406" s="2" t="s">
        <v>12905</v>
      </c>
      <c r="AF7406" s="2" t="s">
        <v>17390</v>
      </c>
      <c r="AG7406" s="2" t="s">
        <v>2998</v>
      </c>
      <c r="AH7406" s="2" t="s">
        <v>17088</v>
      </c>
    </row>
    <row r="7407" spans="24:34" x14ac:dyDescent="0.4">
      <c r="X7407" s="2" t="s">
        <v>12916</v>
      </c>
      <c r="Y7407" s="2">
        <v>1932</v>
      </c>
      <c r="Z7407" s="2">
        <v>4047.2</v>
      </c>
      <c r="AA7407" s="2">
        <v>58</v>
      </c>
      <c r="AB7407" s="2">
        <v>4</v>
      </c>
      <c r="AC7407" s="2">
        <v>2995.7</v>
      </c>
      <c r="AE7407" s="2" t="s">
        <v>12906</v>
      </c>
      <c r="AF7407" s="2" t="s">
        <v>17397</v>
      </c>
      <c r="AG7407" s="2" t="s">
        <v>2998</v>
      </c>
      <c r="AH7407" s="2" t="s">
        <v>17088</v>
      </c>
    </row>
    <row r="7408" spans="24:34" x14ac:dyDescent="0.4">
      <c r="X7408" s="2" t="s">
        <v>17340</v>
      </c>
      <c r="Y7408" s="2">
        <v>1973</v>
      </c>
      <c r="Z7408" s="2">
        <v>7077.1</v>
      </c>
      <c r="AA7408" s="2">
        <v>170</v>
      </c>
      <c r="AB7408" s="2">
        <v>5</v>
      </c>
      <c r="AC7408" s="2">
        <v>4493.3999999999996</v>
      </c>
      <c r="AE7408" s="2" t="s">
        <v>12908</v>
      </c>
      <c r="AF7408" s="2" t="s">
        <v>17390</v>
      </c>
      <c r="AG7408" s="2" t="s">
        <v>2998</v>
      </c>
      <c r="AH7408" s="2" t="s">
        <v>17088</v>
      </c>
    </row>
    <row r="7409" spans="24:34" x14ac:dyDescent="0.4">
      <c r="X7409" s="2" t="s">
        <v>2231</v>
      </c>
      <c r="Y7409" s="2">
        <v>1948</v>
      </c>
      <c r="Z7409" s="2">
        <v>1954.5</v>
      </c>
      <c r="AA7409" s="2">
        <v>58</v>
      </c>
      <c r="AB7409" s="2">
        <v>4</v>
      </c>
      <c r="AC7409" s="2">
        <v>1781</v>
      </c>
      <c r="AE7409" s="2" t="s">
        <v>12909</v>
      </c>
      <c r="AF7409" s="2" t="s">
        <v>17390</v>
      </c>
      <c r="AG7409" s="2" t="s">
        <v>2998</v>
      </c>
      <c r="AH7409" s="2" t="s">
        <v>17088</v>
      </c>
    </row>
    <row r="7410" spans="24:34" x14ac:dyDescent="0.4">
      <c r="X7410" s="2" t="s">
        <v>12918</v>
      </c>
      <c r="Y7410" s="2">
        <v>1940</v>
      </c>
      <c r="Z7410" s="2">
        <v>3489.4</v>
      </c>
      <c r="AA7410" s="2">
        <v>72</v>
      </c>
      <c r="AB7410" s="2">
        <v>4</v>
      </c>
      <c r="AC7410" s="2">
        <v>3215.2</v>
      </c>
      <c r="AE7410" s="2" t="s">
        <v>12910</v>
      </c>
      <c r="AF7410" s="2" t="s">
        <v>17390</v>
      </c>
      <c r="AG7410" s="2" t="s">
        <v>2998</v>
      </c>
      <c r="AH7410" s="2" t="s">
        <v>17088</v>
      </c>
    </row>
    <row r="7411" spans="24:34" x14ac:dyDescent="0.4">
      <c r="X7411" s="2" t="s">
        <v>12920</v>
      </c>
      <c r="Y7411" s="2">
        <v>1950</v>
      </c>
      <c r="Z7411" s="2">
        <v>828</v>
      </c>
      <c r="AA7411" s="2">
        <v>24</v>
      </c>
      <c r="AB7411" s="2">
        <v>3</v>
      </c>
      <c r="AC7411" s="2">
        <v>828</v>
      </c>
      <c r="AE7411" s="2" t="s">
        <v>12911</v>
      </c>
      <c r="AF7411" s="2" t="s">
        <v>17390</v>
      </c>
      <c r="AG7411" s="2" t="s">
        <v>2998</v>
      </c>
      <c r="AH7411" s="2" t="s">
        <v>17393</v>
      </c>
    </row>
    <row r="7412" spans="24:34" x14ac:dyDescent="0.4">
      <c r="X7412" s="2" t="s">
        <v>12921</v>
      </c>
      <c r="Y7412" s="2">
        <v>1928</v>
      </c>
      <c r="Z7412" s="2">
        <v>336.5</v>
      </c>
      <c r="AA7412" s="2">
        <v>14</v>
      </c>
      <c r="AB7412" s="2">
        <v>2</v>
      </c>
      <c r="AC7412" s="2">
        <v>307.7</v>
      </c>
      <c r="AE7412" s="2" t="s">
        <v>12912</v>
      </c>
      <c r="AF7412" s="2" t="s">
        <v>17390</v>
      </c>
      <c r="AG7412" s="2" t="s">
        <v>2998</v>
      </c>
      <c r="AH7412" s="2" t="s">
        <v>17393</v>
      </c>
    </row>
    <row r="7413" spans="24:34" x14ac:dyDescent="0.4">
      <c r="X7413" s="2" t="s">
        <v>12922</v>
      </c>
      <c r="Y7413" s="2">
        <v>1914</v>
      </c>
      <c r="Z7413" s="2">
        <v>4045.9</v>
      </c>
      <c r="AA7413" s="2">
        <v>45</v>
      </c>
      <c r="AB7413" s="2">
        <v>3</v>
      </c>
      <c r="AC7413" s="2">
        <v>1951.5</v>
      </c>
      <c r="AE7413" s="2" t="s">
        <v>12913</v>
      </c>
      <c r="AF7413" s="2" t="s">
        <v>17390</v>
      </c>
      <c r="AG7413" s="2" t="s">
        <v>2998</v>
      </c>
      <c r="AH7413" s="2" t="s">
        <v>17426</v>
      </c>
    </row>
    <row r="7414" spans="24:34" x14ac:dyDescent="0.4">
      <c r="X7414" s="2" t="s">
        <v>12924</v>
      </c>
      <c r="Y7414" s="2">
        <v>1974</v>
      </c>
      <c r="Z7414" s="2">
        <v>3099.7</v>
      </c>
      <c r="AA7414" s="2">
        <v>98</v>
      </c>
      <c r="AB7414" s="2">
        <v>9</v>
      </c>
      <c r="AC7414" s="2">
        <v>2414.3000000000002</v>
      </c>
      <c r="AE7414" s="2" t="s">
        <v>12914</v>
      </c>
      <c r="AF7414" s="2" t="s">
        <v>17397</v>
      </c>
      <c r="AG7414" s="2" t="s">
        <v>2998</v>
      </c>
      <c r="AH7414" s="2" t="s">
        <v>17088</v>
      </c>
    </row>
    <row r="7415" spans="24:34" x14ac:dyDescent="0.4">
      <c r="X7415" s="2" t="s">
        <v>12925</v>
      </c>
      <c r="Y7415" s="2">
        <v>1949</v>
      </c>
      <c r="Z7415" s="2">
        <v>1731.5</v>
      </c>
      <c r="AA7415" s="2">
        <v>31</v>
      </c>
      <c r="AB7415" s="2">
        <v>3</v>
      </c>
      <c r="AC7415" s="2">
        <v>836.5</v>
      </c>
      <c r="AE7415" s="2" t="s">
        <v>12915</v>
      </c>
      <c r="AF7415" s="2" t="s">
        <v>17390</v>
      </c>
      <c r="AG7415" s="2" t="s">
        <v>2998</v>
      </c>
      <c r="AH7415" s="2" t="s">
        <v>17393</v>
      </c>
    </row>
    <row r="7416" spans="24:34" x14ac:dyDescent="0.4">
      <c r="X7416" s="2" t="s">
        <v>12926</v>
      </c>
      <c r="Y7416" s="2">
        <v>1966</v>
      </c>
      <c r="Z7416" s="2">
        <v>4756.1000000000004</v>
      </c>
      <c r="AA7416" s="2">
        <v>76</v>
      </c>
      <c r="AB7416" s="2">
        <v>5</v>
      </c>
      <c r="AC7416" s="2">
        <v>4229</v>
      </c>
      <c r="AE7416" s="2" t="s">
        <v>12916</v>
      </c>
      <c r="AF7416" s="2" t="s">
        <v>17390</v>
      </c>
      <c r="AG7416" s="2" t="s">
        <v>2998</v>
      </c>
      <c r="AH7416" s="2" t="s">
        <v>17393</v>
      </c>
    </row>
    <row r="7417" spans="24:34" x14ac:dyDescent="0.4">
      <c r="X7417" s="2" t="s">
        <v>12927</v>
      </c>
      <c r="Y7417" s="2">
        <v>1972</v>
      </c>
      <c r="Z7417" s="2">
        <v>4740.2</v>
      </c>
      <c r="AA7417" s="2">
        <v>115</v>
      </c>
      <c r="AB7417" s="2">
        <v>6</v>
      </c>
      <c r="AC7417" s="2">
        <v>4037</v>
      </c>
      <c r="AE7417" s="2" t="s">
        <v>12917</v>
      </c>
      <c r="AF7417" s="2" t="s">
        <v>17397</v>
      </c>
      <c r="AG7417" s="2" t="s">
        <v>2998</v>
      </c>
      <c r="AH7417" s="2" t="s">
        <v>17413</v>
      </c>
    </row>
    <row r="7418" spans="24:34" x14ac:dyDescent="0.4">
      <c r="X7418" s="2" t="s">
        <v>12928</v>
      </c>
      <c r="Y7418" s="2">
        <v>1962</v>
      </c>
      <c r="Z7418" s="2">
        <v>3487</v>
      </c>
      <c r="AA7418" s="2">
        <v>77</v>
      </c>
      <c r="AB7418" s="2">
        <v>4</v>
      </c>
      <c r="AC7418" s="2">
        <v>2085.1</v>
      </c>
      <c r="AE7418" s="2" t="s">
        <v>2231</v>
      </c>
      <c r="AF7418" s="2" t="s">
        <v>17390</v>
      </c>
      <c r="AG7418" s="2" t="s">
        <v>2998</v>
      </c>
      <c r="AH7418" s="2" t="s">
        <v>17400</v>
      </c>
    </row>
    <row r="7419" spans="24:34" x14ac:dyDescent="0.4">
      <c r="X7419" s="2" t="s">
        <v>12929</v>
      </c>
      <c r="Y7419" s="2">
        <v>1961</v>
      </c>
      <c r="Z7419" s="2">
        <v>3365.9</v>
      </c>
      <c r="AA7419" s="2">
        <v>83</v>
      </c>
      <c r="AB7419" s="2">
        <v>4</v>
      </c>
      <c r="AC7419" s="2">
        <v>2620.6999999999998</v>
      </c>
      <c r="AE7419" s="2" t="s">
        <v>12918</v>
      </c>
      <c r="AF7419" s="2" t="s">
        <v>17390</v>
      </c>
      <c r="AG7419" s="2" t="s">
        <v>2998</v>
      </c>
      <c r="AH7419" s="2" t="s">
        <v>17400</v>
      </c>
    </row>
    <row r="7420" spans="24:34" x14ac:dyDescent="0.4">
      <c r="X7420" s="2" t="s">
        <v>12931</v>
      </c>
      <c r="Y7420" s="2">
        <v>1958</v>
      </c>
      <c r="Z7420" s="2">
        <v>5753.1</v>
      </c>
      <c r="AA7420" s="2">
        <v>76</v>
      </c>
      <c r="AB7420" s="2">
        <v>4</v>
      </c>
      <c r="AC7420" s="2">
        <v>4061.8</v>
      </c>
      <c r="AE7420" s="2" t="s">
        <v>12920</v>
      </c>
      <c r="AF7420" s="2" t="s">
        <v>17390</v>
      </c>
      <c r="AG7420" s="2" t="s">
        <v>2998</v>
      </c>
      <c r="AH7420" s="2" t="s">
        <v>17088</v>
      </c>
    </row>
    <row r="7421" spans="24:34" x14ac:dyDescent="0.4">
      <c r="X7421" s="2" t="s">
        <v>12932</v>
      </c>
      <c r="Y7421" s="2">
        <v>1961</v>
      </c>
      <c r="Z7421" s="2">
        <v>3345.3</v>
      </c>
      <c r="AA7421" s="2">
        <v>43</v>
      </c>
      <c r="AB7421" s="2">
        <v>4</v>
      </c>
      <c r="AC7421" s="2">
        <v>2456.1999999999998</v>
      </c>
      <c r="AE7421" s="2" t="s">
        <v>12921</v>
      </c>
      <c r="AF7421" s="2" t="s">
        <v>17407</v>
      </c>
      <c r="AG7421" s="2" t="s">
        <v>2998</v>
      </c>
      <c r="AH7421" s="2" t="s">
        <v>17086</v>
      </c>
    </row>
    <row r="7422" spans="24:34" x14ac:dyDescent="0.4">
      <c r="X7422" s="2" t="s">
        <v>12933</v>
      </c>
      <c r="Y7422" s="2">
        <v>1958</v>
      </c>
      <c r="Z7422" s="2">
        <v>5484.7</v>
      </c>
      <c r="AA7422" s="2">
        <v>69</v>
      </c>
      <c r="AB7422" s="2">
        <v>4</v>
      </c>
      <c r="AC7422" s="2">
        <v>4029.1</v>
      </c>
      <c r="AE7422" s="2" t="s">
        <v>12922</v>
      </c>
      <c r="AF7422" s="2" t="s">
        <v>17390</v>
      </c>
      <c r="AG7422" s="2" t="s">
        <v>2998</v>
      </c>
      <c r="AH7422" s="2" t="s">
        <v>17088</v>
      </c>
    </row>
    <row r="7423" spans="24:34" x14ac:dyDescent="0.4">
      <c r="X7423" s="2" t="s">
        <v>12934</v>
      </c>
      <c r="Y7423" s="2">
        <v>1999</v>
      </c>
      <c r="Z7423" s="2">
        <v>1709.9</v>
      </c>
      <c r="AA7423" s="2">
        <v>75</v>
      </c>
      <c r="AB7423" s="2">
        <v>5</v>
      </c>
      <c r="AC7423" s="2">
        <v>1534.5</v>
      </c>
      <c r="AE7423" s="2" t="s">
        <v>12924</v>
      </c>
      <c r="AF7423" s="2" t="s">
        <v>17390</v>
      </c>
      <c r="AG7423" s="2" t="s">
        <v>2998</v>
      </c>
      <c r="AH7423" s="2" t="s">
        <v>17086</v>
      </c>
    </row>
    <row r="7424" spans="24:34" x14ac:dyDescent="0.4">
      <c r="X7424" s="2" t="s">
        <v>12935</v>
      </c>
      <c r="Y7424" s="2">
        <v>2001</v>
      </c>
      <c r="Z7424" s="2">
        <v>1715.6</v>
      </c>
      <c r="AA7424" s="2">
        <v>53</v>
      </c>
      <c r="AB7424" s="2">
        <v>5</v>
      </c>
      <c r="AC7424" s="2">
        <v>1541.8</v>
      </c>
      <c r="AE7424" s="2" t="s">
        <v>12925</v>
      </c>
      <c r="AF7424" s="2" t="s">
        <v>17390</v>
      </c>
      <c r="AG7424" s="2" t="s">
        <v>2998</v>
      </c>
      <c r="AH7424" s="2" t="s">
        <v>17088</v>
      </c>
    </row>
    <row r="7425" spans="24:34" x14ac:dyDescent="0.4">
      <c r="X7425" s="2" t="s">
        <v>2232</v>
      </c>
      <c r="Y7425" s="2">
        <v>1982</v>
      </c>
      <c r="Z7425" s="2">
        <v>1235.3</v>
      </c>
      <c r="AA7425" s="2">
        <v>42</v>
      </c>
      <c r="AB7425" s="2">
        <v>4</v>
      </c>
      <c r="AC7425" s="2">
        <v>1119.4000000000001</v>
      </c>
      <c r="AE7425" s="2" t="s">
        <v>12926</v>
      </c>
      <c r="AF7425" s="2" t="s">
        <v>17390</v>
      </c>
      <c r="AG7425" s="2" t="s">
        <v>2998</v>
      </c>
      <c r="AH7425" s="2" t="s">
        <v>17400</v>
      </c>
    </row>
    <row r="7426" spans="24:34" x14ac:dyDescent="0.4">
      <c r="X7426" s="2" t="s">
        <v>2233</v>
      </c>
      <c r="Y7426" s="2">
        <v>1983</v>
      </c>
      <c r="Z7426" s="2">
        <v>1226.9000000000001</v>
      </c>
      <c r="AA7426" s="2">
        <v>50</v>
      </c>
      <c r="AB7426" s="2">
        <v>4</v>
      </c>
      <c r="AC7426" s="2">
        <v>1113.2</v>
      </c>
      <c r="AE7426" s="2" t="s">
        <v>12927</v>
      </c>
      <c r="AF7426" s="2" t="s">
        <v>17390</v>
      </c>
      <c r="AG7426" s="2" t="s">
        <v>2998</v>
      </c>
      <c r="AH7426" s="2" t="s">
        <v>17400</v>
      </c>
    </row>
    <row r="7427" spans="24:34" x14ac:dyDescent="0.4">
      <c r="X7427" s="2" t="s">
        <v>12936</v>
      </c>
      <c r="Y7427" s="2">
        <v>1986</v>
      </c>
      <c r="Z7427" s="2">
        <v>1238.5</v>
      </c>
      <c r="AA7427" s="2">
        <v>42</v>
      </c>
      <c r="AB7427" s="2">
        <v>4</v>
      </c>
      <c r="AC7427" s="2">
        <v>1121.4000000000001</v>
      </c>
      <c r="AE7427" s="2" t="s">
        <v>12928</v>
      </c>
      <c r="AF7427" s="2" t="s">
        <v>17390</v>
      </c>
      <c r="AG7427" s="2" t="s">
        <v>2998</v>
      </c>
      <c r="AH7427" s="2" t="s">
        <v>17400</v>
      </c>
    </row>
    <row r="7428" spans="24:34" x14ac:dyDescent="0.4">
      <c r="X7428" s="2" t="s">
        <v>12937</v>
      </c>
      <c r="Y7428" s="2">
        <v>2007</v>
      </c>
      <c r="Z7428" s="2">
        <v>3049.5</v>
      </c>
      <c r="AA7428" s="2">
        <v>195</v>
      </c>
      <c r="AB7428" s="2">
        <v>5</v>
      </c>
      <c r="AC7428" s="2">
        <v>3049.5</v>
      </c>
      <c r="AE7428" s="2" t="s">
        <v>12929</v>
      </c>
      <c r="AF7428" s="2" t="s">
        <v>17390</v>
      </c>
      <c r="AG7428" s="2" t="s">
        <v>2998</v>
      </c>
      <c r="AH7428" s="2" t="s">
        <v>17393</v>
      </c>
    </row>
    <row r="7429" spans="24:34" x14ac:dyDescent="0.4">
      <c r="X7429" s="2" t="s">
        <v>2234</v>
      </c>
      <c r="Y7429" s="2">
        <v>2006</v>
      </c>
      <c r="Z7429" s="2">
        <v>3832.4</v>
      </c>
      <c r="AA7429" s="2">
        <v>122</v>
      </c>
      <c r="AB7429" s="2">
        <v>5</v>
      </c>
      <c r="AC7429" s="2">
        <v>3400.3</v>
      </c>
      <c r="AE7429" s="2" t="s">
        <v>12931</v>
      </c>
      <c r="AF7429" s="2" t="s">
        <v>17390</v>
      </c>
      <c r="AG7429" s="2" t="s">
        <v>2998</v>
      </c>
      <c r="AH7429" s="2" t="s">
        <v>17400</v>
      </c>
    </row>
    <row r="7430" spans="24:34" x14ac:dyDescent="0.4">
      <c r="X7430" s="2" t="s">
        <v>12938</v>
      </c>
      <c r="Y7430" s="2">
        <v>2008</v>
      </c>
      <c r="Z7430" s="2">
        <v>2288.3000000000002</v>
      </c>
      <c r="AA7430" s="2">
        <v>143</v>
      </c>
      <c r="AB7430" s="2">
        <v>5</v>
      </c>
      <c r="AC7430" s="2">
        <v>2288.3000000000002</v>
      </c>
      <c r="AE7430" s="2" t="s">
        <v>12932</v>
      </c>
      <c r="AF7430" s="2" t="s">
        <v>17390</v>
      </c>
      <c r="AG7430" s="2" t="s">
        <v>2998</v>
      </c>
      <c r="AH7430" s="2" t="s">
        <v>17400</v>
      </c>
    </row>
    <row r="7431" spans="24:34" x14ac:dyDescent="0.4">
      <c r="X7431" s="2" t="s">
        <v>12939</v>
      </c>
      <c r="Y7431" s="2">
        <v>2007</v>
      </c>
      <c r="Z7431" s="2">
        <v>10572</v>
      </c>
      <c r="AA7431" s="2">
        <v>123</v>
      </c>
      <c r="AB7431" s="2">
        <v>9</v>
      </c>
      <c r="AC7431" s="2">
        <v>8246.5</v>
      </c>
      <c r="AE7431" s="2" t="s">
        <v>12933</v>
      </c>
      <c r="AF7431" s="2" t="s">
        <v>17390</v>
      </c>
      <c r="AG7431" s="2" t="s">
        <v>2998</v>
      </c>
      <c r="AH7431" s="2" t="s">
        <v>17400</v>
      </c>
    </row>
    <row r="7432" spans="24:34" x14ac:dyDescent="0.4">
      <c r="X7432" s="2" t="s">
        <v>12941</v>
      </c>
      <c r="Y7432" s="2">
        <v>2011</v>
      </c>
      <c r="Z7432" s="2">
        <v>4277.8999999999996</v>
      </c>
      <c r="AA7432" s="2">
        <v>120</v>
      </c>
      <c r="AB7432" s="2">
        <v>5</v>
      </c>
      <c r="AC7432" s="2">
        <v>3186.6</v>
      </c>
      <c r="AE7432" s="2" t="s">
        <v>12934</v>
      </c>
      <c r="AF7432" s="2" t="s">
        <v>17397</v>
      </c>
      <c r="AG7432" s="2" t="s">
        <v>2998</v>
      </c>
      <c r="AH7432" s="2" t="s">
        <v>17088</v>
      </c>
    </row>
    <row r="7433" spans="24:34" x14ac:dyDescent="0.4">
      <c r="X7433" s="2" t="s">
        <v>12942</v>
      </c>
      <c r="Y7433" s="2">
        <v>2007</v>
      </c>
      <c r="Z7433" s="2">
        <v>3662.2</v>
      </c>
      <c r="AA7433" s="2">
        <v>3</v>
      </c>
      <c r="AB7433" s="2">
        <v>8</v>
      </c>
      <c r="AC7433" s="2">
        <v>3662.2</v>
      </c>
      <c r="AE7433" s="2" t="s">
        <v>12935</v>
      </c>
      <c r="AF7433" s="2" t="s">
        <v>17397</v>
      </c>
      <c r="AG7433" s="2" t="s">
        <v>2998</v>
      </c>
      <c r="AH7433" s="2" t="s">
        <v>17088</v>
      </c>
    </row>
    <row r="7434" spans="24:34" x14ac:dyDescent="0.4">
      <c r="X7434" s="2" t="s">
        <v>12943</v>
      </c>
      <c r="Y7434" s="2">
        <v>2004</v>
      </c>
      <c r="Z7434" s="2">
        <v>6558.7</v>
      </c>
      <c r="AA7434" s="2">
        <v>3</v>
      </c>
      <c r="AB7434" s="2">
        <v>6</v>
      </c>
      <c r="AC7434" s="2">
        <v>5968.4</v>
      </c>
      <c r="AE7434" s="2" t="s">
        <v>2232</v>
      </c>
      <c r="AF7434" s="2" t="s">
        <v>17397</v>
      </c>
      <c r="AG7434" s="2" t="s">
        <v>2998</v>
      </c>
      <c r="AH7434" s="2" t="s">
        <v>17088</v>
      </c>
    </row>
    <row r="7435" spans="24:34" x14ac:dyDescent="0.4">
      <c r="X7435" s="2" t="s">
        <v>12945</v>
      </c>
      <c r="Y7435" s="2">
        <v>2010</v>
      </c>
      <c r="Z7435" s="2">
        <v>3400.1</v>
      </c>
      <c r="AA7435" s="2">
        <v>101</v>
      </c>
      <c r="AB7435" s="2">
        <v>5</v>
      </c>
      <c r="AC7435" s="2">
        <v>2992.5</v>
      </c>
      <c r="AE7435" s="2" t="s">
        <v>2233</v>
      </c>
      <c r="AF7435" s="2" t="s">
        <v>17397</v>
      </c>
      <c r="AG7435" s="2" t="s">
        <v>2998</v>
      </c>
      <c r="AH7435" s="2" t="s">
        <v>17088</v>
      </c>
    </row>
    <row r="7436" spans="24:34" x14ac:dyDescent="0.4">
      <c r="X7436" s="2" t="s">
        <v>12946</v>
      </c>
      <c r="Y7436" s="2">
        <v>2014</v>
      </c>
      <c r="Z7436" s="2">
        <v>7387.9</v>
      </c>
      <c r="AA7436" s="2">
        <v>74</v>
      </c>
      <c r="AB7436" s="2">
        <v>9</v>
      </c>
      <c r="AC7436" s="2">
        <v>4840.2</v>
      </c>
      <c r="AE7436" s="2" t="s">
        <v>12936</v>
      </c>
      <c r="AF7436" s="2" t="s">
        <v>17397</v>
      </c>
      <c r="AG7436" s="2" t="s">
        <v>2998</v>
      </c>
      <c r="AH7436" s="2" t="s">
        <v>17088</v>
      </c>
    </row>
    <row r="7437" spans="24:34" x14ac:dyDescent="0.4">
      <c r="X7437" s="2" t="s">
        <v>12948</v>
      </c>
      <c r="Y7437" s="2">
        <v>1999</v>
      </c>
      <c r="Z7437" s="2">
        <v>7611.6</v>
      </c>
      <c r="AA7437" s="2">
        <v>256</v>
      </c>
      <c r="AB7437" s="2">
        <v>6</v>
      </c>
      <c r="AC7437" s="2">
        <v>7611.6</v>
      </c>
      <c r="AE7437" s="2" t="s">
        <v>12937</v>
      </c>
      <c r="AF7437" s="2" t="s">
        <v>17397</v>
      </c>
      <c r="AG7437" s="2" t="s">
        <v>2998</v>
      </c>
      <c r="AH7437" s="2" t="s">
        <v>17393</v>
      </c>
    </row>
    <row r="7438" spans="24:34" x14ac:dyDescent="0.4">
      <c r="X7438" s="2" t="s">
        <v>12949</v>
      </c>
      <c r="Y7438" s="2">
        <v>1971</v>
      </c>
      <c r="Z7438" s="2">
        <v>429.1</v>
      </c>
      <c r="AA7438" s="2">
        <v>12</v>
      </c>
      <c r="AB7438" s="2">
        <v>2</v>
      </c>
      <c r="AC7438" s="2">
        <v>395.6</v>
      </c>
      <c r="AE7438" s="2" t="s">
        <v>2234</v>
      </c>
      <c r="AF7438" s="2" t="s">
        <v>17397</v>
      </c>
      <c r="AG7438" s="2" t="s">
        <v>2998</v>
      </c>
      <c r="AH7438" s="2" t="s">
        <v>17393</v>
      </c>
    </row>
    <row r="7439" spans="24:34" x14ac:dyDescent="0.4">
      <c r="X7439" s="2" t="s">
        <v>12950</v>
      </c>
      <c r="Y7439" s="2">
        <v>1993</v>
      </c>
      <c r="Z7439" s="2">
        <v>1736.6</v>
      </c>
      <c r="AA7439" s="2">
        <v>73</v>
      </c>
      <c r="AB7439" s="2">
        <v>5</v>
      </c>
      <c r="AC7439" s="2">
        <v>1536.8</v>
      </c>
      <c r="AE7439" s="2" t="s">
        <v>12938</v>
      </c>
      <c r="AF7439" s="2" t="s">
        <v>17397</v>
      </c>
      <c r="AG7439" s="2" t="s">
        <v>2998</v>
      </c>
      <c r="AH7439" s="2" t="s">
        <v>17400</v>
      </c>
    </row>
    <row r="7440" spans="24:34" x14ac:dyDescent="0.4">
      <c r="X7440" s="2" t="s">
        <v>12951</v>
      </c>
      <c r="Y7440" s="2">
        <v>1971</v>
      </c>
      <c r="Z7440" s="2">
        <v>3653.2</v>
      </c>
      <c r="AA7440" s="2">
        <v>122</v>
      </c>
      <c r="AB7440" s="2">
        <v>5</v>
      </c>
      <c r="AC7440" s="2">
        <v>3380.8</v>
      </c>
      <c r="AE7440" s="2" t="s">
        <v>12939</v>
      </c>
      <c r="AF7440" s="2" t="s">
        <v>17390</v>
      </c>
      <c r="AG7440" s="2" t="s">
        <v>2998</v>
      </c>
      <c r="AH7440" s="2" t="s">
        <v>17393</v>
      </c>
    </row>
    <row r="7441" spans="24:34" x14ac:dyDescent="0.4">
      <c r="X7441" s="2" t="s">
        <v>17341</v>
      </c>
      <c r="Y7441" s="2">
        <v>1939</v>
      </c>
      <c r="Z7441" s="2">
        <v>594.29999999999995</v>
      </c>
      <c r="AA7441" s="2">
        <v>21</v>
      </c>
      <c r="AB7441" s="2">
        <v>2</v>
      </c>
      <c r="AC7441" s="2">
        <v>526.9</v>
      </c>
      <c r="AE7441" s="2" t="s">
        <v>12941</v>
      </c>
      <c r="AF7441" s="2" t="s">
        <v>17390</v>
      </c>
      <c r="AG7441" s="2" t="s">
        <v>2998</v>
      </c>
      <c r="AH7441" s="2" t="s">
        <v>17393</v>
      </c>
    </row>
    <row r="7442" spans="24:34" x14ac:dyDescent="0.4">
      <c r="X7442" s="2" t="s">
        <v>12952</v>
      </c>
      <c r="Y7442" s="2">
        <v>1958</v>
      </c>
      <c r="Z7442" s="2">
        <v>423.3</v>
      </c>
      <c r="AA7442" s="2">
        <v>22</v>
      </c>
      <c r="AB7442" s="2">
        <v>2</v>
      </c>
      <c r="AC7442" s="2">
        <v>392.4</v>
      </c>
      <c r="AE7442" s="2" t="s">
        <v>12942</v>
      </c>
      <c r="AF7442" s="2" t="s">
        <v>17390</v>
      </c>
      <c r="AG7442" s="2" t="s">
        <v>2998</v>
      </c>
      <c r="AH7442" s="2" t="s">
        <v>17393</v>
      </c>
    </row>
    <row r="7443" spans="24:34" x14ac:dyDescent="0.4">
      <c r="X7443" s="2" t="s">
        <v>12954</v>
      </c>
      <c r="Y7443" s="2">
        <v>1959</v>
      </c>
      <c r="Z7443" s="2">
        <v>416.8</v>
      </c>
      <c r="AA7443" s="2">
        <v>23</v>
      </c>
      <c r="AB7443" s="2">
        <v>2</v>
      </c>
      <c r="AC7443" s="2">
        <v>379.9</v>
      </c>
      <c r="AE7443" s="2" t="s">
        <v>12943</v>
      </c>
      <c r="AF7443" s="2" t="s">
        <v>17390</v>
      </c>
      <c r="AG7443" s="2" t="s">
        <v>2998</v>
      </c>
      <c r="AH7443" s="2" t="s">
        <v>17414</v>
      </c>
    </row>
    <row r="7444" spans="24:34" x14ac:dyDescent="0.4">
      <c r="X7444" s="2" t="s">
        <v>2237</v>
      </c>
      <c r="Y7444" s="2">
        <v>1982</v>
      </c>
      <c r="Z7444" s="2">
        <v>626.1</v>
      </c>
      <c r="AA7444" s="2">
        <v>21</v>
      </c>
      <c r="AB7444" s="2">
        <v>2</v>
      </c>
      <c r="AC7444" s="2">
        <v>566.6</v>
      </c>
      <c r="AE7444" s="2" t="s">
        <v>12945</v>
      </c>
      <c r="AF7444" s="2" t="s">
        <v>17397</v>
      </c>
      <c r="AG7444" s="2" t="s">
        <v>2998</v>
      </c>
      <c r="AH7444" s="2" t="s">
        <v>17393</v>
      </c>
    </row>
    <row r="7445" spans="24:34" x14ac:dyDescent="0.4">
      <c r="X7445" s="2" t="s">
        <v>2238</v>
      </c>
      <c r="Y7445" s="2">
        <v>1988</v>
      </c>
      <c r="Z7445" s="2">
        <v>3212.4</v>
      </c>
      <c r="AA7445" s="2">
        <v>125</v>
      </c>
      <c r="AB7445" s="2">
        <v>5</v>
      </c>
      <c r="AC7445" s="2">
        <v>2844.7</v>
      </c>
      <c r="AE7445" s="2" t="s">
        <v>12946</v>
      </c>
      <c r="AF7445" s="2" t="s">
        <v>17390</v>
      </c>
      <c r="AG7445" s="2" t="s">
        <v>2998</v>
      </c>
      <c r="AH7445" s="2" t="s">
        <v>17088</v>
      </c>
    </row>
    <row r="7446" spans="24:34" x14ac:dyDescent="0.4">
      <c r="X7446" s="2" t="s">
        <v>12955</v>
      </c>
      <c r="Y7446" s="2">
        <v>1992</v>
      </c>
      <c r="Z7446" s="2">
        <v>1141.2</v>
      </c>
      <c r="AA7446" s="2">
        <v>44</v>
      </c>
      <c r="AB7446" s="2">
        <v>3</v>
      </c>
      <c r="AC7446" s="2">
        <v>1054.9000000000001</v>
      </c>
      <c r="AE7446" s="2" t="s">
        <v>12948</v>
      </c>
      <c r="AF7446" s="2" t="s">
        <v>17390</v>
      </c>
      <c r="AG7446" s="2" t="s">
        <v>2998</v>
      </c>
      <c r="AH7446" s="2" t="s">
        <v>17406</v>
      </c>
    </row>
    <row r="7447" spans="24:34" x14ac:dyDescent="0.4">
      <c r="X7447" s="2" t="s">
        <v>12956</v>
      </c>
      <c r="Y7447" s="2">
        <v>1994</v>
      </c>
      <c r="Z7447" s="2">
        <v>5700.7</v>
      </c>
      <c r="AA7447" s="2">
        <v>152</v>
      </c>
      <c r="AB7447" s="2">
        <v>7</v>
      </c>
      <c r="AC7447" s="2">
        <v>2219.8000000000002</v>
      </c>
      <c r="AE7447" s="2" t="s">
        <v>12949</v>
      </c>
      <c r="AF7447" s="2" t="s">
        <v>17390</v>
      </c>
      <c r="AG7447" s="2" t="s">
        <v>2998</v>
      </c>
      <c r="AH7447" s="2" t="s">
        <v>17086</v>
      </c>
    </row>
    <row r="7448" spans="24:34" x14ac:dyDescent="0.4">
      <c r="X7448" s="2" t="s">
        <v>12957</v>
      </c>
      <c r="Y7448" s="2">
        <v>1993</v>
      </c>
      <c r="Z7448" s="2">
        <v>4269.3</v>
      </c>
      <c r="AA7448" s="2">
        <v>114</v>
      </c>
      <c r="AB7448" s="2">
        <v>9</v>
      </c>
      <c r="AC7448" s="2">
        <v>3050.2</v>
      </c>
      <c r="AE7448" s="2" t="s">
        <v>12950</v>
      </c>
      <c r="AF7448" s="2" t="s">
        <v>17397</v>
      </c>
      <c r="AG7448" s="2" t="s">
        <v>2998</v>
      </c>
      <c r="AH7448" s="2" t="s">
        <v>17088</v>
      </c>
    </row>
    <row r="7449" spans="24:34" x14ac:dyDescent="0.4">
      <c r="X7449" s="2" t="s">
        <v>12958</v>
      </c>
      <c r="Y7449" s="2">
        <v>2001</v>
      </c>
      <c r="Z7449" s="2">
        <v>10316.6</v>
      </c>
      <c r="AA7449" s="2">
        <v>294</v>
      </c>
      <c r="AB7449" s="2">
        <v>9</v>
      </c>
      <c r="AC7449" s="2">
        <v>7531.1</v>
      </c>
      <c r="AE7449" s="2" t="s">
        <v>12951</v>
      </c>
      <c r="AF7449" s="2" t="s">
        <v>17390</v>
      </c>
      <c r="AG7449" s="2" t="s">
        <v>2998</v>
      </c>
      <c r="AH7449" s="2" t="s">
        <v>17393</v>
      </c>
    </row>
    <row r="7450" spans="24:34" x14ac:dyDescent="0.4">
      <c r="X7450" s="2" t="s">
        <v>12959</v>
      </c>
      <c r="Y7450" s="2">
        <v>2001</v>
      </c>
      <c r="Z7450" s="2">
        <v>5236.8</v>
      </c>
      <c r="AA7450" s="2">
        <v>122</v>
      </c>
      <c r="AB7450" s="2">
        <v>5</v>
      </c>
      <c r="AC7450" s="2">
        <v>3888.6</v>
      </c>
      <c r="AE7450" s="2" t="s">
        <v>12952</v>
      </c>
      <c r="AF7450" s="2" t="s">
        <v>17390</v>
      </c>
      <c r="AG7450" s="2" t="s">
        <v>2998</v>
      </c>
      <c r="AH7450" s="2" t="s">
        <v>17086</v>
      </c>
    </row>
    <row r="7451" spans="24:34" x14ac:dyDescent="0.4">
      <c r="X7451" s="2" t="s">
        <v>12960</v>
      </c>
      <c r="Y7451" s="2">
        <v>2007</v>
      </c>
      <c r="Z7451" s="2">
        <v>8460</v>
      </c>
      <c r="AA7451" s="2">
        <v>231</v>
      </c>
      <c r="AB7451" s="2">
        <v>6</v>
      </c>
      <c r="AC7451" s="2">
        <v>5727.9</v>
      </c>
      <c r="AE7451" s="2" t="s">
        <v>12954</v>
      </c>
      <c r="AF7451" s="2" t="s">
        <v>17390</v>
      </c>
      <c r="AG7451" s="2" t="s">
        <v>2998</v>
      </c>
      <c r="AH7451" s="2" t="s">
        <v>17086</v>
      </c>
    </row>
    <row r="7452" spans="24:34" x14ac:dyDescent="0.4">
      <c r="X7452" s="2" t="s">
        <v>12962</v>
      </c>
      <c r="Y7452" s="2">
        <v>2007</v>
      </c>
      <c r="Z7452" s="2">
        <v>7968.2</v>
      </c>
      <c r="AA7452" s="2">
        <v>269</v>
      </c>
      <c r="AB7452" s="2">
        <v>5</v>
      </c>
      <c r="AC7452" s="2">
        <v>7124.5</v>
      </c>
      <c r="AE7452" s="2" t="s">
        <v>2237</v>
      </c>
      <c r="AF7452" s="2" t="s">
        <v>17397</v>
      </c>
      <c r="AG7452" s="2" t="s">
        <v>2998</v>
      </c>
      <c r="AH7452" s="2" t="s">
        <v>17088</v>
      </c>
    </row>
    <row r="7453" spans="24:34" x14ac:dyDescent="0.4">
      <c r="X7453" s="2" t="s">
        <v>12964</v>
      </c>
      <c r="Y7453" s="2">
        <v>1994</v>
      </c>
      <c r="Z7453" s="2">
        <v>8275.5</v>
      </c>
      <c r="AA7453" s="2">
        <v>301</v>
      </c>
      <c r="AB7453" s="2">
        <v>9</v>
      </c>
      <c r="AC7453" s="2">
        <v>6972.7</v>
      </c>
      <c r="AE7453" s="2" t="s">
        <v>2238</v>
      </c>
      <c r="AF7453" s="2" t="s">
        <v>17397</v>
      </c>
      <c r="AG7453" s="2" t="s">
        <v>2998</v>
      </c>
      <c r="AH7453" s="2" t="s">
        <v>17393</v>
      </c>
    </row>
    <row r="7454" spans="24:34" x14ac:dyDescent="0.4">
      <c r="X7454" s="2" t="s">
        <v>12965</v>
      </c>
      <c r="Y7454" s="2">
        <v>1995</v>
      </c>
      <c r="Z7454" s="2">
        <v>4423</v>
      </c>
      <c r="AA7454" s="2">
        <v>145</v>
      </c>
      <c r="AB7454" s="2">
        <v>9</v>
      </c>
      <c r="AC7454" s="2">
        <v>2975.1</v>
      </c>
      <c r="AE7454" s="2" t="s">
        <v>12955</v>
      </c>
      <c r="AF7454" s="2" t="s">
        <v>17390</v>
      </c>
      <c r="AG7454" s="2" t="s">
        <v>2998</v>
      </c>
      <c r="AH7454" s="2" t="s">
        <v>17088</v>
      </c>
    </row>
    <row r="7455" spans="24:34" x14ac:dyDescent="0.4">
      <c r="X7455" s="2" t="s">
        <v>12967</v>
      </c>
      <c r="Y7455" s="2">
        <v>1965</v>
      </c>
      <c r="Z7455" s="2">
        <v>3490</v>
      </c>
      <c r="AA7455" s="2">
        <v>84</v>
      </c>
      <c r="AB7455" s="2">
        <v>5</v>
      </c>
      <c r="AC7455" s="2">
        <v>3490</v>
      </c>
      <c r="AE7455" s="2" t="s">
        <v>12956</v>
      </c>
      <c r="AF7455" s="2" t="s">
        <v>17397</v>
      </c>
      <c r="AG7455" s="2" t="s">
        <v>2998</v>
      </c>
      <c r="AH7455" s="2" t="s">
        <v>17088</v>
      </c>
    </row>
    <row r="7456" spans="24:34" x14ac:dyDescent="0.4">
      <c r="X7456" s="2" t="s">
        <v>12968</v>
      </c>
      <c r="Y7456" s="2">
        <v>1953</v>
      </c>
      <c r="Z7456" s="2">
        <v>694.7</v>
      </c>
      <c r="AA7456" s="2">
        <v>36</v>
      </c>
      <c r="AB7456" s="2">
        <v>2</v>
      </c>
      <c r="AC7456" s="2">
        <v>624.1</v>
      </c>
      <c r="AE7456" s="2" t="s">
        <v>12957</v>
      </c>
      <c r="AF7456" s="2" t="s">
        <v>17397</v>
      </c>
      <c r="AG7456" s="2" t="s">
        <v>2998</v>
      </c>
      <c r="AH7456" s="2" t="s">
        <v>17086</v>
      </c>
    </row>
    <row r="7457" spans="24:34" x14ac:dyDescent="0.4">
      <c r="X7457" s="2" t="s">
        <v>12969</v>
      </c>
      <c r="Y7457" s="2">
        <v>1953</v>
      </c>
      <c r="Z7457" s="2">
        <v>688.5</v>
      </c>
      <c r="AA7457" s="2">
        <v>23</v>
      </c>
      <c r="AB7457" s="2">
        <v>2</v>
      </c>
      <c r="AC7457" s="2">
        <v>620.5</v>
      </c>
      <c r="AE7457" s="2" t="s">
        <v>12958</v>
      </c>
      <c r="AF7457" s="2" t="s">
        <v>17390</v>
      </c>
      <c r="AG7457" s="2" t="s">
        <v>2998</v>
      </c>
      <c r="AH7457" s="2" t="s">
        <v>17400</v>
      </c>
    </row>
    <row r="7458" spans="24:34" x14ac:dyDescent="0.4">
      <c r="X7458" s="2" t="s">
        <v>12970</v>
      </c>
      <c r="Y7458" s="2">
        <v>1939</v>
      </c>
      <c r="Z7458" s="2">
        <v>684.8</v>
      </c>
      <c r="AA7458" s="2">
        <v>31</v>
      </c>
      <c r="AB7458" s="2">
        <v>2</v>
      </c>
      <c r="AC7458" s="2">
        <v>684.8</v>
      </c>
      <c r="AE7458" s="2" t="s">
        <v>12959</v>
      </c>
      <c r="AF7458" s="2" t="s">
        <v>17397</v>
      </c>
      <c r="AG7458" s="2" t="s">
        <v>2998</v>
      </c>
      <c r="AH7458" s="2" t="s">
        <v>17400</v>
      </c>
    </row>
    <row r="7459" spans="24:34" x14ac:dyDescent="0.4">
      <c r="X7459" s="2" t="s">
        <v>2239</v>
      </c>
      <c r="Y7459" s="2">
        <v>1953</v>
      </c>
      <c r="Z7459" s="2">
        <v>996.1</v>
      </c>
      <c r="AA7459" s="2">
        <v>30</v>
      </c>
      <c r="AB7459" s="2">
        <v>2</v>
      </c>
      <c r="AC7459" s="2">
        <v>879.4</v>
      </c>
      <c r="AE7459" s="2" t="s">
        <v>12960</v>
      </c>
      <c r="AF7459" s="2" t="s">
        <v>17397</v>
      </c>
      <c r="AG7459" s="2" t="s">
        <v>2998</v>
      </c>
      <c r="AH7459" s="2" t="s">
        <v>17414</v>
      </c>
    </row>
    <row r="7460" spans="24:34" x14ac:dyDescent="0.4">
      <c r="X7460" s="2" t="s">
        <v>12971</v>
      </c>
      <c r="Y7460" s="2">
        <v>1962</v>
      </c>
      <c r="Z7460" s="2">
        <v>671.4</v>
      </c>
      <c r="AA7460" s="2">
        <v>21</v>
      </c>
      <c r="AB7460" s="2">
        <v>2</v>
      </c>
      <c r="AC7460" s="2">
        <v>625</v>
      </c>
      <c r="AE7460" s="2" t="s">
        <v>12962</v>
      </c>
      <c r="AF7460" s="2" t="s">
        <v>17397</v>
      </c>
      <c r="AG7460" s="2" t="s">
        <v>2998</v>
      </c>
      <c r="AH7460" s="2" t="s">
        <v>17392</v>
      </c>
    </row>
    <row r="7461" spans="24:34" x14ac:dyDescent="0.4">
      <c r="X7461" s="2" t="s">
        <v>12972</v>
      </c>
      <c r="Y7461" s="2">
        <v>1961</v>
      </c>
      <c r="Z7461" s="2">
        <v>692.2</v>
      </c>
      <c r="AA7461" s="2">
        <v>8</v>
      </c>
      <c r="AB7461" s="2">
        <v>2</v>
      </c>
      <c r="AC7461" s="2">
        <v>640.4</v>
      </c>
      <c r="AE7461" s="2" t="s">
        <v>12964</v>
      </c>
      <c r="AF7461" s="2" t="s">
        <v>17397</v>
      </c>
      <c r="AG7461" s="2" t="s">
        <v>2998</v>
      </c>
      <c r="AH7461" s="2" t="s">
        <v>17400</v>
      </c>
    </row>
    <row r="7462" spans="24:34" x14ac:dyDescent="0.4">
      <c r="X7462" s="2" t="s">
        <v>12973</v>
      </c>
      <c r="Y7462" s="2">
        <v>1965</v>
      </c>
      <c r="Z7462" s="2">
        <v>3151.2</v>
      </c>
      <c r="AA7462" s="2">
        <v>144</v>
      </c>
      <c r="AB7462" s="2">
        <v>5</v>
      </c>
      <c r="AC7462" s="2">
        <v>3151.2</v>
      </c>
      <c r="AE7462" s="2" t="s">
        <v>12965</v>
      </c>
      <c r="AF7462" s="2" t="s">
        <v>17397</v>
      </c>
      <c r="AG7462" s="2" t="s">
        <v>2998</v>
      </c>
      <c r="AH7462" s="2" t="s">
        <v>17086</v>
      </c>
    </row>
    <row r="7463" spans="24:34" x14ac:dyDescent="0.4">
      <c r="X7463" s="2" t="s">
        <v>12975</v>
      </c>
      <c r="Y7463" s="2">
        <v>2000</v>
      </c>
      <c r="Z7463" s="2">
        <v>1713.5</v>
      </c>
      <c r="AA7463" s="2">
        <v>53</v>
      </c>
      <c r="AB7463" s="2">
        <v>5</v>
      </c>
      <c r="AC7463" s="2">
        <v>1534.7</v>
      </c>
      <c r="AE7463" s="2" t="s">
        <v>12967</v>
      </c>
      <c r="AF7463" s="2" t="s">
        <v>17390</v>
      </c>
      <c r="AG7463" s="2" t="s">
        <v>2998</v>
      </c>
      <c r="AH7463" s="2" t="s">
        <v>17393</v>
      </c>
    </row>
    <row r="7464" spans="24:34" x14ac:dyDescent="0.4">
      <c r="X7464" s="2" t="s">
        <v>12976</v>
      </c>
      <c r="Y7464" s="2">
        <v>2005</v>
      </c>
      <c r="Z7464" s="2">
        <v>720.9</v>
      </c>
      <c r="AA7464" s="2">
        <v>16</v>
      </c>
      <c r="AB7464" s="2">
        <v>5</v>
      </c>
      <c r="AC7464" s="2">
        <v>720.9</v>
      </c>
      <c r="AE7464" s="2" t="s">
        <v>12968</v>
      </c>
      <c r="AF7464" s="2" t="s">
        <v>17390</v>
      </c>
      <c r="AG7464" s="2" t="s">
        <v>2998</v>
      </c>
      <c r="AH7464" s="2" t="s">
        <v>17088</v>
      </c>
    </row>
    <row r="7465" spans="24:34" x14ac:dyDescent="0.4">
      <c r="X7465" s="2" t="s">
        <v>12977</v>
      </c>
      <c r="Y7465" s="2">
        <v>1963</v>
      </c>
      <c r="Z7465" s="2">
        <v>672.6</v>
      </c>
      <c r="AA7465" s="2">
        <v>16</v>
      </c>
      <c r="AB7465" s="2">
        <v>2</v>
      </c>
      <c r="AC7465" s="2">
        <v>623.29999999999995</v>
      </c>
      <c r="AE7465" s="2" t="s">
        <v>12969</v>
      </c>
      <c r="AF7465" s="2" t="s">
        <v>17390</v>
      </c>
      <c r="AG7465" s="2" t="s">
        <v>2998</v>
      </c>
      <c r="AH7465" s="2" t="s">
        <v>17088</v>
      </c>
    </row>
    <row r="7466" spans="24:34" x14ac:dyDescent="0.4">
      <c r="X7466" s="2" t="s">
        <v>12978</v>
      </c>
      <c r="Y7466" s="2">
        <v>1984</v>
      </c>
      <c r="Z7466" s="2">
        <v>1901.6</v>
      </c>
      <c r="AA7466" s="2">
        <v>69</v>
      </c>
      <c r="AB7466" s="2">
        <v>4</v>
      </c>
      <c r="AC7466" s="2">
        <v>1757.9</v>
      </c>
      <c r="AE7466" s="2" t="s">
        <v>12970</v>
      </c>
      <c r="AF7466" s="2" t="s">
        <v>17390</v>
      </c>
      <c r="AG7466" s="2" t="s">
        <v>2998</v>
      </c>
      <c r="AH7466" s="2" t="s">
        <v>17088</v>
      </c>
    </row>
    <row r="7467" spans="24:34" x14ac:dyDescent="0.4">
      <c r="X7467" s="2" t="s">
        <v>12979</v>
      </c>
      <c r="Y7467" s="2">
        <v>1923</v>
      </c>
      <c r="Z7467" s="2">
        <v>974.7</v>
      </c>
      <c r="AA7467" s="2">
        <v>42</v>
      </c>
      <c r="AB7467" s="2">
        <v>3</v>
      </c>
      <c r="AC7467" s="2">
        <v>884.6</v>
      </c>
      <c r="AE7467" s="2" t="s">
        <v>2239</v>
      </c>
      <c r="AF7467" s="2" t="s">
        <v>17390</v>
      </c>
      <c r="AG7467" s="2" t="s">
        <v>2998</v>
      </c>
      <c r="AH7467" s="2" t="s">
        <v>17400</v>
      </c>
    </row>
    <row r="7468" spans="24:34" x14ac:dyDescent="0.4">
      <c r="X7468" s="2" t="s">
        <v>12980</v>
      </c>
      <c r="Y7468" s="2">
        <v>1964</v>
      </c>
      <c r="Z7468" s="2">
        <v>545</v>
      </c>
      <c r="AA7468" s="2">
        <v>42</v>
      </c>
      <c r="AB7468" s="2">
        <v>2</v>
      </c>
      <c r="AC7468" s="2">
        <v>545</v>
      </c>
      <c r="AE7468" s="2" t="s">
        <v>12971</v>
      </c>
      <c r="AF7468" s="2" t="s">
        <v>17390</v>
      </c>
      <c r="AG7468" s="2" t="s">
        <v>2998</v>
      </c>
      <c r="AH7468" s="2" t="s">
        <v>17088</v>
      </c>
    </row>
    <row r="7469" spans="24:34" x14ac:dyDescent="0.4">
      <c r="X7469" s="2" t="s">
        <v>2240</v>
      </c>
      <c r="Y7469" s="2">
        <v>1980</v>
      </c>
      <c r="Z7469" s="2">
        <v>1567.3</v>
      </c>
      <c r="AA7469" s="2">
        <v>59</v>
      </c>
      <c r="AB7469" s="2">
        <v>3</v>
      </c>
      <c r="AC7469" s="2">
        <v>1400.4</v>
      </c>
      <c r="AE7469" s="2" t="s">
        <v>12972</v>
      </c>
      <c r="AF7469" s="2" t="s">
        <v>17390</v>
      </c>
      <c r="AG7469" s="2" t="s">
        <v>2998</v>
      </c>
      <c r="AH7469" s="2" t="s">
        <v>17088</v>
      </c>
    </row>
    <row r="7470" spans="24:34" x14ac:dyDescent="0.4">
      <c r="X7470" s="2" t="s">
        <v>12981</v>
      </c>
      <c r="Y7470" s="2">
        <v>1964</v>
      </c>
      <c r="Z7470" s="2">
        <v>549</v>
      </c>
      <c r="AA7470" s="2">
        <v>42</v>
      </c>
      <c r="AB7470" s="2">
        <v>2</v>
      </c>
      <c r="AC7470" s="2">
        <v>549</v>
      </c>
      <c r="AE7470" s="2" t="s">
        <v>12973</v>
      </c>
      <c r="AF7470" s="2" t="s">
        <v>17390</v>
      </c>
      <c r="AG7470" s="2" t="s">
        <v>2998</v>
      </c>
      <c r="AH7470" s="2" t="s">
        <v>17393</v>
      </c>
    </row>
    <row r="7471" spans="24:34" x14ac:dyDescent="0.4">
      <c r="X7471" s="2" t="s">
        <v>12982</v>
      </c>
      <c r="Y7471" s="2">
        <v>1964</v>
      </c>
      <c r="Z7471" s="2">
        <v>313</v>
      </c>
      <c r="AA7471" s="2">
        <v>23</v>
      </c>
      <c r="AB7471" s="2">
        <v>2</v>
      </c>
      <c r="AC7471" s="2">
        <v>313</v>
      </c>
      <c r="AE7471" s="2" t="s">
        <v>12975</v>
      </c>
      <c r="AF7471" s="2" t="s">
        <v>17397</v>
      </c>
      <c r="AG7471" s="2" t="s">
        <v>2998</v>
      </c>
      <c r="AH7471" s="2" t="s">
        <v>17088</v>
      </c>
    </row>
    <row r="7472" spans="24:34" x14ac:dyDescent="0.4">
      <c r="X7472" s="2" t="s">
        <v>12983</v>
      </c>
      <c r="Y7472" s="2">
        <v>1966</v>
      </c>
      <c r="Z7472" s="2">
        <v>3074.9</v>
      </c>
      <c r="AA7472" s="2">
        <v>83</v>
      </c>
      <c r="AB7472" s="2">
        <v>5</v>
      </c>
      <c r="AC7472" s="2">
        <v>2507.8000000000002</v>
      </c>
      <c r="AE7472" s="2" t="s">
        <v>12976</v>
      </c>
      <c r="AF7472" s="2" t="s">
        <v>17390</v>
      </c>
      <c r="AG7472" s="2" t="s">
        <v>2998</v>
      </c>
      <c r="AH7472" s="2" t="s">
        <v>17086</v>
      </c>
    </row>
    <row r="7473" spans="24:34" x14ac:dyDescent="0.4">
      <c r="X7473" s="2" t="s">
        <v>12984</v>
      </c>
      <c r="Y7473" s="2">
        <v>1956</v>
      </c>
      <c r="Z7473" s="2">
        <v>1175.8</v>
      </c>
      <c r="AA7473" s="2">
        <v>25</v>
      </c>
      <c r="AB7473" s="2">
        <v>3</v>
      </c>
      <c r="AC7473" s="2">
        <v>1093.2</v>
      </c>
      <c r="AE7473" s="2" t="s">
        <v>12977</v>
      </c>
      <c r="AF7473" s="2" t="s">
        <v>17390</v>
      </c>
      <c r="AG7473" s="2" t="s">
        <v>2998</v>
      </c>
      <c r="AH7473" s="2" t="s">
        <v>17088</v>
      </c>
    </row>
    <row r="7474" spans="24:34" x14ac:dyDescent="0.4">
      <c r="X7474" s="2" t="s">
        <v>12985</v>
      </c>
      <c r="Y7474" s="2">
        <v>1961</v>
      </c>
      <c r="Z7474" s="2">
        <v>1018.1</v>
      </c>
      <c r="AA7474" s="2">
        <v>42</v>
      </c>
      <c r="AB7474" s="2">
        <v>3</v>
      </c>
      <c r="AC7474" s="2">
        <v>947.9</v>
      </c>
      <c r="AE7474" s="2" t="s">
        <v>12978</v>
      </c>
      <c r="AF7474" s="2" t="s">
        <v>17390</v>
      </c>
      <c r="AG7474" s="2" t="s">
        <v>2998</v>
      </c>
      <c r="AH7474" s="2" t="s">
        <v>17088</v>
      </c>
    </row>
    <row r="7475" spans="24:34" x14ac:dyDescent="0.4">
      <c r="X7475" s="2" t="s">
        <v>12986</v>
      </c>
      <c r="Y7475" s="2">
        <v>1985</v>
      </c>
      <c r="Z7475" s="2">
        <v>988.7</v>
      </c>
      <c r="AA7475" s="2">
        <v>61</v>
      </c>
      <c r="AB7475" s="2">
        <v>2</v>
      </c>
      <c r="AC7475" s="2">
        <v>899.4</v>
      </c>
      <c r="AE7475" s="2" t="s">
        <v>12979</v>
      </c>
      <c r="AF7475" s="2" t="s">
        <v>17390</v>
      </c>
      <c r="AG7475" s="2" t="s">
        <v>2998</v>
      </c>
      <c r="AH7475" s="2" t="s">
        <v>17088</v>
      </c>
    </row>
    <row r="7476" spans="24:34" x14ac:dyDescent="0.4">
      <c r="X7476" s="2" t="s">
        <v>12987</v>
      </c>
      <c r="Y7476" s="2">
        <v>1955</v>
      </c>
      <c r="Z7476" s="2">
        <v>1021</v>
      </c>
      <c r="AA7476" s="2">
        <v>25</v>
      </c>
      <c r="AB7476" s="2">
        <v>2</v>
      </c>
      <c r="AC7476" s="2">
        <v>910.5</v>
      </c>
      <c r="AE7476" s="2" t="s">
        <v>12980</v>
      </c>
      <c r="AF7476" s="2" t="s">
        <v>17390</v>
      </c>
      <c r="AG7476" s="2" t="s">
        <v>2998</v>
      </c>
      <c r="AH7476" s="2" t="s">
        <v>17088</v>
      </c>
    </row>
    <row r="7477" spans="24:34" x14ac:dyDescent="0.4">
      <c r="X7477" s="2" t="s">
        <v>2241</v>
      </c>
      <c r="Y7477" s="2">
        <v>1954</v>
      </c>
      <c r="Z7477" s="2">
        <v>1212.7</v>
      </c>
      <c r="AA7477" s="2">
        <v>33</v>
      </c>
      <c r="AB7477" s="2">
        <v>2</v>
      </c>
      <c r="AC7477" s="2">
        <v>1099.5999999999999</v>
      </c>
      <c r="AE7477" s="2" t="s">
        <v>2240</v>
      </c>
      <c r="AF7477" s="2" t="s">
        <v>17390</v>
      </c>
      <c r="AG7477" s="2" t="s">
        <v>2998</v>
      </c>
      <c r="AH7477" s="2" t="s">
        <v>17400</v>
      </c>
    </row>
    <row r="7478" spans="24:34" x14ac:dyDescent="0.4">
      <c r="X7478" s="2" t="s">
        <v>12989</v>
      </c>
      <c r="Y7478" s="2">
        <v>1987</v>
      </c>
      <c r="Z7478" s="2">
        <v>9271.2000000000007</v>
      </c>
      <c r="AA7478" s="2">
        <v>228</v>
      </c>
      <c r="AB7478" s="2">
        <v>9</v>
      </c>
      <c r="AC7478" s="2">
        <v>7237.1</v>
      </c>
      <c r="AE7478" s="2" t="s">
        <v>12981</v>
      </c>
      <c r="AF7478" s="2" t="s">
        <v>17390</v>
      </c>
      <c r="AG7478" s="2" t="s">
        <v>2998</v>
      </c>
      <c r="AH7478" s="2" t="s">
        <v>17088</v>
      </c>
    </row>
    <row r="7479" spans="24:34" x14ac:dyDescent="0.4">
      <c r="X7479" s="2" t="s">
        <v>12990</v>
      </c>
      <c r="Y7479" s="2">
        <v>1983</v>
      </c>
      <c r="Z7479" s="2">
        <v>8868.5</v>
      </c>
      <c r="AA7479" s="2">
        <v>309</v>
      </c>
      <c r="AB7479" s="2">
        <v>9</v>
      </c>
      <c r="AC7479" s="2">
        <v>7207.4</v>
      </c>
      <c r="AE7479" s="2" t="s">
        <v>12982</v>
      </c>
      <c r="AF7479" s="2" t="s">
        <v>17390</v>
      </c>
      <c r="AG7479" s="2" t="s">
        <v>2998</v>
      </c>
      <c r="AH7479" s="2" t="s">
        <v>17088</v>
      </c>
    </row>
    <row r="7480" spans="24:34" x14ac:dyDescent="0.4">
      <c r="X7480" s="2" t="s">
        <v>12992</v>
      </c>
      <c r="Y7480" s="2">
        <v>1983</v>
      </c>
      <c r="Z7480" s="2">
        <v>7158</v>
      </c>
      <c r="AA7480" s="2">
        <v>374</v>
      </c>
      <c r="AB7480" s="2">
        <v>9</v>
      </c>
      <c r="AC7480" s="2">
        <v>7157.6</v>
      </c>
      <c r="AE7480" s="2" t="s">
        <v>12983</v>
      </c>
      <c r="AF7480" s="2" t="s">
        <v>17390</v>
      </c>
      <c r="AG7480" s="2" t="s">
        <v>2998</v>
      </c>
      <c r="AH7480" s="2" t="s">
        <v>17400</v>
      </c>
    </row>
    <row r="7481" spans="24:34" x14ac:dyDescent="0.4">
      <c r="X7481" s="2" t="s">
        <v>12993</v>
      </c>
      <c r="Y7481" s="2">
        <v>1985</v>
      </c>
      <c r="Z7481" s="2">
        <v>7866.2</v>
      </c>
      <c r="AA7481" s="2">
        <v>236</v>
      </c>
      <c r="AB7481" s="2">
        <v>9</v>
      </c>
      <c r="AC7481" s="2">
        <v>6938.8</v>
      </c>
      <c r="AE7481" s="2" t="s">
        <v>12984</v>
      </c>
      <c r="AF7481" s="2" t="s">
        <v>17390</v>
      </c>
      <c r="AG7481" s="2" t="s">
        <v>2998</v>
      </c>
      <c r="AH7481" s="2" t="s">
        <v>17088</v>
      </c>
    </row>
    <row r="7482" spans="24:34" x14ac:dyDescent="0.4">
      <c r="X7482" s="2" t="s">
        <v>12994</v>
      </c>
      <c r="Y7482" s="2">
        <v>1977</v>
      </c>
      <c r="Z7482" s="2">
        <v>8077.3</v>
      </c>
      <c r="AA7482" s="2">
        <v>240</v>
      </c>
      <c r="AB7482" s="2">
        <v>5</v>
      </c>
      <c r="AC7482" s="2">
        <v>6132.2</v>
      </c>
      <c r="AE7482" s="2" t="s">
        <v>12985</v>
      </c>
      <c r="AF7482" s="2" t="s">
        <v>17390</v>
      </c>
      <c r="AG7482" s="2" t="s">
        <v>2998</v>
      </c>
      <c r="AH7482" s="2" t="s">
        <v>17088</v>
      </c>
    </row>
    <row r="7483" spans="24:34" x14ac:dyDescent="0.4">
      <c r="X7483" s="2" t="s">
        <v>12995</v>
      </c>
      <c r="Y7483" s="2">
        <v>2011</v>
      </c>
      <c r="Z7483" s="2">
        <v>3429.8</v>
      </c>
      <c r="AA7483" s="2">
        <v>19</v>
      </c>
      <c r="AB7483" s="2">
        <v>7</v>
      </c>
      <c r="AC7483" s="2">
        <v>2374.2999999999997</v>
      </c>
      <c r="AE7483" s="2" t="s">
        <v>12986</v>
      </c>
      <c r="AF7483" s="2" t="s">
        <v>17390</v>
      </c>
      <c r="AG7483" s="2" t="s">
        <v>2998</v>
      </c>
      <c r="AH7483" s="2" t="s">
        <v>17400</v>
      </c>
    </row>
    <row r="7484" spans="24:34" x14ac:dyDescent="0.4">
      <c r="X7484" s="2" t="s">
        <v>12996</v>
      </c>
      <c r="Y7484" s="2">
        <v>2013</v>
      </c>
      <c r="Z7484" s="2">
        <v>2961.5</v>
      </c>
      <c r="AA7484" s="2">
        <v>78</v>
      </c>
      <c r="AB7484" s="2">
        <v>5</v>
      </c>
      <c r="AC7484" s="2">
        <v>2706.8</v>
      </c>
      <c r="AE7484" s="2" t="s">
        <v>12987</v>
      </c>
      <c r="AF7484" s="2" t="s">
        <v>17390</v>
      </c>
      <c r="AG7484" s="2" t="s">
        <v>2998</v>
      </c>
      <c r="AH7484" s="2" t="s">
        <v>17400</v>
      </c>
    </row>
    <row r="7485" spans="24:34" x14ac:dyDescent="0.4">
      <c r="X7485" s="2" t="s">
        <v>12997</v>
      </c>
      <c r="Y7485" s="2">
        <v>2008</v>
      </c>
      <c r="Z7485" s="2">
        <v>5031.3</v>
      </c>
      <c r="AA7485" s="2">
        <v>60</v>
      </c>
      <c r="AB7485" s="2">
        <v>10</v>
      </c>
      <c r="AC7485" s="2">
        <v>2890.8</v>
      </c>
      <c r="AE7485" s="2" t="s">
        <v>2241</v>
      </c>
      <c r="AF7485" s="2" t="s">
        <v>17390</v>
      </c>
      <c r="AG7485" s="2" t="s">
        <v>2998</v>
      </c>
      <c r="AH7485" s="2" t="s">
        <v>17400</v>
      </c>
    </row>
    <row r="7486" spans="24:34" x14ac:dyDescent="0.4">
      <c r="X7486" s="2" t="s">
        <v>12998</v>
      </c>
      <c r="Y7486" s="2">
        <v>2008</v>
      </c>
      <c r="Z7486" s="2">
        <v>8169.9</v>
      </c>
      <c r="AA7486" s="2">
        <v>181</v>
      </c>
      <c r="AB7486" s="2">
        <v>6</v>
      </c>
      <c r="AC7486" s="2">
        <v>5772.1</v>
      </c>
      <c r="AE7486" s="2" t="s">
        <v>12989</v>
      </c>
      <c r="AF7486" s="2" t="s">
        <v>17390</v>
      </c>
      <c r="AG7486" s="2" t="s">
        <v>2998</v>
      </c>
      <c r="AH7486" s="2" t="s">
        <v>17400</v>
      </c>
    </row>
    <row r="7487" spans="24:34" x14ac:dyDescent="0.4">
      <c r="X7487" s="2" t="s">
        <v>12999</v>
      </c>
      <c r="Y7487" s="2">
        <v>2005</v>
      </c>
      <c r="Z7487" s="2">
        <v>2256.6</v>
      </c>
      <c r="AA7487" s="2">
        <v>42</v>
      </c>
      <c r="AB7487" s="2">
        <v>5</v>
      </c>
      <c r="AC7487" s="2">
        <v>1973</v>
      </c>
      <c r="AE7487" s="2" t="s">
        <v>12990</v>
      </c>
      <c r="AF7487" s="2" t="s">
        <v>17397</v>
      </c>
      <c r="AG7487" s="2" t="s">
        <v>2998</v>
      </c>
      <c r="AH7487" s="2" t="s">
        <v>17393</v>
      </c>
    </row>
    <row r="7488" spans="24:34" x14ac:dyDescent="0.4">
      <c r="X7488" s="2" t="s">
        <v>13000</v>
      </c>
      <c r="Y7488" s="2">
        <v>1994</v>
      </c>
      <c r="Z7488" s="2">
        <v>1737.2</v>
      </c>
      <c r="AA7488" s="2">
        <v>60</v>
      </c>
      <c r="AB7488" s="2">
        <v>5</v>
      </c>
      <c r="AC7488" s="2">
        <v>1554.1</v>
      </c>
      <c r="AE7488" s="2" t="s">
        <v>12992</v>
      </c>
      <c r="AF7488" s="2" t="s">
        <v>17397</v>
      </c>
      <c r="AG7488" s="2" t="s">
        <v>2998</v>
      </c>
      <c r="AH7488" s="2" t="s">
        <v>17393</v>
      </c>
    </row>
    <row r="7489" spans="24:34" x14ac:dyDescent="0.4">
      <c r="X7489" s="2" t="s">
        <v>13001</v>
      </c>
      <c r="Y7489" s="2">
        <v>1952</v>
      </c>
      <c r="Z7489" s="2">
        <v>383.9</v>
      </c>
      <c r="AA7489" s="2">
        <v>23</v>
      </c>
      <c r="AB7489" s="2">
        <v>2</v>
      </c>
      <c r="AC7489" s="2">
        <v>383.9</v>
      </c>
      <c r="AE7489" s="2" t="s">
        <v>12993</v>
      </c>
      <c r="AF7489" s="2" t="s">
        <v>17390</v>
      </c>
      <c r="AG7489" s="2" t="s">
        <v>2998</v>
      </c>
      <c r="AH7489" s="2" t="s">
        <v>17400</v>
      </c>
    </row>
    <row r="7490" spans="24:34" x14ac:dyDescent="0.4">
      <c r="X7490" s="2" t="s">
        <v>13002</v>
      </c>
      <c r="Y7490" s="2">
        <v>1953</v>
      </c>
      <c r="Z7490" s="2">
        <v>422.4</v>
      </c>
      <c r="AA7490" s="2">
        <v>23</v>
      </c>
      <c r="AB7490" s="2">
        <v>2</v>
      </c>
      <c r="AC7490" s="2">
        <v>373.3</v>
      </c>
      <c r="AE7490" s="2" t="s">
        <v>12994</v>
      </c>
      <c r="AF7490" s="2" t="s">
        <v>17397</v>
      </c>
      <c r="AG7490" s="2" t="s">
        <v>2998</v>
      </c>
      <c r="AH7490" s="2" t="s">
        <v>17392</v>
      </c>
    </row>
    <row r="7491" spans="24:34" x14ac:dyDescent="0.4">
      <c r="X7491" s="2" t="s">
        <v>13004</v>
      </c>
      <c r="Y7491" s="2">
        <v>1952</v>
      </c>
      <c r="Z7491" s="2">
        <v>427.9</v>
      </c>
      <c r="AA7491" s="2">
        <v>18</v>
      </c>
      <c r="AB7491" s="2">
        <v>2</v>
      </c>
      <c r="AC7491" s="2">
        <v>384</v>
      </c>
      <c r="AE7491" s="2" t="s">
        <v>12995</v>
      </c>
      <c r="AF7491" s="2" t="s">
        <v>17390</v>
      </c>
      <c r="AG7491" s="2" t="s">
        <v>2998</v>
      </c>
      <c r="AH7491" s="2" t="s">
        <v>17086</v>
      </c>
    </row>
    <row r="7492" spans="24:34" x14ac:dyDescent="0.4">
      <c r="X7492" s="2" t="s">
        <v>13005</v>
      </c>
      <c r="Y7492" s="2">
        <v>1964</v>
      </c>
      <c r="Z7492" s="2">
        <v>2491</v>
      </c>
      <c r="AA7492" s="2">
        <v>120</v>
      </c>
      <c r="AB7492" s="2">
        <v>4</v>
      </c>
      <c r="AC7492" s="2">
        <v>2490.3000000000002</v>
      </c>
      <c r="AE7492" s="2" t="s">
        <v>12996</v>
      </c>
      <c r="AF7492" s="2" t="s">
        <v>17390</v>
      </c>
      <c r="AG7492" s="2" t="s">
        <v>2998</v>
      </c>
      <c r="AH7492" s="2" t="s">
        <v>17400</v>
      </c>
    </row>
    <row r="7493" spans="24:34" x14ac:dyDescent="0.4">
      <c r="X7493" s="2" t="s">
        <v>13006</v>
      </c>
      <c r="Y7493" s="2">
        <v>1953</v>
      </c>
      <c r="Z7493" s="2">
        <v>416.1</v>
      </c>
      <c r="AA7493" s="2">
        <v>9</v>
      </c>
      <c r="AB7493" s="2">
        <v>2</v>
      </c>
      <c r="AC7493" s="2">
        <v>372.3</v>
      </c>
      <c r="AE7493" s="2" t="s">
        <v>12997</v>
      </c>
      <c r="AF7493" s="2" t="s">
        <v>17390</v>
      </c>
      <c r="AG7493" s="2" t="s">
        <v>2998</v>
      </c>
      <c r="AH7493" s="2" t="s">
        <v>17086</v>
      </c>
    </row>
    <row r="7494" spans="24:34" x14ac:dyDescent="0.4">
      <c r="X7494" s="2" t="s">
        <v>13007</v>
      </c>
      <c r="Y7494" s="2">
        <v>1951</v>
      </c>
      <c r="Z7494" s="2">
        <v>580.9</v>
      </c>
      <c r="AA7494" s="2">
        <v>17</v>
      </c>
      <c r="AB7494" s="2">
        <v>2</v>
      </c>
      <c r="AC7494" s="2">
        <v>559.20000000000005</v>
      </c>
      <c r="AE7494" s="2" t="s">
        <v>12998</v>
      </c>
      <c r="AF7494" s="2" t="s">
        <v>17390</v>
      </c>
      <c r="AG7494" s="2" t="s">
        <v>2998</v>
      </c>
      <c r="AH7494" s="2" t="s">
        <v>17398</v>
      </c>
    </row>
    <row r="7495" spans="24:34" x14ac:dyDescent="0.4">
      <c r="X7495" s="2" t="s">
        <v>13009</v>
      </c>
      <c r="Y7495" s="2">
        <v>1964</v>
      </c>
      <c r="Z7495" s="2">
        <v>2841.8</v>
      </c>
      <c r="AA7495" s="2">
        <v>94</v>
      </c>
      <c r="AB7495" s="2">
        <v>4</v>
      </c>
      <c r="AC7495" s="2">
        <v>2841.8</v>
      </c>
      <c r="AE7495" s="2" t="s">
        <v>12999</v>
      </c>
      <c r="AF7495" s="2" t="s">
        <v>17390</v>
      </c>
      <c r="AG7495" s="2" t="s">
        <v>2998</v>
      </c>
      <c r="AH7495" s="2" t="s">
        <v>17086</v>
      </c>
    </row>
    <row r="7496" spans="24:34" x14ac:dyDescent="0.4">
      <c r="X7496" s="2" t="s">
        <v>13011</v>
      </c>
      <c r="Y7496" s="2">
        <v>1963</v>
      </c>
      <c r="Z7496" s="2">
        <v>2772</v>
      </c>
      <c r="AA7496" s="2">
        <v>160</v>
      </c>
      <c r="AB7496" s="2">
        <v>4</v>
      </c>
      <c r="AC7496" s="2">
        <v>2772</v>
      </c>
      <c r="AE7496" s="2" t="s">
        <v>13000</v>
      </c>
      <c r="AF7496" s="2" t="s">
        <v>17397</v>
      </c>
      <c r="AG7496" s="2" t="s">
        <v>2998</v>
      </c>
      <c r="AH7496" s="2" t="s">
        <v>17088</v>
      </c>
    </row>
    <row r="7497" spans="24:34" x14ac:dyDescent="0.4">
      <c r="X7497" s="2" t="s">
        <v>2242</v>
      </c>
      <c r="Y7497" s="2">
        <v>1984</v>
      </c>
      <c r="Z7497" s="2">
        <v>983</v>
      </c>
      <c r="AA7497" s="2">
        <v>40</v>
      </c>
      <c r="AB7497" s="2">
        <v>2</v>
      </c>
      <c r="AC7497" s="2">
        <v>955.8</v>
      </c>
      <c r="AE7497" s="2" t="s">
        <v>13001</v>
      </c>
      <c r="AF7497" s="2" t="s">
        <v>17390</v>
      </c>
      <c r="AG7497" s="2" t="s">
        <v>2998</v>
      </c>
      <c r="AH7497" s="2" t="s">
        <v>17088</v>
      </c>
    </row>
    <row r="7498" spans="24:34" x14ac:dyDescent="0.4">
      <c r="X7498" s="2" t="s">
        <v>13013</v>
      </c>
      <c r="Y7498" s="2">
        <v>1915</v>
      </c>
      <c r="Z7498" s="2">
        <v>4883.3999999999996</v>
      </c>
      <c r="AA7498" s="2">
        <v>328</v>
      </c>
      <c r="AB7498" s="2">
        <v>4</v>
      </c>
      <c r="AC7498" s="2">
        <v>4883.3999999999996</v>
      </c>
      <c r="AE7498" s="2" t="s">
        <v>13002</v>
      </c>
      <c r="AF7498" s="2" t="s">
        <v>17390</v>
      </c>
      <c r="AG7498" s="2" t="s">
        <v>2998</v>
      </c>
      <c r="AH7498" s="2" t="s">
        <v>17088</v>
      </c>
    </row>
    <row r="7499" spans="24:34" x14ac:dyDescent="0.4">
      <c r="X7499" s="2" t="s">
        <v>13014</v>
      </c>
      <c r="Y7499" s="2">
        <v>2014</v>
      </c>
      <c r="Z7499" s="2">
        <v>2798.9</v>
      </c>
      <c r="AA7499" s="2">
        <v>37</v>
      </c>
      <c r="AB7499" s="2">
        <v>5</v>
      </c>
      <c r="AC7499" s="2">
        <v>1878.9</v>
      </c>
      <c r="AE7499" s="2" t="s">
        <v>13004</v>
      </c>
      <c r="AF7499" s="2" t="s">
        <v>17390</v>
      </c>
      <c r="AG7499" s="2" t="s">
        <v>2998</v>
      </c>
      <c r="AH7499" s="2" t="s">
        <v>17088</v>
      </c>
    </row>
    <row r="7500" spans="24:34" x14ac:dyDescent="0.4">
      <c r="X7500" s="2" t="s">
        <v>2243</v>
      </c>
      <c r="Y7500" s="2">
        <v>1931</v>
      </c>
      <c r="Z7500" s="2">
        <v>445.6</v>
      </c>
      <c r="AA7500" s="2">
        <v>19</v>
      </c>
      <c r="AB7500" s="2">
        <v>3</v>
      </c>
      <c r="AC7500" s="2">
        <v>445.6</v>
      </c>
      <c r="AE7500" s="2" t="s">
        <v>13005</v>
      </c>
      <c r="AF7500" s="2" t="s">
        <v>17390</v>
      </c>
      <c r="AG7500" s="2" t="s">
        <v>2998</v>
      </c>
      <c r="AH7500" s="2" t="s">
        <v>17393</v>
      </c>
    </row>
    <row r="7501" spans="24:34" x14ac:dyDescent="0.4">
      <c r="X7501" s="2" t="s">
        <v>2244</v>
      </c>
      <c r="Y7501" s="2">
        <v>2003</v>
      </c>
      <c r="Z7501" s="2">
        <v>1708</v>
      </c>
      <c r="AA7501" s="2">
        <v>62</v>
      </c>
      <c r="AB7501" s="2">
        <v>5</v>
      </c>
      <c r="AC7501" s="2">
        <v>1526.9</v>
      </c>
      <c r="AE7501" s="2" t="s">
        <v>13006</v>
      </c>
      <c r="AF7501" s="2" t="s">
        <v>17390</v>
      </c>
      <c r="AG7501" s="2" t="s">
        <v>2998</v>
      </c>
      <c r="AH7501" s="2" t="s">
        <v>17088</v>
      </c>
    </row>
    <row r="7502" spans="24:34" x14ac:dyDescent="0.4">
      <c r="X7502" s="2" t="s">
        <v>13015</v>
      </c>
      <c r="Y7502" s="2">
        <v>2003</v>
      </c>
      <c r="Z7502" s="2">
        <v>2725.2</v>
      </c>
      <c r="AA7502" s="2">
        <v>61</v>
      </c>
      <c r="AB7502" s="2">
        <v>5</v>
      </c>
      <c r="AC7502" s="2">
        <v>1517.2</v>
      </c>
      <c r="AE7502" s="2" t="s">
        <v>13007</v>
      </c>
      <c r="AF7502" s="2" t="s">
        <v>17390</v>
      </c>
      <c r="AG7502" s="2" t="s">
        <v>2998</v>
      </c>
      <c r="AH7502" s="2" t="s">
        <v>17086</v>
      </c>
    </row>
    <row r="7503" spans="24:34" x14ac:dyDescent="0.4">
      <c r="X7503" s="2" t="s">
        <v>13016</v>
      </c>
      <c r="Y7503" s="2">
        <v>2002</v>
      </c>
      <c r="Z7503" s="2">
        <v>1729.3</v>
      </c>
      <c r="AA7503" s="2">
        <v>66</v>
      </c>
      <c r="AB7503" s="2">
        <v>5</v>
      </c>
      <c r="AC7503" s="2">
        <v>1538.7</v>
      </c>
      <c r="AE7503" s="2" t="s">
        <v>13009</v>
      </c>
      <c r="AF7503" s="2" t="s">
        <v>17390</v>
      </c>
      <c r="AG7503" s="2" t="s">
        <v>2998</v>
      </c>
      <c r="AH7503" s="2" t="s">
        <v>17393</v>
      </c>
    </row>
    <row r="7504" spans="24:34" x14ac:dyDescent="0.4">
      <c r="X7504" s="2" t="s">
        <v>13017</v>
      </c>
      <c r="Y7504" s="2">
        <v>1995</v>
      </c>
      <c r="Z7504" s="2">
        <v>4231.7</v>
      </c>
      <c r="AA7504" s="2">
        <v>182</v>
      </c>
      <c r="AB7504" s="2">
        <v>5</v>
      </c>
      <c r="AC7504" s="2">
        <v>2436.8000000000002</v>
      </c>
      <c r="AE7504" s="2" t="s">
        <v>13011</v>
      </c>
      <c r="AF7504" s="2" t="s">
        <v>17390</v>
      </c>
      <c r="AG7504" s="2" t="s">
        <v>2998</v>
      </c>
      <c r="AH7504" s="2" t="s">
        <v>17393</v>
      </c>
    </row>
    <row r="7505" spans="24:34" x14ac:dyDescent="0.4">
      <c r="X7505" s="2" t="s">
        <v>13018</v>
      </c>
      <c r="Y7505" s="2">
        <v>1992</v>
      </c>
      <c r="Z7505" s="2">
        <v>4389.1000000000004</v>
      </c>
      <c r="AA7505" s="2">
        <v>148</v>
      </c>
      <c r="AB7505" s="2">
        <v>5</v>
      </c>
      <c r="AC7505" s="2">
        <v>2496.8000000000002</v>
      </c>
      <c r="AE7505" s="2" t="s">
        <v>2242</v>
      </c>
      <c r="AF7505" s="2" t="s">
        <v>17390</v>
      </c>
      <c r="AG7505" s="2" t="s">
        <v>2998</v>
      </c>
      <c r="AH7505" s="2" t="s">
        <v>17086</v>
      </c>
    </row>
    <row r="7506" spans="24:34" x14ac:dyDescent="0.4">
      <c r="X7506" s="2" t="s">
        <v>13019</v>
      </c>
      <c r="Y7506" s="2">
        <v>1985</v>
      </c>
      <c r="Z7506" s="2">
        <v>3967.1</v>
      </c>
      <c r="AA7506" s="2">
        <v>153</v>
      </c>
      <c r="AB7506" s="2">
        <v>5</v>
      </c>
      <c r="AC7506" s="2">
        <v>2846.3</v>
      </c>
      <c r="AE7506" s="2" t="s">
        <v>13013</v>
      </c>
      <c r="AF7506" s="2" t="s">
        <v>17390</v>
      </c>
      <c r="AG7506" s="2" t="s">
        <v>2998</v>
      </c>
      <c r="AH7506" s="2" t="s">
        <v>17088</v>
      </c>
    </row>
    <row r="7507" spans="24:34" x14ac:dyDescent="0.4">
      <c r="X7507" s="2" t="s">
        <v>13021</v>
      </c>
      <c r="Y7507" s="2">
        <v>1914</v>
      </c>
      <c r="Z7507" s="2">
        <v>2154.1</v>
      </c>
      <c r="AA7507" s="2">
        <v>18</v>
      </c>
      <c r="AB7507" s="2">
        <v>4</v>
      </c>
      <c r="AC7507" s="2">
        <v>2153.6</v>
      </c>
      <c r="AE7507" s="2" t="s">
        <v>13014</v>
      </c>
      <c r="AF7507" s="2" t="s">
        <v>17390</v>
      </c>
      <c r="AG7507" s="2" t="s">
        <v>2998</v>
      </c>
      <c r="AH7507" s="2" t="s">
        <v>17088</v>
      </c>
    </row>
    <row r="7508" spans="24:34" x14ac:dyDescent="0.4">
      <c r="X7508" s="2" t="s">
        <v>13022</v>
      </c>
      <c r="Y7508" s="2">
        <v>1930</v>
      </c>
      <c r="Z7508" s="2">
        <v>941.04</v>
      </c>
      <c r="AA7508" s="2">
        <v>44</v>
      </c>
      <c r="AB7508" s="2">
        <v>4</v>
      </c>
      <c r="AC7508" s="2">
        <v>853</v>
      </c>
      <c r="AE7508" s="2" t="s">
        <v>2243</v>
      </c>
      <c r="AF7508" s="2" t="s">
        <v>17390</v>
      </c>
      <c r="AG7508" s="2" t="s">
        <v>2998</v>
      </c>
      <c r="AH7508" s="2" t="s">
        <v>17086</v>
      </c>
    </row>
    <row r="7509" spans="24:34" x14ac:dyDescent="0.4">
      <c r="X7509" s="2" t="s">
        <v>353</v>
      </c>
      <c r="Y7509" s="2">
        <v>1949</v>
      </c>
      <c r="Z7509" s="2">
        <v>275.7</v>
      </c>
      <c r="AA7509" s="2">
        <v>10</v>
      </c>
      <c r="AB7509" s="2">
        <v>2</v>
      </c>
      <c r="AC7509" s="2">
        <v>253.1</v>
      </c>
      <c r="AE7509" s="2" t="s">
        <v>2244</v>
      </c>
      <c r="AF7509" s="2" t="s">
        <v>17397</v>
      </c>
      <c r="AG7509" s="2" t="s">
        <v>2998</v>
      </c>
      <c r="AH7509" s="2" t="s">
        <v>17088</v>
      </c>
    </row>
    <row r="7510" spans="24:34" x14ac:dyDescent="0.4">
      <c r="X7510" s="2" t="s">
        <v>354</v>
      </c>
      <c r="Y7510" s="2">
        <v>1949</v>
      </c>
      <c r="Z7510" s="2">
        <v>298.89999999999998</v>
      </c>
      <c r="AA7510" s="2">
        <v>17</v>
      </c>
      <c r="AB7510" s="2">
        <v>2</v>
      </c>
      <c r="AC7510" s="2">
        <v>263.89999999999998</v>
      </c>
      <c r="AE7510" s="2" t="s">
        <v>13015</v>
      </c>
      <c r="AF7510" s="2" t="s">
        <v>17397</v>
      </c>
      <c r="AG7510" s="2" t="s">
        <v>2998</v>
      </c>
      <c r="AH7510" s="2" t="s">
        <v>17088</v>
      </c>
    </row>
    <row r="7511" spans="24:34" x14ac:dyDescent="0.4">
      <c r="X7511" s="2" t="s">
        <v>13024</v>
      </c>
      <c r="Y7511" s="2">
        <v>1987</v>
      </c>
      <c r="Z7511" s="2">
        <v>1966.1</v>
      </c>
      <c r="AA7511" s="2">
        <v>59</v>
      </c>
      <c r="AB7511" s="2">
        <v>4</v>
      </c>
      <c r="AC7511" s="2">
        <v>1140.8</v>
      </c>
      <c r="AE7511" s="2" t="s">
        <v>13016</v>
      </c>
      <c r="AF7511" s="2" t="s">
        <v>17397</v>
      </c>
      <c r="AG7511" s="2" t="s">
        <v>2998</v>
      </c>
      <c r="AH7511" s="2" t="s">
        <v>17088</v>
      </c>
    </row>
    <row r="7512" spans="24:34" x14ac:dyDescent="0.4">
      <c r="X7512" s="2" t="s">
        <v>13025</v>
      </c>
      <c r="Y7512" s="2">
        <v>1986</v>
      </c>
      <c r="Z7512" s="2">
        <v>1939.5</v>
      </c>
      <c r="AA7512" s="2">
        <v>49</v>
      </c>
      <c r="AB7512" s="2">
        <v>4</v>
      </c>
      <c r="AC7512" s="2">
        <v>1129.5</v>
      </c>
      <c r="AE7512" s="2" t="s">
        <v>13017</v>
      </c>
      <c r="AF7512" s="2" t="s">
        <v>17390</v>
      </c>
      <c r="AG7512" s="2" t="s">
        <v>2998</v>
      </c>
      <c r="AH7512" s="2" t="s">
        <v>17086</v>
      </c>
    </row>
    <row r="7513" spans="24:34" x14ac:dyDescent="0.4">
      <c r="X7513" s="2" t="s">
        <v>13026</v>
      </c>
      <c r="Y7513" s="2">
        <v>1995</v>
      </c>
      <c r="Z7513" s="2">
        <v>1353.3</v>
      </c>
      <c r="AA7513" s="2">
        <v>53</v>
      </c>
      <c r="AB7513" s="2">
        <v>4</v>
      </c>
      <c r="AC7513" s="2">
        <v>1234.2</v>
      </c>
      <c r="AE7513" s="2" t="s">
        <v>13018</v>
      </c>
      <c r="AF7513" s="2" t="s">
        <v>17390</v>
      </c>
      <c r="AG7513" s="2" t="s">
        <v>2998</v>
      </c>
      <c r="AH7513" s="2" t="s">
        <v>17086</v>
      </c>
    </row>
    <row r="7514" spans="24:34" x14ac:dyDescent="0.4">
      <c r="X7514" s="2" t="s">
        <v>2245</v>
      </c>
      <c r="Y7514" s="2">
        <v>1971</v>
      </c>
      <c r="Z7514" s="2">
        <v>3473.9</v>
      </c>
      <c r="AA7514" s="2">
        <v>127</v>
      </c>
      <c r="AB7514" s="2">
        <v>5</v>
      </c>
      <c r="AC7514" s="2">
        <v>3200.6</v>
      </c>
      <c r="AE7514" s="2" t="s">
        <v>13019</v>
      </c>
      <c r="AF7514" s="2" t="s">
        <v>17397</v>
      </c>
      <c r="AG7514" s="2" t="s">
        <v>2998</v>
      </c>
      <c r="AH7514" s="2" t="s">
        <v>17393</v>
      </c>
    </row>
    <row r="7515" spans="24:34" x14ac:dyDescent="0.4">
      <c r="X7515" s="2" t="s">
        <v>13027</v>
      </c>
      <c r="Y7515" s="2">
        <v>1971</v>
      </c>
      <c r="Z7515" s="2">
        <v>3006.3</v>
      </c>
      <c r="AA7515" s="2">
        <v>112</v>
      </c>
      <c r="AB7515" s="2">
        <v>5</v>
      </c>
      <c r="AC7515" s="2">
        <v>3006.3</v>
      </c>
      <c r="AE7515" s="2" t="s">
        <v>13021</v>
      </c>
      <c r="AF7515" s="2" t="s">
        <v>17390</v>
      </c>
      <c r="AG7515" s="2" t="s">
        <v>2998</v>
      </c>
      <c r="AH7515" s="2" t="s">
        <v>17088</v>
      </c>
    </row>
    <row r="7516" spans="24:34" x14ac:dyDescent="0.4">
      <c r="X7516" s="2" t="s">
        <v>13028</v>
      </c>
      <c r="Y7516" s="2">
        <v>1968</v>
      </c>
      <c r="Z7516" s="2">
        <v>3679.6</v>
      </c>
      <c r="AA7516" s="2">
        <v>131</v>
      </c>
      <c r="AB7516" s="2">
        <v>5</v>
      </c>
      <c r="AC7516" s="2">
        <v>3403.2</v>
      </c>
      <c r="AE7516" s="2" t="s">
        <v>13022</v>
      </c>
      <c r="AF7516" s="2" t="s">
        <v>17390</v>
      </c>
      <c r="AG7516" s="2" t="s">
        <v>2998</v>
      </c>
      <c r="AH7516" s="2" t="s">
        <v>17088</v>
      </c>
    </row>
    <row r="7517" spans="24:34" x14ac:dyDescent="0.4">
      <c r="X7517" s="2" t="s">
        <v>13029</v>
      </c>
      <c r="Y7517" s="2">
        <v>1985</v>
      </c>
      <c r="Z7517" s="2">
        <v>6983.6</v>
      </c>
      <c r="AA7517" s="2">
        <v>235</v>
      </c>
      <c r="AB7517" s="2">
        <v>5</v>
      </c>
      <c r="AC7517" s="2">
        <v>6280.3</v>
      </c>
      <c r="AE7517" s="2" t="s">
        <v>353</v>
      </c>
      <c r="AF7517" s="2" t="s">
        <v>17390</v>
      </c>
      <c r="AG7517" s="2" t="s">
        <v>2998</v>
      </c>
      <c r="AH7517" s="2" t="s">
        <v>17086</v>
      </c>
    </row>
    <row r="7518" spans="24:34" x14ac:dyDescent="0.4">
      <c r="X7518" s="2" t="s">
        <v>2246</v>
      </c>
      <c r="Y7518" s="2">
        <v>1977</v>
      </c>
      <c r="Z7518" s="2">
        <v>1962</v>
      </c>
      <c r="AA7518" s="2">
        <v>73</v>
      </c>
      <c r="AB7518" s="2">
        <v>5</v>
      </c>
      <c r="AC7518" s="2">
        <v>1810.8</v>
      </c>
      <c r="AE7518" s="2" t="s">
        <v>354</v>
      </c>
      <c r="AF7518" s="2" t="s">
        <v>17390</v>
      </c>
      <c r="AG7518" s="2" t="s">
        <v>2998</v>
      </c>
      <c r="AH7518" s="2" t="s">
        <v>17086</v>
      </c>
    </row>
    <row r="7519" spans="24:34" x14ac:dyDescent="0.4">
      <c r="X7519" s="2" t="s">
        <v>13031</v>
      </c>
      <c r="Y7519" s="2">
        <v>1951</v>
      </c>
      <c r="Z7519" s="2">
        <v>625.79999999999995</v>
      </c>
      <c r="AA7519" s="2">
        <v>42</v>
      </c>
      <c r="AB7519" s="2">
        <v>2</v>
      </c>
      <c r="AC7519" s="2">
        <v>578.70000000000005</v>
      </c>
      <c r="AE7519" s="2" t="s">
        <v>13024</v>
      </c>
      <c r="AF7519" s="2" t="s">
        <v>17397</v>
      </c>
      <c r="AG7519" s="2" t="s">
        <v>2998</v>
      </c>
      <c r="AH7519" s="2" t="s">
        <v>17088</v>
      </c>
    </row>
    <row r="7520" spans="24:34" x14ac:dyDescent="0.4">
      <c r="X7520" s="2" t="s">
        <v>2247</v>
      </c>
      <c r="Y7520" s="2">
        <v>1956</v>
      </c>
      <c r="Z7520" s="2">
        <v>690</v>
      </c>
      <c r="AA7520" s="2">
        <v>27</v>
      </c>
      <c r="AB7520" s="2">
        <v>2</v>
      </c>
      <c r="AC7520" s="2">
        <v>617.29999999999995</v>
      </c>
      <c r="AE7520" s="2" t="s">
        <v>13025</v>
      </c>
      <c r="AF7520" s="2" t="s">
        <v>17397</v>
      </c>
      <c r="AG7520" s="2" t="s">
        <v>2998</v>
      </c>
      <c r="AH7520" s="2" t="s">
        <v>17088</v>
      </c>
    </row>
    <row r="7521" spans="24:34" x14ac:dyDescent="0.4">
      <c r="X7521" s="2" t="s">
        <v>2248</v>
      </c>
      <c r="Y7521" s="2">
        <v>1954</v>
      </c>
      <c r="Z7521" s="2">
        <v>697</v>
      </c>
      <c r="AA7521" s="2">
        <v>28</v>
      </c>
      <c r="AB7521" s="2">
        <v>2</v>
      </c>
      <c r="AC7521" s="2">
        <v>625.1</v>
      </c>
      <c r="AE7521" s="2" t="s">
        <v>13026</v>
      </c>
      <c r="AF7521" s="2" t="s">
        <v>17397</v>
      </c>
      <c r="AG7521" s="2" t="s">
        <v>2998</v>
      </c>
      <c r="AH7521" s="2" t="s">
        <v>17088</v>
      </c>
    </row>
    <row r="7522" spans="24:34" x14ac:dyDescent="0.4">
      <c r="X7522" s="2" t="s">
        <v>13032</v>
      </c>
      <c r="Y7522" s="2">
        <v>1951</v>
      </c>
      <c r="Z7522" s="2">
        <v>623.80999999999995</v>
      </c>
      <c r="AA7522" s="2">
        <v>29</v>
      </c>
      <c r="AB7522" s="2">
        <v>2</v>
      </c>
      <c r="AC7522" s="2">
        <v>577.01</v>
      </c>
      <c r="AE7522" s="2" t="s">
        <v>2245</v>
      </c>
      <c r="AF7522" s="2" t="s">
        <v>17390</v>
      </c>
      <c r="AG7522" s="2" t="s">
        <v>2998</v>
      </c>
      <c r="AH7522" s="2" t="s">
        <v>17393</v>
      </c>
    </row>
    <row r="7523" spans="24:34" x14ac:dyDescent="0.4">
      <c r="X7523" s="2" t="s">
        <v>13033</v>
      </c>
      <c r="Y7523" s="2">
        <v>1963</v>
      </c>
      <c r="Z7523" s="2">
        <v>340</v>
      </c>
      <c r="AA7523" s="2">
        <v>23</v>
      </c>
      <c r="AB7523" s="2">
        <v>2</v>
      </c>
      <c r="AC7523" s="2">
        <v>340</v>
      </c>
      <c r="AE7523" s="2" t="s">
        <v>13027</v>
      </c>
      <c r="AF7523" s="2" t="s">
        <v>17390</v>
      </c>
      <c r="AG7523" s="2" t="s">
        <v>2998</v>
      </c>
      <c r="AH7523" s="2" t="s">
        <v>17393</v>
      </c>
    </row>
    <row r="7524" spans="24:34" x14ac:dyDescent="0.4">
      <c r="X7524" s="2" t="s">
        <v>13034</v>
      </c>
      <c r="Y7524" s="2">
        <v>1970</v>
      </c>
      <c r="Z7524" s="2">
        <v>645.29999999999995</v>
      </c>
      <c r="AA7524" s="2">
        <v>29</v>
      </c>
      <c r="AB7524" s="2">
        <v>2</v>
      </c>
      <c r="AC7524" s="2">
        <v>570.70000000000005</v>
      </c>
      <c r="AE7524" s="2" t="s">
        <v>13028</v>
      </c>
      <c r="AF7524" s="2" t="s">
        <v>17390</v>
      </c>
      <c r="AG7524" s="2" t="s">
        <v>2998</v>
      </c>
      <c r="AH7524" s="2" t="s">
        <v>17393</v>
      </c>
    </row>
    <row r="7525" spans="24:34" x14ac:dyDescent="0.4">
      <c r="X7525" s="2" t="s">
        <v>13035</v>
      </c>
      <c r="Y7525" s="2">
        <v>1960</v>
      </c>
      <c r="Z7525" s="2">
        <v>364.6</v>
      </c>
      <c r="AA7525" s="2">
        <v>20</v>
      </c>
      <c r="AB7525" s="2">
        <v>2</v>
      </c>
      <c r="AC7525" s="2">
        <v>338.4</v>
      </c>
      <c r="AE7525" s="2" t="s">
        <v>13029</v>
      </c>
      <c r="AF7525" s="2" t="s">
        <v>17397</v>
      </c>
      <c r="AG7525" s="2" t="s">
        <v>2998</v>
      </c>
      <c r="AH7525" s="2" t="s">
        <v>17392</v>
      </c>
    </row>
    <row r="7526" spans="24:34" x14ac:dyDescent="0.4">
      <c r="X7526" s="2" t="s">
        <v>13036</v>
      </c>
      <c r="Y7526" s="2">
        <v>2014</v>
      </c>
      <c r="Z7526" s="2">
        <v>739</v>
      </c>
      <c r="AA7526" s="2">
        <v>15</v>
      </c>
      <c r="AB7526" s="2">
        <v>3</v>
      </c>
      <c r="AC7526" s="2">
        <v>739</v>
      </c>
      <c r="AE7526" s="2" t="s">
        <v>2246</v>
      </c>
      <c r="AF7526" s="2" t="s">
        <v>17390</v>
      </c>
      <c r="AG7526" s="2" t="s">
        <v>2998</v>
      </c>
      <c r="AH7526" s="2" t="s">
        <v>17400</v>
      </c>
    </row>
    <row r="7527" spans="24:34" x14ac:dyDescent="0.4">
      <c r="X7527" s="2" t="s">
        <v>17342</v>
      </c>
      <c r="Y7527" s="2">
        <v>2015</v>
      </c>
      <c r="Z7527" s="2">
        <v>1000</v>
      </c>
      <c r="AA7527" s="2">
        <v>40</v>
      </c>
      <c r="AB7527" s="2">
        <v>3</v>
      </c>
      <c r="AC7527" s="2">
        <v>572.20000000000005</v>
      </c>
      <c r="AE7527" s="2" t="s">
        <v>13031</v>
      </c>
      <c r="AF7527" s="2" t="s">
        <v>17390</v>
      </c>
      <c r="AG7527" s="2" t="s">
        <v>2998</v>
      </c>
      <c r="AH7527" s="2" t="s">
        <v>17088</v>
      </c>
    </row>
    <row r="7528" spans="24:34" x14ac:dyDescent="0.4">
      <c r="X7528" s="2" t="s">
        <v>13038</v>
      </c>
      <c r="Y7528" s="2">
        <v>1961</v>
      </c>
      <c r="Z7528" s="2">
        <v>368.3</v>
      </c>
      <c r="AA7528" s="2">
        <v>15</v>
      </c>
      <c r="AB7528" s="2">
        <v>2</v>
      </c>
      <c r="AC7528" s="2">
        <v>341.4</v>
      </c>
      <c r="AE7528" s="2" t="s">
        <v>2247</v>
      </c>
      <c r="AF7528" s="2" t="s">
        <v>17390</v>
      </c>
      <c r="AG7528" s="2" t="s">
        <v>2998</v>
      </c>
      <c r="AH7528" s="2" t="s">
        <v>17088</v>
      </c>
    </row>
    <row r="7529" spans="24:34" x14ac:dyDescent="0.4">
      <c r="X7529" s="2" t="s">
        <v>13039</v>
      </c>
      <c r="Y7529" s="2">
        <v>1975</v>
      </c>
      <c r="Z7529" s="2">
        <v>2304.8000000000002</v>
      </c>
      <c r="AA7529" s="2">
        <v>41</v>
      </c>
      <c r="AB7529" s="2">
        <v>2</v>
      </c>
      <c r="AC7529" s="2">
        <v>963.3</v>
      </c>
      <c r="AE7529" s="2" t="s">
        <v>2248</v>
      </c>
      <c r="AF7529" s="2" t="s">
        <v>17390</v>
      </c>
      <c r="AG7529" s="2" t="s">
        <v>2998</v>
      </c>
      <c r="AH7529" s="2" t="s">
        <v>17088</v>
      </c>
    </row>
    <row r="7530" spans="24:34" x14ac:dyDescent="0.4">
      <c r="X7530" s="2" t="s">
        <v>13040</v>
      </c>
      <c r="Y7530" s="2">
        <v>1970</v>
      </c>
      <c r="Z7530" s="2">
        <v>759.7</v>
      </c>
      <c r="AA7530" s="2">
        <v>33</v>
      </c>
      <c r="AB7530" s="2">
        <v>2</v>
      </c>
      <c r="AC7530" s="2">
        <v>700.6</v>
      </c>
      <c r="AE7530" s="2" t="s">
        <v>13032</v>
      </c>
      <c r="AF7530" s="2" t="s">
        <v>17390</v>
      </c>
      <c r="AG7530" s="2" t="s">
        <v>2998</v>
      </c>
      <c r="AH7530" s="2" t="s">
        <v>17088</v>
      </c>
    </row>
    <row r="7531" spans="24:34" x14ac:dyDescent="0.4">
      <c r="X7531" s="2" t="s">
        <v>13041</v>
      </c>
      <c r="Y7531" s="2">
        <v>1990</v>
      </c>
      <c r="Z7531" s="2">
        <v>5056.6000000000004</v>
      </c>
      <c r="AA7531" s="2">
        <v>138</v>
      </c>
      <c r="AB7531" s="2">
        <v>5</v>
      </c>
      <c r="AC7531" s="2">
        <v>3184.7</v>
      </c>
      <c r="AE7531" s="2" t="s">
        <v>13033</v>
      </c>
      <c r="AF7531" s="2" t="s">
        <v>17390</v>
      </c>
      <c r="AG7531" s="2" t="s">
        <v>2998</v>
      </c>
      <c r="AH7531" s="2" t="s">
        <v>17088</v>
      </c>
    </row>
    <row r="7532" spans="24:34" x14ac:dyDescent="0.4">
      <c r="X7532" s="2" t="s">
        <v>13042</v>
      </c>
      <c r="Y7532" s="2">
        <v>1992</v>
      </c>
      <c r="Z7532" s="2">
        <v>3840.4</v>
      </c>
      <c r="AA7532" s="2">
        <v>161</v>
      </c>
      <c r="AB7532" s="2">
        <v>5</v>
      </c>
      <c r="AC7532" s="2">
        <v>3840.4</v>
      </c>
      <c r="AE7532" s="2" t="s">
        <v>13034</v>
      </c>
      <c r="AF7532" s="2" t="s">
        <v>17390</v>
      </c>
      <c r="AG7532" s="2" t="s">
        <v>2998</v>
      </c>
      <c r="AH7532" s="2" t="s">
        <v>17088</v>
      </c>
    </row>
    <row r="7533" spans="24:34" x14ac:dyDescent="0.4">
      <c r="X7533" s="2" t="s">
        <v>13044</v>
      </c>
      <c r="Y7533" s="2">
        <v>1995</v>
      </c>
      <c r="Z7533" s="2">
        <v>2748.5</v>
      </c>
      <c r="AA7533" s="2">
        <v>126</v>
      </c>
      <c r="AB7533" s="2">
        <v>9</v>
      </c>
      <c r="AC7533" s="2">
        <v>2453.3000000000002</v>
      </c>
      <c r="AE7533" s="2" t="s">
        <v>13035</v>
      </c>
      <c r="AF7533" s="2" t="s">
        <v>17407</v>
      </c>
      <c r="AG7533" s="2" t="s">
        <v>2998</v>
      </c>
      <c r="AH7533" s="2" t="s">
        <v>17086</v>
      </c>
    </row>
    <row r="7534" spans="24:34" x14ac:dyDescent="0.4">
      <c r="X7534" s="2" t="s">
        <v>13045</v>
      </c>
      <c r="Y7534" s="2">
        <v>1993</v>
      </c>
      <c r="Z7534" s="2">
        <v>5635</v>
      </c>
      <c r="AA7534" s="2">
        <v>127</v>
      </c>
      <c r="AB7534" s="2">
        <v>5</v>
      </c>
      <c r="AC7534" s="2">
        <v>3294.2</v>
      </c>
      <c r="AE7534" s="2" t="s">
        <v>13036</v>
      </c>
      <c r="AF7534" s="2" t="s">
        <v>17390</v>
      </c>
      <c r="AG7534" s="2" t="s">
        <v>2998</v>
      </c>
      <c r="AH7534" s="2" t="s">
        <v>17086</v>
      </c>
    </row>
    <row r="7535" spans="24:34" x14ac:dyDescent="0.4">
      <c r="X7535" s="2" t="s">
        <v>2249</v>
      </c>
      <c r="Y7535" s="2">
        <v>1996</v>
      </c>
      <c r="Z7535" s="2">
        <v>9791.2000000000007</v>
      </c>
      <c r="AA7535" s="2">
        <v>268</v>
      </c>
      <c r="AB7535" s="2">
        <v>9</v>
      </c>
      <c r="AC7535" s="2">
        <v>6961.3</v>
      </c>
      <c r="AE7535" s="2" t="s">
        <v>13037</v>
      </c>
      <c r="AF7535" s="2" t="s">
        <v>2998</v>
      </c>
      <c r="AG7535" s="2" t="s">
        <v>2998</v>
      </c>
      <c r="AH7535" s="2" t="s">
        <v>17088</v>
      </c>
    </row>
    <row r="7536" spans="24:34" x14ac:dyDescent="0.4">
      <c r="X7536" s="2" t="s">
        <v>2250</v>
      </c>
      <c r="Y7536" s="2">
        <v>2002</v>
      </c>
      <c r="Z7536" s="2">
        <v>3805.1</v>
      </c>
      <c r="AA7536" s="2">
        <v>91</v>
      </c>
      <c r="AB7536" s="2">
        <v>4</v>
      </c>
      <c r="AC7536" s="2">
        <v>2812.2</v>
      </c>
      <c r="AE7536" s="2" t="s">
        <v>13038</v>
      </c>
      <c r="AF7536" s="2" t="s">
        <v>17407</v>
      </c>
      <c r="AG7536" s="2" t="s">
        <v>2998</v>
      </c>
      <c r="AH7536" s="2" t="s">
        <v>17088</v>
      </c>
    </row>
    <row r="7537" spans="24:34" x14ac:dyDescent="0.4">
      <c r="X7537" s="2" t="s">
        <v>2251</v>
      </c>
      <c r="Y7537" s="2">
        <v>1993</v>
      </c>
      <c r="Z7537" s="2">
        <v>5218.3999999999996</v>
      </c>
      <c r="AA7537" s="2">
        <v>130</v>
      </c>
      <c r="AB7537" s="2">
        <v>5</v>
      </c>
      <c r="AC7537" s="2">
        <v>3329.2</v>
      </c>
      <c r="AE7537" s="2" t="s">
        <v>13039</v>
      </c>
      <c r="AF7537" s="2" t="s">
        <v>17390</v>
      </c>
      <c r="AG7537" s="2" t="s">
        <v>2998</v>
      </c>
      <c r="AH7537" s="2" t="s">
        <v>17400</v>
      </c>
    </row>
    <row r="7538" spans="24:34" x14ac:dyDescent="0.4">
      <c r="X7538" s="2" t="s">
        <v>13049</v>
      </c>
      <c r="Y7538" s="2">
        <v>1993</v>
      </c>
      <c r="Z7538" s="2">
        <v>4233.5</v>
      </c>
      <c r="AA7538" s="2">
        <v>133</v>
      </c>
      <c r="AB7538" s="2">
        <v>5</v>
      </c>
      <c r="AC7538" s="2">
        <v>3674.8</v>
      </c>
      <c r="AE7538" s="2" t="s">
        <v>13040</v>
      </c>
      <c r="AF7538" s="2" t="s">
        <v>17390</v>
      </c>
      <c r="AG7538" s="2" t="s">
        <v>2998</v>
      </c>
      <c r="AH7538" s="2" t="s">
        <v>17088</v>
      </c>
    </row>
    <row r="7539" spans="24:34" x14ac:dyDescent="0.4">
      <c r="X7539" s="2" t="s">
        <v>13051</v>
      </c>
      <c r="Y7539" s="2">
        <v>1994</v>
      </c>
      <c r="Z7539" s="2">
        <v>4985</v>
      </c>
      <c r="AA7539" s="2">
        <v>127</v>
      </c>
      <c r="AB7539" s="2">
        <v>5</v>
      </c>
      <c r="AC7539" s="2">
        <v>3084.8</v>
      </c>
      <c r="AE7539" s="2" t="s">
        <v>13041</v>
      </c>
      <c r="AF7539" s="2" t="s">
        <v>17397</v>
      </c>
      <c r="AG7539" s="2" t="s">
        <v>2998</v>
      </c>
      <c r="AH7539" s="2" t="s">
        <v>17393</v>
      </c>
    </row>
    <row r="7540" spans="24:34" x14ac:dyDescent="0.4">
      <c r="X7540" s="2" t="s">
        <v>2252</v>
      </c>
      <c r="Y7540" s="2">
        <v>1993</v>
      </c>
      <c r="Z7540" s="2">
        <v>4901.3</v>
      </c>
      <c r="AA7540" s="2">
        <v>162</v>
      </c>
      <c r="AB7540" s="2">
        <v>5</v>
      </c>
      <c r="AC7540" s="2">
        <v>3660.1</v>
      </c>
      <c r="AE7540" s="2" t="s">
        <v>13042</v>
      </c>
      <c r="AF7540" s="2" t="s">
        <v>17408</v>
      </c>
      <c r="AG7540" s="2" t="s">
        <v>2998</v>
      </c>
      <c r="AH7540" s="2" t="s">
        <v>17400</v>
      </c>
    </row>
    <row r="7541" spans="24:34" x14ac:dyDescent="0.4">
      <c r="X7541" s="2" t="s">
        <v>13053</v>
      </c>
      <c r="Y7541" s="2">
        <v>1992</v>
      </c>
      <c r="Z7541" s="2">
        <v>5561.1</v>
      </c>
      <c r="AA7541" s="2">
        <v>143</v>
      </c>
      <c r="AB7541" s="2">
        <v>5</v>
      </c>
      <c r="AC7541" s="2">
        <v>3512.9</v>
      </c>
      <c r="AE7541" s="2" t="s">
        <v>13044</v>
      </c>
      <c r="AF7541" s="2" t="s">
        <v>17390</v>
      </c>
      <c r="AG7541" s="2" t="s">
        <v>2998</v>
      </c>
      <c r="AH7541" s="2" t="s">
        <v>17086</v>
      </c>
    </row>
    <row r="7542" spans="24:34" x14ac:dyDescent="0.4">
      <c r="X7542" s="2" t="s">
        <v>13055</v>
      </c>
      <c r="Y7542" s="2">
        <v>1990</v>
      </c>
      <c r="Z7542" s="2">
        <v>6905.7</v>
      </c>
      <c r="AA7542" s="2">
        <v>200</v>
      </c>
      <c r="AB7542" s="2">
        <v>5</v>
      </c>
      <c r="AC7542" s="2">
        <v>4785.3999999999996</v>
      </c>
      <c r="AE7542" s="2" t="s">
        <v>13045</v>
      </c>
      <c r="AF7542" s="2" t="s">
        <v>17397</v>
      </c>
      <c r="AG7542" s="2" t="s">
        <v>17757</v>
      </c>
      <c r="AH7542" s="2" t="s">
        <v>17400</v>
      </c>
    </row>
    <row r="7543" spans="24:34" x14ac:dyDescent="0.4">
      <c r="X7543" s="2" t="s">
        <v>2253</v>
      </c>
      <c r="Y7543" s="2">
        <v>1990</v>
      </c>
      <c r="Z7543" s="2">
        <v>6411.9</v>
      </c>
      <c r="AA7543" s="2">
        <v>188</v>
      </c>
      <c r="AB7543" s="2">
        <v>5</v>
      </c>
      <c r="AC7543" s="2">
        <v>4795.3</v>
      </c>
      <c r="AE7543" s="2" t="s">
        <v>2249</v>
      </c>
      <c r="AF7543" s="2" t="s">
        <v>17390</v>
      </c>
      <c r="AG7543" s="2" t="s">
        <v>2998</v>
      </c>
      <c r="AH7543" s="2" t="s">
        <v>17400</v>
      </c>
    </row>
    <row r="7544" spans="24:34" x14ac:dyDescent="0.4">
      <c r="X7544" s="2" t="s">
        <v>13057</v>
      </c>
      <c r="Y7544" s="2">
        <v>1993</v>
      </c>
      <c r="Z7544" s="2">
        <v>10420.06</v>
      </c>
      <c r="AA7544" s="2">
        <v>232</v>
      </c>
      <c r="AB7544" s="2">
        <v>10</v>
      </c>
      <c r="AC7544" s="2">
        <v>6908.2</v>
      </c>
      <c r="AE7544" s="2" t="s">
        <v>2250</v>
      </c>
      <c r="AF7544" s="2" t="s">
        <v>17390</v>
      </c>
      <c r="AG7544" s="2" t="s">
        <v>2998</v>
      </c>
      <c r="AH7544" s="2" t="s">
        <v>17400</v>
      </c>
    </row>
    <row r="7545" spans="24:34" x14ac:dyDescent="0.4">
      <c r="X7545" s="2" t="s">
        <v>13058</v>
      </c>
      <c r="Y7545" s="2">
        <v>1999</v>
      </c>
      <c r="Z7545" s="2">
        <v>6162.3</v>
      </c>
      <c r="AA7545" s="2">
        <v>156</v>
      </c>
      <c r="AB7545" s="2">
        <v>9</v>
      </c>
      <c r="AC7545" s="2">
        <v>4469.5</v>
      </c>
      <c r="AE7545" s="2" t="s">
        <v>2251</v>
      </c>
      <c r="AF7545" s="2" t="s">
        <v>17397</v>
      </c>
      <c r="AG7545" s="2" t="s">
        <v>2998</v>
      </c>
      <c r="AH7545" s="2" t="s">
        <v>17400</v>
      </c>
    </row>
    <row r="7546" spans="24:34" x14ac:dyDescent="0.4">
      <c r="X7546" s="2" t="s">
        <v>13060</v>
      </c>
      <c r="Y7546" s="2">
        <v>1951</v>
      </c>
      <c r="Z7546" s="2">
        <v>416.3</v>
      </c>
      <c r="AA7546" s="2">
        <v>25</v>
      </c>
      <c r="AB7546" s="2">
        <v>2</v>
      </c>
      <c r="AC7546" s="2">
        <v>372.2</v>
      </c>
      <c r="AE7546" s="2" t="s">
        <v>13049</v>
      </c>
      <c r="AF7546" s="2" t="s">
        <v>17397</v>
      </c>
      <c r="AG7546" s="2" t="s">
        <v>2998</v>
      </c>
      <c r="AH7546" s="2" t="s">
        <v>17393</v>
      </c>
    </row>
    <row r="7547" spans="24:34" x14ac:dyDescent="0.4">
      <c r="X7547" s="2" t="s">
        <v>13061</v>
      </c>
      <c r="Y7547" s="2">
        <v>1988</v>
      </c>
      <c r="Z7547" s="2">
        <v>3045.2</v>
      </c>
      <c r="AA7547" s="2">
        <v>102</v>
      </c>
      <c r="AB7547" s="2">
        <v>5</v>
      </c>
      <c r="AC7547" s="2">
        <v>2715.4</v>
      </c>
      <c r="AE7547" s="2" t="s">
        <v>13051</v>
      </c>
      <c r="AF7547" s="2" t="s">
        <v>17397</v>
      </c>
      <c r="AG7547" s="2" t="s">
        <v>2998</v>
      </c>
      <c r="AH7547" s="2" t="s">
        <v>17393</v>
      </c>
    </row>
    <row r="7548" spans="24:34" x14ac:dyDescent="0.4">
      <c r="X7548" s="2" t="s">
        <v>13062</v>
      </c>
      <c r="Y7548" s="2">
        <v>1988</v>
      </c>
      <c r="Z7548" s="2">
        <v>1997.7</v>
      </c>
      <c r="AA7548" s="2">
        <v>90</v>
      </c>
      <c r="AB7548" s="2">
        <v>3</v>
      </c>
      <c r="AC7548" s="2">
        <v>1820</v>
      </c>
      <c r="AE7548" s="2" t="s">
        <v>2252</v>
      </c>
      <c r="AF7548" s="2" t="s">
        <v>17397</v>
      </c>
      <c r="AG7548" s="2" t="s">
        <v>2998</v>
      </c>
      <c r="AH7548" s="2" t="s">
        <v>17400</v>
      </c>
    </row>
    <row r="7549" spans="24:34" x14ac:dyDescent="0.4">
      <c r="X7549" s="2" t="s">
        <v>13063</v>
      </c>
      <c r="Y7549" s="2">
        <v>1983</v>
      </c>
      <c r="Z7549" s="2">
        <v>1176.8</v>
      </c>
      <c r="AA7549" s="2">
        <v>20</v>
      </c>
      <c r="AB7549" s="2">
        <v>2</v>
      </c>
      <c r="AC7549" s="2">
        <v>1176.8</v>
      </c>
      <c r="AE7549" s="2" t="s">
        <v>13053</v>
      </c>
      <c r="AF7549" s="2" t="s">
        <v>17397</v>
      </c>
      <c r="AG7549" s="2" t="s">
        <v>17758</v>
      </c>
      <c r="AH7549" s="2" t="s">
        <v>17400</v>
      </c>
    </row>
    <row r="7550" spans="24:34" x14ac:dyDescent="0.4">
      <c r="X7550" s="2" t="s">
        <v>2256</v>
      </c>
      <c r="Y7550" s="2">
        <v>2001</v>
      </c>
      <c r="Z7550" s="2">
        <v>2852.3</v>
      </c>
      <c r="AA7550" s="2">
        <v>77</v>
      </c>
      <c r="AB7550" s="2">
        <v>5</v>
      </c>
      <c r="AC7550" s="2">
        <v>2583.6</v>
      </c>
      <c r="AE7550" s="2" t="s">
        <v>13055</v>
      </c>
      <c r="AF7550" s="2" t="s">
        <v>17397</v>
      </c>
      <c r="AG7550" s="2" t="s">
        <v>2998</v>
      </c>
      <c r="AH7550" s="2" t="s">
        <v>17398</v>
      </c>
    </row>
    <row r="7551" spans="24:34" x14ac:dyDescent="0.4">
      <c r="X7551" s="2" t="s">
        <v>2257</v>
      </c>
      <c r="Y7551" s="2">
        <v>1955</v>
      </c>
      <c r="Z7551" s="2">
        <v>713.1</v>
      </c>
      <c r="AA7551" s="2">
        <v>24</v>
      </c>
      <c r="AB7551" s="2">
        <v>2</v>
      </c>
      <c r="AC7551" s="2">
        <v>642.79999999999995</v>
      </c>
      <c r="AE7551" s="2" t="s">
        <v>2253</v>
      </c>
      <c r="AF7551" s="2" t="s">
        <v>17397</v>
      </c>
      <c r="AG7551" s="2" t="s">
        <v>17759</v>
      </c>
      <c r="AH7551" s="2" t="s">
        <v>17398</v>
      </c>
    </row>
    <row r="7552" spans="24:34" x14ac:dyDescent="0.4">
      <c r="X7552" s="2" t="s">
        <v>2258</v>
      </c>
      <c r="Y7552" s="2">
        <v>2003</v>
      </c>
      <c r="Z7552" s="2">
        <v>1727.4</v>
      </c>
      <c r="AA7552" s="2">
        <v>57</v>
      </c>
      <c r="AB7552" s="2">
        <v>5</v>
      </c>
      <c r="AC7552" s="2">
        <v>1553</v>
      </c>
      <c r="AE7552" s="2" t="s">
        <v>13057</v>
      </c>
      <c r="AF7552" s="2" t="s">
        <v>17390</v>
      </c>
      <c r="AG7552" s="2" t="s">
        <v>2998</v>
      </c>
      <c r="AH7552" s="2" t="s">
        <v>17086</v>
      </c>
    </row>
    <row r="7553" spans="24:34" x14ac:dyDescent="0.4">
      <c r="X7553" s="2" t="s">
        <v>349</v>
      </c>
      <c r="Y7553" s="2">
        <v>1953</v>
      </c>
      <c r="Z7553" s="2">
        <v>681.7</v>
      </c>
      <c r="AA7553" s="2">
        <v>24</v>
      </c>
      <c r="AB7553" s="2">
        <v>2</v>
      </c>
      <c r="AC7553" s="2">
        <v>612.70000000000005</v>
      </c>
      <c r="AE7553" s="2" t="s">
        <v>13058</v>
      </c>
      <c r="AF7553" s="2" t="s">
        <v>17390</v>
      </c>
      <c r="AG7553" s="2" t="s">
        <v>2998</v>
      </c>
      <c r="AH7553" s="2" t="s">
        <v>17088</v>
      </c>
    </row>
    <row r="7554" spans="24:34" x14ac:dyDescent="0.4">
      <c r="X7554" s="2" t="s">
        <v>13065</v>
      </c>
      <c r="Y7554" s="2">
        <v>1955</v>
      </c>
      <c r="Z7554" s="2">
        <v>640</v>
      </c>
      <c r="AA7554" s="2">
        <v>27</v>
      </c>
      <c r="AB7554" s="2">
        <v>2</v>
      </c>
      <c r="AC7554" s="2">
        <v>629</v>
      </c>
      <c r="AE7554" s="2" t="s">
        <v>13060</v>
      </c>
      <c r="AF7554" s="2" t="s">
        <v>17390</v>
      </c>
      <c r="AG7554" s="2" t="s">
        <v>2998</v>
      </c>
      <c r="AH7554" s="2" t="s">
        <v>17088</v>
      </c>
    </row>
    <row r="7555" spans="24:34" x14ac:dyDescent="0.4">
      <c r="X7555" s="2" t="s">
        <v>13066</v>
      </c>
      <c r="Y7555" s="2">
        <v>1963</v>
      </c>
      <c r="Z7555" s="2">
        <v>409.9</v>
      </c>
      <c r="AA7555" s="2">
        <v>9</v>
      </c>
      <c r="AB7555" s="2">
        <v>2</v>
      </c>
      <c r="AC7555" s="2">
        <v>371.7</v>
      </c>
      <c r="AE7555" s="2" t="s">
        <v>13061</v>
      </c>
      <c r="AF7555" s="2" t="s">
        <v>17390</v>
      </c>
      <c r="AG7555" s="2" t="s">
        <v>2998</v>
      </c>
      <c r="AH7555" s="2" t="s">
        <v>17393</v>
      </c>
    </row>
    <row r="7556" spans="24:34" x14ac:dyDescent="0.4">
      <c r="X7556" s="2" t="s">
        <v>13067</v>
      </c>
      <c r="Y7556" s="2">
        <v>1952</v>
      </c>
      <c r="Z7556" s="2">
        <v>650</v>
      </c>
      <c r="AA7556" s="2">
        <v>27</v>
      </c>
      <c r="AB7556" s="2">
        <v>2</v>
      </c>
      <c r="AC7556" s="2">
        <v>626.63</v>
      </c>
      <c r="AE7556" s="2" t="s">
        <v>13062</v>
      </c>
      <c r="AF7556" s="2" t="s">
        <v>17390</v>
      </c>
      <c r="AG7556" s="2" t="s">
        <v>2998</v>
      </c>
      <c r="AH7556" s="2" t="s">
        <v>17400</v>
      </c>
    </row>
    <row r="7557" spans="24:34" x14ac:dyDescent="0.4">
      <c r="X7557" s="2" t="s">
        <v>13068</v>
      </c>
      <c r="Y7557" s="2">
        <v>1960</v>
      </c>
      <c r="Z7557" s="2">
        <v>271.7</v>
      </c>
      <c r="AA7557" s="2">
        <v>7</v>
      </c>
      <c r="AB7557" s="2">
        <v>2</v>
      </c>
      <c r="AC7557" s="2">
        <v>251.2</v>
      </c>
      <c r="AE7557" s="2" t="s">
        <v>13063</v>
      </c>
      <c r="AF7557" s="2" t="s">
        <v>17390</v>
      </c>
      <c r="AG7557" s="2" t="s">
        <v>2998</v>
      </c>
      <c r="AH7557" s="2" t="s">
        <v>17088</v>
      </c>
    </row>
    <row r="7558" spans="24:34" x14ac:dyDescent="0.4">
      <c r="X7558" s="2" t="s">
        <v>13069</v>
      </c>
      <c r="Y7558" s="2">
        <v>1963</v>
      </c>
      <c r="Z7558" s="2">
        <v>280</v>
      </c>
      <c r="AA7558" s="2">
        <v>21</v>
      </c>
      <c r="AB7558" s="2">
        <v>2</v>
      </c>
      <c r="AC7558" s="2">
        <v>163.30000000000001</v>
      </c>
      <c r="AE7558" s="2" t="s">
        <v>2256</v>
      </c>
      <c r="AF7558" s="2" t="s">
        <v>17390</v>
      </c>
      <c r="AG7558" s="2" t="s">
        <v>2998</v>
      </c>
      <c r="AH7558" s="2" t="s">
        <v>17400</v>
      </c>
    </row>
    <row r="7559" spans="24:34" x14ac:dyDescent="0.4">
      <c r="X7559" s="2" t="s">
        <v>13070</v>
      </c>
      <c r="Y7559" s="2">
        <v>1962</v>
      </c>
      <c r="Z7559" s="2">
        <v>310.89999999999998</v>
      </c>
      <c r="AA7559" s="2">
        <v>13</v>
      </c>
      <c r="AB7559" s="2">
        <v>2</v>
      </c>
      <c r="AC7559" s="2">
        <v>283.89999999999998</v>
      </c>
      <c r="AE7559" s="2" t="s">
        <v>2257</v>
      </c>
      <c r="AF7559" s="2" t="s">
        <v>17390</v>
      </c>
      <c r="AG7559" s="2" t="s">
        <v>2998</v>
      </c>
      <c r="AH7559" s="2" t="s">
        <v>17088</v>
      </c>
    </row>
    <row r="7560" spans="24:34" x14ac:dyDescent="0.4">
      <c r="X7560" s="2" t="s">
        <v>13071</v>
      </c>
      <c r="Y7560" s="2">
        <v>1962</v>
      </c>
      <c r="Z7560" s="2">
        <v>239.6</v>
      </c>
      <c r="AA7560" s="2">
        <v>21</v>
      </c>
      <c r="AB7560" s="2">
        <v>2</v>
      </c>
      <c r="AC7560" s="2">
        <v>239.6</v>
      </c>
      <c r="AE7560" s="2" t="s">
        <v>2258</v>
      </c>
      <c r="AF7560" s="2" t="s">
        <v>17397</v>
      </c>
      <c r="AG7560" s="2" t="s">
        <v>2998</v>
      </c>
      <c r="AH7560" s="2" t="s">
        <v>17088</v>
      </c>
    </row>
    <row r="7561" spans="24:34" x14ac:dyDescent="0.4">
      <c r="X7561" s="2" t="s">
        <v>13073</v>
      </c>
      <c r="Y7561" s="2">
        <v>1963</v>
      </c>
      <c r="Z7561" s="2">
        <v>268</v>
      </c>
      <c r="AA7561" s="2">
        <v>7</v>
      </c>
      <c r="AB7561" s="2">
        <v>2</v>
      </c>
      <c r="AC7561" s="2">
        <v>246.5</v>
      </c>
      <c r="AE7561" s="2" t="s">
        <v>349</v>
      </c>
      <c r="AF7561" s="2" t="s">
        <v>17390</v>
      </c>
      <c r="AG7561" s="2" t="s">
        <v>2998</v>
      </c>
      <c r="AH7561" s="2" t="s">
        <v>17088</v>
      </c>
    </row>
    <row r="7562" spans="24:34" x14ac:dyDescent="0.4">
      <c r="X7562" s="2" t="s">
        <v>13074</v>
      </c>
      <c r="Y7562" s="2">
        <v>1962</v>
      </c>
      <c r="Z7562" s="2">
        <v>250</v>
      </c>
      <c r="AA7562" s="2">
        <v>10</v>
      </c>
      <c r="AB7562" s="2">
        <v>2</v>
      </c>
      <c r="AC7562" s="2">
        <v>233.9</v>
      </c>
      <c r="AE7562" s="2" t="s">
        <v>13065</v>
      </c>
      <c r="AF7562" s="2" t="s">
        <v>17390</v>
      </c>
      <c r="AG7562" s="2" t="s">
        <v>2998</v>
      </c>
      <c r="AH7562" s="2" t="s">
        <v>17088</v>
      </c>
    </row>
    <row r="7563" spans="24:34" x14ac:dyDescent="0.4">
      <c r="X7563" s="2" t="s">
        <v>2259</v>
      </c>
      <c r="Y7563" s="2">
        <v>1964</v>
      </c>
      <c r="Z7563" s="2">
        <v>651.6</v>
      </c>
      <c r="AA7563" s="2">
        <v>42</v>
      </c>
      <c r="AB7563" s="2">
        <v>2</v>
      </c>
      <c r="AC7563" s="2">
        <v>628.9</v>
      </c>
      <c r="AE7563" s="2" t="s">
        <v>13066</v>
      </c>
      <c r="AF7563" s="2" t="s">
        <v>17390</v>
      </c>
      <c r="AG7563" s="2" t="s">
        <v>2998</v>
      </c>
      <c r="AH7563" s="2" t="s">
        <v>17088</v>
      </c>
    </row>
    <row r="7564" spans="24:34" x14ac:dyDescent="0.4">
      <c r="X7564" s="2" t="s">
        <v>13075</v>
      </c>
      <c r="Y7564" s="2">
        <v>1961</v>
      </c>
      <c r="Z7564" s="2">
        <v>818</v>
      </c>
      <c r="AA7564" s="2">
        <v>34</v>
      </c>
      <c r="AB7564" s="2">
        <v>2</v>
      </c>
      <c r="AC7564" s="2">
        <v>818</v>
      </c>
      <c r="AE7564" s="2" t="s">
        <v>13067</v>
      </c>
      <c r="AF7564" s="2" t="s">
        <v>17390</v>
      </c>
      <c r="AG7564" s="2" t="s">
        <v>2998</v>
      </c>
      <c r="AH7564" s="2" t="s">
        <v>17088</v>
      </c>
    </row>
    <row r="7565" spans="24:34" x14ac:dyDescent="0.4">
      <c r="X7565" s="2" t="s">
        <v>13076</v>
      </c>
      <c r="Y7565" s="2">
        <v>2008</v>
      </c>
      <c r="Z7565" s="2">
        <v>809.6</v>
      </c>
      <c r="AA7565" s="2">
        <v>17</v>
      </c>
      <c r="AB7565" s="2">
        <v>2</v>
      </c>
      <c r="AC7565" s="2">
        <v>809.6</v>
      </c>
      <c r="AE7565" s="2" t="s">
        <v>13068</v>
      </c>
      <c r="AF7565" s="2" t="s">
        <v>17390</v>
      </c>
      <c r="AG7565" s="2" t="s">
        <v>2998</v>
      </c>
      <c r="AH7565" s="2" t="s">
        <v>17086</v>
      </c>
    </row>
    <row r="7566" spans="24:34" x14ac:dyDescent="0.4">
      <c r="X7566" s="2" t="s">
        <v>13077</v>
      </c>
      <c r="Y7566" s="2">
        <v>1962</v>
      </c>
      <c r="Z7566" s="2">
        <v>837.7</v>
      </c>
      <c r="AA7566" s="2">
        <v>36</v>
      </c>
      <c r="AB7566" s="2">
        <v>2</v>
      </c>
      <c r="AC7566" s="2">
        <v>837.7</v>
      </c>
      <c r="AE7566" s="2" t="s">
        <v>13069</v>
      </c>
      <c r="AF7566" s="2" t="s">
        <v>17390</v>
      </c>
      <c r="AG7566" s="2" t="s">
        <v>2998</v>
      </c>
      <c r="AH7566" s="2" t="s">
        <v>17088</v>
      </c>
    </row>
    <row r="7567" spans="24:34" x14ac:dyDescent="0.4">
      <c r="X7567" s="2" t="s">
        <v>13079</v>
      </c>
      <c r="Y7567" s="2">
        <v>1964</v>
      </c>
      <c r="Z7567" s="2">
        <v>845.1</v>
      </c>
      <c r="AA7567" s="2">
        <v>30</v>
      </c>
      <c r="AB7567" s="2">
        <v>2</v>
      </c>
      <c r="AC7567" s="2">
        <v>824.2</v>
      </c>
      <c r="AE7567" s="2" t="s">
        <v>13070</v>
      </c>
      <c r="AF7567" s="2" t="s">
        <v>17390</v>
      </c>
      <c r="AG7567" s="2" t="s">
        <v>2998</v>
      </c>
      <c r="AH7567" s="2" t="s">
        <v>17086</v>
      </c>
    </row>
    <row r="7568" spans="24:34" x14ac:dyDescent="0.4">
      <c r="X7568" s="2" t="s">
        <v>13080</v>
      </c>
      <c r="Y7568" s="2">
        <v>1964</v>
      </c>
      <c r="Z7568" s="2">
        <v>603.9</v>
      </c>
      <c r="AA7568" s="2">
        <v>31</v>
      </c>
      <c r="AB7568" s="2">
        <v>2</v>
      </c>
      <c r="AC7568" s="2">
        <v>603.9</v>
      </c>
      <c r="AE7568" s="2" t="s">
        <v>13071</v>
      </c>
      <c r="AF7568" s="2" t="s">
        <v>17390</v>
      </c>
      <c r="AG7568" s="2" t="s">
        <v>2998</v>
      </c>
      <c r="AH7568" s="2" t="s">
        <v>17088</v>
      </c>
    </row>
    <row r="7569" spans="24:34" x14ac:dyDescent="0.4">
      <c r="X7569" s="2" t="s">
        <v>13081</v>
      </c>
      <c r="Y7569" s="2">
        <v>1964</v>
      </c>
      <c r="Z7569" s="2">
        <v>611.29999999999995</v>
      </c>
      <c r="AA7569" s="2">
        <v>31</v>
      </c>
      <c r="AB7569" s="2">
        <v>2</v>
      </c>
      <c r="AC7569" s="2">
        <v>611.29999999999995</v>
      </c>
      <c r="AE7569" s="2" t="s">
        <v>13073</v>
      </c>
      <c r="AF7569" s="2" t="s">
        <v>17390</v>
      </c>
      <c r="AG7569" s="2" t="s">
        <v>2998</v>
      </c>
      <c r="AH7569" s="2" t="s">
        <v>17086</v>
      </c>
    </row>
    <row r="7570" spans="24:34" x14ac:dyDescent="0.4">
      <c r="X7570" s="2" t="s">
        <v>13082</v>
      </c>
      <c r="Y7570" s="2">
        <v>1990</v>
      </c>
      <c r="Z7570" s="2">
        <v>3841.4</v>
      </c>
      <c r="AA7570" s="2">
        <v>156</v>
      </c>
      <c r="AB7570" s="2">
        <v>5</v>
      </c>
      <c r="AC7570" s="2">
        <v>3841.4</v>
      </c>
      <c r="AE7570" s="2" t="s">
        <v>13074</v>
      </c>
      <c r="AF7570" s="2" t="s">
        <v>17390</v>
      </c>
      <c r="AG7570" s="2" t="s">
        <v>2998</v>
      </c>
      <c r="AH7570" s="2" t="s">
        <v>17088</v>
      </c>
    </row>
    <row r="7571" spans="24:34" x14ac:dyDescent="0.4">
      <c r="X7571" s="2" t="s">
        <v>13083</v>
      </c>
      <c r="Y7571" s="2">
        <v>1980</v>
      </c>
      <c r="Z7571" s="2">
        <v>2942.5</v>
      </c>
      <c r="AA7571" s="2">
        <v>132</v>
      </c>
      <c r="AB7571" s="2">
        <v>5</v>
      </c>
      <c r="AC7571" s="2">
        <v>2942.5</v>
      </c>
      <c r="AE7571" s="2" t="s">
        <v>2259</v>
      </c>
      <c r="AF7571" s="2" t="s">
        <v>17390</v>
      </c>
      <c r="AG7571" s="2" t="s">
        <v>2998</v>
      </c>
      <c r="AH7571" s="2" t="s">
        <v>17088</v>
      </c>
    </row>
    <row r="7572" spans="24:34" x14ac:dyDescent="0.4">
      <c r="X7572" s="2" t="s">
        <v>13084</v>
      </c>
      <c r="Y7572" s="2">
        <v>1972</v>
      </c>
      <c r="Z7572" s="2">
        <v>3385.8</v>
      </c>
      <c r="AA7572" s="2">
        <v>121</v>
      </c>
      <c r="AB7572" s="2">
        <v>5</v>
      </c>
      <c r="AC7572" s="2">
        <v>2359.6999999999998</v>
      </c>
      <c r="AE7572" s="2" t="s">
        <v>13075</v>
      </c>
      <c r="AF7572" s="2" t="s">
        <v>17390</v>
      </c>
      <c r="AG7572" s="2" t="s">
        <v>17760</v>
      </c>
      <c r="AH7572" s="2" t="s">
        <v>17088</v>
      </c>
    </row>
    <row r="7573" spans="24:34" x14ac:dyDescent="0.4">
      <c r="X7573" s="2" t="s">
        <v>13085</v>
      </c>
      <c r="Y7573" s="2">
        <v>1976</v>
      </c>
      <c r="Z7573" s="2">
        <v>2629.9</v>
      </c>
      <c r="AA7573" s="2">
        <v>147</v>
      </c>
      <c r="AB7573" s="2">
        <v>5</v>
      </c>
      <c r="AC7573" s="2">
        <v>2629.9</v>
      </c>
      <c r="AE7573" s="2" t="s">
        <v>13076</v>
      </c>
      <c r="AF7573" s="2" t="s">
        <v>17390</v>
      </c>
      <c r="AG7573" s="2" t="s">
        <v>2998</v>
      </c>
      <c r="AH7573" s="2" t="s">
        <v>17088</v>
      </c>
    </row>
    <row r="7574" spans="24:34" x14ac:dyDescent="0.4">
      <c r="X7574" s="2" t="s">
        <v>13086</v>
      </c>
      <c r="Y7574" s="2">
        <v>1974</v>
      </c>
      <c r="Z7574" s="2">
        <v>3800.7</v>
      </c>
      <c r="AA7574" s="2">
        <v>170</v>
      </c>
      <c r="AB7574" s="2">
        <v>5</v>
      </c>
      <c r="AC7574" s="2">
        <v>3129.7</v>
      </c>
      <c r="AE7574" s="2" t="s">
        <v>13077</v>
      </c>
      <c r="AF7574" s="2" t="s">
        <v>17390</v>
      </c>
      <c r="AG7574" s="2" t="s">
        <v>2998</v>
      </c>
      <c r="AH7574" s="2" t="s">
        <v>17088</v>
      </c>
    </row>
    <row r="7575" spans="24:34" x14ac:dyDescent="0.4">
      <c r="X7575" s="2" t="s">
        <v>2260</v>
      </c>
      <c r="Y7575" s="2">
        <v>1982</v>
      </c>
      <c r="Z7575" s="2">
        <v>2991.3</v>
      </c>
      <c r="AA7575" s="2">
        <v>116</v>
      </c>
      <c r="AB7575" s="2">
        <v>4</v>
      </c>
      <c r="AC7575" s="2">
        <v>2161.3000000000002</v>
      </c>
      <c r="AE7575" s="2" t="s">
        <v>13079</v>
      </c>
      <c r="AF7575" s="2" t="s">
        <v>17390</v>
      </c>
      <c r="AG7575" s="2" t="s">
        <v>17761</v>
      </c>
      <c r="AH7575" s="2" t="s">
        <v>17088</v>
      </c>
    </row>
    <row r="7576" spans="24:34" x14ac:dyDescent="0.4">
      <c r="X7576" s="2" t="s">
        <v>13087</v>
      </c>
      <c r="Y7576" s="2">
        <v>1979</v>
      </c>
      <c r="Z7576" s="2">
        <v>3145.9</v>
      </c>
      <c r="AA7576" s="2">
        <v>134</v>
      </c>
      <c r="AB7576" s="2">
        <v>5</v>
      </c>
      <c r="AC7576" s="2">
        <v>3145.9</v>
      </c>
      <c r="AE7576" s="2" t="s">
        <v>13080</v>
      </c>
      <c r="AF7576" s="2" t="s">
        <v>17390</v>
      </c>
      <c r="AG7576" s="2" t="s">
        <v>17762</v>
      </c>
      <c r="AH7576" s="2" t="s">
        <v>17088</v>
      </c>
    </row>
    <row r="7577" spans="24:34" x14ac:dyDescent="0.4">
      <c r="X7577" s="2" t="s">
        <v>13088</v>
      </c>
      <c r="Y7577" s="2">
        <v>1968</v>
      </c>
      <c r="Z7577" s="2">
        <v>651.1</v>
      </c>
      <c r="AA7577" s="2">
        <v>22</v>
      </c>
      <c r="AB7577" s="2">
        <v>2</v>
      </c>
      <c r="AC7577" s="2">
        <v>651.1</v>
      </c>
      <c r="AE7577" s="2" t="s">
        <v>13081</v>
      </c>
      <c r="AF7577" s="2" t="s">
        <v>17390</v>
      </c>
      <c r="AG7577" s="2" t="s">
        <v>2998</v>
      </c>
      <c r="AH7577" s="2" t="s">
        <v>17088</v>
      </c>
    </row>
    <row r="7578" spans="24:34" x14ac:dyDescent="0.4">
      <c r="X7578" s="2" t="s">
        <v>2261</v>
      </c>
      <c r="Y7578" s="2">
        <v>1967</v>
      </c>
      <c r="Z7578" s="2">
        <v>637.4</v>
      </c>
      <c r="AA7578" s="2">
        <v>27</v>
      </c>
      <c r="AB7578" s="2">
        <v>2</v>
      </c>
      <c r="AC7578" s="2">
        <v>637.4</v>
      </c>
      <c r="AE7578" s="2" t="s">
        <v>13082</v>
      </c>
      <c r="AF7578" s="2" t="s">
        <v>17390</v>
      </c>
      <c r="AG7578" s="2" t="s">
        <v>2998</v>
      </c>
      <c r="AH7578" s="2" t="s">
        <v>17398</v>
      </c>
    </row>
    <row r="7579" spans="24:34" x14ac:dyDescent="0.4">
      <c r="X7579" s="2" t="s">
        <v>13089</v>
      </c>
      <c r="Y7579" s="2">
        <v>1972</v>
      </c>
      <c r="Z7579" s="2">
        <v>900.7</v>
      </c>
      <c r="AA7579" s="2">
        <v>23</v>
      </c>
      <c r="AB7579" s="2">
        <v>2</v>
      </c>
      <c r="AC7579" s="2">
        <v>900.7</v>
      </c>
      <c r="AE7579" s="2" t="s">
        <v>13083</v>
      </c>
      <c r="AF7579" s="2" t="s">
        <v>17390</v>
      </c>
      <c r="AG7579" s="2" t="s">
        <v>2998</v>
      </c>
      <c r="AH7579" s="2" t="s">
        <v>17393</v>
      </c>
    </row>
    <row r="7580" spans="24:34" x14ac:dyDescent="0.4">
      <c r="X7580" s="2" t="s">
        <v>13090</v>
      </c>
      <c r="Y7580" s="2">
        <v>1985</v>
      </c>
      <c r="Z7580" s="2">
        <v>1055.5999999999999</v>
      </c>
      <c r="AA7580" s="2">
        <v>38</v>
      </c>
      <c r="AB7580" s="2">
        <v>2</v>
      </c>
      <c r="AC7580" s="2">
        <v>1055.5999999999999</v>
      </c>
      <c r="AE7580" s="2" t="s">
        <v>13084</v>
      </c>
      <c r="AF7580" s="2" t="s">
        <v>17390</v>
      </c>
      <c r="AG7580" s="2" t="s">
        <v>17763</v>
      </c>
      <c r="AH7580" s="2" t="s">
        <v>17393</v>
      </c>
    </row>
    <row r="7581" spans="24:34" x14ac:dyDescent="0.4">
      <c r="X7581" s="2" t="s">
        <v>2262</v>
      </c>
      <c r="Y7581" s="2">
        <v>1972</v>
      </c>
      <c r="Z7581" s="2">
        <v>1163.7</v>
      </c>
      <c r="AA7581" s="2">
        <v>34</v>
      </c>
      <c r="AB7581" s="2">
        <v>2</v>
      </c>
      <c r="AC7581" s="2">
        <v>844.6</v>
      </c>
      <c r="AE7581" s="2" t="s">
        <v>13085</v>
      </c>
      <c r="AF7581" s="2" t="s">
        <v>17390</v>
      </c>
      <c r="AG7581" s="2" t="s">
        <v>2998</v>
      </c>
      <c r="AH7581" s="2" t="s">
        <v>17393</v>
      </c>
    </row>
    <row r="7582" spans="24:34" x14ac:dyDescent="0.4">
      <c r="X7582" s="2" t="s">
        <v>13091</v>
      </c>
      <c r="Y7582" s="2">
        <v>1995</v>
      </c>
      <c r="Z7582" s="2">
        <v>1864.3</v>
      </c>
      <c r="AA7582" s="2">
        <v>32</v>
      </c>
      <c r="AB7582" s="2">
        <v>3</v>
      </c>
      <c r="AC7582" s="2">
        <v>1268.7</v>
      </c>
      <c r="AE7582" s="2" t="s">
        <v>13086</v>
      </c>
      <c r="AF7582" s="2" t="s">
        <v>17390</v>
      </c>
      <c r="AG7582" s="2" t="s">
        <v>2998</v>
      </c>
      <c r="AH7582" s="2" t="s">
        <v>17393</v>
      </c>
    </row>
    <row r="7583" spans="24:34" x14ac:dyDescent="0.4">
      <c r="X7583" s="2" t="s">
        <v>13093</v>
      </c>
      <c r="Y7583" s="2">
        <v>1988</v>
      </c>
      <c r="Z7583" s="2">
        <v>971.5</v>
      </c>
      <c r="AA7583" s="2">
        <v>35</v>
      </c>
      <c r="AB7583" s="2">
        <v>2</v>
      </c>
      <c r="AC7583" s="2">
        <v>965.6</v>
      </c>
      <c r="AE7583" s="2" t="s">
        <v>2260</v>
      </c>
      <c r="AF7583" s="2" t="s">
        <v>17390</v>
      </c>
      <c r="AG7583" s="2" t="s">
        <v>2998</v>
      </c>
      <c r="AH7583" s="2" t="s">
        <v>17393</v>
      </c>
    </row>
    <row r="7584" spans="24:34" x14ac:dyDescent="0.4">
      <c r="X7584" s="2" t="s">
        <v>13094</v>
      </c>
      <c r="Y7584" s="2">
        <v>1989</v>
      </c>
      <c r="Z7584" s="2">
        <v>972.7</v>
      </c>
      <c r="AA7584" s="2">
        <v>37</v>
      </c>
      <c r="AB7584" s="2">
        <v>2</v>
      </c>
      <c r="AC7584" s="2">
        <v>551</v>
      </c>
      <c r="AE7584" s="2" t="s">
        <v>13087</v>
      </c>
      <c r="AF7584" s="2" t="s">
        <v>17390</v>
      </c>
      <c r="AG7584" s="2" t="s">
        <v>2998</v>
      </c>
      <c r="AH7584" s="2" t="s">
        <v>17393</v>
      </c>
    </row>
    <row r="7585" spans="24:34" x14ac:dyDescent="0.4">
      <c r="X7585" s="2" t="s">
        <v>13095</v>
      </c>
      <c r="Y7585" s="2">
        <v>1990</v>
      </c>
      <c r="Z7585" s="2">
        <v>565.79999999999995</v>
      </c>
      <c r="AA7585" s="2">
        <v>19</v>
      </c>
      <c r="AB7585" s="2">
        <v>2</v>
      </c>
      <c r="AC7585" s="2">
        <v>565.79999999999995</v>
      </c>
      <c r="AE7585" s="2" t="s">
        <v>13088</v>
      </c>
      <c r="AF7585" s="2" t="s">
        <v>17390</v>
      </c>
      <c r="AG7585" s="2" t="s">
        <v>17764</v>
      </c>
      <c r="AH7585" s="2" t="s">
        <v>17088</v>
      </c>
    </row>
    <row r="7586" spans="24:34" x14ac:dyDescent="0.4">
      <c r="X7586" s="2" t="s">
        <v>13096</v>
      </c>
      <c r="Y7586" s="2">
        <v>1990</v>
      </c>
      <c r="Z7586" s="2">
        <v>641</v>
      </c>
      <c r="AA7586" s="2">
        <v>26</v>
      </c>
      <c r="AB7586" s="2">
        <v>2</v>
      </c>
      <c r="AC7586" s="2">
        <v>573.5</v>
      </c>
      <c r="AE7586" s="2" t="s">
        <v>2261</v>
      </c>
      <c r="AF7586" s="2" t="s">
        <v>17390</v>
      </c>
      <c r="AG7586" s="2" t="s">
        <v>2998</v>
      </c>
      <c r="AH7586" s="2" t="s">
        <v>17088</v>
      </c>
    </row>
    <row r="7587" spans="24:34" x14ac:dyDescent="0.4">
      <c r="X7587" s="2" t="s">
        <v>13097</v>
      </c>
      <c r="Y7587" s="2">
        <v>1977</v>
      </c>
      <c r="Z7587" s="2">
        <v>712.3</v>
      </c>
      <c r="AA7587" s="2">
        <v>23</v>
      </c>
      <c r="AB7587" s="2">
        <v>2</v>
      </c>
      <c r="AC7587" s="2">
        <v>712.3</v>
      </c>
      <c r="AE7587" s="2" t="s">
        <v>13089</v>
      </c>
      <c r="AF7587" s="2" t="s">
        <v>17390</v>
      </c>
      <c r="AG7587" s="2" t="s">
        <v>17762</v>
      </c>
      <c r="AH7587" s="2" t="s">
        <v>17400</v>
      </c>
    </row>
    <row r="7588" spans="24:34" x14ac:dyDescent="0.4">
      <c r="X7588" s="2" t="s">
        <v>13099</v>
      </c>
      <c r="Y7588" s="2">
        <v>1993</v>
      </c>
      <c r="Z7588" s="2">
        <v>2865.4</v>
      </c>
      <c r="AA7588" s="2">
        <v>147</v>
      </c>
      <c r="AB7588" s="2">
        <v>5</v>
      </c>
      <c r="AC7588" s="2">
        <v>2865.4</v>
      </c>
      <c r="AE7588" s="2" t="s">
        <v>13090</v>
      </c>
      <c r="AF7588" s="2" t="s">
        <v>17390</v>
      </c>
      <c r="AG7588" s="2" t="s">
        <v>2998</v>
      </c>
      <c r="AH7588" s="2" t="s">
        <v>17400</v>
      </c>
    </row>
    <row r="7589" spans="24:34" x14ac:dyDescent="0.4">
      <c r="X7589" s="2" t="s">
        <v>13100</v>
      </c>
      <c r="Y7589" s="2">
        <v>1991</v>
      </c>
      <c r="Z7589" s="2">
        <v>568.5</v>
      </c>
      <c r="AA7589" s="2">
        <v>29</v>
      </c>
      <c r="AB7589" s="2">
        <v>2</v>
      </c>
      <c r="AC7589" s="2">
        <v>568.5</v>
      </c>
      <c r="AE7589" s="2" t="s">
        <v>2262</v>
      </c>
      <c r="AF7589" s="2" t="s">
        <v>17390</v>
      </c>
      <c r="AG7589" s="2" t="s">
        <v>2998</v>
      </c>
      <c r="AH7589" s="2" t="s">
        <v>17088</v>
      </c>
    </row>
    <row r="7590" spans="24:34" x14ac:dyDescent="0.4">
      <c r="X7590" s="2" t="s">
        <v>13101</v>
      </c>
      <c r="Y7590" s="2">
        <v>1992</v>
      </c>
      <c r="Z7590" s="2">
        <v>650.9</v>
      </c>
      <c r="AA7590" s="2">
        <v>29</v>
      </c>
      <c r="AB7590" s="2">
        <v>2</v>
      </c>
      <c r="AC7590" s="2">
        <v>586.5</v>
      </c>
      <c r="AE7590" s="2" t="s">
        <v>13091</v>
      </c>
      <c r="AF7590" s="2" t="s">
        <v>17390</v>
      </c>
      <c r="AG7590" s="2" t="s">
        <v>2998</v>
      </c>
      <c r="AH7590" s="2" t="s">
        <v>17400</v>
      </c>
    </row>
    <row r="7591" spans="24:34" x14ac:dyDescent="0.4">
      <c r="X7591" s="2" t="s">
        <v>13102</v>
      </c>
      <c r="Y7591" s="2">
        <v>1992</v>
      </c>
      <c r="Z7591" s="2">
        <v>647.79999999999995</v>
      </c>
      <c r="AA7591" s="2">
        <v>27</v>
      </c>
      <c r="AB7591" s="2">
        <v>2</v>
      </c>
      <c r="AC7591" s="2">
        <v>361.9</v>
      </c>
      <c r="AE7591" s="2" t="s">
        <v>13093</v>
      </c>
      <c r="AF7591" s="2" t="s">
        <v>17390</v>
      </c>
      <c r="AG7591" s="2" t="s">
        <v>2998</v>
      </c>
      <c r="AH7591" s="2" t="s">
        <v>17400</v>
      </c>
    </row>
    <row r="7592" spans="24:34" x14ac:dyDescent="0.4">
      <c r="X7592" s="2" t="s">
        <v>13103</v>
      </c>
      <c r="Y7592" s="2">
        <v>1995</v>
      </c>
      <c r="Z7592" s="2">
        <v>1006.2</v>
      </c>
      <c r="AA7592" s="2">
        <v>47</v>
      </c>
      <c r="AB7592" s="2">
        <v>3</v>
      </c>
      <c r="AC7592" s="2">
        <v>612.1</v>
      </c>
      <c r="AE7592" s="2" t="s">
        <v>13094</v>
      </c>
      <c r="AF7592" s="2" t="s">
        <v>17390</v>
      </c>
      <c r="AG7592" s="2" t="s">
        <v>2998</v>
      </c>
      <c r="AH7592" s="2" t="s">
        <v>17400</v>
      </c>
    </row>
    <row r="7593" spans="24:34" x14ac:dyDescent="0.4">
      <c r="X7593" s="2" t="s">
        <v>13104</v>
      </c>
      <c r="Y7593" s="2">
        <v>2011</v>
      </c>
      <c r="Z7593" s="2">
        <v>478.4</v>
      </c>
      <c r="AA7593" s="2">
        <v>28</v>
      </c>
      <c r="AB7593" s="2">
        <v>2</v>
      </c>
      <c r="AC7593" s="2">
        <v>266.39999999999998</v>
      </c>
      <c r="AE7593" s="2" t="s">
        <v>13095</v>
      </c>
      <c r="AF7593" s="2" t="s">
        <v>17397</v>
      </c>
      <c r="AG7593" s="2" t="s">
        <v>2998</v>
      </c>
      <c r="AH7593" s="2" t="s">
        <v>17088</v>
      </c>
    </row>
    <row r="7594" spans="24:34" x14ac:dyDescent="0.4">
      <c r="X7594" s="2" t="s">
        <v>13105</v>
      </c>
      <c r="Y7594" s="2">
        <v>1972</v>
      </c>
      <c r="Z7594" s="2">
        <v>3800</v>
      </c>
      <c r="AA7594" s="2">
        <v>154</v>
      </c>
      <c r="AB7594" s="2">
        <v>5</v>
      </c>
      <c r="AC7594" s="2">
        <v>3524.5</v>
      </c>
      <c r="AE7594" s="2" t="s">
        <v>13096</v>
      </c>
      <c r="AF7594" s="2" t="s">
        <v>17397</v>
      </c>
      <c r="AG7594" s="2" t="s">
        <v>2998</v>
      </c>
      <c r="AH7594" s="2" t="s">
        <v>17088</v>
      </c>
    </row>
    <row r="7595" spans="24:34" x14ac:dyDescent="0.4">
      <c r="X7595" s="2" t="s">
        <v>13106</v>
      </c>
      <c r="Y7595" s="2">
        <v>2000</v>
      </c>
      <c r="Z7595" s="2">
        <v>2648.3</v>
      </c>
      <c r="AA7595" s="2">
        <v>89</v>
      </c>
      <c r="AB7595" s="2">
        <v>5</v>
      </c>
      <c r="AC7595" s="2">
        <v>2648.2</v>
      </c>
      <c r="AE7595" s="2" t="s">
        <v>13097</v>
      </c>
      <c r="AF7595" s="2" t="s">
        <v>17390</v>
      </c>
      <c r="AG7595" s="2" t="s">
        <v>2998</v>
      </c>
      <c r="AH7595" s="2" t="s">
        <v>17088</v>
      </c>
    </row>
    <row r="7596" spans="24:34" x14ac:dyDescent="0.4">
      <c r="X7596" s="2" t="s">
        <v>345</v>
      </c>
      <c r="Y7596" s="2">
        <v>1962</v>
      </c>
      <c r="Z7596" s="2">
        <v>312.7</v>
      </c>
      <c r="AA7596" s="2">
        <v>11</v>
      </c>
      <c r="AB7596" s="2">
        <v>2</v>
      </c>
      <c r="AC7596" s="2">
        <v>312.7</v>
      </c>
      <c r="AE7596" s="2" t="s">
        <v>13099</v>
      </c>
      <c r="AF7596" s="2" t="s">
        <v>17397</v>
      </c>
      <c r="AG7596" s="2" t="s">
        <v>2998</v>
      </c>
      <c r="AH7596" s="2" t="s">
        <v>17393</v>
      </c>
    </row>
    <row r="7597" spans="24:34" x14ac:dyDescent="0.4">
      <c r="X7597" s="2" t="s">
        <v>13108</v>
      </c>
      <c r="Y7597" s="2">
        <v>1966</v>
      </c>
      <c r="Z7597" s="2">
        <v>836.1</v>
      </c>
      <c r="AA7597" s="2">
        <v>12</v>
      </c>
      <c r="AB7597" s="2">
        <v>2</v>
      </c>
      <c r="AC7597" s="2">
        <v>671.19999999999993</v>
      </c>
      <c r="AE7597" s="2" t="s">
        <v>13100</v>
      </c>
      <c r="AF7597" s="2" t="s">
        <v>17397</v>
      </c>
      <c r="AG7597" s="2" t="s">
        <v>2998</v>
      </c>
      <c r="AH7597" s="2" t="s">
        <v>17088</v>
      </c>
    </row>
    <row r="7598" spans="24:34" x14ac:dyDescent="0.4">
      <c r="X7598" s="2" t="s">
        <v>13110</v>
      </c>
      <c r="Y7598" s="2">
        <v>1966</v>
      </c>
      <c r="Z7598" s="2">
        <v>667</v>
      </c>
      <c r="AA7598" s="2">
        <v>42</v>
      </c>
      <c r="AB7598" s="2">
        <v>2</v>
      </c>
      <c r="AC7598" s="2">
        <v>628.1</v>
      </c>
      <c r="AE7598" s="2" t="s">
        <v>13101</v>
      </c>
      <c r="AF7598" s="2" t="s">
        <v>17397</v>
      </c>
      <c r="AG7598" s="2" t="s">
        <v>2998</v>
      </c>
      <c r="AH7598" s="2" t="s">
        <v>17088</v>
      </c>
    </row>
    <row r="7599" spans="24:34" x14ac:dyDescent="0.4">
      <c r="X7599" s="2" t="s">
        <v>2264</v>
      </c>
      <c r="Y7599" s="2">
        <v>1931</v>
      </c>
      <c r="Z7599" s="2">
        <v>345.1</v>
      </c>
      <c r="AA7599" s="2">
        <v>9</v>
      </c>
      <c r="AB7599" s="2">
        <v>2</v>
      </c>
      <c r="AC7599" s="2">
        <v>319.60000000000002</v>
      </c>
      <c r="AE7599" s="2" t="s">
        <v>13102</v>
      </c>
      <c r="AF7599" s="2" t="s">
        <v>17397</v>
      </c>
      <c r="AG7599" s="2" t="s">
        <v>2998</v>
      </c>
      <c r="AH7599" s="2" t="s">
        <v>17088</v>
      </c>
    </row>
    <row r="7600" spans="24:34" x14ac:dyDescent="0.4">
      <c r="X7600" s="2" t="s">
        <v>2265</v>
      </c>
      <c r="Y7600" s="2">
        <v>1965</v>
      </c>
      <c r="Z7600" s="2">
        <v>210.5</v>
      </c>
      <c r="AA7600" s="2">
        <v>15</v>
      </c>
      <c r="AB7600" s="2">
        <v>2</v>
      </c>
      <c r="AC7600" s="2">
        <v>187.3</v>
      </c>
      <c r="AE7600" s="2" t="s">
        <v>13103</v>
      </c>
      <c r="AF7600" s="2" t="s">
        <v>17390</v>
      </c>
      <c r="AG7600" s="2" t="s">
        <v>2998</v>
      </c>
      <c r="AH7600" s="2" t="s">
        <v>17088</v>
      </c>
    </row>
    <row r="7601" spans="24:34" x14ac:dyDescent="0.4">
      <c r="X7601" s="2" t="s">
        <v>13111</v>
      </c>
      <c r="Y7601" s="2">
        <v>1961</v>
      </c>
      <c r="Z7601" s="2">
        <v>310.89999999999998</v>
      </c>
      <c r="AA7601" s="2">
        <v>21</v>
      </c>
      <c r="AB7601" s="2">
        <v>2</v>
      </c>
      <c r="AC7601" s="2">
        <v>310.89999999999998</v>
      </c>
      <c r="AE7601" s="2" t="s">
        <v>13104</v>
      </c>
      <c r="AF7601" s="2" t="s">
        <v>17390</v>
      </c>
      <c r="AG7601" s="2" t="s">
        <v>2998</v>
      </c>
      <c r="AH7601" s="2" t="s">
        <v>17086</v>
      </c>
    </row>
    <row r="7602" spans="24:34" x14ac:dyDescent="0.4">
      <c r="X7602" s="2" t="s">
        <v>13114</v>
      </c>
      <c r="Y7602" s="2">
        <v>1963</v>
      </c>
      <c r="Z7602" s="2">
        <v>310.8</v>
      </c>
      <c r="AA7602" s="2">
        <v>15</v>
      </c>
      <c r="AB7602" s="2">
        <v>2</v>
      </c>
      <c r="AC7602" s="2">
        <v>310.8</v>
      </c>
      <c r="AE7602" s="2" t="s">
        <v>13105</v>
      </c>
      <c r="AF7602" s="2" t="s">
        <v>17390</v>
      </c>
      <c r="AG7602" s="2" t="s">
        <v>17081</v>
      </c>
      <c r="AH7602" s="2" t="s">
        <v>17088</v>
      </c>
    </row>
    <row r="7603" spans="24:34" x14ac:dyDescent="0.4">
      <c r="X7603" s="2" t="s">
        <v>13116</v>
      </c>
      <c r="Y7603" s="2">
        <v>1962</v>
      </c>
      <c r="Z7603" s="2">
        <v>311</v>
      </c>
      <c r="AA7603" s="2">
        <v>10</v>
      </c>
      <c r="AB7603" s="2">
        <v>2</v>
      </c>
      <c r="AC7603" s="2">
        <v>311</v>
      </c>
      <c r="AE7603" s="2" t="s">
        <v>13106</v>
      </c>
      <c r="AF7603" s="2" t="s">
        <v>17390</v>
      </c>
      <c r="AG7603" s="2" t="s">
        <v>2998</v>
      </c>
      <c r="AH7603" s="2" t="s">
        <v>17400</v>
      </c>
    </row>
    <row r="7604" spans="24:34" x14ac:dyDescent="0.4">
      <c r="X7604" s="2" t="s">
        <v>13117</v>
      </c>
      <c r="Y7604" s="2">
        <v>1962</v>
      </c>
      <c r="Z7604" s="2">
        <v>620</v>
      </c>
      <c r="AA7604" s="2">
        <v>23</v>
      </c>
      <c r="AB7604" s="2">
        <v>2</v>
      </c>
      <c r="AC7604" s="2">
        <v>620</v>
      </c>
      <c r="AE7604" s="2" t="s">
        <v>345</v>
      </c>
      <c r="AF7604" s="2" t="s">
        <v>17407</v>
      </c>
      <c r="AG7604" s="2" t="s">
        <v>2998</v>
      </c>
      <c r="AH7604" s="2" t="s">
        <v>17086</v>
      </c>
    </row>
    <row r="7605" spans="24:34" x14ac:dyDescent="0.4">
      <c r="X7605" s="2" t="s">
        <v>13119</v>
      </c>
      <c r="Y7605" s="2">
        <v>1969</v>
      </c>
      <c r="Z7605" s="2">
        <v>1343.5</v>
      </c>
      <c r="AA7605" s="2">
        <v>26</v>
      </c>
      <c r="AB7605" s="2">
        <v>2</v>
      </c>
      <c r="AC7605" s="2">
        <v>919.3</v>
      </c>
      <c r="AE7605" s="2" t="s">
        <v>13108</v>
      </c>
      <c r="AF7605" s="2" t="s">
        <v>17390</v>
      </c>
      <c r="AG7605" s="2" t="s">
        <v>17765</v>
      </c>
      <c r="AH7605" s="2" t="s">
        <v>17088</v>
      </c>
    </row>
    <row r="7606" spans="24:34" x14ac:dyDescent="0.4">
      <c r="X7606" s="2" t="s">
        <v>13120</v>
      </c>
      <c r="Y7606" s="2">
        <v>1969</v>
      </c>
      <c r="Z7606" s="2">
        <v>960.7</v>
      </c>
      <c r="AA7606" s="2">
        <v>30</v>
      </c>
      <c r="AB7606" s="2">
        <v>2</v>
      </c>
      <c r="AC7606" s="2">
        <v>919.9</v>
      </c>
      <c r="AE7606" s="2" t="s">
        <v>13110</v>
      </c>
      <c r="AF7606" s="2" t="s">
        <v>17390</v>
      </c>
      <c r="AG7606" s="2" t="s">
        <v>2998</v>
      </c>
      <c r="AH7606" s="2" t="s">
        <v>17088</v>
      </c>
    </row>
    <row r="7607" spans="24:34" x14ac:dyDescent="0.4">
      <c r="X7607" s="2" t="s">
        <v>13121</v>
      </c>
      <c r="Y7607" s="2">
        <v>1976</v>
      </c>
      <c r="Z7607" s="2">
        <v>1004.6</v>
      </c>
      <c r="AA7607" s="2">
        <v>27</v>
      </c>
      <c r="AB7607" s="2">
        <v>2</v>
      </c>
      <c r="AC7607" s="2">
        <v>1004.4</v>
      </c>
      <c r="AE7607" s="2" t="s">
        <v>2264</v>
      </c>
      <c r="AF7607" s="2" t="s">
        <v>17390</v>
      </c>
      <c r="AG7607" s="2" t="s">
        <v>2998</v>
      </c>
      <c r="AH7607" s="2" t="s">
        <v>17086</v>
      </c>
    </row>
    <row r="7608" spans="24:34" x14ac:dyDescent="0.4">
      <c r="X7608" s="2" t="s">
        <v>2266</v>
      </c>
      <c r="Y7608" s="2">
        <v>1984</v>
      </c>
      <c r="Z7608" s="2">
        <v>641.9</v>
      </c>
      <c r="AA7608" s="2">
        <v>19</v>
      </c>
      <c r="AB7608" s="2">
        <v>2</v>
      </c>
      <c r="AC7608" s="2">
        <v>555.29999999999995</v>
      </c>
      <c r="AE7608" s="2" t="s">
        <v>2265</v>
      </c>
      <c r="AF7608" s="2" t="s">
        <v>17405</v>
      </c>
      <c r="AG7608" s="2" t="s">
        <v>2998</v>
      </c>
      <c r="AH7608" s="2" t="s">
        <v>17086</v>
      </c>
    </row>
    <row r="7609" spans="24:34" x14ac:dyDescent="0.4">
      <c r="X7609" s="2" t="s">
        <v>2267</v>
      </c>
      <c r="Y7609" s="2">
        <v>1982</v>
      </c>
      <c r="Z7609" s="2">
        <v>571.5</v>
      </c>
      <c r="AA7609" s="2">
        <v>19</v>
      </c>
      <c r="AB7609" s="2">
        <v>2</v>
      </c>
      <c r="AC7609" s="2">
        <v>571.5</v>
      </c>
      <c r="AE7609" s="2" t="s">
        <v>13111</v>
      </c>
      <c r="AF7609" s="2" t="s">
        <v>17390</v>
      </c>
      <c r="AG7609" s="2" t="s">
        <v>2998</v>
      </c>
      <c r="AH7609" s="2" t="s">
        <v>17086</v>
      </c>
    </row>
    <row r="7610" spans="24:34" x14ac:dyDescent="0.4">
      <c r="X7610" s="2" t="s">
        <v>13122</v>
      </c>
      <c r="Y7610" s="2">
        <v>1964</v>
      </c>
      <c r="Z7610" s="2">
        <v>664.6</v>
      </c>
      <c r="AA7610" s="2">
        <v>23</v>
      </c>
      <c r="AB7610" s="2">
        <v>2</v>
      </c>
      <c r="AC7610" s="2">
        <v>659.3</v>
      </c>
      <c r="AE7610" s="2" t="s">
        <v>13114</v>
      </c>
      <c r="AF7610" s="2" t="s">
        <v>17390</v>
      </c>
      <c r="AG7610" s="2" t="s">
        <v>2998</v>
      </c>
      <c r="AH7610" s="2" t="s">
        <v>17086</v>
      </c>
    </row>
    <row r="7611" spans="24:34" x14ac:dyDescent="0.4">
      <c r="X7611" s="2" t="s">
        <v>13123</v>
      </c>
      <c r="Y7611" s="2">
        <v>1964</v>
      </c>
      <c r="Z7611" s="2">
        <v>424.6</v>
      </c>
      <c r="AA7611" s="2">
        <v>9</v>
      </c>
      <c r="AB7611" s="2">
        <v>2</v>
      </c>
      <c r="AC7611" s="2">
        <v>379.5</v>
      </c>
      <c r="AE7611" s="2" t="s">
        <v>13116</v>
      </c>
      <c r="AF7611" s="2" t="s">
        <v>17390</v>
      </c>
      <c r="AG7611" s="2" t="s">
        <v>17081</v>
      </c>
      <c r="AH7611" s="2" t="s">
        <v>17086</v>
      </c>
    </row>
    <row r="7612" spans="24:34" x14ac:dyDescent="0.4">
      <c r="X7612" s="2" t="s">
        <v>13124</v>
      </c>
      <c r="Y7612" s="2">
        <v>1967</v>
      </c>
      <c r="Z7612" s="2">
        <v>661.5</v>
      </c>
      <c r="AA7612" s="2">
        <v>24</v>
      </c>
      <c r="AB7612" s="2">
        <v>2</v>
      </c>
      <c r="AC7612" s="2">
        <v>617.5</v>
      </c>
      <c r="AE7612" s="2" t="s">
        <v>13117</v>
      </c>
      <c r="AF7612" s="2" t="s">
        <v>17390</v>
      </c>
      <c r="AG7612" s="2" t="s">
        <v>2998</v>
      </c>
      <c r="AH7612" s="2" t="s">
        <v>17086</v>
      </c>
    </row>
    <row r="7613" spans="24:34" x14ac:dyDescent="0.4">
      <c r="X7613" s="2" t="s">
        <v>13125</v>
      </c>
      <c r="Y7613" s="2">
        <v>1964</v>
      </c>
      <c r="Z7613" s="2">
        <v>420.1</v>
      </c>
      <c r="AA7613" s="2">
        <v>21</v>
      </c>
      <c r="AB7613" s="2">
        <v>2</v>
      </c>
      <c r="AC7613" s="2">
        <v>381.2</v>
      </c>
      <c r="AE7613" s="2" t="s">
        <v>13119</v>
      </c>
      <c r="AF7613" s="2" t="s">
        <v>17390</v>
      </c>
      <c r="AG7613" s="2" t="s">
        <v>2998</v>
      </c>
      <c r="AH7613" s="2" t="s">
        <v>17400</v>
      </c>
    </row>
    <row r="7614" spans="24:34" x14ac:dyDescent="0.4">
      <c r="X7614" s="2" t="s">
        <v>13126</v>
      </c>
      <c r="Y7614" s="2">
        <v>1971</v>
      </c>
      <c r="Z7614" s="2">
        <v>808.4</v>
      </c>
      <c r="AA7614" s="2">
        <v>32</v>
      </c>
      <c r="AB7614" s="2">
        <v>2</v>
      </c>
      <c r="AC7614" s="2">
        <v>749.3</v>
      </c>
      <c r="AE7614" s="2" t="s">
        <v>13120</v>
      </c>
      <c r="AF7614" s="2" t="s">
        <v>17390</v>
      </c>
      <c r="AG7614" s="2" t="s">
        <v>2998</v>
      </c>
      <c r="AH7614" s="2" t="s">
        <v>17400</v>
      </c>
    </row>
    <row r="7615" spans="24:34" x14ac:dyDescent="0.4">
      <c r="X7615" s="2" t="s">
        <v>13127</v>
      </c>
      <c r="Y7615" s="2">
        <v>1972</v>
      </c>
      <c r="Z7615" s="2">
        <v>738.5</v>
      </c>
      <c r="AA7615" s="2">
        <v>46</v>
      </c>
      <c r="AB7615" s="2">
        <v>2</v>
      </c>
      <c r="AC7615" s="2">
        <v>738.5</v>
      </c>
      <c r="AE7615" s="2" t="s">
        <v>13121</v>
      </c>
      <c r="AF7615" s="2" t="s">
        <v>17390</v>
      </c>
      <c r="AG7615" s="2" t="s">
        <v>2998</v>
      </c>
      <c r="AH7615" s="2" t="s">
        <v>17400</v>
      </c>
    </row>
    <row r="7616" spans="24:34" x14ac:dyDescent="0.4">
      <c r="X7616" s="2" t="s">
        <v>13128</v>
      </c>
      <c r="Y7616" s="2">
        <v>1974</v>
      </c>
      <c r="Z7616" s="2">
        <v>741.6</v>
      </c>
      <c r="AA7616" s="2">
        <v>42</v>
      </c>
      <c r="AB7616" s="2">
        <v>2</v>
      </c>
      <c r="AC7616" s="2">
        <v>741.3</v>
      </c>
      <c r="AE7616" s="2" t="s">
        <v>2266</v>
      </c>
      <c r="AF7616" s="2" t="s">
        <v>17397</v>
      </c>
      <c r="AG7616" s="2" t="s">
        <v>2998</v>
      </c>
      <c r="AH7616" s="2" t="s">
        <v>17088</v>
      </c>
    </row>
    <row r="7617" spans="24:34" x14ac:dyDescent="0.4">
      <c r="X7617" s="2" t="s">
        <v>13129</v>
      </c>
      <c r="Y7617" s="2">
        <v>1982</v>
      </c>
      <c r="Z7617" s="2">
        <v>855.3</v>
      </c>
      <c r="AA7617" s="2">
        <v>47</v>
      </c>
      <c r="AB7617" s="2">
        <v>2</v>
      </c>
      <c r="AC7617" s="2">
        <v>855.3</v>
      </c>
      <c r="AE7617" s="2" t="s">
        <v>2267</v>
      </c>
      <c r="AF7617" s="2" t="s">
        <v>17397</v>
      </c>
      <c r="AG7617" s="2" t="s">
        <v>2998</v>
      </c>
      <c r="AH7617" s="2" t="s">
        <v>17088</v>
      </c>
    </row>
    <row r="7618" spans="24:34" x14ac:dyDescent="0.4">
      <c r="X7618" s="2" t="s">
        <v>13131</v>
      </c>
      <c r="Y7618" s="2">
        <v>1981</v>
      </c>
      <c r="Z7618" s="2">
        <v>851.9</v>
      </c>
      <c r="AA7618" s="2">
        <v>29</v>
      </c>
      <c r="AB7618" s="2">
        <v>2</v>
      </c>
      <c r="AC7618" s="2">
        <v>851.9</v>
      </c>
      <c r="AE7618" s="2" t="s">
        <v>13122</v>
      </c>
      <c r="AF7618" s="2" t="s">
        <v>17390</v>
      </c>
      <c r="AG7618" s="2" t="s">
        <v>2998</v>
      </c>
      <c r="AH7618" s="2" t="s">
        <v>17088</v>
      </c>
    </row>
    <row r="7619" spans="24:34" x14ac:dyDescent="0.4">
      <c r="X7619" s="2" t="s">
        <v>13132</v>
      </c>
      <c r="Y7619" s="2">
        <v>1981</v>
      </c>
      <c r="Z7619" s="2">
        <v>860.6</v>
      </c>
      <c r="AA7619" s="2">
        <v>47</v>
      </c>
      <c r="AB7619" s="2">
        <v>2</v>
      </c>
      <c r="AC7619" s="2">
        <v>860.6</v>
      </c>
      <c r="AE7619" s="2" t="s">
        <v>13123</v>
      </c>
      <c r="AF7619" s="2" t="s">
        <v>17390</v>
      </c>
      <c r="AG7619" s="2" t="s">
        <v>2998</v>
      </c>
      <c r="AH7619" s="2" t="s">
        <v>17088</v>
      </c>
    </row>
    <row r="7620" spans="24:34" x14ac:dyDescent="0.4">
      <c r="X7620" s="2" t="s">
        <v>13133</v>
      </c>
      <c r="Y7620" s="2">
        <v>1983</v>
      </c>
      <c r="Z7620" s="2">
        <v>562.29999999999995</v>
      </c>
      <c r="AA7620" s="2">
        <v>31</v>
      </c>
      <c r="AB7620" s="2">
        <v>2</v>
      </c>
      <c r="AC7620" s="2">
        <v>562.29999999999995</v>
      </c>
      <c r="AE7620" s="2" t="s">
        <v>13124</v>
      </c>
      <c r="AF7620" s="2" t="s">
        <v>17390</v>
      </c>
      <c r="AG7620" s="2" t="s">
        <v>2998</v>
      </c>
      <c r="AH7620" s="2" t="s">
        <v>17088</v>
      </c>
    </row>
    <row r="7621" spans="24:34" x14ac:dyDescent="0.4">
      <c r="X7621" s="2" t="s">
        <v>13135</v>
      </c>
      <c r="Y7621" s="2">
        <v>1983</v>
      </c>
      <c r="Z7621" s="2">
        <v>565.5</v>
      </c>
      <c r="AA7621" s="2">
        <v>31</v>
      </c>
      <c r="AB7621" s="2">
        <v>2</v>
      </c>
      <c r="AC7621" s="2">
        <v>555.5</v>
      </c>
      <c r="AE7621" s="2" t="s">
        <v>13125</v>
      </c>
      <c r="AF7621" s="2" t="s">
        <v>17390</v>
      </c>
      <c r="AG7621" s="2" t="s">
        <v>2998</v>
      </c>
      <c r="AH7621" s="2" t="s">
        <v>17088</v>
      </c>
    </row>
    <row r="7622" spans="24:34" x14ac:dyDescent="0.4">
      <c r="X7622" s="2" t="s">
        <v>13136</v>
      </c>
      <c r="Y7622" s="2">
        <v>1984</v>
      </c>
      <c r="Z7622" s="2">
        <v>562.79999999999995</v>
      </c>
      <c r="AA7622" s="2">
        <v>31</v>
      </c>
      <c r="AB7622" s="2">
        <v>2</v>
      </c>
      <c r="AC7622" s="2">
        <v>562.79999999999995</v>
      </c>
      <c r="AE7622" s="2" t="s">
        <v>13126</v>
      </c>
      <c r="AF7622" s="2" t="s">
        <v>17390</v>
      </c>
      <c r="AG7622" s="2" t="s">
        <v>2998</v>
      </c>
      <c r="AH7622" s="2" t="s">
        <v>17088</v>
      </c>
    </row>
    <row r="7623" spans="24:34" x14ac:dyDescent="0.4">
      <c r="X7623" s="2" t="s">
        <v>13137</v>
      </c>
      <c r="Y7623" s="2">
        <v>1993</v>
      </c>
      <c r="Z7623" s="2">
        <v>590.5</v>
      </c>
      <c r="AA7623" s="2">
        <v>31</v>
      </c>
      <c r="AB7623" s="2">
        <v>2</v>
      </c>
      <c r="AC7623" s="2">
        <v>590.5</v>
      </c>
      <c r="AE7623" s="2" t="s">
        <v>13127</v>
      </c>
      <c r="AF7623" s="2" t="s">
        <v>17390</v>
      </c>
      <c r="AG7623" s="2" t="s">
        <v>17766</v>
      </c>
      <c r="AH7623" s="2" t="s">
        <v>17088</v>
      </c>
    </row>
    <row r="7624" spans="24:34" x14ac:dyDescent="0.4">
      <c r="X7624" s="2" t="s">
        <v>13139</v>
      </c>
      <c r="Y7624" s="2">
        <v>1982</v>
      </c>
      <c r="Z7624" s="2">
        <v>848</v>
      </c>
      <c r="AA7624" s="2">
        <v>39</v>
      </c>
      <c r="AB7624" s="2">
        <v>2</v>
      </c>
      <c r="AC7624" s="2">
        <v>848</v>
      </c>
      <c r="AE7624" s="2" t="s">
        <v>13128</v>
      </c>
      <c r="AF7624" s="2" t="s">
        <v>17390</v>
      </c>
      <c r="AG7624" s="2" t="s">
        <v>2998</v>
      </c>
      <c r="AH7624" s="2" t="s">
        <v>17088</v>
      </c>
    </row>
    <row r="7625" spans="24:34" x14ac:dyDescent="0.4">
      <c r="X7625" s="2" t="s">
        <v>13140</v>
      </c>
      <c r="Y7625" s="2">
        <v>1983</v>
      </c>
      <c r="Z7625" s="2">
        <v>844.4</v>
      </c>
      <c r="AA7625" s="2">
        <v>47</v>
      </c>
      <c r="AB7625" s="2">
        <v>2</v>
      </c>
      <c r="AC7625" s="2">
        <v>844.4</v>
      </c>
      <c r="AE7625" s="2" t="s">
        <v>13129</v>
      </c>
      <c r="AF7625" s="2" t="s">
        <v>17390</v>
      </c>
      <c r="AG7625" s="2" t="s">
        <v>2998</v>
      </c>
      <c r="AH7625" s="2" t="s">
        <v>17400</v>
      </c>
    </row>
    <row r="7626" spans="24:34" x14ac:dyDescent="0.4">
      <c r="X7626" s="2" t="s">
        <v>13141</v>
      </c>
      <c r="Y7626" s="2">
        <v>1965</v>
      </c>
      <c r="Z7626" s="2">
        <v>323</v>
      </c>
      <c r="AA7626" s="2">
        <v>19</v>
      </c>
      <c r="AB7626" s="2">
        <v>2</v>
      </c>
      <c r="AC7626" s="2">
        <v>263</v>
      </c>
      <c r="AE7626" s="2" t="s">
        <v>13131</v>
      </c>
      <c r="AF7626" s="2" t="s">
        <v>17390</v>
      </c>
      <c r="AG7626" s="2" t="s">
        <v>2998</v>
      </c>
      <c r="AH7626" s="2" t="s">
        <v>17400</v>
      </c>
    </row>
    <row r="7627" spans="24:34" x14ac:dyDescent="0.4">
      <c r="X7627" s="2" t="s">
        <v>13142</v>
      </c>
      <c r="Y7627" s="2">
        <v>1989</v>
      </c>
      <c r="Z7627" s="2">
        <v>564</v>
      </c>
      <c r="AA7627" s="2">
        <v>39</v>
      </c>
      <c r="AB7627" s="2">
        <v>2</v>
      </c>
      <c r="AC7627" s="2">
        <v>402</v>
      </c>
      <c r="AE7627" s="2" t="s">
        <v>13132</v>
      </c>
      <c r="AF7627" s="2" t="s">
        <v>17390</v>
      </c>
      <c r="AG7627" s="2" t="s">
        <v>2998</v>
      </c>
      <c r="AH7627" s="2" t="s">
        <v>17400</v>
      </c>
    </row>
    <row r="7628" spans="24:34" x14ac:dyDescent="0.4">
      <c r="X7628" s="2" t="s">
        <v>13143</v>
      </c>
      <c r="Y7628" s="2">
        <v>1967</v>
      </c>
      <c r="Z7628" s="2">
        <v>309</v>
      </c>
      <c r="AA7628" s="2">
        <v>18</v>
      </c>
      <c r="AB7628" s="2">
        <v>2</v>
      </c>
      <c r="AC7628" s="2">
        <v>191</v>
      </c>
      <c r="AE7628" s="2" t="s">
        <v>13133</v>
      </c>
      <c r="AF7628" s="2" t="s">
        <v>17397</v>
      </c>
      <c r="AG7628" s="2" t="s">
        <v>2998</v>
      </c>
      <c r="AH7628" s="2" t="s">
        <v>17088</v>
      </c>
    </row>
    <row r="7629" spans="24:34" x14ac:dyDescent="0.4">
      <c r="X7629" s="2" t="s">
        <v>13144</v>
      </c>
      <c r="Y7629" s="2">
        <v>1980</v>
      </c>
      <c r="Z7629" s="2">
        <v>572</v>
      </c>
      <c r="AA7629" s="2">
        <v>36</v>
      </c>
      <c r="AB7629" s="2">
        <v>2</v>
      </c>
      <c r="AC7629" s="2">
        <v>398</v>
      </c>
      <c r="AE7629" s="2" t="s">
        <v>13135</v>
      </c>
      <c r="AF7629" s="2" t="s">
        <v>17397</v>
      </c>
      <c r="AG7629" s="2" t="s">
        <v>2998</v>
      </c>
      <c r="AH7629" s="2" t="s">
        <v>17088</v>
      </c>
    </row>
    <row r="7630" spans="24:34" x14ac:dyDescent="0.4">
      <c r="X7630" s="2" t="s">
        <v>13145</v>
      </c>
      <c r="Y7630" s="2">
        <v>1967</v>
      </c>
      <c r="Z7630" s="2">
        <v>315</v>
      </c>
      <c r="AA7630" s="2">
        <v>19</v>
      </c>
      <c r="AB7630" s="2">
        <v>2</v>
      </c>
      <c r="AC7630" s="2">
        <v>179</v>
      </c>
      <c r="AE7630" s="2" t="s">
        <v>13136</v>
      </c>
      <c r="AF7630" s="2" t="s">
        <v>17397</v>
      </c>
      <c r="AG7630" s="2" t="s">
        <v>2998</v>
      </c>
      <c r="AH7630" s="2" t="s">
        <v>17088</v>
      </c>
    </row>
    <row r="7631" spans="24:34" x14ac:dyDescent="0.4">
      <c r="X7631" s="2" t="s">
        <v>13146</v>
      </c>
      <c r="Y7631" s="2">
        <v>1990</v>
      </c>
      <c r="Z7631" s="2">
        <v>572</v>
      </c>
      <c r="AA7631" s="2">
        <v>37</v>
      </c>
      <c r="AB7631" s="2">
        <v>2</v>
      </c>
      <c r="AC7631" s="2">
        <v>388</v>
      </c>
      <c r="AE7631" s="2" t="s">
        <v>13137</v>
      </c>
      <c r="AF7631" s="2" t="s">
        <v>17390</v>
      </c>
      <c r="AG7631" s="2" t="s">
        <v>2998</v>
      </c>
      <c r="AH7631" s="2" t="s">
        <v>17088</v>
      </c>
    </row>
    <row r="7632" spans="24:34" x14ac:dyDescent="0.4">
      <c r="X7632" s="2" t="s">
        <v>13147</v>
      </c>
      <c r="Y7632" s="2">
        <v>1969</v>
      </c>
      <c r="Z7632" s="2">
        <v>715</v>
      </c>
      <c r="AA7632" s="2">
        <v>42</v>
      </c>
      <c r="AB7632" s="2">
        <v>2</v>
      </c>
      <c r="AC7632" s="2">
        <v>460</v>
      </c>
      <c r="AE7632" s="2" t="s">
        <v>13139</v>
      </c>
      <c r="AF7632" s="2" t="s">
        <v>17390</v>
      </c>
      <c r="AG7632" s="2" t="s">
        <v>17104</v>
      </c>
      <c r="AH7632" s="2" t="s">
        <v>17400</v>
      </c>
    </row>
    <row r="7633" spans="24:34" x14ac:dyDescent="0.4">
      <c r="X7633" s="2" t="s">
        <v>13148</v>
      </c>
      <c r="Y7633" s="2">
        <v>1977</v>
      </c>
      <c r="Z7633" s="2">
        <v>728</v>
      </c>
      <c r="AA7633" s="2">
        <v>44</v>
      </c>
      <c r="AB7633" s="2">
        <v>2</v>
      </c>
      <c r="AC7633" s="2">
        <v>521</v>
      </c>
      <c r="AE7633" s="2" t="s">
        <v>13140</v>
      </c>
      <c r="AF7633" s="2" t="s">
        <v>17390</v>
      </c>
      <c r="AG7633" s="2" t="s">
        <v>2998</v>
      </c>
      <c r="AH7633" s="2" t="s">
        <v>17088</v>
      </c>
    </row>
    <row r="7634" spans="24:34" x14ac:dyDescent="0.4">
      <c r="X7634" s="2" t="s">
        <v>13149</v>
      </c>
      <c r="Y7634" s="2">
        <v>1967</v>
      </c>
      <c r="Z7634" s="2">
        <v>342</v>
      </c>
      <c r="AA7634" s="2">
        <v>33</v>
      </c>
      <c r="AB7634" s="2">
        <v>2</v>
      </c>
      <c r="AC7634" s="2">
        <v>212</v>
      </c>
      <c r="AE7634" s="2" t="s">
        <v>13141</v>
      </c>
      <c r="AF7634" s="2" t="s">
        <v>17390</v>
      </c>
      <c r="AG7634" s="2" t="s">
        <v>17767</v>
      </c>
      <c r="AH7634" s="2" t="s">
        <v>17086</v>
      </c>
    </row>
    <row r="7635" spans="24:34" x14ac:dyDescent="0.4">
      <c r="X7635" s="2" t="s">
        <v>13150</v>
      </c>
      <c r="Y7635" s="2">
        <v>1965</v>
      </c>
      <c r="Z7635" s="2">
        <v>390</v>
      </c>
      <c r="AA7635" s="2">
        <v>19</v>
      </c>
      <c r="AB7635" s="2">
        <v>2</v>
      </c>
      <c r="AC7635" s="2">
        <v>389.7</v>
      </c>
      <c r="AE7635" s="2" t="s">
        <v>13142</v>
      </c>
      <c r="AF7635" s="2" t="s">
        <v>17397</v>
      </c>
      <c r="AG7635" s="2" t="s">
        <v>17542</v>
      </c>
      <c r="AH7635" s="2" t="s">
        <v>17088</v>
      </c>
    </row>
    <row r="7636" spans="24:34" x14ac:dyDescent="0.4">
      <c r="X7636" s="2" t="s">
        <v>13152</v>
      </c>
      <c r="Y7636" s="2">
        <v>1973</v>
      </c>
      <c r="Z7636" s="2">
        <v>370</v>
      </c>
      <c r="AA7636" s="2">
        <v>29</v>
      </c>
      <c r="AB7636" s="2">
        <v>2</v>
      </c>
      <c r="AC7636" s="2">
        <v>358.8</v>
      </c>
      <c r="AE7636" s="2" t="s">
        <v>13143</v>
      </c>
      <c r="AF7636" s="2" t="s">
        <v>17390</v>
      </c>
      <c r="AG7636" s="2" t="s">
        <v>17768</v>
      </c>
      <c r="AH7636" s="2" t="s">
        <v>17086</v>
      </c>
    </row>
    <row r="7637" spans="24:34" x14ac:dyDescent="0.4">
      <c r="X7637" s="2" t="s">
        <v>13153</v>
      </c>
      <c r="Y7637" s="2">
        <v>1964</v>
      </c>
      <c r="Z7637" s="2">
        <v>240</v>
      </c>
      <c r="AA7637" s="2">
        <v>4</v>
      </c>
      <c r="AB7637" s="2">
        <v>2</v>
      </c>
      <c r="AC7637" s="2">
        <v>148.6</v>
      </c>
      <c r="AE7637" s="2" t="s">
        <v>13144</v>
      </c>
      <c r="AF7637" s="2" t="s">
        <v>17397</v>
      </c>
      <c r="AG7637" s="2" t="s">
        <v>17542</v>
      </c>
      <c r="AH7637" s="2" t="s">
        <v>17088</v>
      </c>
    </row>
    <row r="7638" spans="24:34" x14ac:dyDescent="0.4">
      <c r="X7638" s="2" t="s">
        <v>13154</v>
      </c>
      <c r="Y7638" s="2">
        <v>1976</v>
      </c>
      <c r="Z7638" s="2">
        <v>948.8</v>
      </c>
      <c r="AA7638" s="2">
        <v>26</v>
      </c>
      <c r="AB7638" s="2">
        <v>2</v>
      </c>
      <c r="AC7638" s="2">
        <v>857.1</v>
      </c>
      <c r="AE7638" s="2" t="s">
        <v>13145</v>
      </c>
      <c r="AF7638" s="2" t="s">
        <v>17390</v>
      </c>
      <c r="AG7638" s="2" t="s">
        <v>17542</v>
      </c>
      <c r="AH7638" s="2" t="s">
        <v>17086</v>
      </c>
    </row>
    <row r="7639" spans="24:34" x14ac:dyDescent="0.4">
      <c r="X7639" s="2" t="s">
        <v>13155</v>
      </c>
      <c r="Y7639" s="2">
        <v>1985</v>
      </c>
      <c r="Z7639" s="2">
        <v>566</v>
      </c>
      <c r="AA7639" s="2">
        <v>14</v>
      </c>
      <c r="AB7639" s="2">
        <v>2</v>
      </c>
      <c r="AC7639" s="2">
        <v>565.6</v>
      </c>
      <c r="AE7639" s="2" t="s">
        <v>13146</v>
      </c>
      <c r="AF7639" s="2" t="s">
        <v>17397</v>
      </c>
      <c r="AG7639" s="2" t="s">
        <v>17542</v>
      </c>
      <c r="AH7639" s="2" t="s">
        <v>17088</v>
      </c>
    </row>
    <row r="7640" spans="24:34" x14ac:dyDescent="0.4">
      <c r="X7640" s="2" t="s">
        <v>2271</v>
      </c>
      <c r="Y7640" s="2">
        <v>1964</v>
      </c>
      <c r="Z7640" s="2">
        <v>654.5</v>
      </c>
      <c r="AA7640" s="2">
        <v>32</v>
      </c>
      <c r="AB7640" s="2">
        <v>2</v>
      </c>
      <c r="AC7640" s="2">
        <v>612.1</v>
      </c>
      <c r="AE7640" s="2" t="s">
        <v>13147</v>
      </c>
      <c r="AF7640" s="2" t="s">
        <v>17390</v>
      </c>
      <c r="AG7640" s="2" t="s">
        <v>17542</v>
      </c>
      <c r="AH7640" s="2" t="s">
        <v>17088</v>
      </c>
    </row>
    <row r="7641" spans="24:34" x14ac:dyDescent="0.4">
      <c r="X7641" s="2" t="s">
        <v>13156</v>
      </c>
      <c r="Y7641" s="2">
        <v>1968</v>
      </c>
      <c r="Z7641" s="2">
        <v>760.6</v>
      </c>
      <c r="AA7641" s="2">
        <v>30</v>
      </c>
      <c r="AB7641" s="2">
        <v>2</v>
      </c>
      <c r="AC7641" s="2">
        <v>701</v>
      </c>
      <c r="AE7641" s="2" t="s">
        <v>13148</v>
      </c>
      <c r="AF7641" s="2" t="s">
        <v>17390</v>
      </c>
      <c r="AG7641" s="2" t="s">
        <v>17542</v>
      </c>
      <c r="AH7641" s="2" t="s">
        <v>17088</v>
      </c>
    </row>
    <row r="7642" spans="24:34" x14ac:dyDescent="0.4">
      <c r="X7642" s="2" t="s">
        <v>13157</v>
      </c>
      <c r="Y7642" s="2">
        <v>1964</v>
      </c>
      <c r="Z7642" s="2">
        <v>402.7</v>
      </c>
      <c r="AA7642" s="2">
        <v>19</v>
      </c>
      <c r="AB7642" s="2">
        <v>2</v>
      </c>
      <c r="AC7642" s="2">
        <v>402.7</v>
      </c>
      <c r="AE7642" s="2" t="s">
        <v>13149</v>
      </c>
      <c r="AF7642" s="2" t="s">
        <v>17390</v>
      </c>
      <c r="AG7642" s="2" t="s">
        <v>17769</v>
      </c>
      <c r="AH7642" s="2" t="s">
        <v>17088</v>
      </c>
    </row>
    <row r="7643" spans="24:34" x14ac:dyDescent="0.4">
      <c r="X7643" s="2" t="s">
        <v>2272</v>
      </c>
      <c r="Y7643" s="2">
        <v>1982</v>
      </c>
      <c r="Z7643" s="2">
        <v>616.20000000000005</v>
      </c>
      <c r="AA7643" s="2">
        <v>21</v>
      </c>
      <c r="AB7643" s="2">
        <v>2</v>
      </c>
      <c r="AC7643" s="2">
        <v>540.1</v>
      </c>
      <c r="AE7643" s="2" t="s">
        <v>13150</v>
      </c>
      <c r="AF7643" s="2" t="s">
        <v>17390</v>
      </c>
      <c r="AG7643" s="2" t="s">
        <v>17770</v>
      </c>
      <c r="AH7643" s="2" t="s">
        <v>17086</v>
      </c>
    </row>
    <row r="7644" spans="24:34" x14ac:dyDescent="0.4">
      <c r="X7644" s="2" t="s">
        <v>2273</v>
      </c>
      <c r="Y7644" s="2">
        <v>1982</v>
      </c>
      <c r="Z7644" s="2">
        <v>620.20000000000005</v>
      </c>
      <c r="AA7644" s="2">
        <v>23</v>
      </c>
      <c r="AB7644" s="2">
        <v>2</v>
      </c>
      <c r="AC7644" s="2">
        <v>563.29999999999995</v>
      </c>
      <c r="AE7644" s="2" t="s">
        <v>13152</v>
      </c>
      <c r="AF7644" s="2" t="s">
        <v>17390</v>
      </c>
      <c r="AG7644" s="2" t="s">
        <v>2998</v>
      </c>
      <c r="AH7644" s="2" t="s">
        <v>17086</v>
      </c>
    </row>
    <row r="7645" spans="24:34" x14ac:dyDescent="0.4">
      <c r="X7645" s="2" t="s">
        <v>2275</v>
      </c>
      <c r="Y7645" s="2">
        <v>1986</v>
      </c>
      <c r="Z7645" s="2">
        <v>629</v>
      </c>
      <c r="AA7645" s="2">
        <v>36</v>
      </c>
      <c r="AB7645" s="2">
        <v>2</v>
      </c>
      <c r="AC7645" s="2">
        <v>572</v>
      </c>
      <c r="AE7645" s="2" t="s">
        <v>13153</v>
      </c>
      <c r="AF7645" s="2" t="s">
        <v>17390</v>
      </c>
      <c r="AG7645" s="2" t="s">
        <v>2998</v>
      </c>
      <c r="AH7645" s="2" t="s">
        <v>17086</v>
      </c>
    </row>
    <row r="7646" spans="24:34" x14ac:dyDescent="0.4">
      <c r="X7646" s="2" t="s">
        <v>13158</v>
      </c>
      <c r="Y7646" s="2">
        <v>1986</v>
      </c>
      <c r="Z7646" s="2">
        <v>616.1</v>
      </c>
      <c r="AA7646" s="2">
        <v>25</v>
      </c>
      <c r="AB7646" s="2">
        <v>2</v>
      </c>
      <c r="AC7646" s="2">
        <v>560.9</v>
      </c>
      <c r="AE7646" s="2" t="s">
        <v>13154</v>
      </c>
      <c r="AF7646" s="2" t="s">
        <v>17390</v>
      </c>
      <c r="AG7646" s="2" t="s">
        <v>2998</v>
      </c>
      <c r="AH7646" s="2" t="s">
        <v>17400</v>
      </c>
    </row>
    <row r="7647" spans="24:34" x14ac:dyDescent="0.4">
      <c r="X7647" s="2" t="s">
        <v>2276</v>
      </c>
      <c r="Y7647" s="2">
        <v>1972</v>
      </c>
      <c r="Z7647" s="2">
        <v>802</v>
      </c>
      <c r="AA7647" s="2">
        <v>41</v>
      </c>
      <c r="AB7647" s="2">
        <v>2</v>
      </c>
      <c r="AC7647" s="2">
        <v>741.3</v>
      </c>
      <c r="AE7647" s="2" t="s">
        <v>13155</v>
      </c>
      <c r="AF7647" s="2" t="s">
        <v>17397</v>
      </c>
      <c r="AG7647" s="2" t="s">
        <v>2998</v>
      </c>
      <c r="AH7647" s="2" t="s">
        <v>17088</v>
      </c>
    </row>
    <row r="7648" spans="24:34" x14ac:dyDescent="0.4">
      <c r="X7648" s="2" t="s">
        <v>2277</v>
      </c>
      <c r="Y7648" s="2">
        <v>1980</v>
      </c>
      <c r="Z7648" s="2">
        <v>1021.7</v>
      </c>
      <c r="AA7648" s="2">
        <v>39</v>
      </c>
      <c r="AB7648" s="2">
        <v>2</v>
      </c>
      <c r="AC7648" s="2">
        <v>913.8</v>
      </c>
      <c r="AE7648" s="2" t="s">
        <v>2271</v>
      </c>
      <c r="AF7648" s="2" t="s">
        <v>17390</v>
      </c>
      <c r="AG7648" s="2" t="s">
        <v>2998</v>
      </c>
      <c r="AH7648" s="2" t="s">
        <v>17088</v>
      </c>
    </row>
    <row r="7649" spans="24:34" x14ac:dyDescent="0.4">
      <c r="X7649" s="2" t="s">
        <v>2278</v>
      </c>
      <c r="Y7649" s="2">
        <v>1981</v>
      </c>
      <c r="Z7649" s="2">
        <v>895</v>
      </c>
      <c r="AA7649" s="2">
        <v>57</v>
      </c>
      <c r="AB7649" s="2">
        <v>2</v>
      </c>
      <c r="AC7649" s="2">
        <v>895</v>
      </c>
      <c r="AE7649" s="2" t="s">
        <v>13156</v>
      </c>
      <c r="AF7649" s="2" t="s">
        <v>17390</v>
      </c>
      <c r="AG7649" s="2" t="s">
        <v>2998</v>
      </c>
      <c r="AH7649" s="2" t="s">
        <v>17088</v>
      </c>
    </row>
    <row r="7650" spans="24:34" x14ac:dyDescent="0.4">
      <c r="X7650" s="2" t="s">
        <v>13161</v>
      </c>
      <c r="Y7650" s="2">
        <v>1970</v>
      </c>
      <c r="Z7650" s="2">
        <v>791.9</v>
      </c>
      <c r="AA7650" s="2">
        <v>28</v>
      </c>
      <c r="AB7650" s="2">
        <v>2</v>
      </c>
      <c r="AC7650" s="2">
        <v>734.5</v>
      </c>
      <c r="AE7650" s="2" t="s">
        <v>13157</v>
      </c>
      <c r="AF7650" s="2" t="s">
        <v>17390</v>
      </c>
      <c r="AG7650" s="2" t="s">
        <v>17104</v>
      </c>
      <c r="AH7650" s="2" t="s">
        <v>17088</v>
      </c>
    </row>
    <row r="7651" spans="24:34" x14ac:dyDescent="0.4">
      <c r="X7651" s="2" t="s">
        <v>13162</v>
      </c>
      <c r="Y7651" s="2">
        <v>1978</v>
      </c>
      <c r="Z7651" s="2">
        <v>1031.7</v>
      </c>
      <c r="AA7651" s="2">
        <v>46</v>
      </c>
      <c r="AB7651" s="2">
        <v>2</v>
      </c>
      <c r="AC7651" s="2">
        <v>972.7</v>
      </c>
      <c r="AE7651" s="2" t="s">
        <v>2272</v>
      </c>
      <c r="AF7651" s="2" t="s">
        <v>17397</v>
      </c>
      <c r="AG7651" s="2" t="s">
        <v>2998</v>
      </c>
      <c r="AH7651" s="2" t="s">
        <v>17088</v>
      </c>
    </row>
    <row r="7652" spans="24:34" x14ac:dyDescent="0.4">
      <c r="X7652" s="2" t="s">
        <v>13164</v>
      </c>
      <c r="Y7652" s="2">
        <v>1975</v>
      </c>
      <c r="Z7652" s="2">
        <v>792.3</v>
      </c>
      <c r="AA7652" s="2">
        <v>43</v>
      </c>
      <c r="AB7652" s="2">
        <v>2</v>
      </c>
      <c r="AC7652" s="2">
        <v>734.6</v>
      </c>
      <c r="AE7652" s="2" t="s">
        <v>2273</v>
      </c>
      <c r="AF7652" s="2" t="s">
        <v>17397</v>
      </c>
      <c r="AG7652" s="2" t="s">
        <v>17104</v>
      </c>
      <c r="AH7652" s="2" t="s">
        <v>17088</v>
      </c>
    </row>
    <row r="7653" spans="24:34" x14ac:dyDescent="0.4">
      <c r="X7653" s="2" t="s">
        <v>13165</v>
      </c>
      <c r="Y7653" s="2">
        <v>1970</v>
      </c>
      <c r="Z7653" s="2">
        <v>1000</v>
      </c>
      <c r="AA7653" s="2">
        <v>53</v>
      </c>
      <c r="AB7653" s="2">
        <v>2</v>
      </c>
      <c r="AC7653" s="2">
        <v>909.2</v>
      </c>
      <c r="AE7653" s="2" t="s">
        <v>2275</v>
      </c>
      <c r="AF7653" s="2" t="s">
        <v>17397</v>
      </c>
      <c r="AG7653" s="2" t="s">
        <v>17542</v>
      </c>
      <c r="AH7653" s="2" t="s">
        <v>17088</v>
      </c>
    </row>
    <row r="7654" spans="24:34" x14ac:dyDescent="0.4">
      <c r="X7654" s="2" t="s">
        <v>13166</v>
      </c>
      <c r="Y7654" s="2">
        <v>1991</v>
      </c>
      <c r="Z7654" s="2">
        <v>581</v>
      </c>
      <c r="AA7654" s="2">
        <v>33</v>
      </c>
      <c r="AB7654" s="2">
        <v>2</v>
      </c>
      <c r="AC7654" s="2">
        <v>412</v>
      </c>
      <c r="AE7654" s="2" t="s">
        <v>13158</v>
      </c>
      <c r="AF7654" s="2" t="s">
        <v>17397</v>
      </c>
      <c r="AG7654" s="2" t="s">
        <v>2998</v>
      </c>
      <c r="AH7654" s="2" t="s">
        <v>17088</v>
      </c>
    </row>
    <row r="7655" spans="24:34" x14ac:dyDescent="0.4">
      <c r="X7655" s="2" t="s">
        <v>13167</v>
      </c>
      <c r="Y7655" s="2">
        <v>1985</v>
      </c>
      <c r="Z7655" s="2">
        <v>651.5</v>
      </c>
      <c r="AA7655" s="2">
        <v>35</v>
      </c>
      <c r="AB7655" s="2">
        <v>2</v>
      </c>
      <c r="AC7655" s="2">
        <v>581.70000000000005</v>
      </c>
      <c r="AE7655" s="2" t="s">
        <v>2276</v>
      </c>
      <c r="AF7655" s="2" t="s">
        <v>17390</v>
      </c>
      <c r="AG7655" s="2" t="s">
        <v>17771</v>
      </c>
      <c r="AH7655" s="2" t="s">
        <v>17088</v>
      </c>
    </row>
    <row r="7656" spans="24:34" x14ac:dyDescent="0.4">
      <c r="X7656" s="2" t="s">
        <v>2280</v>
      </c>
      <c r="Y7656" s="2">
        <v>1983</v>
      </c>
      <c r="Z7656" s="2">
        <v>625.20000000000005</v>
      </c>
      <c r="AA7656" s="2">
        <v>29</v>
      </c>
      <c r="AB7656" s="2">
        <v>2</v>
      </c>
      <c r="AC7656" s="2">
        <v>570.20000000000005</v>
      </c>
      <c r="AE7656" s="2" t="s">
        <v>2277</v>
      </c>
      <c r="AF7656" s="2" t="s">
        <v>17397</v>
      </c>
      <c r="AG7656" s="2" t="s">
        <v>17772</v>
      </c>
      <c r="AH7656" s="2" t="s">
        <v>17400</v>
      </c>
    </row>
    <row r="7657" spans="24:34" x14ac:dyDescent="0.4">
      <c r="X7657" s="2" t="s">
        <v>13168</v>
      </c>
      <c r="Y7657" s="2">
        <v>1984</v>
      </c>
      <c r="Z7657" s="2">
        <v>564</v>
      </c>
      <c r="AA7657" s="2">
        <v>26</v>
      </c>
      <c r="AB7657" s="2">
        <v>2</v>
      </c>
      <c r="AC7657" s="2">
        <v>386</v>
      </c>
      <c r="AE7657" s="2" t="s">
        <v>2278</v>
      </c>
      <c r="AF7657" s="2" t="s">
        <v>17397</v>
      </c>
      <c r="AG7657" s="2" t="s">
        <v>17773</v>
      </c>
      <c r="AH7657" s="2" t="s">
        <v>17400</v>
      </c>
    </row>
    <row r="7658" spans="24:34" x14ac:dyDescent="0.4">
      <c r="X7658" s="2" t="s">
        <v>2281</v>
      </c>
      <c r="Y7658" s="2">
        <v>1985</v>
      </c>
      <c r="Z7658" s="2">
        <v>614.9</v>
      </c>
      <c r="AA7658" s="2">
        <v>37</v>
      </c>
      <c r="AB7658" s="2">
        <v>2</v>
      </c>
      <c r="AC7658" s="2">
        <v>560.1</v>
      </c>
      <c r="AE7658" s="2" t="s">
        <v>13161</v>
      </c>
      <c r="AF7658" s="2" t="s">
        <v>17390</v>
      </c>
      <c r="AG7658" s="2" t="s">
        <v>17774</v>
      </c>
      <c r="AH7658" s="2" t="s">
        <v>17088</v>
      </c>
    </row>
    <row r="7659" spans="24:34" x14ac:dyDescent="0.4">
      <c r="X7659" s="2" t="s">
        <v>347</v>
      </c>
      <c r="Y7659" s="2">
        <v>1974</v>
      </c>
      <c r="Z7659" s="2">
        <v>800.4</v>
      </c>
      <c r="AA7659" s="2">
        <v>32</v>
      </c>
      <c r="AB7659" s="2">
        <v>2</v>
      </c>
      <c r="AC7659" s="2">
        <v>740.4</v>
      </c>
      <c r="AE7659" s="2" t="s">
        <v>13162</v>
      </c>
      <c r="AF7659" s="2" t="s">
        <v>17397</v>
      </c>
      <c r="AG7659" s="2" t="s">
        <v>17542</v>
      </c>
      <c r="AH7659" s="2" t="s">
        <v>17400</v>
      </c>
    </row>
    <row r="7660" spans="24:34" x14ac:dyDescent="0.4">
      <c r="X7660" s="2" t="s">
        <v>13169</v>
      </c>
      <c r="Y7660" s="2">
        <v>1971</v>
      </c>
      <c r="Z7660" s="2">
        <v>733.5</v>
      </c>
      <c r="AA7660" s="2">
        <v>30</v>
      </c>
      <c r="AB7660" s="2">
        <v>2</v>
      </c>
      <c r="AC7660" s="2">
        <v>673.3</v>
      </c>
      <c r="AE7660" s="2" t="s">
        <v>13164</v>
      </c>
      <c r="AF7660" s="2" t="s">
        <v>17390</v>
      </c>
      <c r="AG7660" s="2" t="s">
        <v>2998</v>
      </c>
      <c r="AH7660" s="2" t="s">
        <v>17088</v>
      </c>
    </row>
    <row r="7661" spans="24:34" x14ac:dyDescent="0.4">
      <c r="X7661" s="2" t="s">
        <v>13170</v>
      </c>
      <c r="Y7661" s="2">
        <v>1969</v>
      </c>
      <c r="Z7661" s="2">
        <v>810.4</v>
      </c>
      <c r="AA7661" s="2">
        <v>28</v>
      </c>
      <c r="AB7661" s="2">
        <v>2</v>
      </c>
      <c r="AC7661" s="2">
        <v>751.2</v>
      </c>
      <c r="AE7661" s="2" t="s">
        <v>13165</v>
      </c>
      <c r="AF7661" s="2" t="s">
        <v>17390</v>
      </c>
      <c r="AG7661" s="2" t="s">
        <v>2998</v>
      </c>
      <c r="AH7661" s="2" t="s">
        <v>17400</v>
      </c>
    </row>
    <row r="7662" spans="24:34" x14ac:dyDescent="0.4">
      <c r="X7662" s="2" t="s">
        <v>13171</v>
      </c>
      <c r="Y7662" s="2">
        <v>1987</v>
      </c>
      <c r="Z7662" s="2">
        <v>609</v>
      </c>
      <c r="AA7662" s="2">
        <v>27</v>
      </c>
      <c r="AB7662" s="2">
        <v>2</v>
      </c>
      <c r="AC7662" s="2">
        <v>312</v>
      </c>
      <c r="AE7662" s="2" t="s">
        <v>13166</v>
      </c>
      <c r="AF7662" s="2" t="s">
        <v>17397</v>
      </c>
      <c r="AG7662" s="2" t="s">
        <v>17428</v>
      </c>
      <c r="AH7662" s="2" t="s">
        <v>17088</v>
      </c>
    </row>
    <row r="7663" spans="24:34" x14ac:dyDescent="0.4">
      <c r="X7663" s="2" t="s">
        <v>2282</v>
      </c>
      <c r="Y7663" s="2">
        <v>1981</v>
      </c>
      <c r="Z7663" s="2">
        <v>552</v>
      </c>
      <c r="AA7663" s="2">
        <v>30</v>
      </c>
      <c r="AB7663" s="2">
        <v>2</v>
      </c>
      <c r="AC7663" s="2">
        <v>311</v>
      </c>
      <c r="AE7663" s="2" t="s">
        <v>13167</v>
      </c>
      <c r="AF7663" s="2" t="s">
        <v>17397</v>
      </c>
      <c r="AG7663" s="2" t="s">
        <v>17428</v>
      </c>
      <c r="AH7663" s="2" t="s">
        <v>17088</v>
      </c>
    </row>
    <row r="7664" spans="24:34" x14ac:dyDescent="0.4">
      <c r="X7664" s="2" t="s">
        <v>2283</v>
      </c>
      <c r="Y7664" s="2">
        <v>1983</v>
      </c>
      <c r="Z7664" s="2">
        <v>556</v>
      </c>
      <c r="AA7664" s="2">
        <v>28</v>
      </c>
      <c r="AB7664" s="2">
        <v>2</v>
      </c>
      <c r="AC7664" s="2">
        <v>307</v>
      </c>
      <c r="AE7664" s="2" t="s">
        <v>2280</v>
      </c>
      <c r="AF7664" s="2" t="s">
        <v>17397</v>
      </c>
      <c r="AG7664" s="2" t="s">
        <v>17542</v>
      </c>
      <c r="AH7664" s="2" t="s">
        <v>17088</v>
      </c>
    </row>
    <row r="7665" spans="24:34" x14ac:dyDescent="0.4">
      <c r="X7665" s="2" t="s">
        <v>13172</v>
      </c>
      <c r="Y7665" s="2">
        <v>1986</v>
      </c>
      <c r="Z7665" s="2">
        <v>612.70000000000005</v>
      </c>
      <c r="AA7665" s="2">
        <v>28</v>
      </c>
      <c r="AB7665" s="2">
        <v>2</v>
      </c>
      <c r="AC7665" s="2">
        <v>564.70000000000005</v>
      </c>
      <c r="AE7665" s="2" t="s">
        <v>13168</v>
      </c>
      <c r="AF7665" s="2" t="s">
        <v>17397</v>
      </c>
      <c r="AG7665" s="2" t="s">
        <v>17542</v>
      </c>
      <c r="AH7665" s="2" t="s">
        <v>17088</v>
      </c>
    </row>
    <row r="7666" spans="24:34" x14ac:dyDescent="0.4">
      <c r="X7666" s="2" t="s">
        <v>13173</v>
      </c>
      <c r="Y7666" s="2">
        <v>1986</v>
      </c>
      <c r="Z7666" s="2">
        <v>613.79999999999995</v>
      </c>
      <c r="AA7666" s="2">
        <v>30</v>
      </c>
      <c r="AB7666" s="2">
        <v>2</v>
      </c>
      <c r="AC7666" s="2">
        <v>565.70000000000005</v>
      </c>
      <c r="AE7666" s="2" t="s">
        <v>2281</v>
      </c>
      <c r="AF7666" s="2" t="s">
        <v>17397</v>
      </c>
      <c r="AG7666" s="2" t="s">
        <v>17542</v>
      </c>
      <c r="AH7666" s="2" t="s">
        <v>17088</v>
      </c>
    </row>
    <row r="7667" spans="24:34" x14ac:dyDescent="0.4">
      <c r="X7667" s="2" t="s">
        <v>13174</v>
      </c>
      <c r="Y7667" s="2">
        <v>1966</v>
      </c>
      <c r="Z7667" s="2">
        <v>613</v>
      </c>
      <c r="AA7667" s="2">
        <v>32</v>
      </c>
      <c r="AB7667" s="2">
        <v>2</v>
      </c>
      <c r="AC7667" s="2">
        <v>386</v>
      </c>
      <c r="AE7667" s="2" t="s">
        <v>347</v>
      </c>
      <c r="AF7667" s="2" t="s">
        <v>17390</v>
      </c>
      <c r="AG7667" s="2" t="s">
        <v>17772</v>
      </c>
      <c r="AH7667" s="2" t="s">
        <v>17088</v>
      </c>
    </row>
    <row r="7668" spans="24:34" x14ac:dyDescent="0.4">
      <c r="X7668" s="2" t="s">
        <v>13175</v>
      </c>
      <c r="Y7668" s="2">
        <v>1967</v>
      </c>
      <c r="Z7668" s="2">
        <v>609</v>
      </c>
      <c r="AA7668" s="2">
        <v>32</v>
      </c>
      <c r="AB7668" s="2">
        <v>2</v>
      </c>
      <c r="AC7668" s="2">
        <v>387.6</v>
      </c>
      <c r="AE7668" s="2" t="s">
        <v>13169</v>
      </c>
      <c r="AF7668" s="2" t="s">
        <v>17390</v>
      </c>
      <c r="AG7668" s="2" t="s">
        <v>17542</v>
      </c>
      <c r="AH7668" s="2" t="s">
        <v>17088</v>
      </c>
    </row>
    <row r="7669" spans="24:34" x14ac:dyDescent="0.4">
      <c r="X7669" s="2" t="s">
        <v>13176</v>
      </c>
      <c r="Y7669" s="2">
        <v>1970</v>
      </c>
      <c r="Z7669" s="2">
        <v>773.8</v>
      </c>
      <c r="AA7669" s="2">
        <v>32</v>
      </c>
      <c r="AB7669" s="2">
        <v>2</v>
      </c>
      <c r="AC7669" s="2">
        <v>714.6</v>
      </c>
      <c r="AE7669" s="2" t="s">
        <v>13170</v>
      </c>
      <c r="AF7669" s="2" t="s">
        <v>17390</v>
      </c>
      <c r="AG7669" s="2" t="s">
        <v>17542</v>
      </c>
      <c r="AH7669" s="2" t="s">
        <v>17088</v>
      </c>
    </row>
    <row r="7670" spans="24:34" x14ac:dyDescent="0.4">
      <c r="X7670" s="2" t="s">
        <v>13177</v>
      </c>
      <c r="Y7670" s="2">
        <v>1969</v>
      </c>
      <c r="Z7670" s="2">
        <v>951.6</v>
      </c>
      <c r="AA7670" s="2">
        <v>32</v>
      </c>
      <c r="AB7670" s="2">
        <v>2</v>
      </c>
      <c r="AC7670" s="2">
        <v>877</v>
      </c>
      <c r="AE7670" s="2" t="s">
        <v>13171</v>
      </c>
      <c r="AF7670" s="2" t="s">
        <v>17397</v>
      </c>
      <c r="AG7670" s="2" t="s">
        <v>17542</v>
      </c>
      <c r="AH7670" s="2" t="s">
        <v>17088</v>
      </c>
    </row>
    <row r="7671" spans="24:34" x14ac:dyDescent="0.4">
      <c r="X7671" s="2" t="s">
        <v>13178</v>
      </c>
      <c r="Y7671" s="2">
        <v>1971</v>
      </c>
      <c r="Z7671" s="2">
        <v>732.6</v>
      </c>
      <c r="AA7671" s="2">
        <v>30</v>
      </c>
      <c r="AB7671" s="2">
        <v>2</v>
      </c>
      <c r="AC7671" s="2">
        <v>670.3</v>
      </c>
      <c r="AE7671" s="2" t="s">
        <v>2282</v>
      </c>
      <c r="AF7671" s="2" t="s">
        <v>17397</v>
      </c>
      <c r="AG7671" s="2" t="s">
        <v>17542</v>
      </c>
      <c r="AH7671" s="2" t="s">
        <v>17088</v>
      </c>
    </row>
    <row r="7672" spans="24:34" x14ac:dyDescent="0.4">
      <c r="X7672" s="2" t="s">
        <v>2284</v>
      </c>
      <c r="Y7672" s="2">
        <v>1981</v>
      </c>
      <c r="Z7672" s="2">
        <v>560.5</v>
      </c>
      <c r="AA7672" s="2">
        <v>32</v>
      </c>
      <c r="AB7672" s="2">
        <v>2</v>
      </c>
      <c r="AC7672" s="2">
        <v>560.5</v>
      </c>
      <c r="AE7672" s="2" t="s">
        <v>2283</v>
      </c>
      <c r="AF7672" s="2" t="s">
        <v>17397</v>
      </c>
      <c r="AG7672" s="2" t="s">
        <v>17542</v>
      </c>
      <c r="AH7672" s="2" t="s">
        <v>17088</v>
      </c>
    </row>
    <row r="7673" spans="24:34" x14ac:dyDescent="0.4">
      <c r="X7673" s="2" t="s">
        <v>2285</v>
      </c>
      <c r="Y7673" s="2">
        <v>1981</v>
      </c>
      <c r="Z7673" s="2">
        <v>552</v>
      </c>
      <c r="AA7673" s="2">
        <v>32</v>
      </c>
      <c r="AB7673" s="2">
        <v>2</v>
      </c>
      <c r="AC7673" s="2">
        <v>314</v>
      </c>
      <c r="AE7673" s="2" t="s">
        <v>13172</v>
      </c>
      <c r="AF7673" s="2" t="s">
        <v>17397</v>
      </c>
      <c r="AG7673" s="2" t="s">
        <v>2998</v>
      </c>
      <c r="AH7673" s="2" t="s">
        <v>17088</v>
      </c>
    </row>
    <row r="7674" spans="24:34" x14ac:dyDescent="0.4">
      <c r="X7674" s="2" t="s">
        <v>2286</v>
      </c>
      <c r="Y7674" s="2">
        <v>1981</v>
      </c>
      <c r="Z7674" s="2">
        <v>604.70000000000005</v>
      </c>
      <c r="AA7674" s="2">
        <v>24</v>
      </c>
      <c r="AB7674" s="2">
        <v>2</v>
      </c>
      <c r="AC7674" s="2">
        <v>557.29999999999995</v>
      </c>
      <c r="AE7674" s="2" t="s">
        <v>13173</v>
      </c>
      <c r="AF7674" s="2" t="s">
        <v>17397</v>
      </c>
      <c r="AG7674" s="2" t="s">
        <v>2998</v>
      </c>
      <c r="AH7674" s="2" t="s">
        <v>17088</v>
      </c>
    </row>
    <row r="7675" spans="24:34" x14ac:dyDescent="0.4">
      <c r="X7675" s="2" t="s">
        <v>13179</v>
      </c>
      <c r="Y7675" s="2">
        <v>1982</v>
      </c>
      <c r="Z7675" s="2">
        <v>571</v>
      </c>
      <c r="AA7675" s="2">
        <v>28</v>
      </c>
      <c r="AB7675" s="2">
        <v>2</v>
      </c>
      <c r="AC7675" s="2">
        <v>340</v>
      </c>
      <c r="AE7675" s="2" t="s">
        <v>13174</v>
      </c>
      <c r="AF7675" s="2" t="s">
        <v>17390</v>
      </c>
      <c r="AG7675" s="2" t="s">
        <v>2998</v>
      </c>
      <c r="AH7675" s="2" t="s">
        <v>17088</v>
      </c>
    </row>
    <row r="7676" spans="24:34" x14ac:dyDescent="0.4">
      <c r="X7676" s="2" t="s">
        <v>13180</v>
      </c>
      <c r="Y7676" s="2">
        <v>1983</v>
      </c>
      <c r="Z7676" s="2">
        <v>582.6</v>
      </c>
      <c r="AA7676" s="2">
        <v>28</v>
      </c>
      <c r="AB7676" s="2">
        <v>2</v>
      </c>
      <c r="AC7676" s="2">
        <v>314</v>
      </c>
      <c r="AE7676" s="2" t="s">
        <v>13175</v>
      </c>
      <c r="AF7676" s="2" t="s">
        <v>17390</v>
      </c>
      <c r="AG7676" s="2" t="s">
        <v>2998</v>
      </c>
      <c r="AH7676" s="2" t="s">
        <v>17088</v>
      </c>
    </row>
    <row r="7677" spans="24:34" x14ac:dyDescent="0.4">
      <c r="X7677" s="2" t="s">
        <v>13181</v>
      </c>
      <c r="Y7677" s="2">
        <v>1971</v>
      </c>
      <c r="Z7677" s="2">
        <v>712</v>
      </c>
      <c r="AA7677" s="2">
        <v>32</v>
      </c>
      <c r="AB7677" s="2">
        <v>2</v>
      </c>
      <c r="AC7677" s="2">
        <v>461</v>
      </c>
      <c r="AE7677" s="2" t="s">
        <v>13176</v>
      </c>
      <c r="AF7677" s="2" t="s">
        <v>17390</v>
      </c>
      <c r="AG7677" s="2" t="s">
        <v>2998</v>
      </c>
      <c r="AH7677" s="2" t="s">
        <v>17088</v>
      </c>
    </row>
    <row r="7678" spans="24:34" x14ac:dyDescent="0.4">
      <c r="X7678" s="2" t="s">
        <v>13182</v>
      </c>
      <c r="Y7678" s="2">
        <v>1973</v>
      </c>
      <c r="Z7678" s="2">
        <v>654</v>
      </c>
      <c r="AA7678" s="2">
        <v>30</v>
      </c>
      <c r="AB7678" s="2">
        <v>2</v>
      </c>
      <c r="AC7678" s="2">
        <v>390</v>
      </c>
      <c r="AE7678" s="2" t="s">
        <v>13177</v>
      </c>
      <c r="AF7678" s="2" t="s">
        <v>17390</v>
      </c>
      <c r="AG7678" s="2" t="s">
        <v>2998</v>
      </c>
      <c r="AH7678" s="2" t="s">
        <v>17400</v>
      </c>
    </row>
    <row r="7679" spans="24:34" x14ac:dyDescent="0.4">
      <c r="X7679" s="2" t="s">
        <v>2287</v>
      </c>
      <c r="Y7679" s="2">
        <v>1983</v>
      </c>
      <c r="Z7679" s="2">
        <v>606.5</v>
      </c>
      <c r="AA7679" s="2">
        <v>25</v>
      </c>
      <c r="AB7679" s="2">
        <v>2</v>
      </c>
      <c r="AC7679" s="2">
        <v>559</v>
      </c>
      <c r="AE7679" s="2" t="s">
        <v>13178</v>
      </c>
      <c r="AF7679" s="2" t="s">
        <v>17390</v>
      </c>
      <c r="AG7679" s="2" t="s">
        <v>2998</v>
      </c>
      <c r="AH7679" s="2" t="s">
        <v>17400</v>
      </c>
    </row>
    <row r="7680" spans="24:34" x14ac:dyDescent="0.4">
      <c r="X7680" s="2" t="s">
        <v>13183</v>
      </c>
      <c r="Y7680" s="2">
        <v>1984</v>
      </c>
      <c r="Z7680" s="2">
        <v>563</v>
      </c>
      <c r="AA7680" s="2">
        <v>31</v>
      </c>
      <c r="AB7680" s="2">
        <v>2</v>
      </c>
      <c r="AC7680" s="2">
        <v>324</v>
      </c>
      <c r="AE7680" s="2" t="s">
        <v>2284</v>
      </c>
      <c r="AF7680" s="2" t="s">
        <v>17397</v>
      </c>
      <c r="AG7680" s="2" t="s">
        <v>17542</v>
      </c>
      <c r="AH7680" s="2" t="s">
        <v>17088</v>
      </c>
    </row>
    <row r="7681" spans="24:34" x14ac:dyDescent="0.4">
      <c r="X7681" s="2" t="s">
        <v>2288</v>
      </c>
      <c r="Y7681" s="2">
        <v>1955</v>
      </c>
      <c r="Z7681" s="2">
        <v>452</v>
      </c>
      <c r="AA7681" s="2">
        <v>16</v>
      </c>
      <c r="AB7681" s="2">
        <v>2</v>
      </c>
      <c r="AC7681" s="2">
        <v>324</v>
      </c>
      <c r="AE7681" s="2" t="s">
        <v>2285</v>
      </c>
      <c r="AF7681" s="2" t="s">
        <v>17397</v>
      </c>
      <c r="AG7681" s="2" t="s">
        <v>17542</v>
      </c>
      <c r="AH7681" s="2" t="s">
        <v>17088</v>
      </c>
    </row>
    <row r="7682" spans="24:34" x14ac:dyDescent="0.4">
      <c r="X7682" s="2" t="s">
        <v>13184</v>
      </c>
      <c r="Y7682" s="2">
        <v>1984</v>
      </c>
      <c r="Z7682" s="2">
        <v>3004.26</v>
      </c>
      <c r="AA7682" s="2">
        <v>70</v>
      </c>
      <c r="AB7682" s="2">
        <v>3</v>
      </c>
      <c r="AC7682" s="2">
        <v>1638.3</v>
      </c>
      <c r="AE7682" s="2" t="s">
        <v>2286</v>
      </c>
      <c r="AF7682" s="2" t="s">
        <v>17397</v>
      </c>
      <c r="AG7682" s="2" t="s">
        <v>17596</v>
      </c>
      <c r="AH7682" s="2" t="s">
        <v>17088</v>
      </c>
    </row>
    <row r="7683" spans="24:34" x14ac:dyDescent="0.4">
      <c r="X7683" s="2" t="s">
        <v>13185</v>
      </c>
      <c r="Y7683" s="2">
        <v>1975</v>
      </c>
      <c r="Z7683" s="2">
        <v>2009.6</v>
      </c>
      <c r="AA7683" s="2">
        <v>65</v>
      </c>
      <c r="AB7683" s="2">
        <v>3</v>
      </c>
      <c r="AC7683" s="2">
        <v>1090.5999999999999</v>
      </c>
      <c r="AE7683" s="2" t="s">
        <v>13179</v>
      </c>
      <c r="AF7683" s="2" t="s">
        <v>17397</v>
      </c>
      <c r="AG7683" s="2" t="s">
        <v>17542</v>
      </c>
      <c r="AH7683" s="2" t="s">
        <v>17088</v>
      </c>
    </row>
    <row r="7684" spans="24:34" x14ac:dyDescent="0.4">
      <c r="X7684" s="2" t="s">
        <v>13187</v>
      </c>
      <c r="Y7684" s="2">
        <v>1968</v>
      </c>
      <c r="Z7684" s="2">
        <v>1275.93</v>
      </c>
      <c r="AA7684" s="2">
        <v>37</v>
      </c>
      <c r="AB7684" s="2">
        <v>2</v>
      </c>
      <c r="AC7684" s="2">
        <v>726.4</v>
      </c>
      <c r="AE7684" s="2" t="s">
        <v>13180</v>
      </c>
      <c r="AF7684" s="2" t="s">
        <v>17397</v>
      </c>
      <c r="AG7684" s="2" t="s">
        <v>17542</v>
      </c>
      <c r="AH7684" s="2" t="s">
        <v>17088</v>
      </c>
    </row>
    <row r="7685" spans="24:34" x14ac:dyDescent="0.4">
      <c r="X7685" s="2" t="s">
        <v>13189</v>
      </c>
      <c r="Y7685" s="2">
        <v>1967</v>
      </c>
      <c r="Z7685" s="2">
        <v>1245.18</v>
      </c>
      <c r="AA7685" s="2">
        <v>29</v>
      </c>
      <c r="AB7685" s="2">
        <v>2</v>
      </c>
      <c r="AC7685" s="2">
        <v>723.5</v>
      </c>
      <c r="AE7685" s="2" t="s">
        <v>13181</v>
      </c>
      <c r="AF7685" s="2" t="s">
        <v>17390</v>
      </c>
      <c r="AG7685" s="2" t="s">
        <v>17542</v>
      </c>
      <c r="AH7685" s="2" t="s">
        <v>17400</v>
      </c>
    </row>
    <row r="7686" spans="24:34" x14ac:dyDescent="0.4">
      <c r="X7686" s="2" t="s">
        <v>13190</v>
      </c>
      <c r="Y7686" s="2">
        <v>1978</v>
      </c>
      <c r="Z7686" s="2">
        <v>3285.83</v>
      </c>
      <c r="AA7686" s="2">
        <v>40</v>
      </c>
      <c r="AB7686" s="2">
        <v>2</v>
      </c>
      <c r="AC7686" s="2">
        <v>1430.53</v>
      </c>
      <c r="AE7686" s="2" t="s">
        <v>13182</v>
      </c>
      <c r="AF7686" s="2" t="s">
        <v>17390</v>
      </c>
      <c r="AG7686" s="2" t="s">
        <v>17542</v>
      </c>
      <c r="AH7686" s="2" t="s">
        <v>17088</v>
      </c>
    </row>
    <row r="7687" spans="24:34" x14ac:dyDescent="0.4">
      <c r="X7687" s="2" t="s">
        <v>13192</v>
      </c>
      <c r="Y7687" s="2">
        <v>1983</v>
      </c>
      <c r="Z7687" s="2">
        <v>3768</v>
      </c>
      <c r="AA7687" s="2">
        <v>125</v>
      </c>
      <c r="AB7687" s="2">
        <v>4</v>
      </c>
      <c r="AC7687" s="2">
        <v>2707.3</v>
      </c>
      <c r="AE7687" s="2" t="s">
        <v>2287</v>
      </c>
      <c r="AF7687" s="2" t="s">
        <v>17397</v>
      </c>
      <c r="AG7687" s="2" t="s">
        <v>17104</v>
      </c>
      <c r="AH7687" s="2" t="s">
        <v>17088</v>
      </c>
    </row>
    <row r="7688" spans="24:34" x14ac:dyDescent="0.4">
      <c r="X7688" s="2" t="s">
        <v>13193</v>
      </c>
      <c r="Y7688" s="2">
        <v>1990</v>
      </c>
      <c r="Z7688" s="2">
        <v>7030.4</v>
      </c>
      <c r="AA7688" s="2">
        <v>151</v>
      </c>
      <c r="AB7688" s="2">
        <v>5</v>
      </c>
      <c r="AC7688" s="2">
        <v>3652.6</v>
      </c>
      <c r="AE7688" s="2" t="s">
        <v>13183</v>
      </c>
      <c r="AF7688" s="2" t="s">
        <v>17397</v>
      </c>
      <c r="AG7688" s="2" t="s">
        <v>17542</v>
      </c>
      <c r="AH7688" s="2" t="s">
        <v>17088</v>
      </c>
    </row>
    <row r="7689" spans="24:34" x14ac:dyDescent="0.4">
      <c r="X7689" s="2" t="s">
        <v>13194</v>
      </c>
      <c r="Y7689" s="2">
        <v>2011</v>
      </c>
      <c r="Z7689" s="2">
        <v>6153.67</v>
      </c>
      <c r="AA7689" s="2">
        <v>141</v>
      </c>
      <c r="AB7689" s="2">
        <v>3</v>
      </c>
      <c r="AC7689" s="2">
        <v>3294.6</v>
      </c>
      <c r="AE7689" s="2" t="s">
        <v>2288</v>
      </c>
      <c r="AF7689" s="2" t="s">
        <v>17390</v>
      </c>
      <c r="AG7689" s="2" t="s">
        <v>17542</v>
      </c>
      <c r="AH7689" s="2" t="s">
        <v>17088</v>
      </c>
    </row>
    <row r="7690" spans="24:34" x14ac:dyDescent="0.4">
      <c r="X7690" s="2" t="s">
        <v>13195</v>
      </c>
      <c r="Y7690" s="2">
        <v>1981</v>
      </c>
      <c r="Z7690" s="2">
        <v>3421.4</v>
      </c>
      <c r="AA7690" s="2">
        <v>102</v>
      </c>
      <c r="AB7690" s="2">
        <v>3</v>
      </c>
      <c r="AC7690" s="2">
        <v>1853.9</v>
      </c>
      <c r="AE7690" s="2" t="s">
        <v>13184</v>
      </c>
      <c r="AF7690" s="2" t="s">
        <v>17390</v>
      </c>
      <c r="AG7690" s="2" t="s">
        <v>2998</v>
      </c>
      <c r="AH7690" s="2" t="s">
        <v>17400</v>
      </c>
    </row>
    <row r="7691" spans="24:34" x14ac:dyDescent="0.4">
      <c r="X7691" s="2" t="s">
        <v>380</v>
      </c>
      <c r="Y7691" s="2">
        <v>1962</v>
      </c>
      <c r="Z7691" s="2">
        <v>1002.2</v>
      </c>
      <c r="AA7691" s="2">
        <v>31</v>
      </c>
      <c r="AB7691" s="2">
        <v>2</v>
      </c>
      <c r="AC7691" s="2">
        <v>574.20000000000005</v>
      </c>
      <c r="AE7691" s="2" t="s">
        <v>13185</v>
      </c>
      <c r="AF7691" s="2" t="s">
        <v>17390</v>
      </c>
      <c r="AG7691" s="2" t="s">
        <v>2998</v>
      </c>
      <c r="AH7691" s="2" t="s">
        <v>17088</v>
      </c>
    </row>
    <row r="7692" spans="24:34" x14ac:dyDescent="0.4">
      <c r="X7692" s="2" t="s">
        <v>13197</v>
      </c>
      <c r="Y7692" s="2">
        <v>1991</v>
      </c>
      <c r="Z7692" s="2">
        <v>3714.4</v>
      </c>
      <c r="AA7692" s="2">
        <v>128</v>
      </c>
      <c r="AB7692" s="2">
        <v>4</v>
      </c>
      <c r="AC7692" s="2">
        <v>2401.8000000000002</v>
      </c>
      <c r="AE7692" s="2" t="s">
        <v>13187</v>
      </c>
      <c r="AF7692" s="2" t="s">
        <v>17390</v>
      </c>
      <c r="AG7692" s="2" t="s">
        <v>2998</v>
      </c>
      <c r="AH7692" s="2" t="s">
        <v>17088</v>
      </c>
    </row>
    <row r="7693" spans="24:34" x14ac:dyDescent="0.4">
      <c r="X7693" s="2" t="s">
        <v>13198</v>
      </c>
      <c r="Y7693" s="2">
        <v>1990</v>
      </c>
      <c r="Z7693" s="2">
        <v>5052.7</v>
      </c>
      <c r="AA7693" s="2">
        <v>156</v>
      </c>
      <c r="AB7693" s="2">
        <v>5</v>
      </c>
      <c r="AC7693" s="2">
        <v>3247.5</v>
      </c>
      <c r="AE7693" s="2" t="s">
        <v>13189</v>
      </c>
      <c r="AF7693" s="2" t="s">
        <v>17390</v>
      </c>
      <c r="AG7693" s="2" t="s">
        <v>2998</v>
      </c>
      <c r="AH7693" s="2" t="s">
        <v>17088</v>
      </c>
    </row>
    <row r="7694" spans="24:34" x14ac:dyDescent="0.4">
      <c r="X7694" s="2" t="s">
        <v>2289</v>
      </c>
      <c r="Y7694" s="2">
        <v>1965</v>
      </c>
      <c r="Z7694" s="2">
        <v>1069.8800000000001</v>
      </c>
      <c r="AA7694" s="2">
        <v>35</v>
      </c>
      <c r="AB7694" s="2">
        <v>2</v>
      </c>
      <c r="AC7694" s="2">
        <v>636.6</v>
      </c>
      <c r="AE7694" s="2" t="s">
        <v>13190</v>
      </c>
      <c r="AF7694" s="2" t="s">
        <v>17390</v>
      </c>
      <c r="AG7694" s="2" t="s">
        <v>2998</v>
      </c>
      <c r="AH7694" s="2" t="s">
        <v>17393</v>
      </c>
    </row>
    <row r="7695" spans="24:34" x14ac:dyDescent="0.4">
      <c r="X7695" s="2" t="s">
        <v>2290</v>
      </c>
      <c r="Y7695" s="2">
        <v>1967</v>
      </c>
      <c r="Z7695" s="2">
        <v>1080.06</v>
      </c>
      <c r="AA7695" s="2">
        <v>35</v>
      </c>
      <c r="AB7695" s="2">
        <v>2</v>
      </c>
      <c r="AC7695" s="2">
        <v>617.9</v>
      </c>
      <c r="AE7695" s="2" t="s">
        <v>13192</v>
      </c>
      <c r="AF7695" s="2" t="s">
        <v>17390</v>
      </c>
      <c r="AG7695" s="2" t="s">
        <v>2998</v>
      </c>
      <c r="AH7695" s="2" t="s">
        <v>17400</v>
      </c>
    </row>
    <row r="7696" spans="24:34" x14ac:dyDescent="0.4">
      <c r="X7696" s="2" t="s">
        <v>13200</v>
      </c>
      <c r="Y7696" s="2">
        <v>1973</v>
      </c>
      <c r="Z7696" s="2">
        <v>1551.7</v>
      </c>
      <c r="AA7696" s="2">
        <v>43</v>
      </c>
      <c r="AB7696" s="2">
        <v>2</v>
      </c>
      <c r="AC7696" s="2">
        <v>896.4</v>
      </c>
      <c r="AE7696" s="2" t="s">
        <v>13193</v>
      </c>
      <c r="AF7696" s="2" t="s">
        <v>17390</v>
      </c>
      <c r="AG7696" s="2" t="s">
        <v>2998</v>
      </c>
      <c r="AH7696" s="2" t="s">
        <v>17398</v>
      </c>
    </row>
    <row r="7697" spans="24:34" x14ac:dyDescent="0.4">
      <c r="X7697" s="2" t="s">
        <v>13201</v>
      </c>
      <c r="Y7697" s="2">
        <v>1973</v>
      </c>
      <c r="Z7697" s="2">
        <v>1266.3</v>
      </c>
      <c r="AA7697" s="2">
        <v>34</v>
      </c>
      <c r="AB7697" s="2">
        <v>2</v>
      </c>
      <c r="AC7697" s="2">
        <v>736.5</v>
      </c>
      <c r="AE7697" s="2" t="s">
        <v>13194</v>
      </c>
      <c r="AF7697" s="2" t="s">
        <v>17390</v>
      </c>
      <c r="AG7697" s="2" t="s">
        <v>2998</v>
      </c>
      <c r="AH7697" s="2" t="s">
        <v>17393</v>
      </c>
    </row>
    <row r="7698" spans="24:34" x14ac:dyDescent="0.4">
      <c r="X7698" s="2" t="s">
        <v>13202</v>
      </c>
      <c r="Y7698" s="2">
        <v>1975</v>
      </c>
      <c r="Z7698" s="2">
        <v>1244.4000000000001</v>
      </c>
      <c r="AA7698" s="2">
        <v>34</v>
      </c>
      <c r="AB7698" s="2">
        <v>2</v>
      </c>
      <c r="AC7698" s="2">
        <v>727.8</v>
      </c>
      <c r="AE7698" s="2" t="s">
        <v>13195</v>
      </c>
      <c r="AF7698" s="2" t="s">
        <v>17390</v>
      </c>
      <c r="AG7698" s="2" t="s">
        <v>2998</v>
      </c>
      <c r="AH7698" s="2" t="s">
        <v>17400</v>
      </c>
    </row>
    <row r="7699" spans="24:34" x14ac:dyDescent="0.4">
      <c r="X7699" s="2" t="s">
        <v>377</v>
      </c>
      <c r="Y7699" s="2">
        <v>1988</v>
      </c>
      <c r="Z7699" s="2">
        <v>1224.8599999999999</v>
      </c>
      <c r="AA7699" s="2">
        <v>20</v>
      </c>
      <c r="AB7699" s="2">
        <v>2</v>
      </c>
      <c r="AC7699" s="2">
        <v>517.46</v>
      </c>
      <c r="AE7699" s="2" t="s">
        <v>380</v>
      </c>
      <c r="AF7699" s="2" t="s">
        <v>17390</v>
      </c>
      <c r="AG7699" s="2" t="s">
        <v>2998</v>
      </c>
      <c r="AH7699" s="2" t="s">
        <v>17088</v>
      </c>
    </row>
    <row r="7700" spans="24:34" x14ac:dyDescent="0.4">
      <c r="X7700" s="2" t="s">
        <v>13205</v>
      </c>
      <c r="Y7700" s="2">
        <v>1967</v>
      </c>
      <c r="Z7700" s="2">
        <v>3227.9</v>
      </c>
      <c r="AA7700" s="2">
        <v>110</v>
      </c>
      <c r="AB7700" s="2">
        <v>5</v>
      </c>
      <c r="AC7700" s="2">
        <v>3227.9</v>
      </c>
      <c r="AE7700" s="2" t="s">
        <v>13197</v>
      </c>
      <c r="AF7700" s="2" t="s">
        <v>17390</v>
      </c>
      <c r="AG7700" s="2" t="s">
        <v>2998</v>
      </c>
      <c r="AH7700" s="2" t="s">
        <v>17088</v>
      </c>
    </row>
    <row r="7701" spans="24:34" x14ac:dyDescent="0.4">
      <c r="X7701" s="2" t="s">
        <v>13206</v>
      </c>
      <c r="Y7701" s="2">
        <v>1978</v>
      </c>
      <c r="Z7701" s="2">
        <v>2098.84</v>
      </c>
      <c r="AA7701" s="2">
        <v>58</v>
      </c>
      <c r="AB7701" s="2">
        <v>3</v>
      </c>
      <c r="AC7701" s="2">
        <v>1097.5</v>
      </c>
      <c r="AE7701" s="2" t="s">
        <v>13198</v>
      </c>
      <c r="AF7701" s="2" t="s">
        <v>17397</v>
      </c>
      <c r="AG7701" s="2" t="s">
        <v>2998</v>
      </c>
      <c r="AH7701" s="2" t="s">
        <v>17400</v>
      </c>
    </row>
    <row r="7702" spans="24:34" x14ac:dyDescent="0.4">
      <c r="X7702" s="2" t="s">
        <v>13207</v>
      </c>
      <c r="Y7702" s="2">
        <v>1958</v>
      </c>
      <c r="Z7702" s="2">
        <v>783.32</v>
      </c>
      <c r="AA7702" s="2">
        <v>22</v>
      </c>
      <c r="AB7702" s="2">
        <v>2</v>
      </c>
      <c r="AC7702" s="2">
        <v>438.62</v>
      </c>
      <c r="AE7702" s="2" t="s">
        <v>2289</v>
      </c>
      <c r="AF7702" s="2" t="s">
        <v>17390</v>
      </c>
      <c r="AG7702" s="2" t="s">
        <v>2998</v>
      </c>
      <c r="AH7702" s="2" t="s">
        <v>17088</v>
      </c>
    </row>
    <row r="7703" spans="24:34" x14ac:dyDescent="0.4">
      <c r="X7703" s="2" t="s">
        <v>13208</v>
      </c>
      <c r="Y7703" s="2">
        <v>1963</v>
      </c>
      <c r="Z7703" s="2">
        <v>3281.53</v>
      </c>
      <c r="AA7703" s="2">
        <v>103</v>
      </c>
      <c r="AB7703" s="2">
        <v>4</v>
      </c>
      <c r="AC7703" s="2">
        <v>1977.08</v>
      </c>
      <c r="AE7703" s="2" t="s">
        <v>2290</v>
      </c>
      <c r="AF7703" s="2" t="s">
        <v>17390</v>
      </c>
      <c r="AG7703" s="2" t="s">
        <v>2998</v>
      </c>
      <c r="AH7703" s="2" t="s">
        <v>17088</v>
      </c>
    </row>
    <row r="7704" spans="24:34" x14ac:dyDescent="0.4">
      <c r="X7704" s="2" t="s">
        <v>13209</v>
      </c>
      <c r="Y7704" s="2">
        <v>1965</v>
      </c>
      <c r="Z7704" s="2">
        <v>3333.45</v>
      </c>
      <c r="AA7704" s="2">
        <v>85</v>
      </c>
      <c r="AB7704" s="2">
        <v>4</v>
      </c>
      <c r="AC7704" s="2">
        <v>2029</v>
      </c>
      <c r="AE7704" s="2" t="s">
        <v>13200</v>
      </c>
      <c r="AF7704" s="2" t="s">
        <v>17390</v>
      </c>
      <c r="AG7704" s="2" t="s">
        <v>2998</v>
      </c>
      <c r="AH7704" s="2" t="s">
        <v>17400</v>
      </c>
    </row>
    <row r="7705" spans="24:34" x14ac:dyDescent="0.4">
      <c r="X7705" s="2" t="s">
        <v>2291</v>
      </c>
      <c r="Y7705" s="2">
        <v>1983</v>
      </c>
      <c r="Z7705" s="2">
        <v>1848.8</v>
      </c>
      <c r="AA7705" s="2">
        <v>37</v>
      </c>
      <c r="AB7705" s="2">
        <v>3</v>
      </c>
      <c r="AC7705" s="2">
        <v>921.9</v>
      </c>
      <c r="AE7705" s="2" t="s">
        <v>13201</v>
      </c>
      <c r="AF7705" s="2" t="s">
        <v>17390</v>
      </c>
      <c r="AG7705" s="2" t="s">
        <v>2998</v>
      </c>
      <c r="AH7705" s="2" t="s">
        <v>17088</v>
      </c>
    </row>
    <row r="7706" spans="24:34" x14ac:dyDescent="0.4">
      <c r="X7706" s="2" t="s">
        <v>13211</v>
      </c>
      <c r="Y7706" s="2">
        <v>1959</v>
      </c>
      <c r="Z7706" s="2">
        <v>1229.08</v>
      </c>
      <c r="AA7706" s="2">
        <v>48</v>
      </c>
      <c r="AB7706" s="2">
        <v>2</v>
      </c>
      <c r="AC7706" s="2">
        <v>716.78</v>
      </c>
      <c r="AE7706" s="2" t="s">
        <v>13202</v>
      </c>
      <c r="AF7706" s="2" t="s">
        <v>17390</v>
      </c>
      <c r="AG7706" s="2" t="s">
        <v>2998</v>
      </c>
      <c r="AH7706" s="2" t="s">
        <v>17088</v>
      </c>
    </row>
    <row r="7707" spans="24:34" x14ac:dyDescent="0.4">
      <c r="X7707" s="2" t="s">
        <v>13212</v>
      </c>
      <c r="Y7707" s="2">
        <v>1960</v>
      </c>
      <c r="Z7707" s="2">
        <v>1386.1</v>
      </c>
      <c r="AA7707" s="2">
        <v>47</v>
      </c>
      <c r="AB7707" s="2">
        <v>2</v>
      </c>
      <c r="AC7707" s="2">
        <v>563.36</v>
      </c>
      <c r="AE7707" s="2" t="s">
        <v>377</v>
      </c>
      <c r="AF7707" s="2" t="s">
        <v>17390</v>
      </c>
      <c r="AG7707" s="2" t="s">
        <v>2998</v>
      </c>
      <c r="AH7707" s="2" t="s">
        <v>17086</v>
      </c>
    </row>
    <row r="7708" spans="24:34" x14ac:dyDescent="0.4">
      <c r="X7708" s="2" t="s">
        <v>13214</v>
      </c>
      <c r="Y7708" s="2">
        <v>1961</v>
      </c>
      <c r="Z7708" s="2">
        <v>1048.3800000000001</v>
      </c>
      <c r="AA7708" s="2">
        <v>49</v>
      </c>
      <c r="AB7708" s="2">
        <v>3</v>
      </c>
      <c r="AC7708" s="2">
        <v>975.35</v>
      </c>
      <c r="AE7708" s="2" t="s">
        <v>13205</v>
      </c>
      <c r="AF7708" s="2" t="s">
        <v>17390</v>
      </c>
      <c r="AG7708" s="2" t="s">
        <v>2998</v>
      </c>
      <c r="AH7708" s="2" t="s">
        <v>17400</v>
      </c>
    </row>
    <row r="7709" spans="24:34" x14ac:dyDescent="0.4">
      <c r="X7709" s="2" t="s">
        <v>2292</v>
      </c>
      <c r="Y7709" s="2">
        <v>1962</v>
      </c>
      <c r="Z7709" s="2">
        <v>1475.38</v>
      </c>
      <c r="AA7709" s="2">
        <v>39</v>
      </c>
      <c r="AB7709" s="2">
        <v>3</v>
      </c>
      <c r="AC7709" s="2">
        <v>961.4</v>
      </c>
      <c r="AE7709" s="2" t="s">
        <v>13206</v>
      </c>
      <c r="AF7709" s="2" t="s">
        <v>17390</v>
      </c>
      <c r="AG7709" s="2" t="s">
        <v>2998</v>
      </c>
      <c r="AH7709" s="2" t="s">
        <v>17088</v>
      </c>
    </row>
    <row r="7710" spans="24:34" x14ac:dyDescent="0.4">
      <c r="X7710" s="2" t="s">
        <v>13216</v>
      </c>
      <c r="Y7710" s="2">
        <v>1970</v>
      </c>
      <c r="Z7710" s="2">
        <v>1423.55</v>
      </c>
      <c r="AA7710" s="2">
        <v>35</v>
      </c>
      <c r="AB7710" s="2">
        <v>3</v>
      </c>
      <c r="AC7710" s="2">
        <v>949.15</v>
      </c>
      <c r="AE7710" s="2" t="s">
        <v>13207</v>
      </c>
      <c r="AF7710" s="2" t="s">
        <v>17390</v>
      </c>
      <c r="AG7710" s="2" t="s">
        <v>2998</v>
      </c>
      <c r="AH7710" s="2" t="s">
        <v>17088</v>
      </c>
    </row>
    <row r="7711" spans="24:34" x14ac:dyDescent="0.4">
      <c r="X7711" s="2" t="s">
        <v>13218</v>
      </c>
      <c r="Y7711" s="2">
        <v>1978</v>
      </c>
      <c r="Z7711" s="2">
        <v>5216.63</v>
      </c>
      <c r="AA7711" s="2">
        <v>126</v>
      </c>
      <c r="AB7711" s="2">
        <v>5</v>
      </c>
      <c r="AC7711" s="2">
        <v>3293.3</v>
      </c>
      <c r="AE7711" s="2" t="s">
        <v>13208</v>
      </c>
      <c r="AF7711" s="2" t="s">
        <v>17390</v>
      </c>
      <c r="AG7711" s="2" t="s">
        <v>2998</v>
      </c>
      <c r="AH7711" s="2" t="s">
        <v>17400</v>
      </c>
    </row>
    <row r="7712" spans="24:34" x14ac:dyDescent="0.4">
      <c r="X7712" s="2" t="s">
        <v>13219</v>
      </c>
      <c r="Y7712" s="2">
        <v>1964</v>
      </c>
      <c r="Z7712" s="2">
        <v>444</v>
      </c>
      <c r="AA7712" s="2">
        <v>14</v>
      </c>
      <c r="AB7712" s="2">
        <v>2</v>
      </c>
      <c r="AC7712" s="2">
        <v>256.7</v>
      </c>
      <c r="AE7712" s="2" t="s">
        <v>13209</v>
      </c>
      <c r="AF7712" s="2" t="s">
        <v>17390</v>
      </c>
      <c r="AG7712" s="2" t="s">
        <v>2998</v>
      </c>
      <c r="AH7712" s="2" t="s">
        <v>17400</v>
      </c>
    </row>
    <row r="7713" spans="24:34" x14ac:dyDescent="0.4">
      <c r="X7713" s="2" t="s">
        <v>13221</v>
      </c>
      <c r="Y7713" s="2">
        <v>1988</v>
      </c>
      <c r="Z7713" s="2">
        <v>853.8</v>
      </c>
      <c r="AA7713" s="2">
        <v>18</v>
      </c>
      <c r="AB7713" s="2">
        <v>2</v>
      </c>
      <c r="AC7713" s="2">
        <v>440.6</v>
      </c>
      <c r="AE7713" s="2" t="s">
        <v>2291</v>
      </c>
      <c r="AF7713" s="2" t="s">
        <v>17390</v>
      </c>
      <c r="AG7713" s="2" t="s">
        <v>2998</v>
      </c>
      <c r="AH7713" s="2" t="s">
        <v>17088</v>
      </c>
    </row>
    <row r="7714" spans="24:34" x14ac:dyDescent="0.4">
      <c r="X7714" s="2" t="s">
        <v>13223</v>
      </c>
      <c r="Y7714" s="2">
        <v>1975</v>
      </c>
      <c r="Z7714" s="2">
        <v>637.79</v>
      </c>
      <c r="AA7714" s="2">
        <v>18</v>
      </c>
      <c r="AB7714" s="2">
        <v>2</v>
      </c>
      <c r="AC7714" s="2">
        <v>359.9</v>
      </c>
      <c r="AE7714" s="2" t="s">
        <v>13211</v>
      </c>
      <c r="AF7714" s="2" t="s">
        <v>17390</v>
      </c>
      <c r="AG7714" s="2" t="s">
        <v>2998</v>
      </c>
      <c r="AH7714" s="2" t="s">
        <v>17088</v>
      </c>
    </row>
    <row r="7715" spans="24:34" x14ac:dyDescent="0.4">
      <c r="X7715" s="2" t="s">
        <v>13224</v>
      </c>
      <c r="Y7715" s="2">
        <v>1932</v>
      </c>
      <c r="Z7715" s="2">
        <v>2011.51</v>
      </c>
      <c r="AA7715" s="2">
        <v>73</v>
      </c>
      <c r="AB7715" s="2">
        <v>3</v>
      </c>
      <c r="AC7715" s="2">
        <v>1234.0999999999999</v>
      </c>
      <c r="AE7715" s="2" t="s">
        <v>13212</v>
      </c>
      <c r="AF7715" s="2" t="s">
        <v>17390</v>
      </c>
      <c r="AG7715" s="2" t="s">
        <v>2998</v>
      </c>
      <c r="AH7715" s="2" t="s">
        <v>17088</v>
      </c>
    </row>
    <row r="7716" spans="24:34" x14ac:dyDescent="0.4">
      <c r="X7716" s="2" t="s">
        <v>13225</v>
      </c>
      <c r="Y7716" s="2">
        <v>1954</v>
      </c>
      <c r="Z7716" s="2">
        <v>1363.9</v>
      </c>
      <c r="AA7716" s="2">
        <v>49</v>
      </c>
      <c r="AB7716" s="2">
        <v>2</v>
      </c>
      <c r="AC7716" s="2">
        <v>780.8</v>
      </c>
      <c r="AE7716" s="2" t="s">
        <v>13214</v>
      </c>
      <c r="AF7716" s="2" t="s">
        <v>17390</v>
      </c>
      <c r="AG7716" s="2" t="s">
        <v>2998</v>
      </c>
      <c r="AH7716" s="2" t="s">
        <v>17088</v>
      </c>
    </row>
    <row r="7717" spans="24:34" x14ac:dyDescent="0.4">
      <c r="X7717" s="2" t="s">
        <v>13227</v>
      </c>
      <c r="Y7717" s="2">
        <v>1955</v>
      </c>
      <c r="Z7717" s="2">
        <v>782.3</v>
      </c>
      <c r="AA7717" s="2">
        <v>36</v>
      </c>
      <c r="AB7717" s="2">
        <v>2</v>
      </c>
      <c r="AC7717" s="2">
        <v>782.3</v>
      </c>
      <c r="AE7717" s="2" t="s">
        <v>2292</v>
      </c>
      <c r="AF7717" s="2" t="s">
        <v>17390</v>
      </c>
      <c r="AG7717" s="2" t="s">
        <v>2998</v>
      </c>
      <c r="AH7717" s="2" t="s">
        <v>17088</v>
      </c>
    </row>
    <row r="7718" spans="24:34" x14ac:dyDescent="0.4">
      <c r="X7718" s="2" t="s">
        <v>13228</v>
      </c>
      <c r="Y7718" s="2">
        <v>1988</v>
      </c>
      <c r="Z7718" s="2">
        <v>3877.1</v>
      </c>
      <c r="AA7718" s="2">
        <v>177</v>
      </c>
      <c r="AB7718" s="2">
        <v>5</v>
      </c>
      <c r="AC7718" s="2">
        <v>3877.1</v>
      </c>
      <c r="AE7718" s="2" t="s">
        <v>13216</v>
      </c>
      <c r="AF7718" s="2" t="s">
        <v>17390</v>
      </c>
      <c r="AG7718" s="2" t="s">
        <v>2998</v>
      </c>
      <c r="AH7718" s="2" t="s">
        <v>17088</v>
      </c>
    </row>
    <row r="7719" spans="24:34" x14ac:dyDescent="0.4">
      <c r="X7719" s="2" t="s">
        <v>13230</v>
      </c>
      <c r="Y7719" s="2">
        <v>1979</v>
      </c>
      <c r="Z7719" s="2">
        <v>3074.1</v>
      </c>
      <c r="AA7719" s="2">
        <v>112</v>
      </c>
      <c r="AB7719" s="2">
        <v>5</v>
      </c>
      <c r="AC7719" s="2">
        <v>1267.82</v>
      </c>
      <c r="AE7719" s="2" t="s">
        <v>13218</v>
      </c>
      <c r="AF7719" s="2" t="s">
        <v>17390</v>
      </c>
      <c r="AG7719" s="2" t="s">
        <v>2998</v>
      </c>
      <c r="AH7719" s="2" t="s">
        <v>17400</v>
      </c>
    </row>
    <row r="7720" spans="24:34" x14ac:dyDescent="0.4">
      <c r="X7720" s="2" t="s">
        <v>13231</v>
      </c>
      <c r="Y7720" s="2">
        <v>1998</v>
      </c>
      <c r="Z7720" s="2">
        <v>6511.1</v>
      </c>
      <c r="AA7720" s="2">
        <v>229</v>
      </c>
      <c r="AB7720" s="2">
        <v>5</v>
      </c>
      <c r="AC7720" s="2">
        <v>4312.91</v>
      </c>
      <c r="AE7720" s="2" t="s">
        <v>13219</v>
      </c>
      <c r="AF7720" s="2" t="s">
        <v>17390</v>
      </c>
      <c r="AG7720" s="2" t="s">
        <v>2998</v>
      </c>
      <c r="AH7720" s="2" t="s">
        <v>17088</v>
      </c>
    </row>
    <row r="7721" spans="24:34" x14ac:dyDescent="0.4">
      <c r="X7721" s="2" t="s">
        <v>13232</v>
      </c>
      <c r="Y7721" s="2">
        <v>1952</v>
      </c>
      <c r="Z7721" s="2">
        <v>1323.38</v>
      </c>
      <c r="AA7721" s="2">
        <v>32</v>
      </c>
      <c r="AB7721" s="2">
        <v>2</v>
      </c>
      <c r="AC7721" s="2">
        <v>769.1</v>
      </c>
      <c r="AE7721" s="2" t="s">
        <v>13221</v>
      </c>
      <c r="AF7721" s="2" t="s">
        <v>17390</v>
      </c>
      <c r="AG7721" s="2" t="s">
        <v>2998</v>
      </c>
      <c r="AH7721" s="2" t="s">
        <v>17086</v>
      </c>
    </row>
    <row r="7722" spans="24:34" x14ac:dyDescent="0.4">
      <c r="X7722" s="2" t="s">
        <v>13235</v>
      </c>
      <c r="Y7722" s="2">
        <v>1952</v>
      </c>
      <c r="Z7722" s="2">
        <v>1342.4</v>
      </c>
      <c r="AA7722" s="2">
        <v>38</v>
      </c>
      <c r="AB7722" s="2">
        <v>2</v>
      </c>
      <c r="AC7722" s="2">
        <v>758</v>
      </c>
      <c r="AE7722" s="2" t="s">
        <v>13223</v>
      </c>
      <c r="AF7722" s="2" t="s">
        <v>17390</v>
      </c>
      <c r="AG7722" s="2" t="s">
        <v>2998</v>
      </c>
      <c r="AH7722" s="2" t="s">
        <v>17086</v>
      </c>
    </row>
    <row r="7723" spans="24:34" x14ac:dyDescent="0.4">
      <c r="X7723" s="2" t="s">
        <v>13236</v>
      </c>
      <c r="Y7723" s="2">
        <v>1982</v>
      </c>
      <c r="Z7723" s="2">
        <v>1283.44</v>
      </c>
      <c r="AA7723" s="2">
        <v>23</v>
      </c>
      <c r="AB7723" s="2">
        <v>2</v>
      </c>
      <c r="AC7723" s="2">
        <v>462.14</v>
      </c>
      <c r="AE7723" s="2" t="s">
        <v>13224</v>
      </c>
      <c r="AF7723" s="2" t="s">
        <v>17390</v>
      </c>
      <c r="AG7723" s="2" t="s">
        <v>2998</v>
      </c>
      <c r="AH7723" s="2" t="s">
        <v>17400</v>
      </c>
    </row>
    <row r="7724" spans="24:34" x14ac:dyDescent="0.4">
      <c r="X7724" s="2" t="s">
        <v>2293</v>
      </c>
      <c r="Y7724" s="2">
        <v>1986</v>
      </c>
      <c r="Z7724" s="2">
        <v>1840.2</v>
      </c>
      <c r="AA7724" s="2">
        <v>77</v>
      </c>
      <c r="AB7724" s="2">
        <v>3</v>
      </c>
      <c r="AC7724" s="2">
        <v>1840.2</v>
      </c>
      <c r="AE7724" s="2" t="s">
        <v>13225</v>
      </c>
      <c r="AF7724" s="2" t="s">
        <v>17390</v>
      </c>
      <c r="AG7724" s="2" t="s">
        <v>2998</v>
      </c>
      <c r="AH7724" s="2" t="s">
        <v>17088</v>
      </c>
    </row>
    <row r="7725" spans="24:34" x14ac:dyDescent="0.4">
      <c r="X7725" s="2" t="s">
        <v>13237</v>
      </c>
      <c r="Y7725" s="2">
        <v>1994</v>
      </c>
      <c r="Z7725" s="2">
        <v>4273.3999999999996</v>
      </c>
      <c r="AA7725" s="2">
        <v>150</v>
      </c>
      <c r="AB7725" s="2">
        <v>5</v>
      </c>
      <c r="AC7725" s="2">
        <v>3829</v>
      </c>
      <c r="AE7725" s="2" t="s">
        <v>13227</v>
      </c>
      <c r="AF7725" s="2" t="s">
        <v>17390</v>
      </c>
      <c r="AG7725" s="2" t="s">
        <v>2998</v>
      </c>
      <c r="AH7725" s="2" t="s">
        <v>17088</v>
      </c>
    </row>
    <row r="7726" spans="24:34" x14ac:dyDescent="0.4">
      <c r="X7726" s="2" t="s">
        <v>13238</v>
      </c>
      <c r="Y7726" s="2">
        <v>1971</v>
      </c>
      <c r="Z7726" s="2">
        <v>772.9</v>
      </c>
      <c r="AA7726" s="2">
        <v>30</v>
      </c>
      <c r="AB7726" s="2">
        <v>2</v>
      </c>
      <c r="AC7726" s="2">
        <v>728.9</v>
      </c>
      <c r="AE7726" s="2" t="s">
        <v>13228</v>
      </c>
      <c r="AF7726" s="2" t="s">
        <v>17390</v>
      </c>
      <c r="AG7726" s="2" t="s">
        <v>2998</v>
      </c>
      <c r="AH7726" s="2" t="s">
        <v>17398</v>
      </c>
    </row>
    <row r="7727" spans="24:34" x14ac:dyDescent="0.4">
      <c r="X7727" s="2" t="s">
        <v>13240</v>
      </c>
      <c r="Y7727" s="2">
        <v>1977</v>
      </c>
      <c r="Z7727" s="2">
        <v>6353.77</v>
      </c>
      <c r="AA7727" s="2">
        <v>211</v>
      </c>
      <c r="AB7727" s="2">
        <v>5</v>
      </c>
      <c r="AC7727" s="2">
        <v>3003.67</v>
      </c>
      <c r="AE7727" s="2" t="s">
        <v>13230</v>
      </c>
      <c r="AF7727" s="2" t="s">
        <v>17390</v>
      </c>
      <c r="AG7727" s="2" t="s">
        <v>2998</v>
      </c>
      <c r="AH7727" s="2" t="s">
        <v>17086</v>
      </c>
    </row>
    <row r="7728" spans="24:34" x14ac:dyDescent="0.4">
      <c r="X7728" s="2" t="s">
        <v>13242</v>
      </c>
      <c r="Y7728" s="2">
        <v>1927</v>
      </c>
      <c r="Z7728" s="2">
        <v>1196.6400000000001</v>
      </c>
      <c r="AA7728" s="2">
        <v>37</v>
      </c>
      <c r="AB7728" s="2">
        <v>2</v>
      </c>
      <c r="AC7728" s="2">
        <v>633</v>
      </c>
      <c r="AE7728" s="2" t="s">
        <v>13231</v>
      </c>
      <c r="AF7728" s="2" t="s">
        <v>17390</v>
      </c>
      <c r="AG7728" s="2" t="s">
        <v>2998</v>
      </c>
      <c r="AH7728" s="2" t="s">
        <v>17398</v>
      </c>
    </row>
    <row r="7729" spans="24:34" x14ac:dyDescent="0.4">
      <c r="X7729" s="2" t="s">
        <v>2294</v>
      </c>
      <c r="Y7729" s="2">
        <v>1935</v>
      </c>
      <c r="Z7729" s="2">
        <v>619.9</v>
      </c>
      <c r="AA7729" s="2">
        <v>22</v>
      </c>
      <c r="AB7729" s="2">
        <v>2</v>
      </c>
      <c r="AC7729" s="2">
        <v>353.5</v>
      </c>
      <c r="AE7729" s="2" t="s">
        <v>13232</v>
      </c>
      <c r="AF7729" s="2" t="s">
        <v>17390</v>
      </c>
      <c r="AG7729" s="2" t="s">
        <v>2998</v>
      </c>
      <c r="AH7729" s="2" t="s">
        <v>17088</v>
      </c>
    </row>
    <row r="7730" spans="24:34" x14ac:dyDescent="0.4">
      <c r="X7730" s="2" t="s">
        <v>2295</v>
      </c>
      <c r="Y7730" s="2">
        <v>1937</v>
      </c>
      <c r="Z7730" s="2">
        <v>672.55</v>
      </c>
      <c r="AA7730" s="2">
        <v>23</v>
      </c>
      <c r="AB7730" s="2">
        <v>2</v>
      </c>
      <c r="AC7730" s="2">
        <v>406.75</v>
      </c>
      <c r="AE7730" s="2" t="s">
        <v>13235</v>
      </c>
      <c r="AF7730" s="2" t="s">
        <v>17390</v>
      </c>
      <c r="AG7730" s="2" t="s">
        <v>2998</v>
      </c>
      <c r="AH7730" s="2" t="s">
        <v>17088</v>
      </c>
    </row>
    <row r="7731" spans="24:34" x14ac:dyDescent="0.4">
      <c r="X7731" s="2" t="s">
        <v>13245</v>
      </c>
      <c r="Y7731" s="2">
        <v>1962</v>
      </c>
      <c r="Z7731" s="2">
        <v>620.52</v>
      </c>
      <c r="AA7731" s="2">
        <v>21</v>
      </c>
      <c r="AB7731" s="2">
        <v>2</v>
      </c>
      <c r="AC7731" s="2">
        <v>390.8</v>
      </c>
      <c r="AE7731" s="2" t="s">
        <v>13236</v>
      </c>
      <c r="AF7731" s="2" t="s">
        <v>17390</v>
      </c>
      <c r="AG7731" s="2" t="s">
        <v>2998</v>
      </c>
      <c r="AH7731" s="2" t="s">
        <v>17086</v>
      </c>
    </row>
    <row r="7732" spans="24:34" x14ac:dyDescent="0.4">
      <c r="X7732" s="2" t="s">
        <v>13246</v>
      </c>
      <c r="Y7732" s="2">
        <v>1963</v>
      </c>
      <c r="Z7732" s="2">
        <v>606.28</v>
      </c>
      <c r="AA7732" s="2">
        <v>26</v>
      </c>
      <c r="AB7732" s="2">
        <v>2</v>
      </c>
      <c r="AC7732" s="2">
        <v>606.28</v>
      </c>
      <c r="AE7732" s="2" t="s">
        <v>2293</v>
      </c>
      <c r="AF7732" s="2" t="s">
        <v>17390</v>
      </c>
      <c r="AG7732" s="2" t="s">
        <v>2998</v>
      </c>
      <c r="AH7732" s="2" t="s">
        <v>17400</v>
      </c>
    </row>
    <row r="7733" spans="24:34" x14ac:dyDescent="0.4">
      <c r="X7733" s="2" t="s">
        <v>13247</v>
      </c>
      <c r="Y7733" s="2">
        <v>1962</v>
      </c>
      <c r="Z7733" s="2">
        <v>1064.26</v>
      </c>
      <c r="AA7733" s="2">
        <v>35</v>
      </c>
      <c r="AB7733" s="2">
        <v>2</v>
      </c>
      <c r="AC7733" s="2">
        <v>626.05999999999995</v>
      </c>
      <c r="AE7733" s="2" t="s">
        <v>13237</v>
      </c>
      <c r="AF7733" s="2" t="s">
        <v>17390</v>
      </c>
      <c r="AG7733" s="2" t="s">
        <v>2998</v>
      </c>
      <c r="AH7733" s="2" t="s">
        <v>17398</v>
      </c>
    </row>
    <row r="7734" spans="24:34" x14ac:dyDescent="0.4">
      <c r="X7734" s="2" t="s">
        <v>2296</v>
      </c>
      <c r="Y7734" s="2">
        <v>1939</v>
      </c>
      <c r="Z7734" s="2">
        <v>743.07</v>
      </c>
      <c r="AA7734" s="2">
        <v>23</v>
      </c>
      <c r="AB7734" s="2">
        <v>2</v>
      </c>
      <c r="AC7734" s="2">
        <v>403.67</v>
      </c>
      <c r="AE7734" s="2" t="s">
        <v>13238</v>
      </c>
      <c r="AF7734" s="2" t="s">
        <v>17390</v>
      </c>
      <c r="AG7734" s="2" t="s">
        <v>2998</v>
      </c>
      <c r="AH7734" s="2" t="s">
        <v>17088</v>
      </c>
    </row>
    <row r="7735" spans="24:34" x14ac:dyDescent="0.4">
      <c r="X7735" s="2" t="s">
        <v>13249</v>
      </c>
      <c r="Y7735" s="2">
        <v>1961</v>
      </c>
      <c r="Z7735" s="2">
        <v>293.10000000000002</v>
      </c>
      <c r="AA7735" s="2">
        <v>11</v>
      </c>
      <c r="AB7735" s="2">
        <v>2</v>
      </c>
      <c r="AC7735" s="2">
        <v>188.1</v>
      </c>
      <c r="AE7735" s="2" t="s">
        <v>13240</v>
      </c>
      <c r="AF7735" s="2" t="s">
        <v>17390</v>
      </c>
      <c r="AG7735" s="2" t="s">
        <v>2998</v>
      </c>
      <c r="AH7735" s="2" t="s">
        <v>17088</v>
      </c>
    </row>
    <row r="7736" spans="24:34" x14ac:dyDescent="0.4">
      <c r="X7736" s="2" t="s">
        <v>13251</v>
      </c>
      <c r="Y7736" s="2">
        <v>1917</v>
      </c>
      <c r="Z7736" s="2">
        <v>378</v>
      </c>
      <c r="AA7736" s="2">
        <v>20</v>
      </c>
      <c r="AB7736" s="2">
        <v>2</v>
      </c>
      <c r="AC7736" s="2">
        <v>375.8</v>
      </c>
      <c r="AE7736" s="2" t="s">
        <v>13242</v>
      </c>
      <c r="AF7736" s="2" t="s">
        <v>17390</v>
      </c>
      <c r="AG7736" s="2" t="s">
        <v>2998</v>
      </c>
      <c r="AH7736" s="2" t="s">
        <v>17400</v>
      </c>
    </row>
    <row r="7737" spans="24:34" x14ac:dyDescent="0.4">
      <c r="X7737" s="2" t="s">
        <v>13252</v>
      </c>
      <c r="Y7737" s="2">
        <v>1981</v>
      </c>
      <c r="Z7737" s="2">
        <v>3333.91</v>
      </c>
      <c r="AA7737" s="2">
        <v>117</v>
      </c>
      <c r="AB7737" s="2">
        <v>5</v>
      </c>
      <c r="AC7737" s="2">
        <v>3333.91</v>
      </c>
      <c r="AE7737" s="2" t="s">
        <v>2294</v>
      </c>
      <c r="AF7737" s="2" t="s">
        <v>17407</v>
      </c>
      <c r="AG7737" s="2" t="s">
        <v>2998</v>
      </c>
      <c r="AH7737" s="2" t="s">
        <v>17088</v>
      </c>
    </row>
    <row r="7738" spans="24:34" x14ac:dyDescent="0.4">
      <c r="X7738" s="2" t="s">
        <v>13253</v>
      </c>
      <c r="Y7738" s="2">
        <v>1989</v>
      </c>
      <c r="Z7738" s="2">
        <v>1256.7</v>
      </c>
      <c r="AA7738" s="2">
        <v>28</v>
      </c>
      <c r="AB7738" s="2">
        <v>2</v>
      </c>
      <c r="AC7738" s="2">
        <v>561</v>
      </c>
      <c r="AE7738" s="2" t="s">
        <v>2295</v>
      </c>
      <c r="AF7738" s="2" t="s">
        <v>17407</v>
      </c>
      <c r="AG7738" s="2" t="s">
        <v>2998</v>
      </c>
      <c r="AH7738" s="2" t="s">
        <v>17088</v>
      </c>
    </row>
    <row r="7739" spans="24:34" x14ac:dyDescent="0.4">
      <c r="X7739" s="2" t="s">
        <v>13255</v>
      </c>
      <c r="Y7739" s="2">
        <v>1990</v>
      </c>
      <c r="Z7739" s="2">
        <v>1314.4</v>
      </c>
      <c r="AA7739" s="2">
        <v>31</v>
      </c>
      <c r="AB7739" s="2">
        <v>2</v>
      </c>
      <c r="AC7739" s="2">
        <v>564.29999999999995</v>
      </c>
      <c r="AE7739" s="2" t="s">
        <v>13245</v>
      </c>
      <c r="AF7739" s="2" t="s">
        <v>17407</v>
      </c>
      <c r="AG7739" s="2" t="s">
        <v>2998</v>
      </c>
      <c r="AH7739" s="2" t="s">
        <v>17086</v>
      </c>
    </row>
    <row r="7740" spans="24:34" x14ac:dyDescent="0.4">
      <c r="X7740" s="2" t="s">
        <v>13256</v>
      </c>
      <c r="Y7740" s="2">
        <v>1970</v>
      </c>
      <c r="Z7740" s="2">
        <v>1261.3499999999999</v>
      </c>
      <c r="AA7740" s="2">
        <v>29</v>
      </c>
      <c r="AB7740" s="2">
        <v>2</v>
      </c>
      <c r="AC7740" s="2">
        <v>731.55</v>
      </c>
      <c r="AE7740" s="2" t="s">
        <v>13246</v>
      </c>
      <c r="AF7740" s="2" t="s">
        <v>17390</v>
      </c>
      <c r="AG7740" s="2" t="s">
        <v>2998</v>
      </c>
      <c r="AH7740" s="2" t="s">
        <v>17088</v>
      </c>
    </row>
    <row r="7741" spans="24:34" x14ac:dyDescent="0.4">
      <c r="X7741" s="2" t="s">
        <v>379</v>
      </c>
      <c r="Y7741" s="2">
        <v>1969</v>
      </c>
      <c r="Z7741" s="2">
        <v>1272.69</v>
      </c>
      <c r="AA7741" s="2">
        <v>36</v>
      </c>
      <c r="AB7741" s="2">
        <v>2</v>
      </c>
      <c r="AC7741" s="2">
        <v>745.69</v>
      </c>
      <c r="AE7741" s="2" t="s">
        <v>13247</v>
      </c>
      <c r="AF7741" s="2" t="s">
        <v>17390</v>
      </c>
      <c r="AG7741" s="2" t="s">
        <v>2998</v>
      </c>
      <c r="AH7741" s="2" t="s">
        <v>17088</v>
      </c>
    </row>
    <row r="7742" spans="24:34" x14ac:dyDescent="0.4">
      <c r="X7742" s="2" t="s">
        <v>375</v>
      </c>
      <c r="Y7742" s="2">
        <v>1978</v>
      </c>
      <c r="Z7742" s="2">
        <v>5759</v>
      </c>
      <c r="AA7742" s="2">
        <v>128</v>
      </c>
      <c r="AB7742" s="2">
        <v>5</v>
      </c>
      <c r="AC7742" s="2">
        <v>3766</v>
      </c>
      <c r="AE7742" s="2" t="s">
        <v>2296</v>
      </c>
      <c r="AF7742" s="2" t="s">
        <v>17407</v>
      </c>
      <c r="AG7742" s="2" t="s">
        <v>2998</v>
      </c>
      <c r="AH7742" s="2" t="s">
        <v>17088</v>
      </c>
    </row>
    <row r="7743" spans="24:34" x14ac:dyDescent="0.4">
      <c r="X7743" s="2" t="s">
        <v>13257</v>
      </c>
      <c r="Y7743" s="2">
        <v>1985</v>
      </c>
      <c r="Z7743" s="2">
        <v>5120.8999999999996</v>
      </c>
      <c r="AA7743" s="2">
        <v>141</v>
      </c>
      <c r="AB7743" s="2">
        <v>5</v>
      </c>
      <c r="AC7743" s="2">
        <v>3210.9</v>
      </c>
      <c r="AE7743" s="2" t="s">
        <v>13249</v>
      </c>
      <c r="AF7743" s="2" t="s">
        <v>17407</v>
      </c>
      <c r="AG7743" s="2" t="s">
        <v>2998</v>
      </c>
      <c r="AH7743" s="2" t="s">
        <v>17086</v>
      </c>
    </row>
    <row r="7744" spans="24:34" x14ac:dyDescent="0.4">
      <c r="X7744" s="2" t="s">
        <v>13259</v>
      </c>
      <c r="Y7744" s="2">
        <v>1986</v>
      </c>
      <c r="Z7744" s="2">
        <v>7008.6</v>
      </c>
      <c r="AA7744" s="2">
        <v>152</v>
      </c>
      <c r="AB7744" s="2">
        <v>5</v>
      </c>
      <c r="AC7744" s="2">
        <v>3677.1</v>
      </c>
      <c r="AE7744" s="2" t="s">
        <v>13251</v>
      </c>
      <c r="AF7744" s="2" t="s">
        <v>17407</v>
      </c>
      <c r="AG7744" s="2" t="s">
        <v>2998</v>
      </c>
      <c r="AH7744" s="2" t="s">
        <v>17086</v>
      </c>
    </row>
    <row r="7745" spans="24:34" x14ac:dyDescent="0.4">
      <c r="X7745" s="2" t="s">
        <v>13261</v>
      </c>
      <c r="Y7745" s="2">
        <v>1990</v>
      </c>
      <c r="Z7745" s="2">
        <v>6696.62</v>
      </c>
      <c r="AA7745" s="2">
        <v>158</v>
      </c>
      <c r="AB7745" s="2">
        <v>5</v>
      </c>
      <c r="AC7745" s="2">
        <v>3567.6</v>
      </c>
      <c r="AE7745" s="2" t="s">
        <v>13252</v>
      </c>
      <c r="AF7745" s="2" t="s">
        <v>17397</v>
      </c>
      <c r="AG7745" s="2" t="s">
        <v>2998</v>
      </c>
      <c r="AH7745" s="2" t="s">
        <v>17393</v>
      </c>
    </row>
    <row r="7746" spans="24:34" x14ac:dyDescent="0.4">
      <c r="X7746" s="2" t="s">
        <v>2297</v>
      </c>
      <c r="Y7746" s="2">
        <v>1975</v>
      </c>
      <c r="Z7746" s="2">
        <v>2122.3000000000002</v>
      </c>
      <c r="AA7746" s="2">
        <v>56</v>
      </c>
      <c r="AB7746" s="2">
        <v>3</v>
      </c>
      <c r="AC7746" s="2">
        <v>1061.7</v>
      </c>
      <c r="AE7746" s="2" t="s">
        <v>13253</v>
      </c>
      <c r="AF7746" s="2" t="s">
        <v>17397</v>
      </c>
      <c r="AG7746" s="2" t="s">
        <v>2998</v>
      </c>
      <c r="AH7746" s="2" t="s">
        <v>17088</v>
      </c>
    </row>
    <row r="7747" spans="24:34" x14ac:dyDescent="0.4">
      <c r="X7747" s="2" t="s">
        <v>13263</v>
      </c>
      <c r="Y7747" s="2">
        <v>1977</v>
      </c>
      <c r="Z7747" s="2">
        <v>1063.7</v>
      </c>
      <c r="AA7747" s="2">
        <v>34</v>
      </c>
      <c r="AB7747" s="2">
        <v>2</v>
      </c>
      <c r="AC7747" s="2">
        <v>938.3</v>
      </c>
      <c r="AE7747" s="2" t="s">
        <v>13255</v>
      </c>
      <c r="AF7747" s="2" t="s">
        <v>17397</v>
      </c>
      <c r="AG7747" s="2" t="s">
        <v>2998</v>
      </c>
      <c r="AH7747" s="2" t="s">
        <v>17088</v>
      </c>
    </row>
    <row r="7748" spans="24:34" x14ac:dyDescent="0.4">
      <c r="X7748" s="2" t="s">
        <v>13264</v>
      </c>
      <c r="Y7748" s="2">
        <v>1934</v>
      </c>
      <c r="Z7748" s="2">
        <v>1551.2</v>
      </c>
      <c r="AA7748" s="2">
        <v>32</v>
      </c>
      <c r="AB7748" s="2">
        <v>2</v>
      </c>
      <c r="AC7748" s="2">
        <v>874</v>
      </c>
      <c r="AE7748" s="2" t="s">
        <v>13256</v>
      </c>
      <c r="AF7748" s="2" t="s">
        <v>17390</v>
      </c>
      <c r="AG7748" s="2" t="s">
        <v>2998</v>
      </c>
      <c r="AH7748" s="2" t="s">
        <v>17088</v>
      </c>
    </row>
    <row r="7749" spans="24:34" x14ac:dyDescent="0.4">
      <c r="X7749" s="2" t="s">
        <v>13266</v>
      </c>
      <c r="Y7749" s="2">
        <v>1935</v>
      </c>
      <c r="Z7749" s="2">
        <v>670.1</v>
      </c>
      <c r="AA7749" s="2">
        <v>28</v>
      </c>
      <c r="AB7749" s="2">
        <v>2</v>
      </c>
      <c r="AC7749" s="2">
        <v>395.4</v>
      </c>
      <c r="AE7749" s="2" t="s">
        <v>379</v>
      </c>
      <c r="AF7749" s="2" t="s">
        <v>17390</v>
      </c>
      <c r="AG7749" s="2" t="s">
        <v>2998</v>
      </c>
      <c r="AH7749" s="2" t="s">
        <v>17088</v>
      </c>
    </row>
    <row r="7750" spans="24:34" x14ac:dyDescent="0.4">
      <c r="X7750" s="2" t="s">
        <v>13267</v>
      </c>
      <c r="Y7750" s="2">
        <v>1993</v>
      </c>
      <c r="Z7750" s="2">
        <v>1022.5</v>
      </c>
      <c r="AA7750" s="2">
        <v>33</v>
      </c>
      <c r="AB7750" s="2">
        <v>2</v>
      </c>
      <c r="AC7750" s="2">
        <v>666.8</v>
      </c>
      <c r="AE7750" s="2" t="s">
        <v>375</v>
      </c>
      <c r="AF7750" s="2" t="s">
        <v>17390</v>
      </c>
      <c r="AG7750" s="2" t="s">
        <v>2998</v>
      </c>
      <c r="AH7750" s="2" t="s">
        <v>17393</v>
      </c>
    </row>
    <row r="7751" spans="24:34" x14ac:dyDescent="0.4">
      <c r="X7751" s="2" t="s">
        <v>13268</v>
      </c>
      <c r="Y7751" s="2">
        <v>1993</v>
      </c>
      <c r="Z7751" s="2">
        <v>1022.5</v>
      </c>
      <c r="AA7751" s="2">
        <v>31</v>
      </c>
      <c r="AB7751" s="2">
        <v>2</v>
      </c>
      <c r="AC7751" s="2">
        <v>664.8</v>
      </c>
      <c r="AE7751" s="2" t="s">
        <v>13257</v>
      </c>
      <c r="AF7751" s="2" t="s">
        <v>17390</v>
      </c>
      <c r="AG7751" s="2" t="s">
        <v>2998</v>
      </c>
      <c r="AH7751" s="2" t="s">
        <v>17393</v>
      </c>
    </row>
    <row r="7752" spans="24:34" x14ac:dyDescent="0.4">
      <c r="X7752" s="2" t="s">
        <v>13269</v>
      </c>
      <c r="Y7752" s="2">
        <v>1980</v>
      </c>
      <c r="Z7752" s="2">
        <v>3338.7</v>
      </c>
      <c r="AA7752" s="2">
        <v>72</v>
      </c>
      <c r="AB7752" s="2">
        <v>3</v>
      </c>
      <c r="AC7752" s="2">
        <v>1861.4</v>
      </c>
      <c r="AE7752" s="2" t="s">
        <v>13259</v>
      </c>
      <c r="AF7752" s="2" t="s">
        <v>17390</v>
      </c>
      <c r="AG7752" s="2" t="s">
        <v>2998</v>
      </c>
      <c r="AH7752" s="2" t="s">
        <v>17398</v>
      </c>
    </row>
    <row r="7753" spans="24:34" x14ac:dyDescent="0.4">
      <c r="X7753" s="2" t="s">
        <v>13271</v>
      </c>
      <c r="Y7753" s="2">
        <v>1988</v>
      </c>
      <c r="Z7753" s="2">
        <v>1984.71</v>
      </c>
      <c r="AA7753" s="2">
        <v>85</v>
      </c>
      <c r="AB7753" s="2">
        <v>3</v>
      </c>
      <c r="AC7753" s="2">
        <v>1839.2099999999998</v>
      </c>
      <c r="AE7753" s="2" t="s">
        <v>13261</v>
      </c>
      <c r="AF7753" s="2" t="s">
        <v>17390</v>
      </c>
      <c r="AG7753" s="2" t="s">
        <v>2998</v>
      </c>
      <c r="AH7753" s="2" t="s">
        <v>17398</v>
      </c>
    </row>
    <row r="7754" spans="24:34" x14ac:dyDescent="0.4">
      <c r="X7754" s="2" t="s">
        <v>13273</v>
      </c>
      <c r="Y7754" s="2">
        <v>1990</v>
      </c>
      <c r="Z7754" s="2">
        <v>2409.5</v>
      </c>
      <c r="AA7754" s="2">
        <v>66</v>
      </c>
      <c r="AB7754" s="2">
        <v>5</v>
      </c>
      <c r="AC7754" s="2">
        <v>1253.7</v>
      </c>
      <c r="AE7754" s="2" t="s">
        <v>2297</v>
      </c>
      <c r="AF7754" s="2" t="s">
        <v>17390</v>
      </c>
      <c r="AG7754" s="2" t="s">
        <v>2998</v>
      </c>
      <c r="AH7754" s="2" t="s">
        <v>17088</v>
      </c>
    </row>
    <row r="7755" spans="24:34" x14ac:dyDescent="0.4">
      <c r="X7755" s="2" t="s">
        <v>13274</v>
      </c>
      <c r="Y7755" s="2">
        <v>1988</v>
      </c>
      <c r="Z7755" s="2">
        <v>2414.6</v>
      </c>
      <c r="AA7755" s="2">
        <v>50</v>
      </c>
      <c r="AB7755" s="2">
        <v>5</v>
      </c>
      <c r="AC7755" s="2">
        <v>1258.8</v>
      </c>
      <c r="AE7755" s="2" t="s">
        <v>13263</v>
      </c>
      <c r="AF7755" s="2" t="s">
        <v>17390</v>
      </c>
      <c r="AG7755" s="2" t="s">
        <v>2998</v>
      </c>
      <c r="AH7755" s="2" t="s">
        <v>17400</v>
      </c>
    </row>
    <row r="7756" spans="24:34" x14ac:dyDescent="0.4">
      <c r="X7756" s="2" t="s">
        <v>13275</v>
      </c>
      <c r="Y7756" s="2">
        <v>2014</v>
      </c>
      <c r="Z7756" s="2">
        <v>3278.48</v>
      </c>
      <c r="AA7756" s="2">
        <v>79</v>
      </c>
      <c r="AB7756" s="2">
        <v>3</v>
      </c>
      <c r="AC7756" s="2">
        <v>1611.6</v>
      </c>
      <c r="AE7756" s="2" t="s">
        <v>13264</v>
      </c>
      <c r="AF7756" s="2" t="s">
        <v>17390</v>
      </c>
      <c r="AG7756" s="2" t="s">
        <v>2998</v>
      </c>
      <c r="AH7756" s="2" t="s">
        <v>17400</v>
      </c>
    </row>
    <row r="7757" spans="24:34" x14ac:dyDescent="0.4">
      <c r="X7757" s="2" t="s">
        <v>13276</v>
      </c>
      <c r="Y7757" s="2">
        <v>1987</v>
      </c>
      <c r="Z7757" s="2">
        <v>2423.4</v>
      </c>
      <c r="AA7757" s="2">
        <v>62</v>
      </c>
      <c r="AB7757" s="2">
        <v>5</v>
      </c>
      <c r="AC7757" s="2">
        <v>1267.5999999999999</v>
      </c>
      <c r="AE7757" s="2" t="s">
        <v>13266</v>
      </c>
      <c r="AF7757" s="2" t="s">
        <v>17407</v>
      </c>
      <c r="AG7757" s="2" t="s">
        <v>2998</v>
      </c>
      <c r="AH7757" s="2" t="s">
        <v>17088</v>
      </c>
    </row>
    <row r="7758" spans="24:34" x14ac:dyDescent="0.4">
      <c r="X7758" s="2" t="s">
        <v>13277</v>
      </c>
      <c r="Y7758" s="2">
        <v>2011</v>
      </c>
      <c r="Z7758" s="2">
        <v>2558.4</v>
      </c>
      <c r="AA7758" s="2">
        <v>67</v>
      </c>
      <c r="AB7758" s="2">
        <v>3</v>
      </c>
      <c r="AC7758" s="2">
        <v>1297.3</v>
      </c>
      <c r="AE7758" s="2" t="s">
        <v>13267</v>
      </c>
      <c r="AF7758" s="2" t="s">
        <v>17397</v>
      </c>
      <c r="AG7758" s="2" t="s">
        <v>2998</v>
      </c>
      <c r="AH7758" s="2" t="s">
        <v>17088</v>
      </c>
    </row>
    <row r="7759" spans="24:34" x14ac:dyDescent="0.4">
      <c r="X7759" s="2" t="s">
        <v>13279</v>
      </c>
      <c r="Y7759" s="2">
        <v>1967</v>
      </c>
      <c r="Z7759" s="2">
        <v>1204.93</v>
      </c>
      <c r="AA7759" s="2">
        <v>31</v>
      </c>
      <c r="AB7759" s="2">
        <v>2</v>
      </c>
      <c r="AC7759" s="2">
        <v>711.53</v>
      </c>
      <c r="AE7759" s="2" t="s">
        <v>13268</v>
      </c>
      <c r="AF7759" s="2" t="s">
        <v>17397</v>
      </c>
      <c r="AG7759" s="2" t="s">
        <v>2998</v>
      </c>
      <c r="AH7759" s="2" t="s">
        <v>17088</v>
      </c>
    </row>
    <row r="7760" spans="24:34" x14ac:dyDescent="0.4">
      <c r="X7760" s="2" t="s">
        <v>13280</v>
      </c>
      <c r="Y7760" s="2">
        <v>1979</v>
      </c>
      <c r="Z7760" s="2">
        <v>1466.9</v>
      </c>
      <c r="AA7760" s="2">
        <v>38</v>
      </c>
      <c r="AB7760" s="2">
        <v>2</v>
      </c>
      <c r="AC7760" s="2">
        <v>868</v>
      </c>
      <c r="AE7760" s="2" t="s">
        <v>13269</v>
      </c>
      <c r="AF7760" s="2" t="s">
        <v>17390</v>
      </c>
      <c r="AG7760" s="2" t="s">
        <v>2998</v>
      </c>
      <c r="AH7760" s="2" t="s">
        <v>17400</v>
      </c>
    </row>
    <row r="7761" spans="24:34" x14ac:dyDescent="0.4">
      <c r="X7761" s="2" t="s">
        <v>2298</v>
      </c>
      <c r="Y7761" s="2">
        <v>1983</v>
      </c>
      <c r="Z7761" s="2">
        <v>1630.1</v>
      </c>
      <c r="AA7761" s="2">
        <v>48</v>
      </c>
      <c r="AB7761" s="2">
        <v>2</v>
      </c>
      <c r="AC7761" s="2">
        <v>919.3</v>
      </c>
      <c r="AE7761" s="2" t="s">
        <v>13271</v>
      </c>
      <c r="AF7761" s="2" t="s">
        <v>17390</v>
      </c>
      <c r="AG7761" s="2" t="s">
        <v>2998</v>
      </c>
      <c r="AH7761" s="2" t="s">
        <v>17400</v>
      </c>
    </row>
    <row r="7762" spans="24:34" x14ac:dyDescent="0.4">
      <c r="X7762" s="2" t="s">
        <v>13282</v>
      </c>
      <c r="Y7762" s="2">
        <v>1968</v>
      </c>
      <c r="Z7762" s="2">
        <v>893.5</v>
      </c>
      <c r="AA7762" s="2">
        <v>28</v>
      </c>
      <c r="AB7762" s="2">
        <v>2</v>
      </c>
      <c r="AC7762" s="2">
        <v>889.62</v>
      </c>
      <c r="AE7762" s="2" t="s">
        <v>13273</v>
      </c>
      <c r="AF7762" s="2" t="s">
        <v>17390</v>
      </c>
      <c r="AG7762" s="2" t="s">
        <v>2998</v>
      </c>
      <c r="AH7762" s="2" t="s">
        <v>17088</v>
      </c>
    </row>
    <row r="7763" spans="24:34" x14ac:dyDescent="0.4">
      <c r="X7763" s="2" t="s">
        <v>13283</v>
      </c>
      <c r="Y7763" s="2">
        <v>1979</v>
      </c>
      <c r="Z7763" s="2">
        <v>1432</v>
      </c>
      <c r="AA7763" s="2">
        <v>34</v>
      </c>
      <c r="AB7763" s="2">
        <v>2</v>
      </c>
      <c r="AC7763" s="2">
        <v>822.7</v>
      </c>
      <c r="AE7763" s="2" t="s">
        <v>13274</v>
      </c>
      <c r="AF7763" s="2" t="s">
        <v>17390</v>
      </c>
      <c r="AG7763" s="2" t="s">
        <v>2998</v>
      </c>
      <c r="AH7763" s="2" t="s">
        <v>17088</v>
      </c>
    </row>
    <row r="7764" spans="24:34" x14ac:dyDescent="0.4">
      <c r="X7764" s="2" t="s">
        <v>13284</v>
      </c>
      <c r="Y7764" s="2">
        <v>1966</v>
      </c>
      <c r="Z7764" s="2">
        <v>675.5</v>
      </c>
      <c r="AA7764" s="2">
        <v>34</v>
      </c>
      <c r="AB7764" s="2">
        <v>2</v>
      </c>
      <c r="AC7764" s="2">
        <v>624.1</v>
      </c>
      <c r="AE7764" s="2" t="s">
        <v>13275</v>
      </c>
      <c r="AF7764" s="2" t="s">
        <v>17390</v>
      </c>
      <c r="AG7764" s="2" t="s">
        <v>2998</v>
      </c>
      <c r="AH7764" s="2" t="s">
        <v>17088</v>
      </c>
    </row>
    <row r="7765" spans="24:34" x14ac:dyDescent="0.4">
      <c r="X7765" s="2" t="s">
        <v>13285</v>
      </c>
      <c r="Y7765" s="2">
        <v>1994</v>
      </c>
      <c r="Z7765" s="2">
        <v>5178.8</v>
      </c>
      <c r="AA7765" s="2">
        <v>108</v>
      </c>
      <c r="AB7765" s="2">
        <v>5</v>
      </c>
      <c r="AC7765" s="2">
        <v>3308.6</v>
      </c>
      <c r="AE7765" s="2" t="s">
        <v>13276</v>
      </c>
      <c r="AF7765" s="2" t="s">
        <v>17390</v>
      </c>
      <c r="AG7765" s="2" t="s">
        <v>2998</v>
      </c>
      <c r="AH7765" s="2" t="s">
        <v>17088</v>
      </c>
    </row>
    <row r="7766" spans="24:34" x14ac:dyDescent="0.4">
      <c r="X7766" s="2" t="s">
        <v>13287</v>
      </c>
      <c r="Y7766" s="2">
        <v>1982</v>
      </c>
      <c r="Z7766" s="2">
        <v>5021.7</v>
      </c>
      <c r="AA7766" s="2">
        <v>101</v>
      </c>
      <c r="AB7766" s="2">
        <v>5</v>
      </c>
      <c r="AC7766" s="2">
        <v>3153.7</v>
      </c>
      <c r="AE7766" s="2" t="s">
        <v>13277</v>
      </c>
      <c r="AF7766" s="2" t="s">
        <v>17491</v>
      </c>
      <c r="AG7766" s="2" t="s">
        <v>2998</v>
      </c>
      <c r="AH7766" s="2" t="s">
        <v>17400</v>
      </c>
    </row>
    <row r="7767" spans="24:34" x14ac:dyDescent="0.4">
      <c r="X7767" s="2" t="s">
        <v>13288</v>
      </c>
      <c r="Y7767" s="2">
        <v>1959</v>
      </c>
      <c r="Z7767" s="2">
        <v>389.9</v>
      </c>
      <c r="AA7767" s="2">
        <v>22</v>
      </c>
      <c r="AB7767" s="2">
        <v>2</v>
      </c>
      <c r="AC7767" s="2">
        <v>389.9</v>
      </c>
      <c r="AE7767" s="2" t="s">
        <v>13279</v>
      </c>
      <c r="AF7767" s="2" t="s">
        <v>17390</v>
      </c>
      <c r="AG7767" s="2" t="s">
        <v>2998</v>
      </c>
      <c r="AH7767" s="2" t="s">
        <v>17088</v>
      </c>
    </row>
    <row r="7768" spans="24:34" x14ac:dyDescent="0.4">
      <c r="X7768" s="2" t="s">
        <v>13289</v>
      </c>
      <c r="Y7768" s="2">
        <v>1970</v>
      </c>
      <c r="Z7768" s="2">
        <v>2122.8000000000002</v>
      </c>
      <c r="AA7768" s="2">
        <v>151</v>
      </c>
      <c r="AB7768" s="2">
        <v>5</v>
      </c>
      <c r="AC7768" s="2">
        <v>1329.8</v>
      </c>
      <c r="AE7768" s="2" t="s">
        <v>13280</v>
      </c>
      <c r="AF7768" s="2" t="s">
        <v>17390</v>
      </c>
      <c r="AG7768" s="2" t="s">
        <v>2998</v>
      </c>
      <c r="AH7768" s="2" t="s">
        <v>17400</v>
      </c>
    </row>
    <row r="7769" spans="24:34" x14ac:dyDescent="0.4">
      <c r="X7769" s="2" t="s">
        <v>13290</v>
      </c>
      <c r="Y7769" s="2">
        <v>1960</v>
      </c>
      <c r="Z7769" s="2">
        <v>495.28</v>
      </c>
      <c r="AA7769" s="2">
        <v>13</v>
      </c>
      <c r="AB7769" s="2">
        <v>2</v>
      </c>
      <c r="AC7769" s="2">
        <v>275.10000000000002</v>
      </c>
      <c r="AE7769" s="2" t="s">
        <v>2298</v>
      </c>
      <c r="AF7769" s="2" t="s">
        <v>17390</v>
      </c>
      <c r="AG7769" s="2" t="s">
        <v>2998</v>
      </c>
      <c r="AH7769" s="2" t="s">
        <v>17400</v>
      </c>
    </row>
    <row r="7770" spans="24:34" x14ac:dyDescent="0.4">
      <c r="X7770" s="2" t="s">
        <v>2299</v>
      </c>
      <c r="Y7770" s="2">
        <v>1971</v>
      </c>
      <c r="Z7770" s="2">
        <v>2758.55</v>
      </c>
      <c r="AA7770" s="2">
        <v>65</v>
      </c>
      <c r="AB7770" s="2">
        <v>5</v>
      </c>
      <c r="AC7770" s="2">
        <v>1764.6</v>
      </c>
      <c r="AE7770" s="2" t="s">
        <v>13282</v>
      </c>
      <c r="AF7770" s="2" t="s">
        <v>17390</v>
      </c>
      <c r="AG7770" s="2" t="s">
        <v>2998</v>
      </c>
      <c r="AH7770" s="2" t="s">
        <v>17400</v>
      </c>
    </row>
    <row r="7771" spans="24:34" x14ac:dyDescent="0.4">
      <c r="X7771" s="2" t="s">
        <v>13292</v>
      </c>
      <c r="Y7771" s="2">
        <v>1968</v>
      </c>
      <c r="Z7771" s="2">
        <v>5004.53</v>
      </c>
      <c r="AA7771" s="2">
        <v>137</v>
      </c>
      <c r="AB7771" s="2">
        <v>5</v>
      </c>
      <c r="AC7771" s="2">
        <v>3166.58</v>
      </c>
      <c r="AE7771" s="2" t="s">
        <v>13283</v>
      </c>
      <c r="AF7771" s="2" t="s">
        <v>17390</v>
      </c>
      <c r="AG7771" s="2" t="s">
        <v>2998</v>
      </c>
      <c r="AH7771" s="2" t="s">
        <v>17400</v>
      </c>
    </row>
    <row r="7772" spans="24:34" x14ac:dyDescent="0.4">
      <c r="X7772" s="2" t="s">
        <v>13293</v>
      </c>
      <c r="Y7772" s="2">
        <v>1975</v>
      </c>
      <c r="Z7772" s="2">
        <v>1022.5</v>
      </c>
      <c r="AA7772" s="2">
        <v>42</v>
      </c>
      <c r="AB7772" s="2">
        <v>2</v>
      </c>
      <c r="AC7772" s="2">
        <v>908.5</v>
      </c>
      <c r="AE7772" s="2" t="s">
        <v>13284</v>
      </c>
      <c r="AF7772" s="2" t="s">
        <v>17390</v>
      </c>
      <c r="AG7772" s="2" t="s">
        <v>2998</v>
      </c>
      <c r="AH7772" s="2" t="s">
        <v>17088</v>
      </c>
    </row>
    <row r="7773" spans="24:34" x14ac:dyDescent="0.4">
      <c r="X7773" s="2" t="s">
        <v>13294</v>
      </c>
      <c r="Y7773" s="2">
        <v>1976</v>
      </c>
      <c r="Z7773" s="2">
        <v>784.14</v>
      </c>
      <c r="AA7773" s="2">
        <v>41</v>
      </c>
      <c r="AB7773" s="2">
        <v>2</v>
      </c>
      <c r="AC7773" s="2">
        <v>724.3</v>
      </c>
      <c r="AE7773" s="2" t="s">
        <v>13285</v>
      </c>
      <c r="AF7773" s="2" t="s">
        <v>17397</v>
      </c>
      <c r="AG7773" s="2" t="s">
        <v>2998</v>
      </c>
      <c r="AH7773" s="2" t="s">
        <v>17400</v>
      </c>
    </row>
    <row r="7774" spans="24:34" x14ac:dyDescent="0.4">
      <c r="X7774" s="2" t="s">
        <v>2300</v>
      </c>
      <c r="Y7774" s="2">
        <v>1971</v>
      </c>
      <c r="Z7774" s="2">
        <v>795.26</v>
      </c>
      <c r="AA7774" s="2">
        <v>36</v>
      </c>
      <c r="AB7774" s="2">
        <v>2</v>
      </c>
      <c r="AC7774" s="2">
        <v>734.6</v>
      </c>
      <c r="AE7774" s="2" t="s">
        <v>13287</v>
      </c>
      <c r="AF7774" s="2" t="s">
        <v>17397</v>
      </c>
      <c r="AG7774" s="2" t="s">
        <v>2998</v>
      </c>
      <c r="AH7774" s="2" t="s">
        <v>17393</v>
      </c>
    </row>
    <row r="7775" spans="24:34" x14ac:dyDescent="0.4">
      <c r="X7775" s="2" t="s">
        <v>13295</v>
      </c>
      <c r="Y7775" s="2">
        <v>1990</v>
      </c>
      <c r="Z7775" s="2">
        <v>640.9</v>
      </c>
      <c r="AA7775" s="2">
        <v>33</v>
      </c>
      <c r="AB7775" s="2">
        <v>2</v>
      </c>
      <c r="AC7775" s="2">
        <v>580.1</v>
      </c>
      <c r="AE7775" s="2" t="s">
        <v>13288</v>
      </c>
      <c r="AF7775" s="2" t="s">
        <v>17407</v>
      </c>
      <c r="AG7775" s="2" t="s">
        <v>2998</v>
      </c>
      <c r="AH7775" s="2" t="s">
        <v>17086</v>
      </c>
    </row>
    <row r="7776" spans="24:34" x14ac:dyDescent="0.4">
      <c r="X7776" s="2" t="s">
        <v>2301</v>
      </c>
      <c r="Y7776" s="2">
        <v>1985</v>
      </c>
      <c r="Z7776" s="2">
        <v>4091.9</v>
      </c>
      <c r="AA7776" s="2">
        <v>119</v>
      </c>
      <c r="AB7776" s="2">
        <v>5</v>
      </c>
      <c r="AC7776" s="2">
        <v>2619.4</v>
      </c>
      <c r="AE7776" s="2" t="s">
        <v>13289</v>
      </c>
      <c r="AF7776" s="2" t="s">
        <v>17390</v>
      </c>
      <c r="AG7776" s="2" t="s">
        <v>2998</v>
      </c>
      <c r="AH7776" s="2" t="s">
        <v>17088</v>
      </c>
    </row>
    <row r="7777" spans="24:34" x14ac:dyDescent="0.4">
      <c r="X7777" s="2" t="s">
        <v>2302</v>
      </c>
      <c r="Y7777" s="2">
        <v>1983</v>
      </c>
      <c r="Z7777" s="2">
        <v>639.1</v>
      </c>
      <c r="AA7777" s="2">
        <v>21</v>
      </c>
      <c r="AB7777" s="2">
        <v>2</v>
      </c>
      <c r="AC7777" s="2">
        <v>558</v>
      </c>
      <c r="AE7777" s="2" t="s">
        <v>13290</v>
      </c>
      <c r="AF7777" s="2" t="s">
        <v>17390</v>
      </c>
      <c r="AG7777" s="2" t="s">
        <v>2998</v>
      </c>
      <c r="AH7777" s="2" t="s">
        <v>17086</v>
      </c>
    </row>
    <row r="7778" spans="24:34" x14ac:dyDescent="0.4">
      <c r="X7778" s="2" t="s">
        <v>2303</v>
      </c>
      <c r="Y7778" s="2">
        <v>1983</v>
      </c>
      <c r="Z7778" s="2">
        <v>647.5</v>
      </c>
      <c r="AA7778" s="2">
        <v>31</v>
      </c>
      <c r="AB7778" s="2">
        <v>2</v>
      </c>
      <c r="AC7778" s="2">
        <v>566.4</v>
      </c>
      <c r="AE7778" s="2" t="s">
        <v>2299</v>
      </c>
      <c r="AF7778" s="2" t="s">
        <v>17390</v>
      </c>
      <c r="AG7778" s="2" t="s">
        <v>2998</v>
      </c>
      <c r="AH7778" s="2" t="s">
        <v>17088</v>
      </c>
    </row>
    <row r="7779" spans="24:34" x14ac:dyDescent="0.4">
      <c r="X7779" s="2" t="s">
        <v>13298</v>
      </c>
      <c r="Y7779" s="2">
        <v>1964</v>
      </c>
      <c r="Z7779" s="2">
        <v>327.60000000000002</v>
      </c>
      <c r="AA7779" s="2">
        <v>21</v>
      </c>
      <c r="AB7779" s="2">
        <v>2</v>
      </c>
      <c r="AC7779" s="2">
        <v>295.2</v>
      </c>
      <c r="AE7779" s="2" t="s">
        <v>13292</v>
      </c>
      <c r="AF7779" s="2" t="s">
        <v>17390</v>
      </c>
      <c r="AG7779" s="2" t="s">
        <v>2998</v>
      </c>
      <c r="AH7779" s="2" t="s">
        <v>17393</v>
      </c>
    </row>
    <row r="7780" spans="24:34" x14ac:dyDescent="0.4">
      <c r="X7780" s="2" t="s">
        <v>13299</v>
      </c>
      <c r="Y7780" s="2">
        <v>1972</v>
      </c>
      <c r="Z7780" s="2">
        <v>1759</v>
      </c>
      <c r="AA7780" s="2">
        <v>34</v>
      </c>
      <c r="AB7780" s="2">
        <v>2</v>
      </c>
      <c r="AC7780" s="2">
        <v>778.1</v>
      </c>
      <c r="AE7780" s="2" t="s">
        <v>13293</v>
      </c>
      <c r="AF7780" s="2" t="s">
        <v>17390</v>
      </c>
      <c r="AG7780" s="2" t="s">
        <v>2998</v>
      </c>
      <c r="AH7780" s="2" t="s">
        <v>17088</v>
      </c>
    </row>
    <row r="7781" spans="24:34" x14ac:dyDescent="0.4">
      <c r="X7781" s="2" t="s">
        <v>13300</v>
      </c>
      <c r="Y7781" s="2">
        <v>1964</v>
      </c>
      <c r="Z7781" s="2">
        <v>301.60000000000002</v>
      </c>
      <c r="AA7781" s="2">
        <v>21</v>
      </c>
      <c r="AB7781" s="2">
        <v>2</v>
      </c>
      <c r="AC7781" s="2">
        <v>265.2</v>
      </c>
      <c r="AE7781" s="2" t="s">
        <v>13294</v>
      </c>
      <c r="AF7781" s="2" t="s">
        <v>17390</v>
      </c>
      <c r="AG7781" s="2" t="s">
        <v>2998</v>
      </c>
      <c r="AH7781" s="2" t="s">
        <v>17086</v>
      </c>
    </row>
    <row r="7782" spans="24:34" x14ac:dyDescent="0.4">
      <c r="X7782" s="2" t="s">
        <v>13301</v>
      </c>
      <c r="Y7782" s="2">
        <v>1983</v>
      </c>
      <c r="Z7782" s="2">
        <v>775.4</v>
      </c>
      <c r="AA7782" s="2">
        <v>29</v>
      </c>
      <c r="AB7782" s="2">
        <v>2</v>
      </c>
      <c r="AC7782" s="2">
        <v>717.5</v>
      </c>
      <c r="AE7782" s="2" t="s">
        <v>2300</v>
      </c>
      <c r="AF7782" s="2" t="s">
        <v>17390</v>
      </c>
      <c r="AG7782" s="2" t="s">
        <v>2998</v>
      </c>
      <c r="AH7782" s="2" t="s">
        <v>17088</v>
      </c>
    </row>
    <row r="7783" spans="24:34" x14ac:dyDescent="0.4">
      <c r="X7783" s="2" t="s">
        <v>13302</v>
      </c>
      <c r="Y7783" s="2">
        <v>1971</v>
      </c>
      <c r="Z7783" s="2">
        <v>765.85</v>
      </c>
      <c r="AA7783" s="2">
        <v>39</v>
      </c>
      <c r="AB7783" s="2">
        <v>2</v>
      </c>
      <c r="AC7783" s="2">
        <v>685.5</v>
      </c>
      <c r="AE7783" s="2" t="s">
        <v>13295</v>
      </c>
      <c r="AF7783" s="2" t="s">
        <v>17390</v>
      </c>
      <c r="AG7783" s="2" t="s">
        <v>2998</v>
      </c>
      <c r="AH7783" s="2" t="s">
        <v>17088</v>
      </c>
    </row>
    <row r="7784" spans="24:34" x14ac:dyDescent="0.4">
      <c r="X7784" s="2" t="s">
        <v>13303</v>
      </c>
      <c r="Y7784" s="2">
        <v>1978</v>
      </c>
      <c r="Z7784" s="2">
        <v>454</v>
      </c>
      <c r="AA7784" s="2">
        <v>16</v>
      </c>
      <c r="AB7784" s="2">
        <v>2</v>
      </c>
      <c r="AC7784" s="2">
        <v>408.4</v>
      </c>
      <c r="AE7784" s="2" t="s">
        <v>2301</v>
      </c>
      <c r="AF7784" s="2" t="s">
        <v>17390</v>
      </c>
      <c r="AG7784" s="2" t="s">
        <v>2998</v>
      </c>
      <c r="AH7784" s="2" t="s">
        <v>17393</v>
      </c>
    </row>
    <row r="7785" spans="24:34" x14ac:dyDescent="0.4">
      <c r="X7785" s="2" t="s">
        <v>2304</v>
      </c>
      <c r="Y7785" s="2">
        <v>1983</v>
      </c>
      <c r="Z7785" s="2">
        <v>804</v>
      </c>
      <c r="AA7785" s="2">
        <v>45</v>
      </c>
      <c r="AB7785" s="2">
        <v>2</v>
      </c>
      <c r="AC7785" s="2">
        <v>714.6</v>
      </c>
      <c r="AE7785" s="2" t="s">
        <v>2302</v>
      </c>
      <c r="AF7785" s="2" t="s">
        <v>17397</v>
      </c>
      <c r="AG7785" s="2" t="s">
        <v>2998</v>
      </c>
      <c r="AH7785" s="2" t="s">
        <v>17088</v>
      </c>
    </row>
    <row r="7786" spans="24:34" x14ac:dyDescent="0.4">
      <c r="X7786" s="2" t="s">
        <v>2305</v>
      </c>
      <c r="Y7786" s="2">
        <v>1983</v>
      </c>
      <c r="Z7786" s="2">
        <v>920.4</v>
      </c>
      <c r="AA7786" s="2">
        <v>24</v>
      </c>
      <c r="AB7786" s="2">
        <v>2</v>
      </c>
      <c r="AC7786" s="2">
        <v>558.79999999999995</v>
      </c>
      <c r="AE7786" s="2" t="s">
        <v>2303</v>
      </c>
      <c r="AF7786" s="2" t="s">
        <v>17397</v>
      </c>
      <c r="AG7786" s="2" t="s">
        <v>2998</v>
      </c>
      <c r="AH7786" s="2" t="s">
        <v>17088</v>
      </c>
    </row>
    <row r="7787" spans="24:34" x14ac:dyDescent="0.4">
      <c r="X7787" s="2" t="s">
        <v>2306</v>
      </c>
      <c r="Y7787" s="2">
        <v>1984</v>
      </c>
      <c r="Z7787" s="2">
        <v>942.3</v>
      </c>
      <c r="AA7787" s="2">
        <v>37</v>
      </c>
      <c r="AB7787" s="2">
        <v>2</v>
      </c>
      <c r="AC7787" s="2">
        <v>890.2</v>
      </c>
      <c r="AE7787" s="2" t="s">
        <v>13298</v>
      </c>
      <c r="AF7787" s="2" t="s">
        <v>17390</v>
      </c>
      <c r="AG7787" s="2" t="s">
        <v>2998</v>
      </c>
      <c r="AH7787" s="2" t="s">
        <v>17086</v>
      </c>
    </row>
    <row r="7788" spans="24:34" x14ac:dyDescent="0.4">
      <c r="X7788" s="2" t="s">
        <v>2307</v>
      </c>
      <c r="Y7788" s="2">
        <v>1965</v>
      </c>
      <c r="Z7788" s="2">
        <v>301.60000000000002</v>
      </c>
      <c r="AA7788" s="2">
        <v>22</v>
      </c>
      <c r="AB7788" s="2">
        <v>2</v>
      </c>
      <c r="AC7788" s="2">
        <v>301.60000000000002</v>
      </c>
      <c r="AE7788" s="2" t="s">
        <v>13299</v>
      </c>
      <c r="AF7788" s="2" t="s">
        <v>17390</v>
      </c>
      <c r="AG7788" s="2" t="s">
        <v>17081</v>
      </c>
      <c r="AH7788" s="2" t="s">
        <v>17400</v>
      </c>
    </row>
    <row r="7789" spans="24:34" x14ac:dyDescent="0.4">
      <c r="X7789" s="2" t="s">
        <v>2308</v>
      </c>
      <c r="Y7789" s="2">
        <v>1965</v>
      </c>
      <c r="Z7789" s="2">
        <v>408.3</v>
      </c>
      <c r="AA7789" s="2">
        <v>21</v>
      </c>
      <c r="AB7789" s="2">
        <v>2</v>
      </c>
      <c r="AC7789" s="2">
        <v>303.5</v>
      </c>
      <c r="AE7789" s="2" t="s">
        <v>13300</v>
      </c>
      <c r="AF7789" s="2" t="s">
        <v>17390</v>
      </c>
      <c r="AG7789" s="2" t="s">
        <v>2998</v>
      </c>
      <c r="AH7789" s="2" t="s">
        <v>17086</v>
      </c>
    </row>
    <row r="7790" spans="24:34" x14ac:dyDescent="0.4">
      <c r="X7790" s="2" t="s">
        <v>13305</v>
      </c>
      <c r="Y7790" s="2">
        <v>1986</v>
      </c>
      <c r="Z7790" s="2">
        <v>585.29999999999995</v>
      </c>
      <c r="AA7790" s="2">
        <v>33</v>
      </c>
      <c r="AB7790" s="2">
        <v>2</v>
      </c>
      <c r="AC7790" s="2">
        <v>555.9</v>
      </c>
      <c r="AE7790" s="2" t="s">
        <v>13301</v>
      </c>
      <c r="AF7790" s="2" t="s">
        <v>17390</v>
      </c>
      <c r="AG7790" s="2" t="s">
        <v>2998</v>
      </c>
      <c r="AH7790" s="2" t="s">
        <v>17088</v>
      </c>
    </row>
    <row r="7791" spans="24:34" x14ac:dyDescent="0.4">
      <c r="X7791" s="2" t="s">
        <v>13307</v>
      </c>
      <c r="Y7791" s="2">
        <v>1972</v>
      </c>
      <c r="Z7791" s="2">
        <v>1257.7</v>
      </c>
      <c r="AA7791" s="2">
        <v>36</v>
      </c>
      <c r="AB7791" s="2">
        <v>2</v>
      </c>
      <c r="AC7791" s="2">
        <v>732.5</v>
      </c>
      <c r="AE7791" s="2" t="s">
        <v>13302</v>
      </c>
      <c r="AF7791" s="2" t="s">
        <v>17390</v>
      </c>
      <c r="AG7791" s="2" t="s">
        <v>2998</v>
      </c>
      <c r="AH7791" s="2" t="s">
        <v>17088</v>
      </c>
    </row>
    <row r="7792" spans="24:34" x14ac:dyDescent="0.4">
      <c r="X7792" s="2" t="s">
        <v>2318</v>
      </c>
      <c r="Y7792" s="2">
        <v>1976</v>
      </c>
      <c r="Z7792" s="2">
        <v>735.2</v>
      </c>
      <c r="AA7792" s="2">
        <v>30</v>
      </c>
      <c r="AB7792" s="2">
        <v>2</v>
      </c>
      <c r="AC7792" s="2">
        <v>735.2</v>
      </c>
      <c r="AE7792" s="2" t="s">
        <v>13303</v>
      </c>
      <c r="AF7792" s="2" t="s">
        <v>17390</v>
      </c>
      <c r="AG7792" s="2" t="s">
        <v>2998</v>
      </c>
      <c r="AH7792" s="2" t="s">
        <v>17086</v>
      </c>
    </row>
    <row r="7793" spans="24:34" x14ac:dyDescent="0.4">
      <c r="X7793" s="2" t="s">
        <v>13309</v>
      </c>
      <c r="Y7793" s="2">
        <v>1977</v>
      </c>
      <c r="Z7793" s="2">
        <v>1515.04</v>
      </c>
      <c r="AA7793" s="2">
        <v>48</v>
      </c>
      <c r="AB7793" s="2">
        <v>2</v>
      </c>
      <c r="AC7793" s="2">
        <v>867.9</v>
      </c>
      <c r="AE7793" s="2" t="s">
        <v>2304</v>
      </c>
      <c r="AF7793" s="2" t="s">
        <v>17390</v>
      </c>
      <c r="AG7793" s="2" t="s">
        <v>2998</v>
      </c>
      <c r="AH7793" s="2" t="s">
        <v>17088</v>
      </c>
    </row>
    <row r="7794" spans="24:34" x14ac:dyDescent="0.4">
      <c r="X7794" s="2" t="s">
        <v>13311</v>
      </c>
      <c r="Y7794" s="2">
        <v>1982</v>
      </c>
      <c r="Z7794" s="2">
        <v>1261.3699999999999</v>
      </c>
      <c r="AA7794" s="2">
        <v>28</v>
      </c>
      <c r="AB7794" s="2">
        <v>2</v>
      </c>
      <c r="AC7794" s="2">
        <v>556.5</v>
      </c>
      <c r="AE7794" s="2" t="s">
        <v>2305</v>
      </c>
      <c r="AF7794" s="2" t="s">
        <v>17397</v>
      </c>
      <c r="AG7794" s="2" t="s">
        <v>2998</v>
      </c>
      <c r="AH7794" s="2" t="s">
        <v>17088</v>
      </c>
    </row>
    <row r="7795" spans="24:34" x14ac:dyDescent="0.4">
      <c r="X7795" s="2" t="s">
        <v>13312</v>
      </c>
      <c r="Y7795" s="2">
        <v>1983</v>
      </c>
      <c r="Z7795" s="2">
        <v>1267.3499999999999</v>
      </c>
      <c r="AA7795" s="2">
        <v>24</v>
      </c>
      <c r="AB7795" s="2">
        <v>2</v>
      </c>
      <c r="AC7795" s="2">
        <v>553.29999999999995</v>
      </c>
      <c r="AE7795" s="2" t="s">
        <v>2306</v>
      </c>
      <c r="AF7795" s="2" t="s">
        <v>17397</v>
      </c>
      <c r="AG7795" s="2" t="s">
        <v>2998</v>
      </c>
      <c r="AH7795" s="2" t="s">
        <v>17088</v>
      </c>
    </row>
    <row r="7796" spans="24:34" x14ac:dyDescent="0.4">
      <c r="X7796" s="2" t="s">
        <v>2319</v>
      </c>
      <c r="Y7796" s="2">
        <v>1987</v>
      </c>
      <c r="Z7796" s="2">
        <v>976.3</v>
      </c>
      <c r="AA7796" s="2">
        <v>36</v>
      </c>
      <c r="AB7796" s="2">
        <v>2</v>
      </c>
      <c r="AC7796" s="2">
        <v>976.3</v>
      </c>
      <c r="AE7796" s="2" t="s">
        <v>2307</v>
      </c>
      <c r="AF7796" s="2" t="s">
        <v>17390</v>
      </c>
      <c r="AG7796" s="2" t="s">
        <v>2998</v>
      </c>
      <c r="AH7796" s="2" t="s">
        <v>17086</v>
      </c>
    </row>
    <row r="7797" spans="24:34" x14ac:dyDescent="0.4">
      <c r="X7797" s="2" t="s">
        <v>2320</v>
      </c>
      <c r="Y7797" s="2">
        <v>1974</v>
      </c>
      <c r="Z7797" s="2">
        <v>779.2</v>
      </c>
      <c r="AA7797" s="2">
        <v>33</v>
      </c>
      <c r="AB7797" s="2">
        <v>2</v>
      </c>
      <c r="AC7797" s="2">
        <v>719.92</v>
      </c>
      <c r="AE7797" s="2" t="s">
        <v>2308</v>
      </c>
      <c r="AF7797" s="2" t="s">
        <v>17390</v>
      </c>
      <c r="AG7797" s="2" t="s">
        <v>2998</v>
      </c>
      <c r="AH7797" s="2" t="s">
        <v>17086</v>
      </c>
    </row>
    <row r="7798" spans="24:34" x14ac:dyDescent="0.4">
      <c r="X7798" s="2" t="s">
        <v>13313</v>
      </c>
      <c r="Y7798" s="2">
        <v>1990</v>
      </c>
      <c r="Z7798" s="2">
        <v>1150.7</v>
      </c>
      <c r="AA7798" s="2">
        <v>47</v>
      </c>
      <c r="AB7798" s="2">
        <v>2</v>
      </c>
      <c r="AC7798" s="2">
        <v>1058.1099999999999</v>
      </c>
      <c r="AE7798" s="2" t="s">
        <v>13305</v>
      </c>
      <c r="AF7798" s="2" t="s">
        <v>17390</v>
      </c>
      <c r="AG7798" s="2" t="s">
        <v>2998</v>
      </c>
      <c r="AH7798" s="2" t="s">
        <v>17088</v>
      </c>
    </row>
    <row r="7799" spans="24:34" x14ac:dyDescent="0.4">
      <c r="X7799" s="2" t="s">
        <v>13314</v>
      </c>
      <c r="Y7799" s="2">
        <v>1998</v>
      </c>
      <c r="Z7799" s="2">
        <v>759.24</v>
      </c>
      <c r="AA7799" s="2">
        <v>31</v>
      </c>
      <c r="AB7799" s="2">
        <v>1</v>
      </c>
      <c r="AC7799" s="2">
        <v>709.08</v>
      </c>
      <c r="AE7799" s="2" t="s">
        <v>13307</v>
      </c>
      <c r="AF7799" s="2" t="s">
        <v>17390</v>
      </c>
      <c r="AG7799" s="2" t="s">
        <v>2998</v>
      </c>
      <c r="AH7799" s="2" t="s">
        <v>17088</v>
      </c>
    </row>
    <row r="7800" spans="24:34" x14ac:dyDescent="0.4">
      <c r="X7800" s="2" t="s">
        <v>17343</v>
      </c>
      <c r="Y7800" s="2">
        <v>1968</v>
      </c>
      <c r="Z7800" s="2">
        <v>310</v>
      </c>
      <c r="AA7800" s="2">
        <v>23</v>
      </c>
      <c r="AB7800" s="2">
        <v>1</v>
      </c>
      <c r="AC7800" s="2">
        <v>303.5</v>
      </c>
      <c r="AE7800" s="2" t="s">
        <v>2318</v>
      </c>
      <c r="AF7800" s="2" t="s">
        <v>17390</v>
      </c>
      <c r="AG7800" s="2" t="s">
        <v>2998</v>
      </c>
      <c r="AH7800" s="2" t="s">
        <v>17088</v>
      </c>
    </row>
    <row r="7801" spans="24:34" x14ac:dyDescent="0.4">
      <c r="X7801" s="2" t="s">
        <v>17344</v>
      </c>
      <c r="Y7801" s="2">
        <v>1954</v>
      </c>
      <c r="Z7801" s="2">
        <v>298.39999999999998</v>
      </c>
      <c r="AA7801" s="2">
        <v>16</v>
      </c>
      <c r="AB7801" s="2">
        <v>1</v>
      </c>
      <c r="AC7801" s="2">
        <v>298.39999999999998</v>
      </c>
      <c r="AE7801" s="2" t="s">
        <v>13309</v>
      </c>
      <c r="AF7801" s="2" t="s">
        <v>17390</v>
      </c>
      <c r="AG7801" s="2" t="s">
        <v>2998</v>
      </c>
      <c r="AH7801" s="2" t="s">
        <v>17400</v>
      </c>
    </row>
    <row r="7802" spans="24:34" x14ac:dyDescent="0.4">
      <c r="X7802" s="2" t="s">
        <v>13315</v>
      </c>
      <c r="Y7802" s="2">
        <v>1981</v>
      </c>
      <c r="Z7802" s="2">
        <v>1079.6400000000001</v>
      </c>
      <c r="AA7802" s="2">
        <v>47</v>
      </c>
      <c r="AB7802" s="2">
        <v>2</v>
      </c>
      <c r="AC7802" s="2">
        <v>994.2</v>
      </c>
      <c r="AE7802" s="2" t="s">
        <v>13311</v>
      </c>
      <c r="AF7802" s="2" t="s">
        <v>17397</v>
      </c>
      <c r="AG7802" s="2" t="s">
        <v>2998</v>
      </c>
      <c r="AH7802" s="2" t="s">
        <v>17088</v>
      </c>
    </row>
    <row r="7803" spans="24:34" x14ac:dyDescent="0.4">
      <c r="X7803" s="2" t="s">
        <v>13316</v>
      </c>
      <c r="Y7803" s="2">
        <v>1981</v>
      </c>
      <c r="Z7803" s="2">
        <v>885.4</v>
      </c>
      <c r="AA7803" s="2">
        <v>41</v>
      </c>
      <c r="AB7803" s="2">
        <v>2</v>
      </c>
      <c r="AC7803" s="2">
        <v>794.7</v>
      </c>
      <c r="AE7803" s="2" t="s">
        <v>13312</v>
      </c>
      <c r="AF7803" s="2" t="s">
        <v>17397</v>
      </c>
      <c r="AG7803" s="2" t="s">
        <v>2998</v>
      </c>
      <c r="AH7803" s="2" t="s">
        <v>17088</v>
      </c>
    </row>
    <row r="7804" spans="24:34" x14ac:dyDescent="0.4">
      <c r="X7804" s="2" t="s">
        <v>17345</v>
      </c>
      <c r="Y7804" s="2">
        <v>1970</v>
      </c>
      <c r="Z7804" s="2">
        <v>415.9</v>
      </c>
      <c r="AA7804" s="2">
        <v>15</v>
      </c>
      <c r="AB7804" s="2">
        <v>2</v>
      </c>
      <c r="AC7804" s="2">
        <v>375.5</v>
      </c>
      <c r="AE7804" s="2" t="s">
        <v>2319</v>
      </c>
      <c r="AF7804" s="2" t="s">
        <v>17390</v>
      </c>
      <c r="AG7804" s="2" t="s">
        <v>2998</v>
      </c>
      <c r="AH7804" s="2" t="s">
        <v>17400</v>
      </c>
    </row>
    <row r="7805" spans="24:34" x14ac:dyDescent="0.4">
      <c r="X7805" s="2" t="s">
        <v>17346</v>
      </c>
      <c r="Y7805" s="2">
        <v>1964</v>
      </c>
      <c r="Z7805" s="2">
        <v>333.6</v>
      </c>
      <c r="AA7805" s="2">
        <v>19</v>
      </c>
      <c r="AB7805" s="2">
        <v>2</v>
      </c>
      <c r="AC7805" s="2">
        <v>304.60000000000002</v>
      </c>
      <c r="AE7805" s="2" t="s">
        <v>2320</v>
      </c>
      <c r="AF7805" s="2" t="s">
        <v>17390</v>
      </c>
      <c r="AG7805" s="2" t="s">
        <v>2998</v>
      </c>
      <c r="AH7805" s="2" t="s">
        <v>17088</v>
      </c>
    </row>
    <row r="7806" spans="24:34" x14ac:dyDescent="0.4">
      <c r="X7806" s="2" t="s">
        <v>13317</v>
      </c>
      <c r="Y7806" s="2">
        <v>1974</v>
      </c>
      <c r="Z7806" s="2">
        <v>784.1</v>
      </c>
      <c r="AA7806" s="2">
        <v>34</v>
      </c>
      <c r="AB7806" s="2">
        <v>2</v>
      </c>
      <c r="AC7806" s="2">
        <v>728.5</v>
      </c>
      <c r="AE7806" s="2" t="s">
        <v>13313</v>
      </c>
      <c r="AF7806" s="2" t="s">
        <v>17390</v>
      </c>
      <c r="AG7806" s="2" t="s">
        <v>2998</v>
      </c>
      <c r="AH7806" s="2" t="s">
        <v>2998</v>
      </c>
    </row>
    <row r="7807" spans="24:34" x14ac:dyDescent="0.4">
      <c r="X7807" s="2" t="s">
        <v>13318</v>
      </c>
      <c r="Y7807" s="2">
        <v>1987</v>
      </c>
      <c r="Z7807" s="2">
        <v>605.20000000000005</v>
      </c>
      <c r="AA7807" s="2">
        <v>21</v>
      </c>
      <c r="AB7807" s="2">
        <v>2</v>
      </c>
      <c r="AC7807" s="2">
        <v>552.79999999999995</v>
      </c>
      <c r="AE7807" s="2" t="s">
        <v>13314</v>
      </c>
      <c r="AF7807" s="2" t="s">
        <v>17390</v>
      </c>
      <c r="AG7807" s="2" t="s">
        <v>2998</v>
      </c>
      <c r="AH7807" s="2" t="s">
        <v>2998</v>
      </c>
    </row>
    <row r="7808" spans="24:34" x14ac:dyDescent="0.4">
      <c r="X7808" s="2" t="s">
        <v>13319</v>
      </c>
      <c r="Y7808" s="2">
        <v>1987</v>
      </c>
      <c r="Z7808" s="2">
        <v>606.70000000000005</v>
      </c>
      <c r="AA7808" s="2">
        <v>34</v>
      </c>
      <c r="AB7808" s="2">
        <v>2</v>
      </c>
      <c r="AC7808" s="2">
        <v>557.5</v>
      </c>
      <c r="AE7808" s="2" t="s">
        <v>13315</v>
      </c>
      <c r="AF7808" s="2" t="s">
        <v>17390</v>
      </c>
      <c r="AG7808" s="2" t="s">
        <v>2998</v>
      </c>
      <c r="AH7808" s="2" t="s">
        <v>2998</v>
      </c>
    </row>
    <row r="7809" spans="24:34" x14ac:dyDescent="0.4">
      <c r="X7809" s="2" t="s">
        <v>13320</v>
      </c>
      <c r="Y7809" s="2">
        <v>1970</v>
      </c>
      <c r="Z7809" s="2">
        <v>948.13</v>
      </c>
      <c r="AA7809" s="2">
        <v>31</v>
      </c>
      <c r="AB7809" s="2">
        <v>2</v>
      </c>
      <c r="AC7809" s="2">
        <v>948.13</v>
      </c>
      <c r="AE7809" s="2" t="s">
        <v>13316</v>
      </c>
      <c r="AF7809" s="2" t="s">
        <v>17390</v>
      </c>
      <c r="AG7809" s="2" t="s">
        <v>2998</v>
      </c>
      <c r="AH7809" s="2" t="s">
        <v>17400</v>
      </c>
    </row>
    <row r="7810" spans="24:34" x14ac:dyDescent="0.4">
      <c r="X7810" s="2" t="s">
        <v>2321</v>
      </c>
      <c r="Y7810" s="2">
        <v>1978</v>
      </c>
      <c r="Z7810" s="2">
        <v>948.3</v>
      </c>
      <c r="AA7810" s="2">
        <v>64</v>
      </c>
      <c r="AB7810" s="2">
        <v>2</v>
      </c>
      <c r="AC7810" s="2">
        <v>848.3</v>
      </c>
      <c r="AE7810" s="2" t="s">
        <v>13317</v>
      </c>
      <c r="AF7810" s="2" t="s">
        <v>17390</v>
      </c>
      <c r="AG7810" s="2" t="s">
        <v>2998</v>
      </c>
      <c r="AH7810" s="2" t="s">
        <v>17088</v>
      </c>
    </row>
    <row r="7811" spans="24:34" x14ac:dyDescent="0.4">
      <c r="X7811" s="2" t="s">
        <v>13321</v>
      </c>
      <c r="Y7811" s="2">
        <v>1981</v>
      </c>
      <c r="Z7811" s="2">
        <v>2432</v>
      </c>
      <c r="AA7811" s="2">
        <v>52</v>
      </c>
      <c r="AB7811" s="2">
        <v>2</v>
      </c>
      <c r="AC7811" s="2">
        <v>914.4</v>
      </c>
      <c r="AE7811" s="2" t="s">
        <v>13318</v>
      </c>
      <c r="AF7811" s="2" t="s">
        <v>17390</v>
      </c>
      <c r="AG7811" s="2" t="s">
        <v>2998</v>
      </c>
      <c r="AH7811" s="2" t="s">
        <v>17088</v>
      </c>
    </row>
    <row r="7812" spans="24:34" x14ac:dyDescent="0.4">
      <c r="X7812" s="2" t="s">
        <v>2322</v>
      </c>
      <c r="Y7812" s="2">
        <v>1971</v>
      </c>
      <c r="Z7812" s="2">
        <v>679.9</v>
      </c>
      <c r="AA7812" s="2">
        <v>4</v>
      </c>
      <c r="AB7812" s="2">
        <v>2</v>
      </c>
      <c r="AC7812" s="2">
        <v>396</v>
      </c>
      <c r="AE7812" s="2" t="s">
        <v>13319</v>
      </c>
      <c r="AF7812" s="2" t="s">
        <v>17390</v>
      </c>
      <c r="AG7812" s="2" t="s">
        <v>2998</v>
      </c>
      <c r="AH7812" s="2" t="s">
        <v>17088</v>
      </c>
    </row>
    <row r="7813" spans="24:34" x14ac:dyDescent="0.4">
      <c r="X7813" s="2" t="s">
        <v>378</v>
      </c>
      <c r="Y7813" s="2">
        <v>1982</v>
      </c>
      <c r="Z7813" s="2">
        <v>1542.3</v>
      </c>
      <c r="AA7813" s="2">
        <v>50</v>
      </c>
      <c r="AB7813" s="2">
        <v>2</v>
      </c>
      <c r="AC7813" s="2">
        <v>875.2</v>
      </c>
      <c r="AE7813" s="2" t="s">
        <v>13320</v>
      </c>
      <c r="AF7813" s="2" t="s">
        <v>17397</v>
      </c>
      <c r="AG7813" s="2" t="s">
        <v>2998</v>
      </c>
      <c r="AH7813" s="2" t="s">
        <v>17400</v>
      </c>
    </row>
    <row r="7814" spans="24:34" x14ac:dyDescent="0.4">
      <c r="X7814" s="2" t="s">
        <v>13325</v>
      </c>
      <c r="Y7814" s="2">
        <v>1986</v>
      </c>
      <c r="Z7814" s="2">
        <v>1037.7</v>
      </c>
      <c r="AA7814" s="2">
        <v>38</v>
      </c>
      <c r="AB7814" s="2">
        <v>2</v>
      </c>
      <c r="AC7814" s="2">
        <v>946.5</v>
      </c>
      <c r="AE7814" s="2" t="s">
        <v>2321</v>
      </c>
      <c r="AF7814" s="2" t="s">
        <v>17390</v>
      </c>
      <c r="AG7814" s="2" t="s">
        <v>17081</v>
      </c>
      <c r="AH7814" s="2" t="s">
        <v>17400</v>
      </c>
    </row>
    <row r="7815" spans="24:34" x14ac:dyDescent="0.4">
      <c r="X7815" s="2" t="s">
        <v>2327</v>
      </c>
      <c r="Y7815" s="2">
        <v>1983</v>
      </c>
      <c r="Z7815" s="2">
        <v>618.5</v>
      </c>
      <c r="AA7815" s="2">
        <v>30</v>
      </c>
      <c r="AB7815" s="2">
        <v>2</v>
      </c>
      <c r="AC7815" s="2">
        <v>556.9</v>
      </c>
      <c r="AE7815" s="2" t="s">
        <v>13321</v>
      </c>
      <c r="AF7815" s="2" t="s">
        <v>17390</v>
      </c>
      <c r="AG7815" s="2" t="s">
        <v>17081</v>
      </c>
      <c r="AH7815" s="2" t="s">
        <v>17400</v>
      </c>
    </row>
    <row r="7816" spans="24:34" x14ac:dyDescent="0.4">
      <c r="X7816" s="2" t="s">
        <v>13326</v>
      </c>
      <c r="Y7816" s="2">
        <v>1983</v>
      </c>
      <c r="Z7816" s="2">
        <v>942.9</v>
      </c>
      <c r="AA7816" s="2">
        <v>28</v>
      </c>
      <c r="AB7816" s="2">
        <v>2</v>
      </c>
      <c r="AC7816" s="2">
        <v>559.20000000000005</v>
      </c>
      <c r="AE7816" s="2" t="s">
        <v>2322</v>
      </c>
      <c r="AF7816" s="2" t="s">
        <v>17390</v>
      </c>
      <c r="AG7816" s="2" t="s">
        <v>17081</v>
      </c>
      <c r="AH7816" s="2" t="s">
        <v>17088</v>
      </c>
    </row>
    <row r="7817" spans="24:34" x14ac:dyDescent="0.4">
      <c r="X7817" s="2" t="s">
        <v>13327</v>
      </c>
      <c r="Y7817" s="2">
        <v>1990</v>
      </c>
      <c r="Z7817" s="2">
        <v>1360.5</v>
      </c>
      <c r="AA7817" s="2">
        <v>48</v>
      </c>
      <c r="AB7817" s="2">
        <v>2</v>
      </c>
      <c r="AC7817" s="2">
        <v>457.5</v>
      </c>
      <c r="AE7817" s="2" t="s">
        <v>378</v>
      </c>
      <c r="AF7817" s="2" t="s">
        <v>17390</v>
      </c>
      <c r="AG7817" s="2" t="s">
        <v>17391</v>
      </c>
      <c r="AH7817" s="2" t="s">
        <v>17400</v>
      </c>
    </row>
    <row r="7818" spans="24:34" x14ac:dyDescent="0.4">
      <c r="X7818" s="2" t="s">
        <v>13328</v>
      </c>
      <c r="Y7818" s="2">
        <v>1975</v>
      </c>
      <c r="Z7818" s="2">
        <v>1264.75</v>
      </c>
      <c r="AA7818" s="2">
        <v>30</v>
      </c>
      <c r="AB7818" s="2">
        <v>2</v>
      </c>
      <c r="AC7818" s="2">
        <v>731</v>
      </c>
      <c r="AE7818" s="2" t="s">
        <v>13325</v>
      </c>
      <c r="AF7818" s="2" t="s">
        <v>17390</v>
      </c>
      <c r="AG7818" s="2" t="s">
        <v>2998</v>
      </c>
      <c r="AH7818" s="2" t="s">
        <v>17400</v>
      </c>
    </row>
    <row r="7819" spans="24:34" x14ac:dyDescent="0.4">
      <c r="X7819" s="2" t="s">
        <v>374</v>
      </c>
      <c r="Y7819" s="2">
        <v>1985</v>
      </c>
      <c r="Z7819" s="2">
        <v>1381.43</v>
      </c>
      <c r="AA7819" s="2">
        <v>32</v>
      </c>
      <c r="AB7819" s="2">
        <v>2</v>
      </c>
      <c r="AC7819" s="2">
        <v>569.1</v>
      </c>
      <c r="AE7819" s="2" t="s">
        <v>2327</v>
      </c>
      <c r="AF7819" s="2" t="s">
        <v>17397</v>
      </c>
      <c r="AG7819" s="2" t="s">
        <v>2998</v>
      </c>
      <c r="AH7819" s="2" t="s">
        <v>17088</v>
      </c>
    </row>
    <row r="7820" spans="24:34" x14ac:dyDescent="0.4">
      <c r="X7820" s="2" t="s">
        <v>13330</v>
      </c>
      <c r="Y7820" s="2">
        <v>1979</v>
      </c>
      <c r="Z7820" s="2">
        <v>1359.13</v>
      </c>
      <c r="AA7820" s="2">
        <v>20</v>
      </c>
      <c r="AB7820" s="2">
        <v>2</v>
      </c>
      <c r="AC7820" s="2">
        <v>546.79999999999995</v>
      </c>
      <c r="AE7820" s="2" t="s">
        <v>13326</v>
      </c>
      <c r="AF7820" s="2" t="s">
        <v>17397</v>
      </c>
      <c r="AG7820" s="2" t="s">
        <v>2998</v>
      </c>
      <c r="AH7820" s="2" t="s">
        <v>17088</v>
      </c>
    </row>
    <row r="7821" spans="24:34" x14ac:dyDescent="0.4">
      <c r="X7821" s="2" t="s">
        <v>13331</v>
      </c>
      <c r="Y7821" s="2">
        <v>1978</v>
      </c>
      <c r="Z7821" s="2">
        <v>1810.06</v>
      </c>
      <c r="AA7821" s="2">
        <v>40</v>
      </c>
      <c r="AB7821" s="2">
        <v>2</v>
      </c>
      <c r="AC7821" s="2">
        <v>738.35</v>
      </c>
      <c r="AE7821" s="2" t="s">
        <v>13327</v>
      </c>
      <c r="AF7821" s="2" t="s">
        <v>17390</v>
      </c>
      <c r="AG7821" s="2" t="s">
        <v>2998</v>
      </c>
      <c r="AH7821" s="2" t="s">
        <v>17400</v>
      </c>
    </row>
    <row r="7822" spans="24:34" x14ac:dyDescent="0.4">
      <c r="X7822" s="2" t="s">
        <v>13333</v>
      </c>
      <c r="Y7822" s="2">
        <v>1980</v>
      </c>
      <c r="Z7822" s="2">
        <v>1953.33</v>
      </c>
      <c r="AA7822" s="2">
        <v>43</v>
      </c>
      <c r="AB7822" s="2">
        <v>2</v>
      </c>
      <c r="AC7822" s="2">
        <v>799.4</v>
      </c>
      <c r="AE7822" s="2" t="s">
        <v>13328</v>
      </c>
      <c r="AF7822" s="2" t="s">
        <v>17390</v>
      </c>
      <c r="AG7822" s="2" t="s">
        <v>2998</v>
      </c>
      <c r="AH7822" s="2" t="s">
        <v>17088</v>
      </c>
    </row>
    <row r="7823" spans="24:34" x14ac:dyDescent="0.4">
      <c r="X7823" s="2" t="s">
        <v>17347</v>
      </c>
      <c r="Y7823" s="2">
        <v>1962</v>
      </c>
      <c r="Z7823" s="2">
        <v>672.2</v>
      </c>
      <c r="AA7823" s="2">
        <v>42</v>
      </c>
      <c r="AB7823" s="2">
        <v>2</v>
      </c>
      <c r="AC7823" s="2">
        <v>669.3</v>
      </c>
      <c r="AE7823" s="2" t="s">
        <v>374</v>
      </c>
      <c r="AF7823" s="2" t="s">
        <v>17390</v>
      </c>
      <c r="AG7823" s="2" t="s">
        <v>2998</v>
      </c>
      <c r="AH7823" s="2" t="s">
        <v>17088</v>
      </c>
    </row>
    <row r="7824" spans="24:34" x14ac:dyDescent="0.4">
      <c r="X7824" s="2" t="s">
        <v>17348</v>
      </c>
      <c r="Y7824" s="2">
        <v>1960</v>
      </c>
      <c r="Z7824" s="2">
        <v>375.2</v>
      </c>
      <c r="AA7824" s="2">
        <v>21</v>
      </c>
      <c r="AB7824" s="2">
        <v>2</v>
      </c>
      <c r="AC7824" s="2">
        <v>307.2</v>
      </c>
      <c r="AE7824" s="2" t="s">
        <v>13330</v>
      </c>
      <c r="AF7824" s="2" t="s">
        <v>17390</v>
      </c>
      <c r="AG7824" s="2" t="s">
        <v>2998</v>
      </c>
      <c r="AH7824" s="2" t="s">
        <v>17088</v>
      </c>
    </row>
    <row r="7825" spans="24:34" x14ac:dyDescent="0.4">
      <c r="X7825" s="2" t="s">
        <v>13335</v>
      </c>
      <c r="Y7825" s="2">
        <v>1986</v>
      </c>
      <c r="Z7825" s="2">
        <v>1263.5</v>
      </c>
      <c r="AA7825" s="2">
        <v>25</v>
      </c>
      <c r="AB7825" s="2">
        <v>2</v>
      </c>
      <c r="AC7825" s="2">
        <v>560.4</v>
      </c>
      <c r="AE7825" s="2" t="s">
        <v>13331</v>
      </c>
      <c r="AF7825" s="2" t="s">
        <v>17390</v>
      </c>
      <c r="AG7825" s="2" t="s">
        <v>2998</v>
      </c>
      <c r="AH7825" s="2" t="s">
        <v>17400</v>
      </c>
    </row>
    <row r="7826" spans="24:34" x14ac:dyDescent="0.4">
      <c r="X7826" s="2" t="s">
        <v>2328</v>
      </c>
      <c r="Y7826" s="2">
        <v>1986</v>
      </c>
      <c r="Z7826" s="2">
        <v>1250.5</v>
      </c>
      <c r="AA7826" s="2">
        <v>16</v>
      </c>
      <c r="AB7826" s="2">
        <v>2</v>
      </c>
      <c r="AC7826" s="2">
        <v>547.4</v>
      </c>
      <c r="AE7826" s="2" t="s">
        <v>13333</v>
      </c>
      <c r="AF7826" s="2" t="s">
        <v>17390</v>
      </c>
      <c r="AG7826" s="2" t="s">
        <v>2998</v>
      </c>
      <c r="AH7826" s="2" t="s">
        <v>17400</v>
      </c>
    </row>
    <row r="7827" spans="24:34" x14ac:dyDescent="0.4">
      <c r="X7827" s="2" t="s">
        <v>2329</v>
      </c>
      <c r="Y7827" s="2">
        <v>1978</v>
      </c>
      <c r="Z7827" s="2">
        <v>1940.89</v>
      </c>
      <c r="AA7827" s="2">
        <v>28</v>
      </c>
      <c r="AB7827" s="2">
        <v>2</v>
      </c>
      <c r="AC7827" s="2">
        <v>827.9</v>
      </c>
      <c r="AE7827" s="2" t="s">
        <v>13334</v>
      </c>
      <c r="AF7827" s="2" t="s">
        <v>2998</v>
      </c>
      <c r="AG7827" s="2" t="s">
        <v>2998</v>
      </c>
      <c r="AH7827" s="2" t="s">
        <v>17088</v>
      </c>
    </row>
    <row r="7828" spans="24:34" x14ac:dyDescent="0.4">
      <c r="X7828" s="2" t="s">
        <v>13336</v>
      </c>
      <c r="Y7828" s="2">
        <v>1973</v>
      </c>
      <c r="Z7828" s="2">
        <v>751.4</v>
      </c>
      <c r="AA7828" s="2">
        <v>29</v>
      </c>
      <c r="AB7828" s="2">
        <v>2</v>
      </c>
      <c r="AC7828" s="2">
        <v>706</v>
      </c>
      <c r="AE7828" s="2" t="s">
        <v>13335</v>
      </c>
      <c r="AF7828" s="2" t="s">
        <v>17397</v>
      </c>
      <c r="AG7828" s="2" t="s">
        <v>2998</v>
      </c>
      <c r="AH7828" s="2" t="s">
        <v>17088</v>
      </c>
    </row>
    <row r="7829" spans="24:34" x14ac:dyDescent="0.4">
      <c r="X7829" s="2" t="s">
        <v>13337</v>
      </c>
      <c r="Y7829" s="2">
        <v>1964</v>
      </c>
      <c r="Z7829" s="2">
        <v>422.4</v>
      </c>
      <c r="AA7829" s="2">
        <v>16</v>
      </c>
      <c r="AB7829" s="2">
        <v>2</v>
      </c>
      <c r="AC7829" s="2">
        <v>380</v>
      </c>
      <c r="AE7829" s="2" t="s">
        <v>2328</v>
      </c>
      <c r="AF7829" s="2" t="s">
        <v>17390</v>
      </c>
      <c r="AG7829" s="2" t="s">
        <v>2998</v>
      </c>
      <c r="AH7829" s="2" t="s">
        <v>17088</v>
      </c>
    </row>
    <row r="7830" spans="24:34" x14ac:dyDescent="0.4">
      <c r="X7830" s="2" t="s">
        <v>2330</v>
      </c>
      <c r="Y7830" s="2">
        <v>1964</v>
      </c>
      <c r="Z7830" s="2">
        <v>412.1</v>
      </c>
      <c r="AA7830" s="2">
        <v>21</v>
      </c>
      <c r="AB7830" s="2">
        <v>2</v>
      </c>
      <c r="AC7830" s="2">
        <v>372.9</v>
      </c>
      <c r="AE7830" s="2" t="s">
        <v>2329</v>
      </c>
      <c r="AF7830" s="2" t="s">
        <v>17390</v>
      </c>
      <c r="AG7830" s="2" t="s">
        <v>2998</v>
      </c>
      <c r="AH7830" s="2" t="s">
        <v>17400</v>
      </c>
    </row>
    <row r="7831" spans="24:34" x14ac:dyDescent="0.4">
      <c r="X7831" s="2" t="s">
        <v>13338</v>
      </c>
      <c r="Y7831" s="2">
        <v>1966</v>
      </c>
      <c r="Z7831" s="2">
        <v>409.8</v>
      </c>
      <c r="AA7831" s="2">
        <v>21</v>
      </c>
      <c r="AB7831" s="2">
        <v>2</v>
      </c>
      <c r="AC7831" s="2">
        <v>371</v>
      </c>
      <c r="AE7831" s="2" t="s">
        <v>13336</v>
      </c>
      <c r="AF7831" s="2" t="s">
        <v>17390</v>
      </c>
      <c r="AG7831" s="2" t="s">
        <v>2998</v>
      </c>
      <c r="AH7831" s="2" t="s">
        <v>17088</v>
      </c>
    </row>
    <row r="7832" spans="24:34" x14ac:dyDescent="0.4">
      <c r="X7832" s="2" t="s">
        <v>13339</v>
      </c>
      <c r="Y7832" s="2">
        <v>1970</v>
      </c>
      <c r="Z7832" s="2">
        <v>412.8</v>
      </c>
      <c r="AA7832" s="2">
        <v>24</v>
      </c>
      <c r="AB7832" s="2">
        <v>2</v>
      </c>
      <c r="AC7832" s="2">
        <v>373.4</v>
      </c>
      <c r="AE7832" s="2" t="s">
        <v>13337</v>
      </c>
      <c r="AF7832" s="2" t="s">
        <v>17390</v>
      </c>
      <c r="AG7832" s="2" t="s">
        <v>2998</v>
      </c>
      <c r="AH7832" s="2" t="s">
        <v>17088</v>
      </c>
    </row>
    <row r="7833" spans="24:34" x14ac:dyDescent="0.4">
      <c r="X7833" s="2" t="s">
        <v>13340</v>
      </c>
      <c r="Y7833" s="2">
        <v>1975</v>
      </c>
      <c r="Z7833" s="2">
        <v>770</v>
      </c>
      <c r="AA7833" s="2">
        <v>36</v>
      </c>
      <c r="AB7833" s="2">
        <v>2</v>
      </c>
      <c r="AC7833" s="2">
        <v>709.4</v>
      </c>
      <c r="AE7833" s="2" t="s">
        <v>2330</v>
      </c>
      <c r="AF7833" s="2" t="s">
        <v>17390</v>
      </c>
      <c r="AG7833" s="2" t="s">
        <v>2998</v>
      </c>
      <c r="AH7833" s="2" t="s">
        <v>17088</v>
      </c>
    </row>
    <row r="7834" spans="24:34" x14ac:dyDescent="0.4">
      <c r="X7834" s="2" t="s">
        <v>13341</v>
      </c>
      <c r="Y7834" s="2">
        <v>1978</v>
      </c>
      <c r="Z7834" s="2">
        <v>593</v>
      </c>
      <c r="AA7834" s="2">
        <v>26</v>
      </c>
      <c r="AB7834" s="2">
        <v>2</v>
      </c>
      <c r="AC7834" s="2">
        <v>534.4</v>
      </c>
      <c r="AE7834" s="2" t="s">
        <v>13338</v>
      </c>
      <c r="AF7834" s="2" t="s">
        <v>17390</v>
      </c>
      <c r="AG7834" s="2" t="s">
        <v>2998</v>
      </c>
      <c r="AH7834" s="2" t="s">
        <v>17088</v>
      </c>
    </row>
    <row r="7835" spans="24:34" x14ac:dyDescent="0.4">
      <c r="X7835" s="2" t="s">
        <v>13343</v>
      </c>
      <c r="Y7835" s="2">
        <v>1982</v>
      </c>
      <c r="Z7835" s="2">
        <v>612.6</v>
      </c>
      <c r="AA7835" s="2">
        <v>26</v>
      </c>
      <c r="AB7835" s="2">
        <v>2</v>
      </c>
      <c r="AC7835" s="2">
        <v>562.79999999999995</v>
      </c>
      <c r="AE7835" s="2" t="s">
        <v>13339</v>
      </c>
      <c r="AF7835" s="2" t="s">
        <v>17390</v>
      </c>
      <c r="AG7835" s="2" t="s">
        <v>2998</v>
      </c>
      <c r="AH7835" s="2" t="s">
        <v>17088</v>
      </c>
    </row>
    <row r="7836" spans="24:34" x14ac:dyDescent="0.4">
      <c r="X7836" s="2" t="s">
        <v>13344</v>
      </c>
      <c r="Y7836" s="2">
        <v>1982</v>
      </c>
      <c r="Z7836" s="2">
        <v>622.5</v>
      </c>
      <c r="AA7836" s="2">
        <v>26</v>
      </c>
      <c r="AB7836" s="2">
        <v>2</v>
      </c>
      <c r="AC7836" s="2">
        <v>565.70000000000005</v>
      </c>
      <c r="AE7836" s="2" t="s">
        <v>13340</v>
      </c>
      <c r="AF7836" s="2" t="s">
        <v>17390</v>
      </c>
      <c r="AG7836" s="2" t="s">
        <v>2998</v>
      </c>
      <c r="AH7836" s="2" t="s">
        <v>17088</v>
      </c>
    </row>
    <row r="7837" spans="24:34" x14ac:dyDescent="0.4">
      <c r="X7837" s="2" t="s">
        <v>13345</v>
      </c>
      <c r="Y7837" s="2">
        <v>1984</v>
      </c>
      <c r="Z7837" s="2">
        <v>612.79999999999995</v>
      </c>
      <c r="AA7837" s="2">
        <v>26</v>
      </c>
      <c r="AB7837" s="2">
        <v>2</v>
      </c>
      <c r="AC7837" s="2">
        <v>563</v>
      </c>
      <c r="AE7837" s="2" t="s">
        <v>13341</v>
      </c>
      <c r="AF7837" s="2" t="s">
        <v>17390</v>
      </c>
      <c r="AG7837" s="2" t="s">
        <v>2998</v>
      </c>
      <c r="AH7837" s="2" t="s">
        <v>17088</v>
      </c>
    </row>
    <row r="7838" spans="24:34" x14ac:dyDescent="0.4">
      <c r="X7838" s="2" t="s">
        <v>13346</v>
      </c>
      <c r="Y7838" s="2">
        <v>1985</v>
      </c>
      <c r="Z7838" s="2">
        <v>613.1</v>
      </c>
      <c r="AA7838" s="2">
        <v>23</v>
      </c>
      <c r="AB7838" s="2">
        <v>2</v>
      </c>
      <c r="AC7838" s="2">
        <v>563.29999999999995</v>
      </c>
      <c r="AE7838" s="2" t="s">
        <v>13343</v>
      </c>
      <c r="AF7838" s="2" t="s">
        <v>17397</v>
      </c>
      <c r="AG7838" s="2" t="s">
        <v>2998</v>
      </c>
      <c r="AH7838" s="2" t="s">
        <v>17088</v>
      </c>
    </row>
    <row r="7839" spans="24:34" x14ac:dyDescent="0.4">
      <c r="X7839" s="2" t="s">
        <v>13347</v>
      </c>
      <c r="Y7839" s="2">
        <v>1988</v>
      </c>
      <c r="Z7839" s="2">
        <v>620.4</v>
      </c>
      <c r="AA7839" s="2">
        <v>30</v>
      </c>
      <c r="AB7839" s="2">
        <v>2</v>
      </c>
      <c r="AC7839" s="2">
        <v>563.6</v>
      </c>
      <c r="AE7839" s="2" t="s">
        <v>13344</v>
      </c>
      <c r="AF7839" s="2" t="s">
        <v>17397</v>
      </c>
      <c r="AG7839" s="2" t="s">
        <v>2998</v>
      </c>
      <c r="AH7839" s="2" t="s">
        <v>17088</v>
      </c>
    </row>
    <row r="7840" spans="24:34" x14ac:dyDescent="0.4">
      <c r="X7840" s="2" t="s">
        <v>13348</v>
      </c>
      <c r="Y7840" s="2">
        <v>1989</v>
      </c>
      <c r="Z7840" s="2">
        <v>621.6</v>
      </c>
      <c r="AA7840" s="2">
        <v>31</v>
      </c>
      <c r="AB7840" s="2">
        <v>2</v>
      </c>
      <c r="AC7840" s="2">
        <v>564.79999999999995</v>
      </c>
      <c r="AE7840" s="2" t="s">
        <v>13345</v>
      </c>
      <c r="AF7840" s="2" t="s">
        <v>17397</v>
      </c>
      <c r="AG7840" s="2" t="s">
        <v>2998</v>
      </c>
      <c r="AH7840" s="2" t="s">
        <v>17088</v>
      </c>
    </row>
    <row r="7841" spans="24:34" x14ac:dyDescent="0.4">
      <c r="X7841" s="2" t="s">
        <v>13349</v>
      </c>
      <c r="Y7841" s="2">
        <v>1994</v>
      </c>
      <c r="Z7841" s="2">
        <v>671.3</v>
      </c>
      <c r="AA7841" s="2">
        <v>34</v>
      </c>
      <c r="AB7841" s="2">
        <v>2</v>
      </c>
      <c r="AC7841" s="2">
        <v>612.1</v>
      </c>
      <c r="AE7841" s="2" t="s">
        <v>13346</v>
      </c>
      <c r="AF7841" s="2" t="s">
        <v>17397</v>
      </c>
      <c r="AG7841" s="2" t="s">
        <v>2998</v>
      </c>
      <c r="AH7841" s="2" t="s">
        <v>17088</v>
      </c>
    </row>
    <row r="7842" spans="24:34" x14ac:dyDescent="0.4">
      <c r="X7842" s="2" t="s">
        <v>2331</v>
      </c>
      <c r="Y7842" s="2">
        <v>1979</v>
      </c>
      <c r="Z7842" s="2">
        <v>604.87</v>
      </c>
      <c r="AA7842" s="2">
        <v>23</v>
      </c>
      <c r="AB7842" s="2">
        <v>2</v>
      </c>
      <c r="AC7842" s="2">
        <v>550.66999999999996</v>
      </c>
      <c r="AE7842" s="2" t="s">
        <v>13347</v>
      </c>
      <c r="AF7842" s="2" t="s">
        <v>17397</v>
      </c>
      <c r="AG7842" s="2" t="s">
        <v>2998</v>
      </c>
      <c r="AH7842" s="2" t="s">
        <v>17088</v>
      </c>
    </row>
    <row r="7843" spans="24:34" x14ac:dyDescent="0.4">
      <c r="X7843" s="2" t="s">
        <v>13350</v>
      </c>
      <c r="Y7843" s="2">
        <v>2015</v>
      </c>
      <c r="Z7843" s="2">
        <v>1300.4000000000001</v>
      </c>
      <c r="AA7843" s="2">
        <v>48</v>
      </c>
      <c r="AB7843" s="2">
        <v>3</v>
      </c>
      <c r="AC7843" s="2">
        <v>941.8</v>
      </c>
      <c r="AE7843" s="2" t="s">
        <v>13348</v>
      </c>
      <c r="AF7843" s="2" t="s">
        <v>17397</v>
      </c>
      <c r="AG7843" s="2" t="s">
        <v>2998</v>
      </c>
      <c r="AH7843" s="2" t="s">
        <v>17088</v>
      </c>
    </row>
    <row r="7844" spans="24:34" x14ac:dyDescent="0.4">
      <c r="X7844" s="2" t="s">
        <v>13353</v>
      </c>
      <c r="Y7844" s="2">
        <v>2015</v>
      </c>
      <c r="Z7844" s="2">
        <v>1024.8</v>
      </c>
      <c r="AA7844" s="2">
        <v>36</v>
      </c>
      <c r="AB7844" s="2">
        <v>3</v>
      </c>
      <c r="AC7844" s="2">
        <v>770.2</v>
      </c>
      <c r="AE7844" s="2" t="s">
        <v>13349</v>
      </c>
      <c r="AF7844" s="2" t="s">
        <v>17397</v>
      </c>
      <c r="AG7844" s="2" t="s">
        <v>2998</v>
      </c>
      <c r="AH7844" s="2" t="s">
        <v>17088</v>
      </c>
    </row>
    <row r="7845" spans="24:34" x14ac:dyDescent="0.4">
      <c r="X7845" s="2" t="s">
        <v>13355</v>
      </c>
      <c r="Y7845" s="2">
        <v>2015</v>
      </c>
      <c r="Z7845" s="2">
        <v>1024.8</v>
      </c>
      <c r="AA7845" s="2">
        <v>36</v>
      </c>
      <c r="AB7845" s="2">
        <v>3</v>
      </c>
      <c r="AC7845" s="2">
        <v>770.2</v>
      </c>
      <c r="AE7845" s="2" t="s">
        <v>2331</v>
      </c>
      <c r="AF7845" s="2" t="s">
        <v>17390</v>
      </c>
      <c r="AG7845" s="2" t="s">
        <v>2998</v>
      </c>
      <c r="AH7845" s="2" t="s">
        <v>17088</v>
      </c>
    </row>
    <row r="7846" spans="24:34" x14ac:dyDescent="0.4">
      <c r="X7846" s="2" t="s">
        <v>202</v>
      </c>
      <c r="Y7846" s="2">
        <v>1959</v>
      </c>
      <c r="Z7846" s="2">
        <v>2101</v>
      </c>
      <c r="AA7846" s="2">
        <v>71</v>
      </c>
      <c r="AB7846" s="2">
        <v>3</v>
      </c>
      <c r="AC7846" s="2">
        <v>1921.1</v>
      </c>
      <c r="AE7846" s="2" t="s">
        <v>13350</v>
      </c>
      <c r="AF7846" s="2" t="s">
        <v>2998</v>
      </c>
      <c r="AG7846" s="2" t="s">
        <v>2998</v>
      </c>
      <c r="AH7846" s="2" t="s">
        <v>17086</v>
      </c>
    </row>
    <row r="7847" spans="24:34" x14ac:dyDescent="0.4">
      <c r="X7847" s="2" t="s">
        <v>13366</v>
      </c>
      <c r="Y7847" s="2">
        <v>1958</v>
      </c>
      <c r="Z7847" s="2">
        <v>546.1</v>
      </c>
      <c r="AA7847" s="2">
        <v>32</v>
      </c>
      <c r="AB7847" s="2">
        <v>2</v>
      </c>
      <c r="AC7847" s="2">
        <v>546.1</v>
      </c>
      <c r="AE7847" s="2" t="s">
        <v>13351</v>
      </c>
      <c r="AF7847" s="2" t="s">
        <v>2998</v>
      </c>
      <c r="AG7847" s="2" t="s">
        <v>2998</v>
      </c>
      <c r="AH7847" s="2" t="s">
        <v>17400</v>
      </c>
    </row>
    <row r="7848" spans="24:34" x14ac:dyDescent="0.4">
      <c r="X7848" s="2" t="s">
        <v>13368</v>
      </c>
      <c r="Y7848" s="2">
        <v>1956</v>
      </c>
      <c r="Z7848" s="2">
        <v>3135.21</v>
      </c>
      <c r="AA7848" s="2">
        <v>89</v>
      </c>
      <c r="AB7848" s="2">
        <v>3</v>
      </c>
      <c r="AC7848" s="2">
        <v>2839.01</v>
      </c>
      <c r="AE7848" s="2" t="s">
        <v>13352</v>
      </c>
      <c r="AF7848" s="2" t="s">
        <v>2998</v>
      </c>
      <c r="AG7848" s="2" t="s">
        <v>2998</v>
      </c>
      <c r="AH7848" s="2" t="s">
        <v>17086</v>
      </c>
    </row>
    <row r="7849" spans="24:34" x14ac:dyDescent="0.4">
      <c r="X7849" s="2" t="s">
        <v>13369</v>
      </c>
      <c r="Y7849" s="2">
        <v>1986</v>
      </c>
      <c r="Z7849" s="2">
        <v>4270.7</v>
      </c>
      <c r="AA7849" s="2">
        <v>137</v>
      </c>
      <c r="AB7849" s="2">
        <v>4</v>
      </c>
      <c r="AC7849" s="2">
        <v>3135.1</v>
      </c>
      <c r="AE7849" s="2" t="s">
        <v>13353</v>
      </c>
      <c r="AF7849" s="2" t="s">
        <v>2998</v>
      </c>
      <c r="AG7849" s="2" t="s">
        <v>2998</v>
      </c>
      <c r="AH7849" s="2" t="s">
        <v>17086</v>
      </c>
    </row>
    <row r="7850" spans="24:34" x14ac:dyDescent="0.4">
      <c r="X7850" s="2" t="s">
        <v>13370</v>
      </c>
      <c r="Y7850" s="2">
        <v>1958</v>
      </c>
      <c r="Z7850" s="2">
        <v>1939.6</v>
      </c>
      <c r="AA7850" s="2">
        <v>60</v>
      </c>
      <c r="AB7850" s="2">
        <v>3</v>
      </c>
      <c r="AC7850" s="2">
        <v>1939.6</v>
      </c>
      <c r="AE7850" s="2" t="s">
        <v>13354</v>
      </c>
      <c r="AF7850" s="2" t="s">
        <v>2998</v>
      </c>
      <c r="AG7850" s="2" t="s">
        <v>2998</v>
      </c>
      <c r="AH7850" s="2" t="s">
        <v>17086</v>
      </c>
    </row>
    <row r="7851" spans="24:34" x14ac:dyDescent="0.4">
      <c r="X7851" s="2" t="s">
        <v>13371</v>
      </c>
      <c r="Y7851" s="2">
        <v>1990</v>
      </c>
      <c r="Z7851" s="2">
        <v>6608.33</v>
      </c>
      <c r="AA7851" s="2">
        <v>192</v>
      </c>
      <c r="AB7851" s="2">
        <v>5</v>
      </c>
      <c r="AC7851" s="2">
        <v>4212.13</v>
      </c>
      <c r="AE7851" s="2" t="s">
        <v>13355</v>
      </c>
      <c r="AF7851" s="2" t="s">
        <v>2998</v>
      </c>
      <c r="AG7851" s="2" t="s">
        <v>2998</v>
      </c>
      <c r="AH7851" s="2" t="s">
        <v>17086</v>
      </c>
    </row>
    <row r="7852" spans="24:34" x14ac:dyDescent="0.4">
      <c r="X7852" s="2" t="s">
        <v>2332</v>
      </c>
      <c r="Y7852" s="2">
        <v>1941</v>
      </c>
      <c r="Z7852" s="2">
        <v>486.3</v>
      </c>
      <c r="AA7852" s="2">
        <v>24</v>
      </c>
      <c r="AB7852" s="2">
        <v>2</v>
      </c>
      <c r="AC7852" s="2">
        <v>486.3</v>
      </c>
      <c r="AE7852" s="2" t="s">
        <v>13356</v>
      </c>
      <c r="AF7852" s="2" t="s">
        <v>2998</v>
      </c>
      <c r="AG7852" s="2" t="s">
        <v>2998</v>
      </c>
      <c r="AH7852" s="2" t="s">
        <v>17086</v>
      </c>
    </row>
    <row r="7853" spans="24:34" x14ac:dyDescent="0.4">
      <c r="X7853" s="2" t="s">
        <v>13373</v>
      </c>
      <c r="Y7853" s="2">
        <v>1991</v>
      </c>
      <c r="Z7853" s="2">
        <v>6903.73</v>
      </c>
      <c r="AA7853" s="2">
        <v>241</v>
      </c>
      <c r="AB7853" s="2">
        <v>5</v>
      </c>
      <c r="AC7853" s="2">
        <v>5235.3999999999996</v>
      </c>
      <c r="AE7853" s="2" t="s">
        <v>13357</v>
      </c>
      <c r="AF7853" s="2" t="s">
        <v>2998</v>
      </c>
      <c r="AG7853" s="2" t="s">
        <v>2998</v>
      </c>
      <c r="AH7853" s="2" t="s">
        <v>17086</v>
      </c>
    </row>
    <row r="7854" spans="24:34" x14ac:dyDescent="0.4">
      <c r="X7854" s="2" t="s">
        <v>13377</v>
      </c>
      <c r="Y7854" s="2">
        <v>1958</v>
      </c>
      <c r="Z7854" s="2">
        <v>560.5</v>
      </c>
      <c r="AA7854" s="2">
        <v>27</v>
      </c>
      <c r="AB7854" s="2">
        <v>2</v>
      </c>
      <c r="AC7854" s="2">
        <v>560.5</v>
      </c>
      <c r="AE7854" s="2" t="s">
        <v>13358</v>
      </c>
      <c r="AF7854" s="2" t="s">
        <v>2998</v>
      </c>
      <c r="AG7854" s="2" t="s">
        <v>2998</v>
      </c>
      <c r="AH7854" s="2" t="s">
        <v>17086</v>
      </c>
    </row>
    <row r="7855" spans="24:34" x14ac:dyDescent="0.4">
      <c r="X7855" s="2" t="s">
        <v>13374</v>
      </c>
      <c r="Y7855" s="2">
        <v>1985</v>
      </c>
      <c r="Z7855" s="2">
        <v>2432</v>
      </c>
      <c r="AA7855" s="2">
        <v>82</v>
      </c>
      <c r="AB7855" s="2">
        <v>4</v>
      </c>
      <c r="AC7855" s="2">
        <v>1750.1</v>
      </c>
      <c r="AE7855" s="2" t="s">
        <v>13359</v>
      </c>
      <c r="AF7855" s="2" t="s">
        <v>2998</v>
      </c>
      <c r="AG7855" s="2" t="s">
        <v>2998</v>
      </c>
      <c r="AH7855" s="2" t="s">
        <v>17400</v>
      </c>
    </row>
    <row r="7856" spans="24:34" x14ac:dyDescent="0.4">
      <c r="X7856" s="2" t="s">
        <v>13375</v>
      </c>
      <c r="Y7856" s="2">
        <v>1986</v>
      </c>
      <c r="Z7856" s="2">
        <v>2440.2399999999998</v>
      </c>
      <c r="AA7856" s="2">
        <v>92</v>
      </c>
      <c r="AB7856" s="2">
        <v>4</v>
      </c>
      <c r="AC7856" s="2">
        <v>1694.64</v>
      </c>
      <c r="AE7856" s="2" t="s">
        <v>13360</v>
      </c>
      <c r="AF7856" s="2" t="s">
        <v>2998</v>
      </c>
      <c r="AG7856" s="2" t="s">
        <v>2998</v>
      </c>
      <c r="AH7856" s="2" t="s">
        <v>17086</v>
      </c>
    </row>
    <row r="7857" spans="24:34" x14ac:dyDescent="0.4">
      <c r="X7857" s="2" t="s">
        <v>13376</v>
      </c>
      <c r="Y7857" s="2">
        <v>1987</v>
      </c>
      <c r="Z7857" s="2">
        <v>2362.56</v>
      </c>
      <c r="AA7857" s="2">
        <v>83</v>
      </c>
      <c r="AB7857" s="2">
        <v>4</v>
      </c>
      <c r="AC7857" s="2">
        <v>1688.96</v>
      </c>
      <c r="AE7857" s="2" t="s">
        <v>13361</v>
      </c>
      <c r="AF7857" s="2" t="s">
        <v>2998</v>
      </c>
      <c r="AG7857" s="2" t="s">
        <v>2998</v>
      </c>
      <c r="AH7857" s="2" t="s">
        <v>17086</v>
      </c>
    </row>
    <row r="7858" spans="24:34" x14ac:dyDescent="0.4">
      <c r="X7858" s="2" t="s">
        <v>13378</v>
      </c>
      <c r="Y7858" s="2">
        <v>2003</v>
      </c>
      <c r="Z7858" s="2">
        <v>4549.8</v>
      </c>
      <c r="AA7858" s="2">
        <v>218</v>
      </c>
      <c r="AB7858" s="2">
        <v>5</v>
      </c>
      <c r="AC7858" s="2">
        <v>2205.3000000000002</v>
      </c>
      <c r="AE7858" s="2" t="s">
        <v>13362</v>
      </c>
      <c r="AF7858" s="2" t="s">
        <v>2998</v>
      </c>
      <c r="AG7858" s="2" t="s">
        <v>2998</v>
      </c>
      <c r="AH7858" s="2" t="s">
        <v>17086</v>
      </c>
    </row>
    <row r="7859" spans="24:34" x14ac:dyDescent="0.4">
      <c r="X7859" s="2" t="s">
        <v>13380</v>
      </c>
      <c r="Y7859" s="2">
        <v>1987</v>
      </c>
      <c r="Z7859" s="2">
        <v>5805.3</v>
      </c>
      <c r="AA7859" s="2">
        <v>305</v>
      </c>
      <c r="AB7859" s="2">
        <v>5</v>
      </c>
      <c r="AC7859" s="2">
        <v>5284.8</v>
      </c>
      <c r="AE7859" s="2" t="s">
        <v>13363</v>
      </c>
      <c r="AF7859" s="2" t="s">
        <v>2998</v>
      </c>
      <c r="AG7859" s="2" t="s">
        <v>2998</v>
      </c>
      <c r="AH7859" s="2" t="s">
        <v>17086</v>
      </c>
    </row>
    <row r="7860" spans="24:34" x14ac:dyDescent="0.4">
      <c r="X7860" s="2" t="s">
        <v>13381</v>
      </c>
      <c r="Y7860" s="2">
        <v>1980</v>
      </c>
      <c r="Z7860" s="2">
        <v>11007.5</v>
      </c>
      <c r="AA7860" s="2">
        <v>562</v>
      </c>
      <c r="AB7860" s="2">
        <v>9</v>
      </c>
      <c r="AC7860" s="2">
        <v>10448.200000000001</v>
      </c>
      <c r="AE7860" s="2" t="s">
        <v>13364</v>
      </c>
      <c r="AF7860" s="2" t="s">
        <v>2998</v>
      </c>
      <c r="AG7860" s="2" t="s">
        <v>2998</v>
      </c>
      <c r="AH7860" s="2" t="s">
        <v>17086</v>
      </c>
    </row>
    <row r="7861" spans="24:34" x14ac:dyDescent="0.4">
      <c r="X7861" s="2" t="s">
        <v>13382</v>
      </c>
      <c r="Y7861" s="2">
        <v>1986</v>
      </c>
      <c r="Z7861" s="2">
        <v>4357</v>
      </c>
      <c r="AA7861" s="2">
        <v>194</v>
      </c>
      <c r="AB7861" s="2">
        <v>5</v>
      </c>
      <c r="AC7861" s="2">
        <v>3937</v>
      </c>
      <c r="AE7861" s="2" t="s">
        <v>13365</v>
      </c>
      <c r="AF7861" s="2" t="s">
        <v>2998</v>
      </c>
      <c r="AG7861" s="2" t="s">
        <v>2998</v>
      </c>
      <c r="AH7861" s="2" t="s">
        <v>17086</v>
      </c>
    </row>
    <row r="7862" spans="24:34" x14ac:dyDescent="0.4">
      <c r="X7862" s="2" t="s">
        <v>13383</v>
      </c>
      <c r="Y7862" s="2">
        <v>1989</v>
      </c>
      <c r="Z7862" s="2">
        <v>2042.1</v>
      </c>
      <c r="AA7862" s="2">
        <v>83</v>
      </c>
      <c r="AB7862" s="2">
        <v>5</v>
      </c>
      <c r="AC7862" s="2">
        <v>1817.7</v>
      </c>
      <c r="AE7862" s="2" t="s">
        <v>202</v>
      </c>
      <c r="AF7862" s="2" t="s">
        <v>17390</v>
      </c>
      <c r="AG7862" s="2" t="s">
        <v>17775</v>
      </c>
      <c r="AH7862" s="2" t="s">
        <v>17393</v>
      </c>
    </row>
    <row r="7863" spans="24:34" x14ac:dyDescent="0.4">
      <c r="X7863" s="2" t="s">
        <v>13385</v>
      </c>
      <c r="Y7863" s="2">
        <v>1990</v>
      </c>
      <c r="Z7863" s="2">
        <v>1886.98</v>
      </c>
      <c r="AA7863" s="2">
        <v>85</v>
      </c>
      <c r="AB7863" s="2">
        <v>5</v>
      </c>
      <c r="AC7863" s="2">
        <v>1886.98</v>
      </c>
      <c r="AE7863" s="2" t="s">
        <v>13366</v>
      </c>
      <c r="AF7863" s="2" t="s">
        <v>17390</v>
      </c>
      <c r="AG7863" s="2" t="s">
        <v>2998</v>
      </c>
      <c r="AH7863" s="2" t="s">
        <v>17088</v>
      </c>
    </row>
    <row r="7864" spans="24:34" x14ac:dyDescent="0.4">
      <c r="X7864" s="2" t="s">
        <v>13386</v>
      </c>
      <c r="Y7864" s="2">
        <v>1963</v>
      </c>
      <c r="Z7864" s="2">
        <v>2775</v>
      </c>
      <c r="AA7864" s="2">
        <v>110</v>
      </c>
      <c r="AB7864" s="2">
        <v>4</v>
      </c>
      <c r="AC7864" s="2">
        <v>2580</v>
      </c>
      <c r="AE7864" s="2" t="s">
        <v>13368</v>
      </c>
      <c r="AF7864" s="2" t="s">
        <v>17390</v>
      </c>
      <c r="AG7864" s="2" t="s">
        <v>2998</v>
      </c>
      <c r="AH7864" s="2" t="s">
        <v>17393</v>
      </c>
    </row>
    <row r="7865" spans="24:34" x14ac:dyDescent="0.4">
      <c r="X7865" s="2" t="s">
        <v>13388</v>
      </c>
      <c r="Y7865" s="2">
        <v>1963</v>
      </c>
      <c r="Z7865" s="2">
        <v>1655</v>
      </c>
      <c r="AA7865" s="2">
        <v>73</v>
      </c>
      <c r="AB7865" s="2">
        <v>4</v>
      </c>
      <c r="AC7865" s="2">
        <v>1655</v>
      </c>
      <c r="AE7865" s="2" t="s">
        <v>13369</v>
      </c>
      <c r="AF7865" s="2" t="s">
        <v>17390</v>
      </c>
      <c r="AG7865" s="2" t="s">
        <v>17776</v>
      </c>
      <c r="AH7865" s="2" t="s">
        <v>17393</v>
      </c>
    </row>
    <row r="7866" spans="24:34" x14ac:dyDescent="0.4">
      <c r="X7866" s="2" t="s">
        <v>13389</v>
      </c>
      <c r="Y7866" s="2">
        <v>1986</v>
      </c>
      <c r="Z7866" s="2">
        <v>6901</v>
      </c>
      <c r="AA7866" s="2">
        <v>294</v>
      </c>
      <c r="AB7866" s="2">
        <v>5</v>
      </c>
      <c r="AC7866" s="2">
        <v>3693.8</v>
      </c>
      <c r="AE7866" s="2" t="s">
        <v>13370</v>
      </c>
      <c r="AF7866" s="2" t="s">
        <v>17390</v>
      </c>
      <c r="AG7866" s="2" t="s">
        <v>2998</v>
      </c>
      <c r="AH7866" s="2" t="s">
        <v>17413</v>
      </c>
    </row>
    <row r="7867" spans="24:34" x14ac:dyDescent="0.4">
      <c r="X7867" s="2" t="s">
        <v>13390</v>
      </c>
      <c r="Y7867" s="2">
        <v>1989</v>
      </c>
      <c r="Z7867" s="2">
        <v>10807.5</v>
      </c>
      <c r="AA7867" s="2">
        <v>317</v>
      </c>
      <c r="AB7867" s="2">
        <v>9</v>
      </c>
      <c r="AC7867" s="2">
        <v>7765.4</v>
      </c>
      <c r="AE7867" s="2" t="s">
        <v>13371</v>
      </c>
      <c r="AF7867" s="2" t="s">
        <v>17390</v>
      </c>
      <c r="AG7867" s="2" t="s">
        <v>2998</v>
      </c>
      <c r="AH7867" s="2" t="s">
        <v>17398</v>
      </c>
    </row>
    <row r="7868" spans="24:34" x14ac:dyDescent="0.4">
      <c r="X7868" s="2" t="s">
        <v>13391</v>
      </c>
      <c r="Y7868" s="2">
        <v>1999</v>
      </c>
      <c r="Z7868" s="2">
        <v>2369.12</v>
      </c>
      <c r="AA7868" s="2">
        <v>52</v>
      </c>
      <c r="AB7868" s="2">
        <v>5</v>
      </c>
      <c r="AC7868" s="2">
        <v>1420.5</v>
      </c>
      <c r="AE7868" s="2" t="s">
        <v>2332</v>
      </c>
      <c r="AF7868" s="2" t="s">
        <v>17407</v>
      </c>
      <c r="AG7868" s="2" t="s">
        <v>2998</v>
      </c>
      <c r="AH7868" s="2" t="s">
        <v>17088</v>
      </c>
    </row>
    <row r="7869" spans="24:34" x14ac:dyDescent="0.4">
      <c r="X7869" s="2" t="s">
        <v>13392</v>
      </c>
      <c r="Y7869" s="2">
        <v>1960</v>
      </c>
      <c r="Z7869" s="2">
        <v>602</v>
      </c>
      <c r="AA7869" s="2">
        <v>17</v>
      </c>
      <c r="AB7869" s="2">
        <v>2</v>
      </c>
      <c r="AC7869" s="2">
        <v>554.45000000000005</v>
      </c>
      <c r="AE7869" s="2" t="s">
        <v>13373</v>
      </c>
      <c r="AF7869" s="2" t="s">
        <v>17390</v>
      </c>
      <c r="AG7869" s="2" t="s">
        <v>17777</v>
      </c>
      <c r="AH7869" s="2" t="s">
        <v>17392</v>
      </c>
    </row>
    <row r="7870" spans="24:34" x14ac:dyDescent="0.4">
      <c r="X7870" s="2" t="s">
        <v>13393</v>
      </c>
      <c r="Y7870" s="2">
        <v>1990</v>
      </c>
      <c r="Z7870" s="2">
        <v>4877.7</v>
      </c>
      <c r="AA7870" s="2">
        <v>187</v>
      </c>
      <c r="AB7870" s="2">
        <v>9</v>
      </c>
      <c r="AC7870" s="2">
        <v>4877.7</v>
      </c>
      <c r="AE7870" s="2" t="s">
        <v>13374</v>
      </c>
      <c r="AF7870" s="2" t="s">
        <v>17390</v>
      </c>
      <c r="AG7870" s="2" t="s">
        <v>17777</v>
      </c>
      <c r="AH7870" s="2" t="s">
        <v>17086</v>
      </c>
    </row>
    <row r="7871" spans="24:34" x14ac:dyDescent="0.4">
      <c r="X7871" s="2" t="s">
        <v>13394</v>
      </c>
      <c r="Y7871" s="2">
        <v>1984</v>
      </c>
      <c r="Z7871" s="2">
        <v>9235.7999999999993</v>
      </c>
      <c r="AA7871" s="2">
        <v>421</v>
      </c>
      <c r="AB7871" s="2">
        <v>9</v>
      </c>
      <c r="AC7871" s="2">
        <v>9235.7999999999993</v>
      </c>
      <c r="AE7871" s="2" t="s">
        <v>13375</v>
      </c>
      <c r="AF7871" s="2" t="s">
        <v>17390</v>
      </c>
      <c r="AG7871" s="2" t="s">
        <v>17777</v>
      </c>
      <c r="AH7871" s="2" t="s">
        <v>17400</v>
      </c>
    </row>
    <row r="7872" spans="24:34" x14ac:dyDescent="0.4">
      <c r="X7872" s="2" t="s">
        <v>13395</v>
      </c>
      <c r="Y7872" s="2">
        <v>1986</v>
      </c>
      <c r="Z7872" s="2">
        <v>5536.6</v>
      </c>
      <c r="AA7872" s="2">
        <v>182</v>
      </c>
      <c r="AB7872" s="2">
        <v>5</v>
      </c>
      <c r="AC7872" s="2">
        <v>3952.1</v>
      </c>
      <c r="AE7872" s="2" t="s">
        <v>13376</v>
      </c>
      <c r="AF7872" s="2" t="s">
        <v>17390</v>
      </c>
      <c r="AG7872" s="2" t="s">
        <v>2998</v>
      </c>
      <c r="AH7872" s="2" t="s">
        <v>17086</v>
      </c>
    </row>
    <row r="7873" spans="24:34" x14ac:dyDescent="0.4">
      <c r="X7873" s="2" t="s">
        <v>13397</v>
      </c>
      <c r="Y7873" s="2">
        <v>1994</v>
      </c>
      <c r="Z7873" s="2">
        <v>2442.4</v>
      </c>
      <c r="AA7873" s="2">
        <v>109</v>
      </c>
      <c r="AB7873" s="2">
        <v>5</v>
      </c>
      <c r="AC7873" s="2">
        <v>2109.6</v>
      </c>
      <c r="AE7873" s="2" t="s">
        <v>13377</v>
      </c>
      <c r="AF7873" s="2" t="s">
        <v>17403</v>
      </c>
      <c r="AG7873" s="2" t="s">
        <v>2998</v>
      </c>
      <c r="AH7873" s="2" t="s">
        <v>17088</v>
      </c>
    </row>
    <row r="7874" spans="24:34" x14ac:dyDescent="0.4">
      <c r="X7874" s="2" t="s">
        <v>13398</v>
      </c>
      <c r="Y7874" s="2">
        <v>1962</v>
      </c>
      <c r="Z7874" s="2">
        <v>1982</v>
      </c>
      <c r="AA7874" s="2">
        <v>84</v>
      </c>
      <c r="AB7874" s="2">
        <v>4</v>
      </c>
      <c r="AC7874" s="2">
        <v>1982</v>
      </c>
      <c r="AE7874" s="2" t="s">
        <v>13378</v>
      </c>
      <c r="AF7874" s="2" t="s">
        <v>17390</v>
      </c>
      <c r="AG7874" s="2" t="s">
        <v>2998</v>
      </c>
      <c r="AH7874" s="2" t="s">
        <v>17398</v>
      </c>
    </row>
    <row r="7875" spans="24:34" x14ac:dyDescent="0.4">
      <c r="X7875" s="2" t="s">
        <v>13399</v>
      </c>
      <c r="Y7875" s="2">
        <v>1987</v>
      </c>
      <c r="Z7875" s="2">
        <v>6300</v>
      </c>
      <c r="AA7875" s="2">
        <v>165</v>
      </c>
      <c r="AB7875" s="2">
        <v>5</v>
      </c>
      <c r="AC7875" s="2">
        <v>6300</v>
      </c>
      <c r="AE7875" s="2" t="s">
        <v>13380</v>
      </c>
      <c r="AF7875" s="2" t="s">
        <v>17397</v>
      </c>
      <c r="AG7875" s="2" t="s">
        <v>2998</v>
      </c>
      <c r="AH7875" s="2" t="s">
        <v>17392</v>
      </c>
    </row>
    <row r="7876" spans="24:34" x14ac:dyDescent="0.4">
      <c r="X7876" s="2" t="s">
        <v>13400</v>
      </c>
      <c r="Y7876" s="2">
        <v>1975</v>
      </c>
      <c r="Z7876" s="2">
        <v>6679</v>
      </c>
      <c r="AA7876" s="2">
        <v>285</v>
      </c>
      <c r="AB7876" s="2">
        <v>5</v>
      </c>
      <c r="AC7876" s="2">
        <v>6109.3</v>
      </c>
      <c r="AE7876" s="2" t="s">
        <v>13381</v>
      </c>
      <c r="AF7876" s="2" t="s">
        <v>2998</v>
      </c>
      <c r="AG7876" s="2" t="s">
        <v>2998</v>
      </c>
      <c r="AH7876" s="2" t="s">
        <v>17398</v>
      </c>
    </row>
    <row r="7877" spans="24:34" x14ac:dyDescent="0.4">
      <c r="X7877" s="2" t="s">
        <v>13402</v>
      </c>
      <c r="Y7877" s="2">
        <v>2001</v>
      </c>
      <c r="Z7877" s="2">
        <v>2499.5</v>
      </c>
      <c r="AA7877" s="2">
        <v>104</v>
      </c>
      <c r="AB7877" s="2">
        <v>9</v>
      </c>
      <c r="AC7877" s="2">
        <v>2499.5</v>
      </c>
      <c r="AE7877" s="2" t="s">
        <v>13382</v>
      </c>
      <c r="AF7877" s="2" t="s">
        <v>17397</v>
      </c>
      <c r="AG7877" s="2" t="s">
        <v>2998</v>
      </c>
      <c r="AH7877" s="2" t="s">
        <v>17398</v>
      </c>
    </row>
    <row r="7878" spans="24:34" x14ac:dyDescent="0.4">
      <c r="X7878" s="2" t="s">
        <v>13403</v>
      </c>
      <c r="Y7878" s="2">
        <v>1993</v>
      </c>
      <c r="Z7878" s="2">
        <v>3445.4</v>
      </c>
      <c r="AA7878" s="2">
        <v>56</v>
      </c>
      <c r="AB7878" s="2">
        <v>5</v>
      </c>
      <c r="AC7878" s="2">
        <v>3141.4</v>
      </c>
      <c r="AE7878" s="2" t="s">
        <v>13383</v>
      </c>
      <c r="AF7878" s="2" t="s">
        <v>17390</v>
      </c>
      <c r="AG7878" s="2" t="s">
        <v>2998</v>
      </c>
      <c r="AH7878" s="2" t="s">
        <v>17400</v>
      </c>
    </row>
    <row r="7879" spans="24:34" x14ac:dyDescent="0.4">
      <c r="X7879" s="2" t="s">
        <v>13404</v>
      </c>
      <c r="Y7879" s="2">
        <v>1971</v>
      </c>
      <c r="Z7879" s="2">
        <v>4897</v>
      </c>
      <c r="AA7879" s="2">
        <v>221</v>
      </c>
      <c r="AB7879" s="2">
        <v>5</v>
      </c>
      <c r="AC7879" s="2">
        <v>4897</v>
      </c>
      <c r="AE7879" s="2" t="s">
        <v>13385</v>
      </c>
      <c r="AF7879" s="2" t="s">
        <v>17390</v>
      </c>
      <c r="AG7879" s="2" t="s">
        <v>2998</v>
      </c>
      <c r="AH7879" s="2" t="s">
        <v>17400</v>
      </c>
    </row>
    <row r="7880" spans="24:34" x14ac:dyDescent="0.4">
      <c r="X7880" s="2" t="s">
        <v>13405</v>
      </c>
      <c r="Y7880" s="2">
        <v>1988</v>
      </c>
      <c r="Z7880" s="2">
        <v>8682.7000000000007</v>
      </c>
      <c r="AA7880" s="2">
        <v>351</v>
      </c>
      <c r="AB7880" s="2">
        <v>9</v>
      </c>
      <c r="AC7880" s="2">
        <v>7815</v>
      </c>
      <c r="AE7880" s="2" t="s">
        <v>13386</v>
      </c>
      <c r="AF7880" s="2" t="s">
        <v>17390</v>
      </c>
      <c r="AG7880" s="2" t="s">
        <v>2998</v>
      </c>
      <c r="AH7880" s="2" t="s">
        <v>17393</v>
      </c>
    </row>
    <row r="7881" spans="24:34" x14ac:dyDescent="0.4">
      <c r="X7881" s="2" t="s">
        <v>2333</v>
      </c>
      <c r="Y7881" s="2">
        <v>1985</v>
      </c>
      <c r="Z7881" s="2">
        <v>4537.2</v>
      </c>
      <c r="AA7881" s="2">
        <v>198</v>
      </c>
      <c r="AB7881" s="2">
        <v>5</v>
      </c>
      <c r="AC7881" s="2">
        <v>4163</v>
      </c>
      <c r="AE7881" s="2" t="s">
        <v>13388</v>
      </c>
      <c r="AF7881" s="2" t="s">
        <v>17390</v>
      </c>
      <c r="AG7881" s="2" t="s">
        <v>2998</v>
      </c>
      <c r="AH7881" s="2" t="s">
        <v>17393</v>
      </c>
    </row>
    <row r="7882" spans="24:34" x14ac:dyDescent="0.4">
      <c r="X7882" s="2" t="s">
        <v>13407</v>
      </c>
      <c r="Y7882" s="2">
        <v>1974</v>
      </c>
      <c r="Z7882" s="2">
        <v>4987.2</v>
      </c>
      <c r="AA7882" s="2">
        <v>117</v>
      </c>
      <c r="AB7882" s="2">
        <v>5</v>
      </c>
      <c r="AC7882" s="2">
        <v>4576.4000000000005</v>
      </c>
      <c r="AE7882" s="2" t="s">
        <v>13389</v>
      </c>
      <c r="AF7882" s="2" t="s">
        <v>2998</v>
      </c>
      <c r="AG7882" s="2" t="s">
        <v>2998</v>
      </c>
      <c r="AH7882" s="2" t="s">
        <v>17392</v>
      </c>
    </row>
    <row r="7883" spans="24:34" x14ac:dyDescent="0.4">
      <c r="X7883" s="2" t="s">
        <v>185</v>
      </c>
      <c r="Y7883" s="2">
        <v>1997</v>
      </c>
      <c r="Z7883" s="2">
        <v>4331</v>
      </c>
      <c r="AA7883" s="2">
        <v>151</v>
      </c>
      <c r="AB7883" s="2">
        <v>9</v>
      </c>
      <c r="AC7883" s="2">
        <v>3891</v>
      </c>
      <c r="AE7883" s="2" t="s">
        <v>13390</v>
      </c>
      <c r="AF7883" s="2" t="s">
        <v>17397</v>
      </c>
      <c r="AG7883" s="2" t="s">
        <v>2998</v>
      </c>
      <c r="AH7883" s="2" t="s">
        <v>17393</v>
      </c>
    </row>
    <row r="7884" spans="24:34" x14ac:dyDescent="0.4">
      <c r="X7884" s="2" t="s">
        <v>13408</v>
      </c>
      <c r="Y7884" s="2">
        <v>1991</v>
      </c>
      <c r="Z7884" s="2">
        <v>12017.7</v>
      </c>
      <c r="AA7884" s="2">
        <v>462</v>
      </c>
      <c r="AB7884" s="2">
        <v>9</v>
      </c>
      <c r="AC7884" s="2">
        <v>9584</v>
      </c>
      <c r="AE7884" s="2" t="s">
        <v>13391</v>
      </c>
      <c r="AF7884" s="2" t="s">
        <v>17390</v>
      </c>
      <c r="AG7884" s="2" t="s">
        <v>2998</v>
      </c>
      <c r="AH7884" s="2" t="s">
        <v>17088</v>
      </c>
    </row>
    <row r="7885" spans="24:34" x14ac:dyDescent="0.4">
      <c r="X7885" s="2" t="s">
        <v>13410</v>
      </c>
      <c r="Y7885" s="2">
        <v>1990</v>
      </c>
      <c r="Z7885" s="2">
        <v>5104.7</v>
      </c>
      <c r="AA7885" s="2">
        <v>185</v>
      </c>
      <c r="AB7885" s="2">
        <v>5</v>
      </c>
      <c r="AC7885" s="2">
        <v>4694</v>
      </c>
      <c r="AE7885" s="2" t="s">
        <v>13392</v>
      </c>
      <c r="AF7885" s="2" t="s">
        <v>17390</v>
      </c>
      <c r="AG7885" s="2" t="s">
        <v>2998</v>
      </c>
      <c r="AH7885" s="2" t="s">
        <v>17086</v>
      </c>
    </row>
    <row r="7886" spans="24:34" x14ac:dyDescent="0.4">
      <c r="X7886" s="2" t="s">
        <v>13411</v>
      </c>
      <c r="Y7886" s="2">
        <v>2003</v>
      </c>
      <c r="Z7886" s="2">
        <v>6513.56</v>
      </c>
      <c r="AA7886" s="2">
        <v>360</v>
      </c>
      <c r="AB7886" s="2">
        <v>5</v>
      </c>
      <c r="AC7886" s="2">
        <v>5843.8</v>
      </c>
      <c r="AE7886" s="2" t="s">
        <v>13393</v>
      </c>
      <c r="AF7886" s="2" t="s">
        <v>17390</v>
      </c>
      <c r="AG7886" s="2" t="s">
        <v>2998</v>
      </c>
      <c r="AH7886" s="2" t="s">
        <v>17086</v>
      </c>
    </row>
    <row r="7887" spans="24:34" x14ac:dyDescent="0.4">
      <c r="X7887" s="2" t="s">
        <v>13413</v>
      </c>
      <c r="Y7887" s="2">
        <v>1983</v>
      </c>
      <c r="Z7887" s="2">
        <v>4250</v>
      </c>
      <c r="AA7887" s="2">
        <v>176</v>
      </c>
      <c r="AB7887" s="2">
        <v>5</v>
      </c>
      <c r="AC7887" s="2">
        <v>3824</v>
      </c>
      <c r="AE7887" s="2" t="s">
        <v>13394</v>
      </c>
      <c r="AF7887" s="2" t="s">
        <v>17390</v>
      </c>
      <c r="AG7887" s="2" t="s">
        <v>2998</v>
      </c>
      <c r="AH7887" s="2" t="s">
        <v>17400</v>
      </c>
    </row>
    <row r="7888" spans="24:34" x14ac:dyDescent="0.4">
      <c r="X7888" s="2" t="s">
        <v>13415</v>
      </c>
      <c r="Y7888" s="2">
        <v>1987</v>
      </c>
      <c r="Z7888" s="2">
        <v>2342</v>
      </c>
      <c r="AA7888" s="2">
        <v>87</v>
      </c>
      <c r="AB7888" s="2">
        <v>5</v>
      </c>
      <c r="AC7888" s="2">
        <v>1755</v>
      </c>
      <c r="AE7888" s="2" t="s">
        <v>13395</v>
      </c>
      <c r="AF7888" s="2" t="s">
        <v>17390</v>
      </c>
      <c r="AG7888" s="2" t="s">
        <v>2998</v>
      </c>
      <c r="AH7888" s="2" t="s">
        <v>17398</v>
      </c>
    </row>
    <row r="7889" spans="24:34" x14ac:dyDescent="0.4">
      <c r="X7889" s="2" t="s">
        <v>13416</v>
      </c>
      <c r="Y7889" s="2">
        <v>1972</v>
      </c>
      <c r="Z7889" s="2">
        <v>4557.3</v>
      </c>
      <c r="AA7889" s="2">
        <v>212</v>
      </c>
      <c r="AB7889" s="2">
        <v>5</v>
      </c>
      <c r="AC7889" s="2">
        <v>4557.3</v>
      </c>
      <c r="AE7889" s="2" t="s">
        <v>13397</v>
      </c>
      <c r="AF7889" s="2" t="s">
        <v>2998</v>
      </c>
      <c r="AG7889" s="2" t="s">
        <v>2998</v>
      </c>
      <c r="AH7889" s="2" t="s">
        <v>17400</v>
      </c>
    </row>
    <row r="7890" spans="24:34" x14ac:dyDescent="0.4">
      <c r="X7890" s="2" t="s">
        <v>13418</v>
      </c>
      <c r="Y7890" s="2">
        <v>1988</v>
      </c>
      <c r="Z7890" s="2">
        <v>5795.4</v>
      </c>
      <c r="AA7890" s="2">
        <v>304</v>
      </c>
      <c r="AB7890" s="2">
        <v>9</v>
      </c>
      <c r="AC7890" s="2">
        <v>5795.4</v>
      </c>
      <c r="AE7890" s="2" t="s">
        <v>13398</v>
      </c>
      <c r="AF7890" s="2" t="s">
        <v>17390</v>
      </c>
      <c r="AG7890" s="2" t="s">
        <v>2998</v>
      </c>
      <c r="AH7890" s="2" t="s">
        <v>17393</v>
      </c>
    </row>
    <row r="7891" spans="24:34" x14ac:dyDescent="0.4">
      <c r="X7891" s="2" t="s">
        <v>13420</v>
      </c>
      <c r="Y7891" s="2">
        <v>2018</v>
      </c>
      <c r="Z7891" s="2">
        <v>14418.2</v>
      </c>
      <c r="AA7891" s="2">
        <v>508</v>
      </c>
      <c r="AB7891" s="2">
        <v>9</v>
      </c>
      <c r="AC7891" s="2">
        <v>12354.8</v>
      </c>
      <c r="AE7891" s="2" t="s">
        <v>13399</v>
      </c>
      <c r="AF7891" s="2" t="s">
        <v>17390</v>
      </c>
      <c r="AG7891" s="2" t="s">
        <v>2998</v>
      </c>
      <c r="AH7891" s="2" t="s">
        <v>17398</v>
      </c>
    </row>
    <row r="7892" spans="24:34" x14ac:dyDescent="0.4">
      <c r="X7892" s="2" t="s">
        <v>13422</v>
      </c>
      <c r="Y7892" s="2">
        <v>1957</v>
      </c>
      <c r="Z7892" s="2">
        <v>271.39999999999998</v>
      </c>
      <c r="AA7892" s="2">
        <v>13</v>
      </c>
      <c r="AB7892" s="2">
        <v>2</v>
      </c>
      <c r="AC7892" s="2">
        <v>271.39999999999998</v>
      </c>
      <c r="AE7892" s="2" t="s">
        <v>13400</v>
      </c>
      <c r="AF7892" s="2" t="s">
        <v>17397</v>
      </c>
      <c r="AG7892" s="2" t="s">
        <v>2998</v>
      </c>
      <c r="AH7892" s="2" t="s">
        <v>17392</v>
      </c>
    </row>
    <row r="7893" spans="24:34" x14ac:dyDescent="0.4">
      <c r="X7893" s="2" t="s">
        <v>2334</v>
      </c>
      <c r="Y7893" s="2">
        <v>1959</v>
      </c>
      <c r="Z7893" s="2">
        <v>260.12</v>
      </c>
      <c r="AA7893" s="2">
        <v>14</v>
      </c>
      <c r="AB7893" s="2">
        <v>2</v>
      </c>
      <c r="AC7893" s="2">
        <v>176.1</v>
      </c>
      <c r="AE7893" s="2" t="s">
        <v>13402</v>
      </c>
      <c r="AF7893" s="2" t="s">
        <v>2998</v>
      </c>
      <c r="AG7893" s="2" t="s">
        <v>2998</v>
      </c>
      <c r="AH7893" s="2" t="s">
        <v>17086</v>
      </c>
    </row>
    <row r="7894" spans="24:34" x14ac:dyDescent="0.4">
      <c r="X7894" s="2" t="s">
        <v>13423</v>
      </c>
      <c r="Y7894" s="2">
        <v>1994</v>
      </c>
      <c r="Z7894" s="2">
        <v>4431.1000000000004</v>
      </c>
      <c r="AA7894" s="2">
        <v>203</v>
      </c>
      <c r="AB7894" s="2">
        <v>9</v>
      </c>
      <c r="AC7894" s="2">
        <v>3841.2</v>
      </c>
      <c r="AE7894" s="2" t="s">
        <v>13403</v>
      </c>
      <c r="AF7894" s="2" t="s">
        <v>17390</v>
      </c>
      <c r="AG7894" s="2" t="s">
        <v>2998</v>
      </c>
      <c r="AH7894" s="2" t="s">
        <v>17393</v>
      </c>
    </row>
    <row r="7895" spans="24:34" x14ac:dyDescent="0.4">
      <c r="X7895" s="2" t="s">
        <v>13424</v>
      </c>
      <c r="Y7895" s="2">
        <v>1961</v>
      </c>
      <c r="Z7895" s="2">
        <v>559.20000000000005</v>
      </c>
      <c r="AA7895" s="2">
        <v>32</v>
      </c>
      <c r="AB7895" s="2">
        <v>2</v>
      </c>
      <c r="AC7895" s="2">
        <v>518</v>
      </c>
      <c r="AE7895" s="2" t="s">
        <v>13404</v>
      </c>
      <c r="AF7895" s="2" t="s">
        <v>17390</v>
      </c>
      <c r="AG7895" s="2" t="s">
        <v>2998</v>
      </c>
      <c r="AH7895" s="2" t="s">
        <v>17398</v>
      </c>
    </row>
    <row r="7896" spans="24:34" x14ac:dyDescent="0.4">
      <c r="X7896" s="2" t="s">
        <v>2335</v>
      </c>
      <c r="Y7896" s="2">
        <v>1955</v>
      </c>
      <c r="Z7896" s="2">
        <v>178.7</v>
      </c>
      <c r="AA7896" s="2">
        <v>12</v>
      </c>
      <c r="AB7896" s="2">
        <v>2</v>
      </c>
      <c r="AC7896" s="2">
        <v>178.7</v>
      </c>
      <c r="AE7896" s="2" t="s">
        <v>13405</v>
      </c>
      <c r="AF7896" s="2" t="s">
        <v>17397</v>
      </c>
      <c r="AG7896" s="2" t="s">
        <v>2998</v>
      </c>
      <c r="AH7896" s="2" t="s">
        <v>17393</v>
      </c>
    </row>
    <row r="7897" spans="24:34" x14ac:dyDescent="0.4">
      <c r="X7897" s="2" t="s">
        <v>13426</v>
      </c>
      <c r="Y7897" s="2">
        <v>1954</v>
      </c>
      <c r="Z7897" s="2">
        <v>972.5</v>
      </c>
      <c r="AA7897" s="2">
        <v>43</v>
      </c>
      <c r="AB7897" s="2">
        <v>2</v>
      </c>
      <c r="AC7897" s="2">
        <v>637.1</v>
      </c>
      <c r="AE7897" s="2" t="s">
        <v>2333</v>
      </c>
      <c r="AF7897" s="2" t="s">
        <v>17390</v>
      </c>
      <c r="AG7897" s="2" t="s">
        <v>2998</v>
      </c>
      <c r="AH7897" s="2" t="s">
        <v>17398</v>
      </c>
    </row>
    <row r="7898" spans="24:34" x14ac:dyDescent="0.4">
      <c r="X7898" s="2" t="s">
        <v>13427</v>
      </c>
      <c r="Y7898" s="2">
        <v>1954</v>
      </c>
      <c r="Z7898" s="2">
        <v>978.5</v>
      </c>
      <c r="AA7898" s="2">
        <v>47</v>
      </c>
      <c r="AB7898" s="2">
        <v>2</v>
      </c>
      <c r="AC7898" s="2">
        <v>615.59999999999991</v>
      </c>
      <c r="AE7898" s="2" t="s">
        <v>13407</v>
      </c>
      <c r="AF7898" s="2" t="s">
        <v>17397</v>
      </c>
      <c r="AG7898" s="2" t="s">
        <v>2998</v>
      </c>
      <c r="AH7898" s="2" t="s">
        <v>17398</v>
      </c>
    </row>
    <row r="7899" spans="24:34" x14ac:dyDescent="0.4">
      <c r="X7899" s="2" t="s">
        <v>13428</v>
      </c>
      <c r="Y7899" s="2">
        <v>1951</v>
      </c>
      <c r="Z7899" s="2">
        <v>813</v>
      </c>
      <c r="AA7899" s="2">
        <v>28</v>
      </c>
      <c r="AB7899" s="2">
        <v>2</v>
      </c>
      <c r="AC7899" s="2">
        <v>813</v>
      </c>
      <c r="AE7899" s="2" t="s">
        <v>185</v>
      </c>
      <c r="AF7899" s="2" t="s">
        <v>17397</v>
      </c>
      <c r="AG7899" s="2" t="s">
        <v>2998</v>
      </c>
      <c r="AH7899" s="2" t="s">
        <v>17088</v>
      </c>
    </row>
    <row r="7900" spans="24:34" x14ac:dyDescent="0.4">
      <c r="X7900" s="2" t="s">
        <v>2336</v>
      </c>
      <c r="Y7900" s="2">
        <v>1950</v>
      </c>
      <c r="Z7900" s="2">
        <v>397.8</v>
      </c>
      <c r="AA7900" s="2">
        <v>24</v>
      </c>
      <c r="AB7900" s="2">
        <v>2</v>
      </c>
      <c r="AC7900" s="2">
        <v>397.8</v>
      </c>
      <c r="AE7900" s="2" t="s">
        <v>13408</v>
      </c>
      <c r="AF7900" s="2" t="s">
        <v>17397</v>
      </c>
      <c r="AG7900" s="2" t="s">
        <v>2998</v>
      </c>
      <c r="AH7900" s="2" t="s">
        <v>17413</v>
      </c>
    </row>
    <row r="7901" spans="24:34" x14ac:dyDescent="0.4">
      <c r="X7901" s="2" t="s">
        <v>13430</v>
      </c>
      <c r="Y7901" s="2">
        <v>1960</v>
      </c>
      <c r="Z7901" s="2">
        <v>397.8</v>
      </c>
      <c r="AA7901" s="2">
        <v>61</v>
      </c>
      <c r="AB7901" s="2">
        <v>2</v>
      </c>
      <c r="AC7901" s="2">
        <v>397.8</v>
      </c>
      <c r="AE7901" s="2" t="s">
        <v>13410</v>
      </c>
      <c r="AF7901" s="2" t="s">
        <v>17397</v>
      </c>
      <c r="AG7901" s="2" t="s">
        <v>2998</v>
      </c>
      <c r="AH7901" s="2" t="s">
        <v>17398</v>
      </c>
    </row>
    <row r="7902" spans="24:34" x14ac:dyDescent="0.4">
      <c r="X7902" s="2" t="s">
        <v>13431</v>
      </c>
      <c r="Y7902" s="2">
        <v>1990</v>
      </c>
      <c r="Z7902" s="2">
        <v>331.21</v>
      </c>
      <c r="AA7902" s="2">
        <v>18</v>
      </c>
      <c r="AB7902" s="2">
        <v>2</v>
      </c>
      <c r="AC7902" s="2">
        <v>331.21</v>
      </c>
      <c r="AE7902" s="2" t="s">
        <v>13411</v>
      </c>
      <c r="AF7902" s="2" t="s">
        <v>17390</v>
      </c>
      <c r="AG7902" s="2" t="s">
        <v>2998</v>
      </c>
      <c r="AH7902" s="2" t="s">
        <v>17392</v>
      </c>
    </row>
    <row r="7903" spans="24:34" x14ac:dyDescent="0.4">
      <c r="X7903" s="2" t="s">
        <v>13432</v>
      </c>
      <c r="Y7903" s="2">
        <v>1960</v>
      </c>
      <c r="Z7903" s="2">
        <v>973</v>
      </c>
      <c r="AA7903" s="2">
        <v>53</v>
      </c>
      <c r="AB7903" s="2">
        <v>2</v>
      </c>
      <c r="AC7903" s="2">
        <v>973</v>
      </c>
      <c r="AE7903" s="2" t="s">
        <v>13413</v>
      </c>
      <c r="AF7903" s="2" t="s">
        <v>17390</v>
      </c>
      <c r="AG7903" s="2" t="s">
        <v>2998</v>
      </c>
      <c r="AH7903" s="2" t="s">
        <v>17398</v>
      </c>
    </row>
    <row r="7904" spans="24:34" x14ac:dyDescent="0.4">
      <c r="X7904" s="2" t="s">
        <v>13433</v>
      </c>
      <c r="Y7904" s="2">
        <v>1960</v>
      </c>
      <c r="Z7904" s="2">
        <v>346.8</v>
      </c>
      <c r="AA7904" s="2">
        <v>26</v>
      </c>
      <c r="AB7904" s="2">
        <v>2</v>
      </c>
      <c r="AC7904" s="2">
        <v>293</v>
      </c>
      <c r="AE7904" s="2" t="s">
        <v>13415</v>
      </c>
      <c r="AF7904" s="2" t="s">
        <v>17390</v>
      </c>
      <c r="AG7904" s="2" t="s">
        <v>2998</v>
      </c>
      <c r="AH7904" s="2" t="s">
        <v>17088</v>
      </c>
    </row>
    <row r="7905" spans="24:34" x14ac:dyDescent="0.4">
      <c r="X7905" s="2" t="s">
        <v>13434</v>
      </c>
      <c r="Y7905" s="2">
        <v>1958</v>
      </c>
      <c r="Z7905" s="2">
        <v>731.63</v>
      </c>
      <c r="AA7905" s="2">
        <v>27</v>
      </c>
      <c r="AB7905" s="2">
        <v>2</v>
      </c>
      <c r="AC7905" s="2">
        <v>675.13</v>
      </c>
      <c r="AE7905" s="2" t="s">
        <v>13416</v>
      </c>
      <c r="AF7905" s="2" t="s">
        <v>17390</v>
      </c>
      <c r="AG7905" s="2" t="s">
        <v>2998</v>
      </c>
      <c r="AH7905" s="2" t="s">
        <v>17398</v>
      </c>
    </row>
    <row r="7906" spans="24:34" x14ac:dyDescent="0.4">
      <c r="X7906" s="2" t="s">
        <v>13436</v>
      </c>
      <c r="Y7906" s="2">
        <v>1984</v>
      </c>
      <c r="Z7906" s="2">
        <v>12897.5</v>
      </c>
      <c r="AA7906" s="2">
        <v>3</v>
      </c>
      <c r="AB7906" s="2">
        <v>9</v>
      </c>
      <c r="AC7906" s="2">
        <v>11217.9</v>
      </c>
      <c r="AE7906" s="2" t="s">
        <v>13418</v>
      </c>
      <c r="AF7906" s="2" t="s">
        <v>17390</v>
      </c>
      <c r="AG7906" s="2" t="s">
        <v>2998</v>
      </c>
      <c r="AH7906" s="2" t="s">
        <v>17400</v>
      </c>
    </row>
    <row r="7907" spans="24:34" x14ac:dyDescent="0.4">
      <c r="X7907" s="2" t="s">
        <v>13437</v>
      </c>
      <c r="Y7907" s="2">
        <v>1973</v>
      </c>
      <c r="Z7907" s="2">
        <v>3581.4</v>
      </c>
      <c r="AA7907" s="2">
        <v>148</v>
      </c>
      <c r="AB7907" s="2">
        <v>5</v>
      </c>
      <c r="AC7907" s="2">
        <v>3309.3</v>
      </c>
      <c r="AE7907" s="2" t="s">
        <v>13420</v>
      </c>
      <c r="AF7907" s="2" t="s">
        <v>2998</v>
      </c>
      <c r="AG7907" s="2" t="s">
        <v>2998</v>
      </c>
      <c r="AH7907" s="2" t="s">
        <v>17393</v>
      </c>
    </row>
    <row r="7908" spans="24:34" x14ac:dyDescent="0.4">
      <c r="X7908" s="2" t="s">
        <v>13438</v>
      </c>
      <c r="Y7908" s="2">
        <v>1982</v>
      </c>
      <c r="Z7908" s="2">
        <v>3326.7</v>
      </c>
      <c r="AA7908" s="2">
        <v>149</v>
      </c>
      <c r="AB7908" s="2">
        <v>9</v>
      </c>
      <c r="AC7908" s="2">
        <v>3326.7</v>
      </c>
      <c r="AE7908" s="2" t="s">
        <v>13421</v>
      </c>
      <c r="AF7908" s="2" t="s">
        <v>2998</v>
      </c>
      <c r="AG7908" s="2" t="s">
        <v>2998</v>
      </c>
      <c r="AH7908" s="2" t="s">
        <v>17400</v>
      </c>
    </row>
    <row r="7909" spans="24:34" x14ac:dyDescent="0.4">
      <c r="X7909" s="2" t="s">
        <v>13439</v>
      </c>
      <c r="Y7909" s="2">
        <v>1950</v>
      </c>
      <c r="Z7909" s="2">
        <v>491.66</v>
      </c>
      <c r="AA7909" s="2">
        <v>18</v>
      </c>
      <c r="AB7909" s="2">
        <v>2</v>
      </c>
      <c r="AC7909" s="2">
        <v>456.3</v>
      </c>
      <c r="AE7909" s="2" t="s">
        <v>13422</v>
      </c>
      <c r="AF7909" s="2" t="s">
        <v>17403</v>
      </c>
      <c r="AG7909" s="2" t="s">
        <v>2998</v>
      </c>
      <c r="AH7909" s="2" t="s">
        <v>17086</v>
      </c>
    </row>
    <row r="7910" spans="24:34" x14ac:dyDescent="0.4">
      <c r="X7910" s="2" t="s">
        <v>13440</v>
      </c>
      <c r="Y7910" s="2">
        <v>1956</v>
      </c>
      <c r="Z7910" s="2">
        <v>567.9</v>
      </c>
      <c r="AA7910" s="2">
        <v>13</v>
      </c>
      <c r="AB7910" s="2">
        <v>2</v>
      </c>
      <c r="AC7910" s="2">
        <v>524.79999999999995</v>
      </c>
      <c r="AE7910" s="2" t="s">
        <v>2334</v>
      </c>
      <c r="AF7910" s="2" t="s">
        <v>17407</v>
      </c>
      <c r="AG7910" s="2" t="s">
        <v>2998</v>
      </c>
      <c r="AH7910" s="2" t="s">
        <v>17393</v>
      </c>
    </row>
    <row r="7911" spans="24:34" x14ac:dyDescent="0.4">
      <c r="X7911" s="2" t="s">
        <v>2337</v>
      </c>
      <c r="Y7911" s="2">
        <v>1954</v>
      </c>
      <c r="Z7911" s="2">
        <v>291.89999999999998</v>
      </c>
      <c r="AA7911" s="2">
        <v>14</v>
      </c>
      <c r="AB7911" s="2">
        <v>2</v>
      </c>
      <c r="AC7911" s="2">
        <v>291.89999999999998</v>
      </c>
      <c r="AE7911" s="2" t="s">
        <v>13423</v>
      </c>
      <c r="AF7911" s="2" t="s">
        <v>2998</v>
      </c>
      <c r="AG7911" s="2" t="s">
        <v>2998</v>
      </c>
      <c r="AH7911" s="2" t="s">
        <v>17086</v>
      </c>
    </row>
    <row r="7912" spans="24:34" x14ac:dyDescent="0.4">
      <c r="X7912" s="2" t="s">
        <v>13442</v>
      </c>
      <c r="Y7912" s="2">
        <v>1961</v>
      </c>
      <c r="Z7912" s="2">
        <v>293.5</v>
      </c>
      <c r="AA7912" s="2">
        <v>16</v>
      </c>
      <c r="AB7912" s="2">
        <v>2</v>
      </c>
      <c r="AC7912" s="2">
        <v>293.5</v>
      </c>
      <c r="AE7912" s="2" t="s">
        <v>13424</v>
      </c>
      <c r="AF7912" s="2" t="s">
        <v>17390</v>
      </c>
      <c r="AG7912" s="2" t="s">
        <v>2998</v>
      </c>
      <c r="AH7912" s="2" t="s">
        <v>17088</v>
      </c>
    </row>
    <row r="7913" spans="24:34" x14ac:dyDescent="0.4">
      <c r="X7913" s="2" t="s">
        <v>2338</v>
      </c>
      <c r="Y7913" s="2">
        <v>1938</v>
      </c>
      <c r="Z7913" s="2">
        <v>157</v>
      </c>
      <c r="AA7913" s="2">
        <v>13</v>
      </c>
      <c r="AB7913" s="2">
        <v>2</v>
      </c>
      <c r="AC7913" s="2">
        <v>157</v>
      </c>
      <c r="AE7913" s="2" t="s">
        <v>2335</v>
      </c>
      <c r="AF7913" s="2" t="s">
        <v>17407</v>
      </c>
      <c r="AG7913" s="2" t="s">
        <v>2998</v>
      </c>
      <c r="AH7913" s="2" t="s">
        <v>17086</v>
      </c>
    </row>
    <row r="7914" spans="24:34" x14ac:dyDescent="0.4">
      <c r="X7914" s="2" t="s">
        <v>2339</v>
      </c>
      <c r="Y7914" s="2">
        <v>1917</v>
      </c>
      <c r="Z7914" s="2">
        <v>140.9</v>
      </c>
      <c r="AA7914" s="2">
        <v>10</v>
      </c>
      <c r="AB7914" s="2">
        <v>2</v>
      </c>
      <c r="AC7914" s="2">
        <v>124.8</v>
      </c>
      <c r="AE7914" s="2" t="s">
        <v>13426</v>
      </c>
      <c r="AF7914" s="2" t="s">
        <v>17390</v>
      </c>
      <c r="AG7914" s="2" t="s">
        <v>2998</v>
      </c>
      <c r="AH7914" s="2" t="s">
        <v>17088</v>
      </c>
    </row>
    <row r="7915" spans="24:34" x14ac:dyDescent="0.4">
      <c r="X7915" s="2" t="s">
        <v>13446</v>
      </c>
      <c r="Y7915" s="2">
        <v>1917</v>
      </c>
      <c r="Z7915" s="2">
        <v>217.74</v>
      </c>
      <c r="AA7915" s="2">
        <v>12</v>
      </c>
      <c r="AB7915" s="2">
        <v>2</v>
      </c>
      <c r="AC7915" s="2">
        <v>169.74</v>
      </c>
      <c r="AE7915" s="2" t="s">
        <v>13427</v>
      </c>
      <c r="AF7915" s="2" t="s">
        <v>17390</v>
      </c>
      <c r="AG7915" s="2" t="s">
        <v>2998</v>
      </c>
      <c r="AH7915" s="2" t="s">
        <v>17086</v>
      </c>
    </row>
    <row r="7916" spans="24:34" x14ac:dyDescent="0.4">
      <c r="X7916" s="2" t="s">
        <v>17349</v>
      </c>
      <c r="Y7916" s="2">
        <v>1880</v>
      </c>
      <c r="Z7916" s="2">
        <v>387</v>
      </c>
      <c r="AA7916" s="2">
        <v>6</v>
      </c>
      <c r="AB7916" s="2">
        <v>2</v>
      </c>
      <c r="AC7916" s="2">
        <v>227.67</v>
      </c>
      <c r="AE7916" s="2" t="s">
        <v>13428</v>
      </c>
      <c r="AF7916" s="2" t="s">
        <v>17390</v>
      </c>
      <c r="AG7916" s="2" t="s">
        <v>2998</v>
      </c>
      <c r="AH7916" s="2" t="s">
        <v>17088</v>
      </c>
    </row>
    <row r="7917" spans="24:34" x14ac:dyDescent="0.4">
      <c r="X7917" s="2" t="s">
        <v>13447</v>
      </c>
      <c r="Y7917" s="2">
        <v>2002</v>
      </c>
      <c r="Z7917" s="2">
        <v>8432.2999999999993</v>
      </c>
      <c r="AA7917" s="2">
        <v>307</v>
      </c>
      <c r="AB7917" s="2">
        <v>10</v>
      </c>
      <c r="AC7917" s="2">
        <v>8432.2999999999993</v>
      </c>
      <c r="AE7917" s="2" t="s">
        <v>2336</v>
      </c>
      <c r="AF7917" s="2" t="s">
        <v>17564</v>
      </c>
      <c r="AG7917" s="2" t="s">
        <v>2998</v>
      </c>
      <c r="AH7917" s="2" t="s">
        <v>17086</v>
      </c>
    </row>
    <row r="7918" spans="24:34" x14ac:dyDescent="0.4">
      <c r="X7918" s="2" t="s">
        <v>2340</v>
      </c>
      <c r="Y7918" s="2">
        <v>1990</v>
      </c>
      <c r="Z7918" s="2">
        <v>7374.3</v>
      </c>
      <c r="AA7918" s="2">
        <v>257</v>
      </c>
      <c r="AB7918" s="2">
        <v>9</v>
      </c>
      <c r="AC7918" s="2">
        <v>5815</v>
      </c>
      <c r="AE7918" s="2" t="s">
        <v>13430</v>
      </c>
      <c r="AF7918" s="2" t="s">
        <v>17390</v>
      </c>
      <c r="AG7918" s="2" t="s">
        <v>2998</v>
      </c>
      <c r="AH7918" s="2" t="s">
        <v>17088</v>
      </c>
    </row>
    <row r="7919" spans="24:34" x14ac:dyDescent="0.4">
      <c r="X7919" s="2" t="s">
        <v>13448</v>
      </c>
      <c r="Y7919" s="2">
        <v>1993</v>
      </c>
      <c r="Z7919" s="2">
        <v>6444.4</v>
      </c>
      <c r="AA7919" s="2">
        <v>190</v>
      </c>
      <c r="AB7919" s="2">
        <v>5</v>
      </c>
      <c r="AC7919" s="2">
        <v>4820.5</v>
      </c>
      <c r="AE7919" s="2" t="s">
        <v>13431</v>
      </c>
      <c r="AF7919" s="2" t="s">
        <v>17407</v>
      </c>
      <c r="AG7919" s="2" t="s">
        <v>2998</v>
      </c>
      <c r="AH7919" s="2" t="s">
        <v>17088</v>
      </c>
    </row>
    <row r="7920" spans="24:34" x14ac:dyDescent="0.4">
      <c r="X7920" s="2" t="s">
        <v>13450</v>
      </c>
      <c r="Y7920" s="2">
        <v>1973</v>
      </c>
      <c r="Z7920" s="2">
        <v>4341.8</v>
      </c>
      <c r="AA7920" s="2">
        <v>153</v>
      </c>
      <c r="AB7920" s="2">
        <v>5</v>
      </c>
      <c r="AC7920" s="2">
        <v>3318.13</v>
      </c>
      <c r="AE7920" s="2" t="s">
        <v>13432</v>
      </c>
      <c r="AF7920" s="2" t="s">
        <v>17390</v>
      </c>
      <c r="AG7920" s="2" t="s">
        <v>2998</v>
      </c>
      <c r="AH7920" s="2" t="s">
        <v>17088</v>
      </c>
    </row>
    <row r="7921" spans="24:34" x14ac:dyDescent="0.4">
      <c r="X7921" s="2" t="s">
        <v>13452</v>
      </c>
      <c r="Y7921" s="2">
        <v>1976</v>
      </c>
      <c r="Z7921" s="2">
        <v>6268.56</v>
      </c>
      <c r="AA7921" s="2">
        <v>214</v>
      </c>
      <c r="AB7921" s="2">
        <v>5</v>
      </c>
      <c r="AC7921" s="2">
        <v>4618.72</v>
      </c>
      <c r="AE7921" s="2" t="s">
        <v>13433</v>
      </c>
      <c r="AF7921" s="2" t="s">
        <v>17403</v>
      </c>
      <c r="AG7921" s="2" t="s">
        <v>2998</v>
      </c>
      <c r="AH7921" s="2" t="s">
        <v>17086</v>
      </c>
    </row>
    <row r="7922" spans="24:34" x14ac:dyDescent="0.4">
      <c r="X7922" s="2" t="s">
        <v>13453</v>
      </c>
      <c r="Y7922" s="2">
        <v>1985</v>
      </c>
      <c r="Z7922" s="2">
        <v>5762.4</v>
      </c>
      <c r="AA7922" s="2">
        <v>224</v>
      </c>
      <c r="AB7922" s="2">
        <v>9</v>
      </c>
      <c r="AC7922" s="2">
        <v>5762.4</v>
      </c>
      <c r="AE7922" s="2" t="s">
        <v>13434</v>
      </c>
      <c r="AF7922" s="2" t="s">
        <v>17390</v>
      </c>
      <c r="AG7922" s="2" t="s">
        <v>2998</v>
      </c>
      <c r="AH7922" s="2" t="s">
        <v>17088</v>
      </c>
    </row>
    <row r="7923" spans="24:34" x14ac:dyDescent="0.4">
      <c r="X7923" s="2" t="s">
        <v>13454</v>
      </c>
      <c r="Y7923" s="2">
        <v>1982</v>
      </c>
      <c r="Z7923" s="2">
        <v>6478.89</v>
      </c>
      <c r="AA7923" s="2">
        <v>244</v>
      </c>
      <c r="AB7923" s="2">
        <v>9</v>
      </c>
      <c r="AC7923" s="2">
        <v>6060.7</v>
      </c>
      <c r="AE7923" s="2" t="s">
        <v>13436</v>
      </c>
      <c r="AF7923" s="2" t="s">
        <v>2998</v>
      </c>
      <c r="AG7923" s="2" t="s">
        <v>2998</v>
      </c>
      <c r="AH7923" s="2" t="s">
        <v>17400</v>
      </c>
    </row>
    <row r="7924" spans="24:34" x14ac:dyDescent="0.4">
      <c r="X7924" s="2" t="s">
        <v>13455</v>
      </c>
      <c r="Y7924" s="2">
        <v>1963</v>
      </c>
      <c r="Z7924" s="2">
        <v>2368.46</v>
      </c>
      <c r="AA7924" s="2">
        <v>87</v>
      </c>
      <c r="AB7924" s="2">
        <v>4</v>
      </c>
      <c r="AC7924" s="2">
        <v>2368.46</v>
      </c>
      <c r="AE7924" s="2" t="s">
        <v>13437</v>
      </c>
      <c r="AF7924" s="2" t="s">
        <v>17390</v>
      </c>
      <c r="AG7924" s="2" t="s">
        <v>2998</v>
      </c>
      <c r="AH7924" s="2" t="s">
        <v>17393</v>
      </c>
    </row>
    <row r="7925" spans="24:34" x14ac:dyDescent="0.4">
      <c r="X7925" s="2" t="s">
        <v>2341</v>
      </c>
      <c r="Y7925" s="2">
        <v>1951</v>
      </c>
      <c r="Z7925" s="2">
        <v>517.20000000000005</v>
      </c>
      <c r="AA7925" s="2">
        <v>21</v>
      </c>
      <c r="AB7925" s="2">
        <v>2</v>
      </c>
      <c r="AC7925" s="2">
        <v>463.3</v>
      </c>
      <c r="AE7925" s="2" t="s">
        <v>13438</v>
      </c>
      <c r="AF7925" s="2" t="s">
        <v>17390</v>
      </c>
      <c r="AG7925" s="2" t="s">
        <v>2998</v>
      </c>
      <c r="AH7925" s="2" t="s">
        <v>17086</v>
      </c>
    </row>
    <row r="7926" spans="24:34" x14ac:dyDescent="0.4">
      <c r="X7926" s="2" t="s">
        <v>13456</v>
      </c>
      <c r="Y7926" s="2">
        <v>1967</v>
      </c>
      <c r="Z7926" s="2">
        <v>3067.69</v>
      </c>
      <c r="AA7926" s="2">
        <v>127</v>
      </c>
      <c r="AB7926" s="2">
        <v>5</v>
      </c>
      <c r="AC7926" s="2">
        <v>3067.69</v>
      </c>
      <c r="AE7926" s="2" t="s">
        <v>13439</v>
      </c>
      <c r="AF7926" s="2" t="s">
        <v>17403</v>
      </c>
      <c r="AG7926" s="2" t="s">
        <v>2998</v>
      </c>
      <c r="AH7926" s="2" t="s">
        <v>17086</v>
      </c>
    </row>
    <row r="7927" spans="24:34" x14ac:dyDescent="0.4">
      <c r="X7927" s="2" t="s">
        <v>2342</v>
      </c>
      <c r="Y7927" s="2">
        <v>1952</v>
      </c>
      <c r="Z7927" s="2">
        <v>462.5</v>
      </c>
      <c r="AA7927" s="2">
        <v>20</v>
      </c>
      <c r="AB7927" s="2">
        <v>2</v>
      </c>
      <c r="AC7927" s="2">
        <v>462.5</v>
      </c>
      <c r="AE7927" s="2" t="s">
        <v>13440</v>
      </c>
      <c r="AF7927" s="2" t="s">
        <v>17403</v>
      </c>
      <c r="AG7927" s="2" t="s">
        <v>2998</v>
      </c>
      <c r="AH7927" s="2" t="s">
        <v>17086</v>
      </c>
    </row>
    <row r="7928" spans="24:34" x14ac:dyDescent="0.4">
      <c r="X7928" s="2" t="s">
        <v>2343</v>
      </c>
      <c r="Y7928" s="2">
        <v>1948</v>
      </c>
      <c r="Z7928" s="2">
        <v>440.48</v>
      </c>
      <c r="AA7928" s="2">
        <v>24</v>
      </c>
      <c r="AB7928" s="2">
        <v>2</v>
      </c>
      <c r="AC7928" s="2">
        <v>440.48</v>
      </c>
      <c r="AE7928" s="2" t="s">
        <v>2337</v>
      </c>
      <c r="AF7928" s="2" t="s">
        <v>17407</v>
      </c>
      <c r="AG7928" s="2" t="s">
        <v>2998</v>
      </c>
      <c r="AH7928" s="2" t="s">
        <v>17081</v>
      </c>
    </row>
    <row r="7929" spans="24:34" x14ac:dyDescent="0.4">
      <c r="X7929" s="2" t="s">
        <v>2344</v>
      </c>
      <c r="Y7929" s="2">
        <v>1951</v>
      </c>
      <c r="Z7929" s="2">
        <v>619</v>
      </c>
      <c r="AA7929" s="2">
        <v>25</v>
      </c>
      <c r="AB7929" s="2">
        <v>2</v>
      </c>
      <c r="AC7929" s="2">
        <v>619</v>
      </c>
      <c r="AE7929" s="2" t="s">
        <v>13442</v>
      </c>
      <c r="AF7929" s="2" t="s">
        <v>2998</v>
      </c>
      <c r="AG7929" s="2" t="s">
        <v>2998</v>
      </c>
      <c r="AH7929" s="2" t="s">
        <v>17393</v>
      </c>
    </row>
    <row r="7930" spans="24:34" x14ac:dyDescent="0.4">
      <c r="X7930" s="2" t="s">
        <v>13459</v>
      </c>
      <c r="Y7930" s="2">
        <v>1950</v>
      </c>
      <c r="Z7930" s="2">
        <v>488.5</v>
      </c>
      <c r="AA7930" s="2">
        <v>18</v>
      </c>
      <c r="AB7930" s="2">
        <v>2</v>
      </c>
      <c r="AC7930" s="2">
        <v>433.9</v>
      </c>
      <c r="AE7930" s="2" t="s">
        <v>2338</v>
      </c>
      <c r="AF7930" s="2" t="s">
        <v>17407</v>
      </c>
      <c r="AG7930" s="2" t="s">
        <v>2998</v>
      </c>
      <c r="AH7930" s="2" t="s">
        <v>17086</v>
      </c>
    </row>
    <row r="7931" spans="24:34" x14ac:dyDescent="0.4">
      <c r="X7931" s="2" t="s">
        <v>2345</v>
      </c>
      <c r="Y7931" s="2">
        <v>1911</v>
      </c>
      <c r="Z7931" s="2">
        <v>461.9</v>
      </c>
      <c r="AA7931" s="2">
        <v>16</v>
      </c>
      <c r="AB7931" s="2">
        <v>2</v>
      </c>
      <c r="AC7931" s="2">
        <v>461.9</v>
      </c>
      <c r="AE7931" s="2" t="s">
        <v>2339</v>
      </c>
      <c r="AF7931" s="2" t="s">
        <v>17390</v>
      </c>
      <c r="AG7931" s="2" t="s">
        <v>2998</v>
      </c>
      <c r="AH7931" s="2" t="s">
        <v>17086</v>
      </c>
    </row>
    <row r="7932" spans="24:34" x14ac:dyDescent="0.4">
      <c r="X7932" s="2" t="s">
        <v>13462</v>
      </c>
      <c r="Y7932" s="2">
        <v>1954</v>
      </c>
      <c r="Z7932" s="2">
        <v>641.79999999999995</v>
      </c>
      <c r="AA7932" s="2">
        <v>34</v>
      </c>
      <c r="AB7932" s="2">
        <v>2</v>
      </c>
      <c r="AC7932" s="2">
        <v>552.29999999999995</v>
      </c>
      <c r="AE7932" s="2" t="s">
        <v>13446</v>
      </c>
      <c r="AF7932" s="2" t="s">
        <v>17407</v>
      </c>
      <c r="AG7932" s="2" t="s">
        <v>2998</v>
      </c>
      <c r="AH7932" s="2" t="s">
        <v>17088</v>
      </c>
    </row>
    <row r="7933" spans="24:34" x14ac:dyDescent="0.4">
      <c r="X7933" s="2" t="s">
        <v>13463</v>
      </c>
      <c r="Y7933" s="2">
        <v>1973</v>
      </c>
      <c r="Z7933" s="2">
        <v>3003.4</v>
      </c>
      <c r="AA7933" s="2">
        <v>146</v>
      </c>
      <c r="AB7933" s="2">
        <v>6</v>
      </c>
      <c r="AC7933" s="2">
        <v>2697.4</v>
      </c>
      <c r="AE7933" s="2" t="s">
        <v>13447</v>
      </c>
      <c r="AF7933" s="2" t="s">
        <v>17390</v>
      </c>
      <c r="AG7933" s="2" t="s">
        <v>2998</v>
      </c>
      <c r="AH7933" s="2" t="s">
        <v>17400</v>
      </c>
    </row>
    <row r="7934" spans="24:34" x14ac:dyDescent="0.4">
      <c r="X7934" s="2" t="s">
        <v>13464</v>
      </c>
      <c r="Y7934" s="2">
        <v>1987</v>
      </c>
      <c r="Z7934" s="2">
        <v>951.6</v>
      </c>
      <c r="AA7934" s="2">
        <v>46</v>
      </c>
      <c r="AB7934" s="2">
        <v>2</v>
      </c>
      <c r="AC7934" s="2">
        <v>951.6</v>
      </c>
      <c r="AE7934" s="2" t="s">
        <v>2340</v>
      </c>
      <c r="AF7934" s="2" t="s">
        <v>17397</v>
      </c>
      <c r="AG7934" s="2" t="s">
        <v>2998</v>
      </c>
      <c r="AH7934" s="2" t="s">
        <v>17400</v>
      </c>
    </row>
    <row r="7935" spans="24:34" x14ac:dyDescent="0.4">
      <c r="X7935" s="2" t="s">
        <v>2346</v>
      </c>
      <c r="Y7935" s="2">
        <v>1929</v>
      </c>
      <c r="Z7935" s="2">
        <v>385.38</v>
      </c>
      <c r="AA7935" s="2">
        <v>26</v>
      </c>
      <c r="AB7935" s="2">
        <v>2</v>
      </c>
      <c r="AC7935" s="2">
        <v>385.38</v>
      </c>
      <c r="AE7935" s="2" t="s">
        <v>13448</v>
      </c>
      <c r="AF7935" s="2" t="s">
        <v>17390</v>
      </c>
      <c r="AG7935" s="2" t="s">
        <v>2998</v>
      </c>
      <c r="AH7935" s="2" t="s">
        <v>17413</v>
      </c>
    </row>
    <row r="7936" spans="24:34" x14ac:dyDescent="0.4">
      <c r="X7936" s="2" t="s">
        <v>2347</v>
      </c>
      <c r="Y7936" s="2">
        <v>1939</v>
      </c>
      <c r="Z7936" s="2">
        <v>447.8</v>
      </c>
      <c r="AA7936" s="2">
        <v>28</v>
      </c>
      <c r="AB7936" s="2">
        <v>2</v>
      </c>
      <c r="AC7936" s="2">
        <v>447.8</v>
      </c>
      <c r="AE7936" s="2" t="s">
        <v>13450</v>
      </c>
      <c r="AF7936" s="2" t="s">
        <v>17390</v>
      </c>
      <c r="AG7936" s="2" t="s">
        <v>2998</v>
      </c>
      <c r="AH7936" s="2" t="s">
        <v>17393</v>
      </c>
    </row>
    <row r="7937" spans="24:34" x14ac:dyDescent="0.4">
      <c r="X7937" s="2" t="s">
        <v>13467</v>
      </c>
      <c r="Y7937" s="2">
        <v>1967</v>
      </c>
      <c r="Z7937" s="2">
        <v>3436.79</v>
      </c>
      <c r="AA7937" s="2">
        <v>88</v>
      </c>
      <c r="AB7937" s="2">
        <v>5</v>
      </c>
      <c r="AC7937" s="2">
        <v>3436.79</v>
      </c>
      <c r="AE7937" s="2" t="s">
        <v>13452</v>
      </c>
      <c r="AF7937" s="2" t="s">
        <v>17390</v>
      </c>
      <c r="AG7937" s="2" t="s">
        <v>2998</v>
      </c>
      <c r="AH7937" s="2" t="s">
        <v>17398</v>
      </c>
    </row>
    <row r="7938" spans="24:34" x14ac:dyDescent="0.4">
      <c r="X7938" s="2" t="s">
        <v>17350</v>
      </c>
      <c r="Y7938" s="2">
        <v>1890</v>
      </c>
      <c r="Z7938" s="2">
        <v>237.1</v>
      </c>
      <c r="AA7938" s="2">
        <v>12</v>
      </c>
      <c r="AB7938" s="2">
        <v>2</v>
      </c>
      <c r="AC7938" s="2">
        <v>237.1</v>
      </c>
      <c r="AE7938" s="2" t="s">
        <v>13453</v>
      </c>
      <c r="AF7938" s="2" t="s">
        <v>2998</v>
      </c>
      <c r="AG7938" s="2" t="s">
        <v>2998</v>
      </c>
      <c r="AH7938" s="2" t="s">
        <v>17400</v>
      </c>
    </row>
    <row r="7939" spans="24:34" x14ac:dyDescent="0.4">
      <c r="X7939" s="2" t="s">
        <v>13468</v>
      </c>
      <c r="Y7939" s="2">
        <v>1966</v>
      </c>
      <c r="Z7939" s="2">
        <v>2375.8000000000002</v>
      </c>
      <c r="AA7939" s="2">
        <v>104</v>
      </c>
      <c r="AB7939" s="2">
        <v>4</v>
      </c>
      <c r="AC7939" s="2">
        <v>2375.8000000000002</v>
      </c>
      <c r="AE7939" s="2" t="s">
        <v>13454</v>
      </c>
      <c r="AF7939" s="2" t="s">
        <v>17390</v>
      </c>
      <c r="AG7939" s="2" t="s">
        <v>2998</v>
      </c>
      <c r="AH7939" s="2" t="s">
        <v>17400</v>
      </c>
    </row>
    <row r="7940" spans="24:34" x14ac:dyDescent="0.4">
      <c r="X7940" s="2" t="s">
        <v>13469</v>
      </c>
      <c r="Y7940" s="2">
        <v>2001</v>
      </c>
      <c r="Z7940" s="2">
        <v>10469.700000000001</v>
      </c>
      <c r="AA7940" s="2">
        <v>385</v>
      </c>
      <c r="AB7940" s="2">
        <v>9</v>
      </c>
      <c r="AC7940" s="2">
        <v>8794.7999999999993</v>
      </c>
      <c r="AE7940" s="2" t="s">
        <v>13455</v>
      </c>
      <c r="AF7940" s="2" t="s">
        <v>17390</v>
      </c>
      <c r="AG7940" s="2" t="s">
        <v>2998</v>
      </c>
      <c r="AH7940" s="2" t="s">
        <v>17393</v>
      </c>
    </row>
    <row r="7941" spans="24:34" x14ac:dyDescent="0.4">
      <c r="X7941" s="2" t="s">
        <v>2348</v>
      </c>
      <c r="Y7941" s="2">
        <v>1994</v>
      </c>
      <c r="Z7941" s="2">
        <v>8420.6</v>
      </c>
      <c r="AA7941" s="2">
        <v>223</v>
      </c>
      <c r="AB7941" s="2">
        <v>9</v>
      </c>
      <c r="AC7941" s="2">
        <v>6653.4</v>
      </c>
      <c r="AE7941" s="2" t="s">
        <v>2341</v>
      </c>
      <c r="AF7941" s="2" t="s">
        <v>17403</v>
      </c>
      <c r="AG7941" s="2" t="s">
        <v>2998</v>
      </c>
      <c r="AH7941" s="2" t="s">
        <v>17086</v>
      </c>
    </row>
    <row r="7942" spans="24:34" x14ac:dyDescent="0.4">
      <c r="X7942" s="2" t="s">
        <v>13470</v>
      </c>
      <c r="Y7942" s="2">
        <v>1958</v>
      </c>
      <c r="Z7942" s="2">
        <v>5023.5</v>
      </c>
      <c r="AA7942" s="2">
        <v>95</v>
      </c>
      <c r="AB7942" s="2">
        <v>4</v>
      </c>
      <c r="AC7942" s="2">
        <v>3077.1</v>
      </c>
      <c r="AE7942" s="2" t="s">
        <v>13456</v>
      </c>
      <c r="AF7942" s="2" t="s">
        <v>17390</v>
      </c>
      <c r="AG7942" s="2" t="s">
        <v>2998</v>
      </c>
      <c r="AH7942" s="2" t="s">
        <v>17398</v>
      </c>
    </row>
    <row r="7943" spans="24:34" x14ac:dyDescent="0.4">
      <c r="X7943" s="2" t="s">
        <v>13471</v>
      </c>
      <c r="Y7943" s="2">
        <v>1994</v>
      </c>
      <c r="Z7943" s="2">
        <v>2822.7</v>
      </c>
      <c r="AA7943" s="2">
        <v>110</v>
      </c>
      <c r="AB7943" s="2">
        <v>9</v>
      </c>
      <c r="AC7943" s="2">
        <v>2542.4</v>
      </c>
      <c r="AE7943" s="2" t="s">
        <v>2342</v>
      </c>
      <c r="AF7943" s="2" t="s">
        <v>17403</v>
      </c>
      <c r="AG7943" s="2" t="s">
        <v>2998</v>
      </c>
      <c r="AH7943" s="2" t="s">
        <v>17086</v>
      </c>
    </row>
    <row r="7944" spans="24:34" x14ac:dyDescent="0.4">
      <c r="X7944" s="2" t="s">
        <v>13472</v>
      </c>
      <c r="Y7944" s="2">
        <v>1985</v>
      </c>
      <c r="Z7944" s="2">
        <v>6397</v>
      </c>
      <c r="AA7944" s="2">
        <v>272</v>
      </c>
      <c r="AB7944" s="2">
        <v>9</v>
      </c>
      <c r="AC7944" s="2">
        <v>5750.3</v>
      </c>
      <c r="AE7944" s="2" t="s">
        <v>2343</v>
      </c>
      <c r="AF7944" s="2" t="s">
        <v>17403</v>
      </c>
      <c r="AG7944" s="2" t="s">
        <v>2998</v>
      </c>
      <c r="AH7944" s="2" t="s">
        <v>17086</v>
      </c>
    </row>
    <row r="7945" spans="24:34" x14ac:dyDescent="0.4">
      <c r="X7945" s="2" t="s">
        <v>13474</v>
      </c>
      <c r="Y7945" s="2">
        <v>1967</v>
      </c>
      <c r="Z7945" s="2">
        <v>2546</v>
      </c>
      <c r="AA7945" s="2">
        <v>96</v>
      </c>
      <c r="AB7945" s="2">
        <v>5</v>
      </c>
      <c r="AC7945" s="2">
        <v>2531.1</v>
      </c>
      <c r="AE7945" s="2" t="s">
        <v>2344</v>
      </c>
      <c r="AF7945" s="2" t="s">
        <v>17403</v>
      </c>
      <c r="AG7945" s="2" t="s">
        <v>2998</v>
      </c>
      <c r="AH7945" s="2" t="s">
        <v>17088</v>
      </c>
    </row>
    <row r="7946" spans="24:34" x14ac:dyDescent="0.4">
      <c r="X7946" s="2" t="s">
        <v>13475</v>
      </c>
      <c r="Y7946" s="2">
        <v>1992</v>
      </c>
      <c r="Z7946" s="2">
        <v>2760.5</v>
      </c>
      <c r="AA7946" s="2">
        <v>140</v>
      </c>
      <c r="AB7946" s="2">
        <v>9</v>
      </c>
      <c r="AC7946" s="2">
        <v>2760.5</v>
      </c>
      <c r="AE7946" s="2" t="s">
        <v>13459</v>
      </c>
      <c r="AF7946" s="2" t="s">
        <v>17403</v>
      </c>
      <c r="AG7946" s="2" t="s">
        <v>2998</v>
      </c>
      <c r="AH7946" s="2" t="s">
        <v>17086</v>
      </c>
    </row>
    <row r="7947" spans="24:34" x14ac:dyDescent="0.4">
      <c r="X7947" s="2" t="s">
        <v>13476</v>
      </c>
      <c r="Y7947" s="2">
        <v>1983</v>
      </c>
      <c r="Z7947" s="2">
        <v>3601.6</v>
      </c>
      <c r="AA7947" s="2">
        <v>124</v>
      </c>
      <c r="AB7947" s="2">
        <v>9</v>
      </c>
      <c r="AC7947" s="2">
        <v>3601.6</v>
      </c>
      <c r="AE7947" s="2" t="s">
        <v>2345</v>
      </c>
      <c r="AF7947" s="2" t="s">
        <v>17407</v>
      </c>
      <c r="AG7947" s="2" t="s">
        <v>2998</v>
      </c>
      <c r="AH7947" s="2" t="s">
        <v>17088</v>
      </c>
    </row>
    <row r="7948" spans="24:34" x14ac:dyDescent="0.4">
      <c r="X7948" s="2" t="s">
        <v>13478</v>
      </c>
      <c r="Y7948" s="2">
        <v>1975</v>
      </c>
      <c r="Z7948" s="2">
        <v>3508.78</v>
      </c>
      <c r="AA7948" s="2">
        <v>111</v>
      </c>
      <c r="AB7948" s="2">
        <v>5</v>
      </c>
      <c r="AC7948" s="2">
        <v>3508.78</v>
      </c>
      <c r="AE7948" s="2" t="s">
        <v>13462</v>
      </c>
      <c r="AF7948" s="2" t="s">
        <v>17390</v>
      </c>
      <c r="AG7948" s="2" t="s">
        <v>2998</v>
      </c>
      <c r="AH7948" s="2" t="s">
        <v>17400</v>
      </c>
    </row>
    <row r="7949" spans="24:34" x14ac:dyDescent="0.4">
      <c r="X7949" s="2" t="s">
        <v>13479</v>
      </c>
      <c r="Y7949" s="2">
        <v>1971</v>
      </c>
      <c r="Z7949" s="2">
        <v>4424.9799999999996</v>
      </c>
      <c r="AA7949" s="2">
        <v>260</v>
      </c>
      <c r="AB7949" s="2">
        <v>5</v>
      </c>
      <c r="AC7949" s="2">
        <v>4424.9799999999996</v>
      </c>
      <c r="AE7949" s="2" t="s">
        <v>13463</v>
      </c>
      <c r="AF7949" s="2" t="s">
        <v>2998</v>
      </c>
      <c r="AG7949" s="2" t="s">
        <v>2998</v>
      </c>
      <c r="AH7949" s="2" t="s">
        <v>17393</v>
      </c>
    </row>
    <row r="7950" spans="24:34" x14ac:dyDescent="0.4">
      <c r="X7950" s="2" t="s">
        <v>13480</v>
      </c>
      <c r="Y7950" s="2">
        <v>1992</v>
      </c>
      <c r="Z7950" s="2">
        <v>5334.5</v>
      </c>
      <c r="AA7950" s="2">
        <v>165</v>
      </c>
      <c r="AB7950" s="2">
        <v>9</v>
      </c>
      <c r="AC7950" s="2">
        <v>3924</v>
      </c>
      <c r="AE7950" s="2" t="s">
        <v>13464</v>
      </c>
      <c r="AF7950" s="2" t="s">
        <v>17390</v>
      </c>
      <c r="AG7950" s="2" t="s">
        <v>2998</v>
      </c>
      <c r="AH7950" s="2" t="s">
        <v>17400</v>
      </c>
    </row>
    <row r="7951" spans="24:34" x14ac:dyDescent="0.4">
      <c r="X7951" s="2" t="s">
        <v>2349</v>
      </c>
      <c r="Y7951" s="2">
        <v>1992</v>
      </c>
      <c r="Z7951" s="2">
        <v>9307.5</v>
      </c>
      <c r="AA7951" s="2">
        <v>334</v>
      </c>
      <c r="AB7951" s="2">
        <v>9</v>
      </c>
      <c r="AC7951" s="2">
        <v>8373.51</v>
      </c>
      <c r="AE7951" s="2" t="s">
        <v>2346</v>
      </c>
      <c r="AF7951" s="2" t="s">
        <v>17407</v>
      </c>
      <c r="AG7951" s="2" t="s">
        <v>2998</v>
      </c>
      <c r="AH7951" s="2" t="s">
        <v>17088</v>
      </c>
    </row>
    <row r="7952" spans="24:34" x14ac:dyDescent="0.4">
      <c r="X7952" s="2" t="s">
        <v>13481</v>
      </c>
      <c r="Y7952" s="2">
        <v>1975</v>
      </c>
      <c r="Z7952" s="2">
        <v>6519.32</v>
      </c>
      <c r="AA7952" s="2">
        <v>218</v>
      </c>
      <c r="AB7952" s="2">
        <v>9</v>
      </c>
      <c r="AC7952" s="2">
        <v>6519.32</v>
      </c>
      <c r="AE7952" s="2" t="s">
        <v>2347</v>
      </c>
      <c r="AF7952" s="2" t="s">
        <v>17407</v>
      </c>
      <c r="AG7952" s="2" t="s">
        <v>2998</v>
      </c>
      <c r="AH7952" s="2" t="s">
        <v>17088</v>
      </c>
    </row>
    <row r="7953" spans="24:34" x14ac:dyDescent="0.4">
      <c r="X7953" s="2" t="s">
        <v>13482</v>
      </c>
      <c r="Y7953" s="2">
        <v>1996</v>
      </c>
      <c r="Z7953" s="2">
        <v>926.3</v>
      </c>
      <c r="AA7953" s="2">
        <v>52</v>
      </c>
      <c r="AB7953" s="2">
        <v>5</v>
      </c>
      <c r="AC7953" s="2">
        <v>926.3</v>
      </c>
      <c r="AE7953" s="2" t="s">
        <v>13467</v>
      </c>
      <c r="AF7953" s="2" t="s">
        <v>17390</v>
      </c>
      <c r="AG7953" s="2" t="s">
        <v>2998</v>
      </c>
      <c r="AH7953" s="2" t="s">
        <v>17393</v>
      </c>
    </row>
    <row r="7954" spans="24:34" x14ac:dyDescent="0.4">
      <c r="X7954" s="2" t="s">
        <v>13483</v>
      </c>
      <c r="Y7954" s="2">
        <v>1995</v>
      </c>
      <c r="Z7954" s="2">
        <v>971.2</v>
      </c>
      <c r="AA7954" s="2">
        <v>52</v>
      </c>
      <c r="AB7954" s="2">
        <v>5</v>
      </c>
      <c r="AC7954" s="2">
        <v>971.2</v>
      </c>
      <c r="AE7954" s="2" t="s">
        <v>13468</v>
      </c>
      <c r="AF7954" s="2" t="s">
        <v>17390</v>
      </c>
      <c r="AG7954" s="2" t="s">
        <v>2998</v>
      </c>
      <c r="AH7954" s="2" t="s">
        <v>17393</v>
      </c>
    </row>
    <row r="7955" spans="24:34" x14ac:dyDescent="0.4">
      <c r="X7955" s="2" t="s">
        <v>13484</v>
      </c>
      <c r="Y7955" s="2">
        <v>1967</v>
      </c>
      <c r="Z7955" s="2">
        <v>3656.6</v>
      </c>
      <c r="AA7955" s="2">
        <v>174</v>
      </c>
      <c r="AB7955" s="2">
        <v>5</v>
      </c>
      <c r="AC7955" s="2">
        <v>3333.8</v>
      </c>
      <c r="AE7955" s="2" t="s">
        <v>13469</v>
      </c>
      <c r="AF7955" s="2" t="s">
        <v>2998</v>
      </c>
      <c r="AG7955" s="2" t="s">
        <v>2998</v>
      </c>
      <c r="AH7955" s="2" t="s">
        <v>17413</v>
      </c>
    </row>
    <row r="7956" spans="24:34" x14ac:dyDescent="0.4">
      <c r="X7956" s="2" t="s">
        <v>13485</v>
      </c>
      <c r="Y7956" s="2">
        <v>1959</v>
      </c>
      <c r="Z7956" s="2">
        <v>598.02</v>
      </c>
      <c r="AA7956" s="2">
        <v>28</v>
      </c>
      <c r="AB7956" s="2">
        <v>2</v>
      </c>
      <c r="AC7956" s="2">
        <v>552.79999999999995</v>
      </c>
      <c r="AE7956" s="2" t="s">
        <v>2348</v>
      </c>
      <c r="AF7956" s="2" t="s">
        <v>17390</v>
      </c>
      <c r="AG7956" s="2" t="s">
        <v>2998</v>
      </c>
      <c r="AH7956" s="2" t="s">
        <v>17393</v>
      </c>
    </row>
    <row r="7957" spans="24:34" x14ac:dyDescent="0.4">
      <c r="X7957" s="2" t="s">
        <v>2350</v>
      </c>
      <c r="Y7957" s="2">
        <v>1981</v>
      </c>
      <c r="Z7957" s="2">
        <v>4176.1000000000004</v>
      </c>
      <c r="AA7957" s="2">
        <v>267</v>
      </c>
      <c r="AB7957" s="2">
        <v>5</v>
      </c>
      <c r="AC7957" s="2">
        <v>4048.8</v>
      </c>
      <c r="AE7957" s="2" t="s">
        <v>13470</v>
      </c>
      <c r="AF7957" s="2" t="s">
        <v>17390</v>
      </c>
      <c r="AG7957" s="2" t="s">
        <v>2998</v>
      </c>
      <c r="AH7957" s="2" t="s">
        <v>17400</v>
      </c>
    </row>
    <row r="7958" spans="24:34" x14ac:dyDescent="0.4">
      <c r="X7958" s="2" t="s">
        <v>13487</v>
      </c>
      <c r="Y7958" s="2">
        <v>1978</v>
      </c>
      <c r="Z7958" s="2">
        <v>3650.1</v>
      </c>
      <c r="AA7958" s="2">
        <v>196</v>
      </c>
      <c r="AB7958" s="2">
        <v>5</v>
      </c>
      <c r="AC7958" s="2">
        <v>3380.1</v>
      </c>
      <c r="AE7958" s="2" t="s">
        <v>13471</v>
      </c>
      <c r="AF7958" s="2" t="s">
        <v>17390</v>
      </c>
      <c r="AG7958" s="2" t="s">
        <v>2998</v>
      </c>
      <c r="AH7958" s="2" t="s">
        <v>17086</v>
      </c>
    </row>
    <row r="7959" spans="24:34" x14ac:dyDescent="0.4">
      <c r="X7959" s="2" t="s">
        <v>13488</v>
      </c>
      <c r="Y7959" s="2">
        <v>1958</v>
      </c>
      <c r="Z7959" s="2">
        <v>453.5</v>
      </c>
      <c r="AA7959" s="2">
        <v>24</v>
      </c>
      <c r="AB7959" s="2">
        <v>2</v>
      </c>
      <c r="AC7959" s="2">
        <v>418.2</v>
      </c>
      <c r="AE7959" s="2" t="s">
        <v>13472</v>
      </c>
      <c r="AF7959" s="2" t="s">
        <v>17397</v>
      </c>
      <c r="AG7959" s="2" t="s">
        <v>2998</v>
      </c>
      <c r="AH7959" s="2" t="s">
        <v>17400</v>
      </c>
    </row>
    <row r="7960" spans="24:34" x14ac:dyDescent="0.4">
      <c r="X7960" s="2" t="s">
        <v>13489</v>
      </c>
      <c r="Y7960" s="2">
        <v>1972</v>
      </c>
      <c r="Z7960" s="2">
        <v>3577.12</v>
      </c>
      <c r="AA7960" s="2">
        <v>152</v>
      </c>
      <c r="AB7960" s="2">
        <v>5</v>
      </c>
      <c r="AC7960" s="2">
        <v>3306.9</v>
      </c>
      <c r="AE7960" s="2" t="s">
        <v>13474</v>
      </c>
      <c r="AF7960" s="2" t="s">
        <v>17390</v>
      </c>
      <c r="AG7960" s="2" t="s">
        <v>2998</v>
      </c>
      <c r="AH7960" s="2" t="s">
        <v>17393</v>
      </c>
    </row>
    <row r="7961" spans="24:34" x14ac:dyDescent="0.4">
      <c r="X7961" s="2" t="s">
        <v>13490</v>
      </c>
      <c r="Y7961" s="2">
        <v>1958</v>
      </c>
      <c r="Z7961" s="2">
        <v>585.5</v>
      </c>
      <c r="AA7961" s="2">
        <v>30</v>
      </c>
      <c r="AB7961" s="2">
        <v>2</v>
      </c>
      <c r="AC7961" s="2">
        <v>538.79999999999995</v>
      </c>
      <c r="AE7961" s="2" t="s">
        <v>13475</v>
      </c>
      <c r="AF7961" s="2" t="s">
        <v>17390</v>
      </c>
      <c r="AG7961" s="2" t="s">
        <v>2998</v>
      </c>
      <c r="AH7961" s="2" t="s">
        <v>17086</v>
      </c>
    </row>
    <row r="7962" spans="24:34" x14ac:dyDescent="0.4">
      <c r="X7962" s="2" t="s">
        <v>2351</v>
      </c>
      <c r="Y7962" s="2">
        <v>1985</v>
      </c>
      <c r="Z7962" s="2">
        <v>5899.8</v>
      </c>
      <c r="AA7962" s="2">
        <v>248</v>
      </c>
      <c r="AB7962" s="2">
        <v>9</v>
      </c>
      <c r="AC7962" s="2">
        <v>4903</v>
      </c>
      <c r="AE7962" s="2" t="s">
        <v>13476</v>
      </c>
      <c r="AF7962" s="2" t="s">
        <v>17390</v>
      </c>
      <c r="AG7962" s="2" t="s">
        <v>2998</v>
      </c>
      <c r="AH7962" s="2" t="s">
        <v>17086</v>
      </c>
    </row>
    <row r="7963" spans="24:34" x14ac:dyDescent="0.4">
      <c r="X7963" s="2" t="s">
        <v>13492</v>
      </c>
      <c r="Y7963" s="2">
        <v>1987</v>
      </c>
      <c r="Z7963" s="2">
        <v>5952.2</v>
      </c>
      <c r="AA7963" s="2">
        <v>248</v>
      </c>
      <c r="AB7963" s="2">
        <v>9</v>
      </c>
      <c r="AC7963" s="2">
        <v>5952.2</v>
      </c>
      <c r="AE7963" s="2" t="s">
        <v>13478</v>
      </c>
      <c r="AF7963" s="2" t="s">
        <v>17390</v>
      </c>
      <c r="AG7963" s="2" t="s">
        <v>2998</v>
      </c>
      <c r="AH7963" s="2" t="s">
        <v>17393</v>
      </c>
    </row>
    <row r="7964" spans="24:34" x14ac:dyDescent="0.4">
      <c r="X7964" s="2" t="s">
        <v>2352</v>
      </c>
      <c r="Y7964" s="2">
        <v>1954</v>
      </c>
      <c r="Z7964" s="2">
        <v>341.6</v>
      </c>
      <c r="AA7964" s="2">
        <v>23</v>
      </c>
      <c r="AB7964" s="2">
        <v>2</v>
      </c>
      <c r="AC7964" s="2">
        <v>341.6</v>
      </c>
      <c r="AE7964" s="2" t="s">
        <v>13479</v>
      </c>
      <c r="AF7964" s="2" t="s">
        <v>17390</v>
      </c>
      <c r="AG7964" s="2" t="s">
        <v>2998</v>
      </c>
      <c r="AH7964" s="2" t="s">
        <v>17398</v>
      </c>
    </row>
    <row r="7965" spans="24:34" x14ac:dyDescent="0.4">
      <c r="X7965" s="2" t="s">
        <v>13493</v>
      </c>
      <c r="Y7965" s="2">
        <v>1955</v>
      </c>
      <c r="Z7965" s="2">
        <v>341</v>
      </c>
      <c r="AA7965" s="2">
        <v>18</v>
      </c>
      <c r="AB7965" s="2">
        <v>2</v>
      </c>
      <c r="AC7965" s="2">
        <v>341</v>
      </c>
      <c r="AE7965" s="2" t="s">
        <v>13480</v>
      </c>
      <c r="AF7965" s="2" t="s">
        <v>17397</v>
      </c>
      <c r="AG7965" s="2" t="s">
        <v>2998</v>
      </c>
      <c r="AH7965" s="2" t="s">
        <v>17088</v>
      </c>
    </row>
    <row r="7966" spans="24:34" x14ac:dyDescent="0.4">
      <c r="X7966" s="2" t="s">
        <v>2353</v>
      </c>
      <c r="Y7966" s="2">
        <v>1928</v>
      </c>
      <c r="Z7966" s="2">
        <v>500.4</v>
      </c>
      <c r="AA7966" s="2">
        <v>27</v>
      </c>
      <c r="AB7966" s="2">
        <v>2</v>
      </c>
      <c r="AC7966" s="2">
        <v>498.3</v>
      </c>
      <c r="AE7966" s="2" t="s">
        <v>2349</v>
      </c>
      <c r="AF7966" s="2" t="s">
        <v>17390</v>
      </c>
      <c r="AG7966" s="2" t="s">
        <v>2998</v>
      </c>
      <c r="AH7966" s="2" t="s">
        <v>17400</v>
      </c>
    </row>
    <row r="7967" spans="24:34" x14ac:dyDescent="0.4">
      <c r="X7967" s="2" t="s">
        <v>2354</v>
      </c>
      <c r="Y7967" s="2">
        <v>1927</v>
      </c>
      <c r="Z7967" s="2">
        <v>602.4</v>
      </c>
      <c r="AA7967" s="2">
        <v>29</v>
      </c>
      <c r="AB7967" s="2">
        <v>2</v>
      </c>
      <c r="AC7967" s="2">
        <v>602.4</v>
      </c>
      <c r="AE7967" s="2" t="s">
        <v>13481</v>
      </c>
      <c r="AF7967" s="2" t="s">
        <v>17390</v>
      </c>
      <c r="AG7967" s="2" t="s">
        <v>2998</v>
      </c>
      <c r="AH7967" s="2" t="s">
        <v>17088</v>
      </c>
    </row>
    <row r="7968" spans="24:34" x14ac:dyDescent="0.4">
      <c r="X7968" s="2" t="s">
        <v>13496</v>
      </c>
      <c r="Y7968" s="2">
        <v>1959</v>
      </c>
      <c r="Z7968" s="2">
        <v>330.6</v>
      </c>
      <c r="AA7968" s="2">
        <v>15</v>
      </c>
      <c r="AB7968" s="2">
        <v>2</v>
      </c>
      <c r="AC7968" s="2">
        <v>330.6</v>
      </c>
      <c r="AE7968" s="2" t="s">
        <v>13482</v>
      </c>
      <c r="AF7968" s="2" t="s">
        <v>17390</v>
      </c>
      <c r="AG7968" s="2" t="s">
        <v>2998</v>
      </c>
      <c r="AH7968" s="2" t="s">
        <v>17086</v>
      </c>
    </row>
    <row r="7969" spans="24:34" x14ac:dyDescent="0.4">
      <c r="X7969" s="2" t="s">
        <v>13498</v>
      </c>
      <c r="Y7969" s="2">
        <v>1957</v>
      </c>
      <c r="Z7969" s="2">
        <v>303.64999999999998</v>
      </c>
      <c r="AA7969" s="2">
        <v>17</v>
      </c>
      <c r="AB7969" s="2">
        <v>2</v>
      </c>
      <c r="AC7969" s="2">
        <v>303.64999999999998</v>
      </c>
      <c r="AE7969" s="2" t="s">
        <v>13483</v>
      </c>
      <c r="AF7969" s="2" t="s">
        <v>17390</v>
      </c>
      <c r="AG7969" s="2" t="s">
        <v>2998</v>
      </c>
      <c r="AH7969" s="2" t="s">
        <v>17086</v>
      </c>
    </row>
    <row r="7970" spans="24:34" x14ac:dyDescent="0.4">
      <c r="X7970" s="2" t="s">
        <v>13500</v>
      </c>
      <c r="Y7970" s="2">
        <v>1957</v>
      </c>
      <c r="Z7970" s="2">
        <v>296.77999999999997</v>
      </c>
      <c r="AA7970" s="2">
        <v>20</v>
      </c>
      <c r="AB7970" s="2">
        <v>2</v>
      </c>
      <c r="AC7970" s="2">
        <v>296.77999999999997</v>
      </c>
      <c r="AE7970" s="2" t="s">
        <v>13484</v>
      </c>
      <c r="AF7970" s="2" t="s">
        <v>17390</v>
      </c>
      <c r="AG7970" s="2" t="s">
        <v>2998</v>
      </c>
      <c r="AH7970" s="2" t="s">
        <v>17393</v>
      </c>
    </row>
    <row r="7971" spans="24:34" x14ac:dyDescent="0.4">
      <c r="X7971" s="2" t="s">
        <v>13502</v>
      </c>
      <c r="Y7971" s="2">
        <v>1957</v>
      </c>
      <c r="Z7971" s="2">
        <v>294.98</v>
      </c>
      <c r="AA7971" s="2">
        <v>14</v>
      </c>
      <c r="AB7971" s="2">
        <v>2</v>
      </c>
      <c r="AC7971" s="2">
        <v>294.98</v>
      </c>
      <c r="AE7971" s="2" t="s">
        <v>13485</v>
      </c>
      <c r="AF7971" s="2" t="s">
        <v>17390</v>
      </c>
      <c r="AG7971" s="2" t="s">
        <v>2998</v>
      </c>
      <c r="AH7971" s="2" t="s">
        <v>17088</v>
      </c>
    </row>
    <row r="7972" spans="24:34" x14ac:dyDescent="0.4">
      <c r="X7972" s="2" t="s">
        <v>2355</v>
      </c>
      <c r="Y7972" s="2">
        <v>1961</v>
      </c>
      <c r="Z7972" s="2">
        <v>608.6</v>
      </c>
      <c r="AA7972" s="2">
        <v>32</v>
      </c>
      <c r="AB7972" s="2">
        <v>2</v>
      </c>
      <c r="AC7972" s="2">
        <v>608.6</v>
      </c>
      <c r="AE7972" s="2" t="s">
        <v>2350</v>
      </c>
      <c r="AF7972" s="2" t="s">
        <v>17390</v>
      </c>
      <c r="AG7972" s="2" t="s">
        <v>2998</v>
      </c>
      <c r="AH7972" s="2" t="s">
        <v>17088</v>
      </c>
    </row>
    <row r="7973" spans="24:34" x14ac:dyDescent="0.4">
      <c r="X7973" s="2" t="s">
        <v>13504</v>
      </c>
      <c r="Y7973" s="2">
        <v>1957</v>
      </c>
      <c r="Z7973" s="2">
        <v>3060.3</v>
      </c>
      <c r="AA7973" s="2">
        <v>100</v>
      </c>
      <c r="AB7973" s="2">
        <v>3</v>
      </c>
      <c r="AC7973" s="2">
        <v>2813.7</v>
      </c>
      <c r="AE7973" s="2" t="s">
        <v>13487</v>
      </c>
      <c r="AF7973" s="2" t="s">
        <v>17390</v>
      </c>
      <c r="AG7973" s="2" t="s">
        <v>2998</v>
      </c>
      <c r="AH7973" s="2" t="s">
        <v>17393</v>
      </c>
    </row>
    <row r="7974" spans="24:34" x14ac:dyDescent="0.4">
      <c r="X7974" s="2" t="s">
        <v>13506</v>
      </c>
      <c r="Y7974" s="2">
        <v>1961</v>
      </c>
      <c r="Z7974" s="2">
        <v>615.20000000000005</v>
      </c>
      <c r="AA7974" s="2">
        <v>26</v>
      </c>
      <c r="AB7974" s="2">
        <v>2</v>
      </c>
      <c r="AC7974" s="2">
        <v>615.20000000000005</v>
      </c>
      <c r="AE7974" s="2" t="s">
        <v>13488</v>
      </c>
      <c r="AF7974" s="2" t="s">
        <v>17390</v>
      </c>
      <c r="AG7974" s="2" t="s">
        <v>2998</v>
      </c>
      <c r="AH7974" s="2" t="s">
        <v>17086</v>
      </c>
    </row>
    <row r="7975" spans="24:34" x14ac:dyDescent="0.4">
      <c r="X7975" s="2" t="s">
        <v>13507</v>
      </c>
      <c r="Y7975" s="2">
        <v>1980</v>
      </c>
      <c r="Z7975" s="2">
        <v>4288.3999999999996</v>
      </c>
      <c r="AA7975" s="2">
        <v>183</v>
      </c>
      <c r="AB7975" s="2">
        <v>9</v>
      </c>
      <c r="AC7975" s="2">
        <v>4029.9</v>
      </c>
      <c r="AE7975" s="2" t="s">
        <v>13489</v>
      </c>
      <c r="AF7975" s="2" t="s">
        <v>17390</v>
      </c>
      <c r="AG7975" s="2" t="s">
        <v>2998</v>
      </c>
      <c r="AH7975" s="2" t="s">
        <v>17393</v>
      </c>
    </row>
    <row r="7976" spans="24:34" x14ac:dyDescent="0.4">
      <c r="X7976" s="2" t="s">
        <v>13508</v>
      </c>
      <c r="Y7976" s="2">
        <v>1979</v>
      </c>
      <c r="Z7976" s="2">
        <v>5895.9</v>
      </c>
      <c r="AA7976" s="2">
        <v>212</v>
      </c>
      <c r="AB7976" s="2">
        <v>5</v>
      </c>
      <c r="AC7976" s="2">
        <v>5475.8</v>
      </c>
      <c r="AE7976" s="2" t="s">
        <v>13490</v>
      </c>
      <c r="AF7976" s="2" t="s">
        <v>17390</v>
      </c>
      <c r="AG7976" s="2" t="s">
        <v>2998</v>
      </c>
      <c r="AH7976" s="2" t="s">
        <v>17088</v>
      </c>
    </row>
    <row r="7977" spans="24:34" x14ac:dyDescent="0.4">
      <c r="X7977" s="2" t="s">
        <v>13509</v>
      </c>
      <c r="Y7977" s="2">
        <v>1985</v>
      </c>
      <c r="Z7977" s="2">
        <v>4866.6000000000004</v>
      </c>
      <c r="AA7977" s="2">
        <v>195</v>
      </c>
      <c r="AB7977" s="2">
        <v>5</v>
      </c>
      <c r="AC7977" s="2">
        <v>4382</v>
      </c>
      <c r="AE7977" s="2" t="s">
        <v>2351</v>
      </c>
      <c r="AF7977" s="2" t="s">
        <v>2998</v>
      </c>
      <c r="AG7977" s="2" t="s">
        <v>2998</v>
      </c>
      <c r="AH7977" s="2" t="s">
        <v>17086</v>
      </c>
    </row>
    <row r="7978" spans="24:34" x14ac:dyDescent="0.4">
      <c r="X7978" s="2" t="s">
        <v>13510</v>
      </c>
      <c r="Y7978" s="2">
        <v>1987</v>
      </c>
      <c r="Z7978" s="2">
        <v>4424.7</v>
      </c>
      <c r="AA7978" s="2">
        <v>162</v>
      </c>
      <c r="AB7978" s="2">
        <v>5</v>
      </c>
      <c r="AC7978" s="2">
        <v>3983.7</v>
      </c>
      <c r="AE7978" s="2" t="s">
        <v>13492</v>
      </c>
      <c r="AF7978" s="2" t="s">
        <v>17397</v>
      </c>
      <c r="AG7978" s="2" t="s">
        <v>2998</v>
      </c>
      <c r="AH7978" s="2" t="s">
        <v>17400</v>
      </c>
    </row>
    <row r="7979" spans="24:34" x14ac:dyDescent="0.4">
      <c r="X7979" s="2" t="s">
        <v>13512</v>
      </c>
      <c r="Y7979" s="2">
        <v>1980</v>
      </c>
      <c r="Z7979" s="2">
        <v>5335.8</v>
      </c>
      <c r="AA7979" s="2">
        <v>187</v>
      </c>
      <c r="AB7979" s="2">
        <v>9</v>
      </c>
      <c r="AC7979" s="2">
        <v>5335.8</v>
      </c>
      <c r="AE7979" s="2" t="s">
        <v>2352</v>
      </c>
      <c r="AF7979" s="2" t="s">
        <v>17407</v>
      </c>
      <c r="AG7979" s="2" t="s">
        <v>2998</v>
      </c>
      <c r="AH7979" s="2" t="s">
        <v>17086</v>
      </c>
    </row>
    <row r="7980" spans="24:34" x14ac:dyDescent="0.4">
      <c r="X7980" s="2" t="s">
        <v>13513</v>
      </c>
      <c r="Y7980" s="2">
        <v>1976</v>
      </c>
      <c r="Z7980" s="2">
        <v>4894.8999999999996</v>
      </c>
      <c r="AA7980" s="2">
        <v>260</v>
      </c>
      <c r="AB7980" s="2">
        <v>5</v>
      </c>
      <c r="AC7980" s="2">
        <v>3417.4</v>
      </c>
      <c r="AE7980" s="2" t="s">
        <v>13493</v>
      </c>
      <c r="AF7980" s="2" t="s">
        <v>17407</v>
      </c>
      <c r="AG7980" s="2" t="s">
        <v>2998</v>
      </c>
      <c r="AH7980" s="2" t="s">
        <v>17086</v>
      </c>
    </row>
    <row r="7981" spans="24:34" x14ac:dyDescent="0.4">
      <c r="X7981" s="2" t="s">
        <v>13514</v>
      </c>
      <c r="Y7981" s="2">
        <v>1981</v>
      </c>
      <c r="Z7981" s="2">
        <v>4870.2</v>
      </c>
      <c r="AA7981" s="2">
        <v>172</v>
      </c>
      <c r="AB7981" s="2">
        <v>5</v>
      </c>
      <c r="AC7981" s="2">
        <v>4394.7</v>
      </c>
      <c r="AE7981" s="2" t="s">
        <v>2353</v>
      </c>
      <c r="AF7981" s="2" t="s">
        <v>17407</v>
      </c>
      <c r="AG7981" s="2" t="s">
        <v>2998</v>
      </c>
      <c r="AH7981" s="2" t="s">
        <v>17088</v>
      </c>
    </row>
    <row r="7982" spans="24:34" x14ac:dyDescent="0.4">
      <c r="X7982" s="2" t="s">
        <v>13516</v>
      </c>
      <c r="Y7982" s="2">
        <v>1986</v>
      </c>
      <c r="Z7982" s="2">
        <v>4618.8999999999996</v>
      </c>
      <c r="AA7982" s="2">
        <v>200</v>
      </c>
      <c r="AB7982" s="2">
        <v>5</v>
      </c>
      <c r="AC7982" s="2">
        <v>3999.8</v>
      </c>
      <c r="AE7982" s="2" t="s">
        <v>2354</v>
      </c>
      <c r="AF7982" s="2" t="s">
        <v>17407</v>
      </c>
      <c r="AG7982" s="2" t="s">
        <v>2998</v>
      </c>
      <c r="AH7982" s="2" t="s">
        <v>17088</v>
      </c>
    </row>
    <row r="7983" spans="24:34" x14ac:dyDescent="0.4">
      <c r="X7983" s="2" t="s">
        <v>13517</v>
      </c>
      <c r="Y7983" s="2">
        <v>1991</v>
      </c>
      <c r="Z7983" s="2">
        <v>4509.8</v>
      </c>
      <c r="AA7983" s="2">
        <v>210</v>
      </c>
      <c r="AB7983" s="2">
        <v>5</v>
      </c>
      <c r="AC7983" s="2">
        <v>4085.2</v>
      </c>
      <c r="AE7983" s="2" t="s">
        <v>13496</v>
      </c>
      <c r="AF7983" s="2" t="s">
        <v>17403</v>
      </c>
      <c r="AG7983" s="2" t="s">
        <v>2998</v>
      </c>
      <c r="AH7983" s="2" t="s">
        <v>17086</v>
      </c>
    </row>
    <row r="7984" spans="24:34" x14ac:dyDescent="0.4">
      <c r="X7984" s="2" t="s">
        <v>13518</v>
      </c>
      <c r="Y7984" s="2">
        <v>1992</v>
      </c>
      <c r="Z7984" s="2">
        <v>5455.2</v>
      </c>
      <c r="AA7984" s="2">
        <v>201</v>
      </c>
      <c r="AB7984" s="2">
        <v>5</v>
      </c>
      <c r="AC7984" s="2">
        <v>4448.6000000000004</v>
      </c>
      <c r="AE7984" s="2" t="s">
        <v>13498</v>
      </c>
      <c r="AF7984" s="2" t="s">
        <v>17403</v>
      </c>
      <c r="AG7984" s="2" t="s">
        <v>2998</v>
      </c>
      <c r="AH7984" s="2" t="s">
        <v>17086</v>
      </c>
    </row>
    <row r="7985" spans="24:34" x14ac:dyDescent="0.4">
      <c r="X7985" s="2" t="s">
        <v>13520</v>
      </c>
      <c r="Y7985" s="2">
        <v>1994</v>
      </c>
      <c r="Z7985" s="2">
        <v>4126.8</v>
      </c>
      <c r="AA7985" s="2">
        <v>218</v>
      </c>
      <c r="AB7985" s="2">
        <v>6</v>
      </c>
      <c r="AC7985" s="2">
        <v>4012</v>
      </c>
      <c r="AE7985" s="2" t="s">
        <v>13500</v>
      </c>
      <c r="AF7985" s="2" t="s">
        <v>17403</v>
      </c>
      <c r="AG7985" s="2" t="s">
        <v>2998</v>
      </c>
      <c r="AH7985" s="2" t="s">
        <v>17088</v>
      </c>
    </row>
    <row r="7986" spans="24:34" x14ac:dyDescent="0.4">
      <c r="X7986" s="2" t="s">
        <v>13521</v>
      </c>
      <c r="Y7986" s="2">
        <v>1976</v>
      </c>
      <c r="Z7986" s="2">
        <v>4531.3999999999996</v>
      </c>
      <c r="AA7986" s="2">
        <v>220</v>
      </c>
      <c r="AB7986" s="2">
        <v>9</v>
      </c>
      <c r="AC7986" s="2">
        <v>4015.2</v>
      </c>
      <c r="AE7986" s="2" t="s">
        <v>13502</v>
      </c>
      <c r="AF7986" s="2" t="s">
        <v>17403</v>
      </c>
      <c r="AG7986" s="2" t="s">
        <v>2998</v>
      </c>
      <c r="AH7986" s="2" t="s">
        <v>17088</v>
      </c>
    </row>
    <row r="7987" spans="24:34" x14ac:dyDescent="0.4">
      <c r="X7987" s="2" t="s">
        <v>13522</v>
      </c>
      <c r="Y7987" s="2">
        <v>1973</v>
      </c>
      <c r="Z7987" s="2">
        <v>6862.5</v>
      </c>
      <c r="AA7987" s="2">
        <v>209</v>
      </c>
      <c r="AB7987" s="2">
        <v>5</v>
      </c>
      <c r="AC7987" s="2">
        <v>5105.2</v>
      </c>
      <c r="AE7987" s="2" t="s">
        <v>2355</v>
      </c>
      <c r="AF7987" s="2" t="s">
        <v>17390</v>
      </c>
      <c r="AG7987" s="2" t="s">
        <v>2998</v>
      </c>
      <c r="AH7987" s="2" t="s">
        <v>17088</v>
      </c>
    </row>
    <row r="7988" spans="24:34" x14ac:dyDescent="0.4">
      <c r="X7988" s="2" t="s">
        <v>2356</v>
      </c>
      <c r="Y7988" s="2">
        <v>1965</v>
      </c>
      <c r="Z7988" s="2">
        <v>1441.7</v>
      </c>
      <c r="AA7988" s="2">
        <v>71</v>
      </c>
      <c r="AB7988" s="2">
        <v>4</v>
      </c>
      <c r="AC7988" s="2">
        <v>1344.6999999999998</v>
      </c>
      <c r="AE7988" s="2" t="s">
        <v>13504</v>
      </c>
      <c r="AF7988" s="2" t="s">
        <v>17390</v>
      </c>
      <c r="AG7988" s="2" t="s">
        <v>2998</v>
      </c>
      <c r="AH7988" s="2" t="s">
        <v>17393</v>
      </c>
    </row>
    <row r="7989" spans="24:34" x14ac:dyDescent="0.4">
      <c r="X7989" s="2" t="s">
        <v>13523</v>
      </c>
      <c r="Y7989" s="2">
        <v>2011</v>
      </c>
      <c r="Z7989" s="2">
        <v>6089.3</v>
      </c>
      <c r="AA7989" s="2">
        <v>28</v>
      </c>
      <c r="AB7989" s="2">
        <v>7</v>
      </c>
      <c r="AC7989" s="2">
        <v>5139.2</v>
      </c>
      <c r="AE7989" s="2" t="s">
        <v>13506</v>
      </c>
      <c r="AF7989" s="2" t="s">
        <v>17390</v>
      </c>
      <c r="AG7989" s="2" t="s">
        <v>2998</v>
      </c>
      <c r="AH7989" s="2" t="s">
        <v>17088</v>
      </c>
    </row>
    <row r="7990" spans="24:34" x14ac:dyDescent="0.4">
      <c r="X7990" s="2" t="s">
        <v>13525</v>
      </c>
      <c r="Y7990" s="2">
        <v>1952</v>
      </c>
      <c r="Z7990" s="2">
        <v>814</v>
      </c>
      <c r="AA7990" s="2">
        <v>54</v>
      </c>
      <c r="AB7990" s="2">
        <v>2</v>
      </c>
      <c r="AC7990" s="2">
        <v>814</v>
      </c>
      <c r="AE7990" s="2" t="s">
        <v>13507</v>
      </c>
      <c r="AF7990" s="2" t="s">
        <v>17390</v>
      </c>
      <c r="AG7990" s="2" t="s">
        <v>2998</v>
      </c>
      <c r="AH7990" s="2" t="s">
        <v>17088</v>
      </c>
    </row>
    <row r="7991" spans="24:34" x14ac:dyDescent="0.4">
      <c r="X7991" s="2" t="s">
        <v>2357</v>
      </c>
      <c r="Y7991" s="2">
        <v>1963</v>
      </c>
      <c r="Z7991" s="2">
        <v>518.79999999999995</v>
      </c>
      <c r="AA7991" s="2">
        <v>28</v>
      </c>
      <c r="AB7991" s="2">
        <v>3</v>
      </c>
      <c r="AC7991" s="2">
        <v>518.73</v>
      </c>
      <c r="AE7991" s="2" t="s">
        <v>13508</v>
      </c>
      <c r="AF7991" s="2" t="s">
        <v>17390</v>
      </c>
      <c r="AG7991" s="2" t="s">
        <v>2998</v>
      </c>
      <c r="AH7991" s="2" t="s">
        <v>17398</v>
      </c>
    </row>
    <row r="7992" spans="24:34" x14ac:dyDescent="0.4">
      <c r="X7992" s="2" t="s">
        <v>13526</v>
      </c>
      <c r="Y7992" s="2">
        <v>1890</v>
      </c>
      <c r="Z7992" s="2">
        <v>765</v>
      </c>
      <c r="AA7992" s="2">
        <v>55</v>
      </c>
      <c r="AB7992" s="2">
        <v>2</v>
      </c>
      <c r="AC7992" s="2">
        <v>643.23</v>
      </c>
      <c r="AE7992" s="2" t="s">
        <v>13509</v>
      </c>
      <c r="AF7992" s="2" t="s">
        <v>17390</v>
      </c>
      <c r="AG7992" s="2" t="s">
        <v>2998</v>
      </c>
      <c r="AH7992" s="2" t="s">
        <v>17398</v>
      </c>
    </row>
    <row r="7993" spans="24:34" x14ac:dyDescent="0.4">
      <c r="X7993" s="2" t="s">
        <v>13527</v>
      </c>
      <c r="Y7993" s="2">
        <v>1850</v>
      </c>
      <c r="Z7993" s="2">
        <v>498</v>
      </c>
      <c r="AA7993" s="2">
        <v>23</v>
      </c>
      <c r="AB7993" s="2">
        <v>2</v>
      </c>
      <c r="AC7993" s="2">
        <v>498</v>
      </c>
      <c r="AE7993" s="2" t="s">
        <v>13510</v>
      </c>
      <c r="AF7993" s="2" t="s">
        <v>17390</v>
      </c>
      <c r="AG7993" s="2" t="s">
        <v>2998</v>
      </c>
      <c r="AH7993" s="2" t="s">
        <v>17398</v>
      </c>
    </row>
    <row r="7994" spans="24:34" x14ac:dyDescent="0.4">
      <c r="X7994" s="2" t="s">
        <v>17351</v>
      </c>
      <c r="Y7994" s="2">
        <v>1917</v>
      </c>
      <c r="Z7994" s="2">
        <v>264.39999999999998</v>
      </c>
      <c r="AA7994" s="2">
        <v>19</v>
      </c>
      <c r="AB7994" s="2">
        <v>2</v>
      </c>
      <c r="AC7994" s="2">
        <v>258.5</v>
      </c>
      <c r="AE7994" s="2" t="s">
        <v>13512</v>
      </c>
      <c r="AF7994" s="2" t="s">
        <v>17390</v>
      </c>
      <c r="AG7994" s="2" t="s">
        <v>2998</v>
      </c>
      <c r="AH7994" s="2" t="s">
        <v>17088</v>
      </c>
    </row>
    <row r="7995" spans="24:34" x14ac:dyDescent="0.4">
      <c r="X7995" s="2" t="s">
        <v>2358</v>
      </c>
      <c r="Y7995" s="2">
        <v>1951</v>
      </c>
      <c r="Z7995" s="2">
        <v>1182.8399999999999</v>
      </c>
      <c r="AA7995" s="2">
        <v>52</v>
      </c>
      <c r="AB7995" s="2">
        <v>2</v>
      </c>
      <c r="AC7995" s="2">
        <v>1182.8399999999999</v>
      </c>
      <c r="AE7995" s="2" t="s">
        <v>13513</v>
      </c>
      <c r="AF7995" s="2" t="s">
        <v>17390</v>
      </c>
      <c r="AG7995" s="2" t="s">
        <v>2998</v>
      </c>
      <c r="AH7995" s="2" t="s">
        <v>17398</v>
      </c>
    </row>
    <row r="7996" spans="24:34" x14ac:dyDescent="0.4">
      <c r="X7996" s="2" t="s">
        <v>13529</v>
      </c>
      <c r="Y7996" s="2">
        <v>2007</v>
      </c>
      <c r="Z7996" s="2">
        <v>3215</v>
      </c>
      <c r="AA7996" s="2">
        <v>100</v>
      </c>
      <c r="AB7996" s="2">
        <v>11</v>
      </c>
      <c r="AC7996" s="2">
        <v>3016.2</v>
      </c>
      <c r="AE7996" s="2" t="s">
        <v>13514</v>
      </c>
      <c r="AF7996" s="2" t="s">
        <v>17390</v>
      </c>
      <c r="AG7996" s="2" t="s">
        <v>2998</v>
      </c>
      <c r="AH7996" s="2" t="s">
        <v>17398</v>
      </c>
    </row>
    <row r="7997" spans="24:34" x14ac:dyDescent="0.4">
      <c r="X7997" s="2" t="s">
        <v>13530</v>
      </c>
      <c r="Y7997" s="2">
        <v>1989</v>
      </c>
      <c r="Z7997" s="2">
        <v>2895</v>
      </c>
      <c r="AA7997" s="2">
        <v>114</v>
      </c>
      <c r="AB7997" s="2">
        <v>9</v>
      </c>
      <c r="AC7997" s="2">
        <v>2531</v>
      </c>
      <c r="AE7997" s="2" t="s">
        <v>13516</v>
      </c>
      <c r="AF7997" s="2" t="s">
        <v>17390</v>
      </c>
      <c r="AG7997" s="2" t="s">
        <v>2998</v>
      </c>
      <c r="AH7997" s="2" t="s">
        <v>17398</v>
      </c>
    </row>
    <row r="7998" spans="24:34" x14ac:dyDescent="0.4">
      <c r="X7998" s="2" t="s">
        <v>13531</v>
      </c>
      <c r="Y7998" s="2">
        <v>1989</v>
      </c>
      <c r="Z7998" s="2">
        <v>5836</v>
      </c>
      <c r="AA7998" s="2">
        <v>234</v>
      </c>
      <c r="AB7998" s="2">
        <v>5</v>
      </c>
      <c r="AC7998" s="2">
        <v>5836</v>
      </c>
      <c r="AE7998" s="2" t="s">
        <v>13517</v>
      </c>
      <c r="AF7998" s="2" t="s">
        <v>17390</v>
      </c>
      <c r="AG7998" s="2" t="s">
        <v>2998</v>
      </c>
      <c r="AH7998" s="2" t="s">
        <v>17398</v>
      </c>
    </row>
    <row r="7999" spans="24:34" x14ac:dyDescent="0.4">
      <c r="X7999" s="2" t="s">
        <v>13533</v>
      </c>
      <c r="Y7999" s="2">
        <v>1960</v>
      </c>
      <c r="Z7999" s="2">
        <v>311.56</v>
      </c>
      <c r="AA7999" s="2">
        <v>17</v>
      </c>
      <c r="AB7999" s="2">
        <v>2</v>
      </c>
      <c r="AC7999" s="2">
        <v>303.2</v>
      </c>
      <c r="AE7999" s="2" t="s">
        <v>13518</v>
      </c>
      <c r="AF7999" s="2" t="s">
        <v>17390</v>
      </c>
      <c r="AG7999" s="2" t="s">
        <v>2998</v>
      </c>
      <c r="AH7999" s="2" t="s">
        <v>17398</v>
      </c>
    </row>
    <row r="8000" spans="24:34" x14ac:dyDescent="0.4">
      <c r="X8000" s="2" t="s">
        <v>13534</v>
      </c>
      <c r="Y8000" s="2">
        <v>2015</v>
      </c>
      <c r="Z8000" s="2">
        <v>2647</v>
      </c>
      <c r="AA8000" s="2">
        <v>96</v>
      </c>
      <c r="AB8000" s="2">
        <v>3</v>
      </c>
      <c r="AC8000" s="2">
        <v>2408.1999999999998</v>
      </c>
      <c r="AE8000" s="2" t="s">
        <v>13520</v>
      </c>
      <c r="AF8000" s="2" t="s">
        <v>2998</v>
      </c>
      <c r="AG8000" s="2" t="s">
        <v>2998</v>
      </c>
      <c r="AH8000" s="2" t="s">
        <v>17398</v>
      </c>
    </row>
    <row r="8001" spans="24:34" x14ac:dyDescent="0.4">
      <c r="X8001" s="2" t="s">
        <v>2359</v>
      </c>
      <c r="Y8001" s="2">
        <v>1930</v>
      </c>
      <c r="Z8001" s="2">
        <v>500.66</v>
      </c>
      <c r="AA8001" s="2">
        <v>16</v>
      </c>
      <c r="AB8001" s="2">
        <v>2</v>
      </c>
      <c r="AC8001" s="2">
        <v>500.66</v>
      </c>
      <c r="AE8001" s="2" t="s">
        <v>13521</v>
      </c>
      <c r="AF8001" s="2" t="s">
        <v>17390</v>
      </c>
      <c r="AG8001" s="2" t="s">
        <v>2998</v>
      </c>
      <c r="AH8001" s="2" t="s">
        <v>17088</v>
      </c>
    </row>
    <row r="8002" spans="24:34" x14ac:dyDescent="0.4">
      <c r="X8002" s="2" t="s">
        <v>17352</v>
      </c>
      <c r="Y8002" s="2">
        <v>1932</v>
      </c>
      <c r="Z8002" s="2">
        <v>670.2</v>
      </c>
      <c r="AA8002" s="2">
        <v>26</v>
      </c>
      <c r="AB8002" s="2">
        <v>2</v>
      </c>
      <c r="AC8002" s="2">
        <v>582.9</v>
      </c>
      <c r="AE8002" s="2" t="s">
        <v>13522</v>
      </c>
      <c r="AF8002" s="2" t="s">
        <v>17390</v>
      </c>
      <c r="AG8002" s="2" t="s">
        <v>2998</v>
      </c>
      <c r="AH8002" s="2" t="s">
        <v>17398</v>
      </c>
    </row>
    <row r="8003" spans="24:34" x14ac:dyDescent="0.4">
      <c r="X8003" s="2" t="s">
        <v>13538</v>
      </c>
      <c r="Y8003" s="2">
        <v>1933</v>
      </c>
      <c r="Z8003" s="2">
        <v>489.7</v>
      </c>
      <c r="AA8003" s="2">
        <v>20</v>
      </c>
      <c r="AB8003" s="2">
        <v>2</v>
      </c>
      <c r="AC8003" s="2">
        <v>437.2</v>
      </c>
      <c r="AE8003" s="2" t="s">
        <v>2356</v>
      </c>
      <c r="AF8003" s="2" t="s">
        <v>17390</v>
      </c>
      <c r="AG8003" s="2" t="s">
        <v>2998</v>
      </c>
      <c r="AH8003" s="2" t="s">
        <v>17088</v>
      </c>
    </row>
    <row r="8004" spans="24:34" x14ac:dyDescent="0.4">
      <c r="X8004" s="2" t="s">
        <v>2360</v>
      </c>
      <c r="Y8004" s="2">
        <v>1935</v>
      </c>
      <c r="Z8004" s="2">
        <v>510.4</v>
      </c>
      <c r="AA8004" s="2">
        <v>27</v>
      </c>
      <c r="AB8004" s="2">
        <v>2</v>
      </c>
      <c r="AC8004" s="2">
        <v>510.4</v>
      </c>
      <c r="AE8004" s="2" t="s">
        <v>13523</v>
      </c>
      <c r="AF8004" s="2" t="s">
        <v>17390</v>
      </c>
      <c r="AG8004" s="2" t="s">
        <v>2998</v>
      </c>
      <c r="AH8004" s="2" t="s">
        <v>17088</v>
      </c>
    </row>
    <row r="8005" spans="24:34" x14ac:dyDescent="0.4">
      <c r="X8005" s="2" t="s">
        <v>17353</v>
      </c>
      <c r="Y8005" s="2">
        <v>1930</v>
      </c>
      <c r="Z8005" s="2">
        <v>501.1</v>
      </c>
      <c r="AA8005" s="2">
        <v>16</v>
      </c>
      <c r="AB8005" s="2">
        <v>2</v>
      </c>
      <c r="AC8005" s="2">
        <v>448.3</v>
      </c>
      <c r="AE8005" s="2" t="s">
        <v>13525</v>
      </c>
      <c r="AF8005" s="2" t="s">
        <v>17744</v>
      </c>
      <c r="AG8005" s="2" t="s">
        <v>2998</v>
      </c>
      <c r="AH8005" s="2" t="s">
        <v>17088</v>
      </c>
    </row>
    <row r="8006" spans="24:34" x14ac:dyDescent="0.4">
      <c r="X8006" s="2" t="s">
        <v>17354</v>
      </c>
      <c r="Y8006" s="2">
        <v>1930</v>
      </c>
      <c r="Z8006" s="2">
        <v>496.2</v>
      </c>
      <c r="AA8006" s="2">
        <v>25</v>
      </c>
      <c r="AB8006" s="2">
        <v>2</v>
      </c>
      <c r="AC8006" s="2">
        <v>496.2</v>
      </c>
      <c r="AE8006" s="2" t="s">
        <v>2357</v>
      </c>
      <c r="AF8006" s="2" t="s">
        <v>17390</v>
      </c>
      <c r="AG8006" s="2" t="s">
        <v>2998</v>
      </c>
      <c r="AH8006" s="2" t="s">
        <v>17088</v>
      </c>
    </row>
    <row r="8007" spans="24:34" x14ac:dyDescent="0.4">
      <c r="X8007" s="2" t="s">
        <v>2361</v>
      </c>
      <c r="Y8007" s="2">
        <v>1930</v>
      </c>
      <c r="Z8007" s="2">
        <v>548.6</v>
      </c>
      <c r="AA8007" s="2">
        <v>20</v>
      </c>
      <c r="AB8007" s="2">
        <v>2</v>
      </c>
      <c r="AC8007" s="2">
        <v>497.7</v>
      </c>
      <c r="AE8007" s="2" t="s">
        <v>13526</v>
      </c>
      <c r="AF8007" s="2" t="s">
        <v>2998</v>
      </c>
      <c r="AG8007" s="2" t="s">
        <v>2998</v>
      </c>
      <c r="AH8007" s="2" t="s">
        <v>17393</v>
      </c>
    </row>
    <row r="8008" spans="24:34" x14ac:dyDescent="0.4">
      <c r="X8008" s="2" t="s">
        <v>17355</v>
      </c>
      <c r="Y8008" s="2">
        <v>1935</v>
      </c>
      <c r="Z8008" s="2">
        <v>556.79999999999995</v>
      </c>
      <c r="AA8008" s="2">
        <v>18</v>
      </c>
      <c r="AB8008" s="2">
        <v>2</v>
      </c>
      <c r="AC8008" s="2">
        <v>556.79999999999995</v>
      </c>
      <c r="AE8008" s="2" t="s">
        <v>13527</v>
      </c>
      <c r="AF8008" s="2" t="s">
        <v>17407</v>
      </c>
      <c r="AG8008" s="2" t="s">
        <v>2998</v>
      </c>
      <c r="AH8008" s="2" t="s">
        <v>17086</v>
      </c>
    </row>
    <row r="8009" spans="24:34" x14ac:dyDescent="0.4">
      <c r="X8009" s="2" t="s">
        <v>13539</v>
      </c>
      <c r="Y8009" s="2">
        <v>1953</v>
      </c>
      <c r="Z8009" s="2">
        <v>573.79999999999995</v>
      </c>
      <c r="AA8009" s="2">
        <v>15</v>
      </c>
      <c r="AB8009" s="2">
        <v>2</v>
      </c>
      <c r="AC8009" s="2">
        <v>573.79999999999995</v>
      </c>
      <c r="AE8009" s="2" t="s">
        <v>2358</v>
      </c>
      <c r="AF8009" s="2" t="s">
        <v>17390</v>
      </c>
      <c r="AG8009" s="2" t="s">
        <v>2998</v>
      </c>
      <c r="AH8009" s="2" t="s">
        <v>17400</v>
      </c>
    </row>
    <row r="8010" spans="24:34" x14ac:dyDescent="0.4">
      <c r="X8010" s="2" t="s">
        <v>13540</v>
      </c>
      <c r="Y8010" s="2">
        <v>1958</v>
      </c>
      <c r="Z8010" s="2">
        <v>833.9</v>
      </c>
      <c r="AA8010" s="2">
        <v>41</v>
      </c>
      <c r="AB8010" s="2">
        <v>2</v>
      </c>
      <c r="AC8010" s="2">
        <v>739.8</v>
      </c>
      <c r="AE8010" s="2" t="s">
        <v>13529</v>
      </c>
      <c r="AF8010" s="2" t="s">
        <v>17390</v>
      </c>
      <c r="AG8010" s="2" t="s">
        <v>17778</v>
      </c>
      <c r="AH8010" s="2" t="s">
        <v>17086</v>
      </c>
    </row>
    <row r="8011" spans="24:34" x14ac:dyDescent="0.4">
      <c r="X8011" s="2" t="s">
        <v>13541</v>
      </c>
      <c r="Y8011" s="2">
        <v>1958</v>
      </c>
      <c r="Z8011" s="2">
        <v>834.2</v>
      </c>
      <c r="AA8011" s="2">
        <v>39</v>
      </c>
      <c r="AB8011" s="2">
        <v>2</v>
      </c>
      <c r="AC8011" s="2">
        <v>741.6</v>
      </c>
      <c r="AE8011" s="2" t="s">
        <v>13530</v>
      </c>
      <c r="AF8011" s="2" t="s">
        <v>17390</v>
      </c>
      <c r="AG8011" s="2" t="s">
        <v>2998</v>
      </c>
      <c r="AH8011" s="2" t="s">
        <v>17086</v>
      </c>
    </row>
    <row r="8012" spans="24:34" x14ac:dyDescent="0.4">
      <c r="X8012" s="2" t="s">
        <v>13542</v>
      </c>
      <c r="Y8012" s="2">
        <v>1958</v>
      </c>
      <c r="Z8012" s="2">
        <v>822.2</v>
      </c>
      <c r="AA8012" s="2">
        <v>22</v>
      </c>
      <c r="AB8012" s="2">
        <v>2</v>
      </c>
      <c r="AC8012" s="2">
        <v>822.2</v>
      </c>
      <c r="AE8012" s="2" t="s">
        <v>13531</v>
      </c>
      <c r="AF8012" s="2" t="s">
        <v>17390</v>
      </c>
      <c r="AG8012" s="2" t="s">
        <v>2998</v>
      </c>
      <c r="AH8012" s="2" t="s">
        <v>17414</v>
      </c>
    </row>
    <row r="8013" spans="24:34" x14ac:dyDescent="0.4">
      <c r="X8013" s="2" t="s">
        <v>13543</v>
      </c>
      <c r="Y8013" s="2">
        <v>1964</v>
      </c>
      <c r="Z8013" s="2">
        <v>2055.3000000000002</v>
      </c>
      <c r="AA8013" s="2">
        <v>56</v>
      </c>
      <c r="AB8013" s="2">
        <v>3</v>
      </c>
      <c r="AC8013" s="2">
        <v>1947.4</v>
      </c>
      <c r="AE8013" s="2" t="s">
        <v>13533</v>
      </c>
      <c r="AF8013" s="2" t="s">
        <v>17403</v>
      </c>
      <c r="AG8013" s="2" t="s">
        <v>2998</v>
      </c>
      <c r="AH8013" s="2" t="s">
        <v>17086</v>
      </c>
    </row>
    <row r="8014" spans="24:34" x14ac:dyDescent="0.4">
      <c r="X8014" s="2" t="s">
        <v>2362</v>
      </c>
      <c r="Y8014" s="2">
        <v>1952</v>
      </c>
      <c r="Z8014" s="2">
        <v>551.92999999999995</v>
      </c>
      <c r="AA8014" s="2">
        <v>23</v>
      </c>
      <c r="AB8014" s="2">
        <v>2</v>
      </c>
      <c r="AC8014" s="2">
        <v>551.92999999999995</v>
      </c>
      <c r="AE8014" s="2" t="s">
        <v>13534</v>
      </c>
      <c r="AF8014" s="2" t="s">
        <v>2998</v>
      </c>
      <c r="AG8014" s="2" t="s">
        <v>2998</v>
      </c>
      <c r="AH8014" s="2" t="s">
        <v>2998</v>
      </c>
    </row>
    <row r="8015" spans="24:34" x14ac:dyDescent="0.4">
      <c r="X8015" s="2" t="s">
        <v>13545</v>
      </c>
      <c r="Y8015" s="2">
        <v>1970</v>
      </c>
      <c r="Z8015" s="2">
        <v>6485.6</v>
      </c>
      <c r="AA8015" s="2">
        <v>169</v>
      </c>
      <c r="AB8015" s="2">
        <v>5</v>
      </c>
      <c r="AC8015" s="2">
        <v>5950.5</v>
      </c>
      <c r="AE8015" s="2" t="s">
        <v>13535</v>
      </c>
      <c r="AF8015" s="2" t="s">
        <v>2998</v>
      </c>
      <c r="AG8015" s="2" t="s">
        <v>2998</v>
      </c>
      <c r="AH8015" s="2" t="s">
        <v>17400</v>
      </c>
    </row>
    <row r="8016" spans="24:34" x14ac:dyDescent="0.4">
      <c r="X8016" s="2" t="s">
        <v>17356</v>
      </c>
      <c r="Y8016" s="2">
        <v>1959</v>
      </c>
      <c r="Z8016" s="2">
        <v>558.6</v>
      </c>
      <c r="AA8016" s="2">
        <v>20</v>
      </c>
      <c r="AB8016" s="2">
        <v>2</v>
      </c>
      <c r="AC8016" s="2">
        <v>558.6</v>
      </c>
      <c r="AE8016" s="2" t="s">
        <v>13536</v>
      </c>
      <c r="AF8016" s="2" t="s">
        <v>2998</v>
      </c>
      <c r="AG8016" s="2" t="s">
        <v>2998</v>
      </c>
      <c r="AH8016" s="2" t="s">
        <v>17393</v>
      </c>
    </row>
    <row r="8017" spans="24:34" x14ac:dyDescent="0.4">
      <c r="X8017" s="2" t="s">
        <v>13546</v>
      </c>
      <c r="Y8017" s="2">
        <v>1957</v>
      </c>
      <c r="Z8017" s="2">
        <v>498.3</v>
      </c>
      <c r="AA8017" s="2">
        <v>9</v>
      </c>
      <c r="AB8017" s="2">
        <v>2</v>
      </c>
      <c r="AC8017" s="2">
        <v>498.3</v>
      </c>
      <c r="AE8017" s="2" t="s">
        <v>13537</v>
      </c>
      <c r="AF8017" s="2" t="s">
        <v>2998</v>
      </c>
      <c r="AG8017" s="2" t="s">
        <v>2998</v>
      </c>
      <c r="AH8017" s="2" t="s">
        <v>17398</v>
      </c>
    </row>
    <row r="8018" spans="24:34" x14ac:dyDescent="0.4">
      <c r="X8018" s="2" t="s">
        <v>205</v>
      </c>
      <c r="Y8018" s="2">
        <v>1955</v>
      </c>
      <c r="Z8018" s="2">
        <v>1501.5</v>
      </c>
      <c r="AA8018" s="2">
        <v>46</v>
      </c>
      <c r="AB8018" s="2">
        <v>2</v>
      </c>
      <c r="AC8018" s="2">
        <v>1386.8</v>
      </c>
      <c r="AE8018" s="2" t="s">
        <v>2359</v>
      </c>
      <c r="AF8018" s="2" t="s">
        <v>17407</v>
      </c>
      <c r="AG8018" s="2" t="s">
        <v>2998</v>
      </c>
      <c r="AH8018" s="2" t="s">
        <v>17088</v>
      </c>
    </row>
    <row r="8019" spans="24:34" x14ac:dyDescent="0.4">
      <c r="X8019" s="2" t="s">
        <v>13548</v>
      </c>
      <c r="Y8019" s="2">
        <v>1959</v>
      </c>
      <c r="Z8019" s="2">
        <v>607.20000000000005</v>
      </c>
      <c r="AA8019" s="2">
        <v>23</v>
      </c>
      <c r="AB8019" s="2">
        <v>2</v>
      </c>
      <c r="AC8019" s="2">
        <v>560.20000000000005</v>
      </c>
      <c r="AE8019" s="2" t="s">
        <v>13538</v>
      </c>
      <c r="AF8019" s="2" t="s">
        <v>17390</v>
      </c>
      <c r="AG8019" s="2" t="s">
        <v>2998</v>
      </c>
      <c r="AH8019" s="2" t="s">
        <v>17088</v>
      </c>
    </row>
    <row r="8020" spans="24:34" x14ac:dyDescent="0.4">
      <c r="X8020" s="2" t="s">
        <v>13550</v>
      </c>
      <c r="Y8020" s="2">
        <v>1935</v>
      </c>
      <c r="Z8020" s="2">
        <v>437.3</v>
      </c>
      <c r="AA8020" s="2">
        <v>15</v>
      </c>
      <c r="AB8020" s="2">
        <v>2</v>
      </c>
      <c r="AC8020" s="2">
        <v>437.3</v>
      </c>
      <c r="AE8020" s="2" t="s">
        <v>2360</v>
      </c>
      <c r="AF8020" s="2" t="s">
        <v>17407</v>
      </c>
      <c r="AG8020" s="2" t="s">
        <v>2998</v>
      </c>
      <c r="AH8020" s="2" t="s">
        <v>17088</v>
      </c>
    </row>
    <row r="8021" spans="24:34" x14ac:dyDescent="0.4">
      <c r="X8021" s="2" t="s">
        <v>13551</v>
      </c>
      <c r="Y8021" s="2">
        <v>1968</v>
      </c>
      <c r="Z8021" s="2">
        <v>6602.5</v>
      </c>
      <c r="AA8021" s="2">
        <v>268</v>
      </c>
      <c r="AB8021" s="2">
        <v>5</v>
      </c>
      <c r="AC8021" s="2">
        <v>6087.5</v>
      </c>
      <c r="AE8021" s="2" t="s">
        <v>2361</v>
      </c>
      <c r="AF8021" s="2" t="s">
        <v>17407</v>
      </c>
      <c r="AG8021" s="2" t="s">
        <v>2998</v>
      </c>
      <c r="AH8021" s="2" t="s">
        <v>17088</v>
      </c>
    </row>
    <row r="8022" spans="24:34" x14ac:dyDescent="0.4">
      <c r="X8022" s="2" t="s">
        <v>2363</v>
      </c>
      <c r="Y8022" s="2">
        <v>1952</v>
      </c>
      <c r="Z8022" s="2">
        <v>572.4</v>
      </c>
      <c r="AA8022" s="2">
        <v>22</v>
      </c>
      <c r="AB8022" s="2">
        <v>2</v>
      </c>
      <c r="AC8022" s="2">
        <v>572.4</v>
      </c>
      <c r="AE8022" s="2" t="s">
        <v>13539</v>
      </c>
      <c r="AF8022" s="2" t="s">
        <v>17390</v>
      </c>
      <c r="AG8022" s="2" t="s">
        <v>2998</v>
      </c>
      <c r="AH8022" s="2" t="s">
        <v>17088</v>
      </c>
    </row>
    <row r="8023" spans="24:34" x14ac:dyDescent="0.4">
      <c r="X8023" s="2" t="s">
        <v>17357</v>
      </c>
      <c r="Y8023" s="2">
        <v>1935</v>
      </c>
      <c r="Z8023" s="2">
        <v>487.1</v>
      </c>
      <c r="AA8023" s="2">
        <v>15</v>
      </c>
      <c r="AB8023" s="2">
        <v>2</v>
      </c>
      <c r="AC8023" s="2">
        <v>487.1</v>
      </c>
      <c r="AE8023" s="2" t="s">
        <v>13540</v>
      </c>
      <c r="AF8023" s="2" t="s">
        <v>17390</v>
      </c>
      <c r="AG8023" s="2" t="s">
        <v>2998</v>
      </c>
      <c r="AH8023" s="2" t="s">
        <v>17088</v>
      </c>
    </row>
    <row r="8024" spans="24:34" x14ac:dyDescent="0.4">
      <c r="X8024" s="2" t="s">
        <v>2364</v>
      </c>
      <c r="Y8024" s="2">
        <v>1938</v>
      </c>
      <c r="Z8024" s="2">
        <v>591.20000000000005</v>
      </c>
      <c r="AA8024" s="2">
        <v>26</v>
      </c>
      <c r="AB8024" s="2">
        <v>2</v>
      </c>
      <c r="AC8024" s="2">
        <v>591.20000000000005</v>
      </c>
      <c r="AE8024" s="2" t="s">
        <v>13541</v>
      </c>
      <c r="AF8024" s="2" t="s">
        <v>17390</v>
      </c>
      <c r="AG8024" s="2" t="s">
        <v>2998</v>
      </c>
      <c r="AH8024" s="2" t="s">
        <v>17088</v>
      </c>
    </row>
    <row r="8025" spans="24:34" x14ac:dyDescent="0.4">
      <c r="X8025" s="2" t="s">
        <v>13553</v>
      </c>
      <c r="Y8025" s="2">
        <v>1935</v>
      </c>
      <c r="Z8025" s="2">
        <v>439</v>
      </c>
      <c r="AA8025" s="2">
        <v>28</v>
      </c>
      <c r="AB8025" s="2">
        <v>2</v>
      </c>
      <c r="AC8025" s="2">
        <v>439</v>
      </c>
      <c r="AE8025" s="2" t="s">
        <v>13542</v>
      </c>
      <c r="AF8025" s="2" t="s">
        <v>17390</v>
      </c>
      <c r="AG8025" s="2" t="s">
        <v>2998</v>
      </c>
      <c r="AH8025" s="2" t="s">
        <v>17088</v>
      </c>
    </row>
    <row r="8026" spans="24:34" x14ac:dyDescent="0.4">
      <c r="X8026" s="2" t="s">
        <v>17358</v>
      </c>
      <c r="Y8026" s="2">
        <v>1954</v>
      </c>
      <c r="Z8026" s="2">
        <v>370.4</v>
      </c>
      <c r="AA8026" s="2">
        <v>14</v>
      </c>
      <c r="AB8026" s="2">
        <v>2</v>
      </c>
      <c r="AC8026" s="2">
        <v>370.4</v>
      </c>
      <c r="AE8026" s="2" t="s">
        <v>13543</v>
      </c>
      <c r="AF8026" s="2" t="s">
        <v>17390</v>
      </c>
      <c r="AG8026" s="2" t="s">
        <v>2998</v>
      </c>
      <c r="AH8026" s="2" t="s">
        <v>17400</v>
      </c>
    </row>
    <row r="8027" spans="24:34" x14ac:dyDescent="0.4">
      <c r="X8027" s="2" t="s">
        <v>13555</v>
      </c>
      <c r="Y8027" s="2">
        <v>1985</v>
      </c>
      <c r="Z8027" s="2">
        <v>4334</v>
      </c>
      <c r="AA8027" s="2">
        <v>206</v>
      </c>
      <c r="AB8027" s="2">
        <v>5</v>
      </c>
      <c r="AC8027" s="2">
        <v>3905</v>
      </c>
      <c r="AE8027" s="2" t="s">
        <v>2362</v>
      </c>
      <c r="AF8027" s="2" t="s">
        <v>17407</v>
      </c>
      <c r="AG8027" s="2" t="s">
        <v>2998</v>
      </c>
      <c r="AH8027" s="2" t="s">
        <v>17088</v>
      </c>
    </row>
    <row r="8028" spans="24:34" x14ac:dyDescent="0.4">
      <c r="X8028" s="2" t="s">
        <v>2365</v>
      </c>
      <c r="Y8028" s="2">
        <v>1987</v>
      </c>
      <c r="Z8028" s="2">
        <v>6006.9</v>
      </c>
      <c r="AA8028" s="2">
        <v>297</v>
      </c>
      <c r="AB8028" s="2">
        <v>9</v>
      </c>
      <c r="AC8028" s="2">
        <v>4691.3999999999996</v>
      </c>
      <c r="AE8028" s="2" t="s">
        <v>13545</v>
      </c>
      <c r="AF8028" s="2" t="s">
        <v>17390</v>
      </c>
      <c r="AG8028" s="2" t="s">
        <v>2998</v>
      </c>
      <c r="AH8028" s="2" t="s">
        <v>17392</v>
      </c>
    </row>
    <row r="8029" spans="24:34" x14ac:dyDescent="0.4">
      <c r="X8029" s="2" t="s">
        <v>2396</v>
      </c>
      <c r="Y8029" s="2">
        <v>1986</v>
      </c>
      <c r="Z8029" s="2">
        <v>3450.6</v>
      </c>
      <c r="AA8029" s="2">
        <v>32</v>
      </c>
      <c r="AB8029" s="2">
        <v>5</v>
      </c>
      <c r="AC8029" s="2">
        <v>3118.5</v>
      </c>
      <c r="AE8029" s="2" t="s">
        <v>13546</v>
      </c>
      <c r="AF8029" s="2" t="s">
        <v>17407</v>
      </c>
      <c r="AG8029" s="2" t="s">
        <v>2998</v>
      </c>
      <c r="AH8029" s="2" t="s">
        <v>17088</v>
      </c>
    </row>
    <row r="8030" spans="24:34" x14ac:dyDescent="0.4">
      <c r="X8030" s="2" t="s">
        <v>13556</v>
      </c>
      <c r="Y8030" s="2">
        <v>1961</v>
      </c>
      <c r="Z8030" s="2">
        <v>285.5</v>
      </c>
      <c r="AA8030" s="2">
        <v>19</v>
      </c>
      <c r="AB8030" s="2">
        <v>2</v>
      </c>
      <c r="AC8030" s="2">
        <v>285.5</v>
      </c>
      <c r="AE8030" s="2" t="s">
        <v>205</v>
      </c>
      <c r="AF8030" s="2" t="s">
        <v>17390</v>
      </c>
      <c r="AG8030" s="2" t="s">
        <v>2998</v>
      </c>
      <c r="AH8030" s="2" t="s">
        <v>17400</v>
      </c>
    </row>
    <row r="8031" spans="24:34" x14ac:dyDescent="0.4">
      <c r="X8031" s="2" t="s">
        <v>13557</v>
      </c>
      <c r="Y8031" s="2">
        <v>1992</v>
      </c>
      <c r="Z8031" s="2">
        <v>9048.75</v>
      </c>
      <c r="AA8031" s="2">
        <v>252</v>
      </c>
      <c r="AB8031" s="2">
        <v>9</v>
      </c>
      <c r="AC8031" s="2">
        <v>5927.5</v>
      </c>
      <c r="AE8031" s="2" t="s">
        <v>13548</v>
      </c>
      <c r="AF8031" s="2" t="s">
        <v>17390</v>
      </c>
      <c r="AG8031" s="2" t="s">
        <v>2998</v>
      </c>
      <c r="AH8031" s="2" t="s">
        <v>17088</v>
      </c>
    </row>
    <row r="8032" spans="24:34" x14ac:dyDescent="0.4">
      <c r="X8032" s="2" t="s">
        <v>13559</v>
      </c>
      <c r="Y8032" s="2">
        <v>1974</v>
      </c>
      <c r="Z8032" s="2">
        <v>5721.2</v>
      </c>
      <c r="AA8032" s="2">
        <v>272</v>
      </c>
      <c r="AB8032" s="2">
        <v>5</v>
      </c>
      <c r="AC8032" s="2">
        <v>5721.2</v>
      </c>
      <c r="AE8032" s="2" t="s">
        <v>13550</v>
      </c>
      <c r="AF8032" s="2" t="s">
        <v>17390</v>
      </c>
      <c r="AG8032" s="2" t="s">
        <v>2998</v>
      </c>
      <c r="AH8032" s="2" t="s">
        <v>17088</v>
      </c>
    </row>
    <row r="8033" spans="24:34" x14ac:dyDescent="0.4">
      <c r="X8033" s="2" t="s">
        <v>13560</v>
      </c>
      <c r="Y8033" s="2">
        <v>1974</v>
      </c>
      <c r="Z8033" s="2">
        <v>4888.6000000000004</v>
      </c>
      <c r="AA8033" s="2">
        <v>165</v>
      </c>
      <c r="AB8033" s="2">
        <v>5</v>
      </c>
      <c r="AC8033" s="2">
        <v>4885.6000000000004</v>
      </c>
      <c r="AE8033" s="2" t="s">
        <v>13551</v>
      </c>
      <c r="AF8033" s="2" t="s">
        <v>17390</v>
      </c>
      <c r="AG8033" s="2" t="s">
        <v>2998</v>
      </c>
      <c r="AH8033" s="2" t="s">
        <v>17392</v>
      </c>
    </row>
    <row r="8034" spans="24:34" x14ac:dyDescent="0.4">
      <c r="X8034" s="2" t="s">
        <v>13561</v>
      </c>
      <c r="Y8034" s="2">
        <v>1972</v>
      </c>
      <c r="Z8034" s="2">
        <v>5734.3</v>
      </c>
      <c r="AA8034" s="2">
        <v>260</v>
      </c>
      <c r="AB8034" s="2">
        <v>5</v>
      </c>
      <c r="AC8034" s="2">
        <v>4547.5</v>
      </c>
      <c r="AE8034" s="2" t="s">
        <v>2363</v>
      </c>
      <c r="AF8034" s="2" t="s">
        <v>17407</v>
      </c>
      <c r="AG8034" s="2" t="s">
        <v>2998</v>
      </c>
      <c r="AH8034" s="2" t="s">
        <v>17086</v>
      </c>
    </row>
    <row r="8035" spans="24:34" x14ac:dyDescent="0.4">
      <c r="X8035" s="2" t="s">
        <v>13562</v>
      </c>
      <c r="Y8035" s="2">
        <v>1970</v>
      </c>
      <c r="Z8035" s="2">
        <v>4197.8</v>
      </c>
      <c r="AA8035" s="2">
        <v>179</v>
      </c>
      <c r="AB8035" s="2">
        <v>5</v>
      </c>
      <c r="AC8035" s="2">
        <v>4197.8</v>
      </c>
      <c r="AE8035" s="2" t="s">
        <v>2364</v>
      </c>
      <c r="AF8035" s="2" t="s">
        <v>17407</v>
      </c>
      <c r="AG8035" s="2" t="s">
        <v>2998</v>
      </c>
      <c r="AH8035" s="2" t="s">
        <v>17088</v>
      </c>
    </row>
    <row r="8036" spans="24:34" x14ac:dyDescent="0.4">
      <c r="X8036" s="2" t="s">
        <v>13563</v>
      </c>
      <c r="Y8036" s="2">
        <v>1989</v>
      </c>
      <c r="Z8036" s="2">
        <v>2677.7</v>
      </c>
      <c r="AA8036" s="2">
        <v>145</v>
      </c>
      <c r="AB8036" s="2">
        <v>5</v>
      </c>
      <c r="AC8036" s="2">
        <v>2677.7</v>
      </c>
      <c r="AE8036" s="2" t="s">
        <v>13553</v>
      </c>
      <c r="AF8036" s="2" t="s">
        <v>17390</v>
      </c>
      <c r="AG8036" s="2" t="s">
        <v>2998</v>
      </c>
      <c r="AH8036" s="2" t="s">
        <v>17088</v>
      </c>
    </row>
    <row r="8037" spans="24:34" x14ac:dyDescent="0.4">
      <c r="X8037" s="2" t="s">
        <v>13564</v>
      </c>
      <c r="Y8037" s="2">
        <v>1987</v>
      </c>
      <c r="Z8037" s="2">
        <v>6557.7</v>
      </c>
      <c r="AA8037" s="2">
        <v>293</v>
      </c>
      <c r="AB8037" s="2">
        <v>9</v>
      </c>
      <c r="AC8037" s="2">
        <v>5504.3</v>
      </c>
      <c r="AE8037" s="2" t="s">
        <v>2365</v>
      </c>
      <c r="AF8037" s="2" t="s">
        <v>17390</v>
      </c>
      <c r="AG8037" s="2" t="s">
        <v>2998</v>
      </c>
      <c r="AH8037" s="2" t="s">
        <v>17086</v>
      </c>
    </row>
    <row r="8038" spans="24:34" x14ac:dyDescent="0.4">
      <c r="X8038" s="2" t="s">
        <v>13565</v>
      </c>
      <c r="Y8038" s="2">
        <v>1993</v>
      </c>
      <c r="Z8038" s="2">
        <v>4980.6000000000004</v>
      </c>
      <c r="AA8038" s="2">
        <v>261</v>
      </c>
      <c r="AB8038" s="2">
        <v>9</v>
      </c>
      <c r="AC8038" s="2">
        <v>4980.6000000000004</v>
      </c>
      <c r="AE8038" s="2" t="s">
        <v>2396</v>
      </c>
      <c r="AF8038" s="2" t="s">
        <v>17397</v>
      </c>
      <c r="AG8038" s="2" t="s">
        <v>2998</v>
      </c>
      <c r="AH8038" s="2" t="s">
        <v>17393</v>
      </c>
    </row>
    <row r="8039" spans="24:34" x14ac:dyDescent="0.4">
      <c r="X8039" s="2" t="s">
        <v>13566</v>
      </c>
      <c r="Y8039" s="2">
        <v>1990</v>
      </c>
      <c r="Z8039" s="2">
        <v>3694.4</v>
      </c>
      <c r="AA8039" s="2">
        <v>169</v>
      </c>
      <c r="AB8039" s="2">
        <v>5</v>
      </c>
      <c r="AC8039" s="2">
        <v>3694.4</v>
      </c>
      <c r="AE8039" s="2" t="s">
        <v>13555</v>
      </c>
      <c r="AF8039" s="2" t="s">
        <v>17397</v>
      </c>
      <c r="AG8039" s="2" t="s">
        <v>2998</v>
      </c>
      <c r="AH8039" s="2" t="s">
        <v>17398</v>
      </c>
    </row>
    <row r="8040" spans="24:34" x14ac:dyDescent="0.4">
      <c r="X8040" s="2" t="s">
        <v>13567</v>
      </c>
      <c r="Y8040" s="2">
        <v>1993</v>
      </c>
      <c r="Z8040" s="2">
        <v>2680.4</v>
      </c>
      <c r="AA8040" s="2">
        <v>143</v>
      </c>
      <c r="AB8040" s="2">
        <v>5</v>
      </c>
      <c r="AC8040" s="2">
        <v>2680.4</v>
      </c>
      <c r="AE8040" s="2" t="s">
        <v>13556</v>
      </c>
      <c r="AF8040" s="2" t="s">
        <v>17403</v>
      </c>
      <c r="AG8040" s="2" t="s">
        <v>2998</v>
      </c>
      <c r="AH8040" s="2" t="s">
        <v>17086</v>
      </c>
    </row>
    <row r="8041" spans="24:34" x14ac:dyDescent="0.4">
      <c r="X8041" s="2" t="s">
        <v>13568</v>
      </c>
      <c r="Y8041" s="2">
        <v>1990</v>
      </c>
      <c r="Z8041" s="2">
        <v>2479.1</v>
      </c>
      <c r="AA8041" s="2">
        <v>99</v>
      </c>
      <c r="AB8041" s="2">
        <v>5</v>
      </c>
      <c r="AC8041" s="2">
        <v>2479.1</v>
      </c>
      <c r="AE8041" s="2" t="s">
        <v>13557</v>
      </c>
      <c r="AF8041" s="2" t="s">
        <v>17397</v>
      </c>
      <c r="AG8041" s="2" t="s">
        <v>2998</v>
      </c>
      <c r="AH8041" s="2" t="s">
        <v>17400</v>
      </c>
    </row>
    <row r="8042" spans="24:34" x14ac:dyDescent="0.4">
      <c r="X8042" s="2" t="s">
        <v>13569</v>
      </c>
      <c r="Y8042" s="2">
        <v>1977</v>
      </c>
      <c r="Z8042" s="2">
        <v>4145.22</v>
      </c>
      <c r="AA8042" s="2">
        <v>218</v>
      </c>
      <c r="AB8042" s="2">
        <v>5</v>
      </c>
      <c r="AC8042" s="2">
        <v>4145.22</v>
      </c>
      <c r="AE8042" s="2" t="s">
        <v>13559</v>
      </c>
      <c r="AF8042" s="2" t="s">
        <v>17397</v>
      </c>
      <c r="AG8042" s="2" t="s">
        <v>2998</v>
      </c>
      <c r="AH8042" s="2" t="s">
        <v>17392</v>
      </c>
    </row>
    <row r="8043" spans="24:34" x14ac:dyDescent="0.4">
      <c r="X8043" s="2" t="s">
        <v>13570</v>
      </c>
      <c r="Y8043" s="2">
        <v>1984</v>
      </c>
      <c r="Z8043" s="2">
        <v>9025.7999999999993</v>
      </c>
      <c r="AA8043" s="2">
        <v>309</v>
      </c>
      <c r="AB8043" s="2">
        <v>9</v>
      </c>
      <c r="AC8043" s="2">
        <v>7061.3</v>
      </c>
      <c r="AE8043" s="2" t="s">
        <v>13560</v>
      </c>
      <c r="AF8043" s="2" t="s">
        <v>2998</v>
      </c>
      <c r="AG8043" s="2" t="s">
        <v>2998</v>
      </c>
      <c r="AH8043" s="2" t="s">
        <v>17398</v>
      </c>
    </row>
    <row r="8044" spans="24:34" x14ac:dyDescent="0.4">
      <c r="X8044" s="2" t="s">
        <v>13572</v>
      </c>
      <c r="Y8044" s="2">
        <v>1988</v>
      </c>
      <c r="Z8044" s="2">
        <v>12966</v>
      </c>
      <c r="AA8044" s="2">
        <v>510</v>
      </c>
      <c r="AB8044" s="2">
        <v>9</v>
      </c>
      <c r="AC8044" s="2">
        <v>11544.4</v>
      </c>
      <c r="AE8044" s="2" t="s">
        <v>13561</v>
      </c>
      <c r="AF8044" s="2" t="s">
        <v>2998</v>
      </c>
      <c r="AG8044" s="2" t="s">
        <v>2998</v>
      </c>
      <c r="AH8044" s="2" t="s">
        <v>17398</v>
      </c>
    </row>
    <row r="8045" spans="24:34" x14ac:dyDescent="0.4">
      <c r="X8045" s="2" t="s">
        <v>13573</v>
      </c>
      <c r="Y8045" s="2">
        <v>2009</v>
      </c>
      <c r="Z8045" s="2">
        <v>7715.8</v>
      </c>
      <c r="AA8045" s="2">
        <v>296</v>
      </c>
      <c r="AB8045" s="2">
        <v>9</v>
      </c>
      <c r="AC8045" s="2">
        <v>6676.3</v>
      </c>
      <c r="AE8045" s="2" t="s">
        <v>13562</v>
      </c>
      <c r="AF8045" s="2" t="s">
        <v>17397</v>
      </c>
      <c r="AG8045" s="2" t="s">
        <v>2998</v>
      </c>
      <c r="AH8045" s="2" t="s">
        <v>17398</v>
      </c>
    </row>
    <row r="8046" spans="24:34" x14ac:dyDescent="0.4">
      <c r="X8046" s="2" t="s">
        <v>13574</v>
      </c>
      <c r="Y8046" s="2">
        <v>1974</v>
      </c>
      <c r="Z8046" s="2">
        <v>5922.5</v>
      </c>
      <c r="AA8046" s="2">
        <v>207</v>
      </c>
      <c r="AB8046" s="2">
        <v>5</v>
      </c>
      <c r="AC8046" s="2">
        <v>5922.5</v>
      </c>
      <c r="AE8046" s="2" t="s">
        <v>13563</v>
      </c>
      <c r="AF8046" s="2" t="s">
        <v>17397</v>
      </c>
      <c r="AG8046" s="2" t="s">
        <v>2998</v>
      </c>
      <c r="AH8046" s="2" t="s">
        <v>17393</v>
      </c>
    </row>
    <row r="8047" spans="24:34" x14ac:dyDescent="0.4">
      <c r="X8047" s="2" t="s">
        <v>13575</v>
      </c>
      <c r="Y8047" s="2">
        <v>1976</v>
      </c>
      <c r="Z8047" s="2">
        <v>4276.6000000000004</v>
      </c>
      <c r="AA8047" s="2">
        <v>198</v>
      </c>
      <c r="AB8047" s="2">
        <v>5</v>
      </c>
      <c r="AC8047" s="2">
        <v>4276.6000000000004</v>
      </c>
      <c r="AE8047" s="2" t="s">
        <v>13564</v>
      </c>
      <c r="AF8047" s="2" t="s">
        <v>17390</v>
      </c>
      <c r="AG8047" s="2" t="s">
        <v>2998</v>
      </c>
      <c r="AH8047" s="2" t="s">
        <v>17086</v>
      </c>
    </row>
    <row r="8048" spans="24:34" x14ac:dyDescent="0.4">
      <c r="X8048" s="2" t="s">
        <v>13576</v>
      </c>
      <c r="Y8048" s="2">
        <v>1961</v>
      </c>
      <c r="Z8048" s="2">
        <v>299.3</v>
      </c>
      <c r="AA8048" s="2">
        <v>9</v>
      </c>
      <c r="AB8048" s="2">
        <v>2</v>
      </c>
      <c r="AC8048" s="2">
        <v>299.3</v>
      </c>
      <c r="AE8048" s="2" t="s">
        <v>13565</v>
      </c>
      <c r="AF8048" s="2" t="s">
        <v>17390</v>
      </c>
      <c r="AG8048" s="2" t="s">
        <v>2998</v>
      </c>
      <c r="AH8048" s="2" t="s">
        <v>17086</v>
      </c>
    </row>
    <row r="8049" spans="24:34" x14ac:dyDescent="0.4">
      <c r="X8049" s="2" t="s">
        <v>13578</v>
      </c>
      <c r="Y8049" s="2">
        <v>1975</v>
      </c>
      <c r="Z8049" s="2">
        <v>3613.4</v>
      </c>
      <c r="AA8049" s="2">
        <v>163</v>
      </c>
      <c r="AB8049" s="2">
        <v>5</v>
      </c>
      <c r="AC8049" s="2">
        <v>3382.5</v>
      </c>
      <c r="AE8049" s="2" t="s">
        <v>13566</v>
      </c>
      <c r="AF8049" s="2" t="s">
        <v>17390</v>
      </c>
      <c r="AG8049" s="2" t="s">
        <v>2998</v>
      </c>
      <c r="AH8049" s="2" t="s">
        <v>17398</v>
      </c>
    </row>
    <row r="8050" spans="24:34" x14ac:dyDescent="0.4">
      <c r="X8050" s="2" t="s">
        <v>13579</v>
      </c>
      <c r="Y8050" s="2">
        <v>1952</v>
      </c>
      <c r="Z8050" s="2">
        <v>585</v>
      </c>
      <c r="AA8050" s="2">
        <v>34</v>
      </c>
      <c r="AB8050" s="2">
        <v>2</v>
      </c>
      <c r="AC8050" s="2">
        <v>585</v>
      </c>
      <c r="AE8050" s="2" t="s">
        <v>13567</v>
      </c>
      <c r="AF8050" s="2" t="s">
        <v>17397</v>
      </c>
      <c r="AG8050" s="2" t="s">
        <v>2998</v>
      </c>
      <c r="AH8050" s="2" t="s">
        <v>17393</v>
      </c>
    </row>
    <row r="8051" spans="24:34" x14ac:dyDescent="0.4">
      <c r="X8051" s="2" t="s">
        <v>13580</v>
      </c>
      <c r="Y8051" s="2">
        <v>1976</v>
      </c>
      <c r="Z8051" s="2">
        <v>4179</v>
      </c>
      <c r="AA8051" s="2">
        <v>147</v>
      </c>
      <c r="AB8051" s="2">
        <v>5</v>
      </c>
      <c r="AC8051" s="2">
        <v>4179</v>
      </c>
      <c r="AE8051" s="2" t="s">
        <v>13568</v>
      </c>
      <c r="AF8051" s="2" t="s">
        <v>17390</v>
      </c>
      <c r="AG8051" s="2" t="s">
        <v>2998</v>
      </c>
      <c r="AH8051" s="2" t="s">
        <v>17393</v>
      </c>
    </row>
    <row r="8052" spans="24:34" x14ac:dyDescent="0.4">
      <c r="X8052" s="2" t="s">
        <v>2397</v>
      </c>
      <c r="Y8052" s="2">
        <v>1990</v>
      </c>
      <c r="Z8052" s="2">
        <v>3619.8</v>
      </c>
      <c r="AA8052" s="2">
        <v>119</v>
      </c>
      <c r="AB8052" s="2">
        <v>9</v>
      </c>
      <c r="AC8052" s="2">
        <v>3619.8</v>
      </c>
      <c r="AE8052" s="2" t="s">
        <v>13569</v>
      </c>
      <c r="AF8052" s="2" t="s">
        <v>17397</v>
      </c>
      <c r="AG8052" s="2" t="s">
        <v>2998</v>
      </c>
      <c r="AH8052" s="2" t="s">
        <v>17398</v>
      </c>
    </row>
    <row r="8053" spans="24:34" x14ac:dyDescent="0.4">
      <c r="X8053" s="2" t="s">
        <v>13581</v>
      </c>
      <c r="Y8053" s="2">
        <v>1994</v>
      </c>
      <c r="Z8053" s="2">
        <v>2966.65</v>
      </c>
      <c r="AA8053" s="2">
        <v>123</v>
      </c>
      <c r="AB8053" s="2">
        <v>5</v>
      </c>
      <c r="AC8053" s="2">
        <v>2676.25</v>
      </c>
      <c r="AE8053" s="2" t="s">
        <v>13570</v>
      </c>
      <c r="AF8053" s="2" t="s">
        <v>17397</v>
      </c>
      <c r="AG8053" s="2" t="s">
        <v>2998</v>
      </c>
      <c r="AH8053" s="2" t="s">
        <v>17393</v>
      </c>
    </row>
    <row r="8054" spans="24:34" x14ac:dyDescent="0.4">
      <c r="X8054" s="2" t="s">
        <v>13582</v>
      </c>
      <c r="Y8054" s="2">
        <v>1989</v>
      </c>
      <c r="Z8054" s="2">
        <v>3493.71</v>
      </c>
      <c r="AA8054" s="2">
        <v>159</v>
      </c>
      <c r="AB8054" s="2">
        <v>9</v>
      </c>
      <c r="AC8054" s="2">
        <v>3277.11</v>
      </c>
      <c r="AE8054" s="2" t="s">
        <v>13572</v>
      </c>
      <c r="AF8054" s="2" t="s">
        <v>17397</v>
      </c>
      <c r="AG8054" s="2" t="s">
        <v>2998</v>
      </c>
      <c r="AH8054" s="2" t="s">
        <v>17398</v>
      </c>
    </row>
    <row r="8055" spans="24:34" x14ac:dyDescent="0.4">
      <c r="X8055" s="2" t="s">
        <v>13583</v>
      </c>
      <c r="Y8055" s="2">
        <v>1959</v>
      </c>
      <c r="Z8055" s="2">
        <v>1912.39</v>
      </c>
      <c r="AA8055" s="2">
        <v>93</v>
      </c>
      <c r="AB8055" s="2">
        <v>3</v>
      </c>
      <c r="AC8055" s="2">
        <v>1872.29</v>
      </c>
      <c r="AE8055" s="2" t="s">
        <v>13573</v>
      </c>
      <c r="AF8055" s="2" t="s">
        <v>2998</v>
      </c>
      <c r="AG8055" s="2" t="s">
        <v>2998</v>
      </c>
      <c r="AH8055" s="2" t="s">
        <v>17400</v>
      </c>
    </row>
    <row r="8056" spans="24:34" x14ac:dyDescent="0.4">
      <c r="X8056" s="2" t="s">
        <v>2398</v>
      </c>
      <c r="Y8056" s="2">
        <v>1964</v>
      </c>
      <c r="Z8056" s="2">
        <v>2985</v>
      </c>
      <c r="AA8056" s="2">
        <v>114</v>
      </c>
      <c r="AB8056" s="2">
        <v>4</v>
      </c>
      <c r="AC8056" s="2">
        <v>2984.99</v>
      </c>
      <c r="AE8056" s="2" t="s">
        <v>13574</v>
      </c>
      <c r="AF8056" s="2" t="s">
        <v>17390</v>
      </c>
      <c r="AG8056" s="2" t="s">
        <v>2998</v>
      </c>
      <c r="AH8056" s="2" t="s">
        <v>17398</v>
      </c>
    </row>
    <row r="8057" spans="24:34" x14ac:dyDescent="0.4">
      <c r="X8057" s="2" t="s">
        <v>2399</v>
      </c>
      <c r="Y8057" s="2">
        <v>1989</v>
      </c>
      <c r="Z8057" s="2">
        <v>4296.8999999999996</v>
      </c>
      <c r="AA8057" s="2">
        <v>125</v>
      </c>
      <c r="AB8057" s="2">
        <v>5</v>
      </c>
      <c r="AC8057" s="2">
        <v>2500.8000000000002</v>
      </c>
      <c r="AE8057" s="2" t="s">
        <v>13575</v>
      </c>
      <c r="AF8057" s="2" t="s">
        <v>17390</v>
      </c>
      <c r="AG8057" s="2" t="s">
        <v>2998</v>
      </c>
      <c r="AH8057" s="2" t="s">
        <v>17398</v>
      </c>
    </row>
    <row r="8058" spans="24:34" x14ac:dyDescent="0.4">
      <c r="X8058" s="2" t="s">
        <v>207</v>
      </c>
      <c r="Y8058" s="2">
        <v>1957</v>
      </c>
      <c r="Z8058" s="2">
        <v>574.1</v>
      </c>
      <c r="AA8058" s="2">
        <v>22</v>
      </c>
      <c r="AB8058" s="2">
        <v>2</v>
      </c>
      <c r="AC8058" s="2">
        <v>530.6</v>
      </c>
      <c r="AE8058" s="2" t="s">
        <v>13576</v>
      </c>
      <c r="AF8058" s="2" t="s">
        <v>17390</v>
      </c>
      <c r="AG8058" s="2" t="s">
        <v>2998</v>
      </c>
      <c r="AH8058" s="2" t="s">
        <v>17086</v>
      </c>
    </row>
    <row r="8059" spans="24:34" x14ac:dyDescent="0.4">
      <c r="X8059" s="2" t="s">
        <v>13584</v>
      </c>
      <c r="Y8059" s="2">
        <v>1953</v>
      </c>
      <c r="Z8059" s="2">
        <v>557.79999999999995</v>
      </c>
      <c r="AA8059" s="2">
        <v>32</v>
      </c>
      <c r="AB8059" s="2">
        <v>2</v>
      </c>
      <c r="AC8059" s="2">
        <v>557.79999999999995</v>
      </c>
      <c r="AE8059" s="2" t="s">
        <v>13578</v>
      </c>
      <c r="AF8059" s="2" t="s">
        <v>17390</v>
      </c>
      <c r="AG8059" s="2" t="s">
        <v>2998</v>
      </c>
      <c r="AH8059" s="2" t="s">
        <v>17393</v>
      </c>
    </row>
    <row r="8060" spans="24:34" x14ac:dyDescent="0.4">
      <c r="X8060" s="2" t="s">
        <v>13585</v>
      </c>
      <c r="Y8060" s="2">
        <v>1959</v>
      </c>
      <c r="Z8060" s="2">
        <v>287</v>
      </c>
      <c r="AA8060" s="2">
        <v>18</v>
      </c>
      <c r="AB8060" s="2">
        <v>2</v>
      </c>
      <c r="AC8060" s="2">
        <v>287</v>
      </c>
      <c r="AE8060" s="2" t="s">
        <v>13579</v>
      </c>
      <c r="AF8060" s="2" t="s">
        <v>17405</v>
      </c>
      <c r="AG8060" s="2" t="s">
        <v>2998</v>
      </c>
      <c r="AH8060" s="2" t="s">
        <v>17088</v>
      </c>
    </row>
    <row r="8061" spans="24:34" x14ac:dyDescent="0.4">
      <c r="X8061" s="2" t="s">
        <v>2400</v>
      </c>
      <c r="Y8061" s="2">
        <v>1926</v>
      </c>
      <c r="Z8061" s="2">
        <v>551.6</v>
      </c>
      <c r="AA8061" s="2">
        <v>42</v>
      </c>
      <c r="AB8061" s="2">
        <v>2</v>
      </c>
      <c r="AC8061" s="2">
        <v>551.6</v>
      </c>
      <c r="AE8061" s="2" t="s">
        <v>13580</v>
      </c>
      <c r="AF8061" s="2" t="s">
        <v>17390</v>
      </c>
      <c r="AG8061" s="2" t="s">
        <v>2998</v>
      </c>
      <c r="AH8061" s="2" t="s">
        <v>17393</v>
      </c>
    </row>
    <row r="8062" spans="24:34" x14ac:dyDescent="0.4">
      <c r="X8062" s="2" t="s">
        <v>13590</v>
      </c>
      <c r="Y8062" s="2">
        <v>1979</v>
      </c>
      <c r="Z8062" s="2">
        <v>760.4</v>
      </c>
      <c r="AA8062" s="2">
        <v>38</v>
      </c>
      <c r="AB8062" s="2">
        <v>2</v>
      </c>
      <c r="AC8062" s="2">
        <v>509</v>
      </c>
      <c r="AE8062" s="2" t="s">
        <v>2397</v>
      </c>
      <c r="AF8062" s="2" t="s">
        <v>17390</v>
      </c>
      <c r="AG8062" s="2" t="s">
        <v>2998</v>
      </c>
      <c r="AH8062" s="2" t="s">
        <v>17086</v>
      </c>
    </row>
    <row r="8063" spans="24:34" x14ac:dyDescent="0.4">
      <c r="X8063" s="2" t="s">
        <v>13591</v>
      </c>
      <c r="Y8063" s="2">
        <v>1974</v>
      </c>
      <c r="Z8063" s="2">
        <v>2128.8000000000002</v>
      </c>
      <c r="AA8063" s="2">
        <v>140</v>
      </c>
      <c r="AB8063" s="2">
        <v>5</v>
      </c>
      <c r="AC8063" s="2">
        <v>1252</v>
      </c>
      <c r="AE8063" s="2" t="s">
        <v>13581</v>
      </c>
      <c r="AF8063" s="2" t="s">
        <v>17390</v>
      </c>
      <c r="AG8063" s="2" t="s">
        <v>2998</v>
      </c>
      <c r="AH8063" s="2" t="s">
        <v>17393</v>
      </c>
    </row>
    <row r="8064" spans="24:34" x14ac:dyDescent="0.4">
      <c r="X8064" s="2" t="s">
        <v>13592</v>
      </c>
      <c r="Y8064" s="2">
        <v>1915</v>
      </c>
      <c r="Z8064" s="2">
        <v>388.3</v>
      </c>
      <c r="AA8064" s="2">
        <v>16</v>
      </c>
      <c r="AB8064" s="2">
        <v>2</v>
      </c>
      <c r="AC8064" s="2">
        <v>218</v>
      </c>
      <c r="AE8064" s="2" t="s">
        <v>13582</v>
      </c>
      <c r="AF8064" s="2" t="s">
        <v>17390</v>
      </c>
      <c r="AG8064" s="2" t="s">
        <v>2998</v>
      </c>
      <c r="AH8064" s="2" t="s">
        <v>17086</v>
      </c>
    </row>
    <row r="8065" spans="24:34" x14ac:dyDescent="0.4">
      <c r="X8065" s="2" t="s">
        <v>13593</v>
      </c>
      <c r="Y8065" s="2">
        <v>1895</v>
      </c>
      <c r="Z8065" s="2">
        <v>264.5</v>
      </c>
      <c r="AA8065" s="2">
        <v>18</v>
      </c>
      <c r="AB8065" s="2">
        <v>2</v>
      </c>
      <c r="AC8065" s="2">
        <v>204.6</v>
      </c>
      <c r="AE8065" s="2" t="s">
        <v>13583</v>
      </c>
      <c r="AF8065" s="2" t="s">
        <v>17390</v>
      </c>
      <c r="AG8065" s="2" t="s">
        <v>2998</v>
      </c>
      <c r="AH8065" s="2" t="s">
        <v>17393</v>
      </c>
    </row>
    <row r="8066" spans="24:34" x14ac:dyDescent="0.4">
      <c r="X8066" s="2" t="s">
        <v>13595</v>
      </c>
      <c r="Y8066" s="2">
        <v>1870</v>
      </c>
      <c r="Z8066" s="2">
        <v>188.19</v>
      </c>
      <c r="AA8066" s="2">
        <v>11</v>
      </c>
      <c r="AB8066" s="2">
        <v>2</v>
      </c>
      <c r="AC8066" s="2">
        <v>186.4</v>
      </c>
      <c r="AE8066" s="2" t="s">
        <v>2398</v>
      </c>
      <c r="AF8066" s="2" t="s">
        <v>17390</v>
      </c>
      <c r="AG8066" s="2" t="s">
        <v>2998</v>
      </c>
      <c r="AH8066" s="2" t="s">
        <v>17393</v>
      </c>
    </row>
    <row r="8067" spans="24:34" x14ac:dyDescent="0.4">
      <c r="X8067" s="2" t="s">
        <v>13597</v>
      </c>
      <c r="Y8067" s="2">
        <v>1917</v>
      </c>
      <c r="Z8067" s="2">
        <v>223.5</v>
      </c>
      <c r="AA8067" s="2">
        <v>11</v>
      </c>
      <c r="AB8067" s="2">
        <v>2</v>
      </c>
      <c r="AC8067" s="2">
        <v>223.5</v>
      </c>
      <c r="AE8067" s="2" t="s">
        <v>2399</v>
      </c>
      <c r="AF8067" s="2" t="s">
        <v>17390</v>
      </c>
      <c r="AG8067" s="2" t="s">
        <v>2998</v>
      </c>
      <c r="AH8067" s="2" t="s">
        <v>17393</v>
      </c>
    </row>
    <row r="8068" spans="24:34" x14ac:dyDescent="0.4">
      <c r="X8068" s="2" t="s">
        <v>13599</v>
      </c>
      <c r="Y8068" s="2">
        <v>1890</v>
      </c>
      <c r="Z8068" s="2">
        <v>377.42</v>
      </c>
      <c r="AA8068" s="2">
        <v>13</v>
      </c>
      <c r="AB8068" s="2">
        <v>2</v>
      </c>
      <c r="AC8068" s="2">
        <v>377.42</v>
      </c>
      <c r="AE8068" s="2" t="s">
        <v>207</v>
      </c>
      <c r="AF8068" s="2" t="s">
        <v>17390</v>
      </c>
      <c r="AG8068" s="2" t="s">
        <v>2998</v>
      </c>
      <c r="AH8068" s="2" t="s">
        <v>17088</v>
      </c>
    </row>
    <row r="8069" spans="24:34" x14ac:dyDescent="0.4">
      <c r="X8069" s="2" t="s">
        <v>13601</v>
      </c>
      <c r="Y8069" s="2">
        <v>1890</v>
      </c>
      <c r="Z8069" s="2">
        <v>192.6</v>
      </c>
      <c r="AA8069" s="2">
        <v>17</v>
      </c>
      <c r="AB8069" s="2">
        <v>2</v>
      </c>
      <c r="AC8069" s="2">
        <v>192.6</v>
      </c>
      <c r="AE8069" s="2" t="s">
        <v>13584</v>
      </c>
      <c r="AF8069" s="2" t="s">
        <v>17390</v>
      </c>
      <c r="AG8069" s="2" t="s">
        <v>2998</v>
      </c>
      <c r="AH8069" s="2" t="s">
        <v>17088</v>
      </c>
    </row>
    <row r="8070" spans="24:34" x14ac:dyDescent="0.4">
      <c r="X8070" s="2" t="s">
        <v>13603</v>
      </c>
      <c r="Y8070" s="2">
        <v>1880</v>
      </c>
      <c r="Z8070" s="2">
        <v>279.8</v>
      </c>
      <c r="AA8070" s="2">
        <v>20</v>
      </c>
      <c r="AB8070" s="2">
        <v>2</v>
      </c>
      <c r="AC8070" s="2">
        <v>246</v>
      </c>
      <c r="AE8070" s="2" t="s">
        <v>13585</v>
      </c>
      <c r="AF8070" s="2" t="s">
        <v>17390</v>
      </c>
      <c r="AG8070" s="2" t="s">
        <v>2998</v>
      </c>
      <c r="AH8070" s="2" t="s">
        <v>17086</v>
      </c>
    </row>
    <row r="8071" spans="24:34" x14ac:dyDescent="0.4">
      <c r="X8071" s="2" t="s">
        <v>13604</v>
      </c>
      <c r="Y8071" s="2">
        <v>1895</v>
      </c>
      <c r="Z8071" s="2">
        <v>314</v>
      </c>
      <c r="AA8071" s="2">
        <v>11</v>
      </c>
      <c r="AB8071" s="2">
        <v>2</v>
      </c>
      <c r="AC8071" s="2">
        <v>314</v>
      </c>
      <c r="AE8071" s="2" t="s">
        <v>13587</v>
      </c>
      <c r="AF8071" s="2" t="s">
        <v>2998</v>
      </c>
      <c r="AG8071" s="2" t="s">
        <v>2998</v>
      </c>
      <c r="AH8071" s="2" t="s">
        <v>17086</v>
      </c>
    </row>
    <row r="8072" spans="24:34" x14ac:dyDescent="0.4">
      <c r="X8072" s="2" t="s">
        <v>208</v>
      </c>
      <c r="Y8072" s="2">
        <v>1963</v>
      </c>
      <c r="Z8072" s="2">
        <v>2882.13</v>
      </c>
      <c r="AA8072" s="2">
        <v>93</v>
      </c>
      <c r="AB8072" s="2">
        <v>4</v>
      </c>
      <c r="AC8072" s="2">
        <v>2608.23</v>
      </c>
      <c r="AE8072" s="2" t="s">
        <v>13588</v>
      </c>
      <c r="AF8072" s="2" t="s">
        <v>17407</v>
      </c>
      <c r="AG8072" s="2" t="s">
        <v>2998</v>
      </c>
      <c r="AH8072" s="2" t="s">
        <v>17081</v>
      </c>
    </row>
    <row r="8073" spans="24:34" x14ac:dyDescent="0.4">
      <c r="X8073" s="2" t="s">
        <v>13606</v>
      </c>
      <c r="Y8073" s="2">
        <v>1880</v>
      </c>
      <c r="Z8073" s="2">
        <v>288.5</v>
      </c>
      <c r="AA8073" s="2">
        <v>7</v>
      </c>
      <c r="AB8073" s="2">
        <v>2</v>
      </c>
      <c r="AC8073" s="2">
        <v>159.71</v>
      </c>
      <c r="AE8073" s="2" t="s">
        <v>2400</v>
      </c>
      <c r="AF8073" s="2" t="s">
        <v>17407</v>
      </c>
      <c r="AG8073" s="2" t="s">
        <v>2998</v>
      </c>
      <c r="AH8073" s="2" t="s">
        <v>17088</v>
      </c>
    </row>
    <row r="8074" spans="24:34" x14ac:dyDescent="0.4">
      <c r="X8074" s="2" t="s">
        <v>13607</v>
      </c>
      <c r="Y8074" s="2">
        <v>1939</v>
      </c>
      <c r="Z8074" s="2">
        <v>730</v>
      </c>
      <c r="AA8074" s="2">
        <v>36</v>
      </c>
      <c r="AB8074" s="2">
        <v>2</v>
      </c>
      <c r="AC8074" s="2">
        <v>651.69999999999993</v>
      </c>
      <c r="AE8074" s="2" t="s">
        <v>13590</v>
      </c>
      <c r="AF8074" s="2" t="s">
        <v>17390</v>
      </c>
      <c r="AG8074" s="2" t="s">
        <v>2998</v>
      </c>
      <c r="AH8074" s="2" t="s">
        <v>17086</v>
      </c>
    </row>
    <row r="8075" spans="24:34" x14ac:dyDescent="0.4">
      <c r="X8075" s="2" t="s">
        <v>13608</v>
      </c>
      <c r="Y8075" s="2">
        <v>1880</v>
      </c>
      <c r="Z8075" s="2">
        <v>487.48</v>
      </c>
      <c r="AA8075" s="2">
        <v>14</v>
      </c>
      <c r="AB8075" s="2">
        <v>2</v>
      </c>
      <c r="AC8075" s="2">
        <v>381.4</v>
      </c>
      <c r="AE8075" s="2" t="s">
        <v>13591</v>
      </c>
      <c r="AF8075" s="2" t="s">
        <v>17390</v>
      </c>
      <c r="AG8075" s="2" t="s">
        <v>2998</v>
      </c>
      <c r="AH8075" s="2" t="s">
        <v>17086</v>
      </c>
    </row>
    <row r="8076" spans="24:34" x14ac:dyDescent="0.4">
      <c r="X8076" s="2" t="s">
        <v>13610</v>
      </c>
      <c r="Y8076" s="2">
        <v>1939</v>
      </c>
      <c r="Z8076" s="2">
        <v>834.2</v>
      </c>
      <c r="AA8076" s="2">
        <v>27</v>
      </c>
      <c r="AB8076" s="2">
        <v>2</v>
      </c>
      <c r="AC8076" s="2">
        <v>834.2</v>
      </c>
      <c r="AE8076" s="2" t="s">
        <v>13592</v>
      </c>
      <c r="AF8076" s="2" t="s">
        <v>17407</v>
      </c>
      <c r="AG8076" s="2" t="s">
        <v>2998</v>
      </c>
      <c r="AH8076" s="2" t="s">
        <v>17400</v>
      </c>
    </row>
    <row r="8077" spans="24:34" x14ac:dyDescent="0.4">
      <c r="X8077" s="2" t="s">
        <v>13611</v>
      </c>
      <c r="Y8077" s="2">
        <v>1961</v>
      </c>
      <c r="Z8077" s="2">
        <v>646.49</v>
      </c>
      <c r="AA8077" s="2">
        <v>37</v>
      </c>
      <c r="AB8077" s="2">
        <v>2</v>
      </c>
      <c r="AC8077" s="2">
        <v>646.49</v>
      </c>
      <c r="AE8077" s="2" t="s">
        <v>13593</v>
      </c>
      <c r="AF8077" s="2" t="s">
        <v>2998</v>
      </c>
      <c r="AG8077" s="2" t="s">
        <v>2998</v>
      </c>
      <c r="AH8077" s="2" t="s">
        <v>17413</v>
      </c>
    </row>
    <row r="8078" spans="24:34" x14ac:dyDescent="0.4">
      <c r="X8078" s="2" t="s">
        <v>13612</v>
      </c>
      <c r="Y8078" s="2">
        <v>1939</v>
      </c>
      <c r="Z8078" s="2">
        <v>743.2</v>
      </c>
      <c r="AA8078" s="2">
        <v>36</v>
      </c>
      <c r="AB8078" s="2">
        <v>2</v>
      </c>
      <c r="AC8078" s="2">
        <v>743.2</v>
      </c>
      <c r="AE8078" s="2" t="s">
        <v>13595</v>
      </c>
      <c r="AF8078" s="2" t="s">
        <v>17407</v>
      </c>
      <c r="AG8078" s="2" t="s">
        <v>2998</v>
      </c>
      <c r="AH8078" s="2" t="s">
        <v>17088</v>
      </c>
    </row>
    <row r="8079" spans="24:34" x14ac:dyDescent="0.4">
      <c r="X8079" s="2" t="s">
        <v>13614</v>
      </c>
      <c r="Y8079" s="2">
        <v>1880</v>
      </c>
      <c r="Z8079" s="2">
        <v>383</v>
      </c>
      <c r="AA8079" s="2">
        <v>14</v>
      </c>
      <c r="AB8079" s="2">
        <v>2</v>
      </c>
      <c r="AC8079" s="2">
        <v>383</v>
      </c>
      <c r="AE8079" s="2" t="s">
        <v>13597</v>
      </c>
      <c r="AF8079" s="2" t="s">
        <v>17390</v>
      </c>
      <c r="AG8079" s="2" t="s">
        <v>2998</v>
      </c>
      <c r="AH8079" s="2" t="s">
        <v>17086</v>
      </c>
    </row>
    <row r="8080" spans="24:34" x14ac:dyDescent="0.4">
      <c r="X8080" s="2" t="s">
        <v>13615</v>
      </c>
      <c r="Y8080" s="2">
        <v>1930</v>
      </c>
      <c r="Z8080" s="2">
        <v>432</v>
      </c>
      <c r="AA8080" s="2">
        <v>26</v>
      </c>
      <c r="AB8080" s="2">
        <v>2</v>
      </c>
      <c r="AC8080" s="2">
        <v>380</v>
      </c>
      <c r="AE8080" s="2" t="s">
        <v>13599</v>
      </c>
      <c r="AF8080" s="2" t="s">
        <v>17407</v>
      </c>
      <c r="AG8080" s="2" t="s">
        <v>2998</v>
      </c>
      <c r="AH8080" s="2" t="s">
        <v>17086</v>
      </c>
    </row>
    <row r="8081" spans="24:34" x14ac:dyDescent="0.4">
      <c r="X8081" s="2" t="s">
        <v>13616</v>
      </c>
      <c r="Y8081" s="2">
        <v>1885</v>
      </c>
      <c r="Z8081" s="2">
        <v>425</v>
      </c>
      <c r="AA8081" s="2">
        <v>21</v>
      </c>
      <c r="AB8081" s="2">
        <v>2</v>
      </c>
      <c r="AC8081" s="2">
        <v>425</v>
      </c>
      <c r="AE8081" s="2" t="s">
        <v>13601</v>
      </c>
      <c r="AF8081" s="2" t="s">
        <v>17390</v>
      </c>
      <c r="AG8081" s="2" t="s">
        <v>2998</v>
      </c>
      <c r="AH8081" s="2" t="s">
        <v>17088</v>
      </c>
    </row>
    <row r="8082" spans="24:34" x14ac:dyDescent="0.4">
      <c r="X8082" s="2" t="s">
        <v>13617</v>
      </c>
      <c r="Y8082" s="2">
        <v>1973</v>
      </c>
      <c r="Z8082" s="2">
        <v>254</v>
      </c>
      <c r="AA8082" s="2">
        <v>26</v>
      </c>
      <c r="AB8082" s="2">
        <v>2</v>
      </c>
      <c r="AC8082" s="2">
        <v>254</v>
      </c>
      <c r="AE8082" s="2" t="s">
        <v>13603</v>
      </c>
      <c r="AF8082" s="2" t="s">
        <v>17407</v>
      </c>
      <c r="AG8082" s="2" t="s">
        <v>2998</v>
      </c>
      <c r="AH8082" s="2" t="s">
        <v>17088</v>
      </c>
    </row>
    <row r="8083" spans="24:34" x14ac:dyDescent="0.4">
      <c r="X8083" s="2" t="s">
        <v>13618</v>
      </c>
      <c r="Y8083" s="2">
        <v>1957</v>
      </c>
      <c r="Z8083" s="2">
        <v>355.3</v>
      </c>
      <c r="AA8083" s="2">
        <v>20</v>
      </c>
      <c r="AB8083" s="2">
        <v>2</v>
      </c>
      <c r="AC8083" s="2">
        <v>355.3</v>
      </c>
      <c r="AE8083" s="2" t="s">
        <v>13604</v>
      </c>
      <c r="AF8083" s="2" t="s">
        <v>17407</v>
      </c>
      <c r="AG8083" s="2" t="s">
        <v>2998</v>
      </c>
      <c r="AH8083" s="2" t="s">
        <v>17086</v>
      </c>
    </row>
    <row r="8084" spans="24:34" x14ac:dyDescent="0.4">
      <c r="X8084" s="2" t="s">
        <v>13619</v>
      </c>
      <c r="Y8084" s="2">
        <v>1941</v>
      </c>
      <c r="Z8084" s="2">
        <v>527.5</v>
      </c>
      <c r="AA8084" s="2">
        <v>44</v>
      </c>
      <c r="AB8084" s="2">
        <v>2</v>
      </c>
      <c r="AC8084" s="2">
        <v>469.7</v>
      </c>
      <c r="AE8084" s="2" t="s">
        <v>208</v>
      </c>
      <c r="AF8084" s="2" t="s">
        <v>17390</v>
      </c>
      <c r="AG8084" s="2" t="s">
        <v>2998</v>
      </c>
      <c r="AH8084" s="2" t="s">
        <v>17393</v>
      </c>
    </row>
    <row r="8085" spans="24:34" x14ac:dyDescent="0.4">
      <c r="X8085" s="2" t="s">
        <v>2401</v>
      </c>
      <c r="Y8085" s="2">
        <v>1941</v>
      </c>
      <c r="Z8085" s="2">
        <v>472.18</v>
      </c>
      <c r="AA8085" s="2">
        <v>31</v>
      </c>
      <c r="AB8085" s="2">
        <v>2</v>
      </c>
      <c r="AC8085" s="2">
        <v>472.18</v>
      </c>
      <c r="AE8085" s="2" t="s">
        <v>13606</v>
      </c>
      <c r="AF8085" s="2" t="s">
        <v>17390</v>
      </c>
      <c r="AG8085" s="2" t="s">
        <v>2998</v>
      </c>
      <c r="AH8085" s="2" t="s">
        <v>17400</v>
      </c>
    </row>
    <row r="8086" spans="24:34" x14ac:dyDescent="0.4">
      <c r="X8086" s="2" t="s">
        <v>2402</v>
      </c>
      <c r="Y8086" s="2">
        <v>1941</v>
      </c>
      <c r="Z8086" s="2">
        <v>521.79999999999995</v>
      </c>
      <c r="AA8086" s="2">
        <v>38</v>
      </c>
      <c r="AB8086" s="2">
        <v>2</v>
      </c>
      <c r="AC8086" s="2">
        <v>463.4</v>
      </c>
      <c r="AE8086" s="2" t="s">
        <v>13607</v>
      </c>
      <c r="AF8086" s="2" t="s">
        <v>17390</v>
      </c>
      <c r="AG8086" s="2" t="s">
        <v>2998</v>
      </c>
      <c r="AH8086" s="2" t="s">
        <v>17088</v>
      </c>
    </row>
    <row r="8087" spans="24:34" x14ac:dyDescent="0.4">
      <c r="X8087" s="2" t="s">
        <v>13620</v>
      </c>
      <c r="Y8087" s="2">
        <v>1958</v>
      </c>
      <c r="Z8087" s="2">
        <v>324.3</v>
      </c>
      <c r="AA8087" s="2">
        <v>20</v>
      </c>
      <c r="AB8087" s="2">
        <v>2</v>
      </c>
      <c r="AC8087" s="2">
        <v>302.7</v>
      </c>
      <c r="AE8087" s="2" t="s">
        <v>13608</v>
      </c>
      <c r="AF8087" s="2" t="s">
        <v>17390</v>
      </c>
      <c r="AG8087" s="2" t="s">
        <v>2998</v>
      </c>
      <c r="AH8087" s="2" t="s">
        <v>17088</v>
      </c>
    </row>
    <row r="8088" spans="24:34" x14ac:dyDescent="0.4">
      <c r="X8088" s="2" t="s">
        <v>13622</v>
      </c>
      <c r="Y8088" s="2">
        <v>1981</v>
      </c>
      <c r="Z8088" s="2">
        <v>5082.6000000000004</v>
      </c>
      <c r="AA8088" s="2">
        <v>202</v>
      </c>
      <c r="AB8088" s="2">
        <v>5</v>
      </c>
      <c r="AC8088" s="2">
        <v>4671.6000000000004</v>
      </c>
      <c r="AE8088" s="2" t="s">
        <v>13610</v>
      </c>
      <c r="AF8088" s="2" t="s">
        <v>17390</v>
      </c>
      <c r="AG8088" s="2" t="s">
        <v>2998</v>
      </c>
      <c r="AH8088" s="2" t="s">
        <v>17088</v>
      </c>
    </row>
    <row r="8089" spans="24:34" x14ac:dyDescent="0.4">
      <c r="X8089" s="2" t="s">
        <v>2403</v>
      </c>
      <c r="Y8089" s="2">
        <v>1994</v>
      </c>
      <c r="Z8089" s="2">
        <v>3614.5</v>
      </c>
      <c r="AA8089" s="2">
        <v>117</v>
      </c>
      <c r="AB8089" s="2">
        <v>9</v>
      </c>
      <c r="AC8089" s="2">
        <v>2509.5</v>
      </c>
      <c r="AE8089" s="2" t="s">
        <v>13611</v>
      </c>
      <c r="AF8089" s="2" t="s">
        <v>17390</v>
      </c>
      <c r="AG8089" s="2" t="s">
        <v>2998</v>
      </c>
      <c r="AH8089" s="2" t="s">
        <v>17086</v>
      </c>
    </row>
    <row r="8090" spans="24:34" x14ac:dyDescent="0.4">
      <c r="X8090" s="2" t="s">
        <v>13623</v>
      </c>
      <c r="Y8090" s="2">
        <v>1890</v>
      </c>
      <c r="Z8090" s="2">
        <v>243.7</v>
      </c>
      <c r="AA8090" s="2">
        <v>7</v>
      </c>
      <c r="AB8090" s="2">
        <v>2</v>
      </c>
      <c r="AC8090" s="2">
        <v>131.1</v>
      </c>
      <c r="AE8090" s="2" t="s">
        <v>13612</v>
      </c>
      <c r="AF8090" s="2" t="s">
        <v>17390</v>
      </c>
      <c r="AG8090" s="2" t="s">
        <v>2998</v>
      </c>
      <c r="AH8090" s="2" t="s">
        <v>17088</v>
      </c>
    </row>
    <row r="8091" spans="24:34" x14ac:dyDescent="0.4">
      <c r="X8091" s="2" t="s">
        <v>13624</v>
      </c>
      <c r="Y8091" s="2">
        <v>1977</v>
      </c>
      <c r="Z8091" s="2">
        <v>4961.7</v>
      </c>
      <c r="AA8091" s="2">
        <v>234</v>
      </c>
      <c r="AB8091" s="2">
        <v>5</v>
      </c>
      <c r="AC8091" s="2">
        <v>4437.6000000000004</v>
      </c>
      <c r="AE8091" s="2" t="s">
        <v>13614</v>
      </c>
      <c r="AF8091" s="2" t="s">
        <v>17390</v>
      </c>
      <c r="AG8091" s="2" t="s">
        <v>2998</v>
      </c>
      <c r="AH8091" s="2" t="s">
        <v>17088</v>
      </c>
    </row>
    <row r="8092" spans="24:34" x14ac:dyDescent="0.4">
      <c r="X8092" s="2" t="s">
        <v>13625</v>
      </c>
      <c r="Y8092" s="2">
        <v>1966</v>
      </c>
      <c r="Z8092" s="2">
        <v>2747.7</v>
      </c>
      <c r="AA8092" s="2">
        <v>120</v>
      </c>
      <c r="AB8092" s="2">
        <v>4</v>
      </c>
      <c r="AC8092" s="2">
        <v>2552</v>
      </c>
      <c r="AE8092" s="2" t="s">
        <v>13615</v>
      </c>
      <c r="AF8092" s="2" t="s">
        <v>17390</v>
      </c>
      <c r="AG8092" s="2" t="s">
        <v>2998</v>
      </c>
      <c r="AH8092" s="2" t="s">
        <v>17400</v>
      </c>
    </row>
    <row r="8093" spans="24:34" x14ac:dyDescent="0.4">
      <c r="X8093" s="2" t="s">
        <v>2404</v>
      </c>
      <c r="Y8093" s="2">
        <v>1948</v>
      </c>
      <c r="Z8093" s="2">
        <v>414.21</v>
      </c>
      <c r="AA8093" s="2">
        <v>23</v>
      </c>
      <c r="AB8093" s="2">
        <v>2</v>
      </c>
      <c r="AC8093" s="2">
        <v>376.51</v>
      </c>
      <c r="AE8093" s="2" t="s">
        <v>13616</v>
      </c>
      <c r="AF8093" s="2" t="s">
        <v>17390</v>
      </c>
      <c r="AG8093" s="2" t="s">
        <v>2998</v>
      </c>
      <c r="AH8093" s="2" t="s">
        <v>17086</v>
      </c>
    </row>
    <row r="8094" spans="24:34" x14ac:dyDescent="0.4">
      <c r="X8094" s="2" t="s">
        <v>13627</v>
      </c>
      <c r="Y8094" s="2">
        <v>1961</v>
      </c>
      <c r="Z8094" s="2">
        <v>795.9</v>
      </c>
      <c r="AA8094" s="2">
        <v>48</v>
      </c>
      <c r="AB8094" s="2">
        <v>2</v>
      </c>
      <c r="AC8094" s="2">
        <v>741</v>
      </c>
      <c r="AE8094" s="2" t="s">
        <v>13617</v>
      </c>
      <c r="AF8094" s="2" t="s">
        <v>17407</v>
      </c>
      <c r="AG8094" s="2" t="s">
        <v>2998</v>
      </c>
      <c r="AH8094" s="2" t="s">
        <v>17086</v>
      </c>
    </row>
    <row r="8095" spans="24:34" x14ac:dyDescent="0.4">
      <c r="X8095" s="2" t="s">
        <v>13629</v>
      </c>
      <c r="Y8095" s="2">
        <v>1961</v>
      </c>
      <c r="Z8095" s="2">
        <v>958.2</v>
      </c>
      <c r="AA8095" s="2">
        <v>41</v>
      </c>
      <c r="AB8095" s="2">
        <v>3</v>
      </c>
      <c r="AC8095" s="2">
        <v>958.2</v>
      </c>
      <c r="AE8095" s="2" t="s">
        <v>13618</v>
      </c>
      <c r="AF8095" s="2" t="s">
        <v>17403</v>
      </c>
      <c r="AG8095" s="2" t="s">
        <v>2998</v>
      </c>
      <c r="AH8095" s="2" t="s">
        <v>17086</v>
      </c>
    </row>
    <row r="8096" spans="24:34" x14ac:dyDescent="0.4">
      <c r="X8096" s="2" t="s">
        <v>13630</v>
      </c>
      <c r="Y8096" s="2">
        <v>1972</v>
      </c>
      <c r="Z8096" s="2">
        <v>3636.6</v>
      </c>
      <c r="AA8096" s="2">
        <v>171</v>
      </c>
      <c r="AB8096" s="2">
        <v>5</v>
      </c>
      <c r="AC8096" s="2">
        <v>3368.2</v>
      </c>
      <c r="AE8096" s="2" t="s">
        <v>13619</v>
      </c>
      <c r="AF8096" s="2" t="s">
        <v>17407</v>
      </c>
      <c r="AG8096" s="2" t="s">
        <v>2998</v>
      </c>
      <c r="AH8096" s="2" t="s">
        <v>17088</v>
      </c>
    </row>
    <row r="8097" spans="24:34" x14ac:dyDescent="0.4">
      <c r="X8097" s="2" t="s">
        <v>13632</v>
      </c>
      <c r="Y8097" s="2">
        <v>1978</v>
      </c>
      <c r="Z8097" s="2">
        <v>5141.3999999999996</v>
      </c>
      <c r="AA8097" s="2">
        <v>180</v>
      </c>
      <c r="AB8097" s="2">
        <v>5</v>
      </c>
      <c r="AC8097" s="2">
        <v>3785.5</v>
      </c>
      <c r="AE8097" s="2" t="s">
        <v>2401</v>
      </c>
      <c r="AF8097" s="2" t="s">
        <v>17407</v>
      </c>
      <c r="AG8097" s="2" t="s">
        <v>2998</v>
      </c>
      <c r="AH8097" s="2" t="s">
        <v>17088</v>
      </c>
    </row>
    <row r="8098" spans="24:34" x14ac:dyDescent="0.4">
      <c r="X8098" s="2" t="s">
        <v>13634</v>
      </c>
      <c r="Y8098" s="2">
        <v>1958</v>
      </c>
      <c r="Z8098" s="2">
        <v>278.5</v>
      </c>
      <c r="AA8098" s="2">
        <v>21</v>
      </c>
      <c r="AB8098" s="2">
        <v>2</v>
      </c>
      <c r="AC8098" s="2">
        <v>278.5</v>
      </c>
      <c r="AE8098" s="2" t="s">
        <v>2402</v>
      </c>
      <c r="AF8098" s="2" t="s">
        <v>17407</v>
      </c>
      <c r="AG8098" s="2" t="s">
        <v>2998</v>
      </c>
      <c r="AH8098" s="2" t="s">
        <v>17088</v>
      </c>
    </row>
    <row r="8099" spans="24:34" x14ac:dyDescent="0.4">
      <c r="X8099" s="2" t="s">
        <v>2411</v>
      </c>
      <c r="Y8099" s="2">
        <v>1960</v>
      </c>
      <c r="Z8099" s="2">
        <v>594.20000000000005</v>
      </c>
      <c r="AA8099" s="2">
        <v>37</v>
      </c>
      <c r="AB8099" s="2">
        <v>2</v>
      </c>
      <c r="AC8099" s="2">
        <v>548.79999999999995</v>
      </c>
      <c r="AE8099" s="2" t="s">
        <v>13620</v>
      </c>
      <c r="AF8099" s="2" t="s">
        <v>17390</v>
      </c>
      <c r="AG8099" s="2" t="s">
        <v>2998</v>
      </c>
      <c r="AH8099" s="2" t="s">
        <v>17086</v>
      </c>
    </row>
    <row r="8100" spans="24:34" x14ac:dyDescent="0.4">
      <c r="X8100" s="2" t="s">
        <v>13636</v>
      </c>
      <c r="Y8100" s="2">
        <v>1962</v>
      </c>
      <c r="Z8100" s="2">
        <v>969.4</v>
      </c>
      <c r="AA8100" s="2">
        <v>41</v>
      </c>
      <c r="AB8100" s="2">
        <v>3</v>
      </c>
      <c r="AC8100" s="2">
        <v>969.4</v>
      </c>
      <c r="AE8100" s="2" t="s">
        <v>13622</v>
      </c>
      <c r="AF8100" s="2" t="s">
        <v>17397</v>
      </c>
      <c r="AG8100" s="2" t="s">
        <v>2998</v>
      </c>
      <c r="AH8100" s="2" t="s">
        <v>17398</v>
      </c>
    </row>
    <row r="8101" spans="24:34" x14ac:dyDescent="0.4">
      <c r="X8101" s="2" t="s">
        <v>13637</v>
      </c>
      <c r="Y8101" s="2">
        <v>1966</v>
      </c>
      <c r="Z8101" s="2">
        <v>4861.7</v>
      </c>
      <c r="AA8101" s="2">
        <v>125</v>
      </c>
      <c r="AB8101" s="2">
        <v>5</v>
      </c>
      <c r="AC8101" s="2">
        <v>3216</v>
      </c>
      <c r="AE8101" s="2" t="s">
        <v>2403</v>
      </c>
      <c r="AF8101" s="2" t="s">
        <v>17390</v>
      </c>
      <c r="AG8101" s="2" t="s">
        <v>2998</v>
      </c>
      <c r="AH8101" s="2" t="s">
        <v>17086</v>
      </c>
    </row>
    <row r="8102" spans="24:34" x14ac:dyDescent="0.4">
      <c r="X8102" s="2" t="s">
        <v>13639</v>
      </c>
      <c r="Y8102" s="2">
        <v>1966</v>
      </c>
      <c r="Z8102" s="2">
        <v>4883.3</v>
      </c>
      <c r="AA8102" s="2">
        <v>147</v>
      </c>
      <c r="AB8102" s="2">
        <v>5</v>
      </c>
      <c r="AC8102" s="2">
        <v>3236.4</v>
      </c>
      <c r="AE8102" s="2" t="s">
        <v>13623</v>
      </c>
      <c r="AF8102" s="2" t="s">
        <v>17390</v>
      </c>
      <c r="AG8102" s="2" t="s">
        <v>2998</v>
      </c>
      <c r="AH8102" s="2" t="s">
        <v>17086</v>
      </c>
    </row>
    <row r="8103" spans="24:34" x14ac:dyDescent="0.4">
      <c r="X8103" s="2" t="s">
        <v>17359</v>
      </c>
      <c r="Y8103" s="2">
        <v>1870</v>
      </c>
      <c r="Z8103" s="2">
        <v>286.74</v>
      </c>
      <c r="AA8103" s="2">
        <v>14</v>
      </c>
      <c r="AB8103" s="2">
        <v>2</v>
      </c>
      <c r="AC8103" s="2">
        <v>261.13</v>
      </c>
      <c r="AE8103" s="2" t="s">
        <v>13624</v>
      </c>
      <c r="AF8103" s="2" t="s">
        <v>17397</v>
      </c>
      <c r="AG8103" s="2" t="s">
        <v>2998</v>
      </c>
      <c r="AH8103" s="2" t="s">
        <v>17398</v>
      </c>
    </row>
    <row r="8104" spans="24:34" x14ac:dyDescent="0.4">
      <c r="X8104" s="2" t="s">
        <v>203</v>
      </c>
      <c r="Y8104" s="2">
        <v>1954</v>
      </c>
      <c r="Z8104" s="2">
        <v>805.4</v>
      </c>
      <c r="AA8104" s="2">
        <v>78</v>
      </c>
      <c r="AB8104" s="2">
        <v>2</v>
      </c>
      <c r="AC8104" s="2">
        <v>284.10000000000002</v>
      </c>
      <c r="AE8104" s="2" t="s">
        <v>13625</v>
      </c>
      <c r="AF8104" s="2" t="s">
        <v>17390</v>
      </c>
      <c r="AG8104" s="2" t="s">
        <v>2998</v>
      </c>
      <c r="AH8104" s="2" t="s">
        <v>17393</v>
      </c>
    </row>
    <row r="8105" spans="24:34" x14ac:dyDescent="0.4">
      <c r="X8105" s="2" t="s">
        <v>13640</v>
      </c>
      <c r="Y8105" s="2">
        <v>1951</v>
      </c>
      <c r="Z8105" s="2">
        <v>313.3</v>
      </c>
      <c r="AA8105" s="2">
        <v>22</v>
      </c>
      <c r="AB8105" s="2">
        <v>2</v>
      </c>
      <c r="AC8105" s="2">
        <v>313.3</v>
      </c>
      <c r="AE8105" s="2" t="s">
        <v>2404</v>
      </c>
      <c r="AF8105" s="2" t="s">
        <v>17564</v>
      </c>
      <c r="AG8105" s="2" t="s">
        <v>2998</v>
      </c>
      <c r="AH8105" s="2" t="s">
        <v>17086</v>
      </c>
    </row>
    <row r="8106" spans="24:34" x14ac:dyDescent="0.4">
      <c r="X8106" s="2" t="s">
        <v>13641</v>
      </c>
      <c r="Y8106" s="2">
        <v>1980</v>
      </c>
      <c r="Z8106" s="2">
        <v>4408.7</v>
      </c>
      <c r="AA8106" s="2">
        <v>183</v>
      </c>
      <c r="AB8106" s="2">
        <v>5</v>
      </c>
      <c r="AC8106" s="2">
        <v>3968.7</v>
      </c>
      <c r="AE8106" s="2" t="s">
        <v>13627</v>
      </c>
      <c r="AF8106" s="2" t="s">
        <v>17390</v>
      </c>
      <c r="AG8106" s="2" t="s">
        <v>2998</v>
      </c>
      <c r="AH8106" s="2" t="s">
        <v>17086</v>
      </c>
    </row>
    <row r="8107" spans="24:34" x14ac:dyDescent="0.4">
      <c r="X8107" s="2" t="s">
        <v>13642</v>
      </c>
      <c r="Y8107" s="2">
        <v>1979</v>
      </c>
      <c r="Z8107" s="2">
        <v>2907</v>
      </c>
      <c r="AA8107" s="2">
        <v>141</v>
      </c>
      <c r="AB8107" s="2">
        <v>5</v>
      </c>
      <c r="AC8107" s="2">
        <v>2907</v>
      </c>
      <c r="AE8107" s="2" t="s">
        <v>13629</v>
      </c>
      <c r="AF8107" s="2" t="s">
        <v>17390</v>
      </c>
      <c r="AG8107" s="2" t="s">
        <v>2998</v>
      </c>
      <c r="AH8107" s="2" t="s">
        <v>17088</v>
      </c>
    </row>
    <row r="8108" spans="24:34" x14ac:dyDescent="0.4">
      <c r="X8108" s="2" t="s">
        <v>13643</v>
      </c>
      <c r="Y8108" s="2">
        <v>1973</v>
      </c>
      <c r="Z8108" s="2">
        <v>4562</v>
      </c>
      <c r="AA8108" s="2">
        <v>204</v>
      </c>
      <c r="AB8108" s="2">
        <v>5</v>
      </c>
      <c r="AC8108" s="2">
        <v>4562</v>
      </c>
      <c r="AE8108" s="2" t="s">
        <v>13630</v>
      </c>
      <c r="AF8108" s="2" t="s">
        <v>17390</v>
      </c>
      <c r="AG8108" s="2" t="s">
        <v>2998</v>
      </c>
      <c r="AH8108" s="2" t="s">
        <v>17393</v>
      </c>
    </row>
    <row r="8109" spans="24:34" x14ac:dyDescent="0.4">
      <c r="X8109" s="2" t="s">
        <v>13644</v>
      </c>
      <c r="Y8109" s="2">
        <v>1977</v>
      </c>
      <c r="Z8109" s="2">
        <v>5690.8</v>
      </c>
      <c r="AA8109" s="2">
        <v>196</v>
      </c>
      <c r="AB8109" s="2">
        <v>5</v>
      </c>
      <c r="AC8109" s="2">
        <v>5690.8</v>
      </c>
      <c r="AE8109" s="2" t="s">
        <v>13632</v>
      </c>
      <c r="AF8109" s="2" t="s">
        <v>17397</v>
      </c>
      <c r="AG8109" s="2" t="s">
        <v>2998</v>
      </c>
      <c r="AH8109" s="2" t="s">
        <v>17413</v>
      </c>
    </row>
    <row r="8110" spans="24:34" x14ac:dyDescent="0.4">
      <c r="X8110" s="2" t="s">
        <v>13645</v>
      </c>
      <c r="Y8110" s="2">
        <v>1979</v>
      </c>
      <c r="Z8110" s="2">
        <v>9962.7999999999993</v>
      </c>
      <c r="AA8110" s="2">
        <v>233</v>
      </c>
      <c r="AB8110" s="2">
        <v>5</v>
      </c>
      <c r="AC8110" s="2">
        <v>4532.3</v>
      </c>
      <c r="AE8110" s="2" t="s">
        <v>13634</v>
      </c>
      <c r="AF8110" s="2" t="s">
        <v>17403</v>
      </c>
      <c r="AG8110" s="2" t="s">
        <v>2998</v>
      </c>
      <c r="AH8110" s="2" t="s">
        <v>17086</v>
      </c>
    </row>
    <row r="8111" spans="24:34" x14ac:dyDescent="0.4">
      <c r="X8111" s="2" t="s">
        <v>13646</v>
      </c>
      <c r="Y8111" s="2">
        <v>1956</v>
      </c>
      <c r="Z8111" s="2">
        <v>783.5</v>
      </c>
      <c r="AA8111" s="2">
        <v>31</v>
      </c>
      <c r="AB8111" s="2">
        <v>2</v>
      </c>
      <c r="AC8111" s="2">
        <v>466.8</v>
      </c>
      <c r="AE8111" s="2" t="s">
        <v>2411</v>
      </c>
      <c r="AF8111" s="2" t="s">
        <v>17403</v>
      </c>
      <c r="AG8111" s="2" t="s">
        <v>2998</v>
      </c>
      <c r="AH8111" s="2" t="s">
        <v>17088</v>
      </c>
    </row>
    <row r="8112" spans="24:34" x14ac:dyDescent="0.4">
      <c r="X8112" s="2" t="s">
        <v>13647</v>
      </c>
      <c r="Y8112" s="2">
        <v>1980</v>
      </c>
      <c r="Z8112" s="2">
        <v>2321.1</v>
      </c>
      <c r="AA8112" s="2">
        <v>74</v>
      </c>
      <c r="AB8112" s="2">
        <v>5</v>
      </c>
      <c r="AC8112" s="2">
        <v>2061</v>
      </c>
      <c r="AE8112" s="2" t="s">
        <v>13636</v>
      </c>
      <c r="AF8112" s="2" t="s">
        <v>17390</v>
      </c>
      <c r="AG8112" s="2" t="s">
        <v>2998</v>
      </c>
      <c r="AH8112" s="2" t="s">
        <v>17088</v>
      </c>
    </row>
    <row r="8113" spans="24:34" x14ac:dyDescent="0.4">
      <c r="X8113" s="2" t="s">
        <v>204</v>
      </c>
      <c r="Y8113" s="2">
        <v>1960</v>
      </c>
      <c r="Z8113" s="2">
        <v>1279.2</v>
      </c>
      <c r="AA8113" s="2">
        <v>71</v>
      </c>
      <c r="AB8113" s="2">
        <v>3</v>
      </c>
      <c r="AC8113" s="2">
        <v>1205.4000000000001</v>
      </c>
      <c r="AE8113" s="2" t="s">
        <v>13637</v>
      </c>
      <c r="AF8113" s="2" t="s">
        <v>17390</v>
      </c>
      <c r="AG8113" s="2" t="s">
        <v>2998</v>
      </c>
      <c r="AH8113" s="2" t="s">
        <v>17393</v>
      </c>
    </row>
    <row r="8114" spans="24:34" x14ac:dyDescent="0.4">
      <c r="X8114" s="2" t="s">
        <v>201</v>
      </c>
      <c r="Y8114" s="2">
        <v>1962</v>
      </c>
      <c r="Z8114" s="2">
        <v>1257.9000000000001</v>
      </c>
      <c r="AA8114" s="2">
        <v>81</v>
      </c>
      <c r="AB8114" s="2">
        <v>3</v>
      </c>
      <c r="AC8114" s="2">
        <v>1160.8599999999999</v>
      </c>
      <c r="AE8114" s="2" t="s">
        <v>13639</v>
      </c>
      <c r="AF8114" s="2" t="s">
        <v>17390</v>
      </c>
      <c r="AG8114" s="2" t="s">
        <v>2998</v>
      </c>
      <c r="AH8114" s="2" t="s">
        <v>17393</v>
      </c>
    </row>
    <row r="8115" spans="24:34" x14ac:dyDescent="0.4">
      <c r="X8115" s="2" t="s">
        <v>13648</v>
      </c>
      <c r="Y8115" s="2">
        <v>1965</v>
      </c>
      <c r="Z8115" s="2">
        <v>2578.1</v>
      </c>
      <c r="AA8115" s="2">
        <v>166</v>
      </c>
      <c r="AB8115" s="2">
        <v>4</v>
      </c>
      <c r="AC8115" s="2">
        <v>1665.16</v>
      </c>
      <c r="AE8115" s="2" t="s">
        <v>203</v>
      </c>
      <c r="AF8115" s="2" t="s">
        <v>2998</v>
      </c>
      <c r="AG8115" s="2" t="s">
        <v>2998</v>
      </c>
      <c r="AH8115" s="2" t="s">
        <v>17086</v>
      </c>
    </row>
    <row r="8116" spans="24:34" x14ac:dyDescent="0.4">
      <c r="X8116" s="2" t="s">
        <v>13649</v>
      </c>
      <c r="Y8116" s="2">
        <v>1965</v>
      </c>
      <c r="Z8116" s="2">
        <v>2744.69</v>
      </c>
      <c r="AA8116" s="2">
        <v>88</v>
      </c>
      <c r="AB8116" s="2">
        <v>4</v>
      </c>
      <c r="AC8116" s="2">
        <v>1837.37</v>
      </c>
      <c r="AE8116" s="2" t="s">
        <v>13640</v>
      </c>
      <c r="AF8116" s="2" t="s">
        <v>17390</v>
      </c>
      <c r="AG8116" s="2" t="s">
        <v>2998</v>
      </c>
      <c r="AH8116" s="2" t="s">
        <v>17086</v>
      </c>
    </row>
    <row r="8117" spans="24:34" x14ac:dyDescent="0.4">
      <c r="X8117" s="2" t="s">
        <v>13650</v>
      </c>
      <c r="Y8117" s="2">
        <v>1989</v>
      </c>
      <c r="Z8117" s="2">
        <v>9753.2999999999993</v>
      </c>
      <c r="AA8117" s="2">
        <v>435</v>
      </c>
      <c r="AB8117" s="2">
        <v>9</v>
      </c>
      <c r="AC8117" s="2">
        <v>9735.2999999999993</v>
      </c>
      <c r="AE8117" s="2" t="s">
        <v>13641</v>
      </c>
      <c r="AF8117" s="2" t="s">
        <v>17397</v>
      </c>
      <c r="AG8117" s="2" t="s">
        <v>2998</v>
      </c>
      <c r="AH8117" s="2" t="s">
        <v>17398</v>
      </c>
    </row>
    <row r="8118" spans="24:34" x14ac:dyDescent="0.4">
      <c r="X8118" s="2" t="s">
        <v>13652</v>
      </c>
      <c r="Y8118" s="2">
        <v>1997</v>
      </c>
      <c r="Z8118" s="2">
        <v>10941.5</v>
      </c>
      <c r="AA8118" s="2">
        <v>468</v>
      </c>
      <c r="AB8118" s="2">
        <v>9</v>
      </c>
      <c r="AC8118" s="2">
        <v>9689.2999999999993</v>
      </c>
      <c r="AE8118" s="2" t="s">
        <v>13642</v>
      </c>
      <c r="AF8118" s="2" t="s">
        <v>17448</v>
      </c>
      <c r="AG8118" s="2" t="s">
        <v>2998</v>
      </c>
      <c r="AH8118" s="2" t="s">
        <v>17393</v>
      </c>
    </row>
    <row r="8119" spans="24:34" x14ac:dyDescent="0.4">
      <c r="X8119" s="2" t="s">
        <v>13653</v>
      </c>
      <c r="Y8119" s="2">
        <v>1987</v>
      </c>
      <c r="Z8119" s="2">
        <v>5988.1</v>
      </c>
      <c r="AA8119" s="2">
        <v>273</v>
      </c>
      <c r="AB8119" s="2">
        <v>9</v>
      </c>
      <c r="AC8119" s="2">
        <v>5988.1</v>
      </c>
      <c r="AE8119" s="2" t="s">
        <v>13643</v>
      </c>
      <c r="AF8119" s="2" t="s">
        <v>17390</v>
      </c>
      <c r="AG8119" s="2" t="s">
        <v>2998</v>
      </c>
      <c r="AH8119" s="2" t="s">
        <v>17398</v>
      </c>
    </row>
    <row r="8120" spans="24:34" x14ac:dyDescent="0.4">
      <c r="X8120" s="2" t="s">
        <v>13654</v>
      </c>
      <c r="Y8120" s="2">
        <v>1985</v>
      </c>
      <c r="Z8120" s="2">
        <v>6391</v>
      </c>
      <c r="AA8120" s="2">
        <v>225</v>
      </c>
      <c r="AB8120" s="2">
        <v>9</v>
      </c>
      <c r="AC8120" s="2">
        <v>5730</v>
      </c>
      <c r="AE8120" s="2" t="s">
        <v>13644</v>
      </c>
      <c r="AF8120" s="2" t="s">
        <v>17390</v>
      </c>
      <c r="AG8120" s="2" t="s">
        <v>2998</v>
      </c>
      <c r="AH8120" s="2" t="s">
        <v>17398</v>
      </c>
    </row>
    <row r="8121" spans="24:34" x14ac:dyDescent="0.4">
      <c r="X8121" s="2" t="s">
        <v>13655</v>
      </c>
      <c r="Y8121" s="2">
        <v>1961</v>
      </c>
      <c r="Z8121" s="2">
        <v>676.5</v>
      </c>
      <c r="AA8121" s="2">
        <v>30</v>
      </c>
      <c r="AB8121" s="2">
        <v>2</v>
      </c>
      <c r="AC8121" s="2">
        <v>676.5</v>
      </c>
      <c r="AE8121" s="2" t="s">
        <v>13645</v>
      </c>
      <c r="AF8121" s="2" t="s">
        <v>17390</v>
      </c>
      <c r="AG8121" s="2" t="s">
        <v>2998</v>
      </c>
      <c r="AH8121" s="2" t="s">
        <v>17398</v>
      </c>
    </row>
    <row r="8122" spans="24:34" x14ac:dyDescent="0.4">
      <c r="X8122" s="2" t="s">
        <v>13656</v>
      </c>
      <c r="Y8122" s="2">
        <v>1981</v>
      </c>
      <c r="Z8122" s="2">
        <v>4536.1000000000004</v>
      </c>
      <c r="AA8122" s="2">
        <v>179</v>
      </c>
      <c r="AB8122" s="2">
        <v>5</v>
      </c>
      <c r="AC8122" s="2">
        <v>4225.8999999999996</v>
      </c>
      <c r="AE8122" s="2" t="s">
        <v>13646</v>
      </c>
      <c r="AF8122" s="2" t="s">
        <v>17390</v>
      </c>
      <c r="AG8122" s="2" t="s">
        <v>2998</v>
      </c>
      <c r="AH8122" s="2" t="s">
        <v>17088</v>
      </c>
    </row>
    <row r="8123" spans="24:34" x14ac:dyDescent="0.4">
      <c r="X8123" s="2" t="s">
        <v>13657</v>
      </c>
      <c r="Y8123" s="2">
        <v>1977</v>
      </c>
      <c r="Z8123" s="2">
        <v>4968.8</v>
      </c>
      <c r="AA8123" s="2">
        <v>208</v>
      </c>
      <c r="AB8123" s="2">
        <v>5</v>
      </c>
      <c r="AC8123" s="2">
        <v>4968.8</v>
      </c>
      <c r="AE8123" s="2" t="s">
        <v>13647</v>
      </c>
      <c r="AF8123" s="2" t="s">
        <v>17390</v>
      </c>
      <c r="AG8123" s="2" t="s">
        <v>2998</v>
      </c>
      <c r="AH8123" s="2" t="s">
        <v>17081</v>
      </c>
    </row>
    <row r="8124" spans="24:34" x14ac:dyDescent="0.4">
      <c r="X8124" s="2" t="s">
        <v>13658</v>
      </c>
      <c r="Y8124" s="2">
        <v>1978</v>
      </c>
      <c r="Z8124" s="2">
        <v>4490.5</v>
      </c>
      <c r="AA8124" s="2">
        <v>200</v>
      </c>
      <c r="AB8124" s="2">
        <v>5</v>
      </c>
      <c r="AC8124" s="2">
        <v>4490.5</v>
      </c>
      <c r="AE8124" s="2" t="s">
        <v>204</v>
      </c>
      <c r="AF8124" s="2" t="s">
        <v>17390</v>
      </c>
      <c r="AG8124" s="2" t="s">
        <v>2998</v>
      </c>
      <c r="AH8124" s="2" t="s">
        <v>17088</v>
      </c>
    </row>
    <row r="8125" spans="24:34" x14ac:dyDescent="0.4">
      <c r="X8125" s="2" t="s">
        <v>13659</v>
      </c>
      <c r="Y8125" s="2">
        <v>1983</v>
      </c>
      <c r="Z8125" s="2">
        <v>4183.3</v>
      </c>
      <c r="AA8125" s="2">
        <v>195</v>
      </c>
      <c r="AB8125" s="2">
        <v>5</v>
      </c>
      <c r="AC8125" s="2">
        <v>4183.3</v>
      </c>
      <c r="AE8125" s="2" t="s">
        <v>201</v>
      </c>
      <c r="AF8125" s="2" t="s">
        <v>17390</v>
      </c>
      <c r="AG8125" s="2" t="s">
        <v>2998</v>
      </c>
      <c r="AH8125" s="2" t="s">
        <v>17088</v>
      </c>
    </row>
    <row r="8126" spans="24:34" x14ac:dyDescent="0.4">
      <c r="X8126" s="2" t="s">
        <v>13660</v>
      </c>
      <c r="Y8126" s="2">
        <v>1907</v>
      </c>
      <c r="Z8126" s="2">
        <v>465.6</v>
      </c>
      <c r="AA8126" s="2">
        <v>21</v>
      </c>
      <c r="AB8126" s="2">
        <v>2</v>
      </c>
      <c r="AC8126" s="2">
        <v>465.6</v>
      </c>
      <c r="AE8126" s="2" t="s">
        <v>13648</v>
      </c>
      <c r="AF8126" s="2" t="s">
        <v>17390</v>
      </c>
      <c r="AG8126" s="2" t="s">
        <v>2998</v>
      </c>
      <c r="AH8126" s="2" t="s">
        <v>17393</v>
      </c>
    </row>
    <row r="8127" spans="24:34" x14ac:dyDescent="0.4">
      <c r="X8127" s="2" t="s">
        <v>13662</v>
      </c>
      <c r="Y8127" s="2">
        <v>1917</v>
      </c>
      <c r="Z8127" s="2">
        <v>279</v>
      </c>
      <c r="AA8127" s="2">
        <v>17</v>
      </c>
      <c r="AB8127" s="2">
        <v>2</v>
      </c>
      <c r="AC8127" s="2">
        <v>279</v>
      </c>
      <c r="AE8127" s="2" t="s">
        <v>13649</v>
      </c>
      <c r="AF8127" s="2" t="s">
        <v>17390</v>
      </c>
      <c r="AG8127" s="2" t="s">
        <v>17779</v>
      </c>
      <c r="AH8127" s="2" t="s">
        <v>17393</v>
      </c>
    </row>
    <row r="8128" spans="24:34" x14ac:dyDescent="0.4">
      <c r="X8128" s="2" t="s">
        <v>13664</v>
      </c>
      <c r="Y8128" s="2">
        <v>1882</v>
      </c>
      <c r="Z8128" s="2">
        <v>363.9</v>
      </c>
      <c r="AA8128" s="2">
        <v>21</v>
      </c>
      <c r="AB8128" s="2">
        <v>2</v>
      </c>
      <c r="AC8128" s="2">
        <v>363.9</v>
      </c>
      <c r="AE8128" s="2" t="s">
        <v>13650</v>
      </c>
      <c r="AF8128" s="2" t="s">
        <v>17397</v>
      </c>
      <c r="AG8128" s="2" t="s">
        <v>17780</v>
      </c>
      <c r="AH8128" s="2" t="s">
        <v>17413</v>
      </c>
    </row>
    <row r="8129" spans="24:34" x14ac:dyDescent="0.4">
      <c r="X8129" s="2" t="s">
        <v>13666</v>
      </c>
      <c r="Y8129" s="2">
        <v>1880</v>
      </c>
      <c r="Z8129" s="2">
        <v>369.6</v>
      </c>
      <c r="AA8129" s="2">
        <v>25</v>
      </c>
      <c r="AB8129" s="2">
        <v>2</v>
      </c>
      <c r="AC8129" s="2">
        <v>356.2</v>
      </c>
      <c r="AE8129" s="2" t="s">
        <v>13652</v>
      </c>
      <c r="AF8129" s="2" t="s">
        <v>2998</v>
      </c>
      <c r="AG8129" s="2" t="s">
        <v>2998</v>
      </c>
      <c r="AH8129" s="2" t="s">
        <v>17413</v>
      </c>
    </row>
    <row r="8130" spans="24:34" x14ac:dyDescent="0.4">
      <c r="X8130" s="2" t="s">
        <v>13668</v>
      </c>
      <c r="Y8130" s="2">
        <v>1928</v>
      </c>
      <c r="Z8130" s="2">
        <v>619.79999999999995</v>
      </c>
      <c r="AA8130" s="2">
        <v>18</v>
      </c>
      <c r="AB8130" s="2">
        <v>2</v>
      </c>
      <c r="AC8130" s="2">
        <v>496</v>
      </c>
      <c r="AE8130" s="2" t="s">
        <v>13653</v>
      </c>
      <c r="AF8130" s="2" t="s">
        <v>17397</v>
      </c>
      <c r="AG8130" s="2" t="s">
        <v>2998</v>
      </c>
      <c r="AH8130" s="2" t="s">
        <v>17400</v>
      </c>
    </row>
    <row r="8131" spans="24:34" x14ac:dyDescent="0.4">
      <c r="X8131" s="2" t="s">
        <v>2412</v>
      </c>
      <c r="Y8131" s="2">
        <v>1872</v>
      </c>
      <c r="Z8131" s="2">
        <v>607.04</v>
      </c>
      <c r="AA8131" s="2">
        <v>24</v>
      </c>
      <c r="AB8131" s="2">
        <v>2</v>
      </c>
      <c r="AC8131" s="2">
        <v>543.41</v>
      </c>
      <c r="AE8131" s="2" t="s">
        <v>13654</v>
      </c>
      <c r="AF8131" s="2" t="s">
        <v>17397</v>
      </c>
      <c r="AG8131" s="2" t="s">
        <v>2998</v>
      </c>
      <c r="AH8131" s="2" t="s">
        <v>17400</v>
      </c>
    </row>
    <row r="8132" spans="24:34" x14ac:dyDescent="0.4">
      <c r="X8132" s="2" t="s">
        <v>13670</v>
      </c>
      <c r="Y8132" s="2">
        <v>1973</v>
      </c>
      <c r="Z8132" s="2">
        <v>452.89</v>
      </c>
      <c r="AA8132" s="2">
        <v>21</v>
      </c>
      <c r="AB8132" s="2">
        <v>3</v>
      </c>
      <c r="AC8132" s="2">
        <v>407.13</v>
      </c>
      <c r="AE8132" s="2" t="s">
        <v>13655</v>
      </c>
      <c r="AF8132" s="2" t="s">
        <v>17390</v>
      </c>
      <c r="AG8132" s="2" t="s">
        <v>2998</v>
      </c>
      <c r="AH8132" s="2" t="s">
        <v>17088</v>
      </c>
    </row>
    <row r="8133" spans="24:34" x14ac:dyDescent="0.4">
      <c r="X8133" s="2" t="s">
        <v>13671</v>
      </c>
      <c r="Y8133" s="2">
        <v>2009</v>
      </c>
      <c r="Z8133" s="2">
        <v>3778.9</v>
      </c>
      <c r="AA8133" s="2">
        <v>83</v>
      </c>
      <c r="AB8133" s="2">
        <v>5</v>
      </c>
      <c r="AC8133" s="2">
        <v>2730.6</v>
      </c>
      <c r="AE8133" s="2" t="s">
        <v>13656</v>
      </c>
      <c r="AF8133" s="2" t="s">
        <v>17390</v>
      </c>
      <c r="AG8133" s="2" t="s">
        <v>2998</v>
      </c>
      <c r="AH8133" s="2" t="s">
        <v>17398</v>
      </c>
    </row>
    <row r="8134" spans="24:34" x14ac:dyDescent="0.4">
      <c r="X8134" s="2" t="s">
        <v>13672</v>
      </c>
      <c r="Y8134" s="2">
        <v>2010</v>
      </c>
      <c r="Z8134" s="2">
        <v>5614.2</v>
      </c>
      <c r="AA8134" s="2">
        <v>125</v>
      </c>
      <c r="AB8134" s="2">
        <v>5</v>
      </c>
      <c r="AC8134" s="2">
        <v>4747.3999999999996</v>
      </c>
      <c r="AE8134" s="2" t="s">
        <v>13657</v>
      </c>
      <c r="AF8134" s="2" t="s">
        <v>17390</v>
      </c>
      <c r="AG8134" s="2" t="s">
        <v>2998</v>
      </c>
      <c r="AH8134" s="2" t="s">
        <v>17398</v>
      </c>
    </row>
    <row r="8135" spans="24:34" x14ac:dyDescent="0.4">
      <c r="X8135" s="2" t="s">
        <v>13673</v>
      </c>
      <c r="Y8135" s="2">
        <v>1839</v>
      </c>
      <c r="Z8135" s="2">
        <v>410</v>
      </c>
      <c r="AA8135" s="2">
        <v>12</v>
      </c>
      <c r="AB8135" s="2">
        <v>3</v>
      </c>
      <c r="AC8135" s="2">
        <v>410</v>
      </c>
      <c r="AE8135" s="2" t="s">
        <v>13658</v>
      </c>
      <c r="AF8135" s="2" t="s">
        <v>17390</v>
      </c>
      <c r="AG8135" s="2" t="s">
        <v>2998</v>
      </c>
      <c r="AH8135" s="2" t="s">
        <v>17398</v>
      </c>
    </row>
    <row r="8136" spans="24:34" x14ac:dyDescent="0.4">
      <c r="X8136" s="2" t="s">
        <v>13674</v>
      </c>
      <c r="Y8136" s="2">
        <v>1962</v>
      </c>
      <c r="Z8136" s="2">
        <v>822</v>
      </c>
      <c r="AA8136" s="2">
        <v>45</v>
      </c>
      <c r="AB8136" s="2">
        <v>3</v>
      </c>
      <c r="AC8136" s="2">
        <v>822</v>
      </c>
      <c r="AE8136" s="2" t="s">
        <v>13659</v>
      </c>
      <c r="AF8136" s="2" t="s">
        <v>17390</v>
      </c>
      <c r="AG8136" s="2" t="s">
        <v>2998</v>
      </c>
      <c r="AH8136" s="2" t="s">
        <v>17398</v>
      </c>
    </row>
    <row r="8137" spans="24:34" x14ac:dyDescent="0.4">
      <c r="X8137" s="2" t="s">
        <v>13675</v>
      </c>
      <c r="Y8137" s="2">
        <v>1959</v>
      </c>
      <c r="Z8137" s="2">
        <v>601.4</v>
      </c>
      <c r="AA8137" s="2">
        <v>21</v>
      </c>
      <c r="AB8137" s="2">
        <v>2</v>
      </c>
      <c r="AC8137" s="2">
        <v>555</v>
      </c>
      <c r="AE8137" s="2" t="s">
        <v>13660</v>
      </c>
      <c r="AF8137" s="2" t="s">
        <v>17390</v>
      </c>
      <c r="AG8137" s="2" t="s">
        <v>2998</v>
      </c>
      <c r="AH8137" s="2" t="s">
        <v>17088</v>
      </c>
    </row>
    <row r="8138" spans="24:34" x14ac:dyDescent="0.4">
      <c r="X8138" s="2" t="s">
        <v>13677</v>
      </c>
      <c r="Y8138" s="2">
        <v>1973</v>
      </c>
      <c r="Z8138" s="2">
        <v>4969.6099999999997</v>
      </c>
      <c r="AA8138" s="2">
        <v>260</v>
      </c>
      <c r="AB8138" s="2">
        <v>5</v>
      </c>
      <c r="AC8138" s="2">
        <v>4501.3</v>
      </c>
      <c r="AE8138" s="2" t="s">
        <v>13662</v>
      </c>
      <c r="AF8138" s="2" t="s">
        <v>17390</v>
      </c>
      <c r="AG8138" s="2" t="s">
        <v>2998</v>
      </c>
      <c r="AH8138" s="2" t="s">
        <v>17088</v>
      </c>
    </row>
    <row r="8139" spans="24:34" x14ac:dyDescent="0.4">
      <c r="X8139" s="2" t="s">
        <v>13678</v>
      </c>
      <c r="Y8139" s="2">
        <v>1972</v>
      </c>
      <c r="Z8139" s="2">
        <v>4944.3999999999996</v>
      </c>
      <c r="AA8139" s="2">
        <v>214</v>
      </c>
      <c r="AB8139" s="2">
        <v>5</v>
      </c>
      <c r="AC8139" s="2">
        <v>4545.7</v>
      </c>
      <c r="AE8139" s="2" t="s">
        <v>13664</v>
      </c>
      <c r="AF8139" s="2" t="s">
        <v>17390</v>
      </c>
      <c r="AG8139" s="2" t="s">
        <v>2998</v>
      </c>
      <c r="AH8139" s="2" t="s">
        <v>17088</v>
      </c>
    </row>
    <row r="8140" spans="24:34" x14ac:dyDescent="0.4">
      <c r="X8140" s="2" t="s">
        <v>13680</v>
      </c>
      <c r="Y8140" s="2">
        <v>1985</v>
      </c>
      <c r="Z8140" s="2">
        <v>5232.3999999999996</v>
      </c>
      <c r="AA8140" s="2">
        <v>150</v>
      </c>
      <c r="AB8140" s="2">
        <v>5</v>
      </c>
      <c r="AC8140" s="2">
        <v>3879.9</v>
      </c>
      <c r="AE8140" s="2" t="s">
        <v>13666</v>
      </c>
      <c r="AF8140" s="2" t="s">
        <v>17390</v>
      </c>
      <c r="AG8140" s="2" t="s">
        <v>2998</v>
      </c>
      <c r="AH8140" s="2" t="s">
        <v>17086</v>
      </c>
    </row>
    <row r="8141" spans="24:34" x14ac:dyDescent="0.4">
      <c r="X8141" s="2" t="s">
        <v>13682</v>
      </c>
      <c r="Y8141" s="2">
        <v>1977</v>
      </c>
      <c r="Z8141" s="2">
        <v>2717.7</v>
      </c>
      <c r="AA8141" s="2">
        <v>100</v>
      </c>
      <c r="AB8141" s="2">
        <v>9</v>
      </c>
      <c r="AC8141" s="2">
        <v>2333</v>
      </c>
      <c r="AE8141" s="2" t="s">
        <v>13668</v>
      </c>
      <c r="AF8141" s="2" t="s">
        <v>17390</v>
      </c>
      <c r="AG8141" s="2" t="s">
        <v>2998</v>
      </c>
      <c r="AH8141" s="2" t="s">
        <v>17088</v>
      </c>
    </row>
    <row r="8142" spans="24:34" x14ac:dyDescent="0.4">
      <c r="X8142" s="2" t="s">
        <v>13683</v>
      </c>
      <c r="Y8142" s="2">
        <v>1981</v>
      </c>
      <c r="Z8142" s="2">
        <v>8537.75</v>
      </c>
      <c r="AA8142" s="2">
        <v>345</v>
      </c>
      <c r="AB8142" s="2">
        <v>9</v>
      </c>
      <c r="AC8142" s="2">
        <v>7475.75</v>
      </c>
      <c r="AE8142" s="2" t="s">
        <v>2412</v>
      </c>
      <c r="AF8142" s="2" t="s">
        <v>17390</v>
      </c>
      <c r="AG8142" s="2" t="s">
        <v>2998</v>
      </c>
      <c r="AH8142" s="2" t="s">
        <v>17086</v>
      </c>
    </row>
    <row r="8143" spans="24:34" x14ac:dyDescent="0.4">
      <c r="X8143" s="2" t="s">
        <v>13685</v>
      </c>
      <c r="Y8143" s="2">
        <v>1981</v>
      </c>
      <c r="Z8143" s="2">
        <v>10984.7</v>
      </c>
      <c r="AA8143" s="2">
        <v>301</v>
      </c>
      <c r="AB8143" s="2">
        <v>9</v>
      </c>
      <c r="AC8143" s="2">
        <v>7620.2</v>
      </c>
      <c r="AE8143" s="2" t="s">
        <v>13670</v>
      </c>
      <c r="AF8143" s="2" t="s">
        <v>17390</v>
      </c>
      <c r="AG8143" s="2" t="s">
        <v>2998</v>
      </c>
      <c r="AH8143" s="2" t="s">
        <v>17086</v>
      </c>
    </row>
    <row r="8144" spans="24:34" x14ac:dyDescent="0.4">
      <c r="X8144" s="2" t="s">
        <v>2415</v>
      </c>
      <c r="Y8144" s="2">
        <v>1939</v>
      </c>
      <c r="Z8144" s="2">
        <v>355</v>
      </c>
      <c r="AA8144" s="2">
        <v>21</v>
      </c>
      <c r="AB8144" s="2">
        <v>2</v>
      </c>
      <c r="AC8144" s="2">
        <v>355</v>
      </c>
      <c r="AE8144" s="2" t="s">
        <v>13671</v>
      </c>
      <c r="AF8144" s="2" t="s">
        <v>17390</v>
      </c>
      <c r="AG8144" s="2" t="s">
        <v>2998</v>
      </c>
      <c r="AH8144" s="2" t="s">
        <v>17088</v>
      </c>
    </row>
    <row r="8145" spans="24:34" x14ac:dyDescent="0.4">
      <c r="X8145" s="2" t="s">
        <v>2416</v>
      </c>
      <c r="Y8145" s="2">
        <v>1961</v>
      </c>
      <c r="Z8145" s="2">
        <v>606</v>
      </c>
      <c r="AA8145" s="2">
        <v>27</v>
      </c>
      <c r="AB8145" s="2">
        <v>2</v>
      </c>
      <c r="AC8145" s="2">
        <v>564.20000000000005</v>
      </c>
      <c r="AE8145" s="2" t="s">
        <v>13672</v>
      </c>
      <c r="AF8145" s="2" t="s">
        <v>2998</v>
      </c>
      <c r="AG8145" s="2" t="s">
        <v>2998</v>
      </c>
      <c r="AH8145" s="2" t="s">
        <v>17088</v>
      </c>
    </row>
    <row r="8146" spans="24:34" x14ac:dyDescent="0.4">
      <c r="X8146" s="2" t="s">
        <v>2417</v>
      </c>
      <c r="Y8146" s="2">
        <v>1945</v>
      </c>
      <c r="Z8146" s="2">
        <v>520.5</v>
      </c>
      <c r="AA8146" s="2">
        <v>33</v>
      </c>
      <c r="AB8146" s="2">
        <v>2</v>
      </c>
      <c r="AC8146" s="2">
        <v>460.2</v>
      </c>
      <c r="AE8146" s="2" t="s">
        <v>13673</v>
      </c>
      <c r="AF8146" s="2" t="s">
        <v>17390</v>
      </c>
      <c r="AG8146" s="2" t="s">
        <v>2998</v>
      </c>
      <c r="AH8146" s="2" t="s">
        <v>17086</v>
      </c>
    </row>
    <row r="8147" spans="24:34" x14ac:dyDescent="0.4">
      <c r="X8147" s="2" t="s">
        <v>17360</v>
      </c>
      <c r="Y8147" s="2">
        <v>1961</v>
      </c>
      <c r="Z8147" s="2">
        <v>546.1</v>
      </c>
      <c r="AA8147" s="2">
        <v>34</v>
      </c>
      <c r="AB8147" s="2">
        <v>2</v>
      </c>
      <c r="AC8147" s="2">
        <v>486.8</v>
      </c>
      <c r="AE8147" s="2" t="s">
        <v>13674</v>
      </c>
      <c r="AF8147" s="2" t="s">
        <v>17390</v>
      </c>
      <c r="AG8147" s="2" t="s">
        <v>2998</v>
      </c>
      <c r="AH8147" s="2" t="s">
        <v>17400</v>
      </c>
    </row>
    <row r="8148" spans="24:34" x14ac:dyDescent="0.4">
      <c r="X8148" s="2" t="s">
        <v>13687</v>
      </c>
      <c r="Y8148" s="2">
        <v>1961</v>
      </c>
      <c r="Z8148" s="2">
        <v>599</v>
      </c>
      <c r="AA8148" s="2">
        <v>38</v>
      </c>
      <c r="AB8148" s="2">
        <v>2</v>
      </c>
      <c r="AC8148" s="2">
        <v>556.6</v>
      </c>
      <c r="AE8148" s="2" t="s">
        <v>13675</v>
      </c>
      <c r="AF8148" s="2" t="s">
        <v>17390</v>
      </c>
      <c r="AG8148" s="2" t="s">
        <v>2998</v>
      </c>
      <c r="AH8148" s="2" t="s">
        <v>17088</v>
      </c>
    </row>
    <row r="8149" spans="24:34" x14ac:dyDescent="0.4">
      <c r="X8149" s="2" t="s">
        <v>13688</v>
      </c>
      <c r="Y8149" s="2">
        <v>1949</v>
      </c>
      <c r="Z8149" s="2">
        <v>608.1</v>
      </c>
      <c r="AA8149" s="2">
        <v>49</v>
      </c>
      <c r="AB8149" s="2">
        <v>2</v>
      </c>
      <c r="AC8149" s="2">
        <v>536.6</v>
      </c>
      <c r="AE8149" s="2" t="s">
        <v>13677</v>
      </c>
      <c r="AF8149" s="2" t="s">
        <v>2998</v>
      </c>
      <c r="AG8149" s="2" t="s">
        <v>2998</v>
      </c>
      <c r="AH8149" s="2" t="s">
        <v>17398</v>
      </c>
    </row>
    <row r="8150" spans="24:34" x14ac:dyDescent="0.4">
      <c r="X8150" s="2" t="s">
        <v>13690</v>
      </c>
      <c r="Y8150" s="2">
        <v>1964</v>
      </c>
      <c r="Z8150" s="2">
        <v>671.5</v>
      </c>
      <c r="AA8150" s="2">
        <v>42</v>
      </c>
      <c r="AB8150" s="2">
        <v>2</v>
      </c>
      <c r="AC8150" s="2">
        <v>545</v>
      </c>
      <c r="AE8150" s="2" t="s">
        <v>13678</v>
      </c>
      <c r="AF8150" s="2" t="s">
        <v>17390</v>
      </c>
      <c r="AG8150" s="2" t="s">
        <v>2998</v>
      </c>
      <c r="AH8150" s="2" t="s">
        <v>17413</v>
      </c>
    </row>
    <row r="8151" spans="24:34" x14ac:dyDescent="0.4">
      <c r="X8151" s="2" t="s">
        <v>13691</v>
      </c>
      <c r="Y8151" s="2">
        <v>1998</v>
      </c>
      <c r="Z8151" s="2">
        <v>2366.4</v>
      </c>
      <c r="AA8151" s="2">
        <v>60</v>
      </c>
      <c r="AB8151" s="2">
        <v>4</v>
      </c>
      <c r="AC8151" s="2">
        <v>2309.8000000000002</v>
      </c>
      <c r="AE8151" s="2" t="s">
        <v>13680</v>
      </c>
      <c r="AF8151" s="2" t="s">
        <v>17390</v>
      </c>
      <c r="AG8151" s="2" t="s">
        <v>2998</v>
      </c>
      <c r="AH8151" s="2" t="s">
        <v>17398</v>
      </c>
    </row>
    <row r="8152" spans="24:34" x14ac:dyDescent="0.4">
      <c r="X8152" s="2" t="s">
        <v>13692</v>
      </c>
      <c r="Y8152" s="2">
        <v>1950</v>
      </c>
      <c r="Z8152" s="2">
        <v>492.2</v>
      </c>
      <c r="AA8152" s="2">
        <v>15</v>
      </c>
      <c r="AB8152" s="2">
        <v>2</v>
      </c>
      <c r="AC8152" s="2">
        <v>440.2</v>
      </c>
      <c r="AE8152" s="2" t="s">
        <v>13682</v>
      </c>
      <c r="AF8152" s="2" t="s">
        <v>17390</v>
      </c>
      <c r="AG8152" s="2" t="s">
        <v>2998</v>
      </c>
      <c r="AH8152" s="2" t="s">
        <v>17086</v>
      </c>
    </row>
    <row r="8153" spans="24:34" x14ac:dyDescent="0.4">
      <c r="X8153" s="2" t="s">
        <v>13694</v>
      </c>
      <c r="Y8153" s="2">
        <v>1952</v>
      </c>
      <c r="Z8153" s="2">
        <v>1207.2</v>
      </c>
      <c r="AA8153" s="2">
        <v>55</v>
      </c>
      <c r="AB8153" s="2">
        <v>2</v>
      </c>
      <c r="AC8153" s="2">
        <v>1099.3</v>
      </c>
      <c r="AE8153" s="2" t="s">
        <v>13683</v>
      </c>
      <c r="AF8153" s="2" t="s">
        <v>17390</v>
      </c>
      <c r="AG8153" s="2" t="s">
        <v>2998</v>
      </c>
      <c r="AH8153" s="2" t="s">
        <v>17393</v>
      </c>
    </row>
    <row r="8154" spans="24:34" x14ac:dyDescent="0.4">
      <c r="X8154" s="2" t="s">
        <v>13695</v>
      </c>
      <c r="Y8154" s="2">
        <v>1958</v>
      </c>
      <c r="Z8154" s="2">
        <v>296.5</v>
      </c>
      <c r="AA8154" s="2">
        <v>11</v>
      </c>
      <c r="AB8154" s="2">
        <v>2</v>
      </c>
      <c r="AC8154" s="2">
        <v>274.3</v>
      </c>
      <c r="AE8154" s="2" t="s">
        <v>13685</v>
      </c>
      <c r="AF8154" s="2" t="s">
        <v>17390</v>
      </c>
      <c r="AG8154" s="2" t="s">
        <v>2998</v>
      </c>
      <c r="AH8154" s="2" t="s">
        <v>17393</v>
      </c>
    </row>
    <row r="8155" spans="24:34" x14ac:dyDescent="0.4">
      <c r="X8155" s="2" t="s">
        <v>13696</v>
      </c>
      <c r="Y8155" s="2">
        <v>2007</v>
      </c>
      <c r="Z8155" s="2">
        <v>3317</v>
      </c>
      <c r="AA8155" s="2">
        <v>27</v>
      </c>
      <c r="AB8155" s="2">
        <v>2</v>
      </c>
      <c r="AC8155" s="2">
        <v>1489</v>
      </c>
      <c r="AE8155" s="2" t="s">
        <v>2415</v>
      </c>
      <c r="AF8155" s="2" t="s">
        <v>17407</v>
      </c>
      <c r="AG8155" s="2" t="s">
        <v>2998</v>
      </c>
      <c r="AH8155" s="2" t="s">
        <v>17088</v>
      </c>
    </row>
    <row r="8156" spans="24:34" x14ac:dyDescent="0.4">
      <c r="X8156" s="2" t="s">
        <v>13697</v>
      </c>
      <c r="Y8156" s="2">
        <v>1932</v>
      </c>
      <c r="Z8156" s="2">
        <v>491.9</v>
      </c>
      <c r="AA8156" s="2">
        <v>24</v>
      </c>
      <c r="AB8156" s="2">
        <v>2</v>
      </c>
      <c r="AC8156" s="2">
        <v>441.6</v>
      </c>
      <c r="AE8156" s="2" t="s">
        <v>2416</v>
      </c>
      <c r="AF8156" s="2" t="s">
        <v>17390</v>
      </c>
      <c r="AG8156" s="2" t="s">
        <v>2998</v>
      </c>
      <c r="AH8156" s="2" t="s">
        <v>17088</v>
      </c>
    </row>
    <row r="8157" spans="24:34" x14ac:dyDescent="0.4">
      <c r="X8157" s="2" t="s">
        <v>13698</v>
      </c>
      <c r="Y8157" s="2">
        <v>1917</v>
      </c>
      <c r="Z8157" s="2">
        <v>259.08</v>
      </c>
      <c r="AA8157" s="2">
        <v>20</v>
      </c>
      <c r="AB8157" s="2">
        <v>2</v>
      </c>
      <c r="AC8157" s="2">
        <v>215.58</v>
      </c>
      <c r="AE8157" s="2" t="s">
        <v>2417</v>
      </c>
      <c r="AF8157" s="2" t="s">
        <v>17407</v>
      </c>
      <c r="AG8157" s="2" t="s">
        <v>2998</v>
      </c>
      <c r="AH8157" s="2" t="s">
        <v>17088</v>
      </c>
    </row>
    <row r="8158" spans="24:34" x14ac:dyDescent="0.4">
      <c r="X8158" s="2" t="s">
        <v>13700</v>
      </c>
      <c r="Y8158" s="2">
        <v>1971</v>
      </c>
      <c r="Z8158" s="2">
        <v>1524.7</v>
      </c>
      <c r="AA8158" s="2">
        <v>103</v>
      </c>
      <c r="AB8158" s="2">
        <v>4</v>
      </c>
      <c r="AC8158" s="2">
        <v>1524.7</v>
      </c>
      <c r="AE8158" s="2" t="s">
        <v>13687</v>
      </c>
      <c r="AF8158" s="2" t="s">
        <v>17390</v>
      </c>
      <c r="AG8158" s="2" t="s">
        <v>2998</v>
      </c>
      <c r="AH8158" s="2" t="s">
        <v>17088</v>
      </c>
    </row>
    <row r="8159" spans="24:34" x14ac:dyDescent="0.4">
      <c r="X8159" s="2" t="s">
        <v>13701</v>
      </c>
      <c r="Y8159" s="2">
        <v>1989</v>
      </c>
      <c r="Z8159" s="2">
        <v>6434.3</v>
      </c>
      <c r="AA8159" s="2">
        <v>247</v>
      </c>
      <c r="AB8159" s="2">
        <v>9</v>
      </c>
      <c r="AC8159" s="2">
        <v>5754.2</v>
      </c>
      <c r="AE8159" s="2" t="s">
        <v>13688</v>
      </c>
      <c r="AF8159" s="2" t="s">
        <v>17390</v>
      </c>
      <c r="AG8159" s="2" t="s">
        <v>2998</v>
      </c>
      <c r="AH8159" s="2" t="s">
        <v>17086</v>
      </c>
    </row>
    <row r="8160" spans="24:34" x14ac:dyDescent="0.4">
      <c r="X8160" s="2" t="s">
        <v>13702</v>
      </c>
      <c r="Y8160" s="2">
        <v>1987</v>
      </c>
      <c r="Z8160" s="2">
        <v>5661</v>
      </c>
      <c r="AA8160" s="2">
        <v>230</v>
      </c>
      <c r="AB8160" s="2">
        <v>9</v>
      </c>
      <c r="AC8160" s="2">
        <v>5037.3</v>
      </c>
      <c r="AE8160" s="2" t="s">
        <v>13690</v>
      </c>
      <c r="AF8160" s="2" t="s">
        <v>2998</v>
      </c>
      <c r="AG8160" s="2" t="s">
        <v>2998</v>
      </c>
      <c r="AH8160" s="2" t="s">
        <v>17088</v>
      </c>
    </row>
    <row r="8161" spans="24:34" x14ac:dyDescent="0.4">
      <c r="X8161" s="2" t="s">
        <v>13703</v>
      </c>
      <c r="Y8161" s="2">
        <v>1987</v>
      </c>
      <c r="Z8161" s="2">
        <v>4970.8</v>
      </c>
      <c r="AA8161" s="2">
        <v>271</v>
      </c>
      <c r="AB8161" s="2">
        <v>9</v>
      </c>
      <c r="AC8161" s="2">
        <v>4970.8</v>
      </c>
      <c r="AE8161" s="2" t="s">
        <v>13691</v>
      </c>
      <c r="AF8161" s="2" t="s">
        <v>2998</v>
      </c>
      <c r="AG8161" s="2" t="s">
        <v>2998</v>
      </c>
      <c r="AH8161" s="2" t="s">
        <v>2998</v>
      </c>
    </row>
    <row r="8162" spans="24:34" x14ac:dyDescent="0.4">
      <c r="X8162" s="2" t="s">
        <v>13704</v>
      </c>
      <c r="Y8162" s="2">
        <v>1966</v>
      </c>
      <c r="Z8162" s="2">
        <v>3042</v>
      </c>
      <c r="AA8162" s="2">
        <v>236</v>
      </c>
      <c r="AB8162" s="2">
        <v>5</v>
      </c>
      <c r="AC8162" s="2">
        <v>3042</v>
      </c>
      <c r="AE8162" s="2" t="s">
        <v>13692</v>
      </c>
      <c r="AF8162" s="2" t="s">
        <v>17390</v>
      </c>
      <c r="AG8162" s="2" t="s">
        <v>2998</v>
      </c>
      <c r="AH8162" s="2" t="s">
        <v>17086</v>
      </c>
    </row>
    <row r="8163" spans="24:34" x14ac:dyDescent="0.4">
      <c r="X8163" s="2" t="s">
        <v>13705</v>
      </c>
      <c r="Y8163" s="2">
        <v>1967</v>
      </c>
      <c r="Z8163" s="2">
        <v>3045.7</v>
      </c>
      <c r="AA8163" s="2">
        <v>243</v>
      </c>
      <c r="AB8163" s="2">
        <v>5</v>
      </c>
      <c r="AC8163" s="2">
        <v>3045.7</v>
      </c>
      <c r="AE8163" s="2" t="s">
        <v>13694</v>
      </c>
      <c r="AF8163" s="2" t="s">
        <v>17390</v>
      </c>
      <c r="AG8163" s="2" t="s">
        <v>2998</v>
      </c>
      <c r="AH8163" s="2" t="s">
        <v>17400</v>
      </c>
    </row>
    <row r="8164" spans="24:34" x14ac:dyDescent="0.4">
      <c r="X8164" s="2" t="s">
        <v>13706</v>
      </c>
      <c r="Y8164" s="2">
        <v>1961</v>
      </c>
      <c r="Z8164" s="2">
        <v>7936.67</v>
      </c>
      <c r="AA8164" s="2">
        <v>171</v>
      </c>
      <c r="AB8164" s="2">
        <v>4</v>
      </c>
      <c r="AC8164" s="2">
        <v>4893.6000000000004</v>
      </c>
      <c r="AE8164" s="2" t="s">
        <v>13695</v>
      </c>
      <c r="AF8164" s="2" t="s">
        <v>17390</v>
      </c>
      <c r="AG8164" s="2" t="s">
        <v>2998</v>
      </c>
      <c r="AH8164" s="2" t="s">
        <v>17086</v>
      </c>
    </row>
    <row r="8165" spans="24:34" x14ac:dyDescent="0.4">
      <c r="X8165" s="2" t="s">
        <v>13707</v>
      </c>
      <c r="Y8165" s="2">
        <v>1965</v>
      </c>
      <c r="Z8165" s="2">
        <v>2737.28</v>
      </c>
      <c r="AA8165" s="2">
        <v>130</v>
      </c>
      <c r="AB8165" s="2">
        <v>4</v>
      </c>
      <c r="AC8165" s="2">
        <v>2737.28</v>
      </c>
      <c r="AE8165" s="2" t="s">
        <v>13696</v>
      </c>
      <c r="AF8165" s="2" t="s">
        <v>2998</v>
      </c>
      <c r="AG8165" s="2" t="s">
        <v>17781</v>
      </c>
      <c r="AH8165" s="2" t="s">
        <v>17088</v>
      </c>
    </row>
    <row r="8166" spans="24:34" x14ac:dyDescent="0.4">
      <c r="X8166" s="2" t="s">
        <v>13708</v>
      </c>
      <c r="Y8166" s="2">
        <v>1968</v>
      </c>
      <c r="Z8166" s="2">
        <v>2593.5100000000002</v>
      </c>
      <c r="AA8166" s="2">
        <v>128</v>
      </c>
      <c r="AB8166" s="2">
        <v>4</v>
      </c>
      <c r="AC8166" s="2">
        <v>2593.5100000000002</v>
      </c>
      <c r="AE8166" s="2" t="s">
        <v>13697</v>
      </c>
      <c r="AF8166" s="2" t="s">
        <v>17407</v>
      </c>
      <c r="AG8166" s="2" t="s">
        <v>2998</v>
      </c>
      <c r="AH8166" s="2" t="s">
        <v>17088</v>
      </c>
    </row>
    <row r="8167" spans="24:34" x14ac:dyDescent="0.4">
      <c r="X8167" s="2" t="s">
        <v>13709</v>
      </c>
      <c r="Y8167" s="2">
        <v>1993</v>
      </c>
      <c r="Z8167" s="2">
        <v>6604.7</v>
      </c>
      <c r="AA8167" s="2">
        <v>208</v>
      </c>
      <c r="AB8167" s="2">
        <v>9</v>
      </c>
      <c r="AC8167" s="2">
        <v>5812.1</v>
      </c>
      <c r="AE8167" s="2" t="s">
        <v>13698</v>
      </c>
      <c r="AF8167" s="2" t="s">
        <v>17390</v>
      </c>
      <c r="AG8167" s="2" t="s">
        <v>2998</v>
      </c>
      <c r="AH8167" s="2" t="s">
        <v>17088</v>
      </c>
    </row>
    <row r="8168" spans="24:34" x14ac:dyDescent="0.4">
      <c r="X8168" s="2" t="s">
        <v>13710</v>
      </c>
      <c r="Y8168" s="2">
        <v>1993</v>
      </c>
      <c r="Z8168" s="2">
        <v>3852.5</v>
      </c>
      <c r="AA8168" s="2">
        <v>193</v>
      </c>
      <c r="AB8168" s="2">
        <v>9</v>
      </c>
      <c r="AC8168" s="2">
        <v>3852.5</v>
      </c>
      <c r="AE8168" s="2" t="s">
        <v>13700</v>
      </c>
      <c r="AF8168" s="2" t="s">
        <v>17390</v>
      </c>
      <c r="AG8168" s="2" t="s">
        <v>2998</v>
      </c>
      <c r="AH8168" s="2" t="s">
        <v>17086</v>
      </c>
    </row>
    <row r="8169" spans="24:34" x14ac:dyDescent="0.4">
      <c r="X8169" s="2" t="s">
        <v>13711</v>
      </c>
      <c r="Y8169" s="2">
        <v>1995</v>
      </c>
      <c r="Z8169" s="2">
        <v>3846.9</v>
      </c>
      <c r="AA8169" s="2">
        <v>165</v>
      </c>
      <c r="AB8169" s="2">
        <v>9</v>
      </c>
      <c r="AC8169" s="2">
        <v>3846.9</v>
      </c>
      <c r="AE8169" s="2" t="s">
        <v>13701</v>
      </c>
      <c r="AF8169" s="2" t="s">
        <v>17390</v>
      </c>
      <c r="AG8169" s="2" t="s">
        <v>2998</v>
      </c>
      <c r="AH8169" s="2" t="s">
        <v>17400</v>
      </c>
    </row>
    <row r="8170" spans="24:34" x14ac:dyDescent="0.4">
      <c r="X8170" s="2" t="s">
        <v>13712</v>
      </c>
      <c r="Y8170" s="2">
        <v>1995</v>
      </c>
      <c r="Z8170" s="2">
        <v>5723.6</v>
      </c>
      <c r="AA8170" s="2">
        <v>248</v>
      </c>
      <c r="AB8170" s="2">
        <v>9</v>
      </c>
      <c r="AC8170" s="2">
        <v>5723.6</v>
      </c>
      <c r="AE8170" s="2" t="s">
        <v>13702</v>
      </c>
      <c r="AF8170" s="2" t="s">
        <v>17390</v>
      </c>
      <c r="AG8170" s="2" t="s">
        <v>2998</v>
      </c>
      <c r="AH8170" s="2" t="s">
        <v>17088</v>
      </c>
    </row>
    <row r="8171" spans="24:34" x14ac:dyDescent="0.4">
      <c r="X8171" s="2" t="s">
        <v>13714</v>
      </c>
      <c r="Y8171" s="2">
        <v>1989</v>
      </c>
      <c r="Z8171" s="2">
        <v>3014.4</v>
      </c>
      <c r="AA8171" s="2">
        <v>147</v>
      </c>
      <c r="AB8171" s="2">
        <v>9</v>
      </c>
      <c r="AC8171" s="2">
        <v>3014.4</v>
      </c>
      <c r="AE8171" s="2" t="s">
        <v>13703</v>
      </c>
      <c r="AF8171" s="2" t="s">
        <v>17390</v>
      </c>
      <c r="AG8171" s="2" t="s">
        <v>2998</v>
      </c>
      <c r="AH8171" s="2" t="s">
        <v>17086</v>
      </c>
    </row>
    <row r="8172" spans="24:34" x14ac:dyDescent="0.4">
      <c r="X8172" s="2" t="s">
        <v>13715</v>
      </c>
      <c r="Y8172" s="2">
        <v>1955</v>
      </c>
      <c r="Z8172" s="2">
        <v>518.79999999999995</v>
      </c>
      <c r="AA8172" s="2">
        <v>15</v>
      </c>
      <c r="AB8172" s="2">
        <v>2</v>
      </c>
      <c r="AC8172" s="2">
        <v>466.9</v>
      </c>
      <c r="AE8172" s="2" t="s">
        <v>13704</v>
      </c>
      <c r="AF8172" s="2" t="s">
        <v>17390</v>
      </c>
      <c r="AG8172" s="2" t="s">
        <v>2998</v>
      </c>
      <c r="AH8172" s="2" t="s">
        <v>17086</v>
      </c>
    </row>
    <row r="8173" spans="24:34" x14ac:dyDescent="0.4">
      <c r="X8173" s="2" t="s">
        <v>13717</v>
      </c>
      <c r="Y8173" s="2">
        <v>1984</v>
      </c>
      <c r="Z8173" s="2">
        <v>5558</v>
      </c>
      <c r="AA8173" s="2">
        <v>159</v>
      </c>
      <c r="AB8173" s="2">
        <v>5</v>
      </c>
      <c r="AC8173" s="2">
        <v>3972.7</v>
      </c>
      <c r="AE8173" s="2" t="s">
        <v>13705</v>
      </c>
      <c r="AF8173" s="2" t="s">
        <v>17390</v>
      </c>
      <c r="AG8173" s="2" t="s">
        <v>2998</v>
      </c>
      <c r="AH8173" s="2" t="s">
        <v>17086</v>
      </c>
    </row>
    <row r="8174" spans="24:34" x14ac:dyDescent="0.4">
      <c r="X8174" s="2" t="s">
        <v>2418</v>
      </c>
      <c r="Y8174" s="2">
        <v>1951</v>
      </c>
      <c r="Z8174" s="2">
        <v>536.96</v>
      </c>
      <c r="AA8174" s="2">
        <v>26</v>
      </c>
      <c r="AB8174" s="2">
        <v>2</v>
      </c>
      <c r="AC8174" s="2">
        <v>489.96</v>
      </c>
      <c r="AE8174" s="2" t="s">
        <v>13706</v>
      </c>
      <c r="AF8174" s="2" t="s">
        <v>17390</v>
      </c>
      <c r="AG8174" s="2" t="s">
        <v>2998</v>
      </c>
      <c r="AH8174" s="2" t="s">
        <v>17414</v>
      </c>
    </row>
    <row r="8175" spans="24:34" x14ac:dyDescent="0.4">
      <c r="X8175" s="2" t="s">
        <v>13720</v>
      </c>
      <c r="Y8175" s="2">
        <v>1959</v>
      </c>
      <c r="Z8175" s="2">
        <v>1630</v>
      </c>
      <c r="AA8175" s="2">
        <v>58</v>
      </c>
      <c r="AB8175" s="2">
        <v>3</v>
      </c>
      <c r="AC8175" s="2">
        <v>1627.8</v>
      </c>
      <c r="AE8175" s="2" t="s">
        <v>13707</v>
      </c>
      <c r="AF8175" s="2" t="s">
        <v>17390</v>
      </c>
      <c r="AG8175" s="2" t="s">
        <v>2998</v>
      </c>
      <c r="AH8175" s="2" t="s">
        <v>17393</v>
      </c>
    </row>
    <row r="8176" spans="24:34" x14ac:dyDescent="0.4">
      <c r="X8176" s="2" t="s">
        <v>13722</v>
      </c>
      <c r="Y8176" s="2">
        <v>1964</v>
      </c>
      <c r="Z8176" s="2">
        <v>3641.7</v>
      </c>
      <c r="AA8176" s="2">
        <v>120</v>
      </c>
      <c r="AB8176" s="2">
        <v>4</v>
      </c>
      <c r="AC8176" s="2">
        <v>3641.7</v>
      </c>
      <c r="AE8176" s="2" t="s">
        <v>13708</v>
      </c>
      <c r="AF8176" s="2" t="s">
        <v>17390</v>
      </c>
      <c r="AG8176" s="2" t="s">
        <v>2998</v>
      </c>
      <c r="AH8176" s="2" t="s">
        <v>17393</v>
      </c>
    </row>
    <row r="8177" spans="24:34" x14ac:dyDescent="0.4">
      <c r="X8177" s="2" t="s">
        <v>191</v>
      </c>
      <c r="Y8177" s="2">
        <v>1964</v>
      </c>
      <c r="Z8177" s="2">
        <v>3979.5</v>
      </c>
      <c r="AA8177" s="2">
        <v>343</v>
      </c>
      <c r="AB8177" s="2">
        <v>4</v>
      </c>
      <c r="AC8177" s="2">
        <v>2374.3000000000002</v>
      </c>
      <c r="AE8177" s="2" t="s">
        <v>13709</v>
      </c>
      <c r="AF8177" s="2" t="s">
        <v>2998</v>
      </c>
      <c r="AG8177" s="2" t="s">
        <v>2998</v>
      </c>
      <c r="AH8177" s="2" t="s">
        <v>17400</v>
      </c>
    </row>
    <row r="8178" spans="24:34" x14ac:dyDescent="0.4">
      <c r="X8178" s="2" t="s">
        <v>13723</v>
      </c>
      <c r="Y8178" s="2">
        <v>1968</v>
      </c>
      <c r="Z8178" s="2">
        <v>610.4</v>
      </c>
      <c r="AA8178" s="2">
        <v>29</v>
      </c>
      <c r="AB8178" s="2">
        <v>2</v>
      </c>
      <c r="AC8178" s="2">
        <v>567</v>
      </c>
      <c r="AE8178" s="2" t="s">
        <v>13710</v>
      </c>
      <c r="AF8178" s="2" t="s">
        <v>17397</v>
      </c>
      <c r="AG8178" s="2" t="s">
        <v>2998</v>
      </c>
      <c r="AH8178" s="2" t="s">
        <v>17088</v>
      </c>
    </row>
    <row r="8179" spans="24:34" x14ac:dyDescent="0.4">
      <c r="X8179" s="2" t="s">
        <v>13724</v>
      </c>
      <c r="Y8179" s="2">
        <v>1959</v>
      </c>
      <c r="Z8179" s="2">
        <v>523.79999999999995</v>
      </c>
      <c r="AA8179" s="2">
        <v>26</v>
      </c>
      <c r="AB8179" s="2">
        <v>2</v>
      </c>
      <c r="AC8179" s="2">
        <v>523.79999999999995</v>
      </c>
      <c r="AE8179" s="2" t="s">
        <v>13711</v>
      </c>
      <c r="AF8179" s="2" t="s">
        <v>17390</v>
      </c>
      <c r="AG8179" s="2" t="s">
        <v>2998</v>
      </c>
      <c r="AH8179" s="2" t="s">
        <v>17088</v>
      </c>
    </row>
    <row r="8180" spans="24:34" x14ac:dyDescent="0.4">
      <c r="X8180" s="2" t="s">
        <v>13725</v>
      </c>
      <c r="Y8180" s="2">
        <v>2007</v>
      </c>
      <c r="Z8180" s="2">
        <v>3985.3</v>
      </c>
      <c r="AA8180" s="2">
        <v>53</v>
      </c>
      <c r="AB8180" s="2">
        <v>4</v>
      </c>
      <c r="AC8180" s="2">
        <v>2666.5</v>
      </c>
      <c r="AE8180" s="2" t="s">
        <v>13712</v>
      </c>
      <c r="AF8180" s="2" t="s">
        <v>17397</v>
      </c>
      <c r="AG8180" s="2" t="s">
        <v>2998</v>
      </c>
      <c r="AH8180" s="2" t="s">
        <v>17400</v>
      </c>
    </row>
    <row r="8181" spans="24:34" x14ac:dyDescent="0.4">
      <c r="X8181" s="2" t="s">
        <v>13726</v>
      </c>
      <c r="Y8181" s="2">
        <v>1958</v>
      </c>
      <c r="Z8181" s="2">
        <v>1118.4000000000001</v>
      </c>
      <c r="AA8181" s="2">
        <v>39</v>
      </c>
      <c r="AB8181" s="2">
        <v>2</v>
      </c>
      <c r="AC8181" s="2">
        <v>567</v>
      </c>
      <c r="AE8181" s="2" t="s">
        <v>13714</v>
      </c>
      <c r="AF8181" s="2" t="s">
        <v>17390</v>
      </c>
      <c r="AG8181" s="2" t="s">
        <v>2998</v>
      </c>
      <c r="AH8181" s="2" t="s">
        <v>17086</v>
      </c>
    </row>
    <row r="8182" spans="24:34" x14ac:dyDescent="0.4">
      <c r="X8182" s="2" t="s">
        <v>13727</v>
      </c>
      <c r="Y8182" s="2">
        <v>1960</v>
      </c>
      <c r="Z8182" s="2">
        <v>586.29999999999995</v>
      </c>
      <c r="AA8182" s="2">
        <v>53</v>
      </c>
      <c r="AB8182" s="2">
        <v>2</v>
      </c>
      <c r="AC8182" s="2">
        <v>586.29999999999995</v>
      </c>
      <c r="AE8182" s="2" t="s">
        <v>13715</v>
      </c>
      <c r="AF8182" s="2" t="s">
        <v>17403</v>
      </c>
      <c r="AG8182" s="2" t="s">
        <v>2998</v>
      </c>
      <c r="AH8182" s="2" t="s">
        <v>17086</v>
      </c>
    </row>
    <row r="8183" spans="24:34" x14ac:dyDescent="0.4">
      <c r="X8183" s="2" t="s">
        <v>13728</v>
      </c>
      <c r="Y8183" s="2">
        <v>1959</v>
      </c>
      <c r="Z8183" s="2">
        <v>593.79999999999995</v>
      </c>
      <c r="AA8183" s="2">
        <v>31</v>
      </c>
      <c r="AB8183" s="2">
        <v>2</v>
      </c>
      <c r="AC8183" s="2">
        <v>593.79999999999995</v>
      </c>
      <c r="AE8183" s="2" t="s">
        <v>13717</v>
      </c>
      <c r="AF8183" s="2" t="s">
        <v>17390</v>
      </c>
      <c r="AG8183" s="2" t="s">
        <v>2998</v>
      </c>
      <c r="AH8183" s="2" t="s">
        <v>17398</v>
      </c>
    </row>
    <row r="8184" spans="24:34" x14ac:dyDescent="0.4">
      <c r="X8184" s="2" t="s">
        <v>2419</v>
      </c>
      <c r="Y8184" s="2">
        <v>1962</v>
      </c>
      <c r="Z8184" s="2">
        <v>2747.27</v>
      </c>
      <c r="AA8184" s="2">
        <v>121</v>
      </c>
      <c r="AB8184" s="2">
        <v>4</v>
      </c>
      <c r="AC8184" s="2">
        <v>2550.15</v>
      </c>
      <c r="AE8184" s="2" t="s">
        <v>2418</v>
      </c>
      <c r="AF8184" s="2" t="s">
        <v>17403</v>
      </c>
      <c r="AG8184" s="2" t="s">
        <v>2998</v>
      </c>
      <c r="AH8184" s="2" t="s">
        <v>17086</v>
      </c>
    </row>
    <row r="8185" spans="24:34" x14ac:dyDescent="0.4">
      <c r="X8185" s="2" t="s">
        <v>13729</v>
      </c>
      <c r="Y8185" s="2">
        <v>1960</v>
      </c>
      <c r="Z8185" s="2">
        <v>587.6</v>
      </c>
      <c r="AA8185" s="2">
        <v>40</v>
      </c>
      <c r="AB8185" s="2">
        <v>2</v>
      </c>
      <c r="AC8185" s="2">
        <v>587.6</v>
      </c>
      <c r="AE8185" s="2" t="s">
        <v>13720</v>
      </c>
      <c r="AF8185" s="2" t="s">
        <v>17390</v>
      </c>
      <c r="AG8185" s="2" t="s">
        <v>2998</v>
      </c>
      <c r="AH8185" s="2" t="s">
        <v>17393</v>
      </c>
    </row>
    <row r="8186" spans="24:34" x14ac:dyDescent="0.4">
      <c r="X8186" s="2" t="s">
        <v>13732</v>
      </c>
      <c r="Y8186" s="2">
        <v>1963</v>
      </c>
      <c r="Z8186" s="2">
        <v>589.6</v>
      </c>
      <c r="AA8186" s="2">
        <v>27</v>
      </c>
      <c r="AB8186" s="2">
        <v>2</v>
      </c>
      <c r="AC8186" s="2">
        <v>589.6</v>
      </c>
      <c r="AE8186" s="2" t="s">
        <v>13722</v>
      </c>
      <c r="AF8186" s="2" t="s">
        <v>17390</v>
      </c>
      <c r="AG8186" s="2" t="s">
        <v>2998</v>
      </c>
      <c r="AH8186" s="2" t="s">
        <v>17400</v>
      </c>
    </row>
    <row r="8187" spans="24:34" x14ac:dyDescent="0.4">
      <c r="X8187" s="2" t="s">
        <v>13734</v>
      </c>
      <c r="Y8187" s="2">
        <v>1965</v>
      </c>
      <c r="Z8187" s="2">
        <v>4091.5</v>
      </c>
      <c r="AA8187" s="2">
        <v>161</v>
      </c>
      <c r="AB8187" s="2">
        <v>4</v>
      </c>
      <c r="AC8187" s="2">
        <v>2544.1</v>
      </c>
      <c r="AE8187" s="2" t="s">
        <v>191</v>
      </c>
      <c r="AF8187" s="2" t="s">
        <v>17390</v>
      </c>
      <c r="AG8187" s="2" t="s">
        <v>2998</v>
      </c>
      <c r="AH8187" s="2" t="s">
        <v>17400</v>
      </c>
    </row>
    <row r="8188" spans="24:34" x14ac:dyDescent="0.4">
      <c r="X8188" s="2" t="s">
        <v>13735</v>
      </c>
      <c r="Y8188" s="2">
        <v>1959</v>
      </c>
      <c r="Z8188" s="2">
        <v>1378.1</v>
      </c>
      <c r="AA8188" s="2">
        <v>83</v>
      </c>
      <c r="AB8188" s="2">
        <v>4</v>
      </c>
      <c r="AC8188" s="2">
        <v>1378.1</v>
      </c>
      <c r="AE8188" s="2" t="s">
        <v>13723</v>
      </c>
      <c r="AF8188" s="2" t="s">
        <v>17403</v>
      </c>
      <c r="AG8188" s="2" t="s">
        <v>2998</v>
      </c>
      <c r="AH8188" s="2" t="s">
        <v>17088</v>
      </c>
    </row>
    <row r="8189" spans="24:34" x14ac:dyDescent="0.4">
      <c r="X8189" s="2" t="s">
        <v>2420</v>
      </c>
      <c r="Y8189" s="2">
        <v>1992</v>
      </c>
      <c r="Z8189" s="2">
        <v>1756.3</v>
      </c>
      <c r="AA8189" s="2">
        <v>65</v>
      </c>
      <c r="AB8189" s="2">
        <v>4</v>
      </c>
      <c r="AC8189" s="2">
        <v>1356.3</v>
      </c>
      <c r="AE8189" s="2" t="s">
        <v>13724</v>
      </c>
      <c r="AF8189" s="2" t="s">
        <v>17390</v>
      </c>
      <c r="AG8189" s="2" t="s">
        <v>2998</v>
      </c>
      <c r="AH8189" s="2" t="s">
        <v>17088</v>
      </c>
    </row>
    <row r="8190" spans="24:34" x14ac:dyDescent="0.4">
      <c r="X8190" s="2" t="s">
        <v>13736</v>
      </c>
      <c r="Y8190" s="2">
        <v>1949</v>
      </c>
      <c r="Z8190" s="2">
        <v>499.5</v>
      </c>
      <c r="AA8190" s="2">
        <v>16</v>
      </c>
      <c r="AB8190" s="2">
        <v>2</v>
      </c>
      <c r="AC8190" s="2">
        <v>450.4</v>
      </c>
      <c r="AE8190" s="2" t="s">
        <v>13725</v>
      </c>
      <c r="AF8190" s="2" t="s">
        <v>17397</v>
      </c>
      <c r="AG8190" s="2" t="s">
        <v>2998</v>
      </c>
      <c r="AH8190" s="2" t="s">
        <v>17088</v>
      </c>
    </row>
    <row r="8191" spans="24:34" x14ac:dyDescent="0.4">
      <c r="X8191" s="2" t="s">
        <v>13737</v>
      </c>
      <c r="Y8191" s="2">
        <v>1962</v>
      </c>
      <c r="Z8191" s="2">
        <v>834.5</v>
      </c>
      <c r="AA8191" s="2">
        <v>28</v>
      </c>
      <c r="AB8191" s="2">
        <v>2</v>
      </c>
      <c r="AC8191" s="2">
        <v>754.96</v>
      </c>
      <c r="AE8191" s="2" t="s">
        <v>13726</v>
      </c>
      <c r="AF8191" s="2" t="s">
        <v>17403</v>
      </c>
      <c r="AG8191" s="2" t="s">
        <v>2998</v>
      </c>
      <c r="AH8191" s="2" t="s">
        <v>17088</v>
      </c>
    </row>
    <row r="8192" spans="24:34" x14ac:dyDescent="0.4">
      <c r="X8192" s="2" t="s">
        <v>13739</v>
      </c>
      <c r="Y8192" s="2">
        <v>1952</v>
      </c>
      <c r="Z8192" s="2">
        <v>864.72</v>
      </c>
      <c r="AA8192" s="2">
        <v>39</v>
      </c>
      <c r="AB8192" s="2">
        <v>2</v>
      </c>
      <c r="AC8192" s="2">
        <v>783.4</v>
      </c>
      <c r="AE8192" s="2" t="s">
        <v>13727</v>
      </c>
      <c r="AF8192" s="2" t="s">
        <v>17390</v>
      </c>
      <c r="AG8192" s="2" t="s">
        <v>2998</v>
      </c>
      <c r="AH8192" s="2" t="s">
        <v>17088</v>
      </c>
    </row>
    <row r="8193" spans="24:34" x14ac:dyDescent="0.4">
      <c r="X8193" s="2" t="s">
        <v>13740</v>
      </c>
      <c r="Y8193" s="2">
        <v>1961</v>
      </c>
      <c r="Z8193" s="2">
        <v>1609.9</v>
      </c>
      <c r="AA8193" s="2">
        <v>77</v>
      </c>
      <c r="AB8193" s="2">
        <v>3</v>
      </c>
      <c r="AC8193" s="2">
        <v>1500</v>
      </c>
      <c r="AE8193" s="2" t="s">
        <v>13728</v>
      </c>
      <c r="AF8193" s="2" t="s">
        <v>17390</v>
      </c>
      <c r="AG8193" s="2" t="s">
        <v>2998</v>
      </c>
      <c r="AH8193" s="2" t="s">
        <v>17088</v>
      </c>
    </row>
    <row r="8194" spans="24:34" x14ac:dyDescent="0.4">
      <c r="X8194" s="2" t="s">
        <v>13741</v>
      </c>
      <c r="Y8194" s="2">
        <v>1958</v>
      </c>
      <c r="Z8194" s="2">
        <v>597</v>
      </c>
      <c r="AA8194" s="2">
        <v>34</v>
      </c>
      <c r="AB8194" s="2">
        <v>2</v>
      </c>
      <c r="AC8194" s="2">
        <v>550</v>
      </c>
      <c r="AE8194" s="2" t="s">
        <v>2419</v>
      </c>
      <c r="AF8194" s="2" t="s">
        <v>17390</v>
      </c>
      <c r="AG8194" s="2" t="s">
        <v>2998</v>
      </c>
      <c r="AH8194" s="2" t="s">
        <v>17393</v>
      </c>
    </row>
    <row r="8195" spans="24:34" x14ac:dyDescent="0.4">
      <c r="X8195" s="2" t="s">
        <v>13742</v>
      </c>
      <c r="Y8195" s="2">
        <v>1960</v>
      </c>
      <c r="Z8195" s="2">
        <v>298</v>
      </c>
      <c r="AA8195" s="2">
        <v>11</v>
      </c>
      <c r="AB8195" s="2">
        <v>2</v>
      </c>
      <c r="AC8195" s="2">
        <v>298</v>
      </c>
      <c r="AE8195" s="2" t="s">
        <v>13729</v>
      </c>
      <c r="AF8195" s="2" t="s">
        <v>17403</v>
      </c>
      <c r="AG8195" s="2" t="s">
        <v>2998</v>
      </c>
      <c r="AH8195" s="2" t="s">
        <v>17088</v>
      </c>
    </row>
    <row r="8196" spans="24:34" x14ac:dyDescent="0.4">
      <c r="X8196" s="2" t="s">
        <v>13743</v>
      </c>
      <c r="Y8196" s="2">
        <v>1960</v>
      </c>
      <c r="Z8196" s="2">
        <v>311.5</v>
      </c>
      <c r="AA8196" s="2">
        <v>21</v>
      </c>
      <c r="AB8196" s="2">
        <v>2</v>
      </c>
      <c r="AC8196" s="2">
        <v>289.7</v>
      </c>
      <c r="AE8196" s="2" t="s">
        <v>13732</v>
      </c>
      <c r="AF8196" s="2" t="s">
        <v>17390</v>
      </c>
      <c r="AG8196" s="2" t="s">
        <v>2998</v>
      </c>
      <c r="AH8196" s="2" t="s">
        <v>17088</v>
      </c>
    </row>
    <row r="8197" spans="24:34" x14ac:dyDescent="0.4">
      <c r="X8197" s="2" t="s">
        <v>13744</v>
      </c>
      <c r="Y8197" s="2">
        <v>1961</v>
      </c>
      <c r="Z8197" s="2">
        <v>590.29999999999995</v>
      </c>
      <c r="AA8197" s="2">
        <v>32</v>
      </c>
      <c r="AB8197" s="2">
        <v>2</v>
      </c>
      <c r="AC8197" s="2">
        <v>550.4</v>
      </c>
      <c r="AE8197" s="2" t="s">
        <v>13734</v>
      </c>
      <c r="AF8197" s="2" t="s">
        <v>17390</v>
      </c>
      <c r="AG8197" s="2" t="s">
        <v>2998</v>
      </c>
      <c r="AH8197" s="2" t="s">
        <v>17393</v>
      </c>
    </row>
    <row r="8198" spans="24:34" x14ac:dyDescent="0.4">
      <c r="X8198" s="2" t="s">
        <v>2421</v>
      </c>
      <c r="Y8198" s="2">
        <v>1960</v>
      </c>
      <c r="Z8198" s="2">
        <v>586.4</v>
      </c>
      <c r="AA8198" s="2">
        <v>25</v>
      </c>
      <c r="AB8198" s="2">
        <v>2</v>
      </c>
      <c r="AC8198" s="2">
        <v>565.6</v>
      </c>
      <c r="AE8198" s="2" t="s">
        <v>13735</v>
      </c>
      <c r="AF8198" s="2" t="s">
        <v>17390</v>
      </c>
      <c r="AG8198" s="2" t="s">
        <v>2998</v>
      </c>
      <c r="AH8198" s="2" t="s">
        <v>17088</v>
      </c>
    </row>
    <row r="8199" spans="24:34" x14ac:dyDescent="0.4">
      <c r="X8199" s="2" t="s">
        <v>2422</v>
      </c>
      <c r="Y8199" s="2">
        <v>1960</v>
      </c>
      <c r="Z8199" s="2">
        <v>597.9</v>
      </c>
      <c r="AA8199" s="2">
        <v>23</v>
      </c>
      <c r="AB8199" s="2">
        <v>2</v>
      </c>
      <c r="AC8199" s="2">
        <v>597.9</v>
      </c>
      <c r="AE8199" s="2" t="s">
        <v>2420</v>
      </c>
      <c r="AF8199" s="2" t="s">
        <v>17390</v>
      </c>
      <c r="AG8199" s="2" t="s">
        <v>2998</v>
      </c>
      <c r="AH8199" s="2" t="s">
        <v>17086</v>
      </c>
    </row>
    <row r="8200" spans="24:34" x14ac:dyDescent="0.4">
      <c r="X8200" s="2" t="s">
        <v>13745</v>
      </c>
      <c r="Y8200" s="2">
        <v>1961</v>
      </c>
      <c r="Z8200" s="2">
        <v>601.5</v>
      </c>
      <c r="AA8200" s="2">
        <v>31</v>
      </c>
      <c r="AB8200" s="2">
        <v>2</v>
      </c>
      <c r="AC8200" s="2">
        <v>557.9</v>
      </c>
      <c r="AE8200" s="2" t="s">
        <v>13736</v>
      </c>
      <c r="AF8200" s="2" t="s">
        <v>17403</v>
      </c>
      <c r="AG8200" s="2" t="s">
        <v>2998</v>
      </c>
      <c r="AH8200" s="2" t="s">
        <v>17086</v>
      </c>
    </row>
    <row r="8201" spans="24:34" x14ac:dyDescent="0.4">
      <c r="X8201" s="2" t="s">
        <v>13746</v>
      </c>
      <c r="Y8201" s="2">
        <v>1961</v>
      </c>
      <c r="Z8201" s="2">
        <v>606.20000000000005</v>
      </c>
      <c r="AA8201" s="2">
        <v>26</v>
      </c>
      <c r="AB8201" s="2">
        <v>2</v>
      </c>
      <c r="AC8201" s="2">
        <v>606.20000000000005</v>
      </c>
      <c r="AE8201" s="2" t="s">
        <v>13737</v>
      </c>
      <c r="AF8201" s="2" t="s">
        <v>17403</v>
      </c>
      <c r="AG8201" s="2" t="s">
        <v>2998</v>
      </c>
      <c r="AH8201" s="2" t="s">
        <v>17400</v>
      </c>
    </row>
    <row r="8202" spans="24:34" x14ac:dyDescent="0.4">
      <c r="X8202" s="2" t="s">
        <v>13747</v>
      </c>
      <c r="Y8202" s="2">
        <v>1968</v>
      </c>
      <c r="Z8202" s="2">
        <v>4438.6400000000003</v>
      </c>
      <c r="AA8202" s="2">
        <v>146</v>
      </c>
      <c r="AB8202" s="2">
        <v>5</v>
      </c>
      <c r="AC8202" s="2">
        <v>3578.53</v>
      </c>
      <c r="AE8202" s="2" t="s">
        <v>13739</v>
      </c>
      <c r="AF8202" s="2" t="s">
        <v>17403</v>
      </c>
      <c r="AG8202" s="2" t="s">
        <v>2998</v>
      </c>
      <c r="AH8202" s="2" t="s">
        <v>17400</v>
      </c>
    </row>
    <row r="8203" spans="24:34" x14ac:dyDescent="0.4">
      <c r="X8203" s="2" t="s">
        <v>13749</v>
      </c>
      <c r="Y8203" s="2">
        <v>1970</v>
      </c>
      <c r="Z8203" s="2">
        <v>4511</v>
      </c>
      <c r="AA8203" s="2">
        <v>234</v>
      </c>
      <c r="AB8203" s="2">
        <v>5</v>
      </c>
      <c r="AC8203" s="2">
        <v>4465.5</v>
      </c>
      <c r="AE8203" s="2" t="s">
        <v>13740</v>
      </c>
      <c r="AF8203" s="2" t="s">
        <v>17390</v>
      </c>
      <c r="AG8203" s="2" t="s">
        <v>2998</v>
      </c>
      <c r="AH8203" s="2" t="s">
        <v>17400</v>
      </c>
    </row>
    <row r="8204" spans="24:34" x14ac:dyDescent="0.4">
      <c r="X8204" s="2" t="s">
        <v>13750</v>
      </c>
      <c r="Y8204" s="2">
        <v>1969</v>
      </c>
      <c r="Z8204" s="2">
        <v>4890.1099999999997</v>
      </c>
      <c r="AA8204" s="2">
        <v>210</v>
      </c>
      <c r="AB8204" s="2">
        <v>5</v>
      </c>
      <c r="AC8204" s="2">
        <v>4490.3999999999996</v>
      </c>
      <c r="AE8204" s="2" t="s">
        <v>13741</v>
      </c>
      <c r="AF8204" s="2" t="s">
        <v>17403</v>
      </c>
      <c r="AG8204" s="2" t="s">
        <v>2998</v>
      </c>
      <c r="AH8204" s="2" t="s">
        <v>17088</v>
      </c>
    </row>
    <row r="8205" spans="24:34" x14ac:dyDescent="0.4">
      <c r="X8205" s="2" t="s">
        <v>13753</v>
      </c>
      <c r="Y8205" s="2">
        <v>1969</v>
      </c>
      <c r="Z8205" s="2">
        <v>1892.9</v>
      </c>
      <c r="AA8205" s="2">
        <v>73</v>
      </c>
      <c r="AB8205" s="2">
        <v>5</v>
      </c>
      <c r="AC8205" s="2">
        <v>1892.9</v>
      </c>
      <c r="AE8205" s="2" t="s">
        <v>13742</v>
      </c>
      <c r="AF8205" s="2" t="s">
        <v>17390</v>
      </c>
      <c r="AG8205" s="2" t="s">
        <v>2998</v>
      </c>
      <c r="AH8205" s="2" t="s">
        <v>17086</v>
      </c>
    </row>
    <row r="8206" spans="24:34" x14ac:dyDescent="0.4">
      <c r="X8206" s="2" t="s">
        <v>13752</v>
      </c>
      <c r="Y8206" s="2">
        <v>1992</v>
      </c>
      <c r="Z8206" s="2">
        <v>6502.8</v>
      </c>
      <c r="AA8206" s="2">
        <v>287</v>
      </c>
      <c r="AB8206" s="2">
        <v>9</v>
      </c>
      <c r="AC8206" s="2">
        <v>5914.7</v>
      </c>
      <c r="AE8206" s="2" t="s">
        <v>13743</v>
      </c>
      <c r="AF8206" s="2" t="s">
        <v>17390</v>
      </c>
      <c r="AG8206" s="2" t="s">
        <v>2998</v>
      </c>
      <c r="AH8206" s="2" t="s">
        <v>17086</v>
      </c>
    </row>
    <row r="8207" spans="24:34" x14ac:dyDescent="0.4">
      <c r="X8207" s="2" t="s">
        <v>13754</v>
      </c>
      <c r="Y8207" s="2">
        <v>1970</v>
      </c>
      <c r="Z8207" s="2">
        <v>6863.7</v>
      </c>
      <c r="AA8207" s="2">
        <v>197</v>
      </c>
      <c r="AB8207" s="2">
        <v>5</v>
      </c>
      <c r="AC8207" s="2">
        <v>4460.7</v>
      </c>
      <c r="AE8207" s="2" t="s">
        <v>13744</v>
      </c>
      <c r="AF8207" s="2" t="s">
        <v>17390</v>
      </c>
      <c r="AG8207" s="2" t="s">
        <v>2998</v>
      </c>
      <c r="AH8207" s="2" t="s">
        <v>17088</v>
      </c>
    </row>
    <row r="8208" spans="24:34" x14ac:dyDescent="0.4">
      <c r="X8208" s="2" t="s">
        <v>17361</v>
      </c>
      <c r="Y8208" s="2">
        <v>1973</v>
      </c>
      <c r="Z8208" s="2">
        <v>1054.6500000000001</v>
      </c>
      <c r="AA8208" s="2">
        <v>104</v>
      </c>
      <c r="AB8208" s="2">
        <v>3</v>
      </c>
      <c r="AC8208" s="2">
        <v>599.55999999999995</v>
      </c>
      <c r="AE8208" s="2" t="s">
        <v>2421</v>
      </c>
      <c r="AF8208" s="2" t="s">
        <v>17390</v>
      </c>
      <c r="AG8208" s="2" t="s">
        <v>2998</v>
      </c>
      <c r="AH8208" s="2" t="s">
        <v>17088</v>
      </c>
    </row>
    <row r="8209" spans="24:34" x14ac:dyDescent="0.4">
      <c r="X8209" s="2" t="s">
        <v>13755</v>
      </c>
      <c r="Y8209" s="2">
        <v>1976</v>
      </c>
      <c r="Z8209" s="2">
        <v>2402</v>
      </c>
      <c r="AA8209" s="2">
        <v>109</v>
      </c>
      <c r="AB8209" s="2">
        <v>9</v>
      </c>
      <c r="AC8209" s="2">
        <v>2309.1999999999998</v>
      </c>
      <c r="AE8209" s="2" t="s">
        <v>2422</v>
      </c>
      <c r="AF8209" s="2" t="s">
        <v>17390</v>
      </c>
      <c r="AG8209" s="2" t="s">
        <v>2998</v>
      </c>
      <c r="AH8209" s="2" t="s">
        <v>17088</v>
      </c>
    </row>
    <row r="8210" spans="24:34" x14ac:dyDescent="0.4">
      <c r="X8210" s="2" t="s">
        <v>13756</v>
      </c>
      <c r="Y8210" s="2">
        <v>1986</v>
      </c>
      <c r="Z8210" s="2">
        <v>6166.7</v>
      </c>
      <c r="AA8210" s="2">
        <v>278</v>
      </c>
      <c r="AB8210" s="2">
        <v>9</v>
      </c>
      <c r="AC8210" s="2">
        <v>6166.7</v>
      </c>
      <c r="AE8210" s="2" t="s">
        <v>13745</v>
      </c>
      <c r="AF8210" s="2" t="s">
        <v>17390</v>
      </c>
      <c r="AG8210" s="2" t="s">
        <v>2998</v>
      </c>
      <c r="AH8210" s="2" t="s">
        <v>17088</v>
      </c>
    </row>
    <row r="8211" spans="24:34" x14ac:dyDescent="0.4">
      <c r="X8211" s="2" t="s">
        <v>13757</v>
      </c>
      <c r="Y8211" s="2">
        <v>1989</v>
      </c>
      <c r="Z8211" s="2">
        <v>2842</v>
      </c>
      <c r="AA8211" s="2">
        <v>126</v>
      </c>
      <c r="AB8211" s="2">
        <v>9</v>
      </c>
      <c r="AC8211" s="2">
        <v>2802.8</v>
      </c>
      <c r="AE8211" s="2" t="s">
        <v>13746</v>
      </c>
      <c r="AF8211" s="2" t="s">
        <v>17390</v>
      </c>
      <c r="AG8211" s="2" t="s">
        <v>2998</v>
      </c>
      <c r="AH8211" s="2" t="s">
        <v>17088</v>
      </c>
    </row>
    <row r="8212" spans="24:34" x14ac:dyDescent="0.4">
      <c r="X8212" s="2" t="s">
        <v>13758</v>
      </c>
      <c r="Y8212" s="2">
        <v>1958</v>
      </c>
      <c r="Z8212" s="2">
        <v>584.20000000000005</v>
      </c>
      <c r="AA8212" s="2">
        <v>25</v>
      </c>
      <c r="AB8212" s="2">
        <v>2</v>
      </c>
      <c r="AC8212" s="2">
        <v>539.79999999999995</v>
      </c>
      <c r="AE8212" s="2" t="s">
        <v>13747</v>
      </c>
      <c r="AF8212" s="2" t="s">
        <v>17390</v>
      </c>
      <c r="AG8212" s="2" t="s">
        <v>2998</v>
      </c>
      <c r="AH8212" s="2" t="s">
        <v>17393</v>
      </c>
    </row>
    <row r="8213" spans="24:34" x14ac:dyDescent="0.4">
      <c r="X8213" s="2" t="s">
        <v>13759</v>
      </c>
      <c r="Y8213" s="2">
        <v>1958</v>
      </c>
      <c r="Z8213" s="2">
        <v>595.79999999999995</v>
      </c>
      <c r="AA8213" s="2">
        <v>25</v>
      </c>
      <c r="AB8213" s="2">
        <v>2</v>
      </c>
      <c r="AC8213" s="2">
        <v>595.79999999999995</v>
      </c>
      <c r="AE8213" s="2" t="s">
        <v>13749</v>
      </c>
      <c r="AF8213" s="2" t="s">
        <v>17390</v>
      </c>
      <c r="AG8213" s="2" t="s">
        <v>2998</v>
      </c>
      <c r="AH8213" s="2" t="s">
        <v>17398</v>
      </c>
    </row>
    <row r="8214" spans="24:34" x14ac:dyDescent="0.4">
      <c r="X8214" s="2" t="s">
        <v>2423</v>
      </c>
      <c r="Y8214" s="2">
        <v>1967</v>
      </c>
      <c r="Z8214" s="2">
        <v>228.47</v>
      </c>
      <c r="AA8214" s="2">
        <v>23</v>
      </c>
      <c r="AB8214" s="2">
        <v>1</v>
      </c>
      <c r="AC8214" s="2">
        <v>213.4</v>
      </c>
      <c r="AE8214" s="2" t="s">
        <v>13750</v>
      </c>
      <c r="AF8214" s="2" t="s">
        <v>17390</v>
      </c>
      <c r="AG8214" s="2" t="s">
        <v>2998</v>
      </c>
      <c r="AH8214" s="2" t="s">
        <v>17398</v>
      </c>
    </row>
    <row r="8215" spans="24:34" x14ac:dyDescent="0.4">
      <c r="X8215" s="2" t="s">
        <v>2424</v>
      </c>
      <c r="Y8215" s="2">
        <v>1952</v>
      </c>
      <c r="Z8215" s="2">
        <v>322</v>
      </c>
      <c r="AA8215" s="2">
        <v>15</v>
      </c>
      <c r="AB8215" s="2">
        <v>2</v>
      </c>
      <c r="AC8215" s="2">
        <v>322</v>
      </c>
      <c r="AE8215" s="2" t="s">
        <v>13752</v>
      </c>
      <c r="AF8215" s="2" t="s">
        <v>17390</v>
      </c>
      <c r="AG8215" s="2" t="s">
        <v>2998</v>
      </c>
      <c r="AH8215" s="2" t="s">
        <v>17400</v>
      </c>
    </row>
    <row r="8216" spans="24:34" x14ac:dyDescent="0.4">
      <c r="X8216" s="2" t="s">
        <v>13761</v>
      </c>
      <c r="Y8216" s="2">
        <v>1890</v>
      </c>
      <c r="Z8216" s="2">
        <v>346.33</v>
      </c>
      <c r="AA8216" s="2">
        <v>19</v>
      </c>
      <c r="AB8216" s="2">
        <v>2</v>
      </c>
      <c r="AC8216" s="2">
        <v>346.33</v>
      </c>
      <c r="AE8216" s="2" t="s">
        <v>13753</v>
      </c>
      <c r="AF8216" s="2" t="s">
        <v>17390</v>
      </c>
      <c r="AG8216" s="2" t="s">
        <v>2998</v>
      </c>
      <c r="AH8216" s="2" t="s">
        <v>17088</v>
      </c>
    </row>
    <row r="8217" spans="24:34" x14ac:dyDescent="0.4">
      <c r="X8217" s="2" t="s">
        <v>13763</v>
      </c>
      <c r="Y8217" s="2">
        <v>1974</v>
      </c>
      <c r="Z8217" s="2">
        <v>6795.2</v>
      </c>
      <c r="AA8217" s="2">
        <v>325</v>
      </c>
      <c r="AB8217" s="2">
        <v>5</v>
      </c>
      <c r="AC8217" s="2">
        <v>6274</v>
      </c>
      <c r="AE8217" s="2" t="s">
        <v>13754</v>
      </c>
      <c r="AF8217" s="2" t="s">
        <v>17390</v>
      </c>
      <c r="AG8217" s="2" t="s">
        <v>2998</v>
      </c>
      <c r="AH8217" s="2" t="s">
        <v>17398</v>
      </c>
    </row>
    <row r="8218" spans="24:34" x14ac:dyDescent="0.4">
      <c r="X8218" s="2" t="s">
        <v>13764</v>
      </c>
      <c r="Y8218" s="2">
        <v>1979</v>
      </c>
      <c r="Z8218" s="2">
        <v>5722</v>
      </c>
      <c r="AA8218" s="2">
        <v>214</v>
      </c>
      <c r="AB8218" s="2">
        <v>5</v>
      </c>
      <c r="AC8218" s="2">
        <v>5158.3999999999996</v>
      </c>
      <c r="AE8218" s="2" t="s">
        <v>13755</v>
      </c>
      <c r="AF8218" s="2" t="s">
        <v>17390</v>
      </c>
      <c r="AG8218" s="2" t="s">
        <v>2998</v>
      </c>
      <c r="AH8218" s="2" t="s">
        <v>17086</v>
      </c>
    </row>
    <row r="8219" spans="24:34" x14ac:dyDescent="0.4">
      <c r="X8219" s="2" t="s">
        <v>13765</v>
      </c>
      <c r="Y8219" s="2">
        <v>1958</v>
      </c>
      <c r="Z8219" s="2">
        <v>589</v>
      </c>
      <c r="AA8219" s="2">
        <v>22</v>
      </c>
      <c r="AB8219" s="2">
        <v>2</v>
      </c>
      <c r="AC8219" s="2">
        <v>589</v>
      </c>
      <c r="AE8219" s="2" t="s">
        <v>13756</v>
      </c>
      <c r="AF8219" s="2" t="s">
        <v>17390</v>
      </c>
      <c r="AG8219" s="2" t="s">
        <v>2998</v>
      </c>
      <c r="AH8219" s="2" t="s">
        <v>17400</v>
      </c>
    </row>
    <row r="8220" spans="24:34" x14ac:dyDescent="0.4">
      <c r="X8220" s="2" t="s">
        <v>13768</v>
      </c>
      <c r="Y8220" s="2">
        <v>2008</v>
      </c>
      <c r="Z8220" s="2">
        <v>6649.4</v>
      </c>
      <c r="AA8220" s="2">
        <v>159</v>
      </c>
      <c r="AB8220" s="2">
        <v>9</v>
      </c>
      <c r="AC8220" s="2">
        <v>400</v>
      </c>
      <c r="AE8220" s="2" t="s">
        <v>13757</v>
      </c>
      <c r="AF8220" s="2" t="s">
        <v>17390</v>
      </c>
      <c r="AG8220" s="2" t="s">
        <v>2998</v>
      </c>
      <c r="AH8220" s="2" t="s">
        <v>17086</v>
      </c>
    </row>
    <row r="8221" spans="24:34" x14ac:dyDescent="0.4">
      <c r="X8221" s="2" t="s">
        <v>13769</v>
      </c>
      <c r="Y8221" s="2">
        <v>2002</v>
      </c>
      <c r="Z8221" s="2">
        <v>7602.4</v>
      </c>
      <c r="AA8221" s="2">
        <v>194</v>
      </c>
      <c r="AB8221" s="2">
        <v>9</v>
      </c>
      <c r="AC8221" s="2">
        <v>3378.3</v>
      </c>
      <c r="AE8221" s="2" t="s">
        <v>13758</v>
      </c>
      <c r="AF8221" s="2" t="s">
        <v>17403</v>
      </c>
      <c r="AG8221" s="2" t="s">
        <v>2998</v>
      </c>
      <c r="AH8221" s="2" t="s">
        <v>17088</v>
      </c>
    </row>
    <row r="8222" spans="24:34" x14ac:dyDescent="0.4">
      <c r="X8222" s="2" t="s">
        <v>13771</v>
      </c>
      <c r="Y8222" s="2">
        <v>1880</v>
      </c>
      <c r="Z8222" s="2">
        <v>278.62</v>
      </c>
      <c r="AA8222" s="2">
        <v>18</v>
      </c>
      <c r="AB8222" s="2">
        <v>2</v>
      </c>
      <c r="AC8222" s="2">
        <v>278.62</v>
      </c>
      <c r="AE8222" s="2" t="s">
        <v>13759</v>
      </c>
      <c r="AF8222" s="2" t="s">
        <v>17403</v>
      </c>
      <c r="AG8222" s="2" t="s">
        <v>2998</v>
      </c>
      <c r="AH8222" s="2" t="s">
        <v>17088</v>
      </c>
    </row>
    <row r="8223" spans="24:34" x14ac:dyDescent="0.4">
      <c r="X8223" s="2" t="s">
        <v>13773</v>
      </c>
      <c r="Y8223" s="2">
        <v>1975</v>
      </c>
      <c r="Z8223" s="2">
        <v>5022.08</v>
      </c>
      <c r="AA8223" s="2">
        <v>252</v>
      </c>
      <c r="AB8223" s="2">
        <v>5</v>
      </c>
      <c r="AC8223" s="2">
        <v>5022.08</v>
      </c>
      <c r="AE8223" s="2" t="s">
        <v>2423</v>
      </c>
      <c r="AF8223" s="2" t="s">
        <v>17407</v>
      </c>
      <c r="AG8223" s="2" t="s">
        <v>2998</v>
      </c>
      <c r="AH8223" s="2" t="s">
        <v>17086</v>
      </c>
    </row>
    <row r="8224" spans="24:34" x14ac:dyDescent="0.4">
      <c r="X8224" s="2" t="s">
        <v>13775</v>
      </c>
      <c r="Y8224" s="2">
        <v>1976</v>
      </c>
      <c r="Z8224" s="2">
        <v>6197</v>
      </c>
      <c r="AA8224" s="2">
        <v>201</v>
      </c>
      <c r="AB8224" s="2">
        <v>5</v>
      </c>
      <c r="AC8224" s="2">
        <v>4521.5</v>
      </c>
      <c r="AE8224" s="2" t="s">
        <v>2424</v>
      </c>
      <c r="AF8224" s="2" t="s">
        <v>17403</v>
      </c>
      <c r="AG8224" s="2" t="s">
        <v>2998</v>
      </c>
      <c r="AH8224" s="2" t="s">
        <v>17086</v>
      </c>
    </row>
    <row r="8225" spans="24:34" x14ac:dyDescent="0.4">
      <c r="X8225" s="2" t="s">
        <v>13776</v>
      </c>
      <c r="Y8225" s="2">
        <v>1958</v>
      </c>
      <c r="Z8225" s="2">
        <v>302.74</v>
      </c>
      <c r="AA8225" s="2">
        <v>11</v>
      </c>
      <c r="AB8225" s="2">
        <v>2</v>
      </c>
      <c r="AC8225" s="2">
        <v>302.74</v>
      </c>
      <c r="AE8225" s="2" t="s">
        <v>13761</v>
      </c>
      <c r="AF8225" s="2" t="s">
        <v>17407</v>
      </c>
      <c r="AG8225" s="2" t="s">
        <v>2998</v>
      </c>
      <c r="AH8225" s="2" t="s">
        <v>17086</v>
      </c>
    </row>
    <row r="8226" spans="24:34" x14ac:dyDescent="0.4">
      <c r="X8226" s="2" t="s">
        <v>13778</v>
      </c>
      <c r="Y8226" s="2">
        <v>1982</v>
      </c>
      <c r="Z8226" s="2">
        <v>3985</v>
      </c>
      <c r="AA8226" s="2">
        <v>226</v>
      </c>
      <c r="AB8226" s="2">
        <v>5</v>
      </c>
      <c r="AC8226" s="2">
        <v>3985</v>
      </c>
      <c r="AE8226" s="2" t="s">
        <v>13763</v>
      </c>
      <c r="AF8226" s="2" t="s">
        <v>17390</v>
      </c>
      <c r="AG8226" s="2" t="s">
        <v>2998</v>
      </c>
      <c r="AH8226" s="2" t="s">
        <v>17392</v>
      </c>
    </row>
    <row r="8227" spans="24:34" x14ac:dyDescent="0.4">
      <c r="X8227" s="2" t="s">
        <v>13779</v>
      </c>
      <c r="Y8227" s="2">
        <v>1962</v>
      </c>
      <c r="Z8227" s="2">
        <v>597.71</v>
      </c>
      <c r="AA8227" s="2">
        <v>25</v>
      </c>
      <c r="AB8227" s="2">
        <v>2</v>
      </c>
      <c r="AC8227" s="2">
        <v>597.71</v>
      </c>
      <c r="AE8227" s="2" t="s">
        <v>13764</v>
      </c>
      <c r="AF8227" s="2" t="s">
        <v>17397</v>
      </c>
      <c r="AG8227" s="2" t="s">
        <v>2998</v>
      </c>
      <c r="AH8227" s="2" t="s">
        <v>17392</v>
      </c>
    </row>
    <row r="8228" spans="24:34" x14ac:dyDescent="0.4">
      <c r="X8228" s="2" t="s">
        <v>13781</v>
      </c>
      <c r="Y8228" s="2">
        <v>1961</v>
      </c>
      <c r="Z8228" s="2">
        <v>277.60000000000002</v>
      </c>
      <c r="AA8228" s="2">
        <v>14</v>
      </c>
      <c r="AB8228" s="2">
        <v>2</v>
      </c>
      <c r="AC8228" s="2">
        <v>277.60000000000002</v>
      </c>
      <c r="AE8228" s="2" t="s">
        <v>13765</v>
      </c>
      <c r="AF8228" s="2" t="s">
        <v>17390</v>
      </c>
      <c r="AG8228" s="2" t="s">
        <v>2998</v>
      </c>
      <c r="AH8228" s="2" t="s">
        <v>17086</v>
      </c>
    </row>
    <row r="8229" spans="24:34" x14ac:dyDescent="0.4">
      <c r="X8229" s="2" t="s">
        <v>192</v>
      </c>
      <c r="Y8229" s="2">
        <v>1964</v>
      </c>
      <c r="Z8229" s="2">
        <v>636.79999999999995</v>
      </c>
      <c r="AA8229" s="2">
        <v>30</v>
      </c>
      <c r="AB8229" s="2">
        <v>2</v>
      </c>
      <c r="AC8229" s="2">
        <v>636.79999999999995</v>
      </c>
      <c r="AE8229" s="2" t="s">
        <v>13768</v>
      </c>
      <c r="AF8229" s="2" t="s">
        <v>17390</v>
      </c>
      <c r="AG8229" s="2" t="s">
        <v>2998</v>
      </c>
      <c r="AH8229" s="2" t="s">
        <v>17400</v>
      </c>
    </row>
    <row r="8230" spans="24:34" x14ac:dyDescent="0.4">
      <c r="X8230" s="2" t="s">
        <v>13782</v>
      </c>
      <c r="Y8230" s="2">
        <v>1959</v>
      </c>
      <c r="Z8230" s="2">
        <v>310.3</v>
      </c>
      <c r="AA8230" s="2">
        <v>10</v>
      </c>
      <c r="AB8230" s="2">
        <v>2</v>
      </c>
      <c r="AC8230" s="2">
        <v>310.3</v>
      </c>
      <c r="AE8230" s="2" t="s">
        <v>13769</v>
      </c>
      <c r="AF8230" s="2" t="s">
        <v>17390</v>
      </c>
      <c r="AG8230" s="2" t="s">
        <v>2998</v>
      </c>
      <c r="AH8230" s="2" t="s">
        <v>17400</v>
      </c>
    </row>
    <row r="8231" spans="24:34" x14ac:dyDescent="0.4">
      <c r="X8231" s="2" t="s">
        <v>13784</v>
      </c>
      <c r="Y8231" s="2">
        <v>1964</v>
      </c>
      <c r="Z8231" s="2">
        <v>682.9</v>
      </c>
      <c r="AA8231" s="2">
        <v>23</v>
      </c>
      <c r="AB8231" s="2">
        <v>2</v>
      </c>
      <c r="AC8231" s="2">
        <v>682.9</v>
      </c>
      <c r="AE8231" s="2" t="s">
        <v>13771</v>
      </c>
      <c r="AF8231" s="2" t="s">
        <v>17407</v>
      </c>
      <c r="AG8231" s="2" t="s">
        <v>2998</v>
      </c>
      <c r="AH8231" s="2" t="s">
        <v>17086</v>
      </c>
    </row>
    <row r="8232" spans="24:34" x14ac:dyDescent="0.4">
      <c r="X8232" s="2" t="s">
        <v>17362</v>
      </c>
      <c r="Y8232" s="2">
        <v>1962</v>
      </c>
      <c r="Z8232" s="2">
        <v>604.85</v>
      </c>
      <c r="AA8232" s="2">
        <v>25</v>
      </c>
      <c r="AB8232" s="2">
        <v>2</v>
      </c>
      <c r="AC8232" s="2">
        <v>604.85</v>
      </c>
      <c r="AE8232" s="2" t="s">
        <v>13773</v>
      </c>
      <c r="AF8232" s="2" t="s">
        <v>17390</v>
      </c>
      <c r="AG8232" s="2" t="s">
        <v>2998</v>
      </c>
      <c r="AH8232" s="2" t="s">
        <v>17398</v>
      </c>
    </row>
    <row r="8233" spans="24:34" x14ac:dyDescent="0.4">
      <c r="X8233" s="2" t="s">
        <v>13785</v>
      </c>
      <c r="Y8233" s="2">
        <v>1952</v>
      </c>
      <c r="Z8233" s="2">
        <v>2291</v>
      </c>
      <c r="AA8233" s="2">
        <v>50</v>
      </c>
      <c r="AB8233" s="2">
        <v>3</v>
      </c>
      <c r="AC8233" s="2">
        <v>2291</v>
      </c>
      <c r="AE8233" s="2" t="s">
        <v>13775</v>
      </c>
      <c r="AF8233" s="2" t="s">
        <v>17390</v>
      </c>
      <c r="AG8233" s="2" t="s">
        <v>2998</v>
      </c>
      <c r="AH8233" s="2" t="s">
        <v>17398</v>
      </c>
    </row>
    <row r="8234" spans="24:34" x14ac:dyDescent="0.4">
      <c r="X8234" s="2" t="s">
        <v>13786</v>
      </c>
      <c r="Y8234" s="2">
        <v>1992</v>
      </c>
      <c r="Z8234" s="2">
        <v>8435</v>
      </c>
      <c r="AA8234" s="2">
        <v>317</v>
      </c>
      <c r="AB8234" s="2">
        <v>9</v>
      </c>
      <c r="AC8234" s="2">
        <v>4621</v>
      </c>
      <c r="AE8234" s="2" t="s">
        <v>13776</v>
      </c>
      <c r="AF8234" s="2" t="s">
        <v>17403</v>
      </c>
      <c r="AG8234" s="2" t="s">
        <v>2998</v>
      </c>
      <c r="AH8234" s="2" t="s">
        <v>17086</v>
      </c>
    </row>
    <row r="8235" spans="24:34" x14ac:dyDescent="0.4">
      <c r="X8235" s="2" t="s">
        <v>13788</v>
      </c>
      <c r="Y8235" s="2">
        <v>1986</v>
      </c>
      <c r="Z8235" s="2">
        <v>12866.7</v>
      </c>
      <c r="AA8235" s="2">
        <v>492</v>
      </c>
      <c r="AB8235" s="2">
        <v>9</v>
      </c>
      <c r="AC8235" s="2">
        <v>11569</v>
      </c>
      <c r="AE8235" s="2" t="s">
        <v>13778</v>
      </c>
      <c r="AF8235" s="2" t="s">
        <v>2998</v>
      </c>
      <c r="AG8235" s="2" t="s">
        <v>2998</v>
      </c>
      <c r="AH8235" s="2" t="s">
        <v>17398</v>
      </c>
    </row>
    <row r="8236" spans="24:34" x14ac:dyDescent="0.4">
      <c r="X8236" s="2" t="s">
        <v>13790</v>
      </c>
      <c r="Y8236" s="2">
        <v>1983</v>
      </c>
      <c r="Z8236" s="2">
        <v>6453.3</v>
      </c>
      <c r="AA8236" s="2">
        <v>240</v>
      </c>
      <c r="AB8236" s="2">
        <v>9</v>
      </c>
      <c r="AC8236" s="2">
        <v>5788.3</v>
      </c>
      <c r="AE8236" s="2" t="s">
        <v>13779</v>
      </c>
      <c r="AF8236" s="2" t="s">
        <v>17390</v>
      </c>
      <c r="AG8236" s="2" t="s">
        <v>2998</v>
      </c>
      <c r="AH8236" s="2" t="s">
        <v>17088</v>
      </c>
    </row>
    <row r="8237" spans="24:34" x14ac:dyDescent="0.4">
      <c r="X8237" s="2" t="s">
        <v>13792</v>
      </c>
      <c r="Y8237" s="2">
        <v>1976</v>
      </c>
      <c r="Z8237" s="2">
        <v>6604.7</v>
      </c>
      <c r="AA8237" s="2">
        <v>215</v>
      </c>
      <c r="AB8237" s="2">
        <v>9</v>
      </c>
      <c r="AC8237" s="2">
        <v>5867.4</v>
      </c>
      <c r="AE8237" s="2" t="s">
        <v>13781</v>
      </c>
      <c r="AF8237" s="2" t="s">
        <v>17390</v>
      </c>
      <c r="AG8237" s="2" t="s">
        <v>2998</v>
      </c>
      <c r="AH8237" s="2" t="s">
        <v>17086</v>
      </c>
    </row>
    <row r="8238" spans="24:34" x14ac:dyDescent="0.4">
      <c r="X8238" s="2" t="s">
        <v>13794</v>
      </c>
      <c r="Y8238" s="2">
        <v>1870</v>
      </c>
      <c r="Z8238" s="2">
        <v>294</v>
      </c>
      <c r="AA8238" s="2">
        <v>12</v>
      </c>
      <c r="AB8238" s="2">
        <v>2</v>
      </c>
      <c r="AC8238" s="2">
        <v>294</v>
      </c>
      <c r="AE8238" s="2" t="s">
        <v>192</v>
      </c>
      <c r="AF8238" s="2" t="s">
        <v>17390</v>
      </c>
      <c r="AG8238" s="2" t="s">
        <v>2998</v>
      </c>
      <c r="AH8238" s="2" t="s">
        <v>17088</v>
      </c>
    </row>
    <row r="8239" spans="24:34" x14ac:dyDescent="0.4">
      <c r="X8239" s="2" t="s">
        <v>13795</v>
      </c>
      <c r="Y8239" s="2">
        <v>1952</v>
      </c>
      <c r="Z8239" s="2">
        <v>1714.1</v>
      </c>
      <c r="AA8239" s="2">
        <v>55</v>
      </c>
      <c r="AB8239" s="2">
        <v>3</v>
      </c>
      <c r="AC8239" s="2">
        <v>1638</v>
      </c>
      <c r="AE8239" s="2" t="s">
        <v>13782</v>
      </c>
      <c r="AF8239" s="2" t="s">
        <v>17403</v>
      </c>
      <c r="AG8239" s="2" t="s">
        <v>2998</v>
      </c>
      <c r="AH8239" s="2" t="s">
        <v>17086</v>
      </c>
    </row>
    <row r="8240" spans="24:34" x14ac:dyDescent="0.4">
      <c r="X8240" s="2" t="s">
        <v>2425</v>
      </c>
      <c r="Y8240" s="2">
        <v>1850</v>
      </c>
      <c r="Z8240" s="2">
        <v>861.4</v>
      </c>
      <c r="AA8240" s="2">
        <v>25</v>
      </c>
      <c r="AB8240" s="2">
        <v>2</v>
      </c>
      <c r="AC8240" s="2">
        <v>861.4</v>
      </c>
      <c r="AE8240" s="2" t="s">
        <v>13784</v>
      </c>
      <c r="AF8240" s="2" t="s">
        <v>17390</v>
      </c>
      <c r="AG8240" s="2" t="s">
        <v>2998</v>
      </c>
      <c r="AH8240" s="2" t="s">
        <v>17088</v>
      </c>
    </row>
    <row r="8241" spans="24:34" x14ac:dyDescent="0.4">
      <c r="X8241" s="2" t="s">
        <v>13796</v>
      </c>
      <c r="Y8241" s="2">
        <v>1957</v>
      </c>
      <c r="Z8241" s="2">
        <v>1717</v>
      </c>
      <c r="AA8241" s="2">
        <v>43</v>
      </c>
      <c r="AB8241" s="2">
        <v>4</v>
      </c>
      <c r="AC8241" s="2">
        <v>1717</v>
      </c>
      <c r="AE8241" s="2" t="s">
        <v>13785</v>
      </c>
      <c r="AF8241" s="2" t="s">
        <v>17390</v>
      </c>
      <c r="AG8241" s="2" t="s">
        <v>2998</v>
      </c>
      <c r="AH8241" s="2" t="s">
        <v>17400</v>
      </c>
    </row>
    <row r="8242" spans="24:34" x14ac:dyDescent="0.4">
      <c r="X8242" s="2" t="s">
        <v>13797</v>
      </c>
      <c r="Y8242" s="2">
        <v>1950</v>
      </c>
      <c r="Z8242" s="2">
        <v>904</v>
      </c>
      <c r="AA8242" s="2">
        <v>29</v>
      </c>
      <c r="AB8242" s="2">
        <v>2</v>
      </c>
      <c r="AC8242" s="2">
        <v>904</v>
      </c>
      <c r="AE8242" s="2" t="s">
        <v>13786</v>
      </c>
      <c r="AF8242" s="2" t="s">
        <v>17397</v>
      </c>
      <c r="AG8242" s="2" t="s">
        <v>2998</v>
      </c>
      <c r="AH8242" s="2" t="s">
        <v>17393</v>
      </c>
    </row>
    <row r="8243" spans="24:34" x14ac:dyDescent="0.4">
      <c r="X8243" s="2" t="s">
        <v>13798</v>
      </c>
      <c r="Y8243" s="2">
        <v>1900</v>
      </c>
      <c r="Z8243" s="2">
        <v>544</v>
      </c>
      <c r="AA8243" s="2">
        <v>17</v>
      </c>
      <c r="AB8243" s="2">
        <v>2</v>
      </c>
      <c r="AC8243" s="2">
        <v>503.3</v>
      </c>
      <c r="AE8243" s="2" t="s">
        <v>13788</v>
      </c>
      <c r="AF8243" s="2" t="s">
        <v>17397</v>
      </c>
      <c r="AG8243" s="2" t="s">
        <v>2998</v>
      </c>
      <c r="AH8243" s="2" t="s">
        <v>17398</v>
      </c>
    </row>
    <row r="8244" spans="24:34" x14ac:dyDescent="0.4">
      <c r="X8244" s="2" t="s">
        <v>13799</v>
      </c>
      <c r="Y8244" s="2">
        <v>1880</v>
      </c>
      <c r="Z8244" s="2">
        <v>332</v>
      </c>
      <c r="AA8244" s="2">
        <v>31</v>
      </c>
      <c r="AB8244" s="2">
        <v>2</v>
      </c>
      <c r="AC8244" s="2">
        <v>332</v>
      </c>
      <c r="AE8244" s="2" t="s">
        <v>13790</v>
      </c>
      <c r="AF8244" s="2" t="s">
        <v>17397</v>
      </c>
      <c r="AG8244" s="2" t="s">
        <v>2998</v>
      </c>
      <c r="AH8244" s="2" t="s">
        <v>17400</v>
      </c>
    </row>
    <row r="8245" spans="24:34" x14ac:dyDescent="0.4">
      <c r="X8245" s="2" t="s">
        <v>13800</v>
      </c>
      <c r="Y8245" s="2">
        <v>1951</v>
      </c>
      <c r="Z8245" s="2">
        <v>1734.01</v>
      </c>
      <c r="AA8245" s="2">
        <v>33</v>
      </c>
      <c r="AB8245" s="2">
        <v>3</v>
      </c>
      <c r="AC8245" s="2">
        <v>1301.31</v>
      </c>
      <c r="AE8245" s="2" t="s">
        <v>13792</v>
      </c>
      <c r="AF8245" s="2" t="s">
        <v>17397</v>
      </c>
      <c r="AG8245" s="2" t="s">
        <v>2998</v>
      </c>
      <c r="AH8245" s="2" t="s">
        <v>17400</v>
      </c>
    </row>
    <row r="8246" spans="24:34" x14ac:dyDescent="0.4">
      <c r="X8246" s="2" t="s">
        <v>13801</v>
      </c>
      <c r="Y8246" s="2">
        <v>1895</v>
      </c>
      <c r="Z8246" s="2">
        <v>270.55</v>
      </c>
      <c r="AA8246" s="2">
        <v>16</v>
      </c>
      <c r="AB8246" s="2">
        <v>2</v>
      </c>
      <c r="AC8246" s="2">
        <v>262.86</v>
      </c>
      <c r="AE8246" s="2" t="s">
        <v>13794</v>
      </c>
      <c r="AF8246" s="2" t="s">
        <v>17390</v>
      </c>
      <c r="AG8246" s="2" t="s">
        <v>2998</v>
      </c>
      <c r="AH8246" s="2" t="s">
        <v>17088</v>
      </c>
    </row>
    <row r="8247" spans="24:34" x14ac:dyDescent="0.4">
      <c r="X8247" s="2" t="s">
        <v>13803</v>
      </c>
      <c r="Y8247" s="2">
        <v>2003</v>
      </c>
      <c r="Z8247" s="2">
        <v>4005.4</v>
      </c>
      <c r="AA8247" s="2">
        <v>140</v>
      </c>
      <c r="AB8247" s="2">
        <v>9</v>
      </c>
      <c r="AC8247" s="2">
        <v>2733.4</v>
      </c>
      <c r="AE8247" s="2" t="s">
        <v>13795</v>
      </c>
      <c r="AF8247" s="2" t="s">
        <v>17390</v>
      </c>
      <c r="AG8247" s="2" t="s">
        <v>2998</v>
      </c>
      <c r="AH8247" s="2" t="s">
        <v>17400</v>
      </c>
    </row>
    <row r="8248" spans="24:34" x14ac:dyDescent="0.4">
      <c r="X8248" s="2" t="s">
        <v>13804</v>
      </c>
      <c r="Y8248" s="2">
        <v>1988</v>
      </c>
      <c r="Z8248" s="2">
        <v>14294.9</v>
      </c>
      <c r="AA8248" s="2">
        <v>440</v>
      </c>
      <c r="AB8248" s="2">
        <v>9</v>
      </c>
      <c r="AC8248" s="2">
        <v>11536.2</v>
      </c>
      <c r="AE8248" s="2" t="s">
        <v>2425</v>
      </c>
      <c r="AF8248" s="2" t="s">
        <v>17390</v>
      </c>
      <c r="AG8248" s="2" t="s">
        <v>2998</v>
      </c>
      <c r="AH8248" s="2" t="s">
        <v>17088</v>
      </c>
    </row>
    <row r="8249" spans="24:34" x14ac:dyDescent="0.4">
      <c r="X8249" s="2" t="s">
        <v>13806</v>
      </c>
      <c r="Y8249" s="2">
        <v>1860</v>
      </c>
      <c r="Z8249" s="2">
        <v>765</v>
      </c>
      <c r="AA8249" s="2">
        <v>30</v>
      </c>
      <c r="AB8249" s="2">
        <v>3</v>
      </c>
      <c r="AC8249" s="2">
        <v>765</v>
      </c>
      <c r="AE8249" s="2" t="s">
        <v>13796</v>
      </c>
      <c r="AF8249" s="2" t="s">
        <v>17390</v>
      </c>
      <c r="AG8249" s="2" t="s">
        <v>2998</v>
      </c>
      <c r="AH8249" s="2" t="s">
        <v>17400</v>
      </c>
    </row>
    <row r="8250" spans="24:34" x14ac:dyDescent="0.4">
      <c r="X8250" s="2" t="s">
        <v>13807</v>
      </c>
      <c r="Y8250" s="2">
        <v>1885</v>
      </c>
      <c r="Z8250" s="2">
        <v>465.4</v>
      </c>
      <c r="AA8250" s="2">
        <v>13</v>
      </c>
      <c r="AB8250" s="2">
        <v>2</v>
      </c>
      <c r="AC8250" s="2">
        <v>341.5</v>
      </c>
      <c r="AE8250" s="2" t="s">
        <v>13797</v>
      </c>
      <c r="AF8250" s="2" t="s">
        <v>17390</v>
      </c>
      <c r="AG8250" s="2" t="s">
        <v>2998</v>
      </c>
      <c r="AH8250" s="2" t="s">
        <v>17088</v>
      </c>
    </row>
    <row r="8251" spans="24:34" x14ac:dyDescent="0.4">
      <c r="X8251" s="2" t="s">
        <v>13808</v>
      </c>
      <c r="Y8251" s="2">
        <v>2007</v>
      </c>
      <c r="Z8251" s="2">
        <v>16701.5</v>
      </c>
      <c r="AA8251" s="2">
        <v>489</v>
      </c>
      <c r="AB8251" s="2">
        <v>10</v>
      </c>
      <c r="AC8251" s="2">
        <v>13916.9</v>
      </c>
      <c r="AE8251" s="2" t="s">
        <v>13798</v>
      </c>
      <c r="AF8251" s="2" t="s">
        <v>17390</v>
      </c>
      <c r="AG8251" s="2" t="s">
        <v>2998</v>
      </c>
      <c r="AH8251" s="2" t="s">
        <v>17086</v>
      </c>
    </row>
    <row r="8252" spans="24:34" x14ac:dyDescent="0.4">
      <c r="X8252" s="2" t="s">
        <v>13809</v>
      </c>
      <c r="Y8252" s="2">
        <v>1957</v>
      </c>
      <c r="Z8252" s="2">
        <v>3701</v>
      </c>
      <c r="AA8252" s="2">
        <v>50</v>
      </c>
      <c r="AB8252" s="2">
        <v>3</v>
      </c>
      <c r="AC8252" s="2">
        <v>2120.5</v>
      </c>
      <c r="AE8252" s="2" t="s">
        <v>13799</v>
      </c>
      <c r="AF8252" s="2" t="s">
        <v>17407</v>
      </c>
      <c r="AG8252" s="2" t="s">
        <v>2998</v>
      </c>
      <c r="AH8252" s="2" t="s">
        <v>17086</v>
      </c>
    </row>
    <row r="8253" spans="24:34" x14ac:dyDescent="0.4">
      <c r="X8253" s="2" t="s">
        <v>13810</v>
      </c>
      <c r="Y8253" s="2">
        <v>1980</v>
      </c>
      <c r="Z8253" s="2">
        <v>11832.75</v>
      </c>
      <c r="AA8253" s="2">
        <v>562</v>
      </c>
      <c r="AB8253" s="2">
        <v>9</v>
      </c>
      <c r="AC8253" s="2">
        <v>7289.3</v>
      </c>
      <c r="AE8253" s="2" t="s">
        <v>13800</v>
      </c>
      <c r="AF8253" s="2" t="s">
        <v>17390</v>
      </c>
      <c r="AG8253" s="2" t="s">
        <v>2998</v>
      </c>
      <c r="AH8253" s="2" t="s">
        <v>17088</v>
      </c>
    </row>
    <row r="8254" spans="24:34" x14ac:dyDescent="0.4">
      <c r="X8254" s="2" t="s">
        <v>13811</v>
      </c>
      <c r="Y8254" s="2">
        <v>1964</v>
      </c>
      <c r="Z8254" s="2">
        <v>747.66</v>
      </c>
      <c r="AA8254" s="2">
        <v>17</v>
      </c>
      <c r="AB8254" s="2">
        <v>2</v>
      </c>
      <c r="AC8254" s="2">
        <v>747.66</v>
      </c>
      <c r="AE8254" s="2" t="s">
        <v>13801</v>
      </c>
      <c r="AF8254" s="2" t="s">
        <v>17390</v>
      </c>
      <c r="AG8254" s="2" t="s">
        <v>2998</v>
      </c>
      <c r="AH8254" s="2" t="s">
        <v>17086</v>
      </c>
    </row>
    <row r="8255" spans="24:34" x14ac:dyDescent="0.4">
      <c r="X8255" s="2" t="s">
        <v>13812</v>
      </c>
      <c r="Y8255" s="2">
        <v>1979</v>
      </c>
      <c r="Z8255" s="2">
        <v>6457</v>
      </c>
      <c r="AA8255" s="2">
        <v>254</v>
      </c>
      <c r="AB8255" s="2">
        <v>9</v>
      </c>
      <c r="AC8255" s="2">
        <v>3433.9</v>
      </c>
      <c r="AE8255" s="2" t="s">
        <v>13803</v>
      </c>
      <c r="AF8255" s="2" t="s">
        <v>2998</v>
      </c>
      <c r="AG8255" s="2" t="s">
        <v>2998</v>
      </c>
      <c r="AH8255" s="2" t="s">
        <v>17086</v>
      </c>
    </row>
    <row r="8256" spans="24:34" x14ac:dyDescent="0.4">
      <c r="X8256" s="2" t="s">
        <v>13813</v>
      </c>
      <c r="Y8256" s="2">
        <v>1992</v>
      </c>
      <c r="Z8256" s="2">
        <v>2825.8</v>
      </c>
      <c r="AA8256" s="2">
        <v>120</v>
      </c>
      <c r="AB8256" s="2">
        <v>9</v>
      </c>
      <c r="AC8256" s="2">
        <v>2532</v>
      </c>
      <c r="AE8256" s="2" t="s">
        <v>13804</v>
      </c>
      <c r="AF8256" s="2" t="s">
        <v>17397</v>
      </c>
      <c r="AG8256" s="2" t="s">
        <v>2998</v>
      </c>
      <c r="AH8256" s="2" t="s">
        <v>17398</v>
      </c>
    </row>
    <row r="8257" spans="24:34" x14ac:dyDescent="0.4">
      <c r="X8257" s="2" t="s">
        <v>13814</v>
      </c>
      <c r="Y8257" s="2">
        <v>1952</v>
      </c>
      <c r="Z8257" s="2">
        <v>556.9</v>
      </c>
      <c r="AA8257" s="2">
        <v>22</v>
      </c>
      <c r="AB8257" s="2">
        <v>2</v>
      </c>
      <c r="AC8257" s="2">
        <v>514.9</v>
      </c>
      <c r="AE8257" s="2" t="s">
        <v>13806</v>
      </c>
      <c r="AF8257" s="2" t="s">
        <v>17390</v>
      </c>
      <c r="AG8257" s="2" t="s">
        <v>2998</v>
      </c>
      <c r="AH8257" s="2" t="s">
        <v>17088</v>
      </c>
    </row>
    <row r="8258" spans="24:34" x14ac:dyDescent="0.4">
      <c r="X8258" s="2" t="s">
        <v>13815</v>
      </c>
      <c r="Y8258" s="2">
        <v>1965</v>
      </c>
      <c r="Z8258" s="2">
        <v>3937.6</v>
      </c>
      <c r="AA8258" s="2">
        <v>121</v>
      </c>
      <c r="AB8258" s="2">
        <v>5</v>
      </c>
      <c r="AC8258" s="2">
        <v>2589.4</v>
      </c>
      <c r="AE8258" s="2" t="s">
        <v>13807</v>
      </c>
      <c r="AF8258" s="2" t="s">
        <v>17390</v>
      </c>
      <c r="AG8258" s="2" t="s">
        <v>2998</v>
      </c>
      <c r="AH8258" s="2" t="s">
        <v>17086</v>
      </c>
    </row>
    <row r="8259" spans="24:34" x14ac:dyDescent="0.4">
      <c r="X8259" s="2" t="s">
        <v>13816</v>
      </c>
      <c r="Y8259" s="2">
        <v>1983</v>
      </c>
      <c r="Z8259" s="2">
        <v>1381.5</v>
      </c>
      <c r="AA8259" s="2">
        <v>46</v>
      </c>
      <c r="AB8259" s="2">
        <v>3</v>
      </c>
      <c r="AC8259" s="2">
        <v>897</v>
      </c>
      <c r="AE8259" s="2" t="s">
        <v>13808</v>
      </c>
      <c r="AF8259" s="2" t="s">
        <v>2998</v>
      </c>
      <c r="AG8259" s="2" t="s">
        <v>2998</v>
      </c>
      <c r="AH8259" s="2" t="s">
        <v>17393</v>
      </c>
    </row>
    <row r="8260" spans="24:34" x14ac:dyDescent="0.4">
      <c r="X8260" s="2" t="s">
        <v>13818</v>
      </c>
      <c r="Y8260" s="2">
        <v>1982</v>
      </c>
      <c r="Z8260" s="2">
        <v>2697</v>
      </c>
      <c r="AA8260" s="2">
        <v>101</v>
      </c>
      <c r="AB8260" s="2">
        <v>5</v>
      </c>
      <c r="AC8260" s="2">
        <v>2011.61</v>
      </c>
      <c r="AE8260" s="2" t="s">
        <v>13809</v>
      </c>
      <c r="AF8260" s="2" t="s">
        <v>17390</v>
      </c>
      <c r="AG8260" s="2" t="s">
        <v>2998</v>
      </c>
      <c r="AH8260" s="2" t="s">
        <v>17400</v>
      </c>
    </row>
    <row r="8261" spans="24:34" x14ac:dyDescent="0.4">
      <c r="X8261" s="2" t="s">
        <v>13817</v>
      </c>
      <c r="Y8261" s="2">
        <v>1981</v>
      </c>
      <c r="Z8261" s="2">
        <v>3101.8</v>
      </c>
      <c r="AA8261" s="2">
        <v>110</v>
      </c>
      <c r="AB8261" s="2">
        <v>5</v>
      </c>
      <c r="AC8261" s="2">
        <v>2280.8000000000002</v>
      </c>
      <c r="AE8261" s="2" t="s">
        <v>13810</v>
      </c>
      <c r="AF8261" s="2" t="s">
        <v>17397</v>
      </c>
      <c r="AG8261" s="2" t="s">
        <v>2998</v>
      </c>
      <c r="AH8261" s="2" t="s">
        <v>17398</v>
      </c>
    </row>
    <row r="8262" spans="24:34" x14ac:dyDescent="0.4">
      <c r="X8262" s="2" t="s">
        <v>13819</v>
      </c>
      <c r="Y8262" s="2">
        <v>1974</v>
      </c>
      <c r="Z8262" s="2">
        <v>5557.7</v>
      </c>
      <c r="AA8262" s="2">
        <v>185</v>
      </c>
      <c r="AB8262" s="2">
        <v>5</v>
      </c>
      <c r="AC8262" s="2">
        <v>2486.9</v>
      </c>
      <c r="AE8262" s="2" t="s">
        <v>13811</v>
      </c>
      <c r="AF8262" s="2" t="s">
        <v>17390</v>
      </c>
      <c r="AG8262" s="2" t="s">
        <v>2998</v>
      </c>
      <c r="AH8262" s="2" t="s">
        <v>17400</v>
      </c>
    </row>
    <row r="8263" spans="24:34" x14ac:dyDescent="0.4">
      <c r="X8263" s="2" t="s">
        <v>13820</v>
      </c>
      <c r="Y8263" s="2">
        <v>1963</v>
      </c>
      <c r="Z8263" s="2">
        <v>2765.2</v>
      </c>
      <c r="AA8263" s="2">
        <v>96</v>
      </c>
      <c r="AB8263" s="2">
        <v>4</v>
      </c>
      <c r="AC8263" s="2">
        <v>2067.8000000000002</v>
      </c>
      <c r="AE8263" s="2" t="s">
        <v>13812</v>
      </c>
      <c r="AF8263" s="2" t="s">
        <v>17397</v>
      </c>
      <c r="AG8263" s="2" t="s">
        <v>2998</v>
      </c>
      <c r="AH8263" s="2" t="s">
        <v>17400</v>
      </c>
    </row>
    <row r="8264" spans="24:34" x14ac:dyDescent="0.4">
      <c r="X8264" s="2" t="s">
        <v>13822</v>
      </c>
      <c r="Y8264" s="2">
        <v>1963</v>
      </c>
      <c r="Z8264" s="2">
        <v>1624.8</v>
      </c>
      <c r="AA8264" s="2">
        <v>63</v>
      </c>
      <c r="AB8264" s="2">
        <v>3</v>
      </c>
      <c r="AC8264" s="2">
        <v>1516</v>
      </c>
      <c r="AE8264" s="2" t="s">
        <v>13813</v>
      </c>
      <c r="AF8264" s="2" t="s">
        <v>2998</v>
      </c>
      <c r="AG8264" s="2" t="s">
        <v>2998</v>
      </c>
      <c r="AH8264" s="2" t="s">
        <v>17086</v>
      </c>
    </row>
    <row r="8265" spans="24:34" x14ac:dyDescent="0.4">
      <c r="X8265" s="2" t="s">
        <v>13823</v>
      </c>
      <c r="Y8265" s="2">
        <v>1961</v>
      </c>
      <c r="Z8265" s="2">
        <v>822.6</v>
      </c>
      <c r="AA8265" s="2">
        <v>37</v>
      </c>
      <c r="AB8265" s="2">
        <v>2</v>
      </c>
      <c r="AC8265" s="2">
        <v>777.29</v>
      </c>
      <c r="AE8265" s="2" t="s">
        <v>13814</v>
      </c>
      <c r="AF8265" s="2" t="s">
        <v>17390</v>
      </c>
      <c r="AG8265" s="2" t="s">
        <v>2998</v>
      </c>
      <c r="AH8265" s="2" t="s">
        <v>17088</v>
      </c>
    </row>
    <row r="8266" spans="24:34" x14ac:dyDescent="0.4">
      <c r="X8266" s="2" t="s">
        <v>13824</v>
      </c>
      <c r="Y8266" s="2">
        <v>1957</v>
      </c>
      <c r="Z8266" s="2">
        <v>711</v>
      </c>
      <c r="AA8266" s="2">
        <v>28</v>
      </c>
      <c r="AB8266" s="2">
        <v>2</v>
      </c>
      <c r="AC8266" s="2">
        <v>653.4</v>
      </c>
      <c r="AE8266" s="2" t="s">
        <v>13815</v>
      </c>
      <c r="AF8266" s="2" t="s">
        <v>17390</v>
      </c>
      <c r="AG8266" s="2" t="s">
        <v>2998</v>
      </c>
      <c r="AH8266" s="2" t="s">
        <v>17086</v>
      </c>
    </row>
    <row r="8267" spans="24:34" x14ac:dyDescent="0.4">
      <c r="X8267" s="2" t="s">
        <v>13825</v>
      </c>
      <c r="Y8267" s="2">
        <v>1975</v>
      </c>
      <c r="Z8267" s="2">
        <v>3437.2</v>
      </c>
      <c r="AA8267" s="2">
        <v>88</v>
      </c>
      <c r="AB8267" s="2">
        <v>9</v>
      </c>
      <c r="AC8267" s="2">
        <v>3089.6</v>
      </c>
      <c r="AE8267" s="2" t="s">
        <v>13816</v>
      </c>
      <c r="AF8267" s="2" t="s">
        <v>17390</v>
      </c>
      <c r="AG8267" s="2" t="s">
        <v>2998</v>
      </c>
      <c r="AH8267" s="2" t="s">
        <v>17086</v>
      </c>
    </row>
    <row r="8268" spans="24:34" x14ac:dyDescent="0.4">
      <c r="X8268" s="2" t="s">
        <v>2426</v>
      </c>
      <c r="Y8268" s="2">
        <v>1961</v>
      </c>
      <c r="Z8268" s="2">
        <v>1613.1</v>
      </c>
      <c r="AA8268" s="2">
        <v>64</v>
      </c>
      <c r="AB8268" s="2">
        <v>3</v>
      </c>
      <c r="AC8268" s="2">
        <v>1613.1</v>
      </c>
      <c r="AE8268" s="2" t="s">
        <v>13817</v>
      </c>
      <c r="AF8268" s="2" t="s">
        <v>17390</v>
      </c>
      <c r="AG8268" s="2" t="s">
        <v>2998</v>
      </c>
      <c r="AH8268" s="2" t="s">
        <v>17393</v>
      </c>
    </row>
    <row r="8269" spans="24:34" x14ac:dyDescent="0.4">
      <c r="X8269" s="2" t="s">
        <v>13827</v>
      </c>
      <c r="Y8269" s="2">
        <v>1969</v>
      </c>
      <c r="Z8269" s="2">
        <v>2766</v>
      </c>
      <c r="AA8269" s="2">
        <v>91</v>
      </c>
      <c r="AB8269" s="2">
        <v>9</v>
      </c>
      <c r="AC8269" s="2">
        <v>2200</v>
      </c>
      <c r="AE8269" s="2" t="s">
        <v>13818</v>
      </c>
      <c r="AF8269" s="2" t="s">
        <v>17390</v>
      </c>
      <c r="AG8269" s="2" t="s">
        <v>2998</v>
      </c>
      <c r="AH8269" s="2" t="s">
        <v>17400</v>
      </c>
    </row>
    <row r="8270" spans="24:34" x14ac:dyDescent="0.4">
      <c r="X8270" s="2" t="s">
        <v>13828</v>
      </c>
      <c r="Y8270" s="2">
        <v>1961</v>
      </c>
      <c r="Z8270" s="2">
        <v>1594</v>
      </c>
      <c r="AA8270" s="2">
        <v>55</v>
      </c>
      <c r="AB8270" s="2">
        <v>3</v>
      </c>
      <c r="AC8270" s="2">
        <v>1483</v>
      </c>
      <c r="AE8270" s="2" t="s">
        <v>13819</v>
      </c>
      <c r="AF8270" s="2" t="s">
        <v>17390</v>
      </c>
      <c r="AG8270" s="2" t="s">
        <v>2998</v>
      </c>
      <c r="AH8270" s="2" t="s">
        <v>17086</v>
      </c>
    </row>
    <row r="8271" spans="24:34" x14ac:dyDescent="0.4">
      <c r="X8271" s="2" t="s">
        <v>13829</v>
      </c>
      <c r="Y8271" s="2">
        <v>1976</v>
      </c>
      <c r="Z8271" s="2">
        <v>3429.6</v>
      </c>
      <c r="AA8271" s="2">
        <v>90</v>
      </c>
      <c r="AB8271" s="2">
        <v>9</v>
      </c>
      <c r="AC8271" s="2">
        <v>2871.3</v>
      </c>
      <c r="AE8271" s="2" t="s">
        <v>13820</v>
      </c>
      <c r="AF8271" s="2" t="s">
        <v>17390</v>
      </c>
      <c r="AG8271" s="2" t="s">
        <v>2998</v>
      </c>
      <c r="AH8271" s="2" t="s">
        <v>17400</v>
      </c>
    </row>
    <row r="8272" spans="24:34" x14ac:dyDescent="0.4">
      <c r="X8272" s="2" t="s">
        <v>13830</v>
      </c>
      <c r="Y8272" s="2">
        <v>1984</v>
      </c>
      <c r="Z8272" s="2">
        <v>5963</v>
      </c>
      <c r="AA8272" s="2">
        <v>178</v>
      </c>
      <c r="AB8272" s="2">
        <v>9</v>
      </c>
      <c r="AC8272" s="2">
        <v>4794.8999999999996</v>
      </c>
      <c r="AE8272" s="2" t="s">
        <v>13822</v>
      </c>
      <c r="AF8272" s="2" t="s">
        <v>17390</v>
      </c>
      <c r="AG8272" s="2" t="s">
        <v>2998</v>
      </c>
      <c r="AH8272" s="2" t="s">
        <v>17400</v>
      </c>
    </row>
    <row r="8273" spans="24:34" x14ac:dyDescent="0.4">
      <c r="X8273" s="2" t="s">
        <v>13831</v>
      </c>
      <c r="Y8273" s="2">
        <v>1967</v>
      </c>
      <c r="Z8273" s="2">
        <v>5832.8</v>
      </c>
      <c r="AA8273" s="2">
        <v>218</v>
      </c>
      <c r="AB8273" s="2">
        <v>5</v>
      </c>
      <c r="AC8273" s="2">
        <v>4539.2</v>
      </c>
      <c r="AE8273" s="2" t="s">
        <v>13823</v>
      </c>
      <c r="AF8273" s="2" t="s">
        <v>17390</v>
      </c>
      <c r="AG8273" s="2" t="s">
        <v>2998</v>
      </c>
      <c r="AH8273" s="2" t="s">
        <v>17088</v>
      </c>
    </row>
    <row r="8274" spans="24:34" x14ac:dyDescent="0.4">
      <c r="X8274" s="2" t="s">
        <v>13832</v>
      </c>
      <c r="Y8274" s="2">
        <v>1967</v>
      </c>
      <c r="Z8274" s="2">
        <v>5943.61</v>
      </c>
      <c r="AA8274" s="2">
        <v>221</v>
      </c>
      <c r="AB8274" s="2">
        <v>5</v>
      </c>
      <c r="AC8274" s="2">
        <v>4549.41</v>
      </c>
      <c r="AE8274" s="2" t="s">
        <v>13824</v>
      </c>
      <c r="AF8274" s="2" t="s">
        <v>17390</v>
      </c>
      <c r="AG8274" s="2" t="s">
        <v>2998</v>
      </c>
      <c r="AH8274" s="2" t="s">
        <v>17088</v>
      </c>
    </row>
    <row r="8275" spans="24:34" x14ac:dyDescent="0.4">
      <c r="X8275" s="2" t="s">
        <v>13833</v>
      </c>
      <c r="Y8275" s="2">
        <v>1966</v>
      </c>
      <c r="Z8275" s="2">
        <v>3387.75</v>
      </c>
      <c r="AA8275" s="2">
        <v>131</v>
      </c>
      <c r="AB8275" s="2">
        <v>5</v>
      </c>
      <c r="AC8275" s="2">
        <v>2502.5</v>
      </c>
      <c r="AE8275" s="2" t="s">
        <v>13825</v>
      </c>
      <c r="AF8275" s="2" t="s">
        <v>17390</v>
      </c>
      <c r="AG8275" s="2" t="s">
        <v>17777</v>
      </c>
      <c r="AH8275" s="2" t="s">
        <v>17086</v>
      </c>
    </row>
    <row r="8276" spans="24:34" x14ac:dyDescent="0.4">
      <c r="X8276" s="2" t="s">
        <v>13835</v>
      </c>
      <c r="Y8276" s="2">
        <v>1966</v>
      </c>
      <c r="Z8276" s="2">
        <v>5798.6</v>
      </c>
      <c r="AA8276" s="2">
        <v>221</v>
      </c>
      <c r="AB8276" s="2">
        <v>5</v>
      </c>
      <c r="AC8276" s="2">
        <v>4505.3999999999996</v>
      </c>
      <c r="AE8276" s="2" t="s">
        <v>2426</v>
      </c>
      <c r="AF8276" s="2" t="s">
        <v>17390</v>
      </c>
      <c r="AG8276" s="2" t="s">
        <v>17782</v>
      </c>
      <c r="AH8276" s="2" t="s">
        <v>17400</v>
      </c>
    </row>
    <row r="8277" spans="24:34" x14ac:dyDescent="0.4">
      <c r="X8277" s="2" t="s">
        <v>13836</v>
      </c>
      <c r="Y8277" s="2">
        <v>1990</v>
      </c>
      <c r="Z8277" s="2">
        <v>3122.2</v>
      </c>
      <c r="AA8277" s="2">
        <v>143</v>
      </c>
      <c r="AB8277" s="2">
        <v>5</v>
      </c>
      <c r="AC8277" s="2">
        <v>3122.2</v>
      </c>
      <c r="AE8277" s="2" t="s">
        <v>13827</v>
      </c>
      <c r="AF8277" s="2" t="s">
        <v>17390</v>
      </c>
      <c r="AG8277" s="2" t="s">
        <v>2998</v>
      </c>
      <c r="AH8277" s="2" t="s">
        <v>17086</v>
      </c>
    </row>
    <row r="8278" spans="24:34" x14ac:dyDescent="0.4">
      <c r="X8278" s="2" t="s">
        <v>13837</v>
      </c>
      <c r="Y8278" s="2">
        <v>1968</v>
      </c>
      <c r="Z8278" s="2">
        <v>4338.5</v>
      </c>
      <c r="AA8278" s="2">
        <v>150</v>
      </c>
      <c r="AB8278" s="2">
        <v>5</v>
      </c>
      <c r="AC8278" s="2">
        <v>3346.2</v>
      </c>
      <c r="AE8278" s="2" t="s">
        <v>13828</v>
      </c>
      <c r="AF8278" s="2" t="s">
        <v>17390</v>
      </c>
      <c r="AG8278" s="2" t="s">
        <v>17783</v>
      </c>
      <c r="AH8278" s="2" t="s">
        <v>17400</v>
      </c>
    </row>
    <row r="8279" spans="24:34" x14ac:dyDescent="0.4">
      <c r="X8279" s="2" t="s">
        <v>13838</v>
      </c>
      <c r="Y8279" s="2">
        <v>1976</v>
      </c>
      <c r="Z8279" s="2">
        <v>3472.5</v>
      </c>
      <c r="AA8279" s="2">
        <v>72</v>
      </c>
      <c r="AB8279" s="2">
        <v>9</v>
      </c>
      <c r="AC8279" s="2">
        <v>2833</v>
      </c>
      <c r="AE8279" s="2" t="s">
        <v>13829</v>
      </c>
      <c r="AF8279" s="2" t="s">
        <v>17390</v>
      </c>
      <c r="AG8279" s="2" t="s">
        <v>17784</v>
      </c>
      <c r="AH8279" s="2" t="s">
        <v>17086</v>
      </c>
    </row>
    <row r="8280" spans="24:34" x14ac:dyDescent="0.4">
      <c r="X8280" s="2" t="s">
        <v>13841</v>
      </c>
      <c r="Y8280" s="2">
        <v>1979</v>
      </c>
      <c r="Z8280" s="2">
        <v>6565.4</v>
      </c>
      <c r="AA8280" s="2">
        <v>198</v>
      </c>
      <c r="AB8280" s="2">
        <v>5</v>
      </c>
      <c r="AC8280" s="2">
        <v>4937.7</v>
      </c>
      <c r="AE8280" s="2" t="s">
        <v>13830</v>
      </c>
      <c r="AF8280" s="2" t="s">
        <v>17390</v>
      </c>
      <c r="AG8280" s="2" t="s">
        <v>2998</v>
      </c>
      <c r="AH8280" s="2" t="s">
        <v>17088</v>
      </c>
    </row>
    <row r="8281" spans="24:34" x14ac:dyDescent="0.4">
      <c r="X8281" s="2" t="s">
        <v>13839</v>
      </c>
      <c r="Y8281" s="2">
        <v>1980</v>
      </c>
      <c r="Z8281" s="2">
        <v>1591.5</v>
      </c>
      <c r="AA8281" s="2">
        <v>61</v>
      </c>
      <c r="AB8281" s="2">
        <v>5</v>
      </c>
      <c r="AC8281" s="2">
        <v>1178.5</v>
      </c>
      <c r="AE8281" s="2" t="s">
        <v>13831</v>
      </c>
      <c r="AF8281" s="2" t="s">
        <v>17390</v>
      </c>
      <c r="AG8281" s="2" t="s">
        <v>17785</v>
      </c>
      <c r="AH8281" s="2" t="s">
        <v>17398</v>
      </c>
    </row>
    <row r="8282" spans="24:34" x14ac:dyDescent="0.4">
      <c r="X8282" s="2" t="s">
        <v>13840</v>
      </c>
      <c r="Y8282" s="2">
        <v>1981</v>
      </c>
      <c r="Z8282" s="2">
        <v>4213.2</v>
      </c>
      <c r="AA8282" s="2">
        <v>149</v>
      </c>
      <c r="AB8282" s="2">
        <v>9</v>
      </c>
      <c r="AC8282" s="2">
        <v>3289.9</v>
      </c>
      <c r="AE8282" s="2" t="s">
        <v>13832</v>
      </c>
      <c r="AF8282" s="2" t="s">
        <v>17390</v>
      </c>
      <c r="AG8282" s="2" t="s">
        <v>2998</v>
      </c>
      <c r="AH8282" s="2" t="s">
        <v>17398</v>
      </c>
    </row>
    <row r="8283" spans="24:34" x14ac:dyDescent="0.4">
      <c r="X8283" s="2" t="s">
        <v>13842</v>
      </c>
      <c r="Y8283" s="2">
        <v>1953</v>
      </c>
      <c r="Z8283" s="2">
        <v>555.29999999999995</v>
      </c>
      <c r="AA8283" s="2">
        <v>22</v>
      </c>
      <c r="AB8283" s="2">
        <v>2</v>
      </c>
      <c r="AC8283" s="2">
        <v>515.29999999999995</v>
      </c>
      <c r="AE8283" s="2" t="s">
        <v>13833</v>
      </c>
      <c r="AF8283" s="2" t="s">
        <v>17390</v>
      </c>
      <c r="AG8283" s="2" t="s">
        <v>17777</v>
      </c>
      <c r="AH8283" s="2" t="s">
        <v>17400</v>
      </c>
    </row>
    <row r="8284" spans="24:34" x14ac:dyDescent="0.4">
      <c r="X8284" s="2" t="s">
        <v>13843</v>
      </c>
      <c r="Y8284" s="2">
        <v>1975</v>
      </c>
      <c r="Z8284" s="2">
        <v>2927.4</v>
      </c>
      <c r="AA8284" s="2">
        <v>88</v>
      </c>
      <c r="AB8284" s="2">
        <v>9</v>
      </c>
      <c r="AC8284" s="2">
        <v>2317.9</v>
      </c>
      <c r="AE8284" s="2" t="s">
        <v>13835</v>
      </c>
      <c r="AF8284" s="2" t="s">
        <v>17390</v>
      </c>
      <c r="AG8284" s="2" t="s">
        <v>2998</v>
      </c>
      <c r="AH8284" s="2" t="s">
        <v>17398</v>
      </c>
    </row>
    <row r="8285" spans="24:34" x14ac:dyDescent="0.4">
      <c r="X8285" s="2" t="s">
        <v>13844</v>
      </c>
      <c r="Y8285" s="2">
        <v>1967</v>
      </c>
      <c r="Z8285" s="2">
        <v>4929.95</v>
      </c>
      <c r="AA8285" s="2">
        <v>260</v>
      </c>
      <c r="AB8285" s="2">
        <v>5</v>
      </c>
      <c r="AC8285" s="2">
        <v>4539.7</v>
      </c>
      <c r="AE8285" s="2" t="s">
        <v>13836</v>
      </c>
      <c r="AF8285" s="2" t="s">
        <v>17390</v>
      </c>
      <c r="AG8285" s="2" t="s">
        <v>2998</v>
      </c>
      <c r="AH8285" s="2" t="s">
        <v>17400</v>
      </c>
    </row>
    <row r="8286" spans="24:34" x14ac:dyDescent="0.4">
      <c r="X8286" s="2" t="s">
        <v>13845</v>
      </c>
      <c r="Y8286" s="2">
        <v>1960</v>
      </c>
      <c r="Z8286" s="2">
        <v>1622.5</v>
      </c>
      <c r="AA8286" s="2">
        <v>75</v>
      </c>
      <c r="AB8286" s="2">
        <v>3</v>
      </c>
      <c r="AC8286" s="2">
        <v>1516</v>
      </c>
      <c r="AE8286" s="2" t="s">
        <v>13837</v>
      </c>
      <c r="AF8286" s="2" t="s">
        <v>17390</v>
      </c>
      <c r="AG8286" s="2" t="s">
        <v>17786</v>
      </c>
      <c r="AH8286" s="2" t="s">
        <v>17393</v>
      </c>
    </row>
    <row r="8287" spans="24:34" x14ac:dyDescent="0.4">
      <c r="X8287" s="2" t="s">
        <v>13846</v>
      </c>
      <c r="Y8287" s="2">
        <v>1969</v>
      </c>
      <c r="Z8287" s="2">
        <v>5813.2</v>
      </c>
      <c r="AA8287" s="2">
        <v>211</v>
      </c>
      <c r="AB8287" s="2">
        <v>5</v>
      </c>
      <c r="AC8287" s="2">
        <v>4522.6000000000004</v>
      </c>
      <c r="AE8287" s="2" t="s">
        <v>13838</v>
      </c>
      <c r="AF8287" s="2" t="s">
        <v>17390</v>
      </c>
      <c r="AG8287" s="2" t="s">
        <v>17777</v>
      </c>
      <c r="AH8287" s="2" t="s">
        <v>17086</v>
      </c>
    </row>
    <row r="8288" spans="24:34" x14ac:dyDescent="0.4">
      <c r="X8288" s="2" t="s">
        <v>2427</v>
      </c>
      <c r="Y8288" s="2">
        <v>1968</v>
      </c>
      <c r="Z8288" s="2">
        <v>5821.57</v>
      </c>
      <c r="AA8288" s="2">
        <v>202</v>
      </c>
      <c r="AB8288" s="2">
        <v>5</v>
      </c>
      <c r="AC8288" s="2">
        <v>4524.57</v>
      </c>
      <c r="AE8288" s="2" t="s">
        <v>13839</v>
      </c>
      <c r="AF8288" s="2" t="s">
        <v>17390</v>
      </c>
      <c r="AG8288" s="2" t="s">
        <v>2998</v>
      </c>
      <c r="AH8288" s="2" t="s">
        <v>17088</v>
      </c>
    </row>
    <row r="8289" spans="24:34" x14ac:dyDescent="0.4">
      <c r="X8289" s="2" t="s">
        <v>13847</v>
      </c>
      <c r="Y8289" s="2">
        <v>1970</v>
      </c>
      <c r="Z8289" s="2">
        <v>4925.68</v>
      </c>
      <c r="AA8289" s="2">
        <v>215</v>
      </c>
      <c r="AB8289" s="2">
        <v>5</v>
      </c>
      <c r="AC8289" s="2">
        <v>4925.68</v>
      </c>
      <c r="AE8289" s="2" t="s">
        <v>13840</v>
      </c>
      <c r="AF8289" s="2" t="s">
        <v>17390</v>
      </c>
      <c r="AG8289" s="2" t="s">
        <v>2998</v>
      </c>
      <c r="AH8289" s="2" t="s">
        <v>17086</v>
      </c>
    </row>
    <row r="8290" spans="24:34" x14ac:dyDescent="0.4">
      <c r="X8290" s="2" t="s">
        <v>13849</v>
      </c>
      <c r="Y8290" s="2">
        <v>1969</v>
      </c>
      <c r="Z8290" s="2">
        <v>4346.2</v>
      </c>
      <c r="AA8290" s="2">
        <v>143</v>
      </c>
      <c r="AB8290" s="2">
        <v>5</v>
      </c>
      <c r="AC8290" s="2">
        <v>3361.4</v>
      </c>
      <c r="AE8290" s="2" t="s">
        <v>13841</v>
      </c>
      <c r="AF8290" s="2" t="s">
        <v>17390</v>
      </c>
      <c r="AG8290" s="2" t="s">
        <v>17787</v>
      </c>
      <c r="AH8290" s="2" t="s">
        <v>17392</v>
      </c>
    </row>
    <row r="8291" spans="24:34" x14ac:dyDescent="0.4">
      <c r="X8291" s="2" t="s">
        <v>13850</v>
      </c>
      <c r="Y8291" s="2">
        <v>1972</v>
      </c>
      <c r="Z8291" s="2">
        <v>4318.1000000000004</v>
      </c>
      <c r="AA8291" s="2">
        <v>157</v>
      </c>
      <c r="AB8291" s="2">
        <v>5</v>
      </c>
      <c r="AC8291" s="2">
        <v>3358.3</v>
      </c>
      <c r="AE8291" s="2" t="s">
        <v>13842</v>
      </c>
      <c r="AF8291" s="2" t="s">
        <v>17390</v>
      </c>
      <c r="AG8291" s="2" t="s">
        <v>2998</v>
      </c>
      <c r="AH8291" s="2" t="s">
        <v>17088</v>
      </c>
    </row>
    <row r="8292" spans="24:34" x14ac:dyDescent="0.4">
      <c r="X8292" s="2" t="s">
        <v>13851</v>
      </c>
      <c r="Y8292" s="2">
        <v>1972</v>
      </c>
      <c r="Z8292" s="2">
        <v>5842.4</v>
      </c>
      <c r="AA8292" s="2">
        <v>225</v>
      </c>
      <c r="AB8292" s="2">
        <v>5</v>
      </c>
      <c r="AC8292" s="2">
        <v>4505.1000000000004</v>
      </c>
      <c r="AE8292" s="2" t="s">
        <v>13843</v>
      </c>
      <c r="AF8292" s="2" t="s">
        <v>17390</v>
      </c>
      <c r="AG8292" s="2" t="s">
        <v>17777</v>
      </c>
      <c r="AH8292" s="2" t="s">
        <v>17086</v>
      </c>
    </row>
    <row r="8293" spans="24:34" x14ac:dyDescent="0.4">
      <c r="X8293" s="2" t="s">
        <v>13852</v>
      </c>
      <c r="Y8293" s="2">
        <v>1970</v>
      </c>
      <c r="Z8293" s="2">
        <v>6315.97</v>
      </c>
      <c r="AA8293" s="2">
        <v>200</v>
      </c>
      <c r="AB8293" s="2">
        <v>5</v>
      </c>
      <c r="AC8293" s="2">
        <v>4966.17</v>
      </c>
      <c r="AE8293" s="2" t="s">
        <v>13844</v>
      </c>
      <c r="AF8293" s="2" t="s">
        <v>17390</v>
      </c>
      <c r="AG8293" s="2" t="s">
        <v>2998</v>
      </c>
      <c r="AH8293" s="2" t="s">
        <v>17398</v>
      </c>
    </row>
    <row r="8294" spans="24:34" x14ac:dyDescent="0.4">
      <c r="X8294" s="2" t="s">
        <v>13853</v>
      </c>
      <c r="Y8294" s="2">
        <v>1971</v>
      </c>
      <c r="Z8294" s="2">
        <v>4341.2</v>
      </c>
      <c r="AA8294" s="2">
        <v>167</v>
      </c>
      <c r="AB8294" s="2">
        <v>5</v>
      </c>
      <c r="AC8294" s="2">
        <v>3356.8</v>
      </c>
      <c r="AE8294" s="2" t="s">
        <v>13845</v>
      </c>
      <c r="AF8294" s="2" t="s">
        <v>17390</v>
      </c>
      <c r="AG8294" s="2" t="s">
        <v>2998</v>
      </c>
      <c r="AH8294" s="2" t="s">
        <v>17400</v>
      </c>
    </row>
    <row r="8295" spans="24:34" x14ac:dyDescent="0.4">
      <c r="X8295" s="2" t="s">
        <v>13854</v>
      </c>
      <c r="Y8295" s="2">
        <v>1974</v>
      </c>
      <c r="Z8295" s="2">
        <v>5896.3</v>
      </c>
      <c r="AA8295" s="2">
        <v>192</v>
      </c>
      <c r="AB8295" s="2">
        <v>5</v>
      </c>
      <c r="AC8295" s="2">
        <v>4495.2</v>
      </c>
      <c r="AE8295" s="2" t="s">
        <v>13846</v>
      </c>
      <c r="AF8295" s="2" t="s">
        <v>17390</v>
      </c>
      <c r="AG8295" s="2" t="s">
        <v>17777</v>
      </c>
      <c r="AH8295" s="2" t="s">
        <v>17398</v>
      </c>
    </row>
    <row r="8296" spans="24:34" x14ac:dyDescent="0.4">
      <c r="X8296" s="2" t="s">
        <v>13855</v>
      </c>
      <c r="Y8296" s="2">
        <v>1971</v>
      </c>
      <c r="Z8296" s="2">
        <v>5853.9</v>
      </c>
      <c r="AA8296" s="2">
        <v>260</v>
      </c>
      <c r="AB8296" s="2">
        <v>5</v>
      </c>
      <c r="AC8296" s="2">
        <v>4507.25</v>
      </c>
      <c r="AE8296" s="2" t="s">
        <v>2427</v>
      </c>
      <c r="AF8296" s="2" t="s">
        <v>17390</v>
      </c>
      <c r="AG8296" s="2" t="s">
        <v>17788</v>
      </c>
      <c r="AH8296" s="2" t="s">
        <v>17398</v>
      </c>
    </row>
    <row r="8297" spans="24:34" x14ac:dyDescent="0.4">
      <c r="X8297" s="2" t="s">
        <v>13856</v>
      </c>
      <c r="Y8297" s="2">
        <v>1986</v>
      </c>
      <c r="Z8297" s="2">
        <v>4711.3999999999996</v>
      </c>
      <c r="AA8297" s="2">
        <v>180</v>
      </c>
      <c r="AB8297" s="2">
        <v>9</v>
      </c>
      <c r="AC8297" s="2">
        <v>3795.7</v>
      </c>
      <c r="AE8297" s="2" t="s">
        <v>13847</v>
      </c>
      <c r="AF8297" s="2" t="s">
        <v>17390</v>
      </c>
      <c r="AG8297" s="2" t="s">
        <v>2998</v>
      </c>
      <c r="AH8297" s="2" t="s">
        <v>17398</v>
      </c>
    </row>
    <row r="8298" spans="24:34" x14ac:dyDescent="0.4">
      <c r="X8298" s="2" t="s">
        <v>13857</v>
      </c>
      <c r="Y8298" s="2">
        <v>1985</v>
      </c>
      <c r="Z8298" s="2">
        <v>4736.8</v>
      </c>
      <c r="AA8298" s="2">
        <v>176</v>
      </c>
      <c r="AB8298" s="2">
        <v>9</v>
      </c>
      <c r="AC8298" s="2">
        <v>3747.4</v>
      </c>
      <c r="AE8298" s="2" t="s">
        <v>13849</v>
      </c>
      <c r="AF8298" s="2" t="s">
        <v>17390</v>
      </c>
      <c r="AG8298" s="2" t="s">
        <v>2998</v>
      </c>
      <c r="AH8298" s="2" t="s">
        <v>17393</v>
      </c>
    </row>
    <row r="8299" spans="24:34" x14ac:dyDescent="0.4">
      <c r="X8299" s="2" t="s">
        <v>13859</v>
      </c>
      <c r="Y8299" s="2">
        <v>1984</v>
      </c>
      <c r="Z8299" s="2">
        <v>4843.5</v>
      </c>
      <c r="AA8299" s="2">
        <v>165</v>
      </c>
      <c r="AB8299" s="2">
        <v>9</v>
      </c>
      <c r="AC8299" s="2">
        <v>3835.2</v>
      </c>
      <c r="AE8299" s="2" t="s">
        <v>13850</v>
      </c>
      <c r="AF8299" s="2" t="s">
        <v>17390</v>
      </c>
      <c r="AG8299" s="2" t="s">
        <v>2998</v>
      </c>
      <c r="AH8299" s="2" t="s">
        <v>17393</v>
      </c>
    </row>
    <row r="8300" spans="24:34" x14ac:dyDescent="0.4">
      <c r="X8300" s="2" t="s">
        <v>13865</v>
      </c>
      <c r="Y8300" s="2">
        <v>1957</v>
      </c>
      <c r="Z8300" s="2">
        <v>1500</v>
      </c>
      <c r="AA8300" s="2">
        <v>31</v>
      </c>
      <c r="AB8300" s="2">
        <v>2</v>
      </c>
      <c r="AC8300" s="2">
        <v>402.2</v>
      </c>
      <c r="AE8300" s="2" t="s">
        <v>13851</v>
      </c>
      <c r="AF8300" s="2" t="s">
        <v>17390</v>
      </c>
      <c r="AG8300" s="2" t="s">
        <v>2998</v>
      </c>
      <c r="AH8300" s="2" t="s">
        <v>17398</v>
      </c>
    </row>
    <row r="8301" spans="24:34" x14ac:dyDescent="0.4">
      <c r="X8301" s="2" t="s">
        <v>13860</v>
      </c>
      <c r="Y8301" s="2">
        <v>1988</v>
      </c>
      <c r="Z8301" s="2">
        <v>1968.4</v>
      </c>
      <c r="AA8301" s="2">
        <v>93</v>
      </c>
      <c r="AB8301" s="2">
        <v>4</v>
      </c>
      <c r="AC8301" s="2">
        <v>1756.7</v>
      </c>
      <c r="AE8301" s="2" t="s">
        <v>13852</v>
      </c>
      <c r="AF8301" s="2" t="s">
        <v>17390</v>
      </c>
      <c r="AG8301" s="2" t="s">
        <v>17789</v>
      </c>
      <c r="AH8301" s="2" t="s">
        <v>17398</v>
      </c>
    </row>
    <row r="8302" spans="24:34" x14ac:dyDescent="0.4">
      <c r="X8302" s="2" t="s">
        <v>13861</v>
      </c>
      <c r="Y8302" s="2">
        <v>1988</v>
      </c>
      <c r="Z8302" s="2">
        <v>2009.1</v>
      </c>
      <c r="AA8302" s="2">
        <v>83</v>
      </c>
      <c r="AB8302" s="2">
        <v>4</v>
      </c>
      <c r="AC8302" s="2">
        <v>1790.2</v>
      </c>
      <c r="AE8302" s="2" t="s">
        <v>13853</v>
      </c>
      <c r="AF8302" s="2" t="s">
        <v>17390</v>
      </c>
      <c r="AG8302" s="2" t="s">
        <v>2998</v>
      </c>
      <c r="AH8302" s="2" t="s">
        <v>17393</v>
      </c>
    </row>
    <row r="8303" spans="24:34" x14ac:dyDescent="0.4">
      <c r="X8303" s="2" t="s">
        <v>13862</v>
      </c>
      <c r="Y8303" s="2">
        <v>1988</v>
      </c>
      <c r="Z8303" s="2">
        <v>1948.03</v>
      </c>
      <c r="AA8303" s="2">
        <v>102</v>
      </c>
      <c r="AB8303" s="2">
        <v>4</v>
      </c>
      <c r="AC8303" s="2">
        <v>1752.4</v>
      </c>
      <c r="AE8303" s="2" t="s">
        <v>13854</v>
      </c>
      <c r="AF8303" s="2" t="s">
        <v>17390</v>
      </c>
      <c r="AG8303" s="2" t="s">
        <v>17790</v>
      </c>
      <c r="AH8303" s="2" t="s">
        <v>17398</v>
      </c>
    </row>
    <row r="8304" spans="24:34" x14ac:dyDescent="0.4">
      <c r="X8304" s="2" t="s">
        <v>13863</v>
      </c>
      <c r="Y8304" s="2">
        <v>1988</v>
      </c>
      <c r="Z8304" s="2">
        <v>1966.7</v>
      </c>
      <c r="AA8304" s="2">
        <v>90</v>
      </c>
      <c r="AB8304" s="2">
        <v>4</v>
      </c>
      <c r="AC8304" s="2">
        <v>1758.5</v>
      </c>
      <c r="AE8304" s="2" t="s">
        <v>13855</v>
      </c>
      <c r="AF8304" s="2" t="s">
        <v>17390</v>
      </c>
      <c r="AG8304" s="2" t="s">
        <v>2998</v>
      </c>
      <c r="AH8304" s="2" t="s">
        <v>17398</v>
      </c>
    </row>
    <row r="8305" spans="24:34" x14ac:dyDescent="0.4">
      <c r="X8305" s="2" t="s">
        <v>13866</v>
      </c>
      <c r="Y8305" s="2">
        <v>1983</v>
      </c>
      <c r="Z8305" s="2">
        <v>6451.8</v>
      </c>
      <c r="AA8305" s="2">
        <v>237</v>
      </c>
      <c r="AB8305" s="2">
        <v>5</v>
      </c>
      <c r="AC8305" s="2">
        <v>4890.2</v>
      </c>
      <c r="AE8305" s="2" t="s">
        <v>13856</v>
      </c>
      <c r="AF8305" s="2" t="s">
        <v>17397</v>
      </c>
      <c r="AG8305" s="2" t="s">
        <v>17791</v>
      </c>
      <c r="AH8305" s="2" t="s">
        <v>17088</v>
      </c>
    </row>
    <row r="8306" spans="24:34" x14ac:dyDescent="0.4">
      <c r="X8306" s="2" t="s">
        <v>13867</v>
      </c>
      <c r="Y8306" s="2">
        <v>2001</v>
      </c>
      <c r="Z8306" s="2">
        <v>8486.2999999999993</v>
      </c>
      <c r="AA8306" s="2">
        <v>180</v>
      </c>
      <c r="AB8306" s="2">
        <v>5</v>
      </c>
      <c r="AC8306" s="2">
        <v>5007.2</v>
      </c>
      <c r="AE8306" s="2" t="s">
        <v>13857</v>
      </c>
      <c r="AF8306" s="2" t="s">
        <v>17397</v>
      </c>
      <c r="AG8306" s="2" t="s">
        <v>2998</v>
      </c>
      <c r="AH8306" s="2" t="s">
        <v>17088</v>
      </c>
    </row>
    <row r="8307" spans="24:34" x14ac:dyDescent="0.4">
      <c r="X8307" s="2" t="s">
        <v>2428</v>
      </c>
      <c r="Y8307" s="2">
        <v>1941</v>
      </c>
      <c r="Z8307" s="2">
        <v>745.5</v>
      </c>
      <c r="AA8307" s="2">
        <v>23</v>
      </c>
      <c r="AB8307" s="2">
        <v>2</v>
      </c>
      <c r="AC8307" s="2">
        <v>672.4</v>
      </c>
      <c r="AE8307" s="2" t="s">
        <v>13859</v>
      </c>
      <c r="AF8307" s="2" t="s">
        <v>17397</v>
      </c>
      <c r="AG8307" s="2" t="s">
        <v>17792</v>
      </c>
      <c r="AH8307" s="2" t="s">
        <v>17088</v>
      </c>
    </row>
    <row r="8308" spans="24:34" x14ac:dyDescent="0.4">
      <c r="X8308" s="2" t="s">
        <v>2429</v>
      </c>
      <c r="Y8308" s="2">
        <v>1957</v>
      </c>
      <c r="Z8308" s="2">
        <v>705.7</v>
      </c>
      <c r="AA8308" s="2">
        <v>18</v>
      </c>
      <c r="AB8308" s="2">
        <v>2</v>
      </c>
      <c r="AC8308" s="2">
        <v>645.1</v>
      </c>
      <c r="AE8308" s="2" t="s">
        <v>13860</v>
      </c>
      <c r="AF8308" s="2" t="s">
        <v>17390</v>
      </c>
      <c r="AG8308" s="2" t="s">
        <v>2998</v>
      </c>
      <c r="AH8308" s="2" t="s">
        <v>17086</v>
      </c>
    </row>
    <row r="8309" spans="24:34" x14ac:dyDescent="0.4">
      <c r="X8309" s="2" t="s">
        <v>13870</v>
      </c>
      <c r="Y8309" s="2">
        <v>1983</v>
      </c>
      <c r="Z8309" s="2">
        <v>7760.3</v>
      </c>
      <c r="AA8309" s="2">
        <v>241</v>
      </c>
      <c r="AB8309" s="2">
        <v>5</v>
      </c>
      <c r="AC8309" s="2">
        <v>7760.3</v>
      </c>
      <c r="AE8309" s="2" t="s">
        <v>13861</v>
      </c>
      <c r="AF8309" s="2" t="s">
        <v>17390</v>
      </c>
      <c r="AG8309" s="2" t="s">
        <v>2998</v>
      </c>
      <c r="AH8309" s="2" t="s">
        <v>17086</v>
      </c>
    </row>
    <row r="8310" spans="24:34" x14ac:dyDescent="0.4">
      <c r="X8310" s="2" t="s">
        <v>2430</v>
      </c>
      <c r="Y8310" s="2">
        <v>1958</v>
      </c>
      <c r="Z8310" s="2">
        <v>5856.4</v>
      </c>
      <c r="AA8310" s="2">
        <v>86</v>
      </c>
      <c r="AB8310" s="2">
        <v>4</v>
      </c>
      <c r="AC8310" s="2">
        <v>3235.1</v>
      </c>
      <c r="AE8310" s="2" t="s">
        <v>13862</v>
      </c>
      <c r="AF8310" s="2" t="s">
        <v>17390</v>
      </c>
      <c r="AG8310" s="2" t="s">
        <v>2998</v>
      </c>
      <c r="AH8310" s="2" t="s">
        <v>17086</v>
      </c>
    </row>
    <row r="8311" spans="24:34" x14ac:dyDescent="0.4">
      <c r="X8311" s="2" t="s">
        <v>210</v>
      </c>
      <c r="Y8311" s="2">
        <v>1970</v>
      </c>
      <c r="Z8311" s="2">
        <v>5613.15</v>
      </c>
      <c r="AA8311" s="2">
        <v>129</v>
      </c>
      <c r="AB8311" s="2">
        <v>5</v>
      </c>
      <c r="AC8311" s="2">
        <v>3516.33</v>
      </c>
      <c r="AE8311" s="2" t="s">
        <v>13863</v>
      </c>
      <c r="AF8311" s="2" t="s">
        <v>17390</v>
      </c>
      <c r="AG8311" s="2" t="s">
        <v>2998</v>
      </c>
      <c r="AH8311" s="2" t="s">
        <v>17086</v>
      </c>
    </row>
    <row r="8312" spans="24:34" x14ac:dyDescent="0.4">
      <c r="X8312" s="2" t="s">
        <v>13874</v>
      </c>
      <c r="Y8312" s="2">
        <v>1968</v>
      </c>
      <c r="Z8312" s="2">
        <v>5535.94</v>
      </c>
      <c r="AA8312" s="2">
        <v>174</v>
      </c>
      <c r="AB8312" s="2">
        <v>5</v>
      </c>
      <c r="AC8312" s="2">
        <v>3374.3</v>
      </c>
      <c r="AE8312" s="2" t="s">
        <v>13865</v>
      </c>
      <c r="AF8312" s="2" t="s">
        <v>17390</v>
      </c>
      <c r="AG8312" s="2" t="s">
        <v>17437</v>
      </c>
      <c r="AH8312" s="2" t="s">
        <v>17088</v>
      </c>
    </row>
    <row r="8313" spans="24:34" x14ac:dyDescent="0.4">
      <c r="X8313" s="2" t="s">
        <v>13875</v>
      </c>
      <c r="Y8313" s="2">
        <v>1930</v>
      </c>
      <c r="Z8313" s="2">
        <v>772.21</v>
      </c>
      <c r="AA8313" s="2">
        <v>22</v>
      </c>
      <c r="AB8313" s="2">
        <v>3</v>
      </c>
      <c r="AC8313" s="2">
        <v>693.05</v>
      </c>
      <c r="AE8313" s="2" t="s">
        <v>13866</v>
      </c>
      <c r="AF8313" s="2" t="s">
        <v>17390</v>
      </c>
      <c r="AG8313" s="2" t="s">
        <v>17777</v>
      </c>
      <c r="AH8313" s="2" t="s">
        <v>17392</v>
      </c>
    </row>
    <row r="8314" spans="24:34" x14ac:dyDescent="0.4">
      <c r="X8314" s="2" t="s">
        <v>13876</v>
      </c>
      <c r="Y8314" s="2">
        <v>1930</v>
      </c>
      <c r="Z8314" s="2">
        <v>697.68</v>
      </c>
      <c r="AA8314" s="2">
        <v>34</v>
      </c>
      <c r="AB8314" s="2">
        <v>3</v>
      </c>
      <c r="AC8314" s="2">
        <v>697.68</v>
      </c>
      <c r="AE8314" s="2" t="s">
        <v>13867</v>
      </c>
      <c r="AF8314" s="2" t="s">
        <v>2998</v>
      </c>
      <c r="AG8314" s="2" t="s">
        <v>2998</v>
      </c>
      <c r="AH8314" s="2" t="s">
        <v>17398</v>
      </c>
    </row>
    <row r="8315" spans="24:34" x14ac:dyDescent="0.4">
      <c r="X8315" s="2" t="s">
        <v>2431</v>
      </c>
      <c r="Y8315" s="2">
        <v>1875</v>
      </c>
      <c r="Z8315" s="2">
        <v>450</v>
      </c>
      <c r="AA8315" s="2">
        <v>23</v>
      </c>
      <c r="AB8315" s="2">
        <v>2</v>
      </c>
      <c r="AC8315" s="2">
        <v>385.17</v>
      </c>
      <c r="AE8315" s="2" t="s">
        <v>2428</v>
      </c>
      <c r="AF8315" s="2" t="s">
        <v>17390</v>
      </c>
      <c r="AG8315" s="2" t="s">
        <v>2998</v>
      </c>
      <c r="AH8315" s="2" t="s">
        <v>17088</v>
      </c>
    </row>
    <row r="8316" spans="24:34" x14ac:dyDescent="0.4">
      <c r="X8316" s="2" t="s">
        <v>13877</v>
      </c>
      <c r="Y8316" s="2">
        <v>1973</v>
      </c>
      <c r="Z8316" s="2">
        <v>5927.8</v>
      </c>
      <c r="AA8316" s="2">
        <v>193</v>
      </c>
      <c r="AB8316" s="2">
        <v>5</v>
      </c>
      <c r="AC8316" s="2">
        <v>4442</v>
      </c>
      <c r="AE8316" s="2" t="s">
        <v>2429</v>
      </c>
      <c r="AF8316" s="2" t="s">
        <v>17390</v>
      </c>
      <c r="AG8316" s="2" t="s">
        <v>17793</v>
      </c>
      <c r="AH8316" s="2" t="s">
        <v>17088</v>
      </c>
    </row>
    <row r="8317" spans="24:34" x14ac:dyDescent="0.4">
      <c r="X8317" s="2" t="s">
        <v>13879</v>
      </c>
      <c r="Y8317" s="2">
        <v>1978</v>
      </c>
      <c r="Z8317" s="2">
        <v>7978.2</v>
      </c>
      <c r="AA8317" s="2">
        <v>205</v>
      </c>
      <c r="AB8317" s="2">
        <v>5</v>
      </c>
      <c r="AC8317" s="2">
        <v>5621</v>
      </c>
      <c r="AE8317" s="2" t="s">
        <v>13870</v>
      </c>
      <c r="AF8317" s="2" t="s">
        <v>17390</v>
      </c>
      <c r="AG8317" s="2" t="s">
        <v>2998</v>
      </c>
      <c r="AH8317" s="2" t="s">
        <v>17392</v>
      </c>
    </row>
    <row r="8318" spans="24:34" x14ac:dyDescent="0.4">
      <c r="X8318" s="2" t="s">
        <v>13881</v>
      </c>
      <c r="Y8318" s="2">
        <v>1890</v>
      </c>
      <c r="Z8318" s="2">
        <v>307.3</v>
      </c>
      <c r="AA8318" s="2">
        <v>15</v>
      </c>
      <c r="AB8318" s="2">
        <v>2</v>
      </c>
      <c r="AC8318" s="2">
        <v>307.3</v>
      </c>
      <c r="AE8318" s="2" t="s">
        <v>13871</v>
      </c>
      <c r="AF8318" s="2" t="s">
        <v>2998</v>
      </c>
      <c r="AG8318" s="2" t="s">
        <v>2998</v>
      </c>
      <c r="AH8318" s="2" t="s">
        <v>17393</v>
      </c>
    </row>
    <row r="8319" spans="24:34" x14ac:dyDescent="0.4">
      <c r="X8319" s="2" t="s">
        <v>13883</v>
      </c>
      <c r="Y8319" s="2">
        <v>1984</v>
      </c>
      <c r="Z8319" s="2">
        <v>4622.3999999999996</v>
      </c>
      <c r="AA8319" s="2">
        <v>136</v>
      </c>
      <c r="AB8319" s="2">
        <v>9</v>
      </c>
      <c r="AC8319" s="2">
        <v>3290.2</v>
      </c>
      <c r="AE8319" s="2" t="s">
        <v>2430</v>
      </c>
      <c r="AF8319" s="2" t="s">
        <v>17390</v>
      </c>
      <c r="AG8319" s="2" t="s">
        <v>2998</v>
      </c>
      <c r="AH8319" s="2" t="s">
        <v>17393</v>
      </c>
    </row>
    <row r="8320" spans="24:34" x14ac:dyDescent="0.4">
      <c r="X8320" s="2" t="s">
        <v>13884</v>
      </c>
      <c r="Y8320" s="2">
        <v>1975</v>
      </c>
      <c r="Z8320" s="2">
        <v>5628.7</v>
      </c>
      <c r="AA8320" s="2">
        <v>170</v>
      </c>
      <c r="AB8320" s="2">
        <v>5</v>
      </c>
      <c r="AC8320" s="2">
        <v>5213.6000000000004</v>
      </c>
      <c r="AE8320" s="2" t="s">
        <v>210</v>
      </c>
      <c r="AF8320" s="2" t="s">
        <v>17390</v>
      </c>
      <c r="AG8320" s="2" t="s">
        <v>2998</v>
      </c>
      <c r="AH8320" s="2" t="s">
        <v>17413</v>
      </c>
    </row>
    <row r="8321" spans="24:34" x14ac:dyDescent="0.4">
      <c r="X8321" s="2" t="s">
        <v>13886</v>
      </c>
      <c r="Y8321" s="2">
        <v>1973</v>
      </c>
      <c r="Z8321" s="2">
        <v>5586</v>
      </c>
      <c r="AA8321" s="2">
        <v>189</v>
      </c>
      <c r="AB8321" s="2">
        <v>5</v>
      </c>
      <c r="AC8321" s="2">
        <v>5155.7</v>
      </c>
      <c r="AE8321" s="2" t="s">
        <v>13874</v>
      </c>
      <c r="AF8321" s="2" t="s">
        <v>17390</v>
      </c>
      <c r="AG8321" s="2" t="s">
        <v>2998</v>
      </c>
      <c r="AH8321" s="2" t="s">
        <v>17393</v>
      </c>
    </row>
    <row r="8322" spans="24:34" x14ac:dyDescent="0.4">
      <c r="X8322" s="2" t="s">
        <v>13887</v>
      </c>
      <c r="Y8322" s="2">
        <v>1976</v>
      </c>
      <c r="Z8322" s="2">
        <v>5913.7</v>
      </c>
      <c r="AA8322" s="2">
        <v>165</v>
      </c>
      <c r="AB8322" s="2">
        <v>5</v>
      </c>
      <c r="AC8322" s="2">
        <v>5913.7</v>
      </c>
      <c r="AE8322" s="2" t="s">
        <v>13875</v>
      </c>
      <c r="AF8322" s="2" t="s">
        <v>17390</v>
      </c>
      <c r="AG8322" s="2" t="s">
        <v>2998</v>
      </c>
      <c r="AH8322" s="2" t="s">
        <v>17088</v>
      </c>
    </row>
    <row r="8323" spans="24:34" x14ac:dyDescent="0.4">
      <c r="X8323" s="2" t="s">
        <v>13889</v>
      </c>
      <c r="Y8323" s="2">
        <v>1974</v>
      </c>
      <c r="Z8323" s="2">
        <v>3647.3</v>
      </c>
      <c r="AA8323" s="2">
        <v>113</v>
      </c>
      <c r="AB8323" s="2">
        <v>5</v>
      </c>
      <c r="AC8323" s="2">
        <v>4238.7999999999993</v>
      </c>
      <c r="AE8323" s="2" t="s">
        <v>13876</v>
      </c>
      <c r="AF8323" s="2" t="s">
        <v>17390</v>
      </c>
      <c r="AG8323" s="2" t="s">
        <v>2998</v>
      </c>
      <c r="AH8323" s="2" t="s">
        <v>17088</v>
      </c>
    </row>
    <row r="8324" spans="24:34" x14ac:dyDescent="0.4">
      <c r="X8324" s="2" t="s">
        <v>13890</v>
      </c>
      <c r="Y8324" s="2">
        <v>1954</v>
      </c>
      <c r="Z8324" s="2">
        <v>2341.1</v>
      </c>
      <c r="AA8324" s="2">
        <v>62</v>
      </c>
      <c r="AB8324" s="2">
        <v>3</v>
      </c>
      <c r="AC8324" s="2">
        <v>2191.1</v>
      </c>
      <c r="AE8324" s="2" t="s">
        <v>2431</v>
      </c>
      <c r="AF8324" s="2" t="s">
        <v>17390</v>
      </c>
      <c r="AG8324" s="2" t="s">
        <v>2998</v>
      </c>
      <c r="AH8324" s="2" t="s">
        <v>17088</v>
      </c>
    </row>
    <row r="8325" spans="24:34" x14ac:dyDescent="0.4">
      <c r="X8325" s="2" t="s">
        <v>2432</v>
      </c>
      <c r="Y8325" s="2">
        <v>1962</v>
      </c>
      <c r="Z8325" s="2">
        <v>1318.05</v>
      </c>
      <c r="AA8325" s="2">
        <v>43</v>
      </c>
      <c r="AB8325" s="2">
        <v>4</v>
      </c>
      <c r="AC8325" s="2">
        <v>1220.17</v>
      </c>
      <c r="AE8325" s="2" t="s">
        <v>13877</v>
      </c>
      <c r="AF8325" s="2" t="s">
        <v>17390</v>
      </c>
      <c r="AG8325" s="2" t="s">
        <v>2998</v>
      </c>
      <c r="AH8325" s="2" t="s">
        <v>17398</v>
      </c>
    </row>
    <row r="8326" spans="24:34" x14ac:dyDescent="0.4">
      <c r="X8326" s="2" t="s">
        <v>13892</v>
      </c>
      <c r="Y8326" s="2">
        <v>1972</v>
      </c>
      <c r="Z8326" s="2">
        <v>5648.15</v>
      </c>
      <c r="AA8326" s="2">
        <v>236</v>
      </c>
      <c r="AB8326" s="2">
        <v>5</v>
      </c>
      <c r="AC8326" s="2">
        <v>5240.76</v>
      </c>
      <c r="AE8326" s="2" t="s">
        <v>13879</v>
      </c>
      <c r="AF8326" s="2" t="s">
        <v>17390</v>
      </c>
      <c r="AG8326" s="2" t="s">
        <v>2998</v>
      </c>
      <c r="AH8326" s="2" t="s">
        <v>17398</v>
      </c>
    </row>
    <row r="8327" spans="24:34" x14ac:dyDescent="0.4">
      <c r="X8327" s="2" t="s">
        <v>13893</v>
      </c>
      <c r="Y8327" s="2">
        <v>1959</v>
      </c>
      <c r="Z8327" s="2">
        <v>2286.6999999999998</v>
      </c>
      <c r="AA8327" s="2">
        <v>73</v>
      </c>
      <c r="AB8327" s="2">
        <v>4</v>
      </c>
      <c r="AC8327" s="2">
        <v>2040.7</v>
      </c>
      <c r="AE8327" s="2" t="s">
        <v>13881</v>
      </c>
      <c r="AF8327" s="2" t="s">
        <v>17407</v>
      </c>
      <c r="AG8327" s="2" t="s">
        <v>2998</v>
      </c>
      <c r="AH8327" s="2" t="s">
        <v>17086</v>
      </c>
    </row>
    <row r="8328" spans="24:34" x14ac:dyDescent="0.4">
      <c r="X8328" s="2" t="s">
        <v>13895</v>
      </c>
      <c r="Y8328" s="2">
        <v>1962</v>
      </c>
      <c r="Z8328" s="2">
        <v>2720.4</v>
      </c>
      <c r="AA8328" s="2">
        <v>78</v>
      </c>
      <c r="AB8328" s="2">
        <v>4</v>
      </c>
      <c r="AC8328" s="2">
        <v>1190</v>
      </c>
      <c r="AE8328" s="2" t="s">
        <v>13883</v>
      </c>
      <c r="AF8328" s="2" t="s">
        <v>17390</v>
      </c>
      <c r="AG8328" s="2" t="s">
        <v>2998</v>
      </c>
      <c r="AH8328" s="2" t="s">
        <v>17086</v>
      </c>
    </row>
    <row r="8329" spans="24:34" x14ac:dyDescent="0.4">
      <c r="X8329" s="2" t="s">
        <v>13896</v>
      </c>
      <c r="Y8329" s="2">
        <v>1950</v>
      </c>
      <c r="Z8329" s="2">
        <v>810.5</v>
      </c>
      <c r="AA8329" s="2">
        <v>28</v>
      </c>
      <c r="AB8329" s="2">
        <v>2</v>
      </c>
      <c r="AC8329" s="2">
        <v>756.1</v>
      </c>
      <c r="AE8329" s="2" t="s">
        <v>13884</v>
      </c>
      <c r="AF8329" s="2" t="s">
        <v>17390</v>
      </c>
      <c r="AG8329" s="2" t="s">
        <v>2998</v>
      </c>
      <c r="AH8329" s="2" t="s">
        <v>17398</v>
      </c>
    </row>
    <row r="8330" spans="24:34" x14ac:dyDescent="0.4">
      <c r="X8330" s="2" t="s">
        <v>13898</v>
      </c>
      <c r="Y8330" s="2">
        <v>1968</v>
      </c>
      <c r="Z8330" s="2">
        <v>5817.61</v>
      </c>
      <c r="AA8330" s="2">
        <v>260</v>
      </c>
      <c r="AB8330" s="2">
        <v>5</v>
      </c>
      <c r="AC8330" s="2">
        <v>4518.08</v>
      </c>
      <c r="AE8330" s="2" t="s">
        <v>13886</v>
      </c>
      <c r="AF8330" s="2" t="s">
        <v>17390</v>
      </c>
      <c r="AG8330" s="2" t="s">
        <v>2998</v>
      </c>
      <c r="AH8330" s="2" t="s">
        <v>17398</v>
      </c>
    </row>
    <row r="8331" spans="24:34" x14ac:dyDescent="0.4">
      <c r="X8331" s="2" t="s">
        <v>13899</v>
      </c>
      <c r="Y8331" s="2">
        <v>1974</v>
      </c>
      <c r="Z8331" s="2">
        <v>2633.1</v>
      </c>
      <c r="AA8331" s="2">
        <v>93</v>
      </c>
      <c r="AB8331" s="2">
        <v>9</v>
      </c>
      <c r="AC8331" s="2">
        <v>2332.9</v>
      </c>
      <c r="AE8331" s="2" t="s">
        <v>13887</v>
      </c>
      <c r="AF8331" s="2" t="s">
        <v>17390</v>
      </c>
      <c r="AG8331" s="2" t="s">
        <v>2998</v>
      </c>
      <c r="AH8331" s="2" t="s">
        <v>17398</v>
      </c>
    </row>
    <row r="8332" spans="24:34" x14ac:dyDescent="0.4">
      <c r="X8332" s="2" t="s">
        <v>13900</v>
      </c>
      <c r="Y8332" s="2">
        <v>1970</v>
      </c>
      <c r="Z8332" s="2">
        <v>3113.4</v>
      </c>
      <c r="AA8332" s="2">
        <v>181</v>
      </c>
      <c r="AB8332" s="2">
        <v>5</v>
      </c>
      <c r="AC8332" s="2">
        <v>2237.3000000000002</v>
      </c>
      <c r="AE8332" s="2" t="s">
        <v>13889</v>
      </c>
      <c r="AF8332" s="2" t="s">
        <v>17390</v>
      </c>
      <c r="AG8332" s="2" t="s">
        <v>2998</v>
      </c>
      <c r="AH8332" s="2" t="s">
        <v>17393</v>
      </c>
    </row>
    <row r="8333" spans="24:34" x14ac:dyDescent="0.4">
      <c r="X8333" s="2" t="s">
        <v>13903</v>
      </c>
      <c r="Y8333" s="2">
        <v>1986</v>
      </c>
      <c r="Z8333" s="2">
        <v>5162.2</v>
      </c>
      <c r="AA8333" s="2">
        <v>208</v>
      </c>
      <c r="AB8333" s="2">
        <v>5</v>
      </c>
      <c r="AC8333" s="2">
        <v>4648.2</v>
      </c>
      <c r="AE8333" s="2" t="s">
        <v>13890</v>
      </c>
      <c r="AF8333" s="2" t="s">
        <v>17390</v>
      </c>
      <c r="AG8333" s="2" t="s">
        <v>2998</v>
      </c>
      <c r="AH8333" s="2" t="s">
        <v>17400</v>
      </c>
    </row>
    <row r="8334" spans="24:34" x14ac:dyDescent="0.4">
      <c r="X8334" s="2" t="s">
        <v>13904</v>
      </c>
      <c r="Y8334" s="2">
        <v>1982</v>
      </c>
      <c r="Z8334" s="2">
        <v>3784</v>
      </c>
      <c r="AA8334" s="2">
        <v>122</v>
      </c>
      <c r="AB8334" s="2">
        <v>5</v>
      </c>
      <c r="AC8334" s="2">
        <v>3614.3</v>
      </c>
      <c r="AE8334" s="2" t="s">
        <v>2432</v>
      </c>
      <c r="AF8334" s="2" t="s">
        <v>17390</v>
      </c>
      <c r="AG8334" s="2" t="s">
        <v>2998</v>
      </c>
      <c r="AH8334" s="2" t="s">
        <v>17088</v>
      </c>
    </row>
    <row r="8335" spans="24:34" x14ac:dyDescent="0.4">
      <c r="X8335" s="2" t="s">
        <v>13906</v>
      </c>
      <c r="Y8335" s="2">
        <v>1980</v>
      </c>
      <c r="Z8335" s="2">
        <v>4342.8999999999996</v>
      </c>
      <c r="AA8335" s="2">
        <v>162</v>
      </c>
      <c r="AB8335" s="2">
        <v>5</v>
      </c>
      <c r="AC8335" s="2">
        <v>4342.8999999999996</v>
      </c>
      <c r="AE8335" s="2" t="s">
        <v>13892</v>
      </c>
      <c r="AF8335" s="2" t="s">
        <v>17390</v>
      </c>
      <c r="AG8335" s="2" t="s">
        <v>2998</v>
      </c>
      <c r="AH8335" s="2" t="s">
        <v>17398</v>
      </c>
    </row>
    <row r="8336" spans="24:34" x14ac:dyDescent="0.4">
      <c r="X8336" s="2" t="s">
        <v>13907</v>
      </c>
      <c r="Y8336" s="2">
        <v>1981</v>
      </c>
      <c r="Z8336" s="2">
        <v>7865.4</v>
      </c>
      <c r="AA8336" s="2">
        <v>352</v>
      </c>
      <c r="AB8336" s="2">
        <v>9</v>
      </c>
      <c r="AC8336" s="2">
        <v>6940.8</v>
      </c>
      <c r="AE8336" s="2" t="s">
        <v>13893</v>
      </c>
      <c r="AF8336" s="2" t="s">
        <v>17390</v>
      </c>
      <c r="AG8336" s="2" t="s">
        <v>2998</v>
      </c>
      <c r="AH8336" s="2" t="s">
        <v>17393</v>
      </c>
    </row>
    <row r="8337" spans="24:34" x14ac:dyDescent="0.4">
      <c r="X8337" s="2" t="s">
        <v>13908</v>
      </c>
      <c r="Y8337" s="2">
        <v>1992</v>
      </c>
      <c r="Z8337" s="2">
        <v>1636</v>
      </c>
      <c r="AA8337" s="2">
        <v>52</v>
      </c>
      <c r="AB8337" s="2">
        <v>5</v>
      </c>
      <c r="AC8337" s="2">
        <v>1210.5999999999999</v>
      </c>
      <c r="AE8337" s="2" t="s">
        <v>13895</v>
      </c>
      <c r="AF8337" s="2" t="s">
        <v>2998</v>
      </c>
      <c r="AG8337" s="2" t="s">
        <v>2998</v>
      </c>
      <c r="AH8337" s="2" t="s">
        <v>17088</v>
      </c>
    </row>
    <row r="8338" spans="24:34" x14ac:dyDescent="0.4">
      <c r="X8338" s="2" t="s">
        <v>13909</v>
      </c>
      <c r="Y8338" s="2">
        <v>1991</v>
      </c>
      <c r="Z8338" s="2">
        <v>3112</v>
      </c>
      <c r="AA8338" s="2">
        <v>134</v>
      </c>
      <c r="AB8338" s="2">
        <v>5</v>
      </c>
      <c r="AC8338" s="2">
        <v>2291.4</v>
      </c>
      <c r="AE8338" s="2" t="s">
        <v>13896</v>
      </c>
      <c r="AF8338" s="2" t="s">
        <v>17405</v>
      </c>
      <c r="AG8338" s="2" t="s">
        <v>2998</v>
      </c>
      <c r="AH8338" s="2" t="s">
        <v>17088</v>
      </c>
    </row>
    <row r="8339" spans="24:34" x14ac:dyDescent="0.4">
      <c r="X8339" s="2" t="s">
        <v>13910</v>
      </c>
      <c r="Y8339" s="2">
        <v>1990</v>
      </c>
      <c r="Z8339" s="2">
        <v>4849.7</v>
      </c>
      <c r="AA8339" s="2">
        <v>194</v>
      </c>
      <c r="AB8339" s="2">
        <v>9</v>
      </c>
      <c r="AC8339" s="2">
        <v>3841.9</v>
      </c>
      <c r="AE8339" s="2" t="s">
        <v>13898</v>
      </c>
      <c r="AF8339" s="2" t="s">
        <v>2998</v>
      </c>
      <c r="AG8339" s="2" t="s">
        <v>2998</v>
      </c>
      <c r="AH8339" s="2" t="s">
        <v>17398</v>
      </c>
    </row>
    <row r="8340" spans="24:34" x14ac:dyDescent="0.4">
      <c r="X8340" s="2" t="s">
        <v>13913</v>
      </c>
      <c r="Y8340" s="2">
        <v>1983</v>
      </c>
      <c r="Z8340" s="2">
        <v>3725.1</v>
      </c>
      <c r="AA8340" s="2">
        <v>127</v>
      </c>
      <c r="AB8340" s="2">
        <v>5</v>
      </c>
      <c r="AC8340" s="2">
        <v>2831.7</v>
      </c>
      <c r="AE8340" s="2" t="s">
        <v>13899</v>
      </c>
      <c r="AF8340" s="2" t="s">
        <v>17390</v>
      </c>
      <c r="AG8340" s="2" t="s">
        <v>2998</v>
      </c>
      <c r="AH8340" s="2" t="s">
        <v>17086</v>
      </c>
    </row>
    <row r="8341" spans="24:34" x14ac:dyDescent="0.4">
      <c r="X8341" s="2" t="s">
        <v>13911</v>
      </c>
      <c r="Y8341" s="2">
        <v>1985</v>
      </c>
      <c r="Z8341" s="2">
        <v>5652.9</v>
      </c>
      <c r="AA8341" s="2">
        <v>185</v>
      </c>
      <c r="AB8341" s="2">
        <v>5</v>
      </c>
      <c r="AC8341" s="2">
        <v>4035.1</v>
      </c>
      <c r="AE8341" s="2" t="s">
        <v>13900</v>
      </c>
      <c r="AF8341" s="2" t="s">
        <v>17390</v>
      </c>
      <c r="AG8341" s="2" t="s">
        <v>2998</v>
      </c>
      <c r="AH8341" s="2" t="s">
        <v>17088</v>
      </c>
    </row>
    <row r="8342" spans="24:34" x14ac:dyDescent="0.4">
      <c r="X8342" s="2" t="s">
        <v>13915</v>
      </c>
      <c r="Y8342" s="2">
        <v>1989</v>
      </c>
      <c r="Z8342" s="2">
        <v>4956.1000000000004</v>
      </c>
      <c r="AA8342" s="2">
        <v>201</v>
      </c>
      <c r="AB8342" s="2">
        <v>9</v>
      </c>
      <c r="AC8342" s="2">
        <v>3948.2</v>
      </c>
      <c r="AE8342" s="2" t="s">
        <v>13902</v>
      </c>
      <c r="AF8342" s="2" t="s">
        <v>2998</v>
      </c>
      <c r="AG8342" s="2" t="s">
        <v>2998</v>
      </c>
      <c r="AH8342" s="2" t="s">
        <v>2998</v>
      </c>
    </row>
    <row r="8343" spans="24:34" x14ac:dyDescent="0.4">
      <c r="X8343" s="2" t="s">
        <v>13914</v>
      </c>
      <c r="Y8343" s="2">
        <v>1998</v>
      </c>
      <c r="Z8343" s="2">
        <v>1301.2</v>
      </c>
      <c r="AA8343" s="2">
        <v>52</v>
      </c>
      <c r="AB8343" s="2">
        <v>5</v>
      </c>
      <c r="AC8343" s="2">
        <v>400</v>
      </c>
      <c r="AE8343" s="2" t="s">
        <v>13903</v>
      </c>
      <c r="AF8343" s="2" t="s">
        <v>17390</v>
      </c>
      <c r="AG8343" s="2" t="s">
        <v>2998</v>
      </c>
      <c r="AH8343" s="2" t="s">
        <v>17086</v>
      </c>
    </row>
    <row r="8344" spans="24:34" x14ac:dyDescent="0.4">
      <c r="X8344" s="2" t="s">
        <v>13916</v>
      </c>
      <c r="Y8344" s="2">
        <v>1989</v>
      </c>
      <c r="Z8344" s="2">
        <v>3062.3</v>
      </c>
      <c r="AA8344" s="2">
        <v>115</v>
      </c>
      <c r="AB8344" s="2">
        <v>5</v>
      </c>
      <c r="AC8344" s="2">
        <v>2285.4</v>
      </c>
      <c r="AE8344" s="2" t="s">
        <v>13904</v>
      </c>
      <c r="AF8344" s="2" t="s">
        <v>17390</v>
      </c>
      <c r="AG8344" s="2" t="s">
        <v>2998</v>
      </c>
      <c r="AH8344" s="2" t="s">
        <v>17398</v>
      </c>
    </row>
    <row r="8345" spans="24:34" x14ac:dyDescent="0.4">
      <c r="X8345" s="2" t="s">
        <v>13917</v>
      </c>
      <c r="Y8345" s="2">
        <v>1989</v>
      </c>
      <c r="Z8345" s="2">
        <v>4913</v>
      </c>
      <c r="AA8345" s="2">
        <v>173</v>
      </c>
      <c r="AB8345" s="2">
        <v>9</v>
      </c>
      <c r="AC8345" s="2">
        <v>3935.8</v>
      </c>
      <c r="AE8345" s="2" t="s">
        <v>13906</v>
      </c>
      <c r="AF8345" s="2" t="s">
        <v>17390</v>
      </c>
      <c r="AG8345" s="2" t="s">
        <v>2998</v>
      </c>
      <c r="AH8345" s="2" t="s">
        <v>17398</v>
      </c>
    </row>
    <row r="8346" spans="24:34" x14ac:dyDescent="0.4">
      <c r="X8346" s="2" t="s">
        <v>13918</v>
      </c>
      <c r="Y8346" s="2">
        <v>2009</v>
      </c>
      <c r="Z8346" s="2">
        <v>2742.3</v>
      </c>
      <c r="AA8346" s="2">
        <v>62</v>
      </c>
      <c r="AB8346" s="2">
        <v>6</v>
      </c>
      <c r="AC8346" s="2">
        <v>2742.3</v>
      </c>
      <c r="AE8346" s="2" t="s">
        <v>13907</v>
      </c>
      <c r="AF8346" s="2" t="s">
        <v>17397</v>
      </c>
      <c r="AG8346" s="2" t="s">
        <v>2998</v>
      </c>
      <c r="AH8346" s="2" t="s">
        <v>17393</v>
      </c>
    </row>
    <row r="8347" spans="24:34" x14ac:dyDescent="0.4">
      <c r="X8347" s="2" t="s">
        <v>13919</v>
      </c>
      <c r="Y8347" s="2">
        <v>1900</v>
      </c>
      <c r="Z8347" s="2">
        <v>513.79999999999995</v>
      </c>
      <c r="AA8347" s="2">
        <v>23</v>
      </c>
      <c r="AB8347" s="2">
        <v>2</v>
      </c>
      <c r="AC8347" s="2">
        <v>513.79999999999995</v>
      </c>
      <c r="AE8347" s="2" t="s">
        <v>13908</v>
      </c>
      <c r="AF8347" s="2" t="s">
        <v>17390</v>
      </c>
      <c r="AG8347" s="2" t="s">
        <v>2998</v>
      </c>
      <c r="AH8347" s="2" t="s">
        <v>17088</v>
      </c>
    </row>
    <row r="8348" spans="24:34" x14ac:dyDescent="0.4">
      <c r="X8348" s="2" t="s">
        <v>13921</v>
      </c>
      <c r="Y8348" s="2">
        <v>1961</v>
      </c>
      <c r="Z8348" s="2">
        <v>681.9</v>
      </c>
      <c r="AA8348" s="2">
        <v>20</v>
      </c>
      <c r="AB8348" s="2">
        <v>2</v>
      </c>
      <c r="AC8348" s="2">
        <v>622</v>
      </c>
      <c r="AE8348" s="2" t="s">
        <v>13909</v>
      </c>
      <c r="AF8348" s="2" t="s">
        <v>17390</v>
      </c>
      <c r="AG8348" s="2" t="s">
        <v>17777</v>
      </c>
      <c r="AH8348" s="2" t="s">
        <v>17400</v>
      </c>
    </row>
    <row r="8349" spans="24:34" x14ac:dyDescent="0.4">
      <c r="X8349" s="2" t="s">
        <v>13922</v>
      </c>
      <c r="Y8349" s="2">
        <v>1970</v>
      </c>
      <c r="Z8349" s="2">
        <v>3416.42</v>
      </c>
      <c r="AA8349" s="2">
        <v>160</v>
      </c>
      <c r="AB8349" s="2">
        <v>5</v>
      </c>
      <c r="AC8349" s="2">
        <v>3416.42</v>
      </c>
      <c r="AE8349" s="2" t="s">
        <v>13910</v>
      </c>
      <c r="AF8349" s="2" t="s">
        <v>17390</v>
      </c>
      <c r="AG8349" s="2" t="s">
        <v>2998</v>
      </c>
      <c r="AH8349" s="2" t="s">
        <v>17088</v>
      </c>
    </row>
    <row r="8350" spans="24:34" x14ac:dyDescent="0.4">
      <c r="X8350" s="2" t="s">
        <v>13923</v>
      </c>
      <c r="Y8350" s="2">
        <v>1967</v>
      </c>
      <c r="Z8350" s="2">
        <v>829.61</v>
      </c>
      <c r="AA8350" s="2">
        <v>48</v>
      </c>
      <c r="AB8350" s="2">
        <v>2</v>
      </c>
      <c r="AC8350" s="2">
        <v>829.61</v>
      </c>
      <c r="AE8350" s="2" t="s">
        <v>13911</v>
      </c>
      <c r="AF8350" s="2" t="s">
        <v>17390</v>
      </c>
      <c r="AG8350" s="2" t="s">
        <v>17794</v>
      </c>
      <c r="AH8350" s="2" t="s">
        <v>17398</v>
      </c>
    </row>
    <row r="8351" spans="24:34" x14ac:dyDescent="0.4">
      <c r="X8351" s="2" t="s">
        <v>13924</v>
      </c>
      <c r="Y8351" s="2">
        <v>1968</v>
      </c>
      <c r="Z8351" s="2">
        <v>5186.9799999999996</v>
      </c>
      <c r="AA8351" s="2">
        <v>168</v>
      </c>
      <c r="AB8351" s="2">
        <v>5</v>
      </c>
      <c r="AC8351" s="2">
        <v>3363.4</v>
      </c>
      <c r="AE8351" s="2" t="s">
        <v>13913</v>
      </c>
      <c r="AF8351" s="2" t="s">
        <v>17390</v>
      </c>
      <c r="AG8351" s="2" t="s">
        <v>17787</v>
      </c>
      <c r="AH8351" s="2" t="s">
        <v>17393</v>
      </c>
    </row>
    <row r="8352" spans="24:34" x14ac:dyDescent="0.4">
      <c r="X8352" s="2" t="s">
        <v>13925</v>
      </c>
      <c r="Y8352" s="2">
        <v>1991</v>
      </c>
      <c r="Z8352" s="2">
        <v>3879</v>
      </c>
      <c r="AA8352" s="2">
        <v>117</v>
      </c>
      <c r="AB8352" s="2">
        <v>5</v>
      </c>
      <c r="AC8352" s="2">
        <v>2347.0500000000002</v>
      </c>
      <c r="AE8352" s="2" t="s">
        <v>13914</v>
      </c>
      <c r="AF8352" s="2" t="s">
        <v>2998</v>
      </c>
      <c r="AG8352" s="2" t="s">
        <v>2998</v>
      </c>
      <c r="AH8352" s="2" t="s">
        <v>17088</v>
      </c>
    </row>
    <row r="8353" spans="24:34" x14ac:dyDescent="0.4">
      <c r="X8353" s="2" t="s">
        <v>13926</v>
      </c>
      <c r="Y8353" s="2">
        <v>1900</v>
      </c>
      <c r="Z8353" s="2">
        <v>679.3</v>
      </c>
      <c r="AA8353" s="2">
        <v>30</v>
      </c>
      <c r="AB8353" s="2">
        <v>3</v>
      </c>
      <c r="AC8353" s="2">
        <v>679.3</v>
      </c>
      <c r="AE8353" s="2" t="s">
        <v>13915</v>
      </c>
      <c r="AF8353" s="2" t="s">
        <v>17397</v>
      </c>
      <c r="AG8353" s="2" t="s">
        <v>17437</v>
      </c>
      <c r="AH8353" s="2" t="s">
        <v>17088</v>
      </c>
    </row>
    <row r="8354" spans="24:34" x14ac:dyDescent="0.4">
      <c r="X8354" s="2" t="s">
        <v>13927</v>
      </c>
      <c r="Y8354" s="2">
        <v>1969</v>
      </c>
      <c r="Z8354" s="2">
        <v>3588.5</v>
      </c>
      <c r="AA8354" s="2">
        <v>148</v>
      </c>
      <c r="AB8354" s="2">
        <v>5</v>
      </c>
      <c r="AC8354" s="2">
        <v>3316.5</v>
      </c>
      <c r="AE8354" s="2" t="s">
        <v>13916</v>
      </c>
      <c r="AF8354" s="2" t="s">
        <v>17390</v>
      </c>
      <c r="AG8354" s="2" t="s">
        <v>17777</v>
      </c>
      <c r="AH8354" s="2" t="s">
        <v>17400</v>
      </c>
    </row>
    <row r="8355" spans="24:34" x14ac:dyDescent="0.4">
      <c r="X8355" s="2" t="s">
        <v>13928</v>
      </c>
      <c r="Y8355" s="2">
        <v>1952</v>
      </c>
      <c r="Z8355" s="2">
        <v>876.1</v>
      </c>
      <c r="AA8355" s="2">
        <v>31</v>
      </c>
      <c r="AB8355" s="2">
        <v>2</v>
      </c>
      <c r="AC8355" s="2">
        <v>824.88</v>
      </c>
      <c r="AE8355" s="2" t="s">
        <v>13917</v>
      </c>
      <c r="AF8355" s="2" t="s">
        <v>17390</v>
      </c>
      <c r="AG8355" s="2" t="s">
        <v>2998</v>
      </c>
      <c r="AH8355" s="2" t="s">
        <v>17088</v>
      </c>
    </row>
    <row r="8356" spans="24:34" x14ac:dyDescent="0.4">
      <c r="X8356" s="2" t="s">
        <v>13930</v>
      </c>
      <c r="Y8356" s="2">
        <v>1959</v>
      </c>
      <c r="Z8356" s="2">
        <v>600.23</v>
      </c>
      <c r="AA8356" s="2">
        <v>23</v>
      </c>
      <c r="AB8356" s="2">
        <v>2</v>
      </c>
      <c r="AC8356" s="2">
        <v>600.23</v>
      </c>
      <c r="AE8356" s="2" t="s">
        <v>13918</v>
      </c>
      <c r="AF8356" s="2" t="s">
        <v>2998</v>
      </c>
      <c r="AG8356" s="2" t="s">
        <v>2998</v>
      </c>
      <c r="AH8356" s="2" t="s">
        <v>17088</v>
      </c>
    </row>
    <row r="8357" spans="24:34" x14ac:dyDescent="0.4">
      <c r="X8357" s="2" t="s">
        <v>211</v>
      </c>
      <c r="Y8357" s="2">
        <v>1952</v>
      </c>
      <c r="Z8357" s="2">
        <v>801.3</v>
      </c>
      <c r="AA8357" s="2">
        <v>47</v>
      </c>
      <c r="AB8357" s="2">
        <v>2</v>
      </c>
      <c r="AC8357" s="2">
        <v>801.3</v>
      </c>
      <c r="AE8357" s="2" t="s">
        <v>13919</v>
      </c>
      <c r="AF8357" s="2" t="s">
        <v>17390</v>
      </c>
      <c r="AG8357" s="2" t="s">
        <v>2998</v>
      </c>
      <c r="AH8357" s="2" t="s">
        <v>17088</v>
      </c>
    </row>
    <row r="8358" spans="24:34" x14ac:dyDescent="0.4">
      <c r="X8358" s="2" t="s">
        <v>13931</v>
      </c>
      <c r="Y8358" s="2">
        <v>2001</v>
      </c>
      <c r="Z8358" s="2">
        <v>4193.8999999999996</v>
      </c>
      <c r="AA8358" s="2">
        <v>131</v>
      </c>
      <c r="AB8358" s="2">
        <v>5</v>
      </c>
      <c r="AC8358" s="2">
        <v>4072.9</v>
      </c>
      <c r="AE8358" s="2" t="s">
        <v>13921</v>
      </c>
      <c r="AF8358" s="2" t="s">
        <v>17390</v>
      </c>
      <c r="AG8358" s="2" t="s">
        <v>2998</v>
      </c>
      <c r="AH8358" s="2" t="s">
        <v>17088</v>
      </c>
    </row>
    <row r="8359" spans="24:34" x14ac:dyDescent="0.4">
      <c r="X8359" s="2" t="s">
        <v>13933</v>
      </c>
      <c r="Y8359" s="2">
        <v>1991</v>
      </c>
      <c r="Z8359" s="2">
        <v>2671</v>
      </c>
      <c r="AA8359" s="2">
        <v>120</v>
      </c>
      <c r="AB8359" s="2">
        <v>5</v>
      </c>
      <c r="AC8359" s="2">
        <v>2671</v>
      </c>
      <c r="AE8359" s="2" t="s">
        <v>13922</v>
      </c>
      <c r="AF8359" s="2" t="s">
        <v>17390</v>
      </c>
      <c r="AG8359" s="2" t="s">
        <v>2998</v>
      </c>
      <c r="AH8359" s="2" t="s">
        <v>17393</v>
      </c>
    </row>
    <row r="8360" spans="24:34" x14ac:dyDescent="0.4">
      <c r="X8360" s="2" t="s">
        <v>13934</v>
      </c>
      <c r="Y8360" s="2">
        <v>1988</v>
      </c>
      <c r="Z8360" s="2">
        <v>7170.6</v>
      </c>
      <c r="AA8360" s="2">
        <v>236</v>
      </c>
      <c r="AB8360" s="2">
        <v>5</v>
      </c>
      <c r="AC8360" s="2">
        <v>5407.6</v>
      </c>
      <c r="AE8360" s="2" t="s">
        <v>13923</v>
      </c>
      <c r="AF8360" s="2" t="s">
        <v>17390</v>
      </c>
      <c r="AG8360" s="2" t="s">
        <v>2998</v>
      </c>
      <c r="AH8360" s="2" t="s">
        <v>17088</v>
      </c>
    </row>
    <row r="8361" spans="24:34" x14ac:dyDescent="0.4">
      <c r="X8361" s="2" t="s">
        <v>13936</v>
      </c>
      <c r="Y8361" s="2">
        <v>1980</v>
      </c>
      <c r="Z8361" s="2">
        <v>5220.8</v>
      </c>
      <c r="AA8361" s="2">
        <v>195</v>
      </c>
      <c r="AB8361" s="2">
        <v>5</v>
      </c>
      <c r="AC8361" s="2">
        <v>3857.8</v>
      </c>
      <c r="AE8361" s="2" t="s">
        <v>13924</v>
      </c>
      <c r="AF8361" s="2" t="s">
        <v>17390</v>
      </c>
      <c r="AG8361" s="2" t="s">
        <v>2998</v>
      </c>
      <c r="AH8361" s="2" t="s">
        <v>17393</v>
      </c>
    </row>
    <row r="8362" spans="24:34" x14ac:dyDescent="0.4">
      <c r="X8362" s="2" t="s">
        <v>13937</v>
      </c>
      <c r="Y8362" s="2">
        <v>1960</v>
      </c>
      <c r="Z8362" s="2">
        <v>1525.7</v>
      </c>
      <c r="AA8362" s="2">
        <v>75</v>
      </c>
      <c r="AB8362" s="2">
        <v>3</v>
      </c>
      <c r="AC8362" s="2">
        <v>1525.7</v>
      </c>
      <c r="AE8362" s="2" t="s">
        <v>13925</v>
      </c>
      <c r="AF8362" s="2" t="s">
        <v>17390</v>
      </c>
      <c r="AG8362" s="2" t="s">
        <v>2998</v>
      </c>
      <c r="AH8362" s="2" t="s">
        <v>17393</v>
      </c>
    </row>
    <row r="8363" spans="24:34" x14ac:dyDescent="0.4">
      <c r="X8363" s="2" t="s">
        <v>13938</v>
      </c>
      <c r="Y8363" s="2">
        <v>1963</v>
      </c>
      <c r="Z8363" s="2">
        <v>1278.4000000000001</v>
      </c>
      <c r="AA8363" s="2">
        <v>74</v>
      </c>
      <c r="AB8363" s="2">
        <v>4</v>
      </c>
      <c r="AC8363" s="2">
        <v>1278.4000000000001</v>
      </c>
      <c r="AE8363" s="2" t="s">
        <v>13926</v>
      </c>
      <c r="AF8363" s="2" t="s">
        <v>17390</v>
      </c>
      <c r="AG8363" s="2" t="s">
        <v>2998</v>
      </c>
      <c r="AH8363" s="2" t="s">
        <v>17086</v>
      </c>
    </row>
    <row r="8364" spans="24:34" x14ac:dyDescent="0.4">
      <c r="X8364" s="2" t="s">
        <v>209</v>
      </c>
      <c r="Y8364" s="2">
        <v>1959</v>
      </c>
      <c r="Z8364" s="2">
        <v>1074.02</v>
      </c>
      <c r="AA8364" s="2">
        <v>38</v>
      </c>
      <c r="AB8364" s="2">
        <v>2</v>
      </c>
      <c r="AC8364" s="2">
        <v>1074.02</v>
      </c>
      <c r="AE8364" s="2" t="s">
        <v>13927</v>
      </c>
      <c r="AF8364" s="2" t="s">
        <v>17390</v>
      </c>
      <c r="AG8364" s="2" t="s">
        <v>2998</v>
      </c>
      <c r="AH8364" s="2" t="s">
        <v>17393</v>
      </c>
    </row>
    <row r="8365" spans="24:34" x14ac:dyDescent="0.4">
      <c r="X8365" s="2" t="s">
        <v>13940</v>
      </c>
      <c r="Y8365" s="2">
        <v>1959</v>
      </c>
      <c r="Z8365" s="2">
        <v>1818</v>
      </c>
      <c r="AA8365" s="2">
        <v>42</v>
      </c>
      <c r="AB8365" s="2">
        <v>2</v>
      </c>
      <c r="AC8365" s="2">
        <v>536</v>
      </c>
      <c r="AE8365" s="2" t="s">
        <v>13928</v>
      </c>
      <c r="AF8365" s="2" t="s">
        <v>17390</v>
      </c>
      <c r="AG8365" s="2" t="s">
        <v>2998</v>
      </c>
      <c r="AH8365" s="2" t="s">
        <v>17088</v>
      </c>
    </row>
    <row r="8366" spans="24:34" x14ac:dyDescent="0.4">
      <c r="X8366" s="2" t="s">
        <v>13941</v>
      </c>
      <c r="Y8366" s="2">
        <v>1965</v>
      </c>
      <c r="Z8366" s="2">
        <v>380.17</v>
      </c>
      <c r="AA8366" s="2">
        <v>14</v>
      </c>
      <c r="AB8366" s="2">
        <v>2</v>
      </c>
      <c r="AC8366" s="2">
        <v>380.17</v>
      </c>
      <c r="AE8366" s="2" t="s">
        <v>13930</v>
      </c>
      <c r="AF8366" s="2" t="s">
        <v>17390</v>
      </c>
      <c r="AG8366" s="2" t="s">
        <v>2998</v>
      </c>
      <c r="AH8366" s="2" t="s">
        <v>17088</v>
      </c>
    </row>
    <row r="8367" spans="24:34" x14ac:dyDescent="0.4">
      <c r="X8367" s="2" t="s">
        <v>13942</v>
      </c>
      <c r="Y8367" s="2">
        <v>1987</v>
      </c>
      <c r="Z8367" s="2">
        <v>5649.5</v>
      </c>
      <c r="AA8367" s="2">
        <v>216</v>
      </c>
      <c r="AB8367" s="2">
        <v>5</v>
      </c>
      <c r="AC8367" s="2">
        <v>4047.4</v>
      </c>
      <c r="AE8367" s="2" t="s">
        <v>211</v>
      </c>
      <c r="AF8367" s="2" t="s">
        <v>17403</v>
      </c>
      <c r="AG8367" s="2" t="s">
        <v>2998</v>
      </c>
      <c r="AH8367" s="2" t="s">
        <v>17088</v>
      </c>
    </row>
    <row r="8368" spans="24:34" x14ac:dyDescent="0.4">
      <c r="X8368" s="2" t="s">
        <v>13943</v>
      </c>
      <c r="Y8368" s="2">
        <v>1967</v>
      </c>
      <c r="Z8368" s="2">
        <v>1267.5</v>
      </c>
      <c r="AA8368" s="2">
        <v>57</v>
      </c>
      <c r="AB8368" s="2">
        <v>4</v>
      </c>
      <c r="AC8368" s="2">
        <v>1267.5</v>
      </c>
      <c r="AE8368" s="2" t="s">
        <v>13931</v>
      </c>
      <c r="AF8368" s="2" t="s">
        <v>17390</v>
      </c>
      <c r="AG8368" s="2" t="s">
        <v>2998</v>
      </c>
      <c r="AH8368" s="2" t="s">
        <v>17398</v>
      </c>
    </row>
    <row r="8369" spans="24:34" x14ac:dyDescent="0.4">
      <c r="X8369" s="2" t="s">
        <v>13944</v>
      </c>
      <c r="Y8369" s="2">
        <v>1952</v>
      </c>
      <c r="Z8369" s="2">
        <v>644.12</v>
      </c>
      <c r="AA8369" s="2">
        <v>31</v>
      </c>
      <c r="AB8369" s="2">
        <v>2</v>
      </c>
      <c r="AC8369" s="2">
        <v>644.12</v>
      </c>
      <c r="AE8369" s="2" t="s">
        <v>13933</v>
      </c>
      <c r="AF8369" s="2" t="s">
        <v>17390</v>
      </c>
      <c r="AG8369" s="2" t="s">
        <v>2998</v>
      </c>
      <c r="AH8369" s="2" t="s">
        <v>17393</v>
      </c>
    </row>
    <row r="8370" spans="24:34" x14ac:dyDescent="0.4">
      <c r="X8370" s="2" t="s">
        <v>2433</v>
      </c>
      <c r="Y8370" s="2">
        <v>1987</v>
      </c>
      <c r="Z8370" s="2">
        <v>5679.4</v>
      </c>
      <c r="AA8370" s="2">
        <v>201</v>
      </c>
      <c r="AB8370" s="2">
        <v>5</v>
      </c>
      <c r="AC8370" s="2">
        <v>4204.6000000000004</v>
      </c>
      <c r="AE8370" s="2" t="s">
        <v>13934</v>
      </c>
      <c r="AF8370" s="2" t="s">
        <v>17390</v>
      </c>
      <c r="AG8370" s="2" t="s">
        <v>2998</v>
      </c>
      <c r="AH8370" s="2" t="s">
        <v>17392</v>
      </c>
    </row>
    <row r="8371" spans="24:34" x14ac:dyDescent="0.4">
      <c r="X8371" s="2" t="s">
        <v>13945</v>
      </c>
      <c r="Y8371" s="2">
        <v>1993</v>
      </c>
      <c r="Z8371" s="2">
        <v>7298.7</v>
      </c>
      <c r="AA8371" s="2">
        <v>244</v>
      </c>
      <c r="AB8371" s="2">
        <v>5</v>
      </c>
      <c r="AC8371" s="2">
        <v>5376.8</v>
      </c>
      <c r="AE8371" s="2" t="s">
        <v>13936</v>
      </c>
      <c r="AF8371" s="2" t="s">
        <v>17397</v>
      </c>
      <c r="AG8371" s="2" t="s">
        <v>2998</v>
      </c>
      <c r="AH8371" s="2" t="s">
        <v>17413</v>
      </c>
    </row>
    <row r="8372" spans="24:34" x14ac:dyDescent="0.4">
      <c r="X8372" s="2" t="s">
        <v>13946</v>
      </c>
      <c r="Y8372" s="2">
        <v>1986</v>
      </c>
      <c r="Z8372" s="2">
        <v>8822.4</v>
      </c>
      <c r="AA8372" s="2">
        <v>303</v>
      </c>
      <c r="AB8372" s="2">
        <v>5</v>
      </c>
      <c r="AC8372" s="2">
        <v>7201</v>
      </c>
      <c r="AE8372" s="2" t="s">
        <v>13937</v>
      </c>
      <c r="AF8372" s="2" t="s">
        <v>17390</v>
      </c>
      <c r="AG8372" s="2" t="s">
        <v>2998</v>
      </c>
      <c r="AH8372" s="2" t="s">
        <v>17400</v>
      </c>
    </row>
    <row r="8373" spans="24:34" x14ac:dyDescent="0.4">
      <c r="X8373" s="2" t="s">
        <v>13947</v>
      </c>
      <c r="Y8373" s="2">
        <v>1987</v>
      </c>
      <c r="Z8373" s="2">
        <v>5878.6</v>
      </c>
      <c r="AA8373" s="2">
        <v>240</v>
      </c>
      <c r="AB8373" s="2">
        <v>5</v>
      </c>
      <c r="AC8373" s="2">
        <v>4372</v>
      </c>
      <c r="AE8373" s="2" t="s">
        <v>13938</v>
      </c>
      <c r="AF8373" s="2" t="s">
        <v>17390</v>
      </c>
      <c r="AG8373" s="2" t="s">
        <v>2998</v>
      </c>
      <c r="AH8373" s="2" t="s">
        <v>17088</v>
      </c>
    </row>
    <row r="8374" spans="24:34" x14ac:dyDescent="0.4">
      <c r="X8374" s="2" t="s">
        <v>2434</v>
      </c>
      <c r="Y8374" s="2">
        <v>1960</v>
      </c>
      <c r="Z8374" s="2">
        <v>582.70000000000005</v>
      </c>
      <c r="AA8374" s="2">
        <v>31</v>
      </c>
      <c r="AB8374" s="2">
        <v>2</v>
      </c>
      <c r="AC8374" s="2">
        <v>576.70000000000005</v>
      </c>
      <c r="AE8374" s="2" t="s">
        <v>209</v>
      </c>
      <c r="AF8374" s="2" t="s">
        <v>17390</v>
      </c>
      <c r="AG8374" s="2" t="s">
        <v>2998</v>
      </c>
      <c r="AH8374" s="2" t="s">
        <v>17086</v>
      </c>
    </row>
    <row r="8375" spans="24:34" x14ac:dyDescent="0.4">
      <c r="X8375" s="2" t="s">
        <v>13948</v>
      </c>
      <c r="Y8375" s="2">
        <v>1958</v>
      </c>
      <c r="Z8375" s="2">
        <v>595.79999999999995</v>
      </c>
      <c r="AA8375" s="2">
        <v>33</v>
      </c>
      <c r="AB8375" s="2">
        <v>2</v>
      </c>
      <c r="AC8375" s="2">
        <v>393.5</v>
      </c>
      <c r="AE8375" s="2" t="s">
        <v>13940</v>
      </c>
      <c r="AF8375" s="2" t="s">
        <v>2998</v>
      </c>
      <c r="AG8375" s="2" t="s">
        <v>2998</v>
      </c>
      <c r="AH8375" s="2" t="s">
        <v>17088</v>
      </c>
    </row>
    <row r="8376" spans="24:34" x14ac:dyDescent="0.4">
      <c r="X8376" s="2" t="s">
        <v>13949</v>
      </c>
      <c r="Y8376" s="2">
        <v>1958</v>
      </c>
      <c r="Z8376" s="2">
        <v>591.20000000000005</v>
      </c>
      <c r="AA8376" s="2">
        <v>28</v>
      </c>
      <c r="AB8376" s="2">
        <v>2</v>
      </c>
      <c r="AC8376" s="2">
        <v>547.29999999999995</v>
      </c>
      <c r="AE8376" s="2" t="s">
        <v>13941</v>
      </c>
      <c r="AF8376" s="2" t="s">
        <v>17390</v>
      </c>
      <c r="AG8376" s="2" t="s">
        <v>2998</v>
      </c>
      <c r="AH8376" s="2" t="s">
        <v>17088</v>
      </c>
    </row>
    <row r="8377" spans="24:34" x14ac:dyDescent="0.4">
      <c r="X8377" s="2" t="s">
        <v>13950</v>
      </c>
      <c r="Y8377" s="2">
        <v>1957</v>
      </c>
      <c r="Z8377" s="2">
        <v>583.9</v>
      </c>
      <c r="AA8377" s="2">
        <v>34</v>
      </c>
      <c r="AB8377" s="2">
        <v>2</v>
      </c>
      <c r="AC8377" s="2">
        <v>539.4</v>
      </c>
      <c r="AE8377" s="2" t="s">
        <v>13942</v>
      </c>
      <c r="AF8377" s="2" t="s">
        <v>17390</v>
      </c>
      <c r="AG8377" s="2" t="s">
        <v>2998</v>
      </c>
      <c r="AH8377" s="2" t="s">
        <v>17398</v>
      </c>
    </row>
    <row r="8378" spans="24:34" x14ac:dyDescent="0.4">
      <c r="X8378" s="2" t="s">
        <v>13951</v>
      </c>
      <c r="Y8378" s="2">
        <v>1958</v>
      </c>
      <c r="Z8378" s="2">
        <v>592.70000000000005</v>
      </c>
      <c r="AA8378" s="2">
        <v>26</v>
      </c>
      <c r="AB8378" s="2">
        <v>2</v>
      </c>
      <c r="AC8378" s="2">
        <v>548</v>
      </c>
      <c r="AE8378" s="2" t="s">
        <v>13943</v>
      </c>
      <c r="AF8378" s="2" t="s">
        <v>17390</v>
      </c>
      <c r="AG8378" s="2" t="s">
        <v>2998</v>
      </c>
      <c r="AH8378" s="2" t="s">
        <v>17088</v>
      </c>
    </row>
    <row r="8379" spans="24:34" x14ac:dyDescent="0.4">
      <c r="X8379" s="2" t="s">
        <v>13952</v>
      </c>
      <c r="Y8379" s="2">
        <v>1957</v>
      </c>
      <c r="Z8379" s="2">
        <v>367.1</v>
      </c>
      <c r="AA8379" s="2">
        <v>29</v>
      </c>
      <c r="AB8379" s="2">
        <v>2</v>
      </c>
      <c r="AC8379" s="2">
        <v>367.1</v>
      </c>
      <c r="AE8379" s="2" t="s">
        <v>13944</v>
      </c>
      <c r="AF8379" s="2" t="s">
        <v>17403</v>
      </c>
      <c r="AG8379" s="2" t="s">
        <v>2998</v>
      </c>
      <c r="AH8379" s="2" t="s">
        <v>17088</v>
      </c>
    </row>
    <row r="8380" spans="24:34" x14ac:dyDescent="0.4">
      <c r="X8380" s="2" t="s">
        <v>13953</v>
      </c>
      <c r="Y8380" s="2">
        <v>1959</v>
      </c>
      <c r="Z8380" s="2">
        <v>607.6</v>
      </c>
      <c r="AA8380" s="2">
        <v>23</v>
      </c>
      <c r="AB8380" s="2">
        <v>2</v>
      </c>
      <c r="AC8380" s="2">
        <v>607.6</v>
      </c>
      <c r="AE8380" s="2" t="s">
        <v>2433</v>
      </c>
      <c r="AF8380" s="2" t="s">
        <v>17390</v>
      </c>
      <c r="AG8380" s="2" t="s">
        <v>2998</v>
      </c>
      <c r="AH8380" s="2" t="s">
        <v>17398</v>
      </c>
    </row>
    <row r="8381" spans="24:34" x14ac:dyDescent="0.4">
      <c r="X8381" s="2" t="s">
        <v>13954</v>
      </c>
      <c r="Y8381" s="2">
        <v>1959</v>
      </c>
      <c r="Z8381" s="2">
        <v>584</v>
      </c>
      <c r="AA8381" s="2">
        <v>20</v>
      </c>
      <c r="AB8381" s="2">
        <v>2</v>
      </c>
      <c r="AC8381" s="2">
        <v>584</v>
      </c>
      <c r="AE8381" s="2" t="s">
        <v>13945</v>
      </c>
      <c r="AF8381" s="2" t="s">
        <v>17390</v>
      </c>
      <c r="AG8381" s="2" t="s">
        <v>17795</v>
      </c>
      <c r="AH8381" s="2" t="s">
        <v>17392</v>
      </c>
    </row>
    <row r="8382" spans="24:34" x14ac:dyDescent="0.4">
      <c r="X8382" s="2" t="s">
        <v>2435</v>
      </c>
      <c r="Y8382" s="2">
        <v>1960</v>
      </c>
      <c r="Z8382" s="2">
        <v>592.20000000000005</v>
      </c>
      <c r="AA8382" s="2">
        <v>37</v>
      </c>
      <c r="AB8382" s="2">
        <v>2</v>
      </c>
      <c r="AC8382" s="2">
        <v>550.70000000000005</v>
      </c>
      <c r="AE8382" s="2" t="s">
        <v>13946</v>
      </c>
      <c r="AF8382" s="2" t="s">
        <v>17390</v>
      </c>
      <c r="AG8382" s="2" t="s">
        <v>17777</v>
      </c>
      <c r="AH8382" s="2" t="s">
        <v>17449</v>
      </c>
    </row>
    <row r="8383" spans="24:34" x14ac:dyDescent="0.4">
      <c r="X8383" s="2" t="s">
        <v>13955</v>
      </c>
      <c r="Y8383" s="2">
        <v>1959</v>
      </c>
      <c r="Z8383" s="2">
        <v>591.70000000000005</v>
      </c>
      <c r="AA8383" s="2">
        <v>27</v>
      </c>
      <c r="AB8383" s="2">
        <v>2</v>
      </c>
      <c r="AC8383" s="2">
        <v>550.79999999999995</v>
      </c>
      <c r="AE8383" s="2" t="s">
        <v>13947</v>
      </c>
      <c r="AF8383" s="2" t="s">
        <v>17390</v>
      </c>
      <c r="AG8383" s="2" t="s">
        <v>17777</v>
      </c>
      <c r="AH8383" s="2" t="s">
        <v>17398</v>
      </c>
    </row>
    <row r="8384" spans="24:34" x14ac:dyDescent="0.4">
      <c r="X8384" s="2" t="s">
        <v>13956</v>
      </c>
      <c r="Y8384" s="2">
        <v>1958</v>
      </c>
      <c r="Z8384" s="2">
        <v>694.72</v>
      </c>
      <c r="AA8384" s="2">
        <v>32</v>
      </c>
      <c r="AB8384" s="2">
        <v>2</v>
      </c>
      <c r="AC8384" s="2">
        <v>694.72</v>
      </c>
      <c r="AE8384" s="2" t="s">
        <v>2434</v>
      </c>
      <c r="AF8384" s="2" t="s">
        <v>17390</v>
      </c>
      <c r="AG8384" s="2" t="s">
        <v>2998</v>
      </c>
      <c r="AH8384" s="2" t="s">
        <v>17088</v>
      </c>
    </row>
    <row r="8385" spans="24:34" x14ac:dyDescent="0.4">
      <c r="X8385" s="2" t="s">
        <v>13958</v>
      </c>
      <c r="Y8385" s="2">
        <v>1963</v>
      </c>
      <c r="Z8385" s="2">
        <v>372.86</v>
      </c>
      <c r="AA8385" s="2">
        <v>33</v>
      </c>
      <c r="AB8385" s="2">
        <v>2</v>
      </c>
      <c r="AC8385" s="2">
        <v>372.86</v>
      </c>
      <c r="AE8385" s="2" t="s">
        <v>13948</v>
      </c>
      <c r="AF8385" s="2" t="s">
        <v>17390</v>
      </c>
      <c r="AG8385" s="2" t="s">
        <v>2998</v>
      </c>
      <c r="AH8385" s="2" t="s">
        <v>17088</v>
      </c>
    </row>
    <row r="8386" spans="24:34" x14ac:dyDescent="0.4">
      <c r="X8386" s="2" t="s">
        <v>13959</v>
      </c>
      <c r="Y8386" s="2">
        <v>1962</v>
      </c>
      <c r="Z8386" s="2">
        <v>589.14</v>
      </c>
      <c r="AA8386" s="2">
        <v>29</v>
      </c>
      <c r="AB8386" s="2">
        <v>2</v>
      </c>
      <c r="AC8386" s="2">
        <v>589.14</v>
      </c>
      <c r="AE8386" s="2" t="s">
        <v>13949</v>
      </c>
      <c r="AF8386" s="2" t="s">
        <v>17390</v>
      </c>
      <c r="AG8386" s="2" t="s">
        <v>2998</v>
      </c>
      <c r="AH8386" s="2" t="s">
        <v>17088</v>
      </c>
    </row>
    <row r="8387" spans="24:34" x14ac:dyDescent="0.4">
      <c r="X8387" s="2" t="s">
        <v>193</v>
      </c>
      <c r="Y8387" s="2">
        <v>1963</v>
      </c>
      <c r="Z8387" s="2">
        <v>2743.8</v>
      </c>
      <c r="AA8387" s="2">
        <v>112</v>
      </c>
      <c r="AB8387" s="2">
        <v>4</v>
      </c>
      <c r="AC8387" s="2">
        <v>2547.3000000000002</v>
      </c>
      <c r="AE8387" s="2" t="s">
        <v>13950</v>
      </c>
      <c r="AF8387" s="2" t="s">
        <v>17403</v>
      </c>
      <c r="AG8387" s="2" t="s">
        <v>2998</v>
      </c>
      <c r="AH8387" s="2" t="s">
        <v>17088</v>
      </c>
    </row>
    <row r="8388" spans="24:34" x14ac:dyDescent="0.4">
      <c r="X8388" s="2" t="s">
        <v>194</v>
      </c>
      <c r="Y8388" s="2">
        <v>1962</v>
      </c>
      <c r="Z8388" s="2">
        <v>1356.2</v>
      </c>
      <c r="AA8388" s="2">
        <v>52</v>
      </c>
      <c r="AB8388" s="2">
        <v>4</v>
      </c>
      <c r="AC8388" s="2">
        <v>1257.8</v>
      </c>
      <c r="AE8388" s="2" t="s">
        <v>13951</v>
      </c>
      <c r="AF8388" s="2" t="s">
        <v>17390</v>
      </c>
      <c r="AG8388" s="2" t="s">
        <v>2998</v>
      </c>
      <c r="AH8388" s="2" t="s">
        <v>17088</v>
      </c>
    </row>
    <row r="8389" spans="24:34" x14ac:dyDescent="0.4">
      <c r="X8389" s="2" t="s">
        <v>13961</v>
      </c>
      <c r="Y8389" s="2">
        <v>1964</v>
      </c>
      <c r="Z8389" s="2">
        <v>1331.3</v>
      </c>
      <c r="AA8389" s="2">
        <v>42</v>
      </c>
      <c r="AB8389" s="2">
        <v>4</v>
      </c>
      <c r="AC8389" s="2">
        <v>1231.8</v>
      </c>
      <c r="AE8389" s="2" t="s">
        <v>13952</v>
      </c>
      <c r="AF8389" s="2" t="s">
        <v>17390</v>
      </c>
      <c r="AG8389" s="2" t="s">
        <v>2998</v>
      </c>
      <c r="AH8389" s="2" t="s">
        <v>17088</v>
      </c>
    </row>
    <row r="8390" spans="24:34" x14ac:dyDescent="0.4">
      <c r="X8390" s="2" t="s">
        <v>13962</v>
      </c>
      <c r="Y8390" s="2">
        <v>1962</v>
      </c>
      <c r="Z8390" s="2">
        <v>1294.3</v>
      </c>
      <c r="AA8390" s="2">
        <v>52</v>
      </c>
      <c r="AB8390" s="2">
        <v>4</v>
      </c>
      <c r="AC8390" s="2">
        <v>1294.3</v>
      </c>
      <c r="AE8390" s="2" t="s">
        <v>13953</v>
      </c>
      <c r="AF8390" s="2" t="s">
        <v>17390</v>
      </c>
      <c r="AG8390" s="2" t="s">
        <v>2998</v>
      </c>
      <c r="AH8390" s="2" t="s">
        <v>17088</v>
      </c>
    </row>
    <row r="8391" spans="24:34" x14ac:dyDescent="0.4">
      <c r="X8391" s="2" t="s">
        <v>13963</v>
      </c>
      <c r="Y8391" s="2">
        <v>1962</v>
      </c>
      <c r="Z8391" s="2">
        <v>2737.36</v>
      </c>
      <c r="AA8391" s="2">
        <v>90</v>
      </c>
      <c r="AB8391" s="2">
        <v>4</v>
      </c>
      <c r="AC8391" s="2">
        <v>2737.36</v>
      </c>
      <c r="AE8391" s="2" t="s">
        <v>13954</v>
      </c>
      <c r="AF8391" s="2" t="s">
        <v>17390</v>
      </c>
      <c r="AG8391" s="2" t="s">
        <v>2998</v>
      </c>
      <c r="AH8391" s="2" t="s">
        <v>17088</v>
      </c>
    </row>
    <row r="8392" spans="24:34" x14ac:dyDescent="0.4">
      <c r="X8392" s="2" t="s">
        <v>13964</v>
      </c>
      <c r="Y8392" s="2">
        <v>1960</v>
      </c>
      <c r="Z8392" s="2">
        <v>1315.8</v>
      </c>
      <c r="AA8392" s="2">
        <v>49</v>
      </c>
      <c r="AB8392" s="2">
        <v>4</v>
      </c>
      <c r="AC8392" s="2">
        <v>1315.8</v>
      </c>
      <c r="AE8392" s="2" t="s">
        <v>2435</v>
      </c>
      <c r="AF8392" s="2" t="s">
        <v>17390</v>
      </c>
      <c r="AG8392" s="2" t="s">
        <v>2998</v>
      </c>
      <c r="AH8392" s="2" t="s">
        <v>17088</v>
      </c>
    </row>
    <row r="8393" spans="24:34" x14ac:dyDescent="0.4">
      <c r="X8393" s="2" t="s">
        <v>206</v>
      </c>
      <c r="Y8393" s="2">
        <v>1963</v>
      </c>
      <c r="Z8393" s="2">
        <v>2690.6</v>
      </c>
      <c r="AA8393" s="2">
        <v>88</v>
      </c>
      <c r="AB8393" s="2">
        <v>4</v>
      </c>
      <c r="AC8393" s="2">
        <v>2497.4</v>
      </c>
      <c r="AE8393" s="2" t="s">
        <v>13955</v>
      </c>
      <c r="AF8393" s="2" t="s">
        <v>17390</v>
      </c>
      <c r="AG8393" s="2" t="s">
        <v>2998</v>
      </c>
      <c r="AH8393" s="2" t="s">
        <v>17088</v>
      </c>
    </row>
    <row r="8394" spans="24:34" x14ac:dyDescent="0.4">
      <c r="X8394" s="2" t="s">
        <v>13965</v>
      </c>
      <c r="Y8394" s="2">
        <v>1959</v>
      </c>
      <c r="Z8394" s="2">
        <v>2583.1</v>
      </c>
      <c r="AA8394" s="2">
        <v>136</v>
      </c>
      <c r="AB8394" s="2">
        <v>4</v>
      </c>
      <c r="AC8394" s="2">
        <v>2583.1</v>
      </c>
      <c r="AE8394" s="2" t="s">
        <v>13956</v>
      </c>
      <c r="AF8394" s="2" t="s">
        <v>17390</v>
      </c>
      <c r="AG8394" s="2" t="s">
        <v>2998</v>
      </c>
      <c r="AH8394" s="2" t="s">
        <v>17088</v>
      </c>
    </row>
    <row r="8395" spans="24:34" x14ac:dyDescent="0.4">
      <c r="X8395" s="2" t="s">
        <v>13966</v>
      </c>
      <c r="Y8395" s="2">
        <v>1961</v>
      </c>
      <c r="Z8395" s="2">
        <v>2700.93</v>
      </c>
      <c r="AA8395" s="2">
        <v>87</v>
      </c>
      <c r="AB8395" s="2">
        <v>4</v>
      </c>
      <c r="AC8395" s="2">
        <v>2540.09</v>
      </c>
      <c r="AE8395" s="2" t="s">
        <v>13958</v>
      </c>
      <c r="AF8395" s="2" t="s">
        <v>17390</v>
      </c>
      <c r="AG8395" s="2" t="s">
        <v>2998</v>
      </c>
      <c r="AH8395" s="2" t="s">
        <v>17088</v>
      </c>
    </row>
    <row r="8396" spans="24:34" x14ac:dyDescent="0.4">
      <c r="X8396" s="2" t="s">
        <v>13967</v>
      </c>
      <c r="Y8396" s="2">
        <v>1982</v>
      </c>
      <c r="Z8396" s="2">
        <v>2362.6999999999998</v>
      </c>
      <c r="AA8396" s="2">
        <v>99</v>
      </c>
      <c r="AB8396" s="2">
        <v>5</v>
      </c>
      <c r="AC8396" s="2">
        <v>1798</v>
      </c>
      <c r="AE8396" s="2" t="s">
        <v>13959</v>
      </c>
      <c r="AF8396" s="2" t="s">
        <v>17390</v>
      </c>
      <c r="AG8396" s="2" t="s">
        <v>2998</v>
      </c>
      <c r="AH8396" s="2" t="s">
        <v>17088</v>
      </c>
    </row>
    <row r="8397" spans="24:34" x14ac:dyDescent="0.4">
      <c r="X8397" s="2" t="s">
        <v>13968</v>
      </c>
      <c r="Y8397" s="2">
        <v>2004</v>
      </c>
      <c r="Z8397" s="2">
        <v>2578.6999999999998</v>
      </c>
      <c r="AA8397" s="2">
        <v>85</v>
      </c>
      <c r="AB8397" s="2">
        <v>5</v>
      </c>
      <c r="AC8397" s="2">
        <v>2419.1999999999998</v>
      </c>
      <c r="AE8397" s="2" t="s">
        <v>193</v>
      </c>
      <c r="AF8397" s="2" t="s">
        <v>17390</v>
      </c>
      <c r="AG8397" s="2" t="s">
        <v>2998</v>
      </c>
      <c r="AH8397" s="2" t="s">
        <v>17393</v>
      </c>
    </row>
    <row r="8398" spans="24:34" x14ac:dyDescent="0.4">
      <c r="X8398" s="2" t="s">
        <v>13969</v>
      </c>
      <c r="Y8398" s="2">
        <v>1960</v>
      </c>
      <c r="Z8398" s="2">
        <v>1374.8</v>
      </c>
      <c r="AA8398" s="2">
        <v>43</v>
      </c>
      <c r="AB8398" s="2">
        <v>4</v>
      </c>
      <c r="AC8398" s="2">
        <v>1203.9000000000001</v>
      </c>
      <c r="AE8398" s="2" t="s">
        <v>194</v>
      </c>
      <c r="AF8398" s="2" t="s">
        <v>17390</v>
      </c>
      <c r="AG8398" s="2" t="s">
        <v>2998</v>
      </c>
      <c r="AH8398" s="2" t="s">
        <v>17088</v>
      </c>
    </row>
    <row r="8399" spans="24:34" x14ac:dyDescent="0.4">
      <c r="X8399" s="2" t="s">
        <v>13970</v>
      </c>
      <c r="Y8399" s="2">
        <v>1961</v>
      </c>
      <c r="Z8399" s="2">
        <v>1719.7</v>
      </c>
      <c r="AA8399" s="2">
        <v>52</v>
      </c>
      <c r="AB8399" s="2">
        <v>3</v>
      </c>
      <c r="AC8399" s="2">
        <v>1322.8</v>
      </c>
      <c r="AE8399" s="2" t="s">
        <v>13961</v>
      </c>
      <c r="AF8399" s="2" t="s">
        <v>17390</v>
      </c>
      <c r="AG8399" s="2" t="s">
        <v>2998</v>
      </c>
      <c r="AH8399" s="2" t="s">
        <v>17088</v>
      </c>
    </row>
    <row r="8400" spans="24:34" x14ac:dyDescent="0.4">
      <c r="X8400" s="2" t="s">
        <v>13971</v>
      </c>
      <c r="Y8400" s="2">
        <v>1967</v>
      </c>
      <c r="Z8400" s="2">
        <v>2545</v>
      </c>
      <c r="AA8400" s="2">
        <v>125</v>
      </c>
      <c r="AB8400" s="2">
        <v>4</v>
      </c>
      <c r="AC8400" s="2">
        <v>1903</v>
      </c>
      <c r="AE8400" s="2" t="s">
        <v>13962</v>
      </c>
      <c r="AF8400" s="2" t="s">
        <v>17390</v>
      </c>
      <c r="AG8400" s="2" t="s">
        <v>2998</v>
      </c>
      <c r="AH8400" s="2" t="s">
        <v>17088</v>
      </c>
    </row>
    <row r="8401" spans="24:34" x14ac:dyDescent="0.4">
      <c r="X8401" s="2" t="s">
        <v>13972</v>
      </c>
      <c r="Y8401" s="2">
        <v>1955</v>
      </c>
      <c r="Z8401" s="2">
        <v>820.9</v>
      </c>
      <c r="AA8401" s="2">
        <v>55</v>
      </c>
      <c r="AB8401" s="2">
        <v>2</v>
      </c>
      <c r="AC8401" s="2">
        <v>477.7</v>
      </c>
      <c r="AE8401" s="2" t="s">
        <v>13963</v>
      </c>
      <c r="AF8401" s="2" t="s">
        <v>17390</v>
      </c>
      <c r="AG8401" s="2" t="s">
        <v>2998</v>
      </c>
      <c r="AH8401" s="2" t="s">
        <v>17393</v>
      </c>
    </row>
    <row r="8402" spans="24:34" x14ac:dyDescent="0.4">
      <c r="X8402" s="2" t="s">
        <v>13973</v>
      </c>
      <c r="Y8402" s="2">
        <v>1934</v>
      </c>
      <c r="Z8402" s="2">
        <v>1311.7</v>
      </c>
      <c r="AA8402" s="2">
        <v>56</v>
      </c>
      <c r="AB8402" s="2">
        <v>3</v>
      </c>
      <c r="AC8402" s="2">
        <v>1303</v>
      </c>
      <c r="AE8402" s="2" t="s">
        <v>13964</v>
      </c>
      <c r="AF8402" s="2" t="s">
        <v>17390</v>
      </c>
      <c r="AG8402" s="2" t="s">
        <v>2998</v>
      </c>
      <c r="AH8402" s="2" t="s">
        <v>17088</v>
      </c>
    </row>
    <row r="8403" spans="24:34" x14ac:dyDescent="0.4">
      <c r="X8403" s="2" t="s">
        <v>13975</v>
      </c>
      <c r="Y8403" s="2">
        <v>1966</v>
      </c>
      <c r="Z8403" s="2">
        <v>2177.5</v>
      </c>
      <c r="AA8403" s="2">
        <v>57</v>
      </c>
      <c r="AB8403" s="2">
        <v>4</v>
      </c>
      <c r="AC8403" s="2">
        <v>2029.3</v>
      </c>
      <c r="AE8403" s="2" t="s">
        <v>206</v>
      </c>
      <c r="AF8403" s="2" t="s">
        <v>17390</v>
      </c>
      <c r="AG8403" s="2" t="s">
        <v>2998</v>
      </c>
      <c r="AH8403" s="2" t="s">
        <v>17393</v>
      </c>
    </row>
    <row r="8404" spans="24:34" x14ac:dyDescent="0.4">
      <c r="X8404" s="2" t="s">
        <v>13976</v>
      </c>
      <c r="Y8404" s="2">
        <v>1957</v>
      </c>
      <c r="Z8404" s="2">
        <v>2274.9</v>
      </c>
      <c r="AA8404" s="2">
        <v>51</v>
      </c>
      <c r="AB8404" s="2">
        <v>3</v>
      </c>
      <c r="AC8404" s="2">
        <v>2010</v>
      </c>
      <c r="AE8404" s="2" t="s">
        <v>13965</v>
      </c>
      <c r="AF8404" s="2" t="s">
        <v>17390</v>
      </c>
      <c r="AG8404" s="2" t="s">
        <v>2998</v>
      </c>
      <c r="AH8404" s="2" t="s">
        <v>17393</v>
      </c>
    </row>
    <row r="8405" spans="24:34" x14ac:dyDescent="0.4">
      <c r="X8405" s="2" t="s">
        <v>13977</v>
      </c>
      <c r="Y8405" s="2">
        <v>1965</v>
      </c>
      <c r="Z8405" s="2">
        <v>2744.2</v>
      </c>
      <c r="AA8405" s="2">
        <v>102</v>
      </c>
      <c r="AB8405" s="2">
        <v>4</v>
      </c>
      <c r="AC8405" s="2">
        <v>2547.6</v>
      </c>
      <c r="AE8405" s="2" t="s">
        <v>13966</v>
      </c>
      <c r="AF8405" s="2" t="s">
        <v>17390</v>
      </c>
      <c r="AG8405" s="2" t="s">
        <v>2998</v>
      </c>
      <c r="AH8405" s="2" t="s">
        <v>17393</v>
      </c>
    </row>
    <row r="8406" spans="24:34" x14ac:dyDescent="0.4">
      <c r="X8406" s="2" t="s">
        <v>195</v>
      </c>
      <c r="Y8406" s="2">
        <v>1963</v>
      </c>
      <c r="Z8406" s="2">
        <v>2168.64</v>
      </c>
      <c r="AA8406" s="2">
        <v>72</v>
      </c>
      <c r="AB8406" s="2">
        <v>4</v>
      </c>
      <c r="AC8406" s="2">
        <v>2032</v>
      </c>
      <c r="AE8406" s="2" t="s">
        <v>13967</v>
      </c>
      <c r="AF8406" s="2" t="s">
        <v>17390</v>
      </c>
      <c r="AG8406" s="2" t="s">
        <v>2998</v>
      </c>
      <c r="AH8406" s="2" t="s">
        <v>17086</v>
      </c>
    </row>
    <row r="8407" spans="24:34" x14ac:dyDescent="0.4">
      <c r="X8407" s="2" t="s">
        <v>13978</v>
      </c>
      <c r="Y8407" s="2">
        <v>1956</v>
      </c>
      <c r="Z8407" s="2">
        <v>2535.5</v>
      </c>
      <c r="AA8407" s="2">
        <v>57</v>
      </c>
      <c r="AB8407" s="2">
        <v>3</v>
      </c>
      <c r="AC8407" s="2">
        <v>2339.4</v>
      </c>
      <c r="AE8407" s="2" t="s">
        <v>13968</v>
      </c>
      <c r="AF8407" s="2" t="s">
        <v>17390</v>
      </c>
      <c r="AG8407" s="2" t="s">
        <v>2998</v>
      </c>
      <c r="AH8407" s="2" t="s">
        <v>17088</v>
      </c>
    </row>
    <row r="8408" spans="24:34" x14ac:dyDescent="0.4">
      <c r="X8408" s="2" t="s">
        <v>2436</v>
      </c>
      <c r="Y8408" s="2">
        <v>1963</v>
      </c>
      <c r="Z8408" s="2">
        <v>283</v>
      </c>
      <c r="AA8408" s="2">
        <v>5</v>
      </c>
      <c r="AB8408" s="2">
        <v>2</v>
      </c>
      <c r="AC8408" s="2">
        <v>283</v>
      </c>
      <c r="AE8408" s="2" t="s">
        <v>13969</v>
      </c>
      <c r="AF8408" s="2" t="s">
        <v>17390</v>
      </c>
      <c r="AG8408" s="2" t="s">
        <v>2998</v>
      </c>
      <c r="AH8408" s="2" t="s">
        <v>17088</v>
      </c>
    </row>
    <row r="8409" spans="24:34" x14ac:dyDescent="0.4">
      <c r="X8409" s="2" t="s">
        <v>13980</v>
      </c>
      <c r="Y8409" s="2">
        <v>1972</v>
      </c>
      <c r="Z8409" s="2">
        <v>5273</v>
      </c>
      <c r="AA8409" s="2">
        <v>220</v>
      </c>
      <c r="AB8409" s="2">
        <v>5</v>
      </c>
      <c r="AC8409" s="2">
        <v>5273</v>
      </c>
      <c r="AE8409" s="2" t="s">
        <v>13970</v>
      </c>
      <c r="AF8409" s="2" t="s">
        <v>17390</v>
      </c>
      <c r="AG8409" s="2" t="s">
        <v>2998</v>
      </c>
      <c r="AH8409" s="2" t="s">
        <v>17400</v>
      </c>
    </row>
    <row r="8410" spans="24:34" x14ac:dyDescent="0.4">
      <c r="X8410" s="2" t="s">
        <v>13982</v>
      </c>
      <c r="Y8410" s="2">
        <v>1880</v>
      </c>
      <c r="Z8410" s="2">
        <v>429</v>
      </c>
      <c r="AA8410" s="2">
        <v>19</v>
      </c>
      <c r="AB8410" s="2">
        <v>3</v>
      </c>
      <c r="AC8410" s="2">
        <v>422</v>
      </c>
      <c r="AE8410" s="2" t="s">
        <v>13971</v>
      </c>
      <c r="AF8410" s="2" t="s">
        <v>17390</v>
      </c>
      <c r="AG8410" s="2" t="s">
        <v>2998</v>
      </c>
      <c r="AH8410" s="2" t="s">
        <v>17393</v>
      </c>
    </row>
    <row r="8411" spans="24:34" x14ac:dyDescent="0.4">
      <c r="X8411" s="2" t="s">
        <v>13983</v>
      </c>
      <c r="Y8411" s="2">
        <v>1950</v>
      </c>
      <c r="Z8411" s="2">
        <v>786.1</v>
      </c>
      <c r="AA8411" s="2">
        <v>18</v>
      </c>
      <c r="AB8411" s="2">
        <v>3</v>
      </c>
      <c r="AC8411" s="2">
        <v>786.1</v>
      </c>
      <c r="AE8411" s="2" t="s">
        <v>13972</v>
      </c>
      <c r="AF8411" s="2" t="s">
        <v>17390</v>
      </c>
      <c r="AG8411" s="2" t="s">
        <v>2998</v>
      </c>
      <c r="AH8411" s="2" t="s">
        <v>17086</v>
      </c>
    </row>
    <row r="8412" spans="24:34" x14ac:dyDescent="0.4">
      <c r="X8412" s="2" t="s">
        <v>13984</v>
      </c>
      <c r="Y8412" s="2">
        <v>1937</v>
      </c>
      <c r="Z8412" s="2">
        <v>4548.71</v>
      </c>
      <c r="AA8412" s="2">
        <v>91</v>
      </c>
      <c r="AB8412" s="2">
        <v>4</v>
      </c>
      <c r="AC8412" s="2">
        <v>3559</v>
      </c>
      <c r="AE8412" s="2" t="s">
        <v>13973</v>
      </c>
      <c r="AF8412" s="2" t="s">
        <v>17390</v>
      </c>
      <c r="AG8412" s="2" t="s">
        <v>2998</v>
      </c>
      <c r="AH8412" s="2" t="s">
        <v>17393</v>
      </c>
    </row>
    <row r="8413" spans="24:34" x14ac:dyDescent="0.4">
      <c r="X8413" s="2" t="s">
        <v>13985</v>
      </c>
      <c r="Y8413" s="2">
        <v>1963</v>
      </c>
      <c r="Z8413" s="2">
        <v>2555</v>
      </c>
      <c r="AA8413" s="2">
        <v>97</v>
      </c>
      <c r="AB8413" s="2">
        <v>4</v>
      </c>
      <c r="AC8413" s="2">
        <v>2373</v>
      </c>
      <c r="AE8413" s="2" t="s">
        <v>13974</v>
      </c>
      <c r="AF8413" s="2" t="s">
        <v>2998</v>
      </c>
      <c r="AG8413" s="2" t="s">
        <v>2998</v>
      </c>
      <c r="AH8413" s="2" t="s">
        <v>17400</v>
      </c>
    </row>
    <row r="8414" spans="24:34" x14ac:dyDescent="0.4">
      <c r="X8414" s="2" t="s">
        <v>2448</v>
      </c>
      <c r="Y8414" s="2">
        <v>1938</v>
      </c>
      <c r="Z8414" s="2">
        <v>728.33</v>
      </c>
      <c r="AA8414" s="2">
        <v>25</v>
      </c>
      <c r="AB8414" s="2">
        <v>2</v>
      </c>
      <c r="AC8414" s="2">
        <v>728.33</v>
      </c>
      <c r="AE8414" s="2" t="s">
        <v>13975</v>
      </c>
      <c r="AF8414" s="2" t="s">
        <v>17390</v>
      </c>
      <c r="AG8414" s="2" t="s">
        <v>2998</v>
      </c>
      <c r="AH8414" s="2" t="s">
        <v>17400</v>
      </c>
    </row>
    <row r="8415" spans="24:34" x14ac:dyDescent="0.4">
      <c r="X8415" s="2" t="s">
        <v>213</v>
      </c>
      <c r="Y8415" s="2">
        <v>1966</v>
      </c>
      <c r="Z8415" s="2">
        <v>2517.25</v>
      </c>
      <c r="AA8415" s="2">
        <v>96</v>
      </c>
      <c r="AB8415" s="2">
        <v>4</v>
      </c>
      <c r="AC8415" s="2">
        <v>2517.25</v>
      </c>
      <c r="AE8415" s="2" t="s">
        <v>13976</v>
      </c>
      <c r="AF8415" s="2" t="s">
        <v>17403</v>
      </c>
      <c r="AG8415" s="2" t="s">
        <v>2998</v>
      </c>
      <c r="AH8415" s="2" t="s">
        <v>17400</v>
      </c>
    </row>
    <row r="8416" spans="24:34" x14ac:dyDescent="0.4">
      <c r="X8416" s="2" t="s">
        <v>2449</v>
      </c>
      <c r="Y8416" s="2">
        <v>1977</v>
      </c>
      <c r="Z8416" s="2">
        <v>4984</v>
      </c>
      <c r="AA8416" s="2">
        <v>163</v>
      </c>
      <c r="AB8416" s="2">
        <v>9</v>
      </c>
      <c r="AC8416" s="2">
        <v>3767.5</v>
      </c>
      <c r="AE8416" s="2" t="s">
        <v>13977</v>
      </c>
      <c r="AF8416" s="2" t="s">
        <v>17390</v>
      </c>
      <c r="AG8416" s="2" t="s">
        <v>2998</v>
      </c>
      <c r="AH8416" s="2" t="s">
        <v>17393</v>
      </c>
    </row>
    <row r="8417" spans="24:34" x14ac:dyDescent="0.4">
      <c r="X8417" s="2" t="s">
        <v>13986</v>
      </c>
      <c r="Y8417" s="2">
        <v>1964</v>
      </c>
      <c r="Z8417" s="2">
        <v>2620.8000000000002</v>
      </c>
      <c r="AA8417" s="2">
        <v>84</v>
      </c>
      <c r="AB8417" s="2">
        <v>4</v>
      </c>
      <c r="AC8417" s="2">
        <v>2511.5</v>
      </c>
      <c r="AE8417" s="2" t="s">
        <v>195</v>
      </c>
      <c r="AF8417" s="2" t="s">
        <v>17390</v>
      </c>
      <c r="AG8417" s="2" t="s">
        <v>2998</v>
      </c>
      <c r="AH8417" s="2" t="s">
        <v>17400</v>
      </c>
    </row>
    <row r="8418" spans="24:34" x14ac:dyDescent="0.4">
      <c r="X8418" s="2" t="s">
        <v>13988</v>
      </c>
      <c r="Y8418" s="2">
        <v>1972</v>
      </c>
      <c r="Z8418" s="2">
        <v>6490</v>
      </c>
      <c r="AA8418" s="2">
        <v>250</v>
      </c>
      <c r="AB8418" s="2">
        <v>5</v>
      </c>
      <c r="AC8418" s="2">
        <v>4793.63</v>
      </c>
      <c r="AE8418" s="2" t="s">
        <v>13978</v>
      </c>
      <c r="AF8418" s="2" t="s">
        <v>2998</v>
      </c>
      <c r="AG8418" s="2" t="s">
        <v>2998</v>
      </c>
      <c r="AH8418" s="2" t="s">
        <v>17400</v>
      </c>
    </row>
    <row r="8419" spans="24:34" x14ac:dyDescent="0.4">
      <c r="X8419" s="2" t="s">
        <v>197</v>
      </c>
      <c r="Y8419" s="2">
        <v>1969</v>
      </c>
      <c r="Z8419" s="2">
        <v>3413.62</v>
      </c>
      <c r="AA8419" s="2">
        <v>127</v>
      </c>
      <c r="AB8419" s="2">
        <v>5</v>
      </c>
      <c r="AC8419" s="2">
        <v>3413.62</v>
      </c>
      <c r="AE8419" s="2" t="s">
        <v>2436</v>
      </c>
      <c r="AF8419" s="2" t="s">
        <v>17390</v>
      </c>
      <c r="AG8419" s="2" t="s">
        <v>2998</v>
      </c>
      <c r="AH8419" s="2" t="s">
        <v>17086</v>
      </c>
    </row>
    <row r="8420" spans="24:34" x14ac:dyDescent="0.4">
      <c r="X8420" s="2" t="s">
        <v>13989</v>
      </c>
      <c r="Y8420" s="2">
        <v>1976</v>
      </c>
      <c r="Z8420" s="2">
        <v>5128.8999999999996</v>
      </c>
      <c r="AA8420" s="2">
        <v>173</v>
      </c>
      <c r="AB8420" s="2">
        <v>9</v>
      </c>
      <c r="AC8420" s="2">
        <v>4533.3</v>
      </c>
      <c r="AE8420" s="2" t="s">
        <v>13980</v>
      </c>
      <c r="AF8420" s="2" t="s">
        <v>17390</v>
      </c>
      <c r="AG8420" s="2" t="s">
        <v>17796</v>
      </c>
      <c r="AH8420" s="2" t="s">
        <v>17398</v>
      </c>
    </row>
    <row r="8421" spans="24:34" x14ac:dyDescent="0.4">
      <c r="X8421" s="2" t="s">
        <v>13990</v>
      </c>
      <c r="Y8421" s="2">
        <v>1975</v>
      </c>
      <c r="Z8421" s="2">
        <v>4387.2</v>
      </c>
      <c r="AA8421" s="2">
        <v>161</v>
      </c>
      <c r="AB8421" s="2">
        <v>9</v>
      </c>
      <c r="AC8421" s="2">
        <v>3754.56</v>
      </c>
      <c r="AE8421" s="2" t="s">
        <v>13982</v>
      </c>
      <c r="AF8421" s="2" t="s">
        <v>17390</v>
      </c>
      <c r="AG8421" s="2" t="s">
        <v>2998</v>
      </c>
      <c r="AH8421" s="2" t="s">
        <v>17086</v>
      </c>
    </row>
    <row r="8422" spans="24:34" x14ac:dyDescent="0.4">
      <c r="X8422" s="2" t="s">
        <v>13991</v>
      </c>
      <c r="Y8422" s="2">
        <v>1961</v>
      </c>
      <c r="Z8422" s="2">
        <v>2517.6</v>
      </c>
      <c r="AA8422" s="2">
        <v>108</v>
      </c>
      <c r="AB8422" s="2">
        <v>4</v>
      </c>
      <c r="AC8422" s="2">
        <v>2514.81</v>
      </c>
      <c r="AE8422" s="2" t="s">
        <v>13983</v>
      </c>
      <c r="AF8422" s="2" t="s">
        <v>17390</v>
      </c>
      <c r="AG8422" s="2" t="s">
        <v>2998</v>
      </c>
      <c r="AH8422" s="2" t="s">
        <v>17088</v>
      </c>
    </row>
    <row r="8423" spans="24:34" x14ac:dyDescent="0.4">
      <c r="X8423" s="2" t="s">
        <v>2450</v>
      </c>
      <c r="Y8423" s="2">
        <v>1960</v>
      </c>
      <c r="Z8423" s="2">
        <v>2716.4</v>
      </c>
      <c r="AA8423" s="2">
        <v>110</v>
      </c>
      <c r="AB8423" s="2">
        <v>4</v>
      </c>
      <c r="AC8423" s="2">
        <v>2519.5700000000002</v>
      </c>
      <c r="AE8423" s="2" t="s">
        <v>13984</v>
      </c>
      <c r="AF8423" s="2" t="s">
        <v>17390</v>
      </c>
      <c r="AG8423" s="2" t="s">
        <v>2998</v>
      </c>
      <c r="AH8423" s="2" t="s">
        <v>17393</v>
      </c>
    </row>
    <row r="8424" spans="24:34" x14ac:dyDescent="0.4">
      <c r="X8424" s="2" t="s">
        <v>13992</v>
      </c>
      <c r="Y8424" s="2">
        <v>1962</v>
      </c>
      <c r="Z8424" s="2">
        <v>2757.7</v>
      </c>
      <c r="AA8424" s="2">
        <v>88</v>
      </c>
      <c r="AB8424" s="2">
        <v>4</v>
      </c>
      <c r="AC8424" s="2">
        <v>2521.9</v>
      </c>
      <c r="AE8424" s="2" t="s">
        <v>13985</v>
      </c>
      <c r="AF8424" s="2" t="s">
        <v>17390</v>
      </c>
      <c r="AG8424" s="2" t="s">
        <v>2998</v>
      </c>
      <c r="AH8424" s="2" t="s">
        <v>17393</v>
      </c>
    </row>
    <row r="8425" spans="24:34" x14ac:dyDescent="0.4">
      <c r="X8425" s="2" t="s">
        <v>13993</v>
      </c>
      <c r="Y8425" s="2">
        <v>1974</v>
      </c>
      <c r="Z8425" s="2">
        <v>5409.4</v>
      </c>
      <c r="AA8425" s="2">
        <v>198</v>
      </c>
      <c r="AB8425" s="2">
        <v>9</v>
      </c>
      <c r="AC8425" s="2">
        <v>5101.5</v>
      </c>
      <c r="AE8425" s="2" t="s">
        <v>2448</v>
      </c>
      <c r="AF8425" s="2" t="s">
        <v>17407</v>
      </c>
      <c r="AG8425" s="2" t="s">
        <v>2998</v>
      </c>
      <c r="AH8425" s="2" t="s">
        <v>17086</v>
      </c>
    </row>
    <row r="8426" spans="24:34" x14ac:dyDescent="0.4">
      <c r="X8426" s="2" t="s">
        <v>13995</v>
      </c>
      <c r="Y8426" s="2">
        <v>1971</v>
      </c>
      <c r="Z8426" s="2">
        <v>2575.6999999999998</v>
      </c>
      <c r="AA8426" s="2">
        <v>109</v>
      </c>
      <c r="AB8426" s="2">
        <v>9</v>
      </c>
      <c r="AC8426" s="2">
        <v>2271.1999999999998</v>
      </c>
      <c r="AE8426" s="2" t="s">
        <v>213</v>
      </c>
      <c r="AF8426" s="2" t="s">
        <v>17390</v>
      </c>
      <c r="AG8426" s="2" t="s">
        <v>2998</v>
      </c>
      <c r="AH8426" s="2" t="s">
        <v>17393</v>
      </c>
    </row>
    <row r="8427" spans="24:34" x14ac:dyDescent="0.4">
      <c r="X8427" s="2" t="s">
        <v>13996</v>
      </c>
      <c r="Y8427" s="2">
        <v>1850</v>
      </c>
      <c r="Z8427" s="2">
        <v>371</v>
      </c>
      <c r="AA8427" s="2">
        <v>5</v>
      </c>
      <c r="AB8427" s="2">
        <v>2</v>
      </c>
      <c r="AC8427" s="2">
        <v>371</v>
      </c>
      <c r="AE8427" s="2" t="s">
        <v>2449</v>
      </c>
      <c r="AF8427" s="2" t="s">
        <v>17390</v>
      </c>
      <c r="AG8427" s="2" t="s">
        <v>2998</v>
      </c>
      <c r="AH8427" s="2" t="s">
        <v>17088</v>
      </c>
    </row>
    <row r="8428" spans="24:34" x14ac:dyDescent="0.4">
      <c r="X8428" s="2" t="s">
        <v>13998</v>
      </c>
      <c r="Y8428" s="2">
        <v>1955</v>
      </c>
      <c r="Z8428" s="2">
        <v>3501.3</v>
      </c>
      <c r="AA8428" s="2">
        <v>34</v>
      </c>
      <c r="AB8428" s="2">
        <v>3</v>
      </c>
      <c r="AC8428" s="2">
        <v>1978.9</v>
      </c>
      <c r="AE8428" s="2" t="s">
        <v>13986</v>
      </c>
      <c r="AF8428" s="2" t="s">
        <v>17390</v>
      </c>
      <c r="AG8428" s="2" t="s">
        <v>2998</v>
      </c>
      <c r="AH8428" s="2" t="s">
        <v>17400</v>
      </c>
    </row>
    <row r="8429" spans="24:34" x14ac:dyDescent="0.4">
      <c r="X8429" s="2" t="s">
        <v>2451</v>
      </c>
      <c r="Y8429" s="2">
        <v>1961</v>
      </c>
      <c r="Z8429" s="2">
        <v>1664.41</v>
      </c>
      <c r="AA8429" s="2">
        <v>63</v>
      </c>
      <c r="AB8429" s="2">
        <v>3</v>
      </c>
      <c r="AC8429" s="2">
        <v>1664.41</v>
      </c>
      <c r="AE8429" s="2" t="s">
        <v>13988</v>
      </c>
      <c r="AF8429" s="2" t="s">
        <v>2998</v>
      </c>
      <c r="AG8429" s="2" t="s">
        <v>2998</v>
      </c>
      <c r="AH8429" s="2" t="s">
        <v>17398</v>
      </c>
    </row>
    <row r="8430" spans="24:34" x14ac:dyDescent="0.4">
      <c r="X8430" s="2" t="s">
        <v>2452</v>
      </c>
      <c r="Y8430" s="2">
        <v>1963</v>
      </c>
      <c r="Z8430" s="2">
        <v>2141.94</v>
      </c>
      <c r="AA8430" s="2">
        <v>77</v>
      </c>
      <c r="AB8430" s="2">
        <v>4</v>
      </c>
      <c r="AC8430" s="2">
        <v>1876.78</v>
      </c>
      <c r="AE8430" s="2" t="s">
        <v>197</v>
      </c>
      <c r="AF8430" s="2" t="s">
        <v>17390</v>
      </c>
      <c r="AG8430" s="2" t="s">
        <v>2998</v>
      </c>
      <c r="AH8430" s="2" t="s">
        <v>17393</v>
      </c>
    </row>
    <row r="8431" spans="24:34" x14ac:dyDescent="0.4">
      <c r="X8431" s="2" t="s">
        <v>13999</v>
      </c>
      <c r="Y8431" s="2">
        <v>1966</v>
      </c>
      <c r="Z8431" s="2">
        <v>1385.2</v>
      </c>
      <c r="AA8431" s="2">
        <v>75</v>
      </c>
      <c r="AB8431" s="2">
        <v>4</v>
      </c>
      <c r="AC8431" s="2">
        <v>1385.2</v>
      </c>
      <c r="AE8431" s="2" t="s">
        <v>13989</v>
      </c>
      <c r="AF8431" s="2" t="s">
        <v>17390</v>
      </c>
      <c r="AG8431" s="2" t="s">
        <v>2998</v>
      </c>
      <c r="AH8431" s="2" t="s">
        <v>17088</v>
      </c>
    </row>
    <row r="8432" spans="24:34" x14ac:dyDescent="0.4">
      <c r="X8432" s="2" t="s">
        <v>14000</v>
      </c>
      <c r="Y8432" s="2">
        <v>1965</v>
      </c>
      <c r="Z8432" s="2">
        <v>2648.9</v>
      </c>
      <c r="AA8432" s="2">
        <v>161</v>
      </c>
      <c r="AB8432" s="2">
        <v>4</v>
      </c>
      <c r="AC8432" s="2">
        <v>2485.4</v>
      </c>
      <c r="AE8432" s="2" t="s">
        <v>13990</v>
      </c>
      <c r="AF8432" s="2" t="s">
        <v>17390</v>
      </c>
      <c r="AG8432" s="2" t="s">
        <v>2998</v>
      </c>
      <c r="AH8432" s="2" t="s">
        <v>17088</v>
      </c>
    </row>
    <row r="8433" spans="24:34" x14ac:dyDescent="0.4">
      <c r="X8433" s="2" t="s">
        <v>14001</v>
      </c>
      <c r="Y8433" s="2">
        <v>1993</v>
      </c>
      <c r="Z8433" s="2">
        <v>2476.6</v>
      </c>
      <c r="AA8433" s="2">
        <v>88</v>
      </c>
      <c r="AB8433" s="2">
        <v>5</v>
      </c>
      <c r="AC8433" s="2">
        <v>2476.6</v>
      </c>
      <c r="AE8433" s="2" t="s">
        <v>13991</v>
      </c>
      <c r="AF8433" s="2" t="s">
        <v>17390</v>
      </c>
      <c r="AG8433" s="2" t="s">
        <v>2998</v>
      </c>
      <c r="AH8433" s="2" t="s">
        <v>17393</v>
      </c>
    </row>
    <row r="8434" spans="24:34" x14ac:dyDescent="0.4">
      <c r="X8434" s="2" t="s">
        <v>14004</v>
      </c>
      <c r="Y8434" s="2">
        <v>1965</v>
      </c>
      <c r="Z8434" s="2">
        <v>4569.2</v>
      </c>
      <c r="AA8434" s="2">
        <v>113</v>
      </c>
      <c r="AB8434" s="2">
        <v>5</v>
      </c>
      <c r="AC8434" s="2">
        <v>4216</v>
      </c>
      <c r="AE8434" s="2" t="s">
        <v>2450</v>
      </c>
      <c r="AF8434" s="2" t="s">
        <v>17390</v>
      </c>
      <c r="AG8434" s="2" t="s">
        <v>2998</v>
      </c>
      <c r="AH8434" s="2" t="s">
        <v>17393</v>
      </c>
    </row>
    <row r="8435" spans="24:34" x14ac:dyDescent="0.4">
      <c r="X8435" s="2" t="s">
        <v>14002</v>
      </c>
      <c r="Y8435" s="2">
        <v>1983</v>
      </c>
      <c r="Z8435" s="2">
        <v>4046.5</v>
      </c>
      <c r="AA8435" s="2">
        <v>141</v>
      </c>
      <c r="AB8435" s="2">
        <v>9</v>
      </c>
      <c r="AC8435" s="2">
        <v>3172.2</v>
      </c>
      <c r="AE8435" s="2" t="s">
        <v>13992</v>
      </c>
      <c r="AF8435" s="2" t="s">
        <v>17390</v>
      </c>
      <c r="AG8435" s="2" t="s">
        <v>2998</v>
      </c>
      <c r="AH8435" s="2" t="s">
        <v>17393</v>
      </c>
    </row>
    <row r="8436" spans="24:34" x14ac:dyDescent="0.4">
      <c r="X8436" s="2" t="s">
        <v>14003</v>
      </c>
      <c r="Y8436" s="2">
        <v>1983</v>
      </c>
      <c r="Z8436" s="2">
        <v>4063.4</v>
      </c>
      <c r="AA8436" s="2">
        <v>129</v>
      </c>
      <c r="AB8436" s="2">
        <v>9</v>
      </c>
      <c r="AC8436" s="2">
        <v>3200.7</v>
      </c>
      <c r="AE8436" s="2" t="s">
        <v>13993</v>
      </c>
      <c r="AF8436" s="2" t="s">
        <v>17390</v>
      </c>
      <c r="AG8436" s="2" t="s">
        <v>2998</v>
      </c>
      <c r="AH8436" s="2" t="s">
        <v>17088</v>
      </c>
    </row>
    <row r="8437" spans="24:34" x14ac:dyDescent="0.4">
      <c r="X8437" s="2" t="s">
        <v>14005</v>
      </c>
      <c r="Y8437" s="2">
        <v>1973</v>
      </c>
      <c r="Z8437" s="2">
        <v>7803.4</v>
      </c>
      <c r="AA8437" s="2">
        <v>256</v>
      </c>
      <c r="AB8437" s="2">
        <v>5</v>
      </c>
      <c r="AC8437" s="2">
        <v>5998.8</v>
      </c>
      <c r="AE8437" s="2" t="s">
        <v>13995</v>
      </c>
      <c r="AF8437" s="2" t="s">
        <v>17390</v>
      </c>
      <c r="AG8437" s="2" t="s">
        <v>2998</v>
      </c>
      <c r="AH8437" s="2" t="s">
        <v>17086</v>
      </c>
    </row>
    <row r="8438" spans="24:34" x14ac:dyDescent="0.4">
      <c r="X8438" s="2" t="s">
        <v>14006</v>
      </c>
      <c r="Y8438" s="2">
        <v>1962</v>
      </c>
      <c r="Z8438" s="2">
        <v>1621.3</v>
      </c>
      <c r="AA8438" s="2">
        <v>76</v>
      </c>
      <c r="AB8438" s="2">
        <v>3</v>
      </c>
      <c r="AC8438" s="2">
        <v>1512.2</v>
      </c>
      <c r="AE8438" s="2" t="s">
        <v>13996</v>
      </c>
      <c r="AF8438" s="2" t="s">
        <v>17390</v>
      </c>
      <c r="AG8438" s="2" t="s">
        <v>2998</v>
      </c>
      <c r="AH8438" s="2" t="s">
        <v>17086</v>
      </c>
    </row>
    <row r="8439" spans="24:34" x14ac:dyDescent="0.4">
      <c r="X8439" s="2" t="s">
        <v>14007</v>
      </c>
      <c r="Y8439" s="2">
        <v>1981</v>
      </c>
      <c r="Z8439" s="2">
        <v>5977.5</v>
      </c>
      <c r="AA8439" s="2">
        <v>208</v>
      </c>
      <c r="AB8439" s="2">
        <v>5</v>
      </c>
      <c r="AC8439" s="2">
        <v>4605.6000000000004</v>
      </c>
      <c r="AE8439" s="2" t="s">
        <v>13998</v>
      </c>
      <c r="AF8439" s="2" t="s">
        <v>17390</v>
      </c>
      <c r="AG8439" s="2" t="s">
        <v>2998</v>
      </c>
      <c r="AH8439" s="2" t="s">
        <v>17400</v>
      </c>
    </row>
    <row r="8440" spans="24:34" x14ac:dyDescent="0.4">
      <c r="X8440" s="2" t="s">
        <v>14008</v>
      </c>
      <c r="Y8440" s="2">
        <v>1961</v>
      </c>
      <c r="Z8440" s="2">
        <v>1612.8</v>
      </c>
      <c r="AA8440" s="2">
        <v>94</v>
      </c>
      <c r="AB8440" s="2">
        <v>3</v>
      </c>
      <c r="AC8440" s="2">
        <v>1503.3</v>
      </c>
      <c r="AE8440" s="2" t="s">
        <v>2451</v>
      </c>
      <c r="AF8440" s="2" t="s">
        <v>17390</v>
      </c>
      <c r="AG8440" s="2" t="s">
        <v>2998</v>
      </c>
      <c r="AH8440" s="2" t="s">
        <v>17400</v>
      </c>
    </row>
    <row r="8441" spans="24:34" x14ac:dyDescent="0.4">
      <c r="X8441" s="2" t="s">
        <v>14009</v>
      </c>
      <c r="Y8441" s="2">
        <v>1961</v>
      </c>
      <c r="Z8441" s="2">
        <v>679.5</v>
      </c>
      <c r="AA8441" s="2">
        <v>43</v>
      </c>
      <c r="AB8441" s="2">
        <v>2</v>
      </c>
      <c r="AC8441" s="2">
        <v>630.79999999999995</v>
      </c>
      <c r="AE8441" s="2" t="s">
        <v>2452</v>
      </c>
      <c r="AF8441" s="2" t="s">
        <v>17390</v>
      </c>
      <c r="AG8441" s="2" t="s">
        <v>2998</v>
      </c>
      <c r="AH8441" s="2" t="s">
        <v>17400</v>
      </c>
    </row>
    <row r="8442" spans="24:34" x14ac:dyDescent="0.4">
      <c r="X8442" s="2" t="s">
        <v>2453</v>
      </c>
      <c r="Y8442" s="2">
        <v>1958</v>
      </c>
      <c r="Z8442" s="2">
        <v>653.29999999999995</v>
      </c>
      <c r="AA8442" s="2">
        <v>30</v>
      </c>
      <c r="AB8442" s="2">
        <v>2</v>
      </c>
      <c r="AC8442" s="2">
        <v>605.6</v>
      </c>
      <c r="AE8442" s="2" t="s">
        <v>13999</v>
      </c>
      <c r="AF8442" s="2" t="s">
        <v>17390</v>
      </c>
      <c r="AG8442" s="2" t="s">
        <v>2998</v>
      </c>
      <c r="AH8442" s="2" t="s">
        <v>17088</v>
      </c>
    </row>
    <row r="8443" spans="24:34" x14ac:dyDescent="0.4">
      <c r="X8443" s="2" t="s">
        <v>14011</v>
      </c>
      <c r="Y8443" s="2">
        <v>1958</v>
      </c>
      <c r="Z8443" s="2">
        <v>717.8</v>
      </c>
      <c r="AA8443" s="2">
        <v>46</v>
      </c>
      <c r="AB8443" s="2">
        <v>2</v>
      </c>
      <c r="AC8443" s="2">
        <v>649.4</v>
      </c>
      <c r="AE8443" s="2" t="s">
        <v>14000</v>
      </c>
      <c r="AF8443" s="2" t="s">
        <v>17390</v>
      </c>
      <c r="AG8443" s="2" t="s">
        <v>2998</v>
      </c>
      <c r="AH8443" s="2" t="s">
        <v>17393</v>
      </c>
    </row>
    <row r="8444" spans="24:34" x14ac:dyDescent="0.4">
      <c r="X8444" s="2" t="s">
        <v>2454</v>
      </c>
      <c r="Y8444" s="2">
        <v>1973</v>
      </c>
      <c r="Z8444" s="2">
        <v>4437.6000000000004</v>
      </c>
      <c r="AA8444" s="2">
        <v>178</v>
      </c>
      <c r="AB8444" s="2">
        <v>5</v>
      </c>
      <c r="AC8444" s="2">
        <v>3399.5</v>
      </c>
      <c r="AE8444" s="2" t="s">
        <v>14001</v>
      </c>
      <c r="AF8444" s="2" t="s">
        <v>17390</v>
      </c>
      <c r="AG8444" s="2" t="s">
        <v>2998</v>
      </c>
      <c r="AH8444" s="2" t="s">
        <v>17413</v>
      </c>
    </row>
    <row r="8445" spans="24:34" x14ac:dyDescent="0.4">
      <c r="X8445" s="2" t="s">
        <v>14012</v>
      </c>
      <c r="Y8445" s="2">
        <v>1980</v>
      </c>
      <c r="Z8445" s="2">
        <v>9543.1</v>
      </c>
      <c r="AA8445" s="2">
        <v>262</v>
      </c>
      <c r="AB8445" s="2">
        <v>5</v>
      </c>
      <c r="AC8445" s="2">
        <v>7250.3</v>
      </c>
      <c r="AE8445" s="2" t="s">
        <v>14002</v>
      </c>
      <c r="AF8445" s="2" t="s">
        <v>17390</v>
      </c>
      <c r="AG8445" s="2" t="s">
        <v>2998</v>
      </c>
      <c r="AH8445" s="2" t="s">
        <v>17086</v>
      </c>
    </row>
    <row r="8446" spans="24:34" x14ac:dyDescent="0.4">
      <c r="X8446" s="2" t="s">
        <v>14013</v>
      </c>
      <c r="Y8446" s="2">
        <v>1976</v>
      </c>
      <c r="Z8446" s="2">
        <v>4464</v>
      </c>
      <c r="AA8446" s="2">
        <v>104</v>
      </c>
      <c r="AB8446" s="2">
        <v>5</v>
      </c>
      <c r="AC8446" s="2">
        <v>4185</v>
      </c>
      <c r="AE8446" s="2" t="s">
        <v>14003</v>
      </c>
      <c r="AF8446" s="2" t="s">
        <v>17390</v>
      </c>
      <c r="AG8446" s="2" t="s">
        <v>17790</v>
      </c>
      <c r="AH8446" s="2" t="s">
        <v>17086</v>
      </c>
    </row>
    <row r="8447" spans="24:34" x14ac:dyDescent="0.4">
      <c r="X8447" s="2" t="s">
        <v>2455</v>
      </c>
      <c r="Y8447" s="2">
        <v>1968</v>
      </c>
      <c r="Z8447" s="2">
        <v>3276.57</v>
      </c>
      <c r="AA8447" s="2">
        <v>115</v>
      </c>
      <c r="AB8447" s="2">
        <v>5</v>
      </c>
      <c r="AC8447" s="2">
        <v>2516.67</v>
      </c>
      <c r="AE8447" s="2" t="s">
        <v>14004</v>
      </c>
      <c r="AF8447" s="2" t="s">
        <v>17390</v>
      </c>
      <c r="AG8447" s="2" t="s">
        <v>17783</v>
      </c>
      <c r="AH8447" s="2" t="s">
        <v>17393</v>
      </c>
    </row>
    <row r="8448" spans="24:34" x14ac:dyDescent="0.4">
      <c r="X8448" s="2" t="s">
        <v>14015</v>
      </c>
      <c r="Y8448" s="2">
        <v>1970</v>
      </c>
      <c r="Z8448" s="2">
        <v>4395.21</v>
      </c>
      <c r="AA8448" s="2">
        <v>152</v>
      </c>
      <c r="AB8448" s="2">
        <v>5</v>
      </c>
      <c r="AC8448" s="2">
        <v>3386.01</v>
      </c>
      <c r="AE8448" s="2" t="s">
        <v>14005</v>
      </c>
      <c r="AF8448" s="2" t="s">
        <v>17390</v>
      </c>
      <c r="AG8448" s="2" t="s">
        <v>17797</v>
      </c>
      <c r="AH8448" s="2" t="s">
        <v>17392</v>
      </c>
    </row>
    <row r="8449" spans="24:34" x14ac:dyDescent="0.4">
      <c r="X8449" s="2" t="s">
        <v>14017</v>
      </c>
      <c r="Y8449" s="2">
        <v>1977</v>
      </c>
      <c r="Z8449" s="2">
        <v>5564</v>
      </c>
      <c r="AA8449" s="2">
        <v>154</v>
      </c>
      <c r="AB8449" s="2">
        <v>5</v>
      </c>
      <c r="AC8449" s="2">
        <v>4164</v>
      </c>
      <c r="AE8449" s="2" t="s">
        <v>14006</v>
      </c>
      <c r="AF8449" s="2" t="s">
        <v>17390</v>
      </c>
      <c r="AG8449" s="2" t="s">
        <v>17798</v>
      </c>
      <c r="AH8449" s="2" t="s">
        <v>17400</v>
      </c>
    </row>
    <row r="8450" spans="24:34" x14ac:dyDescent="0.4">
      <c r="X8450" s="2" t="s">
        <v>14016</v>
      </c>
      <c r="Y8450" s="2">
        <v>1984</v>
      </c>
      <c r="Z8450" s="2">
        <v>3570.5</v>
      </c>
      <c r="AA8450" s="2">
        <v>117</v>
      </c>
      <c r="AB8450" s="2">
        <v>5</v>
      </c>
      <c r="AC8450" s="2">
        <v>2419.1</v>
      </c>
      <c r="AE8450" s="2" t="s">
        <v>14007</v>
      </c>
      <c r="AF8450" s="2" t="s">
        <v>17390</v>
      </c>
      <c r="AG8450" s="2" t="s">
        <v>17787</v>
      </c>
      <c r="AH8450" s="2" t="s">
        <v>17398</v>
      </c>
    </row>
    <row r="8451" spans="24:34" x14ac:dyDescent="0.4">
      <c r="X8451" s="2" t="s">
        <v>14018</v>
      </c>
      <c r="Y8451" s="2">
        <v>1964</v>
      </c>
      <c r="Z8451" s="2">
        <v>2746.42</v>
      </c>
      <c r="AA8451" s="2">
        <v>92</v>
      </c>
      <c r="AB8451" s="2">
        <v>4</v>
      </c>
      <c r="AC8451" s="2">
        <v>2062.92</v>
      </c>
      <c r="AE8451" s="2" t="s">
        <v>14008</v>
      </c>
      <c r="AF8451" s="2" t="s">
        <v>17390</v>
      </c>
      <c r="AG8451" s="2" t="s">
        <v>17798</v>
      </c>
      <c r="AH8451" s="2" t="s">
        <v>17400</v>
      </c>
    </row>
    <row r="8452" spans="24:34" x14ac:dyDescent="0.4">
      <c r="X8452" s="2" t="s">
        <v>14019</v>
      </c>
      <c r="Y8452" s="2">
        <v>1964</v>
      </c>
      <c r="Z8452" s="2">
        <v>2232.19</v>
      </c>
      <c r="AA8452" s="2">
        <v>103</v>
      </c>
      <c r="AB8452" s="2">
        <v>4</v>
      </c>
      <c r="AC8452" s="2">
        <v>2081.4</v>
      </c>
      <c r="AE8452" s="2" t="s">
        <v>14009</v>
      </c>
      <c r="AF8452" s="2" t="s">
        <v>17390</v>
      </c>
      <c r="AG8452" s="2" t="s">
        <v>2998</v>
      </c>
      <c r="AH8452" s="2" t="s">
        <v>17088</v>
      </c>
    </row>
    <row r="8453" spans="24:34" x14ac:dyDescent="0.4">
      <c r="X8453" s="2" t="s">
        <v>14021</v>
      </c>
      <c r="Y8453" s="2">
        <v>1963</v>
      </c>
      <c r="Z8453" s="2">
        <v>1623</v>
      </c>
      <c r="AA8453" s="2">
        <v>75</v>
      </c>
      <c r="AB8453" s="2">
        <v>3</v>
      </c>
      <c r="AC8453" s="2">
        <v>1515.7</v>
      </c>
      <c r="AE8453" s="2" t="s">
        <v>2453</v>
      </c>
      <c r="AF8453" s="2" t="s">
        <v>17390</v>
      </c>
      <c r="AG8453" s="2" t="s">
        <v>2998</v>
      </c>
      <c r="AH8453" s="2" t="s">
        <v>17088</v>
      </c>
    </row>
    <row r="8454" spans="24:34" x14ac:dyDescent="0.4">
      <c r="X8454" s="2" t="s">
        <v>14020</v>
      </c>
      <c r="Y8454" s="2">
        <v>1978</v>
      </c>
      <c r="Z8454" s="2">
        <v>7351</v>
      </c>
      <c r="AA8454" s="2">
        <v>235</v>
      </c>
      <c r="AB8454" s="2">
        <v>5</v>
      </c>
      <c r="AC8454" s="2">
        <v>5362.4</v>
      </c>
      <c r="AE8454" s="2" t="s">
        <v>14011</v>
      </c>
      <c r="AF8454" s="2" t="s">
        <v>17390</v>
      </c>
      <c r="AG8454" s="2" t="s">
        <v>2998</v>
      </c>
      <c r="AH8454" s="2" t="s">
        <v>17088</v>
      </c>
    </row>
    <row r="8455" spans="24:34" x14ac:dyDescent="0.4">
      <c r="X8455" s="2" t="s">
        <v>2456</v>
      </c>
      <c r="Y8455" s="2">
        <v>1937</v>
      </c>
      <c r="Z8455" s="2">
        <v>266.41000000000003</v>
      </c>
      <c r="AA8455" s="2">
        <v>11</v>
      </c>
      <c r="AB8455" s="2">
        <v>2</v>
      </c>
      <c r="AC8455" s="2">
        <v>266.41000000000003</v>
      </c>
      <c r="AE8455" s="2" t="s">
        <v>14012</v>
      </c>
      <c r="AF8455" s="2" t="s">
        <v>17390</v>
      </c>
      <c r="AG8455" s="2" t="s">
        <v>2998</v>
      </c>
      <c r="AH8455" s="2" t="s">
        <v>17449</v>
      </c>
    </row>
    <row r="8456" spans="24:34" x14ac:dyDescent="0.4">
      <c r="X8456" s="2" t="s">
        <v>2457</v>
      </c>
      <c r="Y8456" s="2">
        <v>1961</v>
      </c>
      <c r="Z8456" s="2">
        <v>291.64999999999998</v>
      </c>
      <c r="AA8456" s="2">
        <v>17</v>
      </c>
      <c r="AB8456" s="2">
        <v>2</v>
      </c>
      <c r="AC8456" s="2">
        <v>275.13</v>
      </c>
      <c r="AE8456" s="2" t="s">
        <v>2454</v>
      </c>
      <c r="AF8456" s="2" t="s">
        <v>17390</v>
      </c>
      <c r="AG8456" s="2" t="s">
        <v>17777</v>
      </c>
      <c r="AH8456" s="2" t="s">
        <v>17393</v>
      </c>
    </row>
    <row r="8457" spans="24:34" x14ac:dyDescent="0.4">
      <c r="X8457" s="2" t="s">
        <v>14023</v>
      </c>
      <c r="Y8457" s="2">
        <v>1990</v>
      </c>
      <c r="Z8457" s="2">
        <v>4161.3</v>
      </c>
      <c r="AA8457" s="2">
        <v>198</v>
      </c>
      <c r="AB8457" s="2">
        <v>5</v>
      </c>
      <c r="AC8457" s="2">
        <v>3744.3</v>
      </c>
      <c r="AE8457" s="2" t="s">
        <v>14013</v>
      </c>
      <c r="AF8457" s="2" t="s">
        <v>17390</v>
      </c>
      <c r="AG8457" s="2" t="s">
        <v>17777</v>
      </c>
      <c r="AH8457" s="2" t="s">
        <v>17393</v>
      </c>
    </row>
    <row r="8458" spans="24:34" x14ac:dyDescent="0.4">
      <c r="X8458" s="2" t="s">
        <v>2458</v>
      </c>
      <c r="Y8458" s="2">
        <v>1990</v>
      </c>
      <c r="Z8458" s="2">
        <v>5589</v>
      </c>
      <c r="AA8458" s="2">
        <v>315</v>
      </c>
      <c r="AB8458" s="2">
        <v>5</v>
      </c>
      <c r="AC8458" s="2">
        <v>5589</v>
      </c>
      <c r="AE8458" s="2" t="s">
        <v>2455</v>
      </c>
      <c r="AF8458" s="2" t="s">
        <v>17390</v>
      </c>
      <c r="AG8458" s="2" t="s">
        <v>2998</v>
      </c>
      <c r="AH8458" s="2" t="s">
        <v>17400</v>
      </c>
    </row>
    <row r="8459" spans="24:34" x14ac:dyDescent="0.4">
      <c r="X8459" s="2" t="s">
        <v>14024</v>
      </c>
      <c r="Y8459" s="2">
        <v>1994</v>
      </c>
      <c r="Z8459" s="2">
        <v>3077.8</v>
      </c>
      <c r="AA8459" s="2">
        <v>140</v>
      </c>
      <c r="AB8459" s="2">
        <v>9</v>
      </c>
      <c r="AC8459" s="2">
        <v>2816.69</v>
      </c>
      <c r="AE8459" s="2" t="s">
        <v>14015</v>
      </c>
      <c r="AF8459" s="2" t="s">
        <v>17390</v>
      </c>
      <c r="AG8459" s="2" t="s">
        <v>2998</v>
      </c>
      <c r="AH8459" s="2" t="s">
        <v>17393</v>
      </c>
    </row>
    <row r="8460" spans="24:34" x14ac:dyDescent="0.4">
      <c r="X8460" s="2" t="s">
        <v>14025</v>
      </c>
      <c r="Y8460" s="2">
        <v>2004</v>
      </c>
      <c r="Z8460" s="2">
        <v>14492.3</v>
      </c>
      <c r="AA8460" s="2">
        <v>585</v>
      </c>
      <c r="AB8460" s="2">
        <v>9</v>
      </c>
      <c r="AC8460" s="2">
        <v>12259</v>
      </c>
      <c r="AE8460" s="2" t="s">
        <v>14016</v>
      </c>
      <c r="AF8460" s="2" t="s">
        <v>17390</v>
      </c>
      <c r="AG8460" s="2" t="s">
        <v>2998</v>
      </c>
      <c r="AH8460" s="2" t="s">
        <v>17086</v>
      </c>
    </row>
    <row r="8461" spans="24:34" x14ac:dyDescent="0.4">
      <c r="X8461" s="2" t="s">
        <v>14026</v>
      </c>
      <c r="Y8461" s="2">
        <v>2014</v>
      </c>
      <c r="Z8461" s="2">
        <v>10203.9</v>
      </c>
      <c r="AA8461" s="2">
        <v>216</v>
      </c>
      <c r="AB8461" s="2">
        <v>11</v>
      </c>
      <c r="AC8461" s="2">
        <v>6631.5</v>
      </c>
      <c r="AE8461" s="2" t="s">
        <v>14017</v>
      </c>
      <c r="AF8461" s="2" t="s">
        <v>17390</v>
      </c>
      <c r="AG8461" s="2" t="s">
        <v>2998</v>
      </c>
      <c r="AH8461" s="2" t="s">
        <v>17398</v>
      </c>
    </row>
    <row r="8462" spans="24:34" x14ac:dyDescent="0.4">
      <c r="X8462" s="2" t="s">
        <v>14027</v>
      </c>
      <c r="Y8462" s="2">
        <v>1969</v>
      </c>
      <c r="Z8462" s="2">
        <v>4800</v>
      </c>
      <c r="AA8462" s="2">
        <v>195</v>
      </c>
      <c r="AB8462" s="2">
        <v>5</v>
      </c>
      <c r="AC8462" s="2">
        <v>4409</v>
      </c>
      <c r="AE8462" s="2" t="s">
        <v>14018</v>
      </c>
      <c r="AF8462" s="2" t="s">
        <v>17390</v>
      </c>
      <c r="AG8462" s="2" t="s">
        <v>2998</v>
      </c>
      <c r="AH8462" s="2" t="s">
        <v>17400</v>
      </c>
    </row>
    <row r="8463" spans="24:34" x14ac:dyDescent="0.4">
      <c r="X8463" s="2" t="s">
        <v>14029</v>
      </c>
      <c r="Y8463" s="2">
        <v>1960</v>
      </c>
      <c r="Z8463" s="2">
        <v>890.8</v>
      </c>
      <c r="AA8463" s="2">
        <v>54</v>
      </c>
      <c r="AB8463" s="2">
        <v>2</v>
      </c>
      <c r="AC8463" s="2">
        <v>890.8</v>
      </c>
      <c r="AE8463" s="2" t="s">
        <v>14019</v>
      </c>
      <c r="AF8463" s="2" t="s">
        <v>2998</v>
      </c>
      <c r="AG8463" s="2" t="s">
        <v>2998</v>
      </c>
      <c r="AH8463" s="2" t="s">
        <v>17400</v>
      </c>
    </row>
    <row r="8464" spans="24:34" x14ac:dyDescent="0.4">
      <c r="X8464" s="2" t="s">
        <v>14030</v>
      </c>
      <c r="Y8464" s="2">
        <v>1962</v>
      </c>
      <c r="Z8464" s="2">
        <v>604</v>
      </c>
      <c r="AA8464" s="2">
        <v>32</v>
      </c>
      <c r="AB8464" s="2">
        <v>2</v>
      </c>
      <c r="AC8464" s="2">
        <v>562.79999999999995</v>
      </c>
      <c r="AE8464" s="2" t="s">
        <v>14020</v>
      </c>
      <c r="AF8464" s="2" t="s">
        <v>17390</v>
      </c>
      <c r="AG8464" s="2" t="s">
        <v>17777</v>
      </c>
      <c r="AH8464" s="2" t="s">
        <v>17392</v>
      </c>
    </row>
    <row r="8465" spans="24:34" x14ac:dyDescent="0.4">
      <c r="X8465" s="2" t="s">
        <v>14031</v>
      </c>
      <c r="Y8465" s="2">
        <v>1998</v>
      </c>
      <c r="Z8465" s="2">
        <v>6576.3</v>
      </c>
      <c r="AA8465" s="2">
        <v>223</v>
      </c>
      <c r="AB8465" s="2">
        <v>5</v>
      </c>
      <c r="AC8465" s="2">
        <v>4823.6000000000004</v>
      </c>
      <c r="AE8465" s="2" t="s">
        <v>14021</v>
      </c>
      <c r="AF8465" s="2" t="s">
        <v>17390</v>
      </c>
      <c r="AG8465" s="2" t="s">
        <v>17799</v>
      </c>
      <c r="AH8465" s="2" t="s">
        <v>17400</v>
      </c>
    </row>
    <row r="8466" spans="24:34" x14ac:dyDescent="0.4">
      <c r="X8466" s="2" t="s">
        <v>14032</v>
      </c>
      <c r="Y8466" s="2">
        <v>1966</v>
      </c>
      <c r="Z8466" s="2">
        <v>3199</v>
      </c>
      <c r="AA8466" s="2">
        <v>175</v>
      </c>
      <c r="AB8466" s="2">
        <v>5</v>
      </c>
      <c r="AC8466" s="2">
        <v>3196.7</v>
      </c>
      <c r="AE8466" s="2" t="s">
        <v>2456</v>
      </c>
      <c r="AF8466" s="2" t="s">
        <v>17407</v>
      </c>
      <c r="AG8466" s="2" t="s">
        <v>2998</v>
      </c>
      <c r="AH8466" s="2" t="s">
        <v>17086</v>
      </c>
    </row>
    <row r="8467" spans="24:34" x14ac:dyDescent="0.4">
      <c r="X8467" s="2" t="s">
        <v>14033</v>
      </c>
      <c r="Y8467" s="2">
        <v>1982</v>
      </c>
      <c r="Z8467" s="2">
        <v>10888.6</v>
      </c>
      <c r="AA8467" s="2">
        <v>405</v>
      </c>
      <c r="AB8467" s="2">
        <v>9</v>
      </c>
      <c r="AC8467" s="2">
        <v>9911.7000000000007</v>
      </c>
      <c r="AE8467" s="2" t="s">
        <v>2457</v>
      </c>
      <c r="AF8467" s="2" t="s">
        <v>17390</v>
      </c>
      <c r="AG8467" s="2" t="s">
        <v>2998</v>
      </c>
      <c r="AH8467" s="2" t="s">
        <v>17086</v>
      </c>
    </row>
    <row r="8468" spans="24:34" x14ac:dyDescent="0.4">
      <c r="X8468" s="2" t="s">
        <v>196</v>
      </c>
      <c r="Y8468" s="2">
        <v>1956</v>
      </c>
      <c r="Z8468" s="2">
        <v>1239.2</v>
      </c>
      <c r="AA8468" s="2">
        <v>46</v>
      </c>
      <c r="AB8468" s="2">
        <v>2</v>
      </c>
      <c r="AC8468" s="2">
        <v>1130.2999999999997</v>
      </c>
      <c r="AE8468" s="2" t="s">
        <v>14023</v>
      </c>
      <c r="AF8468" s="2" t="s">
        <v>17390</v>
      </c>
      <c r="AG8468" s="2" t="s">
        <v>2998</v>
      </c>
      <c r="AH8468" s="2" t="s">
        <v>17398</v>
      </c>
    </row>
    <row r="8469" spans="24:34" x14ac:dyDescent="0.4">
      <c r="X8469" s="2" t="s">
        <v>14035</v>
      </c>
      <c r="Y8469" s="2">
        <v>2003</v>
      </c>
      <c r="Z8469" s="2">
        <v>3046.8</v>
      </c>
      <c r="AA8469" s="2">
        <v>60</v>
      </c>
      <c r="AB8469" s="2">
        <v>3</v>
      </c>
      <c r="AC8469" s="2">
        <v>1237</v>
      </c>
      <c r="AE8469" s="2" t="s">
        <v>2458</v>
      </c>
      <c r="AF8469" s="2" t="s">
        <v>17390</v>
      </c>
      <c r="AG8469" s="2" t="s">
        <v>2998</v>
      </c>
      <c r="AH8469" s="2" t="s">
        <v>17392</v>
      </c>
    </row>
    <row r="8470" spans="24:34" x14ac:dyDescent="0.4">
      <c r="X8470" s="2" t="s">
        <v>14036</v>
      </c>
      <c r="Y8470" s="2">
        <v>1903</v>
      </c>
      <c r="Z8470" s="2">
        <v>261.10000000000002</v>
      </c>
      <c r="AA8470" s="2">
        <v>18</v>
      </c>
      <c r="AB8470" s="2">
        <v>2</v>
      </c>
      <c r="AC8470" s="2">
        <v>241.1</v>
      </c>
      <c r="AE8470" s="2" t="s">
        <v>14024</v>
      </c>
      <c r="AF8470" s="2" t="s">
        <v>17390</v>
      </c>
      <c r="AG8470" s="2" t="s">
        <v>2998</v>
      </c>
      <c r="AH8470" s="2" t="s">
        <v>17086</v>
      </c>
    </row>
    <row r="8471" spans="24:34" x14ac:dyDescent="0.4">
      <c r="X8471" s="2" t="s">
        <v>14037</v>
      </c>
      <c r="Y8471" s="2">
        <v>1973</v>
      </c>
      <c r="Z8471" s="2">
        <v>3658.7</v>
      </c>
      <c r="AA8471" s="2">
        <v>177</v>
      </c>
      <c r="AB8471" s="2">
        <v>5</v>
      </c>
      <c r="AC8471" s="2">
        <v>3658.7</v>
      </c>
      <c r="AE8471" s="2" t="s">
        <v>14025</v>
      </c>
      <c r="AF8471" s="2" t="s">
        <v>17390</v>
      </c>
      <c r="AG8471" s="2" t="s">
        <v>2998</v>
      </c>
      <c r="AH8471" s="2" t="s">
        <v>17398</v>
      </c>
    </row>
    <row r="8472" spans="24:34" x14ac:dyDescent="0.4">
      <c r="X8472" s="2" t="s">
        <v>14038</v>
      </c>
      <c r="Y8472" s="2">
        <v>1973</v>
      </c>
      <c r="Z8472" s="2">
        <v>4545.6000000000004</v>
      </c>
      <c r="AA8472" s="2">
        <v>177</v>
      </c>
      <c r="AB8472" s="2">
        <v>5</v>
      </c>
      <c r="AC8472" s="2">
        <v>3339.8</v>
      </c>
      <c r="AE8472" s="2" t="s">
        <v>14026</v>
      </c>
      <c r="AF8472" s="2" t="s">
        <v>17390</v>
      </c>
      <c r="AG8472" s="2" t="s">
        <v>2998</v>
      </c>
      <c r="AH8472" s="2" t="s">
        <v>17088</v>
      </c>
    </row>
    <row r="8473" spans="24:34" x14ac:dyDescent="0.4">
      <c r="X8473" s="2" t="s">
        <v>14040</v>
      </c>
      <c r="Y8473" s="2">
        <v>1973</v>
      </c>
      <c r="Z8473" s="2">
        <v>4551.71</v>
      </c>
      <c r="AA8473" s="2">
        <v>177</v>
      </c>
      <c r="AB8473" s="2">
        <v>5</v>
      </c>
      <c r="AC8473" s="2">
        <v>3349.7</v>
      </c>
      <c r="AE8473" s="2" t="s">
        <v>14027</v>
      </c>
      <c r="AF8473" s="2" t="s">
        <v>17390</v>
      </c>
      <c r="AG8473" s="2" t="s">
        <v>2998</v>
      </c>
      <c r="AH8473" s="2" t="s">
        <v>17398</v>
      </c>
    </row>
    <row r="8474" spans="24:34" x14ac:dyDescent="0.4">
      <c r="X8474" s="2" t="s">
        <v>14042</v>
      </c>
      <c r="Y8474" s="2">
        <v>1951</v>
      </c>
      <c r="Z8474" s="2">
        <v>580.19000000000005</v>
      </c>
      <c r="AA8474" s="2">
        <v>26</v>
      </c>
      <c r="AB8474" s="2">
        <v>2</v>
      </c>
      <c r="AC8474" s="2">
        <v>531.89</v>
      </c>
      <c r="AE8474" s="2" t="s">
        <v>14029</v>
      </c>
      <c r="AF8474" s="2" t="s">
        <v>17390</v>
      </c>
      <c r="AG8474" s="2" t="s">
        <v>2998</v>
      </c>
      <c r="AH8474" s="2" t="s">
        <v>17088</v>
      </c>
    </row>
    <row r="8475" spans="24:34" x14ac:dyDescent="0.4">
      <c r="X8475" s="2" t="s">
        <v>14044</v>
      </c>
      <c r="Y8475" s="2">
        <v>1952</v>
      </c>
      <c r="Z8475" s="2">
        <v>576.6</v>
      </c>
      <c r="AA8475" s="2">
        <v>23</v>
      </c>
      <c r="AB8475" s="2">
        <v>2</v>
      </c>
      <c r="AC8475" s="2">
        <v>576.6</v>
      </c>
      <c r="AE8475" s="2" t="s">
        <v>14030</v>
      </c>
      <c r="AF8475" s="2" t="s">
        <v>17390</v>
      </c>
      <c r="AG8475" s="2" t="s">
        <v>2998</v>
      </c>
      <c r="AH8475" s="2" t="s">
        <v>17088</v>
      </c>
    </row>
    <row r="8476" spans="24:34" x14ac:dyDescent="0.4">
      <c r="X8476" s="2" t="s">
        <v>14045</v>
      </c>
      <c r="Y8476" s="2">
        <v>1930</v>
      </c>
      <c r="Z8476" s="2">
        <v>430.9</v>
      </c>
      <c r="AA8476" s="2">
        <v>24</v>
      </c>
      <c r="AB8476" s="2">
        <v>2</v>
      </c>
      <c r="AC8476" s="2">
        <v>430.89</v>
      </c>
      <c r="AE8476" s="2" t="s">
        <v>14031</v>
      </c>
      <c r="AF8476" s="2" t="s">
        <v>17390</v>
      </c>
      <c r="AG8476" s="2" t="s">
        <v>2998</v>
      </c>
      <c r="AH8476" s="2" t="s">
        <v>17392</v>
      </c>
    </row>
    <row r="8477" spans="24:34" x14ac:dyDescent="0.4">
      <c r="X8477" s="2" t="s">
        <v>14048</v>
      </c>
      <c r="Y8477" s="2">
        <v>1955</v>
      </c>
      <c r="Z8477" s="2">
        <v>632.4</v>
      </c>
      <c r="AA8477" s="2">
        <v>28</v>
      </c>
      <c r="AB8477" s="2">
        <v>2</v>
      </c>
      <c r="AC8477" s="2">
        <v>632.4</v>
      </c>
      <c r="AE8477" s="2" t="s">
        <v>14032</v>
      </c>
      <c r="AF8477" s="2" t="s">
        <v>2998</v>
      </c>
      <c r="AG8477" s="2" t="s">
        <v>2998</v>
      </c>
      <c r="AH8477" s="2" t="s">
        <v>17088</v>
      </c>
    </row>
    <row r="8478" spans="24:34" x14ac:dyDescent="0.4">
      <c r="X8478" s="2" t="s">
        <v>14049</v>
      </c>
      <c r="Y8478" s="2">
        <v>1953</v>
      </c>
      <c r="Z8478" s="2">
        <v>786.5</v>
      </c>
      <c r="AA8478" s="2">
        <v>50</v>
      </c>
      <c r="AB8478" s="2">
        <v>2</v>
      </c>
      <c r="AC8478" s="2">
        <v>566</v>
      </c>
      <c r="AE8478" s="2" t="s">
        <v>14033</v>
      </c>
      <c r="AF8478" s="2" t="s">
        <v>17390</v>
      </c>
      <c r="AG8478" s="2" t="s">
        <v>2998</v>
      </c>
      <c r="AH8478" s="2" t="s">
        <v>17413</v>
      </c>
    </row>
    <row r="8479" spans="24:34" x14ac:dyDescent="0.4">
      <c r="X8479" s="2" t="s">
        <v>14050</v>
      </c>
      <c r="Y8479" s="2">
        <v>1971</v>
      </c>
      <c r="Z8479" s="2">
        <v>5439.76</v>
      </c>
      <c r="AA8479" s="2">
        <v>193</v>
      </c>
      <c r="AB8479" s="2">
        <v>5</v>
      </c>
      <c r="AC8479" s="2">
        <v>3318.8</v>
      </c>
      <c r="AE8479" s="2" t="s">
        <v>196</v>
      </c>
      <c r="AF8479" s="2" t="s">
        <v>17390</v>
      </c>
      <c r="AG8479" s="2" t="s">
        <v>2998</v>
      </c>
      <c r="AH8479" s="2" t="s">
        <v>17400</v>
      </c>
    </row>
    <row r="8480" spans="24:34" x14ac:dyDescent="0.4">
      <c r="X8480" s="2" t="s">
        <v>14052</v>
      </c>
      <c r="Y8480" s="2">
        <v>1971</v>
      </c>
      <c r="Z8480" s="2">
        <v>3672.77</v>
      </c>
      <c r="AA8480" s="2">
        <v>182</v>
      </c>
      <c r="AB8480" s="2">
        <v>5</v>
      </c>
      <c r="AC8480" s="2">
        <v>3399.17</v>
      </c>
      <c r="AE8480" s="2" t="s">
        <v>14035</v>
      </c>
      <c r="AF8480" s="2" t="s">
        <v>2998</v>
      </c>
      <c r="AG8480" s="2" t="s">
        <v>17800</v>
      </c>
      <c r="AH8480" s="2" t="s">
        <v>17413</v>
      </c>
    </row>
    <row r="8481" spans="24:34" x14ac:dyDescent="0.4">
      <c r="X8481" s="2" t="s">
        <v>14054</v>
      </c>
      <c r="Y8481" s="2">
        <v>1982</v>
      </c>
      <c r="Z8481" s="2">
        <v>7017.5</v>
      </c>
      <c r="AA8481" s="2">
        <v>249</v>
      </c>
      <c r="AB8481" s="2">
        <v>9</v>
      </c>
      <c r="AC8481" s="2">
        <v>5457.5</v>
      </c>
      <c r="AE8481" s="2" t="s">
        <v>14036</v>
      </c>
      <c r="AF8481" s="2" t="s">
        <v>2998</v>
      </c>
      <c r="AG8481" s="2" t="s">
        <v>2998</v>
      </c>
      <c r="AH8481" s="2" t="s">
        <v>17086</v>
      </c>
    </row>
    <row r="8482" spans="24:34" x14ac:dyDescent="0.4">
      <c r="X8482" s="2" t="s">
        <v>14055</v>
      </c>
      <c r="Y8482" s="2">
        <v>1950</v>
      </c>
      <c r="Z8482" s="2">
        <v>604</v>
      </c>
      <c r="AA8482" s="2">
        <v>60</v>
      </c>
      <c r="AB8482" s="2">
        <v>2</v>
      </c>
      <c r="AC8482" s="2">
        <v>604</v>
      </c>
      <c r="AE8482" s="2" t="s">
        <v>14037</v>
      </c>
      <c r="AF8482" s="2" t="s">
        <v>17390</v>
      </c>
      <c r="AG8482" s="2" t="s">
        <v>2998</v>
      </c>
      <c r="AH8482" s="2" t="s">
        <v>17393</v>
      </c>
    </row>
    <row r="8483" spans="24:34" x14ac:dyDescent="0.4">
      <c r="X8483" s="2" t="s">
        <v>14056</v>
      </c>
      <c r="Y8483" s="2">
        <v>1964</v>
      </c>
      <c r="Z8483" s="2">
        <v>2657.02</v>
      </c>
      <c r="AA8483" s="2">
        <v>100</v>
      </c>
      <c r="AB8483" s="2">
        <v>4</v>
      </c>
      <c r="AC8483" s="2">
        <v>2414.4</v>
      </c>
      <c r="AE8483" s="2" t="s">
        <v>14038</v>
      </c>
      <c r="AF8483" s="2" t="s">
        <v>17390</v>
      </c>
      <c r="AG8483" s="2" t="s">
        <v>2998</v>
      </c>
      <c r="AH8483" s="2" t="s">
        <v>17393</v>
      </c>
    </row>
    <row r="8484" spans="24:34" x14ac:dyDescent="0.4">
      <c r="X8484" s="2" t="s">
        <v>14057</v>
      </c>
      <c r="Y8484" s="2">
        <v>1975</v>
      </c>
      <c r="Z8484" s="2">
        <v>6386.9</v>
      </c>
      <c r="AA8484" s="2">
        <v>169</v>
      </c>
      <c r="AB8484" s="2">
        <v>5</v>
      </c>
      <c r="AC8484" s="2">
        <v>4975.5</v>
      </c>
      <c r="AE8484" s="2" t="s">
        <v>14040</v>
      </c>
      <c r="AF8484" s="2" t="s">
        <v>17390</v>
      </c>
      <c r="AG8484" s="2" t="s">
        <v>2998</v>
      </c>
      <c r="AH8484" s="2" t="s">
        <v>17393</v>
      </c>
    </row>
    <row r="8485" spans="24:34" x14ac:dyDescent="0.4">
      <c r="X8485" s="2" t="s">
        <v>14059</v>
      </c>
      <c r="Y8485" s="2">
        <v>1988</v>
      </c>
      <c r="Z8485" s="2">
        <v>5421.9</v>
      </c>
      <c r="AA8485" s="2">
        <v>184</v>
      </c>
      <c r="AB8485" s="2">
        <v>9</v>
      </c>
      <c r="AC8485" s="2">
        <v>3890.9</v>
      </c>
      <c r="AE8485" s="2" t="s">
        <v>14042</v>
      </c>
      <c r="AF8485" s="2" t="s">
        <v>17390</v>
      </c>
      <c r="AG8485" s="2" t="s">
        <v>2998</v>
      </c>
      <c r="AH8485" s="2" t="s">
        <v>17088</v>
      </c>
    </row>
    <row r="8486" spans="24:34" x14ac:dyDescent="0.4">
      <c r="X8486" s="2" t="s">
        <v>14060</v>
      </c>
      <c r="Y8486" s="2">
        <v>1988</v>
      </c>
      <c r="Z8486" s="2">
        <v>3396.8</v>
      </c>
      <c r="AA8486" s="2">
        <v>81</v>
      </c>
      <c r="AB8486" s="2">
        <v>5</v>
      </c>
      <c r="AC8486" s="2">
        <v>2225.6</v>
      </c>
      <c r="AE8486" s="2" t="s">
        <v>14044</v>
      </c>
      <c r="AF8486" s="2" t="s">
        <v>17390</v>
      </c>
      <c r="AG8486" s="2" t="s">
        <v>2998</v>
      </c>
      <c r="AH8486" s="2" t="s">
        <v>17088</v>
      </c>
    </row>
    <row r="8487" spans="24:34" x14ac:dyDescent="0.4">
      <c r="X8487" s="2" t="s">
        <v>14061</v>
      </c>
      <c r="Y8487" s="2">
        <v>1935</v>
      </c>
      <c r="Z8487" s="2">
        <v>597.4</v>
      </c>
      <c r="AA8487" s="2">
        <v>19</v>
      </c>
      <c r="AB8487" s="2">
        <v>2</v>
      </c>
      <c r="AC8487" s="2">
        <v>597.4</v>
      </c>
      <c r="AE8487" s="2" t="s">
        <v>14045</v>
      </c>
      <c r="AF8487" s="2" t="s">
        <v>17407</v>
      </c>
      <c r="AG8487" s="2" t="s">
        <v>2998</v>
      </c>
      <c r="AH8487" s="2" t="s">
        <v>17088</v>
      </c>
    </row>
    <row r="8488" spans="24:34" x14ac:dyDescent="0.4">
      <c r="X8488" s="2" t="s">
        <v>17363</v>
      </c>
      <c r="Y8488" s="2">
        <v>1939</v>
      </c>
      <c r="Z8488" s="2">
        <v>598.6</v>
      </c>
      <c r="AA8488" s="2">
        <v>29</v>
      </c>
      <c r="AB8488" s="2">
        <v>2</v>
      </c>
      <c r="AC8488" s="2">
        <v>527.70000000000005</v>
      </c>
      <c r="AE8488" s="2" t="s">
        <v>14048</v>
      </c>
      <c r="AF8488" s="2" t="s">
        <v>17403</v>
      </c>
      <c r="AG8488" s="2" t="s">
        <v>2998</v>
      </c>
      <c r="AH8488" s="2" t="s">
        <v>17088</v>
      </c>
    </row>
    <row r="8489" spans="24:34" x14ac:dyDescent="0.4">
      <c r="X8489" s="2" t="s">
        <v>14062</v>
      </c>
      <c r="Y8489" s="2">
        <v>1994</v>
      </c>
      <c r="Z8489" s="2">
        <v>935</v>
      </c>
      <c r="AA8489" s="2">
        <v>25</v>
      </c>
      <c r="AB8489" s="2">
        <v>4</v>
      </c>
      <c r="AC8489" s="2">
        <v>839.2</v>
      </c>
      <c r="AE8489" s="2" t="s">
        <v>14049</v>
      </c>
      <c r="AF8489" s="2" t="s">
        <v>17403</v>
      </c>
      <c r="AG8489" s="2" t="s">
        <v>2998</v>
      </c>
      <c r="AH8489" s="2" t="s">
        <v>17086</v>
      </c>
    </row>
    <row r="8490" spans="24:34" x14ac:dyDescent="0.4">
      <c r="X8490" s="2" t="s">
        <v>14064</v>
      </c>
      <c r="Y8490" s="2">
        <v>1959</v>
      </c>
      <c r="Z8490" s="2">
        <v>629.79999999999995</v>
      </c>
      <c r="AA8490" s="2">
        <v>36</v>
      </c>
      <c r="AB8490" s="2">
        <v>2</v>
      </c>
      <c r="AC8490" s="2">
        <v>629.79999999999995</v>
      </c>
      <c r="AE8490" s="2" t="s">
        <v>14050</v>
      </c>
      <c r="AF8490" s="2" t="s">
        <v>17390</v>
      </c>
      <c r="AG8490" s="2" t="s">
        <v>2998</v>
      </c>
      <c r="AH8490" s="2" t="s">
        <v>17393</v>
      </c>
    </row>
    <row r="8491" spans="24:34" x14ac:dyDescent="0.4">
      <c r="X8491" s="2" t="s">
        <v>14066</v>
      </c>
      <c r="Y8491" s="2">
        <v>1969</v>
      </c>
      <c r="Z8491" s="2">
        <v>4521.16</v>
      </c>
      <c r="AA8491" s="2">
        <v>260</v>
      </c>
      <c r="AB8491" s="2">
        <v>5</v>
      </c>
      <c r="AC8491" s="2">
        <v>4521.16</v>
      </c>
      <c r="AE8491" s="2" t="s">
        <v>14052</v>
      </c>
      <c r="AF8491" s="2" t="s">
        <v>17390</v>
      </c>
      <c r="AG8491" s="2" t="s">
        <v>2998</v>
      </c>
      <c r="AH8491" s="2" t="s">
        <v>17393</v>
      </c>
    </row>
    <row r="8492" spans="24:34" x14ac:dyDescent="0.4">
      <c r="X8492" s="2" t="s">
        <v>14068</v>
      </c>
      <c r="Y8492" s="2">
        <v>1984</v>
      </c>
      <c r="Z8492" s="2">
        <v>4398.6000000000004</v>
      </c>
      <c r="AA8492" s="2">
        <v>152</v>
      </c>
      <c r="AB8492" s="2">
        <v>5</v>
      </c>
      <c r="AC8492" s="2">
        <v>4398.6000000000004</v>
      </c>
      <c r="AE8492" s="2" t="s">
        <v>14054</v>
      </c>
      <c r="AF8492" s="2" t="s">
        <v>17390</v>
      </c>
      <c r="AG8492" s="2" t="s">
        <v>2998</v>
      </c>
      <c r="AH8492" s="2" t="s">
        <v>17088</v>
      </c>
    </row>
    <row r="8493" spans="24:34" x14ac:dyDescent="0.4">
      <c r="X8493" s="2" t="s">
        <v>14069</v>
      </c>
      <c r="Y8493" s="2">
        <v>1968</v>
      </c>
      <c r="Z8493" s="2">
        <v>4896.1000000000004</v>
      </c>
      <c r="AA8493" s="2">
        <v>260</v>
      </c>
      <c r="AB8493" s="2">
        <v>5</v>
      </c>
      <c r="AC8493" s="2">
        <v>4498</v>
      </c>
      <c r="AE8493" s="2" t="s">
        <v>14055</v>
      </c>
      <c r="AF8493" s="2" t="s">
        <v>17390</v>
      </c>
      <c r="AG8493" s="2" t="s">
        <v>2998</v>
      </c>
      <c r="AH8493" s="2" t="s">
        <v>17086</v>
      </c>
    </row>
    <row r="8494" spans="24:34" x14ac:dyDescent="0.4">
      <c r="X8494" s="2" t="s">
        <v>14070</v>
      </c>
      <c r="Y8494" s="2">
        <v>1968</v>
      </c>
      <c r="Z8494" s="2">
        <v>4491.55</v>
      </c>
      <c r="AA8494" s="2">
        <v>183</v>
      </c>
      <c r="AB8494" s="2">
        <v>5</v>
      </c>
      <c r="AC8494" s="2">
        <v>4491.55</v>
      </c>
      <c r="AE8494" s="2" t="s">
        <v>14056</v>
      </c>
      <c r="AF8494" s="2" t="s">
        <v>17390</v>
      </c>
      <c r="AG8494" s="2" t="s">
        <v>2998</v>
      </c>
      <c r="AH8494" s="2" t="s">
        <v>17393</v>
      </c>
    </row>
    <row r="8495" spans="24:34" x14ac:dyDescent="0.4">
      <c r="X8495" s="2" t="s">
        <v>14071</v>
      </c>
      <c r="Y8495" s="2">
        <v>1971</v>
      </c>
      <c r="Z8495" s="2">
        <v>5077.5</v>
      </c>
      <c r="AA8495" s="2">
        <v>180</v>
      </c>
      <c r="AB8495" s="2">
        <v>5</v>
      </c>
      <c r="AC8495" s="2">
        <v>4703.1000000000004</v>
      </c>
      <c r="AE8495" s="2" t="s">
        <v>14057</v>
      </c>
      <c r="AF8495" s="2" t="s">
        <v>17397</v>
      </c>
      <c r="AG8495" s="2" t="s">
        <v>2998</v>
      </c>
      <c r="AH8495" s="2" t="s">
        <v>17398</v>
      </c>
    </row>
    <row r="8496" spans="24:34" x14ac:dyDescent="0.4">
      <c r="X8496" s="2" t="s">
        <v>14073</v>
      </c>
      <c r="Y8496" s="2">
        <v>1997</v>
      </c>
      <c r="Z8496" s="2">
        <v>5836.1</v>
      </c>
      <c r="AA8496" s="2">
        <v>190</v>
      </c>
      <c r="AB8496" s="2">
        <v>9</v>
      </c>
      <c r="AC8496" s="2">
        <v>3834.5</v>
      </c>
      <c r="AE8496" s="2" t="s">
        <v>14059</v>
      </c>
      <c r="AF8496" s="2" t="s">
        <v>17390</v>
      </c>
      <c r="AG8496" s="2" t="s">
        <v>2998</v>
      </c>
      <c r="AH8496" s="2" t="s">
        <v>17088</v>
      </c>
    </row>
    <row r="8497" spans="24:34" x14ac:dyDescent="0.4">
      <c r="X8497" s="2" t="s">
        <v>14074</v>
      </c>
      <c r="Y8497" s="2">
        <v>1970</v>
      </c>
      <c r="Z8497" s="2">
        <v>5003.28</v>
      </c>
      <c r="AA8497" s="2">
        <v>260</v>
      </c>
      <c r="AB8497" s="2">
        <v>5</v>
      </c>
      <c r="AC8497" s="2">
        <v>5003.28</v>
      </c>
      <c r="AE8497" s="2" t="s">
        <v>14060</v>
      </c>
      <c r="AF8497" s="2" t="s">
        <v>17390</v>
      </c>
      <c r="AG8497" s="2" t="s">
        <v>2998</v>
      </c>
      <c r="AH8497" s="2" t="s">
        <v>17400</v>
      </c>
    </row>
    <row r="8498" spans="24:34" x14ac:dyDescent="0.4">
      <c r="X8498" s="2" t="s">
        <v>14075</v>
      </c>
      <c r="Y8498" s="2">
        <v>1978</v>
      </c>
      <c r="Z8498" s="2">
        <v>4834</v>
      </c>
      <c r="AA8498" s="2">
        <v>259</v>
      </c>
      <c r="AB8498" s="2">
        <v>5</v>
      </c>
      <c r="AC8498" s="2">
        <v>2677.6</v>
      </c>
      <c r="AE8498" s="2" t="s">
        <v>14061</v>
      </c>
      <c r="AF8498" s="2" t="s">
        <v>17407</v>
      </c>
      <c r="AG8498" s="2" t="s">
        <v>2998</v>
      </c>
      <c r="AH8498" s="2" t="s">
        <v>17088</v>
      </c>
    </row>
    <row r="8499" spans="24:34" x14ac:dyDescent="0.4">
      <c r="X8499" s="2" t="s">
        <v>14077</v>
      </c>
      <c r="Y8499" s="2">
        <v>1979</v>
      </c>
      <c r="Z8499" s="2">
        <v>4894.3999999999996</v>
      </c>
      <c r="AA8499" s="2">
        <v>218</v>
      </c>
      <c r="AB8499" s="2">
        <v>5</v>
      </c>
      <c r="AC8499" s="2">
        <v>4412.3999999999996</v>
      </c>
      <c r="AE8499" s="2" t="s">
        <v>14062</v>
      </c>
      <c r="AF8499" s="2" t="s">
        <v>17390</v>
      </c>
      <c r="AG8499" s="2" t="s">
        <v>2998</v>
      </c>
      <c r="AH8499" s="2" t="s">
        <v>17086</v>
      </c>
    </row>
    <row r="8500" spans="24:34" x14ac:dyDescent="0.4">
      <c r="X8500" s="2" t="s">
        <v>14078</v>
      </c>
      <c r="Y8500" s="2">
        <v>2001</v>
      </c>
      <c r="Z8500" s="2">
        <v>6311</v>
      </c>
      <c r="AA8500" s="2">
        <v>197</v>
      </c>
      <c r="AB8500" s="2">
        <v>9</v>
      </c>
      <c r="AC8500" s="2">
        <v>4427.8</v>
      </c>
      <c r="AE8500" s="2" t="s">
        <v>14064</v>
      </c>
      <c r="AF8500" s="2" t="s">
        <v>17390</v>
      </c>
      <c r="AG8500" s="2" t="s">
        <v>2998</v>
      </c>
      <c r="AH8500" s="2" t="s">
        <v>17088</v>
      </c>
    </row>
    <row r="8501" spans="24:34" x14ac:dyDescent="0.4">
      <c r="X8501" s="2" t="s">
        <v>14079</v>
      </c>
      <c r="Y8501" s="2">
        <v>1982</v>
      </c>
      <c r="Z8501" s="2">
        <v>4676.6000000000004</v>
      </c>
      <c r="AA8501" s="2">
        <v>185</v>
      </c>
      <c r="AB8501" s="2">
        <v>5</v>
      </c>
      <c r="AC8501" s="2">
        <v>4203.5999999999995</v>
      </c>
      <c r="AE8501" s="2" t="s">
        <v>14066</v>
      </c>
      <c r="AF8501" s="2" t="s">
        <v>17390</v>
      </c>
      <c r="AG8501" s="2" t="s">
        <v>2998</v>
      </c>
      <c r="AH8501" s="2" t="s">
        <v>17398</v>
      </c>
    </row>
    <row r="8502" spans="24:34" x14ac:dyDescent="0.4">
      <c r="X8502" s="2" t="s">
        <v>14080</v>
      </c>
      <c r="Y8502" s="2">
        <v>1968</v>
      </c>
      <c r="Z8502" s="2">
        <v>4955</v>
      </c>
      <c r="AA8502" s="2">
        <v>260</v>
      </c>
      <c r="AB8502" s="2">
        <v>5</v>
      </c>
      <c r="AC8502" s="2">
        <v>4493</v>
      </c>
      <c r="AE8502" s="2" t="s">
        <v>14068</v>
      </c>
      <c r="AF8502" s="2" t="s">
        <v>17390</v>
      </c>
      <c r="AG8502" s="2" t="s">
        <v>2998</v>
      </c>
      <c r="AH8502" s="2" t="s">
        <v>17086</v>
      </c>
    </row>
    <row r="8503" spans="24:34" x14ac:dyDescent="0.4">
      <c r="X8503" s="2" t="s">
        <v>14081</v>
      </c>
      <c r="Y8503" s="2">
        <v>1968</v>
      </c>
      <c r="Z8503" s="2">
        <v>4930.09</v>
      </c>
      <c r="AA8503" s="2">
        <v>236</v>
      </c>
      <c r="AB8503" s="2">
        <v>5</v>
      </c>
      <c r="AC8503" s="2">
        <v>4447.26</v>
      </c>
      <c r="AE8503" s="2" t="s">
        <v>14069</v>
      </c>
      <c r="AF8503" s="2" t="s">
        <v>2998</v>
      </c>
      <c r="AG8503" s="2" t="s">
        <v>2998</v>
      </c>
      <c r="AH8503" s="2" t="s">
        <v>17398</v>
      </c>
    </row>
    <row r="8504" spans="24:34" x14ac:dyDescent="0.4">
      <c r="X8504" s="2" t="s">
        <v>14082</v>
      </c>
      <c r="Y8504" s="2">
        <v>1969</v>
      </c>
      <c r="Z8504" s="2">
        <v>4905</v>
      </c>
      <c r="AA8504" s="2">
        <v>265</v>
      </c>
      <c r="AB8504" s="2">
        <v>5</v>
      </c>
      <c r="AC8504" s="2">
        <v>4523</v>
      </c>
      <c r="AE8504" s="2" t="s">
        <v>14070</v>
      </c>
      <c r="AF8504" s="2" t="s">
        <v>17390</v>
      </c>
      <c r="AG8504" s="2" t="s">
        <v>2998</v>
      </c>
      <c r="AH8504" s="2" t="s">
        <v>17398</v>
      </c>
    </row>
    <row r="8505" spans="24:34" x14ac:dyDescent="0.4">
      <c r="X8505" s="2" t="s">
        <v>14083</v>
      </c>
      <c r="Y8505" s="2">
        <v>1970</v>
      </c>
      <c r="Z8505" s="2">
        <v>4466</v>
      </c>
      <c r="AA8505" s="2">
        <v>260</v>
      </c>
      <c r="AB8505" s="2">
        <v>5</v>
      </c>
      <c r="AC8505" s="2">
        <v>4466</v>
      </c>
      <c r="AE8505" s="2" t="s">
        <v>14071</v>
      </c>
      <c r="AF8505" s="2" t="s">
        <v>17390</v>
      </c>
      <c r="AG8505" s="2" t="s">
        <v>2998</v>
      </c>
      <c r="AH8505" s="2" t="s">
        <v>17398</v>
      </c>
    </row>
    <row r="8506" spans="24:34" x14ac:dyDescent="0.4">
      <c r="X8506" s="2" t="s">
        <v>14084</v>
      </c>
      <c r="Y8506" s="2">
        <v>1991</v>
      </c>
      <c r="Z8506" s="2">
        <v>2873.3</v>
      </c>
      <c r="AA8506" s="2">
        <v>134</v>
      </c>
      <c r="AB8506" s="2">
        <v>5</v>
      </c>
      <c r="AC8506" s="2">
        <v>2596.6</v>
      </c>
      <c r="AE8506" s="2" t="s">
        <v>14073</v>
      </c>
      <c r="AF8506" s="2" t="s">
        <v>17390</v>
      </c>
      <c r="AG8506" s="2" t="s">
        <v>2998</v>
      </c>
      <c r="AH8506" s="2" t="s">
        <v>17088</v>
      </c>
    </row>
    <row r="8507" spans="24:34" x14ac:dyDescent="0.4">
      <c r="X8507" s="2" t="s">
        <v>14085</v>
      </c>
      <c r="Y8507" s="2">
        <v>1991</v>
      </c>
      <c r="Z8507" s="2">
        <v>2873.4</v>
      </c>
      <c r="AA8507" s="2">
        <v>161</v>
      </c>
      <c r="AB8507" s="2">
        <v>5</v>
      </c>
      <c r="AC8507" s="2">
        <v>2595.4</v>
      </c>
      <c r="AE8507" s="2" t="s">
        <v>14074</v>
      </c>
      <c r="AF8507" s="2" t="s">
        <v>17390</v>
      </c>
      <c r="AG8507" s="2" t="s">
        <v>2998</v>
      </c>
      <c r="AH8507" s="2" t="s">
        <v>17081</v>
      </c>
    </row>
    <row r="8508" spans="24:34" x14ac:dyDescent="0.4">
      <c r="X8508" s="2" t="s">
        <v>188</v>
      </c>
      <c r="Y8508" s="2">
        <v>1996</v>
      </c>
      <c r="Z8508" s="2">
        <v>6394</v>
      </c>
      <c r="AA8508" s="2">
        <v>241</v>
      </c>
      <c r="AB8508" s="2">
        <v>9</v>
      </c>
      <c r="AC8508" s="2">
        <v>5752.5</v>
      </c>
      <c r="AE8508" s="2" t="s">
        <v>14075</v>
      </c>
      <c r="AF8508" s="2" t="s">
        <v>17390</v>
      </c>
      <c r="AG8508" s="2" t="s">
        <v>2998</v>
      </c>
      <c r="AH8508" s="2" t="s">
        <v>17086</v>
      </c>
    </row>
    <row r="8509" spans="24:34" x14ac:dyDescent="0.4">
      <c r="X8509" s="2" t="s">
        <v>17364</v>
      </c>
      <c r="Y8509" s="2">
        <v>1962</v>
      </c>
      <c r="Z8509" s="2">
        <v>303.10000000000002</v>
      </c>
      <c r="AA8509" s="2">
        <v>21</v>
      </c>
      <c r="AB8509" s="2">
        <v>2</v>
      </c>
      <c r="AC8509" s="2">
        <v>281</v>
      </c>
      <c r="AE8509" s="2" t="s">
        <v>14077</v>
      </c>
      <c r="AF8509" s="2" t="s">
        <v>17390</v>
      </c>
      <c r="AG8509" s="2" t="s">
        <v>2998</v>
      </c>
      <c r="AH8509" s="2" t="s">
        <v>17398</v>
      </c>
    </row>
    <row r="8510" spans="24:34" x14ac:dyDescent="0.4">
      <c r="X8510" s="2" t="s">
        <v>14086</v>
      </c>
      <c r="Y8510" s="2">
        <v>1951</v>
      </c>
      <c r="Z8510" s="2">
        <v>295.8</v>
      </c>
      <c r="AA8510" s="2">
        <v>17</v>
      </c>
      <c r="AB8510" s="2">
        <v>2</v>
      </c>
      <c r="AC8510" s="2">
        <v>295.8</v>
      </c>
      <c r="AE8510" s="2" t="s">
        <v>14078</v>
      </c>
      <c r="AF8510" s="2" t="s">
        <v>17390</v>
      </c>
      <c r="AG8510" s="2" t="s">
        <v>2998</v>
      </c>
      <c r="AH8510" s="2" t="s">
        <v>17088</v>
      </c>
    </row>
    <row r="8511" spans="24:34" x14ac:dyDescent="0.4">
      <c r="X8511" s="2" t="s">
        <v>14090</v>
      </c>
      <c r="Y8511" s="2">
        <v>1959</v>
      </c>
      <c r="Z8511" s="2">
        <v>193.9</v>
      </c>
      <c r="AA8511" s="2">
        <v>29</v>
      </c>
      <c r="AB8511" s="2">
        <v>1</v>
      </c>
      <c r="AC8511" s="2">
        <v>193.9</v>
      </c>
      <c r="AE8511" s="2" t="s">
        <v>14079</v>
      </c>
      <c r="AF8511" s="2" t="s">
        <v>17390</v>
      </c>
      <c r="AG8511" s="2" t="s">
        <v>2998</v>
      </c>
      <c r="AH8511" s="2" t="s">
        <v>17398</v>
      </c>
    </row>
    <row r="8512" spans="24:34" x14ac:dyDescent="0.4">
      <c r="X8512" s="2" t="s">
        <v>14091</v>
      </c>
      <c r="Y8512" s="2">
        <v>1935</v>
      </c>
      <c r="Z8512" s="2">
        <v>609.9</v>
      </c>
      <c r="AA8512" s="2">
        <v>37</v>
      </c>
      <c r="AB8512" s="2">
        <v>2</v>
      </c>
      <c r="AC8512" s="2">
        <v>609.9</v>
      </c>
      <c r="AE8512" s="2" t="s">
        <v>14080</v>
      </c>
      <c r="AF8512" s="2" t="s">
        <v>2998</v>
      </c>
      <c r="AG8512" s="2" t="s">
        <v>2998</v>
      </c>
      <c r="AH8512" s="2" t="s">
        <v>17398</v>
      </c>
    </row>
    <row r="8513" spans="24:34" x14ac:dyDescent="0.4">
      <c r="X8513" s="2" t="s">
        <v>14093</v>
      </c>
      <c r="Y8513" s="2">
        <v>1968</v>
      </c>
      <c r="Z8513" s="2">
        <v>3582.37</v>
      </c>
      <c r="AA8513" s="2">
        <v>144</v>
      </c>
      <c r="AB8513" s="2">
        <v>5</v>
      </c>
      <c r="AC8513" s="2">
        <v>3313</v>
      </c>
      <c r="AE8513" s="2" t="s">
        <v>14081</v>
      </c>
      <c r="AF8513" s="2" t="s">
        <v>17390</v>
      </c>
      <c r="AG8513" s="2" t="s">
        <v>2998</v>
      </c>
      <c r="AH8513" s="2" t="s">
        <v>17398</v>
      </c>
    </row>
    <row r="8514" spans="24:34" x14ac:dyDescent="0.4">
      <c r="X8514" s="2" t="s">
        <v>17365</v>
      </c>
      <c r="Y8514" s="2">
        <v>2015</v>
      </c>
      <c r="Z8514" s="2">
        <v>1063.5999999999999</v>
      </c>
      <c r="AA8514" s="2">
        <v>48</v>
      </c>
      <c r="AB8514" s="2">
        <v>3</v>
      </c>
      <c r="AC8514" s="2">
        <v>914.6</v>
      </c>
      <c r="AE8514" s="2" t="s">
        <v>14082</v>
      </c>
      <c r="AF8514" s="2" t="s">
        <v>17390</v>
      </c>
      <c r="AG8514" s="2" t="s">
        <v>2998</v>
      </c>
      <c r="AH8514" s="2" t="s">
        <v>17398</v>
      </c>
    </row>
    <row r="8515" spans="24:34" x14ac:dyDescent="0.4">
      <c r="X8515" s="2" t="s">
        <v>14097</v>
      </c>
      <c r="Y8515" s="2">
        <v>2015</v>
      </c>
      <c r="Z8515" s="2">
        <v>1147</v>
      </c>
      <c r="AA8515" s="2">
        <v>46</v>
      </c>
      <c r="AB8515" s="2">
        <v>3</v>
      </c>
      <c r="AC8515" s="2">
        <v>1147</v>
      </c>
      <c r="AE8515" s="2" t="s">
        <v>14083</v>
      </c>
      <c r="AF8515" s="2" t="s">
        <v>2998</v>
      </c>
      <c r="AG8515" s="2" t="s">
        <v>2998</v>
      </c>
      <c r="AH8515" s="2" t="s">
        <v>17398</v>
      </c>
    </row>
    <row r="8516" spans="24:34" x14ac:dyDescent="0.4">
      <c r="X8516" s="2" t="s">
        <v>14098</v>
      </c>
      <c r="Y8516" s="2">
        <v>1963</v>
      </c>
      <c r="Z8516" s="2">
        <v>465</v>
      </c>
      <c r="AA8516" s="2">
        <v>21</v>
      </c>
      <c r="AB8516" s="2">
        <v>2</v>
      </c>
      <c r="AC8516" s="2">
        <v>283</v>
      </c>
      <c r="AE8516" s="2" t="s">
        <v>14084</v>
      </c>
      <c r="AF8516" s="2" t="s">
        <v>17397</v>
      </c>
      <c r="AG8516" s="2" t="s">
        <v>2998</v>
      </c>
      <c r="AH8516" s="2" t="s">
        <v>17393</v>
      </c>
    </row>
    <row r="8517" spans="24:34" x14ac:dyDescent="0.4">
      <c r="X8517" s="2" t="s">
        <v>14099</v>
      </c>
      <c r="Y8517" s="2">
        <v>1966</v>
      </c>
      <c r="Z8517" s="2">
        <v>233.74</v>
      </c>
      <c r="AA8517" s="2">
        <v>14</v>
      </c>
      <c r="AB8517" s="2">
        <v>2</v>
      </c>
      <c r="AC8517" s="2">
        <v>199.8</v>
      </c>
      <c r="AE8517" s="2" t="s">
        <v>14085</v>
      </c>
      <c r="AF8517" s="2" t="s">
        <v>17397</v>
      </c>
      <c r="AG8517" s="2" t="s">
        <v>2998</v>
      </c>
      <c r="AH8517" s="2" t="s">
        <v>17393</v>
      </c>
    </row>
    <row r="8518" spans="24:34" x14ac:dyDescent="0.4">
      <c r="X8518" s="2" t="s">
        <v>14101</v>
      </c>
      <c r="Y8518" s="2">
        <v>1846</v>
      </c>
      <c r="Z8518" s="2">
        <v>378.89</v>
      </c>
      <c r="AA8518" s="2">
        <v>17</v>
      </c>
      <c r="AB8518" s="2">
        <v>2</v>
      </c>
      <c r="AC8518" s="2">
        <v>325.39999999999998</v>
      </c>
      <c r="AE8518" s="2" t="s">
        <v>188</v>
      </c>
      <c r="AF8518" s="2" t="s">
        <v>17397</v>
      </c>
      <c r="AG8518" s="2" t="s">
        <v>2998</v>
      </c>
      <c r="AH8518" s="2" t="s">
        <v>17400</v>
      </c>
    </row>
    <row r="8519" spans="24:34" x14ac:dyDescent="0.4">
      <c r="X8519" s="2" t="s">
        <v>14102</v>
      </c>
      <c r="Y8519" s="2">
        <v>1880</v>
      </c>
      <c r="Z8519" s="2">
        <v>286.82</v>
      </c>
      <c r="AA8519" s="2">
        <v>16</v>
      </c>
      <c r="AB8519" s="2">
        <v>2</v>
      </c>
      <c r="AC8519" s="2">
        <v>286.82</v>
      </c>
      <c r="AE8519" s="2" t="s">
        <v>14086</v>
      </c>
      <c r="AF8519" s="2" t="s">
        <v>17390</v>
      </c>
      <c r="AG8519" s="2" t="s">
        <v>2998</v>
      </c>
      <c r="AH8519" s="2" t="s">
        <v>17086</v>
      </c>
    </row>
    <row r="8520" spans="24:34" x14ac:dyDescent="0.4">
      <c r="X8520" s="2" t="s">
        <v>2462</v>
      </c>
      <c r="Y8520" s="2">
        <v>1910</v>
      </c>
      <c r="Z8520" s="2">
        <v>313.22000000000003</v>
      </c>
      <c r="AA8520" s="2">
        <v>18</v>
      </c>
      <c r="AB8520" s="2">
        <v>2</v>
      </c>
      <c r="AC8520" s="2">
        <v>313.22000000000003</v>
      </c>
      <c r="AE8520" s="2" t="s">
        <v>14087</v>
      </c>
      <c r="AF8520" s="2" t="s">
        <v>17407</v>
      </c>
      <c r="AG8520" s="2" t="s">
        <v>2998</v>
      </c>
      <c r="AH8520" s="2" t="s">
        <v>17081</v>
      </c>
    </row>
    <row r="8521" spans="24:34" x14ac:dyDescent="0.4">
      <c r="X8521" s="2" t="s">
        <v>2463</v>
      </c>
      <c r="Y8521" s="2">
        <v>1917</v>
      </c>
      <c r="Z8521" s="2">
        <v>526.78</v>
      </c>
      <c r="AA8521" s="2">
        <v>11</v>
      </c>
      <c r="AB8521" s="2">
        <v>2</v>
      </c>
      <c r="AC8521" s="2">
        <v>526.78</v>
      </c>
      <c r="AE8521" s="2" t="s">
        <v>14088</v>
      </c>
      <c r="AF8521" s="2" t="s">
        <v>17407</v>
      </c>
      <c r="AG8521" s="2" t="s">
        <v>2998</v>
      </c>
      <c r="AH8521" s="2" t="s">
        <v>17081</v>
      </c>
    </row>
    <row r="8522" spans="24:34" x14ac:dyDescent="0.4">
      <c r="X8522" s="2" t="s">
        <v>14106</v>
      </c>
      <c r="Y8522" s="2">
        <v>1949</v>
      </c>
      <c r="Z8522" s="2">
        <v>376.5</v>
      </c>
      <c r="AA8522" s="2">
        <v>23</v>
      </c>
      <c r="AB8522" s="2">
        <v>2</v>
      </c>
      <c r="AC8522" s="2">
        <v>271.2</v>
      </c>
      <c r="AE8522" s="2" t="s">
        <v>14090</v>
      </c>
      <c r="AF8522" s="2" t="s">
        <v>17407</v>
      </c>
      <c r="AG8522" s="2" t="s">
        <v>2998</v>
      </c>
      <c r="AH8522" s="2" t="s">
        <v>17081</v>
      </c>
    </row>
    <row r="8523" spans="24:34" x14ac:dyDescent="0.4">
      <c r="X8523" s="2" t="s">
        <v>14107</v>
      </c>
      <c r="Y8523" s="2">
        <v>1973</v>
      </c>
      <c r="Z8523" s="2">
        <v>4577.26</v>
      </c>
      <c r="AA8523" s="2">
        <v>181</v>
      </c>
      <c r="AB8523" s="2">
        <v>5</v>
      </c>
      <c r="AC8523" s="2">
        <v>2855</v>
      </c>
      <c r="AE8523" s="2" t="s">
        <v>14091</v>
      </c>
      <c r="AF8523" s="2" t="s">
        <v>17390</v>
      </c>
      <c r="AG8523" s="2" t="s">
        <v>2998</v>
      </c>
      <c r="AH8523" s="2" t="s">
        <v>17088</v>
      </c>
    </row>
    <row r="8524" spans="24:34" x14ac:dyDescent="0.4">
      <c r="X8524" s="2" t="s">
        <v>14108</v>
      </c>
      <c r="Y8524" s="2">
        <v>1975</v>
      </c>
      <c r="Z8524" s="2">
        <v>4557.88</v>
      </c>
      <c r="AA8524" s="2">
        <v>172</v>
      </c>
      <c r="AB8524" s="2">
        <v>5</v>
      </c>
      <c r="AC8524" s="2">
        <v>3475.2</v>
      </c>
      <c r="AE8524" s="2" t="s">
        <v>14093</v>
      </c>
      <c r="AF8524" s="2" t="s">
        <v>17390</v>
      </c>
      <c r="AG8524" s="2" t="s">
        <v>2998</v>
      </c>
      <c r="AH8524" s="2" t="s">
        <v>17393</v>
      </c>
    </row>
    <row r="8525" spans="24:34" x14ac:dyDescent="0.4">
      <c r="X8525" s="2" t="s">
        <v>14109</v>
      </c>
      <c r="Y8525" s="2">
        <v>1917</v>
      </c>
      <c r="Z8525" s="2">
        <v>369</v>
      </c>
      <c r="AA8525" s="2">
        <v>18</v>
      </c>
      <c r="AB8525" s="2">
        <v>2</v>
      </c>
      <c r="AC8525" s="2">
        <v>369</v>
      </c>
      <c r="AE8525" s="2" t="s">
        <v>14095</v>
      </c>
      <c r="AF8525" s="2" t="s">
        <v>2998</v>
      </c>
      <c r="AG8525" s="2" t="s">
        <v>2998</v>
      </c>
      <c r="AH8525" s="2" t="s">
        <v>17086</v>
      </c>
    </row>
    <row r="8526" spans="24:34" x14ac:dyDescent="0.4">
      <c r="X8526" s="2" t="s">
        <v>14110</v>
      </c>
      <c r="Y8526" s="2">
        <v>1917</v>
      </c>
      <c r="Z8526" s="2">
        <v>221.8</v>
      </c>
      <c r="AA8526" s="2">
        <v>14</v>
      </c>
      <c r="AB8526" s="2">
        <v>2</v>
      </c>
      <c r="AC8526" s="2">
        <v>120</v>
      </c>
      <c r="AE8526" s="2" t="s">
        <v>14097</v>
      </c>
      <c r="AF8526" s="2" t="s">
        <v>2998</v>
      </c>
      <c r="AG8526" s="2" t="s">
        <v>2998</v>
      </c>
      <c r="AH8526" s="2" t="s">
        <v>17086</v>
      </c>
    </row>
    <row r="8527" spans="24:34" x14ac:dyDescent="0.4">
      <c r="X8527" s="2" t="s">
        <v>14111</v>
      </c>
      <c r="Y8527" s="2">
        <v>1845</v>
      </c>
      <c r="Z8527" s="2">
        <v>660</v>
      </c>
      <c r="AA8527" s="2">
        <v>36</v>
      </c>
      <c r="AB8527" s="2">
        <v>2</v>
      </c>
      <c r="AC8527" s="2">
        <v>660</v>
      </c>
      <c r="AE8527" s="2" t="s">
        <v>14098</v>
      </c>
      <c r="AF8527" s="2" t="s">
        <v>17390</v>
      </c>
      <c r="AG8527" s="2" t="s">
        <v>2998</v>
      </c>
      <c r="AH8527" s="2" t="s">
        <v>17086</v>
      </c>
    </row>
    <row r="8528" spans="24:34" x14ac:dyDescent="0.4">
      <c r="X8528" s="2" t="s">
        <v>2467</v>
      </c>
      <c r="Y8528" s="2">
        <v>1973</v>
      </c>
      <c r="Z8528" s="2">
        <v>1568.2</v>
      </c>
      <c r="AA8528" s="2">
        <v>68</v>
      </c>
      <c r="AB8528" s="2">
        <v>3</v>
      </c>
      <c r="AC8528" s="2">
        <v>1459.8</v>
      </c>
      <c r="AE8528" s="2" t="s">
        <v>14099</v>
      </c>
      <c r="AF8528" s="2" t="s">
        <v>17407</v>
      </c>
      <c r="AG8528" s="2" t="s">
        <v>2998</v>
      </c>
      <c r="AH8528" s="2" t="s">
        <v>17086</v>
      </c>
    </row>
    <row r="8529" spans="24:34" x14ac:dyDescent="0.4">
      <c r="X8529" s="2" t="s">
        <v>14113</v>
      </c>
      <c r="Y8529" s="2">
        <v>1957</v>
      </c>
      <c r="Z8529" s="2">
        <v>1999.5</v>
      </c>
      <c r="AA8529" s="2">
        <v>52</v>
      </c>
      <c r="AB8529" s="2">
        <v>3</v>
      </c>
      <c r="AC8529" s="2">
        <v>1837.4</v>
      </c>
      <c r="AE8529" s="2" t="s">
        <v>14101</v>
      </c>
      <c r="AF8529" s="2" t="s">
        <v>17390</v>
      </c>
      <c r="AG8529" s="2" t="s">
        <v>2998</v>
      </c>
      <c r="AH8529" s="2" t="s">
        <v>17086</v>
      </c>
    </row>
    <row r="8530" spans="24:34" x14ac:dyDescent="0.4">
      <c r="X8530" s="2" t="s">
        <v>14114</v>
      </c>
      <c r="Y8530" s="2">
        <v>1969</v>
      </c>
      <c r="Z8530" s="2">
        <v>4978.78</v>
      </c>
      <c r="AA8530" s="2">
        <v>157</v>
      </c>
      <c r="AB8530" s="2">
        <v>5</v>
      </c>
      <c r="AC8530" s="2">
        <v>4743.21</v>
      </c>
      <c r="AE8530" s="2" t="s">
        <v>14102</v>
      </c>
      <c r="AF8530" s="2" t="s">
        <v>17390</v>
      </c>
      <c r="AG8530" s="2" t="s">
        <v>2998</v>
      </c>
      <c r="AH8530" s="2" t="s">
        <v>17086</v>
      </c>
    </row>
    <row r="8531" spans="24:34" x14ac:dyDescent="0.4">
      <c r="X8531" s="2" t="s">
        <v>14116</v>
      </c>
      <c r="Y8531" s="2">
        <v>1973</v>
      </c>
      <c r="Z8531" s="2">
        <v>1808.1</v>
      </c>
      <c r="AA8531" s="2">
        <v>152</v>
      </c>
      <c r="AB8531" s="2">
        <v>5</v>
      </c>
      <c r="AC8531" s="2">
        <v>1219.0999999999999</v>
      </c>
      <c r="AE8531" s="2" t="s">
        <v>2462</v>
      </c>
      <c r="AF8531" s="2" t="s">
        <v>17407</v>
      </c>
      <c r="AG8531" s="2" t="s">
        <v>2998</v>
      </c>
      <c r="AH8531" s="2" t="s">
        <v>17086</v>
      </c>
    </row>
    <row r="8532" spans="24:34" x14ac:dyDescent="0.4">
      <c r="X8532" s="2" t="s">
        <v>217</v>
      </c>
      <c r="Y8532" s="2">
        <v>1970</v>
      </c>
      <c r="Z8532" s="2">
        <v>3954.3</v>
      </c>
      <c r="AA8532" s="2">
        <v>187</v>
      </c>
      <c r="AB8532" s="2">
        <v>5</v>
      </c>
      <c r="AC8532" s="2">
        <v>1420.7</v>
      </c>
      <c r="AE8532" s="2" t="s">
        <v>2463</v>
      </c>
      <c r="AF8532" s="2" t="s">
        <v>17407</v>
      </c>
      <c r="AG8532" s="2" t="s">
        <v>2998</v>
      </c>
      <c r="AH8532" s="2" t="s">
        <v>17088</v>
      </c>
    </row>
    <row r="8533" spans="24:34" x14ac:dyDescent="0.4">
      <c r="X8533" s="2" t="s">
        <v>14117</v>
      </c>
      <c r="Y8533" s="2">
        <v>1968</v>
      </c>
      <c r="Z8533" s="2">
        <v>1032.5</v>
      </c>
      <c r="AA8533" s="2">
        <v>83</v>
      </c>
      <c r="AB8533" s="2">
        <v>3</v>
      </c>
      <c r="AC8533" s="2">
        <v>644.6</v>
      </c>
      <c r="AE8533" s="2" t="s">
        <v>14106</v>
      </c>
      <c r="AF8533" s="2" t="s">
        <v>17407</v>
      </c>
      <c r="AG8533" s="2" t="s">
        <v>2998</v>
      </c>
      <c r="AH8533" s="2" t="s">
        <v>17088</v>
      </c>
    </row>
    <row r="8534" spans="24:34" x14ac:dyDescent="0.4">
      <c r="X8534" s="2" t="s">
        <v>14118</v>
      </c>
      <c r="Y8534" s="2">
        <v>2008</v>
      </c>
      <c r="Z8534" s="2">
        <v>6642.6</v>
      </c>
      <c r="AA8534" s="2">
        <v>198</v>
      </c>
      <c r="AB8534" s="2">
        <v>5</v>
      </c>
      <c r="AC8534" s="2">
        <v>5983.3</v>
      </c>
      <c r="AE8534" s="2" t="s">
        <v>14107</v>
      </c>
      <c r="AF8534" s="2" t="s">
        <v>17390</v>
      </c>
      <c r="AG8534" s="2" t="s">
        <v>2998</v>
      </c>
      <c r="AH8534" s="2" t="s">
        <v>17088</v>
      </c>
    </row>
    <row r="8535" spans="24:34" x14ac:dyDescent="0.4">
      <c r="X8535" s="2" t="s">
        <v>14119</v>
      </c>
      <c r="Y8535" s="2">
        <v>2011</v>
      </c>
      <c r="Z8535" s="2">
        <v>2017.9</v>
      </c>
      <c r="AA8535" s="2">
        <v>98</v>
      </c>
      <c r="AB8535" s="2">
        <v>3</v>
      </c>
      <c r="AC8535" s="2">
        <v>1672.1</v>
      </c>
      <c r="AE8535" s="2" t="s">
        <v>14108</v>
      </c>
      <c r="AF8535" s="2" t="s">
        <v>17390</v>
      </c>
      <c r="AG8535" s="2" t="s">
        <v>2998</v>
      </c>
      <c r="AH8535" s="2" t="s">
        <v>17393</v>
      </c>
    </row>
    <row r="8536" spans="24:34" x14ac:dyDescent="0.4">
      <c r="X8536" s="2" t="s">
        <v>14121</v>
      </c>
      <c r="Y8536" s="2">
        <v>1962</v>
      </c>
      <c r="Z8536" s="2">
        <v>277.8</v>
      </c>
      <c r="AA8536" s="2">
        <v>16</v>
      </c>
      <c r="AB8536" s="2">
        <v>2</v>
      </c>
      <c r="AC8536" s="2">
        <v>184.2</v>
      </c>
      <c r="AE8536" s="2" t="s">
        <v>14109</v>
      </c>
      <c r="AF8536" s="2" t="s">
        <v>17390</v>
      </c>
      <c r="AG8536" s="2" t="s">
        <v>2998</v>
      </c>
      <c r="AH8536" s="2" t="s">
        <v>17088</v>
      </c>
    </row>
    <row r="8537" spans="24:34" x14ac:dyDescent="0.4">
      <c r="X8537" s="2" t="s">
        <v>14122</v>
      </c>
      <c r="Y8537" s="2">
        <v>1967</v>
      </c>
      <c r="Z8537" s="2">
        <v>3322.9</v>
      </c>
      <c r="AA8537" s="2">
        <v>155</v>
      </c>
      <c r="AB8537" s="2">
        <v>5</v>
      </c>
      <c r="AC8537" s="2">
        <v>2270.04</v>
      </c>
      <c r="AE8537" s="2" t="s">
        <v>14110</v>
      </c>
      <c r="AF8537" s="2" t="s">
        <v>17407</v>
      </c>
      <c r="AG8537" s="2" t="s">
        <v>2998</v>
      </c>
      <c r="AH8537" s="2" t="s">
        <v>17086</v>
      </c>
    </row>
    <row r="8538" spans="24:34" x14ac:dyDescent="0.4">
      <c r="X8538" s="2" t="s">
        <v>14123</v>
      </c>
      <c r="Y8538" s="2">
        <v>1989</v>
      </c>
      <c r="Z8538" s="2">
        <v>2828.4</v>
      </c>
      <c r="AA8538" s="2">
        <v>117</v>
      </c>
      <c r="AB8538" s="2">
        <v>9</v>
      </c>
      <c r="AC8538" s="2">
        <v>2539.9</v>
      </c>
      <c r="AE8538" s="2" t="s">
        <v>14111</v>
      </c>
      <c r="AF8538" s="2" t="s">
        <v>17390</v>
      </c>
      <c r="AG8538" s="2" t="s">
        <v>2998</v>
      </c>
      <c r="AH8538" s="2" t="s">
        <v>17088</v>
      </c>
    </row>
    <row r="8539" spans="24:34" x14ac:dyDescent="0.4">
      <c r="X8539" s="2" t="s">
        <v>14124</v>
      </c>
      <c r="Y8539" s="2">
        <v>1966</v>
      </c>
      <c r="Z8539" s="2">
        <v>3668.19</v>
      </c>
      <c r="AA8539" s="2">
        <v>150</v>
      </c>
      <c r="AB8539" s="2">
        <v>5</v>
      </c>
      <c r="AC8539" s="2">
        <v>3392.19</v>
      </c>
      <c r="AE8539" s="2" t="s">
        <v>2467</v>
      </c>
      <c r="AF8539" s="2" t="s">
        <v>17390</v>
      </c>
      <c r="AG8539" s="2" t="s">
        <v>2998</v>
      </c>
      <c r="AH8539" s="2" t="s">
        <v>17400</v>
      </c>
    </row>
    <row r="8540" spans="24:34" x14ac:dyDescent="0.4">
      <c r="X8540" s="2" t="s">
        <v>14126</v>
      </c>
      <c r="Y8540" s="2">
        <v>1986</v>
      </c>
      <c r="Z8540" s="2">
        <v>3437.5</v>
      </c>
      <c r="AA8540" s="2">
        <v>185</v>
      </c>
      <c r="AB8540" s="2">
        <v>9</v>
      </c>
      <c r="AC8540" s="2">
        <v>3217.3</v>
      </c>
      <c r="AE8540" s="2" t="s">
        <v>14113</v>
      </c>
      <c r="AF8540" s="2" t="s">
        <v>17403</v>
      </c>
      <c r="AG8540" s="2" t="s">
        <v>2998</v>
      </c>
      <c r="AH8540" s="2" t="s">
        <v>17400</v>
      </c>
    </row>
    <row r="8541" spans="24:34" x14ac:dyDescent="0.4">
      <c r="X8541" s="2" t="s">
        <v>2468</v>
      </c>
      <c r="Y8541" s="2">
        <v>1977</v>
      </c>
      <c r="Z8541" s="2">
        <v>13104</v>
      </c>
      <c r="AA8541" s="2">
        <v>533</v>
      </c>
      <c r="AB8541" s="2">
        <v>9</v>
      </c>
      <c r="AC8541" s="2">
        <v>11656</v>
      </c>
      <c r="AE8541" s="2" t="s">
        <v>14114</v>
      </c>
      <c r="AF8541" s="2" t="s">
        <v>17390</v>
      </c>
      <c r="AG8541" s="2" t="s">
        <v>2998</v>
      </c>
      <c r="AH8541" s="2" t="s">
        <v>17398</v>
      </c>
    </row>
    <row r="8542" spans="24:34" x14ac:dyDescent="0.4">
      <c r="X8542" s="2" t="s">
        <v>14129</v>
      </c>
      <c r="Y8542" s="2">
        <v>1990</v>
      </c>
      <c r="Z8542" s="2">
        <v>2997.4</v>
      </c>
      <c r="AA8542" s="2">
        <v>158</v>
      </c>
      <c r="AB8542" s="2">
        <v>5</v>
      </c>
      <c r="AC8542" s="2">
        <v>2488.8000000000002</v>
      </c>
      <c r="AE8542" s="2" t="s">
        <v>14116</v>
      </c>
      <c r="AF8542" s="2" t="s">
        <v>17390</v>
      </c>
      <c r="AG8542" s="2" t="s">
        <v>2998</v>
      </c>
      <c r="AH8542" s="2" t="s">
        <v>17088</v>
      </c>
    </row>
    <row r="8543" spans="24:34" x14ac:dyDescent="0.4">
      <c r="X8543" s="2" t="s">
        <v>2469</v>
      </c>
      <c r="Y8543" s="2">
        <v>1944</v>
      </c>
      <c r="Z8543" s="2">
        <v>739.1</v>
      </c>
      <c r="AA8543" s="2">
        <v>24</v>
      </c>
      <c r="AB8543" s="2">
        <v>2</v>
      </c>
      <c r="AC8543" s="2">
        <v>646.9</v>
      </c>
      <c r="AE8543" s="2" t="s">
        <v>217</v>
      </c>
      <c r="AF8543" s="2" t="s">
        <v>17390</v>
      </c>
      <c r="AG8543" s="2" t="s">
        <v>2998</v>
      </c>
      <c r="AH8543" s="2" t="s">
        <v>17088</v>
      </c>
    </row>
    <row r="8544" spans="24:34" x14ac:dyDescent="0.4">
      <c r="X8544" s="2" t="s">
        <v>2470</v>
      </c>
      <c r="Y8544" s="2">
        <v>1951</v>
      </c>
      <c r="Z8544" s="2">
        <v>810.1</v>
      </c>
      <c r="AA8544" s="2">
        <v>44</v>
      </c>
      <c r="AB8544" s="2">
        <v>2</v>
      </c>
      <c r="AC8544" s="2">
        <v>503.4</v>
      </c>
      <c r="AE8544" s="2" t="s">
        <v>14117</v>
      </c>
      <c r="AF8544" s="2" t="s">
        <v>17390</v>
      </c>
      <c r="AG8544" s="2" t="s">
        <v>2998</v>
      </c>
      <c r="AH8544" s="2" t="s">
        <v>17088</v>
      </c>
    </row>
    <row r="8545" spans="24:34" x14ac:dyDescent="0.4">
      <c r="X8545" s="2" t="s">
        <v>14131</v>
      </c>
      <c r="Y8545" s="2">
        <v>1971</v>
      </c>
      <c r="Z8545" s="2">
        <v>667.77</v>
      </c>
      <c r="AA8545" s="2">
        <v>40</v>
      </c>
      <c r="AB8545" s="2">
        <v>2</v>
      </c>
      <c r="AC8545" s="2">
        <v>620.97</v>
      </c>
      <c r="AE8545" s="2" t="s">
        <v>14118</v>
      </c>
      <c r="AF8545" s="2" t="s">
        <v>2998</v>
      </c>
      <c r="AG8545" s="2" t="s">
        <v>2998</v>
      </c>
      <c r="AH8545" s="2" t="s">
        <v>17393</v>
      </c>
    </row>
    <row r="8546" spans="24:34" x14ac:dyDescent="0.4">
      <c r="X8546" s="2" t="s">
        <v>14132</v>
      </c>
      <c r="Y8546" s="2">
        <v>1962</v>
      </c>
      <c r="Z8546" s="2">
        <v>848.5</v>
      </c>
      <c r="AA8546" s="2">
        <v>58</v>
      </c>
      <c r="AB8546" s="2">
        <v>2</v>
      </c>
      <c r="AC8546" s="2">
        <v>848.5</v>
      </c>
      <c r="AE8546" s="2" t="s">
        <v>14119</v>
      </c>
      <c r="AF8546" s="2" t="s">
        <v>17390</v>
      </c>
      <c r="AG8546" s="2" t="s">
        <v>2998</v>
      </c>
      <c r="AH8546" s="2" t="s">
        <v>17088</v>
      </c>
    </row>
    <row r="8547" spans="24:34" x14ac:dyDescent="0.4">
      <c r="X8547" s="2" t="s">
        <v>14133</v>
      </c>
      <c r="Y8547" s="2">
        <v>1917</v>
      </c>
      <c r="Z8547" s="2">
        <v>571.91999999999996</v>
      </c>
      <c r="AA8547" s="2">
        <v>20</v>
      </c>
      <c r="AB8547" s="2">
        <v>2</v>
      </c>
      <c r="AC8547" s="2">
        <v>571.91999999999996</v>
      </c>
      <c r="AE8547" s="2" t="s">
        <v>14121</v>
      </c>
      <c r="AF8547" s="2" t="s">
        <v>17390</v>
      </c>
      <c r="AG8547" s="2" t="s">
        <v>2998</v>
      </c>
      <c r="AH8547" s="2" t="s">
        <v>17086</v>
      </c>
    </row>
    <row r="8548" spans="24:34" x14ac:dyDescent="0.4">
      <c r="X8548" s="2" t="s">
        <v>14135</v>
      </c>
      <c r="Y8548" s="2">
        <v>1931</v>
      </c>
      <c r="Z8548" s="2">
        <v>593</v>
      </c>
      <c r="AA8548" s="2">
        <v>34</v>
      </c>
      <c r="AB8548" s="2">
        <v>2</v>
      </c>
      <c r="AC8548" s="2">
        <v>593</v>
      </c>
      <c r="AE8548" s="2" t="s">
        <v>14122</v>
      </c>
      <c r="AF8548" s="2" t="s">
        <v>17390</v>
      </c>
      <c r="AG8548" s="2" t="s">
        <v>2998</v>
      </c>
      <c r="AH8548" s="2" t="s">
        <v>17393</v>
      </c>
    </row>
    <row r="8549" spans="24:34" x14ac:dyDescent="0.4">
      <c r="X8549" s="2" t="s">
        <v>14137</v>
      </c>
      <c r="Y8549" s="2">
        <v>1938</v>
      </c>
      <c r="Z8549" s="2">
        <v>682.15</v>
      </c>
      <c r="AA8549" s="2">
        <v>45</v>
      </c>
      <c r="AB8549" s="2">
        <v>2</v>
      </c>
      <c r="AC8549" s="2">
        <v>674.79</v>
      </c>
      <c r="AE8549" s="2" t="s">
        <v>14123</v>
      </c>
      <c r="AF8549" s="2" t="s">
        <v>17390</v>
      </c>
      <c r="AG8549" s="2" t="s">
        <v>2998</v>
      </c>
      <c r="AH8549" s="2" t="s">
        <v>17086</v>
      </c>
    </row>
    <row r="8550" spans="24:34" x14ac:dyDescent="0.4">
      <c r="X8550" s="2" t="s">
        <v>14139</v>
      </c>
      <c r="Y8550" s="2">
        <v>1962</v>
      </c>
      <c r="Z8550" s="2">
        <v>2497.1999999999998</v>
      </c>
      <c r="AA8550" s="2">
        <v>116</v>
      </c>
      <c r="AB8550" s="2">
        <v>4</v>
      </c>
      <c r="AC8550" s="2">
        <v>2497.1999999999998</v>
      </c>
      <c r="AE8550" s="2" t="s">
        <v>14124</v>
      </c>
      <c r="AF8550" s="2" t="s">
        <v>17390</v>
      </c>
      <c r="AG8550" s="2" t="s">
        <v>2998</v>
      </c>
      <c r="AH8550" s="2" t="s">
        <v>17393</v>
      </c>
    </row>
    <row r="8551" spans="24:34" x14ac:dyDescent="0.4">
      <c r="X8551" s="2" t="s">
        <v>14140</v>
      </c>
      <c r="Y8551" s="2">
        <v>1960</v>
      </c>
      <c r="Z8551" s="2">
        <v>2241.9</v>
      </c>
      <c r="AA8551" s="2">
        <v>87</v>
      </c>
      <c r="AB8551" s="2">
        <v>4</v>
      </c>
      <c r="AC8551" s="2">
        <v>2091.3000000000002</v>
      </c>
      <c r="AE8551" s="2" t="s">
        <v>14126</v>
      </c>
      <c r="AF8551" s="2" t="s">
        <v>17390</v>
      </c>
      <c r="AG8551" s="2" t="s">
        <v>2998</v>
      </c>
      <c r="AH8551" s="2" t="s">
        <v>17086</v>
      </c>
    </row>
    <row r="8552" spans="24:34" x14ac:dyDescent="0.4">
      <c r="X8552" s="2" t="s">
        <v>14141</v>
      </c>
      <c r="Y8552" s="2">
        <v>1992</v>
      </c>
      <c r="Z8552" s="2">
        <v>2755.2</v>
      </c>
      <c r="AA8552" s="2">
        <v>117</v>
      </c>
      <c r="AB8552" s="2">
        <v>9</v>
      </c>
      <c r="AC8552" s="2">
        <v>2755.2</v>
      </c>
      <c r="AE8552" s="2" t="s">
        <v>2468</v>
      </c>
      <c r="AF8552" s="2" t="s">
        <v>17397</v>
      </c>
      <c r="AG8552" s="2" t="s">
        <v>2998</v>
      </c>
      <c r="AH8552" s="2" t="s">
        <v>17398</v>
      </c>
    </row>
    <row r="8553" spans="24:34" x14ac:dyDescent="0.4">
      <c r="X8553" s="2" t="s">
        <v>14142</v>
      </c>
      <c r="Y8553" s="2">
        <v>1965</v>
      </c>
      <c r="Z8553" s="2">
        <v>679.7</v>
      </c>
      <c r="AA8553" s="2">
        <v>27</v>
      </c>
      <c r="AB8553" s="2">
        <v>2</v>
      </c>
      <c r="AC8553" s="2">
        <v>679.7</v>
      </c>
      <c r="AE8553" s="2" t="s">
        <v>14129</v>
      </c>
      <c r="AF8553" s="2" t="s">
        <v>17390</v>
      </c>
      <c r="AG8553" s="2" t="s">
        <v>2998</v>
      </c>
      <c r="AH8553" s="2" t="s">
        <v>17086</v>
      </c>
    </row>
    <row r="8554" spans="24:34" x14ac:dyDescent="0.4">
      <c r="X8554" s="2" t="s">
        <v>14143</v>
      </c>
      <c r="Y8554" s="2">
        <v>1964</v>
      </c>
      <c r="Z8554" s="2">
        <v>788.4</v>
      </c>
      <c r="AA8554" s="2">
        <v>30</v>
      </c>
      <c r="AB8554" s="2">
        <v>2</v>
      </c>
      <c r="AC8554" s="2">
        <v>788.4</v>
      </c>
      <c r="AE8554" s="2" t="s">
        <v>2469</v>
      </c>
      <c r="AF8554" s="2" t="s">
        <v>17407</v>
      </c>
      <c r="AG8554" s="2" t="s">
        <v>2998</v>
      </c>
      <c r="AH8554" s="2" t="s">
        <v>17088</v>
      </c>
    </row>
    <row r="8555" spans="24:34" x14ac:dyDescent="0.4">
      <c r="X8555" s="2" t="s">
        <v>14145</v>
      </c>
      <c r="Y8555" s="2">
        <v>1960</v>
      </c>
      <c r="Z8555" s="2">
        <v>549.9</v>
      </c>
      <c r="AA8555" s="2">
        <v>23</v>
      </c>
      <c r="AB8555" s="2">
        <v>2</v>
      </c>
      <c r="AC8555" s="2">
        <v>549.9</v>
      </c>
      <c r="AE8555" s="2" t="s">
        <v>2470</v>
      </c>
      <c r="AF8555" s="2" t="s">
        <v>17403</v>
      </c>
      <c r="AG8555" s="2" t="s">
        <v>2998</v>
      </c>
      <c r="AH8555" s="2" t="s">
        <v>17086</v>
      </c>
    </row>
    <row r="8556" spans="24:34" x14ac:dyDescent="0.4">
      <c r="X8556" s="2" t="s">
        <v>14146</v>
      </c>
      <c r="Y8556" s="2">
        <v>1960</v>
      </c>
      <c r="Z8556" s="2">
        <v>600.72</v>
      </c>
      <c r="AA8556" s="2">
        <v>32</v>
      </c>
      <c r="AB8556" s="2">
        <v>2</v>
      </c>
      <c r="AC8556" s="2">
        <v>600.72</v>
      </c>
      <c r="AE8556" s="2" t="s">
        <v>14131</v>
      </c>
      <c r="AF8556" s="2" t="s">
        <v>17390</v>
      </c>
      <c r="AG8556" s="2" t="s">
        <v>2998</v>
      </c>
      <c r="AH8556" s="2" t="s">
        <v>17088</v>
      </c>
    </row>
    <row r="8557" spans="24:34" x14ac:dyDescent="0.4">
      <c r="X8557" s="2" t="s">
        <v>14148</v>
      </c>
      <c r="Y8557" s="2">
        <v>1960</v>
      </c>
      <c r="Z8557" s="2">
        <v>585.73</v>
      </c>
      <c r="AA8557" s="2">
        <v>34</v>
      </c>
      <c r="AB8557" s="2">
        <v>2</v>
      </c>
      <c r="AC8557" s="2">
        <v>545.53</v>
      </c>
      <c r="AE8557" s="2" t="s">
        <v>14132</v>
      </c>
      <c r="AF8557" s="2" t="s">
        <v>17390</v>
      </c>
      <c r="AG8557" s="2" t="s">
        <v>2998</v>
      </c>
      <c r="AH8557" s="2" t="s">
        <v>17088</v>
      </c>
    </row>
    <row r="8558" spans="24:34" x14ac:dyDescent="0.4">
      <c r="X8558" s="2" t="s">
        <v>14149</v>
      </c>
      <c r="Y8558" s="2">
        <v>2008</v>
      </c>
      <c r="Z8558" s="2">
        <v>1586.3</v>
      </c>
      <c r="AA8558" s="2">
        <v>77</v>
      </c>
      <c r="AB8558" s="2">
        <v>4</v>
      </c>
      <c r="AC8558" s="2">
        <v>1334.4</v>
      </c>
      <c r="AE8558" s="2" t="s">
        <v>14133</v>
      </c>
      <c r="AF8558" s="2" t="s">
        <v>17407</v>
      </c>
      <c r="AG8558" s="2" t="s">
        <v>2998</v>
      </c>
      <c r="AH8558" s="2" t="s">
        <v>17088</v>
      </c>
    </row>
    <row r="8559" spans="24:34" x14ac:dyDescent="0.4">
      <c r="X8559" s="2" t="s">
        <v>215</v>
      </c>
      <c r="Y8559" s="2">
        <v>1958</v>
      </c>
      <c r="Z8559" s="2">
        <v>594.46</v>
      </c>
      <c r="AA8559" s="2">
        <v>36</v>
      </c>
      <c r="AB8559" s="2">
        <v>2</v>
      </c>
      <c r="AC8559" s="2">
        <v>594.46</v>
      </c>
      <c r="AE8559" s="2" t="s">
        <v>14135</v>
      </c>
      <c r="AF8559" s="2" t="s">
        <v>17407</v>
      </c>
      <c r="AG8559" s="2" t="s">
        <v>2998</v>
      </c>
      <c r="AH8559" s="2" t="s">
        <v>17086</v>
      </c>
    </row>
    <row r="8560" spans="24:34" x14ac:dyDescent="0.4">
      <c r="X8560" s="2" t="s">
        <v>14150</v>
      </c>
      <c r="Y8560" s="2">
        <v>1958</v>
      </c>
      <c r="Z8560" s="2">
        <v>592.54999999999995</v>
      </c>
      <c r="AA8560" s="2">
        <v>26</v>
      </c>
      <c r="AB8560" s="2">
        <v>2</v>
      </c>
      <c r="AC8560" s="2">
        <v>548.54999999999995</v>
      </c>
      <c r="AE8560" s="2" t="s">
        <v>14137</v>
      </c>
      <c r="AF8560" s="2" t="s">
        <v>17407</v>
      </c>
      <c r="AG8560" s="2" t="s">
        <v>2998</v>
      </c>
      <c r="AH8560" s="2" t="s">
        <v>17086</v>
      </c>
    </row>
    <row r="8561" spans="24:34" x14ac:dyDescent="0.4">
      <c r="X8561" s="2" t="s">
        <v>14151</v>
      </c>
      <c r="Y8561" s="2">
        <v>2016</v>
      </c>
      <c r="Z8561" s="2">
        <v>18536.3</v>
      </c>
      <c r="AA8561" s="2">
        <v>602</v>
      </c>
      <c r="AB8561" s="2">
        <v>10</v>
      </c>
      <c r="AC8561" s="2">
        <v>14351.3</v>
      </c>
      <c r="AE8561" s="2" t="s">
        <v>14139</v>
      </c>
      <c r="AF8561" s="2" t="s">
        <v>17390</v>
      </c>
      <c r="AG8561" s="2" t="s">
        <v>2998</v>
      </c>
      <c r="AH8561" s="2" t="s">
        <v>17393</v>
      </c>
    </row>
    <row r="8562" spans="24:34" x14ac:dyDescent="0.4">
      <c r="X8562" s="2" t="s">
        <v>14152</v>
      </c>
      <c r="Y8562" s="2">
        <v>1967</v>
      </c>
      <c r="Z8562" s="2">
        <v>7932.3</v>
      </c>
      <c r="AA8562" s="2">
        <v>311</v>
      </c>
      <c r="AB8562" s="2">
        <v>5</v>
      </c>
      <c r="AC8562" s="2">
        <v>6123.9</v>
      </c>
      <c r="AE8562" s="2" t="s">
        <v>14140</v>
      </c>
      <c r="AF8562" s="2" t="s">
        <v>17390</v>
      </c>
      <c r="AG8562" s="2" t="s">
        <v>2998</v>
      </c>
      <c r="AH8562" s="2" t="s">
        <v>17400</v>
      </c>
    </row>
    <row r="8563" spans="24:34" x14ac:dyDescent="0.4">
      <c r="X8563" s="2" t="s">
        <v>14153</v>
      </c>
      <c r="Y8563" s="2">
        <v>1969</v>
      </c>
      <c r="Z8563" s="2">
        <v>6693</v>
      </c>
      <c r="AA8563" s="2">
        <v>288</v>
      </c>
      <c r="AB8563" s="2">
        <v>5</v>
      </c>
      <c r="AC8563" s="2">
        <v>6165.1</v>
      </c>
      <c r="AE8563" s="2" t="s">
        <v>14141</v>
      </c>
      <c r="AF8563" s="2" t="s">
        <v>17390</v>
      </c>
      <c r="AG8563" s="2" t="s">
        <v>2998</v>
      </c>
      <c r="AH8563" s="2" t="s">
        <v>17086</v>
      </c>
    </row>
    <row r="8564" spans="24:34" x14ac:dyDescent="0.4">
      <c r="X8564" s="2" t="s">
        <v>14154</v>
      </c>
      <c r="Y8564" s="2">
        <v>1971</v>
      </c>
      <c r="Z8564" s="2">
        <v>5698.2</v>
      </c>
      <c r="AA8564" s="2">
        <v>198</v>
      </c>
      <c r="AB8564" s="2">
        <v>5</v>
      </c>
      <c r="AC8564" s="2">
        <v>5283.5</v>
      </c>
      <c r="AE8564" s="2" t="s">
        <v>14142</v>
      </c>
      <c r="AF8564" s="2" t="s">
        <v>17390</v>
      </c>
      <c r="AG8564" s="2" t="s">
        <v>2998</v>
      </c>
      <c r="AH8564" s="2" t="s">
        <v>17088</v>
      </c>
    </row>
    <row r="8565" spans="24:34" x14ac:dyDescent="0.4">
      <c r="X8565" s="2" t="s">
        <v>14155</v>
      </c>
      <c r="Y8565" s="2">
        <v>1969</v>
      </c>
      <c r="Z8565" s="2">
        <v>5076.3999999999996</v>
      </c>
      <c r="AA8565" s="2">
        <v>156</v>
      </c>
      <c r="AB8565" s="2">
        <v>5</v>
      </c>
      <c r="AC8565" s="2">
        <v>3349.7</v>
      </c>
      <c r="AE8565" s="2" t="s">
        <v>14143</v>
      </c>
      <c r="AF8565" s="2" t="s">
        <v>17390</v>
      </c>
      <c r="AG8565" s="2" t="s">
        <v>2998</v>
      </c>
      <c r="AH8565" s="2" t="s">
        <v>17088</v>
      </c>
    </row>
    <row r="8566" spans="24:34" x14ac:dyDescent="0.4">
      <c r="X8566" s="2" t="s">
        <v>14157</v>
      </c>
      <c r="Y8566" s="2">
        <v>1969</v>
      </c>
      <c r="Z8566" s="2">
        <v>4887.2</v>
      </c>
      <c r="AA8566" s="2">
        <v>193</v>
      </c>
      <c r="AB8566" s="2">
        <v>5</v>
      </c>
      <c r="AC8566" s="2">
        <v>4489.8999999999996</v>
      </c>
      <c r="AE8566" s="2" t="s">
        <v>14145</v>
      </c>
      <c r="AF8566" s="2" t="s">
        <v>17390</v>
      </c>
      <c r="AG8566" s="2" t="s">
        <v>2998</v>
      </c>
      <c r="AH8566" s="2" t="s">
        <v>17088</v>
      </c>
    </row>
    <row r="8567" spans="24:34" x14ac:dyDescent="0.4">
      <c r="X8567" s="2" t="s">
        <v>14159</v>
      </c>
      <c r="Y8567" s="2">
        <v>1972</v>
      </c>
      <c r="Z8567" s="2">
        <v>5146.8999999999996</v>
      </c>
      <c r="AA8567" s="2">
        <v>263</v>
      </c>
      <c r="AB8567" s="2">
        <v>5</v>
      </c>
      <c r="AC8567" s="2">
        <v>4750.5</v>
      </c>
      <c r="AE8567" s="2" t="s">
        <v>14146</v>
      </c>
      <c r="AF8567" s="2" t="s">
        <v>17390</v>
      </c>
      <c r="AG8567" s="2" t="s">
        <v>2998</v>
      </c>
      <c r="AH8567" s="2" t="s">
        <v>17088</v>
      </c>
    </row>
    <row r="8568" spans="24:34" x14ac:dyDescent="0.4">
      <c r="X8568" s="2" t="s">
        <v>14161</v>
      </c>
      <c r="Y8568" s="2">
        <v>1969</v>
      </c>
      <c r="Z8568" s="2">
        <v>5048.3</v>
      </c>
      <c r="AA8568" s="2">
        <v>217</v>
      </c>
      <c r="AB8568" s="2">
        <v>5</v>
      </c>
      <c r="AC8568" s="2">
        <v>4655.2</v>
      </c>
      <c r="AE8568" s="2" t="s">
        <v>14148</v>
      </c>
      <c r="AF8568" s="2" t="s">
        <v>17390</v>
      </c>
      <c r="AG8568" s="2" t="s">
        <v>2998</v>
      </c>
      <c r="AH8568" s="2" t="s">
        <v>17088</v>
      </c>
    </row>
    <row r="8569" spans="24:34" x14ac:dyDescent="0.4">
      <c r="X8569" s="2" t="s">
        <v>14163</v>
      </c>
      <c r="Y8569" s="2">
        <v>1971</v>
      </c>
      <c r="Z8569" s="2">
        <v>5131.2</v>
      </c>
      <c r="AA8569" s="2">
        <v>224</v>
      </c>
      <c r="AB8569" s="2">
        <v>5</v>
      </c>
      <c r="AC8569" s="2">
        <v>4734.5999999999995</v>
      </c>
      <c r="AE8569" s="2" t="s">
        <v>14149</v>
      </c>
      <c r="AF8569" s="2" t="s">
        <v>17390</v>
      </c>
      <c r="AG8569" s="2" t="s">
        <v>2998</v>
      </c>
      <c r="AH8569" s="2" t="s">
        <v>17088</v>
      </c>
    </row>
    <row r="8570" spans="24:34" x14ac:dyDescent="0.4">
      <c r="X8570" s="2" t="s">
        <v>14164</v>
      </c>
      <c r="Y8570" s="2">
        <v>1996</v>
      </c>
      <c r="Z8570" s="2">
        <v>3691.2</v>
      </c>
      <c r="AA8570" s="2">
        <v>132</v>
      </c>
      <c r="AB8570" s="2">
        <v>5</v>
      </c>
      <c r="AC8570" s="2">
        <v>3333</v>
      </c>
      <c r="AE8570" s="2" t="s">
        <v>215</v>
      </c>
      <c r="AF8570" s="2" t="s">
        <v>17390</v>
      </c>
      <c r="AG8570" s="2" t="s">
        <v>2998</v>
      </c>
      <c r="AH8570" s="2" t="s">
        <v>17088</v>
      </c>
    </row>
    <row r="8571" spans="24:34" x14ac:dyDescent="0.4">
      <c r="X8571" s="2" t="s">
        <v>14165</v>
      </c>
      <c r="Y8571" s="2">
        <v>1894</v>
      </c>
      <c r="Z8571" s="2">
        <v>849.4</v>
      </c>
      <c r="AA8571" s="2">
        <v>28</v>
      </c>
      <c r="AB8571" s="2">
        <v>3</v>
      </c>
      <c r="AC8571" s="2">
        <v>758.1</v>
      </c>
      <c r="AE8571" s="2" t="s">
        <v>14150</v>
      </c>
      <c r="AF8571" s="2" t="s">
        <v>17390</v>
      </c>
      <c r="AG8571" s="2" t="s">
        <v>2998</v>
      </c>
      <c r="AH8571" s="2" t="s">
        <v>17088</v>
      </c>
    </row>
    <row r="8572" spans="24:34" x14ac:dyDescent="0.4">
      <c r="X8572" s="2" t="s">
        <v>14167</v>
      </c>
      <c r="Y8572" s="2">
        <v>1880</v>
      </c>
      <c r="Z8572" s="2">
        <v>518.70000000000005</v>
      </c>
      <c r="AA8572" s="2">
        <v>22</v>
      </c>
      <c r="AB8572" s="2">
        <v>2</v>
      </c>
      <c r="AC8572" s="2">
        <v>451.6</v>
      </c>
      <c r="AE8572" s="2" t="s">
        <v>14151</v>
      </c>
      <c r="AF8572" s="2" t="s">
        <v>2998</v>
      </c>
      <c r="AG8572" s="2" t="s">
        <v>2998</v>
      </c>
      <c r="AH8572" s="2" t="s">
        <v>17398</v>
      </c>
    </row>
    <row r="8573" spans="24:34" x14ac:dyDescent="0.4">
      <c r="X8573" s="2" t="s">
        <v>14168</v>
      </c>
      <c r="Y8573" s="2">
        <v>1954</v>
      </c>
      <c r="Z8573" s="2">
        <v>3082.9</v>
      </c>
      <c r="AA8573" s="2">
        <v>50</v>
      </c>
      <c r="AB8573" s="2">
        <v>4</v>
      </c>
      <c r="AC8573" s="2">
        <v>2521.89</v>
      </c>
      <c r="AE8573" s="2" t="s">
        <v>14152</v>
      </c>
      <c r="AF8573" s="2" t="s">
        <v>17390</v>
      </c>
      <c r="AG8573" s="2" t="s">
        <v>2998</v>
      </c>
      <c r="AH8573" s="2" t="s">
        <v>17392</v>
      </c>
    </row>
    <row r="8574" spans="24:34" x14ac:dyDescent="0.4">
      <c r="X8574" s="2" t="s">
        <v>14169</v>
      </c>
      <c r="Y8574" s="2">
        <v>1962</v>
      </c>
      <c r="Z8574" s="2">
        <v>297.60000000000002</v>
      </c>
      <c r="AA8574" s="2">
        <v>17</v>
      </c>
      <c r="AB8574" s="2">
        <v>2</v>
      </c>
      <c r="AC8574" s="2">
        <v>297.60000000000002</v>
      </c>
      <c r="AE8574" s="2" t="s">
        <v>14153</v>
      </c>
      <c r="AF8574" s="2" t="s">
        <v>17390</v>
      </c>
      <c r="AG8574" s="2" t="s">
        <v>2998</v>
      </c>
      <c r="AH8574" s="2" t="s">
        <v>17392</v>
      </c>
    </row>
    <row r="8575" spans="24:34" x14ac:dyDescent="0.4">
      <c r="X8575" s="2" t="s">
        <v>14171</v>
      </c>
      <c r="Y8575" s="2">
        <v>1917</v>
      </c>
      <c r="Z8575" s="2">
        <v>643.4</v>
      </c>
      <c r="AA8575" s="2">
        <v>21</v>
      </c>
      <c r="AB8575" s="2">
        <v>2</v>
      </c>
      <c r="AC8575" s="2">
        <v>615.9</v>
      </c>
      <c r="AE8575" s="2" t="s">
        <v>14154</v>
      </c>
      <c r="AF8575" s="2" t="s">
        <v>17390</v>
      </c>
      <c r="AG8575" s="2" t="s">
        <v>2998</v>
      </c>
      <c r="AH8575" s="2" t="s">
        <v>17398</v>
      </c>
    </row>
    <row r="8576" spans="24:34" x14ac:dyDescent="0.4">
      <c r="X8576" s="2" t="s">
        <v>14173</v>
      </c>
      <c r="Y8576" s="2">
        <v>1983</v>
      </c>
      <c r="Z8576" s="2">
        <v>6530.72</v>
      </c>
      <c r="AA8576" s="2">
        <v>447</v>
      </c>
      <c r="AB8576" s="2">
        <v>9</v>
      </c>
      <c r="AC8576" s="2">
        <v>4257.5</v>
      </c>
      <c r="AE8576" s="2" t="s">
        <v>14155</v>
      </c>
      <c r="AF8576" s="2" t="s">
        <v>17390</v>
      </c>
      <c r="AG8576" s="2" t="s">
        <v>2998</v>
      </c>
      <c r="AH8576" s="2" t="s">
        <v>17393</v>
      </c>
    </row>
    <row r="8577" spans="24:34" x14ac:dyDescent="0.4">
      <c r="X8577" s="2" t="s">
        <v>14174</v>
      </c>
      <c r="Y8577" s="2">
        <v>1895</v>
      </c>
      <c r="Z8577" s="2">
        <v>264.12</v>
      </c>
      <c r="AA8577" s="2">
        <v>13</v>
      </c>
      <c r="AB8577" s="2">
        <v>2</v>
      </c>
      <c r="AC8577" s="2">
        <v>213.8</v>
      </c>
      <c r="AE8577" s="2" t="s">
        <v>14157</v>
      </c>
      <c r="AF8577" s="2" t="s">
        <v>17390</v>
      </c>
      <c r="AG8577" s="2" t="s">
        <v>2998</v>
      </c>
      <c r="AH8577" s="2" t="s">
        <v>17398</v>
      </c>
    </row>
    <row r="8578" spans="24:34" x14ac:dyDescent="0.4">
      <c r="X8578" s="2" t="s">
        <v>14176</v>
      </c>
      <c r="Y8578" s="2">
        <v>1992</v>
      </c>
      <c r="Z8578" s="2">
        <v>6516.1</v>
      </c>
      <c r="AA8578" s="2">
        <v>197</v>
      </c>
      <c r="AB8578" s="2">
        <v>5</v>
      </c>
      <c r="AC8578" s="2">
        <v>5734.8</v>
      </c>
      <c r="AE8578" s="2" t="s">
        <v>14159</v>
      </c>
      <c r="AF8578" s="2" t="s">
        <v>17390</v>
      </c>
      <c r="AG8578" s="2" t="s">
        <v>2998</v>
      </c>
      <c r="AH8578" s="2" t="s">
        <v>17398</v>
      </c>
    </row>
    <row r="8579" spans="24:34" x14ac:dyDescent="0.4">
      <c r="X8579" s="2" t="s">
        <v>2474</v>
      </c>
      <c r="Y8579" s="2">
        <v>1931</v>
      </c>
      <c r="Z8579" s="2">
        <v>471.8</v>
      </c>
      <c r="AA8579" s="2">
        <v>27</v>
      </c>
      <c r="AB8579" s="2">
        <v>2</v>
      </c>
      <c r="AC8579" s="2">
        <v>471.8</v>
      </c>
      <c r="AE8579" s="2" t="s">
        <v>14161</v>
      </c>
      <c r="AF8579" s="2" t="s">
        <v>17390</v>
      </c>
      <c r="AG8579" s="2" t="s">
        <v>2998</v>
      </c>
      <c r="AH8579" s="2" t="s">
        <v>17398</v>
      </c>
    </row>
    <row r="8580" spans="24:34" x14ac:dyDescent="0.4">
      <c r="X8580" s="2" t="s">
        <v>14178</v>
      </c>
      <c r="Y8580" s="2">
        <v>1995</v>
      </c>
      <c r="Z8580" s="2">
        <v>6903.9</v>
      </c>
      <c r="AA8580" s="2">
        <v>236</v>
      </c>
      <c r="AB8580" s="2">
        <v>9</v>
      </c>
      <c r="AC8580" s="2">
        <v>6570</v>
      </c>
      <c r="AE8580" s="2" t="s">
        <v>14163</v>
      </c>
      <c r="AF8580" s="2" t="s">
        <v>17390</v>
      </c>
      <c r="AG8580" s="2" t="s">
        <v>2998</v>
      </c>
      <c r="AH8580" s="2" t="s">
        <v>17398</v>
      </c>
    </row>
    <row r="8581" spans="24:34" x14ac:dyDescent="0.4">
      <c r="X8581" s="2" t="s">
        <v>2475</v>
      </c>
      <c r="Y8581" s="2">
        <v>1931</v>
      </c>
      <c r="Z8581" s="2">
        <v>548</v>
      </c>
      <c r="AA8581" s="2">
        <v>25</v>
      </c>
      <c r="AB8581" s="2">
        <v>2</v>
      </c>
      <c r="AC8581" s="2">
        <v>548</v>
      </c>
      <c r="AE8581" s="2" t="s">
        <v>14164</v>
      </c>
      <c r="AF8581" s="2" t="s">
        <v>17390</v>
      </c>
      <c r="AG8581" s="2" t="s">
        <v>2998</v>
      </c>
      <c r="AH8581" s="2" t="s">
        <v>17413</v>
      </c>
    </row>
    <row r="8582" spans="24:34" x14ac:dyDescent="0.4">
      <c r="X8582" s="2" t="s">
        <v>14179</v>
      </c>
      <c r="Y8582" s="2">
        <v>1995</v>
      </c>
      <c r="Z8582" s="2">
        <v>2436</v>
      </c>
      <c r="AA8582" s="2">
        <v>94</v>
      </c>
      <c r="AB8582" s="2">
        <v>9</v>
      </c>
      <c r="AC8582" s="2">
        <v>2058</v>
      </c>
      <c r="AE8582" s="2" t="s">
        <v>14165</v>
      </c>
      <c r="AF8582" s="2" t="s">
        <v>17403</v>
      </c>
      <c r="AG8582" s="2" t="s">
        <v>2998</v>
      </c>
      <c r="AH8582" s="2" t="s">
        <v>17088</v>
      </c>
    </row>
    <row r="8583" spans="24:34" x14ac:dyDescent="0.4">
      <c r="X8583" s="2" t="s">
        <v>14180</v>
      </c>
      <c r="Y8583" s="2">
        <v>1969</v>
      </c>
      <c r="Z8583" s="2">
        <v>792.14</v>
      </c>
      <c r="AA8583" s="2">
        <v>46</v>
      </c>
      <c r="AB8583" s="2">
        <v>2</v>
      </c>
      <c r="AC8583" s="2">
        <v>792.14</v>
      </c>
      <c r="AE8583" s="2" t="s">
        <v>14167</v>
      </c>
      <c r="AF8583" s="2" t="s">
        <v>17407</v>
      </c>
      <c r="AG8583" s="2" t="s">
        <v>2998</v>
      </c>
      <c r="AH8583" s="2" t="s">
        <v>17088</v>
      </c>
    </row>
    <row r="8584" spans="24:34" x14ac:dyDescent="0.4">
      <c r="X8584" s="2" t="s">
        <v>14182</v>
      </c>
      <c r="Y8584" s="2">
        <v>1973</v>
      </c>
      <c r="Z8584" s="2">
        <v>4885.2</v>
      </c>
      <c r="AA8584" s="2">
        <v>260</v>
      </c>
      <c r="AB8584" s="2">
        <v>5</v>
      </c>
      <c r="AC8584" s="2">
        <v>4486.7</v>
      </c>
      <c r="AE8584" s="2" t="s">
        <v>14168</v>
      </c>
      <c r="AF8584" s="2" t="s">
        <v>17390</v>
      </c>
      <c r="AG8584" s="2" t="s">
        <v>2998</v>
      </c>
      <c r="AH8584" s="2" t="s">
        <v>17400</v>
      </c>
    </row>
    <row r="8585" spans="24:34" x14ac:dyDescent="0.4">
      <c r="X8585" s="2" t="s">
        <v>14183</v>
      </c>
      <c r="Y8585" s="2">
        <v>1932</v>
      </c>
      <c r="Z8585" s="2">
        <v>549.5</v>
      </c>
      <c r="AA8585" s="2">
        <v>42</v>
      </c>
      <c r="AB8585" s="2">
        <v>2</v>
      </c>
      <c r="AC8585" s="2">
        <v>549.5</v>
      </c>
      <c r="AE8585" s="2" t="s">
        <v>14169</v>
      </c>
      <c r="AF8585" s="2" t="s">
        <v>17407</v>
      </c>
      <c r="AG8585" s="2" t="s">
        <v>2998</v>
      </c>
      <c r="AH8585" s="2" t="s">
        <v>17086</v>
      </c>
    </row>
    <row r="8586" spans="24:34" x14ac:dyDescent="0.4">
      <c r="X8586" s="2" t="s">
        <v>14185</v>
      </c>
      <c r="Y8586" s="2">
        <v>1932</v>
      </c>
      <c r="Z8586" s="2">
        <v>549</v>
      </c>
      <c r="AA8586" s="2">
        <v>28</v>
      </c>
      <c r="AB8586" s="2">
        <v>2</v>
      </c>
      <c r="AC8586" s="2">
        <v>549</v>
      </c>
      <c r="AE8586" s="2" t="s">
        <v>14171</v>
      </c>
      <c r="AF8586" s="2" t="s">
        <v>17407</v>
      </c>
      <c r="AG8586" s="2" t="s">
        <v>2998</v>
      </c>
      <c r="AH8586" s="2" t="s">
        <v>17088</v>
      </c>
    </row>
    <row r="8587" spans="24:34" x14ac:dyDescent="0.4">
      <c r="X8587" s="2" t="s">
        <v>2477</v>
      </c>
      <c r="Y8587" s="2">
        <v>1987</v>
      </c>
      <c r="Z8587" s="2">
        <v>4250.6000000000004</v>
      </c>
      <c r="AA8587" s="2">
        <v>107</v>
      </c>
      <c r="AB8587" s="2">
        <v>5</v>
      </c>
      <c r="AC8587" s="2">
        <v>2613.6</v>
      </c>
      <c r="AE8587" s="2" t="s">
        <v>14173</v>
      </c>
      <c r="AF8587" s="2" t="s">
        <v>17390</v>
      </c>
      <c r="AG8587" s="2" t="s">
        <v>2998</v>
      </c>
      <c r="AH8587" s="2" t="s">
        <v>17086</v>
      </c>
    </row>
    <row r="8588" spans="24:34" x14ac:dyDescent="0.4">
      <c r="X8588" s="2" t="s">
        <v>14186</v>
      </c>
      <c r="Y8588" s="2">
        <v>1984</v>
      </c>
      <c r="Z8588" s="2">
        <v>11867.5</v>
      </c>
      <c r="AA8588" s="2">
        <v>562</v>
      </c>
      <c r="AB8588" s="2">
        <v>9</v>
      </c>
      <c r="AC8588" s="2">
        <v>10914</v>
      </c>
      <c r="AE8588" s="2" t="s">
        <v>14174</v>
      </c>
      <c r="AF8588" s="2" t="s">
        <v>17407</v>
      </c>
      <c r="AG8588" s="2" t="s">
        <v>2998</v>
      </c>
      <c r="AH8588" s="2" t="s">
        <v>17088</v>
      </c>
    </row>
    <row r="8589" spans="24:34" x14ac:dyDescent="0.4">
      <c r="X8589" s="2" t="s">
        <v>14188</v>
      </c>
      <c r="Y8589" s="2">
        <v>1931</v>
      </c>
      <c r="Z8589" s="2">
        <v>545.9</v>
      </c>
      <c r="AA8589" s="2">
        <v>14</v>
      </c>
      <c r="AB8589" s="2">
        <v>2</v>
      </c>
      <c r="AC8589" s="2">
        <v>545.9</v>
      </c>
      <c r="AE8589" s="2" t="s">
        <v>14176</v>
      </c>
      <c r="AF8589" s="2" t="s">
        <v>17390</v>
      </c>
      <c r="AG8589" s="2" t="s">
        <v>2998</v>
      </c>
      <c r="AH8589" s="2" t="s">
        <v>17398</v>
      </c>
    </row>
    <row r="8590" spans="24:34" x14ac:dyDescent="0.4">
      <c r="X8590" s="2" t="s">
        <v>2478</v>
      </c>
      <c r="Y8590" s="2">
        <v>1929</v>
      </c>
      <c r="Z8590" s="2">
        <v>485.6</v>
      </c>
      <c r="AA8590" s="2">
        <v>21</v>
      </c>
      <c r="AB8590" s="2">
        <v>2</v>
      </c>
      <c r="AC8590" s="2">
        <v>485.6</v>
      </c>
      <c r="AE8590" s="2" t="s">
        <v>2474</v>
      </c>
      <c r="AF8590" s="2" t="s">
        <v>17407</v>
      </c>
      <c r="AG8590" s="2" t="s">
        <v>2998</v>
      </c>
      <c r="AH8590" s="2" t="s">
        <v>17088</v>
      </c>
    </row>
    <row r="8591" spans="24:34" x14ac:dyDescent="0.4">
      <c r="X8591" s="2" t="s">
        <v>14190</v>
      </c>
      <c r="Y8591" s="2">
        <v>1958</v>
      </c>
      <c r="Z8591" s="2">
        <v>311.60000000000002</v>
      </c>
      <c r="AA8591" s="2">
        <v>20</v>
      </c>
      <c r="AB8591" s="2">
        <v>2</v>
      </c>
      <c r="AC8591" s="2">
        <v>311.60000000000002</v>
      </c>
      <c r="AE8591" s="2" t="s">
        <v>14178</v>
      </c>
      <c r="AF8591" s="2" t="s">
        <v>2998</v>
      </c>
      <c r="AG8591" s="2" t="s">
        <v>2998</v>
      </c>
      <c r="AH8591" s="2" t="s">
        <v>17400</v>
      </c>
    </row>
    <row r="8592" spans="24:34" x14ac:dyDescent="0.4">
      <c r="X8592" s="2" t="s">
        <v>14191</v>
      </c>
      <c r="Y8592" s="2">
        <v>1999</v>
      </c>
      <c r="Z8592" s="2">
        <v>3064.3</v>
      </c>
      <c r="AA8592" s="2">
        <v>134</v>
      </c>
      <c r="AB8592" s="2">
        <v>5</v>
      </c>
      <c r="AC8592" s="2">
        <v>2754.7</v>
      </c>
      <c r="AE8592" s="2" t="s">
        <v>2475</v>
      </c>
      <c r="AF8592" s="2" t="s">
        <v>17407</v>
      </c>
      <c r="AG8592" s="2" t="s">
        <v>2998</v>
      </c>
      <c r="AH8592" s="2" t="s">
        <v>17088</v>
      </c>
    </row>
    <row r="8593" spans="24:34" x14ac:dyDescent="0.4">
      <c r="X8593" s="2" t="s">
        <v>14192</v>
      </c>
      <c r="Y8593" s="2">
        <v>1990</v>
      </c>
      <c r="Z8593" s="2">
        <v>2872</v>
      </c>
      <c r="AA8593" s="2">
        <v>126</v>
      </c>
      <c r="AB8593" s="2">
        <v>5</v>
      </c>
      <c r="AC8593" s="2">
        <v>2599.4</v>
      </c>
      <c r="AE8593" s="2" t="s">
        <v>14179</v>
      </c>
      <c r="AF8593" s="2" t="s">
        <v>2998</v>
      </c>
      <c r="AG8593" s="2" t="s">
        <v>2998</v>
      </c>
      <c r="AH8593" s="2" t="s">
        <v>17086</v>
      </c>
    </row>
    <row r="8594" spans="24:34" x14ac:dyDescent="0.4">
      <c r="X8594" s="2" t="s">
        <v>14193</v>
      </c>
      <c r="Y8594" s="2">
        <v>1995</v>
      </c>
      <c r="Z8594" s="2">
        <v>2949.6</v>
      </c>
      <c r="AA8594" s="2">
        <v>134</v>
      </c>
      <c r="AB8594" s="2">
        <v>5</v>
      </c>
      <c r="AC8594" s="2">
        <v>2656.6</v>
      </c>
      <c r="AE8594" s="2" t="s">
        <v>14180</v>
      </c>
      <c r="AF8594" s="2" t="s">
        <v>17407</v>
      </c>
      <c r="AG8594" s="2" t="s">
        <v>2998</v>
      </c>
      <c r="AH8594" s="2" t="s">
        <v>17400</v>
      </c>
    </row>
    <row r="8595" spans="24:34" x14ac:dyDescent="0.4">
      <c r="X8595" s="2" t="s">
        <v>14194</v>
      </c>
      <c r="Y8595" s="2">
        <v>1988</v>
      </c>
      <c r="Z8595" s="2">
        <v>3468.3</v>
      </c>
      <c r="AA8595" s="2">
        <v>134</v>
      </c>
      <c r="AB8595" s="2">
        <v>5</v>
      </c>
      <c r="AC8595" s="2">
        <v>3133.8</v>
      </c>
      <c r="AE8595" s="2" t="s">
        <v>14182</v>
      </c>
      <c r="AF8595" s="2" t="s">
        <v>2998</v>
      </c>
      <c r="AG8595" s="2" t="s">
        <v>2998</v>
      </c>
      <c r="AH8595" s="2" t="s">
        <v>17398</v>
      </c>
    </row>
    <row r="8596" spans="24:34" x14ac:dyDescent="0.4">
      <c r="X8596" s="2" t="s">
        <v>14195</v>
      </c>
      <c r="Y8596" s="2">
        <v>1992</v>
      </c>
      <c r="Z8596" s="2">
        <v>2640.6</v>
      </c>
      <c r="AA8596" s="2">
        <v>145</v>
      </c>
      <c r="AB8596" s="2">
        <v>5</v>
      </c>
      <c r="AC8596" s="2">
        <v>2640.6</v>
      </c>
      <c r="AE8596" s="2" t="s">
        <v>14183</v>
      </c>
      <c r="AF8596" s="2" t="s">
        <v>17407</v>
      </c>
      <c r="AG8596" s="2" t="s">
        <v>2998</v>
      </c>
      <c r="AH8596" s="2" t="s">
        <v>17088</v>
      </c>
    </row>
    <row r="8597" spans="24:34" x14ac:dyDescent="0.4">
      <c r="X8597" s="2" t="s">
        <v>14196</v>
      </c>
      <c r="Y8597" s="2">
        <v>1987</v>
      </c>
      <c r="Z8597" s="2">
        <v>4361.6000000000004</v>
      </c>
      <c r="AA8597" s="2">
        <v>212</v>
      </c>
      <c r="AB8597" s="2">
        <v>5</v>
      </c>
      <c r="AC8597" s="2">
        <v>3933.7</v>
      </c>
      <c r="AE8597" s="2" t="s">
        <v>14185</v>
      </c>
      <c r="AF8597" s="2" t="s">
        <v>17407</v>
      </c>
      <c r="AG8597" s="2" t="s">
        <v>2998</v>
      </c>
      <c r="AH8597" s="2" t="s">
        <v>17088</v>
      </c>
    </row>
    <row r="8598" spans="24:34" x14ac:dyDescent="0.4">
      <c r="X8598" s="2" t="s">
        <v>14197</v>
      </c>
      <c r="Y8598" s="2">
        <v>1900</v>
      </c>
      <c r="Z8598" s="2">
        <v>673.1</v>
      </c>
      <c r="AA8598" s="2">
        <v>16</v>
      </c>
      <c r="AB8598" s="2">
        <v>2</v>
      </c>
      <c r="AC8598" s="2">
        <v>673.1</v>
      </c>
      <c r="AE8598" s="2" t="s">
        <v>2477</v>
      </c>
      <c r="AF8598" s="2" t="s">
        <v>17390</v>
      </c>
      <c r="AG8598" s="2" t="s">
        <v>2998</v>
      </c>
      <c r="AH8598" s="2" t="s">
        <v>17393</v>
      </c>
    </row>
    <row r="8599" spans="24:34" x14ac:dyDescent="0.4">
      <c r="X8599" s="2" t="s">
        <v>14198</v>
      </c>
      <c r="Y8599" s="2">
        <v>1850</v>
      </c>
      <c r="Z8599" s="2">
        <v>329.29</v>
      </c>
      <c r="AA8599" s="2">
        <v>19</v>
      </c>
      <c r="AB8599" s="2">
        <v>2</v>
      </c>
      <c r="AC8599" s="2">
        <v>329.29</v>
      </c>
      <c r="AE8599" s="2" t="s">
        <v>14186</v>
      </c>
      <c r="AF8599" s="2" t="s">
        <v>17390</v>
      </c>
      <c r="AG8599" s="2" t="s">
        <v>2998</v>
      </c>
      <c r="AH8599" s="2" t="s">
        <v>17393</v>
      </c>
    </row>
    <row r="8600" spans="24:34" x14ac:dyDescent="0.4">
      <c r="X8600" s="2" t="s">
        <v>14200</v>
      </c>
      <c r="Y8600" s="2">
        <v>1880</v>
      </c>
      <c r="Z8600" s="2">
        <v>269.7</v>
      </c>
      <c r="AA8600" s="2">
        <v>17</v>
      </c>
      <c r="AB8600" s="2">
        <v>2</v>
      </c>
      <c r="AC8600" s="2">
        <v>249.9</v>
      </c>
      <c r="AE8600" s="2" t="s">
        <v>14188</v>
      </c>
      <c r="AF8600" s="2" t="s">
        <v>17407</v>
      </c>
      <c r="AG8600" s="2" t="s">
        <v>2998</v>
      </c>
      <c r="AH8600" s="2" t="s">
        <v>17086</v>
      </c>
    </row>
    <row r="8601" spans="24:34" x14ac:dyDescent="0.4">
      <c r="X8601" s="2" t="s">
        <v>14201</v>
      </c>
      <c r="Y8601" s="2">
        <v>1895</v>
      </c>
      <c r="Z8601" s="2">
        <v>226.75</v>
      </c>
      <c r="AA8601" s="2">
        <v>17</v>
      </c>
      <c r="AB8601" s="2">
        <v>2</v>
      </c>
      <c r="AC8601" s="2">
        <v>226.75</v>
      </c>
      <c r="AE8601" s="2" t="s">
        <v>2478</v>
      </c>
      <c r="AF8601" s="2" t="s">
        <v>17407</v>
      </c>
      <c r="AG8601" s="2" t="s">
        <v>2998</v>
      </c>
      <c r="AH8601" s="2" t="s">
        <v>17088</v>
      </c>
    </row>
    <row r="8602" spans="24:34" x14ac:dyDescent="0.4">
      <c r="X8602" s="2" t="s">
        <v>14202</v>
      </c>
      <c r="Y8602" s="2">
        <v>1964</v>
      </c>
      <c r="Z8602" s="2">
        <v>1688</v>
      </c>
      <c r="AA8602" s="2">
        <v>166</v>
      </c>
      <c r="AB8602" s="2">
        <v>4</v>
      </c>
      <c r="AC8602" s="2">
        <v>1688</v>
      </c>
      <c r="AE8602" s="2" t="s">
        <v>14190</v>
      </c>
      <c r="AF8602" s="2" t="s">
        <v>17407</v>
      </c>
      <c r="AG8602" s="2" t="s">
        <v>2998</v>
      </c>
      <c r="AH8602" s="2" t="s">
        <v>17086</v>
      </c>
    </row>
    <row r="8603" spans="24:34" x14ac:dyDescent="0.4">
      <c r="X8603" s="2" t="s">
        <v>14203</v>
      </c>
      <c r="Y8603" s="2">
        <v>1997</v>
      </c>
      <c r="Z8603" s="2">
        <v>6820.9</v>
      </c>
      <c r="AA8603" s="2">
        <v>239</v>
      </c>
      <c r="AB8603" s="2">
        <v>5</v>
      </c>
      <c r="AC8603" s="2">
        <v>6344</v>
      </c>
      <c r="AE8603" s="2" t="s">
        <v>14191</v>
      </c>
      <c r="AF8603" s="2" t="s">
        <v>17390</v>
      </c>
      <c r="AG8603" s="2" t="s">
        <v>2998</v>
      </c>
      <c r="AH8603" s="2" t="s">
        <v>17393</v>
      </c>
    </row>
    <row r="8604" spans="24:34" x14ac:dyDescent="0.4">
      <c r="X8604" s="2" t="s">
        <v>14204</v>
      </c>
      <c r="Y8604" s="2">
        <v>1960</v>
      </c>
      <c r="Z8604" s="2">
        <v>2522.1</v>
      </c>
      <c r="AA8604" s="2">
        <v>108</v>
      </c>
      <c r="AB8604" s="2">
        <v>4</v>
      </c>
      <c r="AC8604" s="2">
        <v>2239</v>
      </c>
      <c r="AE8604" s="2" t="s">
        <v>14192</v>
      </c>
      <c r="AF8604" s="2" t="s">
        <v>17397</v>
      </c>
      <c r="AG8604" s="2" t="s">
        <v>2998</v>
      </c>
      <c r="AH8604" s="2" t="s">
        <v>17393</v>
      </c>
    </row>
    <row r="8605" spans="24:34" x14ac:dyDescent="0.4">
      <c r="X8605" s="2" t="s">
        <v>14205</v>
      </c>
      <c r="Y8605" s="2">
        <v>1989</v>
      </c>
      <c r="Z8605" s="2">
        <v>5961.2</v>
      </c>
      <c r="AA8605" s="2">
        <v>260</v>
      </c>
      <c r="AB8605" s="2">
        <v>9</v>
      </c>
      <c r="AC8605" s="2">
        <v>5961.2</v>
      </c>
      <c r="AE8605" s="2" t="s">
        <v>14193</v>
      </c>
      <c r="AF8605" s="2" t="s">
        <v>17390</v>
      </c>
      <c r="AG8605" s="2" t="s">
        <v>2998</v>
      </c>
      <c r="AH8605" s="2" t="s">
        <v>17393</v>
      </c>
    </row>
    <row r="8606" spans="24:34" x14ac:dyDescent="0.4">
      <c r="X8606" s="2" t="s">
        <v>2479</v>
      </c>
      <c r="Y8606" s="2">
        <v>1949</v>
      </c>
      <c r="Z8606" s="2">
        <v>3294.3</v>
      </c>
      <c r="AA8606" s="2">
        <v>106</v>
      </c>
      <c r="AB8606" s="2">
        <v>4</v>
      </c>
      <c r="AC8606" s="2">
        <v>2940.6</v>
      </c>
      <c r="AE8606" s="2" t="s">
        <v>14194</v>
      </c>
      <c r="AF8606" s="2" t="s">
        <v>17397</v>
      </c>
      <c r="AG8606" s="2" t="s">
        <v>2998</v>
      </c>
      <c r="AH8606" s="2" t="s">
        <v>17393</v>
      </c>
    </row>
    <row r="8607" spans="24:34" x14ac:dyDescent="0.4">
      <c r="X8607" s="2" t="s">
        <v>14207</v>
      </c>
      <c r="Y8607" s="2">
        <v>1990</v>
      </c>
      <c r="Z8607" s="2">
        <v>5872.3</v>
      </c>
      <c r="AA8607" s="2">
        <v>248</v>
      </c>
      <c r="AB8607" s="2">
        <v>9</v>
      </c>
      <c r="AC8607" s="2">
        <v>5872.3</v>
      </c>
      <c r="AE8607" s="2" t="s">
        <v>14195</v>
      </c>
      <c r="AF8607" s="2" t="s">
        <v>17397</v>
      </c>
      <c r="AG8607" s="2" t="s">
        <v>2998</v>
      </c>
      <c r="AH8607" s="2" t="s">
        <v>17393</v>
      </c>
    </row>
    <row r="8608" spans="24:34" x14ac:dyDescent="0.4">
      <c r="X8608" s="2" t="s">
        <v>2480</v>
      </c>
      <c r="Y8608" s="2">
        <v>1962</v>
      </c>
      <c r="Z8608" s="2">
        <v>2240</v>
      </c>
      <c r="AA8608" s="2">
        <v>106</v>
      </c>
      <c r="AB8608" s="2">
        <v>4</v>
      </c>
      <c r="AC8608" s="2">
        <v>2240</v>
      </c>
      <c r="AE8608" s="2" t="s">
        <v>14196</v>
      </c>
      <c r="AF8608" s="2" t="s">
        <v>17397</v>
      </c>
      <c r="AG8608" s="2" t="s">
        <v>2998</v>
      </c>
      <c r="AH8608" s="2" t="s">
        <v>17398</v>
      </c>
    </row>
    <row r="8609" spans="24:34" x14ac:dyDescent="0.4">
      <c r="X8609" s="2" t="s">
        <v>14208</v>
      </c>
      <c r="Y8609" s="2">
        <v>1933</v>
      </c>
      <c r="Z8609" s="2">
        <v>1316.72</v>
      </c>
      <c r="AA8609" s="2">
        <v>47</v>
      </c>
      <c r="AB8609" s="2">
        <v>3</v>
      </c>
      <c r="AC8609" s="2">
        <v>1316.72</v>
      </c>
      <c r="AE8609" s="2" t="s">
        <v>14197</v>
      </c>
      <c r="AF8609" s="2" t="s">
        <v>17390</v>
      </c>
      <c r="AG8609" s="2" t="s">
        <v>2998</v>
      </c>
      <c r="AH8609" s="2" t="s">
        <v>17400</v>
      </c>
    </row>
    <row r="8610" spans="24:34" x14ac:dyDescent="0.4">
      <c r="X8610" s="2" t="s">
        <v>14209</v>
      </c>
      <c r="Y8610" s="2">
        <v>1956</v>
      </c>
      <c r="Z8610" s="2">
        <v>3549.8</v>
      </c>
      <c r="AA8610" s="2">
        <v>109</v>
      </c>
      <c r="AB8610" s="2">
        <v>5</v>
      </c>
      <c r="AC8610" s="2">
        <v>3147.4</v>
      </c>
      <c r="AE8610" s="2" t="s">
        <v>14198</v>
      </c>
      <c r="AF8610" s="2" t="s">
        <v>17407</v>
      </c>
      <c r="AG8610" s="2" t="s">
        <v>2998</v>
      </c>
      <c r="AH8610" s="2" t="s">
        <v>17088</v>
      </c>
    </row>
    <row r="8611" spans="24:34" x14ac:dyDescent="0.4">
      <c r="X8611" s="2" t="s">
        <v>14210</v>
      </c>
      <c r="Y8611" s="2">
        <v>1991</v>
      </c>
      <c r="Z8611" s="2">
        <v>7852.1</v>
      </c>
      <c r="AA8611" s="2">
        <v>266</v>
      </c>
      <c r="AB8611" s="2">
        <v>9</v>
      </c>
      <c r="AC8611" s="2">
        <v>5730.2</v>
      </c>
      <c r="AE8611" s="2" t="s">
        <v>14200</v>
      </c>
      <c r="AF8611" s="2" t="s">
        <v>17407</v>
      </c>
      <c r="AG8611" s="2" t="s">
        <v>2998</v>
      </c>
      <c r="AH8611" s="2" t="s">
        <v>17086</v>
      </c>
    </row>
    <row r="8612" spans="24:34" x14ac:dyDescent="0.4">
      <c r="X8612" s="2" t="s">
        <v>14211</v>
      </c>
      <c r="Y8612" s="2">
        <v>1980</v>
      </c>
      <c r="Z8612" s="2">
        <v>2697.9</v>
      </c>
      <c r="AA8612" s="2">
        <v>127</v>
      </c>
      <c r="AB8612" s="2">
        <v>5</v>
      </c>
      <c r="AC8612" s="2">
        <v>2697.9</v>
      </c>
      <c r="AE8612" s="2" t="s">
        <v>14201</v>
      </c>
      <c r="AF8612" s="2" t="s">
        <v>17390</v>
      </c>
      <c r="AG8612" s="2" t="s">
        <v>2998</v>
      </c>
      <c r="AH8612" s="2" t="s">
        <v>17086</v>
      </c>
    </row>
    <row r="8613" spans="24:34" x14ac:dyDescent="0.4">
      <c r="X8613" s="2" t="s">
        <v>14212</v>
      </c>
      <c r="Y8613" s="2">
        <v>1961</v>
      </c>
      <c r="Z8613" s="2">
        <v>2531.1</v>
      </c>
      <c r="AA8613" s="2">
        <v>92</v>
      </c>
      <c r="AB8613" s="2">
        <v>4</v>
      </c>
      <c r="AC8613" s="2">
        <v>1985</v>
      </c>
      <c r="AE8613" s="2" t="s">
        <v>14202</v>
      </c>
      <c r="AF8613" s="2" t="s">
        <v>17390</v>
      </c>
      <c r="AG8613" s="2" t="s">
        <v>2998</v>
      </c>
      <c r="AH8613" s="2" t="s">
        <v>17393</v>
      </c>
    </row>
    <row r="8614" spans="24:34" x14ac:dyDescent="0.4">
      <c r="X8614" s="2" t="s">
        <v>2481</v>
      </c>
      <c r="Y8614" s="2">
        <v>1950</v>
      </c>
      <c r="Z8614" s="2">
        <v>462.7</v>
      </c>
      <c r="AA8614" s="2">
        <v>17</v>
      </c>
      <c r="AB8614" s="2">
        <v>2</v>
      </c>
      <c r="AC8614" s="2">
        <v>460.2</v>
      </c>
      <c r="AE8614" s="2" t="s">
        <v>14203</v>
      </c>
      <c r="AF8614" s="2" t="s">
        <v>17390</v>
      </c>
      <c r="AG8614" s="2" t="s">
        <v>2998</v>
      </c>
      <c r="AH8614" s="2" t="s">
        <v>17406</v>
      </c>
    </row>
    <row r="8615" spans="24:34" x14ac:dyDescent="0.4">
      <c r="X8615" s="2" t="s">
        <v>14213</v>
      </c>
      <c r="Y8615" s="2">
        <v>1959</v>
      </c>
      <c r="Z8615" s="2">
        <v>216.3</v>
      </c>
      <c r="AA8615" s="2">
        <v>6</v>
      </c>
      <c r="AB8615" s="2">
        <v>2</v>
      </c>
      <c r="AC8615" s="2">
        <v>181</v>
      </c>
      <c r="AE8615" s="2" t="s">
        <v>14204</v>
      </c>
      <c r="AF8615" s="2" t="s">
        <v>17390</v>
      </c>
      <c r="AG8615" s="2" t="s">
        <v>2998</v>
      </c>
      <c r="AH8615" s="2" t="s">
        <v>17393</v>
      </c>
    </row>
    <row r="8616" spans="24:34" x14ac:dyDescent="0.4">
      <c r="X8616" s="2" t="s">
        <v>14214</v>
      </c>
      <c r="Y8616" s="2">
        <v>1961</v>
      </c>
      <c r="Z8616" s="2">
        <v>2175.9</v>
      </c>
      <c r="AA8616" s="2">
        <v>89</v>
      </c>
      <c r="AB8616" s="2">
        <v>4</v>
      </c>
      <c r="AC8616" s="2">
        <v>2029.3</v>
      </c>
      <c r="AE8616" s="2" t="s">
        <v>14205</v>
      </c>
      <c r="AF8616" s="2" t="s">
        <v>17397</v>
      </c>
      <c r="AG8616" s="2" t="s">
        <v>2998</v>
      </c>
      <c r="AH8616" s="2" t="s">
        <v>17400</v>
      </c>
    </row>
    <row r="8617" spans="24:34" x14ac:dyDescent="0.4">
      <c r="X8617" s="2" t="s">
        <v>14215</v>
      </c>
      <c r="Y8617" s="2">
        <v>1976</v>
      </c>
      <c r="Z8617" s="2">
        <v>4940.3999999999996</v>
      </c>
      <c r="AA8617" s="2">
        <v>233</v>
      </c>
      <c r="AB8617" s="2">
        <v>5</v>
      </c>
      <c r="AC8617" s="2">
        <v>4548.3999999999996</v>
      </c>
      <c r="AE8617" s="2" t="s">
        <v>2479</v>
      </c>
      <c r="AF8617" s="2" t="s">
        <v>17390</v>
      </c>
      <c r="AG8617" s="2" t="s">
        <v>2998</v>
      </c>
      <c r="AH8617" s="2" t="s">
        <v>17413</v>
      </c>
    </row>
    <row r="8618" spans="24:34" x14ac:dyDescent="0.4">
      <c r="X8618" s="2" t="s">
        <v>14217</v>
      </c>
      <c r="Y8618" s="2">
        <v>1975</v>
      </c>
      <c r="Z8618" s="2">
        <v>4061.79</v>
      </c>
      <c r="AA8618" s="2">
        <v>377</v>
      </c>
      <c r="AB8618" s="2">
        <v>5</v>
      </c>
      <c r="AC8618" s="2">
        <v>2646.79</v>
      </c>
      <c r="AE8618" s="2" t="s">
        <v>14207</v>
      </c>
      <c r="AF8618" s="2" t="s">
        <v>17397</v>
      </c>
      <c r="AG8618" s="2" t="s">
        <v>2998</v>
      </c>
      <c r="AH8618" s="2" t="s">
        <v>17400</v>
      </c>
    </row>
    <row r="8619" spans="24:34" x14ac:dyDescent="0.4">
      <c r="X8619" s="2" t="s">
        <v>14219</v>
      </c>
      <c r="Y8619" s="2">
        <v>1993</v>
      </c>
      <c r="Z8619" s="2">
        <v>3521.7</v>
      </c>
      <c r="AA8619" s="2">
        <v>140</v>
      </c>
      <c r="AB8619" s="2">
        <v>9</v>
      </c>
      <c r="AC8619" s="2">
        <v>2927.9</v>
      </c>
      <c r="AE8619" s="2" t="s">
        <v>2480</v>
      </c>
      <c r="AF8619" s="2" t="s">
        <v>17390</v>
      </c>
      <c r="AG8619" s="2" t="s">
        <v>2998</v>
      </c>
      <c r="AH8619" s="2" t="s">
        <v>17393</v>
      </c>
    </row>
    <row r="8620" spans="24:34" x14ac:dyDescent="0.4">
      <c r="X8620" s="2" t="s">
        <v>2482</v>
      </c>
      <c r="Y8620" s="2">
        <v>1967</v>
      </c>
      <c r="Z8620" s="2">
        <v>338.5</v>
      </c>
      <c r="AA8620" s="2">
        <v>27</v>
      </c>
      <c r="AB8620" s="2">
        <v>2</v>
      </c>
      <c r="AC8620" s="2">
        <v>306.39999999999998</v>
      </c>
      <c r="AE8620" s="2" t="s">
        <v>14208</v>
      </c>
      <c r="AF8620" s="2" t="s">
        <v>17390</v>
      </c>
      <c r="AG8620" s="2" t="s">
        <v>2998</v>
      </c>
      <c r="AH8620" s="2" t="s">
        <v>17400</v>
      </c>
    </row>
    <row r="8621" spans="24:34" x14ac:dyDescent="0.4">
      <c r="X8621" s="2" t="s">
        <v>14221</v>
      </c>
      <c r="Y8621" s="2">
        <v>1993</v>
      </c>
      <c r="Z8621" s="2">
        <v>1835.7</v>
      </c>
      <c r="AA8621" s="2">
        <v>81</v>
      </c>
      <c r="AB8621" s="2">
        <v>3</v>
      </c>
      <c r="AC8621" s="2">
        <v>1500.6</v>
      </c>
      <c r="AE8621" s="2" t="s">
        <v>14209</v>
      </c>
      <c r="AF8621" s="2" t="s">
        <v>17390</v>
      </c>
      <c r="AG8621" s="2" t="s">
        <v>2998</v>
      </c>
      <c r="AH8621" s="2" t="s">
        <v>17393</v>
      </c>
    </row>
    <row r="8622" spans="24:34" x14ac:dyDescent="0.4">
      <c r="X8622" s="2" t="s">
        <v>14222</v>
      </c>
      <c r="Y8622" s="2">
        <v>1941</v>
      </c>
      <c r="Z8622" s="2">
        <v>733.92</v>
      </c>
      <c r="AA8622" s="2">
        <v>22</v>
      </c>
      <c r="AB8622" s="2">
        <v>2</v>
      </c>
      <c r="AC8622" s="2">
        <v>662.9</v>
      </c>
      <c r="AE8622" s="2" t="s">
        <v>14210</v>
      </c>
      <c r="AF8622" s="2" t="s">
        <v>17397</v>
      </c>
      <c r="AG8622" s="2" t="s">
        <v>2998</v>
      </c>
      <c r="AH8622" s="2" t="s">
        <v>17400</v>
      </c>
    </row>
    <row r="8623" spans="24:34" x14ac:dyDescent="0.4">
      <c r="X8623" s="2" t="s">
        <v>2483</v>
      </c>
      <c r="Y8623" s="2">
        <v>1941</v>
      </c>
      <c r="Z8623" s="2">
        <v>613.70000000000005</v>
      </c>
      <c r="AA8623" s="2">
        <v>22</v>
      </c>
      <c r="AB8623" s="2">
        <v>2</v>
      </c>
      <c r="AC8623" s="2">
        <v>345.1</v>
      </c>
      <c r="AE8623" s="2" t="s">
        <v>14211</v>
      </c>
      <c r="AF8623" s="2" t="s">
        <v>17397</v>
      </c>
      <c r="AG8623" s="2" t="s">
        <v>2998</v>
      </c>
      <c r="AH8623" s="2" t="s">
        <v>17393</v>
      </c>
    </row>
    <row r="8624" spans="24:34" x14ac:dyDescent="0.4">
      <c r="X8624" s="2" t="s">
        <v>2484</v>
      </c>
      <c r="Y8624" s="2">
        <v>1954</v>
      </c>
      <c r="Z8624" s="2">
        <v>441</v>
      </c>
      <c r="AA8624" s="2">
        <v>27</v>
      </c>
      <c r="AB8624" s="2">
        <v>2</v>
      </c>
      <c r="AC8624" s="2">
        <v>399.8</v>
      </c>
      <c r="AE8624" s="2" t="s">
        <v>14212</v>
      </c>
      <c r="AF8624" s="2" t="s">
        <v>17390</v>
      </c>
      <c r="AG8624" s="2" t="s">
        <v>2998</v>
      </c>
      <c r="AH8624" s="2" t="s">
        <v>17400</v>
      </c>
    </row>
    <row r="8625" spans="24:34" x14ac:dyDescent="0.4">
      <c r="X8625" s="2" t="s">
        <v>216</v>
      </c>
      <c r="Y8625" s="2">
        <v>1941</v>
      </c>
      <c r="Z8625" s="2">
        <v>730.5</v>
      </c>
      <c r="AA8625" s="2">
        <v>27</v>
      </c>
      <c r="AB8625" s="2">
        <v>2</v>
      </c>
      <c r="AC8625" s="2">
        <v>661.6</v>
      </c>
      <c r="AE8625" s="2" t="s">
        <v>2481</v>
      </c>
      <c r="AF8625" s="2" t="s">
        <v>17390</v>
      </c>
      <c r="AG8625" s="2" t="s">
        <v>2998</v>
      </c>
      <c r="AH8625" s="2" t="s">
        <v>17086</v>
      </c>
    </row>
    <row r="8626" spans="24:34" x14ac:dyDescent="0.4">
      <c r="X8626" s="2" t="s">
        <v>14223</v>
      </c>
      <c r="Y8626" s="2">
        <v>1939</v>
      </c>
      <c r="Z8626" s="2">
        <v>633.5</v>
      </c>
      <c r="AA8626" s="2">
        <v>31</v>
      </c>
      <c r="AB8626" s="2">
        <v>2</v>
      </c>
      <c r="AC8626" s="2">
        <v>478.9</v>
      </c>
      <c r="AE8626" s="2" t="s">
        <v>14213</v>
      </c>
      <c r="AF8626" s="2" t="s">
        <v>17407</v>
      </c>
      <c r="AG8626" s="2" t="s">
        <v>2998</v>
      </c>
      <c r="AH8626" s="2" t="s">
        <v>17393</v>
      </c>
    </row>
    <row r="8627" spans="24:34" x14ac:dyDescent="0.4">
      <c r="X8627" s="2" t="s">
        <v>14224</v>
      </c>
      <c r="Y8627" s="2">
        <v>1983</v>
      </c>
      <c r="Z8627" s="2">
        <v>1414.3</v>
      </c>
      <c r="AA8627" s="2">
        <v>38</v>
      </c>
      <c r="AB8627" s="2">
        <v>3</v>
      </c>
      <c r="AC8627" s="2">
        <v>915.1</v>
      </c>
      <c r="AE8627" s="2" t="s">
        <v>14214</v>
      </c>
      <c r="AF8627" s="2" t="s">
        <v>17390</v>
      </c>
      <c r="AG8627" s="2" t="s">
        <v>2998</v>
      </c>
      <c r="AH8627" s="2" t="s">
        <v>17400</v>
      </c>
    </row>
    <row r="8628" spans="24:34" x14ac:dyDescent="0.4">
      <c r="X8628" s="2" t="s">
        <v>14225</v>
      </c>
      <c r="Y8628" s="2">
        <v>1942</v>
      </c>
      <c r="Z8628" s="2">
        <v>722.9</v>
      </c>
      <c r="AA8628" s="2">
        <v>34</v>
      </c>
      <c r="AB8628" s="2">
        <v>2</v>
      </c>
      <c r="AC8628" s="2">
        <v>653.9</v>
      </c>
      <c r="AE8628" s="2" t="s">
        <v>14215</v>
      </c>
      <c r="AF8628" s="2" t="s">
        <v>17390</v>
      </c>
      <c r="AG8628" s="2" t="s">
        <v>2998</v>
      </c>
      <c r="AH8628" s="2" t="s">
        <v>17398</v>
      </c>
    </row>
    <row r="8629" spans="24:34" x14ac:dyDescent="0.4">
      <c r="X8629" s="2" t="s">
        <v>14226</v>
      </c>
      <c r="Y8629" s="2">
        <v>1930</v>
      </c>
      <c r="Z8629" s="2">
        <v>1736.3</v>
      </c>
      <c r="AA8629" s="2">
        <v>74</v>
      </c>
      <c r="AB8629" s="2">
        <v>3</v>
      </c>
      <c r="AC8629" s="2">
        <v>1736.3</v>
      </c>
      <c r="AE8629" s="2" t="s">
        <v>14217</v>
      </c>
      <c r="AF8629" s="2" t="s">
        <v>17390</v>
      </c>
      <c r="AG8629" s="2" t="s">
        <v>2998</v>
      </c>
      <c r="AH8629" s="2" t="s">
        <v>17086</v>
      </c>
    </row>
    <row r="8630" spans="24:34" x14ac:dyDescent="0.4">
      <c r="X8630" s="2" t="s">
        <v>14227</v>
      </c>
      <c r="Y8630" s="2">
        <v>1930</v>
      </c>
      <c r="Z8630" s="2">
        <v>3134.6</v>
      </c>
      <c r="AA8630" s="2">
        <v>84</v>
      </c>
      <c r="AB8630" s="2">
        <v>3</v>
      </c>
      <c r="AC8630" s="2">
        <v>1432.21</v>
      </c>
      <c r="AE8630" s="2" t="s">
        <v>14219</v>
      </c>
      <c r="AF8630" s="2" t="s">
        <v>2998</v>
      </c>
      <c r="AG8630" s="2" t="s">
        <v>2998</v>
      </c>
      <c r="AH8630" s="2" t="s">
        <v>17086</v>
      </c>
    </row>
    <row r="8631" spans="24:34" x14ac:dyDescent="0.4">
      <c r="X8631" s="2" t="s">
        <v>2485</v>
      </c>
      <c r="Y8631" s="2">
        <v>1930</v>
      </c>
      <c r="Z8631" s="2">
        <v>1428.5</v>
      </c>
      <c r="AA8631" s="2">
        <v>84</v>
      </c>
      <c r="AB8631" s="2">
        <v>3</v>
      </c>
      <c r="AC8631" s="2">
        <v>1428.5</v>
      </c>
      <c r="AE8631" s="2" t="s">
        <v>2482</v>
      </c>
      <c r="AF8631" s="2" t="s">
        <v>17390</v>
      </c>
      <c r="AG8631" s="2" t="s">
        <v>2998</v>
      </c>
      <c r="AH8631" s="2" t="s">
        <v>17086</v>
      </c>
    </row>
    <row r="8632" spans="24:34" x14ac:dyDescent="0.4">
      <c r="X8632" s="2" t="s">
        <v>2486</v>
      </c>
      <c r="Y8632" s="2">
        <v>1940</v>
      </c>
      <c r="Z8632" s="2">
        <v>362.3</v>
      </c>
      <c r="AA8632" s="2">
        <v>19</v>
      </c>
      <c r="AB8632" s="2">
        <v>2</v>
      </c>
      <c r="AC8632" s="2">
        <v>362.3</v>
      </c>
      <c r="AE8632" s="2" t="s">
        <v>14221</v>
      </c>
      <c r="AF8632" s="2" t="s">
        <v>17403</v>
      </c>
      <c r="AG8632" s="2" t="s">
        <v>2998</v>
      </c>
      <c r="AH8632" s="2" t="s">
        <v>17086</v>
      </c>
    </row>
    <row r="8633" spans="24:34" x14ac:dyDescent="0.4">
      <c r="X8633" s="2" t="s">
        <v>14229</v>
      </c>
      <c r="Y8633" s="2">
        <v>1941</v>
      </c>
      <c r="Z8633" s="2">
        <v>686.3</v>
      </c>
      <c r="AA8633" s="2">
        <v>39</v>
      </c>
      <c r="AB8633" s="2">
        <v>2</v>
      </c>
      <c r="AC8633" s="2">
        <v>655.29999999999995</v>
      </c>
      <c r="AE8633" s="2" t="s">
        <v>14222</v>
      </c>
      <c r="AF8633" s="2" t="s">
        <v>17390</v>
      </c>
      <c r="AG8633" s="2" t="s">
        <v>2998</v>
      </c>
      <c r="AH8633" s="2" t="s">
        <v>17088</v>
      </c>
    </row>
    <row r="8634" spans="24:34" x14ac:dyDescent="0.4">
      <c r="X8634" s="2" t="s">
        <v>14231</v>
      </c>
      <c r="Y8634" s="2">
        <v>1951</v>
      </c>
      <c r="Z8634" s="2">
        <v>419.51</v>
      </c>
      <c r="AA8634" s="2">
        <v>20</v>
      </c>
      <c r="AB8634" s="2">
        <v>2</v>
      </c>
      <c r="AC8634" s="2">
        <v>419.51</v>
      </c>
      <c r="AE8634" s="2" t="s">
        <v>2483</v>
      </c>
      <c r="AF8634" s="2" t="s">
        <v>17403</v>
      </c>
      <c r="AG8634" s="2" t="s">
        <v>2998</v>
      </c>
      <c r="AH8634" s="2" t="s">
        <v>17088</v>
      </c>
    </row>
    <row r="8635" spans="24:34" x14ac:dyDescent="0.4">
      <c r="X8635" s="2" t="s">
        <v>14233</v>
      </c>
      <c r="Y8635" s="2">
        <v>1951</v>
      </c>
      <c r="Z8635" s="2">
        <v>240.5</v>
      </c>
      <c r="AA8635" s="2">
        <v>10</v>
      </c>
      <c r="AB8635" s="2">
        <v>1</v>
      </c>
      <c r="AC8635" s="2">
        <v>234.5</v>
      </c>
      <c r="AE8635" s="2" t="s">
        <v>2484</v>
      </c>
      <c r="AF8635" s="2" t="s">
        <v>17403</v>
      </c>
      <c r="AG8635" s="2" t="s">
        <v>2998</v>
      </c>
      <c r="AH8635" s="2" t="s">
        <v>17088</v>
      </c>
    </row>
    <row r="8636" spans="24:34" x14ac:dyDescent="0.4">
      <c r="X8636" s="2" t="s">
        <v>14234</v>
      </c>
      <c r="Y8636" s="2">
        <v>1951</v>
      </c>
      <c r="Z8636" s="2">
        <v>425.3</v>
      </c>
      <c r="AA8636" s="2">
        <v>21</v>
      </c>
      <c r="AB8636" s="2">
        <v>2</v>
      </c>
      <c r="AC8636" s="2">
        <v>425.3</v>
      </c>
      <c r="AE8636" s="2" t="s">
        <v>216</v>
      </c>
      <c r="AF8636" s="2" t="s">
        <v>17403</v>
      </c>
      <c r="AG8636" s="2" t="s">
        <v>2998</v>
      </c>
      <c r="AH8636" s="2" t="s">
        <v>17088</v>
      </c>
    </row>
    <row r="8637" spans="24:34" x14ac:dyDescent="0.4">
      <c r="X8637" s="2" t="s">
        <v>200</v>
      </c>
      <c r="Y8637" s="2">
        <v>1955</v>
      </c>
      <c r="Z8637" s="2">
        <v>589</v>
      </c>
      <c r="AA8637" s="2">
        <v>27</v>
      </c>
      <c r="AB8637" s="2">
        <v>2</v>
      </c>
      <c r="AC8637" s="2">
        <v>589</v>
      </c>
      <c r="AE8637" s="2" t="s">
        <v>14223</v>
      </c>
      <c r="AF8637" s="2" t="s">
        <v>2998</v>
      </c>
      <c r="AG8637" s="2" t="s">
        <v>2998</v>
      </c>
      <c r="AH8637" s="2" t="s">
        <v>17088</v>
      </c>
    </row>
    <row r="8638" spans="24:34" x14ac:dyDescent="0.4">
      <c r="X8638" s="2" t="s">
        <v>14236</v>
      </c>
      <c r="Y8638" s="2">
        <v>1956</v>
      </c>
      <c r="Z8638" s="2">
        <v>573.03</v>
      </c>
      <c r="AA8638" s="2">
        <v>25</v>
      </c>
      <c r="AB8638" s="2">
        <v>2</v>
      </c>
      <c r="AC8638" s="2">
        <v>573.03</v>
      </c>
      <c r="AE8638" s="2" t="s">
        <v>14224</v>
      </c>
      <c r="AF8638" s="2" t="s">
        <v>17390</v>
      </c>
      <c r="AG8638" s="2" t="s">
        <v>2998</v>
      </c>
      <c r="AH8638" s="2" t="s">
        <v>17086</v>
      </c>
    </row>
    <row r="8639" spans="24:34" x14ac:dyDescent="0.4">
      <c r="X8639" s="2" t="s">
        <v>14239</v>
      </c>
      <c r="Y8639" s="2">
        <v>1955</v>
      </c>
      <c r="Z8639" s="2">
        <v>571.51</v>
      </c>
      <c r="AA8639" s="2">
        <v>23</v>
      </c>
      <c r="AB8639" s="2">
        <v>2</v>
      </c>
      <c r="AC8639" s="2">
        <v>571.51</v>
      </c>
      <c r="AE8639" s="2" t="s">
        <v>14225</v>
      </c>
      <c r="AF8639" s="2" t="s">
        <v>17403</v>
      </c>
      <c r="AG8639" s="2" t="s">
        <v>2998</v>
      </c>
      <c r="AH8639" s="2" t="s">
        <v>17086</v>
      </c>
    </row>
    <row r="8640" spans="24:34" x14ac:dyDescent="0.4">
      <c r="X8640" s="2" t="s">
        <v>14241</v>
      </c>
      <c r="Y8640" s="2">
        <v>1954</v>
      </c>
      <c r="Z8640" s="2">
        <v>586.70000000000005</v>
      </c>
      <c r="AA8640" s="2">
        <v>20</v>
      </c>
      <c r="AB8640" s="2">
        <v>2</v>
      </c>
      <c r="AC8640" s="2">
        <v>586.70000000000005</v>
      </c>
      <c r="AE8640" s="2" t="s">
        <v>14226</v>
      </c>
      <c r="AF8640" s="2" t="s">
        <v>17390</v>
      </c>
      <c r="AG8640" s="2" t="s">
        <v>2998</v>
      </c>
      <c r="AH8640" s="2" t="s">
        <v>17393</v>
      </c>
    </row>
    <row r="8641" spans="24:34" x14ac:dyDescent="0.4">
      <c r="X8641" s="2" t="s">
        <v>14243</v>
      </c>
      <c r="Y8641" s="2">
        <v>1917</v>
      </c>
      <c r="Z8641" s="2">
        <v>466.5</v>
      </c>
      <c r="AA8641" s="2">
        <v>27</v>
      </c>
      <c r="AB8641" s="2">
        <v>2</v>
      </c>
      <c r="AC8641" s="2">
        <v>466.5</v>
      </c>
      <c r="AE8641" s="2" t="s">
        <v>14227</v>
      </c>
      <c r="AF8641" s="2" t="s">
        <v>17390</v>
      </c>
      <c r="AG8641" s="2" t="s">
        <v>2998</v>
      </c>
      <c r="AH8641" s="2" t="s">
        <v>17393</v>
      </c>
    </row>
    <row r="8642" spans="24:34" x14ac:dyDescent="0.4">
      <c r="X8642" s="2" t="s">
        <v>14245</v>
      </c>
      <c r="Y8642" s="2">
        <v>1917</v>
      </c>
      <c r="Z8642" s="2">
        <v>624</v>
      </c>
      <c r="AA8642" s="2">
        <v>29</v>
      </c>
      <c r="AB8642" s="2">
        <v>3</v>
      </c>
      <c r="AC8642" s="2">
        <v>624</v>
      </c>
      <c r="AE8642" s="2" t="s">
        <v>2485</v>
      </c>
      <c r="AF8642" s="2" t="s">
        <v>17390</v>
      </c>
      <c r="AG8642" s="2" t="s">
        <v>2998</v>
      </c>
      <c r="AH8642" s="2" t="s">
        <v>17393</v>
      </c>
    </row>
    <row r="8643" spans="24:34" x14ac:dyDescent="0.4">
      <c r="X8643" s="2" t="s">
        <v>14246</v>
      </c>
      <c r="Y8643" s="2">
        <v>1917</v>
      </c>
      <c r="Z8643" s="2">
        <v>223.7</v>
      </c>
      <c r="AA8643" s="2">
        <v>11</v>
      </c>
      <c r="AB8643" s="2">
        <v>2</v>
      </c>
      <c r="AC8643" s="2">
        <v>223.7</v>
      </c>
      <c r="AE8643" s="2" t="s">
        <v>2486</v>
      </c>
      <c r="AF8643" s="2" t="s">
        <v>17407</v>
      </c>
      <c r="AG8643" s="2" t="s">
        <v>2998</v>
      </c>
      <c r="AH8643" s="2" t="s">
        <v>17086</v>
      </c>
    </row>
    <row r="8644" spans="24:34" x14ac:dyDescent="0.4">
      <c r="X8644" s="2" t="s">
        <v>14248</v>
      </c>
      <c r="Y8644" s="2">
        <v>1900</v>
      </c>
      <c r="Z8644" s="2">
        <v>372.5</v>
      </c>
      <c r="AA8644" s="2">
        <v>18</v>
      </c>
      <c r="AB8644" s="2">
        <v>2</v>
      </c>
      <c r="AC8644" s="2">
        <v>372.5</v>
      </c>
      <c r="AE8644" s="2" t="s">
        <v>14229</v>
      </c>
      <c r="AF8644" s="2" t="s">
        <v>17390</v>
      </c>
      <c r="AG8644" s="2" t="s">
        <v>2998</v>
      </c>
      <c r="AH8644" s="2" t="s">
        <v>17088</v>
      </c>
    </row>
    <row r="8645" spans="24:34" x14ac:dyDescent="0.4">
      <c r="X8645" s="2" t="s">
        <v>14250</v>
      </c>
      <c r="Y8645" s="2">
        <v>1983</v>
      </c>
      <c r="Z8645" s="2">
        <v>489.6</v>
      </c>
      <c r="AA8645" s="2">
        <v>18</v>
      </c>
      <c r="AB8645" s="2">
        <v>2</v>
      </c>
      <c r="AC8645" s="2">
        <v>421.5</v>
      </c>
      <c r="AE8645" s="2" t="s">
        <v>14231</v>
      </c>
      <c r="AF8645" s="2" t="s">
        <v>17564</v>
      </c>
      <c r="AG8645" s="2" t="s">
        <v>2998</v>
      </c>
      <c r="AH8645" s="2" t="s">
        <v>17086</v>
      </c>
    </row>
    <row r="8646" spans="24:34" x14ac:dyDescent="0.4">
      <c r="X8646" s="2" t="s">
        <v>14251</v>
      </c>
      <c r="Y8646" s="2">
        <v>1950</v>
      </c>
      <c r="Z8646" s="2">
        <v>471.89</v>
      </c>
      <c r="AA8646" s="2">
        <v>16</v>
      </c>
      <c r="AB8646" s="2">
        <v>2</v>
      </c>
      <c r="AC8646" s="2">
        <v>471.89</v>
      </c>
      <c r="AE8646" s="2" t="s">
        <v>14233</v>
      </c>
      <c r="AF8646" s="2" t="s">
        <v>17390</v>
      </c>
      <c r="AG8646" s="2" t="s">
        <v>2998</v>
      </c>
      <c r="AH8646" s="2" t="s">
        <v>17086</v>
      </c>
    </row>
    <row r="8647" spans="24:34" x14ac:dyDescent="0.4">
      <c r="X8647" s="2" t="s">
        <v>2489</v>
      </c>
      <c r="Y8647" s="2">
        <v>1995</v>
      </c>
      <c r="Z8647" s="2">
        <v>8632.2000000000007</v>
      </c>
      <c r="AA8647" s="2">
        <v>321</v>
      </c>
      <c r="AB8647" s="2">
        <v>9</v>
      </c>
      <c r="AC8647" s="2">
        <v>7758.5</v>
      </c>
      <c r="AE8647" s="2" t="s">
        <v>14234</v>
      </c>
      <c r="AF8647" s="2" t="s">
        <v>17407</v>
      </c>
      <c r="AG8647" s="2" t="s">
        <v>2998</v>
      </c>
      <c r="AH8647" s="2" t="s">
        <v>17086</v>
      </c>
    </row>
    <row r="8648" spans="24:34" x14ac:dyDescent="0.4">
      <c r="X8648" s="2" t="s">
        <v>14254</v>
      </c>
      <c r="Y8648" s="2">
        <v>1992</v>
      </c>
      <c r="Z8648" s="2">
        <v>10852.9</v>
      </c>
      <c r="AA8648" s="2">
        <v>401</v>
      </c>
      <c r="AB8648" s="2">
        <v>9</v>
      </c>
      <c r="AC8648" s="2">
        <v>9677.6</v>
      </c>
      <c r="AE8648" s="2" t="s">
        <v>200</v>
      </c>
      <c r="AF8648" s="2" t="s">
        <v>17744</v>
      </c>
      <c r="AG8648" s="2" t="s">
        <v>2998</v>
      </c>
      <c r="AH8648" s="2" t="s">
        <v>17088</v>
      </c>
    </row>
    <row r="8649" spans="24:34" x14ac:dyDescent="0.4">
      <c r="X8649" s="2" t="s">
        <v>14256</v>
      </c>
      <c r="Y8649" s="2">
        <v>1990</v>
      </c>
      <c r="Z8649" s="2">
        <v>13796.3</v>
      </c>
      <c r="AA8649" s="2">
        <v>482</v>
      </c>
      <c r="AB8649" s="2">
        <v>9</v>
      </c>
      <c r="AC8649" s="2">
        <v>12864.3</v>
      </c>
      <c r="AE8649" s="2" t="s">
        <v>14236</v>
      </c>
      <c r="AF8649" s="2" t="s">
        <v>17403</v>
      </c>
      <c r="AG8649" s="2" t="s">
        <v>2998</v>
      </c>
      <c r="AH8649" s="2" t="s">
        <v>17088</v>
      </c>
    </row>
    <row r="8650" spans="24:34" x14ac:dyDescent="0.4">
      <c r="X8650" s="2" t="s">
        <v>14257</v>
      </c>
      <c r="Y8650" s="2">
        <v>1991</v>
      </c>
      <c r="Z8650" s="2">
        <v>4196.7</v>
      </c>
      <c r="AA8650" s="2">
        <v>175</v>
      </c>
      <c r="AB8650" s="2">
        <v>9</v>
      </c>
      <c r="AC8650" s="2">
        <v>3776.7</v>
      </c>
      <c r="AE8650" s="2" t="s">
        <v>14239</v>
      </c>
      <c r="AF8650" s="2" t="s">
        <v>17403</v>
      </c>
      <c r="AG8650" s="2" t="s">
        <v>2998</v>
      </c>
      <c r="AH8650" s="2" t="s">
        <v>17088</v>
      </c>
    </row>
    <row r="8651" spans="24:34" x14ac:dyDescent="0.4">
      <c r="X8651" s="2" t="s">
        <v>14258</v>
      </c>
      <c r="Y8651" s="2">
        <v>1985</v>
      </c>
      <c r="Z8651" s="2">
        <v>3262.9</v>
      </c>
      <c r="AA8651" s="2">
        <v>139</v>
      </c>
      <c r="AB8651" s="2">
        <v>5</v>
      </c>
      <c r="AC8651" s="2">
        <v>3262.9</v>
      </c>
      <c r="AE8651" s="2" t="s">
        <v>14241</v>
      </c>
      <c r="AF8651" s="2" t="s">
        <v>17403</v>
      </c>
      <c r="AG8651" s="2" t="s">
        <v>2998</v>
      </c>
      <c r="AH8651" s="2" t="s">
        <v>17088</v>
      </c>
    </row>
    <row r="8652" spans="24:34" x14ac:dyDescent="0.4">
      <c r="X8652" s="2" t="s">
        <v>14259</v>
      </c>
      <c r="Y8652" s="2">
        <v>1917</v>
      </c>
      <c r="Z8652" s="2">
        <v>641.5</v>
      </c>
      <c r="AA8652" s="2">
        <v>39</v>
      </c>
      <c r="AB8652" s="2">
        <v>2</v>
      </c>
      <c r="AC8652" s="2">
        <v>641.5</v>
      </c>
      <c r="AE8652" s="2" t="s">
        <v>14243</v>
      </c>
      <c r="AF8652" s="2" t="s">
        <v>17407</v>
      </c>
      <c r="AG8652" s="2" t="s">
        <v>2998</v>
      </c>
      <c r="AH8652" s="2" t="s">
        <v>17088</v>
      </c>
    </row>
    <row r="8653" spans="24:34" x14ac:dyDescent="0.4">
      <c r="X8653" s="2" t="s">
        <v>14261</v>
      </c>
      <c r="Y8653" s="2">
        <v>1955</v>
      </c>
      <c r="Z8653" s="2">
        <v>2113.6</v>
      </c>
      <c r="AA8653" s="2">
        <v>56</v>
      </c>
      <c r="AB8653" s="2">
        <v>3</v>
      </c>
      <c r="AC8653" s="2">
        <v>1860.9</v>
      </c>
      <c r="AE8653" s="2" t="s">
        <v>14245</v>
      </c>
      <c r="AF8653" s="2" t="s">
        <v>17390</v>
      </c>
      <c r="AG8653" s="2" t="s">
        <v>2998</v>
      </c>
      <c r="AH8653" s="2" t="s">
        <v>17086</v>
      </c>
    </row>
    <row r="8654" spans="24:34" x14ac:dyDescent="0.4">
      <c r="X8654" s="2" t="s">
        <v>14262</v>
      </c>
      <c r="Y8654" s="2">
        <v>1958</v>
      </c>
      <c r="Z8654" s="2">
        <v>1830.5</v>
      </c>
      <c r="AA8654" s="2">
        <v>78</v>
      </c>
      <c r="AB8654" s="2">
        <v>3</v>
      </c>
      <c r="AC8654" s="2">
        <v>1671.1</v>
      </c>
      <c r="AE8654" s="2" t="s">
        <v>14246</v>
      </c>
      <c r="AF8654" s="2" t="s">
        <v>17390</v>
      </c>
      <c r="AG8654" s="2" t="s">
        <v>2998</v>
      </c>
      <c r="AH8654" s="2" t="s">
        <v>17086</v>
      </c>
    </row>
    <row r="8655" spans="24:34" x14ac:dyDescent="0.4">
      <c r="X8655" s="2" t="s">
        <v>14263</v>
      </c>
      <c r="Y8655" s="2">
        <v>1959</v>
      </c>
      <c r="Z8655" s="2">
        <v>1638.8</v>
      </c>
      <c r="AA8655" s="2">
        <v>92</v>
      </c>
      <c r="AB8655" s="2">
        <v>3</v>
      </c>
      <c r="AC8655" s="2">
        <v>1086.7</v>
      </c>
      <c r="AE8655" s="2" t="s">
        <v>14248</v>
      </c>
      <c r="AF8655" s="2" t="s">
        <v>17390</v>
      </c>
      <c r="AG8655" s="2" t="s">
        <v>2998</v>
      </c>
      <c r="AH8655" s="2" t="s">
        <v>17086</v>
      </c>
    </row>
    <row r="8656" spans="24:34" x14ac:dyDescent="0.4">
      <c r="X8656" s="2" t="s">
        <v>14265</v>
      </c>
      <c r="Y8656" s="2">
        <v>1964</v>
      </c>
      <c r="Z8656" s="2">
        <v>1192.79</v>
      </c>
      <c r="AA8656" s="2">
        <v>56</v>
      </c>
      <c r="AB8656" s="2">
        <v>3</v>
      </c>
      <c r="AC8656" s="2">
        <v>1192.79</v>
      </c>
      <c r="AE8656" s="2" t="s">
        <v>14250</v>
      </c>
      <c r="AF8656" s="2" t="s">
        <v>17390</v>
      </c>
      <c r="AG8656" s="2" t="s">
        <v>2998</v>
      </c>
      <c r="AH8656" s="2" t="s">
        <v>17086</v>
      </c>
    </row>
    <row r="8657" spans="24:34" x14ac:dyDescent="0.4">
      <c r="X8657" s="2" t="s">
        <v>14266</v>
      </c>
      <c r="Y8657" s="2">
        <v>1979</v>
      </c>
      <c r="Z8657" s="2">
        <v>4472.2</v>
      </c>
      <c r="AA8657" s="2">
        <v>174</v>
      </c>
      <c r="AB8657" s="2">
        <v>9</v>
      </c>
      <c r="AC8657" s="2">
        <v>3822.4</v>
      </c>
      <c r="AE8657" s="2" t="s">
        <v>14251</v>
      </c>
      <c r="AF8657" s="2" t="s">
        <v>17390</v>
      </c>
      <c r="AG8657" s="2" t="s">
        <v>2998</v>
      </c>
      <c r="AH8657" s="2" t="s">
        <v>17086</v>
      </c>
    </row>
    <row r="8658" spans="24:34" x14ac:dyDescent="0.4">
      <c r="X8658" s="2" t="s">
        <v>14268</v>
      </c>
      <c r="Y8658" s="2">
        <v>1915</v>
      </c>
      <c r="Z8658" s="2">
        <v>539.4</v>
      </c>
      <c r="AA8658" s="2">
        <v>47</v>
      </c>
      <c r="AB8658" s="2">
        <v>2</v>
      </c>
      <c r="AC8658" s="2">
        <v>539.4</v>
      </c>
      <c r="AE8658" s="2" t="s">
        <v>2489</v>
      </c>
      <c r="AF8658" s="2" t="s">
        <v>17397</v>
      </c>
      <c r="AG8658" s="2" t="s">
        <v>2998</v>
      </c>
      <c r="AH8658" s="2" t="s">
        <v>17393</v>
      </c>
    </row>
    <row r="8659" spans="24:34" x14ac:dyDescent="0.4">
      <c r="X8659" s="2" t="s">
        <v>14269</v>
      </c>
      <c r="Y8659" s="2">
        <v>1964</v>
      </c>
      <c r="Z8659" s="2">
        <v>2046.9</v>
      </c>
      <c r="AA8659" s="2">
        <v>77</v>
      </c>
      <c r="AB8659" s="2">
        <v>4</v>
      </c>
      <c r="AC8659" s="2">
        <v>2046.9</v>
      </c>
      <c r="AE8659" s="2" t="s">
        <v>14254</v>
      </c>
      <c r="AF8659" s="2" t="s">
        <v>17397</v>
      </c>
      <c r="AG8659" s="2" t="s">
        <v>2998</v>
      </c>
      <c r="AH8659" s="2" t="s">
        <v>17413</v>
      </c>
    </row>
    <row r="8660" spans="24:34" x14ac:dyDescent="0.4">
      <c r="X8660" s="2" t="s">
        <v>14270</v>
      </c>
      <c r="Y8660" s="2">
        <v>2002</v>
      </c>
      <c r="Z8660" s="2">
        <v>7443.3</v>
      </c>
      <c r="AA8660" s="2">
        <v>304</v>
      </c>
      <c r="AB8660" s="2">
        <v>9</v>
      </c>
      <c r="AC8660" s="2">
        <v>6248.5</v>
      </c>
      <c r="AE8660" s="2" t="s">
        <v>14256</v>
      </c>
      <c r="AF8660" s="2" t="s">
        <v>17397</v>
      </c>
      <c r="AG8660" s="2" t="s">
        <v>2998</v>
      </c>
      <c r="AH8660" s="2" t="s">
        <v>17398</v>
      </c>
    </row>
    <row r="8661" spans="24:34" x14ac:dyDescent="0.4">
      <c r="X8661" s="2" t="s">
        <v>14272</v>
      </c>
      <c r="Y8661" s="2">
        <v>1986</v>
      </c>
      <c r="Z8661" s="2">
        <v>5933.3</v>
      </c>
      <c r="AA8661" s="2">
        <v>181</v>
      </c>
      <c r="AB8661" s="2">
        <v>9</v>
      </c>
      <c r="AC8661" s="2">
        <v>4846.8999999999996</v>
      </c>
      <c r="AE8661" s="2" t="s">
        <v>14257</v>
      </c>
      <c r="AF8661" s="2" t="s">
        <v>17397</v>
      </c>
      <c r="AG8661" s="2" t="s">
        <v>2998</v>
      </c>
      <c r="AH8661" s="2" t="s">
        <v>17088</v>
      </c>
    </row>
    <row r="8662" spans="24:34" x14ac:dyDescent="0.4">
      <c r="X8662" s="2" t="s">
        <v>14273</v>
      </c>
      <c r="Y8662" s="2">
        <v>1986</v>
      </c>
      <c r="Z8662" s="2">
        <v>3832.5</v>
      </c>
      <c r="AA8662" s="2">
        <v>231</v>
      </c>
      <c r="AB8662" s="2">
        <v>5</v>
      </c>
      <c r="AC8662" s="2">
        <v>2467.3000000000002</v>
      </c>
      <c r="AE8662" s="2" t="s">
        <v>14258</v>
      </c>
      <c r="AF8662" s="2" t="s">
        <v>17397</v>
      </c>
      <c r="AG8662" s="2" t="s">
        <v>2998</v>
      </c>
      <c r="AH8662" s="2" t="s">
        <v>17393</v>
      </c>
    </row>
    <row r="8663" spans="24:34" x14ac:dyDescent="0.4">
      <c r="X8663" s="2" t="s">
        <v>14275</v>
      </c>
      <c r="Y8663" s="2">
        <v>1998</v>
      </c>
      <c r="Z8663" s="2">
        <v>6369.3</v>
      </c>
      <c r="AA8663" s="2">
        <v>304</v>
      </c>
      <c r="AB8663" s="2">
        <v>9</v>
      </c>
      <c r="AC8663" s="2">
        <v>6369.3</v>
      </c>
      <c r="AE8663" s="2" t="s">
        <v>14259</v>
      </c>
      <c r="AF8663" s="2" t="s">
        <v>17390</v>
      </c>
      <c r="AG8663" s="2" t="s">
        <v>2998</v>
      </c>
      <c r="AH8663" s="2" t="s">
        <v>17086</v>
      </c>
    </row>
    <row r="8664" spans="24:34" x14ac:dyDescent="0.4">
      <c r="X8664" s="2" t="s">
        <v>14277</v>
      </c>
      <c r="Y8664" s="2">
        <v>1998</v>
      </c>
      <c r="Z8664" s="2">
        <v>3930</v>
      </c>
      <c r="AA8664" s="2">
        <v>185</v>
      </c>
      <c r="AB8664" s="2">
        <v>9</v>
      </c>
      <c r="AC8664" s="2">
        <v>3930</v>
      </c>
      <c r="AE8664" s="2" t="s">
        <v>14261</v>
      </c>
      <c r="AF8664" s="2" t="s">
        <v>17390</v>
      </c>
      <c r="AG8664" s="2" t="s">
        <v>2998</v>
      </c>
      <c r="AH8664" s="2" t="s">
        <v>17400</v>
      </c>
    </row>
    <row r="8665" spans="24:34" x14ac:dyDescent="0.4">
      <c r="X8665" s="2" t="s">
        <v>2491</v>
      </c>
      <c r="Y8665" s="2">
        <v>1995</v>
      </c>
      <c r="Z8665" s="2">
        <v>5602.4</v>
      </c>
      <c r="AA8665" s="2">
        <v>278</v>
      </c>
      <c r="AB8665" s="2">
        <v>9</v>
      </c>
      <c r="AC8665" s="2">
        <v>5602.4</v>
      </c>
      <c r="AE8665" s="2" t="s">
        <v>14262</v>
      </c>
      <c r="AF8665" s="2" t="s">
        <v>17390</v>
      </c>
      <c r="AG8665" s="2" t="s">
        <v>2998</v>
      </c>
      <c r="AH8665" s="2" t="s">
        <v>17400</v>
      </c>
    </row>
    <row r="8666" spans="24:34" x14ac:dyDescent="0.4">
      <c r="X8666" s="2" t="s">
        <v>14278</v>
      </c>
      <c r="Y8666" s="2">
        <v>1942</v>
      </c>
      <c r="Z8666" s="2">
        <v>667.1</v>
      </c>
      <c r="AA8666" s="2">
        <v>31</v>
      </c>
      <c r="AB8666" s="2">
        <v>2</v>
      </c>
      <c r="AC8666" s="2">
        <v>400</v>
      </c>
      <c r="AE8666" s="2" t="s">
        <v>14263</v>
      </c>
      <c r="AF8666" s="2" t="s">
        <v>17390</v>
      </c>
      <c r="AG8666" s="2" t="s">
        <v>2998</v>
      </c>
      <c r="AH8666" s="2" t="s">
        <v>17088</v>
      </c>
    </row>
    <row r="8667" spans="24:34" x14ac:dyDescent="0.4">
      <c r="X8667" s="2" t="s">
        <v>14279</v>
      </c>
      <c r="Y8667" s="2">
        <v>1952</v>
      </c>
      <c r="Z8667" s="2">
        <v>557.4</v>
      </c>
      <c r="AA8667" s="2">
        <v>31</v>
      </c>
      <c r="AB8667" s="2">
        <v>2</v>
      </c>
      <c r="AC8667" s="2">
        <v>517.5</v>
      </c>
      <c r="AE8667" s="2" t="s">
        <v>14265</v>
      </c>
      <c r="AF8667" s="2" t="s">
        <v>17390</v>
      </c>
      <c r="AG8667" s="2" t="s">
        <v>2998</v>
      </c>
      <c r="AH8667" s="2" t="s">
        <v>17088</v>
      </c>
    </row>
    <row r="8668" spans="24:34" x14ac:dyDescent="0.4">
      <c r="X8668" s="2" t="s">
        <v>2493</v>
      </c>
      <c r="Y8668" s="2">
        <v>1942</v>
      </c>
      <c r="Z8668" s="2">
        <v>661</v>
      </c>
      <c r="AA8668" s="2">
        <v>25</v>
      </c>
      <c r="AB8668" s="2">
        <v>2</v>
      </c>
      <c r="AC8668" s="2">
        <v>659.9</v>
      </c>
      <c r="AE8668" s="2" t="s">
        <v>14266</v>
      </c>
      <c r="AF8668" s="2" t="s">
        <v>17390</v>
      </c>
      <c r="AG8668" s="2" t="s">
        <v>2998</v>
      </c>
      <c r="AH8668" s="2" t="s">
        <v>17088</v>
      </c>
    </row>
    <row r="8669" spans="24:34" x14ac:dyDescent="0.4">
      <c r="X8669" s="2" t="s">
        <v>2494</v>
      </c>
      <c r="Y8669" s="2">
        <v>1941</v>
      </c>
      <c r="Z8669" s="2">
        <v>858.3</v>
      </c>
      <c r="AA8669" s="2">
        <v>31</v>
      </c>
      <c r="AB8669" s="2">
        <v>2</v>
      </c>
      <c r="AC8669" s="2">
        <v>655.4</v>
      </c>
      <c r="AE8669" s="2" t="s">
        <v>14268</v>
      </c>
      <c r="AF8669" s="2" t="s">
        <v>17403</v>
      </c>
      <c r="AG8669" s="2" t="s">
        <v>2998</v>
      </c>
      <c r="AH8669" s="2" t="s">
        <v>17086</v>
      </c>
    </row>
    <row r="8670" spans="24:34" x14ac:dyDescent="0.4">
      <c r="X8670" s="2" t="s">
        <v>14280</v>
      </c>
      <c r="Y8670" s="2">
        <v>1960</v>
      </c>
      <c r="Z8670" s="2">
        <v>600.9</v>
      </c>
      <c r="AA8670" s="2">
        <v>35</v>
      </c>
      <c r="AB8670" s="2">
        <v>2</v>
      </c>
      <c r="AC8670" s="2">
        <v>600.9</v>
      </c>
      <c r="AE8670" s="2" t="s">
        <v>14269</v>
      </c>
      <c r="AF8670" s="2" t="s">
        <v>17390</v>
      </c>
      <c r="AG8670" s="2" t="s">
        <v>2998</v>
      </c>
      <c r="AH8670" s="2" t="s">
        <v>17400</v>
      </c>
    </row>
    <row r="8671" spans="24:34" x14ac:dyDescent="0.4">
      <c r="X8671" s="2" t="s">
        <v>14281</v>
      </c>
      <c r="Y8671" s="2">
        <v>1966</v>
      </c>
      <c r="Z8671" s="2">
        <v>3611.3</v>
      </c>
      <c r="AA8671" s="2">
        <v>208</v>
      </c>
      <c r="AB8671" s="2">
        <v>5</v>
      </c>
      <c r="AC8671" s="2">
        <v>3131</v>
      </c>
      <c r="AE8671" s="2" t="s">
        <v>14270</v>
      </c>
      <c r="AF8671" s="2" t="s">
        <v>17390</v>
      </c>
      <c r="AG8671" s="2" t="s">
        <v>2998</v>
      </c>
      <c r="AH8671" s="2" t="s">
        <v>17400</v>
      </c>
    </row>
    <row r="8672" spans="24:34" x14ac:dyDescent="0.4">
      <c r="X8672" s="2" t="s">
        <v>14282</v>
      </c>
      <c r="Y8672" s="2">
        <v>1961</v>
      </c>
      <c r="Z8672" s="2">
        <v>301</v>
      </c>
      <c r="AA8672" s="2">
        <v>16</v>
      </c>
      <c r="AB8672" s="2">
        <v>2</v>
      </c>
      <c r="AC8672" s="2">
        <v>280</v>
      </c>
      <c r="AE8672" s="2" t="s">
        <v>14272</v>
      </c>
      <c r="AF8672" s="2" t="s">
        <v>17390</v>
      </c>
      <c r="AG8672" s="2" t="s">
        <v>2998</v>
      </c>
      <c r="AH8672" s="2" t="s">
        <v>17086</v>
      </c>
    </row>
    <row r="8673" spans="24:34" x14ac:dyDescent="0.4">
      <c r="X8673" s="2" t="s">
        <v>14283</v>
      </c>
      <c r="Y8673" s="2">
        <v>1967</v>
      </c>
      <c r="Z8673" s="2">
        <v>3396.1</v>
      </c>
      <c r="AA8673" s="2">
        <v>208</v>
      </c>
      <c r="AB8673" s="2">
        <v>5</v>
      </c>
      <c r="AC8673" s="2">
        <v>3161.25</v>
      </c>
      <c r="AE8673" s="2" t="s">
        <v>14273</v>
      </c>
      <c r="AF8673" s="2" t="s">
        <v>17390</v>
      </c>
      <c r="AG8673" s="2" t="s">
        <v>2998</v>
      </c>
      <c r="AH8673" s="2" t="s">
        <v>17086</v>
      </c>
    </row>
    <row r="8674" spans="24:34" x14ac:dyDescent="0.4">
      <c r="X8674" s="2" t="s">
        <v>14284</v>
      </c>
      <c r="Y8674" s="2">
        <v>1961</v>
      </c>
      <c r="Z8674" s="2">
        <v>294</v>
      </c>
      <c r="AA8674" s="2">
        <v>20</v>
      </c>
      <c r="AB8674" s="2">
        <v>2</v>
      </c>
      <c r="AC8674" s="2">
        <v>274</v>
      </c>
      <c r="AE8674" s="2" t="s">
        <v>14275</v>
      </c>
      <c r="AF8674" s="2" t="s">
        <v>17390</v>
      </c>
      <c r="AG8674" s="2" t="s">
        <v>2998</v>
      </c>
      <c r="AH8674" s="2" t="s">
        <v>17400</v>
      </c>
    </row>
    <row r="8675" spans="24:34" x14ac:dyDescent="0.4">
      <c r="X8675" s="2" t="s">
        <v>186</v>
      </c>
      <c r="Y8675" s="2">
        <v>1995</v>
      </c>
      <c r="Z8675" s="2">
        <v>8578.7000000000007</v>
      </c>
      <c r="AA8675" s="2">
        <v>321</v>
      </c>
      <c r="AB8675" s="2">
        <v>9</v>
      </c>
      <c r="AC8675" s="2">
        <v>7717.7</v>
      </c>
      <c r="AE8675" s="2" t="s">
        <v>14277</v>
      </c>
      <c r="AF8675" s="2" t="s">
        <v>17390</v>
      </c>
      <c r="AG8675" s="2" t="s">
        <v>2998</v>
      </c>
      <c r="AH8675" s="2" t="s">
        <v>17088</v>
      </c>
    </row>
    <row r="8676" spans="24:34" x14ac:dyDescent="0.4">
      <c r="X8676" s="2" t="s">
        <v>2495</v>
      </c>
      <c r="Y8676" s="2">
        <v>1994</v>
      </c>
      <c r="Z8676" s="2">
        <v>4306.3</v>
      </c>
      <c r="AA8676" s="2">
        <v>182</v>
      </c>
      <c r="AB8676" s="2">
        <v>9</v>
      </c>
      <c r="AC8676" s="2">
        <v>3866</v>
      </c>
      <c r="AE8676" s="2" t="s">
        <v>2491</v>
      </c>
      <c r="AF8676" s="2" t="s">
        <v>17390</v>
      </c>
      <c r="AG8676" s="2" t="s">
        <v>2998</v>
      </c>
      <c r="AH8676" s="2" t="s">
        <v>17088</v>
      </c>
    </row>
    <row r="8677" spans="24:34" x14ac:dyDescent="0.4">
      <c r="X8677" s="2" t="s">
        <v>14285</v>
      </c>
      <c r="Y8677" s="2">
        <v>2005</v>
      </c>
      <c r="Z8677" s="2">
        <v>2393.6</v>
      </c>
      <c r="AA8677" s="2">
        <v>62</v>
      </c>
      <c r="AB8677" s="2">
        <v>5</v>
      </c>
      <c r="AC8677" s="2">
        <v>2310.8000000000002</v>
      </c>
      <c r="AE8677" s="2" t="s">
        <v>14278</v>
      </c>
      <c r="AF8677" s="2" t="s">
        <v>17390</v>
      </c>
      <c r="AG8677" s="2" t="s">
        <v>2998</v>
      </c>
      <c r="AH8677" s="2" t="s">
        <v>17088</v>
      </c>
    </row>
    <row r="8678" spans="24:34" x14ac:dyDescent="0.4">
      <c r="X8678" s="2" t="s">
        <v>14286</v>
      </c>
      <c r="Y8678" s="2">
        <v>1965</v>
      </c>
      <c r="Z8678" s="2">
        <v>1628.85</v>
      </c>
      <c r="AA8678" s="2">
        <v>166</v>
      </c>
      <c r="AB8678" s="2">
        <v>4</v>
      </c>
      <c r="AC8678" s="2">
        <v>1628.85</v>
      </c>
      <c r="AE8678" s="2" t="s">
        <v>14279</v>
      </c>
      <c r="AF8678" s="2" t="s">
        <v>2998</v>
      </c>
      <c r="AG8678" s="2" t="s">
        <v>2998</v>
      </c>
      <c r="AH8678" s="2" t="s">
        <v>17088</v>
      </c>
    </row>
    <row r="8679" spans="24:34" x14ac:dyDescent="0.4">
      <c r="X8679" s="2" t="s">
        <v>14287</v>
      </c>
      <c r="Y8679" s="2">
        <v>1958</v>
      </c>
      <c r="Z8679" s="2">
        <v>298.7</v>
      </c>
      <c r="AA8679" s="2">
        <v>11</v>
      </c>
      <c r="AB8679" s="2">
        <v>2</v>
      </c>
      <c r="AC8679" s="2">
        <v>298.7</v>
      </c>
      <c r="AE8679" s="2" t="s">
        <v>2493</v>
      </c>
      <c r="AF8679" s="2" t="s">
        <v>17403</v>
      </c>
      <c r="AG8679" s="2" t="s">
        <v>2998</v>
      </c>
      <c r="AH8679" s="2" t="s">
        <v>17088</v>
      </c>
    </row>
    <row r="8680" spans="24:34" x14ac:dyDescent="0.4">
      <c r="X8680" s="2" t="s">
        <v>14289</v>
      </c>
      <c r="Y8680" s="2">
        <v>1964</v>
      </c>
      <c r="Z8680" s="2">
        <v>2577</v>
      </c>
      <c r="AA8680" s="2">
        <v>166</v>
      </c>
      <c r="AB8680" s="2">
        <v>4</v>
      </c>
      <c r="AC8680" s="2">
        <v>2577</v>
      </c>
      <c r="AE8680" s="2" t="s">
        <v>2494</v>
      </c>
      <c r="AF8680" s="2" t="s">
        <v>17390</v>
      </c>
      <c r="AG8680" s="2" t="s">
        <v>2998</v>
      </c>
      <c r="AH8680" s="2" t="s">
        <v>17088</v>
      </c>
    </row>
    <row r="8681" spans="24:34" x14ac:dyDescent="0.4">
      <c r="X8681" s="2" t="s">
        <v>14291</v>
      </c>
      <c r="Y8681" s="2">
        <v>1959</v>
      </c>
      <c r="Z8681" s="2">
        <v>301.39999999999998</v>
      </c>
      <c r="AA8681" s="2">
        <v>14</v>
      </c>
      <c r="AB8681" s="2">
        <v>2</v>
      </c>
      <c r="AC8681" s="2">
        <v>301.39999999999998</v>
      </c>
      <c r="AE8681" s="2" t="s">
        <v>14280</v>
      </c>
      <c r="AF8681" s="2" t="s">
        <v>17390</v>
      </c>
      <c r="AG8681" s="2" t="s">
        <v>2998</v>
      </c>
      <c r="AH8681" s="2" t="s">
        <v>17088</v>
      </c>
    </row>
    <row r="8682" spans="24:34" x14ac:dyDescent="0.4">
      <c r="X8682" s="2" t="s">
        <v>14293</v>
      </c>
      <c r="Y8682" s="2">
        <v>1958</v>
      </c>
      <c r="Z8682" s="2">
        <v>298.10000000000002</v>
      </c>
      <c r="AA8682" s="2">
        <v>12</v>
      </c>
      <c r="AB8682" s="2">
        <v>2</v>
      </c>
      <c r="AC8682" s="2">
        <v>276.39999999999998</v>
      </c>
      <c r="AE8682" s="2" t="s">
        <v>14281</v>
      </c>
      <c r="AF8682" s="2" t="s">
        <v>2998</v>
      </c>
      <c r="AG8682" s="2" t="s">
        <v>2998</v>
      </c>
      <c r="AH8682" s="2" t="s">
        <v>17393</v>
      </c>
    </row>
    <row r="8683" spans="24:34" x14ac:dyDescent="0.4">
      <c r="X8683" s="2" t="s">
        <v>14295</v>
      </c>
      <c r="Y8683" s="2">
        <v>1965</v>
      </c>
      <c r="Z8683" s="2">
        <v>1652.3</v>
      </c>
      <c r="AA8683" s="2">
        <v>166</v>
      </c>
      <c r="AB8683" s="2">
        <v>4</v>
      </c>
      <c r="AC8683" s="2">
        <v>1652.3</v>
      </c>
      <c r="AE8683" s="2" t="s">
        <v>14282</v>
      </c>
      <c r="AF8683" s="2" t="s">
        <v>17390</v>
      </c>
      <c r="AG8683" s="2" t="s">
        <v>2998</v>
      </c>
      <c r="AH8683" s="2" t="s">
        <v>17086</v>
      </c>
    </row>
    <row r="8684" spans="24:34" x14ac:dyDescent="0.4">
      <c r="X8684" s="2" t="s">
        <v>14296</v>
      </c>
      <c r="Y8684" s="2">
        <v>1959</v>
      </c>
      <c r="Z8684" s="2">
        <v>316.7</v>
      </c>
      <c r="AA8684" s="2">
        <v>19</v>
      </c>
      <c r="AB8684" s="2">
        <v>2</v>
      </c>
      <c r="AC8684" s="2">
        <v>316.7</v>
      </c>
      <c r="AE8684" s="2" t="s">
        <v>14283</v>
      </c>
      <c r="AF8684" s="2" t="s">
        <v>2998</v>
      </c>
      <c r="AG8684" s="2" t="s">
        <v>2998</v>
      </c>
      <c r="AH8684" s="2" t="s">
        <v>17393</v>
      </c>
    </row>
    <row r="8685" spans="24:34" x14ac:dyDescent="0.4">
      <c r="X8685" s="2" t="s">
        <v>14298</v>
      </c>
      <c r="Y8685" s="2">
        <v>1959</v>
      </c>
      <c r="Z8685" s="2">
        <v>279.89999999999998</v>
      </c>
      <c r="AA8685" s="2">
        <v>9</v>
      </c>
      <c r="AB8685" s="2">
        <v>2</v>
      </c>
      <c r="AC8685" s="2">
        <v>279.89999999999998</v>
      </c>
      <c r="AE8685" s="2" t="s">
        <v>14284</v>
      </c>
      <c r="AF8685" s="2" t="s">
        <v>17390</v>
      </c>
      <c r="AG8685" s="2" t="s">
        <v>2998</v>
      </c>
      <c r="AH8685" s="2" t="s">
        <v>17086</v>
      </c>
    </row>
    <row r="8686" spans="24:34" x14ac:dyDescent="0.4">
      <c r="X8686" s="2" t="s">
        <v>14299</v>
      </c>
      <c r="Y8686" s="2">
        <v>1965</v>
      </c>
      <c r="Z8686" s="2">
        <v>3367.4</v>
      </c>
      <c r="AA8686" s="2">
        <v>130</v>
      </c>
      <c r="AB8686" s="2">
        <v>5</v>
      </c>
      <c r="AC8686" s="2">
        <v>3124</v>
      </c>
      <c r="AE8686" s="2" t="s">
        <v>186</v>
      </c>
      <c r="AF8686" s="2" t="s">
        <v>17397</v>
      </c>
      <c r="AG8686" s="2" t="s">
        <v>2998</v>
      </c>
      <c r="AH8686" s="2" t="s">
        <v>17393</v>
      </c>
    </row>
    <row r="8687" spans="24:34" x14ac:dyDescent="0.4">
      <c r="X8687" s="2" t="s">
        <v>14300</v>
      </c>
      <c r="Y8687" s="2">
        <v>1961</v>
      </c>
      <c r="Z8687" s="2">
        <v>298.10000000000002</v>
      </c>
      <c r="AA8687" s="2">
        <v>15</v>
      </c>
      <c r="AB8687" s="2">
        <v>2</v>
      </c>
      <c r="AC8687" s="2">
        <v>298.10000000000002</v>
      </c>
      <c r="AE8687" s="2" t="s">
        <v>2495</v>
      </c>
      <c r="AF8687" s="2" t="s">
        <v>17397</v>
      </c>
      <c r="AG8687" s="2" t="s">
        <v>2998</v>
      </c>
      <c r="AH8687" s="2" t="s">
        <v>17088</v>
      </c>
    </row>
    <row r="8688" spans="24:34" x14ac:dyDescent="0.4">
      <c r="X8688" s="2" t="s">
        <v>14301</v>
      </c>
      <c r="Y8688" s="2">
        <v>2003</v>
      </c>
      <c r="Z8688" s="2">
        <v>4499.7</v>
      </c>
      <c r="AA8688" s="2">
        <v>166</v>
      </c>
      <c r="AB8688" s="2">
        <v>5</v>
      </c>
      <c r="AC8688" s="2">
        <v>4112.7</v>
      </c>
      <c r="AE8688" s="2" t="s">
        <v>14285</v>
      </c>
      <c r="AF8688" s="2" t="s">
        <v>2998</v>
      </c>
      <c r="AG8688" s="2" t="s">
        <v>2998</v>
      </c>
      <c r="AH8688" s="2" t="s">
        <v>2998</v>
      </c>
    </row>
    <row r="8689" spans="24:34" x14ac:dyDescent="0.4">
      <c r="X8689" s="2" t="s">
        <v>187</v>
      </c>
      <c r="Y8689" s="2">
        <v>1994</v>
      </c>
      <c r="Z8689" s="2">
        <v>8284.4</v>
      </c>
      <c r="AA8689" s="2">
        <v>398</v>
      </c>
      <c r="AB8689" s="2">
        <v>9</v>
      </c>
      <c r="AC8689" s="2">
        <v>8284.4</v>
      </c>
      <c r="AE8689" s="2" t="s">
        <v>14286</v>
      </c>
      <c r="AF8689" s="2" t="s">
        <v>17390</v>
      </c>
      <c r="AG8689" s="2" t="s">
        <v>2998</v>
      </c>
      <c r="AH8689" s="2" t="s">
        <v>17393</v>
      </c>
    </row>
    <row r="8690" spans="24:34" x14ac:dyDescent="0.4">
      <c r="X8690" s="2" t="s">
        <v>14302</v>
      </c>
      <c r="Y8690" s="2">
        <v>1953</v>
      </c>
      <c r="Z8690" s="2">
        <v>817</v>
      </c>
      <c r="AA8690" s="2">
        <v>42</v>
      </c>
      <c r="AB8690" s="2">
        <v>2</v>
      </c>
      <c r="AC8690" s="2">
        <v>817</v>
      </c>
      <c r="AE8690" s="2" t="s">
        <v>14287</v>
      </c>
      <c r="AF8690" s="2" t="s">
        <v>17403</v>
      </c>
      <c r="AG8690" s="2" t="s">
        <v>2998</v>
      </c>
      <c r="AH8690" s="2" t="s">
        <v>17086</v>
      </c>
    </row>
    <row r="8691" spans="24:34" x14ac:dyDescent="0.4">
      <c r="X8691" s="2" t="s">
        <v>14303</v>
      </c>
      <c r="Y8691" s="2">
        <v>1996</v>
      </c>
      <c r="Z8691" s="2">
        <v>6919.4</v>
      </c>
      <c r="AA8691" s="2">
        <v>304</v>
      </c>
      <c r="AB8691" s="2">
        <v>9</v>
      </c>
      <c r="AC8691" s="2">
        <v>6919.4</v>
      </c>
      <c r="AE8691" s="2" t="s">
        <v>14289</v>
      </c>
      <c r="AF8691" s="2" t="s">
        <v>17390</v>
      </c>
      <c r="AG8691" s="2" t="s">
        <v>2998</v>
      </c>
      <c r="AH8691" s="2" t="s">
        <v>17393</v>
      </c>
    </row>
    <row r="8692" spans="24:34" x14ac:dyDescent="0.4">
      <c r="X8692" s="2" t="s">
        <v>14304</v>
      </c>
      <c r="Y8692" s="2">
        <v>1954</v>
      </c>
      <c r="Z8692" s="2">
        <v>419.5</v>
      </c>
      <c r="AA8692" s="2">
        <v>21</v>
      </c>
      <c r="AB8692" s="2">
        <v>2</v>
      </c>
      <c r="AC8692" s="2">
        <v>419.5</v>
      </c>
      <c r="AE8692" s="2" t="s">
        <v>14291</v>
      </c>
      <c r="AF8692" s="2" t="s">
        <v>17403</v>
      </c>
      <c r="AG8692" s="2" t="s">
        <v>2998</v>
      </c>
      <c r="AH8692" s="2" t="s">
        <v>17086</v>
      </c>
    </row>
    <row r="8693" spans="24:34" x14ac:dyDescent="0.4">
      <c r="X8693" s="2" t="s">
        <v>14305</v>
      </c>
      <c r="Y8693" s="2">
        <v>1954</v>
      </c>
      <c r="Z8693" s="2">
        <v>510.3</v>
      </c>
      <c r="AA8693" s="2">
        <v>21</v>
      </c>
      <c r="AB8693" s="2">
        <v>2</v>
      </c>
      <c r="AC8693" s="2">
        <v>510.3</v>
      </c>
      <c r="AE8693" s="2" t="s">
        <v>14293</v>
      </c>
      <c r="AF8693" s="2" t="s">
        <v>17403</v>
      </c>
      <c r="AG8693" s="2" t="s">
        <v>2998</v>
      </c>
      <c r="AH8693" s="2" t="s">
        <v>17086</v>
      </c>
    </row>
    <row r="8694" spans="24:34" x14ac:dyDescent="0.4">
      <c r="X8694" s="2" t="s">
        <v>14306</v>
      </c>
      <c r="Y8694" s="2">
        <v>1953</v>
      </c>
      <c r="Z8694" s="2">
        <v>354.1</v>
      </c>
      <c r="AA8694" s="2">
        <v>21</v>
      </c>
      <c r="AB8694" s="2">
        <v>2</v>
      </c>
      <c r="AC8694" s="2">
        <v>354.1</v>
      </c>
      <c r="AE8694" s="2" t="s">
        <v>14295</v>
      </c>
      <c r="AF8694" s="2" t="s">
        <v>17390</v>
      </c>
      <c r="AG8694" s="2" t="s">
        <v>2998</v>
      </c>
      <c r="AH8694" s="2" t="s">
        <v>17393</v>
      </c>
    </row>
    <row r="8695" spans="24:34" x14ac:dyDescent="0.4">
      <c r="X8695" s="2" t="s">
        <v>2496</v>
      </c>
      <c r="Y8695" s="2">
        <v>1967</v>
      </c>
      <c r="Z8695" s="2">
        <v>586.70000000000005</v>
      </c>
      <c r="AA8695" s="2">
        <v>17</v>
      </c>
      <c r="AB8695" s="2">
        <v>3</v>
      </c>
      <c r="AC8695" s="2">
        <v>586.70000000000005</v>
      </c>
      <c r="AE8695" s="2" t="s">
        <v>14296</v>
      </c>
      <c r="AF8695" s="2" t="s">
        <v>17403</v>
      </c>
      <c r="AG8695" s="2" t="s">
        <v>2998</v>
      </c>
      <c r="AH8695" s="2" t="s">
        <v>17086</v>
      </c>
    </row>
    <row r="8696" spans="24:34" x14ac:dyDescent="0.4">
      <c r="X8696" s="2" t="s">
        <v>14308</v>
      </c>
      <c r="Y8696" s="2">
        <v>1988</v>
      </c>
      <c r="Z8696" s="2">
        <v>3813</v>
      </c>
      <c r="AA8696" s="2">
        <v>179</v>
      </c>
      <c r="AB8696" s="2">
        <v>5</v>
      </c>
      <c r="AC8696" s="2">
        <v>3813</v>
      </c>
      <c r="AE8696" s="2" t="s">
        <v>14298</v>
      </c>
      <c r="AF8696" s="2" t="s">
        <v>17390</v>
      </c>
      <c r="AG8696" s="2" t="s">
        <v>2998</v>
      </c>
      <c r="AH8696" s="2" t="s">
        <v>17086</v>
      </c>
    </row>
    <row r="8697" spans="24:34" x14ac:dyDescent="0.4">
      <c r="X8697" s="2" t="s">
        <v>14309</v>
      </c>
      <c r="Y8697" s="2">
        <v>1931</v>
      </c>
      <c r="Z8697" s="2">
        <v>650.20000000000005</v>
      </c>
      <c r="AA8697" s="2">
        <v>31</v>
      </c>
      <c r="AB8697" s="2">
        <v>2</v>
      </c>
      <c r="AC8697" s="2">
        <v>650.20000000000005</v>
      </c>
      <c r="AE8697" s="2" t="s">
        <v>14299</v>
      </c>
      <c r="AF8697" s="2" t="s">
        <v>2998</v>
      </c>
      <c r="AG8697" s="2" t="s">
        <v>2998</v>
      </c>
      <c r="AH8697" s="2" t="s">
        <v>17393</v>
      </c>
    </row>
    <row r="8698" spans="24:34" x14ac:dyDescent="0.4">
      <c r="X8698" s="2" t="s">
        <v>14310</v>
      </c>
      <c r="Y8698" s="2">
        <v>1948</v>
      </c>
      <c r="Z8698" s="2">
        <v>380.35</v>
      </c>
      <c r="AA8698" s="2">
        <v>16</v>
      </c>
      <c r="AB8698" s="2">
        <v>2</v>
      </c>
      <c r="AC8698" s="2">
        <v>328.8</v>
      </c>
      <c r="AE8698" s="2" t="s">
        <v>14300</v>
      </c>
      <c r="AF8698" s="2" t="s">
        <v>17390</v>
      </c>
      <c r="AG8698" s="2" t="s">
        <v>2998</v>
      </c>
      <c r="AH8698" s="2" t="s">
        <v>17086</v>
      </c>
    </row>
    <row r="8699" spans="24:34" x14ac:dyDescent="0.4">
      <c r="X8699" s="2" t="s">
        <v>14311</v>
      </c>
      <c r="Y8699" s="2">
        <v>1988</v>
      </c>
      <c r="Z8699" s="2">
        <v>5786.1</v>
      </c>
      <c r="AA8699" s="2">
        <v>283</v>
      </c>
      <c r="AB8699" s="2">
        <v>9</v>
      </c>
      <c r="AC8699" s="2">
        <v>5786.1</v>
      </c>
      <c r="AE8699" s="2" t="s">
        <v>14301</v>
      </c>
      <c r="AF8699" s="2" t="s">
        <v>2998</v>
      </c>
      <c r="AG8699" s="2" t="s">
        <v>2998</v>
      </c>
      <c r="AH8699" s="2" t="s">
        <v>17398</v>
      </c>
    </row>
    <row r="8700" spans="24:34" x14ac:dyDescent="0.4">
      <c r="X8700" s="2" t="s">
        <v>14313</v>
      </c>
      <c r="Y8700" s="2">
        <v>1951</v>
      </c>
      <c r="Z8700" s="2">
        <v>824.6</v>
      </c>
      <c r="AA8700" s="2">
        <v>31</v>
      </c>
      <c r="AB8700" s="2">
        <v>2</v>
      </c>
      <c r="AC8700" s="2">
        <v>816.08</v>
      </c>
      <c r="AE8700" s="2" t="s">
        <v>187</v>
      </c>
      <c r="AF8700" s="2" t="s">
        <v>17390</v>
      </c>
      <c r="AG8700" s="2" t="s">
        <v>2998</v>
      </c>
      <c r="AH8700" s="2" t="s">
        <v>17393</v>
      </c>
    </row>
    <row r="8701" spans="24:34" x14ac:dyDescent="0.4">
      <c r="X8701" s="2" t="s">
        <v>14314</v>
      </c>
      <c r="Y8701" s="2">
        <v>1950</v>
      </c>
      <c r="Z8701" s="2">
        <v>411.15</v>
      </c>
      <c r="AA8701" s="2">
        <v>18</v>
      </c>
      <c r="AB8701" s="2">
        <v>2</v>
      </c>
      <c r="AC8701" s="2">
        <v>411.15</v>
      </c>
      <c r="AE8701" s="2" t="s">
        <v>14302</v>
      </c>
      <c r="AF8701" s="2" t="s">
        <v>17390</v>
      </c>
      <c r="AG8701" s="2" t="s">
        <v>2998</v>
      </c>
      <c r="AH8701" s="2" t="s">
        <v>17088</v>
      </c>
    </row>
    <row r="8702" spans="24:34" x14ac:dyDescent="0.4">
      <c r="X8702" s="2" t="s">
        <v>2497</v>
      </c>
      <c r="Y8702" s="2">
        <v>1951</v>
      </c>
      <c r="Z8702" s="2">
        <v>843</v>
      </c>
      <c r="AA8702" s="2">
        <v>26</v>
      </c>
      <c r="AB8702" s="2">
        <v>2</v>
      </c>
      <c r="AC8702" s="2">
        <v>787</v>
      </c>
      <c r="AE8702" s="2" t="s">
        <v>14303</v>
      </c>
      <c r="AF8702" s="2" t="s">
        <v>17390</v>
      </c>
      <c r="AG8702" s="2" t="s">
        <v>2998</v>
      </c>
      <c r="AH8702" s="2" t="s">
        <v>17400</v>
      </c>
    </row>
    <row r="8703" spans="24:34" x14ac:dyDescent="0.4">
      <c r="X8703" s="2" t="s">
        <v>14316</v>
      </c>
      <c r="Y8703" s="2">
        <v>1951</v>
      </c>
      <c r="Z8703" s="2">
        <v>963.26</v>
      </c>
      <c r="AA8703" s="2">
        <v>33</v>
      </c>
      <c r="AB8703" s="2">
        <v>2</v>
      </c>
      <c r="AC8703" s="2">
        <v>963.26</v>
      </c>
      <c r="AE8703" s="2" t="s">
        <v>14304</v>
      </c>
      <c r="AF8703" s="2" t="s">
        <v>17403</v>
      </c>
      <c r="AG8703" s="2" t="s">
        <v>2998</v>
      </c>
      <c r="AH8703" s="2" t="s">
        <v>17086</v>
      </c>
    </row>
    <row r="8704" spans="24:34" x14ac:dyDescent="0.4">
      <c r="X8704" s="2" t="s">
        <v>14318</v>
      </c>
      <c r="Y8704" s="2">
        <v>1913</v>
      </c>
      <c r="Z8704" s="2">
        <v>530.54</v>
      </c>
      <c r="AA8704" s="2">
        <v>31</v>
      </c>
      <c r="AB8704" s="2">
        <v>2</v>
      </c>
      <c r="AC8704" s="2">
        <v>530.54</v>
      </c>
      <c r="AE8704" s="2" t="s">
        <v>14305</v>
      </c>
      <c r="AF8704" s="2" t="s">
        <v>17403</v>
      </c>
      <c r="AG8704" s="2" t="s">
        <v>2998</v>
      </c>
      <c r="AH8704" s="2" t="s">
        <v>17086</v>
      </c>
    </row>
    <row r="8705" spans="24:34" x14ac:dyDescent="0.4">
      <c r="X8705" s="2" t="s">
        <v>14319</v>
      </c>
      <c r="Y8705" s="2">
        <v>1961</v>
      </c>
      <c r="Z8705" s="2">
        <v>1305.5</v>
      </c>
      <c r="AA8705" s="2">
        <v>43</v>
      </c>
      <c r="AB8705" s="2">
        <v>4</v>
      </c>
      <c r="AC8705" s="2">
        <v>1305.5</v>
      </c>
      <c r="AE8705" s="2" t="s">
        <v>14306</v>
      </c>
      <c r="AF8705" s="2" t="s">
        <v>17403</v>
      </c>
      <c r="AG8705" s="2" t="s">
        <v>2998</v>
      </c>
      <c r="AH8705" s="2" t="s">
        <v>17086</v>
      </c>
    </row>
    <row r="8706" spans="24:34" x14ac:dyDescent="0.4">
      <c r="X8706" s="2" t="s">
        <v>14320</v>
      </c>
      <c r="Y8706" s="2">
        <v>1913</v>
      </c>
      <c r="Z8706" s="2">
        <v>310</v>
      </c>
      <c r="AA8706" s="2">
        <v>21</v>
      </c>
      <c r="AB8706" s="2">
        <v>2</v>
      </c>
      <c r="AC8706" s="2">
        <v>307</v>
      </c>
      <c r="AE8706" s="2" t="s">
        <v>2496</v>
      </c>
      <c r="AF8706" s="2" t="s">
        <v>17390</v>
      </c>
      <c r="AG8706" s="2" t="s">
        <v>2998</v>
      </c>
      <c r="AH8706" s="2" t="s">
        <v>17086</v>
      </c>
    </row>
    <row r="8707" spans="24:34" x14ac:dyDescent="0.4">
      <c r="X8707" s="2" t="s">
        <v>14321</v>
      </c>
      <c r="Y8707" s="2">
        <v>1955</v>
      </c>
      <c r="Z8707" s="2">
        <v>3633.5</v>
      </c>
      <c r="AA8707" s="2">
        <v>50</v>
      </c>
      <c r="AB8707" s="2">
        <v>3</v>
      </c>
      <c r="AC8707" s="2">
        <v>2010.3</v>
      </c>
      <c r="AE8707" s="2" t="s">
        <v>14308</v>
      </c>
      <c r="AF8707" s="2" t="s">
        <v>17390</v>
      </c>
      <c r="AG8707" s="2" t="s">
        <v>2998</v>
      </c>
      <c r="AH8707" s="2" t="s">
        <v>17398</v>
      </c>
    </row>
    <row r="8708" spans="24:34" x14ac:dyDescent="0.4">
      <c r="X8708" s="2" t="s">
        <v>2498</v>
      </c>
      <c r="Y8708" s="2">
        <v>1954</v>
      </c>
      <c r="Z8708" s="2">
        <v>397.4</v>
      </c>
      <c r="AA8708" s="2">
        <v>18</v>
      </c>
      <c r="AB8708" s="2">
        <v>2</v>
      </c>
      <c r="AC8708" s="2">
        <v>397.4</v>
      </c>
      <c r="AE8708" s="2" t="s">
        <v>14309</v>
      </c>
      <c r="AF8708" s="2" t="s">
        <v>17390</v>
      </c>
      <c r="AG8708" s="2" t="s">
        <v>2998</v>
      </c>
      <c r="AH8708" s="2" t="s">
        <v>17400</v>
      </c>
    </row>
    <row r="8709" spans="24:34" x14ac:dyDescent="0.4">
      <c r="X8709" s="2" t="s">
        <v>14324</v>
      </c>
      <c r="Y8709" s="2">
        <v>2013</v>
      </c>
      <c r="Z8709" s="2">
        <v>1835.7</v>
      </c>
      <c r="AA8709" s="2">
        <v>41</v>
      </c>
      <c r="AB8709" s="2">
        <v>3</v>
      </c>
      <c r="AC8709" s="2">
        <v>1455.6</v>
      </c>
      <c r="AE8709" s="2" t="s">
        <v>14310</v>
      </c>
      <c r="AF8709" s="2" t="s">
        <v>17390</v>
      </c>
      <c r="AG8709" s="2" t="s">
        <v>2998</v>
      </c>
      <c r="AH8709" s="2" t="s">
        <v>17086</v>
      </c>
    </row>
    <row r="8710" spans="24:34" x14ac:dyDescent="0.4">
      <c r="X8710" s="2" t="s">
        <v>14323</v>
      </c>
      <c r="Y8710" s="2">
        <v>2013</v>
      </c>
      <c r="Z8710" s="2">
        <v>1738.1</v>
      </c>
      <c r="AA8710" s="2">
        <v>40</v>
      </c>
      <c r="AB8710" s="2">
        <v>3</v>
      </c>
      <c r="AC8710" s="2">
        <v>1596.9</v>
      </c>
      <c r="AE8710" s="2" t="s">
        <v>14311</v>
      </c>
      <c r="AF8710" s="2" t="s">
        <v>17397</v>
      </c>
      <c r="AG8710" s="2" t="s">
        <v>2998</v>
      </c>
      <c r="AH8710" s="2" t="s">
        <v>17400</v>
      </c>
    </row>
    <row r="8711" spans="24:34" x14ac:dyDescent="0.4">
      <c r="X8711" s="2" t="s">
        <v>2499</v>
      </c>
      <c r="Y8711" s="2">
        <v>1946</v>
      </c>
      <c r="Z8711" s="2">
        <v>1075.8</v>
      </c>
      <c r="AA8711" s="2">
        <v>66</v>
      </c>
      <c r="AB8711" s="2">
        <v>2</v>
      </c>
      <c r="AC8711" s="2">
        <v>1075.8</v>
      </c>
      <c r="AE8711" s="2" t="s">
        <v>14313</v>
      </c>
      <c r="AF8711" s="2" t="s">
        <v>17390</v>
      </c>
      <c r="AG8711" s="2" t="s">
        <v>2998</v>
      </c>
      <c r="AH8711" s="2" t="s">
        <v>17088</v>
      </c>
    </row>
    <row r="8712" spans="24:34" x14ac:dyDescent="0.4">
      <c r="X8712" s="2" t="s">
        <v>14325</v>
      </c>
      <c r="Y8712" s="2">
        <v>1959</v>
      </c>
      <c r="Z8712" s="2">
        <v>299.5</v>
      </c>
      <c r="AA8712" s="2">
        <v>13</v>
      </c>
      <c r="AB8712" s="2">
        <v>2</v>
      </c>
      <c r="AC8712" s="2">
        <v>299.5</v>
      </c>
      <c r="AE8712" s="2" t="s">
        <v>14314</v>
      </c>
      <c r="AF8712" s="2" t="s">
        <v>17390</v>
      </c>
      <c r="AG8712" s="2" t="s">
        <v>2998</v>
      </c>
      <c r="AH8712" s="2" t="s">
        <v>17086</v>
      </c>
    </row>
    <row r="8713" spans="24:34" x14ac:dyDescent="0.4">
      <c r="X8713" s="2" t="s">
        <v>14327</v>
      </c>
      <c r="Y8713" s="2">
        <v>1963</v>
      </c>
      <c r="Z8713" s="2">
        <v>565.29999999999995</v>
      </c>
      <c r="AA8713" s="2">
        <v>27</v>
      </c>
      <c r="AB8713" s="2">
        <v>2</v>
      </c>
      <c r="AC8713" s="2">
        <v>516.5</v>
      </c>
      <c r="AE8713" s="2" t="s">
        <v>2497</v>
      </c>
      <c r="AF8713" s="2" t="s">
        <v>17403</v>
      </c>
      <c r="AG8713" s="2" t="s">
        <v>2998</v>
      </c>
      <c r="AH8713" s="2" t="s">
        <v>17088</v>
      </c>
    </row>
    <row r="8714" spans="24:34" x14ac:dyDescent="0.4">
      <c r="X8714" s="2" t="s">
        <v>14329</v>
      </c>
      <c r="Y8714" s="2">
        <v>1961</v>
      </c>
      <c r="Z8714" s="2">
        <v>192</v>
      </c>
      <c r="AA8714" s="2">
        <v>17</v>
      </c>
      <c r="AB8714" s="2">
        <v>2</v>
      </c>
      <c r="AC8714" s="2">
        <v>192</v>
      </c>
      <c r="AE8714" s="2" t="s">
        <v>14316</v>
      </c>
      <c r="AF8714" s="2" t="s">
        <v>17390</v>
      </c>
      <c r="AG8714" s="2" t="s">
        <v>2998</v>
      </c>
      <c r="AH8714" s="2" t="s">
        <v>17400</v>
      </c>
    </row>
    <row r="8715" spans="24:34" x14ac:dyDescent="0.4">
      <c r="X8715" s="2" t="s">
        <v>14330</v>
      </c>
      <c r="Y8715" s="2">
        <v>1961</v>
      </c>
      <c r="Z8715" s="2">
        <v>905.7</v>
      </c>
      <c r="AA8715" s="2">
        <v>36</v>
      </c>
      <c r="AB8715" s="2">
        <v>2</v>
      </c>
      <c r="AC8715" s="2">
        <v>905.7</v>
      </c>
      <c r="AE8715" s="2" t="s">
        <v>14318</v>
      </c>
      <c r="AF8715" s="2" t="s">
        <v>17390</v>
      </c>
      <c r="AG8715" s="2" t="s">
        <v>2998</v>
      </c>
      <c r="AH8715" s="2" t="s">
        <v>17086</v>
      </c>
    </row>
    <row r="8716" spans="24:34" x14ac:dyDescent="0.4">
      <c r="X8716" s="2" t="s">
        <v>14332</v>
      </c>
      <c r="Y8716" s="2">
        <v>1981</v>
      </c>
      <c r="Z8716" s="2">
        <v>6496</v>
      </c>
      <c r="AA8716" s="2">
        <v>241</v>
      </c>
      <c r="AB8716" s="2">
        <v>9</v>
      </c>
      <c r="AC8716" s="2">
        <v>5843.5</v>
      </c>
      <c r="AE8716" s="2" t="s">
        <v>14319</v>
      </c>
      <c r="AF8716" s="2" t="s">
        <v>17390</v>
      </c>
      <c r="AG8716" s="2" t="s">
        <v>2998</v>
      </c>
      <c r="AH8716" s="2" t="s">
        <v>17088</v>
      </c>
    </row>
    <row r="8717" spans="24:34" x14ac:dyDescent="0.4">
      <c r="X8717" s="2" t="s">
        <v>14333</v>
      </c>
      <c r="Y8717" s="2">
        <v>1985</v>
      </c>
      <c r="Z8717" s="2">
        <v>6507.7</v>
      </c>
      <c r="AA8717" s="2">
        <v>275</v>
      </c>
      <c r="AB8717" s="2">
        <v>9</v>
      </c>
      <c r="AC8717" s="2">
        <v>5822.7</v>
      </c>
      <c r="AE8717" s="2" t="s">
        <v>14320</v>
      </c>
      <c r="AF8717" s="2" t="s">
        <v>17390</v>
      </c>
      <c r="AG8717" s="2" t="s">
        <v>2998</v>
      </c>
      <c r="AH8717" s="2" t="s">
        <v>17088</v>
      </c>
    </row>
    <row r="8718" spans="24:34" x14ac:dyDescent="0.4">
      <c r="X8718" s="2" t="s">
        <v>14335</v>
      </c>
      <c r="Y8718" s="2">
        <v>1984</v>
      </c>
      <c r="Z8718" s="2">
        <v>6372.6</v>
      </c>
      <c r="AA8718" s="2">
        <v>282</v>
      </c>
      <c r="AB8718" s="2">
        <v>9</v>
      </c>
      <c r="AC8718" s="2">
        <v>6372.6</v>
      </c>
      <c r="AE8718" s="2" t="s">
        <v>14321</v>
      </c>
      <c r="AF8718" s="2" t="s">
        <v>17390</v>
      </c>
      <c r="AG8718" s="2" t="s">
        <v>2998</v>
      </c>
      <c r="AH8718" s="2" t="s">
        <v>17400</v>
      </c>
    </row>
    <row r="8719" spans="24:34" x14ac:dyDescent="0.4">
      <c r="X8719" s="2" t="s">
        <v>2500</v>
      </c>
      <c r="Y8719" s="2">
        <v>1932</v>
      </c>
      <c r="Z8719" s="2">
        <v>859.8</v>
      </c>
      <c r="AA8719" s="2">
        <v>55</v>
      </c>
      <c r="AB8719" s="2">
        <v>2</v>
      </c>
      <c r="AC8719" s="2">
        <v>859.8</v>
      </c>
      <c r="AE8719" s="2" t="s">
        <v>2498</v>
      </c>
      <c r="AF8719" s="2" t="s">
        <v>17390</v>
      </c>
      <c r="AG8719" s="2" t="s">
        <v>2998</v>
      </c>
      <c r="AH8719" s="2" t="s">
        <v>17088</v>
      </c>
    </row>
    <row r="8720" spans="24:34" x14ac:dyDescent="0.4">
      <c r="X8720" s="2" t="s">
        <v>14337</v>
      </c>
      <c r="Y8720" s="2">
        <v>1985</v>
      </c>
      <c r="Z8720" s="2">
        <v>4339.8</v>
      </c>
      <c r="AA8720" s="2">
        <v>143</v>
      </c>
      <c r="AB8720" s="2">
        <v>5</v>
      </c>
      <c r="AC8720" s="2">
        <v>3912.28</v>
      </c>
      <c r="AE8720" s="2" t="s">
        <v>14323</v>
      </c>
      <c r="AF8720" s="2" t="s">
        <v>2998</v>
      </c>
      <c r="AG8720" s="2" t="s">
        <v>2998</v>
      </c>
      <c r="AH8720" s="2" t="s">
        <v>17086</v>
      </c>
    </row>
    <row r="8721" spans="24:34" x14ac:dyDescent="0.4">
      <c r="X8721" s="2" t="s">
        <v>17366</v>
      </c>
      <c r="Y8721" s="2">
        <v>1939</v>
      </c>
      <c r="Z8721" s="2">
        <v>1310.1600000000001</v>
      </c>
      <c r="AA8721" s="2">
        <v>85</v>
      </c>
      <c r="AB8721" s="2">
        <v>2</v>
      </c>
      <c r="AC8721" s="2">
        <v>1310.1600000000001</v>
      </c>
      <c r="AE8721" s="2" t="s">
        <v>14324</v>
      </c>
      <c r="AF8721" s="2" t="s">
        <v>17491</v>
      </c>
      <c r="AG8721" s="2" t="s">
        <v>2998</v>
      </c>
      <c r="AH8721" s="2" t="s">
        <v>17086</v>
      </c>
    </row>
    <row r="8722" spans="24:34" x14ac:dyDescent="0.4">
      <c r="X8722" s="2" t="s">
        <v>14338</v>
      </c>
      <c r="Y8722" s="2">
        <v>1977</v>
      </c>
      <c r="Z8722" s="2">
        <v>2576</v>
      </c>
      <c r="AA8722" s="2">
        <v>119</v>
      </c>
      <c r="AB8722" s="2">
        <v>9</v>
      </c>
      <c r="AC8722" s="2">
        <v>2271.29</v>
      </c>
      <c r="AE8722" s="2" t="s">
        <v>2499</v>
      </c>
      <c r="AF8722" s="2" t="s">
        <v>17407</v>
      </c>
      <c r="AG8722" s="2" t="s">
        <v>2998</v>
      </c>
      <c r="AH8722" s="2" t="s">
        <v>17400</v>
      </c>
    </row>
    <row r="8723" spans="24:34" x14ac:dyDescent="0.4">
      <c r="X8723" s="2" t="s">
        <v>14339</v>
      </c>
      <c r="Y8723" s="2">
        <v>1975</v>
      </c>
      <c r="Z8723" s="2">
        <v>2877.88</v>
      </c>
      <c r="AA8723" s="2">
        <v>95</v>
      </c>
      <c r="AB8723" s="2">
        <v>9</v>
      </c>
      <c r="AC8723" s="2">
        <v>1893.2</v>
      </c>
      <c r="AE8723" s="2" t="s">
        <v>14325</v>
      </c>
      <c r="AF8723" s="2" t="s">
        <v>17403</v>
      </c>
      <c r="AG8723" s="2" t="s">
        <v>2998</v>
      </c>
      <c r="AH8723" s="2" t="s">
        <v>17086</v>
      </c>
    </row>
    <row r="8724" spans="24:34" x14ac:dyDescent="0.4">
      <c r="X8724" s="2" t="s">
        <v>14340</v>
      </c>
      <c r="Y8724" s="2">
        <v>1968</v>
      </c>
      <c r="Z8724" s="2">
        <v>6972.26</v>
      </c>
      <c r="AA8724" s="2">
        <v>190</v>
      </c>
      <c r="AB8724" s="2">
        <v>5</v>
      </c>
      <c r="AC8724" s="2">
        <v>4567.2</v>
      </c>
      <c r="AE8724" s="2" t="s">
        <v>14327</v>
      </c>
      <c r="AF8724" s="2" t="s">
        <v>17390</v>
      </c>
      <c r="AG8724" s="2" t="s">
        <v>2998</v>
      </c>
      <c r="AH8724" s="2" t="s">
        <v>17088</v>
      </c>
    </row>
    <row r="8725" spans="24:34" x14ac:dyDescent="0.4">
      <c r="X8725" s="2" t="s">
        <v>14344</v>
      </c>
      <c r="Y8725" s="2">
        <v>1973</v>
      </c>
      <c r="Z8725" s="2">
        <v>6596.8</v>
      </c>
      <c r="AA8725" s="2">
        <v>275</v>
      </c>
      <c r="AB8725" s="2">
        <v>5</v>
      </c>
      <c r="AC8725" s="2">
        <v>6075</v>
      </c>
      <c r="AE8725" s="2" t="s">
        <v>14329</v>
      </c>
      <c r="AF8725" s="2" t="s">
        <v>17390</v>
      </c>
      <c r="AG8725" s="2" t="s">
        <v>2998</v>
      </c>
      <c r="AH8725" s="2" t="s">
        <v>17086</v>
      </c>
    </row>
    <row r="8726" spans="24:34" x14ac:dyDescent="0.4">
      <c r="X8726" s="2" t="s">
        <v>14345</v>
      </c>
      <c r="Y8726" s="2">
        <v>2015</v>
      </c>
      <c r="Z8726" s="2">
        <v>6027.6</v>
      </c>
      <c r="AA8726" s="2">
        <v>80</v>
      </c>
      <c r="AB8726" s="2">
        <v>3</v>
      </c>
      <c r="AC8726" s="2">
        <v>2621</v>
      </c>
      <c r="AE8726" s="2" t="s">
        <v>14330</v>
      </c>
      <c r="AF8726" s="2" t="s">
        <v>17390</v>
      </c>
      <c r="AG8726" s="2" t="s">
        <v>2998</v>
      </c>
      <c r="AH8726" s="2" t="s">
        <v>17086</v>
      </c>
    </row>
    <row r="8727" spans="24:34" x14ac:dyDescent="0.4">
      <c r="X8727" s="2" t="s">
        <v>14346</v>
      </c>
      <c r="Y8727" s="2">
        <v>2014</v>
      </c>
      <c r="Z8727" s="2">
        <v>3938.9</v>
      </c>
      <c r="AA8727" s="2">
        <v>102</v>
      </c>
      <c r="AB8727" s="2">
        <v>3</v>
      </c>
      <c r="AC8727" s="2">
        <v>3938.9</v>
      </c>
      <c r="AE8727" s="2" t="s">
        <v>14332</v>
      </c>
      <c r="AF8727" s="2" t="s">
        <v>17397</v>
      </c>
      <c r="AG8727" s="2" t="s">
        <v>2998</v>
      </c>
      <c r="AH8727" s="2" t="s">
        <v>17400</v>
      </c>
    </row>
    <row r="8728" spans="24:34" x14ac:dyDescent="0.4">
      <c r="X8728" s="2" t="s">
        <v>14347</v>
      </c>
      <c r="Y8728" s="2">
        <v>1974</v>
      </c>
      <c r="Z8728" s="2">
        <v>4622.5</v>
      </c>
      <c r="AA8728" s="2">
        <v>187</v>
      </c>
      <c r="AB8728" s="2">
        <v>9</v>
      </c>
      <c r="AC8728" s="2">
        <v>4017.7</v>
      </c>
      <c r="AE8728" s="2" t="s">
        <v>14333</v>
      </c>
      <c r="AF8728" s="2" t="s">
        <v>17397</v>
      </c>
      <c r="AG8728" s="2" t="s">
        <v>2998</v>
      </c>
      <c r="AH8728" s="2" t="s">
        <v>17400</v>
      </c>
    </row>
    <row r="8729" spans="24:34" x14ac:dyDescent="0.4">
      <c r="X8729" s="2" t="s">
        <v>14348</v>
      </c>
      <c r="Y8729" s="2">
        <v>2014</v>
      </c>
      <c r="Z8729" s="2">
        <v>2380.8000000000002</v>
      </c>
      <c r="AA8729" s="2">
        <v>48</v>
      </c>
      <c r="AB8729" s="2">
        <v>3</v>
      </c>
      <c r="AC8729" s="2">
        <v>2380.8000000000002</v>
      </c>
      <c r="AE8729" s="2" t="s">
        <v>14335</v>
      </c>
      <c r="AF8729" s="2" t="s">
        <v>17397</v>
      </c>
      <c r="AG8729" s="2" t="s">
        <v>2998</v>
      </c>
      <c r="AH8729" s="2" t="s">
        <v>17400</v>
      </c>
    </row>
    <row r="8730" spans="24:34" x14ac:dyDescent="0.4">
      <c r="X8730" s="2" t="s">
        <v>14349</v>
      </c>
      <c r="Y8730" s="2">
        <v>1976</v>
      </c>
      <c r="Z8730" s="2">
        <v>5951.6</v>
      </c>
      <c r="AA8730" s="2">
        <v>200</v>
      </c>
      <c r="AB8730" s="2">
        <v>5</v>
      </c>
      <c r="AC8730" s="2">
        <v>4545.1000000000004</v>
      </c>
      <c r="AE8730" s="2" t="s">
        <v>2500</v>
      </c>
      <c r="AF8730" s="2" t="s">
        <v>17407</v>
      </c>
      <c r="AG8730" s="2" t="s">
        <v>2998</v>
      </c>
      <c r="AH8730" s="2" t="s">
        <v>17400</v>
      </c>
    </row>
    <row r="8731" spans="24:34" x14ac:dyDescent="0.4">
      <c r="X8731" s="2" t="s">
        <v>14350</v>
      </c>
      <c r="Y8731" s="2">
        <v>2014</v>
      </c>
      <c r="Z8731" s="2">
        <v>5342.9</v>
      </c>
      <c r="AA8731" s="2">
        <v>102</v>
      </c>
      <c r="AB8731" s="2">
        <v>3</v>
      </c>
      <c r="AC8731" s="2">
        <v>4719.3900000000003</v>
      </c>
      <c r="AE8731" s="2" t="s">
        <v>14337</v>
      </c>
      <c r="AF8731" s="2" t="s">
        <v>17397</v>
      </c>
      <c r="AG8731" s="2" t="s">
        <v>2998</v>
      </c>
      <c r="AH8731" s="2" t="s">
        <v>17413</v>
      </c>
    </row>
    <row r="8732" spans="24:34" x14ac:dyDescent="0.4">
      <c r="X8732" s="2" t="s">
        <v>2501</v>
      </c>
      <c r="Y8732" s="2">
        <v>1981</v>
      </c>
      <c r="Z8732" s="2">
        <v>3701.4</v>
      </c>
      <c r="AA8732" s="2">
        <v>144</v>
      </c>
      <c r="AB8732" s="2">
        <v>5</v>
      </c>
      <c r="AC8732" s="2">
        <v>3420.6</v>
      </c>
      <c r="AE8732" s="2" t="s">
        <v>14338</v>
      </c>
      <c r="AF8732" s="2" t="s">
        <v>17390</v>
      </c>
      <c r="AG8732" s="2" t="s">
        <v>2998</v>
      </c>
      <c r="AH8732" s="2" t="s">
        <v>17086</v>
      </c>
    </row>
    <row r="8733" spans="24:34" x14ac:dyDescent="0.4">
      <c r="X8733" s="2" t="s">
        <v>14352</v>
      </c>
      <c r="Y8733" s="2">
        <v>1998</v>
      </c>
      <c r="Z8733" s="2">
        <v>7692</v>
      </c>
      <c r="AA8733" s="2">
        <v>215</v>
      </c>
      <c r="AB8733" s="2">
        <v>9</v>
      </c>
      <c r="AC8733" s="2">
        <v>5810.3</v>
      </c>
      <c r="AE8733" s="2" t="s">
        <v>14339</v>
      </c>
      <c r="AF8733" s="2" t="s">
        <v>17390</v>
      </c>
      <c r="AG8733" s="2" t="s">
        <v>2998</v>
      </c>
      <c r="AH8733" s="2" t="s">
        <v>17086</v>
      </c>
    </row>
    <row r="8734" spans="24:34" x14ac:dyDescent="0.4">
      <c r="X8734" s="2" t="s">
        <v>14357</v>
      </c>
      <c r="Y8734" s="2">
        <v>1988</v>
      </c>
      <c r="Z8734" s="2">
        <v>6414.81</v>
      </c>
      <c r="AA8734" s="2">
        <v>232</v>
      </c>
      <c r="AB8734" s="2">
        <v>5</v>
      </c>
      <c r="AC8734" s="2">
        <v>5787.51</v>
      </c>
      <c r="AE8734" s="2" t="s">
        <v>14340</v>
      </c>
      <c r="AF8734" s="2" t="s">
        <v>17390</v>
      </c>
      <c r="AG8734" s="2" t="s">
        <v>2998</v>
      </c>
      <c r="AH8734" s="2" t="s">
        <v>17398</v>
      </c>
    </row>
    <row r="8735" spans="24:34" x14ac:dyDescent="0.4">
      <c r="X8735" s="2" t="s">
        <v>189</v>
      </c>
      <c r="Y8735" s="2">
        <v>1998</v>
      </c>
      <c r="Z8735" s="2">
        <v>10754.2</v>
      </c>
      <c r="AA8735" s="2">
        <v>468</v>
      </c>
      <c r="AB8735" s="2">
        <v>9</v>
      </c>
      <c r="AC8735" s="2">
        <v>9642.2000000000007</v>
      </c>
      <c r="AE8735" s="2" t="s">
        <v>14341</v>
      </c>
      <c r="AF8735" s="2" t="s">
        <v>17390</v>
      </c>
      <c r="AG8735" s="2" t="s">
        <v>2998</v>
      </c>
      <c r="AH8735" s="2" t="s">
        <v>17081</v>
      </c>
    </row>
    <row r="8736" spans="24:34" x14ac:dyDescent="0.4">
      <c r="X8736" s="2" t="s">
        <v>14358</v>
      </c>
      <c r="Y8736" s="2">
        <v>1971</v>
      </c>
      <c r="Z8736" s="2">
        <v>5269.9</v>
      </c>
      <c r="AA8736" s="2">
        <v>216</v>
      </c>
      <c r="AB8736" s="2">
        <v>5</v>
      </c>
      <c r="AC8736" s="2">
        <v>5269.77</v>
      </c>
      <c r="AE8736" s="2" t="s">
        <v>14343</v>
      </c>
      <c r="AF8736" s="2" t="s">
        <v>17390</v>
      </c>
      <c r="AG8736" s="2" t="s">
        <v>2998</v>
      </c>
      <c r="AH8736" s="2" t="s">
        <v>17081</v>
      </c>
    </row>
    <row r="8737" spans="24:34" x14ac:dyDescent="0.4">
      <c r="X8737" s="2" t="s">
        <v>14359</v>
      </c>
      <c r="Y8737" s="2">
        <v>1972</v>
      </c>
      <c r="Z8737" s="2">
        <v>6552.34</v>
      </c>
      <c r="AA8737" s="2">
        <v>307</v>
      </c>
      <c r="AB8737" s="2">
        <v>5</v>
      </c>
      <c r="AC8737" s="2">
        <v>6019.6</v>
      </c>
      <c r="AE8737" s="2" t="s">
        <v>14344</v>
      </c>
      <c r="AF8737" s="2" t="s">
        <v>17390</v>
      </c>
      <c r="AG8737" s="2" t="s">
        <v>2998</v>
      </c>
      <c r="AH8737" s="2" t="s">
        <v>17392</v>
      </c>
    </row>
    <row r="8738" spans="24:34" x14ac:dyDescent="0.4">
      <c r="X8738" s="2" t="s">
        <v>14360</v>
      </c>
      <c r="Y8738" s="2">
        <v>1973</v>
      </c>
      <c r="Z8738" s="2">
        <v>3627.1</v>
      </c>
      <c r="AA8738" s="2">
        <v>181</v>
      </c>
      <c r="AB8738" s="2">
        <v>5</v>
      </c>
      <c r="AC8738" s="2">
        <v>3357</v>
      </c>
      <c r="AE8738" s="2" t="s">
        <v>14345</v>
      </c>
      <c r="AF8738" s="2" t="s">
        <v>2998</v>
      </c>
      <c r="AG8738" s="2" t="s">
        <v>2998</v>
      </c>
      <c r="AH8738" s="2" t="s">
        <v>17400</v>
      </c>
    </row>
    <row r="8739" spans="24:34" x14ac:dyDescent="0.4">
      <c r="X8739" s="2" t="s">
        <v>14361</v>
      </c>
      <c r="Y8739" s="2">
        <v>1936</v>
      </c>
      <c r="Z8739" s="2">
        <v>288.60000000000002</v>
      </c>
      <c r="AA8739" s="2">
        <v>11</v>
      </c>
      <c r="AB8739" s="2">
        <v>2</v>
      </c>
      <c r="AC8739" s="2">
        <v>288.60000000000002</v>
      </c>
      <c r="AE8739" s="2" t="s">
        <v>14346</v>
      </c>
      <c r="AF8739" s="2" t="s">
        <v>2998</v>
      </c>
      <c r="AG8739" s="2" t="s">
        <v>2998</v>
      </c>
      <c r="AH8739" s="2" t="s">
        <v>17400</v>
      </c>
    </row>
    <row r="8740" spans="24:34" x14ac:dyDescent="0.4">
      <c r="X8740" s="2" t="s">
        <v>14363</v>
      </c>
      <c r="Y8740" s="2">
        <v>1966</v>
      </c>
      <c r="Z8740" s="2">
        <v>667.6</v>
      </c>
      <c r="AA8740" s="2">
        <v>39</v>
      </c>
      <c r="AB8740" s="2">
        <v>2</v>
      </c>
      <c r="AC8740" s="2">
        <v>667.6</v>
      </c>
      <c r="AE8740" s="2" t="s">
        <v>14347</v>
      </c>
      <c r="AF8740" s="2" t="s">
        <v>17390</v>
      </c>
      <c r="AG8740" s="2" t="s">
        <v>2998</v>
      </c>
      <c r="AH8740" s="2" t="s">
        <v>17088</v>
      </c>
    </row>
    <row r="8741" spans="24:34" x14ac:dyDescent="0.4">
      <c r="X8741" s="2" t="s">
        <v>14365</v>
      </c>
      <c r="Y8741" s="2">
        <v>1952</v>
      </c>
      <c r="Z8741" s="2">
        <v>296.7</v>
      </c>
      <c r="AA8741" s="2">
        <v>8</v>
      </c>
      <c r="AB8741" s="2">
        <v>2</v>
      </c>
      <c r="AC8741" s="2">
        <v>275.89999999999998</v>
      </c>
      <c r="AE8741" s="2" t="s">
        <v>14348</v>
      </c>
      <c r="AF8741" s="2" t="s">
        <v>2998</v>
      </c>
      <c r="AG8741" s="2" t="s">
        <v>2998</v>
      </c>
      <c r="AH8741" s="2" t="s">
        <v>17088</v>
      </c>
    </row>
    <row r="8742" spans="24:34" x14ac:dyDescent="0.4">
      <c r="X8742" s="2" t="s">
        <v>14367</v>
      </c>
      <c r="Y8742" s="2">
        <v>1962</v>
      </c>
      <c r="Z8742" s="2">
        <v>614.4</v>
      </c>
      <c r="AA8742" s="2">
        <v>33</v>
      </c>
      <c r="AB8742" s="2">
        <v>2</v>
      </c>
      <c r="AC8742" s="2">
        <v>614.4</v>
      </c>
      <c r="AE8742" s="2" t="s">
        <v>14349</v>
      </c>
      <c r="AF8742" s="2" t="s">
        <v>2998</v>
      </c>
      <c r="AG8742" s="2" t="s">
        <v>2998</v>
      </c>
      <c r="AH8742" s="2" t="s">
        <v>2998</v>
      </c>
    </row>
    <row r="8743" spans="24:34" x14ac:dyDescent="0.4">
      <c r="X8743" s="2" t="s">
        <v>14369</v>
      </c>
      <c r="Y8743" s="2">
        <v>1985</v>
      </c>
      <c r="Z8743" s="2">
        <v>5048.75</v>
      </c>
      <c r="AA8743" s="2">
        <v>176</v>
      </c>
      <c r="AB8743" s="2">
        <v>5</v>
      </c>
      <c r="AC8743" s="2">
        <v>3769.05</v>
      </c>
      <c r="AE8743" s="2" t="s">
        <v>14350</v>
      </c>
      <c r="AF8743" s="2" t="s">
        <v>2998</v>
      </c>
      <c r="AG8743" s="2" t="s">
        <v>2998</v>
      </c>
      <c r="AH8743" s="2" t="s">
        <v>17400</v>
      </c>
    </row>
    <row r="8744" spans="24:34" x14ac:dyDescent="0.4">
      <c r="X8744" s="2" t="s">
        <v>2502</v>
      </c>
      <c r="Y8744" s="2">
        <v>1963</v>
      </c>
      <c r="Z8744" s="2">
        <v>569.79999999999995</v>
      </c>
      <c r="AA8744" s="2">
        <v>35</v>
      </c>
      <c r="AB8744" s="2">
        <v>2</v>
      </c>
      <c r="AC8744" s="2">
        <v>569.79999999999995</v>
      </c>
      <c r="AE8744" s="2" t="s">
        <v>2501</v>
      </c>
      <c r="AF8744" s="2" t="s">
        <v>17390</v>
      </c>
      <c r="AG8744" s="2" t="s">
        <v>2998</v>
      </c>
      <c r="AH8744" s="2" t="s">
        <v>17393</v>
      </c>
    </row>
    <row r="8745" spans="24:34" x14ac:dyDescent="0.4">
      <c r="X8745" s="2" t="s">
        <v>2503</v>
      </c>
      <c r="Y8745" s="2">
        <v>1963</v>
      </c>
      <c r="Z8745" s="2">
        <v>574.20000000000005</v>
      </c>
      <c r="AA8745" s="2">
        <v>42</v>
      </c>
      <c r="AB8745" s="2">
        <v>2</v>
      </c>
      <c r="AC8745" s="2">
        <v>533</v>
      </c>
      <c r="AE8745" s="2" t="s">
        <v>14352</v>
      </c>
      <c r="AF8745" s="2" t="s">
        <v>17397</v>
      </c>
      <c r="AG8745" s="2" t="s">
        <v>2998</v>
      </c>
      <c r="AH8745" s="2" t="s">
        <v>17400</v>
      </c>
    </row>
    <row r="8746" spans="24:34" x14ac:dyDescent="0.4">
      <c r="X8746" s="2" t="s">
        <v>14373</v>
      </c>
      <c r="Y8746" s="2">
        <v>1974</v>
      </c>
      <c r="Z8746" s="2">
        <v>1024.2</v>
      </c>
      <c r="AA8746" s="2">
        <v>47</v>
      </c>
      <c r="AB8746" s="2">
        <v>3</v>
      </c>
      <c r="AC8746" s="2">
        <v>1024</v>
      </c>
      <c r="AE8746" s="2" t="s">
        <v>14354</v>
      </c>
      <c r="AF8746" s="2" t="s">
        <v>2998</v>
      </c>
      <c r="AG8746" s="2" t="s">
        <v>2998</v>
      </c>
      <c r="AH8746" s="2" t="s">
        <v>17088</v>
      </c>
    </row>
    <row r="8747" spans="24:34" x14ac:dyDescent="0.4">
      <c r="X8747" s="2" t="s">
        <v>14374</v>
      </c>
      <c r="Y8747" s="2">
        <v>1981</v>
      </c>
      <c r="Z8747" s="2">
        <v>4596</v>
      </c>
      <c r="AA8747" s="2">
        <v>210</v>
      </c>
      <c r="AB8747" s="2">
        <v>9</v>
      </c>
      <c r="AC8747" s="2">
        <v>4596</v>
      </c>
      <c r="AE8747" s="2" t="s">
        <v>14355</v>
      </c>
      <c r="AF8747" s="2" t="s">
        <v>2998</v>
      </c>
      <c r="AG8747" s="2" t="s">
        <v>2998</v>
      </c>
      <c r="AH8747" s="2" t="s">
        <v>17393</v>
      </c>
    </row>
    <row r="8748" spans="24:34" x14ac:dyDescent="0.4">
      <c r="X8748" s="2" t="s">
        <v>14375</v>
      </c>
      <c r="Y8748" s="2">
        <v>1978</v>
      </c>
      <c r="Z8748" s="2">
        <v>5164</v>
      </c>
      <c r="AA8748" s="2">
        <v>254</v>
      </c>
      <c r="AB8748" s="2">
        <v>9</v>
      </c>
      <c r="AC8748" s="2">
        <v>5164</v>
      </c>
      <c r="AE8748" s="2" t="s">
        <v>14356</v>
      </c>
      <c r="AF8748" s="2" t="s">
        <v>2998</v>
      </c>
      <c r="AG8748" s="2" t="s">
        <v>2998</v>
      </c>
      <c r="AH8748" s="2" t="s">
        <v>17393</v>
      </c>
    </row>
    <row r="8749" spans="24:34" x14ac:dyDescent="0.4">
      <c r="X8749" s="2" t="s">
        <v>14376</v>
      </c>
      <c r="Y8749" s="2">
        <v>1958</v>
      </c>
      <c r="Z8749" s="2">
        <v>719.3</v>
      </c>
      <c r="AA8749" s="2">
        <v>22</v>
      </c>
      <c r="AB8749" s="2">
        <v>2</v>
      </c>
      <c r="AC8749" s="2">
        <v>659.5</v>
      </c>
      <c r="AE8749" s="2" t="s">
        <v>14357</v>
      </c>
      <c r="AF8749" s="2" t="s">
        <v>17390</v>
      </c>
      <c r="AG8749" s="2" t="s">
        <v>2998</v>
      </c>
      <c r="AH8749" s="2" t="s">
        <v>17392</v>
      </c>
    </row>
    <row r="8750" spans="24:34" x14ac:dyDescent="0.4">
      <c r="X8750" s="2" t="s">
        <v>14378</v>
      </c>
      <c r="Y8750" s="2">
        <v>1964</v>
      </c>
      <c r="Z8750" s="2">
        <v>1385.8</v>
      </c>
      <c r="AA8750" s="2">
        <v>46</v>
      </c>
      <c r="AB8750" s="2">
        <v>4</v>
      </c>
      <c r="AC8750" s="2">
        <v>1287.3</v>
      </c>
      <c r="AE8750" s="2" t="s">
        <v>189</v>
      </c>
      <c r="AF8750" s="2" t="s">
        <v>17397</v>
      </c>
      <c r="AG8750" s="2" t="s">
        <v>2998</v>
      </c>
      <c r="AH8750" s="2" t="s">
        <v>17413</v>
      </c>
    </row>
    <row r="8751" spans="24:34" x14ac:dyDescent="0.4">
      <c r="X8751" s="2" t="s">
        <v>14379</v>
      </c>
      <c r="Y8751" s="2">
        <v>1964</v>
      </c>
      <c r="Z8751" s="2">
        <v>2207.8000000000002</v>
      </c>
      <c r="AA8751" s="2">
        <v>86</v>
      </c>
      <c r="AB8751" s="2">
        <v>4</v>
      </c>
      <c r="AC8751" s="2">
        <v>2207.8000000000002</v>
      </c>
      <c r="AE8751" s="2" t="s">
        <v>14358</v>
      </c>
      <c r="AF8751" s="2" t="s">
        <v>17390</v>
      </c>
      <c r="AG8751" s="2" t="s">
        <v>2998</v>
      </c>
      <c r="AH8751" s="2" t="s">
        <v>17398</v>
      </c>
    </row>
    <row r="8752" spans="24:34" x14ac:dyDescent="0.4">
      <c r="X8752" s="2" t="s">
        <v>14380</v>
      </c>
      <c r="Y8752" s="2">
        <v>1962</v>
      </c>
      <c r="Z8752" s="2">
        <v>1000</v>
      </c>
      <c r="AA8752" s="2">
        <v>40</v>
      </c>
      <c r="AB8752" s="2">
        <v>2</v>
      </c>
      <c r="AC8752" s="2">
        <v>1000</v>
      </c>
      <c r="AE8752" s="2" t="s">
        <v>14359</v>
      </c>
      <c r="AF8752" s="2" t="s">
        <v>17390</v>
      </c>
      <c r="AG8752" s="2" t="s">
        <v>2998</v>
      </c>
      <c r="AH8752" s="2" t="s">
        <v>17392</v>
      </c>
    </row>
    <row r="8753" spans="24:34" x14ac:dyDescent="0.4">
      <c r="X8753" s="2" t="s">
        <v>14381</v>
      </c>
      <c r="Y8753" s="2">
        <v>1952</v>
      </c>
      <c r="Z8753" s="2">
        <v>1288.5999999999999</v>
      </c>
      <c r="AA8753" s="2">
        <v>43</v>
      </c>
      <c r="AB8753" s="2">
        <v>3</v>
      </c>
      <c r="AC8753" s="2">
        <v>1155.9000000000001</v>
      </c>
      <c r="AE8753" s="2" t="s">
        <v>14360</v>
      </c>
      <c r="AF8753" s="2" t="s">
        <v>17390</v>
      </c>
      <c r="AG8753" s="2" t="s">
        <v>2998</v>
      </c>
      <c r="AH8753" s="2" t="s">
        <v>17393</v>
      </c>
    </row>
    <row r="8754" spans="24:34" x14ac:dyDescent="0.4">
      <c r="X8754" s="2" t="s">
        <v>14382</v>
      </c>
      <c r="Y8754" s="2">
        <v>1961</v>
      </c>
      <c r="Z8754" s="2">
        <v>590.02</v>
      </c>
      <c r="AA8754" s="2">
        <v>30</v>
      </c>
      <c r="AB8754" s="2">
        <v>2</v>
      </c>
      <c r="AC8754" s="2">
        <v>548.52</v>
      </c>
      <c r="AE8754" s="2" t="s">
        <v>14361</v>
      </c>
      <c r="AF8754" s="2" t="s">
        <v>17390</v>
      </c>
      <c r="AG8754" s="2" t="s">
        <v>2998</v>
      </c>
      <c r="AH8754" s="2" t="s">
        <v>17400</v>
      </c>
    </row>
    <row r="8755" spans="24:34" x14ac:dyDescent="0.4">
      <c r="X8755" s="2" t="s">
        <v>14383</v>
      </c>
      <c r="Y8755" s="2">
        <v>1961</v>
      </c>
      <c r="Z8755" s="2">
        <v>553.4</v>
      </c>
      <c r="AA8755" s="2">
        <v>35</v>
      </c>
      <c r="AB8755" s="2">
        <v>2</v>
      </c>
      <c r="AC8755" s="2">
        <v>553.4</v>
      </c>
      <c r="AE8755" s="2" t="s">
        <v>14363</v>
      </c>
      <c r="AF8755" s="2" t="s">
        <v>17390</v>
      </c>
      <c r="AG8755" s="2" t="s">
        <v>2998</v>
      </c>
      <c r="AH8755" s="2" t="s">
        <v>17088</v>
      </c>
    </row>
    <row r="8756" spans="24:34" x14ac:dyDescent="0.4">
      <c r="X8756" s="2" t="s">
        <v>14384</v>
      </c>
      <c r="Y8756" s="2">
        <v>1950</v>
      </c>
      <c r="Z8756" s="2">
        <v>921.1</v>
      </c>
      <c r="AA8756" s="2">
        <v>40</v>
      </c>
      <c r="AB8756" s="2">
        <v>2</v>
      </c>
      <c r="AC8756" s="2">
        <v>607.6</v>
      </c>
      <c r="AE8756" s="2" t="s">
        <v>14365</v>
      </c>
      <c r="AF8756" s="2" t="s">
        <v>17390</v>
      </c>
      <c r="AG8756" s="2" t="s">
        <v>2998</v>
      </c>
      <c r="AH8756" s="2" t="s">
        <v>17393</v>
      </c>
    </row>
    <row r="8757" spans="24:34" x14ac:dyDescent="0.4">
      <c r="X8757" s="2" t="s">
        <v>14385</v>
      </c>
      <c r="Y8757" s="2">
        <v>1953</v>
      </c>
      <c r="Z8757" s="2">
        <v>1386.2</v>
      </c>
      <c r="AA8757" s="2">
        <v>45</v>
      </c>
      <c r="AB8757" s="2">
        <v>3</v>
      </c>
      <c r="AC8757" s="2">
        <v>1276.4000000000001</v>
      </c>
      <c r="AE8757" s="2" t="s">
        <v>14367</v>
      </c>
      <c r="AF8757" s="2" t="s">
        <v>17407</v>
      </c>
      <c r="AG8757" s="2" t="s">
        <v>2998</v>
      </c>
      <c r="AH8757" s="2" t="s">
        <v>17088</v>
      </c>
    </row>
    <row r="8758" spans="24:34" x14ac:dyDescent="0.4">
      <c r="X8758" s="2" t="s">
        <v>2504</v>
      </c>
      <c r="Y8758" s="2">
        <v>1962</v>
      </c>
      <c r="Z8758" s="2">
        <v>590.99</v>
      </c>
      <c r="AA8758" s="2">
        <v>18</v>
      </c>
      <c r="AB8758" s="2">
        <v>2</v>
      </c>
      <c r="AC8758" s="2">
        <v>550.29</v>
      </c>
      <c r="AE8758" s="2" t="s">
        <v>14369</v>
      </c>
      <c r="AF8758" s="2" t="s">
        <v>17390</v>
      </c>
      <c r="AG8758" s="2" t="s">
        <v>2998</v>
      </c>
      <c r="AH8758" s="2" t="s">
        <v>17398</v>
      </c>
    </row>
    <row r="8759" spans="24:34" x14ac:dyDescent="0.4">
      <c r="X8759" s="2" t="s">
        <v>14387</v>
      </c>
      <c r="Y8759" s="2">
        <v>1951</v>
      </c>
      <c r="Z8759" s="2">
        <v>1029.8</v>
      </c>
      <c r="AA8759" s="2">
        <v>47</v>
      </c>
      <c r="AB8759" s="2">
        <v>2</v>
      </c>
      <c r="AC8759" s="2">
        <v>610.79999999999995</v>
      </c>
      <c r="AE8759" s="2" t="s">
        <v>2502</v>
      </c>
      <c r="AF8759" s="2" t="s">
        <v>17390</v>
      </c>
      <c r="AG8759" s="2" t="s">
        <v>2998</v>
      </c>
      <c r="AH8759" s="2" t="s">
        <v>17088</v>
      </c>
    </row>
    <row r="8760" spans="24:34" x14ac:dyDescent="0.4">
      <c r="X8760" s="2" t="s">
        <v>14388</v>
      </c>
      <c r="Y8760" s="2">
        <v>1974</v>
      </c>
      <c r="Z8760" s="2">
        <v>772.7</v>
      </c>
      <c r="AA8760" s="2">
        <v>17</v>
      </c>
      <c r="AB8760" s="2">
        <v>2</v>
      </c>
      <c r="AC8760" s="2">
        <v>642</v>
      </c>
      <c r="AE8760" s="2" t="s">
        <v>2503</v>
      </c>
      <c r="AF8760" s="2" t="s">
        <v>17390</v>
      </c>
      <c r="AG8760" s="2" t="s">
        <v>2998</v>
      </c>
      <c r="AH8760" s="2" t="s">
        <v>17088</v>
      </c>
    </row>
    <row r="8761" spans="24:34" x14ac:dyDescent="0.4">
      <c r="X8761" s="2" t="s">
        <v>14389</v>
      </c>
      <c r="Y8761" s="2">
        <v>1974</v>
      </c>
      <c r="Z8761" s="2">
        <v>1018.2</v>
      </c>
      <c r="AA8761" s="2">
        <v>44</v>
      </c>
      <c r="AB8761" s="2">
        <v>2</v>
      </c>
      <c r="AC8761" s="2">
        <v>1018.1</v>
      </c>
      <c r="AE8761" s="2" t="s">
        <v>14373</v>
      </c>
      <c r="AF8761" s="2" t="s">
        <v>17390</v>
      </c>
      <c r="AG8761" s="2" t="s">
        <v>2998</v>
      </c>
      <c r="AH8761" s="2" t="s">
        <v>17088</v>
      </c>
    </row>
    <row r="8762" spans="24:34" x14ac:dyDescent="0.4">
      <c r="X8762" s="2" t="s">
        <v>14390</v>
      </c>
      <c r="Y8762" s="2">
        <v>1990</v>
      </c>
      <c r="Z8762" s="2">
        <v>610.4</v>
      </c>
      <c r="AA8762" s="2">
        <v>22</v>
      </c>
      <c r="AB8762" s="2">
        <v>2</v>
      </c>
      <c r="AC8762" s="2">
        <v>601.79999999999995</v>
      </c>
      <c r="AE8762" s="2" t="s">
        <v>14374</v>
      </c>
      <c r="AF8762" s="2" t="s">
        <v>17390</v>
      </c>
      <c r="AG8762" s="2" t="s">
        <v>2998</v>
      </c>
      <c r="AH8762" s="2" t="s">
        <v>17086</v>
      </c>
    </row>
    <row r="8763" spans="24:34" x14ac:dyDescent="0.4">
      <c r="X8763" s="2" t="s">
        <v>14391</v>
      </c>
      <c r="Y8763" s="2">
        <v>1986</v>
      </c>
      <c r="Z8763" s="2">
        <v>1062.4000000000001</v>
      </c>
      <c r="AA8763" s="2">
        <v>45</v>
      </c>
      <c r="AB8763" s="2">
        <v>2</v>
      </c>
      <c r="AC8763" s="2">
        <v>925.4</v>
      </c>
      <c r="AE8763" s="2" t="s">
        <v>14375</v>
      </c>
      <c r="AF8763" s="2" t="s">
        <v>17390</v>
      </c>
      <c r="AG8763" s="2" t="s">
        <v>2998</v>
      </c>
      <c r="AH8763" s="2" t="s">
        <v>17086</v>
      </c>
    </row>
    <row r="8764" spans="24:34" x14ac:dyDescent="0.4">
      <c r="X8764" s="2" t="s">
        <v>14393</v>
      </c>
      <c r="Y8764" s="2">
        <v>1987</v>
      </c>
      <c r="Z8764" s="2">
        <v>1055</v>
      </c>
      <c r="AA8764" s="2">
        <v>53</v>
      </c>
      <c r="AB8764" s="2">
        <v>2</v>
      </c>
      <c r="AC8764" s="2">
        <v>917.4</v>
      </c>
      <c r="AE8764" s="2" t="s">
        <v>14376</v>
      </c>
      <c r="AF8764" s="2" t="s">
        <v>17390</v>
      </c>
      <c r="AG8764" s="2" t="s">
        <v>2998</v>
      </c>
      <c r="AH8764" s="2" t="s">
        <v>17088</v>
      </c>
    </row>
    <row r="8765" spans="24:34" x14ac:dyDescent="0.4">
      <c r="X8765" s="2" t="s">
        <v>2505</v>
      </c>
      <c r="Y8765" s="2">
        <v>1988</v>
      </c>
      <c r="Z8765" s="2">
        <v>927.3</v>
      </c>
      <c r="AA8765" s="2">
        <v>53</v>
      </c>
      <c r="AB8765" s="2">
        <v>2</v>
      </c>
      <c r="AC8765" s="2">
        <v>927.3</v>
      </c>
      <c r="AE8765" s="2" t="s">
        <v>14377</v>
      </c>
      <c r="AF8765" s="2" t="s">
        <v>17403</v>
      </c>
      <c r="AG8765" s="2" t="s">
        <v>2998</v>
      </c>
      <c r="AH8765" s="2" t="s">
        <v>2998</v>
      </c>
    </row>
    <row r="8766" spans="24:34" x14ac:dyDescent="0.4">
      <c r="X8766" s="2" t="s">
        <v>14395</v>
      </c>
      <c r="Y8766" s="2">
        <v>1988</v>
      </c>
      <c r="Z8766" s="2">
        <v>967.9</v>
      </c>
      <c r="AA8766" s="2">
        <v>48</v>
      </c>
      <c r="AB8766" s="2">
        <v>2</v>
      </c>
      <c r="AC8766" s="2">
        <v>911</v>
      </c>
      <c r="AE8766" s="2" t="s">
        <v>14378</v>
      </c>
      <c r="AF8766" s="2" t="s">
        <v>17390</v>
      </c>
      <c r="AG8766" s="2" t="s">
        <v>2998</v>
      </c>
      <c r="AH8766" s="2" t="s">
        <v>17088</v>
      </c>
    </row>
    <row r="8767" spans="24:34" x14ac:dyDescent="0.4">
      <c r="X8767" s="2" t="s">
        <v>14396</v>
      </c>
      <c r="Y8767" s="2">
        <v>1974</v>
      </c>
      <c r="Z8767" s="2">
        <v>1079</v>
      </c>
      <c r="AA8767" s="2">
        <v>38</v>
      </c>
      <c r="AB8767" s="2">
        <v>2</v>
      </c>
      <c r="AC8767" s="2">
        <v>940.4</v>
      </c>
      <c r="AE8767" s="2" t="s">
        <v>14379</v>
      </c>
      <c r="AF8767" s="2" t="s">
        <v>17390</v>
      </c>
      <c r="AG8767" s="2" t="s">
        <v>2998</v>
      </c>
      <c r="AH8767" s="2" t="s">
        <v>17400</v>
      </c>
    </row>
    <row r="8768" spans="24:34" x14ac:dyDescent="0.4">
      <c r="X8768" s="2" t="s">
        <v>14398</v>
      </c>
      <c r="Y8768" s="2">
        <v>1976</v>
      </c>
      <c r="Z8768" s="2">
        <v>1023.3</v>
      </c>
      <c r="AA8768" s="2">
        <v>30</v>
      </c>
      <c r="AB8768" s="2">
        <v>2</v>
      </c>
      <c r="AC8768" s="2">
        <v>915.9</v>
      </c>
      <c r="AE8768" s="2" t="s">
        <v>14380</v>
      </c>
      <c r="AF8768" s="2" t="s">
        <v>2998</v>
      </c>
      <c r="AG8768" s="2" t="s">
        <v>2998</v>
      </c>
      <c r="AH8768" s="2" t="s">
        <v>17088</v>
      </c>
    </row>
    <row r="8769" spans="24:34" x14ac:dyDescent="0.4">
      <c r="X8769" s="2" t="s">
        <v>14399</v>
      </c>
      <c r="Y8769" s="2">
        <v>1980</v>
      </c>
      <c r="Z8769" s="2">
        <v>944.6</v>
      </c>
      <c r="AA8769" s="2">
        <v>33</v>
      </c>
      <c r="AB8769" s="2">
        <v>2</v>
      </c>
      <c r="AC8769" s="2">
        <v>944.6</v>
      </c>
      <c r="AE8769" s="2" t="s">
        <v>14381</v>
      </c>
      <c r="AF8769" s="2" t="s">
        <v>17390</v>
      </c>
      <c r="AG8769" s="2" t="s">
        <v>2998</v>
      </c>
      <c r="AH8769" s="2" t="s">
        <v>17088</v>
      </c>
    </row>
    <row r="8770" spans="24:34" x14ac:dyDescent="0.4">
      <c r="X8770" s="2" t="s">
        <v>14400</v>
      </c>
      <c r="Y8770" s="2">
        <v>1980</v>
      </c>
      <c r="Z8770" s="2">
        <v>1087.6099999999999</v>
      </c>
      <c r="AA8770" s="2">
        <v>46</v>
      </c>
      <c r="AB8770" s="2">
        <v>2</v>
      </c>
      <c r="AC8770" s="2">
        <v>929.4</v>
      </c>
      <c r="AE8770" s="2" t="s">
        <v>14382</v>
      </c>
      <c r="AF8770" s="2" t="s">
        <v>17390</v>
      </c>
      <c r="AG8770" s="2" t="s">
        <v>2998</v>
      </c>
      <c r="AH8770" s="2" t="s">
        <v>17088</v>
      </c>
    </row>
    <row r="8771" spans="24:34" x14ac:dyDescent="0.4">
      <c r="X8771" s="2" t="s">
        <v>14401</v>
      </c>
      <c r="Y8771" s="2">
        <v>1984</v>
      </c>
      <c r="Z8771" s="2">
        <v>1024.7</v>
      </c>
      <c r="AA8771" s="2">
        <v>43</v>
      </c>
      <c r="AB8771" s="2">
        <v>2</v>
      </c>
      <c r="AC8771" s="2">
        <v>918.1</v>
      </c>
      <c r="AE8771" s="2" t="s">
        <v>14383</v>
      </c>
      <c r="AF8771" s="2" t="s">
        <v>17390</v>
      </c>
      <c r="AG8771" s="2" t="s">
        <v>2998</v>
      </c>
      <c r="AH8771" s="2" t="s">
        <v>17088</v>
      </c>
    </row>
    <row r="8772" spans="24:34" x14ac:dyDescent="0.4">
      <c r="X8772" s="2" t="s">
        <v>2506</v>
      </c>
      <c r="Y8772" s="2">
        <v>1984</v>
      </c>
      <c r="Z8772" s="2">
        <v>1051.5</v>
      </c>
      <c r="AA8772" s="2">
        <v>51</v>
      </c>
      <c r="AB8772" s="2">
        <v>2</v>
      </c>
      <c r="AC8772" s="2">
        <v>916.3</v>
      </c>
      <c r="AE8772" s="2" t="s">
        <v>14384</v>
      </c>
      <c r="AF8772" s="2" t="s">
        <v>17390</v>
      </c>
      <c r="AG8772" s="2" t="s">
        <v>2998</v>
      </c>
      <c r="AH8772" s="2" t="s">
        <v>17088</v>
      </c>
    </row>
    <row r="8773" spans="24:34" x14ac:dyDescent="0.4">
      <c r="X8773" s="2" t="s">
        <v>2507</v>
      </c>
      <c r="Y8773" s="2">
        <v>1989</v>
      </c>
      <c r="Z8773" s="2">
        <v>917.6</v>
      </c>
      <c r="AA8773" s="2">
        <v>64</v>
      </c>
      <c r="AB8773" s="2">
        <v>2</v>
      </c>
      <c r="AC8773" s="2">
        <v>917.6</v>
      </c>
      <c r="AE8773" s="2" t="s">
        <v>14385</v>
      </c>
      <c r="AF8773" s="2" t="s">
        <v>17390</v>
      </c>
      <c r="AG8773" s="2" t="s">
        <v>2998</v>
      </c>
      <c r="AH8773" s="2" t="s">
        <v>17400</v>
      </c>
    </row>
    <row r="8774" spans="24:34" x14ac:dyDescent="0.4">
      <c r="X8774" s="2" t="s">
        <v>14403</v>
      </c>
      <c r="Y8774" s="2">
        <v>1967</v>
      </c>
      <c r="Z8774" s="2">
        <v>639.9</v>
      </c>
      <c r="AA8774" s="2">
        <v>32</v>
      </c>
      <c r="AB8774" s="2">
        <v>2</v>
      </c>
      <c r="AC8774" s="2">
        <v>639.9</v>
      </c>
      <c r="AE8774" s="2" t="s">
        <v>2504</v>
      </c>
      <c r="AF8774" s="2" t="s">
        <v>17390</v>
      </c>
      <c r="AG8774" s="2" t="s">
        <v>2998</v>
      </c>
      <c r="AH8774" s="2" t="s">
        <v>17088</v>
      </c>
    </row>
    <row r="8775" spans="24:34" x14ac:dyDescent="0.4">
      <c r="X8775" s="2" t="s">
        <v>14405</v>
      </c>
      <c r="Y8775" s="2">
        <v>1965</v>
      </c>
      <c r="Z8775" s="2">
        <v>690.1</v>
      </c>
      <c r="AA8775" s="2">
        <v>36</v>
      </c>
      <c r="AB8775" s="2">
        <v>2</v>
      </c>
      <c r="AC8775" s="2">
        <v>690.1</v>
      </c>
      <c r="AE8775" s="2" t="s">
        <v>14387</v>
      </c>
      <c r="AF8775" s="2" t="s">
        <v>17390</v>
      </c>
      <c r="AG8775" s="2" t="s">
        <v>2998</v>
      </c>
      <c r="AH8775" s="2" t="s">
        <v>17086</v>
      </c>
    </row>
    <row r="8776" spans="24:34" x14ac:dyDescent="0.4">
      <c r="X8776" s="2" t="s">
        <v>14407</v>
      </c>
      <c r="Y8776" s="2">
        <v>1963</v>
      </c>
      <c r="Z8776" s="2">
        <v>312.60000000000002</v>
      </c>
      <c r="AA8776" s="2">
        <v>24</v>
      </c>
      <c r="AB8776" s="2">
        <v>2</v>
      </c>
      <c r="AC8776" s="2">
        <v>312.60000000000002</v>
      </c>
      <c r="AE8776" s="2" t="s">
        <v>14388</v>
      </c>
      <c r="AF8776" s="2" t="s">
        <v>17390</v>
      </c>
      <c r="AG8776" s="2" t="s">
        <v>2998</v>
      </c>
      <c r="AH8776" s="2" t="s">
        <v>17088</v>
      </c>
    </row>
    <row r="8777" spans="24:34" x14ac:dyDescent="0.4">
      <c r="X8777" s="2" t="s">
        <v>14408</v>
      </c>
      <c r="Y8777" s="2">
        <v>1968</v>
      </c>
      <c r="Z8777" s="2">
        <v>781.7</v>
      </c>
      <c r="AA8777" s="2">
        <v>41</v>
      </c>
      <c r="AB8777" s="2">
        <v>2</v>
      </c>
      <c r="AC8777" s="2">
        <v>781.7</v>
      </c>
      <c r="AE8777" s="2" t="s">
        <v>14389</v>
      </c>
      <c r="AF8777" s="2" t="s">
        <v>17390</v>
      </c>
      <c r="AG8777" s="2" t="s">
        <v>2998</v>
      </c>
      <c r="AH8777" s="2" t="s">
        <v>17400</v>
      </c>
    </row>
    <row r="8778" spans="24:34" x14ac:dyDescent="0.4">
      <c r="X8778" s="2" t="s">
        <v>14409</v>
      </c>
      <c r="Y8778" s="2">
        <v>1968</v>
      </c>
      <c r="Z8778" s="2">
        <v>781.7</v>
      </c>
      <c r="AA8778" s="2">
        <v>40</v>
      </c>
      <c r="AB8778" s="2">
        <v>2</v>
      </c>
      <c r="AC8778" s="2">
        <v>722.6</v>
      </c>
      <c r="AE8778" s="2" t="s">
        <v>14390</v>
      </c>
      <c r="AF8778" s="2" t="s">
        <v>17390</v>
      </c>
      <c r="AG8778" s="2" t="s">
        <v>2998</v>
      </c>
      <c r="AH8778" s="2" t="s">
        <v>17088</v>
      </c>
    </row>
    <row r="8779" spans="24:34" x14ac:dyDescent="0.4">
      <c r="X8779" s="2" t="s">
        <v>14410</v>
      </c>
      <c r="Y8779" s="2">
        <v>1969</v>
      </c>
      <c r="Z8779" s="2">
        <v>753.2</v>
      </c>
      <c r="AA8779" s="2">
        <v>38</v>
      </c>
      <c r="AB8779" s="2">
        <v>2</v>
      </c>
      <c r="AC8779" s="2">
        <v>753.2</v>
      </c>
      <c r="AE8779" s="2" t="s">
        <v>14391</v>
      </c>
      <c r="AF8779" s="2" t="s">
        <v>17390</v>
      </c>
      <c r="AG8779" s="2" t="s">
        <v>2998</v>
      </c>
      <c r="AH8779" s="2" t="s">
        <v>17400</v>
      </c>
    </row>
    <row r="8780" spans="24:34" x14ac:dyDescent="0.4">
      <c r="X8780" s="2" t="s">
        <v>14412</v>
      </c>
      <c r="Y8780" s="2">
        <v>1973</v>
      </c>
      <c r="Z8780" s="2">
        <v>772.7</v>
      </c>
      <c r="AA8780" s="2">
        <v>40</v>
      </c>
      <c r="AB8780" s="2">
        <v>2</v>
      </c>
      <c r="AC8780" s="2">
        <v>772.7</v>
      </c>
      <c r="AE8780" s="2" t="s">
        <v>14393</v>
      </c>
      <c r="AF8780" s="2" t="s">
        <v>17390</v>
      </c>
      <c r="AG8780" s="2" t="s">
        <v>2998</v>
      </c>
      <c r="AH8780" s="2" t="s">
        <v>17400</v>
      </c>
    </row>
    <row r="8781" spans="24:34" x14ac:dyDescent="0.4">
      <c r="X8781" s="2" t="s">
        <v>14413</v>
      </c>
      <c r="Y8781" s="2">
        <v>1975</v>
      </c>
      <c r="Z8781" s="2">
        <v>781.4</v>
      </c>
      <c r="AA8781" s="2">
        <v>31</v>
      </c>
      <c r="AB8781" s="2">
        <v>2</v>
      </c>
      <c r="AC8781" s="2">
        <v>721.15</v>
      </c>
      <c r="AE8781" s="2" t="s">
        <v>2505</v>
      </c>
      <c r="AF8781" s="2" t="s">
        <v>17390</v>
      </c>
      <c r="AG8781" s="2" t="s">
        <v>2998</v>
      </c>
      <c r="AH8781" s="2" t="s">
        <v>17400</v>
      </c>
    </row>
    <row r="8782" spans="24:34" x14ac:dyDescent="0.4">
      <c r="X8782" s="2" t="s">
        <v>14414</v>
      </c>
      <c r="Y8782" s="2">
        <v>1979</v>
      </c>
      <c r="Z8782" s="2">
        <v>1049.8</v>
      </c>
      <c r="AA8782" s="2">
        <v>93</v>
      </c>
      <c r="AB8782" s="2">
        <v>2</v>
      </c>
      <c r="AC8782" s="2">
        <v>1049.8</v>
      </c>
      <c r="AE8782" s="2" t="s">
        <v>14395</v>
      </c>
      <c r="AF8782" s="2" t="s">
        <v>17390</v>
      </c>
      <c r="AG8782" s="2" t="s">
        <v>2998</v>
      </c>
      <c r="AH8782" s="2" t="s">
        <v>17400</v>
      </c>
    </row>
    <row r="8783" spans="24:34" x14ac:dyDescent="0.4">
      <c r="X8783" s="2" t="s">
        <v>14415</v>
      </c>
      <c r="Y8783" s="2">
        <v>1973</v>
      </c>
      <c r="Z8783" s="2">
        <v>773.7</v>
      </c>
      <c r="AA8783" s="2">
        <v>43</v>
      </c>
      <c r="AB8783" s="2">
        <v>2</v>
      </c>
      <c r="AC8783" s="2">
        <v>773.7</v>
      </c>
      <c r="AE8783" s="2" t="s">
        <v>14396</v>
      </c>
      <c r="AF8783" s="2" t="s">
        <v>17390</v>
      </c>
      <c r="AG8783" s="2" t="s">
        <v>2998</v>
      </c>
      <c r="AH8783" s="2" t="s">
        <v>17400</v>
      </c>
    </row>
    <row r="8784" spans="24:34" x14ac:dyDescent="0.4">
      <c r="X8784" s="2" t="s">
        <v>2508</v>
      </c>
      <c r="Y8784" s="2">
        <v>1984</v>
      </c>
      <c r="Z8784" s="2">
        <v>1059.2</v>
      </c>
      <c r="AA8784" s="2">
        <v>39</v>
      </c>
      <c r="AB8784" s="2">
        <v>2</v>
      </c>
      <c r="AC8784" s="2">
        <v>928.9</v>
      </c>
      <c r="AE8784" s="2" t="s">
        <v>14398</v>
      </c>
      <c r="AF8784" s="2" t="s">
        <v>17390</v>
      </c>
      <c r="AG8784" s="2" t="s">
        <v>2998</v>
      </c>
      <c r="AH8784" s="2" t="s">
        <v>17088</v>
      </c>
    </row>
    <row r="8785" spans="24:34" x14ac:dyDescent="0.4">
      <c r="X8785" s="2" t="s">
        <v>14416</v>
      </c>
      <c r="Y8785" s="2">
        <v>1968</v>
      </c>
      <c r="Z8785" s="2">
        <v>338.8</v>
      </c>
      <c r="AA8785" s="2">
        <v>9</v>
      </c>
      <c r="AB8785" s="2">
        <v>2</v>
      </c>
      <c r="AC8785" s="2">
        <v>338.8</v>
      </c>
      <c r="AE8785" s="2" t="s">
        <v>14399</v>
      </c>
      <c r="AF8785" s="2" t="s">
        <v>17390</v>
      </c>
      <c r="AG8785" s="2" t="s">
        <v>2998</v>
      </c>
      <c r="AH8785" s="2" t="s">
        <v>17400</v>
      </c>
    </row>
    <row r="8786" spans="24:34" x14ac:dyDescent="0.4">
      <c r="X8786" s="2" t="s">
        <v>14418</v>
      </c>
      <c r="Y8786" s="2">
        <v>1969</v>
      </c>
      <c r="Z8786" s="2">
        <v>328.8</v>
      </c>
      <c r="AA8786" s="2">
        <v>12</v>
      </c>
      <c r="AB8786" s="2">
        <v>2</v>
      </c>
      <c r="AC8786" s="2">
        <v>328.8</v>
      </c>
      <c r="AE8786" s="2" t="s">
        <v>14400</v>
      </c>
      <c r="AF8786" s="2" t="s">
        <v>17390</v>
      </c>
      <c r="AG8786" s="2" t="s">
        <v>2998</v>
      </c>
      <c r="AH8786" s="2" t="s">
        <v>17400</v>
      </c>
    </row>
    <row r="8787" spans="24:34" x14ac:dyDescent="0.4">
      <c r="X8787" s="2" t="s">
        <v>14420</v>
      </c>
      <c r="Y8787" s="2">
        <v>1965</v>
      </c>
      <c r="Z8787" s="2">
        <v>356.7</v>
      </c>
      <c r="AA8787" s="2">
        <v>21</v>
      </c>
      <c r="AB8787" s="2">
        <v>2</v>
      </c>
      <c r="AC8787" s="2">
        <v>323.3</v>
      </c>
      <c r="AE8787" s="2" t="s">
        <v>14401</v>
      </c>
      <c r="AF8787" s="2" t="s">
        <v>17390</v>
      </c>
      <c r="AG8787" s="2" t="s">
        <v>2998</v>
      </c>
      <c r="AH8787" s="2" t="s">
        <v>17400</v>
      </c>
    </row>
    <row r="8788" spans="24:34" x14ac:dyDescent="0.4">
      <c r="X8788" s="2" t="s">
        <v>14421</v>
      </c>
      <c r="Y8788" s="2">
        <v>1970</v>
      </c>
      <c r="Z8788" s="2">
        <v>800.1</v>
      </c>
      <c r="AA8788" s="2">
        <v>29</v>
      </c>
      <c r="AB8788" s="2">
        <v>2</v>
      </c>
      <c r="AC8788" s="2">
        <v>800.1</v>
      </c>
      <c r="AE8788" s="2" t="s">
        <v>2506</v>
      </c>
      <c r="AF8788" s="2" t="s">
        <v>17390</v>
      </c>
      <c r="AG8788" s="2" t="s">
        <v>2998</v>
      </c>
      <c r="AH8788" s="2" t="s">
        <v>17400</v>
      </c>
    </row>
    <row r="8789" spans="24:34" x14ac:dyDescent="0.4">
      <c r="X8789" s="2" t="s">
        <v>14422</v>
      </c>
      <c r="Y8789" s="2">
        <v>1977</v>
      </c>
      <c r="Z8789" s="2">
        <v>764.1</v>
      </c>
      <c r="AA8789" s="2">
        <v>31</v>
      </c>
      <c r="AB8789" s="2">
        <v>2</v>
      </c>
      <c r="AC8789" s="2">
        <v>764.1</v>
      </c>
      <c r="AE8789" s="2" t="s">
        <v>2507</v>
      </c>
      <c r="AF8789" s="2" t="s">
        <v>17390</v>
      </c>
      <c r="AG8789" s="2" t="s">
        <v>2998</v>
      </c>
      <c r="AH8789" s="2" t="s">
        <v>17400</v>
      </c>
    </row>
    <row r="8790" spans="24:34" x14ac:dyDescent="0.4">
      <c r="X8790" s="2" t="s">
        <v>14424</v>
      </c>
      <c r="Y8790" s="2">
        <v>1909</v>
      </c>
      <c r="Z8790" s="2">
        <v>591.15</v>
      </c>
      <c r="AA8790" s="2">
        <v>9</v>
      </c>
      <c r="AB8790" s="2">
        <v>2</v>
      </c>
      <c r="AC8790" s="2">
        <v>498.75</v>
      </c>
      <c r="AE8790" s="2" t="s">
        <v>14403</v>
      </c>
      <c r="AF8790" s="2" t="s">
        <v>17390</v>
      </c>
      <c r="AG8790" s="2" t="s">
        <v>2998</v>
      </c>
      <c r="AH8790" s="2" t="s">
        <v>17088</v>
      </c>
    </row>
    <row r="8791" spans="24:34" x14ac:dyDescent="0.4">
      <c r="X8791" s="2" t="s">
        <v>14425</v>
      </c>
      <c r="Y8791" s="2">
        <v>1972</v>
      </c>
      <c r="Z8791" s="2">
        <v>744.9</v>
      </c>
      <c r="AA8791" s="2">
        <v>42</v>
      </c>
      <c r="AB8791" s="2">
        <v>2</v>
      </c>
      <c r="AC8791" s="2">
        <v>744.9</v>
      </c>
      <c r="AE8791" s="2" t="s">
        <v>14405</v>
      </c>
      <c r="AF8791" s="2" t="s">
        <v>17390</v>
      </c>
      <c r="AG8791" s="2" t="s">
        <v>2998</v>
      </c>
      <c r="AH8791" s="2" t="s">
        <v>17088</v>
      </c>
    </row>
    <row r="8792" spans="24:34" x14ac:dyDescent="0.4">
      <c r="X8792" s="2" t="s">
        <v>14426</v>
      </c>
      <c r="Y8792" s="2">
        <v>1971</v>
      </c>
      <c r="Z8792" s="2">
        <v>728.1</v>
      </c>
      <c r="AA8792" s="2">
        <v>42</v>
      </c>
      <c r="AB8792" s="2">
        <v>2</v>
      </c>
      <c r="AC8792" s="2">
        <v>728.1</v>
      </c>
      <c r="AE8792" s="2" t="s">
        <v>14407</v>
      </c>
      <c r="AF8792" s="2" t="s">
        <v>17390</v>
      </c>
      <c r="AG8792" s="2" t="s">
        <v>2998</v>
      </c>
      <c r="AH8792" s="2" t="s">
        <v>17086</v>
      </c>
    </row>
    <row r="8793" spans="24:34" x14ac:dyDescent="0.4">
      <c r="X8793" s="2" t="s">
        <v>14427</v>
      </c>
      <c r="Y8793" s="2">
        <v>1969</v>
      </c>
      <c r="Z8793" s="2">
        <v>728.3</v>
      </c>
      <c r="AA8793" s="2">
        <v>42</v>
      </c>
      <c r="AB8793" s="2">
        <v>2</v>
      </c>
      <c r="AC8793" s="2">
        <v>728.1</v>
      </c>
      <c r="AE8793" s="2" t="s">
        <v>14408</v>
      </c>
      <c r="AF8793" s="2" t="s">
        <v>17390</v>
      </c>
      <c r="AG8793" s="2" t="s">
        <v>2998</v>
      </c>
      <c r="AH8793" s="2" t="s">
        <v>17088</v>
      </c>
    </row>
    <row r="8794" spans="24:34" x14ac:dyDescent="0.4">
      <c r="X8794" s="2" t="s">
        <v>14428</v>
      </c>
      <c r="Y8794" s="2">
        <v>1980</v>
      </c>
      <c r="Z8794" s="2">
        <v>3103</v>
      </c>
      <c r="AA8794" s="2">
        <v>125</v>
      </c>
      <c r="AB8794" s="2">
        <v>5</v>
      </c>
      <c r="AC8794" s="2">
        <v>2821.5</v>
      </c>
      <c r="AE8794" s="2" t="s">
        <v>14409</v>
      </c>
      <c r="AF8794" s="2" t="s">
        <v>17390</v>
      </c>
      <c r="AG8794" s="2" t="s">
        <v>2998</v>
      </c>
      <c r="AH8794" s="2" t="s">
        <v>17088</v>
      </c>
    </row>
    <row r="8795" spans="24:34" x14ac:dyDescent="0.4">
      <c r="X8795" s="2" t="s">
        <v>2509</v>
      </c>
      <c r="Y8795" s="2">
        <v>1983</v>
      </c>
      <c r="Z8795" s="2">
        <v>3097.1</v>
      </c>
      <c r="AA8795" s="2">
        <v>133</v>
      </c>
      <c r="AB8795" s="2">
        <v>5</v>
      </c>
      <c r="AC8795" s="2">
        <v>2812.2</v>
      </c>
      <c r="AE8795" s="2" t="s">
        <v>14410</v>
      </c>
      <c r="AF8795" s="2" t="s">
        <v>17390</v>
      </c>
      <c r="AG8795" s="2" t="s">
        <v>2998</v>
      </c>
      <c r="AH8795" s="2" t="s">
        <v>17088</v>
      </c>
    </row>
    <row r="8796" spans="24:34" x14ac:dyDescent="0.4">
      <c r="X8796" s="2" t="s">
        <v>2510</v>
      </c>
      <c r="Y8796" s="2">
        <v>1985</v>
      </c>
      <c r="Z8796" s="2">
        <v>3698.3</v>
      </c>
      <c r="AA8796" s="2">
        <v>149</v>
      </c>
      <c r="AB8796" s="2">
        <v>5</v>
      </c>
      <c r="AC8796" s="2">
        <v>2762.5</v>
      </c>
      <c r="AE8796" s="2" t="s">
        <v>14412</v>
      </c>
      <c r="AF8796" s="2" t="s">
        <v>17390</v>
      </c>
      <c r="AG8796" s="2" t="s">
        <v>2998</v>
      </c>
      <c r="AH8796" s="2" t="s">
        <v>17088</v>
      </c>
    </row>
    <row r="8797" spans="24:34" x14ac:dyDescent="0.4">
      <c r="X8797" s="2" t="s">
        <v>14431</v>
      </c>
      <c r="Y8797" s="2">
        <v>1989</v>
      </c>
      <c r="Z8797" s="2">
        <v>3396.5</v>
      </c>
      <c r="AA8797" s="2">
        <v>121</v>
      </c>
      <c r="AB8797" s="2">
        <v>5</v>
      </c>
      <c r="AC8797" s="2">
        <v>2587.6999999999998</v>
      </c>
      <c r="AE8797" s="2" t="s">
        <v>14413</v>
      </c>
      <c r="AF8797" s="2" t="s">
        <v>17390</v>
      </c>
      <c r="AG8797" s="2" t="s">
        <v>2998</v>
      </c>
      <c r="AH8797" s="2" t="s">
        <v>17088</v>
      </c>
    </row>
    <row r="8798" spans="24:34" x14ac:dyDescent="0.4">
      <c r="X8798" s="2" t="s">
        <v>14433</v>
      </c>
      <c r="Y8798" s="2">
        <v>1963</v>
      </c>
      <c r="Z8798" s="2">
        <v>474.8</v>
      </c>
      <c r="AA8798" s="2">
        <v>17</v>
      </c>
      <c r="AB8798" s="2">
        <v>2</v>
      </c>
      <c r="AC8798" s="2">
        <v>474.8</v>
      </c>
      <c r="AE8798" s="2" t="s">
        <v>14414</v>
      </c>
      <c r="AF8798" s="2" t="s">
        <v>17390</v>
      </c>
      <c r="AG8798" s="2" t="s">
        <v>2998</v>
      </c>
      <c r="AH8798" s="2" t="s">
        <v>17400</v>
      </c>
    </row>
    <row r="8799" spans="24:34" x14ac:dyDescent="0.4">
      <c r="X8799" s="2" t="s">
        <v>14435</v>
      </c>
      <c r="Y8799" s="2">
        <v>1964</v>
      </c>
      <c r="Z8799" s="2">
        <v>384.9</v>
      </c>
      <c r="AA8799" s="2">
        <v>27</v>
      </c>
      <c r="AB8799" s="2">
        <v>2</v>
      </c>
      <c r="AC8799" s="2">
        <v>384.9</v>
      </c>
      <c r="AE8799" s="2" t="s">
        <v>14415</v>
      </c>
      <c r="AF8799" s="2" t="s">
        <v>17390</v>
      </c>
      <c r="AG8799" s="2" t="s">
        <v>2998</v>
      </c>
      <c r="AH8799" s="2" t="s">
        <v>17088</v>
      </c>
    </row>
    <row r="8800" spans="24:34" x14ac:dyDescent="0.4">
      <c r="X8800" s="2" t="s">
        <v>14436</v>
      </c>
      <c r="Y8800" s="2">
        <v>1963</v>
      </c>
      <c r="Z8800" s="2">
        <v>434.9</v>
      </c>
      <c r="AA8800" s="2">
        <v>20</v>
      </c>
      <c r="AB8800" s="2">
        <v>2</v>
      </c>
      <c r="AC8800" s="2">
        <v>434.9</v>
      </c>
      <c r="AE8800" s="2" t="s">
        <v>2508</v>
      </c>
      <c r="AF8800" s="2" t="s">
        <v>17390</v>
      </c>
      <c r="AG8800" s="2" t="s">
        <v>2998</v>
      </c>
      <c r="AH8800" s="2" t="s">
        <v>17400</v>
      </c>
    </row>
    <row r="8801" spans="24:34" x14ac:dyDescent="0.4">
      <c r="X8801" s="2" t="s">
        <v>14437</v>
      </c>
      <c r="Y8801" s="2">
        <v>1969</v>
      </c>
      <c r="Z8801" s="2">
        <v>1042.3</v>
      </c>
      <c r="AA8801" s="2">
        <v>31</v>
      </c>
      <c r="AB8801" s="2">
        <v>2</v>
      </c>
      <c r="AC8801" s="2">
        <v>589.1</v>
      </c>
      <c r="AE8801" s="2" t="s">
        <v>14416</v>
      </c>
      <c r="AF8801" s="2" t="s">
        <v>17390</v>
      </c>
      <c r="AG8801" s="2" t="s">
        <v>2998</v>
      </c>
      <c r="AH8801" s="2" t="s">
        <v>17086</v>
      </c>
    </row>
    <row r="8802" spans="24:34" x14ac:dyDescent="0.4">
      <c r="X8802" s="2" t="s">
        <v>14438</v>
      </c>
      <c r="Y8802" s="2">
        <v>1966</v>
      </c>
      <c r="Z8802" s="2">
        <v>719.9</v>
      </c>
      <c r="AA8802" s="2">
        <v>26</v>
      </c>
      <c r="AB8802" s="2">
        <v>2</v>
      </c>
      <c r="AC8802" s="2">
        <v>717</v>
      </c>
      <c r="AE8802" s="2" t="s">
        <v>14418</v>
      </c>
      <c r="AF8802" s="2" t="s">
        <v>17390</v>
      </c>
      <c r="AG8802" s="2" t="s">
        <v>2998</v>
      </c>
      <c r="AH8802" s="2" t="s">
        <v>17086</v>
      </c>
    </row>
    <row r="8803" spans="24:34" x14ac:dyDescent="0.4">
      <c r="X8803" s="2" t="s">
        <v>14439</v>
      </c>
      <c r="Y8803" s="2">
        <v>1967</v>
      </c>
      <c r="Z8803" s="2">
        <v>1003.5</v>
      </c>
      <c r="AA8803" s="2">
        <v>28</v>
      </c>
      <c r="AB8803" s="2">
        <v>2</v>
      </c>
      <c r="AC8803" s="2">
        <v>634.5</v>
      </c>
      <c r="AE8803" s="2" t="s">
        <v>14420</v>
      </c>
      <c r="AF8803" s="2" t="s">
        <v>17390</v>
      </c>
      <c r="AG8803" s="2" t="s">
        <v>2998</v>
      </c>
      <c r="AH8803" s="2" t="s">
        <v>17086</v>
      </c>
    </row>
    <row r="8804" spans="24:34" x14ac:dyDescent="0.4">
      <c r="X8804" s="2" t="s">
        <v>14440</v>
      </c>
      <c r="Y8804" s="2">
        <v>1976</v>
      </c>
      <c r="Z8804" s="2">
        <v>481</v>
      </c>
      <c r="AA8804" s="2">
        <v>46</v>
      </c>
      <c r="AB8804" s="2">
        <v>2</v>
      </c>
      <c r="AC8804" s="2">
        <v>481</v>
      </c>
      <c r="AE8804" s="2" t="s">
        <v>14421</v>
      </c>
      <c r="AF8804" s="2" t="s">
        <v>17390</v>
      </c>
      <c r="AG8804" s="2" t="s">
        <v>2998</v>
      </c>
      <c r="AH8804" s="2" t="s">
        <v>17088</v>
      </c>
    </row>
    <row r="8805" spans="24:34" x14ac:dyDescent="0.4">
      <c r="X8805" s="2" t="s">
        <v>14441</v>
      </c>
      <c r="Y8805" s="2">
        <v>1969</v>
      </c>
      <c r="Z8805" s="2">
        <v>561.5</v>
      </c>
      <c r="AA8805" s="2">
        <v>13</v>
      </c>
      <c r="AB8805" s="2">
        <v>2</v>
      </c>
      <c r="AC8805" s="2">
        <v>349.7</v>
      </c>
      <c r="AE8805" s="2" t="s">
        <v>14422</v>
      </c>
      <c r="AF8805" s="2" t="s">
        <v>17390</v>
      </c>
      <c r="AG8805" s="2" t="s">
        <v>2998</v>
      </c>
      <c r="AH8805" s="2" t="s">
        <v>17088</v>
      </c>
    </row>
    <row r="8806" spans="24:34" x14ac:dyDescent="0.4">
      <c r="X8806" s="2" t="s">
        <v>14442</v>
      </c>
      <c r="Y8806" s="2">
        <v>1974</v>
      </c>
      <c r="Z8806" s="2">
        <v>1163.5</v>
      </c>
      <c r="AA8806" s="2">
        <v>46</v>
      </c>
      <c r="AB8806" s="2">
        <v>2</v>
      </c>
      <c r="AC8806" s="2">
        <v>704.1</v>
      </c>
      <c r="AE8806" s="2" t="s">
        <v>14424</v>
      </c>
      <c r="AF8806" s="2" t="s">
        <v>17390</v>
      </c>
      <c r="AG8806" s="2" t="s">
        <v>2998</v>
      </c>
      <c r="AH8806" s="2" t="s">
        <v>17088</v>
      </c>
    </row>
    <row r="8807" spans="24:34" x14ac:dyDescent="0.4">
      <c r="X8807" s="2" t="s">
        <v>14443</v>
      </c>
      <c r="Y8807" s="2">
        <v>1970</v>
      </c>
      <c r="Z8807" s="2">
        <v>711.1</v>
      </c>
      <c r="AA8807" s="2">
        <v>37</v>
      </c>
      <c r="AB8807" s="2">
        <v>2</v>
      </c>
      <c r="AC8807" s="2">
        <v>711.1</v>
      </c>
      <c r="AE8807" s="2" t="s">
        <v>14425</v>
      </c>
      <c r="AF8807" s="2" t="s">
        <v>2998</v>
      </c>
      <c r="AG8807" s="2" t="s">
        <v>2998</v>
      </c>
      <c r="AH8807" s="2" t="s">
        <v>17088</v>
      </c>
    </row>
    <row r="8808" spans="24:34" x14ac:dyDescent="0.4">
      <c r="X8808" s="2" t="s">
        <v>14444</v>
      </c>
      <c r="Y8808" s="2">
        <v>1973</v>
      </c>
      <c r="Z8808" s="2">
        <v>774.7</v>
      </c>
      <c r="AA8808" s="2">
        <v>35</v>
      </c>
      <c r="AB8808" s="2">
        <v>2</v>
      </c>
      <c r="AC8808" s="2">
        <v>712.5</v>
      </c>
      <c r="AE8808" s="2" t="s">
        <v>14425</v>
      </c>
      <c r="AF8808" s="2" t="s">
        <v>2998</v>
      </c>
      <c r="AG8808" s="2" t="s">
        <v>2998</v>
      </c>
      <c r="AH8808" s="2" t="s">
        <v>17088</v>
      </c>
    </row>
    <row r="8809" spans="24:34" x14ac:dyDescent="0.4">
      <c r="X8809" s="2" t="s">
        <v>14445</v>
      </c>
      <c r="Y8809" s="2">
        <v>1973</v>
      </c>
      <c r="Z8809" s="2">
        <v>692.9</v>
      </c>
      <c r="AA8809" s="2">
        <v>47</v>
      </c>
      <c r="AB8809" s="2">
        <v>2</v>
      </c>
      <c r="AC8809" s="2">
        <v>692.9</v>
      </c>
      <c r="AE8809" s="2" t="s">
        <v>14426</v>
      </c>
      <c r="AF8809" s="2" t="s">
        <v>17390</v>
      </c>
      <c r="AG8809" s="2" t="s">
        <v>2998</v>
      </c>
      <c r="AH8809" s="2" t="s">
        <v>17088</v>
      </c>
    </row>
    <row r="8810" spans="24:34" x14ac:dyDescent="0.4">
      <c r="X8810" s="2" t="s">
        <v>14446</v>
      </c>
      <c r="Y8810" s="2">
        <v>1976</v>
      </c>
      <c r="Z8810" s="2">
        <v>861.2</v>
      </c>
      <c r="AA8810" s="2">
        <v>47</v>
      </c>
      <c r="AB8810" s="2">
        <v>2</v>
      </c>
      <c r="AC8810" s="2">
        <v>861.2</v>
      </c>
      <c r="AE8810" s="2" t="s">
        <v>14426</v>
      </c>
      <c r="AF8810" s="2" t="s">
        <v>17390</v>
      </c>
      <c r="AG8810" s="2" t="s">
        <v>2998</v>
      </c>
      <c r="AH8810" s="2" t="s">
        <v>17088</v>
      </c>
    </row>
    <row r="8811" spans="24:34" x14ac:dyDescent="0.4">
      <c r="X8811" s="2" t="s">
        <v>2516</v>
      </c>
      <c r="Y8811" s="2">
        <v>1984</v>
      </c>
      <c r="Z8811" s="2">
        <v>1663</v>
      </c>
      <c r="AA8811" s="2">
        <v>81</v>
      </c>
      <c r="AB8811" s="2">
        <v>3</v>
      </c>
      <c r="AC8811" s="2">
        <v>1521.8</v>
      </c>
      <c r="AE8811" s="2" t="s">
        <v>14427</v>
      </c>
      <c r="AF8811" s="2" t="s">
        <v>2998</v>
      </c>
      <c r="AG8811" s="2" t="s">
        <v>2998</v>
      </c>
      <c r="AH8811" s="2" t="s">
        <v>17088</v>
      </c>
    </row>
    <row r="8812" spans="24:34" x14ac:dyDescent="0.4">
      <c r="X8812" s="2" t="s">
        <v>14447</v>
      </c>
      <c r="Y8812" s="2">
        <v>1994</v>
      </c>
      <c r="Z8812" s="2">
        <v>3471.85</v>
      </c>
      <c r="AA8812" s="2">
        <v>121</v>
      </c>
      <c r="AB8812" s="2">
        <v>5</v>
      </c>
      <c r="AC8812" s="2">
        <v>2612.9499999999998</v>
      </c>
      <c r="AE8812" s="2" t="s">
        <v>14427</v>
      </c>
      <c r="AF8812" s="2" t="s">
        <v>2998</v>
      </c>
      <c r="AG8812" s="2" t="s">
        <v>2998</v>
      </c>
      <c r="AH8812" s="2" t="s">
        <v>17088</v>
      </c>
    </row>
    <row r="8813" spans="24:34" x14ac:dyDescent="0.4">
      <c r="X8813" s="2" t="s">
        <v>2517</v>
      </c>
      <c r="Y8813" s="2">
        <v>1996</v>
      </c>
      <c r="Z8813" s="2">
        <v>15923.3</v>
      </c>
      <c r="AA8813" s="2">
        <v>422</v>
      </c>
      <c r="AB8813" s="2">
        <v>9</v>
      </c>
      <c r="AC8813" s="2">
        <v>11581.4</v>
      </c>
      <c r="AE8813" s="2" t="s">
        <v>14428</v>
      </c>
      <c r="AF8813" s="2" t="s">
        <v>17390</v>
      </c>
      <c r="AG8813" s="2" t="s">
        <v>2998</v>
      </c>
      <c r="AH8813" s="2" t="s">
        <v>17393</v>
      </c>
    </row>
    <row r="8814" spans="24:34" x14ac:dyDescent="0.4">
      <c r="X8814" s="2" t="s">
        <v>14450</v>
      </c>
      <c r="Y8814" s="2">
        <v>1996</v>
      </c>
      <c r="Z8814" s="2">
        <v>4114.3100000000004</v>
      </c>
      <c r="AA8814" s="2">
        <v>188</v>
      </c>
      <c r="AB8814" s="2">
        <v>5</v>
      </c>
      <c r="AC8814" s="2">
        <v>4114.3100000000004</v>
      </c>
      <c r="AE8814" s="2" t="s">
        <v>14428</v>
      </c>
      <c r="AF8814" s="2" t="s">
        <v>17390</v>
      </c>
      <c r="AG8814" s="2" t="s">
        <v>2998</v>
      </c>
      <c r="AH8814" s="2" t="s">
        <v>17393</v>
      </c>
    </row>
    <row r="8815" spans="24:34" x14ac:dyDescent="0.4">
      <c r="X8815" s="2" t="s">
        <v>14452</v>
      </c>
      <c r="Y8815" s="2">
        <v>1870</v>
      </c>
      <c r="Z8815" s="2">
        <v>256.10000000000002</v>
      </c>
      <c r="AA8815" s="2">
        <v>7</v>
      </c>
      <c r="AB8815" s="2">
        <v>3</v>
      </c>
      <c r="AC8815" s="2">
        <v>255.6</v>
      </c>
      <c r="AE8815" s="2" t="s">
        <v>2509</v>
      </c>
      <c r="AF8815" s="2" t="s">
        <v>17390</v>
      </c>
      <c r="AG8815" s="2" t="s">
        <v>2998</v>
      </c>
      <c r="AH8815" s="2" t="s">
        <v>17393</v>
      </c>
    </row>
    <row r="8816" spans="24:34" x14ac:dyDescent="0.4">
      <c r="X8816" s="2" t="s">
        <v>14453</v>
      </c>
      <c r="Y8816" s="2">
        <v>1975</v>
      </c>
      <c r="Z8816" s="2">
        <v>850</v>
      </c>
      <c r="AA8816" s="2">
        <v>44</v>
      </c>
      <c r="AB8816" s="2">
        <v>2</v>
      </c>
      <c r="AC8816" s="2">
        <v>760.3</v>
      </c>
      <c r="AE8816" s="2" t="s">
        <v>2509</v>
      </c>
      <c r="AF8816" s="2" t="s">
        <v>17390</v>
      </c>
      <c r="AG8816" s="2" t="s">
        <v>2998</v>
      </c>
      <c r="AH8816" s="2" t="s">
        <v>17393</v>
      </c>
    </row>
    <row r="8817" spans="24:34" x14ac:dyDescent="0.4">
      <c r="X8817" s="2" t="s">
        <v>14454</v>
      </c>
      <c r="Y8817" s="2">
        <v>1965</v>
      </c>
      <c r="Z8817" s="2">
        <v>740</v>
      </c>
      <c r="AA8817" s="2">
        <v>33</v>
      </c>
      <c r="AB8817" s="2">
        <v>2</v>
      </c>
      <c r="AC8817" s="2">
        <v>677.4</v>
      </c>
      <c r="AE8817" s="2" t="s">
        <v>2510</v>
      </c>
      <c r="AF8817" s="2" t="s">
        <v>17390</v>
      </c>
      <c r="AG8817" s="2" t="s">
        <v>2998</v>
      </c>
      <c r="AH8817" s="2" t="s">
        <v>17393</v>
      </c>
    </row>
    <row r="8818" spans="24:34" x14ac:dyDescent="0.4">
      <c r="X8818" s="2" t="s">
        <v>14455</v>
      </c>
      <c r="Y8818" s="2">
        <v>1960</v>
      </c>
      <c r="Z8818" s="2">
        <v>430</v>
      </c>
      <c r="AA8818" s="2">
        <v>21</v>
      </c>
      <c r="AB8818" s="2">
        <v>2</v>
      </c>
      <c r="AC8818" s="2">
        <v>341</v>
      </c>
      <c r="AE8818" s="2" t="s">
        <v>2510</v>
      </c>
      <c r="AF8818" s="2" t="s">
        <v>17390</v>
      </c>
      <c r="AG8818" s="2" t="s">
        <v>2998</v>
      </c>
      <c r="AH8818" s="2" t="s">
        <v>17393</v>
      </c>
    </row>
    <row r="8819" spans="24:34" x14ac:dyDescent="0.4">
      <c r="X8819" s="2" t="s">
        <v>14456</v>
      </c>
      <c r="Y8819" s="2">
        <v>1971</v>
      </c>
      <c r="Z8819" s="2">
        <v>840</v>
      </c>
      <c r="AA8819" s="2">
        <v>33</v>
      </c>
      <c r="AB8819" s="2">
        <v>2</v>
      </c>
      <c r="AC8819" s="2">
        <v>756</v>
      </c>
      <c r="AE8819" s="2" t="s">
        <v>14431</v>
      </c>
      <c r="AF8819" s="2" t="s">
        <v>17390</v>
      </c>
      <c r="AG8819" s="2" t="s">
        <v>2998</v>
      </c>
      <c r="AH8819" s="2" t="s">
        <v>17393</v>
      </c>
    </row>
    <row r="8820" spans="24:34" x14ac:dyDescent="0.4">
      <c r="X8820" s="2" t="s">
        <v>14457</v>
      </c>
      <c r="Y8820" s="2">
        <v>1963</v>
      </c>
      <c r="Z8820" s="2">
        <v>446</v>
      </c>
      <c r="AA8820" s="2">
        <v>17</v>
      </c>
      <c r="AB8820" s="2">
        <v>2</v>
      </c>
      <c r="AC8820" s="2">
        <v>323.89999999999998</v>
      </c>
      <c r="AE8820" s="2" t="s">
        <v>14431</v>
      </c>
      <c r="AF8820" s="2" t="s">
        <v>17390</v>
      </c>
      <c r="AG8820" s="2" t="s">
        <v>2998</v>
      </c>
      <c r="AH8820" s="2" t="s">
        <v>17393</v>
      </c>
    </row>
    <row r="8821" spans="24:34" x14ac:dyDescent="0.4">
      <c r="X8821" s="2" t="s">
        <v>2518</v>
      </c>
      <c r="Y8821" s="2">
        <v>1963</v>
      </c>
      <c r="Z8821" s="2">
        <v>427.5</v>
      </c>
      <c r="AA8821" s="2">
        <v>27</v>
      </c>
      <c r="AB8821" s="2">
        <v>2</v>
      </c>
      <c r="AC8821" s="2">
        <v>388.8</v>
      </c>
      <c r="AE8821" s="2" t="s">
        <v>14433</v>
      </c>
      <c r="AF8821" s="2" t="s">
        <v>17390</v>
      </c>
      <c r="AG8821" s="2" t="s">
        <v>2998</v>
      </c>
      <c r="AH8821" s="2" t="s">
        <v>17088</v>
      </c>
    </row>
    <row r="8822" spans="24:34" x14ac:dyDescent="0.4">
      <c r="X8822" s="2" t="s">
        <v>14458</v>
      </c>
      <c r="Y8822" s="2">
        <v>1977</v>
      </c>
      <c r="Z8822" s="2">
        <v>806</v>
      </c>
      <c r="AA8822" s="2">
        <v>37</v>
      </c>
      <c r="AB8822" s="2">
        <v>2</v>
      </c>
      <c r="AC8822" s="2">
        <v>745.6</v>
      </c>
      <c r="AE8822" s="2" t="s">
        <v>14433</v>
      </c>
      <c r="AF8822" s="2" t="s">
        <v>17390</v>
      </c>
      <c r="AG8822" s="2" t="s">
        <v>2998</v>
      </c>
      <c r="AH8822" s="2" t="s">
        <v>17088</v>
      </c>
    </row>
    <row r="8823" spans="24:34" x14ac:dyDescent="0.4">
      <c r="X8823" s="2" t="s">
        <v>2519</v>
      </c>
      <c r="Y8823" s="2">
        <v>1980</v>
      </c>
      <c r="Z8823" s="2">
        <v>1045.3</v>
      </c>
      <c r="AA8823" s="2">
        <v>39</v>
      </c>
      <c r="AB8823" s="2">
        <v>2</v>
      </c>
      <c r="AC8823" s="2">
        <v>968.5</v>
      </c>
      <c r="AE8823" s="2" t="s">
        <v>14435</v>
      </c>
      <c r="AF8823" s="2" t="s">
        <v>17390</v>
      </c>
      <c r="AG8823" s="2" t="s">
        <v>2998</v>
      </c>
      <c r="AH8823" s="2" t="s">
        <v>17088</v>
      </c>
    </row>
    <row r="8824" spans="24:34" x14ac:dyDescent="0.4">
      <c r="X8824" s="2" t="s">
        <v>14459</v>
      </c>
      <c r="Y8824" s="2">
        <v>1981</v>
      </c>
      <c r="Z8824" s="2">
        <v>947.9</v>
      </c>
      <c r="AA8824" s="2">
        <v>40</v>
      </c>
      <c r="AB8824" s="2">
        <v>2</v>
      </c>
      <c r="AC8824" s="2">
        <v>863</v>
      </c>
      <c r="AE8824" s="2" t="s">
        <v>14435</v>
      </c>
      <c r="AF8824" s="2" t="s">
        <v>17390</v>
      </c>
      <c r="AG8824" s="2" t="s">
        <v>2998</v>
      </c>
      <c r="AH8824" s="2" t="s">
        <v>17088</v>
      </c>
    </row>
    <row r="8825" spans="24:34" x14ac:dyDescent="0.4">
      <c r="X8825" s="2" t="s">
        <v>14460</v>
      </c>
      <c r="Y8825" s="2">
        <v>1983</v>
      </c>
      <c r="Z8825" s="2">
        <v>1021.8</v>
      </c>
      <c r="AA8825" s="2">
        <v>55</v>
      </c>
      <c r="AB8825" s="2">
        <v>2</v>
      </c>
      <c r="AC8825" s="2">
        <v>494.5</v>
      </c>
      <c r="AE8825" s="2" t="s">
        <v>14436</v>
      </c>
      <c r="AF8825" s="2" t="s">
        <v>17390</v>
      </c>
      <c r="AG8825" s="2" t="s">
        <v>2998</v>
      </c>
      <c r="AH8825" s="2" t="s">
        <v>17088</v>
      </c>
    </row>
    <row r="8826" spans="24:34" x14ac:dyDescent="0.4">
      <c r="X8826" s="2" t="s">
        <v>14461</v>
      </c>
      <c r="Y8826" s="2">
        <v>1970</v>
      </c>
      <c r="Z8826" s="2">
        <v>696.8</v>
      </c>
      <c r="AA8826" s="2">
        <v>32</v>
      </c>
      <c r="AB8826" s="2">
        <v>2</v>
      </c>
      <c r="AC8826" s="2">
        <v>648.79999999999995</v>
      </c>
      <c r="AE8826" s="2" t="s">
        <v>14436</v>
      </c>
      <c r="AF8826" s="2" t="s">
        <v>17390</v>
      </c>
      <c r="AG8826" s="2" t="s">
        <v>2998</v>
      </c>
      <c r="AH8826" s="2" t="s">
        <v>17088</v>
      </c>
    </row>
    <row r="8827" spans="24:34" x14ac:dyDescent="0.4">
      <c r="X8827" s="2" t="s">
        <v>14462</v>
      </c>
      <c r="Y8827" s="2">
        <v>1972</v>
      </c>
      <c r="Z8827" s="2">
        <v>788</v>
      </c>
      <c r="AA8827" s="2">
        <v>33</v>
      </c>
      <c r="AB8827" s="2">
        <v>2</v>
      </c>
      <c r="AC8827" s="2">
        <v>729.5</v>
      </c>
      <c r="AE8827" s="2" t="s">
        <v>14437</v>
      </c>
      <c r="AF8827" s="2" t="s">
        <v>17390</v>
      </c>
      <c r="AG8827" s="2" t="s">
        <v>2998</v>
      </c>
      <c r="AH8827" s="2" t="s">
        <v>17088</v>
      </c>
    </row>
    <row r="8828" spans="24:34" x14ac:dyDescent="0.4">
      <c r="X8828" s="2" t="s">
        <v>14463</v>
      </c>
      <c r="Y8828" s="2">
        <v>1975</v>
      </c>
      <c r="Z8828" s="2">
        <v>817.4</v>
      </c>
      <c r="AA8828" s="2">
        <v>43</v>
      </c>
      <c r="AB8828" s="2">
        <v>2</v>
      </c>
      <c r="AC8828" s="2">
        <v>755.8</v>
      </c>
      <c r="AE8828" s="2" t="s">
        <v>14437</v>
      </c>
      <c r="AF8828" s="2" t="s">
        <v>17390</v>
      </c>
      <c r="AG8828" s="2" t="s">
        <v>2998</v>
      </c>
      <c r="AH8828" s="2" t="s">
        <v>17088</v>
      </c>
    </row>
    <row r="8829" spans="24:34" x14ac:dyDescent="0.4">
      <c r="X8829" s="2" t="s">
        <v>198</v>
      </c>
      <c r="Y8829" s="2">
        <v>1980</v>
      </c>
      <c r="Z8829" s="2">
        <v>962.22</v>
      </c>
      <c r="AA8829" s="2">
        <v>30</v>
      </c>
      <c r="AB8829" s="2">
        <v>2</v>
      </c>
      <c r="AC8829" s="2">
        <v>868.7</v>
      </c>
      <c r="AE8829" s="2" t="s">
        <v>14438</v>
      </c>
      <c r="AF8829" s="2" t="s">
        <v>17390</v>
      </c>
      <c r="AG8829" s="2" t="s">
        <v>2998</v>
      </c>
      <c r="AH8829" s="2" t="s">
        <v>17088</v>
      </c>
    </row>
    <row r="8830" spans="24:34" x14ac:dyDescent="0.4">
      <c r="X8830" s="2" t="s">
        <v>14465</v>
      </c>
      <c r="Y8830" s="2">
        <v>1981</v>
      </c>
      <c r="Z8830" s="2">
        <v>939.9</v>
      </c>
      <c r="AA8830" s="2">
        <v>44</v>
      </c>
      <c r="AB8830" s="2">
        <v>2</v>
      </c>
      <c r="AC8830" s="2">
        <v>854.7</v>
      </c>
      <c r="AE8830" s="2" t="s">
        <v>14438</v>
      </c>
      <c r="AF8830" s="2" t="s">
        <v>17390</v>
      </c>
      <c r="AG8830" s="2" t="s">
        <v>2998</v>
      </c>
      <c r="AH8830" s="2" t="s">
        <v>17088</v>
      </c>
    </row>
    <row r="8831" spans="24:34" x14ac:dyDescent="0.4">
      <c r="X8831" s="2" t="s">
        <v>14466</v>
      </c>
      <c r="Y8831" s="2">
        <v>1981</v>
      </c>
      <c r="Z8831" s="2">
        <v>955.1</v>
      </c>
      <c r="AA8831" s="2">
        <v>44</v>
      </c>
      <c r="AB8831" s="2">
        <v>2</v>
      </c>
      <c r="AC8831" s="2">
        <v>860.1</v>
      </c>
      <c r="AE8831" s="2" t="s">
        <v>14439</v>
      </c>
      <c r="AF8831" s="2" t="s">
        <v>17390</v>
      </c>
      <c r="AG8831" s="2" t="s">
        <v>2998</v>
      </c>
      <c r="AH8831" s="2" t="s">
        <v>17088</v>
      </c>
    </row>
    <row r="8832" spans="24:34" x14ac:dyDescent="0.4">
      <c r="X8832" s="2" t="s">
        <v>14469</v>
      </c>
      <c r="Y8832" s="2">
        <v>1961</v>
      </c>
      <c r="Z8832" s="2">
        <v>579.1</v>
      </c>
      <c r="AA8832" s="2">
        <v>38</v>
      </c>
      <c r="AB8832" s="2">
        <v>2</v>
      </c>
      <c r="AC8832" s="2">
        <v>536.9</v>
      </c>
      <c r="AE8832" s="2" t="s">
        <v>14439</v>
      </c>
      <c r="AF8832" s="2" t="s">
        <v>17390</v>
      </c>
      <c r="AG8832" s="2" t="s">
        <v>2998</v>
      </c>
      <c r="AH8832" s="2" t="s">
        <v>17088</v>
      </c>
    </row>
    <row r="8833" spans="24:34" x14ac:dyDescent="0.4">
      <c r="X8833" s="2" t="s">
        <v>14470</v>
      </c>
      <c r="Y8833" s="2">
        <v>1960</v>
      </c>
      <c r="Z8833" s="2">
        <v>389.9</v>
      </c>
      <c r="AA8833" s="2">
        <v>20</v>
      </c>
      <c r="AB8833" s="2">
        <v>2</v>
      </c>
      <c r="AC8833" s="2">
        <v>365.3</v>
      </c>
      <c r="AE8833" s="2" t="s">
        <v>14440</v>
      </c>
      <c r="AF8833" s="2" t="s">
        <v>2998</v>
      </c>
      <c r="AG8833" s="2" t="s">
        <v>2998</v>
      </c>
      <c r="AH8833" s="2" t="s">
        <v>17088</v>
      </c>
    </row>
    <row r="8834" spans="24:34" x14ac:dyDescent="0.4">
      <c r="X8834" s="2" t="s">
        <v>14472</v>
      </c>
      <c r="Y8834" s="2">
        <v>1967</v>
      </c>
      <c r="Z8834" s="2">
        <v>695.2</v>
      </c>
      <c r="AA8834" s="2">
        <v>33</v>
      </c>
      <c r="AB8834" s="2">
        <v>2</v>
      </c>
      <c r="AC8834" s="2">
        <v>647.70000000000005</v>
      </c>
      <c r="AE8834" s="2" t="s">
        <v>14440</v>
      </c>
      <c r="AF8834" s="2" t="s">
        <v>2998</v>
      </c>
      <c r="AG8834" s="2" t="s">
        <v>2998</v>
      </c>
      <c r="AH8834" s="2" t="s">
        <v>17088</v>
      </c>
    </row>
    <row r="8835" spans="24:34" x14ac:dyDescent="0.4">
      <c r="X8835" s="2" t="s">
        <v>14474</v>
      </c>
      <c r="Y8835" s="2">
        <v>1967</v>
      </c>
      <c r="Z8835" s="2">
        <v>678.4</v>
      </c>
      <c r="AA8835" s="2">
        <v>35</v>
      </c>
      <c r="AB8835" s="2">
        <v>2</v>
      </c>
      <c r="AC8835" s="2">
        <v>629.79999999999995</v>
      </c>
      <c r="AE8835" s="2" t="s">
        <v>14441</v>
      </c>
      <c r="AF8835" s="2" t="s">
        <v>17390</v>
      </c>
      <c r="AG8835" s="2" t="s">
        <v>2998</v>
      </c>
      <c r="AH8835" s="2" t="s">
        <v>17088</v>
      </c>
    </row>
    <row r="8836" spans="24:34" x14ac:dyDescent="0.4">
      <c r="X8836" s="2" t="s">
        <v>14475</v>
      </c>
      <c r="Y8836" s="2">
        <v>1957</v>
      </c>
      <c r="Z8836" s="2">
        <v>398.7</v>
      </c>
      <c r="AA8836" s="2">
        <v>27</v>
      </c>
      <c r="AB8836" s="2">
        <v>2</v>
      </c>
      <c r="AC8836" s="2">
        <v>359.3</v>
      </c>
      <c r="AE8836" s="2" t="s">
        <v>14441</v>
      </c>
      <c r="AF8836" s="2" t="s">
        <v>17390</v>
      </c>
      <c r="AG8836" s="2" t="s">
        <v>2998</v>
      </c>
      <c r="AH8836" s="2" t="s">
        <v>17088</v>
      </c>
    </row>
    <row r="8837" spans="24:34" x14ac:dyDescent="0.4">
      <c r="X8837" s="2" t="s">
        <v>2520</v>
      </c>
      <c r="Y8837" s="2">
        <v>1962</v>
      </c>
      <c r="Z8837" s="2">
        <v>426.4</v>
      </c>
      <c r="AA8837" s="2">
        <v>25</v>
      </c>
      <c r="AB8837" s="2">
        <v>2</v>
      </c>
      <c r="AC8837" s="2">
        <v>388.3</v>
      </c>
      <c r="AE8837" s="2" t="s">
        <v>14442</v>
      </c>
      <c r="AF8837" s="2" t="s">
        <v>17390</v>
      </c>
      <c r="AG8837" s="2" t="s">
        <v>2998</v>
      </c>
      <c r="AH8837" s="2" t="s">
        <v>17088</v>
      </c>
    </row>
    <row r="8838" spans="24:34" x14ac:dyDescent="0.4">
      <c r="X8838" s="2" t="s">
        <v>214</v>
      </c>
      <c r="Y8838" s="2">
        <v>1979</v>
      </c>
      <c r="Z8838" s="2">
        <v>850.7</v>
      </c>
      <c r="AA8838" s="2">
        <v>47</v>
      </c>
      <c r="AB8838" s="2">
        <v>2</v>
      </c>
      <c r="AC8838" s="2">
        <v>850.7</v>
      </c>
      <c r="AE8838" s="2" t="s">
        <v>14442</v>
      </c>
      <c r="AF8838" s="2" t="s">
        <v>17390</v>
      </c>
      <c r="AG8838" s="2" t="s">
        <v>2998</v>
      </c>
      <c r="AH8838" s="2" t="s">
        <v>17088</v>
      </c>
    </row>
    <row r="8839" spans="24:34" x14ac:dyDescent="0.4">
      <c r="X8839" s="2" t="s">
        <v>14476</v>
      </c>
      <c r="Y8839" s="2">
        <v>1983</v>
      </c>
      <c r="Z8839" s="2">
        <v>959.4</v>
      </c>
      <c r="AA8839" s="2">
        <v>34</v>
      </c>
      <c r="AB8839" s="2">
        <v>2</v>
      </c>
      <c r="AC8839" s="2">
        <v>880</v>
      </c>
      <c r="AE8839" s="2" t="s">
        <v>14443</v>
      </c>
      <c r="AF8839" s="2" t="s">
        <v>17390</v>
      </c>
      <c r="AG8839" s="2" t="s">
        <v>2998</v>
      </c>
      <c r="AH8839" s="2" t="s">
        <v>17088</v>
      </c>
    </row>
    <row r="8840" spans="24:34" x14ac:dyDescent="0.4">
      <c r="X8840" s="2" t="s">
        <v>2525</v>
      </c>
      <c r="Y8840" s="2">
        <v>1983</v>
      </c>
      <c r="Z8840" s="2">
        <v>2104.6999999999998</v>
      </c>
      <c r="AA8840" s="2">
        <v>75</v>
      </c>
      <c r="AB8840" s="2">
        <v>4</v>
      </c>
      <c r="AC8840" s="2">
        <v>1905.5</v>
      </c>
      <c r="AE8840" s="2" t="s">
        <v>14443</v>
      </c>
      <c r="AF8840" s="2" t="s">
        <v>17390</v>
      </c>
      <c r="AG8840" s="2" t="s">
        <v>2998</v>
      </c>
      <c r="AH8840" s="2" t="s">
        <v>17088</v>
      </c>
    </row>
    <row r="8841" spans="24:34" x14ac:dyDescent="0.4">
      <c r="X8841" s="2" t="s">
        <v>2526</v>
      </c>
      <c r="Y8841" s="2">
        <v>1985</v>
      </c>
      <c r="Z8841" s="2">
        <v>2120.1999999999998</v>
      </c>
      <c r="AA8841" s="2">
        <v>84</v>
      </c>
      <c r="AB8841" s="2">
        <v>4</v>
      </c>
      <c r="AC8841" s="2">
        <v>1921</v>
      </c>
      <c r="AE8841" s="2" t="s">
        <v>14444</v>
      </c>
      <c r="AF8841" s="2" t="s">
        <v>17390</v>
      </c>
      <c r="AG8841" s="2" t="s">
        <v>2998</v>
      </c>
      <c r="AH8841" s="2" t="s">
        <v>17088</v>
      </c>
    </row>
    <row r="8842" spans="24:34" x14ac:dyDescent="0.4">
      <c r="X8842" s="2" t="s">
        <v>14477</v>
      </c>
      <c r="Y8842" s="2">
        <v>1991</v>
      </c>
      <c r="Z8842" s="2">
        <v>1882</v>
      </c>
      <c r="AA8842" s="2">
        <v>87</v>
      </c>
      <c r="AB8842" s="2">
        <v>4</v>
      </c>
      <c r="AC8842" s="2">
        <v>1701.7</v>
      </c>
      <c r="AE8842" s="2" t="s">
        <v>14444</v>
      </c>
      <c r="AF8842" s="2" t="s">
        <v>17390</v>
      </c>
      <c r="AG8842" s="2" t="s">
        <v>2998</v>
      </c>
      <c r="AH8842" s="2" t="s">
        <v>17088</v>
      </c>
    </row>
    <row r="8843" spans="24:34" x14ac:dyDescent="0.4">
      <c r="X8843" s="2" t="s">
        <v>14478</v>
      </c>
      <c r="Y8843" s="2">
        <v>1990</v>
      </c>
      <c r="Z8843" s="2">
        <v>645.1</v>
      </c>
      <c r="AA8843" s="2">
        <v>42</v>
      </c>
      <c r="AB8843" s="2">
        <v>1</v>
      </c>
      <c r="AC8843" s="2">
        <v>645.1</v>
      </c>
      <c r="AE8843" s="2" t="s">
        <v>14445</v>
      </c>
      <c r="AF8843" s="2" t="s">
        <v>17390</v>
      </c>
      <c r="AG8843" s="2" t="s">
        <v>2998</v>
      </c>
      <c r="AH8843" s="2" t="s">
        <v>17088</v>
      </c>
    </row>
    <row r="8844" spans="24:34" x14ac:dyDescent="0.4">
      <c r="X8844" s="2" t="s">
        <v>14479</v>
      </c>
      <c r="Y8844" s="2">
        <v>1969</v>
      </c>
      <c r="Z8844" s="2">
        <v>418.9</v>
      </c>
      <c r="AA8844" s="2">
        <v>19</v>
      </c>
      <c r="AB8844" s="2">
        <v>2</v>
      </c>
      <c r="AC8844" s="2">
        <v>393.3</v>
      </c>
      <c r="AE8844" s="2" t="s">
        <v>14445</v>
      </c>
      <c r="AF8844" s="2" t="s">
        <v>17390</v>
      </c>
      <c r="AG8844" s="2" t="s">
        <v>2998</v>
      </c>
      <c r="AH8844" s="2" t="s">
        <v>17088</v>
      </c>
    </row>
    <row r="8845" spans="24:34" x14ac:dyDescent="0.4">
      <c r="X8845" s="2" t="s">
        <v>14481</v>
      </c>
      <c r="Y8845" s="2">
        <v>1977</v>
      </c>
      <c r="Z8845" s="2">
        <v>1107.2</v>
      </c>
      <c r="AA8845" s="2">
        <v>58</v>
      </c>
      <c r="AB8845" s="2">
        <v>2</v>
      </c>
      <c r="AC8845" s="2">
        <v>1107.2</v>
      </c>
      <c r="AE8845" s="2" t="s">
        <v>14446</v>
      </c>
      <c r="AF8845" s="2" t="s">
        <v>17390</v>
      </c>
      <c r="AG8845" s="2" t="s">
        <v>2998</v>
      </c>
      <c r="AH8845" s="2" t="s">
        <v>17088</v>
      </c>
    </row>
    <row r="8846" spans="24:34" x14ac:dyDescent="0.4">
      <c r="X8846" s="2" t="s">
        <v>2527</v>
      </c>
      <c r="Y8846" s="2">
        <v>1984</v>
      </c>
      <c r="Z8846" s="2">
        <v>1089.0999999999999</v>
      </c>
      <c r="AA8846" s="2">
        <v>40</v>
      </c>
      <c r="AB8846" s="2">
        <v>2</v>
      </c>
      <c r="AC8846" s="2">
        <v>988.9</v>
      </c>
      <c r="AE8846" s="2" t="s">
        <v>14446</v>
      </c>
      <c r="AF8846" s="2" t="s">
        <v>17390</v>
      </c>
      <c r="AG8846" s="2" t="s">
        <v>2998</v>
      </c>
      <c r="AH8846" s="2" t="s">
        <v>17088</v>
      </c>
    </row>
    <row r="8847" spans="24:34" x14ac:dyDescent="0.4">
      <c r="X8847" s="2" t="s">
        <v>14484</v>
      </c>
      <c r="Y8847" s="2">
        <v>1985</v>
      </c>
      <c r="Z8847" s="2">
        <v>750</v>
      </c>
      <c r="AA8847" s="2">
        <v>30</v>
      </c>
      <c r="AB8847" s="2">
        <v>2</v>
      </c>
      <c r="AC8847" s="2">
        <v>565.5</v>
      </c>
      <c r="AE8847" s="2" t="s">
        <v>2516</v>
      </c>
      <c r="AF8847" s="2" t="s">
        <v>17390</v>
      </c>
      <c r="AG8847" s="2" t="s">
        <v>2998</v>
      </c>
      <c r="AH8847" s="2" t="s">
        <v>17400</v>
      </c>
    </row>
    <row r="8848" spans="24:34" x14ac:dyDescent="0.4">
      <c r="X8848" s="2" t="s">
        <v>2528</v>
      </c>
      <c r="Y8848" s="2">
        <v>1988</v>
      </c>
      <c r="Z8848" s="2">
        <v>1003.2</v>
      </c>
      <c r="AA8848" s="2">
        <v>39</v>
      </c>
      <c r="AB8848" s="2">
        <v>2</v>
      </c>
      <c r="AC8848" s="2">
        <v>915.9</v>
      </c>
      <c r="AE8848" s="2" t="s">
        <v>2516</v>
      </c>
      <c r="AF8848" s="2" t="s">
        <v>17390</v>
      </c>
      <c r="AG8848" s="2" t="s">
        <v>2998</v>
      </c>
      <c r="AH8848" s="2" t="s">
        <v>17400</v>
      </c>
    </row>
    <row r="8849" spans="24:34" x14ac:dyDescent="0.4">
      <c r="X8849" s="2" t="s">
        <v>2529</v>
      </c>
      <c r="Y8849" s="2">
        <v>1983</v>
      </c>
      <c r="Z8849" s="2">
        <v>1030.5999999999999</v>
      </c>
      <c r="AA8849" s="2">
        <v>59</v>
      </c>
      <c r="AB8849" s="2">
        <v>2</v>
      </c>
      <c r="AC8849" s="2">
        <v>1030.5999999999999</v>
      </c>
      <c r="AE8849" s="2" t="s">
        <v>14447</v>
      </c>
      <c r="AF8849" s="2" t="s">
        <v>17390</v>
      </c>
      <c r="AG8849" s="2" t="s">
        <v>2998</v>
      </c>
      <c r="AH8849" s="2" t="s">
        <v>17393</v>
      </c>
    </row>
    <row r="8850" spans="24:34" x14ac:dyDescent="0.4">
      <c r="X8850" s="2" t="s">
        <v>14486</v>
      </c>
      <c r="Y8850" s="2">
        <v>1980</v>
      </c>
      <c r="Z8850" s="2">
        <v>787.2</v>
      </c>
      <c r="AA8850" s="2">
        <v>56</v>
      </c>
      <c r="AB8850" s="2">
        <v>2</v>
      </c>
      <c r="AC8850" s="2">
        <v>787.2</v>
      </c>
      <c r="AE8850" s="2" t="s">
        <v>14447</v>
      </c>
      <c r="AF8850" s="2" t="s">
        <v>17390</v>
      </c>
      <c r="AG8850" s="2" t="s">
        <v>2998</v>
      </c>
      <c r="AH8850" s="2" t="s">
        <v>17393</v>
      </c>
    </row>
    <row r="8851" spans="24:34" x14ac:dyDescent="0.4">
      <c r="X8851" s="2" t="s">
        <v>14487</v>
      </c>
      <c r="Y8851" s="2">
        <v>1955</v>
      </c>
      <c r="Z8851" s="2">
        <v>721.5</v>
      </c>
      <c r="AA8851" s="2">
        <v>47</v>
      </c>
      <c r="AB8851" s="2">
        <v>1</v>
      </c>
      <c r="AC8851" s="2">
        <v>643.6</v>
      </c>
      <c r="AE8851" s="2" t="s">
        <v>2517</v>
      </c>
      <c r="AF8851" s="2" t="s">
        <v>17397</v>
      </c>
      <c r="AG8851" s="2" t="s">
        <v>2998</v>
      </c>
      <c r="AH8851" s="2" t="s">
        <v>17398</v>
      </c>
    </row>
    <row r="8852" spans="24:34" x14ac:dyDescent="0.4">
      <c r="X8852" s="2" t="s">
        <v>2530</v>
      </c>
      <c r="Y8852" s="2">
        <v>1935</v>
      </c>
      <c r="Z8852" s="2">
        <v>408.01</v>
      </c>
      <c r="AA8852" s="2">
        <v>36</v>
      </c>
      <c r="AB8852" s="2">
        <v>2</v>
      </c>
      <c r="AC8852" s="2">
        <v>408.01</v>
      </c>
      <c r="AE8852" s="2" t="s">
        <v>2517</v>
      </c>
      <c r="AF8852" s="2" t="s">
        <v>17397</v>
      </c>
      <c r="AG8852" s="2" t="s">
        <v>2998</v>
      </c>
      <c r="AH8852" s="2" t="s">
        <v>17398</v>
      </c>
    </row>
    <row r="8853" spans="24:34" x14ac:dyDescent="0.4">
      <c r="X8853" s="2" t="s">
        <v>2531</v>
      </c>
      <c r="Y8853" s="2">
        <v>1936</v>
      </c>
      <c r="Z8853" s="2">
        <v>382.69</v>
      </c>
      <c r="AA8853" s="2">
        <v>20</v>
      </c>
      <c r="AB8853" s="2">
        <v>2</v>
      </c>
      <c r="AC8853" s="2">
        <v>382.69</v>
      </c>
      <c r="AE8853" s="2" t="s">
        <v>14450</v>
      </c>
      <c r="AF8853" s="2" t="s">
        <v>2998</v>
      </c>
      <c r="AG8853" s="2" t="s">
        <v>2998</v>
      </c>
      <c r="AH8853" s="2" t="s">
        <v>17398</v>
      </c>
    </row>
    <row r="8854" spans="24:34" x14ac:dyDescent="0.4">
      <c r="X8854" s="2" t="s">
        <v>14490</v>
      </c>
      <c r="Y8854" s="2">
        <v>1958</v>
      </c>
      <c r="Z8854" s="2">
        <v>535.27</v>
      </c>
      <c r="AA8854" s="2">
        <v>26</v>
      </c>
      <c r="AB8854" s="2">
        <v>2</v>
      </c>
      <c r="AC8854" s="2">
        <v>535.27</v>
      </c>
      <c r="AE8854" s="2" t="s">
        <v>14450</v>
      </c>
      <c r="AF8854" s="2" t="s">
        <v>2998</v>
      </c>
      <c r="AG8854" s="2" t="s">
        <v>2998</v>
      </c>
      <c r="AH8854" s="2" t="s">
        <v>17398</v>
      </c>
    </row>
    <row r="8855" spans="24:34" x14ac:dyDescent="0.4">
      <c r="X8855" s="2" t="s">
        <v>14492</v>
      </c>
      <c r="Y8855" s="2">
        <v>1959</v>
      </c>
      <c r="Z8855" s="2">
        <v>1061.4100000000001</v>
      </c>
      <c r="AA8855" s="2">
        <v>32</v>
      </c>
      <c r="AB8855" s="2">
        <v>2</v>
      </c>
      <c r="AC8855" s="2">
        <v>921.21</v>
      </c>
      <c r="AE8855" s="2" t="s">
        <v>14452</v>
      </c>
      <c r="AF8855" s="2" t="s">
        <v>17390</v>
      </c>
      <c r="AG8855" s="2" t="s">
        <v>2998</v>
      </c>
      <c r="AH8855" s="2" t="s">
        <v>17088</v>
      </c>
    </row>
    <row r="8856" spans="24:34" x14ac:dyDescent="0.4">
      <c r="X8856" s="2" t="s">
        <v>14493</v>
      </c>
      <c r="Y8856" s="2">
        <v>1963</v>
      </c>
      <c r="Z8856" s="2">
        <v>623.29999999999995</v>
      </c>
      <c r="AA8856" s="2">
        <v>32</v>
      </c>
      <c r="AB8856" s="2">
        <v>2</v>
      </c>
      <c r="AC8856" s="2">
        <v>623.29999999999995</v>
      </c>
      <c r="AE8856" s="2" t="s">
        <v>14453</v>
      </c>
      <c r="AF8856" s="2" t="s">
        <v>17390</v>
      </c>
      <c r="AG8856" s="2" t="s">
        <v>2998</v>
      </c>
      <c r="AH8856" s="2" t="s">
        <v>17088</v>
      </c>
    </row>
    <row r="8857" spans="24:34" x14ac:dyDescent="0.4">
      <c r="X8857" s="2" t="s">
        <v>14495</v>
      </c>
      <c r="Y8857" s="2">
        <v>1960</v>
      </c>
      <c r="Z8857" s="2">
        <v>1307.5999999999999</v>
      </c>
      <c r="AA8857" s="2">
        <v>84</v>
      </c>
      <c r="AB8857" s="2">
        <v>3</v>
      </c>
      <c r="AC8857" s="2">
        <v>1223.7</v>
      </c>
      <c r="AE8857" s="2" t="s">
        <v>14454</v>
      </c>
      <c r="AF8857" s="2" t="s">
        <v>17390</v>
      </c>
      <c r="AG8857" s="2" t="s">
        <v>2998</v>
      </c>
      <c r="AH8857" s="2" t="s">
        <v>17088</v>
      </c>
    </row>
    <row r="8858" spans="24:34" x14ac:dyDescent="0.4">
      <c r="X8858" s="2" t="s">
        <v>14496</v>
      </c>
      <c r="Y8858" s="2">
        <v>1968</v>
      </c>
      <c r="Z8858" s="2">
        <v>632.6</v>
      </c>
      <c r="AA8858" s="2">
        <v>23</v>
      </c>
      <c r="AB8858" s="2">
        <v>2</v>
      </c>
      <c r="AC8858" s="2">
        <v>632.6</v>
      </c>
      <c r="AE8858" s="2" t="s">
        <v>14455</v>
      </c>
      <c r="AF8858" s="2" t="s">
        <v>17390</v>
      </c>
      <c r="AG8858" s="2" t="s">
        <v>2998</v>
      </c>
      <c r="AH8858" s="2" t="s">
        <v>17086</v>
      </c>
    </row>
    <row r="8859" spans="24:34" x14ac:dyDescent="0.4">
      <c r="X8859" s="2" t="s">
        <v>14497</v>
      </c>
      <c r="Y8859" s="2">
        <v>1968</v>
      </c>
      <c r="Z8859" s="2">
        <v>871.2</v>
      </c>
      <c r="AA8859" s="2">
        <v>50</v>
      </c>
      <c r="AB8859" s="2">
        <v>2</v>
      </c>
      <c r="AC8859" s="2">
        <v>871.2</v>
      </c>
      <c r="AE8859" s="2" t="s">
        <v>14456</v>
      </c>
      <c r="AF8859" s="2" t="s">
        <v>17390</v>
      </c>
      <c r="AG8859" s="2" t="s">
        <v>2998</v>
      </c>
      <c r="AH8859" s="2" t="s">
        <v>17088</v>
      </c>
    </row>
    <row r="8860" spans="24:34" x14ac:dyDescent="0.4">
      <c r="X8860" s="2" t="s">
        <v>14499</v>
      </c>
      <c r="Y8860" s="2">
        <v>1971</v>
      </c>
      <c r="Z8860" s="2">
        <v>883.7</v>
      </c>
      <c r="AA8860" s="2">
        <v>41</v>
      </c>
      <c r="AB8860" s="2">
        <v>2</v>
      </c>
      <c r="AC8860" s="2">
        <v>883.7</v>
      </c>
      <c r="AE8860" s="2" t="s">
        <v>14457</v>
      </c>
      <c r="AF8860" s="2" t="s">
        <v>17390</v>
      </c>
      <c r="AG8860" s="2" t="s">
        <v>2998</v>
      </c>
      <c r="AH8860" s="2" t="s">
        <v>17086</v>
      </c>
    </row>
    <row r="8861" spans="24:34" x14ac:dyDescent="0.4">
      <c r="X8861" s="2" t="s">
        <v>14501</v>
      </c>
      <c r="Y8861" s="2">
        <v>1953</v>
      </c>
      <c r="Z8861" s="2">
        <v>833.4</v>
      </c>
      <c r="AA8861" s="2">
        <v>44</v>
      </c>
      <c r="AB8861" s="2">
        <v>2</v>
      </c>
      <c r="AC8861" s="2">
        <v>572.70000000000005</v>
      </c>
      <c r="AE8861" s="2" t="s">
        <v>2518</v>
      </c>
      <c r="AF8861" s="2" t="s">
        <v>17390</v>
      </c>
      <c r="AG8861" s="2" t="s">
        <v>2998</v>
      </c>
      <c r="AH8861" s="2" t="s">
        <v>17088</v>
      </c>
    </row>
    <row r="8862" spans="24:34" x14ac:dyDescent="0.4">
      <c r="X8862" s="2" t="s">
        <v>14502</v>
      </c>
      <c r="Y8862" s="2">
        <v>1975</v>
      </c>
      <c r="Z8862" s="2">
        <v>1111.0999999999999</v>
      </c>
      <c r="AA8862" s="2">
        <v>59</v>
      </c>
      <c r="AB8862" s="2">
        <v>3</v>
      </c>
      <c r="AC8862" s="2">
        <v>1111.0999999999999</v>
      </c>
      <c r="AE8862" s="2" t="s">
        <v>2518</v>
      </c>
      <c r="AF8862" s="2" t="s">
        <v>17390</v>
      </c>
      <c r="AG8862" s="2" t="s">
        <v>2998</v>
      </c>
      <c r="AH8862" s="2" t="s">
        <v>17088</v>
      </c>
    </row>
    <row r="8863" spans="24:34" x14ac:dyDescent="0.4">
      <c r="X8863" s="2" t="s">
        <v>14503</v>
      </c>
      <c r="Y8863" s="2">
        <v>1977</v>
      </c>
      <c r="Z8863" s="2">
        <v>1060.2</v>
      </c>
      <c r="AA8863" s="2">
        <v>50</v>
      </c>
      <c r="AB8863" s="2">
        <v>3</v>
      </c>
      <c r="AC8863" s="2">
        <v>1060.2</v>
      </c>
      <c r="AE8863" s="2" t="s">
        <v>14458</v>
      </c>
      <c r="AF8863" s="2" t="s">
        <v>17390</v>
      </c>
      <c r="AG8863" s="2" t="s">
        <v>2998</v>
      </c>
      <c r="AH8863" s="2" t="s">
        <v>17088</v>
      </c>
    </row>
    <row r="8864" spans="24:34" x14ac:dyDescent="0.4">
      <c r="X8864" s="2" t="s">
        <v>14505</v>
      </c>
      <c r="Y8864" s="2">
        <v>1986</v>
      </c>
      <c r="Z8864" s="2">
        <v>6281</v>
      </c>
      <c r="AA8864" s="2">
        <v>195</v>
      </c>
      <c r="AB8864" s="2">
        <v>5</v>
      </c>
      <c r="AC8864" s="2">
        <v>4728.1000000000004</v>
      </c>
      <c r="AE8864" s="2" t="s">
        <v>14458</v>
      </c>
      <c r="AF8864" s="2" t="s">
        <v>17390</v>
      </c>
      <c r="AG8864" s="2" t="s">
        <v>2998</v>
      </c>
      <c r="AH8864" s="2" t="s">
        <v>17088</v>
      </c>
    </row>
    <row r="8865" spans="24:34" x14ac:dyDescent="0.4">
      <c r="X8865" s="2" t="s">
        <v>14506</v>
      </c>
      <c r="Y8865" s="2">
        <v>1988</v>
      </c>
      <c r="Z8865" s="2">
        <v>4895.7</v>
      </c>
      <c r="AA8865" s="2">
        <v>218</v>
      </c>
      <c r="AB8865" s="2">
        <v>5</v>
      </c>
      <c r="AC8865" s="2">
        <v>4338.8</v>
      </c>
      <c r="AE8865" s="2" t="s">
        <v>2519</v>
      </c>
      <c r="AF8865" s="2" t="s">
        <v>17390</v>
      </c>
      <c r="AG8865" s="2" t="s">
        <v>2998</v>
      </c>
      <c r="AH8865" s="2" t="s">
        <v>17400</v>
      </c>
    </row>
    <row r="8866" spans="24:34" x14ac:dyDescent="0.4">
      <c r="X8866" s="2" t="s">
        <v>218</v>
      </c>
      <c r="Y8866" s="2">
        <v>1994</v>
      </c>
      <c r="Z8866" s="2">
        <v>4292.1899999999996</v>
      </c>
      <c r="AA8866" s="2">
        <v>181</v>
      </c>
      <c r="AB8866" s="2">
        <v>9</v>
      </c>
      <c r="AC8866" s="2">
        <v>3864.09</v>
      </c>
      <c r="AE8866" s="2" t="s">
        <v>2519</v>
      </c>
      <c r="AF8866" s="2" t="s">
        <v>17390</v>
      </c>
      <c r="AG8866" s="2" t="s">
        <v>2998</v>
      </c>
      <c r="AH8866" s="2" t="s">
        <v>17400</v>
      </c>
    </row>
    <row r="8867" spans="24:34" x14ac:dyDescent="0.4">
      <c r="X8867" s="2" t="s">
        <v>14507</v>
      </c>
      <c r="Y8867" s="2">
        <v>1952</v>
      </c>
      <c r="Z8867" s="2">
        <v>607.29999999999995</v>
      </c>
      <c r="AA8867" s="2">
        <v>38</v>
      </c>
      <c r="AB8867" s="2">
        <v>2</v>
      </c>
      <c r="AC8867" s="2">
        <v>577</v>
      </c>
      <c r="AE8867" s="2" t="s">
        <v>14459</v>
      </c>
      <c r="AF8867" s="2" t="s">
        <v>17390</v>
      </c>
      <c r="AG8867" s="2" t="s">
        <v>2998</v>
      </c>
      <c r="AH8867" s="2" t="s">
        <v>17400</v>
      </c>
    </row>
    <row r="8868" spans="24:34" x14ac:dyDescent="0.4">
      <c r="X8868" s="2" t="s">
        <v>14508</v>
      </c>
      <c r="Y8868" s="2">
        <v>1954</v>
      </c>
      <c r="Z8868" s="2">
        <v>523</v>
      </c>
      <c r="AA8868" s="2">
        <v>42</v>
      </c>
      <c r="AB8868" s="2">
        <v>2</v>
      </c>
      <c r="AC8868" s="2">
        <v>523</v>
      </c>
      <c r="AE8868" s="2" t="s">
        <v>14459</v>
      </c>
      <c r="AF8868" s="2" t="s">
        <v>17390</v>
      </c>
      <c r="AG8868" s="2" t="s">
        <v>2998</v>
      </c>
      <c r="AH8868" s="2" t="s">
        <v>17400</v>
      </c>
    </row>
    <row r="8869" spans="24:34" x14ac:dyDescent="0.4">
      <c r="X8869" s="2" t="s">
        <v>14509</v>
      </c>
      <c r="Y8869" s="2">
        <v>1983</v>
      </c>
      <c r="Z8869" s="2">
        <v>1176.7</v>
      </c>
      <c r="AA8869" s="2">
        <v>38</v>
      </c>
      <c r="AB8869" s="2">
        <v>2</v>
      </c>
      <c r="AC8869" s="2">
        <v>849.6</v>
      </c>
      <c r="AE8869" s="2" t="s">
        <v>14460</v>
      </c>
      <c r="AF8869" s="2" t="s">
        <v>17390</v>
      </c>
      <c r="AG8869" s="2" t="s">
        <v>2998</v>
      </c>
      <c r="AH8869" s="2" t="s">
        <v>17400</v>
      </c>
    </row>
    <row r="8870" spans="24:34" x14ac:dyDescent="0.4">
      <c r="X8870" s="2" t="s">
        <v>14510</v>
      </c>
      <c r="Y8870" s="2">
        <v>1970</v>
      </c>
      <c r="Z8870" s="2">
        <v>428.9</v>
      </c>
      <c r="AA8870" s="2">
        <v>35</v>
      </c>
      <c r="AB8870" s="2">
        <v>2</v>
      </c>
      <c r="AC8870" s="2">
        <v>403.1</v>
      </c>
      <c r="AE8870" s="2" t="s">
        <v>14460</v>
      </c>
      <c r="AF8870" s="2" t="s">
        <v>17390</v>
      </c>
      <c r="AG8870" s="2" t="s">
        <v>2998</v>
      </c>
      <c r="AH8870" s="2" t="s">
        <v>17400</v>
      </c>
    </row>
    <row r="8871" spans="24:34" x14ac:dyDescent="0.4">
      <c r="X8871" s="2" t="s">
        <v>14511</v>
      </c>
      <c r="Y8871" s="2">
        <v>2009</v>
      </c>
      <c r="Z8871" s="2">
        <v>559.70000000000005</v>
      </c>
      <c r="AA8871" s="2">
        <v>31</v>
      </c>
      <c r="AB8871" s="2">
        <v>2</v>
      </c>
      <c r="AC8871" s="2">
        <v>559.70000000000005</v>
      </c>
      <c r="AE8871" s="2" t="s">
        <v>14461</v>
      </c>
      <c r="AF8871" s="2" t="s">
        <v>17390</v>
      </c>
      <c r="AG8871" s="2" t="s">
        <v>2998</v>
      </c>
      <c r="AH8871" s="2" t="s">
        <v>17088</v>
      </c>
    </row>
    <row r="8872" spans="24:34" x14ac:dyDescent="0.4">
      <c r="X8872" s="2" t="s">
        <v>14512</v>
      </c>
      <c r="Y8872" s="2">
        <v>1953</v>
      </c>
      <c r="Z8872" s="2">
        <v>364</v>
      </c>
      <c r="AA8872" s="2">
        <v>18</v>
      </c>
      <c r="AB8872" s="2">
        <v>2</v>
      </c>
      <c r="AC8872" s="2">
        <v>364</v>
      </c>
      <c r="AE8872" s="2" t="s">
        <v>14461</v>
      </c>
      <c r="AF8872" s="2" t="s">
        <v>17390</v>
      </c>
      <c r="AG8872" s="2" t="s">
        <v>2998</v>
      </c>
      <c r="AH8872" s="2" t="s">
        <v>17088</v>
      </c>
    </row>
    <row r="8873" spans="24:34" x14ac:dyDescent="0.4">
      <c r="X8873" s="2" t="s">
        <v>14513</v>
      </c>
      <c r="Y8873" s="2">
        <v>1962</v>
      </c>
      <c r="Z8873" s="2">
        <v>783.2</v>
      </c>
      <c r="AA8873" s="2">
        <v>21</v>
      </c>
      <c r="AB8873" s="2">
        <v>2</v>
      </c>
      <c r="AC8873" s="2">
        <v>657</v>
      </c>
      <c r="AE8873" s="2" t="s">
        <v>14462</v>
      </c>
      <c r="AF8873" s="2" t="s">
        <v>17390</v>
      </c>
      <c r="AG8873" s="2" t="s">
        <v>2998</v>
      </c>
      <c r="AH8873" s="2" t="s">
        <v>17088</v>
      </c>
    </row>
    <row r="8874" spans="24:34" x14ac:dyDescent="0.4">
      <c r="X8874" s="2" t="s">
        <v>14514</v>
      </c>
      <c r="Y8874" s="2">
        <v>1972</v>
      </c>
      <c r="Z8874" s="2">
        <v>871.6</v>
      </c>
      <c r="AA8874" s="2">
        <v>37</v>
      </c>
      <c r="AB8874" s="2">
        <v>2</v>
      </c>
      <c r="AC8874" s="2">
        <v>871.6</v>
      </c>
      <c r="AE8874" s="2" t="s">
        <v>14462</v>
      </c>
      <c r="AF8874" s="2" t="s">
        <v>17390</v>
      </c>
      <c r="AG8874" s="2" t="s">
        <v>2998</v>
      </c>
      <c r="AH8874" s="2" t="s">
        <v>17088</v>
      </c>
    </row>
    <row r="8875" spans="24:34" x14ac:dyDescent="0.4">
      <c r="X8875" s="2" t="s">
        <v>2532</v>
      </c>
      <c r="Y8875" s="2">
        <v>1983</v>
      </c>
      <c r="Z8875" s="2">
        <v>956.7</v>
      </c>
      <c r="AA8875" s="2">
        <v>59</v>
      </c>
      <c r="AB8875" s="2">
        <v>2</v>
      </c>
      <c r="AC8875" s="2">
        <v>956.5</v>
      </c>
      <c r="AE8875" s="2" t="s">
        <v>14463</v>
      </c>
      <c r="AF8875" s="2" t="s">
        <v>17390</v>
      </c>
      <c r="AG8875" s="2" t="s">
        <v>2998</v>
      </c>
      <c r="AH8875" s="2" t="s">
        <v>17088</v>
      </c>
    </row>
    <row r="8876" spans="24:34" x14ac:dyDescent="0.4">
      <c r="X8876" s="2" t="s">
        <v>14515</v>
      </c>
      <c r="Y8876" s="2">
        <v>1950</v>
      </c>
      <c r="Z8876" s="2">
        <v>392</v>
      </c>
      <c r="AA8876" s="2">
        <v>28</v>
      </c>
      <c r="AB8876" s="2">
        <v>2</v>
      </c>
      <c r="AC8876" s="2">
        <v>392</v>
      </c>
      <c r="AE8876" s="2" t="s">
        <v>14463</v>
      </c>
      <c r="AF8876" s="2" t="s">
        <v>17390</v>
      </c>
      <c r="AG8876" s="2" t="s">
        <v>2998</v>
      </c>
      <c r="AH8876" s="2" t="s">
        <v>17088</v>
      </c>
    </row>
    <row r="8877" spans="24:34" x14ac:dyDescent="0.4">
      <c r="X8877" s="2" t="s">
        <v>14516</v>
      </c>
      <c r="Y8877" s="2">
        <v>1978</v>
      </c>
      <c r="Z8877" s="2">
        <v>879</v>
      </c>
      <c r="AA8877" s="2">
        <v>49</v>
      </c>
      <c r="AB8877" s="2">
        <v>2</v>
      </c>
      <c r="AC8877" s="2">
        <v>699</v>
      </c>
      <c r="AE8877" s="2" t="s">
        <v>198</v>
      </c>
      <c r="AF8877" s="2" t="s">
        <v>17390</v>
      </c>
      <c r="AG8877" s="2" t="s">
        <v>2998</v>
      </c>
      <c r="AH8877" s="2" t="s">
        <v>17400</v>
      </c>
    </row>
    <row r="8878" spans="24:34" x14ac:dyDescent="0.4">
      <c r="X8878" s="2" t="s">
        <v>14517</v>
      </c>
      <c r="Y8878" s="2">
        <v>1975</v>
      </c>
      <c r="Z8878" s="2">
        <v>1936.7</v>
      </c>
      <c r="AA8878" s="2">
        <v>82</v>
      </c>
      <c r="AB8878" s="2">
        <v>5</v>
      </c>
      <c r="AC8878" s="2">
        <v>1764.3</v>
      </c>
      <c r="AE8878" s="2" t="s">
        <v>198</v>
      </c>
      <c r="AF8878" s="2" t="s">
        <v>17390</v>
      </c>
      <c r="AG8878" s="2" t="s">
        <v>2998</v>
      </c>
      <c r="AH8878" s="2" t="s">
        <v>17400</v>
      </c>
    </row>
    <row r="8879" spans="24:34" x14ac:dyDescent="0.4">
      <c r="X8879" s="2" t="s">
        <v>2533</v>
      </c>
      <c r="Y8879" s="2">
        <v>1980</v>
      </c>
      <c r="Z8879" s="2">
        <v>1938.1</v>
      </c>
      <c r="AA8879" s="2">
        <v>108</v>
      </c>
      <c r="AB8879" s="2">
        <v>5</v>
      </c>
      <c r="AC8879" s="2">
        <v>1788.1</v>
      </c>
      <c r="AE8879" s="2" t="s">
        <v>14465</v>
      </c>
      <c r="AF8879" s="2" t="s">
        <v>17390</v>
      </c>
      <c r="AG8879" s="2" t="s">
        <v>2998</v>
      </c>
      <c r="AH8879" s="2" t="s">
        <v>17088</v>
      </c>
    </row>
    <row r="8880" spans="24:34" x14ac:dyDescent="0.4">
      <c r="X8880" s="2" t="s">
        <v>2534</v>
      </c>
      <c r="Y8880" s="2">
        <v>1985</v>
      </c>
      <c r="Z8880" s="2">
        <v>2563.9</v>
      </c>
      <c r="AA8880" s="2">
        <v>118</v>
      </c>
      <c r="AB8880" s="2">
        <v>5</v>
      </c>
      <c r="AC8880" s="2">
        <v>2273.9</v>
      </c>
      <c r="AE8880" s="2" t="s">
        <v>14465</v>
      </c>
      <c r="AF8880" s="2" t="s">
        <v>17390</v>
      </c>
      <c r="AG8880" s="2" t="s">
        <v>2998</v>
      </c>
      <c r="AH8880" s="2" t="s">
        <v>17088</v>
      </c>
    </row>
    <row r="8881" spans="24:34" x14ac:dyDescent="0.4">
      <c r="X8881" s="2" t="s">
        <v>14518</v>
      </c>
      <c r="Y8881" s="2">
        <v>1969</v>
      </c>
      <c r="Z8881" s="2">
        <v>1626.1</v>
      </c>
      <c r="AA8881" s="2">
        <v>101</v>
      </c>
      <c r="AB8881" s="2">
        <v>3</v>
      </c>
      <c r="AC8881" s="2">
        <v>1515.8</v>
      </c>
      <c r="AE8881" s="2" t="s">
        <v>14466</v>
      </c>
      <c r="AF8881" s="2" t="s">
        <v>17390</v>
      </c>
      <c r="AG8881" s="2" t="s">
        <v>2998</v>
      </c>
      <c r="AH8881" s="2" t="s">
        <v>17400</v>
      </c>
    </row>
    <row r="8882" spans="24:34" x14ac:dyDescent="0.4">
      <c r="X8882" s="2" t="s">
        <v>14520</v>
      </c>
      <c r="Y8882" s="2">
        <v>1969</v>
      </c>
      <c r="Z8882" s="2">
        <v>1522</v>
      </c>
      <c r="AA8882" s="2">
        <v>102</v>
      </c>
      <c r="AB8882" s="2">
        <v>3</v>
      </c>
      <c r="AC8882" s="2">
        <v>1522</v>
      </c>
      <c r="AE8882" s="2" t="s">
        <v>14466</v>
      </c>
      <c r="AF8882" s="2" t="s">
        <v>17390</v>
      </c>
      <c r="AG8882" s="2" t="s">
        <v>2998</v>
      </c>
      <c r="AH8882" s="2" t="s">
        <v>17400</v>
      </c>
    </row>
    <row r="8883" spans="24:34" x14ac:dyDescent="0.4">
      <c r="X8883" s="2" t="s">
        <v>14522</v>
      </c>
      <c r="Y8883" s="2">
        <v>1985</v>
      </c>
      <c r="Z8883" s="2">
        <v>7271</v>
      </c>
      <c r="AA8883" s="2">
        <v>52</v>
      </c>
      <c r="AB8883" s="2">
        <v>3</v>
      </c>
      <c r="AC8883" s="2">
        <v>1755.9</v>
      </c>
      <c r="AE8883" s="2" t="s">
        <v>14469</v>
      </c>
      <c r="AF8883" s="2" t="s">
        <v>17390</v>
      </c>
      <c r="AG8883" s="2" t="s">
        <v>2998</v>
      </c>
      <c r="AH8883" s="2" t="s">
        <v>17088</v>
      </c>
    </row>
    <row r="8884" spans="24:34" x14ac:dyDescent="0.4">
      <c r="X8884" s="2" t="s">
        <v>14523</v>
      </c>
      <c r="Y8884" s="2">
        <v>1973</v>
      </c>
      <c r="Z8884" s="2">
        <v>4286</v>
      </c>
      <c r="AA8884" s="2">
        <v>149</v>
      </c>
      <c r="AB8884" s="2">
        <v>5</v>
      </c>
      <c r="AC8884" s="2">
        <v>4286</v>
      </c>
      <c r="AE8884" s="2" t="s">
        <v>14469</v>
      </c>
      <c r="AF8884" s="2" t="s">
        <v>17390</v>
      </c>
      <c r="AG8884" s="2" t="s">
        <v>2998</v>
      </c>
      <c r="AH8884" s="2" t="s">
        <v>17088</v>
      </c>
    </row>
    <row r="8885" spans="24:34" x14ac:dyDescent="0.4">
      <c r="X8885" s="2" t="s">
        <v>14524</v>
      </c>
      <c r="Y8885" s="2">
        <v>1971</v>
      </c>
      <c r="Z8885" s="2">
        <v>2731.74</v>
      </c>
      <c r="AA8885" s="2">
        <v>113</v>
      </c>
      <c r="AB8885" s="2">
        <v>4</v>
      </c>
      <c r="AC8885" s="2">
        <v>2731.7</v>
      </c>
      <c r="AE8885" s="2" t="s">
        <v>14470</v>
      </c>
      <c r="AF8885" s="2" t="s">
        <v>17403</v>
      </c>
      <c r="AG8885" s="2" t="s">
        <v>2998</v>
      </c>
      <c r="AH8885" s="2" t="s">
        <v>17086</v>
      </c>
    </row>
    <row r="8886" spans="24:34" x14ac:dyDescent="0.4">
      <c r="X8886" s="2" t="s">
        <v>2535</v>
      </c>
      <c r="Y8886" s="2">
        <v>1984</v>
      </c>
      <c r="Z8886" s="2">
        <v>5097.5</v>
      </c>
      <c r="AA8886" s="2">
        <v>189</v>
      </c>
      <c r="AB8886" s="2">
        <v>5</v>
      </c>
      <c r="AC8886" s="2">
        <v>4232.8999999999996</v>
      </c>
      <c r="AE8886" s="2" t="s">
        <v>14470</v>
      </c>
      <c r="AF8886" s="2" t="s">
        <v>17403</v>
      </c>
      <c r="AG8886" s="2" t="s">
        <v>2998</v>
      </c>
      <c r="AH8886" s="2" t="s">
        <v>17086</v>
      </c>
    </row>
    <row r="8887" spans="24:34" x14ac:dyDescent="0.4">
      <c r="X8887" s="2" t="s">
        <v>14525</v>
      </c>
      <c r="Y8887" s="2">
        <v>1969</v>
      </c>
      <c r="Z8887" s="2">
        <v>3712.73</v>
      </c>
      <c r="AA8887" s="2">
        <v>137</v>
      </c>
      <c r="AB8887" s="2">
        <v>5</v>
      </c>
      <c r="AC8887" s="2">
        <v>3066.62</v>
      </c>
      <c r="AE8887" s="2" t="s">
        <v>14472</v>
      </c>
      <c r="AF8887" s="2" t="s">
        <v>17390</v>
      </c>
      <c r="AG8887" s="2" t="s">
        <v>2998</v>
      </c>
      <c r="AH8887" s="2" t="s">
        <v>17088</v>
      </c>
    </row>
    <row r="8888" spans="24:34" x14ac:dyDescent="0.4">
      <c r="X8888" s="2" t="s">
        <v>14526</v>
      </c>
      <c r="Y8888" s="2">
        <v>1969</v>
      </c>
      <c r="Z8888" s="2">
        <v>3793.8</v>
      </c>
      <c r="AA8888" s="2">
        <v>158</v>
      </c>
      <c r="AB8888" s="2">
        <v>5</v>
      </c>
      <c r="AC8888" s="2">
        <v>3148.94</v>
      </c>
      <c r="AE8888" s="2" t="s">
        <v>14472</v>
      </c>
      <c r="AF8888" s="2" t="s">
        <v>17390</v>
      </c>
      <c r="AG8888" s="2" t="s">
        <v>2998</v>
      </c>
      <c r="AH8888" s="2" t="s">
        <v>17088</v>
      </c>
    </row>
    <row r="8889" spans="24:34" x14ac:dyDescent="0.4">
      <c r="X8889" s="2" t="s">
        <v>14527</v>
      </c>
      <c r="Y8889" s="2">
        <v>1992</v>
      </c>
      <c r="Z8889" s="2">
        <v>7680.7</v>
      </c>
      <c r="AA8889" s="2">
        <v>285</v>
      </c>
      <c r="AB8889" s="2">
        <v>5</v>
      </c>
      <c r="AC8889" s="2">
        <v>6439.25</v>
      </c>
      <c r="AE8889" s="2" t="s">
        <v>14474</v>
      </c>
      <c r="AF8889" s="2" t="s">
        <v>17390</v>
      </c>
      <c r="AG8889" s="2" t="s">
        <v>2998</v>
      </c>
      <c r="AH8889" s="2" t="s">
        <v>17088</v>
      </c>
    </row>
    <row r="8890" spans="24:34" x14ac:dyDescent="0.4">
      <c r="X8890" s="2" t="s">
        <v>14528</v>
      </c>
      <c r="Y8890" s="2">
        <v>1996</v>
      </c>
      <c r="Z8890" s="2">
        <v>5526</v>
      </c>
      <c r="AA8890" s="2">
        <v>177</v>
      </c>
      <c r="AB8890" s="2">
        <v>5</v>
      </c>
      <c r="AC8890" s="2">
        <v>5525.95</v>
      </c>
      <c r="AE8890" s="2" t="s">
        <v>14474</v>
      </c>
      <c r="AF8890" s="2" t="s">
        <v>17390</v>
      </c>
      <c r="AG8890" s="2" t="s">
        <v>2998</v>
      </c>
      <c r="AH8890" s="2" t="s">
        <v>17088</v>
      </c>
    </row>
    <row r="8891" spans="24:34" x14ac:dyDescent="0.4">
      <c r="X8891" s="2" t="s">
        <v>14529</v>
      </c>
      <c r="Y8891" s="2">
        <v>1989</v>
      </c>
      <c r="Z8891" s="2">
        <v>7182.3</v>
      </c>
      <c r="AA8891" s="2">
        <v>245</v>
      </c>
      <c r="AB8891" s="2">
        <v>5</v>
      </c>
      <c r="AC8891" s="2">
        <v>7182.3</v>
      </c>
      <c r="AE8891" s="2" t="s">
        <v>14475</v>
      </c>
      <c r="AF8891" s="2" t="s">
        <v>17390</v>
      </c>
      <c r="AG8891" s="2" t="s">
        <v>2998</v>
      </c>
      <c r="AH8891" s="2" t="s">
        <v>17086</v>
      </c>
    </row>
    <row r="8892" spans="24:34" x14ac:dyDescent="0.4">
      <c r="X8892" s="2" t="s">
        <v>14530</v>
      </c>
      <c r="Y8892" s="2">
        <v>1993</v>
      </c>
      <c r="Z8892" s="2">
        <v>3611</v>
      </c>
      <c r="AA8892" s="2">
        <v>123</v>
      </c>
      <c r="AB8892" s="2">
        <v>5</v>
      </c>
      <c r="AC8892" s="2">
        <v>3610.99</v>
      </c>
      <c r="AE8892" s="2" t="s">
        <v>14475</v>
      </c>
      <c r="AF8892" s="2" t="s">
        <v>17390</v>
      </c>
      <c r="AG8892" s="2" t="s">
        <v>2998</v>
      </c>
      <c r="AH8892" s="2" t="s">
        <v>17086</v>
      </c>
    </row>
    <row r="8893" spans="24:34" x14ac:dyDescent="0.4">
      <c r="X8893" s="2" t="s">
        <v>14531</v>
      </c>
      <c r="Y8893" s="2">
        <v>2004</v>
      </c>
      <c r="Z8893" s="2">
        <v>1946.07</v>
      </c>
      <c r="AA8893" s="2">
        <v>50</v>
      </c>
      <c r="AB8893" s="2">
        <v>5</v>
      </c>
      <c r="AC8893" s="2">
        <v>1946.07</v>
      </c>
      <c r="AE8893" s="2" t="s">
        <v>2520</v>
      </c>
      <c r="AF8893" s="2" t="s">
        <v>17390</v>
      </c>
      <c r="AG8893" s="2" t="s">
        <v>2998</v>
      </c>
      <c r="AH8893" s="2" t="s">
        <v>17088</v>
      </c>
    </row>
    <row r="8894" spans="24:34" x14ac:dyDescent="0.4">
      <c r="X8894" s="2" t="s">
        <v>236</v>
      </c>
      <c r="Y8894" s="2">
        <v>2007</v>
      </c>
      <c r="Z8894" s="2">
        <v>7146.1</v>
      </c>
      <c r="AA8894" s="2">
        <v>119</v>
      </c>
      <c r="AB8894" s="2">
        <v>5</v>
      </c>
      <c r="AC8894" s="2">
        <v>7146.1</v>
      </c>
      <c r="AE8894" s="2" t="s">
        <v>2520</v>
      </c>
      <c r="AF8894" s="2" t="s">
        <v>17390</v>
      </c>
      <c r="AG8894" s="2" t="s">
        <v>2998</v>
      </c>
      <c r="AH8894" s="2" t="s">
        <v>17088</v>
      </c>
    </row>
    <row r="8895" spans="24:34" x14ac:dyDescent="0.4">
      <c r="X8895" s="2" t="s">
        <v>2536</v>
      </c>
      <c r="Y8895" s="2">
        <v>1974</v>
      </c>
      <c r="Z8895" s="2">
        <v>5979.1</v>
      </c>
      <c r="AA8895" s="2">
        <v>217</v>
      </c>
      <c r="AB8895" s="2">
        <v>5</v>
      </c>
      <c r="AC8895" s="2">
        <v>4563.9399999999996</v>
      </c>
      <c r="AE8895" s="2" t="s">
        <v>214</v>
      </c>
      <c r="AF8895" s="2" t="s">
        <v>17390</v>
      </c>
      <c r="AG8895" s="2" t="s">
        <v>2998</v>
      </c>
      <c r="AH8895" s="2" t="s">
        <v>17400</v>
      </c>
    </row>
    <row r="8896" spans="24:34" x14ac:dyDescent="0.4">
      <c r="X8896" s="2" t="s">
        <v>14533</v>
      </c>
      <c r="Y8896" s="2">
        <v>1971</v>
      </c>
      <c r="Z8896" s="2">
        <v>5891.84</v>
      </c>
      <c r="AA8896" s="2">
        <v>212</v>
      </c>
      <c r="AB8896" s="2">
        <v>5</v>
      </c>
      <c r="AC8896" s="2">
        <v>5891.84</v>
      </c>
      <c r="AE8896" s="2" t="s">
        <v>214</v>
      </c>
      <c r="AF8896" s="2" t="s">
        <v>17390</v>
      </c>
      <c r="AG8896" s="2" t="s">
        <v>2998</v>
      </c>
      <c r="AH8896" s="2" t="s">
        <v>17400</v>
      </c>
    </row>
    <row r="8897" spans="24:34" x14ac:dyDescent="0.4">
      <c r="X8897" s="2" t="s">
        <v>14534</v>
      </c>
      <c r="Y8897" s="2">
        <v>1969</v>
      </c>
      <c r="Z8897" s="2">
        <v>2773.1</v>
      </c>
      <c r="AA8897" s="2">
        <v>115</v>
      </c>
      <c r="AB8897" s="2">
        <v>4</v>
      </c>
      <c r="AC8897" s="2">
        <v>2773.05</v>
      </c>
      <c r="AE8897" s="2" t="s">
        <v>14476</v>
      </c>
      <c r="AF8897" s="2" t="s">
        <v>17390</v>
      </c>
      <c r="AG8897" s="2" t="s">
        <v>2998</v>
      </c>
      <c r="AH8897" s="2" t="s">
        <v>17400</v>
      </c>
    </row>
    <row r="8898" spans="24:34" x14ac:dyDescent="0.4">
      <c r="X8898" s="2" t="s">
        <v>2537</v>
      </c>
      <c r="Y8898" s="2">
        <v>1983</v>
      </c>
      <c r="Z8898" s="2">
        <v>4936.3999999999996</v>
      </c>
      <c r="AA8898" s="2">
        <v>185</v>
      </c>
      <c r="AB8898" s="2">
        <v>5</v>
      </c>
      <c r="AC8898" s="2">
        <v>4191.8999999999996</v>
      </c>
      <c r="AE8898" s="2" t="s">
        <v>14476</v>
      </c>
      <c r="AF8898" s="2" t="s">
        <v>17390</v>
      </c>
      <c r="AG8898" s="2" t="s">
        <v>2998</v>
      </c>
      <c r="AH8898" s="2" t="s">
        <v>17400</v>
      </c>
    </row>
    <row r="8899" spans="24:34" x14ac:dyDescent="0.4">
      <c r="X8899" s="2" t="s">
        <v>2538</v>
      </c>
      <c r="Y8899" s="2">
        <v>1978</v>
      </c>
      <c r="Z8899" s="2">
        <v>3742</v>
      </c>
      <c r="AA8899" s="2">
        <v>114</v>
      </c>
      <c r="AB8899" s="2">
        <v>5</v>
      </c>
      <c r="AC8899" s="2">
        <v>3111.1</v>
      </c>
      <c r="AE8899" s="2" t="s">
        <v>2525</v>
      </c>
      <c r="AF8899" s="2" t="s">
        <v>17397</v>
      </c>
      <c r="AG8899" s="2" t="s">
        <v>2998</v>
      </c>
      <c r="AH8899" s="2" t="s">
        <v>17400</v>
      </c>
    </row>
    <row r="8900" spans="24:34" x14ac:dyDescent="0.4">
      <c r="X8900" s="2" t="s">
        <v>14535</v>
      </c>
      <c r="Y8900" s="2">
        <v>1974</v>
      </c>
      <c r="Z8900" s="2">
        <v>4368.1400000000003</v>
      </c>
      <c r="AA8900" s="2">
        <v>159</v>
      </c>
      <c r="AB8900" s="2">
        <v>5</v>
      </c>
      <c r="AC8900" s="2">
        <v>4328.1400000000003</v>
      </c>
      <c r="AE8900" s="2" t="s">
        <v>2525</v>
      </c>
      <c r="AF8900" s="2" t="s">
        <v>17397</v>
      </c>
      <c r="AG8900" s="2" t="s">
        <v>2998</v>
      </c>
      <c r="AH8900" s="2" t="s">
        <v>17400</v>
      </c>
    </row>
    <row r="8901" spans="24:34" x14ac:dyDescent="0.4">
      <c r="X8901" s="2" t="s">
        <v>14536</v>
      </c>
      <c r="Y8901" s="2">
        <v>1976</v>
      </c>
      <c r="Z8901" s="2">
        <v>4783.1499999999996</v>
      </c>
      <c r="AA8901" s="2">
        <v>190</v>
      </c>
      <c r="AB8901" s="2">
        <v>5</v>
      </c>
      <c r="AC8901" s="2">
        <v>4417.7</v>
      </c>
      <c r="AE8901" s="2" t="s">
        <v>2526</v>
      </c>
      <c r="AF8901" s="2" t="s">
        <v>17397</v>
      </c>
      <c r="AG8901" s="2" t="s">
        <v>2998</v>
      </c>
      <c r="AH8901" s="2" t="s">
        <v>17400</v>
      </c>
    </row>
    <row r="8902" spans="24:34" x14ac:dyDescent="0.4">
      <c r="X8902" s="2" t="s">
        <v>14537</v>
      </c>
      <c r="Y8902" s="2">
        <v>1988</v>
      </c>
      <c r="Z8902" s="2">
        <v>5245.7</v>
      </c>
      <c r="AA8902" s="2">
        <v>206</v>
      </c>
      <c r="AB8902" s="2">
        <v>5</v>
      </c>
      <c r="AC8902" s="2">
        <v>5245.68</v>
      </c>
      <c r="AE8902" s="2" t="s">
        <v>2526</v>
      </c>
      <c r="AF8902" s="2" t="s">
        <v>17397</v>
      </c>
      <c r="AG8902" s="2" t="s">
        <v>2998</v>
      </c>
      <c r="AH8902" s="2" t="s">
        <v>17400</v>
      </c>
    </row>
    <row r="8903" spans="24:34" x14ac:dyDescent="0.4">
      <c r="X8903" s="2" t="s">
        <v>2539</v>
      </c>
      <c r="Y8903" s="2">
        <v>1981</v>
      </c>
      <c r="Z8903" s="2">
        <v>7170.75</v>
      </c>
      <c r="AA8903" s="2">
        <v>218</v>
      </c>
      <c r="AB8903" s="2">
        <v>5</v>
      </c>
      <c r="AC8903" s="2">
        <v>5092.8999999999996</v>
      </c>
      <c r="AE8903" s="2" t="s">
        <v>14477</v>
      </c>
      <c r="AF8903" s="2" t="s">
        <v>17397</v>
      </c>
      <c r="AG8903" s="2" t="s">
        <v>2998</v>
      </c>
      <c r="AH8903" s="2" t="s">
        <v>17088</v>
      </c>
    </row>
    <row r="8904" spans="24:34" x14ac:dyDescent="0.4">
      <c r="X8904" s="2" t="s">
        <v>14538</v>
      </c>
      <c r="Y8904" s="2">
        <v>1987</v>
      </c>
      <c r="Z8904" s="2">
        <v>4451.1000000000004</v>
      </c>
      <c r="AA8904" s="2">
        <v>155</v>
      </c>
      <c r="AB8904" s="2">
        <v>5</v>
      </c>
      <c r="AC8904" s="2">
        <v>4451.1000000000004</v>
      </c>
      <c r="AE8904" s="2" t="s">
        <v>14477</v>
      </c>
      <c r="AF8904" s="2" t="s">
        <v>17397</v>
      </c>
      <c r="AG8904" s="2" t="s">
        <v>2998</v>
      </c>
      <c r="AH8904" s="2" t="s">
        <v>17088</v>
      </c>
    </row>
    <row r="8905" spans="24:34" x14ac:dyDescent="0.4">
      <c r="X8905" s="2" t="s">
        <v>14539</v>
      </c>
      <c r="Y8905" s="2">
        <v>1982</v>
      </c>
      <c r="Z8905" s="2">
        <v>5019.5</v>
      </c>
      <c r="AA8905" s="2">
        <v>165</v>
      </c>
      <c r="AB8905" s="2">
        <v>5</v>
      </c>
      <c r="AC8905" s="2">
        <v>5019.5</v>
      </c>
      <c r="AE8905" s="2" t="s">
        <v>14478</v>
      </c>
      <c r="AF8905" s="2" t="s">
        <v>17397</v>
      </c>
      <c r="AG8905" s="2" t="s">
        <v>2998</v>
      </c>
      <c r="AH8905" s="2" t="s">
        <v>17088</v>
      </c>
    </row>
    <row r="8906" spans="24:34" x14ac:dyDescent="0.4">
      <c r="X8906" s="2" t="s">
        <v>14540</v>
      </c>
      <c r="Y8906" s="2">
        <v>1972</v>
      </c>
      <c r="Z8906" s="2">
        <v>5862</v>
      </c>
      <c r="AA8906" s="2">
        <v>208</v>
      </c>
      <c r="AB8906" s="2">
        <v>5</v>
      </c>
      <c r="AC8906" s="2">
        <v>5861</v>
      </c>
      <c r="AE8906" s="2" t="s">
        <v>14478</v>
      </c>
      <c r="AF8906" s="2" t="s">
        <v>17397</v>
      </c>
      <c r="AG8906" s="2" t="s">
        <v>2998</v>
      </c>
      <c r="AH8906" s="2" t="s">
        <v>17088</v>
      </c>
    </row>
    <row r="8907" spans="24:34" x14ac:dyDescent="0.4">
      <c r="X8907" s="2" t="s">
        <v>14541</v>
      </c>
      <c r="Y8907" s="2">
        <v>1983</v>
      </c>
      <c r="Z8907" s="2">
        <v>4892.22</v>
      </c>
      <c r="AA8907" s="2">
        <v>173</v>
      </c>
      <c r="AB8907" s="2">
        <v>5</v>
      </c>
      <c r="AC8907" s="2">
        <v>4892.2</v>
      </c>
      <c r="AE8907" s="2" t="s">
        <v>14479</v>
      </c>
      <c r="AF8907" s="2" t="s">
        <v>17390</v>
      </c>
      <c r="AG8907" s="2" t="s">
        <v>2998</v>
      </c>
      <c r="AH8907" s="2" t="s">
        <v>17086</v>
      </c>
    </row>
    <row r="8908" spans="24:34" x14ac:dyDescent="0.4">
      <c r="X8908" s="2" t="s">
        <v>14542</v>
      </c>
      <c r="Y8908" s="2">
        <v>1986</v>
      </c>
      <c r="Z8908" s="2">
        <v>6952.9</v>
      </c>
      <c r="AA8908" s="2">
        <v>257</v>
      </c>
      <c r="AB8908" s="2">
        <v>5</v>
      </c>
      <c r="AC8908" s="2">
        <v>6952.4</v>
      </c>
      <c r="AE8908" s="2" t="s">
        <v>14481</v>
      </c>
      <c r="AF8908" s="2" t="s">
        <v>17390</v>
      </c>
      <c r="AG8908" s="2" t="s">
        <v>2998</v>
      </c>
      <c r="AH8908" s="2" t="s">
        <v>17400</v>
      </c>
    </row>
    <row r="8909" spans="24:34" x14ac:dyDescent="0.4">
      <c r="X8909" s="2" t="s">
        <v>14543</v>
      </c>
      <c r="Y8909" s="2">
        <v>1996</v>
      </c>
      <c r="Z8909" s="2">
        <v>7760.3</v>
      </c>
      <c r="AA8909" s="2">
        <v>264</v>
      </c>
      <c r="AB8909" s="2">
        <v>5</v>
      </c>
      <c r="AC8909" s="2">
        <v>7760.25</v>
      </c>
      <c r="AE8909" s="2" t="s">
        <v>2527</v>
      </c>
      <c r="AF8909" s="2" t="s">
        <v>17390</v>
      </c>
      <c r="AG8909" s="2" t="s">
        <v>2998</v>
      </c>
      <c r="AH8909" s="2" t="s">
        <v>17400</v>
      </c>
    </row>
    <row r="8910" spans="24:34" x14ac:dyDescent="0.4">
      <c r="X8910" s="2" t="s">
        <v>14544</v>
      </c>
      <c r="Y8910" s="2">
        <v>1985</v>
      </c>
      <c r="Z8910" s="2">
        <v>6970.5</v>
      </c>
      <c r="AA8910" s="2">
        <v>209</v>
      </c>
      <c r="AB8910" s="2">
        <v>5</v>
      </c>
      <c r="AC8910" s="2">
        <v>6970</v>
      </c>
      <c r="AE8910" s="2" t="s">
        <v>14484</v>
      </c>
      <c r="AF8910" s="2" t="s">
        <v>17390</v>
      </c>
      <c r="AG8910" s="2" t="s">
        <v>2998</v>
      </c>
      <c r="AH8910" s="2" t="s">
        <v>17088</v>
      </c>
    </row>
    <row r="8911" spans="24:34" x14ac:dyDescent="0.4">
      <c r="X8911" s="2" t="s">
        <v>14545</v>
      </c>
      <c r="Y8911" s="2">
        <v>2001</v>
      </c>
      <c r="Z8911" s="2">
        <v>6297.6</v>
      </c>
      <c r="AA8911" s="2">
        <v>204</v>
      </c>
      <c r="AB8911" s="2">
        <v>5</v>
      </c>
      <c r="AC8911" s="2">
        <v>6297.58</v>
      </c>
      <c r="AE8911" s="2" t="s">
        <v>2528</v>
      </c>
      <c r="AF8911" s="2" t="s">
        <v>17390</v>
      </c>
      <c r="AG8911" s="2" t="s">
        <v>2998</v>
      </c>
      <c r="AH8911" s="2" t="s">
        <v>17400</v>
      </c>
    </row>
    <row r="8912" spans="24:34" x14ac:dyDescent="0.4">
      <c r="X8912" s="2" t="s">
        <v>14547</v>
      </c>
      <c r="Y8912" s="2">
        <v>1979</v>
      </c>
      <c r="Z8912" s="2">
        <v>5523</v>
      </c>
      <c r="AA8912" s="2">
        <v>208</v>
      </c>
      <c r="AB8912" s="2">
        <v>5</v>
      </c>
      <c r="AC8912" s="2">
        <v>4105.6000000000004</v>
      </c>
      <c r="AE8912" s="2" t="s">
        <v>2529</v>
      </c>
      <c r="AF8912" s="2" t="s">
        <v>17390</v>
      </c>
      <c r="AG8912" s="2" t="s">
        <v>2998</v>
      </c>
      <c r="AH8912" s="2" t="s">
        <v>17400</v>
      </c>
    </row>
    <row r="8913" spans="24:34" x14ac:dyDescent="0.4">
      <c r="X8913" s="2" t="s">
        <v>14548</v>
      </c>
      <c r="Y8913" s="2">
        <v>2010</v>
      </c>
      <c r="Z8913" s="2">
        <v>5237.2</v>
      </c>
      <c r="AA8913" s="2">
        <v>156</v>
      </c>
      <c r="AB8913" s="2">
        <v>5</v>
      </c>
      <c r="AC8913" s="2">
        <v>4933.1000000000004</v>
      </c>
      <c r="AE8913" s="2" t="s">
        <v>14486</v>
      </c>
      <c r="AF8913" s="2" t="s">
        <v>17390</v>
      </c>
      <c r="AG8913" s="2" t="s">
        <v>2998</v>
      </c>
      <c r="AH8913" s="2" t="s">
        <v>17088</v>
      </c>
    </row>
    <row r="8914" spans="24:34" x14ac:dyDescent="0.4">
      <c r="X8914" s="2" t="s">
        <v>14549</v>
      </c>
      <c r="Y8914" s="2">
        <v>1971</v>
      </c>
      <c r="Z8914" s="2">
        <v>5777.35</v>
      </c>
      <c r="AA8914" s="2">
        <v>204</v>
      </c>
      <c r="AB8914" s="2">
        <v>5</v>
      </c>
      <c r="AC8914" s="2">
        <v>5777.3</v>
      </c>
      <c r="AE8914" s="2" t="s">
        <v>14487</v>
      </c>
      <c r="AF8914" s="2" t="s">
        <v>17407</v>
      </c>
      <c r="AG8914" s="2" t="s">
        <v>2998</v>
      </c>
      <c r="AH8914" s="2" t="s">
        <v>17393</v>
      </c>
    </row>
    <row r="8915" spans="24:34" x14ac:dyDescent="0.4">
      <c r="X8915" s="2" t="s">
        <v>14550</v>
      </c>
      <c r="Y8915" s="2">
        <v>1977</v>
      </c>
      <c r="Z8915" s="2">
        <v>7592.1</v>
      </c>
      <c r="AA8915" s="2">
        <v>228</v>
      </c>
      <c r="AB8915" s="2">
        <v>5</v>
      </c>
      <c r="AC8915" s="2">
        <v>7592.1</v>
      </c>
      <c r="AE8915" s="2" t="s">
        <v>14487</v>
      </c>
      <c r="AF8915" s="2" t="s">
        <v>17407</v>
      </c>
      <c r="AG8915" s="2" t="s">
        <v>2998</v>
      </c>
      <c r="AH8915" s="2" t="s">
        <v>17393</v>
      </c>
    </row>
    <row r="8916" spans="24:34" x14ac:dyDescent="0.4">
      <c r="X8916" s="2" t="s">
        <v>248</v>
      </c>
      <c r="Y8916" s="2">
        <v>1975</v>
      </c>
      <c r="Z8916" s="2">
        <v>4279.1099999999997</v>
      </c>
      <c r="AA8916" s="2">
        <v>153</v>
      </c>
      <c r="AB8916" s="2">
        <v>5</v>
      </c>
      <c r="AC8916" s="2">
        <v>4279.1099999999997</v>
      </c>
      <c r="AE8916" s="2" t="s">
        <v>2530</v>
      </c>
      <c r="AF8916" s="2" t="s">
        <v>17407</v>
      </c>
      <c r="AG8916" s="2" t="s">
        <v>2998</v>
      </c>
      <c r="AH8916" s="2" t="s">
        <v>17088</v>
      </c>
    </row>
    <row r="8917" spans="24:34" x14ac:dyDescent="0.4">
      <c r="X8917" s="2" t="s">
        <v>14551</v>
      </c>
      <c r="Y8917" s="2">
        <v>1979</v>
      </c>
      <c r="Z8917" s="2">
        <v>3493.3</v>
      </c>
      <c r="AA8917" s="2">
        <v>105</v>
      </c>
      <c r="AB8917" s="2">
        <v>5</v>
      </c>
      <c r="AC8917" s="2">
        <v>3493.3</v>
      </c>
      <c r="AE8917" s="2" t="s">
        <v>2530</v>
      </c>
      <c r="AF8917" s="2" t="s">
        <v>17407</v>
      </c>
      <c r="AG8917" s="2" t="s">
        <v>2998</v>
      </c>
      <c r="AH8917" s="2" t="s">
        <v>17088</v>
      </c>
    </row>
    <row r="8918" spans="24:34" x14ac:dyDescent="0.4">
      <c r="X8918" s="2" t="s">
        <v>14552</v>
      </c>
      <c r="Y8918" s="2">
        <v>1975</v>
      </c>
      <c r="Z8918" s="2">
        <v>773.1</v>
      </c>
      <c r="AA8918" s="2">
        <v>35</v>
      </c>
      <c r="AB8918" s="2">
        <v>2</v>
      </c>
      <c r="AC8918" s="2">
        <v>712.9</v>
      </c>
      <c r="AE8918" s="2" t="s">
        <v>2531</v>
      </c>
      <c r="AF8918" s="2" t="s">
        <v>17407</v>
      </c>
      <c r="AG8918" s="2" t="s">
        <v>2998</v>
      </c>
      <c r="AH8918" s="2" t="s">
        <v>17088</v>
      </c>
    </row>
    <row r="8919" spans="24:34" x14ac:dyDescent="0.4">
      <c r="X8919" s="2" t="s">
        <v>14554</v>
      </c>
      <c r="Y8919" s="2">
        <v>1917</v>
      </c>
      <c r="Z8919" s="2">
        <v>609.5</v>
      </c>
      <c r="AA8919" s="2">
        <v>18</v>
      </c>
      <c r="AB8919" s="2">
        <v>2</v>
      </c>
      <c r="AC8919" s="2">
        <v>564.4</v>
      </c>
      <c r="AE8919" s="2" t="s">
        <v>2531</v>
      </c>
      <c r="AF8919" s="2" t="s">
        <v>17407</v>
      </c>
      <c r="AG8919" s="2" t="s">
        <v>2998</v>
      </c>
      <c r="AH8919" s="2" t="s">
        <v>17088</v>
      </c>
    </row>
    <row r="8920" spans="24:34" x14ac:dyDescent="0.4">
      <c r="X8920" s="2" t="s">
        <v>250</v>
      </c>
      <c r="Y8920" s="2">
        <v>1976</v>
      </c>
      <c r="Z8920" s="2">
        <v>809.7</v>
      </c>
      <c r="AA8920" s="2">
        <v>27</v>
      </c>
      <c r="AB8920" s="2">
        <v>2</v>
      </c>
      <c r="AC8920" s="2">
        <v>809.7</v>
      </c>
      <c r="AE8920" s="2" t="s">
        <v>14490</v>
      </c>
      <c r="AF8920" s="2" t="s">
        <v>17390</v>
      </c>
      <c r="AG8920" s="2" t="s">
        <v>2998</v>
      </c>
      <c r="AH8920" s="2" t="s">
        <v>17086</v>
      </c>
    </row>
    <row r="8921" spans="24:34" x14ac:dyDescent="0.4">
      <c r="X8921" s="2" t="s">
        <v>2540</v>
      </c>
      <c r="Y8921" s="2">
        <v>1984</v>
      </c>
      <c r="Z8921" s="2">
        <v>1544.2</v>
      </c>
      <c r="AA8921" s="2">
        <v>35</v>
      </c>
      <c r="AB8921" s="2">
        <v>2</v>
      </c>
      <c r="AC8921" s="2">
        <v>852.3</v>
      </c>
      <c r="AE8921" s="2" t="s">
        <v>14490</v>
      </c>
      <c r="AF8921" s="2" t="s">
        <v>17390</v>
      </c>
      <c r="AG8921" s="2" t="s">
        <v>2998</v>
      </c>
      <c r="AH8921" s="2" t="s">
        <v>17086</v>
      </c>
    </row>
    <row r="8922" spans="24:34" x14ac:dyDescent="0.4">
      <c r="X8922" s="2" t="s">
        <v>14556</v>
      </c>
      <c r="Y8922" s="2">
        <v>1975</v>
      </c>
      <c r="Z8922" s="2">
        <v>787.7</v>
      </c>
      <c r="AA8922" s="2">
        <v>28</v>
      </c>
      <c r="AB8922" s="2">
        <v>2</v>
      </c>
      <c r="AC8922" s="2">
        <v>512.70000000000005</v>
      </c>
      <c r="AE8922" s="2" t="s">
        <v>14492</v>
      </c>
      <c r="AF8922" s="2" t="s">
        <v>17390</v>
      </c>
      <c r="AG8922" s="2" t="s">
        <v>2998</v>
      </c>
      <c r="AH8922" s="2" t="s">
        <v>17400</v>
      </c>
    </row>
    <row r="8923" spans="24:34" x14ac:dyDescent="0.4">
      <c r="X8923" s="2" t="s">
        <v>14557</v>
      </c>
      <c r="Y8923" s="2">
        <v>1977</v>
      </c>
      <c r="Z8923" s="2">
        <v>804.3</v>
      </c>
      <c r="AA8923" s="2">
        <v>35</v>
      </c>
      <c r="AB8923" s="2">
        <v>2</v>
      </c>
      <c r="AC8923" s="2">
        <v>523.79999999999995</v>
      </c>
      <c r="AE8923" s="2" t="s">
        <v>14492</v>
      </c>
      <c r="AF8923" s="2" t="s">
        <v>17390</v>
      </c>
      <c r="AG8923" s="2" t="s">
        <v>2998</v>
      </c>
      <c r="AH8923" s="2" t="s">
        <v>17400</v>
      </c>
    </row>
    <row r="8924" spans="24:34" x14ac:dyDescent="0.4">
      <c r="X8924" s="2" t="s">
        <v>14558</v>
      </c>
      <c r="Y8924" s="2">
        <v>1977</v>
      </c>
      <c r="Z8924" s="2">
        <v>784.4</v>
      </c>
      <c r="AA8924" s="2">
        <v>35</v>
      </c>
      <c r="AB8924" s="2">
        <v>2</v>
      </c>
      <c r="AC8924" s="2">
        <v>438.8</v>
      </c>
      <c r="AE8924" s="2" t="s">
        <v>14493</v>
      </c>
      <c r="AF8924" s="2" t="s">
        <v>17390</v>
      </c>
      <c r="AG8924" s="2" t="s">
        <v>2998</v>
      </c>
      <c r="AH8924" s="2" t="s">
        <v>17088</v>
      </c>
    </row>
    <row r="8925" spans="24:34" x14ac:dyDescent="0.4">
      <c r="X8925" s="2" t="s">
        <v>14560</v>
      </c>
      <c r="Y8925" s="2">
        <v>1978</v>
      </c>
      <c r="Z8925" s="2">
        <v>789.5</v>
      </c>
      <c r="AA8925" s="2">
        <v>20</v>
      </c>
      <c r="AB8925" s="2">
        <v>2</v>
      </c>
      <c r="AC8925" s="2">
        <v>441.3</v>
      </c>
      <c r="AE8925" s="2" t="s">
        <v>14493</v>
      </c>
      <c r="AF8925" s="2" t="s">
        <v>17390</v>
      </c>
      <c r="AG8925" s="2" t="s">
        <v>2998</v>
      </c>
      <c r="AH8925" s="2" t="s">
        <v>17088</v>
      </c>
    </row>
    <row r="8926" spans="24:34" x14ac:dyDescent="0.4">
      <c r="X8926" s="2" t="s">
        <v>14561</v>
      </c>
      <c r="Y8926" s="2">
        <v>1979</v>
      </c>
      <c r="Z8926" s="2">
        <v>1061.3</v>
      </c>
      <c r="AA8926" s="2">
        <v>29</v>
      </c>
      <c r="AB8926" s="2">
        <v>2</v>
      </c>
      <c r="AC8926" s="2">
        <v>512.20000000000005</v>
      </c>
      <c r="AE8926" s="2" t="s">
        <v>14495</v>
      </c>
      <c r="AF8926" s="2" t="s">
        <v>17390</v>
      </c>
      <c r="AG8926" s="2" t="s">
        <v>2998</v>
      </c>
      <c r="AH8926" s="2" t="s">
        <v>17400</v>
      </c>
    </row>
    <row r="8927" spans="24:34" x14ac:dyDescent="0.4">
      <c r="X8927" s="2" t="s">
        <v>14563</v>
      </c>
      <c r="Y8927" s="2">
        <v>1988</v>
      </c>
      <c r="Z8927" s="2">
        <v>996.2</v>
      </c>
      <c r="AA8927" s="2">
        <v>38</v>
      </c>
      <c r="AB8927" s="2">
        <v>2</v>
      </c>
      <c r="AC8927" s="2">
        <v>592.5</v>
      </c>
      <c r="AE8927" s="2" t="s">
        <v>14495</v>
      </c>
      <c r="AF8927" s="2" t="s">
        <v>17390</v>
      </c>
      <c r="AG8927" s="2" t="s">
        <v>2998</v>
      </c>
      <c r="AH8927" s="2" t="s">
        <v>17400</v>
      </c>
    </row>
    <row r="8928" spans="24:34" x14ac:dyDescent="0.4">
      <c r="X8928" s="2" t="s">
        <v>14565</v>
      </c>
      <c r="Y8928" s="2">
        <v>1994</v>
      </c>
      <c r="Z8928" s="2">
        <v>5940.9</v>
      </c>
      <c r="AA8928" s="2">
        <v>150</v>
      </c>
      <c r="AB8928" s="2">
        <v>5</v>
      </c>
      <c r="AC8928" s="2">
        <v>5116</v>
      </c>
      <c r="AE8928" s="2" t="s">
        <v>14496</v>
      </c>
      <c r="AF8928" s="2" t="s">
        <v>17390</v>
      </c>
      <c r="AG8928" s="2" t="s">
        <v>2998</v>
      </c>
      <c r="AH8928" s="2" t="s">
        <v>17088</v>
      </c>
    </row>
    <row r="8929" spans="24:34" x14ac:dyDescent="0.4">
      <c r="X8929" s="2" t="s">
        <v>14567</v>
      </c>
      <c r="Y8929" s="2">
        <v>1960</v>
      </c>
      <c r="Z8929" s="2">
        <v>676.5</v>
      </c>
      <c r="AA8929" s="2">
        <v>25</v>
      </c>
      <c r="AB8929" s="2">
        <v>2</v>
      </c>
      <c r="AC8929" s="2">
        <v>628.1</v>
      </c>
      <c r="AE8929" s="2" t="s">
        <v>14496</v>
      </c>
      <c r="AF8929" s="2" t="s">
        <v>17390</v>
      </c>
      <c r="AG8929" s="2" t="s">
        <v>2998</v>
      </c>
      <c r="AH8929" s="2" t="s">
        <v>17088</v>
      </c>
    </row>
    <row r="8930" spans="24:34" x14ac:dyDescent="0.4">
      <c r="X8930" s="2" t="s">
        <v>2541</v>
      </c>
      <c r="Y8930" s="2">
        <v>1961</v>
      </c>
      <c r="Z8930" s="2">
        <v>618.20000000000005</v>
      </c>
      <c r="AA8930" s="2">
        <v>20</v>
      </c>
      <c r="AB8930" s="2">
        <v>2</v>
      </c>
      <c r="AC8930" s="2">
        <v>618.20000000000005</v>
      </c>
      <c r="AE8930" s="2" t="s">
        <v>14497</v>
      </c>
      <c r="AF8930" s="2" t="s">
        <v>17390</v>
      </c>
      <c r="AG8930" s="2" t="s">
        <v>2998</v>
      </c>
      <c r="AH8930" s="2" t="s">
        <v>17400</v>
      </c>
    </row>
    <row r="8931" spans="24:34" x14ac:dyDescent="0.4">
      <c r="X8931" s="2" t="s">
        <v>14568</v>
      </c>
      <c r="Y8931" s="2">
        <v>1968</v>
      </c>
      <c r="Z8931" s="2">
        <v>497.86</v>
      </c>
      <c r="AA8931" s="2">
        <v>16</v>
      </c>
      <c r="AB8931" s="2">
        <v>2</v>
      </c>
      <c r="AC8931" s="2">
        <v>474.6</v>
      </c>
      <c r="AE8931" s="2" t="s">
        <v>14497</v>
      </c>
      <c r="AF8931" s="2" t="s">
        <v>17390</v>
      </c>
      <c r="AG8931" s="2" t="s">
        <v>2998</v>
      </c>
      <c r="AH8931" s="2" t="s">
        <v>17400</v>
      </c>
    </row>
    <row r="8932" spans="24:34" x14ac:dyDescent="0.4">
      <c r="X8932" s="2" t="s">
        <v>14570</v>
      </c>
      <c r="Y8932" s="2">
        <v>1998</v>
      </c>
      <c r="Z8932" s="2">
        <v>4718.3999999999996</v>
      </c>
      <c r="AA8932" s="2">
        <v>127</v>
      </c>
      <c r="AB8932" s="2">
        <v>5</v>
      </c>
      <c r="AC8932" s="2">
        <v>4718.3999999999996</v>
      </c>
      <c r="AE8932" s="2" t="s">
        <v>14499</v>
      </c>
      <c r="AF8932" s="2" t="s">
        <v>17390</v>
      </c>
      <c r="AG8932" s="2" t="s">
        <v>2998</v>
      </c>
      <c r="AH8932" s="2" t="s">
        <v>17400</v>
      </c>
    </row>
    <row r="8933" spans="24:34" x14ac:dyDescent="0.4">
      <c r="X8933" s="2" t="s">
        <v>2542</v>
      </c>
      <c r="Y8933" s="2">
        <v>1956</v>
      </c>
      <c r="Z8933" s="2">
        <v>1651.96</v>
      </c>
      <c r="AA8933" s="2">
        <v>24</v>
      </c>
      <c r="AB8933" s="2">
        <v>3</v>
      </c>
      <c r="AC8933" s="2">
        <v>1651.96</v>
      </c>
      <c r="AE8933" s="2" t="s">
        <v>14499</v>
      </c>
      <c r="AF8933" s="2" t="s">
        <v>17390</v>
      </c>
      <c r="AG8933" s="2" t="s">
        <v>2998</v>
      </c>
      <c r="AH8933" s="2" t="s">
        <v>17400</v>
      </c>
    </row>
    <row r="8934" spans="24:34" x14ac:dyDescent="0.4">
      <c r="X8934" s="2" t="s">
        <v>14573</v>
      </c>
      <c r="Y8934" s="2">
        <v>1962</v>
      </c>
      <c r="Z8934" s="2">
        <v>1538.3</v>
      </c>
      <c r="AA8934" s="2">
        <v>40</v>
      </c>
      <c r="AB8934" s="2">
        <v>3</v>
      </c>
      <c r="AC8934" s="2">
        <v>1074.5</v>
      </c>
      <c r="AE8934" s="2" t="s">
        <v>14501</v>
      </c>
      <c r="AF8934" s="2" t="s">
        <v>17390</v>
      </c>
      <c r="AG8934" s="2" t="s">
        <v>2998</v>
      </c>
      <c r="AH8934" s="2" t="s">
        <v>17086</v>
      </c>
    </row>
    <row r="8935" spans="24:34" x14ac:dyDescent="0.4">
      <c r="X8935" s="2" t="s">
        <v>14575</v>
      </c>
      <c r="Y8935" s="2">
        <v>1957</v>
      </c>
      <c r="Z8935" s="2">
        <v>634.77</v>
      </c>
      <c r="AA8935" s="2">
        <v>35</v>
      </c>
      <c r="AB8935" s="2">
        <v>2</v>
      </c>
      <c r="AC8935" s="2">
        <v>634.77</v>
      </c>
      <c r="AE8935" s="2" t="s">
        <v>14501</v>
      </c>
      <c r="AF8935" s="2" t="s">
        <v>17390</v>
      </c>
      <c r="AG8935" s="2" t="s">
        <v>2998</v>
      </c>
      <c r="AH8935" s="2" t="s">
        <v>17086</v>
      </c>
    </row>
    <row r="8936" spans="24:34" x14ac:dyDescent="0.4">
      <c r="X8936" s="2" t="s">
        <v>14576</v>
      </c>
      <c r="Y8936" s="2">
        <v>1957</v>
      </c>
      <c r="Z8936" s="2">
        <v>765.33</v>
      </c>
      <c r="AA8936" s="2">
        <v>35</v>
      </c>
      <c r="AB8936" s="2">
        <v>2</v>
      </c>
      <c r="AC8936" s="2">
        <v>765.33</v>
      </c>
      <c r="AE8936" s="2" t="s">
        <v>14502</v>
      </c>
      <c r="AF8936" s="2" t="s">
        <v>17390</v>
      </c>
      <c r="AG8936" s="2" t="s">
        <v>2998</v>
      </c>
      <c r="AH8936" s="2" t="s">
        <v>17088</v>
      </c>
    </row>
    <row r="8937" spans="24:34" x14ac:dyDescent="0.4">
      <c r="X8937" s="2" t="s">
        <v>14577</v>
      </c>
      <c r="Y8937" s="2">
        <v>1957</v>
      </c>
      <c r="Z8937" s="2">
        <v>779</v>
      </c>
      <c r="AA8937" s="2">
        <v>36</v>
      </c>
      <c r="AB8937" s="2">
        <v>2</v>
      </c>
      <c r="AC8937" s="2">
        <v>779</v>
      </c>
      <c r="AE8937" s="2" t="s">
        <v>14502</v>
      </c>
      <c r="AF8937" s="2" t="s">
        <v>17390</v>
      </c>
      <c r="AG8937" s="2" t="s">
        <v>2998</v>
      </c>
      <c r="AH8937" s="2" t="s">
        <v>17088</v>
      </c>
    </row>
    <row r="8938" spans="24:34" x14ac:dyDescent="0.4">
      <c r="X8938" s="2" t="s">
        <v>14578</v>
      </c>
      <c r="Y8938" s="2">
        <v>2013</v>
      </c>
      <c r="Z8938" s="2">
        <v>2691</v>
      </c>
      <c r="AA8938" s="2">
        <v>40</v>
      </c>
      <c r="AB8938" s="2">
        <v>4</v>
      </c>
      <c r="AC8938" s="2">
        <v>2691</v>
      </c>
      <c r="AE8938" s="2" t="s">
        <v>14503</v>
      </c>
      <c r="AF8938" s="2" t="s">
        <v>17390</v>
      </c>
      <c r="AG8938" s="2" t="s">
        <v>2998</v>
      </c>
      <c r="AH8938" s="2" t="s">
        <v>17088</v>
      </c>
    </row>
    <row r="8939" spans="24:34" x14ac:dyDescent="0.4">
      <c r="X8939" s="2" t="s">
        <v>14579</v>
      </c>
      <c r="Y8939" s="2">
        <v>1960</v>
      </c>
      <c r="Z8939" s="2">
        <v>756.8</v>
      </c>
      <c r="AA8939" s="2">
        <v>35</v>
      </c>
      <c r="AB8939" s="2">
        <v>3</v>
      </c>
      <c r="AC8939" s="2">
        <v>756.8</v>
      </c>
      <c r="AE8939" s="2" t="s">
        <v>14503</v>
      </c>
      <c r="AF8939" s="2" t="s">
        <v>17390</v>
      </c>
      <c r="AG8939" s="2" t="s">
        <v>2998</v>
      </c>
      <c r="AH8939" s="2" t="s">
        <v>17088</v>
      </c>
    </row>
    <row r="8940" spans="24:34" x14ac:dyDescent="0.4">
      <c r="X8940" s="2" t="s">
        <v>2543</v>
      </c>
      <c r="Y8940" s="2">
        <v>1952</v>
      </c>
      <c r="Z8940" s="2">
        <v>485.3</v>
      </c>
      <c r="AA8940" s="2">
        <v>16</v>
      </c>
      <c r="AB8940" s="2">
        <v>2</v>
      </c>
      <c r="AC8940" s="2">
        <v>441.3</v>
      </c>
      <c r="AE8940" s="2" t="s">
        <v>14505</v>
      </c>
      <c r="AF8940" s="2" t="s">
        <v>17397</v>
      </c>
      <c r="AG8940" s="2" t="s">
        <v>2998</v>
      </c>
      <c r="AH8940" s="2" t="s">
        <v>17398</v>
      </c>
    </row>
    <row r="8941" spans="24:34" x14ac:dyDescent="0.4">
      <c r="X8941" s="2" t="s">
        <v>14580</v>
      </c>
      <c r="Y8941" s="2">
        <v>1939</v>
      </c>
      <c r="Z8941" s="2">
        <v>1122.5999999999999</v>
      </c>
      <c r="AA8941" s="2">
        <v>30</v>
      </c>
      <c r="AB8941" s="2">
        <v>3</v>
      </c>
      <c r="AC8941" s="2">
        <v>1122.5999999999999</v>
      </c>
      <c r="AE8941" s="2" t="s">
        <v>14505</v>
      </c>
      <c r="AF8941" s="2" t="s">
        <v>17397</v>
      </c>
      <c r="AG8941" s="2" t="s">
        <v>2998</v>
      </c>
      <c r="AH8941" s="2" t="s">
        <v>17398</v>
      </c>
    </row>
    <row r="8942" spans="24:34" x14ac:dyDescent="0.4">
      <c r="X8942" s="2" t="s">
        <v>14581</v>
      </c>
      <c r="Y8942" s="2">
        <v>1953</v>
      </c>
      <c r="Z8942" s="2">
        <v>1674.11</v>
      </c>
      <c r="AA8942" s="2">
        <v>43</v>
      </c>
      <c r="AB8942" s="2">
        <v>3</v>
      </c>
      <c r="AC8942" s="2">
        <v>1674.11</v>
      </c>
      <c r="AE8942" s="2" t="s">
        <v>14506</v>
      </c>
      <c r="AF8942" s="2" t="s">
        <v>17397</v>
      </c>
      <c r="AG8942" s="2" t="s">
        <v>2998</v>
      </c>
      <c r="AH8942" s="2" t="s">
        <v>17393</v>
      </c>
    </row>
    <row r="8943" spans="24:34" x14ac:dyDescent="0.4">
      <c r="X8943" s="2" t="s">
        <v>14582</v>
      </c>
      <c r="Y8943" s="2">
        <v>1965</v>
      </c>
      <c r="Z8943" s="2">
        <v>2155.3000000000002</v>
      </c>
      <c r="AA8943" s="2">
        <v>80</v>
      </c>
      <c r="AB8943" s="2">
        <v>3</v>
      </c>
      <c r="AC8943" s="2">
        <v>1488.2</v>
      </c>
      <c r="AE8943" s="2" t="s">
        <v>14506</v>
      </c>
      <c r="AF8943" s="2" t="s">
        <v>17397</v>
      </c>
      <c r="AG8943" s="2" t="s">
        <v>2998</v>
      </c>
      <c r="AH8943" s="2" t="s">
        <v>17393</v>
      </c>
    </row>
    <row r="8944" spans="24:34" x14ac:dyDescent="0.4">
      <c r="X8944" s="2" t="s">
        <v>14584</v>
      </c>
      <c r="Y8944" s="2">
        <v>1966</v>
      </c>
      <c r="Z8944" s="2">
        <v>3133.4</v>
      </c>
      <c r="AA8944" s="2">
        <v>80</v>
      </c>
      <c r="AB8944" s="2">
        <v>5</v>
      </c>
      <c r="AC8944" s="2">
        <v>3133.4</v>
      </c>
      <c r="AE8944" s="2" t="s">
        <v>218</v>
      </c>
      <c r="AF8944" s="2" t="s">
        <v>17397</v>
      </c>
      <c r="AG8944" s="2" t="s">
        <v>2998</v>
      </c>
      <c r="AH8944" s="2" t="s">
        <v>17088</v>
      </c>
    </row>
    <row r="8945" spans="24:34" x14ac:dyDescent="0.4">
      <c r="X8945" s="2" t="s">
        <v>14585</v>
      </c>
      <c r="Y8945" s="2">
        <v>1959</v>
      </c>
      <c r="Z8945" s="2">
        <v>720.2</v>
      </c>
      <c r="AA8945" s="2">
        <v>30</v>
      </c>
      <c r="AB8945" s="2">
        <v>2</v>
      </c>
      <c r="AC8945" s="2">
        <v>468.7</v>
      </c>
      <c r="AE8945" s="2" t="s">
        <v>218</v>
      </c>
      <c r="AF8945" s="2" t="s">
        <v>17397</v>
      </c>
      <c r="AG8945" s="2" t="s">
        <v>2998</v>
      </c>
      <c r="AH8945" s="2" t="s">
        <v>17088</v>
      </c>
    </row>
    <row r="8946" spans="24:34" x14ac:dyDescent="0.4">
      <c r="X8946" s="2" t="s">
        <v>14587</v>
      </c>
      <c r="Y8946" s="2">
        <v>1952</v>
      </c>
      <c r="Z8946" s="2">
        <v>812.1</v>
      </c>
      <c r="AA8946" s="2">
        <v>15</v>
      </c>
      <c r="AB8946" s="2">
        <v>2</v>
      </c>
      <c r="AC8946" s="2">
        <v>489.6</v>
      </c>
      <c r="AE8946" s="2" t="s">
        <v>14507</v>
      </c>
      <c r="AF8946" s="2" t="s">
        <v>17390</v>
      </c>
      <c r="AG8946" s="2" t="s">
        <v>2998</v>
      </c>
      <c r="AH8946" s="2" t="s">
        <v>17088</v>
      </c>
    </row>
    <row r="8947" spans="24:34" x14ac:dyDescent="0.4">
      <c r="X8947" s="2" t="s">
        <v>14589</v>
      </c>
      <c r="Y8947" s="2">
        <v>1957</v>
      </c>
      <c r="Z8947" s="2">
        <v>782.1</v>
      </c>
      <c r="AA8947" s="2">
        <v>35</v>
      </c>
      <c r="AB8947" s="2">
        <v>2</v>
      </c>
      <c r="AC8947" s="2">
        <v>588.29999999999995</v>
      </c>
      <c r="AE8947" s="2" t="s">
        <v>14507</v>
      </c>
      <c r="AF8947" s="2" t="s">
        <v>17390</v>
      </c>
      <c r="AG8947" s="2" t="s">
        <v>2998</v>
      </c>
      <c r="AH8947" s="2" t="s">
        <v>17088</v>
      </c>
    </row>
    <row r="8948" spans="24:34" x14ac:dyDescent="0.4">
      <c r="X8948" s="2" t="s">
        <v>14591</v>
      </c>
      <c r="Y8948" s="2">
        <v>1968</v>
      </c>
      <c r="Z8948" s="2">
        <v>723.8</v>
      </c>
      <c r="AA8948" s="2">
        <v>23</v>
      </c>
      <c r="AB8948" s="2">
        <v>2</v>
      </c>
      <c r="AC8948" s="2">
        <v>502</v>
      </c>
      <c r="AE8948" s="2" t="s">
        <v>14508</v>
      </c>
      <c r="AF8948" s="2" t="s">
        <v>17403</v>
      </c>
      <c r="AG8948" s="2" t="s">
        <v>2998</v>
      </c>
      <c r="AH8948" s="2" t="s">
        <v>17088</v>
      </c>
    </row>
    <row r="8949" spans="24:34" x14ac:dyDescent="0.4">
      <c r="X8949" s="2" t="s">
        <v>14592</v>
      </c>
      <c r="Y8949" s="2">
        <v>1973</v>
      </c>
      <c r="Z8949" s="2">
        <v>742.2</v>
      </c>
      <c r="AA8949" s="2">
        <v>2</v>
      </c>
      <c r="AB8949" s="2">
        <v>2</v>
      </c>
      <c r="AC8949" s="2">
        <v>512.29999999999995</v>
      </c>
      <c r="AE8949" s="2" t="s">
        <v>14508</v>
      </c>
      <c r="AF8949" s="2" t="s">
        <v>17403</v>
      </c>
      <c r="AG8949" s="2" t="s">
        <v>2998</v>
      </c>
      <c r="AH8949" s="2" t="s">
        <v>17088</v>
      </c>
    </row>
    <row r="8950" spans="24:34" x14ac:dyDescent="0.4">
      <c r="X8950" s="2" t="s">
        <v>14593</v>
      </c>
      <c r="Y8950" s="2">
        <v>1986</v>
      </c>
      <c r="Z8950" s="2">
        <v>2229.9499999999998</v>
      </c>
      <c r="AA8950" s="2">
        <v>60</v>
      </c>
      <c r="AB8950" s="2">
        <v>5</v>
      </c>
      <c r="AC8950" s="2">
        <v>2229.9499999999998</v>
      </c>
      <c r="AE8950" s="2" t="s">
        <v>14509</v>
      </c>
      <c r="AF8950" s="2" t="s">
        <v>17390</v>
      </c>
      <c r="AG8950" s="2" t="s">
        <v>2998</v>
      </c>
      <c r="AH8950" s="2" t="s">
        <v>17088</v>
      </c>
    </row>
    <row r="8951" spans="24:34" x14ac:dyDescent="0.4">
      <c r="X8951" s="2" t="s">
        <v>14594</v>
      </c>
      <c r="Y8951" s="2">
        <v>1989</v>
      </c>
      <c r="Z8951" s="2">
        <v>3950.04</v>
      </c>
      <c r="AA8951" s="2">
        <v>151</v>
      </c>
      <c r="AB8951" s="2">
        <v>5</v>
      </c>
      <c r="AC8951" s="2">
        <v>2937.8</v>
      </c>
      <c r="AE8951" s="2" t="s">
        <v>14509</v>
      </c>
      <c r="AF8951" s="2" t="s">
        <v>17390</v>
      </c>
      <c r="AG8951" s="2" t="s">
        <v>2998</v>
      </c>
      <c r="AH8951" s="2" t="s">
        <v>17088</v>
      </c>
    </row>
    <row r="8952" spans="24:34" x14ac:dyDescent="0.4">
      <c r="X8952" s="2" t="s">
        <v>14596</v>
      </c>
      <c r="Y8952" s="2">
        <v>1995</v>
      </c>
      <c r="Z8952" s="2">
        <v>4494</v>
      </c>
      <c r="AA8952" s="2">
        <v>119</v>
      </c>
      <c r="AB8952" s="2">
        <v>5</v>
      </c>
      <c r="AC8952" s="2">
        <v>2569.3000000000002</v>
      </c>
      <c r="AE8952" s="2" t="s">
        <v>14510</v>
      </c>
      <c r="AF8952" s="2" t="s">
        <v>17390</v>
      </c>
      <c r="AG8952" s="2" t="s">
        <v>2998</v>
      </c>
      <c r="AH8952" s="2" t="s">
        <v>17086</v>
      </c>
    </row>
    <row r="8953" spans="24:34" x14ac:dyDescent="0.4">
      <c r="X8953" s="2" t="s">
        <v>14599</v>
      </c>
      <c r="Y8953" s="2">
        <v>1998</v>
      </c>
      <c r="Z8953" s="2">
        <v>657.3</v>
      </c>
      <c r="AA8953" s="2">
        <v>19</v>
      </c>
      <c r="AB8953" s="2">
        <v>2</v>
      </c>
      <c r="AC8953" s="2">
        <v>420.5</v>
      </c>
      <c r="AE8953" s="2" t="s">
        <v>14510</v>
      </c>
      <c r="AF8953" s="2" t="s">
        <v>17390</v>
      </c>
      <c r="AG8953" s="2" t="s">
        <v>2998</v>
      </c>
      <c r="AH8953" s="2" t="s">
        <v>17086</v>
      </c>
    </row>
    <row r="8954" spans="24:34" x14ac:dyDescent="0.4">
      <c r="X8954" s="2" t="s">
        <v>14600</v>
      </c>
      <c r="Y8954" s="2">
        <v>1997</v>
      </c>
      <c r="Z8954" s="2">
        <v>567.20000000000005</v>
      </c>
      <c r="AA8954" s="2">
        <v>15</v>
      </c>
      <c r="AB8954" s="2">
        <v>2</v>
      </c>
      <c r="AC8954" s="2">
        <v>442.3</v>
      </c>
      <c r="AE8954" s="2" t="s">
        <v>14511</v>
      </c>
      <c r="AF8954" s="2" t="s">
        <v>17390</v>
      </c>
      <c r="AG8954" s="2" t="s">
        <v>2998</v>
      </c>
      <c r="AH8954" s="2" t="s">
        <v>17086</v>
      </c>
    </row>
    <row r="8955" spans="24:34" x14ac:dyDescent="0.4">
      <c r="X8955" s="2" t="s">
        <v>14601</v>
      </c>
      <c r="Y8955" s="2">
        <v>1998</v>
      </c>
      <c r="Z8955" s="2">
        <v>561.70000000000005</v>
      </c>
      <c r="AA8955" s="2">
        <v>16</v>
      </c>
      <c r="AB8955" s="2">
        <v>2</v>
      </c>
      <c r="AC8955" s="2">
        <v>561.70000000000005</v>
      </c>
      <c r="AE8955" s="2" t="s">
        <v>14511</v>
      </c>
      <c r="AF8955" s="2" t="s">
        <v>17390</v>
      </c>
      <c r="AG8955" s="2" t="s">
        <v>2998</v>
      </c>
      <c r="AH8955" s="2" t="s">
        <v>17086</v>
      </c>
    </row>
    <row r="8956" spans="24:34" x14ac:dyDescent="0.4">
      <c r="X8956" s="2" t="s">
        <v>14602</v>
      </c>
      <c r="Y8956" s="2">
        <v>1998</v>
      </c>
      <c r="Z8956" s="2">
        <v>552.4</v>
      </c>
      <c r="AA8956" s="2">
        <v>25</v>
      </c>
      <c r="AB8956" s="2">
        <v>2</v>
      </c>
      <c r="AC8956" s="2">
        <v>335.8</v>
      </c>
      <c r="AE8956" s="2" t="s">
        <v>14512</v>
      </c>
      <c r="AF8956" s="2" t="s">
        <v>17390</v>
      </c>
      <c r="AG8956" s="2" t="s">
        <v>2998</v>
      </c>
      <c r="AH8956" s="2" t="s">
        <v>17088</v>
      </c>
    </row>
    <row r="8957" spans="24:34" x14ac:dyDescent="0.4">
      <c r="X8957" s="2" t="s">
        <v>14603</v>
      </c>
      <c r="Y8957" s="2">
        <v>1999</v>
      </c>
      <c r="Z8957" s="2">
        <v>1129.8800000000001</v>
      </c>
      <c r="AA8957" s="2">
        <v>26</v>
      </c>
      <c r="AB8957" s="2">
        <v>2</v>
      </c>
      <c r="AC8957" s="2">
        <v>1129.8800000000001</v>
      </c>
      <c r="AE8957" s="2" t="s">
        <v>14513</v>
      </c>
      <c r="AF8957" s="2" t="s">
        <v>17564</v>
      </c>
      <c r="AG8957" s="2" t="s">
        <v>2998</v>
      </c>
      <c r="AH8957" s="2" t="s">
        <v>17393</v>
      </c>
    </row>
    <row r="8958" spans="24:34" x14ac:dyDescent="0.4">
      <c r="X8958" s="2" t="s">
        <v>14604</v>
      </c>
      <c r="Y8958" s="2">
        <v>1999</v>
      </c>
      <c r="Z8958" s="2">
        <v>754.4</v>
      </c>
      <c r="AA8958" s="2">
        <v>15</v>
      </c>
      <c r="AB8958" s="2">
        <v>2</v>
      </c>
      <c r="AC8958" s="2">
        <v>677.3</v>
      </c>
      <c r="AE8958" s="2" t="s">
        <v>14514</v>
      </c>
      <c r="AF8958" s="2" t="s">
        <v>17390</v>
      </c>
      <c r="AG8958" s="2" t="s">
        <v>2998</v>
      </c>
      <c r="AH8958" s="2" t="s">
        <v>17400</v>
      </c>
    </row>
    <row r="8959" spans="24:34" x14ac:dyDescent="0.4">
      <c r="X8959" s="2" t="s">
        <v>14605</v>
      </c>
      <c r="Y8959" s="2">
        <v>1999</v>
      </c>
      <c r="Z8959" s="2">
        <v>754.4</v>
      </c>
      <c r="AA8959" s="2">
        <v>25</v>
      </c>
      <c r="AB8959" s="2">
        <v>2</v>
      </c>
      <c r="AC8959" s="2">
        <v>754.4</v>
      </c>
      <c r="AE8959" s="2" t="s">
        <v>2532</v>
      </c>
      <c r="AF8959" s="2" t="s">
        <v>17390</v>
      </c>
      <c r="AG8959" s="2" t="s">
        <v>2998</v>
      </c>
      <c r="AH8959" s="2" t="s">
        <v>17400</v>
      </c>
    </row>
    <row r="8960" spans="24:34" x14ac:dyDescent="0.4">
      <c r="X8960" s="2" t="s">
        <v>14606</v>
      </c>
      <c r="Y8960" s="2">
        <v>1972</v>
      </c>
      <c r="Z8960" s="2">
        <v>735.7</v>
      </c>
      <c r="AA8960" s="2">
        <v>16</v>
      </c>
      <c r="AB8960" s="2">
        <v>2</v>
      </c>
      <c r="AC8960" s="2">
        <v>734.09</v>
      </c>
      <c r="AE8960" s="2" t="s">
        <v>14515</v>
      </c>
      <c r="AF8960" s="2" t="s">
        <v>17564</v>
      </c>
      <c r="AG8960" s="2" t="s">
        <v>2998</v>
      </c>
      <c r="AH8960" s="2" t="s">
        <v>17088</v>
      </c>
    </row>
    <row r="8961" spans="24:34" x14ac:dyDescent="0.4">
      <c r="X8961" s="2" t="s">
        <v>14607</v>
      </c>
      <c r="Y8961" s="2">
        <v>1902</v>
      </c>
      <c r="Z8961" s="2">
        <v>818.1</v>
      </c>
      <c r="AA8961" s="2">
        <v>13</v>
      </c>
      <c r="AB8961" s="2">
        <v>3</v>
      </c>
      <c r="AC8961" s="2">
        <v>797.39</v>
      </c>
      <c r="AE8961" s="2" t="s">
        <v>14516</v>
      </c>
      <c r="AF8961" s="2" t="s">
        <v>17390</v>
      </c>
      <c r="AG8961" s="2" t="s">
        <v>2998</v>
      </c>
      <c r="AH8961" s="2" t="s">
        <v>17400</v>
      </c>
    </row>
    <row r="8962" spans="24:34" x14ac:dyDescent="0.4">
      <c r="X8962" s="2" t="s">
        <v>14608</v>
      </c>
      <c r="Y8962" s="2">
        <v>1966</v>
      </c>
      <c r="Z8962" s="2">
        <v>2337.1</v>
      </c>
      <c r="AA8962" s="2">
        <v>74</v>
      </c>
      <c r="AB8962" s="2">
        <v>5</v>
      </c>
      <c r="AC8962" s="2">
        <v>1786.5</v>
      </c>
      <c r="AE8962" s="2" t="s">
        <v>14517</v>
      </c>
      <c r="AF8962" s="2" t="s">
        <v>17390</v>
      </c>
      <c r="AG8962" s="2" t="s">
        <v>2998</v>
      </c>
      <c r="AH8962" s="2" t="s">
        <v>17088</v>
      </c>
    </row>
    <row r="8963" spans="24:34" x14ac:dyDescent="0.4">
      <c r="X8963" s="2" t="s">
        <v>14609</v>
      </c>
      <c r="Y8963" s="2">
        <v>2016</v>
      </c>
      <c r="Z8963" s="2">
        <v>896.5</v>
      </c>
      <c r="AA8963" s="2">
        <v>13</v>
      </c>
      <c r="AB8963" s="2">
        <v>3</v>
      </c>
      <c r="AC8963" s="2">
        <v>652</v>
      </c>
      <c r="AE8963" s="2" t="s">
        <v>2533</v>
      </c>
      <c r="AF8963" s="2" t="s">
        <v>17390</v>
      </c>
      <c r="AG8963" s="2" t="s">
        <v>2998</v>
      </c>
      <c r="AH8963" s="2" t="s">
        <v>17088</v>
      </c>
    </row>
    <row r="8964" spans="24:34" x14ac:dyDescent="0.4">
      <c r="X8964" s="2" t="s">
        <v>14610</v>
      </c>
      <c r="Y8964" s="2">
        <v>1970</v>
      </c>
      <c r="Z8964" s="2">
        <v>3572.66</v>
      </c>
      <c r="AA8964" s="2">
        <v>110</v>
      </c>
      <c r="AB8964" s="2">
        <v>5</v>
      </c>
      <c r="AC8964" s="2">
        <v>2764.51</v>
      </c>
      <c r="AE8964" s="2" t="s">
        <v>2534</v>
      </c>
      <c r="AF8964" s="2" t="s">
        <v>17390</v>
      </c>
      <c r="AG8964" s="2" t="s">
        <v>2998</v>
      </c>
      <c r="AH8964" s="2" t="s">
        <v>17393</v>
      </c>
    </row>
    <row r="8965" spans="24:34" x14ac:dyDescent="0.4">
      <c r="X8965" s="2" t="s">
        <v>14612</v>
      </c>
      <c r="Y8965" s="2">
        <v>1975</v>
      </c>
      <c r="Z8965" s="2">
        <v>1985.6</v>
      </c>
      <c r="AA8965" s="2">
        <v>45</v>
      </c>
      <c r="AB8965" s="2">
        <v>5</v>
      </c>
      <c r="AC8965" s="2">
        <v>1827.62</v>
      </c>
      <c r="AE8965" s="2" t="s">
        <v>14518</v>
      </c>
      <c r="AF8965" s="2" t="s">
        <v>17390</v>
      </c>
      <c r="AG8965" s="2" t="s">
        <v>2998</v>
      </c>
      <c r="AH8965" s="2" t="s">
        <v>17400</v>
      </c>
    </row>
    <row r="8966" spans="24:34" x14ac:dyDescent="0.4">
      <c r="X8966" s="2" t="s">
        <v>14613</v>
      </c>
      <c r="Y8966" s="2">
        <v>1972</v>
      </c>
      <c r="Z8966" s="2">
        <v>4726.58</v>
      </c>
      <c r="AA8966" s="2">
        <v>64</v>
      </c>
      <c r="AB8966" s="2">
        <v>5</v>
      </c>
      <c r="AC8966" s="2">
        <v>1792.47</v>
      </c>
      <c r="AE8966" s="2" t="s">
        <v>14520</v>
      </c>
      <c r="AF8966" s="2" t="s">
        <v>17390</v>
      </c>
      <c r="AG8966" s="2" t="s">
        <v>2998</v>
      </c>
      <c r="AH8966" s="2" t="s">
        <v>17400</v>
      </c>
    </row>
    <row r="8967" spans="24:34" x14ac:dyDescent="0.4">
      <c r="X8967" s="2" t="s">
        <v>14615</v>
      </c>
      <c r="Y8967" s="2">
        <v>1974</v>
      </c>
      <c r="Z8967" s="2">
        <v>3498.97</v>
      </c>
      <c r="AA8967" s="2">
        <v>142</v>
      </c>
      <c r="AB8967" s="2">
        <v>5</v>
      </c>
      <c r="AC8967" s="2">
        <v>2672.8</v>
      </c>
      <c r="AE8967" s="2" t="s">
        <v>14522</v>
      </c>
      <c r="AF8967" s="2" t="s">
        <v>17390</v>
      </c>
      <c r="AG8967" s="2" t="s">
        <v>2998</v>
      </c>
      <c r="AH8967" s="2" t="s">
        <v>17400</v>
      </c>
    </row>
    <row r="8968" spans="24:34" x14ac:dyDescent="0.4">
      <c r="X8968" s="2" t="s">
        <v>14616</v>
      </c>
      <c r="Y8968" s="2">
        <v>1972</v>
      </c>
      <c r="Z8968" s="2">
        <v>3453.68</v>
      </c>
      <c r="AA8968" s="2">
        <v>146</v>
      </c>
      <c r="AB8968" s="2">
        <v>5</v>
      </c>
      <c r="AC8968" s="2">
        <v>2538.88</v>
      </c>
      <c r="AE8968" s="2" t="s">
        <v>14523</v>
      </c>
      <c r="AF8968" s="2" t="s">
        <v>17390</v>
      </c>
      <c r="AG8968" s="2" t="s">
        <v>2998</v>
      </c>
      <c r="AH8968" s="2" t="s">
        <v>17393</v>
      </c>
    </row>
    <row r="8969" spans="24:34" x14ac:dyDescent="0.4">
      <c r="X8969" s="2" t="s">
        <v>14617</v>
      </c>
      <c r="Y8969" s="2">
        <v>1977</v>
      </c>
      <c r="Z8969" s="2">
        <v>3484.7</v>
      </c>
      <c r="AA8969" s="2">
        <v>112</v>
      </c>
      <c r="AB8969" s="2">
        <v>5</v>
      </c>
      <c r="AC8969" s="2">
        <v>2657.3</v>
      </c>
      <c r="AE8969" s="2" t="s">
        <v>14524</v>
      </c>
      <c r="AF8969" s="2" t="s">
        <v>17390</v>
      </c>
      <c r="AG8969" s="2" t="s">
        <v>2998</v>
      </c>
      <c r="AH8969" s="2" t="s">
        <v>17393</v>
      </c>
    </row>
    <row r="8970" spans="24:34" x14ac:dyDescent="0.4">
      <c r="X8970" s="2" t="s">
        <v>14618</v>
      </c>
      <c r="Y8970" s="2">
        <v>1975</v>
      </c>
      <c r="Z8970" s="2">
        <v>790.78</v>
      </c>
      <c r="AA8970" s="2">
        <v>31</v>
      </c>
      <c r="AB8970" s="2">
        <v>2</v>
      </c>
      <c r="AC8970" s="2">
        <v>492.64</v>
      </c>
      <c r="AE8970" s="2" t="s">
        <v>2535</v>
      </c>
      <c r="AF8970" s="2" t="s">
        <v>17390</v>
      </c>
      <c r="AG8970" s="2" t="s">
        <v>2998</v>
      </c>
      <c r="AH8970" s="2" t="s">
        <v>17398</v>
      </c>
    </row>
    <row r="8971" spans="24:34" x14ac:dyDescent="0.4">
      <c r="X8971" s="2" t="s">
        <v>14620</v>
      </c>
      <c r="Y8971" s="2">
        <v>1903</v>
      </c>
      <c r="Z8971" s="2">
        <v>3396.52</v>
      </c>
      <c r="AA8971" s="2">
        <v>231</v>
      </c>
      <c r="AB8971" s="2">
        <v>3</v>
      </c>
      <c r="AC8971" s="2">
        <v>2007.1</v>
      </c>
      <c r="AE8971" s="2" t="s">
        <v>14525</v>
      </c>
      <c r="AF8971" s="2" t="s">
        <v>17390</v>
      </c>
      <c r="AG8971" s="2" t="s">
        <v>2998</v>
      </c>
      <c r="AH8971" s="2" t="s">
        <v>17088</v>
      </c>
    </row>
    <row r="8972" spans="24:34" x14ac:dyDescent="0.4">
      <c r="X8972" s="2" t="s">
        <v>14622</v>
      </c>
      <c r="Y8972" s="2">
        <v>1969</v>
      </c>
      <c r="Z8972" s="2">
        <v>4409.3</v>
      </c>
      <c r="AA8972" s="2">
        <v>166</v>
      </c>
      <c r="AB8972" s="2">
        <v>5</v>
      </c>
      <c r="AC8972" s="2">
        <v>3432.99</v>
      </c>
      <c r="AE8972" s="2" t="s">
        <v>14526</v>
      </c>
      <c r="AF8972" s="2" t="s">
        <v>17390</v>
      </c>
      <c r="AG8972" s="2" t="s">
        <v>2998</v>
      </c>
      <c r="AH8972" s="2" t="s">
        <v>17088</v>
      </c>
    </row>
    <row r="8973" spans="24:34" x14ac:dyDescent="0.4">
      <c r="X8973" s="2" t="s">
        <v>14623</v>
      </c>
      <c r="Y8973" s="2">
        <v>1968</v>
      </c>
      <c r="Z8973" s="2">
        <v>4254</v>
      </c>
      <c r="AA8973" s="2">
        <v>180</v>
      </c>
      <c r="AB8973" s="2">
        <v>5</v>
      </c>
      <c r="AC8973" s="2">
        <v>3375.4</v>
      </c>
      <c r="AE8973" s="2" t="s">
        <v>14527</v>
      </c>
      <c r="AF8973" s="2" t="s">
        <v>17390</v>
      </c>
      <c r="AG8973" s="2" t="s">
        <v>2998</v>
      </c>
      <c r="AH8973" s="2" t="s">
        <v>17392</v>
      </c>
    </row>
    <row r="8974" spans="24:34" x14ac:dyDescent="0.4">
      <c r="X8974" s="2" t="s">
        <v>14624</v>
      </c>
      <c r="Y8974" s="2">
        <v>1979</v>
      </c>
      <c r="Z8974" s="2">
        <v>8689.42</v>
      </c>
      <c r="AA8974" s="2">
        <v>252</v>
      </c>
      <c r="AB8974" s="2">
        <v>5</v>
      </c>
      <c r="AC8974" s="2">
        <v>6423.72</v>
      </c>
      <c r="AE8974" s="2" t="s">
        <v>14528</v>
      </c>
      <c r="AF8974" s="2" t="s">
        <v>17390</v>
      </c>
      <c r="AG8974" s="2" t="s">
        <v>2998</v>
      </c>
      <c r="AH8974" s="2" t="s">
        <v>17398</v>
      </c>
    </row>
    <row r="8975" spans="24:34" x14ac:dyDescent="0.4">
      <c r="X8975" s="2" t="s">
        <v>14625</v>
      </c>
      <c r="Y8975" s="2">
        <v>1982</v>
      </c>
      <c r="Z8975" s="2">
        <v>3928.2</v>
      </c>
      <c r="AA8975" s="2">
        <v>138</v>
      </c>
      <c r="AB8975" s="2">
        <v>5</v>
      </c>
      <c r="AC8975" s="2">
        <v>3928.2</v>
      </c>
      <c r="AE8975" s="2" t="s">
        <v>14529</v>
      </c>
      <c r="AF8975" s="2" t="s">
        <v>17390</v>
      </c>
      <c r="AG8975" s="2" t="s">
        <v>2998</v>
      </c>
      <c r="AH8975" s="2" t="s">
        <v>17392</v>
      </c>
    </row>
    <row r="8976" spans="24:34" x14ac:dyDescent="0.4">
      <c r="X8976" s="2" t="s">
        <v>2544</v>
      </c>
      <c r="Y8976" s="2">
        <v>1983</v>
      </c>
      <c r="Z8976" s="2">
        <v>3872.6</v>
      </c>
      <c r="AA8976" s="2">
        <v>116</v>
      </c>
      <c r="AB8976" s="2">
        <v>5</v>
      </c>
      <c r="AC8976" s="2">
        <v>2941.3</v>
      </c>
      <c r="AE8976" s="2" t="s">
        <v>14530</v>
      </c>
      <c r="AF8976" s="2" t="s">
        <v>17390</v>
      </c>
      <c r="AG8976" s="2" t="s">
        <v>2998</v>
      </c>
      <c r="AH8976" s="2" t="s">
        <v>17393</v>
      </c>
    </row>
    <row r="8977" spans="24:34" x14ac:dyDescent="0.4">
      <c r="X8977" s="2" t="s">
        <v>14627</v>
      </c>
      <c r="Y8977" s="2">
        <v>1986</v>
      </c>
      <c r="Z8977" s="2">
        <v>7348.94</v>
      </c>
      <c r="AA8977" s="2">
        <v>265</v>
      </c>
      <c r="AB8977" s="2">
        <v>5</v>
      </c>
      <c r="AC8977" s="2">
        <v>4993.2</v>
      </c>
      <c r="AE8977" s="2" t="s">
        <v>14531</v>
      </c>
      <c r="AF8977" s="2" t="s">
        <v>17390</v>
      </c>
      <c r="AG8977" s="2" t="s">
        <v>2998</v>
      </c>
      <c r="AH8977" s="2" t="s">
        <v>17088</v>
      </c>
    </row>
    <row r="8978" spans="24:34" x14ac:dyDescent="0.4">
      <c r="X8978" s="2" t="s">
        <v>14629</v>
      </c>
      <c r="Y8978" s="2">
        <v>1988</v>
      </c>
      <c r="Z8978" s="2">
        <v>5473.97</v>
      </c>
      <c r="AA8978" s="2">
        <v>214</v>
      </c>
      <c r="AB8978" s="2">
        <v>5</v>
      </c>
      <c r="AC8978" s="2">
        <v>4118.67</v>
      </c>
      <c r="AE8978" s="2" t="s">
        <v>236</v>
      </c>
      <c r="AF8978" s="2" t="s">
        <v>17390</v>
      </c>
      <c r="AG8978" s="2" t="s">
        <v>2998</v>
      </c>
      <c r="AH8978" s="2" t="s">
        <v>17393</v>
      </c>
    </row>
    <row r="8979" spans="24:34" x14ac:dyDescent="0.4">
      <c r="X8979" s="2" t="s">
        <v>14631</v>
      </c>
      <c r="Y8979" s="2">
        <v>1961</v>
      </c>
      <c r="Z8979" s="2">
        <v>780.3</v>
      </c>
      <c r="AA8979" s="2">
        <v>40</v>
      </c>
      <c r="AB8979" s="2">
        <v>2</v>
      </c>
      <c r="AC8979" s="2">
        <v>720.2</v>
      </c>
      <c r="AE8979" s="2" t="s">
        <v>2536</v>
      </c>
      <c r="AF8979" s="2" t="s">
        <v>17390</v>
      </c>
      <c r="AG8979" s="2" t="s">
        <v>2998</v>
      </c>
      <c r="AH8979" s="2" t="s">
        <v>17398</v>
      </c>
    </row>
    <row r="8980" spans="24:34" x14ac:dyDescent="0.4">
      <c r="X8980" s="2" t="s">
        <v>14632</v>
      </c>
      <c r="Y8980" s="2">
        <v>1963</v>
      </c>
      <c r="Z8980" s="2">
        <v>1633.4</v>
      </c>
      <c r="AA8980" s="2">
        <v>82</v>
      </c>
      <c r="AB8980" s="2">
        <v>3</v>
      </c>
      <c r="AC8980" s="2">
        <v>1488.4</v>
      </c>
      <c r="AE8980" s="2" t="s">
        <v>14533</v>
      </c>
      <c r="AF8980" s="2" t="s">
        <v>17390</v>
      </c>
      <c r="AG8980" s="2" t="s">
        <v>2998</v>
      </c>
      <c r="AH8980" s="2" t="s">
        <v>17398</v>
      </c>
    </row>
    <row r="8981" spans="24:34" x14ac:dyDescent="0.4">
      <c r="X8981" s="2" t="s">
        <v>14634</v>
      </c>
      <c r="Y8981" s="2">
        <v>1994</v>
      </c>
      <c r="Z8981" s="2">
        <v>3286.8</v>
      </c>
      <c r="AA8981" s="2">
        <v>130</v>
      </c>
      <c r="AB8981" s="2">
        <v>5</v>
      </c>
      <c r="AC8981" s="2">
        <v>3286.8</v>
      </c>
      <c r="AE8981" s="2" t="s">
        <v>14534</v>
      </c>
      <c r="AF8981" s="2" t="s">
        <v>17390</v>
      </c>
      <c r="AG8981" s="2" t="s">
        <v>2998</v>
      </c>
      <c r="AH8981" s="2" t="s">
        <v>17393</v>
      </c>
    </row>
    <row r="8982" spans="24:34" x14ac:dyDescent="0.4">
      <c r="X8982" s="2" t="s">
        <v>14636</v>
      </c>
      <c r="Y8982" s="2">
        <v>1936</v>
      </c>
      <c r="Z8982" s="2">
        <v>1262.0999999999999</v>
      </c>
      <c r="AA8982" s="2">
        <v>40</v>
      </c>
      <c r="AB8982" s="2">
        <v>3</v>
      </c>
      <c r="AC8982" s="2">
        <v>1262.0999999999999</v>
      </c>
      <c r="AE8982" s="2" t="s">
        <v>2537</v>
      </c>
      <c r="AF8982" s="2" t="s">
        <v>17390</v>
      </c>
      <c r="AG8982" s="2" t="s">
        <v>2998</v>
      </c>
      <c r="AH8982" s="2" t="s">
        <v>17398</v>
      </c>
    </row>
    <row r="8983" spans="24:34" x14ac:dyDescent="0.4">
      <c r="X8983" s="2" t="s">
        <v>14637</v>
      </c>
      <c r="Y8983" s="2">
        <v>1959</v>
      </c>
      <c r="Z8983" s="2">
        <v>1078.5999999999999</v>
      </c>
      <c r="AA8983" s="2">
        <v>46</v>
      </c>
      <c r="AB8983" s="2">
        <v>3</v>
      </c>
      <c r="AC8983" s="2">
        <v>1078.5999999999999</v>
      </c>
      <c r="AE8983" s="2" t="s">
        <v>2538</v>
      </c>
      <c r="AF8983" s="2" t="s">
        <v>17390</v>
      </c>
      <c r="AG8983" s="2" t="s">
        <v>2998</v>
      </c>
      <c r="AH8983" s="2" t="s">
        <v>17393</v>
      </c>
    </row>
    <row r="8984" spans="24:34" x14ac:dyDescent="0.4">
      <c r="X8984" s="2" t="s">
        <v>14639</v>
      </c>
      <c r="Y8984" s="2">
        <v>1982</v>
      </c>
      <c r="Z8984" s="2">
        <v>737.1</v>
      </c>
      <c r="AA8984" s="2">
        <v>20</v>
      </c>
      <c r="AB8984" s="2">
        <v>2</v>
      </c>
      <c r="AC8984" s="2">
        <v>699.1</v>
      </c>
      <c r="AE8984" s="2" t="s">
        <v>14535</v>
      </c>
      <c r="AF8984" s="2" t="s">
        <v>17390</v>
      </c>
      <c r="AG8984" s="2" t="s">
        <v>2998</v>
      </c>
      <c r="AH8984" s="2" t="s">
        <v>17393</v>
      </c>
    </row>
    <row r="8985" spans="24:34" x14ac:dyDescent="0.4">
      <c r="X8985" s="2" t="s">
        <v>14640</v>
      </c>
      <c r="Y8985" s="2">
        <v>1972</v>
      </c>
      <c r="Z8985" s="2">
        <v>786.4</v>
      </c>
      <c r="AA8985" s="2">
        <v>38</v>
      </c>
      <c r="AB8985" s="2">
        <v>2</v>
      </c>
      <c r="AC8985" s="2">
        <v>626.5</v>
      </c>
      <c r="AE8985" s="2" t="s">
        <v>14536</v>
      </c>
      <c r="AF8985" s="2" t="s">
        <v>17390</v>
      </c>
      <c r="AG8985" s="2" t="s">
        <v>2998</v>
      </c>
      <c r="AH8985" s="2" t="s">
        <v>17398</v>
      </c>
    </row>
    <row r="8986" spans="24:34" x14ac:dyDescent="0.4">
      <c r="X8986" s="2" t="s">
        <v>14641</v>
      </c>
      <c r="Y8986" s="2">
        <v>1959</v>
      </c>
      <c r="Z8986" s="2">
        <v>878.39</v>
      </c>
      <c r="AA8986" s="2">
        <v>32</v>
      </c>
      <c r="AB8986" s="2">
        <v>2</v>
      </c>
      <c r="AC8986" s="2">
        <v>778.79</v>
      </c>
      <c r="AE8986" s="2" t="s">
        <v>14537</v>
      </c>
      <c r="AF8986" s="2" t="s">
        <v>17390</v>
      </c>
      <c r="AG8986" s="2" t="s">
        <v>2998</v>
      </c>
      <c r="AH8986" s="2" t="s">
        <v>17398</v>
      </c>
    </row>
    <row r="8987" spans="24:34" x14ac:dyDescent="0.4">
      <c r="X8987" s="2" t="s">
        <v>14643</v>
      </c>
      <c r="Y8987" s="2">
        <v>1972</v>
      </c>
      <c r="Z8987" s="2">
        <v>5996.71</v>
      </c>
      <c r="AA8987" s="2">
        <v>163</v>
      </c>
      <c r="AB8987" s="2">
        <v>5</v>
      </c>
      <c r="AC8987" s="2">
        <v>4561.68</v>
      </c>
      <c r="AE8987" s="2" t="s">
        <v>2539</v>
      </c>
      <c r="AF8987" s="2" t="s">
        <v>17390</v>
      </c>
      <c r="AG8987" s="2" t="s">
        <v>2998</v>
      </c>
      <c r="AH8987" s="2" t="s">
        <v>17392</v>
      </c>
    </row>
    <row r="8988" spans="24:34" x14ac:dyDescent="0.4">
      <c r="X8988" s="2" t="s">
        <v>14644</v>
      </c>
      <c r="Y8988" s="2">
        <v>1974</v>
      </c>
      <c r="Z8988" s="2">
        <v>6207.1</v>
      </c>
      <c r="AA8988" s="2">
        <v>171</v>
      </c>
      <c r="AB8988" s="2">
        <v>5</v>
      </c>
      <c r="AC8988" s="2">
        <v>4528.84</v>
      </c>
      <c r="AE8988" s="2" t="s">
        <v>14538</v>
      </c>
      <c r="AF8988" s="2" t="s">
        <v>17390</v>
      </c>
      <c r="AG8988" s="2" t="s">
        <v>2998</v>
      </c>
      <c r="AH8988" s="2" t="s">
        <v>17413</v>
      </c>
    </row>
    <row r="8989" spans="24:34" x14ac:dyDescent="0.4">
      <c r="X8989" s="2" t="s">
        <v>2545</v>
      </c>
      <c r="Y8989" s="2">
        <v>1978</v>
      </c>
      <c r="Z8989" s="2">
        <v>6253.7</v>
      </c>
      <c r="AA8989" s="2">
        <v>198</v>
      </c>
      <c r="AB8989" s="2">
        <v>5</v>
      </c>
      <c r="AC8989" s="2">
        <v>4510.2</v>
      </c>
      <c r="AE8989" s="2" t="s">
        <v>14539</v>
      </c>
      <c r="AF8989" s="2" t="s">
        <v>17390</v>
      </c>
      <c r="AG8989" s="2" t="s">
        <v>2998</v>
      </c>
      <c r="AH8989" s="2" t="s">
        <v>17398</v>
      </c>
    </row>
    <row r="8990" spans="24:34" x14ac:dyDescent="0.4">
      <c r="X8990" s="2" t="s">
        <v>14647</v>
      </c>
      <c r="Y8990" s="2">
        <v>1974</v>
      </c>
      <c r="Z8990" s="2">
        <v>6002.67</v>
      </c>
      <c r="AA8990" s="2">
        <v>220</v>
      </c>
      <c r="AB8990" s="2">
        <v>5</v>
      </c>
      <c r="AC8990" s="2">
        <v>4515.4299999999994</v>
      </c>
      <c r="AE8990" s="2" t="s">
        <v>14540</v>
      </c>
      <c r="AF8990" s="2" t="s">
        <v>17390</v>
      </c>
      <c r="AG8990" s="2" t="s">
        <v>2998</v>
      </c>
      <c r="AH8990" s="2" t="s">
        <v>17398</v>
      </c>
    </row>
    <row r="8991" spans="24:34" x14ac:dyDescent="0.4">
      <c r="X8991" s="2" t="s">
        <v>237</v>
      </c>
      <c r="Y8991" s="2">
        <v>1977</v>
      </c>
      <c r="Z8991" s="2">
        <v>5897.21</v>
      </c>
      <c r="AA8991" s="2">
        <v>212</v>
      </c>
      <c r="AB8991" s="2">
        <v>5</v>
      </c>
      <c r="AC8991" s="2">
        <v>4536.71</v>
      </c>
      <c r="AE8991" s="2" t="s">
        <v>14541</v>
      </c>
      <c r="AF8991" s="2" t="s">
        <v>17390</v>
      </c>
      <c r="AG8991" s="2" t="s">
        <v>2998</v>
      </c>
      <c r="AH8991" s="2" t="s">
        <v>17398</v>
      </c>
    </row>
    <row r="8992" spans="24:34" x14ac:dyDescent="0.4">
      <c r="X8992" s="2" t="s">
        <v>14650</v>
      </c>
      <c r="Y8992" s="2">
        <v>1976</v>
      </c>
      <c r="Z8992" s="2">
        <v>5894.85</v>
      </c>
      <c r="AA8992" s="2">
        <v>166</v>
      </c>
      <c r="AB8992" s="2">
        <v>5</v>
      </c>
      <c r="AC8992" s="2">
        <v>4491.5</v>
      </c>
      <c r="AE8992" s="2" t="s">
        <v>14542</v>
      </c>
      <c r="AF8992" s="2" t="s">
        <v>17390</v>
      </c>
      <c r="AG8992" s="2" t="s">
        <v>2998</v>
      </c>
      <c r="AH8992" s="2" t="s">
        <v>17392</v>
      </c>
    </row>
    <row r="8993" spans="24:34" x14ac:dyDescent="0.4">
      <c r="X8993" s="2" t="s">
        <v>14652</v>
      </c>
      <c r="Y8993" s="2">
        <v>1990</v>
      </c>
      <c r="Z8993" s="2">
        <v>5294.26</v>
      </c>
      <c r="AA8993" s="2">
        <v>185</v>
      </c>
      <c r="AB8993" s="2">
        <v>5</v>
      </c>
      <c r="AC8993" s="2">
        <v>3781.2</v>
      </c>
      <c r="AE8993" s="2" t="s">
        <v>14543</v>
      </c>
      <c r="AF8993" s="2" t="s">
        <v>17390</v>
      </c>
      <c r="AG8993" s="2" t="s">
        <v>2998</v>
      </c>
      <c r="AH8993" s="2" t="s">
        <v>17392</v>
      </c>
    </row>
    <row r="8994" spans="24:34" x14ac:dyDescent="0.4">
      <c r="X8994" s="2" t="s">
        <v>14654</v>
      </c>
      <c r="Y8994" s="2">
        <v>1958</v>
      </c>
      <c r="Z8994" s="2">
        <v>796.13</v>
      </c>
      <c r="AA8994" s="2">
        <v>11</v>
      </c>
      <c r="AB8994" s="2">
        <v>2</v>
      </c>
      <c r="AC8994" s="2">
        <v>704.01</v>
      </c>
      <c r="AE8994" s="2" t="s">
        <v>14544</v>
      </c>
      <c r="AF8994" s="2" t="s">
        <v>17390</v>
      </c>
      <c r="AG8994" s="2" t="s">
        <v>2998</v>
      </c>
      <c r="AH8994" s="2" t="s">
        <v>17392</v>
      </c>
    </row>
    <row r="8995" spans="24:34" x14ac:dyDescent="0.4">
      <c r="X8995" s="2" t="s">
        <v>14655</v>
      </c>
      <c r="Y8995" s="2">
        <v>1960</v>
      </c>
      <c r="Z8995" s="2">
        <v>593.1</v>
      </c>
      <c r="AA8995" s="2">
        <v>24</v>
      </c>
      <c r="AB8995" s="2">
        <v>2</v>
      </c>
      <c r="AC8995" s="2">
        <v>543.9</v>
      </c>
      <c r="AE8995" s="2" t="s">
        <v>14545</v>
      </c>
      <c r="AF8995" s="2" t="s">
        <v>17390</v>
      </c>
      <c r="AG8995" s="2" t="s">
        <v>2998</v>
      </c>
      <c r="AH8995" s="2" t="s">
        <v>17392</v>
      </c>
    </row>
    <row r="8996" spans="24:34" x14ac:dyDescent="0.4">
      <c r="X8996" s="2" t="s">
        <v>14656</v>
      </c>
      <c r="Y8996" s="2">
        <v>1958</v>
      </c>
      <c r="Z8996" s="2">
        <v>818.7</v>
      </c>
      <c r="AA8996" s="2">
        <v>34</v>
      </c>
      <c r="AB8996" s="2">
        <v>2</v>
      </c>
      <c r="AC8996" s="2">
        <v>712.3</v>
      </c>
      <c r="AE8996" s="2" t="s">
        <v>14547</v>
      </c>
      <c r="AF8996" s="2" t="s">
        <v>17390</v>
      </c>
      <c r="AG8996" s="2" t="s">
        <v>2998</v>
      </c>
      <c r="AH8996" s="2" t="s">
        <v>17398</v>
      </c>
    </row>
    <row r="8997" spans="24:34" x14ac:dyDescent="0.4">
      <c r="X8997" s="2" t="s">
        <v>14657</v>
      </c>
      <c r="Y8997" s="2">
        <v>1960</v>
      </c>
      <c r="Z8997" s="2">
        <v>556.5</v>
      </c>
      <c r="AA8997" s="2">
        <v>29</v>
      </c>
      <c r="AB8997" s="2">
        <v>2</v>
      </c>
      <c r="AC8997" s="2">
        <v>556.5</v>
      </c>
      <c r="AE8997" s="2" t="s">
        <v>14548</v>
      </c>
      <c r="AF8997" s="2" t="s">
        <v>17390</v>
      </c>
      <c r="AG8997" s="2" t="s">
        <v>2998</v>
      </c>
      <c r="AH8997" s="2" t="s">
        <v>17400</v>
      </c>
    </row>
    <row r="8998" spans="24:34" x14ac:dyDescent="0.4">
      <c r="X8998" s="2" t="s">
        <v>14658</v>
      </c>
      <c r="Y8998" s="2">
        <v>1963</v>
      </c>
      <c r="Z8998" s="2">
        <v>687.5</v>
      </c>
      <c r="AA8998" s="2">
        <v>16</v>
      </c>
      <c r="AB8998" s="2">
        <v>2</v>
      </c>
      <c r="AC8998" s="2">
        <v>639.5</v>
      </c>
      <c r="AE8998" s="2" t="s">
        <v>14549</v>
      </c>
      <c r="AF8998" s="2" t="s">
        <v>17390</v>
      </c>
      <c r="AG8998" s="2" t="s">
        <v>2998</v>
      </c>
      <c r="AH8998" s="2" t="s">
        <v>17398</v>
      </c>
    </row>
    <row r="8999" spans="24:34" x14ac:dyDescent="0.4">
      <c r="X8999" s="2" t="s">
        <v>14659</v>
      </c>
      <c r="Y8999" s="2">
        <v>1969</v>
      </c>
      <c r="Z8999" s="2">
        <v>4577.7</v>
      </c>
      <c r="AA8999" s="2">
        <v>127</v>
      </c>
      <c r="AB8999" s="2">
        <v>5</v>
      </c>
      <c r="AC8999" s="2">
        <v>3367.6</v>
      </c>
      <c r="AE8999" s="2" t="s">
        <v>14550</v>
      </c>
      <c r="AF8999" s="2" t="s">
        <v>17390</v>
      </c>
      <c r="AG8999" s="2" t="s">
        <v>2998</v>
      </c>
      <c r="AH8999" s="2" t="s">
        <v>17392</v>
      </c>
    </row>
    <row r="9000" spans="24:34" x14ac:dyDescent="0.4">
      <c r="X9000" s="2" t="s">
        <v>14660</v>
      </c>
      <c r="Y9000" s="2">
        <v>1964</v>
      </c>
      <c r="Z9000" s="2">
        <v>644.1</v>
      </c>
      <c r="AA9000" s="2">
        <v>42</v>
      </c>
      <c r="AB9000" s="2">
        <v>2</v>
      </c>
      <c r="AC9000" s="2">
        <v>644.1</v>
      </c>
      <c r="AE9000" s="2" t="s">
        <v>248</v>
      </c>
      <c r="AF9000" s="2" t="s">
        <v>17390</v>
      </c>
      <c r="AG9000" s="2" t="s">
        <v>2998</v>
      </c>
      <c r="AH9000" s="2" t="s">
        <v>17393</v>
      </c>
    </row>
    <row r="9001" spans="24:34" x14ac:dyDescent="0.4">
      <c r="X9001" s="2" t="s">
        <v>14662</v>
      </c>
      <c r="Y9001" s="2">
        <v>1973</v>
      </c>
      <c r="Z9001" s="2">
        <v>2639.2</v>
      </c>
      <c r="AA9001" s="2">
        <v>180</v>
      </c>
      <c r="AB9001" s="2">
        <v>5</v>
      </c>
      <c r="AC9001" s="2">
        <v>2600</v>
      </c>
      <c r="AE9001" s="2" t="s">
        <v>14551</v>
      </c>
      <c r="AF9001" s="2" t="s">
        <v>17390</v>
      </c>
      <c r="AG9001" s="2" t="s">
        <v>2998</v>
      </c>
      <c r="AH9001" s="2" t="s">
        <v>17393</v>
      </c>
    </row>
    <row r="9002" spans="24:34" x14ac:dyDescent="0.4">
      <c r="X9002" s="2" t="s">
        <v>14663</v>
      </c>
      <c r="Y9002" s="2">
        <v>1989</v>
      </c>
      <c r="Z9002" s="2">
        <v>5889.36</v>
      </c>
      <c r="AA9002" s="2">
        <v>193</v>
      </c>
      <c r="AB9002" s="2">
        <v>5</v>
      </c>
      <c r="AC9002" s="2">
        <v>4270.6000000000004</v>
      </c>
      <c r="AE9002" s="2" t="s">
        <v>14552</v>
      </c>
      <c r="AF9002" s="2" t="s">
        <v>17390</v>
      </c>
      <c r="AG9002" s="2" t="s">
        <v>17801</v>
      </c>
      <c r="AH9002" s="2" t="s">
        <v>17088</v>
      </c>
    </row>
    <row r="9003" spans="24:34" x14ac:dyDescent="0.4">
      <c r="X9003" s="2" t="s">
        <v>14665</v>
      </c>
      <c r="Y9003" s="2">
        <v>1991</v>
      </c>
      <c r="Z9003" s="2">
        <v>2160.3000000000002</v>
      </c>
      <c r="AA9003" s="2">
        <v>82</v>
      </c>
      <c r="AB9003" s="2">
        <v>5</v>
      </c>
      <c r="AC9003" s="2">
        <v>2160.3000000000002</v>
      </c>
      <c r="AE9003" s="2" t="s">
        <v>14554</v>
      </c>
      <c r="AF9003" s="2" t="s">
        <v>17390</v>
      </c>
      <c r="AG9003" s="2" t="s">
        <v>17802</v>
      </c>
      <c r="AH9003" s="2" t="s">
        <v>17086</v>
      </c>
    </row>
    <row r="9004" spans="24:34" x14ac:dyDescent="0.4">
      <c r="X9004" s="2" t="s">
        <v>14667</v>
      </c>
      <c r="Y9004" s="2">
        <v>1971</v>
      </c>
      <c r="Z9004" s="2">
        <v>2561.92</v>
      </c>
      <c r="AA9004" s="2">
        <v>40</v>
      </c>
      <c r="AB9004" s="2">
        <v>5</v>
      </c>
      <c r="AC9004" s="2">
        <v>2561.92</v>
      </c>
      <c r="AE9004" s="2" t="s">
        <v>250</v>
      </c>
      <c r="AF9004" s="2" t="s">
        <v>17390</v>
      </c>
      <c r="AG9004" s="2" t="s">
        <v>17803</v>
      </c>
      <c r="AH9004" s="2" t="s">
        <v>17088</v>
      </c>
    </row>
    <row r="9005" spans="24:34" x14ac:dyDescent="0.4">
      <c r="X9005" s="2" t="s">
        <v>14668</v>
      </c>
      <c r="Y9005" s="2" t="s">
        <v>795</v>
      </c>
      <c r="Z9005" s="2">
        <v>808.99</v>
      </c>
      <c r="AA9005" s="2">
        <v>8</v>
      </c>
      <c r="AB9005" s="2">
        <v>2</v>
      </c>
      <c r="AC9005" s="2">
        <v>808.99</v>
      </c>
      <c r="AE9005" s="2" t="s">
        <v>2540</v>
      </c>
      <c r="AF9005" s="2" t="s">
        <v>17390</v>
      </c>
      <c r="AG9005" s="2" t="s">
        <v>17803</v>
      </c>
      <c r="AH9005" s="2" t="s">
        <v>17400</v>
      </c>
    </row>
    <row r="9006" spans="24:34" x14ac:dyDescent="0.4">
      <c r="X9006" s="2" t="s">
        <v>14669</v>
      </c>
      <c r="Y9006" s="2" t="s">
        <v>626</v>
      </c>
      <c r="Z9006" s="2">
        <v>1092.27</v>
      </c>
      <c r="AA9006" s="2">
        <v>12</v>
      </c>
      <c r="AB9006" s="2">
        <v>2</v>
      </c>
      <c r="AC9006" s="2">
        <v>1092.27</v>
      </c>
      <c r="AE9006" s="2" t="s">
        <v>14556</v>
      </c>
      <c r="AF9006" s="2" t="s">
        <v>17390</v>
      </c>
      <c r="AG9006" s="2" t="s">
        <v>2998</v>
      </c>
      <c r="AH9006" s="2" t="s">
        <v>17088</v>
      </c>
    </row>
    <row r="9007" spans="24:34" x14ac:dyDescent="0.4">
      <c r="X9007" s="2" t="s">
        <v>14670</v>
      </c>
      <c r="Y9007" s="2" t="s">
        <v>673</v>
      </c>
      <c r="Z9007" s="2">
        <v>2939</v>
      </c>
      <c r="AA9007" s="2">
        <v>45</v>
      </c>
      <c r="AB9007" s="2">
        <v>5</v>
      </c>
      <c r="AC9007" s="2">
        <v>2939</v>
      </c>
      <c r="AE9007" s="2" t="s">
        <v>14557</v>
      </c>
      <c r="AF9007" s="2" t="s">
        <v>17390</v>
      </c>
      <c r="AG9007" s="2" t="s">
        <v>2998</v>
      </c>
      <c r="AH9007" s="2" t="s">
        <v>17088</v>
      </c>
    </row>
    <row r="9008" spans="24:34" x14ac:dyDescent="0.4">
      <c r="X9008" s="2" t="s">
        <v>14671</v>
      </c>
      <c r="Y9008" s="2">
        <v>1957</v>
      </c>
      <c r="Z9008" s="2">
        <v>458.84</v>
      </c>
      <c r="AA9008" s="2">
        <v>13</v>
      </c>
      <c r="AB9008" s="2">
        <v>2</v>
      </c>
      <c r="AC9008" s="2">
        <v>458.84</v>
      </c>
      <c r="AE9008" s="2" t="s">
        <v>14558</v>
      </c>
      <c r="AF9008" s="2" t="s">
        <v>17390</v>
      </c>
      <c r="AG9008" s="2" t="s">
        <v>2998</v>
      </c>
      <c r="AH9008" s="2" t="s">
        <v>17088</v>
      </c>
    </row>
    <row r="9009" spans="24:34" x14ac:dyDescent="0.4">
      <c r="X9009" s="2" t="s">
        <v>14672</v>
      </c>
      <c r="Y9009" s="2">
        <v>1964</v>
      </c>
      <c r="Z9009" s="2">
        <v>691.68</v>
      </c>
      <c r="AA9009" s="2">
        <v>10</v>
      </c>
      <c r="AB9009" s="2">
        <v>2</v>
      </c>
      <c r="AC9009" s="2">
        <v>643.4</v>
      </c>
      <c r="AE9009" s="2" t="s">
        <v>14560</v>
      </c>
      <c r="AF9009" s="2" t="s">
        <v>17390</v>
      </c>
      <c r="AG9009" s="2" t="s">
        <v>2998</v>
      </c>
      <c r="AH9009" s="2" t="s">
        <v>17088</v>
      </c>
    </row>
    <row r="9010" spans="24:34" x14ac:dyDescent="0.4">
      <c r="X9010" s="2" t="s">
        <v>14673</v>
      </c>
      <c r="Y9010" s="2">
        <v>1972</v>
      </c>
      <c r="Z9010" s="2">
        <v>1619.95</v>
      </c>
      <c r="AA9010" s="2">
        <v>50</v>
      </c>
      <c r="AB9010" s="2">
        <v>4</v>
      </c>
      <c r="AC9010" s="2">
        <v>1619.95</v>
      </c>
      <c r="AE9010" s="2" t="s">
        <v>14561</v>
      </c>
      <c r="AF9010" s="2" t="s">
        <v>17390</v>
      </c>
      <c r="AG9010" s="2" t="s">
        <v>2998</v>
      </c>
      <c r="AH9010" s="2" t="s">
        <v>17400</v>
      </c>
    </row>
    <row r="9011" spans="24:34" x14ac:dyDescent="0.4">
      <c r="X9011" s="2" t="s">
        <v>2546</v>
      </c>
      <c r="Y9011" s="2">
        <v>1974</v>
      </c>
      <c r="Z9011" s="2">
        <v>2146.1799999999998</v>
      </c>
      <c r="AA9011" s="2">
        <v>78</v>
      </c>
      <c r="AB9011" s="2">
        <v>5</v>
      </c>
      <c r="AC9011" s="2">
        <v>2146.1799999999998</v>
      </c>
      <c r="AE9011" s="2" t="s">
        <v>14563</v>
      </c>
      <c r="AF9011" s="2" t="s">
        <v>17390</v>
      </c>
      <c r="AG9011" s="2" t="s">
        <v>2998</v>
      </c>
      <c r="AH9011" s="2" t="s">
        <v>17400</v>
      </c>
    </row>
    <row r="9012" spans="24:34" x14ac:dyDescent="0.4">
      <c r="X9012" s="2" t="s">
        <v>14676</v>
      </c>
      <c r="Y9012" s="2">
        <v>1951</v>
      </c>
      <c r="Z9012" s="2">
        <v>637.24</v>
      </c>
      <c r="AA9012" s="2">
        <v>26</v>
      </c>
      <c r="AB9012" s="2">
        <v>2</v>
      </c>
      <c r="AC9012" s="2">
        <v>364</v>
      </c>
      <c r="AE9012" s="2" t="s">
        <v>14565</v>
      </c>
      <c r="AF9012" s="2" t="s">
        <v>17390</v>
      </c>
      <c r="AG9012" s="2" t="s">
        <v>2998</v>
      </c>
      <c r="AH9012" s="2" t="s">
        <v>17392</v>
      </c>
    </row>
    <row r="9013" spans="24:34" x14ac:dyDescent="0.4">
      <c r="X9013" s="2" t="s">
        <v>14677</v>
      </c>
      <c r="Y9013" s="2">
        <v>1971</v>
      </c>
      <c r="Z9013" s="2">
        <v>2779.22</v>
      </c>
      <c r="AA9013" s="2">
        <v>89</v>
      </c>
      <c r="AB9013" s="2">
        <v>4</v>
      </c>
      <c r="AC9013" s="2">
        <v>1919.19</v>
      </c>
      <c r="AE9013" s="2" t="s">
        <v>14567</v>
      </c>
      <c r="AF9013" s="2" t="s">
        <v>17390</v>
      </c>
      <c r="AG9013" s="2" t="s">
        <v>2998</v>
      </c>
      <c r="AH9013" s="2" t="s">
        <v>17088</v>
      </c>
    </row>
    <row r="9014" spans="24:34" x14ac:dyDescent="0.4">
      <c r="X9014" s="2" t="s">
        <v>14679</v>
      </c>
      <c r="Y9014" s="2">
        <v>1952</v>
      </c>
      <c r="Z9014" s="2">
        <v>595.5</v>
      </c>
      <c r="AA9014" s="2">
        <v>28</v>
      </c>
      <c r="AB9014" s="2">
        <v>2</v>
      </c>
      <c r="AC9014" s="2">
        <v>595.5</v>
      </c>
      <c r="AE9014" s="2" t="s">
        <v>2541</v>
      </c>
      <c r="AF9014" s="2" t="s">
        <v>17390</v>
      </c>
      <c r="AG9014" s="2" t="s">
        <v>2998</v>
      </c>
      <c r="AH9014" s="2" t="s">
        <v>17088</v>
      </c>
    </row>
    <row r="9015" spans="24:34" x14ac:dyDescent="0.4">
      <c r="X9015" s="2" t="s">
        <v>14680</v>
      </c>
      <c r="Y9015" s="2">
        <v>1956</v>
      </c>
      <c r="Z9015" s="2">
        <v>735.94</v>
      </c>
      <c r="AA9015" s="2">
        <v>32</v>
      </c>
      <c r="AB9015" s="2">
        <v>2</v>
      </c>
      <c r="AC9015" s="2">
        <v>672.45</v>
      </c>
      <c r="AE9015" s="2" t="s">
        <v>14568</v>
      </c>
      <c r="AF9015" s="2" t="s">
        <v>17390</v>
      </c>
      <c r="AG9015" s="2" t="s">
        <v>2998</v>
      </c>
      <c r="AH9015" s="2" t="s">
        <v>17088</v>
      </c>
    </row>
    <row r="9016" spans="24:34" x14ac:dyDescent="0.4">
      <c r="X9016" s="2" t="s">
        <v>2547</v>
      </c>
      <c r="Y9016" s="2">
        <v>1961</v>
      </c>
      <c r="Z9016" s="2">
        <v>503.1</v>
      </c>
      <c r="AA9016" s="2">
        <v>24</v>
      </c>
      <c r="AB9016" s="2">
        <v>2</v>
      </c>
      <c r="AC9016" s="2">
        <v>503.1</v>
      </c>
      <c r="AE9016" s="2" t="s">
        <v>14570</v>
      </c>
      <c r="AF9016" s="2" t="s">
        <v>17390</v>
      </c>
      <c r="AG9016" s="2" t="s">
        <v>2998</v>
      </c>
      <c r="AH9016" s="2" t="s">
        <v>17414</v>
      </c>
    </row>
    <row r="9017" spans="24:34" x14ac:dyDescent="0.4">
      <c r="X9017" s="2" t="s">
        <v>251</v>
      </c>
      <c r="Y9017" s="2">
        <v>1984</v>
      </c>
      <c r="Z9017" s="2">
        <v>2658.84</v>
      </c>
      <c r="AA9017" s="2">
        <v>91</v>
      </c>
      <c r="AB9017" s="2">
        <v>5</v>
      </c>
      <c r="AC9017" s="2">
        <v>2658.84</v>
      </c>
      <c r="AE9017" s="2" t="s">
        <v>2542</v>
      </c>
      <c r="AF9017" s="2" t="s">
        <v>17390</v>
      </c>
      <c r="AG9017" s="2" t="s">
        <v>2998</v>
      </c>
      <c r="AH9017" s="2" t="s">
        <v>17400</v>
      </c>
    </row>
    <row r="9018" spans="24:34" x14ac:dyDescent="0.4">
      <c r="X9018" s="2" t="s">
        <v>228</v>
      </c>
      <c r="Y9018" s="2">
        <v>1989</v>
      </c>
      <c r="Z9018" s="2">
        <v>8045.35</v>
      </c>
      <c r="AA9018" s="2">
        <v>271</v>
      </c>
      <c r="AB9018" s="2">
        <v>5</v>
      </c>
      <c r="AC9018" s="2">
        <v>5975.15</v>
      </c>
      <c r="AE9018" s="2" t="s">
        <v>14573</v>
      </c>
      <c r="AF9018" s="2" t="s">
        <v>17390</v>
      </c>
      <c r="AG9018" s="2" t="s">
        <v>2998</v>
      </c>
      <c r="AH9018" s="2" t="s">
        <v>17400</v>
      </c>
    </row>
    <row r="9019" spans="24:34" x14ac:dyDescent="0.4">
      <c r="X9019" s="2" t="s">
        <v>14682</v>
      </c>
      <c r="Y9019" s="2">
        <v>1986</v>
      </c>
      <c r="Z9019" s="2">
        <v>8273.59</v>
      </c>
      <c r="AA9019" s="2">
        <v>260</v>
      </c>
      <c r="AB9019" s="2">
        <v>5</v>
      </c>
      <c r="AC9019" s="2">
        <v>5965.3</v>
      </c>
      <c r="AE9019" s="2" t="s">
        <v>14575</v>
      </c>
      <c r="AF9019" s="2" t="s">
        <v>17390</v>
      </c>
      <c r="AG9019" s="2" t="s">
        <v>2998</v>
      </c>
      <c r="AH9019" s="2" t="s">
        <v>17400</v>
      </c>
    </row>
    <row r="9020" spans="24:34" x14ac:dyDescent="0.4">
      <c r="X9020" s="2" t="s">
        <v>14684</v>
      </c>
      <c r="Y9020" s="2">
        <v>1990</v>
      </c>
      <c r="Z9020" s="2">
        <v>1937.4</v>
      </c>
      <c r="AA9020" s="2">
        <v>49</v>
      </c>
      <c r="AB9020" s="2">
        <v>5</v>
      </c>
      <c r="AC9020" s="2">
        <v>1937.4</v>
      </c>
      <c r="AE9020" s="2" t="s">
        <v>14576</v>
      </c>
      <c r="AF9020" s="2" t="s">
        <v>17390</v>
      </c>
      <c r="AG9020" s="2" t="s">
        <v>2998</v>
      </c>
      <c r="AH9020" s="2" t="s">
        <v>17400</v>
      </c>
    </row>
    <row r="9021" spans="24:34" x14ac:dyDescent="0.4">
      <c r="X9021" s="2" t="s">
        <v>14685</v>
      </c>
      <c r="Y9021" s="2">
        <v>1966</v>
      </c>
      <c r="Z9021" s="2">
        <v>1252.5</v>
      </c>
      <c r="AA9021" s="2">
        <v>80</v>
      </c>
      <c r="AB9021" s="2">
        <v>4</v>
      </c>
      <c r="AC9021" s="2">
        <v>1252.5</v>
      </c>
      <c r="AE9021" s="2" t="s">
        <v>14577</v>
      </c>
      <c r="AF9021" s="2" t="s">
        <v>17390</v>
      </c>
      <c r="AG9021" s="2" t="s">
        <v>2998</v>
      </c>
      <c r="AH9021" s="2" t="s">
        <v>17400</v>
      </c>
    </row>
    <row r="9022" spans="24:34" x14ac:dyDescent="0.4">
      <c r="X9022" s="2" t="s">
        <v>14686</v>
      </c>
      <c r="Y9022" s="2">
        <v>1977</v>
      </c>
      <c r="Z9022" s="2">
        <v>2576</v>
      </c>
      <c r="AA9022" s="2">
        <v>151</v>
      </c>
      <c r="AB9022" s="2">
        <v>5</v>
      </c>
      <c r="AC9022" s="2">
        <v>2576</v>
      </c>
      <c r="AE9022" s="2" t="s">
        <v>14578</v>
      </c>
      <c r="AF9022" s="2" t="s">
        <v>2998</v>
      </c>
      <c r="AG9022" s="2" t="s">
        <v>2998</v>
      </c>
      <c r="AH9022" s="2" t="s">
        <v>17088</v>
      </c>
    </row>
    <row r="9023" spans="24:34" x14ac:dyDescent="0.4">
      <c r="X9023" s="2" t="s">
        <v>14687</v>
      </c>
      <c r="Y9023" s="2">
        <v>1965</v>
      </c>
      <c r="Z9023" s="2">
        <v>3674.5</v>
      </c>
      <c r="AA9023" s="2">
        <v>141</v>
      </c>
      <c r="AB9023" s="2">
        <v>5</v>
      </c>
      <c r="AC9023" s="2">
        <v>3674.5</v>
      </c>
      <c r="AE9023" s="2" t="s">
        <v>14579</v>
      </c>
      <c r="AF9023" s="2" t="s">
        <v>17390</v>
      </c>
      <c r="AG9023" s="2" t="s">
        <v>2998</v>
      </c>
      <c r="AH9023" s="2" t="s">
        <v>17400</v>
      </c>
    </row>
    <row r="9024" spans="24:34" x14ac:dyDescent="0.4">
      <c r="X9024" s="2" t="s">
        <v>14689</v>
      </c>
      <c r="Y9024" s="2">
        <v>1964</v>
      </c>
      <c r="Z9024" s="2">
        <v>1611.2</v>
      </c>
      <c r="AA9024" s="2">
        <v>50</v>
      </c>
      <c r="AB9024" s="2">
        <v>4</v>
      </c>
      <c r="AC9024" s="2">
        <v>1267.5</v>
      </c>
      <c r="AE9024" s="2" t="s">
        <v>2543</v>
      </c>
      <c r="AF9024" s="2" t="s">
        <v>17390</v>
      </c>
      <c r="AG9024" s="2" t="s">
        <v>2998</v>
      </c>
      <c r="AH9024" s="2" t="s">
        <v>17088</v>
      </c>
    </row>
    <row r="9025" spans="24:34" x14ac:dyDescent="0.4">
      <c r="X9025" s="2" t="s">
        <v>14690</v>
      </c>
      <c r="Y9025" s="2">
        <v>1962</v>
      </c>
      <c r="Z9025" s="2">
        <v>652.29999999999995</v>
      </c>
      <c r="AA9025" s="2">
        <v>24</v>
      </c>
      <c r="AB9025" s="2">
        <v>2</v>
      </c>
      <c r="AC9025" s="2">
        <v>652.29999999999995</v>
      </c>
      <c r="AE9025" s="2" t="s">
        <v>14580</v>
      </c>
      <c r="AF9025" s="2" t="s">
        <v>17390</v>
      </c>
      <c r="AG9025" s="2" t="s">
        <v>2998</v>
      </c>
      <c r="AH9025" s="2" t="s">
        <v>17393</v>
      </c>
    </row>
    <row r="9026" spans="24:34" x14ac:dyDescent="0.4">
      <c r="X9026" s="2" t="s">
        <v>14691</v>
      </c>
      <c r="Y9026" s="2">
        <v>1977</v>
      </c>
      <c r="Z9026" s="2">
        <v>2662</v>
      </c>
      <c r="AA9026" s="2">
        <v>182</v>
      </c>
      <c r="AB9026" s="2">
        <v>5</v>
      </c>
      <c r="AC9026" s="2">
        <v>2662</v>
      </c>
      <c r="AE9026" s="2" t="s">
        <v>14581</v>
      </c>
      <c r="AF9026" s="2" t="s">
        <v>17390</v>
      </c>
      <c r="AG9026" s="2" t="s">
        <v>2998</v>
      </c>
      <c r="AH9026" s="2" t="s">
        <v>17400</v>
      </c>
    </row>
    <row r="9027" spans="24:34" x14ac:dyDescent="0.4">
      <c r="X9027" s="2" t="s">
        <v>14702</v>
      </c>
      <c r="Y9027" s="2">
        <v>1999</v>
      </c>
      <c r="Z9027" s="2">
        <v>2022</v>
      </c>
      <c r="AA9027" s="2">
        <v>85</v>
      </c>
      <c r="AB9027" s="2">
        <v>4</v>
      </c>
      <c r="AC9027" s="2">
        <v>1720.8</v>
      </c>
      <c r="AE9027" s="2" t="s">
        <v>14582</v>
      </c>
      <c r="AF9027" s="2" t="s">
        <v>17390</v>
      </c>
      <c r="AG9027" s="2" t="s">
        <v>2998</v>
      </c>
      <c r="AH9027" s="2" t="s">
        <v>17400</v>
      </c>
    </row>
    <row r="9028" spans="24:34" x14ac:dyDescent="0.4">
      <c r="X9028" s="2" t="s">
        <v>14703</v>
      </c>
      <c r="Y9028" s="2">
        <v>2000</v>
      </c>
      <c r="Z9028" s="2">
        <v>1919.8</v>
      </c>
      <c r="AA9028" s="2">
        <v>68</v>
      </c>
      <c r="AB9028" s="2">
        <v>5</v>
      </c>
      <c r="AC9028" s="2">
        <v>1919.8</v>
      </c>
      <c r="AE9028" s="2" t="s">
        <v>14584</v>
      </c>
      <c r="AF9028" s="2" t="s">
        <v>17390</v>
      </c>
      <c r="AG9028" s="2" t="s">
        <v>2998</v>
      </c>
      <c r="AH9028" s="2" t="s">
        <v>17393</v>
      </c>
    </row>
    <row r="9029" spans="24:34" x14ac:dyDescent="0.4">
      <c r="X9029" s="2" t="s">
        <v>247</v>
      </c>
      <c r="Y9029" s="2">
        <v>1979</v>
      </c>
      <c r="Z9029" s="2">
        <v>3657.41</v>
      </c>
      <c r="AA9029" s="2">
        <v>107</v>
      </c>
      <c r="AB9029" s="2">
        <v>5</v>
      </c>
      <c r="AC9029" s="2">
        <v>3651.64</v>
      </c>
      <c r="AE9029" s="2" t="s">
        <v>14585</v>
      </c>
      <c r="AF9029" s="2" t="s">
        <v>17390</v>
      </c>
      <c r="AG9029" s="2" t="s">
        <v>2998</v>
      </c>
      <c r="AH9029" s="2" t="s">
        <v>17088</v>
      </c>
    </row>
    <row r="9030" spans="24:34" x14ac:dyDescent="0.4">
      <c r="X9030" s="2" t="s">
        <v>14705</v>
      </c>
      <c r="Y9030" s="2">
        <v>1934</v>
      </c>
      <c r="Z9030" s="2">
        <v>374.28</v>
      </c>
      <c r="AA9030" s="2">
        <v>11</v>
      </c>
      <c r="AB9030" s="2">
        <v>2</v>
      </c>
      <c r="AC9030" s="2">
        <v>323</v>
      </c>
      <c r="AE9030" s="2" t="s">
        <v>14587</v>
      </c>
      <c r="AF9030" s="2" t="s">
        <v>17407</v>
      </c>
      <c r="AG9030" s="2" t="s">
        <v>2998</v>
      </c>
      <c r="AH9030" s="2" t="s">
        <v>17088</v>
      </c>
    </row>
    <row r="9031" spans="24:34" x14ac:dyDescent="0.4">
      <c r="X9031" s="2" t="s">
        <v>14706</v>
      </c>
      <c r="Y9031" s="2">
        <v>1977</v>
      </c>
      <c r="Z9031" s="2">
        <v>1429.15</v>
      </c>
      <c r="AA9031" s="2">
        <v>29</v>
      </c>
      <c r="AB9031" s="2">
        <v>4</v>
      </c>
      <c r="AC9031" s="2">
        <v>1428.62</v>
      </c>
      <c r="AE9031" s="2" t="s">
        <v>14589</v>
      </c>
      <c r="AF9031" s="2" t="s">
        <v>17403</v>
      </c>
      <c r="AG9031" s="2" t="s">
        <v>2998</v>
      </c>
      <c r="AH9031" s="2" t="s">
        <v>17088</v>
      </c>
    </row>
    <row r="9032" spans="24:34" x14ac:dyDescent="0.4">
      <c r="X9032" s="2" t="s">
        <v>2548</v>
      </c>
      <c r="Y9032" s="2">
        <v>1979</v>
      </c>
      <c r="Z9032" s="2">
        <v>1378.4</v>
      </c>
      <c r="AA9032" s="2">
        <v>36</v>
      </c>
      <c r="AB9032" s="2">
        <v>2</v>
      </c>
      <c r="AC9032" s="2">
        <v>1377.9</v>
      </c>
      <c r="AE9032" s="2" t="s">
        <v>14591</v>
      </c>
      <c r="AF9032" s="2" t="s">
        <v>17390</v>
      </c>
      <c r="AG9032" s="2" t="s">
        <v>2998</v>
      </c>
      <c r="AH9032" s="2" t="s">
        <v>17088</v>
      </c>
    </row>
    <row r="9033" spans="24:34" x14ac:dyDescent="0.4">
      <c r="X9033" s="2" t="s">
        <v>14709</v>
      </c>
      <c r="Y9033" s="2">
        <v>1973</v>
      </c>
      <c r="Z9033" s="2">
        <v>564</v>
      </c>
      <c r="AA9033" s="2">
        <v>22</v>
      </c>
      <c r="AB9033" s="2">
        <v>2</v>
      </c>
      <c r="AC9033" s="2">
        <v>528.6</v>
      </c>
      <c r="AE9033" s="2" t="s">
        <v>14592</v>
      </c>
      <c r="AF9033" s="2" t="s">
        <v>17390</v>
      </c>
      <c r="AG9033" s="2" t="s">
        <v>2998</v>
      </c>
      <c r="AH9033" s="2" t="s">
        <v>17088</v>
      </c>
    </row>
    <row r="9034" spans="24:34" x14ac:dyDescent="0.4">
      <c r="X9034" s="2" t="s">
        <v>14711</v>
      </c>
      <c r="Y9034" s="2">
        <v>1936</v>
      </c>
      <c r="Z9034" s="2">
        <v>538</v>
      </c>
      <c r="AA9034" s="2">
        <v>21</v>
      </c>
      <c r="AB9034" s="2">
        <v>2</v>
      </c>
      <c r="AC9034" s="2">
        <v>538</v>
      </c>
      <c r="AE9034" s="2" t="s">
        <v>14593</v>
      </c>
      <c r="AF9034" s="2" t="s">
        <v>17397</v>
      </c>
      <c r="AG9034" s="2" t="s">
        <v>2998</v>
      </c>
      <c r="AH9034" s="2" t="s">
        <v>17400</v>
      </c>
    </row>
    <row r="9035" spans="24:34" x14ac:dyDescent="0.4">
      <c r="X9035" s="2" t="s">
        <v>14712</v>
      </c>
      <c r="Y9035" s="2">
        <v>1936</v>
      </c>
      <c r="Z9035" s="2">
        <v>545.29999999999995</v>
      </c>
      <c r="AA9035" s="2">
        <v>29</v>
      </c>
      <c r="AB9035" s="2">
        <v>2</v>
      </c>
      <c r="AC9035" s="2">
        <v>545.29999999999995</v>
      </c>
      <c r="AE9035" s="2" t="s">
        <v>14594</v>
      </c>
      <c r="AF9035" s="2" t="s">
        <v>17397</v>
      </c>
      <c r="AG9035" s="2" t="s">
        <v>2998</v>
      </c>
      <c r="AH9035" s="2" t="s">
        <v>17413</v>
      </c>
    </row>
    <row r="9036" spans="24:34" x14ac:dyDescent="0.4">
      <c r="X9036" s="2" t="s">
        <v>2549</v>
      </c>
      <c r="Y9036" s="2">
        <v>1984</v>
      </c>
      <c r="Z9036" s="2">
        <v>1568.31</v>
      </c>
      <c r="AA9036" s="2">
        <v>26</v>
      </c>
      <c r="AB9036" s="2">
        <v>2</v>
      </c>
      <c r="AC9036" s="2">
        <v>1568.31</v>
      </c>
      <c r="AE9036" s="2" t="s">
        <v>14596</v>
      </c>
      <c r="AF9036" s="2" t="s">
        <v>17397</v>
      </c>
      <c r="AG9036" s="2" t="s">
        <v>2998</v>
      </c>
      <c r="AH9036" s="2" t="s">
        <v>17393</v>
      </c>
    </row>
    <row r="9037" spans="24:34" x14ac:dyDescent="0.4">
      <c r="X9037" s="2" t="s">
        <v>14715</v>
      </c>
      <c r="Y9037" s="2">
        <v>1937</v>
      </c>
      <c r="Z9037" s="2">
        <v>586.6</v>
      </c>
      <c r="AA9037" s="2">
        <v>32</v>
      </c>
      <c r="AB9037" s="2">
        <v>2</v>
      </c>
      <c r="AC9037" s="2">
        <v>586.6</v>
      </c>
      <c r="AE9037" s="2" t="s">
        <v>14599</v>
      </c>
      <c r="AF9037" s="2" t="s">
        <v>17397</v>
      </c>
      <c r="AG9037" s="2" t="s">
        <v>2998</v>
      </c>
      <c r="AH9037" s="2" t="s">
        <v>17086</v>
      </c>
    </row>
    <row r="9038" spans="24:34" x14ac:dyDescent="0.4">
      <c r="X9038" s="2" t="s">
        <v>14717</v>
      </c>
      <c r="Y9038" s="2">
        <v>1975</v>
      </c>
      <c r="Z9038" s="2">
        <v>771.31</v>
      </c>
      <c r="AA9038" s="2">
        <v>33</v>
      </c>
      <c r="AB9038" s="2">
        <v>2</v>
      </c>
      <c r="AC9038" s="2">
        <v>771.31</v>
      </c>
      <c r="AE9038" s="2" t="s">
        <v>14600</v>
      </c>
      <c r="AF9038" s="2" t="s">
        <v>17518</v>
      </c>
      <c r="AG9038" s="2" t="s">
        <v>2998</v>
      </c>
      <c r="AH9038" s="2" t="s">
        <v>17086</v>
      </c>
    </row>
    <row r="9039" spans="24:34" x14ac:dyDescent="0.4">
      <c r="X9039" s="2" t="s">
        <v>14719</v>
      </c>
      <c r="Y9039" s="2">
        <v>1982</v>
      </c>
      <c r="Z9039" s="2">
        <v>1528.52</v>
      </c>
      <c r="AA9039" s="2">
        <v>38</v>
      </c>
      <c r="AB9039" s="2">
        <v>2</v>
      </c>
      <c r="AC9039" s="2">
        <v>1526.52</v>
      </c>
      <c r="AE9039" s="2" t="s">
        <v>14601</v>
      </c>
      <c r="AF9039" s="2" t="s">
        <v>17397</v>
      </c>
      <c r="AG9039" s="2" t="s">
        <v>2998</v>
      </c>
      <c r="AH9039" s="2" t="s">
        <v>17086</v>
      </c>
    </row>
    <row r="9040" spans="24:34" x14ac:dyDescent="0.4">
      <c r="X9040" s="2" t="s">
        <v>14720</v>
      </c>
      <c r="Y9040" s="2">
        <v>1983</v>
      </c>
      <c r="Z9040" s="2">
        <v>2209.98</v>
      </c>
      <c r="AA9040" s="2">
        <v>62</v>
      </c>
      <c r="AB9040" s="2">
        <v>4</v>
      </c>
      <c r="AC9040" s="2">
        <v>2209.98</v>
      </c>
      <c r="AE9040" s="2" t="s">
        <v>14602</v>
      </c>
      <c r="AF9040" s="2" t="s">
        <v>17518</v>
      </c>
      <c r="AG9040" s="2" t="s">
        <v>2998</v>
      </c>
      <c r="AH9040" s="2" t="s">
        <v>17086</v>
      </c>
    </row>
    <row r="9041" spans="24:34" x14ac:dyDescent="0.4">
      <c r="X9041" s="2" t="s">
        <v>14722</v>
      </c>
      <c r="Y9041" s="2">
        <v>1974</v>
      </c>
      <c r="Z9041" s="2">
        <v>644</v>
      </c>
      <c r="AA9041" s="2">
        <v>31</v>
      </c>
      <c r="AB9041" s="2">
        <v>2</v>
      </c>
      <c r="AC9041" s="2">
        <v>644</v>
      </c>
      <c r="AE9041" s="2" t="s">
        <v>14603</v>
      </c>
      <c r="AF9041" s="2" t="s">
        <v>17397</v>
      </c>
      <c r="AG9041" s="2" t="s">
        <v>2998</v>
      </c>
      <c r="AH9041" s="2" t="s">
        <v>17086</v>
      </c>
    </row>
    <row r="9042" spans="24:34" x14ac:dyDescent="0.4">
      <c r="X9042" s="2" t="s">
        <v>14723</v>
      </c>
      <c r="Y9042" s="2">
        <v>1975</v>
      </c>
      <c r="Z9042" s="2">
        <v>695.16</v>
      </c>
      <c r="AA9042" s="2">
        <v>30</v>
      </c>
      <c r="AB9042" s="2">
        <v>2</v>
      </c>
      <c r="AC9042" s="2">
        <v>695.16</v>
      </c>
      <c r="AE9042" s="2" t="s">
        <v>14604</v>
      </c>
      <c r="AF9042" s="2" t="s">
        <v>17397</v>
      </c>
      <c r="AG9042" s="2" t="s">
        <v>2998</v>
      </c>
      <c r="AH9042" s="2" t="s">
        <v>17086</v>
      </c>
    </row>
    <row r="9043" spans="24:34" x14ac:dyDescent="0.4">
      <c r="X9043" s="2" t="s">
        <v>14724</v>
      </c>
      <c r="Y9043" s="2">
        <v>1954</v>
      </c>
      <c r="Z9043" s="2">
        <v>2168.41</v>
      </c>
      <c r="AA9043" s="2">
        <v>63</v>
      </c>
      <c r="AB9043" s="2">
        <v>3</v>
      </c>
      <c r="AC9043" s="2">
        <v>1286.56</v>
      </c>
      <c r="AE9043" s="2" t="s">
        <v>14605</v>
      </c>
      <c r="AF9043" s="2" t="s">
        <v>17397</v>
      </c>
      <c r="AG9043" s="2" t="s">
        <v>2998</v>
      </c>
      <c r="AH9043" s="2" t="s">
        <v>17086</v>
      </c>
    </row>
    <row r="9044" spans="24:34" x14ac:dyDescent="0.4">
      <c r="X9044" s="2" t="s">
        <v>14725</v>
      </c>
      <c r="Y9044" s="2">
        <v>1967</v>
      </c>
      <c r="Z9044" s="2">
        <v>763.4</v>
      </c>
      <c r="AA9044" s="2">
        <v>27</v>
      </c>
      <c r="AB9044" s="2">
        <v>2</v>
      </c>
      <c r="AC9044" s="2">
        <v>763.4</v>
      </c>
      <c r="AE9044" s="2" t="s">
        <v>14606</v>
      </c>
      <c r="AF9044" s="2" t="s">
        <v>17390</v>
      </c>
      <c r="AG9044" s="2" t="s">
        <v>2998</v>
      </c>
      <c r="AH9044" s="2" t="s">
        <v>17088</v>
      </c>
    </row>
    <row r="9045" spans="24:34" x14ac:dyDescent="0.4">
      <c r="X9045" s="2" t="s">
        <v>14727</v>
      </c>
      <c r="Y9045" s="2">
        <v>1948</v>
      </c>
      <c r="Z9045" s="2">
        <v>528</v>
      </c>
      <c r="AA9045" s="2">
        <v>25</v>
      </c>
      <c r="AB9045" s="2">
        <v>2</v>
      </c>
      <c r="AC9045" s="2">
        <v>528</v>
      </c>
      <c r="AE9045" s="2" t="s">
        <v>14607</v>
      </c>
      <c r="AF9045" s="2" t="s">
        <v>17390</v>
      </c>
      <c r="AG9045" s="2" t="s">
        <v>2998</v>
      </c>
      <c r="AH9045" s="2" t="s">
        <v>17088</v>
      </c>
    </row>
    <row r="9046" spans="24:34" x14ac:dyDescent="0.4">
      <c r="X9046" s="2" t="s">
        <v>14728</v>
      </c>
      <c r="Y9046" s="2">
        <v>1949</v>
      </c>
      <c r="Z9046" s="2">
        <v>605.20000000000005</v>
      </c>
      <c r="AA9046" s="2">
        <v>31</v>
      </c>
      <c r="AB9046" s="2">
        <v>2</v>
      </c>
      <c r="AC9046" s="2">
        <v>605.20000000000005</v>
      </c>
      <c r="AE9046" s="2" t="s">
        <v>14608</v>
      </c>
      <c r="AF9046" s="2" t="s">
        <v>17390</v>
      </c>
      <c r="AG9046" s="2" t="s">
        <v>2998</v>
      </c>
      <c r="AH9046" s="2" t="s">
        <v>17088</v>
      </c>
    </row>
    <row r="9047" spans="24:34" x14ac:dyDescent="0.4">
      <c r="X9047" s="2" t="s">
        <v>14729</v>
      </c>
      <c r="Y9047" s="2">
        <v>1958</v>
      </c>
      <c r="Z9047" s="2">
        <v>890.3</v>
      </c>
      <c r="AA9047" s="2">
        <v>36</v>
      </c>
      <c r="AB9047" s="2">
        <v>2</v>
      </c>
      <c r="AC9047" s="2">
        <v>890.3</v>
      </c>
      <c r="AE9047" s="2" t="s">
        <v>14609</v>
      </c>
      <c r="AF9047" s="2" t="s">
        <v>2998</v>
      </c>
      <c r="AG9047" s="2" t="s">
        <v>2998</v>
      </c>
      <c r="AH9047" s="2" t="s">
        <v>17088</v>
      </c>
    </row>
    <row r="9048" spans="24:34" x14ac:dyDescent="0.4">
      <c r="X9048" s="2" t="s">
        <v>14730</v>
      </c>
      <c r="Y9048" s="2">
        <v>1988</v>
      </c>
      <c r="Z9048" s="2">
        <v>623.39</v>
      </c>
      <c r="AA9048" s="2">
        <v>37</v>
      </c>
      <c r="AB9048" s="2">
        <v>2</v>
      </c>
      <c r="AC9048" s="2">
        <v>623.39</v>
      </c>
      <c r="AE9048" s="2" t="s">
        <v>14610</v>
      </c>
      <c r="AF9048" s="2" t="s">
        <v>17390</v>
      </c>
      <c r="AG9048" s="2" t="s">
        <v>2998</v>
      </c>
      <c r="AH9048" s="2" t="s">
        <v>17393</v>
      </c>
    </row>
    <row r="9049" spans="24:34" x14ac:dyDescent="0.4">
      <c r="X9049" s="2" t="s">
        <v>14731</v>
      </c>
      <c r="Y9049" s="2">
        <v>1964</v>
      </c>
      <c r="Z9049" s="2">
        <v>437.5</v>
      </c>
      <c r="AA9049" s="2">
        <v>15</v>
      </c>
      <c r="AB9049" s="2">
        <v>2</v>
      </c>
      <c r="AC9049" s="2">
        <v>390.3</v>
      </c>
      <c r="AE9049" s="2" t="s">
        <v>14612</v>
      </c>
      <c r="AF9049" s="2" t="s">
        <v>17390</v>
      </c>
      <c r="AG9049" s="2" t="s">
        <v>2998</v>
      </c>
      <c r="AH9049" s="2" t="s">
        <v>17088</v>
      </c>
    </row>
    <row r="9050" spans="24:34" x14ac:dyDescent="0.4">
      <c r="X9050" s="2" t="s">
        <v>2550</v>
      </c>
      <c r="Y9050" s="2">
        <v>1961</v>
      </c>
      <c r="Z9050" s="2">
        <v>643.1</v>
      </c>
      <c r="AA9050" s="2">
        <v>27</v>
      </c>
      <c r="AB9050" s="2">
        <v>2</v>
      </c>
      <c r="AC9050" s="2">
        <v>643.1</v>
      </c>
      <c r="AE9050" s="2" t="s">
        <v>14613</v>
      </c>
      <c r="AF9050" s="2" t="s">
        <v>17390</v>
      </c>
      <c r="AG9050" s="2" t="s">
        <v>2998</v>
      </c>
      <c r="AH9050" s="2" t="s">
        <v>17088</v>
      </c>
    </row>
    <row r="9051" spans="24:34" x14ac:dyDescent="0.4">
      <c r="X9051" s="2" t="s">
        <v>14733</v>
      </c>
      <c r="Y9051" s="2">
        <v>1957</v>
      </c>
      <c r="Z9051" s="2">
        <v>683.5</v>
      </c>
      <c r="AA9051" s="2">
        <v>33</v>
      </c>
      <c r="AB9051" s="2">
        <v>2</v>
      </c>
      <c r="AC9051" s="2">
        <v>683.5</v>
      </c>
      <c r="AE9051" s="2" t="s">
        <v>14615</v>
      </c>
      <c r="AF9051" s="2" t="s">
        <v>17390</v>
      </c>
      <c r="AG9051" s="2" t="s">
        <v>2998</v>
      </c>
      <c r="AH9051" s="2" t="s">
        <v>17393</v>
      </c>
    </row>
    <row r="9052" spans="24:34" x14ac:dyDescent="0.4">
      <c r="X9052" s="2" t="s">
        <v>14734</v>
      </c>
      <c r="Y9052" s="2">
        <v>1967</v>
      </c>
      <c r="Z9052" s="2">
        <v>4411.41</v>
      </c>
      <c r="AA9052" s="2">
        <v>129</v>
      </c>
      <c r="AB9052" s="2">
        <v>5</v>
      </c>
      <c r="AC9052" s="2">
        <v>3352.9</v>
      </c>
      <c r="AE9052" s="2" t="s">
        <v>14616</v>
      </c>
      <c r="AF9052" s="2" t="s">
        <v>17390</v>
      </c>
      <c r="AG9052" s="2" t="s">
        <v>2998</v>
      </c>
      <c r="AH9052" s="2" t="s">
        <v>17393</v>
      </c>
    </row>
    <row r="9053" spans="24:34" x14ac:dyDescent="0.4">
      <c r="X9053" s="2" t="s">
        <v>2551</v>
      </c>
      <c r="Y9053" s="2">
        <v>1961</v>
      </c>
      <c r="Z9053" s="2">
        <v>554.70000000000005</v>
      </c>
      <c r="AA9053" s="2">
        <v>18</v>
      </c>
      <c r="AB9053" s="2">
        <v>2</v>
      </c>
      <c r="AC9053" s="2">
        <v>554.70000000000005</v>
      </c>
      <c r="AE9053" s="2" t="s">
        <v>14617</v>
      </c>
      <c r="AF9053" s="2" t="s">
        <v>17390</v>
      </c>
      <c r="AG9053" s="2" t="s">
        <v>2998</v>
      </c>
      <c r="AH9053" s="2" t="s">
        <v>17393</v>
      </c>
    </row>
    <row r="9054" spans="24:34" x14ac:dyDescent="0.4">
      <c r="X9054" s="2" t="s">
        <v>14736</v>
      </c>
      <c r="Y9054" s="2">
        <v>1985</v>
      </c>
      <c r="Z9054" s="2">
        <v>1677.4</v>
      </c>
      <c r="AA9054" s="2">
        <v>53</v>
      </c>
      <c r="AB9054" s="2">
        <v>4</v>
      </c>
      <c r="AC9054" s="2">
        <v>1121.0999999999999</v>
      </c>
      <c r="AE9054" s="2" t="s">
        <v>14618</v>
      </c>
      <c r="AF9054" s="2" t="s">
        <v>17390</v>
      </c>
      <c r="AG9054" s="2" t="s">
        <v>2998</v>
      </c>
      <c r="AH9054" s="2" t="s">
        <v>17088</v>
      </c>
    </row>
    <row r="9055" spans="24:34" x14ac:dyDescent="0.4">
      <c r="X9055" s="2" t="s">
        <v>14737</v>
      </c>
      <c r="Y9055" s="2">
        <v>1984</v>
      </c>
      <c r="Z9055" s="2">
        <v>1535.8</v>
      </c>
      <c r="AA9055" s="2">
        <v>67</v>
      </c>
      <c r="AB9055" s="2">
        <v>4</v>
      </c>
      <c r="AC9055" s="2">
        <v>1534.6</v>
      </c>
      <c r="AE9055" s="2" t="s">
        <v>14620</v>
      </c>
      <c r="AF9055" s="2" t="s">
        <v>17390</v>
      </c>
      <c r="AG9055" s="2" t="s">
        <v>2998</v>
      </c>
      <c r="AH9055" s="2" t="s">
        <v>17393</v>
      </c>
    </row>
    <row r="9056" spans="24:34" x14ac:dyDescent="0.4">
      <c r="X9056" s="2" t="s">
        <v>2552</v>
      </c>
      <c r="Y9056" s="2">
        <v>1982</v>
      </c>
      <c r="Z9056" s="2">
        <v>5498</v>
      </c>
      <c r="AA9056" s="2">
        <v>157</v>
      </c>
      <c r="AB9056" s="2">
        <v>5</v>
      </c>
      <c r="AC9056" s="2">
        <v>4096.1000000000004</v>
      </c>
      <c r="AE9056" s="2" t="s">
        <v>14622</v>
      </c>
      <c r="AF9056" s="2" t="s">
        <v>17390</v>
      </c>
      <c r="AG9056" s="2" t="s">
        <v>2998</v>
      </c>
      <c r="AH9056" s="2" t="s">
        <v>17393</v>
      </c>
    </row>
    <row r="9057" spans="24:34" x14ac:dyDescent="0.4">
      <c r="X9057" s="2" t="s">
        <v>14738</v>
      </c>
      <c r="Y9057" s="2">
        <v>1983</v>
      </c>
      <c r="Z9057" s="2">
        <v>3938.4</v>
      </c>
      <c r="AA9057" s="2">
        <v>195</v>
      </c>
      <c r="AB9057" s="2">
        <v>5</v>
      </c>
      <c r="AC9057" s="2">
        <v>3448.9</v>
      </c>
      <c r="AE9057" s="2" t="s">
        <v>14623</v>
      </c>
      <c r="AF9057" s="2" t="s">
        <v>17390</v>
      </c>
      <c r="AG9057" s="2" t="s">
        <v>2998</v>
      </c>
      <c r="AH9057" s="2" t="s">
        <v>17393</v>
      </c>
    </row>
    <row r="9058" spans="24:34" x14ac:dyDescent="0.4">
      <c r="X9058" s="2" t="s">
        <v>14739</v>
      </c>
      <c r="Y9058" s="2">
        <v>1984</v>
      </c>
      <c r="Z9058" s="2">
        <v>4864.3</v>
      </c>
      <c r="AA9058" s="2">
        <v>195</v>
      </c>
      <c r="AB9058" s="2">
        <v>5</v>
      </c>
      <c r="AC9058" s="2">
        <v>3359.6</v>
      </c>
      <c r="AE9058" s="2" t="s">
        <v>14624</v>
      </c>
      <c r="AF9058" s="2" t="s">
        <v>17390</v>
      </c>
      <c r="AG9058" s="2" t="s">
        <v>2998</v>
      </c>
      <c r="AH9058" s="2" t="s">
        <v>17406</v>
      </c>
    </row>
    <row r="9059" spans="24:34" x14ac:dyDescent="0.4">
      <c r="X9059" s="2" t="s">
        <v>14740</v>
      </c>
      <c r="Y9059" s="2">
        <v>1988</v>
      </c>
      <c r="Z9059" s="2">
        <v>4906.2</v>
      </c>
      <c r="AA9059" s="2">
        <v>195</v>
      </c>
      <c r="AB9059" s="2">
        <v>5</v>
      </c>
      <c r="AC9059" s="2">
        <v>3433.2</v>
      </c>
      <c r="AE9059" s="2" t="s">
        <v>14625</v>
      </c>
      <c r="AF9059" s="2" t="s">
        <v>17390</v>
      </c>
      <c r="AG9059" s="2" t="s">
        <v>2998</v>
      </c>
      <c r="AH9059" s="2" t="s">
        <v>17398</v>
      </c>
    </row>
    <row r="9060" spans="24:34" x14ac:dyDescent="0.4">
      <c r="X9060" s="2" t="s">
        <v>17367</v>
      </c>
      <c r="Y9060" s="2">
        <v>1982</v>
      </c>
      <c r="Z9060" s="2">
        <v>1816</v>
      </c>
      <c r="AA9060" s="2">
        <v>242</v>
      </c>
      <c r="AB9060" s="2">
        <v>4</v>
      </c>
      <c r="AC9060" s="2">
        <v>1313</v>
      </c>
      <c r="AE9060" s="2" t="s">
        <v>2544</v>
      </c>
      <c r="AF9060" s="2" t="s">
        <v>17390</v>
      </c>
      <c r="AG9060" s="2" t="s">
        <v>2998</v>
      </c>
      <c r="AH9060" s="2" t="s">
        <v>17393</v>
      </c>
    </row>
    <row r="9061" spans="24:34" x14ac:dyDescent="0.4">
      <c r="X9061" s="2" t="s">
        <v>14741</v>
      </c>
      <c r="Y9061" s="2">
        <v>1970</v>
      </c>
      <c r="Z9061" s="2">
        <v>764</v>
      </c>
      <c r="AA9061" s="2">
        <v>51</v>
      </c>
      <c r="AB9061" s="2">
        <v>2</v>
      </c>
      <c r="AC9061" s="2">
        <v>764</v>
      </c>
      <c r="AE9061" s="2" t="s">
        <v>14627</v>
      </c>
      <c r="AF9061" s="2" t="s">
        <v>17390</v>
      </c>
      <c r="AG9061" s="2" t="s">
        <v>2998</v>
      </c>
      <c r="AH9061" s="2" t="s">
        <v>17414</v>
      </c>
    </row>
    <row r="9062" spans="24:34" x14ac:dyDescent="0.4">
      <c r="X9062" s="2" t="s">
        <v>14743</v>
      </c>
      <c r="Y9062" s="2">
        <v>1986</v>
      </c>
      <c r="Z9062" s="2">
        <v>649</v>
      </c>
      <c r="AA9062" s="2">
        <v>29</v>
      </c>
      <c r="AB9062" s="2">
        <v>2</v>
      </c>
      <c r="AC9062" s="2">
        <v>600.9</v>
      </c>
      <c r="AE9062" s="2" t="s">
        <v>14629</v>
      </c>
      <c r="AF9062" s="2" t="s">
        <v>17390</v>
      </c>
      <c r="AG9062" s="2" t="s">
        <v>2998</v>
      </c>
      <c r="AH9062" s="2" t="s">
        <v>17413</v>
      </c>
    </row>
    <row r="9063" spans="24:34" x14ac:dyDescent="0.4">
      <c r="X9063" s="2" t="s">
        <v>14744</v>
      </c>
      <c r="Y9063" s="2">
        <v>1976</v>
      </c>
      <c r="Z9063" s="2">
        <v>734.2</v>
      </c>
      <c r="AA9063" s="2">
        <v>39</v>
      </c>
      <c r="AB9063" s="2">
        <v>2</v>
      </c>
      <c r="AC9063" s="2">
        <v>731.2</v>
      </c>
      <c r="AE9063" s="2" t="s">
        <v>14631</v>
      </c>
      <c r="AF9063" s="2" t="s">
        <v>17390</v>
      </c>
      <c r="AG9063" s="2" t="s">
        <v>2998</v>
      </c>
      <c r="AH9063" s="2" t="s">
        <v>17088</v>
      </c>
    </row>
    <row r="9064" spans="24:34" x14ac:dyDescent="0.4">
      <c r="X9064" s="2" t="s">
        <v>14746</v>
      </c>
      <c r="Y9064" s="2">
        <v>1977</v>
      </c>
      <c r="Z9064" s="2">
        <v>857.8</v>
      </c>
      <c r="AA9064" s="2">
        <v>55</v>
      </c>
      <c r="AB9064" s="2">
        <v>2</v>
      </c>
      <c r="AC9064" s="2">
        <v>717.22</v>
      </c>
      <c r="AE9064" s="2" t="s">
        <v>14632</v>
      </c>
      <c r="AF9064" s="2" t="s">
        <v>17390</v>
      </c>
      <c r="AG9064" s="2" t="s">
        <v>2998</v>
      </c>
      <c r="AH9064" s="2" t="s">
        <v>17400</v>
      </c>
    </row>
    <row r="9065" spans="24:34" x14ac:dyDescent="0.4">
      <c r="X9065" s="2" t="s">
        <v>2553</v>
      </c>
      <c r="Y9065" s="2">
        <v>1979</v>
      </c>
      <c r="Z9065" s="2">
        <v>856.2</v>
      </c>
      <c r="AA9065" s="2">
        <v>56</v>
      </c>
      <c r="AB9065" s="2">
        <v>2</v>
      </c>
      <c r="AC9065" s="2">
        <v>856.2</v>
      </c>
      <c r="AE9065" s="2" t="s">
        <v>14634</v>
      </c>
      <c r="AF9065" s="2" t="s">
        <v>17397</v>
      </c>
      <c r="AG9065" s="2" t="s">
        <v>2998</v>
      </c>
      <c r="AH9065" s="2" t="s">
        <v>17400</v>
      </c>
    </row>
    <row r="9066" spans="24:34" x14ac:dyDescent="0.4">
      <c r="X9066" s="2" t="s">
        <v>14748</v>
      </c>
      <c r="Y9066" s="2">
        <v>1981</v>
      </c>
      <c r="Z9066" s="2">
        <v>853.5</v>
      </c>
      <c r="AA9066" s="2">
        <v>55</v>
      </c>
      <c r="AB9066" s="2">
        <v>2</v>
      </c>
      <c r="AC9066" s="2">
        <v>553.5</v>
      </c>
      <c r="AE9066" s="2" t="s">
        <v>14636</v>
      </c>
      <c r="AF9066" s="2" t="s">
        <v>17390</v>
      </c>
      <c r="AG9066" s="2" t="s">
        <v>2998</v>
      </c>
      <c r="AH9066" s="2" t="s">
        <v>17400</v>
      </c>
    </row>
    <row r="9067" spans="24:34" x14ac:dyDescent="0.4">
      <c r="X9067" s="2" t="s">
        <v>14750</v>
      </c>
      <c r="Y9067" s="2">
        <v>1981</v>
      </c>
      <c r="Z9067" s="2">
        <v>857.61</v>
      </c>
      <c r="AA9067" s="2">
        <v>51</v>
      </c>
      <c r="AB9067" s="2">
        <v>2</v>
      </c>
      <c r="AC9067" s="2">
        <v>857.61</v>
      </c>
      <c r="AE9067" s="2" t="s">
        <v>14637</v>
      </c>
      <c r="AF9067" s="2" t="s">
        <v>17390</v>
      </c>
      <c r="AG9067" s="2" t="s">
        <v>2998</v>
      </c>
      <c r="AH9067" s="2" t="s">
        <v>17400</v>
      </c>
    </row>
    <row r="9068" spans="24:34" x14ac:dyDescent="0.4">
      <c r="X9068" s="2" t="s">
        <v>14751</v>
      </c>
      <c r="Y9068" s="2">
        <v>1984</v>
      </c>
      <c r="Z9068" s="2">
        <v>1534.1</v>
      </c>
      <c r="AA9068" s="2">
        <v>56</v>
      </c>
      <c r="AB9068" s="2">
        <v>3</v>
      </c>
      <c r="AC9068" s="2">
        <v>857</v>
      </c>
      <c r="AE9068" s="2" t="s">
        <v>14639</v>
      </c>
      <c r="AF9068" s="2" t="s">
        <v>17390</v>
      </c>
      <c r="AG9068" s="2" t="s">
        <v>17428</v>
      </c>
      <c r="AH9068" s="2" t="s">
        <v>17086</v>
      </c>
    </row>
    <row r="9069" spans="24:34" x14ac:dyDescent="0.4">
      <c r="X9069" s="2" t="s">
        <v>14754</v>
      </c>
      <c r="Y9069" s="2">
        <v>1985</v>
      </c>
      <c r="Z9069" s="2">
        <v>2127</v>
      </c>
      <c r="AA9069" s="2">
        <v>81</v>
      </c>
      <c r="AB9069" s="2">
        <v>3</v>
      </c>
      <c r="AC9069" s="2">
        <v>935.9</v>
      </c>
      <c r="AE9069" s="2" t="s">
        <v>14640</v>
      </c>
      <c r="AF9069" s="2" t="s">
        <v>17390</v>
      </c>
      <c r="AG9069" s="2" t="s">
        <v>2998</v>
      </c>
      <c r="AH9069" s="2" t="s">
        <v>17088</v>
      </c>
    </row>
    <row r="9070" spans="24:34" x14ac:dyDescent="0.4">
      <c r="X9070" s="2" t="s">
        <v>14755</v>
      </c>
      <c r="Y9070" s="2">
        <v>1986</v>
      </c>
      <c r="Z9070" s="2">
        <v>1512.3</v>
      </c>
      <c r="AA9070" s="2">
        <v>83</v>
      </c>
      <c r="AB9070" s="2">
        <v>3</v>
      </c>
      <c r="AC9070" s="2">
        <v>1504.6</v>
      </c>
      <c r="AE9070" s="2" t="s">
        <v>14641</v>
      </c>
      <c r="AF9070" s="2" t="s">
        <v>17390</v>
      </c>
      <c r="AG9070" s="2" t="s">
        <v>2998</v>
      </c>
      <c r="AH9070" s="2" t="s">
        <v>17088</v>
      </c>
    </row>
    <row r="9071" spans="24:34" x14ac:dyDescent="0.4">
      <c r="X9071" s="2" t="s">
        <v>14757</v>
      </c>
      <c r="Y9071" s="2">
        <v>1979</v>
      </c>
      <c r="Z9071" s="2">
        <v>968.66</v>
      </c>
      <c r="AA9071" s="2">
        <v>28</v>
      </c>
      <c r="AB9071" s="2">
        <v>2</v>
      </c>
      <c r="AC9071" s="2">
        <v>510.17</v>
      </c>
      <c r="AE9071" s="2" t="s">
        <v>14643</v>
      </c>
      <c r="AF9071" s="2" t="s">
        <v>17390</v>
      </c>
      <c r="AG9071" s="2" t="s">
        <v>2998</v>
      </c>
      <c r="AH9071" s="2" t="s">
        <v>17398</v>
      </c>
    </row>
    <row r="9072" spans="24:34" x14ac:dyDescent="0.4">
      <c r="X9072" s="2" t="s">
        <v>14759</v>
      </c>
      <c r="Y9072" s="2">
        <v>1966</v>
      </c>
      <c r="Z9072" s="2">
        <v>386.28</v>
      </c>
      <c r="AA9072" s="2">
        <v>22</v>
      </c>
      <c r="AB9072" s="2">
        <v>2</v>
      </c>
      <c r="AC9072" s="2">
        <v>308.07</v>
      </c>
      <c r="AE9072" s="2" t="s">
        <v>14644</v>
      </c>
      <c r="AF9072" s="2" t="s">
        <v>17390</v>
      </c>
      <c r="AG9072" s="2" t="s">
        <v>2998</v>
      </c>
      <c r="AH9072" s="2" t="s">
        <v>17398</v>
      </c>
    </row>
    <row r="9073" spans="24:34" x14ac:dyDescent="0.4">
      <c r="X9073" s="2" t="s">
        <v>14760</v>
      </c>
      <c r="Y9073" s="2">
        <v>1960</v>
      </c>
      <c r="Z9073" s="2">
        <v>338.9</v>
      </c>
      <c r="AA9073" s="2">
        <v>20</v>
      </c>
      <c r="AB9073" s="2">
        <v>2</v>
      </c>
      <c r="AC9073" s="2">
        <v>211.2</v>
      </c>
      <c r="AE9073" s="2" t="s">
        <v>2545</v>
      </c>
      <c r="AF9073" s="2" t="s">
        <v>17390</v>
      </c>
      <c r="AG9073" s="2" t="s">
        <v>2998</v>
      </c>
      <c r="AH9073" s="2" t="s">
        <v>17398</v>
      </c>
    </row>
    <row r="9074" spans="24:34" x14ac:dyDescent="0.4">
      <c r="X9074" s="2" t="s">
        <v>2554</v>
      </c>
      <c r="Y9074" s="2">
        <v>1982</v>
      </c>
      <c r="Z9074" s="2">
        <v>964.9</v>
      </c>
      <c r="AA9074" s="2">
        <v>31</v>
      </c>
      <c r="AB9074" s="2">
        <v>2</v>
      </c>
      <c r="AC9074" s="2">
        <v>511.6</v>
      </c>
      <c r="AE9074" s="2" t="s">
        <v>14647</v>
      </c>
      <c r="AF9074" s="2" t="s">
        <v>17390</v>
      </c>
      <c r="AG9074" s="2" t="s">
        <v>2998</v>
      </c>
      <c r="AH9074" s="2" t="s">
        <v>17398</v>
      </c>
    </row>
    <row r="9075" spans="24:34" x14ac:dyDescent="0.4">
      <c r="X9075" s="2" t="s">
        <v>14763</v>
      </c>
      <c r="Y9075" s="2">
        <v>1987</v>
      </c>
      <c r="Z9075" s="2">
        <v>964.1</v>
      </c>
      <c r="AA9075" s="2">
        <v>46</v>
      </c>
      <c r="AB9075" s="2">
        <v>2</v>
      </c>
      <c r="AC9075" s="2">
        <v>515.5</v>
      </c>
      <c r="AE9075" s="2" t="s">
        <v>237</v>
      </c>
      <c r="AF9075" s="2" t="s">
        <v>17390</v>
      </c>
      <c r="AG9075" s="2" t="s">
        <v>2998</v>
      </c>
      <c r="AH9075" s="2" t="s">
        <v>17398</v>
      </c>
    </row>
    <row r="9076" spans="24:34" x14ac:dyDescent="0.4">
      <c r="X9076" s="2" t="s">
        <v>14764</v>
      </c>
      <c r="Y9076" s="2">
        <v>1989</v>
      </c>
      <c r="Z9076" s="2">
        <v>948.8</v>
      </c>
      <c r="AA9076" s="2">
        <v>47</v>
      </c>
      <c r="AB9076" s="2">
        <v>2</v>
      </c>
      <c r="AC9076" s="2">
        <v>502.9</v>
      </c>
      <c r="AE9076" s="2" t="s">
        <v>14650</v>
      </c>
      <c r="AF9076" s="2" t="s">
        <v>17390</v>
      </c>
      <c r="AG9076" s="2" t="s">
        <v>2998</v>
      </c>
      <c r="AH9076" s="2" t="s">
        <v>17398</v>
      </c>
    </row>
    <row r="9077" spans="24:34" x14ac:dyDescent="0.4">
      <c r="X9077" s="2" t="s">
        <v>14765</v>
      </c>
      <c r="Y9077" s="2">
        <v>1964</v>
      </c>
      <c r="Z9077" s="2">
        <v>706.6</v>
      </c>
      <c r="AA9077" s="2">
        <v>31</v>
      </c>
      <c r="AB9077" s="2">
        <v>2</v>
      </c>
      <c r="AC9077" s="2">
        <v>402.6</v>
      </c>
      <c r="AE9077" s="2" t="s">
        <v>14652</v>
      </c>
      <c r="AF9077" s="2" t="s">
        <v>17390</v>
      </c>
      <c r="AG9077" s="2" t="s">
        <v>2998</v>
      </c>
      <c r="AH9077" s="2" t="s">
        <v>17398</v>
      </c>
    </row>
    <row r="9078" spans="24:34" x14ac:dyDescent="0.4">
      <c r="X9078" s="2" t="s">
        <v>14766</v>
      </c>
      <c r="Y9078" s="2">
        <v>1964</v>
      </c>
      <c r="Z9078" s="2">
        <v>654.5</v>
      </c>
      <c r="AA9078" s="2">
        <v>36</v>
      </c>
      <c r="AB9078" s="2">
        <v>2</v>
      </c>
      <c r="AC9078" s="2">
        <v>388.7</v>
      </c>
      <c r="AE9078" s="2" t="s">
        <v>14654</v>
      </c>
      <c r="AF9078" s="2" t="s">
        <v>17390</v>
      </c>
      <c r="AG9078" s="2" t="s">
        <v>2998</v>
      </c>
      <c r="AH9078" s="2" t="s">
        <v>17088</v>
      </c>
    </row>
    <row r="9079" spans="24:34" x14ac:dyDescent="0.4">
      <c r="X9079" s="2" t="s">
        <v>227</v>
      </c>
      <c r="Y9079" s="2">
        <v>1967</v>
      </c>
      <c r="Z9079" s="2">
        <v>656.6</v>
      </c>
      <c r="AA9079" s="2">
        <v>38</v>
      </c>
      <c r="AB9079" s="2">
        <v>2</v>
      </c>
      <c r="AC9079" s="2">
        <v>393.2</v>
      </c>
      <c r="AE9079" s="2" t="s">
        <v>14655</v>
      </c>
      <c r="AF9079" s="2" t="s">
        <v>17390</v>
      </c>
      <c r="AG9079" s="2" t="s">
        <v>2998</v>
      </c>
      <c r="AH9079" s="2" t="s">
        <v>17088</v>
      </c>
    </row>
    <row r="9080" spans="24:34" x14ac:dyDescent="0.4">
      <c r="X9080" s="2" t="s">
        <v>243</v>
      </c>
      <c r="Y9080" s="2">
        <v>1969</v>
      </c>
      <c r="Z9080" s="2">
        <v>678.3</v>
      </c>
      <c r="AA9080" s="2">
        <v>36</v>
      </c>
      <c r="AB9080" s="2">
        <v>2</v>
      </c>
      <c r="AC9080" s="2">
        <v>423.8</v>
      </c>
      <c r="AE9080" s="2" t="s">
        <v>14656</v>
      </c>
      <c r="AF9080" s="2" t="s">
        <v>17390</v>
      </c>
      <c r="AG9080" s="2" t="s">
        <v>2998</v>
      </c>
      <c r="AH9080" s="2" t="s">
        <v>17088</v>
      </c>
    </row>
    <row r="9081" spans="24:34" x14ac:dyDescent="0.4">
      <c r="X9081" s="2" t="s">
        <v>240</v>
      </c>
      <c r="Y9081" s="2">
        <v>1978</v>
      </c>
      <c r="Z9081" s="2">
        <v>777.3</v>
      </c>
      <c r="AA9081" s="2">
        <v>19</v>
      </c>
      <c r="AB9081" s="2">
        <v>2</v>
      </c>
      <c r="AC9081" s="2">
        <v>469.4</v>
      </c>
      <c r="AE9081" s="2" t="s">
        <v>14657</v>
      </c>
      <c r="AF9081" s="2" t="s">
        <v>17390</v>
      </c>
      <c r="AG9081" s="2" t="s">
        <v>2998</v>
      </c>
      <c r="AH9081" s="2" t="s">
        <v>17088</v>
      </c>
    </row>
    <row r="9082" spans="24:34" x14ac:dyDescent="0.4">
      <c r="X9082" s="2" t="s">
        <v>2555</v>
      </c>
      <c r="Y9082" s="2">
        <v>1979</v>
      </c>
      <c r="Z9082" s="2">
        <v>780.6</v>
      </c>
      <c r="AA9082" s="2">
        <v>18</v>
      </c>
      <c r="AB9082" s="2">
        <v>2</v>
      </c>
      <c r="AC9082" s="2">
        <v>474.2</v>
      </c>
      <c r="AE9082" s="2" t="s">
        <v>14658</v>
      </c>
      <c r="AF9082" s="2" t="s">
        <v>17390</v>
      </c>
      <c r="AG9082" s="2" t="s">
        <v>2998</v>
      </c>
      <c r="AH9082" s="2" t="s">
        <v>17088</v>
      </c>
    </row>
    <row r="9083" spans="24:34" x14ac:dyDescent="0.4">
      <c r="X9083" s="2" t="s">
        <v>14767</v>
      </c>
      <c r="Y9083" s="2">
        <v>1978</v>
      </c>
      <c r="Z9083" s="2">
        <v>736.7</v>
      </c>
      <c r="AA9083" s="2">
        <v>41</v>
      </c>
      <c r="AB9083" s="2">
        <v>2</v>
      </c>
      <c r="AC9083" s="2">
        <v>723.6</v>
      </c>
      <c r="AE9083" s="2" t="s">
        <v>14659</v>
      </c>
      <c r="AF9083" s="2" t="s">
        <v>17390</v>
      </c>
      <c r="AG9083" s="2" t="s">
        <v>2998</v>
      </c>
      <c r="AH9083" s="2" t="s">
        <v>17393</v>
      </c>
    </row>
    <row r="9084" spans="24:34" x14ac:dyDescent="0.4">
      <c r="X9084" s="2" t="s">
        <v>14768</v>
      </c>
      <c r="Y9084" s="2">
        <v>1988</v>
      </c>
      <c r="Z9084" s="2">
        <v>1738.76</v>
      </c>
      <c r="AA9084" s="2">
        <v>94</v>
      </c>
      <c r="AB9084" s="2">
        <v>3</v>
      </c>
      <c r="AC9084" s="2">
        <v>1203.26</v>
      </c>
      <c r="AE9084" s="2" t="s">
        <v>14660</v>
      </c>
      <c r="AF9084" s="2" t="s">
        <v>17390</v>
      </c>
      <c r="AG9084" s="2" t="s">
        <v>2998</v>
      </c>
      <c r="AH9084" s="2" t="s">
        <v>17088</v>
      </c>
    </row>
    <row r="9085" spans="24:34" x14ac:dyDescent="0.4">
      <c r="X9085" s="2" t="s">
        <v>14769</v>
      </c>
      <c r="Y9085" s="2">
        <v>1990</v>
      </c>
      <c r="Z9085" s="2">
        <v>969.7</v>
      </c>
      <c r="AA9085" s="2">
        <v>34</v>
      </c>
      <c r="AB9085" s="2">
        <v>2</v>
      </c>
      <c r="AC9085" s="2">
        <v>515.6</v>
      </c>
      <c r="AE9085" s="2" t="s">
        <v>14662</v>
      </c>
      <c r="AF9085" s="2" t="s">
        <v>17390</v>
      </c>
      <c r="AG9085" s="2" t="s">
        <v>2998</v>
      </c>
      <c r="AH9085" s="2" t="s">
        <v>17393</v>
      </c>
    </row>
    <row r="9086" spans="24:34" x14ac:dyDescent="0.4">
      <c r="X9086" s="2" t="s">
        <v>14770</v>
      </c>
      <c r="Y9086" s="2">
        <v>1968</v>
      </c>
      <c r="Z9086" s="2">
        <v>822.2</v>
      </c>
      <c r="AA9086" s="2">
        <v>36</v>
      </c>
      <c r="AB9086" s="2">
        <v>2</v>
      </c>
      <c r="AC9086" s="2">
        <v>760.8</v>
      </c>
      <c r="AE9086" s="2" t="s">
        <v>14663</v>
      </c>
      <c r="AF9086" s="2" t="s">
        <v>17390</v>
      </c>
      <c r="AG9086" s="2" t="s">
        <v>2998</v>
      </c>
      <c r="AH9086" s="2" t="s">
        <v>17398</v>
      </c>
    </row>
    <row r="9087" spans="24:34" x14ac:dyDescent="0.4">
      <c r="X9087" s="2" t="s">
        <v>14772</v>
      </c>
      <c r="Y9087" s="2">
        <v>1979</v>
      </c>
      <c r="Z9087" s="2">
        <v>944.4</v>
      </c>
      <c r="AA9087" s="2">
        <v>43</v>
      </c>
      <c r="AB9087" s="2">
        <v>2</v>
      </c>
      <c r="AC9087" s="2">
        <v>862.1</v>
      </c>
      <c r="AE9087" s="2" t="s">
        <v>14665</v>
      </c>
      <c r="AF9087" s="2" t="s">
        <v>17390</v>
      </c>
      <c r="AG9087" s="2" t="s">
        <v>2998</v>
      </c>
      <c r="AH9087" s="2" t="s">
        <v>17400</v>
      </c>
    </row>
    <row r="9088" spans="24:34" x14ac:dyDescent="0.4">
      <c r="X9088" s="2" t="s">
        <v>2569</v>
      </c>
      <c r="Y9088" s="2">
        <v>1981</v>
      </c>
      <c r="Z9088" s="2">
        <v>938.4</v>
      </c>
      <c r="AA9088" s="2">
        <v>39</v>
      </c>
      <c r="AB9088" s="2">
        <v>2</v>
      </c>
      <c r="AC9088" s="2">
        <v>853.5</v>
      </c>
      <c r="AE9088" s="2" t="s">
        <v>14667</v>
      </c>
      <c r="AF9088" s="2" t="s">
        <v>2998</v>
      </c>
      <c r="AG9088" s="2" t="s">
        <v>2998</v>
      </c>
      <c r="AH9088" s="2" t="s">
        <v>2998</v>
      </c>
    </row>
    <row r="9089" spans="24:34" x14ac:dyDescent="0.4">
      <c r="X9089" s="2" t="s">
        <v>2570</v>
      </c>
      <c r="Y9089" s="2">
        <v>1983</v>
      </c>
      <c r="Z9089" s="2">
        <v>961.4</v>
      </c>
      <c r="AA9089" s="2">
        <v>45</v>
      </c>
      <c r="AB9089" s="2">
        <v>2</v>
      </c>
      <c r="AC9089" s="2">
        <v>876.5</v>
      </c>
      <c r="AE9089" s="2" t="s">
        <v>14668</v>
      </c>
      <c r="AF9089" s="2" t="s">
        <v>2998</v>
      </c>
      <c r="AG9089" s="2" t="s">
        <v>2998</v>
      </c>
      <c r="AH9089" s="2" t="s">
        <v>2998</v>
      </c>
    </row>
    <row r="9090" spans="24:34" x14ac:dyDescent="0.4">
      <c r="X9090" s="2" t="s">
        <v>14774</v>
      </c>
      <c r="Y9090" s="2">
        <v>1988</v>
      </c>
      <c r="Z9090" s="2">
        <v>950.4</v>
      </c>
      <c r="AA9090" s="2">
        <v>60</v>
      </c>
      <c r="AB9090" s="2">
        <v>2</v>
      </c>
      <c r="AC9090" s="2">
        <v>862.7</v>
      </c>
      <c r="AE9090" s="2" t="s">
        <v>14669</v>
      </c>
      <c r="AF9090" s="2" t="s">
        <v>2998</v>
      </c>
      <c r="AG9090" s="2" t="s">
        <v>2998</v>
      </c>
      <c r="AH9090" s="2" t="s">
        <v>2998</v>
      </c>
    </row>
    <row r="9091" spans="24:34" x14ac:dyDescent="0.4">
      <c r="X9091" s="2" t="s">
        <v>233</v>
      </c>
      <c r="Y9091" s="2">
        <v>1972</v>
      </c>
      <c r="Z9091" s="2">
        <v>799.1</v>
      </c>
      <c r="AA9091" s="2">
        <v>40</v>
      </c>
      <c r="AB9091" s="2">
        <v>2</v>
      </c>
      <c r="AC9091" s="2">
        <v>736.7</v>
      </c>
      <c r="AE9091" s="2" t="s">
        <v>14670</v>
      </c>
      <c r="AF9091" s="2" t="s">
        <v>2998</v>
      </c>
      <c r="AG9091" s="2" t="s">
        <v>2998</v>
      </c>
      <c r="AH9091" s="2" t="s">
        <v>2998</v>
      </c>
    </row>
    <row r="9092" spans="24:34" x14ac:dyDescent="0.4">
      <c r="X9092" s="2" t="s">
        <v>14776</v>
      </c>
      <c r="Y9092" s="2">
        <v>1974</v>
      </c>
      <c r="Z9092" s="2">
        <v>760.2</v>
      </c>
      <c r="AA9092" s="2">
        <v>36</v>
      </c>
      <c r="AB9092" s="2">
        <v>2</v>
      </c>
      <c r="AC9092" s="2">
        <v>707.4</v>
      </c>
      <c r="AE9092" s="2" t="s">
        <v>14671</v>
      </c>
      <c r="AF9092" s="2" t="s">
        <v>17390</v>
      </c>
      <c r="AG9092" s="2" t="s">
        <v>2998</v>
      </c>
      <c r="AH9092" s="2" t="s">
        <v>17086</v>
      </c>
    </row>
    <row r="9093" spans="24:34" x14ac:dyDescent="0.4">
      <c r="X9093" s="2" t="s">
        <v>14778</v>
      </c>
      <c r="Y9093" s="2">
        <v>1974</v>
      </c>
      <c r="Z9093" s="2">
        <v>779.5</v>
      </c>
      <c r="AA9093" s="2">
        <v>36</v>
      </c>
      <c r="AB9093" s="2">
        <v>2</v>
      </c>
      <c r="AC9093" s="2">
        <v>723.2</v>
      </c>
      <c r="AE9093" s="2" t="s">
        <v>14672</v>
      </c>
      <c r="AF9093" s="2" t="s">
        <v>17390</v>
      </c>
      <c r="AG9093" s="2" t="s">
        <v>2998</v>
      </c>
      <c r="AH9093" s="2" t="s">
        <v>17088</v>
      </c>
    </row>
    <row r="9094" spans="24:34" x14ac:dyDescent="0.4">
      <c r="X9094" s="2" t="s">
        <v>14779</v>
      </c>
      <c r="Y9094" s="2">
        <v>1974</v>
      </c>
      <c r="Z9094" s="2">
        <v>798.2</v>
      </c>
      <c r="AA9094" s="2">
        <v>39</v>
      </c>
      <c r="AB9094" s="2">
        <v>2</v>
      </c>
      <c r="AC9094" s="2">
        <v>748.8</v>
      </c>
      <c r="AE9094" s="2" t="s">
        <v>14673</v>
      </c>
      <c r="AF9094" s="2" t="s">
        <v>17390</v>
      </c>
      <c r="AG9094" s="2" t="s">
        <v>2998</v>
      </c>
      <c r="AH9094" s="2" t="s">
        <v>17088</v>
      </c>
    </row>
    <row r="9095" spans="24:34" x14ac:dyDescent="0.4">
      <c r="X9095" s="2" t="s">
        <v>14781</v>
      </c>
      <c r="Y9095" s="2">
        <v>1975</v>
      </c>
      <c r="Z9095" s="2">
        <v>809.2</v>
      </c>
      <c r="AA9095" s="2">
        <v>39</v>
      </c>
      <c r="AB9095" s="2">
        <v>2</v>
      </c>
      <c r="AC9095" s="2">
        <v>745.8</v>
      </c>
      <c r="AE9095" s="2" t="s">
        <v>2546</v>
      </c>
      <c r="AF9095" s="2" t="s">
        <v>17390</v>
      </c>
      <c r="AG9095" s="2" t="s">
        <v>2998</v>
      </c>
      <c r="AH9095" s="2" t="s">
        <v>17088</v>
      </c>
    </row>
    <row r="9096" spans="24:34" x14ac:dyDescent="0.4">
      <c r="X9096" s="2" t="s">
        <v>14782</v>
      </c>
      <c r="Y9096" s="2">
        <v>1977</v>
      </c>
      <c r="Z9096" s="2">
        <v>960.2</v>
      </c>
      <c r="AA9096" s="2">
        <v>39</v>
      </c>
      <c r="AB9096" s="2">
        <v>2</v>
      </c>
      <c r="AC9096" s="2">
        <v>877.9</v>
      </c>
      <c r="AE9096" s="2" t="s">
        <v>14676</v>
      </c>
      <c r="AF9096" s="2" t="s">
        <v>17407</v>
      </c>
      <c r="AG9096" s="2" t="s">
        <v>2998</v>
      </c>
      <c r="AH9096" s="2" t="s">
        <v>17088</v>
      </c>
    </row>
    <row r="9097" spans="24:34" x14ac:dyDescent="0.4">
      <c r="X9097" s="2" t="s">
        <v>14783</v>
      </c>
      <c r="Y9097" s="2">
        <v>1978</v>
      </c>
      <c r="Z9097" s="2">
        <v>939.7</v>
      </c>
      <c r="AA9097" s="2">
        <v>42</v>
      </c>
      <c r="AB9097" s="2">
        <v>2</v>
      </c>
      <c r="AC9097" s="2">
        <v>860.8</v>
      </c>
      <c r="AE9097" s="2" t="s">
        <v>14677</v>
      </c>
      <c r="AF9097" s="2" t="s">
        <v>17390</v>
      </c>
      <c r="AG9097" s="2" t="s">
        <v>2998</v>
      </c>
      <c r="AH9097" s="2" t="s">
        <v>17086</v>
      </c>
    </row>
    <row r="9098" spans="24:34" x14ac:dyDescent="0.4">
      <c r="X9098" s="2" t="s">
        <v>14786</v>
      </c>
      <c r="Y9098" s="2">
        <v>1978</v>
      </c>
      <c r="Z9098" s="2">
        <v>937.3</v>
      </c>
      <c r="AA9098" s="2">
        <v>48</v>
      </c>
      <c r="AB9098" s="2">
        <v>2</v>
      </c>
      <c r="AC9098" s="2">
        <v>858.4</v>
      </c>
      <c r="AE9098" s="2" t="s">
        <v>14679</v>
      </c>
      <c r="AF9098" s="2" t="s">
        <v>17407</v>
      </c>
      <c r="AG9098" s="2" t="s">
        <v>2998</v>
      </c>
      <c r="AH9098" s="2" t="s">
        <v>17088</v>
      </c>
    </row>
    <row r="9099" spans="24:34" x14ac:dyDescent="0.4">
      <c r="X9099" s="2" t="s">
        <v>14788</v>
      </c>
      <c r="Y9099" s="2">
        <v>1965</v>
      </c>
      <c r="Z9099" s="2">
        <v>670.5</v>
      </c>
      <c r="AA9099" s="2">
        <v>24</v>
      </c>
      <c r="AB9099" s="2">
        <v>2</v>
      </c>
      <c r="AC9099" s="2">
        <v>413.1</v>
      </c>
      <c r="AE9099" s="2" t="s">
        <v>14680</v>
      </c>
      <c r="AF9099" s="2" t="s">
        <v>17390</v>
      </c>
      <c r="AG9099" s="2" t="s">
        <v>2998</v>
      </c>
      <c r="AH9099" s="2" t="s">
        <v>17088</v>
      </c>
    </row>
    <row r="9100" spans="24:34" x14ac:dyDescent="0.4">
      <c r="X9100" s="2" t="s">
        <v>14789</v>
      </c>
      <c r="Y9100" s="2">
        <v>1976</v>
      </c>
      <c r="Z9100" s="2">
        <v>920.6</v>
      </c>
      <c r="AA9100" s="2">
        <v>18</v>
      </c>
      <c r="AB9100" s="2">
        <v>2</v>
      </c>
      <c r="AC9100" s="2">
        <v>485.6</v>
      </c>
      <c r="AE9100" s="2" t="s">
        <v>2547</v>
      </c>
      <c r="AF9100" s="2" t="s">
        <v>17390</v>
      </c>
      <c r="AG9100" s="2" t="s">
        <v>2998</v>
      </c>
      <c r="AH9100" s="2" t="s">
        <v>17400</v>
      </c>
    </row>
    <row r="9101" spans="24:34" x14ac:dyDescent="0.4">
      <c r="X9101" s="2" t="s">
        <v>14791</v>
      </c>
      <c r="Y9101" s="2">
        <v>1983</v>
      </c>
      <c r="Z9101" s="2">
        <v>971.88</v>
      </c>
      <c r="AA9101" s="2">
        <v>32</v>
      </c>
      <c r="AB9101" s="2">
        <v>2</v>
      </c>
      <c r="AC9101" s="2">
        <v>504.36</v>
      </c>
      <c r="AE9101" s="2" t="s">
        <v>251</v>
      </c>
      <c r="AF9101" s="2" t="s">
        <v>17390</v>
      </c>
      <c r="AG9101" s="2" t="s">
        <v>2998</v>
      </c>
      <c r="AH9101" s="2" t="s">
        <v>17400</v>
      </c>
    </row>
    <row r="9102" spans="24:34" x14ac:dyDescent="0.4">
      <c r="X9102" s="2" t="s">
        <v>2571</v>
      </c>
      <c r="Y9102" s="2">
        <v>1979</v>
      </c>
      <c r="Z9102" s="2">
        <v>878.6</v>
      </c>
      <c r="AA9102" s="2">
        <v>55</v>
      </c>
      <c r="AB9102" s="2">
        <v>2</v>
      </c>
      <c r="AC9102" s="2">
        <v>878.6</v>
      </c>
      <c r="AE9102" s="2" t="s">
        <v>228</v>
      </c>
      <c r="AF9102" s="2" t="s">
        <v>17390</v>
      </c>
      <c r="AG9102" s="2" t="s">
        <v>2998</v>
      </c>
      <c r="AH9102" s="2" t="s">
        <v>17406</v>
      </c>
    </row>
    <row r="9103" spans="24:34" x14ac:dyDescent="0.4">
      <c r="X9103" s="2" t="s">
        <v>14792</v>
      </c>
      <c r="Y9103" s="2">
        <v>1994</v>
      </c>
      <c r="Z9103" s="2">
        <v>853.6</v>
      </c>
      <c r="AA9103" s="2">
        <v>65</v>
      </c>
      <c r="AB9103" s="2">
        <v>2</v>
      </c>
      <c r="AC9103" s="2">
        <v>853.6</v>
      </c>
      <c r="AE9103" s="2" t="s">
        <v>14682</v>
      </c>
      <c r="AF9103" s="2" t="s">
        <v>17390</v>
      </c>
      <c r="AG9103" s="2" t="s">
        <v>2998</v>
      </c>
      <c r="AH9103" s="2" t="s">
        <v>17406</v>
      </c>
    </row>
    <row r="9104" spans="24:34" x14ac:dyDescent="0.4">
      <c r="X9104" s="2" t="s">
        <v>14793</v>
      </c>
      <c r="Y9104" s="2">
        <v>1987</v>
      </c>
      <c r="Z9104" s="2">
        <v>877.4</v>
      </c>
      <c r="AA9104" s="2">
        <v>58</v>
      </c>
      <c r="AB9104" s="2">
        <v>2</v>
      </c>
      <c r="AC9104" s="2">
        <v>877.4</v>
      </c>
      <c r="AE9104" s="2" t="s">
        <v>14684</v>
      </c>
      <c r="AF9104" s="2" t="s">
        <v>17390</v>
      </c>
      <c r="AG9104" s="2" t="s">
        <v>2998</v>
      </c>
      <c r="AH9104" s="2" t="s">
        <v>17088</v>
      </c>
    </row>
    <row r="9105" spans="24:34" x14ac:dyDescent="0.4">
      <c r="X9105" s="2" t="s">
        <v>14795</v>
      </c>
      <c r="Y9105" s="2">
        <v>1987</v>
      </c>
      <c r="Z9105" s="2">
        <v>879.1</v>
      </c>
      <c r="AA9105" s="2">
        <v>59</v>
      </c>
      <c r="AB9105" s="2">
        <v>2</v>
      </c>
      <c r="AC9105" s="2">
        <v>879.1</v>
      </c>
      <c r="AE9105" s="2" t="s">
        <v>14685</v>
      </c>
      <c r="AF9105" s="2" t="s">
        <v>17390</v>
      </c>
      <c r="AG9105" s="2" t="s">
        <v>2998</v>
      </c>
      <c r="AH9105" s="2" t="s">
        <v>17088</v>
      </c>
    </row>
    <row r="9106" spans="24:34" x14ac:dyDescent="0.4">
      <c r="X9106" s="2" t="s">
        <v>2572</v>
      </c>
      <c r="Y9106" s="2">
        <v>1985</v>
      </c>
      <c r="Z9106" s="2">
        <v>860.5</v>
      </c>
      <c r="AA9106" s="2">
        <v>49</v>
      </c>
      <c r="AB9106" s="2">
        <v>2</v>
      </c>
      <c r="AC9106" s="2">
        <v>860.5</v>
      </c>
      <c r="AE9106" s="2" t="s">
        <v>14686</v>
      </c>
      <c r="AF9106" s="2" t="s">
        <v>17390</v>
      </c>
      <c r="AG9106" s="2" t="s">
        <v>2998</v>
      </c>
      <c r="AH9106" s="2" t="s">
        <v>17393</v>
      </c>
    </row>
    <row r="9107" spans="24:34" x14ac:dyDescent="0.4">
      <c r="X9107" s="2" t="s">
        <v>2573</v>
      </c>
      <c r="Y9107" s="2">
        <v>1981</v>
      </c>
      <c r="Z9107" s="2">
        <v>793.1</v>
      </c>
      <c r="AA9107" s="2">
        <v>40</v>
      </c>
      <c r="AB9107" s="2">
        <v>2</v>
      </c>
      <c r="AC9107" s="2">
        <v>722.6</v>
      </c>
      <c r="AE9107" s="2" t="s">
        <v>14687</v>
      </c>
      <c r="AF9107" s="2" t="s">
        <v>17390</v>
      </c>
      <c r="AG9107" s="2" t="s">
        <v>2998</v>
      </c>
      <c r="AH9107" s="2" t="s">
        <v>17393</v>
      </c>
    </row>
    <row r="9108" spans="24:34" x14ac:dyDescent="0.4">
      <c r="X9108" s="2" t="s">
        <v>14797</v>
      </c>
      <c r="Y9108" s="2">
        <v>1965</v>
      </c>
      <c r="Z9108" s="2">
        <v>612</v>
      </c>
      <c r="AA9108" s="2">
        <v>26</v>
      </c>
      <c r="AB9108" s="2">
        <v>2</v>
      </c>
      <c r="AC9108" s="2">
        <v>605</v>
      </c>
      <c r="AE9108" s="2" t="s">
        <v>14689</v>
      </c>
      <c r="AF9108" s="2" t="s">
        <v>17390</v>
      </c>
      <c r="AG9108" s="2" t="s">
        <v>2998</v>
      </c>
      <c r="AH9108" s="2" t="s">
        <v>17088</v>
      </c>
    </row>
    <row r="9109" spans="24:34" x14ac:dyDescent="0.4">
      <c r="X9109" s="2" t="s">
        <v>14799</v>
      </c>
      <c r="Y9109" s="2">
        <v>1970</v>
      </c>
      <c r="Z9109" s="2">
        <v>711.2</v>
      </c>
      <c r="AA9109" s="2">
        <v>40</v>
      </c>
      <c r="AB9109" s="2">
        <v>2</v>
      </c>
      <c r="AC9109" s="2">
        <v>700.1</v>
      </c>
      <c r="AE9109" s="2" t="s">
        <v>14690</v>
      </c>
      <c r="AF9109" s="2" t="s">
        <v>17390</v>
      </c>
      <c r="AG9109" s="2" t="s">
        <v>2998</v>
      </c>
      <c r="AH9109" s="2" t="s">
        <v>17088</v>
      </c>
    </row>
    <row r="9110" spans="24:34" x14ac:dyDescent="0.4">
      <c r="X9110" s="2" t="s">
        <v>14800</v>
      </c>
      <c r="Y9110" s="2">
        <v>1978</v>
      </c>
      <c r="Z9110" s="2">
        <v>707.3</v>
      </c>
      <c r="AA9110" s="2">
        <v>60</v>
      </c>
      <c r="AB9110" s="2">
        <v>2</v>
      </c>
      <c r="AC9110" s="2">
        <v>707.1</v>
      </c>
      <c r="AE9110" s="2" t="s">
        <v>14691</v>
      </c>
      <c r="AF9110" s="2" t="s">
        <v>17390</v>
      </c>
      <c r="AG9110" s="2" t="s">
        <v>2998</v>
      </c>
      <c r="AH9110" s="2" t="s">
        <v>17393</v>
      </c>
    </row>
    <row r="9111" spans="24:34" x14ac:dyDescent="0.4">
      <c r="X9111" s="2" t="s">
        <v>14801</v>
      </c>
      <c r="Y9111" s="2">
        <v>1970</v>
      </c>
      <c r="Z9111" s="2">
        <v>605.28</v>
      </c>
      <c r="AA9111" s="2">
        <v>32</v>
      </c>
      <c r="AB9111" s="2">
        <v>2</v>
      </c>
      <c r="AC9111" s="2">
        <v>603.28</v>
      </c>
      <c r="AE9111" s="2" t="s">
        <v>14692</v>
      </c>
      <c r="AF9111" s="2" t="s">
        <v>2998</v>
      </c>
      <c r="AG9111" s="2" t="s">
        <v>2998</v>
      </c>
      <c r="AH9111" s="2" t="s">
        <v>2998</v>
      </c>
    </row>
    <row r="9112" spans="24:34" x14ac:dyDescent="0.4">
      <c r="X9112" s="2" t="s">
        <v>14803</v>
      </c>
      <c r="Y9112" s="2">
        <v>1970</v>
      </c>
      <c r="Z9112" s="2">
        <v>604.19000000000005</v>
      </c>
      <c r="AA9112" s="2">
        <v>25</v>
      </c>
      <c r="AB9112" s="2">
        <v>2</v>
      </c>
      <c r="AC9112" s="2">
        <v>597.19000000000005</v>
      </c>
      <c r="AE9112" s="2" t="s">
        <v>14693</v>
      </c>
      <c r="AF9112" s="2" t="s">
        <v>2998</v>
      </c>
      <c r="AG9112" s="2" t="s">
        <v>2998</v>
      </c>
      <c r="AH9112" s="2" t="s">
        <v>2998</v>
      </c>
    </row>
    <row r="9113" spans="24:34" x14ac:dyDescent="0.4">
      <c r="X9113" s="2" t="s">
        <v>14804</v>
      </c>
      <c r="Y9113" s="2">
        <v>1970</v>
      </c>
      <c r="Z9113" s="2">
        <v>606.29</v>
      </c>
      <c r="AA9113" s="2">
        <v>17</v>
      </c>
      <c r="AB9113" s="2">
        <v>2</v>
      </c>
      <c r="AC9113" s="2">
        <v>605.6</v>
      </c>
      <c r="AE9113" s="2" t="s">
        <v>14694</v>
      </c>
      <c r="AF9113" s="2" t="s">
        <v>2998</v>
      </c>
      <c r="AG9113" s="2" t="s">
        <v>2998</v>
      </c>
      <c r="AH9113" s="2" t="s">
        <v>2998</v>
      </c>
    </row>
    <row r="9114" spans="24:34" x14ac:dyDescent="0.4">
      <c r="X9114" s="2" t="s">
        <v>2574</v>
      </c>
      <c r="Y9114" s="2">
        <v>1970</v>
      </c>
      <c r="Z9114" s="2">
        <v>550</v>
      </c>
      <c r="AA9114" s="2">
        <v>27</v>
      </c>
      <c r="AB9114" s="2">
        <v>2</v>
      </c>
      <c r="AC9114" s="2">
        <v>440.3</v>
      </c>
      <c r="AE9114" s="2" t="s">
        <v>14695</v>
      </c>
      <c r="AF9114" s="2" t="s">
        <v>2998</v>
      </c>
      <c r="AG9114" s="2" t="s">
        <v>2998</v>
      </c>
      <c r="AH9114" s="2" t="s">
        <v>2998</v>
      </c>
    </row>
    <row r="9115" spans="24:34" x14ac:dyDescent="0.4">
      <c r="X9115" s="2" t="s">
        <v>14807</v>
      </c>
      <c r="Y9115" s="2">
        <v>1985</v>
      </c>
      <c r="Z9115" s="2">
        <v>838.2</v>
      </c>
      <c r="AA9115" s="2">
        <v>56</v>
      </c>
      <c r="AB9115" s="2">
        <v>2</v>
      </c>
      <c r="AC9115" s="2">
        <v>837.2</v>
      </c>
      <c r="AE9115" s="2" t="s">
        <v>14696</v>
      </c>
      <c r="AF9115" s="2" t="s">
        <v>2998</v>
      </c>
      <c r="AG9115" s="2" t="s">
        <v>2998</v>
      </c>
      <c r="AH9115" s="2" t="s">
        <v>2998</v>
      </c>
    </row>
    <row r="9116" spans="24:34" x14ac:dyDescent="0.4">
      <c r="X9116" s="2" t="s">
        <v>14809</v>
      </c>
      <c r="Y9116" s="2">
        <v>1985</v>
      </c>
      <c r="Z9116" s="2">
        <v>857.5</v>
      </c>
      <c r="AA9116" s="2">
        <v>39</v>
      </c>
      <c r="AB9116" s="2">
        <v>2</v>
      </c>
      <c r="AC9116" s="2">
        <v>852.5</v>
      </c>
      <c r="AE9116" s="2" t="s">
        <v>14697</v>
      </c>
      <c r="AF9116" s="2" t="s">
        <v>2998</v>
      </c>
      <c r="AG9116" s="2" t="s">
        <v>2998</v>
      </c>
      <c r="AH9116" s="2" t="s">
        <v>2998</v>
      </c>
    </row>
    <row r="9117" spans="24:34" x14ac:dyDescent="0.4">
      <c r="X9117" s="2" t="s">
        <v>14811</v>
      </c>
      <c r="Y9117" s="2">
        <v>1970</v>
      </c>
      <c r="Z9117" s="2">
        <v>615.70000000000005</v>
      </c>
      <c r="AA9117" s="2">
        <v>33</v>
      </c>
      <c r="AB9117" s="2">
        <v>2</v>
      </c>
      <c r="AC9117" s="2">
        <v>614.70000000000005</v>
      </c>
      <c r="AE9117" s="2" t="s">
        <v>14698</v>
      </c>
      <c r="AF9117" s="2" t="s">
        <v>2998</v>
      </c>
      <c r="AG9117" s="2" t="s">
        <v>2998</v>
      </c>
      <c r="AH9117" s="2" t="s">
        <v>2998</v>
      </c>
    </row>
    <row r="9118" spans="24:34" x14ac:dyDescent="0.4">
      <c r="X9118" s="2" t="s">
        <v>14812</v>
      </c>
      <c r="Y9118" s="2">
        <v>1964</v>
      </c>
      <c r="Z9118" s="2">
        <v>739.5</v>
      </c>
      <c r="AA9118" s="2">
        <v>30</v>
      </c>
      <c r="AB9118" s="2">
        <v>2</v>
      </c>
      <c r="AC9118" s="2">
        <v>733.5</v>
      </c>
      <c r="AE9118" s="2" t="s">
        <v>14699</v>
      </c>
      <c r="AF9118" s="2" t="s">
        <v>2998</v>
      </c>
      <c r="AG9118" s="2" t="s">
        <v>2998</v>
      </c>
      <c r="AH9118" s="2" t="s">
        <v>2998</v>
      </c>
    </row>
    <row r="9119" spans="24:34" x14ac:dyDescent="0.4">
      <c r="X9119" s="2" t="s">
        <v>14814</v>
      </c>
      <c r="Y9119" s="2">
        <v>1966</v>
      </c>
      <c r="Z9119" s="2">
        <v>743</v>
      </c>
      <c r="AA9119" s="2">
        <v>30</v>
      </c>
      <c r="AB9119" s="2">
        <v>2</v>
      </c>
      <c r="AC9119" s="2">
        <v>703</v>
      </c>
      <c r="AE9119" s="2" t="s">
        <v>14700</v>
      </c>
      <c r="AF9119" s="2" t="s">
        <v>2998</v>
      </c>
      <c r="AG9119" s="2" t="s">
        <v>2998</v>
      </c>
      <c r="AH9119" s="2" t="s">
        <v>2998</v>
      </c>
    </row>
    <row r="9120" spans="24:34" x14ac:dyDescent="0.4">
      <c r="X9120" s="2" t="s">
        <v>14815</v>
      </c>
      <c r="Y9120" s="2">
        <v>1977</v>
      </c>
      <c r="Z9120" s="2">
        <v>747.5</v>
      </c>
      <c r="AA9120" s="2">
        <v>30</v>
      </c>
      <c r="AB9120" s="2">
        <v>2</v>
      </c>
      <c r="AC9120" s="2">
        <v>737.5</v>
      </c>
      <c r="AE9120" s="2" t="s">
        <v>14701</v>
      </c>
      <c r="AF9120" s="2" t="s">
        <v>2998</v>
      </c>
      <c r="AG9120" s="2" t="s">
        <v>2998</v>
      </c>
      <c r="AH9120" s="2" t="s">
        <v>2998</v>
      </c>
    </row>
    <row r="9121" spans="24:34" x14ac:dyDescent="0.4">
      <c r="X9121" s="2" t="s">
        <v>14816</v>
      </c>
      <c r="Y9121" s="2">
        <v>1979</v>
      </c>
      <c r="Z9121" s="2">
        <v>764.5</v>
      </c>
      <c r="AA9121" s="2">
        <v>42</v>
      </c>
      <c r="AB9121" s="2">
        <v>2</v>
      </c>
      <c r="AC9121" s="2">
        <v>764.5</v>
      </c>
      <c r="AE9121" s="2" t="s">
        <v>14702</v>
      </c>
      <c r="AF9121" s="2" t="s">
        <v>17390</v>
      </c>
      <c r="AG9121" s="2" t="s">
        <v>2998</v>
      </c>
      <c r="AH9121" s="2" t="s">
        <v>17400</v>
      </c>
    </row>
    <row r="9122" spans="24:34" x14ac:dyDescent="0.4">
      <c r="X9122" s="2" t="s">
        <v>14818</v>
      </c>
      <c r="Y9122" s="2">
        <v>1973</v>
      </c>
      <c r="Z9122" s="2">
        <v>715.4</v>
      </c>
      <c r="AA9122" s="2">
        <v>42</v>
      </c>
      <c r="AB9122" s="2">
        <v>2</v>
      </c>
      <c r="AC9122" s="2">
        <v>715.4</v>
      </c>
      <c r="AE9122" s="2" t="s">
        <v>14703</v>
      </c>
      <c r="AF9122" s="2" t="s">
        <v>17390</v>
      </c>
      <c r="AG9122" s="2" t="s">
        <v>2998</v>
      </c>
      <c r="AH9122" s="2" t="s">
        <v>17088</v>
      </c>
    </row>
    <row r="9123" spans="24:34" x14ac:dyDescent="0.4">
      <c r="X9123" s="2" t="s">
        <v>14819</v>
      </c>
      <c r="Y9123" s="2">
        <v>1995</v>
      </c>
      <c r="Z9123" s="2">
        <v>1372.5</v>
      </c>
      <c r="AA9123" s="2">
        <v>52</v>
      </c>
      <c r="AB9123" s="2">
        <v>5</v>
      </c>
      <c r="AC9123" s="2">
        <v>1372.5</v>
      </c>
      <c r="AE9123" s="2" t="s">
        <v>247</v>
      </c>
      <c r="AF9123" s="2" t="s">
        <v>17390</v>
      </c>
      <c r="AG9123" s="2" t="s">
        <v>2998</v>
      </c>
      <c r="AH9123" s="2" t="s">
        <v>17393</v>
      </c>
    </row>
    <row r="9124" spans="24:34" x14ac:dyDescent="0.4">
      <c r="X9124" s="2" t="s">
        <v>14821</v>
      </c>
      <c r="Y9124" s="2">
        <v>2015</v>
      </c>
      <c r="Z9124" s="2">
        <v>1107.0999999999999</v>
      </c>
      <c r="AA9124" s="2">
        <v>5</v>
      </c>
      <c r="AB9124" s="2">
        <v>3</v>
      </c>
      <c r="AC9124" s="2">
        <v>1107.0999999999999</v>
      </c>
      <c r="AE9124" s="2" t="s">
        <v>14705</v>
      </c>
      <c r="AF9124" s="2" t="s">
        <v>17407</v>
      </c>
      <c r="AG9124" s="2" t="s">
        <v>2998</v>
      </c>
      <c r="AH9124" s="2" t="s">
        <v>17088</v>
      </c>
    </row>
    <row r="9125" spans="24:34" x14ac:dyDescent="0.4">
      <c r="X9125" s="2" t="s">
        <v>14822</v>
      </c>
      <c r="Y9125" s="2">
        <v>1967</v>
      </c>
      <c r="Z9125" s="2">
        <v>2500.9</v>
      </c>
      <c r="AA9125" s="2">
        <v>117</v>
      </c>
      <c r="AB9125" s="2">
        <v>4</v>
      </c>
      <c r="AC9125" s="2">
        <v>2307.9</v>
      </c>
      <c r="AE9125" s="2" t="s">
        <v>14706</v>
      </c>
      <c r="AF9125" s="2" t="s">
        <v>17390</v>
      </c>
      <c r="AG9125" s="2" t="s">
        <v>2998</v>
      </c>
      <c r="AH9125" s="2" t="s">
        <v>17086</v>
      </c>
    </row>
    <row r="9126" spans="24:34" x14ac:dyDescent="0.4">
      <c r="X9126" s="2" t="s">
        <v>14823</v>
      </c>
      <c r="Y9126" s="2">
        <v>1965</v>
      </c>
      <c r="Z9126" s="2">
        <v>2906.44</v>
      </c>
      <c r="AA9126" s="2">
        <v>104</v>
      </c>
      <c r="AB9126" s="2">
        <v>4</v>
      </c>
      <c r="AC9126" s="2">
        <v>2906.44</v>
      </c>
      <c r="AE9126" s="2" t="s">
        <v>2548</v>
      </c>
      <c r="AF9126" s="2" t="s">
        <v>17390</v>
      </c>
      <c r="AG9126" s="2" t="s">
        <v>2998</v>
      </c>
      <c r="AH9126" s="2" t="s">
        <v>17400</v>
      </c>
    </row>
    <row r="9127" spans="24:34" x14ac:dyDescent="0.4">
      <c r="X9127" s="2" t="s">
        <v>14824</v>
      </c>
      <c r="Y9127" s="2">
        <v>1977</v>
      </c>
      <c r="Z9127" s="2">
        <v>3134.05</v>
      </c>
      <c r="AA9127" s="2">
        <v>182</v>
      </c>
      <c r="AB9127" s="2">
        <v>5</v>
      </c>
      <c r="AC9127" s="2">
        <v>3134.05</v>
      </c>
      <c r="AE9127" s="2" t="s">
        <v>14709</v>
      </c>
      <c r="AF9127" s="2" t="s">
        <v>17390</v>
      </c>
      <c r="AG9127" s="2" t="s">
        <v>2998</v>
      </c>
      <c r="AH9127" s="2" t="s">
        <v>17088</v>
      </c>
    </row>
    <row r="9128" spans="24:34" x14ac:dyDescent="0.4">
      <c r="X9128" s="2" t="s">
        <v>225</v>
      </c>
      <c r="Y9128" s="2">
        <v>1966</v>
      </c>
      <c r="Z9128" s="2">
        <v>3399.7</v>
      </c>
      <c r="AA9128" s="2">
        <v>91</v>
      </c>
      <c r="AB9128" s="2">
        <v>4</v>
      </c>
      <c r="AC9128" s="2">
        <v>2469.1</v>
      </c>
      <c r="AE9128" s="2" t="s">
        <v>14711</v>
      </c>
      <c r="AF9128" s="2" t="s">
        <v>17407</v>
      </c>
      <c r="AG9128" s="2" t="s">
        <v>2998</v>
      </c>
      <c r="AH9128" s="2" t="s">
        <v>17088</v>
      </c>
    </row>
    <row r="9129" spans="24:34" x14ac:dyDescent="0.4">
      <c r="X9129" s="2" t="s">
        <v>14826</v>
      </c>
      <c r="Y9129" s="2">
        <v>1959</v>
      </c>
      <c r="Z9129" s="2">
        <v>1173</v>
      </c>
      <c r="AA9129" s="2">
        <v>47</v>
      </c>
      <c r="AB9129" s="2">
        <v>3</v>
      </c>
      <c r="AC9129" s="2">
        <v>1173</v>
      </c>
      <c r="AE9129" s="2" t="s">
        <v>14712</v>
      </c>
      <c r="AF9129" s="2" t="s">
        <v>17407</v>
      </c>
      <c r="AG9129" s="2" t="s">
        <v>2998</v>
      </c>
      <c r="AH9129" s="2" t="s">
        <v>17088</v>
      </c>
    </row>
    <row r="9130" spans="24:34" x14ac:dyDescent="0.4">
      <c r="X9130" s="2" t="s">
        <v>14827</v>
      </c>
      <c r="Y9130" s="2">
        <v>1965</v>
      </c>
      <c r="Z9130" s="2">
        <v>2512.9</v>
      </c>
      <c r="AA9130" s="2">
        <v>90</v>
      </c>
      <c r="AB9130" s="2">
        <v>4</v>
      </c>
      <c r="AC9130" s="2">
        <v>2131.1999999999998</v>
      </c>
      <c r="AE9130" s="2" t="s">
        <v>2549</v>
      </c>
      <c r="AF9130" s="2" t="s">
        <v>17390</v>
      </c>
      <c r="AG9130" s="2" t="s">
        <v>2998</v>
      </c>
      <c r="AH9130" s="2" t="s">
        <v>17088</v>
      </c>
    </row>
    <row r="9131" spans="24:34" x14ac:dyDescent="0.4">
      <c r="X9131" s="2" t="s">
        <v>14828</v>
      </c>
      <c r="Y9131" s="2">
        <v>1958</v>
      </c>
      <c r="Z9131" s="2">
        <v>2839.7</v>
      </c>
      <c r="AA9131" s="2">
        <v>116</v>
      </c>
      <c r="AB9131" s="2">
        <v>5</v>
      </c>
      <c r="AC9131" s="2">
        <v>2839.7</v>
      </c>
      <c r="AE9131" s="2" t="s">
        <v>14715</v>
      </c>
      <c r="AF9131" s="2" t="s">
        <v>17407</v>
      </c>
      <c r="AG9131" s="2" t="s">
        <v>2998</v>
      </c>
      <c r="AH9131" s="2" t="s">
        <v>17088</v>
      </c>
    </row>
    <row r="9132" spans="24:34" x14ac:dyDescent="0.4">
      <c r="X9132" s="2" t="s">
        <v>14829</v>
      </c>
      <c r="Y9132" s="2">
        <v>1974</v>
      </c>
      <c r="Z9132" s="2">
        <v>3340.19</v>
      </c>
      <c r="AA9132" s="2">
        <v>137</v>
      </c>
      <c r="AB9132" s="2">
        <v>5</v>
      </c>
      <c r="AC9132" s="2">
        <v>3340.19</v>
      </c>
      <c r="AE9132" s="2" t="s">
        <v>14716</v>
      </c>
      <c r="AF9132" s="2" t="s">
        <v>2998</v>
      </c>
      <c r="AG9132" s="2" t="s">
        <v>2998</v>
      </c>
      <c r="AH9132" s="2" t="s">
        <v>17088</v>
      </c>
    </row>
    <row r="9133" spans="24:34" x14ac:dyDescent="0.4">
      <c r="X9133" s="2" t="s">
        <v>2575</v>
      </c>
      <c r="Y9133" s="2">
        <v>1972</v>
      </c>
      <c r="Z9133" s="2">
        <v>716.4</v>
      </c>
      <c r="AA9133" s="2">
        <v>28</v>
      </c>
      <c r="AB9133" s="2">
        <v>2</v>
      </c>
      <c r="AC9133" s="2">
        <v>656.7</v>
      </c>
      <c r="AE9133" s="2" t="s">
        <v>14717</v>
      </c>
      <c r="AF9133" s="2" t="s">
        <v>17390</v>
      </c>
      <c r="AG9133" s="2" t="s">
        <v>2998</v>
      </c>
      <c r="AH9133" s="2" t="s">
        <v>17088</v>
      </c>
    </row>
    <row r="9134" spans="24:34" x14ac:dyDescent="0.4">
      <c r="X9134" s="2" t="s">
        <v>2576</v>
      </c>
      <c r="Y9134" s="2">
        <v>1981</v>
      </c>
      <c r="Z9134" s="2">
        <v>5077</v>
      </c>
      <c r="AA9134" s="2">
        <v>157</v>
      </c>
      <c r="AB9134" s="2">
        <v>5</v>
      </c>
      <c r="AC9134" s="2">
        <v>3166.1</v>
      </c>
      <c r="AE9134" s="2" t="s">
        <v>14719</v>
      </c>
      <c r="AF9134" s="2" t="s">
        <v>17390</v>
      </c>
      <c r="AG9134" s="2" t="s">
        <v>2998</v>
      </c>
      <c r="AH9134" s="2" t="s">
        <v>17400</v>
      </c>
    </row>
    <row r="9135" spans="24:34" x14ac:dyDescent="0.4">
      <c r="X9135" s="2" t="s">
        <v>14830</v>
      </c>
      <c r="Y9135" s="2">
        <v>1970</v>
      </c>
      <c r="Z9135" s="2">
        <v>712.41</v>
      </c>
      <c r="AA9135" s="2">
        <v>26</v>
      </c>
      <c r="AB9135" s="2">
        <v>2</v>
      </c>
      <c r="AC9135" s="2">
        <v>712.41</v>
      </c>
      <c r="AE9135" s="2" t="s">
        <v>14720</v>
      </c>
      <c r="AF9135" s="2" t="s">
        <v>17390</v>
      </c>
      <c r="AG9135" s="2" t="s">
        <v>2998</v>
      </c>
      <c r="AH9135" s="2" t="s">
        <v>17400</v>
      </c>
    </row>
    <row r="9136" spans="24:34" x14ac:dyDescent="0.4">
      <c r="X9136" s="2" t="s">
        <v>2577</v>
      </c>
      <c r="Y9136" s="2">
        <v>1963</v>
      </c>
      <c r="Z9136" s="2">
        <v>636.79999999999995</v>
      </c>
      <c r="AA9136" s="2">
        <v>27</v>
      </c>
      <c r="AB9136" s="2">
        <v>2</v>
      </c>
      <c r="AC9136" s="2">
        <v>636.79999999999995</v>
      </c>
      <c r="AE9136" s="2" t="s">
        <v>14722</v>
      </c>
      <c r="AF9136" s="2" t="s">
        <v>17390</v>
      </c>
      <c r="AG9136" s="2" t="s">
        <v>2998</v>
      </c>
      <c r="AH9136" s="2" t="s">
        <v>17088</v>
      </c>
    </row>
    <row r="9137" spans="24:34" x14ac:dyDescent="0.4">
      <c r="X9137" s="2" t="s">
        <v>14831</v>
      </c>
      <c r="Y9137" s="2">
        <v>1963</v>
      </c>
      <c r="Z9137" s="2">
        <v>642</v>
      </c>
      <c r="AA9137" s="2">
        <v>26</v>
      </c>
      <c r="AB9137" s="2">
        <v>2</v>
      </c>
      <c r="AC9137" s="2">
        <v>642</v>
      </c>
      <c r="AE9137" s="2" t="s">
        <v>14723</v>
      </c>
      <c r="AF9137" s="2" t="s">
        <v>17390</v>
      </c>
      <c r="AG9137" s="2" t="s">
        <v>2998</v>
      </c>
      <c r="AH9137" s="2" t="s">
        <v>17088</v>
      </c>
    </row>
    <row r="9138" spans="24:34" x14ac:dyDescent="0.4">
      <c r="X9138" s="2" t="s">
        <v>14832</v>
      </c>
      <c r="Y9138" s="2">
        <v>1974</v>
      </c>
      <c r="Z9138" s="2">
        <v>733.9</v>
      </c>
      <c r="AA9138" s="2">
        <v>34</v>
      </c>
      <c r="AB9138" s="2">
        <v>2</v>
      </c>
      <c r="AC9138" s="2">
        <v>733.9</v>
      </c>
      <c r="AE9138" s="2" t="s">
        <v>14724</v>
      </c>
      <c r="AF9138" s="2" t="s">
        <v>17390</v>
      </c>
      <c r="AG9138" s="2" t="s">
        <v>2998</v>
      </c>
      <c r="AH9138" s="2" t="s">
        <v>17400</v>
      </c>
    </row>
    <row r="9139" spans="24:34" x14ac:dyDescent="0.4">
      <c r="X9139" s="2" t="s">
        <v>14834</v>
      </c>
      <c r="Y9139" s="2">
        <v>1992</v>
      </c>
      <c r="Z9139" s="2">
        <v>3322.7</v>
      </c>
      <c r="AA9139" s="2">
        <v>157</v>
      </c>
      <c r="AB9139" s="2">
        <v>5</v>
      </c>
      <c r="AC9139" s="2">
        <v>3322.7</v>
      </c>
      <c r="AE9139" s="2" t="s">
        <v>14725</v>
      </c>
      <c r="AF9139" s="2" t="s">
        <v>17390</v>
      </c>
      <c r="AG9139" s="2" t="s">
        <v>2998</v>
      </c>
      <c r="AH9139" s="2" t="s">
        <v>17086</v>
      </c>
    </row>
    <row r="9140" spans="24:34" x14ac:dyDescent="0.4">
      <c r="X9140" s="2" t="s">
        <v>14836</v>
      </c>
      <c r="Y9140" s="2">
        <v>1989</v>
      </c>
      <c r="Z9140" s="2">
        <v>1871.3</v>
      </c>
      <c r="AA9140" s="2">
        <v>88</v>
      </c>
      <c r="AB9140" s="2">
        <v>4</v>
      </c>
      <c r="AC9140" s="2">
        <v>779.1</v>
      </c>
      <c r="AE9140" s="2" t="s">
        <v>14727</v>
      </c>
      <c r="AF9140" s="2" t="s">
        <v>17407</v>
      </c>
      <c r="AG9140" s="2" t="s">
        <v>2998</v>
      </c>
      <c r="AH9140" s="2" t="s">
        <v>17088</v>
      </c>
    </row>
    <row r="9141" spans="24:34" x14ac:dyDescent="0.4">
      <c r="X9141" s="2" t="s">
        <v>14837</v>
      </c>
      <c r="Y9141" s="2">
        <v>1984</v>
      </c>
      <c r="Z9141" s="2">
        <v>3815</v>
      </c>
      <c r="AA9141" s="2">
        <v>382</v>
      </c>
      <c r="AB9141" s="2">
        <v>5</v>
      </c>
      <c r="AC9141" s="2">
        <v>3111.09</v>
      </c>
      <c r="AE9141" s="2" t="s">
        <v>14728</v>
      </c>
      <c r="AF9141" s="2" t="s">
        <v>17429</v>
      </c>
      <c r="AG9141" s="2" t="s">
        <v>2998</v>
      </c>
      <c r="AH9141" s="2" t="s">
        <v>17088</v>
      </c>
    </row>
    <row r="9142" spans="24:34" x14ac:dyDescent="0.4">
      <c r="X9142" s="2" t="s">
        <v>14838</v>
      </c>
      <c r="Y9142" s="2">
        <v>1986</v>
      </c>
      <c r="Z9142" s="2">
        <v>2898.3</v>
      </c>
      <c r="AA9142" s="2">
        <v>179</v>
      </c>
      <c r="AB9142" s="2">
        <v>5</v>
      </c>
      <c r="AC9142" s="2">
        <v>1311.7</v>
      </c>
      <c r="AE9142" s="2" t="s">
        <v>14729</v>
      </c>
      <c r="AF9142" s="2" t="s">
        <v>17390</v>
      </c>
      <c r="AG9142" s="2" t="s">
        <v>2998</v>
      </c>
      <c r="AH9142" s="2" t="s">
        <v>17088</v>
      </c>
    </row>
    <row r="9143" spans="24:34" x14ac:dyDescent="0.4">
      <c r="X9143" s="2" t="s">
        <v>14839</v>
      </c>
      <c r="Y9143" s="2">
        <v>1989</v>
      </c>
      <c r="Z9143" s="2">
        <v>1604.1</v>
      </c>
      <c r="AA9143" s="2">
        <v>70</v>
      </c>
      <c r="AB9143" s="2">
        <v>3</v>
      </c>
      <c r="AC9143" s="2">
        <v>933.2</v>
      </c>
      <c r="AE9143" s="2" t="s">
        <v>14730</v>
      </c>
      <c r="AF9143" s="2" t="s">
        <v>17390</v>
      </c>
      <c r="AG9143" s="2" t="s">
        <v>2998</v>
      </c>
      <c r="AH9143" s="2" t="s">
        <v>17086</v>
      </c>
    </row>
    <row r="9144" spans="24:34" x14ac:dyDescent="0.4">
      <c r="X9144" s="2" t="s">
        <v>2578</v>
      </c>
      <c r="Y9144" s="2">
        <v>1972</v>
      </c>
      <c r="Z9144" s="2">
        <v>4571.29</v>
      </c>
      <c r="AA9144" s="2">
        <v>227</v>
      </c>
      <c r="AB9144" s="2">
        <v>5</v>
      </c>
      <c r="AC9144" s="2">
        <v>4234.29</v>
      </c>
      <c r="AE9144" s="2" t="s">
        <v>14731</v>
      </c>
      <c r="AF9144" s="2" t="s">
        <v>17390</v>
      </c>
      <c r="AG9144" s="2" t="s">
        <v>2998</v>
      </c>
      <c r="AH9144" s="2" t="s">
        <v>17088</v>
      </c>
    </row>
    <row r="9145" spans="24:34" x14ac:dyDescent="0.4">
      <c r="X9145" s="2" t="s">
        <v>14841</v>
      </c>
      <c r="Y9145" s="2">
        <v>1964</v>
      </c>
      <c r="Z9145" s="2">
        <v>952.4</v>
      </c>
      <c r="AA9145" s="2">
        <v>39</v>
      </c>
      <c r="AB9145" s="2">
        <v>3</v>
      </c>
      <c r="AC9145" s="2">
        <v>952.4</v>
      </c>
      <c r="AE9145" s="2" t="s">
        <v>2550</v>
      </c>
      <c r="AF9145" s="2" t="s">
        <v>17390</v>
      </c>
      <c r="AG9145" s="2" t="s">
        <v>2998</v>
      </c>
      <c r="AH9145" s="2" t="s">
        <v>17088</v>
      </c>
    </row>
    <row r="9146" spans="24:34" x14ac:dyDescent="0.4">
      <c r="X9146" s="2" t="s">
        <v>2579</v>
      </c>
      <c r="Y9146" s="2">
        <v>1985</v>
      </c>
      <c r="Z9146" s="2">
        <v>8882.2000000000007</v>
      </c>
      <c r="AA9146" s="2">
        <v>421</v>
      </c>
      <c r="AB9146" s="2">
        <v>5</v>
      </c>
      <c r="AC9146" s="2">
        <v>5947.71</v>
      </c>
      <c r="AE9146" s="2" t="s">
        <v>14733</v>
      </c>
      <c r="AF9146" s="2" t="s">
        <v>17390</v>
      </c>
      <c r="AG9146" s="2" t="s">
        <v>2998</v>
      </c>
      <c r="AH9146" s="2" t="s">
        <v>17088</v>
      </c>
    </row>
    <row r="9147" spans="24:34" x14ac:dyDescent="0.4">
      <c r="X9147" s="2" t="s">
        <v>14842</v>
      </c>
      <c r="Y9147" s="2">
        <v>2011</v>
      </c>
      <c r="Z9147" s="2">
        <v>3157.7</v>
      </c>
      <c r="AA9147" s="2">
        <v>62</v>
      </c>
      <c r="AB9147" s="2">
        <v>5</v>
      </c>
      <c r="AC9147" s="2">
        <v>3095</v>
      </c>
      <c r="AE9147" s="2" t="s">
        <v>14734</v>
      </c>
      <c r="AF9147" s="2" t="s">
        <v>17390</v>
      </c>
      <c r="AG9147" s="2" t="s">
        <v>2998</v>
      </c>
      <c r="AH9147" s="2" t="s">
        <v>17393</v>
      </c>
    </row>
    <row r="9148" spans="24:34" x14ac:dyDescent="0.4">
      <c r="X9148" s="2" t="s">
        <v>2580</v>
      </c>
      <c r="Y9148" s="2">
        <v>1964</v>
      </c>
      <c r="Z9148" s="2">
        <v>961.6</v>
      </c>
      <c r="AA9148" s="2">
        <v>25</v>
      </c>
      <c r="AB9148" s="2">
        <v>3</v>
      </c>
      <c r="AC9148" s="2">
        <v>723.4</v>
      </c>
      <c r="AE9148" s="2" t="s">
        <v>2551</v>
      </c>
      <c r="AF9148" s="2" t="s">
        <v>17390</v>
      </c>
      <c r="AG9148" s="2" t="s">
        <v>2998</v>
      </c>
      <c r="AH9148" s="2" t="s">
        <v>17088</v>
      </c>
    </row>
    <row r="9149" spans="24:34" x14ac:dyDescent="0.4">
      <c r="X9149" s="2" t="s">
        <v>14844</v>
      </c>
      <c r="Y9149" s="2">
        <v>1964</v>
      </c>
      <c r="Z9149" s="2">
        <v>1468.5</v>
      </c>
      <c r="AA9149" s="2">
        <v>41</v>
      </c>
      <c r="AB9149" s="2">
        <v>3</v>
      </c>
      <c r="AC9149" s="2">
        <v>949.9</v>
      </c>
      <c r="AE9149" s="2" t="s">
        <v>14736</v>
      </c>
      <c r="AF9149" s="2" t="s">
        <v>17397</v>
      </c>
      <c r="AG9149" s="2" t="s">
        <v>2998</v>
      </c>
      <c r="AH9149" s="2" t="s">
        <v>17088</v>
      </c>
    </row>
    <row r="9150" spans="24:34" x14ac:dyDescent="0.4">
      <c r="X9150" s="2" t="s">
        <v>14845</v>
      </c>
      <c r="Y9150" s="2">
        <v>1990</v>
      </c>
      <c r="Z9150" s="2">
        <v>6241.7</v>
      </c>
      <c r="AA9150" s="2">
        <v>312</v>
      </c>
      <c r="AB9150" s="2">
        <v>5</v>
      </c>
      <c r="AC9150" s="2">
        <v>5602.1</v>
      </c>
      <c r="AE9150" s="2" t="s">
        <v>14737</v>
      </c>
      <c r="AF9150" s="2" t="s">
        <v>17397</v>
      </c>
      <c r="AG9150" s="2" t="s">
        <v>2998</v>
      </c>
      <c r="AH9150" s="2" t="s">
        <v>17088</v>
      </c>
    </row>
    <row r="9151" spans="24:34" x14ac:dyDescent="0.4">
      <c r="X9151" s="2" t="s">
        <v>14848</v>
      </c>
      <c r="Y9151" s="2">
        <v>1988</v>
      </c>
      <c r="Z9151" s="2">
        <v>8211.7000000000007</v>
      </c>
      <c r="AA9151" s="2">
        <v>418</v>
      </c>
      <c r="AB9151" s="2">
        <v>5</v>
      </c>
      <c r="AC9151" s="2">
        <v>5661.1</v>
      </c>
      <c r="AE9151" s="2" t="s">
        <v>2552</v>
      </c>
      <c r="AF9151" s="2" t="s">
        <v>17390</v>
      </c>
      <c r="AG9151" s="2" t="s">
        <v>2998</v>
      </c>
      <c r="AH9151" s="2" t="s">
        <v>17398</v>
      </c>
    </row>
    <row r="9152" spans="24:34" x14ac:dyDescent="0.4">
      <c r="X9152" s="2" t="s">
        <v>14847</v>
      </c>
      <c r="Y9152" s="2">
        <v>2000</v>
      </c>
      <c r="Z9152" s="2">
        <v>6305.6</v>
      </c>
      <c r="AA9152" s="2">
        <v>190</v>
      </c>
      <c r="AB9152" s="2">
        <v>9</v>
      </c>
      <c r="AC9152" s="2">
        <v>6305.6</v>
      </c>
      <c r="AE9152" s="2" t="s">
        <v>14738</v>
      </c>
      <c r="AF9152" s="2" t="s">
        <v>2998</v>
      </c>
      <c r="AG9152" s="2" t="s">
        <v>2998</v>
      </c>
      <c r="AH9152" s="2" t="s">
        <v>17393</v>
      </c>
    </row>
    <row r="9153" spans="24:34" x14ac:dyDescent="0.4">
      <c r="X9153" s="2" t="s">
        <v>14849</v>
      </c>
      <c r="Y9153" s="2">
        <v>1990</v>
      </c>
      <c r="Z9153" s="2">
        <v>2401.3000000000002</v>
      </c>
      <c r="AA9153" s="2">
        <v>135</v>
      </c>
      <c r="AB9153" s="2">
        <v>5</v>
      </c>
      <c r="AC9153" s="2">
        <v>2401.3000000000002</v>
      </c>
      <c r="AE9153" s="2" t="s">
        <v>14739</v>
      </c>
      <c r="AF9153" s="2" t="s">
        <v>2998</v>
      </c>
      <c r="AG9153" s="2" t="s">
        <v>2998</v>
      </c>
      <c r="AH9153" s="2" t="s">
        <v>2998</v>
      </c>
    </row>
    <row r="9154" spans="24:34" x14ac:dyDescent="0.4">
      <c r="X9154" s="2" t="s">
        <v>14850</v>
      </c>
      <c r="Y9154" s="2">
        <v>1989</v>
      </c>
      <c r="Z9154" s="2">
        <v>10086.92</v>
      </c>
      <c r="AA9154" s="2">
        <v>393</v>
      </c>
      <c r="AB9154" s="2">
        <v>5</v>
      </c>
      <c r="AC9154" s="2">
        <v>8329.2199999999993</v>
      </c>
      <c r="AE9154" s="2" t="s">
        <v>14740</v>
      </c>
      <c r="AF9154" s="2" t="s">
        <v>2998</v>
      </c>
      <c r="AG9154" s="2" t="s">
        <v>2998</v>
      </c>
      <c r="AH9154" s="2" t="s">
        <v>2998</v>
      </c>
    </row>
    <row r="9155" spans="24:34" x14ac:dyDescent="0.4">
      <c r="X9155" s="2" t="s">
        <v>14851</v>
      </c>
      <c r="Y9155" s="2">
        <v>2000</v>
      </c>
      <c r="Z9155" s="2">
        <v>2659.2</v>
      </c>
      <c r="AA9155" s="2">
        <v>125</v>
      </c>
      <c r="AB9155" s="2">
        <v>5</v>
      </c>
      <c r="AC9155" s="2">
        <v>2659.2</v>
      </c>
      <c r="AE9155" s="2" t="s">
        <v>14741</v>
      </c>
      <c r="AF9155" s="2" t="s">
        <v>17390</v>
      </c>
      <c r="AG9155" s="2" t="s">
        <v>2998</v>
      </c>
      <c r="AH9155" s="2" t="s">
        <v>17088</v>
      </c>
    </row>
    <row r="9156" spans="24:34" x14ac:dyDescent="0.4">
      <c r="X9156" s="2" t="s">
        <v>14853</v>
      </c>
      <c r="Y9156" s="2">
        <v>1973</v>
      </c>
      <c r="Z9156" s="2">
        <v>3303.58</v>
      </c>
      <c r="AA9156" s="2">
        <v>93</v>
      </c>
      <c r="AB9156" s="2">
        <v>5</v>
      </c>
      <c r="AC9156" s="2">
        <v>3299.11</v>
      </c>
      <c r="AE9156" s="2" t="s">
        <v>14743</v>
      </c>
      <c r="AF9156" s="2" t="s">
        <v>17390</v>
      </c>
      <c r="AG9156" s="2" t="s">
        <v>2998</v>
      </c>
      <c r="AH9156" s="2" t="s">
        <v>17414</v>
      </c>
    </row>
    <row r="9157" spans="24:34" x14ac:dyDescent="0.4">
      <c r="X9157" s="2" t="s">
        <v>14854</v>
      </c>
      <c r="Y9157" s="2">
        <v>1978</v>
      </c>
      <c r="Z9157" s="2">
        <v>2681.2</v>
      </c>
      <c r="AA9157" s="2">
        <v>111</v>
      </c>
      <c r="AB9157" s="2">
        <v>5</v>
      </c>
      <c r="AC9157" s="2">
        <v>2681.2</v>
      </c>
      <c r="AE9157" s="2" t="s">
        <v>14744</v>
      </c>
      <c r="AF9157" s="2" t="s">
        <v>17390</v>
      </c>
      <c r="AG9157" s="2" t="s">
        <v>2998</v>
      </c>
      <c r="AH9157" s="2" t="s">
        <v>17088</v>
      </c>
    </row>
    <row r="9158" spans="24:34" x14ac:dyDescent="0.4">
      <c r="X9158" s="2" t="s">
        <v>14855</v>
      </c>
      <c r="Y9158" s="2">
        <v>1970</v>
      </c>
      <c r="Z9158" s="2">
        <v>863.9</v>
      </c>
      <c r="AA9158" s="2">
        <v>47</v>
      </c>
      <c r="AB9158" s="2">
        <v>2</v>
      </c>
      <c r="AC9158" s="2">
        <v>863.9</v>
      </c>
      <c r="AE9158" s="2" t="s">
        <v>14746</v>
      </c>
      <c r="AF9158" s="2" t="s">
        <v>17390</v>
      </c>
      <c r="AG9158" s="2" t="s">
        <v>2998</v>
      </c>
      <c r="AH9158" s="2" t="s">
        <v>17400</v>
      </c>
    </row>
    <row r="9159" spans="24:34" x14ac:dyDescent="0.4">
      <c r="X9159" s="2" t="s">
        <v>14856</v>
      </c>
      <c r="Y9159" s="2">
        <v>1988</v>
      </c>
      <c r="Z9159" s="2">
        <v>1951.76</v>
      </c>
      <c r="AA9159" s="2">
        <v>95</v>
      </c>
      <c r="AB9159" s="2">
        <v>3</v>
      </c>
      <c r="AC9159" s="2">
        <v>1836.9</v>
      </c>
      <c r="AE9159" s="2" t="s">
        <v>2553</v>
      </c>
      <c r="AF9159" s="2" t="s">
        <v>17390</v>
      </c>
      <c r="AG9159" s="2" t="s">
        <v>2998</v>
      </c>
      <c r="AH9159" s="2" t="s">
        <v>17400</v>
      </c>
    </row>
    <row r="9160" spans="24:34" x14ac:dyDescent="0.4">
      <c r="X9160" s="2" t="s">
        <v>14858</v>
      </c>
      <c r="Y9160" s="2">
        <v>1963</v>
      </c>
      <c r="Z9160" s="2">
        <v>660</v>
      </c>
      <c r="AA9160" s="2">
        <v>30</v>
      </c>
      <c r="AB9160" s="2">
        <v>2</v>
      </c>
      <c r="AC9160" s="2">
        <v>612.16999999999996</v>
      </c>
      <c r="AE9160" s="2" t="s">
        <v>14748</v>
      </c>
      <c r="AF9160" s="2" t="s">
        <v>17390</v>
      </c>
      <c r="AG9160" s="2" t="s">
        <v>2998</v>
      </c>
      <c r="AH9160" s="2" t="s">
        <v>17400</v>
      </c>
    </row>
    <row r="9161" spans="24:34" x14ac:dyDescent="0.4">
      <c r="X9161" s="2" t="s">
        <v>14859</v>
      </c>
      <c r="Y9161" s="2">
        <v>1968</v>
      </c>
      <c r="Z9161" s="2">
        <v>665.72</v>
      </c>
      <c r="AA9161" s="2">
        <v>23</v>
      </c>
      <c r="AB9161" s="2">
        <v>2</v>
      </c>
      <c r="AC9161" s="2">
        <v>665.72</v>
      </c>
      <c r="AE9161" s="2" t="s">
        <v>14750</v>
      </c>
      <c r="AF9161" s="2" t="s">
        <v>17390</v>
      </c>
      <c r="AG9161" s="2" t="s">
        <v>2998</v>
      </c>
      <c r="AH9161" s="2" t="s">
        <v>17400</v>
      </c>
    </row>
    <row r="9162" spans="24:34" x14ac:dyDescent="0.4">
      <c r="X9162" s="2" t="s">
        <v>14860</v>
      </c>
      <c r="Y9162" s="2">
        <v>1968</v>
      </c>
      <c r="Z9162" s="2">
        <v>687.06</v>
      </c>
      <c r="AA9162" s="2">
        <v>29</v>
      </c>
      <c r="AB9162" s="2">
        <v>2</v>
      </c>
      <c r="AC9162" s="2">
        <v>620.70000000000005</v>
      </c>
      <c r="AE9162" s="2" t="s">
        <v>14751</v>
      </c>
      <c r="AF9162" s="2" t="s">
        <v>17390</v>
      </c>
      <c r="AG9162" s="2" t="s">
        <v>2998</v>
      </c>
      <c r="AH9162" s="2" t="s">
        <v>17400</v>
      </c>
    </row>
    <row r="9163" spans="24:34" x14ac:dyDescent="0.4">
      <c r="X9163" s="2" t="s">
        <v>14863</v>
      </c>
      <c r="Y9163" s="2">
        <v>1972</v>
      </c>
      <c r="Z9163" s="2">
        <v>765.7</v>
      </c>
      <c r="AA9163" s="2">
        <v>27</v>
      </c>
      <c r="AB9163" s="2">
        <v>2</v>
      </c>
      <c r="AC9163" s="2">
        <v>706.4</v>
      </c>
      <c r="AE9163" s="2" t="s">
        <v>14754</v>
      </c>
      <c r="AF9163" s="2" t="s">
        <v>17390</v>
      </c>
      <c r="AG9163" s="2" t="s">
        <v>2998</v>
      </c>
      <c r="AH9163" s="2" t="s">
        <v>17400</v>
      </c>
    </row>
    <row r="9164" spans="24:34" x14ac:dyDescent="0.4">
      <c r="X9164" s="2" t="s">
        <v>14864</v>
      </c>
      <c r="Y9164" s="2">
        <v>1973</v>
      </c>
      <c r="Z9164" s="2">
        <v>786.71</v>
      </c>
      <c r="AA9164" s="2">
        <v>36</v>
      </c>
      <c r="AB9164" s="2">
        <v>2</v>
      </c>
      <c r="AC9164" s="2">
        <v>727.35</v>
      </c>
      <c r="AE9164" s="2" t="s">
        <v>14755</v>
      </c>
      <c r="AF9164" s="2" t="s">
        <v>17390</v>
      </c>
      <c r="AG9164" s="2" t="s">
        <v>2998</v>
      </c>
      <c r="AH9164" s="2" t="s">
        <v>17400</v>
      </c>
    </row>
    <row r="9165" spans="24:34" x14ac:dyDescent="0.4">
      <c r="X9165" s="2" t="s">
        <v>242</v>
      </c>
      <c r="Y9165" s="2">
        <v>1982</v>
      </c>
      <c r="Z9165" s="2">
        <v>790</v>
      </c>
      <c r="AA9165" s="2">
        <v>35</v>
      </c>
      <c r="AB9165" s="2">
        <v>2</v>
      </c>
      <c r="AC9165" s="2">
        <v>729.9</v>
      </c>
      <c r="AE9165" s="2" t="s">
        <v>14757</v>
      </c>
      <c r="AF9165" s="2" t="s">
        <v>17390</v>
      </c>
      <c r="AG9165" s="2" t="s">
        <v>2998</v>
      </c>
      <c r="AH9165" s="2" t="s">
        <v>17400</v>
      </c>
    </row>
    <row r="9166" spans="24:34" x14ac:dyDescent="0.4">
      <c r="X9166" s="2" t="s">
        <v>14867</v>
      </c>
      <c r="Y9166" s="2">
        <v>1970</v>
      </c>
      <c r="Z9166" s="2">
        <v>741.8</v>
      </c>
      <c r="AA9166" s="2">
        <v>42</v>
      </c>
      <c r="AB9166" s="2">
        <v>2</v>
      </c>
      <c r="AC9166" s="2">
        <v>741.8</v>
      </c>
      <c r="AE9166" s="2" t="s">
        <v>14759</v>
      </c>
      <c r="AF9166" s="2" t="s">
        <v>17390</v>
      </c>
      <c r="AG9166" s="2" t="s">
        <v>2998</v>
      </c>
      <c r="AH9166" s="2" t="s">
        <v>17400</v>
      </c>
    </row>
    <row r="9167" spans="24:34" x14ac:dyDescent="0.4">
      <c r="X9167" s="2" t="s">
        <v>14869</v>
      </c>
      <c r="Y9167" s="2">
        <v>1982</v>
      </c>
      <c r="Z9167" s="2">
        <v>853.9</v>
      </c>
      <c r="AA9167" s="2">
        <v>39</v>
      </c>
      <c r="AB9167" s="2">
        <v>2</v>
      </c>
      <c r="AC9167" s="2">
        <v>853.9</v>
      </c>
      <c r="AE9167" s="2" t="s">
        <v>14760</v>
      </c>
      <c r="AF9167" s="2" t="s">
        <v>17390</v>
      </c>
      <c r="AG9167" s="2" t="s">
        <v>2998</v>
      </c>
      <c r="AH9167" s="2" t="s">
        <v>17086</v>
      </c>
    </row>
    <row r="9168" spans="24:34" x14ac:dyDescent="0.4">
      <c r="X9168" s="2" t="s">
        <v>14870</v>
      </c>
      <c r="Y9168" s="2">
        <v>1982</v>
      </c>
      <c r="Z9168" s="2">
        <v>868.5</v>
      </c>
      <c r="AA9168" s="2">
        <v>28</v>
      </c>
      <c r="AB9168" s="2">
        <v>2</v>
      </c>
      <c r="AC9168" s="2">
        <v>868.5</v>
      </c>
      <c r="AE9168" s="2" t="s">
        <v>2554</v>
      </c>
      <c r="AF9168" s="2" t="s">
        <v>17390</v>
      </c>
      <c r="AG9168" s="2" t="s">
        <v>2998</v>
      </c>
      <c r="AH9168" s="2" t="s">
        <v>17400</v>
      </c>
    </row>
    <row r="9169" spans="24:34" x14ac:dyDescent="0.4">
      <c r="X9169" s="2" t="s">
        <v>2583</v>
      </c>
      <c r="Y9169" s="2">
        <v>1982</v>
      </c>
      <c r="Z9169" s="2">
        <v>6331.45</v>
      </c>
      <c r="AA9169" s="2">
        <v>198</v>
      </c>
      <c r="AB9169" s="2">
        <v>5</v>
      </c>
      <c r="AC9169" s="2">
        <v>5114.5</v>
      </c>
      <c r="AE9169" s="2" t="s">
        <v>14763</v>
      </c>
      <c r="AF9169" s="2" t="s">
        <v>17390</v>
      </c>
      <c r="AG9169" s="2" t="s">
        <v>2998</v>
      </c>
      <c r="AH9169" s="2" t="s">
        <v>17400</v>
      </c>
    </row>
    <row r="9170" spans="24:34" x14ac:dyDescent="0.4">
      <c r="X9170" s="2" t="s">
        <v>14872</v>
      </c>
      <c r="Y9170" s="2">
        <v>1975</v>
      </c>
      <c r="Z9170" s="2">
        <v>4679.2</v>
      </c>
      <c r="AA9170" s="2">
        <v>175</v>
      </c>
      <c r="AB9170" s="2">
        <v>5</v>
      </c>
      <c r="AC9170" s="2">
        <v>4679.2</v>
      </c>
      <c r="AE9170" s="2" t="s">
        <v>14764</v>
      </c>
      <c r="AF9170" s="2" t="s">
        <v>17390</v>
      </c>
      <c r="AG9170" s="2" t="s">
        <v>2998</v>
      </c>
      <c r="AH9170" s="2" t="s">
        <v>17400</v>
      </c>
    </row>
    <row r="9171" spans="24:34" x14ac:dyDescent="0.4">
      <c r="X9171" s="2" t="s">
        <v>14873</v>
      </c>
      <c r="Y9171" s="2">
        <v>2011</v>
      </c>
      <c r="Z9171" s="2">
        <v>5263.2</v>
      </c>
      <c r="AA9171" s="2">
        <v>45</v>
      </c>
      <c r="AB9171" s="2">
        <v>5</v>
      </c>
      <c r="AC9171" s="2">
        <v>4047.15</v>
      </c>
      <c r="AE9171" s="2" t="s">
        <v>14765</v>
      </c>
      <c r="AF9171" s="2" t="s">
        <v>17390</v>
      </c>
      <c r="AG9171" s="2" t="s">
        <v>2998</v>
      </c>
      <c r="AH9171" s="2" t="s">
        <v>17088</v>
      </c>
    </row>
    <row r="9172" spans="24:34" x14ac:dyDescent="0.4">
      <c r="X9172" s="2" t="s">
        <v>14874</v>
      </c>
      <c r="Y9172" s="2">
        <v>2013</v>
      </c>
      <c r="Z9172" s="2">
        <v>2412.6999999999998</v>
      </c>
      <c r="AA9172" s="2">
        <v>18</v>
      </c>
      <c r="AB9172" s="2">
        <v>4</v>
      </c>
      <c r="AC9172" s="2">
        <v>1697.7</v>
      </c>
      <c r="AE9172" s="2" t="s">
        <v>14766</v>
      </c>
      <c r="AF9172" s="2" t="s">
        <v>17390</v>
      </c>
      <c r="AG9172" s="2" t="s">
        <v>2998</v>
      </c>
      <c r="AH9172" s="2" t="s">
        <v>17088</v>
      </c>
    </row>
    <row r="9173" spans="24:34" x14ac:dyDescent="0.4">
      <c r="X9173" s="2" t="s">
        <v>14875</v>
      </c>
      <c r="Y9173" s="2">
        <v>1990</v>
      </c>
      <c r="Z9173" s="2">
        <v>4622.7</v>
      </c>
      <c r="AA9173" s="2">
        <v>224</v>
      </c>
      <c r="AB9173" s="2">
        <v>5</v>
      </c>
      <c r="AC9173" s="2">
        <v>3085.1</v>
      </c>
      <c r="AE9173" s="2" t="s">
        <v>227</v>
      </c>
      <c r="AF9173" s="2" t="s">
        <v>17390</v>
      </c>
      <c r="AG9173" s="2" t="s">
        <v>2998</v>
      </c>
      <c r="AH9173" s="2" t="s">
        <v>17088</v>
      </c>
    </row>
    <row r="9174" spans="24:34" x14ac:dyDescent="0.4">
      <c r="X9174" s="2" t="s">
        <v>14876</v>
      </c>
      <c r="Y9174" s="2">
        <v>1972</v>
      </c>
      <c r="Z9174" s="2">
        <v>6176.4</v>
      </c>
      <c r="AA9174" s="2">
        <v>167</v>
      </c>
      <c r="AB9174" s="2">
        <v>5</v>
      </c>
      <c r="AC9174" s="2">
        <v>3332.67</v>
      </c>
      <c r="AE9174" s="2" t="s">
        <v>243</v>
      </c>
      <c r="AF9174" s="2" t="s">
        <v>17390</v>
      </c>
      <c r="AG9174" s="2" t="s">
        <v>2998</v>
      </c>
      <c r="AH9174" s="2" t="s">
        <v>17088</v>
      </c>
    </row>
    <row r="9175" spans="24:34" x14ac:dyDescent="0.4">
      <c r="X9175" s="2" t="s">
        <v>14878</v>
      </c>
      <c r="Y9175" s="2">
        <v>1972</v>
      </c>
      <c r="Z9175" s="2">
        <v>1911.1</v>
      </c>
      <c r="AA9175" s="2">
        <v>74</v>
      </c>
      <c r="AB9175" s="2">
        <v>5</v>
      </c>
      <c r="AC9175" s="2">
        <v>1773.6</v>
      </c>
      <c r="AE9175" s="2" t="s">
        <v>240</v>
      </c>
      <c r="AF9175" s="2" t="s">
        <v>17390</v>
      </c>
      <c r="AG9175" s="2" t="s">
        <v>2998</v>
      </c>
      <c r="AH9175" s="2" t="s">
        <v>17088</v>
      </c>
    </row>
    <row r="9176" spans="24:34" x14ac:dyDescent="0.4">
      <c r="X9176" s="2" t="s">
        <v>14879</v>
      </c>
      <c r="Y9176" s="2">
        <v>1976</v>
      </c>
      <c r="Z9176" s="2">
        <v>5101.2</v>
      </c>
      <c r="AA9176" s="2">
        <v>205</v>
      </c>
      <c r="AB9176" s="2">
        <v>5</v>
      </c>
      <c r="AC9176" s="2">
        <v>5101.2</v>
      </c>
      <c r="AE9176" s="2" t="s">
        <v>2555</v>
      </c>
      <c r="AF9176" s="2" t="s">
        <v>17390</v>
      </c>
      <c r="AG9176" s="2" t="s">
        <v>2998</v>
      </c>
      <c r="AH9176" s="2" t="s">
        <v>17088</v>
      </c>
    </row>
    <row r="9177" spans="24:34" x14ac:dyDescent="0.4">
      <c r="X9177" s="2" t="s">
        <v>14881</v>
      </c>
      <c r="Y9177" s="2">
        <v>1979</v>
      </c>
      <c r="Z9177" s="2">
        <v>5740.48</v>
      </c>
      <c r="AA9177" s="2">
        <v>238</v>
      </c>
      <c r="AB9177" s="2">
        <v>5</v>
      </c>
      <c r="AC9177" s="2">
        <v>5740.48</v>
      </c>
      <c r="AE9177" s="2" t="s">
        <v>14767</v>
      </c>
      <c r="AF9177" s="2" t="s">
        <v>17390</v>
      </c>
      <c r="AG9177" s="2" t="s">
        <v>17081</v>
      </c>
      <c r="AH9177" s="2" t="s">
        <v>17088</v>
      </c>
    </row>
    <row r="9178" spans="24:34" x14ac:dyDescent="0.4">
      <c r="X9178" s="2" t="s">
        <v>14882</v>
      </c>
      <c r="Y9178" s="2">
        <v>1987</v>
      </c>
      <c r="Z9178" s="2">
        <v>6216.8</v>
      </c>
      <c r="AA9178" s="2">
        <v>300</v>
      </c>
      <c r="AB9178" s="2">
        <v>5</v>
      </c>
      <c r="AC9178" s="2">
        <v>6216.8</v>
      </c>
      <c r="AE9178" s="2" t="s">
        <v>14768</v>
      </c>
      <c r="AF9178" s="2" t="s">
        <v>17390</v>
      </c>
      <c r="AG9178" s="2" t="s">
        <v>2998</v>
      </c>
      <c r="AH9178" s="2" t="s">
        <v>17086</v>
      </c>
    </row>
    <row r="9179" spans="24:34" x14ac:dyDescent="0.4">
      <c r="X9179" s="2" t="s">
        <v>2584</v>
      </c>
      <c r="Y9179" s="2">
        <v>1982</v>
      </c>
      <c r="Z9179" s="2">
        <v>2741.3</v>
      </c>
      <c r="AA9179" s="2">
        <v>139</v>
      </c>
      <c r="AB9179" s="2">
        <v>5</v>
      </c>
      <c r="AC9179" s="2">
        <v>2741.3</v>
      </c>
      <c r="AE9179" s="2" t="s">
        <v>14769</v>
      </c>
      <c r="AF9179" s="2" t="s">
        <v>17390</v>
      </c>
      <c r="AG9179" s="2" t="s">
        <v>2998</v>
      </c>
      <c r="AH9179" s="2" t="s">
        <v>17400</v>
      </c>
    </row>
    <row r="9180" spans="24:34" x14ac:dyDescent="0.4">
      <c r="X9180" s="2" t="s">
        <v>14884</v>
      </c>
      <c r="Y9180" s="2">
        <v>2002</v>
      </c>
      <c r="Z9180" s="2">
        <v>5255.1</v>
      </c>
      <c r="AA9180" s="2">
        <v>144</v>
      </c>
      <c r="AB9180" s="2">
        <v>5</v>
      </c>
      <c r="AC9180" s="2">
        <v>5255.1</v>
      </c>
      <c r="AE9180" s="2" t="s">
        <v>14770</v>
      </c>
      <c r="AF9180" s="2" t="s">
        <v>17390</v>
      </c>
      <c r="AG9180" s="2" t="s">
        <v>17804</v>
      </c>
      <c r="AH9180" s="2" t="s">
        <v>17088</v>
      </c>
    </row>
    <row r="9181" spans="24:34" x14ac:dyDescent="0.4">
      <c r="X9181" s="2" t="s">
        <v>14886</v>
      </c>
      <c r="Y9181" s="2">
        <v>1978</v>
      </c>
      <c r="Z9181" s="2">
        <v>2849.8</v>
      </c>
      <c r="AA9181" s="2">
        <v>145</v>
      </c>
      <c r="AB9181" s="2">
        <v>5</v>
      </c>
      <c r="AC9181" s="2">
        <v>2849.8</v>
      </c>
      <c r="AE9181" s="2" t="s">
        <v>14772</v>
      </c>
      <c r="AF9181" s="2" t="s">
        <v>17390</v>
      </c>
      <c r="AG9181" s="2" t="s">
        <v>2998</v>
      </c>
      <c r="AH9181" s="2" t="s">
        <v>17400</v>
      </c>
    </row>
    <row r="9182" spans="24:34" x14ac:dyDescent="0.4">
      <c r="X9182" s="2" t="s">
        <v>14887</v>
      </c>
      <c r="Y9182" s="2">
        <v>1976</v>
      </c>
      <c r="Z9182" s="2">
        <v>4572.5600000000004</v>
      </c>
      <c r="AA9182" s="2">
        <v>174</v>
      </c>
      <c r="AB9182" s="2">
        <v>5</v>
      </c>
      <c r="AC9182" s="2">
        <v>4572.5599999999995</v>
      </c>
      <c r="AE9182" s="2" t="s">
        <v>2569</v>
      </c>
      <c r="AF9182" s="2" t="s">
        <v>17390</v>
      </c>
      <c r="AG9182" s="2" t="s">
        <v>2998</v>
      </c>
      <c r="AH9182" s="2" t="s">
        <v>17400</v>
      </c>
    </row>
    <row r="9183" spans="24:34" x14ac:dyDescent="0.4">
      <c r="X9183" s="2" t="s">
        <v>14888</v>
      </c>
      <c r="Y9183" s="2">
        <v>2005</v>
      </c>
      <c r="Z9183" s="2">
        <v>7050.6</v>
      </c>
      <c r="AA9183" s="2">
        <v>102</v>
      </c>
      <c r="AB9183" s="2">
        <v>5</v>
      </c>
      <c r="AC9183" s="2">
        <v>6196.2</v>
      </c>
      <c r="AE9183" s="2" t="s">
        <v>2570</v>
      </c>
      <c r="AF9183" s="2" t="s">
        <v>17390</v>
      </c>
      <c r="AG9183" s="2" t="s">
        <v>2998</v>
      </c>
      <c r="AH9183" s="2" t="s">
        <v>17400</v>
      </c>
    </row>
    <row r="9184" spans="24:34" x14ac:dyDescent="0.4">
      <c r="X9184" s="2" t="s">
        <v>14889</v>
      </c>
      <c r="Y9184" s="2">
        <v>1984</v>
      </c>
      <c r="Z9184" s="2">
        <v>4845.8</v>
      </c>
      <c r="AA9184" s="2">
        <v>190</v>
      </c>
      <c r="AB9184" s="2">
        <v>5</v>
      </c>
      <c r="AC9184" s="2">
        <v>3981.8</v>
      </c>
      <c r="AE9184" s="2" t="s">
        <v>14774</v>
      </c>
      <c r="AF9184" s="2" t="s">
        <v>17390</v>
      </c>
      <c r="AG9184" s="2" t="s">
        <v>2998</v>
      </c>
      <c r="AH9184" s="2" t="s">
        <v>17400</v>
      </c>
    </row>
    <row r="9185" spans="24:34" x14ac:dyDescent="0.4">
      <c r="X9185" s="2" t="s">
        <v>14890</v>
      </c>
      <c r="Y9185" s="2">
        <v>1978</v>
      </c>
      <c r="Z9185" s="2">
        <v>6815.24</v>
      </c>
      <c r="AA9185" s="2">
        <v>292</v>
      </c>
      <c r="AB9185" s="2">
        <v>5</v>
      </c>
      <c r="AC9185" s="2">
        <v>6815.24</v>
      </c>
      <c r="AE9185" s="2" t="s">
        <v>233</v>
      </c>
      <c r="AF9185" s="2" t="s">
        <v>17390</v>
      </c>
      <c r="AG9185" s="2" t="s">
        <v>2998</v>
      </c>
      <c r="AH9185" s="2" t="s">
        <v>17088</v>
      </c>
    </row>
    <row r="9186" spans="24:34" x14ac:dyDescent="0.4">
      <c r="X9186" s="2" t="s">
        <v>241</v>
      </c>
      <c r="Y9186" s="2">
        <v>1976</v>
      </c>
      <c r="Z9186" s="2">
        <v>4510.3</v>
      </c>
      <c r="AA9186" s="2">
        <v>207</v>
      </c>
      <c r="AB9186" s="2">
        <v>5</v>
      </c>
      <c r="AC9186" s="2">
        <v>4510.3</v>
      </c>
      <c r="AE9186" s="2" t="s">
        <v>14776</v>
      </c>
      <c r="AF9186" s="2" t="s">
        <v>17390</v>
      </c>
      <c r="AG9186" s="2" t="s">
        <v>2998</v>
      </c>
      <c r="AH9186" s="2" t="s">
        <v>17088</v>
      </c>
    </row>
    <row r="9187" spans="24:34" x14ac:dyDescent="0.4">
      <c r="X9187" s="2" t="s">
        <v>14891</v>
      </c>
      <c r="Y9187" s="2">
        <v>1976</v>
      </c>
      <c r="Z9187" s="2">
        <v>2718</v>
      </c>
      <c r="AA9187" s="2">
        <v>131</v>
      </c>
      <c r="AB9187" s="2">
        <v>5</v>
      </c>
      <c r="AC9187" s="2">
        <v>2717.8</v>
      </c>
      <c r="AE9187" s="2" t="s">
        <v>14778</v>
      </c>
      <c r="AF9187" s="2" t="s">
        <v>17390</v>
      </c>
      <c r="AG9187" s="2" t="s">
        <v>2998</v>
      </c>
      <c r="AH9187" s="2" t="s">
        <v>17088</v>
      </c>
    </row>
    <row r="9188" spans="24:34" x14ac:dyDescent="0.4">
      <c r="X9188" s="2" t="s">
        <v>14892</v>
      </c>
      <c r="Y9188" s="2">
        <v>2002</v>
      </c>
      <c r="Z9188" s="2">
        <v>2488.6999999999998</v>
      </c>
      <c r="AA9188" s="2">
        <v>36</v>
      </c>
      <c r="AB9188" s="2">
        <v>4</v>
      </c>
      <c r="AC9188" s="2">
        <v>2409.5</v>
      </c>
      <c r="AE9188" s="2" t="s">
        <v>14779</v>
      </c>
      <c r="AF9188" s="2" t="s">
        <v>17390</v>
      </c>
      <c r="AG9188" s="2" t="s">
        <v>2998</v>
      </c>
      <c r="AH9188" s="2" t="s">
        <v>17088</v>
      </c>
    </row>
    <row r="9189" spans="24:34" x14ac:dyDescent="0.4">
      <c r="X9189" s="2" t="s">
        <v>14893</v>
      </c>
      <c r="Y9189" s="2">
        <v>2005</v>
      </c>
      <c r="Z9189" s="2">
        <v>2114.4</v>
      </c>
      <c r="AA9189" s="2">
        <v>66</v>
      </c>
      <c r="AB9189" s="2">
        <v>5</v>
      </c>
      <c r="AC9189" s="2">
        <v>2114.4</v>
      </c>
      <c r="AE9189" s="2" t="s">
        <v>14781</v>
      </c>
      <c r="AF9189" s="2" t="s">
        <v>17390</v>
      </c>
      <c r="AG9189" s="2" t="s">
        <v>2998</v>
      </c>
      <c r="AH9189" s="2" t="s">
        <v>17088</v>
      </c>
    </row>
    <row r="9190" spans="24:34" x14ac:dyDescent="0.4">
      <c r="X9190" s="2" t="s">
        <v>14895</v>
      </c>
      <c r="Y9190" s="2">
        <v>1917</v>
      </c>
      <c r="Z9190" s="2">
        <v>876.5</v>
      </c>
      <c r="AA9190" s="2">
        <v>10</v>
      </c>
      <c r="AB9190" s="2">
        <v>2</v>
      </c>
      <c r="AC9190" s="2">
        <v>717.59</v>
      </c>
      <c r="AE9190" s="2" t="s">
        <v>14782</v>
      </c>
      <c r="AF9190" s="2" t="s">
        <v>17390</v>
      </c>
      <c r="AG9190" s="2" t="s">
        <v>2998</v>
      </c>
      <c r="AH9190" s="2" t="s">
        <v>17400</v>
      </c>
    </row>
    <row r="9191" spans="24:34" x14ac:dyDescent="0.4">
      <c r="X9191" s="2" t="s">
        <v>14896</v>
      </c>
      <c r="Y9191" s="2">
        <v>1977</v>
      </c>
      <c r="Z9191" s="2">
        <v>6460</v>
      </c>
      <c r="AA9191" s="2">
        <v>210</v>
      </c>
      <c r="AB9191" s="2">
        <v>5</v>
      </c>
      <c r="AC9191" s="2">
        <v>5885.7</v>
      </c>
      <c r="AE9191" s="2" t="s">
        <v>14783</v>
      </c>
      <c r="AF9191" s="2" t="s">
        <v>17390</v>
      </c>
      <c r="AG9191" s="2" t="s">
        <v>2998</v>
      </c>
      <c r="AH9191" s="2" t="s">
        <v>17400</v>
      </c>
    </row>
    <row r="9192" spans="24:34" x14ac:dyDescent="0.4">
      <c r="X9192" s="2" t="s">
        <v>14898</v>
      </c>
      <c r="Y9192" s="2">
        <v>1917</v>
      </c>
      <c r="Z9192" s="2">
        <v>280.2</v>
      </c>
      <c r="AA9192" s="2">
        <v>13</v>
      </c>
      <c r="AB9192" s="2">
        <v>2</v>
      </c>
      <c r="AC9192" s="2">
        <v>213.1</v>
      </c>
      <c r="AE9192" s="2" t="s">
        <v>14786</v>
      </c>
      <c r="AF9192" s="2" t="s">
        <v>17390</v>
      </c>
      <c r="AG9192" s="2" t="s">
        <v>2998</v>
      </c>
      <c r="AH9192" s="2" t="s">
        <v>17400</v>
      </c>
    </row>
    <row r="9193" spans="24:34" x14ac:dyDescent="0.4">
      <c r="X9193" s="2" t="s">
        <v>14899</v>
      </c>
      <c r="Y9193" s="2">
        <v>1991</v>
      </c>
      <c r="Z9193" s="2">
        <v>964.1</v>
      </c>
      <c r="AA9193" s="2">
        <v>52</v>
      </c>
      <c r="AB9193" s="2">
        <v>2</v>
      </c>
      <c r="AC9193" s="2">
        <v>545.5</v>
      </c>
      <c r="AE9193" s="2" t="s">
        <v>14788</v>
      </c>
      <c r="AF9193" s="2" t="s">
        <v>17390</v>
      </c>
      <c r="AG9193" s="2" t="s">
        <v>2998</v>
      </c>
      <c r="AH9193" s="2" t="s">
        <v>17088</v>
      </c>
    </row>
    <row r="9194" spans="24:34" x14ac:dyDescent="0.4">
      <c r="X9194" s="2" t="s">
        <v>2585</v>
      </c>
      <c r="Y9194" s="2">
        <v>1979</v>
      </c>
      <c r="Z9194" s="2">
        <v>2753.45</v>
      </c>
      <c r="AA9194" s="2">
        <v>117</v>
      </c>
      <c r="AB9194" s="2">
        <v>5</v>
      </c>
      <c r="AC9194" s="2">
        <v>2753.45</v>
      </c>
      <c r="AE9194" s="2" t="s">
        <v>14789</v>
      </c>
      <c r="AF9194" s="2" t="s">
        <v>17390</v>
      </c>
      <c r="AG9194" s="2" t="s">
        <v>2998</v>
      </c>
      <c r="AH9194" s="2" t="s">
        <v>17400</v>
      </c>
    </row>
    <row r="9195" spans="24:34" x14ac:dyDescent="0.4">
      <c r="X9195" s="2" t="s">
        <v>2586</v>
      </c>
      <c r="Y9195" s="2">
        <v>1973</v>
      </c>
      <c r="Z9195" s="2">
        <v>780</v>
      </c>
      <c r="AA9195" s="2">
        <v>41</v>
      </c>
      <c r="AB9195" s="2">
        <v>2</v>
      </c>
      <c r="AC9195" s="2">
        <v>709.81</v>
      </c>
      <c r="AE9195" s="2" t="s">
        <v>14791</v>
      </c>
      <c r="AF9195" s="2" t="s">
        <v>17390</v>
      </c>
      <c r="AG9195" s="2" t="s">
        <v>2998</v>
      </c>
      <c r="AH9195" s="2" t="s">
        <v>17400</v>
      </c>
    </row>
    <row r="9196" spans="24:34" x14ac:dyDescent="0.4">
      <c r="X9196" s="2" t="s">
        <v>14903</v>
      </c>
      <c r="Y9196" s="2">
        <v>1973</v>
      </c>
      <c r="Z9196" s="2">
        <v>780</v>
      </c>
      <c r="AA9196" s="2">
        <v>41</v>
      </c>
      <c r="AB9196" s="2">
        <v>2</v>
      </c>
      <c r="AC9196" s="2">
        <v>726.6</v>
      </c>
      <c r="AE9196" s="2" t="s">
        <v>2571</v>
      </c>
      <c r="AF9196" s="2" t="s">
        <v>17390</v>
      </c>
      <c r="AG9196" s="2" t="s">
        <v>2998</v>
      </c>
      <c r="AH9196" s="2" t="s">
        <v>17400</v>
      </c>
    </row>
    <row r="9197" spans="24:34" x14ac:dyDescent="0.4">
      <c r="X9197" s="2" t="s">
        <v>245</v>
      </c>
      <c r="Y9197" s="2">
        <v>1984</v>
      </c>
      <c r="Z9197" s="2">
        <v>1080</v>
      </c>
      <c r="AA9197" s="2">
        <v>61</v>
      </c>
      <c r="AB9197" s="2">
        <v>2</v>
      </c>
      <c r="AC9197" s="2">
        <v>965.3</v>
      </c>
      <c r="AE9197" s="2" t="s">
        <v>14792</v>
      </c>
      <c r="AF9197" s="2" t="s">
        <v>17390</v>
      </c>
      <c r="AG9197" s="2" t="s">
        <v>2998</v>
      </c>
      <c r="AH9197" s="2" t="s">
        <v>17400</v>
      </c>
    </row>
    <row r="9198" spans="24:34" x14ac:dyDescent="0.4">
      <c r="X9198" s="2" t="s">
        <v>2587</v>
      </c>
      <c r="Y9198" s="2">
        <v>1983</v>
      </c>
      <c r="Z9198" s="2">
        <v>5714.6</v>
      </c>
      <c r="AA9198" s="2">
        <v>232</v>
      </c>
      <c r="AB9198" s="2">
        <v>5</v>
      </c>
      <c r="AC9198" s="2">
        <v>5564.2</v>
      </c>
      <c r="AE9198" s="2" t="s">
        <v>14793</v>
      </c>
      <c r="AF9198" s="2" t="s">
        <v>17390</v>
      </c>
      <c r="AG9198" s="2" t="s">
        <v>2998</v>
      </c>
      <c r="AH9198" s="2" t="s">
        <v>17400</v>
      </c>
    </row>
    <row r="9199" spans="24:34" x14ac:dyDescent="0.4">
      <c r="X9199" s="2" t="s">
        <v>14905</v>
      </c>
      <c r="Y9199" s="2">
        <v>1966</v>
      </c>
      <c r="Z9199" s="2">
        <v>690.2</v>
      </c>
      <c r="AA9199" s="2">
        <v>42</v>
      </c>
      <c r="AB9199" s="2">
        <v>2</v>
      </c>
      <c r="AC9199" s="2">
        <v>428.4</v>
      </c>
      <c r="AE9199" s="2" t="s">
        <v>14795</v>
      </c>
      <c r="AF9199" s="2" t="s">
        <v>17390</v>
      </c>
      <c r="AG9199" s="2" t="s">
        <v>2998</v>
      </c>
      <c r="AH9199" s="2" t="s">
        <v>17400</v>
      </c>
    </row>
    <row r="9200" spans="24:34" x14ac:dyDescent="0.4">
      <c r="X9200" s="2" t="s">
        <v>14906</v>
      </c>
      <c r="Y9200" s="2">
        <v>1989</v>
      </c>
      <c r="Z9200" s="2">
        <v>836.9</v>
      </c>
      <c r="AA9200" s="2">
        <v>47</v>
      </c>
      <c r="AB9200" s="2">
        <v>2</v>
      </c>
      <c r="AC9200" s="2">
        <v>494.2</v>
      </c>
      <c r="AE9200" s="2" t="s">
        <v>2572</v>
      </c>
      <c r="AF9200" s="2" t="s">
        <v>17390</v>
      </c>
      <c r="AG9200" s="2" t="s">
        <v>2998</v>
      </c>
      <c r="AH9200" s="2" t="s">
        <v>17400</v>
      </c>
    </row>
    <row r="9201" spans="24:34" x14ac:dyDescent="0.4">
      <c r="X9201" s="2" t="s">
        <v>14907</v>
      </c>
      <c r="Y9201" s="2">
        <v>1958</v>
      </c>
      <c r="Z9201" s="2">
        <v>382.1</v>
      </c>
      <c r="AA9201" s="2">
        <v>21</v>
      </c>
      <c r="AB9201" s="2">
        <v>2</v>
      </c>
      <c r="AC9201" s="2">
        <v>268.61</v>
      </c>
      <c r="AE9201" s="2" t="s">
        <v>2573</v>
      </c>
      <c r="AF9201" s="2" t="s">
        <v>17390</v>
      </c>
      <c r="AG9201" s="2" t="s">
        <v>2998</v>
      </c>
      <c r="AH9201" s="2" t="s">
        <v>17088</v>
      </c>
    </row>
    <row r="9202" spans="24:34" x14ac:dyDescent="0.4">
      <c r="X9202" s="2" t="s">
        <v>14908</v>
      </c>
      <c r="Y9202" s="2">
        <v>1970</v>
      </c>
      <c r="Z9202" s="2">
        <v>3891.1</v>
      </c>
      <c r="AA9202" s="2">
        <v>253</v>
      </c>
      <c r="AB9202" s="2">
        <v>5</v>
      </c>
      <c r="AC9202" s="2">
        <v>2891.4</v>
      </c>
      <c r="AE9202" s="2" t="s">
        <v>14797</v>
      </c>
      <c r="AF9202" s="2" t="s">
        <v>17390</v>
      </c>
      <c r="AG9202" s="2" t="s">
        <v>2998</v>
      </c>
      <c r="AH9202" s="2" t="s">
        <v>17088</v>
      </c>
    </row>
    <row r="9203" spans="24:34" x14ac:dyDescent="0.4">
      <c r="X9203" s="2" t="s">
        <v>2588</v>
      </c>
      <c r="Y9203" s="2">
        <v>1977</v>
      </c>
      <c r="Z9203" s="2">
        <v>5443.7</v>
      </c>
      <c r="AA9203" s="2">
        <v>238</v>
      </c>
      <c r="AB9203" s="2">
        <v>5</v>
      </c>
      <c r="AC9203" s="2">
        <v>3282.3</v>
      </c>
      <c r="AE9203" s="2" t="s">
        <v>14799</v>
      </c>
      <c r="AF9203" s="2" t="s">
        <v>17390</v>
      </c>
      <c r="AG9203" s="2" t="s">
        <v>2998</v>
      </c>
      <c r="AH9203" s="2" t="s">
        <v>17088</v>
      </c>
    </row>
    <row r="9204" spans="24:34" x14ac:dyDescent="0.4">
      <c r="X9204" s="2" t="s">
        <v>17368</v>
      </c>
      <c r="Y9204" s="2">
        <v>1987</v>
      </c>
      <c r="Z9204" s="2">
        <v>551.20000000000005</v>
      </c>
      <c r="AA9204" s="2">
        <v>31</v>
      </c>
      <c r="AB9204" s="2">
        <v>2</v>
      </c>
      <c r="AC9204" s="2">
        <v>551.20000000000005</v>
      </c>
      <c r="AE9204" s="2" t="s">
        <v>14800</v>
      </c>
      <c r="AF9204" s="2" t="s">
        <v>17390</v>
      </c>
      <c r="AG9204" s="2" t="s">
        <v>2998</v>
      </c>
      <c r="AH9204" s="2" t="s">
        <v>17088</v>
      </c>
    </row>
    <row r="9205" spans="24:34" x14ac:dyDescent="0.4">
      <c r="X9205" s="2" t="s">
        <v>14911</v>
      </c>
      <c r="Y9205" s="2">
        <v>1995</v>
      </c>
      <c r="Z9205" s="2">
        <v>4261.3</v>
      </c>
      <c r="AA9205" s="2">
        <v>174</v>
      </c>
      <c r="AB9205" s="2">
        <v>5</v>
      </c>
      <c r="AC9205" s="2">
        <v>2447.5</v>
      </c>
      <c r="AE9205" s="2" t="s">
        <v>14801</v>
      </c>
      <c r="AF9205" s="2" t="s">
        <v>17390</v>
      </c>
      <c r="AG9205" s="2" t="s">
        <v>2998</v>
      </c>
      <c r="AH9205" s="2" t="s">
        <v>17088</v>
      </c>
    </row>
    <row r="9206" spans="24:34" x14ac:dyDescent="0.4">
      <c r="X9206" s="2" t="s">
        <v>14912</v>
      </c>
      <c r="Y9206" s="2">
        <v>1974</v>
      </c>
      <c r="Z9206" s="2">
        <v>4244</v>
      </c>
      <c r="AA9206" s="2">
        <v>191</v>
      </c>
      <c r="AB9206" s="2">
        <v>5</v>
      </c>
      <c r="AC9206" s="2">
        <v>3206.87</v>
      </c>
      <c r="AE9206" s="2" t="s">
        <v>14803</v>
      </c>
      <c r="AF9206" s="2" t="s">
        <v>17390</v>
      </c>
      <c r="AG9206" s="2" t="s">
        <v>2998</v>
      </c>
      <c r="AH9206" s="2" t="s">
        <v>17088</v>
      </c>
    </row>
    <row r="9207" spans="24:34" x14ac:dyDescent="0.4">
      <c r="X9207" s="2" t="s">
        <v>14913</v>
      </c>
      <c r="Y9207" s="2">
        <v>1975</v>
      </c>
      <c r="Z9207" s="2">
        <v>5984.07</v>
      </c>
      <c r="AA9207" s="2">
        <v>177</v>
      </c>
      <c r="AB9207" s="2">
        <v>5</v>
      </c>
      <c r="AC9207" s="2">
        <v>4604.82</v>
      </c>
      <c r="AE9207" s="2" t="s">
        <v>14804</v>
      </c>
      <c r="AF9207" s="2" t="s">
        <v>17390</v>
      </c>
      <c r="AG9207" s="2" t="s">
        <v>2998</v>
      </c>
      <c r="AH9207" s="2" t="s">
        <v>17400</v>
      </c>
    </row>
    <row r="9208" spans="24:34" x14ac:dyDescent="0.4">
      <c r="X9208" s="2" t="s">
        <v>14914</v>
      </c>
      <c r="Y9208" s="2">
        <v>1977</v>
      </c>
      <c r="Z9208" s="2">
        <v>4338.6000000000004</v>
      </c>
      <c r="AA9208" s="2">
        <v>177</v>
      </c>
      <c r="AB9208" s="2">
        <v>5</v>
      </c>
      <c r="AC9208" s="2">
        <v>3916.52</v>
      </c>
      <c r="AE9208" s="2" t="s">
        <v>2574</v>
      </c>
      <c r="AF9208" s="2" t="s">
        <v>17390</v>
      </c>
      <c r="AG9208" s="2" t="s">
        <v>2998</v>
      </c>
      <c r="AH9208" s="2" t="s">
        <v>17088</v>
      </c>
    </row>
    <row r="9209" spans="24:34" x14ac:dyDescent="0.4">
      <c r="X9209" s="2" t="s">
        <v>14915</v>
      </c>
      <c r="Y9209" s="2">
        <v>1988</v>
      </c>
      <c r="Z9209" s="2">
        <v>6190</v>
      </c>
      <c r="AA9209" s="2">
        <v>234</v>
      </c>
      <c r="AB9209" s="2">
        <v>9</v>
      </c>
      <c r="AC9209" s="2">
        <v>4966.7</v>
      </c>
      <c r="AE9209" s="2" t="s">
        <v>14807</v>
      </c>
      <c r="AF9209" s="2" t="s">
        <v>17390</v>
      </c>
      <c r="AG9209" s="2" t="s">
        <v>2998</v>
      </c>
      <c r="AH9209" s="2" t="s">
        <v>17400</v>
      </c>
    </row>
    <row r="9210" spans="24:34" x14ac:dyDescent="0.4">
      <c r="X9210" s="2" t="s">
        <v>14917</v>
      </c>
      <c r="Y9210" s="2">
        <v>1995</v>
      </c>
      <c r="Z9210" s="2">
        <v>784.6</v>
      </c>
      <c r="AA9210" s="2">
        <v>42</v>
      </c>
      <c r="AB9210" s="2">
        <v>4</v>
      </c>
      <c r="AC9210" s="2">
        <v>784.6</v>
      </c>
      <c r="AE9210" s="2" t="s">
        <v>14809</v>
      </c>
      <c r="AF9210" s="2" t="s">
        <v>17390</v>
      </c>
      <c r="AG9210" s="2" t="s">
        <v>2998</v>
      </c>
      <c r="AH9210" s="2" t="s">
        <v>17400</v>
      </c>
    </row>
    <row r="9211" spans="24:34" x14ac:dyDescent="0.4">
      <c r="X9211" s="2" t="s">
        <v>14919</v>
      </c>
      <c r="Y9211" s="2">
        <v>1981</v>
      </c>
      <c r="Z9211" s="2">
        <v>4063.2</v>
      </c>
      <c r="AA9211" s="2">
        <v>136</v>
      </c>
      <c r="AB9211" s="2">
        <v>5</v>
      </c>
      <c r="AC9211" s="2">
        <v>4063.2</v>
      </c>
      <c r="AE9211" s="2" t="s">
        <v>14811</v>
      </c>
      <c r="AF9211" s="2" t="s">
        <v>17390</v>
      </c>
      <c r="AG9211" s="2" t="s">
        <v>2998</v>
      </c>
      <c r="AH9211" s="2" t="s">
        <v>17088</v>
      </c>
    </row>
    <row r="9212" spans="24:34" x14ac:dyDescent="0.4">
      <c r="X9212" s="2" t="s">
        <v>14920</v>
      </c>
      <c r="Y9212" s="2">
        <v>1974</v>
      </c>
      <c r="Z9212" s="2">
        <v>6587.11</v>
      </c>
      <c r="AA9212" s="2">
        <v>295</v>
      </c>
      <c r="AB9212" s="2">
        <v>5</v>
      </c>
      <c r="AC9212" s="2">
        <v>6033.11</v>
      </c>
      <c r="AE9212" s="2" t="s">
        <v>14812</v>
      </c>
      <c r="AF9212" s="2" t="s">
        <v>17390</v>
      </c>
      <c r="AG9212" s="2" t="s">
        <v>2998</v>
      </c>
      <c r="AH9212" s="2" t="s">
        <v>17088</v>
      </c>
    </row>
    <row r="9213" spans="24:34" x14ac:dyDescent="0.4">
      <c r="X9213" s="2" t="s">
        <v>14922</v>
      </c>
      <c r="Y9213" s="2">
        <v>1970</v>
      </c>
      <c r="Z9213" s="2">
        <v>5040</v>
      </c>
      <c r="AA9213" s="2">
        <v>225</v>
      </c>
      <c r="AB9213" s="2">
        <v>5</v>
      </c>
      <c r="AC9213" s="2">
        <v>4439.1099999999997</v>
      </c>
      <c r="AE9213" s="2" t="s">
        <v>14814</v>
      </c>
      <c r="AF9213" s="2" t="s">
        <v>17390</v>
      </c>
      <c r="AG9213" s="2" t="s">
        <v>2998</v>
      </c>
      <c r="AH9213" s="2" t="s">
        <v>17088</v>
      </c>
    </row>
    <row r="9214" spans="24:34" x14ac:dyDescent="0.4">
      <c r="X9214" s="2" t="s">
        <v>14924</v>
      </c>
      <c r="Y9214" s="2">
        <v>1976</v>
      </c>
      <c r="Z9214" s="2">
        <v>1727.18</v>
      </c>
      <c r="AA9214" s="2">
        <v>74</v>
      </c>
      <c r="AB9214" s="2">
        <v>5</v>
      </c>
      <c r="AC9214" s="2">
        <v>1727.18</v>
      </c>
      <c r="AE9214" s="2" t="s">
        <v>14815</v>
      </c>
      <c r="AF9214" s="2" t="s">
        <v>17390</v>
      </c>
      <c r="AG9214" s="2" t="s">
        <v>2998</v>
      </c>
      <c r="AH9214" s="2" t="s">
        <v>17088</v>
      </c>
    </row>
    <row r="9215" spans="24:34" x14ac:dyDescent="0.4">
      <c r="X9215" s="2" t="s">
        <v>14925</v>
      </c>
      <c r="Y9215" s="2">
        <v>1972</v>
      </c>
      <c r="Z9215" s="2">
        <v>1271.54</v>
      </c>
      <c r="AA9215" s="2">
        <v>43</v>
      </c>
      <c r="AB9215" s="2">
        <v>2</v>
      </c>
      <c r="AC9215" s="2">
        <v>717.34</v>
      </c>
      <c r="AE9215" s="2" t="s">
        <v>14816</v>
      </c>
      <c r="AF9215" s="2" t="s">
        <v>17390</v>
      </c>
      <c r="AG9215" s="2" t="s">
        <v>2998</v>
      </c>
      <c r="AH9215" s="2" t="s">
        <v>17088</v>
      </c>
    </row>
    <row r="9216" spans="24:34" x14ac:dyDescent="0.4">
      <c r="X9216" s="2" t="s">
        <v>246</v>
      </c>
      <c r="Y9216" s="2">
        <v>1977</v>
      </c>
      <c r="Z9216" s="2">
        <v>3122.4</v>
      </c>
      <c r="AA9216" s="2">
        <v>143</v>
      </c>
      <c r="AB9216" s="2">
        <v>5</v>
      </c>
      <c r="AC9216" s="2">
        <v>3122.4</v>
      </c>
      <c r="AE9216" s="2" t="s">
        <v>14818</v>
      </c>
      <c r="AF9216" s="2" t="s">
        <v>17390</v>
      </c>
      <c r="AG9216" s="2" t="s">
        <v>2998</v>
      </c>
      <c r="AH9216" s="2" t="s">
        <v>17088</v>
      </c>
    </row>
    <row r="9217" spans="24:34" x14ac:dyDescent="0.4">
      <c r="X9217" s="2" t="s">
        <v>14927</v>
      </c>
      <c r="Y9217" s="2">
        <v>1980</v>
      </c>
      <c r="Z9217" s="2">
        <v>3700</v>
      </c>
      <c r="AA9217" s="2">
        <v>300</v>
      </c>
      <c r="AB9217" s="2">
        <v>5</v>
      </c>
      <c r="AC9217" s="2">
        <v>3197.93</v>
      </c>
      <c r="AE9217" s="2" t="s">
        <v>14819</v>
      </c>
      <c r="AF9217" s="2" t="s">
        <v>17390</v>
      </c>
      <c r="AG9217" s="2" t="s">
        <v>2998</v>
      </c>
      <c r="AH9217" s="2" t="s">
        <v>17088</v>
      </c>
    </row>
    <row r="9218" spans="24:34" x14ac:dyDescent="0.4">
      <c r="X9218" s="2" t="s">
        <v>14929</v>
      </c>
      <c r="Y9218" s="2">
        <v>1980</v>
      </c>
      <c r="Z9218" s="2">
        <v>4035.8</v>
      </c>
      <c r="AA9218" s="2">
        <v>266</v>
      </c>
      <c r="AB9218" s="2">
        <v>5</v>
      </c>
      <c r="AC9218" s="2">
        <v>3641.1</v>
      </c>
      <c r="AE9218" s="2" t="s">
        <v>14821</v>
      </c>
      <c r="AF9218" s="2" t="s">
        <v>17390</v>
      </c>
      <c r="AG9218" s="2" t="s">
        <v>2998</v>
      </c>
      <c r="AH9218" s="2" t="s">
        <v>17088</v>
      </c>
    </row>
    <row r="9219" spans="24:34" x14ac:dyDescent="0.4">
      <c r="X9219" s="2" t="s">
        <v>17369</v>
      </c>
      <c r="Y9219" s="2">
        <v>1963</v>
      </c>
      <c r="Z9219" s="2">
        <v>711.55</v>
      </c>
      <c r="AA9219" s="2">
        <v>42</v>
      </c>
      <c r="AB9219" s="2">
        <v>2</v>
      </c>
      <c r="AC9219" s="2">
        <v>664.1</v>
      </c>
      <c r="AE9219" s="2" t="s">
        <v>14822</v>
      </c>
      <c r="AF9219" s="2" t="s">
        <v>17390</v>
      </c>
      <c r="AG9219" s="2" t="s">
        <v>2998</v>
      </c>
      <c r="AH9219" s="2" t="s">
        <v>17393</v>
      </c>
    </row>
    <row r="9220" spans="24:34" x14ac:dyDescent="0.4">
      <c r="X9220" s="2" t="s">
        <v>226</v>
      </c>
      <c r="Y9220" s="2">
        <v>1962</v>
      </c>
      <c r="Z9220" s="2">
        <v>887.1</v>
      </c>
      <c r="AA9220" s="2">
        <v>38</v>
      </c>
      <c r="AB9220" s="2">
        <v>3</v>
      </c>
      <c r="AC9220" s="2">
        <v>887.1</v>
      </c>
      <c r="AE9220" s="2" t="s">
        <v>14823</v>
      </c>
      <c r="AF9220" s="2" t="s">
        <v>17390</v>
      </c>
      <c r="AG9220" s="2" t="s">
        <v>2998</v>
      </c>
      <c r="AH9220" s="2" t="s">
        <v>17393</v>
      </c>
    </row>
    <row r="9221" spans="24:34" x14ac:dyDescent="0.4">
      <c r="X9221" s="2" t="s">
        <v>17370</v>
      </c>
      <c r="Y9221" s="2">
        <v>1964</v>
      </c>
      <c r="Z9221" s="2">
        <v>1043.5999999999999</v>
      </c>
      <c r="AA9221" s="2">
        <v>37</v>
      </c>
      <c r="AB9221" s="2">
        <v>3</v>
      </c>
      <c r="AC9221" s="2">
        <v>1043.5999999999999</v>
      </c>
      <c r="AE9221" s="2" t="s">
        <v>14824</v>
      </c>
      <c r="AF9221" s="2" t="s">
        <v>17390</v>
      </c>
      <c r="AG9221" s="2" t="s">
        <v>2998</v>
      </c>
      <c r="AH9221" s="2" t="s">
        <v>17393</v>
      </c>
    </row>
    <row r="9222" spans="24:34" x14ac:dyDescent="0.4">
      <c r="X9222" s="2" t="s">
        <v>14932</v>
      </c>
      <c r="Y9222" s="2">
        <v>1962</v>
      </c>
      <c r="Z9222" s="2">
        <v>967.5</v>
      </c>
      <c r="AA9222" s="2">
        <v>45</v>
      </c>
      <c r="AB9222" s="2">
        <v>3</v>
      </c>
      <c r="AC9222" s="2">
        <v>967.5</v>
      </c>
      <c r="AE9222" s="2" t="s">
        <v>225</v>
      </c>
      <c r="AF9222" s="2" t="s">
        <v>17390</v>
      </c>
      <c r="AG9222" s="2" t="s">
        <v>2998</v>
      </c>
      <c r="AH9222" s="2" t="s">
        <v>17393</v>
      </c>
    </row>
    <row r="9223" spans="24:34" x14ac:dyDescent="0.4">
      <c r="X9223" s="2" t="s">
        <v>14933</v>
      </c>
      <c r="Y9223" s="2">
        <v>1964</v>
      </c>
      <c r="Z9223" s="2">
        <v>309.69</v>
      </c>
      <c r="AA9223" s="2">
        <v>18</v>
      </c>
      <c r="AB9223" s="2">
        <v>2</v>
      </c>
      <c r="AC9223" s="2">
        <v>197.21</v>
      </c>
      <c r="AE9223" s="2" t="s">
        <v>14826</v>
      </c>
      <c r="AF9223" s="2" t="s">
        <v>17390</v>
      </c>
      <c r="AG9223" s="2" t="s">
        <v>2998</v>
      </c>
      <c r="AH9223" s="2" t="s">
        <v>17400</v>
      </c>
    </row>
    <row r="9224" spans="24:34" x14ac:dyDescent="0.4">
      <c r="X9224" s="2" t="s">
        <v>14934</v>
      </c>
      <c r="Y9224" s="2">
        <v>1966</v>
      </c>
      <c r="Z9224" s="2">
        <v>309.42</v>
      </c>
      <c r="AA9224" s="2">
        <v>16</v>
      </c>
      <c r="AB9224" s="2">
        <v>2</v>
      </c>
      <c r="AC9224" s="2">
        <v>205.43</v>
      </c>
      <c r="AE9224" s="2" t="s">
        <v>14827</v>
      </c>
      <c r="AF9224" s="2" t="s">
        <v>17390</v>
      </c>
      <c r="AG9224" s="2" t="s">
        <v>2998</v>
      </c>
      <c r="AH9224" s="2" t="s">
        <v>17393</v>
      </c>
    </row>
    <row r="9225" spans="24:34" x14ac:dyDescent="0.4">
      <c r="X9225" s="2" t="s">
        <v>14935</v>
      </c>
      <c r="Y9225" s="2">
        <v>1967</v>
      </c>
      <c r="Z9225" s="2">
        <v>308.68</v>
      </c>
      <c r="AA9225" s="2">
        <v>13</v>
      </c>
      <c r="AB9225" s="2">
        <v>2</v>
      </c>
      <c r="AC9225" s="2">
        <v>200.46</v>
      </c>
      <c r="AE9225" s="2" t="s">
        <v>14828</v>
      </c>
      <c r="AF9225" s="2" t="s">
        <v>17390</v>
      </c>
      <c r="AG9225" s="2" t="s">
        <v>2998</v>
      </c>
      <c r="AH9225" s="2" t="s">
        <v>17393</v>
      </c>
    </row>
    <row r="9226" spans="24:34" x14ac:dyDescent="0.4">
      <c r="X9226" s="2" t="s">
        <v>14936</v>
      </c>
      <c r="Y9226" s="2">
        <v>1967</v>
      </c>
      <c r="Z9226" s="2">
        <v>300.32</v>
      </c>
      <c r="AA9226" s="2">
        <v>9</v>
      </c>
      <c r="AB9226" s="2">
        <v>2</v>
      </c>
      <c r="AC9226" s="2">
        <v>206.39</v>
      </c>
      <c r="AE9226" s="2" t="s">
        <v>14829</v>
      </c>
      <c r="AF9226" s="2" t="s">
        <v>17390</v>
      </c>
      <c r="AG9226" s="2" t="s">
        <v>2998</v>
      </c>
      <c r="AH9226" s="2" t="s">
        <v>17393</v>
      </c>
    </row>
    <row r="9227" spans="24:34" x14ac:dyDescent="0.4">
      <c r="X9227" s="2" t="s">
        <v>2592</v>
      </c>
      <c r="Y9227" s="2">
        <v>1972</v>
      </c>
      <c r="Z9227" s="2">
        <v>1015.6</v>
      </c>
      <c r="AA9227" s="2">
        <v>45</v>
      </c>
      <c r="AB9227" s="2">
        <v>2</v>
      </c>
      <c r="AC9227" s="2">
        <v>876.2</v>
      </c>
      <c r="AE9227" s="2" t="s">
        <v>2575</v>
      </c>
      <c r="AF9227" s="2" t="s">
        <v>17390</v>
      </c>
      <c r="AG9227" s="2" t="s">
        <v>2998</v>
      </c>
      <c r="AH9227" s="2" t="s">
        <v>17088</v>
      </c>
    </row>
    <row r="9228" spans="24:34" x14ac:dyDescent="0.4">
      <c r="X9228" s="2" t="s">
        <v>14937</v>
      </c>
      <c r="Y9228" s="2">
        <v>1966</v>
      </c>
      <c r="Z9228" s="2">
        <v>2732.66</v>
      </c>
      <c r="AA9228" s="2">
        <v>40</v>
      </c>
      <c r="AB9228" s="2">
        <v>4</v>
      </c>
      <c r="AC9228" s="2">
        <v>2732.66</v>
      </c>
      <c r="AE9228" s="2" t="s">
        <v>2576</v>
      </c>
      <c r="AF9228" s="2" t="s">
        <v>17390</v>
      </c>
      <c r="AG9228" s="2" t="s">
        <v>2998</v>
      </c>
      <c r="AH9228" s="2" t="s">
        <v>17393</v>
      </c>
    </row>
    <row r="9229" spans="24:34" x14ac:dyDescent="0.4">
      <c r="X9229" s="2" t="s">
        <v>14938</v>
      </c>
      <c r="Y9229" s="2">
        <v>1973</v>
      </c>
      <c r="Z9229" s="2">
        <v>2936.5</v>
      </c>
      <c r="AA9229" s="2">
        <v>86</v>
      </c>
      <c r="AB9229" s="2">
        <v>5</v>
      </c>
      <c r="AC9229" s="2">
        <v>1816.1</v>
      </c>
      <c r="AE9229" s="2" t="s">
        <v>14830</v>
      </c>
      <c r="AF9229" s="2" t="s">
        <v>17390</v>
      </c>
      <c r="AG9229" s="2" t="s">
        <v>2998</v>
      </c>
      <c r="AH9229" s="2" t="s">
        <v>17088</v>
      </c>
    </row>
    <row r="9230" spans="24:34" x14ac:dyDescent="0.4">
      <c r="X9230" s="2" t="s">
        <v>2593</v>
      </c>
      <c r="Y9230" s="2">
        <v>1984</v>
      </c>
      <c r="Z9230" s="2">
        <v>859.8</v>
      </c>
      <c r="AA9230" s="2">
        <v>45</v>
      </c>
      <c r="AB9230" s="2">
        <v>2</v>
      </c>
      <c r="AC9230" s="2">
        <v>540.51</v>
      </c>
      <c r="AE9230" s="2" t="s">
        <v>2577</v>
      </c>
      <c r="AF9230" s="2" t="s">
        <v>17390</v>
      </c>
      <c r="AG9230" s="2" t="s">
        <v>2998</v>
      </c>
      <c r="AH9230" s="2" t="s">
        <v>17088</v>
      </c>
    </row>
    <row r="9231" spans="24:34" x14ac:dyDescent="0.4">
      <c r="X9231" s="2" t="s">
        <v>2594</v>
      </c>
      <c r="Y9231" s="2">
        <v>1984</v>
      </c>
      <c r="Z9231" s="2">
        <v>861.4</v>
      </c>
      <c r="AA9231" s="2">
        <v>45</v>
      </c>
      <c r="AB9231" s="2">
        <v>2</v>
      </c>
      <c r="AC9231" s="2">
        <v>527.79999999999995</v>
      </c>
      <c r="AE9231" s="2" t="s">
        <v>14831</v>
      </c>
      <c r="AF9231" s="2" t="s">
        <v>17390</v>
      </c>
      <c r="AG9231" s="2" t="s">
        <v>2998</v>
      </c>
      <c r="AH9231" s="2" t="s">
        <v>17088</v>
      </c>
    </row>
    <row r="9232" spans="24:34" x14ac:dyDescent="0.4">
      <c r="X9232" s="2" t="s">
        <v>244</v>
      </c>
      <c r="Y9232" s="2">
        <v>1974</v>
      </c>
      <c r="Z9232" s="2">
        <v>328.7</v>
      </c>
      <c r="AA9232" s="2">
        <v>21</v>
      </c>
      <c r="AB9232" s="2">
        <v>2</v>
      </c>
      <c r="AC9232" s="2">
        <v>207.7</v>
      </c>
      <c r="AE9232" s="2" t="s">
        <v>14832</v>
      </c>
      <c r="AF9232" s="2" t="s">
        <v>17390</v>
      </c>
      <c r="AG9232" s="2" t="s">
        <v>2998</v>
      </c>
      <c r="AH9232" s="2" t="s">
        <v>17088</v>
      </c>
    </row>
    <row r="9233" spans="24:34" x14ac:dyDescent="0.4">
      <c r="X9233" s="2" t="s">
        <v>14940</v>
      </c>
      <c r="Y9233" s="2">
        <v>1962</v>
      </c>
      <c r="Z9233" s="2">
        <v>778.2</v>
      </c>
      <c r="AA9233" s="2">
        <v>40</v>
      </c>
      <c r="AB9233" s="2">
        <v>2</v>
      </c>
      <c r="AC9233" s="2">
        <v>474.21</v>
      </c>
      <c r="AE9233" s="2" t="s">
        <v>14834</v>
      </c>
      <c r="AF9233" s="2" t="s">
        <v>17390</v>
      </c>
      <c r="AG9233" s="2" t="s">
        <v>2998</v>
      </c>
      <c r="AH9233" s="2" t="s">
        <v>17413</v>
      </c>
    </row>
    <row r="9234" spans="24:34" x14ac:dyDescent="0.4">
      <c r="X9234" s="2" t="s">
        <v>14941</v>
      </c>
      <c r="Y9234" s="2">
        <v>1961</v>
      </c>
      <c r="Z9234" s="2">
        <v>334.8</v>
      </c>
      <c r="AA9234" s="2">
        <v>20</v>
      </c>
      <c r="AB9234" s="2">
        <v>2</v>
      </c>
      <c r="AC9234" s="2">
        <v>190.8</v>
      </c>
      <c r="AE9234" s="2" t="s">
        <v>14836</v>
      </c>
      <c r="AF9234" s="2" t="s">
        <v>17390</v>
      </c>
      <c r="AG9234" s="2" t="s">
        <v>2998</v>
      </c>
      <c r="AH9234" s="2" t="s">
        <v>17086</v>
      </c>
    </row>
    <row r="9235" spans="24:34" x14ac:dyDescent="0.4">
      <c r="X9235" s="2" t="s">
        <v>2595</v>
      </c>
      <c r="Y9235" s="2">
        <v>1964</v>
      </c>
      <c r="Z9235" s="2">
        <v>598.70000000000005</v>
      </c>
      <c r="AA9235" s="2">
        <v>19</v>
      </c>
      <c r="AB9235" s="2">
        <v>2</v>
      </c>
      <c r="AC9235" s="2">
        <v>322.39999999999998</v>
      </c>
      <c r="AE9235" s="2" t="s">
        <v>14837</v>
      </c>
      <c r="AF9235" s="2" t="s">
        <v>17390</v>
      </c>
      <c r="AG9235" s="2" t="s">
        <v>2998</v>
      </c>
      <c r="AH9235" s="2" t="s">
        <v>17086</v>
      </c>
    </row>
    <row r="9236" spans="24:34" x14ac:dyDescent="0.4">
      <c r="X9236" s="2" t="s">
        <v>14943</v>
      </c>
      <c r="Y9236" s="2">
        <v>1979</v>
      </c>
      <c r="Z9236" s="2">
        <v>2767.4</v>
      </c>
      <c r="AA9236" s="2">
        <v>31</v>
      </c>
      <c r="AB9236" s="2">
        <v>5</v>
      </c>
      <c r="AC9236" s="2">
        <v>2688.9</v>
      </c>
      <c r="AE9236" s="2" t="s">
        <v>14838</v>
      </c>
      <c r="AF9236" s="2" t="s">
        <v>17390</v>
      </c>
      <c r="AG9236" s="2" t="s">
        <v>2998</v>
      </c>
      <c r="AH9236" s="2" t="s">
        <v>17086</v>
      </c>
    </row>
    <row r="9237" spans="24:34" x14ac:dyDescent="0.4">
      <c r="X9237" s="2" t="s">
        <v>14944</v>
      </c>
      <c r="Y9237" s="2">
        <v>1978</v>
      </c>
      <c r="Z9237" s="2">
        <v>737.1</v>
      </c>
      <c r="AA9237" s="2">
        <v>28</v>
      </c>
      <c r="AB9237" s="2">
        <v>2</v>
      </c>
      <c r="AC9237" s="2">
        <v>737.1</v>
      </c>
      <c r="AE9237" s="2" t="s">
        <v>14839</v>
      </c>
      <c r="AF9237" s="2" t="s">
        <v>17390</v>
      </c>
      <c r="AG9237" s="2" t="s">
        <v>2998</v>
      </c>
      <c r="AH9237" s="2" t="s">
        <v>17088</v>
      </c>
    </row>
    <row r="9238" spans="24:34" x14ac:dyDescent="0.4">
      <c r="X9238" s="2" t="s">
        <v>2596</v>
      </c>
      <c r="Y9238" s="2">
        <v>1947</v>
      </c>
      <c r="Z9238" s="2">
        <v>519.1</v>
      </c>
      <c r="AA9238" s="2">
        <v>17</v>
      </c>
      <c r="AB9238" s="2">
        <v>2</v>
      </c>
      <c r="AC9238" s="2">
        <v>416.6</v>
      </c>
      <c r="AE9238" s="2" t="s">
        <v>2578</v>
      </c>
      <c r="AF9238" s="2" t="s">
        <v>17390</v>
      </c>
      <c r="AG9238" s="2" t="s">
        <v>2998</v>
      </c>
      <c r="AH9238" s="2" t="s">
        <v>17392</v>
      </c>
    </row>
    <row r="9239" spans="24:34" x14ac:dyDescent="0.4">
      <c r="X9239" s="2" t="s">
        <v>14945</v>
      </c>
      <c r="Y9239" s="2">
        <v>1964</v>
      </c>
      <c r="Z9239" s="2">
        <v>680</v>
      </c>
      <c r="AA9239" s="2">
        <v>18</v>
      </c>
      <c r="AB9239" s="2">
        <v>2</v>
      </c>
      <c r="AC9239" s="2">
        <v>358.7</v>
      </c>
      <c r="AE9239" s="2" t="s">
        <v>14841</v>
      </c>
      <c r="AF9239" s="2" t="s">
        <v>17390</v>
      </c>
      <c r="AG9239" s="2" t="s">
        <v>2998</v>
      </c>
      <c r="AH9239" s="2" t="s">
        <v>17088</v>
      </c>
    </row>
    <row r="9240" spans="24:34" x14ac:dyDescent="0.4">
      <c r="X9240" s="2" t="s">
        <v>14946</v>
      </c>
      <c r="Y9240" s="2">
        <v>1972</v>
      </c>
      <c r="Z9240" s="2">
        <v>714.9</v>
      </c>
      <c r="AA9240" s="2">
        <v>28</v>
      </c>
      <c r="AB9240" s="2">
        <v>2</v>
      </c>
      <c r="AC9240" s="2">
        <v>714.9</v>
      </c>
      <c r="AE9240" s="2" t="s">
        <v>14842</v>
      </c>
      <c r="AF9240" s="2" t="s">
        <v>17390</v>
      </c>
      <c r="AG9240" s="2" t="s">
        <v>2998</v>
      </c>
      <c r="AH9240" s="2" t="s">
        <v>17400</v>
      </c>
    </row>
    <row r="9241" spans="24:34" x14ac:dyDescent="0.4">
      <c r="X9241" s="2" t="s">
        <v>14948</v>
      </c>
      <c r="Y9241" s="2">
        <v>1965</v>
      </c>
      <c r="Z9241" s="2">
        <v>618.47</v>
      </c>
      <c r="AA9241" s="2">
        <v>26</v>
      </c>
      <c r="AB9241" s="2">
        <v>2</v>
      </c>
      <c r="AC9241" s="2">
        <v>618.47</v>
      </c>
      <c r="AE9241" s="2" t="s">
        <v>2579</v>
      </c>
      <c r="AF9241" s="2" t="s">
        <v>17390</v>
      </c>
      <c r="AG9241" s="2" t="s">
        <v>2998</v>
      </c>
      <c r="AH9241" s="2" t="s">
        <v>17426</v>
      </c>
    </row>
    <row r="9242" spans="24:34" x14ac:dyDescent="0.4">
      <c r="X9242" s="2" t="s">
        <v>14950</v>
      </c>
      <c r="Y9242" s="2">
        <v>1962</v>
      </c>
      <c r="Z9242" s="2">
        <v>622.96</v>
      </c>
      <c r="AA9242" s="2">
        <v>37</v>
      </c>
      <c r="AB9242" s="2">
        <v>2</v>
      </c>
      <c r="AC9242" s="2">
        <v>622.83000000000004</v>
      </c>
      <c r="AE9242" s="2" t="s">
        <v>2580</v>
      </c>
      <c r="AF9242" s="2" t="s">
        <v>17390</v>
      </c>
      <c r="AG9242" s="2" t="s">
        <v>2998</v>
      </c>
      <c r="AH9242" s="2" t="s">
        <v>17088</v>
      </c>
    </row>
    <row r="9243" spans="24:34" x14ac:dyDescent="0.4">
      <c r="X9243" s="2" t="s">
        <v>14952</v>
      </c>
      <c r="Y9243" s="2">
        <v>1963</v>
      </c>
      <c r="Z9243" s="2">
        <v>644.72</v>
      </c>
      <c r="AA9243" s="2">
        <v>31</v>
      </c>
      <c r="AB9243" s="2">
        <v>2</v>
      </c>
      <c r="AC9243" s="2">
        <v>644.72</v>
      </c>
      <c r="AE9243" s="2" t="s">
        <v>14844</v>
      </c>
      <c r="AF9243" s="2" t="s">
        <v>17390</v>
      </c>
      <c r="AG9243" s="2" t="s">
        <v>2998</v>
      </c>
      <c r="AH9243" s="2" t="s">
        <v>17088</v>
      </c>
    </row>
    <row r="9244" spans="24:34" x14ac:dyDescent="0.4">
      <c r="X9244" s="2" t="s">
        <v>14954</v>
      </c>
      <c r="Y9244" s="2">
        <v>1988</v>
      </c>
      <c r="Z9244" s="2">
        <v>901.3</v>
      </c>
      <c r="AA9244" s="2">
        <v>39</v>
      </c>
      <c r="AB9244" s="2">
        <v>3</v>
      </c>
      <c r="AC9244" s="2">
        <v>501.3</v>
      </c>
      <c r="AE9244" s="2" t="s">
        <v>14845</v>
      </c>
      <c r="AF9244" s="2" t="s">
        <v>17390</v>
      </c>
      <c r="AG9244" s="2" t="s">
        <v>2998</v>
      </c>
      <c r="AH9244" s="2" t="s">
        <v>17414</v>
      </c>
    </row>
    <row r="9245" spans="24:34" x14ac:dyDescent="0.4">
      <c r="X9245" s="2" t="s">
        <v>234</v>
      </c>
      <c r="Y9245" s="2">
        <v>1966</v>
      </c>
      <c r="Z9245" s="2">
        <v>723</v>
      </c>
      <c r="AA9245" s="2">
        <v>33</v>
      </c>
      <c r="AB9245" s="2">
        <v>2</v>
      </c>
      <c r="AC9245" s="2">
        <v>723</v>
      </c>
      <c r="AE9245" s="2" t="s">
        <v>14847</v>
      </c>
      <c r="AF9245" s="2" t="s">
        <v>17390</v>
      </c>
      <c r="AG9245" s="2" t="s">
        <v>17805</v>
      </c>
      <c r="AH9245" s="2" t="s">
        <v>17088</v>
      </c>
    </row>
    <row r="9246" spans="24:34" x14ac:dyDescent="0.4">
      <c r="X9246" s="2" t="s">
        <v>14956</v>
      </c>
      <c r="Y9246" s="2">
        <v>1961</v>
      </c>
      <c r="Z9246" s="2">
        <v>825.73</v>
      </c>
      <c r="AA9246" s="2">
        <v>47</v>
      </c>
      <c r="AB9246" s="2">
        <v>2</v>
      </c>
      <c r="AC9246" s="2">
        <v>824.94</v>
      </c>
      <c r="AE9246" s="2" t="s">
        <v>14848</v>
      </c>
      <c r="AF9246" s="2" t="s">
        <v>17390</v>
      </c>
      <c r="AG9246" s="2" t="s">
        <v>2998</v>
      </c>
      <c r="AH9246" s="2" t="s">
        <v>17426</v>
      </c>
    </row>
    <row r="9247" spans="24:34" x14ac:dyDescent="0.4">
      <c r="X9247" s="2" t="s">
        <v>14958</v>
      </c>
      <c r="Y9247" s="2">
        <v>1974</v>
      </c>
      <c r="Z9247" s="2">
        <v>740.1</v>
      </c>
      <c r="AA9247" s="2">
        <v>36</v>
      </c>
      <c r="AB9247" s="2">
        <v>2</v>
      </c>
      <c r="AC9247" s="2">
        <v>640.1</v>
      </c>
      <c r="AE9247" s="2" t="s">
        <v>14849</v>
      </c>
      <c r="AF9247" s="2" t="s">
        <v>17390</v>
      </c>
      <c r="AG9247" s="2" t="s">
        <v>2998</v>
      </c>
      <c r="AH9247" s="2" t="s">
        <v>17086</v>
      </c>
    </row>
    <row r="9248" spans="24:34" x14ac:dyDescent="0.4">
      <c r="X9248" s="2" t="s">
        <v>14960</v>
      </c>
      <c r="Y9248" s="2">
        <v>1978</v>
      </c>
      <c r="Z9248" s="2">
        <v>854.2</v>
      </c>
      <c r="AA9248" s="2">
        <v>33</v>
      </c>
      <c r="AB9248" s="2">
        <v>2</v>
      </c>
      <c r="AC9248" s="2">
        <v>654.20000000000005</v>
      </c>
      <c r="AE9248" s="2" t="s">
        <v>14850</v>
      </c>
      <c r="AF9248" s="2" t="s">
        <v>17390</v>
      </c>
      <c r="AG9248" s="2" t="s">
        <v>2998</v>
      </c>
      <c r="AH9248" s="2" t="s">
        <v>17426</v>
      </c>
    </row>
    <row r="9249" spans="24:34" x14ac:dyDescent="0.4">
      <c r="X9249" s="2" t="s">
        <v>14962</v>
      </c>
      <c r="Y9249" s="2">
        <v>1976</v>
      </c>
      <c r="Z9249" s="2">
        <v>846.6</v>
      </c>
      <c r="AA9249" s="2">
        <v>39</v>
      </c>
      <c r="AB9249" s="2">
        <v>2</v>
      </c>
      <c r="AC9249" s="2">
        <v>746.6</v>
      </c>
      <c r="AE9249" s="2" t="s">
        <v>14851</v>
      </c>
      <c r="AF9249" s="2" t="s">
        <v>17390</v>
      </c>
      <c r="AG9249" s="2" t="s">
        <v>2998</v>
      </c>
      <c r="AH9249" s="2" t="s">
        <v>17393</v>
      </c>
    </row>
    <row r="9250" spans="24:34" x14ac:dyDescent="0.4">
      <c r="X9250" s="2" t="s">
        <v>14963</v>
      </c>
      <c r="Y9250" s="2">
        <v>1985</v>
      </c>
      <c r="Z9250" s="2">
        <v>1789.9</v>
      </c>
      <c r="AA9250" s="2">
        <v>75</v>
      </c>
      <c r="AB9250" s="2">
        <v>4</v>
      </c>
      <c r="AC9250" s="2">
        <v>1591.4</v>
      </c>
      <c r="AE9250" s="2" t="s">
        <v>14853</v>
      </c>
      <c r="AF9250" s="2" t="s">
        <v>17390</v>
      </c>
      <c r="AG9250" s="2" t="s">
        <v>2998</v>
      </c>
      <c r="AH9250" s="2" t="s">
        <v>17393</v>
      </c>
    </row>
    <row r="9251" spans="24:34" x14ac:dyDescent="0.4">
      <c r="X9251" s="2" t="s">
        <v>14965</v>
      </c>
      <c r="Y9251" s="2">
        <v>1958</v>
      </c>
      <c r="Z9251" s="2">
        <v>540.79999999999995</v>
      </c>
      <c r="AA9251" s="2">
        <v>26</v>
      </c>
      <c r="AB9251" s="2">
        <v>2</v>
      </c>
      <c r="AC9251" s="2">
        <v>388.59</v>
      </c>
      <c r="AE9251" s="2" t="s">
        <v>14854</v>
      </c>
      <c r="AF9251" s="2" t="s">
        <v>17390</v>
      </c>
      <c r="AG9251" s="2" t="s">
        <v>2998</v>
      </c>
      <c r="AH9251" s="2" t="s">
        <v>17393</v>
      </c>
    </row>
    <row r="9252" spans="24:34" x14ac:dyDescent="0.4">
      <c r="X9252" s="2" t="s">
        <v>2597</v>
      </c>
      <c r="Y9252" s="2">
        <v>1983</v>
      </c>
      <c r="Z9252" s="2">
        <v>1796.4</v>
      </c>
      <c r="AA9252" s="2">
        <v>87</v>
      </c>
      <c r="AB9252" s="2">
        <v>3</v>
      </c>
      <c r="AC9252" s="2">
        <v>1796.4</v>
      </c>
      <c r="AE9252" s="2" t="s">
        <v>14855</v>
      </c>
      <c r="AF9252" s="2" t="s">
        <v>17390</v>
      </c>
      <c r="AG9252" s="2" t="s">
        <v>2998</v>
      </c>
      <c r="AH9252" s="2" t="s">
        <v>17400</v>
      </c>
    </row>
    <row r="9253" spans="24:34" x14ac:dyDescent="0.4">
      <c r="X9253" s="2" t="s">
        <v>14968</v>
      </c>
      <c r="Y9253" s="2">
        <v>2009</v>
      </c>
      <c r="Z9253" s="2">
        <v>1005</v>
      </c>
      <c r="AA9253" s="2">
        <v>38</v>
      </c>
      <c r="AB9253" s="2">
        <v>2</v>
      </c>
      <c r="AC9253" s="2">
        <v>572.1</v>
      </c>
      <c r="AE9253" s="2" t="s">
        <v>14856</v>
      </c>
      <c r="AF9253" s="2" t="s">
        <v>17390</v>
      </c>
      <c r="AG9253" s="2" t="s">
        <v>2998</v>
      </c>
      <c r="AH9253" s="2" t="s">
        <v>17400</v>
      </c>
    </row>
    <row r="9254" spans="24:34" x14ac:dyDescent="0.4">
      <c r="X9254" s="2" t="s">
        <v>2598</v>
      </c>
      <c r="Y9254" s="2">
        <v>1958</v>
      </c>
      <c r="Z9254" s="2">
        <v>828.54</v>
      </c>
      <c r="AA9254" s="2">
        <v>28</v>
      </c>
      <c r="AB9254" s="2">
        <v>2</v>
      </c>
      <c r="AC9254" s="2">
        <v>828.54</v>
      </c>
      <c r="AE9254" s="2" t="s">
        <v>14858</v>
      </c>
      <c r="AF9254" s="2" t="s">
        <v>17390</v>
      </c>
      <c r="AG9254" s="2" t="s">
        <v>2998</v>
      </c>
      <c r="AH9254" s="2" t="s">
        <v>17088</v>
      </c>
    </row>
    <row r="9255" spans="24:34" x14ac:dyDescent="0.4">
      <c r="X9255" s="2" t="s">
        <v>14969</v>
      </c>
      <c r="Y9255" s="2">
        <v>1969</v>
      </c>
      <c r="Z9255" s="2">
        <v>871.53</v>
      </c>
      <c r="AA9255" s="2">
        <v>38</v>
      </c>
      <c r="AB9255" s="2">
        <v>2</v>
      </c>
      <c r="AC9255" s="2">
        <v>771.53</v>
      </c>
      <c r="AE9255" s="2" t="s">
        <v>14859</v>
      </c>
      <c r="AF9255" s="2" t="s">
        <v>17390</v>
      </c>
      <c r="AG9255" s="2" t="s">
        <v>2998</v>
      </c>
      <c r="AH9255" s="2" t="s">
        <v>17088</v>
      </c>
    </row>
    <row r="9256" spans="24:34" x14ac:dyDescent="0.4">
      <c r="X9256" s="2" t="s">
        <v>14971</v>
      </c>
      <c r="Y9256" s="2">
        <v>1959</v>
      </c>
      <c r="Z9256" s="2">
        <v>264.3</v>
      </c>
      <c r="AA9256" s="2">
        <v>15</v>
      </c>
      <c r="AB9256" s="2">
        <v>2</v>
      </c>
      <c r="AC9256" s="2">
        <v>264.3</v>
      </c>
      <c r="AE9256" s="2" t="s">
        <v>14860</v>
      </c>
      <c r="AF9256" s="2" t="s">
        <v>17390</v>
      </c>
      <c r="AG9256" s="2" t="s">
        <v>2998</v>
      </c>
      <c r="AH9256" s="2" t="s">
        <v>17088</v>
      </c>
    </row>
    <row r="9257" spans="24:34" x14ac:dyDescent="0.4">
      <c r="X9257" s="2" t="s">
        <v>14972</v>
      </c>
      <c r="Y9257" s="2">
        <v>1959</v>
      </c>
      <c r="Z9257" s="2">
        <v>567.29999999999995</v>
      </c>
      <c r="AA9257" s="2">
        <v>31</v>
      </c>
      <c r="AB9257" s="2">
        <v>2</v>
      </c>
      <c r="AC9257" s="2">
        <v>567.29999999999995</v>
      </c>
      <c r="AE9257" s="2" t="s">
        <v>14863</v>
      </c>
      <c r="AF9257" s="2" t="s">
        <v>17390</v>
      </c>
      <c r="AG9257" s="2" t="s">
        <v>2998</v>
      </c>
      <c r="AH9257" s="2" t="s">
        <v>17088</v>
      </c>
    </row>
    <row r="9258" spans="24:34" x14ac:dyDescent="0.4">
      <c r="X9258" s="2" t="s">
        <v>14974</v>
      </c>
      <c r="Y9258" s="2">
        <v>1990</v>
      </c>
      <c r="Z9258" s="2">
        <v>677.5</v>
      </c>
      <c r="AA9258" s="2">
        <v>24</v>
      </c>
      <c r="AB9258" s="2">
        <v>2</v>
      </c>
      <c r="AC9258" s="2">
        <v>677.5</v>
      </c>
      <c r="AE9258" s="2" t="s">
        <v>14864</v>
      </c>
      <c r="AF9258" s="2" t="s">
        <v>17390</v>
      </c>
      <c r="AG9258" s="2" t="s">
        <v>2998</v>
      </c>
      <c r="AH9258" s="2" t="s">
        <v>17088</v>
      </c>
    </row>
    <row r="9259" spans="24:34" x14ac:dyDescent="0.4">
      <c r="X9259" s="2" t="s">
        <v>14976</v>
      </c>
      <c r="Y9259" s="2">
        <v>1978</v>
      </c>
      <c r="Z9259" s="2">
        <v>419.9</v>
      </c>
      <c r="AA9259" s="2">
        <v>30</v>
      </c>
      <c r="AB9259" s="2">
        <v>4</v>
      </c>
      <c r="AC9259" s="2">
        <v>419.9</v>
      </c>
      <c r="AE9259" s="2" t="s">
        <v>242</v>
      </c>
      <c r="AF9259" s="2" t="s">
        <v>17390</v>
      </c>
      <c r="AG9259" s="2" t="s">
        <v>2998</v>
      </c>
      <c r="AH9259" s="2" t="s">
        <v>17088</v>
      </c>
    </row>
    <row r="9260" spans="24:34" x14ac:dyDescent="0.4">
      <c r="X9260" s="2" t="s">
        <v>14977</v>
      </c>
      <c r="Y9260" s="2">
        <v>1987</v>
      </c>
      <c r="Z9260" s="2">
        <v>912.39</v>
      </c>
      <c r="AA9260" s="2">
        <v>48</v>
      </c>
      <c r="AB9260" s="2">
        <v>4</v>
      </c>
      <c r="AC9260" s="2">
        <v>777.9</v>
      </c>
      <c r="AE9260" s="2" t="s">
        <v>14867</v>
      </c>
      <c r="AF9260" s="2" t="s">
        <v>17390</v>
      </c>
      <c r="AG9260" s="2" t="s">
        <v>2998</v>
      </c>
      <c r="AH9260" s="2" t="s">
        <v>17088</v>
      </c>
    </row>
    <row r="9261" spans="24:34" x14ac:dyDescent="0.4">
      <c r="X9261" s="2" t="s">
        <v>14979</v>
      </c>
      <c r="Y9261" s="2">
        <v>1987</v>
      </c>
      <c r="Z9261" s="2">
        <v>1057</v>
      </c>
      <c r="AA9261" s="2">
        <v>33</v>
      </c>
      <c r="AB9261" s="2">
        <v>5</v>
      </c>
      <c r="AC9261" s="2">
        <v>989</v>
      </c>
      <c r="AE9261" s="2" t="s">
        <v>14869</v>
      </c>
      <c r="AF9261" s="2" t="s">
        <v>17390</v>
      </c>
      <c r="AG9261" s="2" t="s">
        <v>2998</v>
      </c>
      <c r="AH9261" s="2" t="s">
        <v>17400</v>
      </c>
    </row>
    <row r="9262" spans="24:34" x14ac:dyDescent="0.4">
      <c r="X9262" s="2" t="s">
        <v>14980</v>
      </c>
      <c r="Y9262" s="2">
        <v>1989</v>
      </c>
      <c r="Z9262" s="2">
        <v>1028.3</v>
      </c>
      <c r="AA9262" s="2">
        <v>32</v>
      </c>
      <c r="AB9262" s="2">
        <v>5</v>
      </c>
      <c r="AC9262" s="2">
        <v>1028.3</v>
      </c>
      <c r="AE9262" s="2" t="s">
        <v>14870</v>
      </c>
      <c r="AF9262" s="2" t="s">
        <v>17390</v>
      </c>
      <c r="AG9262" s="2" t="s">
        <v>2998</v>
      </c>
      <c r="AH9262" s="2" t="s">
        <v>17400</v>
      </c>
    </row>
    <row r="9263" spans="24:34" x14ac:dyDescent="0.4">
      <c r="X9263" s="2" t="s">
        <v>14982</v>
      </c>
      <c r="Y9263" s="2">
        <v>1978</v>
      </c>
      <c r="Z9263" s="2">
        <v>472.9</v>
      </c>
      <c r="AA9263" s="2">
        <v>17</v>
      </c>
      <c r="AB9263" s="2">
        <v>4</v>
      </c>
      <c r="AC9263" s="2">
        <v>472.9</v>
      </c>
      <c r="AE9263" s="2" t="s">
        <v>2583</v>
      </c>
      <c r="AF9263" s="2" t="s">
        <v>17390</v>
      </c>
      <c r="AG9263" s="2" t="s">
        <v>2998</v>
      </c>
      <c r="AH9263" s="2" t="s">
        <v>17414</v>
      </c>
    </row>
    <row r="9264" spans="24:34" x14ac:dyDescent="0.4">
      <c r="X9264" s="2" t="s">
        <v>14984</v>
      </c>
      <c r="Y9264" s="2">
        <v>1977</v>
      </c>
      <c r="Z9264" s="2">
        <v>850.1</v>
      </c>
      <c r="AA9264" s="2">
        <v>38</v>
      </c>
      <c r="AB9264" s="2">
        <v>3</v>
      </c>
      <c r="AC9264" s="2">
        <v>850.1</v>
      </c>
      <c r="AE9264" s="2" t="s">
        <v>14872</v>
      </c>
      <c r="AF9264" s="2" t="s">
        <v>17390</v>
      </c>
      <c r="AG9264" s="2" t="s">
        <v>2998</v>
      </c>
      <c r="AH9264" s="2" t="s">
        <v>17414</v>
      </c>
    </row>
    <row r="9265" spans="24:34" x14ac:dyDescent="0.4">
      <c r="X9265" s="2" t="s">
        <v>2599</v>
      </c>
      <c r="Y9265" s="2">
        <v>1981</v>
      </c>
      <c r="Z9265" s="2">
        <v>449.1</v>
      </c>
      <c r="AA9265" s="2">
        <v>17</v>
      </c>
      <c r="AB9265" s="2">
        <v>2</v>
      </c>
      <c r="AC9265" s="2">
        <v>449.1</v>
      </c>
      <c r="AE9265" s="2" t="s">
        <v>14873</v>
      </c>
      <c r="AF9265" s="2" t="s">
        <v>17390</v>
      </c>
      <c r="AG9265" s="2" t="s">
        <v>2998</v>
      </c>
      <c r="AH9265" s="2" t="s">
        <v>17400</v>
      </c>
    </row>
    <row r="9266" spans="24:34" x14ac:dyDescent="0.4">
      <c r="X9266" s="2" t="s">
        <v>14986</v>
      </c>
      <c r="Y9266" s="2">
        <v>1977</v>
      </c>
      <c r="Z9266" s="2">
        <v>838.9</v>
      </c>
      <c r="AA9266" s="2">
        <v>37</v>
      </c>
      <c r="AB9266" s="2">
        <v>2</v>
      </c>
      <c r="AC9266" s="2">
        <v>826.23</v>
      </c>
      <c r="AE9266" s="2" t="s">
        <v>14874</v>
      </c>
      <c r="AF9266" s="2" t="s">
        <v>17390</v>
      </c>
      <c r="AG9266" s="2" t="s">
        <v>2998</v>
      </c>
      <c r="AH9266" s="2" t="s">
        <v>17088</v>
      </c>
    </row>
    <row r="9267" spans="24:34" x14ac:dyDescent="0.4">
      <c r="X9267" s="2" t="s">
        <v>2600</v>
      </c>
      <c r="Y9267" s="2">
        <v>1957</v>
      </c>
      <c r="Z9267" s="2">
        <v>276.5</v>
      </c>
      <c r="AA9267" s="2">
        <v>12</v>
      </c>
      <c r="AB9267" s="2">
        <v>2</v>
      </c>
      <c r="AC9267" s="2">
        <v>234.3</v>
      </c>
      <c r="AE9267" s="2" t="s">
        <v>14875</v>
      </c>
      <c r="AF9267" s="2" t="s">
        <v>17390</v>
      </c>
      <c r="AG9267" s="2" t="s">
        <v>2998</v>
      </c>
      <c r="AH9267" s="2" t="s">
        <v>17398</v>
      </c>
    </row>
    <row r="9268" spans="24:34" x14ac:dyDescent="0.4">
      <c r="X9268" s="2" t="s">
        <v>14988</v>
      </c>
      <c r="Y9268" s="2">
        <v>1939</v>
      </c>
      <c r="Z9268" s="2">
        <v>470.39</v>
      </c>
      <c r="AA9268" s="2">
        <v>17</v>
      </c>
      <c r="AB9268" s="2">
        <v>2</v>
      </c>
      <c r="AC9268" s="2">
        <v>470.39</v>
      </c>
      <c r="AE9268" s="2" t="s">
        <v>14876</v>
      </c>
      <c r="AF9268" s="2" t="s">
        <v>17390</v>
      </c>
      <c r="AG9268" s="2" t="s">
        <v>2998</v>
      </c>
      <c r="AH9268" s="2" t="s">
        <v>17393</v>
      </c>
    </row>
    <row r="9269" spans="24:34" x14ac:dyDescent="0.4">
      <c r="X9269" s="2" t="s">
        <v>14990</v>
      </c>
      <c r="Y9269" s="2">
        <v>1939</v>
      </c>
      <c r="Z9269" s="2">
        <v>302</v>
      </c>
      <c r="AA9269" s="2">
        <v>40</v>
      </c>
      <c r="AB9269" s="2">
        <v>2</v>
      </c>
      <c r="AC9269" s="2">
        <v>302</v>
      </c>
      <c r="AE9269" s="2" t="s">
        <v>14878</v>
      </c>
      <c r="AF9269" s="2" t="s">
        <v>17390</v>
      </c>
      <c r="AG9269" s="2" t="s">
        <v>2998</v>
      </c>
      <c r="AH9269" s="2" t="s">
        <v>17088</v>
      </c>
    </row>
    <row r="9270" spans="24:34" x14ac:dyDescent="0.4">
      <c r="X9270" s="2" t="s">
        <v>14992</v>
      </c>
      <c r="Y9270" s="2">
        <v>1977</v>
      </c>
      <c r="Z9270" s="2">
        <v>512.77</v>
      </c>
      <c r="AA9270" s="2">
        <v>30</v>
      </c>
      <c r="AB9270" s="2">
        <v>2</v>
      </c>
      <c r="AC9270" s="2">
        <v>459.6</v>
      </c>
      <c r="AE9270" s="2" t="s">
        <v>14879</v>
      </c>
      <c r="AF9270" s="2" t="s">
        <v>17397</v>
      </c>
      <c r="AG9270" s="2" t="s">
        <v>2998</v>
      </c>
      <c r="AH9270" s="2" t="s">
        <v>17398</v>
      </c>
    </row>
    <row r="9271" spans="24:34" x14ac:dyDescent="0.4">
      <c r="X9271" s="2" t="s">
        <v>14994</v>
      </c>
      <c r="Y9271" s="2">
        <v>1990</v>
      </c>
      <c r="Z9271" s="2">
        <v>244.8</v>
      </c>
      <c r="AA9271" s="2">
        <v>28</v>
      </c>
      <c r="AB9271" s="2">
        <v>2</v>
      </c>
      <c r="AC9271" s="2">
        <v>244.8</v>
      </c>
      <c r="AE9271" s="2" t="s">
        <v>14881</v>
      </c>
      <c r="AF9271" s="2" t="s">
        <v>17390</v>
      </c>
      <c r="AG9271" s="2" t="s">
        <v>2998</v>
      </c>
      <c r="AH9271" s="2" t="s">
        <v>17392</v>
      </c>
    </row>
    <row r="9272" spans="24:34" x14ac:dyDescent="0.4">
      <c r="X9272" s="2" t="s">
        <v>14996</v>
      </c>
      <c r="Y9272" s="2">
        <v>1958</v>
      </c>
      <c r="Z9272" s="2">
        <v>715.9</v>
      </c>
      <c r="AA9272" s="2">
        <v>29</v>
      </c>
      <c r="AB9272" s="2">
        <v>2</v>
      </c>
      <c r="AC9272" s="2">
        <v>715.9</v>
      </c>
      <c r="AE9272" s="2" t="s">
        <v>14882</v>
      </c>
      <c r="AF9272" s="2" t="s">
        <v>17390</v>
      </c>
      <c r="AG9272" s="2" t="s">
        <v>2998</v>
      </c>
      <c r="AH9272" s="2" t="s">
        <v>17406</v>
      </c>
    </row>
    <row r="9273" spans="24:34" x14ac:dyDescent="0.4">
      <c r="X9273" s="2" t="s">
        <v>14997</v>
      </c>
      <c r="Y9273" s="2">
        <v>1966</v>
      </c>
      <c r="Z9273" s="2">
        <v>306</v>
      </c>
      <c r="AA9273" s="2">
        <v>14</v>
      </c>
      <c r="AB9273" s="2">
        <v>2</v>
      </c>
      <c r="AC9273" s="2">
        <v>192.52</v>
      </c>
      <c r="AE9273" s="2" t="s">
        <v>2584</v>
      </c>
      <c r="AF9273" s="2" t="s">
        <v>17390</v>
      </c>
      <c r="AG9273" s="2" t="s">
        <v>2998</v>
      </c>
      <c r="AH9273" s="2" t="s">
        <v>17393</v>
      </c>
    </row>
    <row r="9274" spans="24:34" x14ac:dyDescent="0.4">
      <c r="X9274" s="2" t="s">
        <v>14999</v>
      </c>
      <c r="Y9274" s="2">
        <v>1968</v>
      </c>
      <c r="Z9274" s="2">
        <v>346.9</v>
      </c>
      <c r="AA9274" s="2">
        <v>14</v>
      </c>
      <c r="AB9274" s="2">
        <v>2</v>
      </c>
      <c r="AC9274" s="2">
        <v>247.19</v>
      </c>
      <c r="AE9274" s="2" t="s">
        <v>14884</v>
      </c>
      <c r="AF9274" s="2" t="s">
        <v>17390</v>
      </c>
      <c r="AG9274" s="2" t="s">
        <v>2998</v>
      </c>
      <c r="AH9274" s="2" t="s">
        <v>17398</v>
      </c>
    </row>
    <row r="9275" spans="24:34" x14ac:dyDescent="0.4">
      <c r="X9275" s="2" t="s">
        <v>15000</v>
      </c>
      <c r="Y9275" s="2">
        <v>1969</v>
      </c>
      <c r="Z9275" s="2">
        <v>730.6</v>
      </c>
      <c r="AA9275" s="2">
        <v>34</v>
      </c>
      <c r="AB9275" s="2">
        <v>2</v>
      </c>
      <c r="AC9275" s="2">
        <v>496.82</v>
      </c>
      <c r="AE9275" s="2" t="s">
        <v>14886</v>
      </c>
      <c r="AF9275" s="2" t="s">
        <v>17397</v>
      </c>
      <c r="AG9275" s="2" t="s">
        <v>2998</v>
      </c>
      <c r="AH9275" s="2" t="s">
        <v>17393</v>
      </c>
    </row>
    <row r="9276" spans="24:34" x14ac:dyDescent="0.4">
      <c r="X9276" s="2" t="s">
        <v>2601</v>
      </c>
      <c r="Y9276" s="2">
        <v>1970</v>
      </c>
      <c r="Z9276" s="2">
        <v>726.6</v>
      </c>
      <c r="AA9276" s="2">
        <v>33</v>
      </c>
      <c r="AB9276" s="2">
        <v>2</v>
      </c>
      <c r="AC9276" s="2">
        <v>482.19</v>
      </c>
      <c r="AE9276" s="2" t="s">
        <v>14887</v>
      </c>
      <c r="AF9276" s="2" t="s">
        <v>17397</v>
      </c>
      <c r="AG9276" s="2" t="s">
        <v>2998</v>
      </c>
      <c r="AH9276" s="2" t="s">
        <v>17398</v>
      </c>
    </row>
    <row r="9277" spans="24:34" x14ac:dyDescent="0.4">
      <c r="X9277" s="2" t="s">
        <v>15003</v>
      </c>
      <c r="Y9277" s="2">
        <v>1972</v>
      </c>
      <c r="Z9277" s="2">
        <v>729.8</v>
      </c>
      <c r="AA9277" s="2">
        <v>30</v>
      </c>
      <c r="AB9277" s="2">
        <v>2</v>
      </c>
      <c r="AC9277" s="2">
        <v>482.52</v>
      </c>
      <c r="AE9277" s="2" t="s">
        <v>14888</v>
      </c>
      <c r="AF9277" s="2" t="s">
        <v>17390</v>
      </c>
      <c r="AG9277" s="2" t="s">
        <v>2998</v>
      </c>
      <c r="AH9277" s="2" t="s">
        <v>17406</v>
      </c>
    </row>
    <row r="9278" spans="24:34" x14ac:dyDescent="0.4">
      <c r="X9278" s="2" t="s">
        <v>2602</v>
      </c>
      <c r="Y9278" s="2">
        <v>1973</v>
      </c>
      <c r="Z9278" s="2">
        <v>701.7</v>
      </c>
      <c r="AA9278" s="2">
        <v>31</v>
      </c>
      <c r="AB9278" s="2">
        <v>2</v>
      </c>
      <c r="AC9278" s="2">
        <v>482.5</v>
      </c>
      <c r="AE9278" s="2" t="s">
        <v>14889</v>
      </c>
      <c r="AF9278" s="2" t="s">
        <v>17390</v>
      </c>
      <c r="AG9278" s="2" t="s">
        <v>2998</v>
      </c>
      <c r="AH9278" s="2" t="s">
        <v>17398</v>
      </c>
    </row>
    <row r="9279" spans="24:34" x14ac:dyDescent="0.4">
      <c r="X9279" s="2" t="s">
        <v>15006</v>
      </c>
      <c r="Y9279" s="2">
        <v>1987</v>
      </c>
      <c r="Z9279" s="2">
        <v>607.55999999999995</v>
      </c>
      <c r="AA9279" s="2">
        <v>42</v>
      </c>
      <c r="AB9279" s="2">
        <v>2</v>
      </c>
      <c r="AC9279" s="2">
        <v>561.79999999999995</v>
      </c>
      <c r="AE9279" s="2" t="s">
        <v>14890</v>
      </c>
      <c r="AF9279" s="2" t="s">
        <v>17390</v>
      </c>
      <c r="AG9279" s="2" t="s">
        <v>2998</v>
      </c>
      <c r="AH9279" s="2" t="s">
        <v>17449</v>
      </c>
    </row>
    <row r="9280" spans="24:34" x14ac:dyDescent="0.4">
      <c r="X9280" s="2" t="s">
        <v>15007</v>
      </c>
      <c r="Y9280" s="2">
        <v>1975</v>
      </c>
      <c r="Z9280" s="2">
        <v>710</v>
      </c>
      <c r="AA9280" s="2">
        <v>32</v>
      </c>
      <c r="AB9280" s="2">
        <v>2</v>
      </c>
      <c r="AC9280" s="2">
        <v>710</v>
      </c>
      <c r="AE9280" s="2" t="s">
        <v>241</v>
      </c>
      <c r="AF9280" s="2" t="s">
        <v>17397</v>
      </c>
      <c r="AG9280" s="2" t="s">
        <v>2998</v>
      </c>
      <c r="AH9280" s="2" t="s">
        <v>17398</v>
      </c>
    </row>
    <row r="9281" spans="24:34" x14ac:dyDescent="0.4">
      <c r="X9281" s="2" t="s">
        <v>15009</v>
      </c>
      <c r="Y9281" s="2">
        <v>1976</v>
      </c>
      <c r="Z9281" s="2">
        <v>527.92999999999995</v>
      </c>
      <c r="AA9281" s="2">
        <v>32</v>
      </c>
      <c r="AB9281" s="2">
        <v>2</v>
      </c>
      <c r="AC9281" s="2">
        <v>493.9</v>
      </c>
      <c r="AE9281" s="2" t="s">
        <v>14891</v>
      </c>
      <c r="AF9281" s="2" t="s">
        <v>17390</v>
      </c>
      <c r="AG9281" s="2" t="s">
        <v>2998</v>
      </c>
      <c r="AH9281" s="2" t="s">
        <v>17393</v>
      </c>
    </row>
    <row r="9282" spans="24:34" x14ac:dyDescent="0.4">
      <c r="X9282" s="2" t="s">
        <v>2603</v>
      </c>
      <c r="Y9282" s="2">
        <v>1980</v>
      </c>
      <c r="Z9282" s="2">
        <v>970</v>
      </c>
      <c r="AA9282" s="2">
        <v>68</v>
      </c>
      <c r="AB9282" s="2">
        <v>2</v>
      </c>
      <c r="AC9282" s="2">
        <v>970</v>
      </c>
      <c r="AE9282" s="2" t="s">
        <v>14892</v>
      </c>
      <c r="AF9282" s="2" t="s">
        <v>17390</v>
      </c>
      <c r="AG9282" s="2" t="s">
        <v>2998</v>
      </c>
      <c r="AH9282" s="2" t="s">
        <v>17400</v>
      </c>
    </row>
    <row r="9283" spans="24:34" x14ac:dyDescent="0.4">
      <c r="X9283" s="2" t="s">
        <v>15011</v>
      </c>
      <c r="Y9283" s="2">
        <v>1978</v>
      </c>
      <c r="Z9283" s="2">
        <v>841.5</v>
      </c>
      <c r="AA9283" s="2">
        <v>31</v>
      </c>
      <c r="AB9283" s="2">
        <v>2</v>
      </c>
      <c r="AC9283" s="2">
        <v>841.5</v>
      </c>
      <c r="AE9283" s="2" t="s">
        <v>14893</v>
      </c>
      <c r="AF9283" s="2" t="s">
        <v>17390</v>
      </c>
      <c r="AG9283" s="2" t="s">
        <v>2998</v>
      </c>
      <c r="AH9283" s="2" t="s">
        <v>17088</v>
      </c>
    </row>
    <row r="9284" spans="24:34" x14ac:dyDescent="0.4">
      <c r="X9284" s="2" t="s">
        <v>15013</v>
      </c>
      <c r="Y9284" s="2">
        <v>1983</v>
      </c>
      <c r="Z9284" s="2">
        <v>962</v>
      </c>
      <c r="AA9284" s="2">
        <v>50</v>
      </c>
      <c r="AB9284" s="2">
        <v>2</v>
      </c>
      <c r="AC9284" s="2">
        <v>962</v>
      </c>
      <c r="AE9284" s="2" t="s">
        <v>14895</v>
      </c>
      <c r="AF9284" s="2" t="s">
        <v>17390</v>
      </c>
      <c r="AG9284" s="2" t="s">
        <v>2998</v>
      </c>
      <c r="AH9284" s="2" t="s">
        <v>17086</v>
      </c>
    </row>
    <row r="9285" spans="24:34" x14ac:dyDescent="0.4">
      <c r="X9285" s="2" t="s">
        <v>15015</v>
      </c>
      <c r="Y9285" s="2">
        <v>1990</v>
      </c>
      <c r="Z9285" s="2">
        <v>860.4</v>
      </c>
      <c r="AA9285" s="2">
        <v>62</v>
      </c>
      <c r="AB9285" s="2">
        <v>2</v>
      </c>
      <c r="AC9285" s="2">
        <v>860.4</v>
      </c>
      <c r="AE9285" s="2" t="s">
        <v>14896</v>
      </c>
      <c r="AF9285" s="2" t="s">
        <v>17390</v>
      </c>
      <c r="AG9285" s="2" t="s">
        <v>2998</v>
      </c>
      <c r="AH9285" s="2" t="s">
        <v>17392</v>
      </c>
    </row>
    <row r="9286" spans="24:34" x14ac:dyDescent="0.4">
      <c r="X9286" s="2" t="s">
        <v>15017</v>
      </c>
      <c r="Y9286" s="2">
        <v>1958</v>
      </c>
      <c r="Z9286" s="2">
        <v>673.9</v>
      </c>
      <c r="AA9286" s="2">
        <v>32</v>
      </c>
      <c r="AB9286" s="2">
        <v>2</v>
      </c>
      <c r="AC9286" s="2">
        <v>613.9</v>
      </c>
      <c r="AE9286" s="2" t="s">
        <v>14897</v>
      </c>
      <c r="AF9286" s="2" t="s">
        <v>2998</v>
      </c>
      <c r="AG9286" s="2" t="s">
        <v>2998</v>
      </c>
      <c r="AH9286" s="2" t="s">
        <v>17086</v>
      </c>
    </row>
    <row r="9287" spans="24:34" x14ac:dyDescent="0.4">
      <c r="X9287" s="2" t="s">
        <v>15018</v>
      </c>
      <c r="Y9287" s="2">
        <v>1959</v>
      </c>
      <c r="Z9287" s="2">
        <v>677.8</v>
      </c>
      <c r="AA9287" s="2">
        <v>38</v>
      </c>
      <c r="AB9287" s="2">
        <v>2</v>
      </c>
      <c r="AC9287" s="2">
        <v>619.79999999999995</v>
      </c>
      <c r="AE9287" s="2" t="s">
        <v>14898</v>
      </c>
      <c r="AF9287" s="2" t="s">
        <v>17390</v>
      </c>
      <c r="AG9287" s="2" t="s">
        <v>2998</v>
      </c>
      <c r="AH9287" s="2" t="s">
        <v>17086</v>
      </c>
    </row>
    <row r="9288" spans="24:34" x14ac:dyDescent="0.4">
      <c r="X9288" s="2" t="s">
        <v>15019</v>
      </c>
      <c r="Y9288" s="2">
        <v>1960</v>
      </c>
      <c r="Z9288" s="2">
        <v>691.3</v>
      </c>
      <c r="AA9288" s="2">
        <v>32</v>
      </c>
      <c r="AB9288" s="2">
        <v>2</v>
      </c>
      <c r="AC9288" s="2">
        <v>633.29999999999995</v>
      </c>
      <c r="AE9288" s="2" t="s">
        <v>14899</v>
      </c>
      <c r="AF9288" s="2" t="s">
        <v>17390</v>
      </c>
      <c r="AG9288" s="2" t="s">
        <v>2998</v>
      </c>
      <c r="AH9288" s="2" t="s">
        <v>17400</v>
      </c>
    </row>
    <row r="9289" spans="24:34" x14ac:dyDescent="0.4">
      <c r="X9289" s="2" t="s">
        <v>15020</v>
      </c>
      <c r="Y9289" s="2">
        <v>1963</v>
      </c>
      <c r="Z9289" s="2">
        <v>1977.74</v>
      </c>
      <c r="AA9289" s="2">
        <v>67</v>
      </c>
      <c r="AB9289" s="2">
        <v>4</v>
      </c>
      <c r="AC9289" s="2">
        <v>1977.74</v>
      </c>
      <c r="AE9289" s="2" t="s">
        <v>14900</v>
      </c>
      <c r="AF9289" s="2" t="s">
        <v>2998</v>
      </c>
      <c r="AG9289" s="2" t="s">
        <v>2998</v>
      </c>
      <c r="AH9289" s="2" t="s">
        <v>17400</v>
      </c>
    </row>
    <row r="9290" spans="24:34" x14ac:dyDescent="0.4">
      <c r="X9290" s="2" t="s">
        <v>15021</v>
      </c>
      <c r="Y9290" s="2">
        <v>1966</v>
      </c>
      <c r="Z9290" s="2">
        <v>844.8</v>
      </c>
      <c r="AA9290" s="2">
        <v>26</v>
      </c>
      <c r="AB9290" s="2">
        <v>2</v>
      </c>
      <c r="AC9290" s="2">
        <v>807.3</v>
      </c>
      <c r="AE9290" s="2" t="s">
        <v>14901</v>
      </c>
      <c r="AF9290" s="2" t="s">
        <v>2998</v>
      </c>
      <c r="AG9290" s="2" t="s">
        <v>2998</v>
      </c>
      <c r="AH9290" s="2" t="s">
        <v>17400</v>
      </c>
    </row>
    <row r="9291" spans="24:34" x14ac:dyDescent="0.4">
      <c r="X9291" s="2" t="s">
        <v>15022</v>
      </c>
      <c r="Y9291" s="2">
        <v>1967</v>
      </c>
      <c r="Z9291" s="2">
        <v>2009.34</v>
      </c>
      <c r="AA9291" s="2">
        <v>90</v>
      </c>
      <c r="AB9291" s="2">
        <v>4</v>
      </c>
      <c r="AC9291" s="2">
        <v>2009.34</v>
      </c>
      <c r="AE9291" s="2" t="s">
        <v>2585</v>
      </c>
      <c r="AF9291" s="2" t="s">
        <v>17390</v>
      </c>
      <c r="AG9291" s="2" t="s">
        <v>2998</v>
      </c>
      <c r="AH9291" s="2" t="s">
        <v>17393</v>
      </c>
    </row>
    <row r="9292" spans="24:34" x14ac:dyDescent="0.4">
      <c r="X9292" s="2" t="s">
        <v>15024</v>
      </c>
      <c r="Y9292" s="2">
        <v>1994</v>
      </c>
      <c r="Z9292" s="2">
        <v>3014.32</v>
      </c>
      <c r="AA9292" s="2">
        <v>116</v>
      </c>
      <c r="AB9292" s="2">
        <v>5</v>
      </c>
      <c r="AC9292" s="2">
        <v>3014.32</v>
      </c>
      <c r="AE9292" s="2" t="s">
        <v>2586</v>
      </c>
      <c r="AF9292" s="2" t="s">
        <v>17390</v>
      </c>
      <c r="AG9292" s="2" t="s">
        <v>2998</v>
      </c>
      <c r="AH9292" s="2" t="s">
        <v>17088</v>
      </c>
    </row>
    <row r="9293" spans="24:34" x14ac:dyDescent="0.4">
      <c r="X9293" s="2" t="s">
        <v>15026</v>
      </c>
      <c r="Y9293" s="2">
        <v>1992</v>
      </c>
      <c r="Z9293" s="2">
        <v>3085.2</v>
      </c>
      <c r="AA9293" s="2">
        <v>127</v>
      </c>
      <c r="AB9293" s="2">
        <v>5</v>
      </c>
      <c r="AC9293" s="2">
        <v>3085.2</v>
      </c>
      <c r="AE9293" s="2" t="s">
        <v>14903</v>
      </c>
      <c r="AF9293" s="2" t="s">
        <v>17390</v>
      </c>
      <c r="AG9293" s="2" t="s">
        <v>2998</v>
      </c>
      <c r="AH9293" s="2" t="s">
        <v>17088</v>
      </c>
    </row>
    <row r="9294" spans="24:34" x14ac:dyDescent="0.4">
      <c r="X9294" s="2" t="s">
        <v>15028</v>
      </c>
      <c r="Y9294" s="2">
        <v>1976</v>
      </c>
      <c r="Z9294" s="2">
        <v>712</v>
      </c>
      <c r="AA9294" s="2">
        <v>38</v>
      </c>
      <c r="AB9294" s="2">
        <v>2</v>
      </c>
      <c r="AC9294" s="2">
        <v>712</v>
      </c>
      <c r="AE9294" s="2" t="s">
        <v>245</v>
      </c>
      <c r="AF9294" s="2" t="s">
        <v>17390</v>
      </c>
      <c r="AG9294" s="2" t="s">
        <v>2998</v>
      </c>
      <c r="AH9294" s="2" t="s">
        <v>17400</v>
      </c>
    </row>
    <row r="9295" spans="24:34" x14ac:dyDescent="0.4">
      <c r="X9295" s="2" t="s">
        <v>2604</v>
      </c>
      <c r="Y9295" s="2">
        <v>1970</v>
      </c>
      <c r="Z9295" s="2">
        <v>2323.8000000000002</v>
      </c>
      <c r="AA9295" s="2">
        <v>79</v>
      </c>
      <c r="AB9295" s="2">
        <v>5</v>
      </c>
      <c r="AC9295" s="2">
        <v>1789.25</v>
      </c>
      <c r="AE9295" s="2" t="s">
        <v>2587</v>
      </c>
      <c r="AF9295" s="2" t="s">
        <v>17390</v>
      </c>
      <c r="AG9295" s="2" t="s">
        <v>2998</v>
      </c>
      <c r="AH9295" s="2" t="s">
        <v>17392</v>
      </c>
    </row>
    <row r="9296" spans="24:34" x14ac:dyDescent="0.4">
      <c r="X9296" s="2" t="s">
        <v>238</v>
      </c>
      <c r="Y9296" s="2">
        <v>1974</v>
      </c>
      <c r="Z9296" s="2">
        <v>6209.57</v>
      </c>
      <c r="AA9296" s="2">
        <v>217</v>
      </c>
      <c r="AB9296" s="2">
        <v>5</v>
      </c>
      <c r="AC9296" s="2">
        <v>6209.57</v>
      </c>
      <c r="AE9296" s="2" t="s">
        <v>14905</v>
      </c>
      <c r="AF9296" s="2" t="s">
        <v>17390</v>
      </c>
      <c r="AG9296" s="2" t="s">
        <v>2998</v>
      </c>
      <c r="AH9296" s="2" t="s">
        <v>17088</v>
      </c>
    </row>
    <row r="9297" spans="24:34" x14ac:dyDescent="0.4">
      <c r="X9297" s="2" t="s">
        <v>15030</v>
      </c>
      <c r="Y9297" s="2">
        <v>1978</v>
      </c>
      <c r="Z9297" s="2">
        <v>3379</v>
      </c>
      <c r="AA9297" s="2">
        <v>133</v>
      </c>
      <c r="AB9297" s="2">
        <v>5</v>
      </c>
      <c r="AC9297" s="2">
        <v>3379</v>
      </c>
      <c r="AE9297" s="2" t="s">
        <v>14906</v>
      </c>
      <c r="AF9297" s="2" t="s">
        <v>17390</v>
      </c>
      <c r="AG9297" s="2" t="s">
        <v>2998</v>
      </c>
      <c r="AH9297" s="2" t="s">
        <v>17400</v>
      </c>
    </row>
    <row r="9298" spans="24:34" x14ac:dyDescent="0.4">
      <c r="X9298" s="2" t="s">
        <v>2605</v>
      </c>
      <c r="Y9298" s="2">
        <v>1979</v>
      </c>
      <c r="Z9298" s="2">
        <v>3051.9</v>
      </c>
      <c r="AA9298" s="2">
        <v>164</v>
      </c>
      <c r="AB9298" s="2">
        <v>5</v>
      </c>
      <c r="AC9298" s="2">
        <v>3051.9</v>
      </c>
      <c r="AE9298" s="2" t="s">
        <v>14907</v>
      </c>
      <c r="AF9298" s="2" t="s">
        <v>17390</v>
      </c>
      <c r="AG9298" s="2" t="s">
        <v>2998</v>
      </c>
      <c r="AH9298" s="2" t="s">
        <v>17086</v>
      </c>
    </row>
    <row r="9299" spans="24:34" x14ac:dyDescent="0.4">
      <c r="X9299" s="2" t="s">
        <v>15032</v>
      </c>
      <c r="Y9299" s="2">
        <v>1977</v>
      </c>
      <c r="Z9299" s="2">
        <v>4551.6000000000004</v>
      </c>
      <c r="AA9299" s="2">
        <v>209</v>
      </c>
      <c r="AB9299" s="2">
        <v>5</v>
      </c>
      <c r="AC9299" s="2">
        <v>4551.6000000000004</v>
      </c>
      <c r="AE9299" s="2" t="s">
        <v>14908</v>
      </c>
      <c r="AF9299" s="2" t="s">
        <v>17390</v>
      </c>
      <c r="AG9299" s="2" t="s">
        <v>2998</v>
      </c>
      <c r="AH9299" s="2" t="s">
        <v>17400</v>
      </c>
    </row>
    <row r="9300" spans="24:34" x14ac:dyDescent="0.4">
      <c r="X9300" s="2" t="s">
        <v>15033</v>
      </c>
      <c r="Y9300" s="2">
        <v>1959</v>
      </c>
      <c r="Z9300" s="2">
        <v>640</v>
      </c>
      <c r="AA9300" s="2">
        <v>36</v>
      </c>
      <c r="AB9300" s="2">
        <v>2</v>
      </c>
      <c r="AC9300" s="2">
        <v>637.5</v>
      </c>
      <c r="AE9300" s="2" t="s">
        <v>2588</v>
      </c>
      <c r="AF9300" s="2" t="s">
        <v>17390</v>
      </c>
      <c r="AG9300" s="2" t="s">
        <v>2998</v>
      </c>
      <c r="AH9300" s="2" t="s">
        <v>17392</v>
      </c>
    </row>
    <row r="9301" spans="24:34" x14ac:dyDescent="0.4">
      <c r="X9301" s="2" t="s">
        <v>15035</v>
      </c>
      <c r="Y9301" s="2">
        <v>1960</v>
      </c>
      <c r="Z9301" s="2">
        <v>637.86</v>
      </c>
      <c r="AA9301" s="2">
        <v>30</v>
      </c>
      <c r="AB9301" s="2">
        <v>2</v>
      </c>
      <c r="AC9301" s="2">
        <v>637.86</v>
      </c>
      <c r="AE9301" s="2" t="s">
        <v>14911</v>
      </c>
      <c r="AF9301" s="2" t="s">
        <v>17390</v>
      </c>
      <c r="AG9301" s="2" t="s">
        <v>2998</v>
      </c>
      <c r="AH9301" s="2" t="s">
        <v>17398</v>
      </c>
    </row>
    <row r="9302" spans="24:34" x14ac:dyDescent="0.4">
      <c r="X9302" s="2" t="s">
        <v>15036</v>
      </c>
      <c r="Y9302" s="2">
        <v>1986</v>
      </c>
      <c r="Z9302" s="2">
        <v>2790</v>
      </c>
      <c r="AA9302" s="2">
        <v>142</v>
      </c>
      <c r="AB9302" s="2">
        <v>5</v>
      </c>
      <c r="AC9302" s="2">
        <v>2790</v>
      </c>
      <c r="AE9302" s="2" t="s">
        <v>14912</v>
      </c>
      <c r="AF9302" s="2" t="s">
        <v>17390</v>
      </c>
      <c r="AG9302" s="2" t="s">
        <v>2998</v>
      </c>
      <c r="AH9302" s="2" t="s">
        <v>17398</v>
      </c>
    </row>
    <row r="9303" spans="24:34" x14ac:dyDescent="0.4">
      <c r="X9303" s="2" t="s">
        <v>15038</v>
      </c>
      <c r="Y9303" s="2">
        <v>1969</v>
      </c>
      <c r="Z9303" s="2">
        <v>3509.63</v>
      </c>
      <c r="AA9303" s="2">
        <v>129</v>
      </c>
      <c r="AB9303" s="2">
        <v>5</v>
      </c>
      <c r="AC9303" s="2">
        <v>3509.63</v>
      </c>
      <c r="AE9303" s="2" t="s">
        <v>14913</v>
      </c>
      <c r="AF9303" s="2" t="s">
        <v>17397</v>
      </c>
      <c r="AG9303" s="2" t="s">
        <v>2998</v>
      </c>
      <c r="AH9303" s="2" t="s">
        <v>17398</v>
      </c>
    </row>
    <row r="9304" spans="24:34" x14ac:dyDescent="0.4">
      <c r="X9304" s="2" t="s">
        <v>15040</v>
      </c>
      <c r="Y9304" s="2">
        <v>1973</v>
      </c>
      <c r="Z9304" s="2">
        <v>4556.2</v>
      </c>
      <c r="AA9304" s="2">
        <v>120</v>
      </c>
      <c r="AB9304" s="2">
        <v>5</v>
      </c>
      <c r="AC9304" s="2">
        <v>3172.53</v>
      </c>
      <c r="AE9304" s="2" t="s">
        <v>14914</v>
      </c>
      <c r="AF9304" s="2" t="s">
        <v>17397</v>
      </c>
      <c r="AG9304" s="2" t="s">
        <v>2998</v>
      </c>
      <c r="AH9304" s="2" t="s">
        <v>17398</v>
      </c>
    </row>
    <row r="9305" spans="24:34" x14ac:dyDescent="0.4">
      <c r="X9305" s="2" t="s">
        <v>232</v>
      </c>
      <c r="Y9305" s="2">
        <v>1978</v>
      </c>
      <c r="Z9305" s="2">
        <v>2823</v>
      </c>
      <c r="AA9305" s="2">
        <v>137</v>
      </c>
      <c r="AB9305" s="2">
        <v>5</v>
      </c>
      <c r="AC9305" s="2">
        <v>2823</v>
      </c>
      <c r="AE9305" s="2" t="s">
        <v>14915</v>
      </c>
      <c r="AF9305" s="2" t="s">
        <v>17390</v>
      </c>
      <c r="AG9305" s="2" t="s">
        <v>2998</v>
      </c>
      <c r="AH9305" s="2" t="s">
        <v>17088</v>
      </c>
    </row>
    <row r="9306" spans="24:34" x14ac:dyDescent="0.4">
      <c r="X9306" s="2" t="s">
        <v>2606</v>
      </c>
      <c r="Y9306" s="2">
        <v>1981</v>
      </c>
      <c r="Z9306" s="2">
        <v>2708.3</v>
      </c>
      <c r="AA9306" s="2">
        <v>131</v>
      </c>
      <c r="AB9306" s="2">
        <v>5</v>
      </c>
      <c r="AC9306" s="2">
        <v>2708.3</v>
      </c>
      <c r="AE9306" s="2" t="s">
        <v>14916</v>
      </c>
      <c r="AF9306" s="2" t="s">
        <v>2998</v>
      </c>
      <c r="AG9306" s="2" t="s">
        <v>2998</v>
      </c>
      <c r="AH9306" s="2" t="s">
        <v>17400</v>
      </c>
    </row>
    <row r="9307" spans="24:34" x14ac:dyDescent="0.4">
      <c r="X9307" s="2" t="s">
        <v>2607</v>
      </c>
      <c r="Y9307" s="2">
        <v>1982</v>
      </c>
      <c r="Z9307" s="2">
        <v>4247.8</v>
      </c>
      <c r="AA9307" s="2">
        <v>164</v>
      </c>
      <c r="AB9307" s="2">
        <v>5</v>
      </c>
      <c r="AC9307" s="2">
        <v>4247.7999999999993</v>
      </c>
      <c r="AE9307" s="2" t="s">
        <v>14917</v>
      </c>
      <c r="AF9307" s="2" t="s">
        <v>17390</v>
      </c>
      <c r="AG9307" s="2" t="s">
        <v>2998</v>
      </c>
      <c r="AH9307" s="2" t="s">
        <v>17086</v>
      </c>
    </row>
    <row r="9308" spans="24:34" x14ac:dyDescent="0.4">
      <c r="X9308" s="2" t="s">
        <v>15044</v>
      </c>
      <c r="Y9308" s="2">
        <v>1973</v>
      </c>
      <c r="Z9308" s="2">
        <v>3407.43</v>
      </c>
      <c r="AA9308" s="2">
        <v>127</v>
      </c>
      <c r="AB9308" s="2">
        <v>5</v>
      </c>
      <c r="AC9308" s="2">
        <v>3407.43</v>
      </c>
      <c r="AE9308" s="2" t="s">
        <v>14919</v>
      </c>
      <c r="AF9308" s="2" t="s">
        <v>17390</v>
      </c>
      <c r="AG9308" s="2" t="s">
        <v>2998</v>
      </c>
      <c r="AH9308" s="2" t="s">
        <v>17398</v>
      </c>
    </row>
    <row r="9309" spans="24:34" x14ac:dyDescent="0.4">
      <c r="X9309" s="2" t="s">
        <v>252</v>
      </c>
      <c r="Y9309" s="2">
        <v>1971</v>
      </c>
      <c r="Z9309" s="2">
        <v>3464.4</v>
      </c>
      <c r="AA9309" s="2">
        <v>88</v>
      </c>
      <c r="AB9309" s="2">
        <v>5</v>
      </c>
      <c r="AC9309" s="2">
        <v>2857.4</v>
      </c>
      <c r="AE9309" s="2" t="s">
        <v>14920</v>
      </c>
      <c r="AF9309" s="2" t="s">
        <v>17390</v>
      </c>
      <c r="AG9309" s="2" t="s">
        <v>2998</v>
      </c>
      <c r="AH9309" s="2" t="s">
        <v>17392</v>
      </c>
    </row>
    <row r="9310" spans="24:34" x14ac:dyDescent="0.4">
      <c r="X9310" s="2" t="s">
        <v>15047</v>
      </c>
      <c r="Y9310" s="2">
        <v>1980</v>
      </c>
      <c r="Z9310" s="2">
        <v>4620.3999999999996</v>
      </c>
      <c r="AA9310" s="2">
        <v>150</v>
      </c>
      <c r="AB9310" s="2">
        <v>5</v>
      </c>
      <c r="AC9310" s="2">
        <v>3416.74</v>
      </c>
      <c r="AE9310" s="2" t="s">
        <v>14922</v>
      </c>
      <c r="AF9310" s="2" t="s">
        <v>17390</v>
      </c>
      <c r="AG9310" s="2" t="s">
        <v>2998</v>
      </c>
      <c r="AH9310" s="2" t="s">
        <v>17398</v>
      </c>
    </row>
    <row r="9311" spans="24:34" x14ac:dyDescent="0.4">
      <c r="X9311" s="2" t="s">
        <v>2608</v>
      </c>
      <c r="Y9311" s="2">
        <v>1985</v>
      </c>
      <c r="Z9311" s="2">
        <v>2360.59</v>
      </c>
      <c r="AA9311" s="2">
        <v>114</v>
      </c>
      <c r="AB9311" s="2">
        <v>5</v>
      </c>
      <c r="AC9311" s="2">
        <v>2360.59</v>
      </c>
      <c r="AE9311" s="2" t="s">
        <v>14924</v>
      </c>
      <c r="AF9311" s="2" t="s">
        <v>17390</v>
      </c>
      <c r="AG9311" s="2" t="s">
        <v>2998</v>
      </c>
      <c r="AH9311" s="2" t="s">
        <v>17088</v>
      </c>
    </row>
    <row r="9312" spans="24:34" x14ac:dyDescent="0.4">
      <c r="X9312" s="2" t="s">
        <v>15048</v>
      </c>
      <c r="Y9312" s="2">
        <v>1979</v>
      </c>
      <c r="Z9312" s="2">
        <v>2961.9</v>
      </c>
      <c r="AA9312" s="2">
        <v>133</v>
      </c>
      <c r="AB9312" s="2">
        <v>5</v>
      </c>
      <c r="AC9312" s="2">
        <v>2961.9</v>
      </c>
      <c r="AE9312" s="2" t="s">
        <v>14925</v>
      </c>
      <c r="AF9312" s="2" t="s">
        <v>17390</v>
      </c>
      <c r="AG9312" s="2" t="s">
        <v>2998</v>
      </c>
      <c r="AH9312" s="2" t="s">
        <v>17088</v>
      </c>
    </row>
    <row r="9313" spans="24:34" x14ac:dyDescent="0.4">
      <c r="X9313" s="2" t="s">
        <v>15050</v>
      </c>
      <c r="Y9313" s="2">
        <v>1974</v>
      </c>
      <c r="Z9313" s="2">
        <v>3399.85</v>
      </c>
      <c r="AA9313" s="2">
        <v>166</v>
      </c>
      <c r="AB9313" s="2">
        <v>5</v>
      </c>
      <c r="AC9313" s="2">
        <v>3399.85</v>
      </c>
      <c r="AE9313" s="2" t="s">
        <v>246</v>
      </c>
      <c r="AF9313" s="2" t="s">
        <v>17390</v>
      </c>
      <c r="AG9313" s="2" t="s">
        <v>2998</v>
      </c>
      <c r="AH9313" s="2" t="s">
        <v>17393</v>
      </c>
    </row>
    <row r="9314" spans="24:34" x14ac:dyDescent="0.4">
      <c r="X9314" s="2" t="s">
        <v>15051</v>
      </c>
      <c r="Y9314" s="2">
        <v>1972</v>
      </c>
      <c r="Z9314" s="2">
        <v>3182.4</v>
      </c>
      <c r="AA9314" s="2">
        <v>147</v>
      </c>
      <c r="AB9314" s="2">
        <v>5</v>
      </c>
      <c r="AC9314" s="2">
        <v>3182.4</v>
      </c>
      <c r="AE9314" s="2" t="s">
        <v>14927</v>
      </c>
      <c r="AF9314" s="2" t="s">
        <v>17390</v>
      </c>
      <c r="AG9314" s="2" t="s">
        <v>2998</v>
      </c>
      <c r="AH9314" s="2" t="s">
        <v>17088</v>
      </c>
    </row>
    <row r="9315" spans="24:34" x14ac:dyDescent="0.4">
      <c r="X9315" s="2" t="s">
        <v>15053</v>
      </c>
      <c r="Y9315" s="2">
        <v>1976</v>
      </c>
      <c r="Z9315" s="2">
        <v>3435.49</v>
      </c>
      <c r="AA9315" s="2">
        <v>156</v>
      </c>
      <c r="AB9315" s="2">
        <v>5</v>
      </c>
      <c r="AC9315" s="2">
        <v>3435.49</v>
      </c>
      <c r="AE9315" s="2" t="s">
        <v>14929</v>
      </c>
      <c r="AF9315" s="2" t="s">
        <v>17390</v>
      </c>
      <c r="AG9315" s="2" t="s">
        <v>2998</v>
      </c>
      <c r="AH9315" s="2" t="s">
        <v>17088</v>
      </c>
    </row>
    <row r="9316" spans="24:34" x14ac:dyDescent="0.4">
      <c r="X9316" s="2" t="s">
        <v>15054</v>
      </c>
      <c r="Y9316" s="2">
        <v>1976</v>
      </c>
      <c r="Z9316" s="2">
        <v>859.78</v>
      </c>
      <c r="AA9316" s="2">
        <v>24</v>
      </c>
      <c r="AB9316" s="2">
        <v>2</v>
      </c>
      <c r="AC9316" s="2">
        <v>859.78</v>
      </c>
      <c r="AE9316" s="2" t="s">
        <v>226</v>
      </c>
      <c r="AF9316" s="2" t="s">
        <v>17390</v>
      </c>
      <c r="AG9316" s="2" t="s">
        <v>2998</v>
      </c>
      <c r="AH9316" s="2" t="s">
        <v>17088</v>
      </c>
    </row>
    <row r="9317" spans="24:34" x14ac:dyDescent="0.4">
      <c r="X9317" s="2" t="s">
        <v>2612</v>
      </c>
      <c r="Y9317" s="2">
        <v>1980</v>
      </c>
      <c r="Z9317" s="2">
        <v>1274.8</v>
      </c>
      <c r="AA9317" s="2">
        <v>52</v>
      </c>
      <c r="AB9317" s="2">
        <v>3</v>
      </c>
      <c r="AC9317" s="2">
        <v>1274.8</v>
      </c>
      <c r="AE9317" s="2" t="s">
        <v>14931</v>
      </c>
      <c r="AF9317" s="2" t="s">
        <v>17390</v>
      </c>
      <c r="AG9317" s="2" t="s">
        <v>2998</v>
      </c>
      <c r="AH9317" s="2" t="s">
        <v>17088</v>
      </c>
    </row>
    <row r="9318" spans="24:34" x14ac:dyDescent="0.4">
      <c r="X9318" s="2" t="s">
        <v>15057</v>
      </c>
      <c r="Y9318" s="2">
        <v>1982</v>
      </c>
      <c r="Z9318" s="2">
        <v>1256.9000000000001</v>
      </c>
      <c r="AA9318" s="2">
        <v>67</v>
      </c>
      <c r="AB9318" s="2">
        <v>3</v>
      </c>
      <c r="AC9318" s="2">
        <v>1256.9000000000001</v>
      </c>
      <c r="AE9318" s="2" t="s">
        <v>14932</v>
      </c>
      <c r="AF9318" s="2" t="s">
        <v>17390</v>
      </c>
      <c r="AG9318" s="2" t="s">
        <v>2998</v>
      </c>
      <c r="AH9318" s="2" t="s">
        <v>17088</v>
      </c>
    </row>
    <row r="9319" spans="24:34" x14ac:dyDescent="0.4">
      <c r="X9319" s="2" t="s">
        <v>15059</v>
      </c>
      <c r="Y9319" s="2">
        <v>1983</v>
      </c>
      <c r="Z9319" s="2">
        <v>1404.4</v>
      </c>
      <c r="AA9319" s="2">
        <v>74</v>
      </c>
      <c r="AB9319" s="2">
        <v>3</v>
      </c>
      <c r="AC9319" s="2">
        <v>1279.3</v>
      </c>
      <c r="AE9319" s="2" t="s">
        <v>14933</v>
      </c>
      <c r="AF9319" s="2" t="s">
        <v>17390</v>
      </c>
      <c r="AG9319" s="2" t="s">
        <v>2998</v>
      </c>
      <c r="AH9319" s="2" t="s">
        <v>17086</v>
      </c>
    </row>
    <row r="9320" spans="24:34" x14ac:dyDescent="0.4">
      <c r="X9320" s="2" t="s">
        <v>15061</v>
      </c>
      <c r="Y9320" s="2">
        <v>1983</v>
      </c>
      <c r="Z9320" s="2">
        <v>1290.0999999999999</v>
      </c>
      <c r="AA9320" s="2">
        <v>65</v>
      </c>
      <c r="AB9320" s="2">
        <v>3</v>
      </c>
      <c r="AC9320" s="2">
        <v>1290.0999999999999</v>
      </c>
      <c r="AE9320" s="2" t="s">
        <v>14934</v>
      </c>
      <c r="AF9320" s="2" t="s">
        <v>17390</v>
      </c>
      <c r="AG9320" s="2" t="s">
        <v>2998</v>
      </c>
      <c r="AH9320" s="2" t="s">
        <v>17086</v>
      </c>
    </row>
    <row r="9321" spans="24:34" x14ac:dyDescent="0.4">
      <c r="X9321" s="2" t="s">
        <v>15063</v>
      </c>
      <c r="Y9321" s="2">
        <v>1988</v>
      </c>
      <c r="Z9321" s="2">
        <v>1417.2</v>
      </c>
      <c r="AA9321" s="2">
        <v>60</v>
      </c>
      <c r="AB9321" s="2">
        <v>3</v>
      </c>
      <c r="AC9321" s="2">
        <v>1417.2</v>
      </c>
      <c r="AE9321" s="2" t="s">
        <v>14935</v>
      </c>
      <c r="AF9321" s="2" t="s">
        <v>17390</v>
      </c>
      <c r="AG9321" s="2" t="s">
        <v>2998</v>
      </c>
      <c r="AH9321" s="2" t="s">
        <v>17086</v>
      </c>
    </row>
    <row r="9322" spans="24:34" x14ac:dyDescent="0.4">
      <c r="X9322" s="2" t="s">
        <v>15064</v>
      </c>
      <c r="Y9322" s="2">
        <v>1989</v>
      </c>
      <c r="Z9322" s="2">
        <v>1719.8</v>
      </c>
      <c r="AA9322" s="2">
        <v>73</v>
      </c>
      <c r="AB9322" s="2">
        <v>4</v>
      </c>
      <c r="AC9322" s="2">
        <v>1719.8</v>
      </c>
      <c r="AE9322" s="2" t="s">
        <v>14936</v>
      </c>
      <c r="AF9322" s="2" t="s">
        <v>17390</v>
      </c>
      <c r="AG9322" s="2" t="s">
        <v>2998</v>
      </c>
      <c r="AH9322" s="2" t="s">
        <v>17086</v>
      </c>
    </row>
    <row r="9323" spans="24:34" x14ac:dyDescent="0.4">
      <c r="X9323" s="2" t="s">
        <v>15066</v>
      </c>
      <c r="Y9323" s="2">
        <v>1990</v>
      </c>
      <c r="Z9323" s="2">
        <v>2316.1</v>
      </c>
      <c r="AA9323" s="2">
        <v>111</v>
      </c>
      <c r="AB9323" s="2">
        <v>4</v>
      </c>
      <c r="AC9323" s="2">
        <v>2316.1</v>
      </c>
      <c r="AE9323" s="2" t="s">
        <v>2592</v>
      </c>
      <c r="AF9323" s="2" t="s">
        <v>17390</v>
      </c>
      <c r="AG9323" s="2" t="s">
        <v>2998</v>
      </c>
      <c r="AH9323" s="2" t="s">
        <v>17400</v>
      </c>
    </row>
    <row r="9324" spans="24:34" x14ac:dyDescent="0.4">
      <c r="X9324" s="2" t="s">
        <v>15068</v>
      </c>
      <c r="Y9324" s="2">
        <v>1973</v>
      </c>
      <c r="Z9324" s="2">
        <v>3329.69</v>
      </c>
      <c r="AA9324" s="2">
        <v>110</v>
      </c>
      <c r="AB9324" s="2">
        <v>5</v>
      </c>
      <c r="AC9324" s="2">
        <v>3329.69</v>
      </c>
      <c r="AE9324" s="2" t="s">
        <v>14937</v>
      </c>
      <c r="AF9324" s="2" t="s">
        <v>17397</v>
      </c>
      <c r="AG9324" s="2" t="s">
        <v>2998</v>
      </c>
      <c r="AH9324" s="2" t="s">
        <v>17400</v>
      </c>
    </row>
    <row r="9325" spans="24:34" x14ac:dyDescent="0.4">
      <c r="X9325" s="2" t="s">
        <v>15069</v>
      </c>
      <c r="Y9325" s="2">
        <v>2007</v>
      </c>
      <c r="Z9325" s="2">
        <v>4476.8</v>
      </c>
      <c r="AA9325" s="2">
        <v>213</v>
      </c>
      <c r="AB9325" s="2">
        <v>6</v>
      </c>
      <c r="AC9325" s="2">
        <v>4476.8</v>
      </c>
      <c r="AE9325" s="2" t="s">
        <v>14938</v>
      </c>
      <c r="AF9325" s="2" t="s">
        <v>17390</v>
      </c>
      <c r="AG9325" s="2" t="s">
        <v>2998</v>
      </c>
      <c r="AH9325" s="2" t="s">
        <v>17393</v>
      </c>
    </row>
    <row r="9326" spans="24:34" x14ac:dyDescent="0.4">
      <c r="X9326" s="2" t="s">
        <v>15070</v>
      </c>
      <c r="Y9326" s="2">
        <v>1978</v>
      </c>
      <c r="Z9326" s="2">
        <v>2878.4</v>
      </c>
      <c r="AA9326" s="2">
        <v>105</v>
      </c>
      <c r="AB9326" s="2">
        <v>5</v>
      </c>
      <c r="AC9326" s="2">
        <v>1862.3</v>
      </c>
      <c r="AE9326" s="2" t="s">
        <v>2593</v>
      </c>
      <c r="AF9326" s="2" t="s">
        <v>17390</v>
      </c>
      <c r="AG9326" s="2" t="s">
        <v>2998</v>
      </c>
      <c r="AH9326" s="2" t="s">
        <v>17400</v>
      </c>
    </row>
    <row r="9327" spans="24:34" x14ac:dyDescent="0.4">
      <c r="X9327" s="2" t="s">
        <v>15071</v>
      </c>
      <c r="Y9327" s="2">
        <v>1975</v>
      </c>
      <c r="Z9327" s="2">
        <v>4956</v>
      </c>
      <c r="AA9327" s="2">
        <v>123</v>
      </c>
      <c r="AB9327" s="2">
        <v>5</v>
      </c>
      <c r="AC9327" s="2">
        <v>2796.13</v>
      </c>
      <c r="AE9327" s="2" t="s">
        <v>2594</v>
      </c>
      <c r="AF9327" s="2" t="s">
        <v>17390</v>
      </c>
      <c r="AG9327" s="2" t="s">
        <v>2998</v>
      </c>
      <c r="AH9327" s="2" t="s">
        <v>17400</v>
      </c>
    </row>
    <row r="9328" spans="24:34" x14ac:dyDescent="0.4">
      <c r="X9328" s="2" t="s">
        <v>2613</v>
      </c>
      <c r="Y9328" s="2">
        <v>1980</v>
      </c>
      <c r="Z9328" s="2">
        <v>8343.86</v>
      </c>
      <c r="AA9328" s="2">
        <v>258</v>
      </c>
      <c r="AB9328" s="2">
        <v>5</v>
      </c>
      <c r="AC9328" s="2">
        <v>6508.36</v>
      </c>
      <c r="AE9328" s="2" t="s">
        <v>244</v>
      </c>
      <c r="AF9328" s="2" t="s">
        <v>17390</v>
      </c>
      <c r="AG9328" s="2" t="s">
        <v>2998</v>
      </c>
      <c r="AH9328" s="2" t="s">
        <v>17086</v>
      </c>
    </row>
    <row r="9329" spans="24:34" x14ac:dyDescent="0.4">
      <c r="X9329" s="2" t="s">
        <v>15074</v>
      </c>
      <c r="Y9329" s="2">
        <v>1969</v>
      </c>
      <c r="Z9329" s="2">
        <v>2941.5</v>
      </c>
      <c r="AA9329" s="2">
        <v>120</v>
      </c>
      <c r="AB9329" s="2">
        <v>5</v>
      </c>
      <c r="AC9329" s="2">
        <v>2941.5</v>
      </c>
      <c r="AE9329" s="2" t="s">
        <v>14940</v>
      </c>
      <c r="AF9329" s="2" t="s">
        <v>17390</v>
      </c>
      <c r="AG9329" s="2" t="s">
        <v>2998</v>
      </c>
      <c r="AH9329" s="2" t="s">
        <v>17088</v>
      </c>
    </row>
    <row r="9330" spans="24:34" x14ac:dyDescent="0.4">
      <c r="X9330" s="2" t="s">
        <v>15076</v>
      </c>
      <c r="Y9330" s="2">
        <v>1976</v>
      </c>
      <c r="Z9330" s="2">
        <v>3855.4</v>
      </c>
      <c r="AA9330" s="2">
        <v>120</v>
      </c>
      <c r="AB9330" s="2">
        <v>5</v>
      </c>
      <c r="AC9330" s="2">
        <v>3195.34</v>
      </c>
      <c r="AE9330" s="2" t="s">
        <v>14941</v>
      </c>
      <c r="AF9330" s="2" t="s">
        <v>17390</v>
      </c>
      <c r="AG9330" s="2" t="s">
        <v>2998</v>
      </c>
      <c r="AH9330" s="2" t="s">
        <v>17086</v>
      </c>
    </row>
    <row r="9331" spans="24:34" x14ac:dyDescent="0.4">
      <c r="X9331" s="2" t="s">
        <v>15077</v>
      </c>
      <c r="Y9331" s="2">
        <v>1935</v>
      </c>
      <c r="Z9331" s="2">
        <v>467.96</v>
      </c>
      <c r="AA9331" s="2">
        <v>26</v>
      </c>
      <c r="AB9331" s="2">
        <v>2</v>
      </c>
      <c r="AC9331" s="2">
        <v>467.96</v>
      </c>
      <c r="AE9331" s="2" t="s">
        <v>2595</v>
      </c>
      <c r="AF9331" s="2" t="s">
        <v>17390</v>
      </c>
      <c r="AG9331" s="2" t="s">
        <v>2998</v>
      </c>
      <c r="AH9331" s="2" t="s">
        <v>17088</v>
      </c>
    </row>
    <row r="9332" spans="24:34" x14ac:dyDescent="0.4">
      <c r="X9332" s="2" t="s">
        <v>15078</v>
      </c>
      <c r="Y9332" s="2">
        <v>1935</v>
      </c>
      <c r="Z9332" s="2">
        <v>691.6</v>
      </c>
      <c r="AA9332" s="2">
        <v>39</v>
      </c>
      <c r="AB9332" s="2">
        <v>2</v>
      </c>
      <c r="AC9332" s="2">
        <v>691.6</v>
      </c>
      <c r="AE9332" s="2" t="s">
        <v>14943</v>
      </c>
      <c r="AF9332" s="2" t="s">
        <v>17390</v>
      </c>
      <c r="AG9332" s="2" t="s">
        <v>2998</v>
      </c>
      <c r="AH9332" s="2" t="s">
        <v>17393</v>
      </c>
    </row>
    <row r="9333" spans="24:34" x14ac:dyDescent="0.4">
      <c r="X9333" s="2" t="s">
        <v>17371</v>
      </c>
      <c r="Y9333" s="2">
        <v>1935</v>
      </c>
      <c r="Z9333" s="2">
        <v>1165.3</v>
      </c>
      <c r="AA9333" s="2">
        <v>56</v>
      </c>
      <c r="AB9333" s="2">
        <v>2</v>
      </c>
      <c r="AC9333" s="2">
        <v>1165.3</v>
      </c>
      <c r="AE9333" s="2" t="s">
        <v>14944</v>
      </c>
      <c r="AF9333" s="2" t="s">
        <v>17390</v>
      </c>
      <c r="AG9333" s="2" t="s">
        <v>2998</v>
      </c>
      <c r="AH9333" s="2" t="s">
        <v>17088</v>
      </c>
    </row>
    <row r="9334" spans="24:34" x14ac:dyDescent="0.4">
      <c r="X9334" s="2" t="s">
        <v>15079</v>
      </c>
      <c r="Y9334" s="2">
        <v>1961</v>
      </c>
      <c r="Z9334" s="2">
        <v>736.9</v>
      </c>
      <c r="AA9334" s="2">
        <v>42</v>
      </c>
      <c r="AB9334" s="2">
        <v>2</v>
      </c>
      <c r="AC9334" s="2">
        <v>636.9</v>
      </c>
      <c r="AE9334" s="2" t="s">
        <v>2596</v>
      </c>
      <c r="AF9334" s="2" t="s">
        <v>17390</v>
      </c>
      <c r="AG9334" s="2" t="s">
        <v>2998</v>
      </c>
      <c r="AH9334" s="2" t="s">
        <v>17088</v>
      </c>
    </row>
    <row r="9335" spans="24:34" x14ac:dyDescent="0.4">
      <c r="X9335" s="2" t="s">
        <v>15081</v>
      </c>
      <c r="Y9335" s="2">
        <v>1966</v>
      </c>
      <c r="Z9335" s="2">
        <v>734.2</v>
      </c>
      <c r="AA9335" s="2">
        <v>42</v>
      </c>
      <c r="AB9335" s="2">
        <v>2</v>
      </c>
      <c r="AC9335" s="2">
        <v>734.2</v>
      </c>
      <c r="AE9335" s="2" t="s">
        <v>14945</v>
      </c>
      <c r="AF9335" s="2" t="s">
        <v>17390</v>
      </c>
      <c r="AG9335" s="2" t="s">
        <v>2998</v>
      </c>
      <c r="AH9335" s="2" t="s">
        <v>17400</v>
      </c>
    </row>
    <row r="9336" spans="24:34" x14ac:dyDescent="0.4">
      <c r="X9336" s="2" t="s">
        <v>2614</v>
      </c>
      <c r="Y9336" s="2">
        <v>1952</v>
      </c>
      <c r="Z9336" s="2">
        <v>452.8</v>
      </c>
      <c r="AA9336" s="2">
        <v>24</v>
      </c>
      <c r="AB9336" s="2">
        <v>2</v>
      </c>
      <c r="AC9336" s="2">
        <v>452.8</v>
      </c>
      <c r="AE9336" s="2" t="s">
        <v>14946</v>
      </c>
      <c r="AF9336" s="2" t="s">
        <v>17390</v>
      </c>
      <c r="AG9336" s="2" t="s">
        <v>2998</v>
      </c>
      <c r="AH9336" s="2" t="s">
        <v>17088</v>
      </c>
    </row>
    <row r="9337" spans="24:34" x14ac:dyDescent="0.4">
      <c r="X9337" s="2" t="s">
        <v>15082</v>
      </c>
      <c r="Y9337" s="2">
        <v>1982</v>
      </c>
      <c r="Z9337" s="2">
        <v>1285.4000000000001</v>
      </c>
      <c r="AA9337" s="2">
        <v>64</v>
      </c>
      <c r="AB9337" s="2">
        <v>3</v>
      </c>
      <c r="AC9337" s="2">
        <v>1285.4000000000001</v>
      </c>
      <c r="AE9337" s="2" t="s">
        <v>14948</v>
      </c>
      <c r="AF9337" s="2" t="s">
        <v>17390</v>
      </c>
      <c r="AG9337" s="2" t="s">
        <v>2998</v>
      </c>
      <c r="AH9337" s="2" t="s">
        <v>17088</v>
      </c>
    </row>
    <row r="9338" spans="24:34" x14ac:dyDescent="0.4">
      <c r="X9338" s="2" t="s">
        <v>15084</v>
      </c>
      <c r="Y9338" s="2">
        <v>1977</v>
      </c>
      <c r="Z9338" s="2">
        <v>3464.6</v>
      </c>
      <c r="AA9338" s="2">
        <v>69</v>
      </c>
      <c r="AB9338" s="2">
        <v>4</v>
      </c>
      <c r="AC9338" s="2">
        <v>1519.12</v>
      </c>
      <c r="AE9338" s="2" t="s">
        <v>14950</v>
      </c>
      <c r="AF9338" s="2" t="s">
        <v>17390</v>
      </c>
      <c r="AG9338" s="2" t="s">
        <v>2998</v>
      </c>
      <c r="AH9338" s="2" t="s">
        <v>17088</v>
      </c>
    </row>
    <row r="9339" spans="24:34" x14ac:dyDescent="0.4">
      <c r="X9339" s="2" t="s">
        <v>15086</v>
      </c>
      <c r="Y9339" s="2">
        <v>2006</v>
      </c>
      <c r="Z9339" s="2">
        <v>4579.3</v>
      </c>
      <c r="AA9339" s="2">
        <v>200</v>
      </c>
      <c r="AB9339" s="2">
        <v>5</v>
      </c>
      <c r="AC9339" s="2">
        <v>3838</v>
      </c>
      <c r="AE9339" s="2" t="s">
        <v>14952</v>
      </c>
      <c r="AF9339" s="2" t="s">
        <v>17390</v>
      </c>
      <c r="AG9339" s="2" t="s">
        <v>2998</v>
      </c>
      <c r="AH9339" s="2" t="s">
        <v>17088</v>
      </c>
    </row>
    <row r="9340" spans="24:34" x14ac:dyDescent="0.4">
      <c r="X9340" s="2" t="s">
        <v>15088</v>
      </c>
      <c r="Y9340" s="2">
        <v>1986</v>
      </c>
      <c r="Z9340" s="2">
        <v>3018.16</v>
      </c>
      <c r="AA9340" s="2">
        <v>138</v>
      </c>
      <c r="AB9340" s="2">
        <v>5</v>
      </c>
      <c r="AC9340" s="2">
        <v>2682.86</v>
      </c>
      <c r="AE9340" s="2" t="s">
        <v>14954</v>
      </c>
      <c r="AF9340" s="2" t="s">
        <v>17390</v>
      </c>
      <c r="AG9340" s="2" t="s">
        <v>2998</v>
      </c>
      <c r="AH9340" s="2" t="s">
        <v>17086</v>
      </c>
    </row>
    <row r="9341" spans="24:34" x14ac:dyDescent="0.4">
      <c r="X9341" s="2" t="s">
        <v>2615</v>
      </c>
      <c r="Y9341" s="2">
        <v>1982</v>
      </c>
      <c r="Z9341" s="2">
        <v>836.4</v>
      </c>
      <c r="AA9341" s="2">
        <v>33</v>
      </c>
      <c r="AB9341" s="2">
        <v>3</v>
      </c>
      <c r="AC9341" s="2">
        <v>836.4</v>
      </c>
      <c r="AE9341" s="2" t="s">
        <v>234</v>
      </c>
      <c r="AF9341" s="2" t="s">
        <v>17390</v>
      </c>
      <c r="AG9341" s="2" t="s">
        <v>2998</v>
      </c>
      <c r="AH9341" s="2" t="s">
        <v>17088</v>
      </c>
    </row>
    <row r="9342" spans="24:34" x14ac:dyDescent="0.4">
      <c r="X9342" s="2" t="s">
        <v>15089</v>
      </c>
      <c r="Y9342" s="2">
        <v>1982</v>
      </c>
      <c r="Z9342" s="2">
        <v>561</v>
      </c>
      <c r="AA9342" s="2">
        <v>18</v>
      </c>
      <c r="AB9342" s="2">
        <v>2</v>
      </c>
      <c r="AC9342" s="2">
        <v>561</v>
      </c>
      <c r="AE9342" s="2" t="s">
        <v>14956</v>
      </c>
      <c r="AF9342" s="2" t="s">
        <v>17390</v>
      </c>
      <c r="AG9342" s="2" t="s">
        <v>2998</v>
      </c>
      <c r="AH9342" s="2" t="s">
        <v>17400</v>
      </c>
    </row>
    <row r="9343" spans="24:34" x14ac:dyDescent="0.4">
      <c r="X9343" s="2" t="s">
        <v>15091</v>
      </c>
      <c r="Y9343" s="2">
        <v>1972</v>
      </c>
      <c r="Z9343" s="2">
        <v>738.33</v>
      </c>
      <c r="AA9343" s="2">
        <v>29</v>
      </c>
      <c r="AB9343" s="2">
        <v>2</v>
      </c>
      <c r="AC9343" s="2">
        <v>738.33</v>
      </c>
      <c r="AE9343" s="2" t="s">
        <v>14957</v>
      </c>
      <c r="AF9343" s="2" t="s">
        <v>17390</v>
      </c>
      <c r="AG9343" s="2" t="s">
        <v>2998</v>
      </c>
      <c r="AH9343" s="2" t="s">
        <v>17086</v>
      </c>
    </row>
    <row r="9344" spans="24:34" x14ac:dyDescent="0.4">
      <c r="X9344" s="2" t="s">
        <v>2616</v>
      </c>
      <c r="Y9344" s="2">
        <v>1972</v>
      </c>
      <c r="Z9344" s="2">
        <v>590.20000000000005</v>
      </c>
      <c r="AA9344" s="2">
        <v>36</v>
      </c>
      <c r="AB9344" s="2">
        <v>2</v>
      </c>
      <c r="AC9344" s="2">
        <v>590.20000000000005</v>
      </c>
      <c r="AE9344" s="2" t="s">
        <v>14958</v>
      </c>
      <c r="AF9344" s="2" t="s">
        <v>17390</v>
      </c>
      <c r="AG9344" s="2" t="s">
        <v>2998</v>
      </c>
      <c r="AH9344" s="2" t="s">
        <v>17088</v>
      </c>
    </row>
    <row r="9345" spans="24:34" x14ac:dyDescent="0.4">
      <c r="X9345" s="2" t="s">
        <v>2617</v>
      </c>
      <c r="Y9345" s="2">
        <v>1982</v>
      </c>
      <c r="Z9345" s="2">
        <v>549.6</v>
      </c>
      <c r="AA9345" s="2">
        <v>28</v>
      </c>
      <c r="AB9345" s="2">
        <v>2</v>
      </c>
      <c r="AC9345" s="2">
        <v>318.10000000000002</v>
      </c>
      <c r="AE9345" s="2" t="s">
        <v>14959</v>
      </c>
      <c r="AF9345" s="2" t="s">
        <v>17390</v>
      </c>
      <c r="AG9345" s="2" t="s">
        <v>2998</v>
      </c>
      <c r="AH9345" s="2" t="s">
        <v>17088</v>
      </c>
    </row>
    <row r="9346" spans="24:34" x14ac:dyDescent="0.4">
      <c r="X9346" s="2" t="s">
        <v>15094</v>
      </c>
      <c r="Y9346" s="2">
        <v>1969</v>
      </c>
      <c r="Z9346" s="2">
        <v>399.2</v>
      </c>
      <c r="AA9346" s="2">
        <v>13</v>
      </c>
      <c r="AB9346" s="2">
        <v>2</v>
      </c>
      <c r="AC9346" s="2">
        <v>368.4</v>
      </c>
      <c r="AE9346" s="2" t="s">
        <v>14960</v>
      </c>
      <c r="AF9346" s="2" t="s">
        <v>17390</v>
      </c>
      <c r="AG9346" s="2" t="s">
        <v>2998</v>
      </c>
      <c r="AH9346" s="2" t="s">
        <v>17400</v>
      </c>
    </row>
    <row r="9347" spans="24:34" x14ac:dyDescent="0.4">
      <c r="X9347" s="2" t="s">
        <v>15095</v>
      </c>
      <c r="Y9347" s="2">
        <v>1966</v>
      </c>
      <c r="Z9347" s="2">
        <v>316</v>
      </c>
      <c r="AA9347" s="2">
        <v>14</v>
      </c>
      <c r="AB9347" s="2">
        <v>2</v>
      </c>
      <c r="AC9347" s="2">
        <v>316</v>
      </c>
      <c r="AE9347" s="2" t="s">
        <v>14962</v>
      </c>
      <c r="AF9347" s="2" t="s">
        <v>17390</v>
      </c>
      <c r="AG9347" s="2" t="s">
        <v>2998</v>
      </c>
      <c r="AH9347" s="2" t="s">
        <v>17400</v>
      </c>
    </row>
    <row r="9348" spans="24:34" x14ac:dyDescent="0.4">
      <c r="X9348" s="2" t="s">
        <v>15097</v>
      </c>
      <c r="Y9348" s="2">
        <v>1994</v>
      </c>
      <c r="Z9348" s="2">
        <v>594.70000000000005</v>
      </c>
      <c r="AA9348" s="2">
        <v>43</v>
      </c>
      <c r="AB9348" s="2">
        <v>3</v>
      </c>
      <c r="AC9348" s="2">
        <v>594.70000000000005</v>
      </c>
      <c r="AE9348" s="2" t="s">
        <v>14963</v>
      </c>
      <c r="AF9348" s="2" t="s">
        <v>17390</v>
      </c>
      <c r="AG9348" s="2" t="s">
        <v>2998</v>
      </c>
      <c r="AH9348" s="2" t="s">
        <v>17088</v>
      </c>
    </row>
    <row r="9349" spans="24:34" x14ac:dyDescent="0.4">
      <c r="X9349" s="2" t="s">
        <v>15099</v>
      </c>
      <c r="Y9349" s="2">
        <v>1982</v>
      </c>
      <c r="Z9349" s="2">
        <v>384.1</v>
      </c>
      <c r="AA9349" s="2">
        <v>16</v>
      </c>
      <c r="AB9349" s="2">
        <v>2</v>
      </c>
      <c r="AC9349" s="2">
        <v>384.1</v>
      </c>
      <c r="AE9349" s="2" t="s">
        <v>14965</v>
      </c>
      <c r="AF9349" s="2" t="s">
        <v>17390</v>
      </c>
      <c r="AG9349" s="2" t="s">
        <v>2998</v>
      </c>
      <c r="AH9349" s="2" t="s">
        <v>17088</v>
      </c>
    </row>
    <row r="9350" spans="24:34" x14ac:dyDescent="0.4">
      <c r="X9350" s="2" t="s">
        <v>15101</v>
      </c>
      <c r="Y9350" s="2">
        <v>1983</v>
      </c>
      <c r="Z9350" s="2">
        <v>554.79999999999995</v>
      </c>
      <c r="AA9350" s="2">
        <v>9</v>
      </c>
      <c r="AB9350" s="2">
        <v>2</v>
      </c>
      <c r="AC9350" s="2">
        <v>440.7</v>
      </c>
      <c r="AE9350" s="2" t="s">
        <v>2597</v>
      </c>
      <c r="AF9350" s="2" t="s">
        <v>17390</v>
      </c>
      <c r="AG9350" s="2" t="s">
        <v>2998</v>
      </c>
      <c r="AH9350" s="2" t="s">
        <v>17400</v>
      </c>
    </row>
    <row r="9351" spans="24:34" x14ac:dyDescent="0.4">
      <c r="X9351" s="2" t="s">
        <v>15103</v>
      </c>
      <c r="Y9351" s="2">
        <v>1983</v>
      </c>
      <c r="Z9351" s="2">
        <v>371</v>
      </c>
      <c r="AA9351" s="2">
        <v>18</v>
      </c>
      <c r="AB9351" s="2">
        <v>2</v>
      </c>
      <c r="AC9351" s="2">
        <v>371</v>
      </c>
      <c r="AE9351" s="2" t="s">
        <v>14968</v>
      </c>
      <c r="AF9351" s="2" t="s">
        <v>17390</v>
      </c>
      <c r="AG9351" s="2" t="s">
        <v>2998</v>
      </c>
      <c r="AH9351" s="2" t="s">
        <v>17088</v>
      </c>
    </row>
    <row r="9352" spans="24:34" x14ac:dyDescent="0.4">
      <c r="X9352" s="2" t="s">
        <v>15105</v>
      </c>
      <c r="Y9352" s="2">
        <v>1978</v>
      </c>
      <c r="Z9352" s="2">
        <v>1326.37</v>
      </c>
      <c r="AA9352" s="2">
        <v>61</v>
      </c>
      <c r="AB9352" s="2">
        <v>3</v>
      </c>
      <c r="AC9352" s="2">
        <v>1326.37</v>
      </c>
      <c r="AE9352" s="2" t="s">
        <v>2598</v>
      </c>
      <c r="AF9352" s="2" t="s">
        <v>17390</v>
      </c>
      <c r="AG9352" s="2" t="s">
        <v>2998</v>
      </c>
      <c r="AH9352" s="2" t="s">
        <v>17088</v>
      </c>
    </row>
    <row r="9353" spans="24:34" x14ac:dyDescent="0.4">
      <c r="X9353" s="2" t="s">
        <v>15107</v>
      </c>
      <c r="Y9353" s="2">
        <v>1975</v>
      </c>
      <c r="Z9353" s="2">
        <v>859.1</v>
      </c>
      <c r="AA9353" s="2">
        <v>35</v>
      </c>
      <c r="AB9353" s="2">
        <v>2</v>
      </c>
      <c r="AC9353" s="2">
        <v>859.1</v>
      </c>
      <c r="AE9353" s="2" t="s">
        <v>14969</v>
      </c>
      <c r="AF9353" s="2" t="s">
        <v>17390</v>
      </c>
      <c r="AG9353" s="2" t="s">
        <v>2998</v>
      </c>
      <c r="AH9353" s="2" t="s">
        <v>17400</v>
      </c>
    </row>
    <row r="9354" spans="24:34" x14ac:dyDescent="0.4">
      <c r="X9354" s="2" t="s">
        <v>15109</v>
      </c>
      <c r="Y9354" s="2">
        <v>1982</v>
      </c>
      <c r="Z9354" s="2">
        <v>681.4</v>
      </c>
      <c r="AA9354" s="2">
        <v>37</v>
      </c>
      <c r="AB9354" s="2">
        <v>2</v>
      </c>
      <c r="AC9354" s="2">
        <v>681.4</v>
      </c>
      <c r="AE9354" s="2" t="s">
        <v>14971</v>
      </c>
      <c r="AF9354" s="2" t="s">
        <v>17390</v>
      </c>
      <c r="AG9354" s="2" t="s">
        <v>2998</v>
      </c>
      <c r="AH9354" s="2" t="s">
        <v>17086</v>
      </c>
    </row>
    <row r="9355" spans="24:34" x14ac:dyDescent="0.4">
      <c r="X9355" s="2" t="s">
        <v>2618</v>
      </c>
      <c r="Y9355" s="2">
        <v>1962</v>
      </c>
      <c r="Z9355" s="2">
        <v>1905.34</v>
      </c>
      <c r="AA9355" s="2">
        <v>101</v>
      </c>
      <c r="AB9355" s="2">
        <v>4</v>
      </c>
      <c r="AC9355" s="2">
        <v>1905.34</v>
      </c>
      <c r="AE9355" s="2" t="s">
        <v>14972</v>
      </c>
      <c r="AF9355" s="2" t="s">
        <v>17390</v>
      </c>
      <c r="AG9355" s="2" t="s">
        <v>2998</v>
      </c>
      <c r="AH9355" s="2" t="s">
        <v>17088</v>
      </c>
    </row>
    <row r="9356" spans="24:34" x14ac:dyDescent="0.4">
      <c r="X9356" s="2" t="s">
        <v>229</v>
      </c>
      <c r="Y9356" s="2">
        <v>1966</v>
      </c>
      <c r="Z9356" s="2">
        <v>730.5</v>
      </c>
      <c r="AA9356" s="2">
        <v>29</v>
      </c>
      <c r="AB9356" s="2">
        <v>2</v>
      </c>
      <c r="AC9356" s="2">
        <v>730.5</v>
      </c>
      <c r="AE9356" s="2" t="s">
        <v>14974</v>
      </c>
      <c r="AF9356" s="2" t="s">
        <v>17390</v>
      </c>
      <c r="AG9356" s="2" t="s">
        <v>2998</v>
      </c>
      <c r="AH9356" s="2" t="s">
        <v>17088</v>
      </c>
    </row>
    <row r="9357" spans="24:34" x14ac:dyDescent="0.4">
      <c r="X9357" s="2" t="s">
        <v>15111</v>
      </c>
      <c r="Y9357" s="2">
        <v>1967</v>
      </c>
      <c r="Z9357" s="2">
        <v>698.8</v>
      </c>
      <c r="AA9357" s="2">
        <v>28</v>
      </c>
      <c r="AB9357" s="2">
        <v>2</v>
      </c>
      <c r="AC9357" s="2">
        <v>696.8</v>
      </c>
      <c r="AE9357" s="2" t="s">
        <v>14976</v>
      </c>
      <c r="AF9357" s="2" t="s">
        <v>17397</v>
      </c>
      <c r="AG9357" s="2" t="s">
        <v>2998</v>
      </c>
      <c r="AH9357" s="2" t="s">
        <v>17086</v>
      </c>
    </row>
    <row r="9358" spans="24:34" x14ac:dyDescent="0.4">
      <c r="X9358" s="2" t="s">
        <v>15112</v>
      </c>
      <c r="Y9358" s="2">
        <v>1968</v>
      </c>
      <c r="Z9358" s="2">
        <v>484</v>
      </c>
      <c r="AA9358" s="2">
        <v>14</v>
      </c>
      <c r="AB9358" s="2">
        <v>2</v>
      </c>
      <c r="AC9358" s="2">
        <v>369.2</v>
      </c>
      <c r="AE9358" s="2" t="s">
        <v>14977</v>
      </c>
      <c r="AF9358" s="2" t="s">
        <v>17390</v>
      </c>
      <c r="AG9358" s="2" t="s">
        <v>2998</v>
      </c>
      <c r="AH9358" s="2" t="s">
        <v>17086</v>
      </c>
    </row>
    <row r="9359" spans="24:34" x14ac:dyDescent="0.4">
      <c r="X9359" s="2" t="s">
        <v>15113</v>
      </c>
      <c r="Y9359" s="2">
        <v>1968</v>
      </c>
      <c r="Z9359" s="2">
        <v>385</v>
      </c>
      <c r="AA9359" s="2">
        <v>12</v>
      </c>
      <c r="AB9359" s="2">
        <v>2</v>
      </c>
      <c r="AC9359" s="2">
        <v>384.66</v>
      </c>
      <c r="AE9359" s="2" t="s">
        <v>14979</v>
      </c>
      <c r="AF9359" s="2" t="s">
        <v>17390</v>
      </c>
      <c r="AG9359" s="2" t="s">
        <v>2998</v>
      </c>
      <c r="AH9359" s="2" t="s">
        <v>17086</v>
      </c>
    </row>
    <row r="9360" spans="24:34" x14ac:dyDescent="0.4">
      <c r="X9360" s="2" t="s">
        <v>2619</v>
      </c>
      <c r="Y9360" s="2">
        <v>1961</v>
      </c>
      <c r="Z9360" s="2">
        <v>658</v>
      </c>
      <c r="AA9360" s="2">
        <v>25</v>
      </c>
      <c r="AB9360" s="2">
        <v>2</v>
      </c>
      <c r="AC9360" s="2">
        <v>656.4</v>
      </c>
      <c r="AE9360" s="2" t="s">
        <v>14980</v>
      </c>
      <c r="AF9360" s="2" t="s">
        <v>17390</v>
      </c>
      <c r="AG9360" s="2" t="s">
        <v>2998</v>
      </c>
      <c r="AH9360" s="2" t="s">
        <v>17086</v>
      </c>
    </row>
    <row r="9361" spans="24:34" x14ac:dyDescent="0.4">
      <c r="X9361" s="2" t="s">
        <v>253</v>
      </c>
      <c r="Y9361" s="2">
        <v>1963</v>
      </c>
      <c r="Z9361" s="2">
        <v>615.58000000000004</v>
      </c>
      <c r="AA9361" s="2">
        <v>38</v>
      </c>
      <c r="AB9361" s="2">
        <v>2</v>
      </c>
      <c r="AC9361" s="2">
        <v>514.9</v>
      </c>
      <c r="AE9361" s="2" t="s">
        <v>14982</v>
      </c>
      <c r="AF9361" s="2" t="s">
        <v>17397</v>
      </c>
      <c r="AG9361" s="2" t="s">
        <v>2998</v>
      </c>
      <c r="AH9361" s="2" t="s">
        <v>17086</v>
      </c>
    </row>
    <row r="9362" spans="24:34" x14ac:dyDescent="0.4">
      <c r="X9362" s="2" t="s">
        <v>15117</v>
      </c>
      <c r="Y9362" s="2">
        <v>1965</v>
      </c>
      <c r="Z9362" s="2">
        <v>370.9</v>
      </c>
      <c r="AA9362" s="2">
        <v>25</v>
      </c>
      <c r="AB9362" s="2">
        <v>2</v>
      </c>
      <c r="AC9362" s="2">
        <v>370.9</v>
      </c>
      <c r="AE9362" s="2" t="s">
        <v>14984</v>
      </c>
      <c r="AF9362" s="2" t="s">
        <v>17390</v>
      </c>
      <c r="AG9362" s="2" t="s">
        <v>2998</v>
      </c>
      <c r="AH9362" s="2" t="s">
        <v>17088</v>
      </c>
    </row>
    <row r="9363" spans="24:34" x14ac:dyDescent="0.4">
      <c r="X9363" s="2" t="s">
        <v>255</v>
      </c>
      <c r="Y9363" s="2">
        <v>1967</v>
      </c>
      <c r="Z9363" s="2">
        <v>363.6</v>
      </c>
      <c r="AA9363" s="2">
        <v>28</v>
      </c>
      <c r="AB9363" s="2">
        <v>2</v>
      </c>
      <c r="AC9363" s="2">
        <v>352.4</v>
      </c>
      <c r="AE9363" s="2" t="s">
        <v>2599</v>
      </c>
      <c r="AF9363" s="2" t="s">
        <v>17390</v>
      </c>
      <c r="AG9363" s="2" t="s">
        <v>2998</v>
      </c>
      <c r="AH9363" s="2" t="s">
        <v>17086</v>
      </c>
    </row>
    <row r="9364" spans="24:34" x14ac:dyDescent="0.4">
      <c r="X9364" s="2" t="s">
        <v>15118</v>
      </c>
      <c r="Y9364" s="2">
        <v>1961</v>
      </c>
      <c r="Z9364" s="2">
        <v>632.5</v>
      </c>
      <c r="AA9364" s="2">
        <v>38</v>
      </c>
      <c r="AB9364" s="2">
        <v>2</v>
      </c>
      <c r="AC9364" s="2">
        <v>632.5</v>
      </c>
      <c r="AE9364" s="2" t="s">
        <v>14986</v>
      </c>
      <c r="AF9364" s="2" t="s">
        <v>17390</v>
      </c>
      <c r="AG9364" s="2" t="s">
        <v>2998</v>
      </c>
      <c r="AH9364" s="2" t="s">
        <v>17088</v>
      </c>
    </row>
    <row r="9365" spans="24:34" x14ac:dyDescent="0.4">
      <c r="X9365" s="2" t="s">
        <v>254</v>
      </c>
      <c r="Y9365" s="2">
        <v>1962</v>
      </c>
      <c r="Z9365" s="2">
        <v>638.79999999999995</v>
      </c>
      <c r="AA9365" s="2">
        <v>32</v>
      </c>
      <c r="AB9365" s="2">
        <v>2</v>
      </c>
      <c r="AC9365" s="2">
        <v>638.79999999999995</v>
      </c>
      <c r="AE9365" s="2" t="s">
        <v>2600</v>
      </c>
      <c r="AF9365" s="2" t="s">
        <v>17407</v>
      </c>
      <c r="AG9365" s="2" t="s">
        <v>2998</v>
      </c>
      <c r="AH9365" s="2" t="s">
        <v>17088</v>
      </c>
    </row>
    <row r="9366" spans="24:34" x14ac:dyDescent="0.4">
      <c r="X9366" s="2" t="s">
        <v>15120</v>
      </c>
      <c r="Y9366" s="2">
        <v>1965</v>
      </c>
      <c r="Z9366" s="2">
        <v>636.6</v>
      </c>
      <c r="AA9366" s="2">
        <v>30</v>
      </c>
      <c r="AB9366" s="2">
        <v>2</v>
      </c>
      <c r="AC9366" s="2">
        <v>636.6</v>
      </c>
      <c r="AE9366" s="2" t="s">
        <v>14988</v>
      </c>
      <c r="AF9366" s="2" t="s">
        <v>17407</v>
      </c>
      <c r="AG9366" s="2" t="s">
        <v>2998</v>
      </c>
      <c r="AH9366" s="2" t="s">
        <v>17400</v>
      </c>
    </row>
    <row r="9367" spans="24:34" x14ac:dyDescent="0.4">
      <c r="X9367" s="2" t="s">
        <v>15121</v>
      </c>
      <c r="Y9367" s="2">
        <v>1967</v>
      </c>
      <c r="Z9367" s="2">
        <v>1084.9000000000001</v>
      </c>
      <c r="AA9367" s="2">
        <v>28</v>
      </c>
      <c r="AB9367" s="2">
        <v>3</v>
      </c>
      <c r="AC9367" s="2">
        <v>1084.8</v>
      </c>
      <c r="AE9367" s="2" t="s">
        <v>14990</v>
      </c>
      <c r="AF9367" s="2" t="s">
        <v>17390</v>
      </c>
      <c r="AG9367" s="2" t="s">
        <v>2998</v>
      </c>
      <c r="AH9367" s="2" t="s">
        <v>17400</v>
      </c>
    </row>
    <row r="9368" spans="24:34" x14ac:dyDescent="0.4">
      <c r="X9368" s="2" t="s">
        <v>15122</v>
      </c>
      <c r="Y9368" s="2">
        <v>1960</v>
      </c>
      <c r="Z9368" s="2">
        <v>392.7</v>
      </c>
      <c r="AA9368" s="2">
        <v>23</v>
      </c>
      <c r="AB9368" s="2">
        <v>2</v>
      </c>
      <c r="AC9368" s="2">
        <v>381.1</v>
      </c>
      <c r="AE9368" s="2" t="s">
        <v>14992</v>
      </c>
      <c r="AF9368" s="2" t="s">
        <v>17390</v>
      </c>
      <c r="AG9368" s="2" t="s">
        <v>2998</v>
      </c>
      <c r="AH9368" s="2" t="s">
        <v>17088</v>
      </c>
    </row>
    <row r="9369" spans="24:34" x14ac:dyDescent="0.4">
      <c r="X9369" s="2" t="s">
        <v>230</v>
      </c>
      <c r="Y9369" s="2">
        <v>1959</v>
      </c>
      <c r="Z9369" s="2">
        <v>398.9</v>
      </c>
      <c r="AA9369" s="2">
        <v>22</v>
      </c>
      <c r="AB9369" s="2">
        <v>2</v>
      </c>
      <c r="AC9369" s="2">
        <v>391</v>
      </c>
      <c r="AE9369" s="2" t="s">
        <v>14994</v>
      </c>
      <c r="AF9369" s="2" t="s">
        <v>17390</v>
      </c>
      <c r="AG9369" s="2" t="s">
        <v>2998</v>
      </c>
      <c r="AH9369" s="2" t="s">
        <v>17088</v>
      </c>
    </row>
    <row r="9370" spans="24:34" x14ac:dyDescent="0.4">
      <c r="X9370" s="2" t="s">
        <v>15123</v>
      </c>
      <c r="Y9370" s="2">
        <v>2000</v>
      </c>
      <c r="Z9370" s="2">
        <v>408.62</v>
      </c>
      <c r="AA9370" s="2">
        <v>15</v>
      </c>
      <c r="AB9370" s="2">
        <v>2</v>
      </c>
      <c r="AC9370" s="2">
        <v>408.62</v>
      </c>
      <c r="AE9370" s="2" t="s">
        <v>14996</v>
      </c>
      <c r="AF9370" s="2" t="s">
        <v>17390</v>
      </c>
      <c r="AG9370" s="2" t="s">
        <v>2998</v>
      </c>
      <c r="AH9370" s="2" t="s">
        <v>17088</v>
      </c>
    </row>
    <row r="9371" spans="24:34" x14ac:dyDescent="0.4">
      <c r="X9371" s="2" t="s">
        <v>2620</v>
      </c>
      <c r="Y9371" s="2">
        <v>1957</v>
      </c>
      <c r="Z9371" s="2">
        <v>282.3</v>
      </c>
      <c r="AA9371" s="2">
        <v>10</v>
      </c>
      <c r="AB9371" s="2">
        <v>2</v>
      </c>
      <c r="AC9371" s="2">
        <v>188.79</v>
      </c>
      <c r="AE9371" s="2" t="s">
        <v>14997</v>
      </c>
      <c r="AF9371" s="2" t="s">
        <v>17390</v>
      </c>
      <c r="AG9371" s="2" t="s">
        <v>2998</v>
      </c>
      <c r="AH9371" s="2" t="s">
        <v>17086</v>
      </c>
    </row>
    <row r="9372" spans="24:34" x14ac:dyDescent="0.4">
      <c r="X9372" s="2" t="s">
        <v>15124</v>
      </c>
      <c r="Y9372" s="2">
        <v>1985</v>
      </c>
      <c r="Z9372" s="2">
        <v>1119.5</v>
      </c>
      <c r="AA9372" s="2">
        <v>57</v>
      </c>
      <c r="AB9372" s="2">
        <v>4</v>
      </c>
      <c r="AC9372" s="2">
        <v>1119.5</v>
      </c>
      <c r="AE9372" s="2" t="s">
        <v>14999</v>
      </c>
      <c r="AF9372" s="2" t="s">
        <v>17390</v>
      </c>
      <c r="AG9372" s="2" t="s">
        <v>2998</v>
      </c>
      <c r="AH9372" s="2" t="s">
        <v>17086</v>
      </c>
    </row>
    <row r="9373" spans="24:34" x14ac:dyDescent="0.4">
      <c r="X9373" s="2" t="s">
        <v>15126</v>
      </c>
      <c r="Y9373" s="2">
        <v>1941</v>
      </c>
      <c r="Z9373" s="2">
        <v>1207.5</v>
      </c>
      <c r="AA9373" s="2">
        <v>51</v>
      </c>
      <c r="AB9373" s="2">
        <v>3</v>
      </c>
      <c r="AC9373" s="2">
        <v>1191.18</v>
      </c>
      <c r="AE9373" s="2" t="s">
        <v>15000</v>
      </c>
      <c r="AF9373" s="2" t="s">
        <v>17390</v>
      </c>
      <c r="AG9373" s="2" t="s">
        <v>2998</v>
      </c>
      <c r="AH9373" s="2" t="s">
        <v>17088</v>
      </c>
    </row>
    <row r="9374" spans="24:34" x14ac:dyDescent="0.4">
      <c r="X9374" s="2" t="s">
        <v>15128</v>
      </c>
      <c r="Y9374" s="2">
        <v>1984</v>
      </c>
      <c r="Z9374" s="2">
        <v>1127</v>
      </c>
      <c r="AA9374" s="2">
        <v>43</v>
      </c>
      <c r="AB9374" s="2">
        <v>4</v>
      </c>
      <c r="AC9374" s="2">
        <v>1127</v>
      </c>
      <c r="AE9374" s="2" t="s">
        <v>2601</v>
      </c>
      <c r="AF9374" s="2" t="s">
        <v>17390</v>
      </c>
      <c r="AG9374" s="2" t="s">
        <v>2998</v>
      </c>
      <c r="AH9374" s="2" t="s">
        <v>17088</v>
      </c>
    </row>
    <row r="9375" spans="24:34" x14ac:dyDescent="0.4">
      <c r="X9375" s="2" t="s">
        <v>2621</v>
      </c>
      <c r="Y9375" s="2">
        <v>1954</v>
      </c>
      <c r="Z9375" s="2">
        <v>1278.32</v>
      </c>
      <c r="AA9375" s="2">
        <v>50</v>
      </c>
      <c r="AB9375" s="2">
        <v>3</v>
      </c>
      <c r="AC9375" s="2">
        <v>1278.32</v>
      </c>
      <c r="AE9375" s="2" t="s">
        <v>15003</v>
      </c>
      <c r="AF9375" s="2" t="s">
        <v>17390</v>
      </c>
      <c r="AG9375" s="2" t="s">
        <v>2998</v>
      </c>
      <c r="AH9375" s="2" t="s">
        <v>17088</v>
      </c>
    </row>
    <row r="9376" spans="24:34" x14ac:dyDescent="0.4">
      <c r="X9376" s="2" t="s">
        <v>15131</v>
      </c>
      <c r="Y9376" s="2">
        <v>1961</v>
      </c>
      <c r="Z9376" s="2">
        <v>434.3</v>
      </c>
      <c r="AA9376" s="2">
        <v>25</v>
      </c>
      <c r="AB9376" s="2">
        <v>2</v>
      </c>
      <c r="AC9376" s="2">
        <v>431.2</v>
      </c>
      <c r="AE9376" s="2" t="s">
        <v>2602</v>
      </c>
      <c r="AF9376" s="2" t="s">
        <v>17390</v>
      </c>
      <c r="AG9376" s="2" t="s">
        <v>2998</v>
      </c>
      <c r="AH9376" s="2" t="s">
        <v>17088</v>
      </c>
    </row>
    <row r="9377" spans="24:34" x14ac:dyDescent="0.4">
      <c r="X9377" s="2" t="s">
        <v>15132</v>
      </c>
      <c r="Y9377" s="2">
        <v>1961</v>
      </c>
      <c r="Z9377" s="2">
        <v>641</v>
      </c>
      <c r="AA9377" s="2">
        <v>26</v>
      </c>
      <c r="AB9377" s="2">
        <v>2</v>
      </c>
      <c r="AC9377" s="2">
        <v>583</v>
      </c>
      <c r="AE9377" s="2" t="s">
        <v>15006</v>
      </c>
      <c r="AF9377" s="2" t="s">
        <v>17390</v>
      </c>
      <c r="AG9377" s="2" t="s">
        <v>2998</v>
      </c>
      <c r="AH9377" s="2" t="s">
        <v>17088</v>
      </c>
    </row>
    <row r="9378" spans="24:34" x14ac:dyDescent="0.4">
      <c r="X9378" s="2" t="s">
        <v>15133</v>
      </c>
      <c r="Y9378" s="2">
        <v>1963</v>
      </c>
      <c r="Z9378" s="2">
        <v>637.5</v>
      </c>
      <c r="AA9378" s="2">
        <v>21</v>
      </c>
      <c r="AB9378" s="2">
        <v>2</v>
      </c>
      <c r="AC9378" s="2">
        <v>386.5</v>
      </c>
      <c r="AE9378" s="2" t="s">
        <v>15007</v>
      </c>
      <c r="AF9378" s="2" t="s">
        <v>17390</v>
      </c>
      <c r="AG9378" s="2" t="s">
        <v>2998</v>
      </c>
      <c r="AH9378" s="2" t="s">
        <v>17088</v>
      </c>
    </row>
    <row r="9379" spans="24:34" x14ac:dyDescent="0.4">
      <c r="X9379" s="2" t="s">
        <v>15134</v>
      </c>
      <c r="Y9379" s="2">
        <v>1975</v>
      </c>
      <c r="Z9379" s="2">
        <v>4719.03</v>
      </c>
      <c r="AA9379" s="2">
        <v>242</v>
      </c>
      <c r="AB9379" s="2">
        <v>5</v>
      </c>
      <c r="AC9379" s="2">
        <v>4719.03</v>
      </c>
      <c r="AE9379" s="2" t="s">
        <v>15009</v>
      </c>
      <c r="AF9379" s="2" t="s">
        <v>17390</v>
      </c>
      <c r="AG9379" s="2" t="s">
        <v>2998</v>
      </c>
      <c r="AH9379" s="2" t="s">
        <v>17088</v>
      </c>
    </row>
    <row r="9380" spans="24:34" x14ac:dyDescent="0.4">
      <c r="X9380" s="2" t="s">
        <v>15135</v>
      </c>
      <c r="Y9380" s="2">
        <v>1973</v>
      </c>
      <c r="Z9380" s="2">
        <v>2876.4</v>
      </c>
      <c r="AA9380" s="2">
        <v>122</v>
      </c>
      <c r="AB9380" s="2">
        <v>5</v>
      </c>
      <c r="AC9380" s="2">
        <v>2876.4</v>
      </c>
      <c r="AE9380" s="2" t="s">
        <v>2603</v>
      </c>
      <c r="AF9380" s="2" t="s">
        <v>17390</v>
      </c>
      <c r="AG9380" s="2" t="s">
        <v>2998</v>
      </c>
      <c r="AH9380" s="2" t="s">
        <v>17400</v>
      </c>
    </row>
    <row r="9381" spans="24:34" x14ac:dyDescent="0.4">
      <c r="X9381" s="2" t="s">
        <v>15136</v>
      </c>
      <c r="Y9381" s="2">
        <v>1986</v>
      </c>
      <c r="Z9381" s="2">
        <v>5109.8999999999996</v>
      </c>
      <c r="AA9381" s="2">
        <v>216</v>
      </c>
      <c r="AB9381" s="2">
        <v>5</v>
      </c>
      <c r="AC9381" s="2">
        <v>5109.8999999999996</v>
      </c>
      <c r="AE9381" s="2" t="s">
        <v>15011</v>
      </c>
      <c r="AF9381" s="2" t="s">
        <v>17390</v>
      </c>
      <c r="AG9381" s="2" t="s">
        <v>2998</v>
      </c>
      <c r="AH9381" s="2" t="s">
        <v>17400</v>
      </c>
    </row>
    <row r="9382" spans="24:34" x14ac:dyDescent="0.4">
      <c r="X9382" s="2" t="s">
        <v>2622</v>
      </c>
      <c r="Y9382" s="2">
        <v>1981</v>
      </c>
      <c r="Z9382" s="2">
        <v>5911.1</v>
      </c>
      <c r="AA9382" s="2">
        <v>294</v>
      </c>
      <c r="AB9382" s="2">
        <v>5</v>
      </c>
      <c r="AC9382" s="2">
        <v>5911.1</v>
      </c>
      <c r="AE9382" s="2" t="s">
        <v>15013</v>
      </c>
      <c r="AF9382" s="2" t="s">
        <v>17390</v>
      </c>
      <c r="AG9382" s="2" t="s">
        <v>2998</v>
      </c>
      <c r="AH9382" s="2" t="s">
        <v>17400</v>
      </c>
    </row>
    <row r="9383" spans="24:34" x14ac:dyDescent="0.4">
      <c r="X9383" s="2" t="s">
        <v>2623</v>
      </c>
      <c r="Y9383" s="2">
        <v>1982</v>
      </c>
      <c r="Z9383" s="2">
        <v>4107.5</v>
      </c>
      <c r="AA9383" s="2">
        <v>234</v>
      </c>
      <c r="AB9383" s="2">
        <v>5</v>
      </c>
      <c r="AC9383" s="2">
        <v>4107.5</v>
      </c>
      <c r="AE9383" s="2" t="s">
        <v>15015</v>
      </c>
      <c r="AF9383" s="2" t="s">
        <v>17390</v>
      </c>
      <c r="AG9383" s="2" t="s">
        <v>2998</v>
      </c>
      <c r="AH9383" s="2" t="s">
        <v>17400</v>
      </c>
    </row>
    <row r="9384" spans="24:34" x14ac:dyDescent="0.4">
      <c r="X9384" s="2" t="s">
        <v>15140</v>
      </c>
      <c r="Y9384" s="2">
        <v>1984</v>
      </c>
      <c r="Z9384" s="2">
        <v>3733.6</v>
      </c>
      <c r="AA9384" s="2">
        <v>159</v>
      </c>
      <c r="AB9384" s="2">
        <v>5</v>
      </c>
      <c r="AC9384" s="2">
        <v>3733.6</v>
      </c>
      <c r="AE9384" s="2" t="s">
        <v>15017</v>
      </c>
      <c r="AF9384" s="2" t="s">
        <v>17390</v>
      </c>
      <c r="AG9384" s="2" t="s">
        <v>2998</v>
      </c>
      <c r="AH9384" s="2" t="s">
        <v>17088</v>
      </c>
    </row>
    <row r="9385" spans="24:34" x14ac:dyDescent="0.4">
      <c r="X9385" s="2" t="s">
        <v>2624</v>
      </c>
      <c r="Y9385" s="2">
        <v>1981</v>
      </c>
      <c r="Z9385" s="2">
        <v>5898.6</v>
      </c>
      <c r="AA9385" s="2">
        <v>283</v>
      </c>
      <c r="AB9385" s="2">
        <v>5</v>
      </c>
      <c r="AC9385" s="2">
        <v>5898.6</v>
      </c>
      <c r="AE9385" s="2" t="s">
        <v>15018</v>
      </c>
      <c r="AF9385" s="2" t="s">
        <v>17390</v>
      </c>
      <c r="AG9385" s="2" t="s">
        <v>2998</v>
      </c>
      <c r="AH9385" s="2" t="s">
        <v>17088</v>
      </c>
    </row>
    <row r="9386" spans="24:34" x14ac:dyDescent="0.4">
      <c r="X9386" s="2" t="s">
        <v>15141</v>
      </c>
      <c r="Y9386" s="2">
        <v>1987</v>
      </c>
      <c r="Z9386" s="2">
        <v>3484.02</v>
      </c>
      <c r="AA9386" s="2">
        <v>151</v>
      </c>
      <c r="AB9386" s="2">
        <v>9</v>
      </c>
      <c r="AC9386" s="2">
        <v>3484.02</v>
      </c>
      <c r="AE9386" s="2" t="s">
        <v>15019</v>
      </c>
      <c r="AF9386" s="2" t="s">
        <v>17390</v>
      </c>
      <c r="AG9386" s="2" t="s">
        <v>2998</v>
      </c>
      <c r="AH9386" s="2" t="s">
        <v>17088</v>
      </c>
    </row>
    <row r="9387" spans="24:34" x14ac:dyDescent="0.4">
      <c r="X9387" s="2" t="s">
        <v>15143</v>
      </c>
      <c r="Y9387" s="2">
        <v>1986</v>
      </c>
      <c r="Z9387" s="2">
        <v>3573.49</v>
      </c>
      <c r="AA9387" s="2">
        <v>111</v>
      </c>
      <c r="AB9387" s="2">
        <v>9</v>
      </c>
      <c r="AC9387" s="2">
        <v>3116.89</v>
      </c>
      <c r="AE9387" s="2" t="s">
        <v>15020</v>
      </c>
      <c r="AF9387" s="2" t="s">
        <v>17390</v>
      </c>
      <c r="AG9387" s="2" t="s">
        <v>2998</v>
      </c>
      <c r="AH9387" s="2" t="s">
        <v>17400</v>
      </c>
    </row>
    <row r="9388" spans="24:34" x14ac:dyDescent="0.4">
      <c r="X9388" s="2" t="s">
        <v>15144</v>
      </c>
      <c r="Y9388" s="2">
        <v>1989</v>
      </c>
      <c r="Z9388" s="2">
        <v>4051.2</v>
      </c>
      <c r="AA9388" s="2">
        <v>198</v>
      </c>
      <c r="AB9388" s="2">
        <v>5</v>
      </c>
      <c r="AC9388" s="2">
        <v>4051.2</v>
      </c>
      <c r="AE9388" s="2" t="s">
        <v>15021</v>
      </c>
      <c r="AF9388" s="2" t="s">
        <v>17390</v>
      </c>
      <c r="AG9388" s="2" t="s">
        <v>2998</v>
      </c>
      <c r="AH9388" s="2" t="s">
        <v>17393</v>
      </c>
    </row>
    <row r="9389" spans="24:34" x14ac:dyDescent="0.4">
      <c r="X9389" s="2" t="s">
        <v>15145</v>
      </c>
      <c r="Y9389" s="2">
        <v>1974</v>
      </c>
      <c r="Z9389" s="2">
        <v>6096.4</v>
      </c>
      <c r="AA9389" s="2">
        <v>255</v>
      </c>
      <c r="AB9389" s="2">
        <v>5</v>
      </c>
      <c r="AC9389" s="2">
        <v>4453.1000000000004</v>
      </c>
      <c r="AE9389" s="2" t="s">
        <v>15022</v>
      </c>
      <c r="AF9389" s="2" t="s">
        <v>17390</v>
      </c>
      <c r="AG9389" s="2" t="s">
        <v>2998</v>
      </c>
      <c r="AH9389" s="2" t="s">
        <v>17400</v>
      </c>
    </row>
    <row r="9390" spans="24:34" x14ac:dyDescent="0.4">
      <c r="X9390" s="2" t="s">
        <v>15147</v>
      </c>
      <c r="Y9390" s="2">
        <v>1983</v>
      </c>
      <c r="Z9390" s="2">
        <v>5165.2</v>
      </c>
      <c r="AA9390" s="2">
        <v>153</v>
      </c>
      <c r="AB9390" s="2">
        <v>5</v>
      </c>
      <c r="AC9390" s="2">
        <v>4087.35</v>
      </c>
      <c r="AE9390" s="2" t="s">
        <v>15024</v>
      </c>
      <c r="AF9390" s="2" t="s">
        <v>17390</v>
      </c>
      <c r="AG9390" s="2" t="s">
        <v>2998</v>
      </c>
      <c r="AH9390" s="2" t="s">
        <v>17393</v>
      </c>
    </row>
    <row r="9391" spans="24:34" x14ac:dyDescent="0.4">
      <c r="X9391" s="2" t="s">
        <v>2625</v>
      </c>
      <c r="Y9391" s="2">
        <v>1982</v>
      </c>
      <c r="Z9391" s="2">
        <v>5448.7</v>
      </c>
      <c r="AA9391" s="2">
        <v>215</v>
      </c>
      <c r="AB9391" s="2">
        <v>5</v>
      </c>
      <c r="AC9391" s="2">
        <v>4414.5</v>
      </c>
      <c r="AE9391" s="2" t="s">
        <v>15026</v>
      </c>
      <c r="AF9391" s="2" t="s">
        <v>17390</v>
      </c>
      <c r="AG9391" s="2" t="s">
        <v>2998</v>
      </c>
      <c r="AH9391" s="2" t="s">
        <v>17393</v>
      </c>
    </row>
    <row r="9392" spans="24:34" x14ac:dyDescent="0.4">
      <c r="X9392" s="2" t="s">
        <v>15150</v>
      </c>
      <c r="Y9392" s="2">
        <v>1979</v>
      </c>
      <c r="Z9392" s="2">
        <v>3395.5</v>
      </c>
      <c r="AA9392" s="2">
        <v>169</v>
      </c>
      <c r="AB9392" s="2">
        <v>5</v>
      </c>
      <c r="AC9392" s="2">
        <v>3395.5</v>
      </c>
      <c r="AE9392" s="2" t="s">
        <v>15028</v>
      </c>
      <c r="AF9392" s="2" t="s">
        <v>17390</v>
      </c>
      <c r="AG9392" s="2" t="s">
        <v>2998</v>
      </c>
      <c r="AH9392" s="2" t="s">
        <v>17088</v>
      </c>
    </row>
    <row r="9393" spans="24:34" x14ac:dyDescent="0.4">
      <c r="X9393" s="2" t="s">
        <v>239</v>
      </c>
      <c r="Y9393" s="2">
        <v>1969</v>
      </c>
      <c r="Z9393" s="2">
        <v>711.7</v>
      </c>
      <c r="AA9393" s="2">
        <v>39</v>
      </c>
      <c r="AB9393" s="2">
        <v>2</v>
      </c>
      <c r="AC9393" s="2">
        <v>659.6</v>
      </c>
      <c r="AE9393" s="2" t="s">
        <v>2604</v>
      </c>
      <c r="AF9393" s="2" t="s">
        <v>17390</v>
      </c>
      <c r="AG9393" s="2" t="s">
        <v>2998</v>
      </c>
      <c r="AH9393" s="2" t="s">
        <v>17088</v>
      </c>
    </row>
    <row r="9394" spans="24:34" x14ac:dyDescent="0.4">
      <c r="X9394" s="2" t="s">
        <v>231</v>
      </c>
      <c r="Y9394" s="2">
        <v>1963</v>
      </c>
      <c r="Z9394" s="2">
        <v>634.70000000000005</v>
      </c>
      <c r="AA9394" s="2">
        <v>24</v>
      </c>
      <c r="AB9394" s="2">
        <v>2</v>
      </c>
      <c r="AC9394" s="2">
        <v>634.70000000000005</v>
      </c>
      <c r="AE9394" s="2" t="s">
        <v>238</v>
      </c>
      <c r="AF9394" s="2" t="s">
        <v>17390</v>
      </c>
      <c r="AG9394" s="2" t="s">
        <v>2998</v>
      </c>
      <c r="AH9394" s="2" t="s">
        <v>17392</v>
      </c>
    </row>
    <row r="9395" spans="24:34" x14ac:dyDescent="0.4">
      <c r="X9395" s="2" t="s">
        <v>15152</v>
      </c>
      <c r="Y9395" s="2">
        <v>1979</v>
      </c>
      <c r="Z9395" s="2">
        <v>1043.2</v>
      </c>
      <c r="AA9395" s="2">
        <v>73</v>
      </c>
      <c r="AB9395" s="2">
        <v>2</v>
      </c>
      <c r="AC9395" s="2">
        <v>1043.2</v>
      </c>
      <c r="AE9395" s="2" t="s">
        <v>15030</v>
      </c>
      <c r="AF9395" s="2" t="s">
        <v>17390</v>
      </c>
      <c r="AG9395" s="2" t="s">
        <v>2998</v>
      </c>
      <c r="AH9395" s="2" t="s">
        <v>17393</v>
      </c>
    </row>
    <row r="9396" spans="24:34" x14ac:dyDescent="0.4">
      <c r="X9396" s="2" t="s">
        <v>15153</v>
      </c>
      <c r="Y9396" s="2">
        <v>1995</v>
      </c>
      <c r="Z9396" s="2">
        <v>1259.3</v>
      </c>
      <c r="AA9396" s="2">
        <v>61</v>
      </c>
      <c r="AB9396" s="2">
        <v>3</v>
      </c>
      <c r="AC9396" s="2">
        <v>1259.3</v>
      </c>
      <c r="AE9396" s="2" t="s">
        <v>2605</v>
      </c>
      <c r="AF9396" s="2" t="s">
        <v>17390</v>
      </c>
      <c r="AG9396" s="2" t="s">
        <v>2998</v>
      </c>
      <c r="AH9396" s="2" t="s">
        <v>17413</v>
      </c>
    </row>
    <row r="9397" spans="24:34" x14ac:dyDescent="0.4">
      <c r="X9397" s="2" t="s">
        <v>2626</v>
      </c>
      <c r="Y9397" s="2">
        <v>1985</v>
      </c>
      <c r="Z9397" s="2">
        <v>1261.9000000000001</v>
      </c>
      <c r="AA9397" s="2">
        <v>62</v>
      </c>
      <c r="AB9397" s="2">
        <v>3</v>
      </c>
      <c r="AC9397" s="2">
        <v>1261.9000000000001</v>
      </c>
      <c r="AE9397" s="2" t="s">
        <v>15032</v>
      </c>
      <c r="AF9397" s="2" t="s">
        <v>17390</v>
      </c>
      <c r="AG9397" s="2" t="s">
        <v>2998</v>
      </c>
      <c r="AH9397" s="2" t="s">
        <v>17398</v>
      </c>
    </row>
    <row r="9398" spans="24:34" x14ac:dyDescent="0.4">
      <c r="X9398" s="2" t="s">
        <v>15155</v>
      </c>
      <c r="Y9398" s="2">
        <v>1971</v>
      </c>
      <c r="Z9398" s="2">
        <v>754.85</v>
      </c>
      <c r="AA9398" s="2">
        <v>42</v>
      </c>
      <c r="AB9398" s="2">
        <v>2</v>
      </c>
      <c r="AC9398" s="2">
        <v>754.85</v>
      </c>
      <c r="AE9398" s="2" t="s">
        <v>15033</v>
      </c>
      <c r="AF9398" s="2" t="s">
        <v>17390</v>
      </c>
      <c r="AG9398" s="2" t="s">
        <v>2998</v>
      </c>
      <c r="AH9398" s="2" t="s">
        <v>17088</v>
      </c>
    </row>
    <row r="9399" spans="24:34" x14ac:dyDescent="0.4">
      <c r="X9399" s="2" t="s">
        <v>15157</v>
      </c>
      <c r="Y9399" s="2">
        <v>1976</v>
      </c>
      <c r="Z9399" s="2">
        <v>725.1</v>
      </c>
      <c r="AA9399" s="2">
        <v>42</v>
      </c>
      <c r="AB9399" s="2">
        <v>2</v>
      </c>
      <c r="AC9399" s="2">
        <v>725.1</v>
      </c>
      <c r="AE9399" s="2" t="s">
        <v>15035</v>
      </c>
      <c r="AF9399" s="2" t="s">
        <v>17390</v>
      </c>
      <c r="AG9399" s="2" t="s">
        <v>2998</v>
      </c>
      <c r="AH9399" s="2" t="s">
        <v>17088</v>
      </c>
    </row>
    <row r="9400" spans="24:34" x14ac:dyDescent="0.4">
      <c r="X9400" s="2" t="s">
        <v>256</v>
      </c>
      <c r="Y9400" s="2">
        <v>1991</v>
      </c>
      <c r="Z9400" s="2">
        <v>789.1</v>
      </c>
      <c r="AA9400" s="2">
        <v>45</v>
      </c>
      <c r="AB9400" s="2">
        <v>4</v>
      </c>
      <c r="AC9400" s="2">
        <v>485.4</v>
      </c>
      <c r="AE9400" s="2" t="s">
        <v>15036</v>
      </c>
      <c r="AF9400" s="2" t="s">
        <v>17390</v>
      </c>
      <c r="AG9400" s="2" t="s">
        <v>2998</v>
      </c>
      <c r="AH9400" s="2" t="s">
        <v>17393</v>
      </c>
    </row>
    <row r="9401" spans="24:34" x14ac:dyDescent="0.4">
      <c r="X9401" s="2" t="s">
        <v>15159</v>
      </c>
      <c r="Y9401" s="2">
        <v>1958</v>
      </c>
      <c r="Z9401" s="2">
        <v>544</v>
      </c>
      <c r="AA9401" s="2">
        <v>31</v>
      </c>
      <c r="AB9401" s="2">
        <v>2</v>
      </c>
      <c r="AC9401" s="2">
        <v>494.9</v>
      </c>
      <c r="AE9401" s="2" t="s">
        <v>15038</v>
      </c>
      <c r="AF9401" s="2" t="s">
        <v>17390</v>
      </c>
      <c r="AG9401" s="2" t="s">
        <v>2998</v>
      </c>
      <c r="AH9401" s="2" t="s">
        <v>17393</v>
      </c>
    </row>
    <row r="9402" spans="24:34" x14ac:dyDescent="0.4">
      <c r="X9402" s="2" t="s">
        <v>15160</v>
      </c>
      <c r="Y9402" s="2">
        <v>1992</v>
      </c>
      <c r="Z9402" s="2">
        <v>4340.7</v>
      </c>
      <c r="AA9402" s="2">
        <v>234</v>
      </c>
      <c r="AB9402" s="2">
        <v>5</v>
      </c>
      <c r="AC9402" s="2">
        <v>4340.7</v>
      </c>
      <c r="AE9402" s="2" t="s">
        <v>15040</v>
      </c>
      <c r="AF9402" s="2" t="s">
        <v>17390</v>
      </c>
      <c r="AG9402" s="2" t="s">
        <v>2998</v>
      </c>
      <c r="AH9402" s="2" t="s">
        <v>17393</v>
      </c>
    </row>
    <row r="9403" spans="24:34" x14ac:dyDescent="0.4">
      <c r="X9403" s="2" t="s">
        <v>15162</v>
      </c>
      <c r="Y9403" s="2">
        <v>1998</v>
      </c>
      <c r="Z9403" s="2">
        <v>3272.22</v>
      </c>
      <c r="AA9403" s="2">
        <v>143</v>
      </c>
      <c r="AB9403" s="2">
        <v>5</v>
      </c>
      <c r="AC9403" s="2">
        <v>3272.22</v>
      </c>
      <c r="AE9403" s="2" t="s">
        <v>232</v>
      </c>
      <c r="AF9403" s="2" t="s">
        <v>17397</v>
      </c>
      <c r="AG9403" s="2" t="s">
        <v>2998</v>
      </c>
      <c r="AH9403" s="2" t="s">
        <v>17413</v>
      </c>
    </row>
    <row r="9404" spans="24:34" x14ac:dyDescent="0.4">
      <c r="X9404" s="2" t="s">
        <v>15165</v>
      </c>
      <c r="Y9404" s="2">
        <v>2006</v>
      </c>
      <c r="Z9404" s="2">
        <v>4632.3999999999996</v>
      </c>
      <c r="AA9404" s="2">
        <v>85</v>
      </c>
      <c r="AB9404" s="2">
        <v>5</v>
      </c>
      <c r="AC9404" s="2">
        <v>2927.7</v>
      </c>
      <c r="AE9404" s="2" t="s">
        <v>2606</v>
      </c>
      <c r="AF9404" s="2" t="s">
        <v>17390</v>
      </c>
      <c r="AG9404" s="2" t="s">
        <v>2998</v>
      </c>
      <c r="AH9404" s="2" t="s">
        <v>17393</v>
      </c>
    </row>
    <row r="9405" spans="24:34" x14ac:dyDescent="0.4">
      <c r="X9405" s="2" t="s">
        <v>15167</v>
      </c>
      <c r="Y9405" s="2">
        <v>1961</v>
      </c>
      <c r="Z9405" s="2">
        <v>619.4</v>
      </c>
      <c r="AA9405" s="2">
        <v>28</v>
      </c>
      <c r="AB9405" s="2">
        <v>2</v>
      </c>
      <c r="AC9405" s="2">
        <v>405.1</v>
      </c>
      <c r="AE9405" s="2" t="s">
        <v>2607</v>
      </c>
      <c r="AF9405" s="2" t="s">
        <v>17390</v>
      </c>
      <c r="AG9405" s="2" t="s">
        <v>2998</v>
      </c>
      <c r="AH9405" s="2" t="s">
        <v>17398</v>
      </c>
    </row>
    <row r="9406" spans="24:34" x14ac:dyDescent="0.4">
      <c r="X9406" s="2" t="s">
        <v>15168</v>
      </c>
      <c r="Y9406" s="2">
        <v>1961</v>
      </c>
      <c r="Z9406" s="2">
        <v>276.60000000000002</v>
      </c>
      <c r="AA9406" s="2">
        <v>19</v>
      </c>
      <c r="AB9406" s="2">
        <v>2</v>
      </c>
      <c r="AC9406" s="2">
        <v>276.60000000000002</v>
      </c>
      <c r="AE9406" s="2" t="s">
        <v>15044</v>
      </c>
      <c r="AF9406" s="2" t="s">
        <v>17397</v>
      </c>
      <c r="AG9406" s="2" t="s">
        <v>2998</v>
      </c>
      <c r="AH9406" s="2" t="s">
        <v>17413</v>
      </c>
    </row>
    <row r="9407" spans="24:34" x14ac:dyDescent="0.4">
      <c r="X9407" s="2" t="s">
        <v>15169</v>
      </c>
      <c r="Y9407" s="2">
        <v>1960</v>
      </c>
      <c r="Z9407" s="2">
        <v>625.29999999999995</v>
      </c>
      <c r="AA9407" s="2">
        <v>22</v>
      </c>
      <c r="AB9407" s="2">
        <v>2</v>
      </c>
      <c r="AC9407" s="2">
        <v>373.3</v>
      </c>
      <c r="AE9407" s="2" t="s">
        <v>252</v>
      </c>
      <c r="AF9407" s="2" t="s">
        <v>17390</v>
      </c>
      <c r="AG9407" s="2" t="s">
        <v>2998</v>
      </c>
      <c r="AH9407" s="2" t="s">
        <v>17393</v>
      </c>
    </row>
    <row r="9408" spans="24:34" x14ac:dyDescent="0.4">
      <c r="X9408" s="2" t="s">
        <v>15170</v>
      </c>
      <c r="Y9408" s="2">
        <v>1955</v>
      </c>
      <c r="Z9408" s="2">
        <v>491.69</v>
      </c>
      <c r="AA9408" s="2">
        <v>21</v>
      </c>
      <c r="AB9408" s="2">
        <v>2</v>
      </c>
      <c r="AC9408" s="2">
        <v>491.69</v>
      </c>
      <c r="AE9408" s="2" t="s">
        <v>15047</v>
      </c>
      <c r="AF9408" s="2" t="s">
        <v>17397</v>
      </c>
      <c r="AG9408" s="2" t="s">
        <v>2998</v>
      </c>
      <c r="AH9408" s="2" t="s">
        <v>17413</v>
      </c>
    </row>
    <row r="9409" spans="24:34" x14ac:dyDescent="0.4">
      <c r="X9409" s="2" t="s">
        <v>15172</v>
      </c>
      <c r="Y9409" s="2">
        <v>1994</v>
      </c>
      <c r="Z9409" s="2">
        <v>2725.4</v>
      </c>
      <c r="AA9409" s="2">
        <v>158</v>
      </c>
      <c r="AB9409" s="2">
        <v>5</v>
      </c>
      <c r="AC9409" s="2">
        <v>2725.4</v>
      </c>
      <c r="AE9409" s="2" t="s">
        <v>2608</v>
      </c>
      <c r="AF9409" s="2" t="s">
        <v>17390</v>
      </c>
      <c r="AG9409" s="2" t="s">
        <v>2998</v>
      </c>
      <c r="AH9409" s="2" t="s">
        <v>17086</v>
      </c>
    </row>
    <row r="9410" spans="24:34" x14ac:dyDescent="0.4">
      <c r="X9410" s="2" t="s">
        <v>15174</v>
      </c>
      <c r="Y9410" s="2">
        <v>1961</v>
      </c>
      <c r="Z9410" s="2">
        <v>814.8</v>
      </c>
      <c r="AA9410" s="2">
        <v>31</v>
      </c>
      <c r="AB9410" s="2">
        <v>2</v>
      </c>
      <c r="AC9410" s="2">
        <v>814.8</v>
      </c>
      <c r="AE9410" s="2" t="s">
        <v>15048</v>
      </c>
      <c r="AF9410" s="2" t="s">
        <v>17390</v>
      </c>
      <c r="AG9410" s="2" t="s">
        <v>2998</v>
      </c>
      <c r="AH9410" s="2" t="s">
        <v>17393</v>
      </c>
    </row>
    <row r="9411" spans="24:34" x14ac:dyDescent="0.4">
      <c r="X9411" s="2" t="s">
        <v>15175</v>
      </c>
      <c r="Y9411" s="2">
        <v>1958</v>
      </c>
      <c r="Z9411" s="2">
        <v>456.5</v>
      </c>
      <c r="AA9411" s="2">
        <v>23</v>
      </c>
      <c r="AB9411" s="2">
        <v>2</v>
      </c>
      <c r="AC9411" s="2">
        <v>456.5</v>
      </c>
      <c r="AE9411" s="2" t="s">
        <v>15050</v>
      </c>
      <c r="AF9411" s="2" t="s">
        <v>17397</v>
      </c>
      <c r="AG9411" s="2" t="s">
        <v>2998</v>
      </c>
      <c r="AH9411" s="2" t="s">
        <v>17413</v>
      </c>
    </row>
    <row r="9412" spans="24:34" x14ac:dyDescent="0.4">
      <c r="X9412" s="2" t="s">
        <v>15176</v>
      </c>
      <c r="Y9412" s="2">
        <v>1958</v>
      </c>
      <c r="Z9412" s="2">
        <v>453.2</v>
      </c>
      <c r="AA9412" s="2">
        <v>21</v>
      </c>
      <c r="AB9412" s="2">
        <v>2</v>
      </c>
      <c r="AC9412" s="2">
        <v>452.8</v>
      </c>
      <c r="AE9412" s="2" t="s">
        <v>15051</v>
      </c>
      <c r="AF9412" s="2" t="s">
        <v>17390</v>
      </c>
      <c r="AG9412" s="2" t="s">
        <v>2998</v>
      </c>
      <c r="AH9412" s="2" t="s">
        <v>17393</v>
      </c>
    </row>
    <row r="9413" spans="24:34" x14ac:dyDescent="0.4">
      <c r="X9413" s="2" t="s">
        <v>15177</v>
      </c>
      <c r="Y9413" s="2">
        <v>1975</v>
      </c>
      <c r="Z9413" s="2">
        <v>5290.42</v>
      </c>
      <c r="AA9413" s="2">
        <v>151</v>
      </c>
      <c r="AB9413" s="2">
        <v>9</v>
      </c>
      <c r="AC9413" s="2">
        <v>2984.9</v>
      </c>
      <c r="AE9413" s="2" t="s">
        <v>15053</v>
      </c>
      <c r="AF9413" s="2" t="s">
        <v>17397</v>
      </c>
      <c r="AG9413" s="2" t="s">
        <v>2998</v>
      </c>
      <c r="AH9413" s="2" t="s">
        <v>17413</v>
      </c>
    </row>
    <row r="9414" spans="24:34" x14ac:dyDescent="0.4">
      <c r="X9414" s="2" t="s">
        <v>15178</v>
      </c>
      <c r="Y9414" s="2">
        <v>1976</v>
      </c>
      <c r="Z9414" s="2">
        <v>5815.8</v>
      </c>
      <c r="AA9414" s="2">
        <v>174</v>
      </c>
      <c r="AB9414" s="2">
        <v>5</v>
      </c>
      <c r="AC9414" s="2">
        <v>3448.9</v>
      </c>
      <c r="AE9414" s="2" t="s">
        <v>15054</v>
      </c>
      <c r="AF9414" s="2" t="s">
        <v>17390</v>
      </c>
      <c r="AG9414" s="2" t="s">
        <v>2998</v>
      </c>
      <c r="AH9414" s="2" t="s">
        <v>17400</v>
      </c>
    </row>
    <row r="9415" spans="24:34" x14ac:dyDescent="0.4">
      <c r="X9415" s="2" t="s">
        <v>15179</v>
      </c>
      <c r="Y9415" s="2">
        <v>1976</v>
      </c>
      <c r="Z9415" s="2">
        <v>6039.8</v>
      </c>
      <c r="AA9415" s="2">
        <v>177</v>
      </c>
      <c r="AB9415" s="2">
        <v>5</v>
      </c>
      <c r="AC9415" s="2">
        <v>3441.7</v>
      </c>
      <c r="AE9415" s="2" t="s">
        <v>2612</v>
      </c>
      <c r="AF9415" s="2" t="s">
        <v>17390</v>
      </c>
      <c r="AG9415" s="2" t="s">
        <v>2998</v>
      </c>
      <c r="AH9415" s="2" t="s">
        <v>17400</v>
      </c>
    </row>
    <row r="9416" spans="24:34" x14ac:dyDescent="0.4">
      <c r="X9416" s="2" t="s">
        <v>15180</v>
      </c>
      <c r="Y9416" s="2">
        <v>1976</v>
      </c>
      <c r="Z9416" s="2">
        <v>5957</v>
      </c>
      <c r="AA9416" s="2">
        <v>161</v>
      </c>
      <c r="AB9416" s="2">
        <v>5</v>
      </c>
      <c r="AC9416" s="2">
        <v>3424.1</v>
      </c>
      <c r="AE9416" s="2" t="s">
        <v>15057</v>
      </c>
      <c r="AF9416" s="2" t="s">
        <v>17390</v>
      </c>
      <c r="AG9416" s="2" t="s">
        <v>2998</v>
      </c>
      <c r="AH9416" s="2" t="s">
        <v>17400</v>
      </c>
    </row>
    <row r="9417" spans="24:34" x14ac:dyDescent="0.4">
      <c r="X9417" s="2" t="s">
        <v>2627</v>
      </c>
      <c r="Y9417" s="2">
        <v>1981</v>
      </c>
      <c r="Z9417" s="2">
        <v>3982.4</v>
      </c>
      <c r="AA9417" s="2">
        <v>165</v>
      </c>
      <c r="AB9417" s="2">
        <v>5</v>
      </c>
      <c r="AC9417" s="2">
        <v>3501.5</v>
      </c>
      <c r="AE9417" s="2" t="s">
        <v>15059</v>
      </c>
      <c r="AF9417" s="2" t="s">
        <v>17390</v>
      </c>
      <c r="AG9417" s="2" t="s">
        <v>2998</v>
      </c>
      <c r="AH9417" s="2" t="s">
        <v>17400</v>
      </c>
    </row>
    <row r="9418" spans="24:34" x14ac:dyDescent="0.4">
      <c r="X9418" s="2" t="s">
        <v>15182</v>
      </c>
      <c r="Y9418" s="2">
        <v>1977</v>
      </c>
      <c r="Z9418" s="2">
        <v>4634.7</v>
      </c>
      <c r="AA9418" s="2">
        <v>190</v>
      </c>
      <c r="AB9418" s="2">
        <v>14</v>
      </c>
      <c r="AC9418" s="2">
        <v>4158.8</v>
      </c>
      <c r="AE9418" s="2" t="s">
        <v>15061</v>
      </c>
      <c r="AF9418" s="2" t="s">
        <v>17390</v>
      </c>
      <c r="AG9418" s="2" t="s">
        <v>2998</v>
      </c>
      <c r="AH9418" s="2" t="s">
        <v>17400</v>
      </c>
    </row>
    <row r="9419" spans="24:34" x14ac:dyDescent="0.4">
      <c r="X9419" s="2" t="s">
        <v>15183</v>
      </c>
      <c r="Y9419" s="2">
        <v>1979</v>
      </c>
      <c r="Z9419" s="2">
        <v>6603.45</v>
      </c>
      <c r="AA9419" s="2">
        <v>218</v>
      </c>
      <c r="AB9419" s="2">
        <v>14</v>
      </c>
      <c r="AC9419" s="2">
        <v>4112.3999999999996</v>
      </c>
      <c r="AE9419" s="2" t="s">
        <v>15063</v>
      </c>
      <c r="AF9419" s="2" t="s">
        <v>17390</v>
      </c>
      <c r="AG9419" s="2" t="s">
        <v>2998</v>
      </c>
      <c r="AH9419" s="2" t="s">
        <v>17400</v>
      </c>
    </row>
    <row r="9420" spans="24:34" x14ac:dyDescent="0.4">
      <c r="X9420" s="2" t="s">
        <v>15184</v>
      </c>
      <c r="Y9420" s="2">
        <v>1979</v>
      </c>
      <c r="Z9420" s="2">
        <v>6604.11</v>
      </c>
      <c r="AA9420" s="2">
        <v>178</v>
      </c>
      <c r="AB9420" s="2">
        <v>14</v>
      </c>
      <c r="AC9420" s="2">
        <v>4139.6000000000004</v>
      </c>
      <c r="AE9420" s="2" t="s">
        <v>15064</v>
      </c>
      <c r="AF9420" s="2" t="s">
        <v>17390</v>
      </c>
      <c r="AG9420" s="2" t="s">
        <v>2998</v>
      </c>
      <c r="AH9420" s="2" t="s">
        <v>17088</v>
      </c>
    </row>
    <row r="9421" spans="24:34" x14ac:dyDescent="0.4">
      <c r="X9421" s="2" t="s">
        <v>2628</v>
      </c>
      <c r="Y9421" s="2">
        <v>1977</v>
      </c>
      <c r="Z9421" s="2">
        <v>7702</v>
      </c>
      <c r="AA9421" s="2">
        <v>358</v>
      </c>
      <c r="AB9421" s="2">
        <v>9</v>
      </c>
      <c r="AC9421" s="2">
        <v>7113.8</v>
      </c>
      <c r="AE9421" s="2" t="s">
        <v>15066</v>
      </c>
      <c r="AF9421" s="2" t="s">
        <v>17390</v>
      </c>
      <c r="AG9421" s="2" t="s">
        <v>2998</v>
      </c>
      <c r="AH9421" s="2" t="s">
        <v>17400</v>
      </c>
    </row>
    <row r="9422" spans="24:34" x14ac:dyDescent="0.4">
      <c r="X9422" s="2" t="s">
        <v>2629</v>
      </c>
      <c r="Y9422" s="2">
        <v>1979</v>
      </c>
      <c r="Z9422" s="2">
        <v>7590.3</v>
      </c>
      <c r="AA9422" s="2">
        <v>363</v>
      </c>
      <c r="AB9422" s="2">
        <v>9</v>
      </c>
      <c r="AC9422" s="2">
        <v>7004.9</v>
      </c>
      <c r="AE9422" s="2" t="s">
        <v>15068</v>
      </c>
      <c r="AF9422" s="2" t="s">
        <v>17390</v>
      </c>
      <c r="AG9422" s="2" t="s">
        <v>2998</v>
      </c>
      <c r="AH9422" s="2" t="s">
        <v>17393</v>
      </c>
    </row>
    <row r="9423" spans="24:34" x14ac:dyDescent="0.4">
      <c r="X9423" s="2" t="s">
        <v>15187</v>
      </c>
      <c r="Y9423" s="2">
        <v>1978</v>
      </c>
      <c r="Z9423" s="2">
        <v>8704.6</v>
      </c>
      <c r="AA9423" s="2">
        <v>343</v>
      </c>
      <c r="AB9423" s="2">
        <v>9</v>
      </c>
      <c r="AC9423" s="2">
        <v>7675.4</v>
      </c>
      <c r="AE9423" s="2" t="s">
        <v>15069</v>
      </c>
      <c r="AF9423" s="2" t="s">
        <v>17491</v>
      </c>
      <c r="AG9423" s="2" t="s">
        <v>2998</v>
      </c>
      <c r="AH9423" s="2" t="s">
        <v>17393</v>
      </c>
    </row>
    <row r="9424" spans="24:34" x14ac:dyDescent="0.4">
      <c r="X9424" s="2" t="s">
        <v>15189</v>
      </c>
      <c r="Y9424" s="2">
        <v>1981</v>
      </c>
      <c r="Z9424" s="2">
        <v>7401.6</v>
      </c>
      <c r="AA9424" s="2">
        <v>350</v>
      </c>
      <c r="AB9424" s="2">
        <v>9</v>
      </c>
      <c r="AC9424" s="2">
        <v>7002.4</v>
      </c>
      <c r="AE9424" s="2" t="s">
        <v>15070</v>
      </c>
      <c r="AF9424" s="2" t="s">
        <v>17390</v>
      </c>
      <c r="AG9424" s="2" t="s">
        <v>2998</v>
      </c>
      <c r="AH9424" s="2" t="s">
        <v>17393</v>
      </c>
    </row>
    <row r="9425" spans="24:34" x14ac:dyDescent="0.4">
      <c r="X9425" s="2" t="s">
        <v>15190</v>
      </c>
      <c r="Y9425" s="2">
        <v>1973</v>
      </c>
      <c r="Z9425" s="2">
        <v>5240.3999999999996</v>
      </c>
      <c r="AA9425" s="2">
        <v>193</v>
      </c>
      <c r="AB9425" s="2">
        <v>5</v>
      </c>
      <c r="AC9425" s="2">
        <v>3094.4</v>
      </c>
      <c r="AE9425" s="2" t="s">
        <v>15071</v>
      </c>
      <c r="AF9425" s="2" t="s">
        <v>17390</v>
      </c>
      <c r="AG9425" s="2" t="s">
        <v>2998</v>
      </c>
      <c r="AH9425" s="2" t="s">
        <v>17393</v>
      </c>
    </row>
    <row r="9426" spans="24:34" x14ac:dyDescent="0.4">
      <c r="X9426" s="2" t="s">
        <v>15191</v>
      </c>
      <c r="Y9426" s="2">
        <v>1981</v>
      </c>
      <c r="Z9426" s="2">
        <v>8863.2999999999993</v>
      </c>
      <c r="AA9426" s="2">
        <v>357</v>
      </c>
      <c r="AB9426" s="2">
        <v>9</v>
      </c>
      <c r="AC9426" s="2">
        <v>7831.5</v>
      </c>
      <c r="AE9426" s="2" t="s">
        <v>2613</v>
      </c>
      <c r="AF9426" s="2" t="s">
        <v>17390</v>
      </c>
      <c r="AG9426" s="2" t="s">
        <v>2998</v>
      </c>
      <c r="AH9426" s="2" t="s">
        <v>17392</v>
      </c>
    </row>
    <row r="9427" spans="24:34" x14ac:dyDescent="0.4">
      <c r="X9427" s="2" t="s">
        <v>15193</v>
      </c>
      <c r="Y9427" s="2">
        <v>1980</v>
      </c>
      <c r="Z9427" s="2">
        <v>4247.3999999999996</v>
      </c>
      <c r="AA9427" s="2">
        <v>178</v>
      </c>
      <c r="AB9427" s="2">
        <v>9</v>
      </c>
      <c r="AC9427" s="2">
        <v>3822</v>
      </c>
      <c r="AE9427" s="2" t="s">
        <v>15074</v>
      </c>
      <c r="AF9427" s="2" t="s">
        <v>17390</v>
      </c>
      <c r="AG9427" s="2" t="s">
        <v>2998</v>
      </c>
      <c r="AH9427" s="2" t="s">
        <v>17393</v>
      </c>
    </row>
    <row r="9428" spans="24:34" x14ac:dyDescent="0.4">
      <c r="X9428" s="2" t="s">
        <v>2630</v>
      </c>
      <c r="Y9428" s="2">
        <v>1981</v>
      </c>
      <c r="Z9428" s="2">
        <v>8719.1</v>
      </c>
      <c r="AA9428" s="2">
        <v>380</v>
      </c>
      <c r="AB9428" s="2">
        <v>9</v>
      </c>
      <c r="AC9428" s="2">
        <v>7825</v>
      </c>
      <c r="AE9428" s="2" t="s">
        <v>15076</v>
      </c>
      <c r="AF9428" s="2" t="s">
        <v>2998</v>
      </c>
      <c r="AG9428" s="2" t="s">
        <v>2998</v>
      </c>
      <c r="AH9428" s="2" t="s">
        <v>17393</v>
      </c>
    </row>
    <row r="9429" spans="24:34" x14ac:dyDescent="0.4">
      <c r="X9429" s="2" t="s">
        <v>2631</v>
      </c>
      <c r="Y9429" s="2">
        <v>1981</v>
      </c>
      <c r="Z9429" s="2">
        <v>3965.2</v>
      </c>
      <c r="AA9429" s="2">
        <v>178</v>
      </c>
      <c r="AB9429" s="2">
        <v>5</v>
      </c>
      <c r="AC9429" s="2">
        <v>3485.8</v>
      </c>
      <c r="AE9429" s="2" t="s">
        <v>15077</v>
      </c>
      <c r="AF9429" s="2" t="s">
        <v>17403</v>
      </c>
      <c r="AG9429" s="2" t="s">
        <v>2998</v>
      </c>
      <c r="AH9429" s="2" t="s">
        <v>17088</v>
      </c>
    </row>
    <row r="9430" spans="24:34" x14ac:dyDescent="0.4">
      <c r="X9430" s="2" t="s">
        <v>2632</v>
      </c>
      <c r="Y9430" s="2">
        <v>1981</v>
      </c>
      <c r="Z9430" s="2">
        <v>6030.6</v>
      </c>
      <c r="AA9430" s="2">
        <v>181</v>
      </c>
      <c r="AB9430" s="2">
        <v>5</v>
      </c>
      <c r="AC9430" s="2">
        <v>3488.5</v>
      </c>
      <c r="AE9430" s="2" t="s">
        <v>15078</v>
      </c>
      <c r="AF9430" s="2" t="s">
        <v>17403</v>
      </c>
      <c r="AG9430" s="2" t="s">
        <v>2998</v>
      </c>
      <c r="AH9430" s="2" t="s">
        <v>17400</v>
      </c>
    </row>
    <row r="9431" spans="24:34" x14ac:dyDescent="0.4">
      <c r="X9431" s="2" t="s">
        <v>2633</v>
      </c>
      <c r="Y9431" s="2">
        <v>1982</v>
      </c>
      <c r="Z9431" s="2">
        <v>8597.2000000000007</v>
      </c>
      <c r="AA9431" s="2">
        <v>370</v>
      </c>
      <c r="AB9431" s="2">
        <v>9</v>
      </c>
      <c r="AC9431" s="2">
        <v>7716.3</v>
      </c>
      <c r="AE9431" s="2" t="s">
        <v>15079</v>
      </c>
      <c r="AF9431" s="2" t="s">
        <v>17390</v>
      </c>
      <c r="AG9431" s="2" t="s">
        <v>2998</v>
      </c>
      <c r="AH9431" s="2" t="s">
        <v>17088</v>
      </c>
    </row>
    <row r="9432" spans="24:34" x14ac:dyDescent="0.4">
      <c r="X9432" s="2" t="s">
        <v>2634</v>
      </c>
      <c r="Y9432" s="2">
        <v>1983</v>
      </c>
      <c r="Z9432" s="2">
        <v>8604</v>
      </c>
      <c r="AA9432" s="2">
        <v>380</v>
      </c>
      <c r="AB9432" s="2">
        <v>9</v>
      </c>
      <c r="AC9432" s="2">
        <v>7732.2</v>
      </c>
      <c r="AE9432" s="2" t="s">
        <v>15081</v>
      </c>
      <c r="AF9432" s="2" t="s">
        <v>17390</v>
      </c>
      <c r="AG9432" s="2" t="s">
        <v>2998</v>
      </c>
      <c r="AH9432" s="2" t="s">
        <v>17086</v>
      </c>
    </row>
    <row r="9433" spans="24:34" x14ac:dyDescent="0.4">
      <c r="X9433" s="2" t="s">
        <v>2635</v>
      </c>
      <c r="Y9433" s="2">
        <v>1984</v>
      </c>
      <c r="Z9433" s="2">
        <v>6515.1</v>
      </c>
      <c r="AA9433" s="2">
        <v>262</v>
      </c>
      <c r="AB9433" s="2">
        <v>9</v>
      </c>
      <c r="AC9433" s="2">
        <v>5819.6</v>
      </c>
      <c r="AE9433" s="2" t="s">
        <v>2614</v>
      </c>
      <c r="AF9433" s="2" t="s">
        <v>17390</v>
      </c>
      <c r="AG9433" s="2" t="s">
        <v>2998</v>
      </c>
      <c r="AH9433" s="2" t="s">
        <v>17086</v>
      </c>
    </row>
    <row r="9434" spans="24:34" x14ac:dyDescent="0.4">
      <c r="X9434" s="2" t="s">
        <v>15197</v>
      </c>
      <c r="Y9434" s="2">
        <v>1987</v>
      </c>
      <c r="Z9434" s="2">
        <v>6443.5</v>
      </c>
      <c r="AA9434" s="2">
        <v>166</v>
      </c>
      <c r="AB9434" s="2">
        <v>12</v>
      </c>
      <c r="AC9434" s="2">
        <v>3907.5</v>
      </c>
      <c r="AE9434" s="2" t="s">
        <v>15082</v>
      </c>
      <c r="AF9434" s="2" t="s">
        <v>17390</v>
      </c>
      <c r="AG9434" s="2" t="s">
        <v>2998</v>
      </c>
      <c r="AH9434" s="2" t="s">
        <v>17400</v>
      </c>
    </row>
    <row r="9435" spans="24:34" x14ac:dyDescent="0.4">
      <c r="X9435" s="2" t="s">
        <v>15199</v>
      </c>
      <c r="Y9435" s="2">
        <v>1973</v>
      </c>
      <c r="Z9435" s="2">
        <v>5879.9</v>
      </c>
      <c r="AA9435" s="2">
        <v>161</v>
      </c>
      <c r="AB9435" s="2">
        <v>5</v>
      </c>
      <c r="AC9435" s="2">
        <v>3379.7</v>
      </c>
      <c r="AE9435" s="2" t="s">
        <v>15084</v>
      </c>
      <c r="AF9435" s="2" t="s">
        <v>17397</v>
      </c>
      <c r="AG9435" s="2" t="s">
        <v>2998</v>
      </c>
      <c r="AH9435" s="2" t="s">
        <v>17088</v>
      </c>
    </row>
    <row r="9436" spans="24:34" x14ac:dyDescent="0.4">
      <c r="X9436" s="2" t="s">
        <v>321</v>
      </c>
      <c r="Y9436" s="2">
        <v>1985</v>
      </c>
      <c r="Z9436" s="2">
        <v>8951.7999999999993</v>
      </c>
      <c r="AA9436" s="2">
        <v>286</v>
      </c>
      <c r="AB9436" s="2">
        <v>9</v>
      </c>
      <c r="AC9436" s="2">
        <v>5809.7</v>
      </c>
      <c r="AE9436" s="2" t="s">
        <v>15086</v>
      </c>
      <c r="AF9436" s="2" t="s">
        <v>17390</v>
      </c>
      <c r="AG9436" s="2" t="s">
        <v>2998</v>
      </c>
      <c r="AH9436" s="2" t="s">
        <v>17398</v>
      </c>
    </row>
    <row r="9437" spans="24:34" x14ac:dyDescent="0.4">
      <c r="X9437" s="2" t="s">
        <v>15201</v>
      </c>
      <c r="Y9437" s="2">
        <v>1985</v>
      </c>
      <c r="Z9437" s="2">
        <v>9261.5</v>
      </c>
      <c r="AA9437" s="2">
        <v>445</v>
      </c>
      <c r="AB9437" s="2">
        <v>12</v>
      </c>
      <c r="AC9437" s="2">
        <v>8219</v>
      </c>
      <c r="AE9437" s="2" t="s">
        <v>15088</v>
      </c>
      <c r="AF9437" s="2" t="s">
        <v>17390</v>
      </c>
      <c r="AG9437" s="2" t="s">
        <v>2998</v>
      </c>
      <c r="AH9437" s="2" t="s">
        <v>17393</v>
      </c>
    </row>
    <row r="9438" spans="24:34" x14ac:dyDescent="0.4">
      <c r="X9438" s="2" t="s">
        <v>15203</v>
      </c>
      <c r="Y9438" s="2">
        <v>1988</v>
      </c>
      <c r="Z9438" s="2">
        <v>6443.5</v>
      </c>
      <c r="AA9438" s="2">
        <v>155</v>
      </c>
      <c r="AB9438" s="2">
        <v>12</v>
      </c>
      <c r="AC9438" s="2">
        <v>4057.5</v>
      </c>
      <c r="AE9438" s="2" t="s">
        <v>2615</v>
      </c>
      <c r="AF9438" s="2" t="s">
        <v>17390</v>
      </c>
      <c r="AG9438" s="2" t="s">
        <v>2998</v>
      </c>
      <c r="AH9438" s="2" t="s">
        <v>17088</v>
      </c>
    </row>
    <row r="9439" spans="24:34" x14ac:dyDescent="0.4">
      <c r="X9439" s="2" t="s">
        <v>323</v>
      </c>
      <c r="Y9439" s="2">
        <v>1984</v>
      </c>
      <c r="Z9439" s="2">
        <v>9172.5</v>
      </c>
      <c r="AA9439" s="2">
        <v>400</v>
      </c>
      <c r="AB9439" s="2">
        <v>12</v>
      </c>
      <c r="AC9439" s="2">
        <v>8120</v>
      </c>
      <c r="AE9439" s="2" t="s">
        <v>15089</v>
      </c>
      <c r="AF9439" s="2" t="s">
        <v>17390</v>
      </c>
      <c r="AG9439" s="2" t="s">
        <v>2998</v>
      </c>
      <c r="AH9439" s="2" t="s">
        <v>17088</v>
      </c>
    </row>
    <row r="9440" spans="24:34" x14ac:dyDescent="0.4">
      <c r="X9440" s="2" t="s">
        <v>317</v>
      </c>
      <c r="Y9440" s="2">
        <v>1998</v>
      </c>
      <c r="Z9440" s="2">
        <v>6443.5</v>
      </c>
      <c r="AA9440" s="2">
        <v>173</v>
      </c>
      <c r="AB9440" s="2">
        <v>12</v>
      </c>
      <c r="AC9440" s="2">
        <v>4019.2</v>
      </c>
      <c r="AE9440" s="2" t="s">
        <v>15091</v>
      </c>
      <c r="AF9440" s="2" t="s">
        <v>17390</v>
      </c>
      <c r="AG9440" s="2" t="s">
        <v>2998</v>
      </c>
      <c r="AH9440" s="2" t="s">
        <v>17413</v>
      </c>
    </row>
    <row r="9441" spans="24:34" x14ac:dyDescent="0.4">
      <c r="X9441" s="2" t="s">
        <v>15204</v>
      </c>
      <c r="Y9441" s="2">
        <v>1983</v>
      </c>
      <c r="Z9441" s="2">
        <v>9221.6</v>
      </c>
      <c r="AA9441" s="2">
        <v>400</v>
      </c>
      <c r="AB9441" s="2">
        <v>12</v>
      </c>
      <c r="AC9441" s="2">
        <v>8176.8</v>
      </c>
      <c r="AE9441" s="2" t="s">
        <v>2616</v>
      </c>
      <c r="AF9441" s="2" t="s">
        <v>17390</v>
      </c>
      <c r="AG9441" s="2" t="s">
        <v>2998</v>
      </c>
      <c r="AH9441" s="2" t="s">
        <v>17088</v>
      </c>
    </row>
    <row r="9442" spans="24:34" x14ac:dyDescent="0.4">
      <c r="X9442" s="2" t="s">
        <v>322</v>
      </c>
      <c r="Y9442" s="2">
        <v>1982</v>
      </c>
      <c r="Z9442" s="2">
        <v>12760</v>
      </c>
      <c r="AA9442" s="2">
        <v>412</v>
      </c>
      <c r="AB9442" s="2">
        <v>12</v>
      </c>
      <c r="AC9442" s="2">
        <v>8148.8</v>
      </c>
      <c r="AE9442" s="2" t="s">
        <v>2617</v>
      </c>
      <c r="AF9442" s="2" t="s">
        <v>17390</v>
      </c>
      <c r="AG9442" s="2" t="s">
        <v>2998</v>
      </c>
      <c r="AH9442" s="2" t="s">
        <v>17088</v>
      </c>
    </row>
    <row r="9443" spans="24:34" x14ac:dyDescent="0.4">
      <c r="X9443" s="2" t="s">
        <v>15206</v>
      </c>
      <c r="Y9443" s="2">
        <v>1982</v>
      </c>
      <c r="Z9443" s="2">
        <v>3913.2</v>
      </c>
      <c r="AA9443" s="2">
        <v>152</v>
      </c>
      <c r="AB9443" s="2">
        <v>5</v>
      </c>
      <c r="AC9443" s="2">
        <v>3443.4</v>
      </c>
      <c r="AE9443" s="2" t="s">
        <v>15094</v>
      </c>
      <c r="AF9443" s="2" t="s">
        <v>17390</v>
      </c>
      <c r="AG9443" s="2" t="s">
        <v>2998</v>
      </c>
      <c r="AH9443" s="2" t="s">
        <v>17086</v>
      </c>
    </row>
    <row r="9444" spans="24:34" x14ac:dyDescent="0.4">
      <c r="X9444" s="2" t="s">
        <v>2636</v>
      </c>
      <c r="Y9444" s="2">
        <v>1974</v>
      </c>
      <c r="Z9444" s="2">
        <v>5925.7</v>
      </c>
      <c r="AA9444" s="2">
        <v>148</v>
      </c>
      <c r="AB9444" s="2">
        <v>5</v>
      </c>
      <c r="AC9444" s="2">
        <v>3415.6</v>
      </c>
      <c r="AE9444" s="2" t="s">
        <v>15095</v>
      </c>
      <c r="AF9444" s="2" t="s">
        <v>17390</v>
      </c>
      <c r="AG9444" s="2" t="s">
        <v>2998</v>
      </c>
      <c r="AH9444" s="2" t="s">
        <v>17086</v>
      </c>
    </row>
    <row r="9445" spans="24:34" x14ac:dyDescent="0.4">
      <c r="X9445" s="2" t="s">
        <v>2637</v>
      </c>
      <c r="Y9445" s="2">
        <v>1974</v>
      </c>
      <c r="Z9445" s="2">
        <v>5979.1</v>
      </c>
      <c r="AA9445" s="2">
        <v>168</v>
      </c>
      <c r="AB9445" s="2">
        <v>5</v>
      </c>
      <c r="AC9445" s="2">
        <v>3467.5</v>
      </c>
      <c r="AE9445" s="2" t="s">
        <v>15097</v>
      </c>
      <c r="AF9445" s="2" t="s">
        <v>17390</v>
      </c>
      <c r="AG9445" s="2" t="s">
        <v>2998</v>
      </c>
      <c r="AH9445" s="2" t="s">
        <v>17086</v>
      </c>
    </row>
    <row r="9446" spans="24:34" x14ac:dyDescent="0.4">
      <c r="X9446" s="2" t="s">
        <v>15208</v>
      </c>
      <c r="Y9446" s="2">
        <v>1975</v>
      </c>
      <c r="Z9446" s="2">
        <v>5911.9</v>
      </c>
      <c r="AA9446" s="2">
        <v>170</v>
      </c>
      <c r="AB9446" s="2">
        <v>5</v>
      </c>
      <c r="AC9446" s="2">
        <v>3394.8</v>
      </c>
      <c r="AE9446" s="2" t="s">
        <v>15099</v>
      </c>
      <c r="AF9446" s="2" t="s">
        <v>17390</v>
      </c>
      <c r="AG9446" s="2" t="s">
        <v>2998</v>
      </c>
      <c r="AH9446" s="2" t="s">
        <v>17086</v>
      </c>
    </row>
    <row r="9447" spans="24:34" x14ac:dyDescent="0.4">
      <c r="X9447" s="2" t="s">
        <v>2638</v>
      </c>
      <c r="Y9447" s="2">
        <v>1973</v>
      </c>
      <c r="Z9447" s="2">
        <v>3822.6</v>
      </c>
      <c r="AA9447" s="2">
        <v>155</v>
      </c>
      <c r="AB9447" s="2">
        <v>5</v>
      </c>
      <c r="AC9447" s="2">
        <v>3360.4</v>
      </c>
      <c r="AE9447" s="2" t="s">
        <v>15101</v>
      </c>
      <c r="AF9447" s="2" t="s">
        <v>17390</v>
      </c>
      <c r="AG9447" s="2" t="s">
        <v>2998</v>
      </c>
      <c r="AH9447" s="2" t="s">
        <v>17400</v>
      </c>
    </row>
    <row r="9448" spans="24:34" x14ac:dyDescent="0.4">
      <c r="X9448" s="2" t="s">
        <v>15209</v>
      </c>
      <c r="Y9448" s="2">
        <v>1979</v>
      </c>
      <c r="Z9448" s="2">
        <v>5304.42</v>
      </c>
      <c r="AA9448" s="2">
        <v>129</v>
      </c>
      <c r="AB9448" s="2">
        <v>9</v>
      </c>
      <c r="AC9448" s="2">
        <v>2963.9</v>
      </c>
      <c r="AE9448" s="2" t="s">
        <v>15103</v>
      </c>
      <c r="AF9448" s="2" t="s">
        <v>17390</v>
      </c>
      <c r="AG9448" s="2" t="s">
        <v>2998</v>
      </c>
      <c r="AH9448" s="2" t="s">
        <v>17086</v>
      </c>
    </row>
    <row r="9449" spans="24:34" x14ac:dyDescent="0.4">
      <c r="X9449" s="2" t="s">
        <v>15210</v>
      </c>
      <c r="Y9449" s="2">
        <v>1975</v>
      </c>
      <c r="Z9449" s="2">
        <v>5931.8</v>
      </c>
      <c r="AA9449" s="2">
        <v>169</v>
      </c>
      <c r="AB9449" s="2">
        <v>5</v>
      </c>
      <c r="AC9449" s="2">
        <v>3424.7</v>
      </c>
      <c r="AE9449" s="2" t="s">
        <v>15105</v>
      </c>
      <c r="AF9449" s="2" t="s">
        <v>17390</v>
      </c>
      <c r="AG9449" s="2" t="s">
        <v>2998</v>
      </c>
      <c r="AH9449" s="2" t="s">
        <v>17400</v>
      </c>
    </row>
    <row r="9450" spans="24:34" x14ac:dyDescent="0.4">
      <c r="X9450" s="2" t="s">
        <v>15211</v>
      </c>
      <c r="Y9450" s="2">
        <v>2014</v>
      </c>
      <c r="Z9450" s="2">
        <v>8026.6</v>
      </c>
      <c r="AA9450" s="2">
        <v>222</v>
      </c>
      <c r="AB9450" s="2">
        <v>9</v>
      </c>
      <c r="AC9450" s="2">
        <v>4420.8</v>
      </c>
      <c r="AE9450" s="2" t="s">
        <v>15107</v>
      </c>
      <c r="AF9450" s="2" t="s">
        <v>17390</v>
      </c>
      <c r="AG9450" s="2" t="s">
        <v>2998</v>
      </c>
      <c r="AH9450" s="2" t="s">
        <v>17400</v>
      </c>
    </row>
    <row r="9451" spans="24:34" x14ac:dyDescent="0.4">
      <c r="X9451" s="2" t="s">
        <v>15212</v>
      </c>
      <c r="Y9451" s="2">
        <v>2008</v>
      </c>
      <c r="Z9451" s="2">
        <v>5010.8999999999996</v>
      </c>
      <c r="AA9451" s="2">
        <v>149</v>
      </c>
      <c r="AB9451" s="2">
        <v>9</v>
      </c>
      <c r="AC9451" s="2">
        <v>4010.1</v>
      </c>
      <c r="AE9451" s="2" t="s">
        <v>15109</v>
      </c>
      <c r="AF9451" s="2" t="s">
        <v>17390</v>
      </c>
      <c r="AG9451" s="2" t="s">
        <v>2998</v>
      </c>
      <c r="AH9451" s="2" t="s">
        <v>17088</v>
      </c>
    </row>
    <row r="9452" spans="24:34" x14ac:dyDescent="0.4">
      <c r="X9452" s="2" t="s">
        <v>15213</v>
      </c>
      <c r="Y9452" s="2">
        <v>1989</v>
      </c>
      <c r="Z9452" s="2">
        <v>6038</v>
      </c>
      <c r="AA9452" s="2">
        <v>182</v>
      </c>
      <c r="AB9452" s="2">
        <v>5</v>
      </c>
      <c r="AC9452" s="2">
        <v>3424.8</v>
      </c>
      <c r="AE9452" s="2" t="s">
        <v>2618</v>
      </c>
      <c r="AF9452" s="2" t="s">
        <v>17390</v>
      </c>
      <c r="AG9452" s="2" t="s">
        <v>2998</v>
      </c>
      <c r="AH9452" s="2" t="s">
        <v>17400</v>
      </c>
    </row>
    <row r="9453" spans="24:34" x14ac:dyDescent="0.4">
      <c r="X9453" s="2" t="s">
        <v>15214</v>
      </c>
      <c r="Y9453" s="2">
        <v>1990</v>
      </c>
      <c r="Z9453" s="2">
        <v>6102.4</v>
      </c>
      <c r="AA9453" s="2">
        <v>177</v>
      </c>
      <c r="AB9453" s="2">
        <v>5</v>
      </c>
      <c r="AC9453" s="2">
        <v>3487.5</v>
      </c>
      <c r="AE9453" s="2" t="s">
        <v>229</v>
      </c>
      <c r="AF9453" s="2" t="s">
        <v>17390</v>
      </c>
      <c r="AG9453" s="2" t="s">
        <v>2998</v>
      </c>
      <c r="AH9453" s="2" t="s">
        <v>17088</v>
      </c>
    </row>
    <row r="9454" spans="24:34" x14ac:dyDescent="0.4">
      <c r="X9454" s="2" t="s">
        <v>15215</v>
      </c>
      <c r="Y9454" s="2">
        <v>1990</v>
      </c>
      <c r="Z9454" s="2">
        <v>6101.1</v>
      </c>
      <c r="AA9454" s="2">
        <v>169</v>
      </c>
      <c r="AB9454" s="2">
        <v>5</v>
      </c>
      <c r="AC9454" s="2">
        <v>3488.7</v>
      </c>
      <c r="AE9454" s="2" t="s">
        <v>15111</v>
      </c>
      <c r="AF9454" s="2" t="s">
        <v>17390</v>
      </c>
      <c r="AG9454" s="2" t="s">
        <v>2998</v>
      </c>
      <c r="AH9454" s="2" t="s">
        <v>17088</v>
      </c>
    </row>
    <row r="9455" spans="24:34" x14ac:dyDescent="0.4">
      <c r="X9455" s="2" t="s">
        <v>15216</v>
      </c>
      <c r="Y9455" s="2">
        <v>1991</v>
      </c>
      <c r="Z9455" s="2">
        <v>6726.7</v>
      </c>
      <c r="AA9455" s="2">
        <v>181</v>
      </c>
      <c r="AB9455" s="2">
        <v>5</v>
      </c>
      <c r="AC9455" s="2">
        <v>3903</v>
      </c>
      <c r="AE9455" s="2" t="s">
        <v>15112</v>
      </c>
      <c r="AF9455" s="2" t="s">
        <v>17390</v>
      </c>
      <c r="AG9455" s="2" t="s">
        <v>2998</v>
      </c>
      <c r="AH9455" s="2" t="s">
        <v>17086</v>
      </c>
    </row>
    <row r="9456" spans="24:34" x14ac:dyDescent="0.4">
      <c r="X9456" s="2" t="s">
        <v>15217</v>
      </c>
      <c r="Y9456" s="2">
        <v>2008</v>
      </c>
      <c r="Z9456" s="2">
        <v>6044.44</v>
      </c>
      <c r="AA9456" s="2">
        <v>169</v>
      </c>
      <c r="AB9456" s="2">
        <v>9</v>
      </c>
      <c r="AC9456" s="2">
        <v>3464.8</v>
      </c>
      <c r="AE9456" s="2" t="s">
        <v>15113</v>
      </c>
      <c r="AF9456" s="2" t="s">
        <v>17390</v>
      </c>
      <c r="AG9456" s="2" t="s">
        <v>2998</v>
      </c>
      <c r="AH9456" s="2" t="s">
        <v>17088</v>
      </c>
    </row>
    <row r="9457" spans="24:34" x14ac:dyDescent="0.4">
      <c r="X9457" s="2" t="s">
        <v>15218</v>
      </c>
      <c r="Y9457" s="2">
        <v>1990</v>
      </c>
      <c r="Z9457" s="2">
        <v>6584.2</v>
      </c>
      <c r="AA9457" s="2">
        <v>190</v>
      </c>
      <c r="AB9457" s="2">
        <v>5</v>
      </c>
      <c r="AC9457" s="2">
        <v>3956.9</v>
      </c>
      <c r="AE9457" s="2" t="s">
        <v>15115</v>
      </c>
      <c r="AF9457" s="2" t="s">
        <v>2998</v>
      </c>
      <c r="AG9457" s="2" t="s">
        <v>2998</v>
      </c>
      <c r="AH9457" s="2" t="s">
        <v>2998</v>
      </c>
    </row>
    <row r="9458" spans="24:34" x14ac:dyDescent="0.4">
      <c r="X9458" s="2" t="s">
        <v>15219</v>
      </c>
      <c r="Y9458" s="2">
        <v>1990</v>
      </c>
      <c r="Z9458" s="2">
        <v>6676.5</v>
      </c>
      <c r="AA9458" s="2">
        <v>176</v>
      </c>
      <c r="AB9458" s="2">
        <v>5</v>
      </c>
      <c r="AC9458" s="2">
        <v>3929.5</v>
      </c>
      <c r="AE9458" s="2" t="s">
        <v>2619</v>
      </c>
      <c r="AF9458" s="2" t="s">
        <v>17390</v>
      </c>
      <c r="AG9458" s="2" t="s">
        <v>2998</v>
      </c>
      <c r="AH9458" s="2" t="s">
        <v>17088</v>
      </c>
    </row>
    <row r="9459" spans="24:34" x14ac:dyDescent="0.4">
      <c r="X9459" s="2" t="s">
        <v>325</v>
      </c>
      <c r="Y9459" s="2">
        <v>1995</v>
      </c>
      <c r="Z9459" s="2">
        <v>10830</v>
      </c>
      <c r="AA9459" s="2">
        <v>266</v>
      </c>
      <c r="AB9459" s="2">
        <v>9</v>
      </c>
      <c r="AC9459" s="2">
        <v>6528.6</v>
      </c>
      <c r="AE9459" s="2" t="s">
        <v>253</v>
      </c>
      <c r="AF9459" s="2" t="s">
        <v>17390</v>
      </c>
      <c r="AG9459" s="2" t="s">
        <v>2998</v>
      </c>
      <c r="AH9459" s="2" t="s">
        <v>17088</v>
      </c>
    </row>
    <row r="9460" spans="24:34" x14ac:dyDescent="0.4">
      <c r="X9460" s="2" t="s">
        <v>15222</v>
      </c>
      <c r="Y9460" s="2">
        <v>2016</v>
      </c>
      <c r="Z9460" s="2">
        <v>10442.9</v>
      </c>
      <c r="AA9460" s="2">
        <v>122</v>
      </c>
      <c r="AB9460" s="2">
        <v>9</v>
      </c>
      <c r="AC9460" s="2">
        <v>10442.9</v>
      </c>
      <c r="AE9460" s="2" t="s">
        <v>15117</v>
      </c>
      <c r="AF9460" s="2" t="s">
        <v>17390</v>
      </c>
      <c r="AG9460" s="2" t="s">
        <v>2998</v>
      </c>
      <c r="AH9460" s="2" t="s">
        <v>17086</v>
      </c>
    </row>
    <row r="9461" spans="24:34" x14ac:dyDescent="0.4">
      <c r="X9461" s="2" t="s">
        <v>319</v>
      </c>
      <c r="Y9461" s="2">
        <v>1995</v>
      </c>
      <c r="Z9461" s="2">
        <v>12180.7</v>
      </c>
      <c r="AA9461" s="2">
        <v>500</v>
      </c>
      <c r="AB9461" s="2">
        <v>9</v>
      </c>
      <c r="AC9461" s="2">
        <v>10849.3</v>
      </c>
      <c r="AE9461" s="2" t="s">
        <v>255</v>
      </c>
      <c r="AF9461" s="2" t="s">
        <v>17390</v>
      </c>
      <c r="AG9461" s="2" t="s">
        <v>2998</v>
      </c>
      <c r="AH9461" s="2" t="s">
        <v>17086</v>
      </c>
    </row>
    <row r="9462" spans="24:34" x14ac:dyDescent="0.4">
      <c r="X9462" s="2" t="s">
        <v>15225</v>
      </c>
      <c r="Y9462" s="2">
        <v>1982</v>
      </c>
      <c r="Z9462" s="2">
        <v>6014</v>
      </c>
      <c r="AA9462" s="2">
        <v>186</v>
      </c>
      <c r="AB9462" s="2">
        <v>5</v>
      </c>
      <c r="AC9462" s="2">
        <v>3472.6</v>
      </c>
      <c r="AE9462" s="2" t="s">
        <v>15118</v>
      </c>
      <c r="AF9462" s="2" t="s">
        <v>17390</v>
      </c>
      <c r="AG9462" s="2" t="s">
        <v>2998</v>
      </c>
      <c r="AH9462" s="2" t="s">
        <v>17088</v>
      </c>
    </row>
    <row r="9463" spans="24:34" x14ac:dyDescent="0.4">
      <c r="X9463" s="2" t="s">
        <v>15227</v>
      </c>
      <c r="Y9463" s="2">
        <v>1988</v>
      </c>
      <c r="Z9463" s="2">
        <v>6703.6</v>
      </c>
      <c r="AA9463" s="2">
        <v>201</v>
      </c>
      <c r="AB9463" s="2">
        <v>5</v>
      </c>
      <c r="AC9463" s="2">
        <v>3951.7</v>
      </c>
      <c r="AE9463" s="2" t="s">
        <v>254</v>
      </c>
      <c r="AF9463" s="2" t="s">
        <v>17390</v>
      </c>
      <c r="AG9463" s="2" t="s">
        <v>2998</v>
      </c>
      <c r="AH9463" s="2" t="s">
        <v>17088</v>
      </c>
    </row>
    <row r="9464" spans="24:34" x14ac:dyDescent="0.4">
      <c r="X9464" s="2" t="s">
        <v>15228</v>
      </c>
      <c r="Y9464" s="2">
        <v>1994</v>
      </c>
      <c r="Z9464" s="2">
        <v>12058.8</v>
      </c>
      <c r="AA9464" s="2">
        <v>472</v>
      </c>
      <c r="AB9464" s="2">
        <v>9</v>
      </c>
      <c r="AC9464" s="2">
        <v>10882.3</v>
      </c>
      <c r="AE9464" s="2" t="s">
        <v>15120</v>
      </c>
      <c r="AF9464" s="2" t="s">
        <v>17390</v>
      </c>
      <c r="AG9464" s="2" t="s">
        <v>2998</v>
      </c>
      <c r="AH9464" s="2" t="s">
        <v>17088</v>
      </c>
    </row>
    <row r="9465" spans="24:34" x14ac:dyDescent="0.4">
      <c r="X9465" s="2" t="s">
        <v>15229</v>
      </c>
      <c r="Y9465" s="2">
        <v>2012</v>
      </c>
      <c r="Z9465" s="2">
        <v>8026.6</v>
      </c>
      <c r="AA9465" s="2">
        <v>206</v>
      </c>
      <c r="AB9465" s="2">
        <v>9</v>
      </c>
      <c r="AC9465" s="2">
        <v>4420.8</v>
      </c>
      <c r="AE9465" s="2" t="s">
        <v>15121</v>
      </c>
      <c r="AF9465" s="2" t="s">
        <v>17390</v>
      </c>
      <c r="AG9465" s="2" t="s">
        <v>2998</v>
      </c>
      <c r="AH9465" s="2" t="s">
        <v>17400</v>
      </c>
    </row>
    <row r="9466" spans="24:34" x14ac:dyDescent="0.4">
      <c r="X9466" s="2" t="s">
        <v>15230</v>
      </c>
      <c r="Y9466" s="2">
        <v>1987</v>
      </c>
      <c r="Z9466" s="2">
        <v>8661.6</v>
      </c>
      <c r="AA9466" s="2">
        <v>367</v>
      </c>
      <c r="AB9466" s="2">
        <v>9</v>
      </c>
      <c r="AC9466" s="2">
        <v>7774.8</v>
      </c>
      <c r="AE9466" s="2" t="s">
        <v>15122</v>
      </c>
      <c r="AF9466" s="2" t="s">
        <v>17390</v>
      </c>
      <c r="AG9466" s="2" t="s">
        <v>2998</v>
      </c>
      <c r="AH9466" s="2" t="s">
        <v>17088</v>
      </c>
    </row>
    <row r="9467" spans="24:34" x14ac:dyDescent="0.4">
      <c r="X9467" s="2" t="s">
        <v>15231</v>
      </c>
      <c r="Y9467" s="2">
        <v>1986</v>
      </c>
      <c r="Z9467" s="2">
        <v>8634</v>
      </c>
      <c r="AA9467" s="2">
        <v>349</v>
      </c>
      <c r="AB9467" s="2">
        <v>9</v>
      </c>
      <c r="AC9467" s="2">
        <v>7746.5</v>
      </c>
      <c r="AE9467" s="2" t="s">
        <v>230</v>
      </c>
      <c r="AF9467" s="2" t="s">
        <v>17390</v>
      </c>
      <c r="AG9467" s="2" t="s">
        <v>2998</v>
      </c>
      <c r="AH9467" s="2" t="s">
        <v>17088</v>
      </c>
    </row>
    <row r="9468" spans="24:34" x14ac:dyDescent="0.4">
      <c r="X9468" s="2" t="s">
        <v>324</v>
      </c>
      <c r="Y9468" s="2">
        <v>1997</v>
      </c>
      <c r="Z9468" s="2">
        <v>9705.6</v>
      </c>
      <c r="AA9468" s="2">
        <v>379</v>
      </c>
      <c r="AB9468" s="2">
        <v>9</v>
      </c>
      <c r="AC9468" s="2">
        <v>8639.6</v>
      </c>
      <c r="AE9468" s="2" t="s">
        <v>15123</v>
      </c>
      <c r="AF9468" s="2" t="s">
        <v>17390</v>
      </c>
      <c r="AG9468" s="2" t="s">
        <v>2998</v>
      </c>
      <c r="AH9468" s="2" t="s">
        <v>17086</v>
      </c>
    </row>
    <row r="9469" spans="24:34" x14ac:dyDescent="0.4">
      <c r="X9469" s="2" t="s">
        <v>15233</v>
      </c>
      <c r="Y9469" s="2">
        <v>1998</v>
      </c>
      <c r="Z9469" s="2">
        <v>7285.8</v>
      </c>
      <c r="AA9469" s="2">
        <v>298</v>
      </c>
      <c r="AB9469" s="2">
        <v>9</v>
      </c>
      <c r="AC9469" s="2">
        <v>6487.6</v>
      </c>
      <c r="AE9469" s="2" t="s">
        <v>2620</v>
      </c>
      <c r="AF9469" s="2" t="s">
        <v>17390</v>
      </c>
      <c r="AG9469" s="2" t="s">
        <v>2998</v>
      </c>
      <c r="AH9469" s="2" t="s">
        <v>17086</v>
      </c>
    </row>
    <row r="9470" spans="24:34" x14ac:dyDescent="0.4">
      <c r="X9470" s="2" t="s">
        <v>15235</v>
      </c>
      <c r="Y9470" s="2">
        <v>2003</v>
      </c>
      <c r="Z9470" s="2">
        <v>12572.9</v>
      </c>
      <c r="AA9470" s="2">
        <v>486</v>
      </c>
      <c r="AB9470" s="2">
        <v>10</v>
      </c>
      <c r="AC9470" s="2">
        <v>11241.5</v>
      </c>
      <c r="AE9470" s="2" t="s">
        <v>15124</v>
      </c>
      <c r="AF9470" s="2" t="s">
        <v>17397</v>
      </c>
      <c r="AG9470" s="2" t="s">
        <v>2998</v>
      </c>
      <c r="AH9470" s="2" t="s">
        <v>17088</v>
      </c>
    </row>
    <row r="9471" spans="24:34" x14ac:dyDescent="0.4">
      <c r="X9471" s="2" t="s">
        <v>320</v>
      </c>
      <c r="Y9471" s="2">
        <v>1999</v>
      </c>
      <c r="Z9471" s="2">
        <v>9730.2999999999993</v>
      </c>
      <c r="AA9471" s="2">
        <v>382</v>
      </c>
      <c r="AB9471" s="2">
        <v>9</v>
      </c>
      <c r="AC9471" s="2">
        <v>8665.1</v>
      </c>
      <c r="AE9471" s="2" t="s">
        <v>15126</v>
      </c>
      <c r="AF9471" s="2" t="s">
        <v>17390</v>
      </c>
      <c r="AG9471" s="2" t="s">
        <v>2998</v>
      </c>
      <c r="AH9471" s="2" t="s">
        <v>17400</v>
      </c>
    </row>
    <row r="9472" spans="24:34" x14ac:dyDescent="0.4">
      <c r="X9472" s="2" t="s">
        <v>15237</v>
      </c>
      <c r="Y9472" s="2">
        <v>1983</v>
      </c>
      <c r="Z9472" s="2">
        <v>6003.9</v>
      </c>
      <c r="AA9472" s="2">
        <v>185</v>
      </c>
      <c r="AB9472" s="2">
        <v>5</v>
      </c>
      <c r="AC9472" s="2">
        <v>3472.6</v>
      </c>
      <c r="AE9472" s="2" t="s">
        <v>15128</v>
      </c>
      <c r="AF9472" s="2" t="s">
        <v>17397</v>
      </c>
      <c r="AG9472" s="2" t="s">
        <v>2998</v>
      </c>
      <c r="AH9472" s="2" t="s">
        <v>17088</v>
      </c>
    </row>
    <row r="9473" spans="24:34" x14ac:dyDescent="0.4">
      <c r="X9473" s="2" t="s">
        <v>15238</v>
      </c>
      <c r="Y9473" s="2">
        <v>2003</v>
      </c>
      <c r="Z9473" s="2">
        <v>7305.3</v>
      </c>
      <c r="AA9473" s="2">
        <v>211</v>
      </c>
      <c r="AB9473" s="2">
        <v>5</v>
      </c>
      <c r="AC9473" s="2">
        <v>6665.2</v>
      </c>
      <c r="AE9473" s="2" t="s">
        <v>2621</v>
      </c>
      <c r="AF9473" s="2" t="s">
        <v>17390</v>
      </c>
      <c r="AG9473" s="2" t="s">
        <v>2998</v>
      </c>
      <c r="AH9473" s="2" t="s">
        <v>17400</v>
      </c>
    </row>
    <row r="9474" spans="24:34" x14ac:dyDescent="0.4">
      <c r="X9474" s="2" t="s">
        <v>15240</v>
      </c>
      <c r="Y9474" s="2">
        <v>2004</v>
      </c>
      <c r="Z9474" s="2">
        <v>6988.9</v>
      </c>
      <c r="AA9474" s="2">
        <v>305</v>
      </c>
      <c r="AB9474" s="2">
        <v>5</v>
      </c>
      <c r="AC9474" s="2">
        <v>6308.3</v>
      </c>
      <c r="AE9474" s="2" t="s">
        <v>15131</v>
      </c>
      <c r="AF9474" s="2" t="s">
        <v>17390</v>
      </c>
      <c r="AG9474" s="2" t="s">
        <v>2998</v>
      </c>
      <c r="AH9474" s="2" t="s">
        <v>17088</v>
      </c>
    </row>
    <row r="9475" spans="24:34" x14ac:dyDescent="0.4">
      <c r="X9475" s="2" t="s">
        <v>15242</v>
      </c>
      <c r="Y9475" s="2">
        <v>2004</v>
      </c>
      <c r="Z9475" s="2">
        <v>8126.9</v>
      </c>
      <c r="AA9475" s="2">
        <v>336</v>
      </c>
      <c r="AB9475" s="2">
        <v>5</v>
      </c>
      <c r="AC9475" s="2">
        <v>7277.4</v>
      </c>
      <c r="AE9475" s="2" t="s">
        <v>15132</v>
      </c>
      <c r="AF9475" s="2" t="s">
        <v>17390</v>
      </c>
      <c r="AG9475" s="2" t="s">
        <v>2998</v>
      </c>
      <c r="AH9475" s="2" t="s">
        <v>17088</v>
      </c>
    </row>
    <row r="9476" spans="24:34" x14ac:dyDescent="0.4">
      <c r="X9476" s="2" t="s">
        <v>15244</v>
      </c>
      <c r="Y9476" s="2">
        <v>2006</v>
      </c>
      <c r="Z9476" s="2">
        <v>3824.8</v>
      </c>
      <c r="AA9476" s="2">
        <v>127</v>
      </c>
      <c r="AB9476" s="2">
        <v>4</v>
      </c>
      <c r="AC9476" s="2">
        <v>3382.4</v>
      </c>
      <c r="AE9476" s="2" t="s">
        <v>15133</v>
      </c>
      <c r="AF9476" s="2" t="s">
        <v>17390</v>
      </c>
      <c r="AG9476" s="2" t="s">
        <v>2998</v>
      </c>
      <c r="AH9476" s="2" t="s">
        <v>17088</v>
      </c>
    </row>
    <row r="9477" spans="24:34" x14ac:dyDescent="0.4">
      <c r="X9477" s="2" t="s">
        <v>318</v>
      </c>
      <c r="Y9477" s="2">
        <v>1993</v>
      </c>
      <c r="Z9477" s="2">
        <v>7267.2</v>
      </c>
      <c r="AA9477" s="2">
        <v>300</v>
      </c>
      <c r="AB9477" s="2">
        <v>9</v>
      </c>
      <c r="AC9477" s="2">
        <v>6474.2</v>
      </c>
      <c r="AE9477" s="2" t="s">
        <v>15134</v>
      </c>
      <c r="AF9477" s="2" t="s">
        <v>17390</v>
      </c>
      <c r="AG9477" s="2" t="s">
        <v>2998</v>
      </c>
      <c r="AH9477" s="2" t="s">
        <v>17398</v>
      </c>
    </row>
    <row r="9478" spans="24:34" x14ac:dyDescent="0.4">
      <c r="X9478" s="2" t="s">
        <v>15246</v>
      </c>
      <c r="Y9478" s="2">
        <v>1987</v>
      </c>
      <c r="Z9478" s="2">
        <v>6003</v>
      </c>
      <c r="AA9478" s="2">
        <v>171</v>
      </c>
      <c r="AB9478" s="2">
        <v>5</v>
      </c>
      <c r="AC9478" s="2">
        <v>3498.6</v>
      </c>
      <c r="AE9478" s="2" t="s">
        <v>15135</v>
      </c>
      <c r="AF9478" s="2" t="s">
        <v>17390</v>
      </c>
      <c r="AG9478" s="2" t="s">
        <v>2998</v>
      </c>
      <c r="AH9478" s="2" t="s">
        <v>17393</v>
      </c>
    </row>
    <row r="9479" spans="24:34" x14ac:dyDescent="0.4">
      <c r="X9479" s="2" t="s">
        <v>15247</v>
      </c>
      <c r="Y9479" s="2">
        <v>1983</v>
      </c>
      <c r="Z9479" s="2">
        <v>5905.9</v>
      </c>
      <c r="AA9479" s="2">
        <v>180</v>
      </c>
      <c r="AB9479" s="2">
        <v>5</v>
      </c>
      <c r="AC9479" s="2">
        <v>3374.2</v>
      </c>
      <c r="AE9479" s="2" t="s">
        <v>15136</v>
      </c>
      <c r="AF9479" s="2" t="s">
        <v>17390</v>
      </c>
      <c r="AG9479" s="2" t="s">
        <v>2998</v>
      </c>
      <c r="AH9479" s="2" t="s">
        <v>17392</v>
      </c>
    </row>
    <row r="9480" spans="24:34" x14ac:dyDescent="0.4">
      <c r="X9480" s="2" t="s">
        <v>15248</v>
      </c>
      <c r="Y9480" s="2">
        <v>1986</v>
      </c>
      <c r="Z9480" s="2">
        <v>6008</v>
      </c>
      <c r="AA9480" s="2">
        <v>180</v>
      </c>
      <c r="AB9480" s="2">
        <v>5</v>
      </c>
      <c r="AC9480" s="2">
        <v>3458.5</v>
      </c>
      <c r="AE9480" s="2" t="s">
        <v>2622</v>
      </c>
      <c r="AF9480" s="2" t="s">
        <v>17390</v>
      </c>
      <c r="AG9480" s="2" t="s">
        <v>2998</v>
      </c>
      <c r="AH9480" s="2" t="s">
        <v>17449</v>
      </c>
    </row>
    <row r="9481" spans="24:34" x14ac:dyDescent="0.4">
      <c r="X9481" s="2" t="s">
        <v>15249</v>
      </c>
      <c r="Y9481" s="2">
        <v>1988</v>
      </c>
      <c r="Z9481" s="2">
        <v>5994.3</v>
      </c>
      <c r="AA9481" s="2">
        <v>170</v>
      </c>
      <c r="AB9481" s="2">
        <v>5</v>
      </c>
      <c r="AC9481" s="2">
        <v>3464.6</v>
      </c>
      <c r="AE9481" s="2" t="s">
        <v>2623</v>
      </c>
      <c r="AF9481" s="2" t="s">
        <v>17390</v>
      </c>
      <c r="AG9481" s="2" t="s">
        <v>2998</v>
      </c>
      <c r="AH9481" s="2" t="s">
        <v>17398</v>
      </c>
    </row>
    <row r="9482" spans="24:34" x14ac:dyDescent="0.4">
      <c r="X9482" s="2" t="s">
        <v>15250</v>
      </c>
      <c r="Y9482" s="2">
        <v>1992</v>
      </c>
      <c r="Z9482" s="2">
        <v>6754.5</v>
      </c>
      <c r="AA9482" s="2">
        <v>289</v>
      </c>
      <c r="AB9482" s="2">
        <v>9</v>
      </c>
      <c r="AC9482" s="2">
        <v>5830.7</v>
      </c>
      <c r="AE9482" s="2" t="s">
        <v>15140</v>
      </c>
      <c r="AF9482" s="2" t="s">
        <v>17390</v>
      </c>
      <c r="AG9482" s="2" t="s">
        <v>2998</v>
      </c>
      <c r="AH9482" s="2" t="s">
        <v>17398</v>
      </c>
    </row>
    <row r="9483" spans="24:34" x14ac:dyDescent="0.4">
      <c r="X9483" s="2" t="s">
        <v>15253</v>
      </c>
      <c r="Y9483" s="2">
        <v>1980</v>
      </c>
      <c r="Z9483" s="2">
        <v>7975.2</v>
      </c>
      <c r="AA9483" s="2">
        <v>220</v>
      </c>
      <c r="AB9483" s="2">
        <v>5</v>
      </c>
      <c r="AC9483" s="2">
        <v>4634.7</v>
      </c>
      <c r="AE9483" s="2" t="s">
        <v>2624</v>
      </c>
      <c r="AF9483" s="2" t="s">
        <v>17390</v>
      </c>
      <c r="AG9483" s="2" t="s">
        <v>2998</v>
      </c>
      <c r="AH9483" s="2" t="s">
        <v>17449</v>
      </c>
    </row>
    <row r="9484" spans="24:34" x14ac:dyDescent="0.4">
      <c r="X9484" s="2" t="s">
        <v>15254</v>
      </c>
      <c r="Y9484" s="2">
        <v>1983</v>
      </c>
      <c r="Z9484" s="2">
        <v>4892.3500000000004</v>
      </c>
      <c r="AA9484" s="2">
        <v>136</v>
      </c>
      <c r="AB9484" s="2">
        <v>5</v>
      </c>
      <c r="AC9484" s="2">
        <v>1383.06</v>
      </c>
      <c r="AE9484" s="2" t="s">
        <v>15141</v>
      </c>
      <c r="AF9484" s="2" t="s">
        <v>17390</v>
      </c>
      <c r="AG9484" s="2" t="s">
        <v>2998</v>
      </c>
      <c r="AH9484" s="2" t="s">
        <v>17086</v>
      </c>
    </row>
    <row r="9485" spans="24:34" x14ac:dyDescent="0.4">
      <c r="X9485" s="2" t="s">
        <v>15255</v>
      </c>
      <c r="Y9485" s="2">
        <v>1984</v>
      </c>
      <c r="Z9485" s="2">
        <v>4892.3500000000004</v>
      </c>
      <c r="AA9485" s="2">
        <v>143</v>
      </c>
      <c r="AB9485" s="2">
        <v>5</v>
      </c>
      <c r="AC9485" s="2">
        <v>1351.24</v>
      </c>
      <c r="AE9485" s="2" t="s">
        <v>15143</v>
      </c>
      <c r="AF9485" s="2" t="s">
        <v>17390</v>
      </c>
      <c r="AG9485" s="2" t="s">
        <v>2998</v>
      </c>
      <c r="AH9485" s="2" t="s">
        <v>17086</v>
      </c>
    </row>
    <row r="9486" spans="24:34" x14ac:dyDescent="0.4">
      <c r="X9486" s="2" t="s">
        <v>2639</v>
      </c>
      <c r="Y9486" s="2">
        <v>1985</v>
      </c>
      <c r="Z9486" s="2">
        <v>5367.9</v>
      </c>
      <c r="AA9486" s="2">
        <v>300</v>
      </c>
      <c r="AB9486" s="2">
        <v>9</v>
      </c>
      <c r="AC9486" s="2">
        <v>4145.6000000000004</v>
      </c>
      <c r="AE9486" s="2" t="s">
        <v>15144</v>
      </c>
      <c r="AF9486" s="2" t="s">
        <v>17390</v>
      </c>
      <c r="AG9486" s="2" t="s">
        <v>2998</v>
      </c>
      <c r="AH9486" s="2" t="s">
        <v>17398</v>
      </c>
    </row>
    <row r="9487" spans="24:34" x14ac:dyDescent="0.4">
      <c r="X9487" s="2" t="s">
        <v>15256</v>
      </c>
      <c r="Y9487" s="2">
        <v>1983</v>
      </c>
      <c r="Z9487" s="2">
        <v>615.79999999999995</v>
      </c>
      <c r="AA9487" s="2">
        <v>21</v>
      </c>
      <c r="AB9487" s="2">
        <v>2</v>
      </c>
      <c r="AC9487" s="2">
        <v>558.6</v>
      </c>
      <c r="AE9487" s="2" t="s">
        <v>15145</v>
      </c>
      <c r="AF9487" s="2" t="s">
        <v>17390</v>
      </c>
      <c r="AG9487" s="2" t="s">
        <v>2998</v>
      </c>
      <c r="AH9487" s="2" t="s">
        <v>17398</v>
      </c>
    </row>
    <row r="9488" spans="24:34" x14ac:dyDescent="0.4">
      <c r="X9488" s="2" t="s">
        <v>15257</v>
      </c>
      <c r="Y9488" s="2">
        <v>1983</v>
      </c>
      <c r="Z9488" s="2">
        <v>614.1</v>
      </c>
      <c r="AA9488" s="2">
        <v>26</v>
      </c>
      <c r="AB9488" s="2">
        <v>2</v>
      </c>
      <c r="AC9488" s="2">
        <v>556.79999999999995</v>
      </c>
      <c r="AE9488" s="2" t="s">
        <v>15147</v>
      </c>
      <c r="AF9488" s="2" t="s">
        <v>17390</v>
      </c>
      <c r="AG9488" s="2" t="s">
        <v>2998</v>
      </c>
      <c r="AH9488" s="2" t="s">
        <v>17398</v>
      </c>
    </row>
    <row r="9489" spans="24:34" x14ac:dyDescent="0.4">
      <c r="X9489" s="2" t="s">
        <v>15258</v>
      </c>
      <c r="Y9489" s="2">
        <v>1979</v>
      </c>
      <c r="Z9489" s="2">
        <v>867</v>
      </c>
      <c r="AA9489" s="2">
        <v>45</v>
      </c>
      <c r="AB9489" s="2">
        <v>2</v>
      </c>
      <c r="AC9489" s="2">
        <v>778.3</v>
      </c>
      <c r="AE9489" s="2" t="s">
        <v>2625</v>
      </c>
      <c r="AF9489" s="2" t="s">
        <v>17390</v>
      </c>
      <c r="AG9489" s="2" t="s">
        <v>2998</v>
      </c>
      <c r="AH9489" s="2" t="s">
        <v>17398</v>
      </c>
    </row>
    <row r="9490" spans="24:34" x14ac:dyDescent="0.4">
      <c r="X9490" s="2" t="s">
        <v>15259</v>
      </c>
      <c r="Y9490" s="2">
        <v>1976</v>
      </c>
      <c r="Z9490" s="2">
        <v>781.6</v>
      </c>
      <c r="AA9490" s="2">
        <v>29</v>
      </c>
      <c r="AB9490" s="2">
        <v>2</v>
      </c>
      <c r="AC9490" s="2">
        <v>722.4</v>
      </c>
      <c r="AE9490" s="2" t="s">
        <v>15150</v>
      </c>
      <c r="AF9490" s="2" t="s">
        <v>17390</v>
      </c>
      <c r="AG9490" s="2" t="s">
        <v>2998</v>
      </c>
      <c r="AH9490" s="2" t="s">
        <v>17393</v>
      </c>
    </row>
    <row r="9491" spans="24:34" x14ac:dyDescent="0.4">
      <c r="X9491" s="2" t="s">
        <v>15260</v>
      </c>
      <c r="Y9491" s="2">
        <v>1970</v>
      </c>
      <c r="Z9491" s="2">
        <v>783.2</v>
      </c>
      <c r="AA9491" s="2">
        <v>48</v>
      </c>
      <c r="AB9491" s="2">
        <v>2</v>
      </c>
      <c r="AC9491" s="2">
        <v>720.4</v>
      </c>
      <c r="AE9491" s="2" t="s">
        <v>239</v>
      </c>
      <c r="AF9491" s="2" t="s">
        <v>17390</v>
      </c>
      <c r="AG9491" s="2" t="s">
        <v>2998</v>
      </c>
      <c r="AH9491" s="2" t="s">
        <v>17088</v>
      </c>
    </row>
    <row r="9492" spans="24:34" x14ac:dyDescent="0.4">
      <c r="X9492" s="2" t="s">
        <v>2640</v>
      </c>
      <c r="Y9492" s="2">
        <v>1973</v>
      </c>
      <c r="Z9492" s="2">
        <v>734.7</v>
      </c>
      <c r="AA9492" s="2">
        <v>35</v>
      </c>
      <c r="AB9492" s="2">
        <v>2</v>
      </c>
      <c r="AC9492" s="2">
        <v>734.7</v>
      </c>
      <c r="AE9492" s="2" t="s">
        <v>231</v>
      </c>
      <c r="AF9492" s="2" t="s">
        <v>17390</v>
      </c>
      <c r="AG9492" s="2" t="s">
        <v>2998</v>
      </c>
      <c r="AH9492" s="2" t="s">
        <v>17088</v>
      </c>
    </row>
    <row r="9493" spans="24:34" x14ac:dyDescent="0.4">
      <c r="X9493" s="2" t="s">
        <v>15261</v>
      </c>
      <c r="Y9493" s="2">
        <v>1973</v>
      </c>
      <c r="Z9493" s="2">
        <v>788.1</v>
      </c>
      <c r="AA9493" s="2">
        <v>31</v>
      </c>
      <c r="AB9493" s="2">
        <v>2</v>
      </c>
      <c r="AC9493" s="2">
        <v>728.2</v>
      </c>
      <c r="AE9493" s="2" t="s">
        <v>15152</v>
      </c>
      <c r="AF9493" s="2" t="s">
        <v>17390</v>
      </c>
      <c r="AG9493" s="2" t="s">
        <v>2998</v>
      </c>
      <c r="AH9493" s="2" t="s">
        <v>17088</v>
      </c>
    </row>
    <row r="9494" spans="24:34" x14ac:dyDescent="0.4">
      <c r="X9494" s="2" t="s">
        <v>15262</v>
      </c>
      <c r="Y9494" s="2">
        <v>1985</v>
      </c>
      <c r="Z9494" s="2">
        <v>565.20000000000005</v>
      </c>
      <c r="AA9494" s="2">
        <v>23</v>
      </c>
      <c r="AB9494" s="2">
        <v>2</v>
      </c>
      <c r="AC9494" s="2">
        <v>565.20000000000005</v>
      </c>
      <c r="AE9494" s="2" t="s">
        <v>15153</v>
      </c>
      <c r="AF9494" s="2" t="s">
        <v>17390</v>
      </c>
      <c r="AG9494" s="2" t="s">
        <v>2998</v>
      </c>
      <c r="AH9494" s="2" t="s">
        <v>17088</v>
      </c>
    </row>
    <row r="9495" spans="24:34" x14ac:dyDescent="0.4">
      <c r="X9495" s="2" t="s">
        <v>15264</v>
      </c>
      <c r="Y9495" s="2">
        <v>1985</v>
      </c>
      <c r="Z9495" s="2">
        <v>617</v>
      </c>
      <c r="AA9495" s="2">
        <v>35</v>
      </c>
      <c r="AB9495" s="2">
        <v>2</v>
      </c>
      <c r="AC9495" s="2">
        <v>319.5</v>
      </c>
      <c r="AE9495" s="2" t="s">
        <v>2626</v>
      </c>
      <c r="AF9495" s="2" t="s">
        <v>17390</v>
      </c>
      <c r="AG9495" s="2" t="s">
        <v>2998</v>
      </c>
      <c r="AH9495" s="2" t="s">
        <v>17088</v>
      </c>
    </row>
    <row r="9496" spans="24:34" x14ac:dyDescent="0.4">
      <c r="X9496" s="2" t="s">
        <v>15265</v>
      </c>
      <c r="Y9496" s="2">
        <v>1993</v>
      </c>
      <c r="Z9496" s="2">
        <v>678.5</v>
      </c>
      <c r="AA9496" s="2">
        <v>19</v>
      </c>
      <c r="AB9496" s="2">
        <v>2</v>
      </c>
      <c r="AC9496" s="2">
        <v>678.5</v>
      </c>
      <c r="AE9496" s="2" t="s">
        <v>15155</v>
      </c>
      <c r="AF9496" s="2" t="s">
        <v>17390</v>
      </c>
      <c r="AG9496" s="2" t="s">
        <v>2998</v>
      </c>
      <c r="AH9496" s="2" t="s">
        <v>17088</v>
      </c>
    </row>
    <row r="9497" spans="24:34" x14ac:dyDescent="0.4">
      <c r="X9497" s="2" t="s">
        <v>2641</v>
      </c>
      <c r="Y9497" s="2">
        <v>1990</v>
      </c>
      <c r="Z9497" s="2">
        <v>615.70000000000005</v>
      </c>
      <c r="AA9497" s="2">
        <v>24</v>
      </c>
      <c r="AB9497" s="2">
        <v>2</v>
      </c>
      <c r="AC9497" s="2">
        <v>615.70000000000005</v>
      </c>
      <c r="AE9497" s="2" t="s">
        <v>15157</v>
      </c>
      <c r="AF9497" s="2" t="s">
        <v>17390</v>
      </c>
      <c r="AG9497" s="2" t="s">
        <v>2998</v>
      </c>
      <c r="AH9497" s="2" t="s">
        <v>17088</v>
      </c>
    </row>
    <row r="9498" spans="24:34" x14ac:dyDescent="0.4">
      <c r="X9498" s="2" t="s">
        <v>15266</v>
      </c>
      <c r="Y9498" s="2">
        <v>1990</v>
      </c>
      <c r="Z9498" s="2">
        <v>560.20000000000005</v>
      </c>
      <c r="AA9498" s="2">
        <v>31</v>
      </c>
      <c r="AB9498" s="2">
        <v>2</v>
      </c>
      <c r="AC9498" s="2">
        <v>560.20000000000005</v>
      </c>
      <c r="AE9498" s="2" t="s">
        <v>256</v>
      </c>
      <c r="AF9498" s="2" t="s">
        <v>17390</v>
      </c>
      <c r="AG9498" s="2" t="s">
        <v>2998</v>
      </c>
      <c r="AH9498" s="2" t="s">
        <v>17086</v>
      </c>
    </row>
    <row r="9499" spans="24:34" x14ac:dyDescent="0.4">
      <c r="X9499" s="2" t="s">
        <v>15267</v>
      </c>
      <c r="Y9499" s="2">
        <v>1980</v>
      </c>
      <c r="Z9499" s="2">
        <v>928.1</v>
      </c>
      <c r="AA9499" s="2">
        <v>44</v>
      </c>
      <c r="AB9499" s="2">
        <v>2</v>
      </c>
      <c r="AC9499" s="2">
        <v>844.9</v>
      </c>
      <c r="AE9499" s="2" t="s">
        <v>15159</v>
      </c>
      <c r="AF9499" s="2" t="s">
        <v>17390</v>
      </c>
      <c r="AG9499" s="2" t="s">
        <v>2998</v>
      </c>
      <c r="AH9499" s="2" t="s">
        <v>17088</v>
      </c>
    </row>
    <row r="9500" spans="24:34" x14ac:dyDescent="0.4">
      <c r="X9500" s="2" t="s">
        <v>15268</v>
      </c>
      <c r="Y9500" s="2">
        <v>1980</v>
      </c>
      <c r="Z9500" s="2">
        <v>383.9</v>
      </c>
      <c r="AA9500" s="2">
        <v>15</v>
      </c>
      <c r="AB9500" s="2">
        <v>2</v>
      </c>
      <c r="AC9500" s="2">
        <v>354.3</v>
      </c>
      <c r="AE9500" s="2" t="s">
        <v>15160</v>
      </c>
      <c r="AF9500" s="2" t="s">
        <v>17390</v>
      </c>
      <c r="AG9500" s="2" t="s">
        <v>2998</v>
      </c>
      <c r="AH9500" s="2" t="s">
        <v>17398</v>
      </c>
    </row>
    <row r="9501" spans="24:34" x14ac:dyDescent="0.4">
      <c r="X9501" s="2" t="s">
        <v>367</v>
      </c>
      <c r="Y9501" s="2">
        <v>1975</v>
      </c>
      <c r="Z9501" s="2">
        <v>402.7</v>
      </c>
      <c r="AA9501" s="2">
        <v>31</v>
      </c>
      <c r="AB9501" s="2">
        <v>2</v>
      </c>
      <c r="AC9501" s="2">
        <v>369.5</v>
      </c>
      <c r="AE9501" s="2" t="s">
        <v>15162</v>
      </c>
      <c r="AF9501" s="2" t="s">
        <v>17397</v>
      </c>
      <c r="AG9501" s="2" t="s">
        <v>2998</v>
      </c>
      <c r="AH9501" s="2" t="s">
        <v>17400</v>
      </c>
    </row>
    <row r="9502" spans="24:34" x14ac:dyDescent="0.4">
      <c r="X9502" s="2" t="s">
        <v>2642</v>
      </c>
      <c r="Y9502" s="2">
        <v>1975</v>
      </c>
      <c r="Z9502" s="2">
        <v>391.2</v>
      </c>
      <c r="AA9502" s="2">
        <v>17</v>
      </c>
      <c r="AB9502" s="2">
        <v>2</v>
      </c>
      <c r="AC9502" s="2">
        <v>356.2</v>
      </c>
      <c r="AE9502" s="2" t="s">
        <v>15164</v>
      </c>
      <c r="AF9502" s="2" t="s">
        <v>2998</v>
      </c>
      <c r="AG9502" s="2" t="s">
        <v>2998</v>
      </c>
      <c r="AH9502" s="2" t="s">
        <v>2998</v>
      </c>
    </row>
    <row r="9503" spans="24:34" x14ac:dyDescent="0.4">
      <c r="X9503" s="2" t="s">
        <v>15269</v>
      </c>
      <c r="Y9503" s="2">
        <v>1970</v>
      </c>
      <c r="Z9503" s="2">
        <v>525.20000000000005</v>
      </c>
      <c r="AA9503" s="2">
        <v>13</v>
      </c>
      <c r="AB9503" s="2">
        <v>2</v>
      </c>
      <c r="AC9503" s="2">
        <v>525.20000000000005</v>
      </c>
      <c r="AE9503" s="2" t="s">
        <v>15165</v>
      </c>
      <c r="AF9503" s="2" t="s">
        <v>17390</v>
      </c>
      <c r="AG9503" s="2" t="s">
        <v>2998</v>
      </c>
      <c r="AH9503" s="2" t="s">
        <v>17393</v>
      </c>
    </row>
    <row r="9504" spans="24:34" x14ac:dyDescent="0.4">
      <c r="X9504" s="2" t="s">
        <v>15270</v>
      </c>
      <c r="Y9504" s="2">
        <v>1969</v>
      </c>
      <c r="Z9504" s="2">
        <v>577.9</v>
      </c>
      <c r="AA9504" s="2">
        <v>16</v>
      </c>
      <c r="AB9504" s="2">
        <v>2</v>
      </c>
      <c r="AC9504" s="2">
        <v>528.9</v>
      </c>
      <c r="AE9504" s="2" t="s">
        <v>15167</v>
      </c>
      <c r="AF9504" s="2" t="s">
        <v>17390</v>
      </c>
      <c r="AG9504" s="2" t="s">
        <v>2998</v>
      </c>
      <c r="AH9504" s="2" t="s">
        <v>17088</v>
      </c>
    </row>
    <row r="9505" spans="24:34" x14ac:dyDescent="0.4">
      <c r="X9505" s="2" t="s">
        <v>2643</v>
      </c>
      <c r="Y9505" s="2">
        <v>1981</v>
      </c>
      <c r="Z9505" s="2">
        <v>821.2</v>
      </c>
      <c r="AA9505" s="2">
        <v>36</v>
      </c>
      <c r="AB9505" s="2">
        <v>2</v>
      </c>
      <c r="AC9505" s="2">
        <v>755.1</v>
      </c>
      <c r="AE9505" s="2" t="s">
        <v>15168</v>
      </c>
      <c r="AF9505" s="2" t="s">
        <v>17390</v>
      </c>
      <c r="AG9505" s="2" t="s">
        <v>2998</v>
      </c>
      <c r="AH9505" s="2" t="s">
        <v>17086</v>
      </c>
    </row>
    <row r="9506" spans="24:34" x14ac:dyDescent="0.4">
      <c r="X9506" s="2" t="s">
        <v>2644</v>
      </c>
      <c r="Y9506" s="2">
        <v>1985</v>
      </c>
      <c r="Z9506" s="2">
        <v>955.4</v>
      </c>
      <c r="AA9506" s="2">
        <v>45</v>
      </c>
      <c r="AB9506" s="2">
        <v>2</v>
      </c>
      <c r="AC9506" s="2">
        <v>955.4</v>
      </c>
      <c r="AE9506" s="2" t="s">
        <v>15169</v>
      </c>
      <c r="AF9506" s="2" t="s">
        <v>17390</v>
      </c>
      <c r="AG9506" s="2" t="s">
        <v>2998</v>
      </c>
      <c r="AH9506" s="2" t="s">
        <v>17088</v>
      </c>
    </row>
    <row r="9507" spans="24:34" x14ac:dyDescent="0.4">
      <c r="X9507" s="2" t="s">
        <v>15271</v>
      </c>
      <c r="Y9507" s="2">
        <v>1960</v>
      </c>
      <c r="Z9507" s="2">
        <v>311.60000000000002</v>
      </c>
      <c r="AA9507" s="2">
        <v>7</v>
      </c>
      <c r="AB9507" s="2">
        <v>2</v>
      </c>
      <c r="AC9507" s="2">
        <v>311.60000000000002</v>
      </c>
      <c r="AE9507" s="2" t="s">
        <v>15170</v>
      </c>
      <c r="AF9507" s="2" t="s">
        <v>17390</v>
      </c>
      <c r="AG9507" s="2" t="s">
        <v>2998</v>
      </c>
      <c r="AH9507" s="2" t="s">
        <v>17086</v>
      </c>
    </row>
    <row r="9508" spans="24:34" x14ac:dyDescent="0.4">
      <c r="X9508" s="2" t="s">
        <v>15272</v>
      </c>
      <c r="Y9508" s="2">
        <v>1992</v>
      </c>
      <c r="Z9508" s="2">
        <v>2097.6999999999998</v>
      </c>
      <c r="AA9508" s="2">
        <v>100</v>
      </c>
      <c r="AB9508" s="2">
        <v>3</v>
      </c>
      <c r="AC9508" s="2">
        <v>1888.5</v>
      </c>
      <c r="AE9508" s="2" t="s">
        <v>15172</v>
      </c>
      <c r="AF9508" s="2" t="s">
        <v>17390</v>
      </c>
      <c r="AG9508" s="2" t="s">
        <v>2998</v>
      </c>
      <c r="AH9508" s="2" t="s">
        <v>17393</v>
      </c>
    </row>
    <row r="9509" spans="24:34" x14ac:dyDescent="0.4">
      <c r="X9509" s="2" t="s">
        <v>15273</v>
      </c>
      <c r="Y9509" s="2">
        <v>1962</v>
      </c>
      <c r="Z9509" s="2">
        <v>323</v>
      </c>
      <c r="AA9509" s="2">
        <v>13</v>
      </c>
      <c r="AB9509" s="2">
        <v>2</v>
      </c>
      <c r="AC9509" s="2">
        <v>209.2</v>
      </c>
      <c r="AE9509" s="2" t="s">
        <v>15174</v>
      </c>
      <c r="AF9509" s="2" t="s">
        <v>17390</v>
      </c>
      <c r="AG9509" s="2" t="s">
        <v>2998</v>
      </c>
      <c r="AH9509" s="2" t="s">
        <v>17088</v>
      </c>
    </row>
    <row r="9510" spans="24:34" x14ac:dyDescent="0.4">
      <c r="X9510" s="2" t="s">
        <v>15274</v>
      </c>
      <c r="Y9510" s="2">
        <v>1960</v>
      </c>
      <c r="Z9510" s="2">
        <v>311.8</v>
      </c>
      <c r="AA9510" s="2">
        <v>13</v>
      </c>
      <c r="AB9510" s="2">
        <v>2</v>
      </c>
      <c r="AC9510" s="2">
        <v>308.39999999999998</v>
      </c>
      <c r="AE9510" s="2" t="s">
        <v>15175</v>
      </c>
      <c r="AF9510" s="2" t="s">
        <v>17390</v>
      </c>
      <c r="AG9510" s="2" t="s">
        <v>2998</v>
      </c>
      <c r="AH9510" s="2" t="s">
        <v>17086</v>
      </c>
    </row>
    <row r="9511" spans="24:34" x14ac:dyDescent="0.4">
      <c r="X9511" s="2" t="s">
        <v>15275</v>
      </c>
      <c r="Y9511" s="2">
        <v>1960</v>
      </c>
      <c r="Z9511" s="2">
        <v>326.2</v>
      </c>
      <c r="AA9511" s="2">
        <v>10</v>
      </c>
      <c r="AB9511" s="2">
        <v>2</v>
      </c>
      <c r="AC9511" s="2">
        <v>325.60000000000002</v>
      </c>
      <c r="AE9511" s="2" t="s">
        <v>15176</v>
      </c>
      <c r="AF9511" s="2" t="s">
        <v>17390</v>
      </c>
      <c r="AG9511" s="2" t="s">
        <v>2998</v>
      </c>
      <c r="AH9511" s="2" t="s">
        <v>17086</v>
      </c>
    </row>
    <row r="9512" spans="24:34" x14ac:dyDescent="0.4">
      <c r="X9512" s="2" t="s">
        <v>15276</v>
      </c>
      <c r="Y9512" s="2">
        <v>1965</v>
      </c>
      <c r="Z9512" s="2">
        <v>394</v>
      </c>
      <c r="AA9512" s="2">
        <v>9</v>
      </c>
      <c r="AB9512" s="2">
        <v>2</v>
      </c>
      <c r="AC9512" s="2">
        <v>349</v>
      </c>
      <c r="AE9512" s="2" t="s">
        <v>15177</v>
      </c>
      <c r="AF9512" s="2" t="s">
        <v>17390</v>
      </c>
      <c r="AG9512" s="2" t="s">
        <v>2998</v>
      </c>
      <c r="AH9512" s="2" t="s">
        <v>17086</v>
      </c>
    </row>
    <row r="9513" spans="24:34" x14ac:dyDescent="0.4">
      <c r="X9513" s="2" t="s">
        <v>15277</v>
      </c>
      <c r="Y9513" s="2">
        <v>1963</v>
      </c>
      <c r="Z9513" s="2">
        <v>410.2</v>
      </c>
      <c r="AA9513" s="2">
        <v>11</v>
      </c>
      <c r="AB9513" s="2">
        <v>2</v>
      </c>
      <c r="AC9513" s="2">
        <v>410.2</v>
      </c>
      <c r="AE9513" s="2" t="s">
        <v>15178</v>
      </c>
      <c r="AF9513" s="2" t="s">
        <v>17397</v>
      </c>
      <c r="AG9513" s="2" t="s">
        <v>2998</v>
      </c>
      <c r="AH9513" s="2" t="s">
        <v>17413</v>
      </c>
    </row>
    <row r="9514" spans="24:34" x14ac:dyDescent="0.4">
      <c r="X9514" s="2" t="s">
        <v>15278</v>
      </c>
      <c r="Y9514" s="2">
        <v>1966</v>
      </c>
      <c r="Z9514" s="2">
        <v>514.9</v>
      </c>
      <c r="AA9514" s="2">
        <v>14</v>
      </c>
      <c r="AB9514" s="2">
        <v>2</v>
      </c>
      <c r="AC9514" s="2">
        <v>454.5</v>
      </c>
      <c r="AE9514" s="2" t="s">
        <v>15179</v>
      </c>
      <c r="AF9514" s="2" t="s">
        <v>17397</v>
      </c>
      <c r="AG9514" s="2" t="s">
        <v>2998</v>
      </c>
      <c r="AH9514" s="2" t="s">
        <v>17413</v>
      </c>
    </row>
    <row r="9515" spans="24:34" x14ac:dyDescent="0.4">
      <c r="X9515" s="2" t="s">
        <v>15279</v>
      </c>
      <c r="Y9515" s="2">
        <v>1977</v>
      </c>
      <c r="Z9515" s="2">
        <v>3852.6</v>
      </c>
      <c r="AA9515" s="2">
        <v>120</v>
      </c>
      <c r="AB9515" s="2">
        <v>5</v>
      </c>
      <c r="AC9515" s="2">
        <v>3852.6</v>
      </c>
      <c r="AE9515" s="2" t="s">
        <v>15180</v>
      </c>
      <c r="AF9515" s="2" t="s">
        <v>17397</v>
      </c>
      <c r="AG9515" s="2" t="s">
        <v>2998</v>
      </c>
      <c r="AH9515" s="2" t="s">
        <v>17413</v>
      </c>
    </row>
    <row r="9516" spans="24:34" x14ac:dyDescent="0.4">
      <c r="X9516" s="2" t="s">
        <v>15281</v>
      </c>
      <c r="Y9516" s="2">
        <v>1974</v>
      </c>
      <c r="Z9516" s="2">
        <v>2684</v>
      </c>
      <c r="AA9516" s="2">
        <v>96</v>
      </c>
      <c r="AB9516" s="2">
        <v>4</v>
      </c>
      <c r="AC9516" s="2">
        <v>2506.9</v>
      </c>
      <c r="AE9516" s="2" t="s">
        <v>2627</v>
      </c>
      <c r="AF9516" s="2" t="s">
        <v>17397</v>
      </c>
      <c r="AG9516" s="2" t="s">
        <v>2998</v>
      </c>
      <c r="AH9516" s="2" t="s">
        <v>17413</v>
      </c>
    </row>
    <row r="9517" spans="24:34" x14ac:dyDescent="0.4">
      <c r="X9517" s="2" t="s">
        <v>15283</v>
      </c>
      <c r="Y9517" s="2">
        <v>1984</v>
      </c>
      <c r="Z9517" s="2">
        <v>2938.6</v>
      </c>
      <c r="AA9517" s="2">
        <v>98</v>
      </c>
      <c r="AB9517" s="2">
        <v>5</v>
      </c>
      <c r="AC9517" s="2">
        <v>1558.4</v>
      </c>
      <c r="AE9517" s="2" t="s">
        <v>15182</v>
      </c>
      <c r="AF9517" s="2" t="s">
        <v>17405</v>
      </c>
      <c r="AG9517" s="2" t="s">
        <v>2998</v>
      </c>
      <c r="AH9517" s="2" t="s">
        <v>17086</v>
      </c>
    </row>
    <row r="9518" spans="24:34" x14ac:dyDescent="0.4">
      <c r="X9518" s="2" t="s">
        <v>15284</v>
      </c>
      <c r="Y9518" s="2">
        <v>2013</v>
      </c>
      <c r="Z9518" s="2">
        <v>1294.0999999999999</v>
      </c>
      <c r="AA9518" s="2">
        <v>55</v>
      </c>
      <c r="AB9518" s="2">
        <v>3</v>
      </c>
      <c r="AC9518" s="2">
        <v>1030.7</v>
      </c>
      <c r="AE9518" s="2" t="s">
        <v>15183</v>
      </c>
      <c r="AF9518" s="2" t="s">
        <v>17405</v>
      </c>
      <c r="AG9518" s="2" t="s">
        <v>2998</v>
      </c>
      <c r="AH9518" s="2" t="s">
        <v>17086</v>
      </c>
    </row>
    <row r="9519" spans="24:34" x14ac:dyDescent="0.4">
      <c r="X9519" s="2" t="s">
        <v>2645</v>
      </c>
      <c r="Y9519" s="2">
        <v>1986</v>
      </c>
      <c r="Z9519" s="2">
        <v>3460.5</v>
      </c>
      <c r="AA9519" s="2">
        <v>117</v>
      </c>
      <c r="AB9519" s="2">
        <v>5</v>
      </c>
      <c r="AC9519" s="2">
        <v>1780</v>
      </c>
      <c r="AE9519" s="2" t="s">
        <v>15184</v>
      </c>
      <c r="AF9519" s="2" t="s">
        <v>17405</v>
      </c>
      <c r="AG9519" s="2" t="s">
        <v>2998</v>
      </c>
      <c r="AH9519" s="2" t="s">
        <v>17086</v>
      </c>
    </row>
    <row r="9520" spans="24:34" x14ac:dyDescent="0.4">
      <c r="X9520" s="2" t="s">
        <v>2646</v>
      </c>
      <c r="Y9520" s="2">
        <v>1978</v>
      </c>
      <c r="Z9520" s="2">
        <v>6952.5</v>
      </c>
      <c r="AA9520" s="2">
        <v>254</v>
      </c>
      <c r="AB9520" s="2">
        <v>5</v>
      </c>
      <c r="AC9520" s="2">
        <v>6952.5</v>
      </c>
      <c r="AE9520" s="2" t="s">
        <v>2628</v>
      </c>
      <c r="AF9520" s="2" t="s">
        <v>17397</v>
      </c>
      <c r="AG9520" s="2" t="s">
        <v>2998</v>
      </c>
      <c r="AH9520" s="2" t="s">
        <v>17393</v>
      </c>
    </row>
    <row r="9521" spans="24:34" x14ac:dyDescent="0.4">
      <c r="X9521" s="2" t="s">
        <v>15287</v>
      </c>
      <c r="Y9521" s="2">
        <v>1959</v>
      </c>
      <c r="Z9521" s="2">
        <v>586.4</v>
      </c>
      <c r="AA9521" s="2">
        <v>35</v>
      </c>
      <c r="AB9521" s="2">
        <v>2</v>
      </c>
      <c r="AC9521" s="2">
        <v>376.8</v>
      </c>
      <c r="AE9521" s="2" t="s">
        <v>2629</v>
      </c>
      <c r="AF9521" s="2" t="s">
        <v>17397</v>
      </c>
      <c r="AG9521" s="2" t="s">
        <v>2998</v>
      </c>
      <c r="AH9521" s="2" t="s">
        <v>17393</v>
      </c>
    </row>
    <row r="9522" spans="24:34" x14ac:dyDescent="0.4">
      <c r="X9522" s="2" t="s">
        <v>15288</v>
      </c>
      <c r="Y9522" s="2">
        <v>1962</v>
      </c>
      <c r="Z9522" s="2">
        <v>677.5</v>
      </c>
      <c r="AA9522" s="2">
        <v>28</v>
      </c>
      <c r="AB9522" s="2">
        <v>2</v>
      </c>
      <c r="AC9522" s="2">
        <v>412.2</v>
      </c>
      <c r="AE9522" s="2" t="s">
        <v>15187</v>
      </c>
      <c r="AF9522" s="2" t="s">
        <v>17397</v>
      </c>
      <c r="AG9522" s="2" t="s">
        <v>2998</v>
      </c>
      <c r="AH9522" s="2" t="s">
        <v>17393</v>
      </c>
    </row>
    <row r="9523" spans="24:34" x14ac:dyDescent="0.4">
      <c r="X9523" s="2" t="s">
        <v>15289</v>
      </c>
      <c r="Y9523" s="2">
        <v>1983</v>
      </c>
      <c r="Z9523" s="2">
        <v>981.6</v>
      </c>
      <c r="AA9523" s="2">
        <v>31</v>
      </c>
      <c r="AB9523" s="2">
        <v>2</v>
      </c>
      <c r="AC9523" s="2">
        <v>300.89999999999998</v>
      </c>
      <c r="AE9523" s="2" t="s">
        <v>15189</v>
      </c>
      <c r="AF9523" s="2" t="s">
        <v>17397</v>
      </c>
      <c r="AG9523" s="2" t="s">
        <v>2998</v>
      </c>
      <c r="AH9523" s="2" t="s">
        <v>17393</v>
      </c>
    </row>
    <row r="9524" spans="24:34" x14ac:dyDescent="0.4">
      <c r="X9524" s="2" t="s">
        <v>2647</v>
      </c>
      <c r="Y9524" s="2">
        <v>1983</v>
      </c>
      <c r="Z9524" s="2">
        <v>944.3</v>
      </c>
      <c r="AA9524" s="2">
        <v>39</v>
      </c>
      <c r="AB9524" s="2">
        <v>2</v>
      </c>
      <c r="AC9524" s="2">
        <v>862.6</v>
      </c>
      <c r="AE9524" s="2" t="s">
        <v>15190</v>
      </c>
      <c r="AF9524" s="2" t="s">
        <v>17397</v>
      </c>
      <c r="AG9524" s="2" t="s">
        <v>2998</v>
      </c>
      <c r="AH9524" s="2" t="s">
        <v>17413</v>
      </c>
    </row>
    <row r="9525" spans="24:34" x14ac:dyDescent="0.4">
      <c r="X9525" s="2" t="s">
        <v>15291</v>
      </c>
      <c r="Y9525" s="2">
        <v>1980</v>
      </c>
      <c r="Z9525" s="2">
        <v>400.8</v>
      </c>
      <c r="AA9525" s="2">
        <v>22</v>
      </c>
      <c r="AB9525" s="2">
        <v>2</v>
      </c>
      <c r="AC9525" s="2">
        <v>225.2</v>
      </c>
      <c r="AE9525" s="2" t="s">
        <v>15191</v>
      </c>
      <c r="AF9525" s="2" t="s">
        <v>17397</v>
      </c>
      <c r="AG9525" s="2" t="s">
        <v>2998</v>
      </c>
      <c r="AH9525" s="2" t="s">
        <v>17393</v>
      </c>
    </row>
    <row r="9526" spans="24:34" x14ac:dyDescent="0.4">
      <c r="X9526" s="2" t="s">
        <v>15293</v>
      </c>
      <c r="Y9526" s="2">
        <v>1973</v>
      </c>
      <c r="Z9526" s="2">
        <v>375.5</v>
      </c>
      <c r="AA9526" s="2">
        <v>9</v>
      </c>
      <c r="AB9526" s="2">
        <v>2</v>
      </c>
      <c r="AC9526" s="2">
        <v>223.2</v>
      </c>
      <c r="AE9526" s="2" t="s">
        <v>15193</v>
      </c>
      <c r="AF9526" s="2" t="s">
        <v>17397</v>
      </c>
      <c r="AG9526" s="2" t="s">
        <v>2998</v>
      </c>
      <c r="AH9526" s="2" t="s">
        <v>17088</v>
      </c>
    </row>
    <row r="9527" spans="24:34" x14ac:dyDescent="0.4">
      <c r="X9527" s="2" t="s">
        <v>15294</v>
      </c>
      <c r="Y9527" s="2">
        <v>1973</v>
      </c>
      <c r="Z9527" s="2">
        <v>749.6</v>
      </c>
      <c r="AA9527" s="2">
        <v>22</v>
      </c>
      <c r="AB9527" s="2">
        <v>2</v>
      </c>
      <c r="AC9527" s="2">
        <v>475.9</v>
      </c>
      <c r="AE9527" s="2" t="s">
        <v>2630</v>
      </c>
      <c r="AF9527" s="2" t="s">
        <v>17397</v>
      </c>
      <c r="AG9527" s="2" t="s">
        <v>2998</v>
      </c>
      <c r="AH9527" s="2" t="s">
        <v>17393</v>
      </c>
    </row>
    <row r="9528" spans="24:34" x14ac:dyDescent="0.4">
      <c r="X9528" s="2" t="s">
        <v>15295</v>
      </c>
      <c r="Y9528" s="2">
        <v>1971</v>
      </c>
      <c r="Z9528" s="2">
        <v>384.6</v>
      </c>
      <c r="AA9528" s="2">
        <v>14</v>
      </c>
      <c r="AB9528" s="2">
        <v>2</v>
      </c>
      <c r="AC9528" s="2">
        <v>227.1</v>
      </c>
      <c r="AE9528" s="2" t="s">
        <v>2631</v>
      </c>
      <c r="AF9528" s="2" t="s">
        <v>17397</v>
      </c>
      <c r="AG9528" s="2" t="s">
        <v>2998</v>
      </c>
      <c r="AH9528" s="2" t="s">
        <v>17413</v>
      </c>
    </row>
    <row r="9529" spans="24:34" x14ac:dyDescent="0.4">
      <c r="X9529" s="2" t="s">
        <v>15296</v>
      </c>
      <c r="Y9529" s="2">
        <v>1969</v>
      </c>
      <c r="Z9529" s="2">
        <v>2693</v>
      </c>
      <c r="AA9529" s="2">
        <v>94</v>
      </c>
      <c r="AB9529" s="2">
        <v>4</v>
      </c>
      <c r="AC9529" s="2">
        <v>1607.2</v>
      </c>
      <c r="AE9529" s="2" t="s">
        <v>2632</v>
      </c>
      <c r="AF9529" s="2" t="s">
        <v>17397</v>
      </c>
      <c r="AG9529" s="2" t="s">
        <v>2998</v>
      </c>
      <c r="AH9529" s="2" t="s">
        <v>17413</v>
      </c>
    </row>
    <row r="9530" spans="24:34" x14ac:dyDescent="0.4">
      <c r="X9530" s="2" t="s">
        <v>15297</v>
      </c>
      <c r="Y9530" s="2">
        <v>1973</v>
      </c>
      <c r="Z9530" s="2">
        <v>378.4</v>
      </c>
      <c r="AA9530" s="2">
        <v>17</v>
      </c>
      <c r="AB9530" s="2">
        <v>2</v>
      </c>
      <c r="AC9530" s="2">
        <v>231.4</v>
      </c>
      <c r="AE9530" s="2" t="s">
        <v>2633</v>
      </c>
      <c r="AF9530" s="2" t="s">
        <v>17397</v>
      </c>
      <c r="AG9530" s="2" t="s">
        <v>2998</v>
      </c>
      <c r="AH9530" s="2" t="s">
        <v>17393</v>
      </c>
    </row>
    <row r="9531" spans="24:34" x14ac:dyDescent="0.4">
      <c r="X9531" s="2" t="s">
        <v>15299</v>
      </c>
      <c r="Y9531" s="2">
        <v>1972</v>
      </c>
      <c r="Z9531" s="2">
        <v>2692.6</v>
      </c>
      <c r="AA9531" s="2">
        <v>101</v>
      </c>
      <c r="AB9531" s="2">
        <v>4</v>
      </c>
      <c r="AC9531" s="2">
        <v>1633.9</v>
      </c>
      <c r="AE9531" s="2" t="s">
        <v>2634</v>
      </c>
      <c r="AF9531" s="2" t="s">
        <v>17397</v>
      </c>
      <c r="AG9531" s="2" t="s">
        <v>2998</v>
      </c>
      <c r="AH9531" s="2" t="s">
        <v>17393</v>
      </c>
    </row>
    <row r="9532" spans="24:34" x14ac:dyDescent="0.4">
      <c r="X9532" s="2" t="s">
        <v>15301</v>
      </c>
      <c r="Y9532" s="2">
        <v>1976</v>
      </c>
      <c r="Z9532" s="2">
        <v>671.4</v>
      </c>
      <c r="AA9532" s="2">
        <v>22</v>
      </c>
      <c r="AB9532" s="2">
        <v>2</v>
      </c>
      <c r="AC9532" s="2">
        <v>373.2</v>
      </c>
      <c r="AE9532" s="2" t="s">
        <v>2635</v>
      </c>
      <c r="AF9532" s="2" t="s">
        <v>17397</v>
      </c>
      <c r="AG9532" s="2" t="s">
        <v>2998</v>
      </c>
      <c r="AH9532" s="2" t="s">
        <v>17400</v>
      </c>
    </row>
    <row r="9533" spans="24:34" x14ac:dyDescent="0.4">
      <c r="X9533" s="2" t="s">
        <v>15303</v>
      </c>
      <c r="Y9533" s="2">
        <v>1992</v>
      </c>
      <c r="Z9533" s="2">
        <v>3153.3</v>
      </c>
      <c r="AA9533" s="2">
        <v>110</v>
      </c>
      <c r="AB9533" s="2">
        <v>5</v>
      </c>
      <c r="AC9533" s="2">
        <v>2864.8</v>
      </c>
      <c r="AE9533" s="2" t="s">
        <v>15197</v>
      </c>
      <c r="AF9533" s="2" t="s">
        <v>17390</v>
      </c>
      <c r="AG9533" s="2" t="s">
        <v>2998</v>
      </c>
      <c r="AH9533" s="2" t="s">
        <v>17086</v>
      </c>
    </row>
    <row r="9534" spans="24:34" x14ac:dyDescent="0.4">
      <c r="X9534" s="2" t="s">
        <v>15304</v>
      </c>
      <c r="Y9534" s="2">
        <v>1982</v>
      </c>
      <c r="Z9534" s="2">
        <v>4219</v>
      </c>
      <c r="AA9534" s="2">
        <v>152</v>
      </c>
      <c r="AB9534" s="2">
        <v>5</v>
      </c>
      <c r="AC9534" s="2">
        <v>2228.1999999999998</v>
      </c>
      <c r="AE9534" s="2" t="s">
        <v>15199</v>
      </c>
      <c r="AF9534" s="2" t="s">
        <v>17397</v>
      </c>
      <c r="AG9534" s="2" t="s">
        <v>2998</v>
      </c>
      <c r="AH9534" s="2" t="s">
        <v>17413</v>
      </c>
    </row>
    <row r="9535" spans="24:34" x14ac:dyDescent="0.4">
      <c r="X9535" s="2" t="s">
        <v>2648</v>
      </c>
      <c r="Y9535" s="2">
        <v>1961</v>
      </c>
      <c r="Z9535" s="2">
        <v>676.2</v>
      </c>
      <c r="AA9535" s="2">
        <v>26</v>
      </c>
      <c r="AB9535" s="2">
        <v>2</v>
      </c>
      <c r="AC9535" s="2">
        <v>412.2</v>
      </c>
      <c r="AE9535" s="2" t="s">
        <v>321</v>
      </c>
      <c r="AF9535" s="2" t="s">
        <v>17397</v>
      </c>
      <c r="AG9535" s="2" t="s">
        <v>2998</v>
      </c>
      <c r="AH9535" s="2" t="s">
        <v>17400</v>
      </c>
    </row>
    <row r="9536" spans="24:34" x14ac:dyDescent="0.4">
      <c r="X9536" s="2" t="s">
        <v>15305</v>
      </c>
      <c r="Y9536" s="2">
        <v>1981</v>
      </c>
      <c r="Z9536" s="2">
        <v>5273.4</v>
      </c>
      <c r="AA9536" s="2">
        <v>166</v>
      </c>
      <c r="AB9536" s="2">
        <v>5</v>
      </c>
      <c r="AC9536" s="2">
        <v>4835.1000000000004</v>
      </c>
      <c r="AE9536" s="2" t="s">
        <v>15201</v>
      </c>
      <c r="AF9536" s="2" t="s">
        <v>17397</v>
      </c>
      <c r="AG9536" s="2" t="s">
        <v>2998</v>
      </c>
      <c r="AH9536" s="2" t="s">
        <v>17400</v>
      </c>
    </row>
    <row r="9537" spans="24:34" x14ac:dyDescent="0.4">
      <c r="X9537" s="2" t="s">
        <v>15307</v>
      </c>
      <c r="Y9537" s="2">
        <v>1963</v>
      </c>
      <c r="Z9537" s="2">
        <v>679</v>
      </c>
      <c r="AA9537" s="2">
        <v>36</v>
      </c>
      <c r="AB9537" s="2">
        <v>2</v>
      </c>
      <c r="AC9537" s="2">
        <v>415</v>
      </c>
      <c r="AE9537" s="2" t="s">
        <v>15203</v>
      </c>
      <c r="AF9537" s="2" t="s">
        <v>17390</v>
      </c>
      <c r="AG9537" s="2" t="s">
        <v>2998</v>
      </c>
      <c r="AH9537" s="2" t="s">
        <v>17086</v>
      </c>
    </row>
    <row r="9538" spans="24:34" x14ac:dyDescent="0.4">
      <c r="X9538" s="2" t="s">
        <v>15309</v>
      </c>
      <c r="Y9538" s="2">
        <v>1975</v>
      </c>
      <c r="Z9538" s="2">
        <v>1164.7</v>
      </c>
      <c r="AA9538" s="2">
        <v>59</v>
      </c>
      <c r="AB9538" s="2">
        <v>3</v>
      </c>
      <c r="AC9538" s="2">
        <v>716.6</v>
      </c>
      <c r="AE9538" s="2" t="s">
        <v>323</v>
      </c>
      <c r="AF9538" s="2" t="s">
        <v>17397</v>
      </c>
      <c r="AG9538" s="2" t="s">
        <v>2998</v>
      </c>
      <c r="AH9538" s="2" t="s">
        <v>17400</v>
      </c>
    </row>
    <row r="9539" spans="24:34" x14ac:dyDescent="0.4">
      <c r="X9539" s="2" t="s">
        <v>15310</v>
      </c>
      <c r="Y9539" s="2">
        <v>1965</v>
      </c>
      <c r="Z9539" s="2">
        <v>673</v>
      </c>
      <c r="AA9539" s="2">
        <v>29</v>
      </c>
      <c r="AB9539" s="2">
        <v>2</v>
      </c>
      <c r="AC9539" s="2">
        <v>400.7</v>
      </c>
      <c r="AE9539" s="2" t="s">
        <v>317</v>
      </c>
      <c r="AF9539" s="2" t="s">
        <v>17390</v>
      </c>
      <c r="AG9539" s="2" t="s">
        <v>2998</v>
      </c>
      <c r="AH9539" s="2" t="s">
        <v>17086</v>
      </c>
    </row>
    <row r="9540" spans="24:34" x14ac:dyDescent="0.4">
      <c r="X9540" s="2" t="s">
        <v>15311</v>
      </c>
      <c r="Y9540" s="2">
        <v>1957</v>
      </c>
      <c r="Z9540" s="2">
        <v>652.4</v>
      </c>
      <c r="AA9540" s="2">
        <v>24</v>
      </c>
      <c r="AB9540" s="2">
        <v>2</v>
      </c>
      <c r="AC9540" s="2">
        <v>602</v>
      </c>
      <c r="AE9540" s="2" t="s">
        <v>15204</v>
      </c>
      <c r="AF9540" s="2" t="s">
        <v>17397</v>
      </c>
      <c r="AG9540" s="2" t="s">
        <v>2998</v>
      </c>
      <c r="AH9540" s="2" t="s">
        <v>17400</v>
      </c>
    </row>
    <row r="9541" spans="24:34" x14ac:dyDescent="0.4">
      <c r="X9541" s="2" t="s">
        <v>15312</v>
      </c>
      <c r="Y9541" s="2">
        <v>1976</v>
      </c>
      <c r="Z9541" s="2">
        <v>1190.2</v>
      </c>
      <c r="AA9541" s="2">
        <v>45</v>
      </c>
      <c r="AB9541" s="2">
        <v>3</v>
      </c>
      <c r="AC9541" s="2">
        <v>1096.9000000000001</v>
      </c>
      <c r="AE9541" s="2" t="s">
        <v>322</v>
      </c>
      <c r="AF9541" s="2" t="s">
        <v>17397</v>
      </c>
      <c r="AG9541" s="2" t="s">
        <v>2998</v>
      </c>
      <c r="AH9541" s="2" t="s">
        <v>17400</v>
      </c>
    </row>
    <row r="9542" spans="24:34" x14ac:dyDescent="0.4">
      <c r="X9542" s="2" t="s">
        <v>15313</v>
      </c>
      <c r="Y9542" s="2">
        <v>1977</v>
      </c>
      <c r="Z9542" s="2">
        <v>1020.9</v>
      </c>
      <c r="AA9542" s="2">
        <v>39</v>
      </c>
      <c r="AB9542" s="2">
        <v>3</v>
      </c>
      <c r="AC9542" s="2">
        <v>487.6</v>
      </c>
      <c r="AE9542" s="2" t="s">
        <v>15206</v>
      </c>
      <c r="AF9542" s="2" t="s">
        <v>17397</v>
      </c>
      <c r="AG9542" s="2" t="s">
        <v>2998</v>
      </c>
      <c r="AH9542" s="2" t="s">
        <v>17413</v>
      </c>
    </row>
    <row r="9543" spans="24:34" x14ac:dyDescent="0.4">
      <c r="X9543" s="2" t="s">
        <v>15315</v>
      </c>
      <c r="Y9543" s="2">
        <v>1967</v>
      </c>
      <c r="Z9543" s="2">
        <v>785.8</v>
      </c>
      <c r="AA9543" s="2">
        <v>34</v>
      </c>
      <c r="AB9543" s="2">
        <v>2</v>
      </c>
      <c r="AC9543" s="2">
        <v>445.8</v>
      </c>
      <c r="AE9543" s="2" t="s">
        <v>2636</v>
      </c>
      <c r="AF9543" s="2" t="s">
        <v>17397</v>
      </c>
      <c r="AG9543" s="2" t="s">
        <v>2998</v>
      </c>
      <c r="AH9543" s="2" t="s">
        <v>17413</v>
      </c>
    </row>
    <row r="9544" spans="24:34" x14ac:dyDescent="0.4">
      <c r="X9544" s="2" t="s">
        <v>15316</v>
      </c>
      <c r="Y9544" s="2">
        <v>1974</v>
      </c>
      <c r="Z9544" s="2">
        <v>777.5</v>
      </c>
      <c r="AA9544" s="2">
        <v>35</v>
      </c>
      <c r="AB9544" s="2">
        <v>2</v>
      </c>
      <c r="AC9544" s="2">
        <v>466.5</v>
      </c>
      <c r="AE9544" s="2" t="s">
        <v>2637</v>
      </c>
      <c r="AF9544" s="2" t="s">
        <v>17397</v>
      </c>
      <c r="AG9544" s="2" t="s">
        <v>2998</v>
      </c>
      <c r="AH9544" s="2" t="s">
        <v>17413</v>
      </c>
    </row>
    <row r="9545" spans="24:34" x14ac:dyDescent="0.4">
      <c r="X9545" s="2" t="s">
        <v>2649</v>
      </c>
      <c r="Y9545" s="2">
        <v>1981</v>
      </c>
      <c r="Z9545" s="2">
        <v>499.6</v>
      </c>
      <c r="AA9545" s="2">
        <v>21</v>
      </c>
      <c r="AB9545" s="2">
        <v>2</v>
      </c>
      <c r="AC9545" s="2">
        <v>296.8</v>
      </c>
      <c r="AE9545" s="2" t="s">
        <v>15208</v>
      </c>
      <c r="AF9545" s="2" t="s">
        <v>17397</v>
      </c>
      <c r="AG9545" s="2" t="s">
        <v>2998</v>
      </c>
      <c r="AH9545" s="2" t="s">
        <v>17413</v>
      </c>
    </row>
    <row r="9546" spans="24:34" x14ac:dyDescent="0.4">
      <c r="X9546" s="2" t="s">
        <v>15317</v>
      </c>
      <c r="Y9546" s="2">
        <v>1993</v>
      </c>
      <c r="Z9546" s="2">
        <v>3282.5</v>
      </c>
      <c r="AA9546" s="2">
        <v>132</v>
      </c>
      <c r="AB9546" s="2">
        <v>5</v>
      </c>
      <c r="AC9546" s="2">
        <v>3068.9</v>
      </c>
      <c r="AE9546" s="2" t="s">
        <v>2638</v>
      </c>
      <c r="AF9546" s="2" t="s">
        <v>17397</v>
      </c>
      <c r="AG9546" s="2" t="s">
        <v>2998</v>
      </c>
      <c r="AH9546" s="2" t="s">
        <v>17413</v>
      </c>
    </row>
    <row r="9547" spans="24:34" x14ac:dyDescent="0.4">
      <c r="X9547" s="2" t="s">
        <v>15318</v>
      </c>
      <c r="Y9547" s="2">
        <v>1989</v>
      </c>
      <c r="Z9547" s="2">
        <v>948.5</v>
      </c>
      <c r="AA9547" s="2">
        <v>43</v>
      </c>
      <c r="AB9547" s="2">
        <v>2</v>
      </c>
      <c r="AC9547" s="2">
        <v>496.3</v>
      </c>
      <c r="AE9547" s="2" t="s">
        <v>15209</v>
      </c>
      <c r="AF9547" s="2" t="s">
        <v>17390</v>
      </c>
      <c r="AG9547" s="2" t="s">
        <v>2998</v>
      </c>
      <c r="AH9547" s="2" t="s">
        <v>17086</v>
      </c>
    </row>
    <row r="9548" spans="24:34" x14ac:dyDescent="0.4">
      <c r="X9548" s="2" t="s">
        <v>15319</v>
      </c>
      <c r="Y9548" s="2">
        <v>1967</v>
      </c>
      <c r="Z9548" s="2">
        <v>499.6</v>
      </c>
      <c r="AA9548" s="2">
        <v>36</v>
      </c>
      <c r="AB9548" s="2">
        <v>2</v>
      </c>
      <c r="AC9548" s="2">
        <v>296.8</v>
      </c>
      <c r="AE9548" s="2" t="s">
        <v>15210</v>
      </c>
      <c r="AF9548" s="2" t="s">
        <v>17397</v>
      </c>
      <c r="AG9548" s="2" t="s">
        <v>2998</v>
      </c>
      <c r="AH9548" s="2" t="s">
        <v>17413</v>
      </c>
    </row>
    <row r="9549" spans="24:34" x14ac:dyDescent="0.4">
      <c r="X9549" s="2" t="s">
        <v>15320</v>
      </c>
      <c r="Y9549" s="2">
        <v>1988</v>
      </c>
      <c r="Z9549" s="2">
        <v>7771.6</v>
      </c>
      <c r="AA9549" s="2">
        <v>301</v>
      </c>
      <c r="AB9549" s="2">
        <v>5</v>
      </c>
      <c r="AC9549" s="2">
        <v>4069.8</v>
      </c>
      <c r="AE9549" s="2" t="s">
        <v>15211</v>
      </c>
      <c r="AF9549" s="2" t="s">
        <v>17390</v>
      </c>
      <c r="AG9549" s="2" t="s">
        <v>2998</v>
      </c>
      <c r="AH9549" s="2" t="s">
        <v>17088</v>
      </c>
    </row>
    <row r="9550" spans="24:34" x14ac:dyDescent="0.4">
      <c r="X9550" s="2" t="s">
        <v>2650</v>
      </c>
      <c r="Y9550" s="2">
        <v>1994</v>
      </c>
      <c r="Z9550" s="2">
        <v>1046.8</v>
      </c>
      <c r="AA9550" s="2">
        <v>44</v>
      </c>
      <c r="AB9550" s="2">
        <v>2</v>
      </c>
      <c r="AC9550" s="2">
        <v>929.3</v>
      </c>
      <c r="AE9550" s="2" t="s">
        <v>15212</v>
      </c>
      <c r="AF9550" s="2" t="s">
        <v>17397</v>
      </c>
      <c r="AG9550" s="2" t="s">
        <v>17391</v>
      </c>
      <c r="AH9550" s="2" t="s">
        <v>17086</v>
      </c>
    </row>
    <row r="9551" spans="24:34" x14ac:dyDescent="0.4">
      <c r="X9551" s="2" t="s">
        <v>2651</v>
      </c>
      <c r="Y9551" s="2">
        <v>1995</v>
      </c>
      <c r="Z9551" s="2">
        <v>1177.3</v>
      </c>
      <c r="AA9551" s="2">
        <v>29</v>
      </c>
      <c r="AB9551" s="2">
        <v>3</v>
      </c>
      <c r="AC9551" s="2">
        <v>663</v>
      </c>
      <c r="AE9551" s="2" t="s">
        <v>15213</v>
      </c>
      <c r="AF9551" s="2" t="s">
        <v>17397</v>
      </c>
      <c r="AG9551" s="2" t="s">
        <v>2998</v>
      </c>
      <c r="AH9551" s="2" t="s">
        <v>17413</v>
      </c>
    </row>
    <row r="9552" spans="24:34" x14ac:dyDescent="0.4">
      <c r="X9552" s="2" t="s">
        <v>15322</v>
      </c>
      <c r="Y9552" s="2">
        <v>1995</v>
      </c>
      <c r="Z9552" s="2">
        <v>940.6</v>
      </c>
      <c r="AA9552" s="2">
        <v>33</v>
      </c>
      <c r="AB9552" s="2">
        <v>2</v>
      </c>
      <c r="AC9552" s="2">
        <v>853.9</v>
      </c>
      <c r="AE9552" s="2" t="s">
        <v>15214</v>
      </c>
      <c r="AF9552" s="2" t="s">
        <v>17397</v>
      </c>
      <c r="AG9552" s="2" t="s">
        <v>2998</v>
      </c>
      <c r="AH9552" s="2" t="s">
        <v>17413</v>
      </c>
    </row>
    <row r="9553" spans="24:34" x14ac:dyDescent="0.4">
      <c r="X9553" s="2" t="s">
        <v>15323</v>
      </c>
      <c r="Y9553" s="2">
        <v>1975</v>
      </c>
      <c r="Z9553" s="2">
        <v>411.2</v>
      </c>
      <c r="AA9553" s="2">
        <v>10</v>
      </c>
      <c r="AB9553" s="2">
        <v>2</v>
      </c>
      <c r="AC9553" s="2">
        <v>214</v>
      </c>
      <c r="AE9553" s="2" t="s">
        <v>15215</v>
      </c>
      <c r="AF9553" s="2" t="s">
        <v>17397</v>
      </c>
      <c r="AG9553" s="2" t="s">
        <v>2998</v>
      </c>
      <c r="AH9553" s="2" t="s">
        <v>17413</v>
      </c>
    </row>
    <row r="9554" spans="24:34" x14ac:dyDescent="0.4">
      <c r="X9554" s="2" t="s">
        <v>15324</v>
      </c>
      <c r="Y9554" s="2">
        <v>1990</v>
      </c>
      <c r="Z9554" s="2">
        <v>643.5</v>
      </c>
      <c r="AA9554" s="2">
        <v>20</v>
      </c>
      <c r="AB9554" s="2">
        <v>2</v>
      </c>
      <c r="AC9554" s="2">
        <v>326.3</v>
      </c>
      <c r="AE9554" s="2" t="s">
        <v>15216</v>
      </c>
      <c r="AF9554" s="2" t="s">
        <v>17397</v>
      </c>
      <c r="AG9554" s="2" t="s">
        <v>2998</v>
      </c>
      <c r="AH9554" s="2" t="s">
        <v>17413</v>
      </c>
    </row>
    <row r="9555" spans="24:34" x14ac:dyDescent="0.4">
      <c r="X9555" s="2" t="s">
        <v>2671</v>
      </c>
      <c r="Y9555" s="2">
        <v>1980</v>
      </c>
      <c r="Z9555" s="2">
        <v>401.2</v>
      </c>
      <c r="AA9555" s="2">
        <v>20</v>
      </c>
      <c r="AB9555" s="2">
        <v>2</v>
      </c>
      <c r="AC9555" s="2">
        <v>220.6</v>
      </c>
      <c r="AE9555" s="2" t="s">
        <v>15217</v>
      </c>
      <c r="AF9555" s="2" t="s">
        <v>17390</v>
      </c>
      <c r="AG9555" s="2" t="s">
        <v>2998</v>
      </c>
      <c r="AH9555" s="2" t="s">
        <v>17088</v>
      </c>
    </row>
    <row r="9556" spans="24:34" x14ac:dyDescent="0.4">
      <c r="X9556" s="2" t="s">
        <v>15325</v>
      </c>
      <c r="Y9556" s="2">
        <v>1981</v>
      </c>
      <c r="Z9556" s="2">
        <v>408.5</v>
      </c>
      <c r="AA9556" s="2">
        <v>12</v>
      </c>
      <c r="AB9556" s="2">
        <v>2</v>
      </c>
      <c r="AC9556" s="2">
        <v>222.6</v>
      </c>
      <c r="AE9556" s="2" t="s">
        <v>15218</v>
      </c>
      <c r="AF9556" s="2" t="s">
        <v>17397</v>
      </c>
      <c r="AG9556" s="2" t="s">
        <v>2998</v>
      </c>
      <c r="AH9556" s="2" t="s">
        <v>17413</v>
      </c>
    </row>
    <row r="9557" spans="24:34" x14ac:dyDescent="0.4">
      <c r="X9557" s="2" t="s">
        <v>2672</v>
      </c>
      <c r="Y9557" s="2">
        <v>1963</v>
      </c>
      <c r="Z9557" s="2">
        <v>312</v>
      </c>
      <c r="AA9557" s="2">
        <v>11</v>
      </c>
      <c r="AB9557" s="2">
        <v>2</v>
      </c>
      <c r="AC9557" s="2">
        <v>190.4</v>
      </c>
      <c r="AE9557" s="2" t="s">
        <v>15219</v>
      </c>
      <c r="AF9557" s="2" t="s">
        <v>17397</v>
      </c>
      <c r="AG9557" s="2" t="s">
        <v>2998</v>
      </c>
      <c r="AH9557" s="2" t="s">
        <v>17413</v>
      </c>
    </row>
    <row r="9558" spans="24:34" x14ac:dyDescent="0.4">
      <c r="X9558" s="2" t="s">
        <v>15326</v>
      </c>
      <c r="Y9558" s="2">
        <v>1988</v>
      </c>
      <c r="Z9558" s="2">
        <v>941.8</v>
      </c>
      <c r="AA9558" s="2">
        <v>36</v>
      </c>
      <c r="AB9558" s="2">
        <v>2</v>
      </c>
      <c r="AC9558" s="2">
        <v>491.9</v>
      </c>
      <c r="AE9558" s="2" t="s">
        <v>325</v>
      </c>
      <c r="AF9558" s="2" t="s">
        <v>17397</v>
      </c>
      <c r="AG9558" s="2" t="s">
        <v>2998</v>
      </c>
      <c r="AH9558" s="2" t="s">
        <v>17400</v>
      </c>
    </row>
    <row r="9559" spans="24:34" x14ac:dyDescent="0.4">
      <c r="X9559" s="2" t="s">
        <v>15327</v>
      </c>
      <c r="Y9559" s="2">
        <v>1988</v>
      </c>
      <c r="Z9559" s="2">
        <v>607.1</v>
      </c>
      <c r="AA9559" s="2">
        <v>16</v>
      </c>
      <c r="AB9559" s="2">
        <v>2</v>
      </c>
      <c r="AC9559" s="2">
        <v>325.10000000000002</v>
      </c>
      <c r="AE9559" s="2" t="s">
        <v>15222</v>
      </c>
      <c r="AF9559" s="2" t="s">
        <v>17390</v>
      </c>
      <c r="AG9559" s="2" t="s">
        <v>17394</v>
      </c>
      <c r="AH9559" s="2" t="s">
        <v>17400</v>
      </c>
    </row>
    <row r="9560" spans="24:34" x14ac:dyDescent="0.4">
      <c r="X9560" s="2" t="s">
        <v>15328</v>
      </c>
      <c r="Y9560" s="2">
        <v>1961</v>
      </c>
      <c r="Z9560" s="2">
        <v>611</v>
      </c>
      <c r="AA9560" s="2">
        <v>30</v>
      </c>
      <c r="AB9560" s="2">
        <v>2</v>
      </c>
      <c r="AC9560" s="2">
        <v>373.9</v>
      </c>
      <c r="AE9560" s="2" t="s">
        <v>319</v>
      </c>
      <c r="AF9560" s="2" t="s">
        <v>17397</v>
      </c>
      <c r="AG9560" s="2" t="s">
        <v>2998</v>
      </c>
      <c r="AH9560" s="2" t="s">
        <v>17413</v>
      </c>
    </row>
    <row r="9561" spans="24:34" x14ac:dyDescent="0.4">
      <c r="X9561" s="2" t="s">
        <v>15329</v>
      </c>
      <c r="Y9561" s="2">
        <v>1962</v>
      </c>
      <c r="Z9561" s="2">
        <v>605.6</v>
      </c>
      <c r="AA9561" s="2">
        <v>30</v>
      </c>
      <c r="AB9561" s="2">
        <v>2</v>
      </c>
      <c r="AC9561" s="2">
        <v>376.9</v>
      </c>
      <c r="AE9561" s="2" t="s">
        <v>15225</v>
      </c>
      <c r="AF9561" s="2" t="s">
        <v>17397</v>
      </c>
      <c r="AG9561" s="2" t="s">
        <v>2998</v>
      </c>
      <c r="AH9561" s="2" t="s">
        <v>17413</v>
      </c>
    </row>
    <row r="9562" spans="24:34" x14ac:dyDescent="0.4">
      <c r="X9562" s="2" t="s">
        <v>2673</v>
      </c>
      <c r="Y9562" s="2">
        <v>1966</v>
      </c>
      <c r="Z9562" s="2">
        <v>391.5</v>
      </c>
      <c r="AA9562" s="2">
        <v>8</v>
      </c>
      <c r="AB9562" s="2">
        <v>2</v>
      </c>
      <c r="AC9562" s="2">
        <v>367.2</v>
      </c>
      <c r="AE9562" s="2" t="s">
        <v>15227</v>
      </c>
      <c r="AF9562" s="2" t="s">
        <v>17397</v>
      </c>
      <c r="AG9562" s="2" t="s">
        <v>2998</v>
      </c>
      <c r="AH9562" s="2" t="s">
        <v>17413</v>
      </c>
    </row>
    <row r="9563" spans="24:34" x14ac:dyDescent="0.4">
      <c r="X9563" s="2" t="s">
        <v>15331</v>
      </c>
      <c r="Y9563" s="2">
        <v>1986</v>
      </c>
      <c r="Z9563" s="2">
        <v>1647</v>
      </c>
      <c r="AA9563" s="2">
        <v>66</v>
      </c>
      <c r="AB9563" s="2">
        <v>3</v>
      </c>
      <c r="AC9563" s="2">
        <v>956</v>
      </c>
      <c r="AE9563" s="2" t="s">
        <v>15228</v>
      </c>
      <c r="AF9563" s="2" t="s">
        <v>17397</v>
      </c>
      <c r="AG9563" s="2" t="s">
        <v>2998</v>
      </c>
      <c r="AH9563" s="2" t="s">
        <v>17413</v>
      </c>
    </row>
    <row r="9564" spans="24:34" x14ac:dyDescent="0.4">
      <c r="X9564" s="2" t="s">
        <v>15332</v>
      </c>
      <c r="Y9564" s="2">
        <v>1983</v>
      </c>
      <c r="Z9564" s="2">
        <v>4882.3999999999996</v>
      </c>
      <c r="AA9564" s="2">
        <v>180</v>
      </c>
      <c r="AB9564" s="2">
        <v>5</v>
      </c>
      <c r="AC9564" s="2">
        <v>2555.1999999999998</v>
      </c>
      <c r="AE9564" s="2" t="s">
        <v>15229</v>
      </c>
      <c r="AF9564" s="2" t="s">
        <v>17390</v>
      </c>
      <c r="AG9564" s="2" t="s">
        <v>2998</v>
      </c>
      <c r="AH9564" s="2" t="s">
        <v>17088</v>
      </c>
    </row>
    <row r="9565" spans="24:34" x14ac:dyDescent="0.4">
      <c r="X9565" s="2" t="s">
        <v>15333</v>
      </c>
      <c r="Y9565" s="2">
        <v>1988</v>
      </c>
      <c r="Z9565" s="2">
        <v>931.9</v>
      </c>
      <c r="AA9565" s="2">
        <v>32</v>
      </c>
      <c r="AB9565" s="2">
        <v>2</v>
      </c>
      <c r="AC9565" s="2">
        <v>471.6</v>
      </c>
      <c r="AE9565" s="2" t="s">
        <v>15230</v>
      </c>
      <c r="AF9565" s="2" t="s">
        <v>17397</v>
      </c>
      <c r="AG9565" s="2" t="s">
        <v>2998</v>
      </c>
      <c r="AH9565" s="2" t="s">
        <v>17393</v>
      </c>
    </row>
    <row r="9566" spans="24:34" x14ac:dyDescent="0.4">
      <c r="X9566" s="2" t="s">
        <v>15334</v>
      </c>
      <c r="Y9566" s="2">
        <v>1986</v>
      </c>
      <c r="Z9566" s="2">
        <v>614</v>
      </c>
      <c r="AA9566" s="2">
        <v>24</v>
      </c>
      <c r="AB9566" s="2">
        <v>2</v>
      </c>
      <c r="AC9566" s="2">
        <v>322.89999999999998</v>
      </c>
      <c r="AE9566" s="2" t="s">
        <v>15231</v>
      </c>
      <c r="AF9566" s="2" t="s">
        <v>17397</v>
      </c>
      <c r="AG9566" s="2" t="s">
        <v>2998</v>
      </c>
      <c r="AH9566" s="2" t="s">
        <v>17393</v>
      </c>
    </row>
    <row r="9567" spans="24:34" x14ac:dyDescent="0.4">
      <c r="X9567" s="2" t="s">
        <v>15335</v>
      </c>
      <c r="Y9567" s="2">
        <v>1987</v>
      </c>
      <c r="Z9567" s="2">
        <v>633.70000000000005</v>
      </c>
      <c r="AA9567" s="2">
        <v>29</v>
      </c>
      <c r="AB9567" s="2">
        <v>2</v>
      </c>
      <c r="AC9567" s="2">
        <v>321.8</v>
      </c>
      <c r="AE9567" s="2" t="s">
        <v>324</v>
      </c>
      <c r="AF9567" s="2" t="s">
        <v>17397</v>
      </c>
      <c r="AG9567" s="2" t="s">
        <v>2998</v>
      </c>
      <c r="AH9567" s="2" t="s">
        <v>17393</v>
      </c>
    </row>
    <row r="9568" spans="24:34" x14ac:dyDescent="0.4">
      <c r="X9568" s="2" t="s">
        <v>15336</v>
      </c>
      <c r="Y9568" s="2">
        <v>1987</v>
      </c>
      <c r="Z9568" s="2">
        <v>621.6</v>
      </c>
      <c r="AA9568" s="2">
        <v>25</v>
      </c>
      <c r="AB9568" s="2">
        <v>2</v>
      </c>
      <c r="AC9568" s="2">
        <v>572.6</v>
      </c>
      <c r="AE9568" s="2" t="s">
        <v>15233</v>
      </c>
      <c r="AF9568" s="2" t="s">
        <v>17397</v>
      </c>
      <c r="AG9568" s="2" t="s">
        <v>2998</v>
      </c>
      <c r="AH9568" s="2" t="s">
        <v>17400</v>
      </c>
    </row>
    <row r="9569" spans="24:34" x14ac:dyDescent="0.4">
      <c r="X9569" s="2" t="s">
        <v>15337</v>
      </c>
      <c r="Y9569" s="2">
        <v>1989</v>
      </c>
      <c r="Z9569" s="2">
        <v>624.5</v>
      </c>
      <c r="AA9569" s="2">
        <v>19</v>
      </c>
      <c r="AB9569" s="2">
        <v>2</v>
      </c>
      <c r="AC9569" s="2">
        <v>315.39999999999998</v>
      </c>
      <c r="AE9569" s="2" t="s">
        <v>15235</v>
      </c>
      <c r="AF9569" s="2" t="s">
        <v>17397</v>
      </c>
      <c r="AG9569" s="2" t="s">
        <v>2998</v>
      </c>
      <c r="AH9569" s="2" t="s">
        <v>17393</v>
      </c>
    </row>
    <row r="9570" spans="24:34" x14ac:dyDescent="0.4">
      <c r="X9570" s="2" t="s">
        <v>15338</v>
      </c>
      <c r="Y9570" s="2">
        <v>1989</v>
      </c>
      <c r="Z9570" s="2">
        <v>626.4</v>
      </c>
      <c r="AA9570" s="2">
        <v>28</v>
      </c>
      <c r="AB9570" s="2">
        <v>2</v>
      </c>
      <c r="AC9570" s="2">
        <v>345.8</v>
      </c>
      <c r="AE9570" s="2" t="s">
        <v>320</v>
      </c>
      <c r="AF9570" s="2" t="s">
        <v>17397</v>
      </c>
      <c r="AG9570" s="2" t="s">
        <v>2998</v>
      </c>
      <c r="AH9570" s="2" t="s">
        <v>17393</v>
      </c>
    </row>
    <row r="9571" spans="24:34" x14ac:dyDescent="0.4">
      <c r="X9571" s="2" t="s">
        <v>15340</v>
      </c>
      <c r="Y9571" s="2">
        <v>1979</v>
      </c>
      <c r="Z9571" s="2">
        <v>3410</v>
      </c>
      <c r="AA9571" s="2">
        <v>149</v>
      </c>
      <c r="AB9571" s="2">
        <v>5</v>
      </c>
      <c r="AC9571" s="2">
        <v>3206.9</v>
      </c>
      <c r="AE9571" s="2" t="s">
        <v>15237</v>
      </c>
      <c r="AF9571" s="2" t="s">
        <v>17397</v>
      </c>
      <c r="AG9571" s="2" t="s">
        <v>2998</v>
      </c>
      <c r="AH9571" s="2" t="s">
        <v>17413</v>
      </c>
    </row>
    <row r="9572" spans="24:34" x14ac:dyDescent="0.4">
      <c r="X9572" s="2" t="s">
        <v>15341</v>
      </c>
      <c r="Y9572" s="2">
        <v>1977</v>
      </c>
      <c r="Z9572" s="2">
        <v>2538.1999999999998</v>
      </c>
      <c r="AA9572" s="2">
        <v>101</v>
      </c>
      <c r="AB9572" s="2">
        <v>4</v>
      </c>
      <c r="AC9572" s="2">
        <v>1602.7</v>
      </c>
      <c r="AE9572" s="2" t="s">
        <v>15238</v>
      </c>
      <c r="AF9572" s="2" t="s">
        <v>17390</v>
      </c>
      <c r="AG9572" s="2" t="s">
        <v>2998</v>
      </c>
      <c r="AH9572" s="2" t="s">
        <v>17392</v>
      </c>
    </row>
    <row r="9573" spans="24:34" x14ac:dyDescent="0.4">
      <c r="X9573" s="2" t="s">
        <v>2674</v>
      </c>
      <c r="Y9573" s="2">
        <v>1988</v>
      </c>
      <c r="Z9573" s="2">
        <v>3662.2</v>
      </c>
      <c r="AA9573" s="2">
        <v>110</v>
      </c>
      <c r="AB9573" s="2">
        <v>5</v>
      </c>
      <c r="AC9573" s="2">
        <v>2765.2</v>
      </c>
      <c r="AE9573" s="2" t="s">
        <v>15240</v>
      </c>
      <c r="AF9573" s="2" t="s">
        <v>17397</v>
      </c>
      <c r="AG9573" s="2" t="s">
        <v>2998</v>
      </c>
      <c r="AH9573" s="2" t="s">
        <v>17413</v>
      </c>
    </row>
    <row r="9574" spans="24:34" x14ac:dyDescent="0.4">
      <c r="X9574" s="2" t="s">
        <v>15342</v>
      </c>
      <c r="Y9574" s="2">
        <v>2010</v>
      </c>
      <c r="Z9574" s="2">
        <v>732.6</v>
      </c>
      <c r="AA9574" s="2">
        <v>47</v>
      </c>
      <c r="AB9574" s="2">
        <v>2</v>
      </c>
      <c r="AC9574" s="2">
        <v>655.9</v>
      </c>
      <c r="AE9574" s="2" t="s">
        <v>15242</v>
      </c>
      <c r="AF9574" s="2" t="s">
        <v>17390</v>
      </c>
      <c r="AG9574" s="2" t="s">
        <v>2998</v>
      </c>
      <c r="AH9574" s="2" t="s">
        <v>17413</v>
      </c>
    </row>
    <row r="9575" spans="24:34" x14ac:dyDescent="0.4">
      <c r="X9575" s="2" t="s">
        <v>2675</v>
      </c>
      <c r="Y9575" s="2">
        <v>1976</v>
      </c>
      <c r="Z9575" s="2">
        <v>553.29999999999995</v>
      </c>
      <c r="AA9575" s="2">
        <v>16</v>
      </c>
      <c r="AB9575" s="2">
        <v>2</v>
      </c>
      <c r="AC9575" s="2">
        <v>330.5</v>
      </c>
      <c r="AE9575" s="2" t="s">
        <v>15244</v>
      </c>
      <c r="AF9575" s="2" t="s">
        <v>17397</v>
      </c>
      <c r="AG9575" s="2" t="s">
        <v>2998</v>
      </c>
      <c r="AH9575" s="2" t="s">
        <v>17400</v>
      </c>
    </row>
    <row r="9576" spans="24:34" x14ac:dyDescent="0.4">
      <c r="X9576" s="2" t="s">
        <v>15343</v>
      </c>
      <c r="Y9576" s="2">
        <v>1972</v>
      </c>
      <c r="Z9576" s="2">
        <v>747.1</v>
      </c>
      <c r="AA9576" s="2">
        <v>33</v>
      </c>
      <c r="AB9576" s="2">
        <v>2</v>
      </c>
      <c r="AC9576" s="2">
        <v>449.8</v>
      </c>
      <c r="AE9576" s="2" t="s">
        <v>318</v>
      </c>
      <c r="AF9576" s="2" t="s">
        <v>17397</v>
      </c>
      <c r="AG9576" s="2" t="s">
        <v>2998</v>
      </c>
      <c r="AH9576" s="2" t="s">
        <v>17400</v>
      </c>
    </row>
    <row r="9577" spans="24:34" x14ac:dyDescent="0.4">
      <c r="X9577" s="2" t="s">
        <v>2676</v>
      </c>
      <c r="Y9577" s="2">
        <v>1961</v>
      </c>
      <c r="Z9577" s="2">
        <v>577</v>
      </c>
      <c r="AA9577" s="2">
        <v>19</v>
      </c>
      <c r="AB9577" s="2">
        <v>1</v>
      </c>
      <c r="AC9577" s="2">
        <v>445.3</v>
      </c>
      <c r="AE9577" s="2" t="s">
        <v>15246</v>
      </c>
      <c r="AF9577" s="2" t="s">
        <v>17397</v>
      </c>
      <c r="AG9577" s="2" t="s">
        <v>2998</v>
      </c>
      <c r="AH9577" s="2" t="s">
        <v>17413</v>
      </c>
    </row>
    <row r="9578" spans="24:34" x14ac:dyDescent="0.4">
      <c r="X9578" s="2" t="s">
        <v>15345</v>
      </c>
      <c r="Y9578" s="2">
        <v>1994</v>
      </c>
      <c r="Z9578" s="2">
        <v>907.9</v>
      </c>
      <c r="AA9578" s="2">
        <v>32</v>
      </c>
      <c r="AB9578" s="2">
        <v>3</v>
      </c>
      <c r="AC9578" s="2">
        <v>464</v>
      </c>
      <c r="AE9578" s="2" t="s">
        <v>15247</v>
      </c>
      <c r="AF9578" s="2" t="s">
        <v>17397</v>
      </c>
      <c r="AG9578" s="2" t="s">
        <v>2998</v>
      </c>
      <c r="AH9578" s="2" t="s">
        <v>17413</v>
      </c>
    </row>
    <row r="9579" spans="24:34" x14ac:dyDescent="0.4">
      <c r="X9579" s="2" t="s">
        <v>15346</v>
      </c>
      <c r="Y9579" s="2">
        <v>2011</v>
      </c>
      <c r="Z9579" s="2">
        <v>1250.9000000000001</v>
      </c>
      <c r="AA9579" s="2">
        <v>54</v>
      </c>
      <c r="AB9579" s="2">
        <v>3</v>
      </c>
      <c r="AC9579" s="2">
        <v>721</v>
      </c>
      <c r="AE9579" s="2" t="s">
        <v>15248</v>
      </c>
      <c r="AF9579" s="2" t="s">
        <v>17397</v>
      </c>
      <c r="AG9579" s="2" t="s">
        <v>2998</v>
      </c>
      <c r="AH9579" s="2" t="s">
        <v>17413</v>
      </c>
    </row>
    <row r="9580" spans="24:34" x14ac:dyDescent="0.4">
      <c r="X9580" s="2" t="s">
        <v>15347</v>
      </c>
      <c r="Y9580" s="2">
        <v>2012</v>
      </c>
      <c r="Z9580" s="2">
        <v>1150.7</v>
      </c>
      <c r="AA9580" s="2">
        <v>52</v>
      </c>
      <c r="AB9580" s="2">
        <v>3</v>
      </c>
      <c r="AC9580" s="2">
        <v>1012.6</v>
      </c>
      <c r="AE9580" s="2" t="s">
        <v>15249</v>
      </c>
      <c r="AF9580" s="2" t="s">
        <v>17397</v>
      </c>
      <c r="AG9580" s="2" t="s">
        <v>2998</v>
      </c>
      <c r="AH9580" s="2" t="s">
        <v>17413</v>
      </c>
    </row>
    <row r="9581" spans="24:34" x14ac:dyDescent="0.4">
      <c r="X9581" s="2" t="s">
        <v>15348</v>
      </c>
      <c r="Y9581" s="2">
        <v>2010</v>
      </c>
      <c r="Z9581" s="2">
        <v>1532.3</v>
      </c>
      <c r="AA9581" s="2">
        <v>58</v>
      </c>
      <c r="AB9581" s="2">
        <v>3</v>
      </c>
      <c r="AC9581" s="2">
        <v>681.3</v>
      </c>
      <c r="AE9581" s="2" t="s">
        <v>15250</v>
      </c>
      <c r="AF9581" s="2" t="s">
        <v>17397</v>
      </c>
      <c r="AG9581" s="2" t="s">
        <v>2998</v>
      </c>
      <c r="AH9581" s="2" t="s">
        <v>17400</v>
      </c>
    </row>
    <row r="9582" spans="24:34" x14ac:dyDescent="0.4">
      <c r="X9582" s="2" t="s">
        <v>15350</v>
      </c>
      <c r="Y9582" s="2">
        <v>2016</v>
      </c>
      <c r="Z9582" s="2">
        <v>493.5</v>
      </c>
      <c r="AA9582" s="2">
        <v>30</v>
      </c>
      <c r="AB9582" s="2">
        <v>3</v>
      </c>
      <c r="AC9582" s="2">
        <v>493.49</v>
      </c>
      <c r="AE9582" s="2" t="s">
        <v>15251</v>
      </c>
      <c r="AF9582" s="2" t="s">
        <v>2998</v>
      </c>
      <c r="AG9582" s="2" t="s">
        <v>2998</v>
      </c>
      <c r="AH9582" s="2" t="s">
        <v>17449</v>
      </c>
    </row>
    <row r="9583" spans="24:34" x14ac:dyDescent="0.4">
      <c r="X9583" s="2" t="s">
        <v>15351</v>
      </c>
      <c r="Y9583" s="2">
        <v>1977</v>
      </c>
      <c r="Z9583" s="2">
        <v>921.6</v>
      </c>
      <c r="AA9583" s="2">
        <v>24</v>
      </c>
      <c r="AB9583" s="2">
        <v>2</v>
      </c>
      <c r="AC9583" s="2">
        <v>486.7</v>
      </c>
      <c r="AE9583" s="2" t="s">
        <v>15252</v>
      </c>
      <c r="AF9583" s="2" t="s">
        <v>2998</v>
      </c>
      <c r="AG9583" s="2" t="s">
        <v>2998</v>
      </c>
      <c r="AH9583" s="2" t="s">
        <v>17392</v>
      </c>
    </row>
    <row r="9584" spans="24:34" x14ac:dyDescent="0.4">
      <c r="X9584" s="2" t="s">
        <v>15352</v>
      </c>
      <c r="Y9584" s="2">
        <v>1978</v>
      </c>
      <c r="Z9584" s="2">
        <v>1532.3</v>
      </c>
      <c r="AA9584" s="2">
        <v>38</v>
      </c>
      <c r="AB9584" s="2">
        <v>2</v>
      </c>
      <c r="AC9584" s="2">
        <v>511.8</v>
      </c>
      <c r="AE9584" s="2" t="s">
        <v>15253</v>
      </c>
      <c r="AF9584" s="2" t="s">
        <v>17390</v>
      </c>
      <c r="AG9584" s="2" t="s">
        <v>2998</v>
      </c>
      <c r="AH9584" s="2" t="s">
        <v>17088</v>
      </c>
    </row>
    <row r="9585" spans="24:34" x14ac:dyDescent="0.4">
      <c r="X9585" s="2" t="s">
        <v>15353</v>
      </c>
      <c r="Y9585" s="2">
        <v>1982</v>
      </c>
      <c r="Z9585" s="2">
        <v>1383.1</v>
      </c>
      <c r="AA9585" s="2">
        <v>35</v>
      </c>
      <c r="AB9585" s="2">
        <v>2</v>
      </c>
      <c r="AC9585" s="2">
        <v>495.3</v>
      </c>
      <c r="AE9585" s="2" t="s">
        <v>15254</v>
      </c>
      <c r="AF9585" s="2" t="s">
        <v>17390</v>
      </c>
      <c r="AG9585" s="2" t="s">
        <v>2998</v>
      </c>
      <c r="AH9585" s="2" t="s">
        <v>17086</v>
      </c>
    </row>
    <row r="9586" spans="24:34" x14ac:dyDescent="0.4">
      <c r="X9586" s="2" t="s">
        <v>15355</v>
      </c>
      <c r="Y9586" s="2">
        <v>1973</v>
      </c>
      <c r="Z9586" s="2">
        <v>596.1</v>
      </c>
      <c r="AA9586" s="2">
        <v>13</v>
      </c>
      <c r="AB9586" s="2">
        <v>2</v>
      </c>
      <c r="AC9586" s="2">
        <v>234</v>
      </c>
      <c r="AE9586" s="2" t="s">
        <v>15255</v>
      </c>
      <c r="AF9586" s="2" t="s">
        <v>17390</v>
      </c>
      <c r="AG9586" s="2" t="s">
        <v>2998</v>
      </c>
      <c r="AH9586" s="2" t="s">
        <v>17086</v>
      </c>
    </row>
    <row r="9587" spans="24:34" x14ac:dyDescent="0.4">
      <c r="X9587" s="2" t="s">
        <v>15356</v>
      </c>
      <c r="Y9587" s="2">
        <v>1986</v>
      </c>
      <c r="Z9587" s="2">
        <v>926.7</v>
      </c>
      <c r="AA9587" s="2">
        <v>47</v>
      </c>
      <c r="AB9587" s="2">
        <v>2</v>
      </c>
      <c r="AC9587" s="2">
        <v>493.7</v>
      </c>
      <c r="AE9587" s="2" t="s">
        <v>2639</v>
      </c>
      <c r="AF9587" s="2" t="s">
        <v>17390</v>
      </c>
      <c r="AG9587" s="2" t="s">
        <v>2998</v>
      </c>
      <c r="AH9587" s="2" t="s">
        <v>17086</v>
      </c>
    </row>
    <row r="9588" spans="24:34" x14ac:dyDescent="0.4">
      <c r="X9588" s="2" t="s">
        <v>2677</v>
      </c>
      <c r="Y9588" s="2">
        <v>1981</v>
      </c>
      <c r="Z9588" s="2">
        <v>871.8</v>
      </c>
      <c r="AA9588" s="2">
        <v>26</v>
      </c>
      <c r="AB9588" s="2">
        <v>2</v>
      </c>
      <c r="AC9588" s="2">
        <v>554.20000000000005</v>
      </c>
      <c r="AE9588" s="2" t="s">
        <v>15256</v>
      </c>
      <c r="AF9588" s="2" t="s">
        <v>17397</v>
      </c>
      <c r="AG9588" s="2" t="s">
        <v>2998</v>
      </c>
      <c r="AH9588" s="2" t="s">
        <v>17088</v>
      </c>
    </row>
    <row r="9589" spans="24:34" x14ac:dyDescent="0.4">
      <c r="X9589" s="2" t="s">
        <v>2678</v>
      </c>
      <c r="Y9589" s="2">
        <v>1983</v>
      </c>
      <c r="Z9589" s="2">
        <v>867.7</v>
      </c>
      <c r="AA9589" s="2">
        <v>43</v>
      </c>
      <c r="AB9589" s="2">
        <v>2</v>
      </c>
      <c r="AC9589" s="2">
        <v>544.79999999999995</v>
      </c>
      <c r="AE9589" s="2" t="s">
        <v>15257</v>
      </c>
      <c r="AF9589" s="2" t="s">
        <v>17397</v>
      </c>
      <c r="AG9589" s="2" t="s">
        <v>2998</v>
      </c>
      <c r="AH9589" s="2" t="s">
        <v>17088</v>
      </c>
    </row>
    <row r="9590" spans="24:34" x14ac:dyDescent="0.4">
      <c r="X9590" s="2" t="s">
        <v>15358</v>
      </c>
      <c r="Y9590" s="2">
        <v>1986</v>
      </c>
      <c r="Z9590" s="2">
        <v>906.3</v>
      </c>
      <c r="AA9590" s="2">
        <v>39</v>
      </c>
      <c r="AB9590" s="2">
        <v>3</v>
      </c>
      <c r="AC9590" s="2">
        <v>482.6</v>
      </c>
      <c r="AE9590" s="2" t="s">
        <v>15258</v>
      </c>
      <c r="AF9590" s="2" t="s">
        <v>17390</v>
      </c>
      <c r="AG9590" s="2" t="s">
        <v>2998</v>
      </c>
      <c r="AH9590" s="2" t="s">
        <v>17400</v>
      </c>
    </row>
    <row r="9591" spans="24:34" x14ac:dyDescent="0.4">
      <c r="X9591" s="2" t="s">
        <v>15359</v>
      </c>
      <c r="Y9591" s="2">
        <v>1969</v>
      </c>
      <c r="Z9591" s="2">
        <v>350.6</v>
      </c>
      <c r="AA9591" s="2">
        <v>14</v>
      </c>
      <c r="AB9591" s="2">
        <v>2</v>
      </c>
      <c r="AC9591" s="2">
        <v>318</v>
      </c>
      <c r="AE9591" s="2" t="s">
        <v>15259</v>
      </c>
      <c r="AF9591" s="2" t="s">
        <v>17390</v>
      </c>
      <c r="AG9591" s="2" t="s">
        <v>2998</v>
      </c>
      <c r="AH9591" s="2" t="s">
        <v>17088</v>
      </c>
    </row>
    <row r="9592" spans="24:34" x14ac:dyDescent="0.4">
      <c r="X9592" s="2" t="s">
        <v>15360</v>
      </c>
      <c r="Y9592" s="2">
        <v>1972</v>
      </c>
      <c r="Z9592" s="2">
        <v>337.5</v>
      </c>
      <c r="AA9592" s="2">
        <v>14</v>
      </c>
      <c r="AB9592" s="2">
        <v>2</v>
      </c>
      <c r="AC9592" s="2">
        <v>337.5</v>
      </c>
      <c r="AE9592" s="2" t="s">
        <v>15260</v>
      </c>
      <c r="AF9592" s="2" t="s">
        <v>17390</v>
      </c>
      <c r="AG9592" s="2" t="s">
        <v>2998</v>
      </c>
      <c r="AH9592" s="2" t="s">
        <v>17088</v>
      </c>
    </row>
    <row r="9593" spans="24:34" x14ac:dyDescent="0.4">
      <c r="X9593" s="2" t="s">
        <v>15361</v>
      </c>
      <c r="Y9593" s="2">
        <v>1981</v>
      </c>
      <c r="Z9593" s="2">
        <v>340.3</v>
      </c>
      <c r="AA9593" s="2">
        <v>19</v>
      </c>
      <c r="AB9593" s="2">
        <v>2</v>
      </c>
      <c r="AC9593" s="2">
        <v>309.10000000000002</v>
      </c>
      <c r="AE9593" s="2" t="s">
        <v>2640</v>
      </c>
      <c r="AF9593" s="2" t="s">
        <v>17390</v>
      </c>
      <c r="AG9593" s="2" t="s">
        <v>2998</v>
      </c>
      <c r="AH9593" s="2" t="s">
        <v>17088</v>
      </c>
    </row>
    <row r="9594" spans="24:34" x14ac:dyDescent="0.4">
      <c r="X9594" s="2" t="s">
        <v>2679</v>
      </c>
      <c r="Y9594" s="2">
        <v>1976</v>
      </c>
      <c r="Z9594" s="2">
        <v>376.7</v>
      </c>
      <c r="AA9594" s="2">
        <v>12</v>
      </c>
      <c r="AB9594" s="2">
        <v>2</v>
      </c>
      <c r="AC9594" s="2">
        <v>342.5</v>
      </c>
      <c r="AE9594" s="2" t="s">
        <v>15261</v>
      </c>
      <c r="AF9594" s="2" t="s">
        <v>17390</v>
      </c>
      <c r="AG9594" s="2" t="s">
        <v>2998</v>
      </c>
      <c r="AH9594" s="2" t="s">
        <v>17088</v>
      </c>
    </row>
    <row r="9595" spans="24:34" x14ac:dyDescent="0.4">
      <c r="X9595" s="2" t="s">
        <v>15362</v>
      </c>
      <c r="Y9595" s="2">
        <v>1978</v>
      </c>
      <c r="Z9595" s="2">
        <v>356.76</v>
      </c>
      <c r="AA9595" s="2">
        <v>17</v>
      </c>
      <c r="AB9595" s="2">
        <v>2</v>
      </c>
      <c r="AC9595" s="2">
        <v>353.7</v>
      </c>
      <c r="AE9595" s="2" t="s">
        <v>15262</v>
      </c>
      <c r="AF9595" s="2" t="s">
        <v>17397</v>
      </c>
      <c r="AG9595" s="2" t="s">
        <v>2998</v>
      </c>
      <c r="AH9595" s="2" t="s">
        <v>17088</v>
      </c>
    </row>
    <row r="9596" spans="24:34" x14ac:dyDescent="0.4">
      <c r="X9596" s="2" t="s">
        <v>371</v>
      </c>
      <c r="Y9596" s="2">
        <v>1981</v>
      </c>
      <c r="Z9596" s="2">
        <v>383.3</v>
      </c>
      <c r="AA9596" s="2">
        <v>12</v>
      </c>
      <c r="AB9596" s="2">
        <v>2</v>
      </c>
      <c r="AC9596" s="2">
        <v>349</v>
      </c>
      <c r="AE9596" s="2" t="s">
        <v>15264</v>
      </c>
      <c r="AF9596" s="2" t="s">
        <v>17397</v>
      </c>
      <c r="AG9596" s="2" t="s">
        <v>2998</v>
      </c>
      <c r="AH9596" s="2" t="s">
        <v>17088</v>
      </c>
    </row>
    <row r="9597" spans="24:34" x14ac:dyDescent="0.4">
      <c r="X9597" s="2" t="s">
        <v>15363</v>
      </c>
      <c r="Y9597" s="2">
        <v>1982</v>
      </c>
      <c r="Z9597" s="2">
        <v>393.7</v>
      </c>
      <c r="AA9597" s="2">
        <v>28</v>
      </c>
      <c r="AB9597" s="2">
        <v>2</v>
      </c>
      <c r="AC9597" s="2">
        <v>393.7</v>
      </c>
      <c r="AE9597" s="2" t="s">
        <v>15265</v>
      </c>
      <c r="AF9597" s="2" t="s">
        <v>17397</v>
      </c>
      <c r="AG9597" s="2" t="s">
        <v>2998</v>
      </c>
      <c r="AH9597" s="2" t="s">
        <v>17088</v>
      </c>
    </row>
    <row r="9598" spans="24:34" x14ac:dyDescent="0.4">
      <c r="X9598" s="2" t="s">
        <v>15365</v>
      </c>
      <c r="Y9598" s="2">
        <v>1986</v>
      </c>
      <c r="Z9598" s="2">
        <v>365.7</v>
      </c>
      <c r="AA9598" s="2">
        <v>19</v>
      </c>
      <c r="AB9598" s="2">
        <v>2</v>
      </c>
      <c r="AC9598" s="2">
        <v>365.7</v>
      </c>
      <c r="AE9598" s="2" t="s">
        <v>2641</v>
      </c>
      <c r="AF9598" s="2" t="s">
        <v>17397</v>
      </c>
      <c r="AG9598" s="2" t="s">
        <v>2998</v>
      </c>
      <c r="AH9598" s="2" t="s">
        <v>17088</v>
      </c>
    </row>
    <row r="9599" spans="24:34" x14ac:dyDescent="0.4">
      <c r="X9599" s="2" t="s">
        <v>15366</v>
      </c>
      <c r="Y9599" s="2">
        <v>1980</v>
      </c>
      <c r="Z9599" s="2">
        <v>375.2</v>
      </c>
      <c r="AA9599" s="2">
        <v>16</v>
      </c>
      <c r="AB9599" s="2">
        <v>2</v>
      </c>
      <c r="AC9599" s="2">
        <v>366.9</v>
      </c>
      <c r="AE9599" s="2" t="s">
        <v>15266</v>
      </c>
      <c r="AF9599" s="2" t="s">
        <v>17397</v>
      </c>
      <c r="AG9599" s="2" t="s">
        <v>2998</v>
      </c>
      <c r="AH9599" s="2" t="s">
        <v>17088</v>
      </c>
    </row>
    <row r="9600" spans="24:34" x14ac:dyDescent="0.4">
      <c r="X9600" s="2" t="s">
        <v>15367</v>
      </c>
      <c r="Y9600" s="2">
        <v>1986</v>
      </c>
      <c r="Z9600" s="2">
        <v>394.8</v>
      </c>
      <c r="AA9600" s="2">
        <v>16</v>
      </c>
      <c r="AB9600" s="2">
        <v>2</v>
      </c>
      <c r="AC9600" s="2">
        <v>394.8</v>
      </c>
      <c r="AE9600" s="2" t="s">
        <v>15267</v>
      </c>
      <c r="AF9600" s="2" t="s">
        <v>17390</v>
      </c>
      <c r="AG9600" s="2" t="s">
        <v>2998</v>
      </c>
      <c r="AH9600" s="2" t="s">
        <v>17400</v>
      </c>
    </row>
    <row r="9601" spans="24:34" x14ac:dyDescent="0.4">
      <c r="X9601" s="2" t="s">
        <v>15368</v>
      </c>
      <c r="Y9601" s="2">
        <v>1988</v>
      </c>
      <c r="Z9601" s="2">
        <v>395.6</v>
      </c>
      <c r="AA9601" s="2">
        <v>11</v>
      </c>
      <c r="AB9601" s="2">
        <v>2</v>
      </c>
      <c r="AC9601" s="2">
        <v>363.5</v>
      </c>
      <c r="AE9601" s="2" t="s">
        <v>15268</v>
      </c>
      <c r="AF9601" s="2" t="s">
        <v>17390</v>
      </c>
      <c r="AG9601" s="2" t="s">
        <v>2998</v>
      </c>
      <c r="AH9601" s="2" t="s">
        <v>17086</v>
      </c>
    </row>
    <row r="9602" spans="24:34" x14ac:dyDescent="0.4">
      <c r="X9602" s="2" t="s">
        <v>15369</v>
      </c>
      <c r="Y9602" s="2">
        <v>1968</v>
      </c>
      <c r="Z9602" s="2">
        <v>358.4</v>
      </c>
      <c r="AA9602" s="2">
        <v>12</v>
      </c>
      <c r="AB9602" s="2">
        <v>2</v>
      </c>
      <c r="AC9602" s="2">
        <v>358.4</v>
      </c>
      <c r="AE9602" s="2" t="s">
        <v>367</v>
      </c>
      <c r="AF9602" s="2" t="s">
        <v>17390</v>
      </c>
      <c r="AG9602" s="2" t="s">
        <v>2998</v>
      </c>
      <c r="AH9602" s="2" t="s">
        <v>17086</v>
      </c>
    </row>
    <row r="9603" spans="24:34" x14ac:dyDescent="0.4">
      <c r="X9603" s="2" t="s">
        <v>15370</v>
      </c>
      <c r="Y9603" s="2">
        <v>1970</v>
      </c>
      <c r="Z9603" s="2">
        <v>950.3</v>
      </c>
      <c r="AA9603" s="2">
        <v>41</v>
      </c>
      <c r="AB9603" s="2">
        <v>2</v>
      </c>
      <c r="AC9603" s="2">
        <v>941.8</v>
      </c>
      <c r="AE9603" s="2" t="s">
        <v>2642</v>
      </c>
      <c r="AF9603" s="2" t="s">
        <v>17390</v>
      </c>
      <c r="AG9603" s="2" t="s">
        <v>2998</v>
      </c>
      <c r="AH9603" s="2" t="s">
        <v>17086</v>
      </c>
    </row>
    <row r="9604" spans="24:34" x14ac:dyDescent="0.4">
      <c r="X9604" s="2" t="s">
        <v>15371</v>
      </c>
      <c r="Y9604" s="2">
        <v>1993</v>
      </c>
      <c r="Z9604" s="2">
        <v>674.6</v>
      </c>
      <c r="AA9604" s="2">
        <v>31</v>
      </c>
      <c r="AB9604" s="2">
        <v>2</v>
      </c>
      <c r="AC9604" s="2">
        <v>674.6</v>
      </c>
      <c r="AE9604" s="2" t="s">
        <v>15269</v>
      </c>
      <c r="AF9604" s="2" t="s">
        <v>17390</v>
      </c>
      <c r="AG9604" s="2" t="s">
        <v>2998</v>
      </c>
      <c r="AH9604" s="2" t="s">
        <v>17088</v>
      </c>
    </row>
    <row r="9605" spans="24:34" x14ac:dyDescent="0.4">
      <c r="X9605" s="2" t="s">
        <v>15373</v>
      </c>
      <c r="Y9605" s="2">
        <v>1984</v>
      </c>
      <c r="Z9605" s="2">
        <v>1042.4000000000001</v>
      </c>
      <c r="AA9605" s="2">
        <v>62</v>
      </c>
      <c r="AB9605" s="2">
        <v>2</v>
      </c>
      <c r="AC9605" s="2">
        <v>1042.4000000000001</v>
      </c>
      <c r="AE9605" s="2" t="s">
        <v>15270</v>
      </c>
      <c r="AF9605" s="2" t="s">
        <v>17390</v>
      </c>
      <c r="AG9605" s="2" t="s">
        <v>2998</v>
      </c>
      <c r="AH9605" s="2" t="s">
        <v>17088</v>
      </c>
    </row>
    <row r="9606" spans="24:34" x14ac:dyDescent="0.4">
      <c r="X9606" s="2" t="s">
        <v>15374</v>
      </c>
      <c r="Y9606" s="2">
        <v>1976</v>
      </c>
      <c r="Z9606" s="2">
        <v>739.8</v>
      </c>
      <c r="AA9606" s="2">
        <v>26</v>
      </c>
      <c r="AB9606" s="2">
        <v>2</v>
      </c>
      <c r="AC9606" s="2">
        <v>680.3</v>
      </c>
      <c r="AE9606" s="2" t="s">
        <v>2643</v>
      </c>
      <c r="AF9606" s="2" t="s">
        <v>17390</v>
      </c>
      <c r="AG9606" s="2" t="s">
        <v>2998</v>
      </c>
      <c r="AH9606" s="2" t="s">
        <v>17088</v>
      </c>
    </row>
    <row r="9607" spans="24:34" x14ac:dyDescent="0.4">
      <c r="X9607" s="2" t="s">
        <v>15375</v>
      </c>
      <c r="Y9607" s="2">
        <v>1975</v>
      </c>
      <c r="Z9607" s="2">
        <v>344.6</v>
      </c>
      <c r="AA9607" s="2">
        <v>19</v>
      </c>
      <c r="AB9607" s="2">
        <v>2</v>
      </c>
      <c r="AC9607" s="2">
        <v>312.2</v>
      </c>
      <c r="AE9607" s="2" t="s">
        <v>2644</v>
      </c>
      <c r="AF9607" s="2" t="s">
        <v>17390</v>
      </c>
      <c r="AG9607" s="2" t="s">
        <v>2998</v>
      </c>
      <c r="AH9607" s="2" t="s">
        <v>17400</v>
      </c>
    </row>
    <row r="9608" spans="24:34" x14ac:dyDescent="0.4">
      <c r="X9608" s="2" t="s">
        <v>15377</v>
      </c>
      <c r="Y9608" s="2">
        <v>1980</v>
      </c>
      <c r="Z9608" s="2">
        <v>970.2</v>
      </c>
      <c r="AA9608" s="2">
        <v>23</v>
      </c>
      <c r="AB9608" s="2">
        <v>2</v>
      </c>
      <c r="AC9608" s="2">
        <v>880.4</v>
      </c>
      <c r="AE9608" s="2" t="s">
        <v>15271</v>
      </c>
      <c r="AF9608" s="2" t="s">
        <v>17390</v>
      </c>
      <c r="AG9608" s="2" t="s">
        <v>2998</v>
      </c>
      <c r="AH9608" s="2" t="s">
        <v>17086</v>
      </c>
    </row>
    <row r="9609" spans="24:34" x14ac:dyDescent="0.4">
      <c r="X9609" s="2" t="s">
        <v>2680</v>
      </c>
      <c r="Y9609" s="2">
        <v>1982</v>
      </c>
      <c r="Z9609" s="2">
        <v>955.5</v>
      </c>
      <c r="AA9609" s="2">
        <v>26</v>
      </c>
      <c r="AB9609" s="2">
        <v>2</v>
      </c>
      <c r="AC9609" s="2">
        <v>931.6</v>
      </c>
      <c r="AE9609" s="2" t="s">
        <v>15272</v>
      </c>
      <c r="AF9609" s="2" t="s">
        <v>17397</v>
      </c>
      <c r="AG9609" s="2" t="s">
        <v>2998</v>
      </c>
      <c r="AH9609" s="2" t="s">
        <v>17393</v>
      </c>
    </row>
    <row r="9610" spans="24:34" x14ac:dyDescent="0.4">
      <c r="X9610" s="2" t="s">
        <v>15378</v>
      </c>
      <c r="Y9610" s="2">
        <v>1980</v>
      </c>
      <c r="Z9610" s="2">
        <v>894.8</v>
      </c>
      <c r="AA9610" s="2">
        <v>37</v>
      </c>
      <c r="AB9610" s="2">
        <v>2</v>
      </c>
      <c r="AC9610" s="2">
        <v>810.7</v>
      </c>
      <c r="AE9610" s="2" t="s">
        <v>15273</v>
      </c>
      <c r="AF9610" s="2" t="s">
        <v>17390</v>
      </c>
      <c r="AG9610" s="2" t="s">
        <v>2998</v>
      </c>
      <c r="AH9610" s="2" t="s">
        <v>17086</v>
      </c>
    </row>
    <row r="9611" spans="24:34" x14ac:dyDescent="0.4">
      <c r="X9611" s="2" t="s">
        <v>15379</v>
      </c>
      <c r="Y9611" s="2">
        <v>1980</v>
      </c>
      <c r="Z9611" s="2">
        <v>916</v>
      </c>
      <c r="AA9611" s="2">
        <v>37</v>
      </c>
      <c r="AB9611" s="2">
        <v>2</v>
      </c>
      <c r="AC9611" s="2">
        <v>829.5</v>
      </c>
      <c r="AE9611" s="2" t="s">
        <v>15274</v>
      </c>
      <c r="AF9611" s="2" t="s">
        <v>17390</v>
      </c>
      <c r="AG9611" s="2" t="s">
        <v>2998</v>
      </c>
      <c r="AH9611" s="2" t="s">
        <v>17086</v>
      </c>
    </row>
    <row r="9612" spans="24:34" x14ac:dyDescent="0.4">
      <c r="X9612" s="2" t="s">
        <v>2681</v>
      </c>
      <c r="Y9612" s="2">
        <v>1980</v>
      </c>
      <c r="Z9612" s="2">
        <v>938.7</v>
      </c>
      <c r="AA9612" s="2">
        <v>31</v>
      </c>
      <c r="AB9612" s="2">
        <v>2</v>
      </c>
      <c r="AC9612" s="2">
        <v>853.9</v>
      </c>
      <c r="AE9612" s="2" t="s">
        <v>15275</v>
      </c>
      <c r="AF9612" s="2" t="s">
        <v>17390</v>
      </c>
      <c r="AG9612" s="2" t="s">
        <v>17081</v>
      </c>
      <c r="AH9612" s="2" t="s">
        <v>17086</v>
      </c>
    </row>
    <row r="9613" spans="24:34" x14ac:dyDescent="0.4">
      <c r="X9613" s="2" t="s">
        <v>15380</v>
      </c>
      <c r="Y9613" s="2">
        <v>1982</v>
      </c>
      <c r="Z9613" s="2">
        <v>623.70000000000005</v>
      </c>
      <c r="AA9613" s="2">
        <v>26</v>
      </c>
      <c r="AB9613" s="2">
        <v>2</v>
      </c>
      <c r="AC9613" s="2">
        <v>565.6</v>
      </c>
      <c r="AE9613" s="2" t="s">
        <v>15276</v>
      </c>
      <c r="AF9613" s="2" t="s">
        <v>17390</v>
      </c>
      <c r="AG9613" s="2" t="s">
        <v>2998</v>
      </c>
      <c r="AH9613" s="2" t="s">
        <v>17086</v>
      </c>
    </row>
    <row r="9614" spans="24:34" x14ac:dyDescent="0.4">
      <c r="X9614" s="2" t="s">
        <v>366</v>
      </c>
      <c r="Y9614" s="2">
        <v>1976</v>
      </c>
      <c r="Z9614" s="2">
        <v>908.9</v>
      </c>
      <c r="AA9614" s="2">
        <v>34</v>
      </c>
      <c r="AB9614" s="2">
        <v>2</v>
      </c>
      <c r="AC9614" s="2">
        <v>824.7</v>
      </c>
      <c r="AE9614" s="2" t="s">
        <v>15277</v>
      </c>
      <c r="AF9614" s="2" t="s">
        <v>17390</v>
      </c>
      <c r="AG9614" s="2" t="s">
        <v>2998</v>
      </c>
      <c r="AH9614" s="2" t="s">
        <v>17088</v>
      </c>
    </row>
    <row r="9615" spans="24:34" x14ac:dyDescent="0.4">
      <c r="X9615" s="2" t="s">
        <v>15381</v>
      </c>
      <c r="Y9615" s="2">
        <v>1987</v>
      </c>
      <c r="Z9615" s="2">
        <v>418.1</v>
      </c>
      <c r="AA9615" s="2">
        <v>18</v>
      </c>
      <c r="AB9615" s="2">
        <v>2</v>
      </c>
      <c r="AC9615" s="2">
        <v>377.6</v>
      </c>
      <c r="AE9615" s="2" t="s">
        <v>15278</v>
      </c>
      <c r="AF9615" s="2" t="s">
        <v>17390</v>
      </c>
      <c r="AG9615" s="2" t="s">
        <v>2998</v>
      </c>
      <c r="AH9615" s="2" t="s">
        <v>17088</v>
      </c>
    </row>
    <row r="9616" spans="24:34" x14ac:dyDescent="0.4">
      <c r="X9616" s="2" t="s">
        <v>15382</v>
      </c>
      <c r="Y9616" s="2">
        <v>1964</v>
      </c>
      <c r="Z9616" s="2">
        <v>379</v>
      </c>
      <c r="AA9616" s="2">
        <v>8</v>
      </c>
      <c r="AB9616" s="2">
        <v>2</v>
      </c>
      <c r="AC9616" s="2">
        <v>379</v>
      </c>
      <c r="AE9616" s="2" t="s">
        <v>15279</v>
      </c>
      <c r="AF9616" s="2" t="s">
        <v>17390</v>
      </c>
      <c r="AG9616" s="2" t="s">
        <v>2998</v>
      </c>
      <c r="AH9616" s="2" t="s">
        <v>17088</v>
      </c>
    </row>
    <row r="9617" spans="24:34" x14ac:dyDescent="0.4">
      <c r="X9617" s="2" t="s">
        <v>15383</v>
      </c>
      <c r="Y9617" s="2">
        <v>1990</v>
      </c>
      <c r="Z9617" s="2">
        <v>1676.4</v>
      </c>
      <c r="AA9617" s="2">
        <v>72</v>
      </c>
      <c r="AB9617" s="2">
        <v>3</v>
      </c>
      <c r="AC9617" s="2">
        <v>1540.5</v>
      </c>
      <c r="AE9617" s="2" t="s">
        <v>15281</v>
      </c>
      <c r="AF9617" s="2" t="s">
        <v>17390</v>
      </c>
      <c r="AG9617" s="2" t="s">
        <v>2998</v>
      </c>
      <c r="AH9617" s="2" t="s">
        <v>17393</v>
      </c>
    </row>
    <row r="9618" spans="24:34" x14ac:dyDescent="0.4">
      <c r="X9618" s="2" t="s">
        <v>15384</v>
      </c>
      <c r="Y9618" s="2">
        <v>1974</v>
      </c>
      <c r="Z9618" s="2">
        <v>725.2</v>
      </c>
      <c r="AA9618" s="2">
        <v>25</v>
      </c>
      <c r="AB9618" s="2">
        <v>2</v>
      </c>
      <c r="AC9618" s="2">
        <v>725</v>
      </c>
      <c r="AE9618" s="2" t="s">
        <v>15283</v>
      </c>
      <c r="AF9618" s="2" t="s">
        <v>17390</v>
      </c>
      <c r="AG9618" s="2" t="s">
        <v>2998</v>
      </c>
      <c r="AH9618" s="2" t="s">
        <v>17393</v>
      </c>
    </row>
    <row r="9619" spans="24:34" x14ac:dyDescent="0.4">
      <c r="X9619" s="2" t="s">
        <v>15385</v>
      </c>
      <c r="Y9619" s="2">
        <v>1972</v>
      </c>
      <c r="Z9619" s="2">
        <v>778.6</v>
      </c>
      <c r="AA9619" s="2">
        <v>25</v>
      </c>
      <c r="AB9619" s="2">
        <v>2</v>
      </c>
      <c r="AC9619" s="2">
        <v>719.4</v>
      </c>
      <c r="AE9619" s="2" t="s">
        <v>15284</v>
      </c>
      <c r="AF9619" s="2" t="s">
        <v>17405</v>
      </c>
      <c r="AG9619" s="2" t="s">
        <v>17081</v>
      </c>
      <c r="AH9619" s="2" t="s">
        <v>17088</v>
      </c>
    </row>
    <row r="9620" spans="24:34" x14ac:dyDescent="0.4">
      <c r="X9620" s="2" t="s">
        <v>15386</v>
      </c>
      <c r="Y9620" s="2">
        <v>1967</v>
      </c>
      <c r="Z9620" s="2">
        <v>675.5</v>
      </c>
      <c r="AA9620" s="2">
        <v>32</v>
      </c>
      <c r="AB9620" s="2">
        <v>2</v>
      </c>
      <c r="AC9620" s="2">
        <v>675.5</v>
      </c>
      <c r="AE9620" s="2" t="s">
        <v>2645</v>
      </c>
      <c r="AF9620" s="2" t="s">
        <v>17397</v>
      </c>
      <c r="AG9620" s="2" t="s">
        <v>2998</v>
      </c>
      <c r="AH9620" s="2" t="s">
        <v>17393</v>
      </c>
    </row>
    <row r="9621" spans="24:34" x14ac:dyDescent="0.4">
      <c r="X9621" s="2" t="s">
        <v>15387</v>
      </c>
      <c r="Y9621" s="2">
        <v>1967</v>
      </c>
      <c r="Z9621" s="2">
        <v>681.8</v>
      </c>
      <c r="AA9621" s="2">
        <v>40</v>
      </c>
      <c r="AB9621" s="2">
        <v>2</v>
      </c>
      <c r="AC9621" s="2">
        <v>632.6</v>
      </c>
      <c r="AE9621" s="2" t="s">
        <v>2646</v>
      </c>
      <c r="AF9621" s="2" t="s">
        <v>17390</v>
      </c>
      <c r="AG9621" s="2" t="s">
        <v>2998</v>
      </c>
      <c r="AH9621" s="2" t="s">
        <v>17406</v>
      </c>
    </row>
    <row r="9622" spans="24:34" x14ac:dyDescent="0.4">
      <c r="X9622" s="2" t="s">
        <v>15388</v>
      </c>
      <c r="Y9622" s="2">
        <v>1980</v>
      </c>
      <c r="Z9622" s="2">
        <v>670.1</v>
      </c>
      <c r="AA9622" s="2">
        <v>38</v>
      </c>
      <c r="AB9622" s="2">
        <v>2</v>
      </c>
      <c r="AC9622" s="2">
        <v>670.1</v>
      </c>
      <c r="AE9622" s="2" t="s">
        <v>15287</v>
      </c>
      <c r="AF9622" s="2" t="s">
        <v>17390</v>
      </c>
      <c r="AG9622" s="2" t="s">
        <v>2998</v>
      </c>
      <c r="AH9622" s="2" t="s">
        <v>17088</v>
      </c>
    </row>
    <row r="9623" spans="24:34" x14ac:dyDescent="0.4">
      <c r="X9623" s="2" t="s">
        <v>15389</v>
      </c>
      <c r="Y9623" s="2">
        <v>1981</v>
      </c>
      <c r="Z9623" s="2">
        <v>935.7</v>
      </c>
      <c r="AA9623" s="2">
        <v>38</v>
      </c>
      <c r="AB9623" s="2">
        <v>2</v>
      </c>
      <c r="AC9623" s="2">
        <v>847.5</v>
      </c>
      <c r="AE9623" s="2" t="s">
        <v>15288</v>
      </c>
      <c r="AF9623" s="2" t="s">
        <v>17390</v>
      </c>
      <c r="AG9623" s="2" t="s">
        <v>2998</v>
      </c>
      <c r="AH9623" s="2" t="s">
        <v>17088</v>
      </c>
    </row>
    <row r="9624" spans="24:34" x14ac:dyDescent="0.4">
      <c r="X9624" s="2" t="s">
        <v>15390</v>
      </c>
      <c r="Y9624" s="2">
        <v>1935</v>
      </c>
      <c r="Z9624" s="2">
        <v>743.7</v>
      </c>
      <c r="AA9624" s="2">
        <v>25</v>
      </c>
      <c r="AB9624" s="2">
        <v>2</v>
      </c>
      <c r="AC9624" s="2">
        <v>688.4</v>
      </c>
      <c r="AE9624" s="2" t="s">
        <v>15289</v>
      </c>
      <c r="AF9624" s="2" t="s">
        <v>17390</v>
      </c>
      <c r="AG9624" s="2" t="s">
        <v>2998</v>
      </c>
      <c r="AH9624" s="2" t="s">
        <v>17088</v>
      </c>
    </row>
    <row r="9625" spans="24:34" x14ac:dyDescent="0.4">
      <c r="X9625" s="2" t="s">
        <v>15392</v>
      </c>
      <c r="Y9625" s="2">
        <v>1980</v>
      </c>
      <c r="Z9625" s="2">
        <v>940.4</v>
      </c>
      <c r="AA9625" s="2">
        <v>32</v>
      </c>
      <c r="AB9625" s="2">
        <v>2</v>
      </c>
      <c r="AC9625" s="2">
        <v>854</v>
      </c>
      <c r="AE9625" s="2" t="s">
        <v>2647</v>
      </c>
      <c r="AF9625" s="2" t="s">
        <v>17390</v>
      </c>
      <c r="AG9625" s="2" t="s">
        <v>2998</v>
      </c>
      <c r="AH9625" s="2" t="s">
        <v>17400</v>
      </c>
    </row>
    <row r="9626" spans="24:34" x14ac:dyDescent="0.4">
      <c r="X9626" s="2" t="s">
        <v>15394</v>
      </c>
      <c r="Y9626" s="2">
        <v>1984</v>
      </c>
      <c r="Z9626" s="2">
        <v>945.5</v>
      </c>
      <c r="AA9626" s="2">
        <v>46</v>
      </c>
      <c r="AB9626" s="2">
        <v>2</v>
      </c>
      <c r="AC9626" s="2">
        <v>945.5</v>
      </c>
      <c r="AE9626" s="2" t="s">
        <v>15291</v>
      </c>
      <c r="AF9626" s="2" t="s">
        <v>17390</v>
      </c>
      <c r="AG9626" s="2" t="s">
        <v>2998</v>
      </c>
      <c r="AH9626" s="2" t="s">
        <v>17086</v>
      </c>
    </row>
    <row r="9627" spans="24:34" x14ac:dyDescent="0.4">
      <c r="X9627" s="2" t="s">
        <v>15395</v>
      </c>
      <c r="Y9627" s="2">
        <v>1981</v>
      </c>
      <c r="Z9627" s="2">
        <v>942.5</v>
      </c>
      <c r="AA9627" s="2">
        <v>38</v>
      </c>
      <c r="AB9627" s="2">
        <v>2</v>
      </c>
      <c r="AC9627" s="2">
        <v>855.8</v>
      </c>
      <c r="AE9627" s="2" t="s">
        <v>15293</v>
      </c>
      <c r="AF9627" s="2" t="s">
        <v>17390</v>
      </c>
      <c r="AG9627" s="2" t="s">
        <v>2998</v>
      </c>
      <c r="AH9627" s="2" t="s">
        <v>17086</v>
      </c>
    </row>
    <row r="9628" spans="24:34" x14ac:dyDescent="0.4">
      <c r="X9628" s="2" t="s">
        <v>2682</v>
      </c>
      <c r="Y9628" s="2">
        <v>1981</v>
      </c>
      <c r="Z9628" s="2">
        <v>942.9</v>
      </c>
      <c r="AA9628" s="2">
        <v>37</v>
      </c>
      <c r="AB9628" s="2">
        <v>2</v>
      </c>
      <c r="AC9628" s="2">
        <v>942.9</v>
      </c>
      <c r="AE9628" s="2" t="s">
        <v>15294</v>
      </c>
      <c r="AF9628" s="2" t="s">
        <v>17390</v>
      </c>
      <c r="AG9628" s="2" t="s">
        <v>2998</v>
      </c>
      <c r="AH9628" s="2" t="s">
        <v>17088</v>
      </c>
    </row>
    <row r="9629" spans="24:34" x14ac:dyDescent="0.4">
      <c r="X9629" s="2" t="s">
        <v>2683</v>
      </c>
      <c r="Y9629" s="2">
        <v>1984</v>
      </c>
      <c r="Z9629" s="2">
        <v>953.9</v>
      </c>
      <c r="AA9629" s="2">
        <v>28</v>
      </c>
      <c r="AB9629" s="2">
        <v>2</v>
      </c>
      <c r="AC9629" s="2">
        <v>865.7</v>
      </c>
      <c r="AE9629" s="2" t="s">
        <v>15295</v>
      </c>
      <c r="AF9629" s="2" t="s">
        <v>17390</v>
      </c>
      <c r="AG9629" s="2" t="s">
        <v>2998</v>
      </c>
      <c r="AH9629" s="2" t="s">
        <v>17086</v>
      </c>
    </row>
    <row r="9630" spans="24:34" x14ac:dyDescent="0.4">
      <c r="X9630" s="2" t="s">
        <v>15396</v>
      </c>
      <c r="Y9630" s="2">
        <v>1977</v>
      </c>
      <c r="Z9630" s="2">
        <v>411.8</v>
      </c>
      <c r="AA9630" s="2">
        <v>13</v>
      </c>
      <c r="AB9630" s="2">
        <v>2</v>
      </c>
      <c r="AC9630" s="2">
        <v>411.8</v>
      </c>
      <c r="AE9630" s="2" t="s">
        <v>15296</v>
      </c>
      <c r="AF9630" s="2" t="s">
        <v>17390</v>
      </c>
      <c r="AG9630" s="2" t="s">
        <v>2998</v>
      </c>
      <c r="AH9630" s="2" t="s">
        <v>17393</v>
      </c>
    </row>
    <row r="9631" spans="24:34" x14ac:dyDescent="0.4">
      <c r="X9631" s="2" t="s">
        <v>15398</v>
      </c>
      <c r="Y9631" s="2">
        <v>1975</v>
      </c>
      <c r="Z9631" s="2">
        <v>420.3</v>
      </c>
      <c r="AA9631" s="2">
        <v>13</v>
      </c>
      <c r="AB9631" s="2">
        <v>2</v>
      </c>
      <c r="AC9631" s="2">
        <v>374.6</v>
      </c>
      <c r="AE9631" s="2" t="s">
        <v>15297</v>
      </c>
      <c r="AF9631" s="2" t="s">
        <v>17390</v>
      </c>
      <c r="AG9631" s="2" t="s">
        <v>2998</v>
      </c>
      <c r="AH9631" s="2" t="s">
        <v>17086</v>
      </c>
    </row>
    <row r="9632" spans="24:34" x14ac:dyDescent="0.4">
      <c r="X9632" s="2" t="s">
        <v>15399</v>
      </c>
      <c r="Y9632" s="2">
        <v>1967</v>
      </c>
      <c r="Z9632" s="2">
        <v>429.7</v>
      </c>
      <c r="AA9632" s="2">
        <v>13</v>
      </c>
      <c r="AB9632" s="2">
        <v>2</v>
      </c>
      <c r="AC9632" s="2">
        <v>429.7</v>
      </c>
      <c r="AE9632" s="2" t="s">
        <v>15299</v>
      </c>
      <c r="AF9632" s="2" t="s">
        <v>17390</v>
      </c>
      <c r="AG9632" s="2" t="s">
        <v>2998</v>
      </c>
      <c r="AH9632" s="2" t="s">
        <v>17393</v>
      </c>
    </row>
    <row r="9633" spans="24:34" x14ac:dyDescent="0.4">
      <c r="X9633" s="2" t="s">
        <v>15400</v>
      </c>
      <c r="Y9633" s="2">
        <v>1966</v>
      </c>
      <c r="Z9633" s="2">
        <v>352.1</v>
      </c>
      <c r="AA9633" s="2">
        <v>14</v>
      </c>
      <c r="AB9633" s="2">
        <v>2</v>
      </c>
      <c r="AC9633" s="2">
        <v>352.1</v>
      </c>
      <c r="AE9633" s="2" t="s">
        <v>15301</v>
      </c>
      <c r="AF9633" s="2" t="s">
        <v>17390</v>
      </c>
      <c r="AG9633" s="2" t="s">
        <v>2998</v>
      </c>
      <c r="AH9633" s="2" t="s">
        <v>17088</v>
      </c>
    </row>
    <row r="9634" spans="24:34" x14ac:dyDescent="0.4">
      <c r="X9634" s="2" t="s">
        <v>15401</v>
      </c>
      <c r="Y9634" s="2">
        <v>1963</v>
      </c>
      <c r="Z9634" s="2">
        <v>432.3</v>
      </c>
      <c r="AA9634" s="2">
        <v>11</v>
      </c>
      <c r="AB9634" s="2">
        <v>2</v>
      </c>
      <c r="AC9634" s="2">
        <v>391.9</v>
      </c>
      <c r="AE9634" s="2" t="s">
        <v>15303</v>
      </c>
      <c r="AF9634" s="2" t="s">
        <v>17390</v>
      </c>
      <c r="AG9634" s="2" t="s">
        <v>2998</v>
      </c>
      <c r="AH9634" s="2" t="s">
        <v>17393</v>
      </c>
    </row>
    <row r="9635" spans="24:34" x14ac:dyDescent="0.4">
      <c r="X9635" s="2" t="s">
        <v>15402</v>
      </c>
      <c r="Y9635" s="2">
        <v>1986</v>
      </c>
      <c r="Z9635" s="2">
        <v>961.7</v>
      </c>
      <c r="AA9635" s="2">
        <v>39</v>
      </c>
      <c r="AB9635" s="2">
        <v>2</v>
      </c>
      <c r="AC9635" s="2">
        <v>875.3</v>
      </c>
      <c r="AE9635" s="2" t="s">
        <v>15304</v>
      </c>
      <c r="AF9635" s="2" t="s">
        <v>17397</v>
      </c>
      <c r="AG9635" s="2" t="s">
        <v>2998</v>
      </c>
      <c r="AH9635" s="2" t="s">
        <v>17413</v>
      </c>
    </row>
    <row r="9636" spans="24:34" x14ac:dyDescent="0.4">
      <c r="X9636" s="2" t="s">
        <v>370</v>
      </c>
      <c r="Y9636" s="2">
        <v>1991</v>
      </c>
      <c r="Z9636" s="2">
        <v>974.7</v>
      </c>
      <c r="AA9636" s="2">
        <v>38</v>
      </c>
      <c r="AB9636" s="2">
        <v>2</v>
      </c>
      <c r="AC9636" s="2">
        <v>885.6</v>
      </c>
      <c r="AE9636" s="2" t="s">
        <v>2648</v>
      </c>
      <c r="AF9636" s="2" t="s">
        <v>17390</v>
      </c>
      <c r="AG9636" s="2" t="s">
        <v>2998</v>
      </c>
      <c r="AH9636" s="2" t="s">
        <v>17086</v>
      </c>
    </row>
    <row r="9637" spans="24:34" x14ac:dyDescent="0.4">
      <c r="X9637" s="2" t="s">
        <v>2684</v>
      </c>
      <c r="Y9637" s="2">
        <v>1995</v>
      </c>
      <c r="Z9637" s="2">
        <v>960.1</v>
      </c>
      <c r="AA9637" s="2">
        <v>45</v>
      </c>
      <c r="AB9637" s="2">
        <v>2</v>
      </c>
      <c r="AC9637" s="2">
        <v>872.2</v>
      </c>
      <c r="AE9637" s="2" t="s">
        <v>15305</v>
      </c>
      <c r="AF9637" s="2" t="s">
        <v>17390</v>
      </c>
      <c r="AG9637" s="2" t="s">
        <v>2998</v>
      </c>
      <c r="AH9637" s="2" t="s">
        <v>17414</v>
      </c>
    </row>
    <row r="9638" spans="24:34" x14ac:dyDescent="0.4">
      <c r="X9638" s="2" t="s">
        <v>15403</v>
      </c>
      <c r="Y9638" s="2">
        <v>1981</v>
      </c>
      <c r="Z9638" s="2">
        <v>1305.5</v>
      </c>
      <c r="AA9638" s="2">
        <v>43</v>
      </c>
      <c r="AB9638" s="2">
        <v>2</v>
      </c>
      <c r="AC9638" s="2">
        <v>1166.9000000000001</v>
      </c>
      <c r="AE9638" s="2" t="s">
        <v>15307</v>
      </c>
      <c r="AF9638" s="2" t="s">
        <v>17390</v>
      </c>
      <c r="AG9638" s="2" t="s">
        <v>2998</v>
      </c>
      <c r="AH9638" s="2" t="s">
        <v>17088</v>
      </c>
    </row>
    <row r="9639" spans="24:34" x14ac:dyDescent="0.4">
      <c r="X9639" s="2" t="s">
        <v>15405</v>
      </c>
      <c r="Y9639" s="2">
        <v>1983</v>
      </c>
      <c r="Z9639" s="2">
        <v>1300.7</v>
      </c>
      <c r="AA9639" s="2">
        <v>54</v>
      </c>
      <c r="AB9639" s="2">
        <v>2</v>
      </c>
      <c r="AC9639" s="2">
        <v>1162.4000000000001</v>
      </c>
      <c r="AE9639" s="2" t="s">
        <v>15309</v>
      </c>
      <c r="AF9639" s="2" t="s">
        <v>17390</v>
      </c>
      <c r="AG9639" s="2" t="s">
        <v>2998</v>
      </c>
      <c r="AH9639" s="2" t="s">
        <v>17088</v>
      </c>
    </row>
    <row r="9640" spans="24:34" x14ac:dyDescent="0.4">
      <c r="X9640" s="2" t="s">
        <v>15406</v>
      </c>
      <c r="Y9640" s="2">
        <v>1973</v>
      </c>
      <c r="Z9640" s="2">
        <v>793.6</v>
      </c>
      <c r="AA9640" s="2">
        <v>20</v>
      </c>
      <c r="AB9640" s="2">
        <v>2</v>
      </c>
      <c r="AC9640" s="2">
        <v>734.7</v>
      </c>
      <c r="AE9640" s="2" t="s">
        <v>15310</v>
      </c>
      <c r="AF9640" s="2" t="s">
        <v>17390</v>
      </c>
      <c r="AG9640" s="2" t="s">
        <v>2998</v>
      </c>
      <c r="AH9640" s="2" t="s">
        <v>17088</v>
      </c>
    </row>
    <row r="9641" spans="24:34" x14ac:dyDescent="0.4">
      <c r="X9641" s="2" t="s">
        <v>15407</v>
      </c>
      <c r="Y9641" s="2">
        <v>1975</v>
      </c>
      <c r="Z9641" s="2">
        <v>1200.5999999999999</v>
      </c>
      <c r="AA9641" s="2">
        <v>42</v>
      </c>
      <c r="AB9641" s="2">
        <v>3</v>
      </c>
      <c r="AC9641" s="2">
        <v>1109.5</v>
      </c>
      <c r="AE9641" s="2" t="s">
        <v>15311</v>
      </c>
      <c r="AF9641" s="2" t="s">
        <v>17390</v>
      </c>
      <c r="AG9641" s="2" t="s">
        <v>2998</v>
      </c>
      <c r="AH9641" s="2" t="s">
        <v>17088</v>
      </c>
    </row>
    <row r="9642" spans="24:34" x14ac:dyDescent="0.4">
      <c r="X9642" s="2" t="s">
        <v>15409</v>
      </c>
      <c r="Y9642" s="2">
        <v>1970</v>
      </c>
      <c r="Z9642" s="2">
        <v>528.70000000000005</v>
      </c>
      <c r="AA9642" s="2">
        <v>14</v>
      </c>
      <c r="AB9642" s="2">
        <v>2</v>
      </c>
      <c r="AC9642" s="2">
        <v>467.7</v>
      </c>
      <c r="AE9642" s="2" t="s">
        <v>15312</v>
      </c>
      <c r="AF9642" s="2" t="s">
        <v>17390</v>
      </c>
      <c r="AG9642" s="2" t="s">
        <v>2998</v>
      </c>
      <c r="AH9642" s="2" t="s">
        <v>17088</v>
      </c>
    </row>
    <row r="9643" spans="24:34" x14ac:dyDescent="0.4">
      <c r="X9643" s="2" t="s">
        <v>15410</v>
      </c>
      <c r="Y9643" s="2">
        <v>1974</v>
      </c>
      <c r="Z9643" s="2">
        <v>785.8</v>
      </c>
      <c r="AA9643" s="2">
        <v>31</v>
      </c>
      <c r="AB9643" s="2">
        <v>2</v>
      </c>
      <c r="AC9643" s="2">
        <v>778.4</v>
      </c>
      <c r="AE9643" s="2" t="s">
        <v>15313</v>
      </c>
      <c r="AF9643" s="2" t="s">
        <v>17390</v>
      </c>
      <c r="AG9643" s="2" t="s">
        <v>2998</v>
      </c>
      <c r="AH9643" s="2" t="s">
        <v>17088</v>
      </c>
    </row>
    <row r="9644" spans="24:34" x14ac:dyDescent="0.4">
      <c r="X9644" s="2" t="s">
        <v>2685</v>
      </c>
      <c r="Y9644" s="2">
        <v>1971</v>
      </c>
      <c r="Z9644" s="2">
        <v>805.4</v>
      </c>
      <c r="AA9644" s="2">
        <v>24</v>
      </c>
      <c r="AB9644" s="2">
        <v>2</v>
      </c>
      <c r="AC9644" s="2">
        <v>742.2</v>
      </c>
      <c r="AE9644" s="2" t="s">
        <v>15315</v>
      </c>
      <c r="AF9644" s="2" t="s">
        <v>17390</v>
      </c>
      <c r="AG9644" s="2" t="s">
        <v>2998</v>
      </c>
      <c r="AH9644" s="2" t="s">
        <v>17088</v>
      </c>
    </row>
    <row r="9645" spans="24:34" x14ac:dyDescent="0.4">
      <c r="X9645" s="2" t="s">
        <v>2686</v>
      </c>
      <c r="Y9645" s="2">
        <v>1965</v>
      </c>
      <c r="Z9645" s="2">
        <v>557.1</v>
      </c>
      <c r="AA9645" s="2">
        <v>20</v>
      </c>
      <c r="AB9645" s="2">
        <v>2</v>
      </c>
      <c r="AC9645" s="2">
        <v>491.1</v>
      </c>
      <c r="AE9645" s="2" t="s">
        <v>15316</v>
      </c>
      <c r="AF9645" s="2" t="s">
        <v>17390</v>
      </c>
      <c r="AG9645" s="2" t="s">
        <v>2998</v>
      </c>
      <c r="AH9645" s="2" t="s">
        <v>17088</v>
      </c>
    </row>
    <row r="9646" spans="24:34" x14ac:dyDescent="0.4">
      <c r="X9646" s="2" t="s">
        <v>15411</v>
      </c>
      <c r="Y9646" s="2">
        <v>1960</v>
      </c>
      <c r="Z9646" s="2">
        <v>338</v>
      </c>
      <c r="AA9646" s="2">
        <v>15</v>
      </c>
      <c r="AB9646" s="2">
        <v>2</v>
      </c>
      <c r="AC9646" s="2">
        <v>307</v>
      </c>
      <c r="AE9646" s="2" t="s">
        <v>2649</v>
      </c>
      <c r="AF9646" s="2" t="s">
        <v>17390</v>
      </c>
      <c r="AG9646" s="2" t="s">
        <v>2998</v>
      </c>
      <c r="AH9646" s="2" t="s">
        <v>17086</v>
      </c>
    </row>
    <row r="9647" spans="24:34" x14ac:dyDescent="0.4">
      <c r="X9647" s="2" t="s">
        <v>15412</v>
      </c>
      <c r="Y9647" s="2">
        <v>1980</v>
      </c>
      <c r="Z9647" s="2">
        <v>423.1</v>
      </c>
      <c r="AA9647" s="2">
        <v>15</v>
      </c>
      <c r="AB9647" s="2">
        <v>2</v>
      </c>
      <c r="AC9647" s="2">
        <v>389.9</v>
      </c>
      <c r="AE9647" s="2" t="s">
        <v>15317</v>
      </c>
      <c r="AF9647" s="2" t="s">
        <v>17397</v>
      </c>
      <c r="AG9647" s="2" t="s">
        <v>2998</v>
      </c>
      <c r="AH9647" s="2" t="s">
        <v>17393</v>
      </c>
    </row>
    <row r="9648" spans="24:34" x14ac:dyDescent="0.4">
      <c r="X9648" s="2" t="s">
        <v>15413</v>
      </c>
      <c r="Y9648" s="2">
        <v>1980</v>
      </c>
      <c r="Z9648" s="2">
        <v>797.4</v>
      </c>
      <c r="AA9648" s="2">
        <v>24</v>
      </c>
      <c r="AB9648" s="2">
        <v>2</v>
      </c>
      <c r="AC9648" s="2">
        <v>738.3</v>
      </c>
      <c r="AE9648" s="2" t="s">
        <v>15318</v>
      </c>
      <c r="AF9648" s="2" t="s">
        <v>17390</v>
      </c>
      <c r="AG9648" s="2" t="s">
        <v>2998</v>
      </c>
      <c r="AH9648" s="2" t="s">
        <v>17400</v>
      </c>
    </row>
    <row r="9649" spans="24:34" x14ac:dyDescent="0.4">
      <c r="X9649" s="2" t="s">
        <v>15414</v>
      </c>
      <c r="Y9649" s="2">
        <v>1967</v>
      </c>
      <c r="Z9649" s="2">
        <v>2900.94</v>
      </c>
      <c r="AA9649" s="2">
        <v>77</v>
      </c>
      <c r="AB9649" s="2">
        <v>4</v>
      </c>
      <c r="AC9649" s="2">
        <v>2069.86</v>
      </c>
      <c r="AE9649" s="2" t="s">
        <v>15319</v>
      </c>
      <c r="AF9649" s="2" t="s">
        <v>17390</v>
      </c>
      <c r="AG9649" s="2" t="s">
        <v>2998</v>
      </c>
      <c r="AH9649" s="2" t="s">
        <v>17088</v>
      </c>
    </row>
    <row r="9650" spans="24:34" x14ac:dyDescent="0.4">
      <c r="X9650" s="2" t="s">
        <v>15415</v>
      </c>
      <c r="Y9650" s="2">
        <v>1980</v>
      </c>
      <c r="Z9650" s="2">
        <v>4539.97</v>
      </c>
      <c r="AA9650" s="2">
        <v>112</v>
      </c>
      <c r="AB9650" s="2">
        <v>5</v>
      </c>
      <c r="AC9650" s="2">
        <v>3091.6</v>
      </c>
      <c r="AE9650" s="2" t="s">
        <v>15320</v>
      </c>
      <c r="AF9650" s="2" t="s">
        <v>17390</v>
      </c>
      <c r="AG9650" s="2" t="s">
        <v>2998</v>
      </c>
      <c r="AH9650" s="2" t="s">
        <v>17449</v>
      </c>
    </row>
    <row r="9651" spans="24:34" x14ac:dyDescent="0.4">
      <c r="X9651" s="2" t="s">
        <v>2687</v>
      </c>
      <c r="Y9651" s="2">
        <v>1989</v>
      </c>
      <c r="Z9651" s="2">
        <v>3901.1</v>
      </c>
      <c r="AA9651" s="2">
        <v>188</v>
      </c>
      <c r="AB9651" s="2">
        <v>5</v>
      </c>
      <c r="AC9651" s="2">
        <v>3901.1</v>
      </c>
      <c r="AE9651" s="2" t="s">
        <v>2650</v>
      </c>
      <c r="AF9651" s="2" t="s">
        <v>17390</v>
      </c>
      <c r="AG9651" s="2" t="s">
        <v>2998</v>
      </c>
      <c r="AH9651" s="2" t="s">
        <v>17400</v>
      </c>
    </row>
    <row r="9652" spans="24:34" x14ac:dyDescent="0.4">
      <c r="X9652" s="2" t="s">
        <v>287</v>
      </c>
      <c r="Y9652" s="2">
        <v>1994</v>
      </c>
      <c r="Z9652" s="2">
        <v>9570.9699999999993</v>
      </c>
      <c r="AA9652" s="2">
        <v>201</v>
      </c>
      <c r="AB9652" s="2">
        <v>5</v>
      </c>
      <c r="AC9652" s="2">
        <v>5515.1</v>
      </c>
      <c r="AE9652" s="2" t="s">
        <v>2651</v>
      </c>
      <c r="AF9652" s="2" t="s">
        <v>17390</v>
      </c>
      <c r="AG9652" s="2" t="s">
        <v>2998</v>
      </c>
      <c r="AH9652" s="2" t="s">
        <v>17088</v>
      </c>
    </row>
    <row r="9653" spans="24:34" x14ac:dyDescent="0.4">
      <c r="X9653" s="2" t="s">
        <v>2688</v>
      </c>
      <c r="Y9653" s="2">
        <v>1989</v>
      </c>
      <c r="Z9653" s="2">
        <v>5301.9</v>
      </c>
      <c r="AA9653" s="2">
        <v>189</v>
      </c>
      <c r="AB9653" s="2">
        <v>5</v>
      </c>
      <c r="AC9653" s="2">
        <v>3688.7</v>
      </c>
      <c r="AE9653" s="2" t="s">
        <v>15322</v>
      </c>
      <c r="AF9653" s="2" t="s">
        <v>17390</v>
      </c>
      <c r="AG9653" s="2" t="s">
        <v>2998</v>
      </c>
      <c r="AH9653" s="2" t="s">
        <v>17400</v>
      </c>
    </row>
    <row r="9654" spans="24:34" x14ac:dyDescent="0.4">
      <c r="X9654" s="2" t="s">
        <v>2689</v>
      </c>
      <c r="Y9654" s="2">
        <v>1994</v>
      </c>
      <c r="Z9654" s="2">
        <v>8214.7000000000007</v>
      </c>
      <c r="AA9654" s="2">
        <v>185</v>
      </c>
      <c r="AB9654" s="2">
        <v>5</v>
      </c>
      <c r="AC9654" s="2">
        <v>4944.5</v>
      </c>
      <c r="AE9654" s="2" t="s">
        <v>15323</v>
      </c>
      <c r="AF9654" s="2" t="s">
        <v>17390</v>
      </c>
      <c r="AG9654" s="2" t="s">
        <v>2998</v>
      </c>
      <c r="AH9654" s="2" t="s">
        <v>17088</v>
      </c>
    </row>
    <row r="9655" spans="24:34" x14ac:dyDescent="0.4">
      <c r="X9655" s="2" t="s">
        <v>2690</v>
      </c>
      <c r="Y9655" s="2">
        <v>1991</v>
      </c>
      <c r="Z9655" s="2">
        <v>6396.71</v>
      </c>
      <c r="AA9655" s="2">
        <v>185</v>
      </c>
      <c r="AB9655" s="2">
        <v>5</v>
      </c>
      <c r="AC9655" s="2">
        <v>4687.3900000000003</v>
      </c>
      <c r="AE9655" s="2" t="s">
        <v>15324</v>
      </c>
      <c r="AF9655" s="2" t="s">
        <v>17397</v>
      </c>
      <c r="AG9655" s="2" t="s">
        <v>2998</v>
      </c>
      <c r="AH9655" s="2" t="s">
        <v>17088</v>
      </c>
    </row>
    <row r="9656" spans="24:34" x14ac:dyDescent="0.4">
      <c r="X9656" s="2" t="s">
        <v>15421</v>
      </c>
      <c r="Y9656" s="2">
        <v>2013</v>
      </c>
      <c r="Z9656" s="2">
        <v>1825.8</v>
      </c>
      <c r="AA9656" s="2">
        <v>54</v>
      </c>
      <c r="AB9656" s="2">
        <v>3</v>
      </c>
      <c r="AC9656" s="2">
        <v>904.4</v>
      </c>
      <c r="AE9656" s="2" t="s">
        <v>2671</v>
      </c>
      <c r="AF9656" s="2" t="s">
        <v>17390</v>
      </c>
      <c r="AG9656" s="2" t="s">
        <v>2998</v>
      </c>
      <c r="AH9656" s="2" t="s">
        <v>17086</v>
      </c>
    </row>
    <row r="9657" spans="24:34" x14ac:dyDescent="0.4">
      <c r="X9657" s="2" t="s">
        <v>15423</v>
      </c>
      <c r="Y9657" s="2">
        <v>2012</v>
      </c>
      <c r="Z9657" s="2">
        <v>3166.8</v>
      </c>
      <c r="AA9657" s="2">
        <v>146</v>
      </c>
      <c r="AB9657" s="2">
        <v>3</v>
      </c>
      <c r="AC9657" s="2">
        <v>2914.7</v>
      </c>
      <c r="AE9657" s="2" t="s">
        <v>15325</v>
      </c>
      <c r="AF9657" s="2" t="s">
        <v>17390</v>
      </c>
      <c r="AG9657" s="2" t="s">
        <v>2998</v>
      </c>
      <c r="AH9657" s="2" t="s">
        <v>17086</v>
      </c>
    </row>
    <row r="9658" spans="24:34" x14ac:dyDescent="0.4">
      <c r="X9658" s="2" t="s">
        <v>15424</v>
      </c>
      <c r="Y9658" s="2">
        <v>1989</v>
      </c>
      <c r="Z9658" s="2">
        <v>6081.3</v>
      </c>
      <c r="AA9658" s="2">
        <v>206</v>
      </c>
      <c r="AB9658" s="2">
        <v>5</v>
      </c>
      <c r="AC9658" s="2">
        <v>4692.8999999999996</v>
      </c>
      <c r="AE9658" s="2" t="s">
        <v>2672</v>
      </c>
      <c r="AF9658" s="2" t="s">
        <v>17390</v>
      </c>
      <c r="AG9658" s="2" t="s">
        <v>2998</v>
      </c>
      <c r="AH9658" s="2" t="s">
        <v>17086</v>
      </c>
    </row>
    <row r="9659" spans="24:34" x14ac:dyDescent="0.4">
      <c r="X9659" s="2" t="s">
        <v>15426</v>
      </c>
      <c r="Y9659" s="2">
        <v>1963</v>
      </c>
      <c r="Z9659" s="2">
        <v>2149.98</v>
      </c>
      <c r="AA9659" s="2">
        <v>92</v>
      </c>
      <c r="AB9659" s="2">
        <v>4</v>
      </c>
      <c r="AC9659" s="2">
        <v>2149.98</v>
      </c>
      <c r="AE9659" s="2" t="s">
        <v>15326</v>
      </c>
      <c r="AF9659" s="2" t="s">
        <v>17390</v>
      </c>
      <c r="AG9659" s="2" t="s">
        <v>2998</v>
      </c>
      <c r="AH9659" s="2" t="s">
        <v>17400</v>
      </c>
    </row>
    <row r="9660" spans="24:34" x14ac:dyDescent="0.4">
      <c r="X9660" s="2" t="s">
        <v>279</v>
      </c>
      <c r="Y9660" s="2">
        <v>1992</v>
      </c>
      <c r="Z9660" s="2">
        <v>9683.75</v>
      </c>
      <c r="AA9660" s="2">
        <v>237</v>
      </c>
      <c r="AB9660" s="2">
        <v>5</v>
      </c>
      <c r="AC9660" s="2">
        <v>5532.2</v>
      </c>
      <c r="AE9660" s="2" t="s">
        <v>15327</v>
      </c>
      <c r="AF9660" s="2" t="s">
        <v>17390</v>
      </c>
      <c r="AG9660" s="2" t="s">
        <v>2998</v>
      </c>
      <c r="AH9660" s="2" t="s">
        <v>17088</v>
      </c>
    </row>
    <row r="9661" spans="24:34" x14ac:dyDescent="0.4">
      <c r="X9661" s="2" t="s">
        <v>15428</v>
      </c>
      <c r="Y9661" s="2">
        <v>1992</v>
      </c>
      <c r="Z9661" s="2">
        <v>7998.26</v>
      </c>
      <c r="AA9661" s="2">
        <v>194</v>
      </c>
      <c r="AB9661" s="2">
        <v>5</v>
      </c>
      <c r="AC9661" s="2">
        <v>4654.8</v>
      </c>
      <c r="AE9661" s="2" t="s">
        <v>15328</v>
      </c>
      <c r="AF9661" s="2" t="s">
        <v>17390</v>
      </c>
      <c r="AG9661" s="2" t="s">
        <v>2998</v>
      </c>
      <c r="AH9661" s="2" t="s">
        <v>17088</v>
      </c>
    </row>
    <row r="9662" spans="24:34" x14ac:dyDescent="0.4">
      <c r="X9662" s="2" t="s">
        <v>2691</v>
      </c>
      <c r="Y9662" s="2">
        <v>1961</v>
      </c>
      <c r="Z9662" s="2">
        <v>2339.17</v>
      </c>
      <c r="AA9662" s="2">
        <v>67</v>
      </c>
      <c r="AB9662" s="2">
        <v>3</v>
      </c>
      <c r="AC9662" s="2">
        <v>1530.17</v>
      </c>
      <c r="AE9662" s="2" t="s">
        <v>15329</v>
      </c>
      <c r="AF9662" s="2" t="s">
        <v>17390</v>
      </c>
      <c r="AG9662" s="2" t="s">
        <v>2998</v>
      </c>
      <c r="AH9662" s="2" t="s">
        <v>17088</v>
      </c>
    </row>
    <row r="9663" spans="24:34" x14ac:dyDescent="0.4">
      <c r="X9663" s="2" t="s">
        <v>2692</v>
      </c>
      <c r="Y9663" s="2">
        <v>1993</v>
      </c>
      <c r="Z9663" s="2">
        <v>6658.48</v>
      </c>
      <c r="AA9663" s="2">
        <v>170</v>
      </c>
      <c r="AB9663" s="2">
        <v>5</v>
      </c>
      <c r="AC9663" s="2">
        <v>4119.3</v>
      </c>
      <c r="AE9663" s="2" t="s">
        <v>2673</v>
      </c>
      <c r="AF9663" s="2" t="s">
        <v>17390</v>
      </c>
      <c r="AG9663" s="2" t="s">
        <v>2998</v>
      </c>
      <c r="AH9663" s="2" t="s">
        <v>17086</v>
      </c>
    </row>
    <row r="9664" spans="24:34" x14ac:dyDescent="0.4">
      <c r="X9664" s="2" t="s">
        <v>15431</v>
      </c>
      <c r="Y9664" s="2">
        <v>1962</v>
      </c>
      <c r="Z9664" s="2">
        <v>1016.78</v>
      </c>
      <c r="AA9664" s="2">
        <v>48</v>
      </c>
      <c r="AB9664" s="2">
        <v>3</v>
      </c>
      <c r="AC9664" s="2">
        <v>1016.78</v>
      </c>
      <c r="AE9664" s="2" t="s">
        <v>15331</v>
      </c>
      <c r="AF9664" s="2" t="s">
        <v>17390</v>
      </c>
      <c r="AG9664" s="2" t="s">
        <v>2998</v>
      </c>
      <c r="AH9664" s="2" t="s">
        <v>17400</v>
      </c>
    </row>
    <row r="9665" spans="24:34" x14ac:dyDescent="0.4">
      <c r="X9665" s="2" t="s">
        <v>2693</v>
      </c>
      <c r="Y9665" s="2">
        <v>1993</v>
      </c>
      <c r="Z9665" s="2">
        <v>6944.1</v>
      </c>
      <c r="AA9665" s="2">
        <v>153</v>
      </c>
      <c r="AB9665" s="2">
        <v>5</v>
      </c>
      <c r="AC9665" s="2">
        <v>4130.7</v>
      </c>
      <c r="AE9665" s="2" t="s">
        <v>15332</v>
      </c>
      <c r="AF9665" s="2" t="s">
        <v>17390</v>
      </c>
      <c r="AG9665" s="2" t="s">
        <v>2998</v>
      </c>
      <c r="AH9665" s="2" t="s">
        <v>17414</v>
      </c>
    </row>
    <row r="9666" spans="24:34" x14ac:dyDescent="0.4">
      <c r="X9666" s="2" t="s">
        <v>15432</v>
      </c>
      <c r="Y9666" s="2">
        <v>1962</v>
      </c>
      <c r="Z9666" s="2">
        <v>1520.4</v>
      </c>
      <c r="AA9666" s="2">
        <v>135</v>
      </c>
      <c r="AB9666" s="2">
        <v>3</v>
      </c>
      <c r="AC9666" s="2">
        <v>1093.04</v>
      </c>
      <c r="AE9666" s="2" t="s">
        <v>15333</v>
      </c>
      <c r="AF9666" s="2" t="s">
        <v>17390</v>
      </c>
      <c r="AG9666" s="2" t="s">
        <v>2998</v>
      </c>
      <c r="AH9666" s="2" t="s">
        <v>17088</v>
      </c>
    </row>
    <row r="9667" spans="24:34" x14ac:dyDescent="0.4">
      <c r="X9667" s="2" t="s">
        <v>15434</v>
      </c>
      <c r="Y9667" s="2">
        <v>1966</v>
      </c>
      <c r="Z9667" s="2">
        <v>3238.36</v>
      </c>
      <c r="AA9667" s="2">
        <v>89</v>
      </c>
      <c r="AB9667" s="2">
        <v>4</v>
      </c>
      <c r="AC9667" s="2">
        <v>2037.3</v>
      </c>
      <c r="AE9667" s="2" t="s">
        <v>15334</v>
      </c>
      <c r="AF9667" s="2" t="s">
        <v>17390</v>
      </c>
      <c r="AG9667" s="2" t="s">
        <v>2998</v>
      </c>
      <c r="AH9667" s="2" t="s">
        <v>17088</v>
      </c>
    </row>
    <row r="9668" spans="24:34" x14ac:dyDescent="0.4">
      <c r="X9668" s="2" t="s">
        <v>15435</v>
      </c>
      <c r="Y9668" s="2">
        <v>1967</v>
      </c>
      <c r="Z9668" s="2">
        <v>5302.1</v>
      </c>
      <c r="AA9668" s="2">
        <v>173</v>
      </c>
      <c r="AB9668" s="2">
        <v>5</v>
      </c>
      <c r="AC9668" s="2">
        <v>3343.6</v>
      </c>
      <c r="AE9668" s="2" t="s">
        <v>15335</v>
      </c>
      <c r="AF9668" s="2" t="s">
        <v>17390</v>
      </c>
      <c r="AG9668" s="2" t="s">
        <v>2998</v>
      </c>
      <c r="AH9668" s="2" t="s">
        <v>17088</v>
      </c>
    </row>
    <row r="9669" spans="24:34" x14ac:dyDescent="0.4">
      <c r="X9669" s="2" t="s">
        <v>15436</v>
      </c>
      <c r="Y9669" s="2">
        <v>1966</v>
      </c>
      <c r="Z9669" s="2">
        <v>1285.3</v>
      </c>
      <c r="AA9669" s="2">
        <v>76</v>
      </c>
      <c r="AB9669" s="2">
        <v>4</v>
      </c>
      <c r="AC9669" s="2">
        <v>836.8</v>
      </c>
      <c r="AE9669" s="2" t="s">
        <v>15336</v>
      </c>
      <c r="AF9669" s="2" t="s">
        <v>17390</v>
      </c>
      <c r="AG9669" s="2" t="s">
        <v>2998</v>
      </c>
      <c r="AH9669" s="2" t="s">
        <v>17088</v>
      </c>
    </row>
    <row r="9670" spans="24:34" x14ac:dyDescent="0.4">
      <c r="X9670" s="2" t="s">
        <v>15437</v>
      </c>
      <c r="Y9670" s="2">
        <v>2012</v>
      </c>
      <c r="Z9670" s="2">
        <v>3442.1</v>
      </c>
      <c r="AA9670" s="2">
        <v>116</v>
      </c>
      <c r="AB9670" s="2">
        <v>3</v>
      </c>
      <c r="AC9670" s="2">
        <v>1932.9</v>
      </c>
      <c r="AE9670" s="2" t="s">
        <v>15337</v>
      </c>
      <c r="AF9670" s="2" t="s">
        <v>17397</v>
      </c>
      <c r="AG9670" s="2" t="s">
        <v>2998</v>
      </c>
      <c r="AH9670" s="2" t="s">
        <v>17088</v>
      </c>
    </row>
    <row r="9671" spans="24:34" x14ac:dyDescent="0.4">
      <c r="X9671" s="2" t="s">
        <v>15438</v>
      </c>
      <c r="Y9671" s="2">
        <v>1982</v>
      </c>
      <c r="Z9671" s="2">
        <v>3868.3</v>
      </c>
      <c r="AA9671" s="2">
        <v>192</v>
      </c>
      <c r="AB9671" s="2">
        <v>5</v>
      </c>
      <c r="AC9671" s="2">
        <v>2289.6</v>
      </c>
      <c r="AE9671" s="2" t="s">
        <v>15338</v>
      </c>
      <c r="AF9671" s="2" t="s">
        <v>17390</v>
      </c>
      <c r="AG9671" s="2" t="s">
        <v>2998</v>
      </c>
      <c r="AH9671" s="2" t="s">
        <v>17088</v>
      </c>
    </row>
    <row r="9672" spans="24:34" x14ac:dyDescent="0.4">
      <c r="X9672" s="2" t="s">
        <v>15439</v>
      </c>
      <c r="Y9672" s="2">
        <v>1983</v>
      </c>
      <c r="Z9672" s="2">
        <v>7437</v>
      </c>
      <c r="AA9672" s="2">
        <v>250</v>
      </c>
      <c r="AB9672" s="2">
        <v>5</v>
      </c>
      <c r="AC9672" s="2">
        <v>5622.9</v>
      </c>
      <c r="AE9672" s="2" t="s">
        <v>15340</v>
      </c>
      <c r="AF9672" s="2" t="s">
        <v>17390</v>
      </c>
      <c r="AG9672" s="2" t="s">
        <v>2998</v>
      </c>
      <c r="AH9672" s="2" t="s">
        <v>17393</v>
      </c>
    </row>
    <row r="9673" spans="24:34" x14ac:dyDescent="0.4">
      <c r="X9673" s="2" t="s">
        <v>15440</v>
      </c>
      <c r="Y9673" s="2">
        <v>1971</v>
      </c>
      <c r="Z9673" s="2">
        <v>3186.9</v>
      </c>
      <c r="AA9673" s="2">
        <v>169</v>
      </c>
      <c r="AB9673" s="2">
        <v>5</v>
      </c>
      <c r="AC9673" s="2">
        <v>1676</v>
      </c>
      <c r="AE9673" s="2" t="s">
        <v>15341</v>
      </c>
      <c r="AF9673" s="2" t="s">
        <v>17390</v>
      </c>
      <c r="AG9673" s="2" t="s">
        <v>2998</v>
      </c>
      <c r="AH9673" s="2" t="s">
        <v>17393</v>
      </c>
    </row>
    <row r="9674" spans="24:34" x14ac:dyDescent="0.4">
      <c r="X9674" s="2" t="s">
        <v>15442</v>
      </c>
      <c r="Y9674" s="2">
        <v>1971</v>
      </c>
      <c r="Z9674" s="2">
        <v>3186.9</v>
      </c>
      <c r="AA9674" s="2">
        <v>174</v>
      </c>
      <c r="AB9674" s="2">
        <v>5</v>
      </c>
      <c r="AC9674" s="2">
        <v>2653.53</v>
      </c>
      <c r="AE9674" s="2" t="s">
        <v>2674</v>
      </c>
      <c r="AF9674" s="2" t="s">
        <v>17390</v>
      </c>
      <c r="AG9674" s="2" t="s">
        <v>2998</v>
      </c>
      <c r="AH9674" s="2" t="s">
        <v>17393</v>
      </c>
    </row>
    <row r="9675" spans="24:34" x14ac:dyDescent="0.4">
      <c r="X9675" s="2" t="s">
        <v>15443</v>
      </c>
      <c r="Y9675" s="2">
        <v>1968</v>
      </c>
      <c r="Z9675" s="2">
        <v>9153.89</v>
      </c>
      <c r="AA9675" s="2">
        <v>286</v>
      </c>
      <c r="AB9675" s="2">
        <v>5</v>
      </c>
      <c r="AC9675" s="2">
        <v>6133.49</v>
      </c>
      <c r="AE9675" s="2" t="s">
        <v>15342</v>
      </c>
      <c r="AF9675" s="2" t="s">
        <v>17390</v>
      </c>
      <c r="AG9675" s="2" t="s">
        <v>2998</v>
      </c>
      <c r="AH9675" s="2" t="s">
        <v>17088</v>
      </c>
    </row>
    <row r="9676" spans="24:34" x14ac:dyDescent="0.4">
      <c r="X9676" s="2" t="s">
        <v>15444</v>
      </c>
      <c r="Y9676" s="2">
        <v>1969</v>
      </c>
      <c r="Z9676" s="2">
        <v>5661.4</v>
      </c>
      <c r="AA9676" s="2">
        <v>144</v>
      </c>
      <c r="AB9676" s="2">
        <v>5</v>
      </c>
      <c r="AC9676" s="2">
        <v>3354.2</v>
      </c>
      <c r="AE9676" s="2" t="s">
        <v>2675</v>
      </c>
      <c r="AF9676" s="2" t="s">
        <v>17390</v>
      </c>
      <c r="AG9676" s="2" t="s">
        <v>2998</v>
      </c>
      <c r="AH9676" s="2" t="s">
        <v>17086</v>
      </c>
    </row>
    <row r="9677" spans="24:34" x14ac:dyDescent="0.4">
      <c r="X9677" s="2" t="s">
        <v>15446</v>
      </c>
      <c r="Y9677" s="2">
        <v>1970</v>
      </c>
      <c r="Z9677" s="2">
        <v>5193.0600000000004</v>
      </c>
      <c r="AA9677" s="2">
        <v>143</v>
      </c>
      <c r="AB9677" s="2">
        <v>5</v>
      </c>
      <c r="AC9677" s="2">
        <v>3362.06</v>
      </c>
      <c r="AE9677" s="2" t="s">
        <v>15343</v>
      </c>
      <c r="AF9677" s="2" t="s">
        <v>17390</v>
      </c>
      <c r="AG9677" s="2" t="s">
        <v>2998</v>
      </c>
      <c r="AH9677" s="2" t="s">
        <v>17088</v>
      </c>
    </row>
    <row r="9678" spans="24:34" x14ac:dyDescent="0.4">
      <c r="X9678" s="2" t="s">
        <v>15447</v>
      </c>
      <c r="Y9678" s="2">
        <v>1981</v>
      </c>
      <c r="Z9678" s="2">
        <v>3104.4</v>
      </c>
      <c r="AA9678" s="2">
        <v>125</v>
      </c>
      <c r="AB9678" s="2">
        <v>5</v>
      </c>
      <c r="AC9678" s="2">
        <v>3104.4</v>
      </c>
      <c r="AE9678" s="2" t="s">
        <v>2676</v>
      </c>
      <c r="AF9678" s="2" t="s">
        <v>17390</v>
      </c>
      <c r="AG9678" s="2" t="s">
        <v>2998</v>
      </c>
      <c r="AH9678" s="2" t="s">
        <v>17086</v>
      </c>
    </row>
    <row r="9679" spans="24:34" x14ac:dyDescent="0.4">
      <c r="X9679" s="2" t="s">
        <v>15448</v>
      </c>
      <c r="Y9679" s="2">
        <v>2014</v>
      </c>
      <c r="Z9679" s="2">
        <v>2182</v>
      </c>
      <c r="AA9679" s="2">
        <v>57</v>
      </c>
      <c r="AB9679" s="2">
        <v>3</v>
      </c>
      <c r="AC9679" s="2">
        <v>2180.1</v>
      </c>
      <c r="AE9679" s="2" t="s">
        <v>15345</v>
      </c>
      <c r="AF9679" s="2" t="s">
        <v>17390</v>
      </c>
      <c r="AG9679" s="2" t="s">
        <v>2998</v>
      </c>
      <c r="AH9679" s="2" t="s">
        <v>17088</v>
      </c>
    </row>
    <row r="9680" spans="24:34" x14ac:dyDescent="0.4">
      <c r="X9680" s="2" t="s">
        <v>15449</v>
      </c>
      <c r="Y9680" s="2">
        <v>1940</v>
      </c>
      <c r="Z9680" s="2">
        <v>1779.45</v>
      </c>
      <c r="AA9680" s="2">
        <v>45</v>
      </c>
      <c r="AB9680" s="2">
        <v>3</v>
      </c>
      <c r="AC9680" s="2">
        <v>1119.9100000000001</v>
      </c>
      <c r="AE9680" s="2" t="s">
        <v>15346</v>
      </c>
      <c r="AF9680" s="2" t="s">
        <v>17405</v>
      </c>
      <c r="AG9680" s="2" t="s">
        <v>2998</v>
      </c>
      <c r="AH9680" s="2" t="s">
        <v>17088</v>
      </c>
    </row>
    <row r="9681" spans="24:34" x14ac:dyDescent="0.4">
      <c r="X9681" s="2" t="s">
        <v>2694</v>
      </c>
      <c r="Y9681" s="2">
        <v>1961</v>
      </c>
      <c r="Z9681" s="2">
        <v>3791.38</v>
      </c>
      <c r="AA9681" s="2">
        <v>51</v>
      </c>
      <c r="AB9681" s="2">
        <v>3</v>
      </c>
      <c r="AC9681" s="2">
        <v>2480.02</v>
      </c>
      <c r="AE9681" s="2" t="s">
        <v>15347</v>
      </c>
      <c r="AF9681" s="2" t="s">
        <v>17405</v>
      </c>
      <c r="AG9681" s="2" t="s">
        <v>2998</v>
      </c>
      <c r="AH9681" s="2" t="s">
        <v>17088</v>
      </c>
    </row>
    <row r="9682" spans="24:34" x14ac:dyDescent="0.4">
      <c r="X9682" s="2" t="s">
        <v>2695</v>
      </c>
      <c r="Y9682" s="2">
        <v>1988</v>
      </c>
      <c r="Z9682" s="2">
        <v>4224.7</v>
      </c>
      <c r="AA9682" s="2">
        <v>182</v>
      </c>
      <c r="AB9682" s="2">
        <v>5</v>
      </c>
      <c r="AC9682" s="2">
        <v>4224.7</v>
      </c>
      <c r="AE9682" s="2" t="s">
        <v>15348</v>
      </c>
      <c r="AF9682" s="2" t="s">
        <v>17390</v>
      </c>
      <c r="AG9682" s="2" t="s">
        <v>2998</v>
      </c>
      <c r="AH9682" s="2" t="s">
        <v>17400</v>
      </c>
    </row>
    <row r="9683" spans="24:34" x14ac:dyDescent="0.4">
      <c r="X9683" s="2" t="s">
        <v>15452</v>
      </c>
      <c r="Y9683" s="2">
        <v>1913</v>
      </c>
      <c r="Z9683" s="2">
        <v>363.23</v>
      </c>
      <c r="AA9683" s="2">
        <v>14</v>
      </c>
      <c r="AB9683" s="2">
        <v>2</v>
      </c>
      <c r="AC9683" s="2">
        <v>363.23</v>
      </c>
      <c r="AE9683" s="2" t="s">
        <v>15349</v>
      </c>
      <c r="AF9683" s="2" t="s">
        <v>17405</v>
      </c>
      <c r="AG9683" s="2" t="s">
        <v>2998</v>
      </c>
      <c r="AH9683" s="2" t="s">
        <v>17400</v>
      </c>
    </row>
    <row r="9684" spans="24:34" x14ac:dyDescent="0.4">
      <c r="X9684" s="2" t="s">
        <v>15454</v>
      </c>
      <c r="Y9684" s="2">
        <v>1968</v>
      </c>
      <c r="Z9684" s="2">
        <v>5836.45</v>
      </c>
      <c r="AA9684" s="2">
        <v>212</v>
      </c>
      <c r="AB9684" s="2">
        <v>5</v>
      </c>
      <c r="AC9684" s="2">
        <v>4551.6499999999996</v>
      </c>
      <c r="AE9684" s="2" t="s">
        <v>15350</v>
      </c>
      <c r="AF9684" s="2" t="s">
        <v>17405</v>
      </c>
      <c r="AG9684" s="2" t="s">
        <v>2998</v>
      </c>
      <c r="AH9684" s="2" t="s">
        <v>17086</v>
      </c>
    </row>
    <row r="9685" spans="24:34" x14ac:dyDescent="0.4">
      <c r="X9685" s="2" t="s">
        <v>15455</v>
      </c>
      <c r="Y9685" s="2">
        <v>1985</v>
      </c>
      <c r="Z9685" s="2">
        <v>1799.5</v>
      </c>
      <c r="AA9685" s="2">
        <v>53</v>
      </c>
      <c r="AB9685" s="2">
        <v>2</v>
      </c>
      <c r="AC9685" s="2">
        <v>946.5</v>
      </c>
      <c r="AE9685" s="2" t="s">
        <v>15351</v>
      </c>
      <c r="AF9685" s="2" t="s">
        <v>17390</v>
      </c>
      <c r="AG9685" s="2" t="s">
        <v>2998</v>
      </c>
      <c r="AH9685" s="2" t="s">
        <v>17400</v>
      </c>
    </row>
    <row r="9686" spans="24:34" x14ac:dyDescent="0.4">
      <c r="X9686" s="2" t="s">
        <v>15458</v>
      </c>
      <c r="Y9686" s="2">
        <v>1989</v>
      </c>
      <c r="Z9686" s="2">
        <v>890.2</v>
      </c>
      <c r="AA9686" s="2">
        <v>42</v>
      </c>
      <c r="AB9686" s="2">
        <v>2</v>
      </c>
      <c r="AC9686" s="2">
        <v>890.2</v>
      </c>
      <c r="AE9686" s="2" t="s">
        <v>15352</v>
      </c>
      <c r="AF9686" s="2" t="s">
        <v>17390</v>
      </c>
      <c r="AG9686" s="2" t="s">
        <v>2998</v>
      </c>
      <c r="AH9686" s="2" t="s">
        <v>17400</v>
      </c>
    </row>
    <row r="9687" spans="24:34" x14ac:dyDescent="0.4">
      <c r="X9687" s="2" t="s">
        <v>15459</v>
      </c>
      <c r="Y9687" s="2">
        <v>1927</v>
      </c>
      <c r="Z9687" s="2">
        <v>427.15</v>
      </c>
      <c r="AA9687" s="2">
        <v>37</v>
      </c>
      <c r="AB9687" s="2">
        <v>2</v>
      </c>
      <c r="AC9687" s="2">
        <v>389.9</v>
      </c>
      <c r="AE9687" s="2" t="s">
        <v>15353</v>
      </c>
      <c r="AF9687" s="2" t="s">
        <v>17390</v>
      </c>
      <c r="AG9687" s="2" t="s">
        <v>2998</v>
      </c>
      <c r="AH9687" s="2" t="s">
        <v>17400</v>
      </c>
    </row>
    <row r="9688" spans="24:34" x14ac:dyDescent="0.4">
      <c r="X9688" s="2" t="s">
        <v>15461</v>
      </c>
      <c r="Y9688" s="2">
        <v>1927</v>
      </c>
      <c r="Z9688" s="2">
        <v>477.3</v>
      </c>
      <c r="AA9688" s="2">
        <v>25</v>
      </c>
      <c r="AB9688" s="2">
        <v>2</v>
      </c>
      <c r="AC9688" s="2">
        <v>477.3</v>
      </c>
      <c r="AE9688" s="2" t="s">
        <v>15355</v>
      </c>
      <c r="AF9688" s="2" t="s">
        <v>17390</v>
      </c>
      <c r="AG9688" s="2" t="s">
        <v>2998</v>
      </c>
      <c r="AH9688" s="2" t="s">
        <v>17086</v>
      </c>
    </row>
    <row r="9689" spans="24:34" x14ac:dyDescent="0.4">
      <c r="X9689" s="2" t="s">
        <v>17372</v>
      </c>
      <c r="Y9689" s="2">
        <v>1926</v>
      </c>
      <c r="Z9689" s="2">
        <v>388.2</v>
      </c>
      <c r="AA9689" s="2">
        <v>26</v>
      </c>
      <c r="AB9689" s="2">
        <v>2</v>
      </c>
      <c r="AC9689" s="2">
        <v>388.2</v>
      </c>
      <c r="AE9689" s="2" t="s">
        <v>15356</v>
      </c>
      <c r="AF9689" s="2" t="s">
        <v>17390</v>
      </c>
      <c r="AG9689" s="2" t="s">
        <v>2998</v>
      </c>
      <c r="AH9689" s="2" t="s">
        <v>17400</v>
      </c>
    </row>
    <row r="9690" spans="24:34" x14ac:dyDescent="0.4">
      <c r="X9690" s="2" t="s">
        <v>15463</v>
      </c>
      <c r="Y9690" s="2">
        <v>1929</v>
      </c>
      <c r="Z9690" s="2">
        <v>488.15</v>
      </c>
      <c r="AA9690" s="2">
        <v>21</v>
      </c>
      <c r="AB9690" s="2">
        <v>2</v>
      </c>
      <c r="AC9690" s="2">
        <v>488.15</v>
      </c>
      <c r="AE9690" s="2" t="s">
        <v>2677</v>
      </c>
      <c r="AF9690" s="2" t="s">
        <v>17390</v>
      </c>
      <c r="AG9690" s="2" t="s">
        <v>2998</v>
      </c>
      <c r="AH9690" s="2" t="s">
        <v>17400</v>
      </c>
    </row>
    <row r="9691" spans="24:34" x14ac:dyDescent="0.4">
      <c r="X9691" s="2" t="s">
        <v>2696</v>
      </c>
      <c r="Y9691" s="2">
        <v>1991</v>
      </c>
      <c r="Z9691" s="2">
        <v>1590.71</v>
      </c>
      <c r="AA9691" s="2">
        <v>58</v>
      </c>
      <c r="AB9691" s="2">
        <v>2</v>
      </c>
      <c r="AC9691" s="2">
        <v>867.5</v>
      </c>
      <c r="AE9691" s="2" t="s">
        <v>2678</v>
      </c>
      <c r="AF9691" s="2" t="s">
        <v>17390</v>
      </c>
      <c r="AG9691" s="2" t="s">
        <v>2998</v>
      </c>
      <c r="AH9691" s="2" t="s">
        <v>17400</v>
      </c>
    </row>
    <row r="9692" spans="24:34" x14ac:dyDescent="0.4">
      <c r="X9692" s="2" t="s">
        <v>15465</v>
      </c>
      <c r="Y9692" s="2">
        <v>1928</v>
      </c>
      <c r="Z9692" s="2">
        <v>1739</v>
      </c>
      <c r="AA9692" s="2">
        <v>235</v>
      </c>
      <c r="AB9692" s="2">
        <v>3</v>
      </c>
      <c r="AC9692" s="2">
        <v>1665.2</v>
      </c>
      <c r="AE9692" s="2" t="s">
        <v>15358</v>
      </c>
      <c r="AF9692" s="2" t="s">
        <v>17390</v>
      </c>
      <c r="AG9692" s="2" t="s">
        <v>2998</v>
      </c>
      <c r="AH9692" s="2" t="s">
        <v>17400</v>
      </c>
    </row>
    <row r="9693" spans="24:34" x14ac:dyDescent="0.4">
      <c r="X9693" s="2" t="s">
        <v>15467</v>
      </c>
      <c r="Y9693" s="2">
        <v>2005</v>
      </c>
      <c r="Z9693" s="2">
        <v>2929.9</v>
      </c>
      <c r="AA9693" s="2">
        <v>51</v>
      </c>
      <c r="AB9693" s="2">
        <v>4</v>
      </c>
      <c r="AC9693" s="2">
        <v>2929.9</v>
      </c>
      <c r="AE9693" s="2" t="s">
        <v>15359</v>
      </c>
      <c r="AF9693" s="2" t="s">
        <v>17390</v>
      </c>
      <c r="AG9693" s="2" t="s">
        <v>2998</v>
      </c>
      <c r="AH9693" s="2" t="s">
        <v>17086</v>
      </c>
    </row>
    <row r="9694" spans="24:34" x14ac:dyDescent="0.4">
      <c r="X9694" s="2" t="s">
        <v>15468</v>
      </c>
      <c r="Y9694" s="2">
        <v>1972</v>
      </c>
      <c r="Z9694" s="2">
        <v>5734.3</v>
      </c>
      <c r="AA9694" s="2">
        <v>212</v>
      </c>
      <c r="AB9694" s="2">
        <v>5</v>
      </c>
      <c r="AC9694" s="2">
        <v>4426.7</v>
      </c>
      <c r="AE9694" s="2" t="s">
        <v>15360</v>
      </c>
      <c r="AF9694" s="2" t="s">
        <v>17390</v>
      </c>
      <c r="AG9694" s="2" t="s">
        <v>2998</v>
      </c>
      <c r="AH9694" s="2" t="s">
        <v>17086</v>
      </c>
    </row>
    <row r="9695" spans="24:34" x14ac:dyDescent="0.4">
      <c r="X9695" s="2" t="s">
        <v>15469</v>
      </c>
      <c r="Y9695" s="2">
        <v>1972</v>
      </c>
      <c r="Z9695" s="2">
        <v>9538.2999999999993</v>
      </c>
      <c r="AA9695" s="2">
        <v>311</v>
      </c>
      <c r="AB9695" s="2">
        <v>5</v>
      </c>
      <c r="AC9695" s="2">
        <v>6106.5</v>
      </c>
      <c r="AE9695" s="2" t="s">
        <v>15361</v>
      </c>
      <c r="AF9695" s="2" t="s">
        <v>17390</v>
      </c>
      <c r="AG9695" s="2" t="s">
        <v>2998</v>
      </c>
      <c r="AH9695" s="2" t="s">
        <v>17086</v>
      </c>
    </row>
    <row r="9696" spans="24:34" x14ac:dyDescent="0.4">
      <c r="X9696" s="2" t="s">
        <v>15470</v>
      </c>
      <c r="Y9696" s="2">
        <v>1975</v>
      </c>
      <c r="Z9696" s="2">
        <v>6117.99</v>
      </c>
      <c r="AA9696" s="2">
        <v>209</v>
      </c>
      <c r="AB9696" s="2">
        <v>5</v>
      </c>
      <c r="AC9696" s="2">
        <v>4561.97</v>
      </c>
      <c r="AE9696" s="2" t="s">
        <v>2679</v>
      </c>
      <c r="AF9696" s="2" t="s">
        <v>17390</v>
      </c>
      <c r="AG9696" s="2" t="s">
        <v>2998</v>
      </c>
      <c r="AH9696" s="2" t="s">
        <v>17086</v>
      </c>
    </row>
    <row r="9697" spans="24:34" x14ac:dyDescent="0.4">
      <c r="X9697" s="2" t="s">
        <v>15472</v>
      </c>
      <c r="Y9697" s="2">
        <v>1975</v>
      </c>
      <c r="Z9697" s="2">
        <v>6086.17</v>
      </c>
      <c r="AA9697" s="2">
        <v>184</v>
      </c>
      <c r="AB9697" s="2">
        <v>5</v>
      </c>
      <c r="AC9697" s="2">
        <v>4628.9399999999996</v>
      </c>
      <c r="AE9697" s="2" t="s">
        <v>15362</v>
      </c>
      <c r="AF9697" s="2" t="s">
        <v>17390</v>
      </c>
      <c r="AG9697" s="2" t="s">
        <v>2998</v>
      </c>
      <c r="AH9697" s="2" t="s">
        <v>17086</v>
      </c>
    </row>
    <row r="9698" spans="24:34" x14ac:dyDescent="0.4">
      <c r="X9698" s="2" t="s">
        <v>268</v>
      </c>
      <c r="Y9698" s="2">
        <v>1985</v>
      </c>
      <c r="Z9698" s="2">
        <v>5424.3</v>
      </c>
      <c r="AA9698" s="2">
        <v>176</v>
      </c>
      <c r="AB9698" s="2">
        <v>5</v>
      </c>
      <c r="AC9698" s="2">
        <v>3937.3</v>
      </c>
      <c r="AE9698" s="2" t="s">
        <v>371</v>
      </c>
      <c r="AF9698" s="2" t="s">
        <v>17390</v>
      </c>
      <c r="AG9698" s="2" t="s">
        <v>2998</v>
      </c>
      <c r="AH9698" s="2" t="s">
        <v>17086</v>
      </c>
    </row>
    <row r="9699" spans="24:34" x14ac:dyDescent="0.4">
      <c r="X9699" s="2" t="s">
        <v>15474</v>
      </c>
      <c r="Y9699" s="2">
        <v>1976</v>
      </c>
      <c r="Z9699" s="2">
        <v>7370</v>
      </c>
      <c r="AA9699" s="2">
        <v>171</v>
      </c>
      <c r="AB9699" s="2">
        <v>5</v>
      </c>
      <c r="AC9699" s="2">
        <v>4471.6000000000004</v>
      </c>
      <c r="AE9699" s="2" t="s">
        <v>15363</v>
      </c>
      <c r="AF9699" s="2" t="s">
        <v>17390</v>
      </c>
      <c r="AG9699" s="2" t="s">
        <v>2998</v>
      </c>
      <c r="AH9699" s="2" t="s">
        <v>17086</v>
      </c>
    </row>
    <row r="9700" spans="24:34" x14ac:dyDescent="0.4">
      <c r="X9700" s="2" t="s">
        <v>15475</v>
      </c>
      <c r="Y9700" s="2">
        <v>1983</v>
      </c>
      <c r="Z9700" s="2">
        <v>5087.2700000000004</v>
      </c>
      <c r="AA9700" s="2">
        <v>184</v>
      </c>
      <c r="AB9700" s="2">
        <v>5</v>
      </c>
      <c r="AC9700" s="2">
        <v>3906.9</v>
      </c>
      <c r="AE9700" s="2" t="s">
        <v>15365</v>
      </c>
      <c r="AF9700" s="2" t="s">
        <v>17390</v>
      </c>
      <c r="AG9700" s="2" t="s">
        <v>2998</v>
      </c>
      <c r="AH9700" s="2" t="s">
        <v>17086</v>
      </c>
    </row>
    <row r="9701" spans="24:34" x14ac:dyDescent="0.4">
      <c r="X9701" s="2" t="s">
        <v>15477</v>
      </c>
      <c r="Y9701" s="2">
        <v>1980</v>
      </c>
      <c r="Z9701" s="2">
        <v>3865.4</v>
      </c>
      <c r="AA9701" s="2">
        <v>303</v>
      </c>
      <c r="AB9701" s="2">
        <v>5</v>
      </c>
      <c r="AC9701" s="2">
        <v>3865.4</v>
      </c>
      <c r="AE9701" s="2" t="s">
        <v>15366</v>
      </c>
      <c r="AF9701" s="2" t="s">
        <v>17390</v>
      </c>
      <c r="AG9701" s="2" t="s">
        <v>2998</v>
      </c>
      <c r="AH9701" s="2" t="s">
        <v>17086</v>
      </c>
    </row>
    <row r="9702" spans="24:34" x14ac:dyDescent="0.4">
      <c r="X9702" s="2" t="s">
        <v>15478</v>
      </c>
      <c r="Y9702" s="2">
        <v>1966</v>
      </c>
      <c r="Z9702" s="2">
        <v>4348.9799999999996</v>
      </c>
      <c r="AA9702" s="2">
        <v>125</v>
      </c>
      <c r="AB9702" s="2">
        <v>4</v>
      </c>
      <c r="AC9702" s="2">
        <v>2536.9</v>
      </c>
      <c r="AE9702" s="2" t="s">
        <v>15367</v>
      </c>
      <c r="AF9702" s="2" t="s">
        <v>17390</v>
      </c>
      <c r="AG9702" s="2" t="s">
        <v>2998</v>
      </c>
      <c r="AH9702" s="2" t="s">
        <v>17088</v>
      </c>
    </row>
    <row r="9703" spans="24:34" x14ac:dyDescent="0.4">
      <c r="X9703" s="2" t="s">
        <v>15479</v>
      </c>
      <c r="Y9703" s="2">
        <v>1965</v>
      </c>
      <c r="Z9703" s="2">
        <v>4522.6400000000003</v>
      </c>
      <c r="AA9703" s="2">
        <v>115</v>
      </c>
      <c r="AB9703" s="2">
        <v>4</v>
      </c>
      <c r="AC9703" s="2">
        <v>2566.6</v>
      </c>
      <c r="AE9703" s="2" t="s">
        <v>15368</v>
      </c>
      <c r="AF9703" s="2" t="s">
        <v>17390</v>
      </c>
      <c r="AG9703" s="2" t="s">
        <v>2998</v>
      </c>
      <c r="AH9703" s="2" t="s">
        <v>17086</v>
      </c>
    </row>
    <row r="9704" spans="24:34" x14ac:dyDescent="0.4">
      <c r="X9704" s="2" t="s">
        <v>15481</v>
      </c>
      <c r="Y9704" s="2">
        <v>1994</v>
      </c>
      <c r="Z9704" s="2">
        <v>9377.8799999999992</v>
      </c>
      <c r="AA9704" s="2">
        <v>279</v>
      </c>
      <c r="AB9704" s="2">
        <v>5</v>
      </c>
      <c r="AC9704" s="2">
        <v>5913.3</v>
      </c>
      <c r="AE9704" s="2" t="s">
        <v>15369</v>
      </c>
      <c r="AF9704" s="2" t="s">
        <v>17390</v>
      </c>
      <c r="AG9704" s="2" t="s">
        <v>2998</v>
      </c>
      <c r="AH9704" s="2" t="s">
        <v>17088</v>
      </c>
    </row>
    <row r="9705" spans="24:34" x14ac:dyDescent="0.4">
      <c r="X9705" s="2" t="s">
        <v>15483</v>
      </c>
      <c r="Y9705" s="2">
        <v>1983</v>
      </c>
      <c r="Z9705" s="2">
        <v>7249.68</v>
      </c>
      <c r="AA9705" s="2">
        <v>200</v>
      </c>
      <c r="AB9705" s="2">
        <v>5</v>
      </c>
      <c r="AC9705" s="2">
        <v>4525.2</v>
      </c>
      <c r="AE9705" s="2" t="s">
        <v>15370</v>
      </c>
      <c r="AF9705" s="2" t="s">
        <v>17390</v>
      </c>
      <c r="AG9705" s="2" t="s">
        <v>2998</v>
      </c>
      <c r="AH9705" s="2" t="s">
        <v>17400</v>
      </c>
    </row>
    <row r="9706" spans="24:34" x14ac:dyDescent="0.4">
      <c r="X9706" s="2" t="s">
        <v>15484</v>
      </c>
      <c r="Y9706" s="2">
        <v>2013</v>
      </c>
      <c r="Z9706" s="2">
        <v>2950.2</v>
      </c>
      <c r="AA9706" s="2">
        <v>66</v>
      </c>
      <c r="AB9706" s="2">
        <v>3</v>
      </c>
      <c r="AC9706" s="2">
        <v>1488.5</v>
      </c>
      <c r="AE9706" s="2" t="s">
        <v>15371</v>
      </c>
      <c r="AF9706" s="2" t="s">
        <v>17397</v>
      </c>
      <c r="AG9706" s="2" t="s">
        <v>2998</v>
      </c>
      <c r="AH9706" s="2" t="s">
        <v>17088</v>
      </c>
    </row>
    <row r="9707" spans="24:34" x14ac:dyDescent="0.4">
      <c r="X9707" s="2" t="s">
        <v>15485</v>
      </c>
      <c r="Y9707" s="2">
        <v>2013</v>
      </c>
      <c r="Z9707" s="2">
        <v>1528.2</v>
      </c>
      <c r="AA9707" s="2">
        <v>54</v>
      </c>
      <c r="AB9707" s="2">
        <v>3</v>
      </c>
      <c r="AC9707" s="2">
        <v>961.8</v>
      </c>
      <c r="AE9707" s="2" t="s">
        <v>15373</v>
      </c>
      <c r="AF9707" s="2" t="s">
        <v>17390</v>
      </c>
      <c r="AG9707" s="2" t="s">
        <v>2998</v>
      </c>
      <c r="AH9707" s="2" t="s">
        <v>17400</v>
      </c>
    </row>
    <row r="9708" spans="24:34" x14ac:dyDescent="0.4">
      <c r="X9708" s="2" t="s">
        <v>15486</v>
      </c>
      <c r="Y9708" s="2">
        <v>2013</v>
      </c>
      <c r="Z9708" s="2">
        <v>2936.2</v>
      </c>
      <c r="AA9708" s="2">
        <v>90</v>
      </c>
      <c r="AB9708" s="2">
        <v>3</v>
      </c>
      <c r="AC9708" s="2">
        <v>1467.3</v>
      </c>
      <c r="AE9708" s="2" t="s">
        <v>15374</v>
      </c>
      <c r="AF9708" s="2" t="s">
        <v>17390</v>
      </c>
      <c r="AG9708" s="2" t="s">
        <v>2998</v>
      </c>
      <c r="AH9708" s="2" t="s">
        <v>17088</v>
      </c>
    </row>
    <row r="9709" spans="24:34" x14ac:dyDescent="0.4">
      <c r="X9709" s="2" t="s">
        <v>15488</v>
      </c>
      <c r="Y9709" s="2">
        <v>2014</v>
      </c>
      <c r="Z9709" s="2">
        <v>2573.9</v>
      </c>
      <c r="AA9709" s="2">
        <v>97</v>
      </c>
      <c r="AB9709" s="2">
        <v>3</v>
      </c>
      <c r="AC9709" s="2">
        <v>1875.7</v>
      </c>
      <c r="AE9709" s="2" t="s">
        <v>15375</v>
      </c>
      <c r="AF9709" s="2" t="s">
        <v>17390</v>
      </c>
      <c r="AG9709" s="2" t="s">
        <v>2998</v>
      </c>
      <c r="AH9709" s="2" t="s">
        <v>17086</v>
      </c>
    </row>
    <row r="9710" spans="24:34" x14ac:dyDescent="0.4">
      <c r="X9710" s="2" t="s">
        <v>15490</v>
      </c>
      <c r="Y9710" s="2">
        <v>2014</v>
      </c>
      <c r="Z9710" s="2">
        <v>2042.2</v>
      </c>
      <c r="AA9710" s="2">
        <v>96</v>
      </c>
      <c r="AB9710" s="2">
        <v>3</v>
      </c>
      <c r="AC9710" s="2">
        <v>1967.3</v>
      </c>
      <c r="AE9710" s="2" t="s">
        <v>15377</v>
      </c>
      <c r="AF9710" s="2" t="s">
        <v>17390</v>
      </c>
      <c r="AG9710" s="2" t="s">
        <v>2998</v>
      </c>
      <c r="AH9710" s="2" t="s">
        <v>17400</v>
      </c>
    </row>
    <row r="9711" spans="24:34" x14ac:dyDescent="0.4">
      <c r="X9711" s="2" t="s">
        <v>15491</v>
      </c>
      <c r="Y9711" s="2">
        <v>1956</v>
      </c>
      <c r="Z9711" s="2">
        <v>766.85</v>
      </c>
      <c r="AA9711" s="2">
        <v>35</v>
      </c>
      <c r="AB9711" s="2">
        <v>2</v>
      </c>
      <c r="AC9711" s="2">
        <v>766.85</v>
      </c>
      <c r="AE9711" s="2" t="s">
        <v>2680</v>
      </c>
      <c r="AF9711" s="2" t="s">
        <v>17390</v>
      </c>
      <c r="AG9711" s="2" t="s">
        <v>2998</v>
      </c>
      <c r="AH9711" s="2" t="s">
        <v>17400</v>
      </c>
    </row>
    <row r="9712" spans="24:34" x14ac:dyDescent="0.4">
      <c r="X9712" s="2" t="s">
        <v>15492</v>
      </c>
      <c r="Y9712" s="2">
        <v>1956</v>
      </c>
      <c r="Z9712" s="2">
        <v>636.63</v>
      </c>
      <c r="AA9712" s="2">
        <v>34</v>
      </c>
      <c r="AB9712" s="2">
        <v>2</v>
      </c>
      <c r="AC9712" s="2">
        <v>587.6</v>
      </c>
      <c r="AE9712" s="2" t="s">
        <v>15378</v>
      </c>
      <c r="AF9712" s="2" t="s">
        <v>17390</v>
      </c>
      <c r="AG9712" s="2" t="s">
        <v>2998</v>
      </c>
      <c r="AH9712" s="2" t="s">
        <v>17400</v>
      </c>
    </row>
    <row r="9713" spans="24:34" x14ac:dyDescent="0.4">
      <c r="X9713" s="2" t="s">
        <v>15493</v>
      </c>
      <c r="Y9713" s="2">
        <v>1960</v>
      </c>
      <c r="Z9713" s="2">
        <v>1121.9100000000001</v>
      </c>
      <c r="AA9713" s="2">
        <v>31</v>
      </c>
      <c r="AB9713" s="2">
        <v>2</v>
      </c>
      <c r="AC9713" s="2">
        <v>623.83000000000004</v>
      </c>
      <c r="AE9713" s="2" t="s">
        <v>15379</v>
      </c>
      <c r="AF9713" s="2" t="s">
        <v>17390</v>
      </c>
      <c r="AG9713" s="2" t="s">
        <v>2998</v>
      </c>
      <c r="AH9713" s="2" t="s">
        <v>17400</v>
      </c>
    </row>
    <row r="9714" spans="24:34" x14ac:dyDescent="0.4">
      <c r="X9714" s="2" t="s">
        <v>15494</v>
      </c>
      <c r="Y9714" s="2">
        <v>1987</v>
      </c>
      <c r="Z9714" s="2">
        <v>4296.3999999999996</v>
      </c>
      <c r="AA9714" s="2">
        <v>131</v>
      </c>
      <c r="AB9714" s="2">
        <v>5</v>
      </c>
      <c r="AC9714" s="2">
        <v>3119.1</v>
      </c>
      <c r="AE9714" s="2" t="s">
        <v>2681</v>
      </c>
      <c r="AF9714" s="2" t="s">
        <v>17390</v>
      </c>
      <c r="AG9714" s="2" t="s">
        <v>2998</v>
      </c>
      <c r="AH9714" s="2" t="s">
        <v>17400</v>
      </c>
    </row>
    <row r="9715" spans="24:34" x14ac:dyDescent="0.4">
      <c r="X9715" s="2" t="s">
        <v>15495</v>
      </c>
      <c r="Y9715" s="2">
        <v>1970</v>
      </c>
      <c r="Z9715" s="2">
        <v>1719.04</v>
      </c>
      <c r="AA9715" s="2">
        <v>36</v>
      </c>
      <c r="AB9715" s="2">
        <v>3</v>
      </c>
      <c r="AC9715" s="2">
        <v>958.06</v>
      </c>
      <c r="AE9715" s="2" t="s">
        <v>15380</v>
      </c>
      <c r="AF9715" s="2" t="s">
        <v>17397</v>
      </c>
      <c r="AG9715" s="2" t="s">
        <v>2998</v>
      </c>
      <c r="AH9715" s="2" t="s">
        <v>17088</v>
      </c>
    </row>
    <row r="9716" spans="24:34" x14ac:dyDescent="0.4">
      <c r="X9716" s="2" t="s">
        <v>15497</v>
      </c>
      <c r="Y9716" s="2">
        <v>1964</v>
      </c>
      <c r="Z9716" s="2">
        <v>1334.3</v>
      </c>
      <c r="AA9716" s="2">
        <v>58</v>
      </c>
      <c r="AB9716" s="2">
        <v>4</v>
      </c>
      <c r="AC9716" s="2">
        <v>1334.3</v>
      </c>
      <c r="AE9716" s="2" t="s">
        <v>366</v>
      </c>
      <c r="AF9716" s="2" t="s">
        <v>17390</v>
      </c>
      <c r="AG9716" s="2" t="s">
        <v>2998</v>
      </c>
      <c r="AH9716" s="2" t="s">
        <v>17400</v>
      </c>
    </row>
    <row r="9717" spans="24:34" x14ac:dyDescent="0.4">
      <c r="X9717" s="2" t="s">
        <v>15498</v>
      </c>
      <c r="Y9717" s="2">
        <v>1973</v>
      </c>
      <c r="Z9717" s="2">
        <v>3419.34</v>
      </c>
      <c r="AA9717" s="2">
        <v>147</v>
      </c>
      <c r="AB9717" s="2">
        <v>5</v>
      </c>
      <c r="AC9717" s="2">
        <v>3419.34</v>
      </c>
      <c r="AE9717" s="2" t="s">
        <v>15381</v>
      </c>
      <c r="AF9717" s="2" t="s">
        <v>17390</v>
      </c>
      <c r="AG9717" s="2" t="s">
        <v>2998</v>
      </c>
      <c r="AH9717" s="2" t="s">
        <v>17088</v>
      </c>
    </row>
    <row r="9718" spans="24:34" x14ac:dyDescent="0.4">
      <c r="X9718" s="2" t="s">
        <v>2697</v>
      </c>
      <c r="Y9718" s="2">
        <v>1975</v>
      </c>
      <c r="Z9718" s="2">
        <v>8270.9699999999993</v>
      </c>
      <c r="AA9718" s="2">
        <v>231</v>
      </c>
      <c r="AB9718" s="2">
        <v>5</v>
      </c>
      <c r="AC9718" s="2">
        <v>6155.11</v>
      </c>
      <c r="AE9718" s="2" t="s">
        <v>15382</v>
      </c>
      <c r="AF9718" s="2" t="s">
        <v>17390</v>
      </c>
      <c r="AG9718" s="2" t="s">
        <v>2998</v>
      </c>
      <c r="AH9718" s="2" t="s">
        <v>17088</v>
      </c>
    </row>
    <row r="9719" spans="24:34" x14ac:dyDescent="0.4">
      <c r="X9719" s="2" t="s">
        <v>15500</v>
      </c>
      <c r="Y9719" s="2">
        <v>1983</v>
      </c>
      <c r="Z9719" s="2">
        <v>3033.4</v>
      </c>
      <c r="AA9719" s="2">
        <v>134</v>
      </c>
      <c r="AB9719" s="2">
        <v>5</v>
      </c>
      <c r="AC9719" s="2">
        <v>3033.4</v>
      </c>
      <c r="AE9719" s="2" t="s">
        <v>15383</v>
      </c>
      <c r="AF9719" s="2" t="s">
        <v>17390</v>
      </c>
      <c r="AG9719" s="2" t="s">
        <v>2998</v>
      </c>
      <c r="AH9719" s="2" t="s">
        <v>17400</v>
      </c>
    </row>
    <row r="9720" spans="24:34" x14ac:dyDescent="0.4">
      <c r="X9720" s="2" t="s">
        <v>15501</v>
      </c>
      <c r="Y9720" s="2">
        <v>1973</v>
      </c>
      <c r="Z9720" s="2">
        <v>7389.52</v>
      </c>
      <c r="AA9720" s="2">
        <v>181</v>
      </c>
      <c r="AB9720" s="2">
        <v>5</v>
      </c>
      <c r="AC9720" s="2">
        <v>4656.7</v>
      </c>
      <c r="AE9720" s="2" t="s">
        <v>15384</v>
      </c>
      <c r="AF9720" s="2" t="s">
        <v>17390</v>
      </c>
      <c r="AG9720" s="2" t="s">
        <v>2998</v>
      </c>
      <c r="AH9720" s="2" t="s">
        <v>17088</v>
      </c>
    </row>
    <row r="9721" spans="24:34" x14ac:dyDescent="0.4">
      <c r="X9721" s="2" t="s">
        <v>15502</v>
      </c>
      <c r="Y9721" s="2">
        <v>1982</v>
      </c>
      <c r="Z9721" s="2">
        <v>7228.85</v>
      </c>
      <c r="AA9721" s="2">
        <v>236</v>
      </c>
      <c r="AB9721" s="2">
        <v>5</v>
      </c>
      <c r="AC9721" s="2">
        <v>4576.3500000000004</v>
      </c>
      <c r="AE9721" s="2" t="s">
        <v>15385</v>
      </c>
      <c r="AF9721" s="2" t="s">
        <v>17390</v>
      </c>
      <c r="AG9721" s="2" t="s">
        <v>2998</v>
      </c>
      <c r="AH9721" s="2" t="s">
        <v>17088</v>
      </c>
    </row>
    <row r="9722" spans="24:34" x14ac:dyDescent="0.4">
      <c r="X9722" s="2" t="s">
        <v>15503</v>
      </c>
      <c r="Y9722" s="2">
        <v>1964</v>
      </c>
      <c r="Z9722" s="2">
        <v>839.7</v>
      </c>
      <c r="AA9722" s="2">
        <v>75</v>
      </c>
      <c r="AB9722" s="2">
        <v>4</v>
      </c>
      <c r="AC9722" s="2">
        <v>839.7</v>
      </c>
      <c r="AE9722" s="2" t="s">
        <v>15386</v>
      </c>
      <c r="AF9722" s="2" t="s">
        <v>17390</v>
      </c>
      <c r="AG9722" s="2" t="s">
        <v>2998</v>
      </c>
      <c r="AH9722" s="2" t="s">
        <v>17088</v>
      </c>
    </row>
    <row r="9723" spans="24:34" x14ac:dyDescent="0.4">
      <c r="X9723" s="2" t="s">
        <v>15505</v>
      </c>
      <c r="Y9723" s="2">
        <v>1976</v>
      </c>
      <c r="Z9723" s="2">
        <v>2866.2</v>
      </c>
      <c r="AA9723" s="2">
        <v>120</v>
      </c>
      <c r="AB9723" s="2">
        <v>5</v>
      </c>
      <c r="AC9723" s="2">
        <v>1734.9</v>
      </c>
      <c r="AE9723" s="2" t="s">
        <v>15387</v>
      </c>
      <c r="AF9723" s="2" t="s">
        <v>17390</v>
      </c>
      <c r="AG9723" s="2" t="s">
        <v>2998</v>
      </c>
      <c r="AH9723" s="2" t="s">
        <v>17088</v>
      </c>
    </row>
    <row r="9724" spans="24:34" x14ac:dyDescent="0.4">
      <c r="X9724" s="2" t="s">
        <v>15507</v>
      </c>
      <c r="Y9724" s="2">
        <v>1965</v>
      </c>
      <c r="Z9724" s="2">
        <v>4543.5</v>
      </c>
      <c r="AA9724" s="2">
        <v>103</v>
      </c>
      <c r="AB9724" s="2">
        <v>4</v>
      </c>
      <c r="AC9724" s="2">
        <v>2578.6</v>
      </c>
      <c r="AE9724" s="2" t="s">
        <v>15388</v>
      </c>
      <c r="AF9724" s="2" t="s">
        <v>17390</v>
      </c>
      <c r="AG9724" s="2" t="s">
        <v>2998</v>
      </c>
      <c r="AH9724" s="2" t="s">
        <v>17088</v>
      </c>
    </row>
    <row r="9725" spans="24:34" x14ac:dyDescent="0.4">
      <c r="X9725" s="2" t="s">
        <v>15508</v>
      </c>
      <c r="Y9725" s="2">
        <v>1976</v>
      </c>
      <c r="Z9725" s="2">
        <v>7523.7</v>
      </c>
      <c r="AA9725" s="2">
        <v>206</v>
      </c>
      <c r="AB9725" s="2">
        <v>5</v>
      </c>
      <c r="AC9725" s="2">
        <v>4596.3</v>
      </c>
      <c r="AE9725" s="2" t="s">
        <v>15389</v>
      </c>
      <c r="AF9725" s="2" t="s">
        <v>17390</v>
      </c>
      <c r="AG9725" s="2" t="s">
        <v>2998</v>
      </c>
      <c r="AH9725" s="2" t="s">
        <v>17400</v>
      </c>
    </row>
    <row r="9726" spans="24:34" x14ac:dyDescent="0.4">
      <c r="X9726" s="2" t="s">
        <v>15510</v>
      </c>
      <c r="Y9726" s="2">
        <v>1965</v>
      </c>
      <c r="Z9726" s="2">
        <v>3238.98</v>
      </c>
      <c r="AA9726" s="2">
        <v>88</v>
      </c>
      <c r="AB9726" s="2">
        <v>4</v>
      </c>
      <c r="AC9726" s="2">
        <v>2030.7</v>
      </c>
      <c r="AE9726" s="2" t="s">
        <v>15390</v>
      </c>
      <c r="AF9726" s="2" t="s">
        <v>17390</v>
      </c>
      <c r="AG9726" s="2" t="s">
        <v>2998</v>
      </c>
      <c r="AH9726" s="2" t="s">
        <v>17400</v>
      </c>
    </row>
    <row r="9727" spans="24:34" x14ac:dyDescent="0.4">
      <c r="X9727" s="2" t="s">
        <v>15511</v>
      </c>
      <c r="Y9727" s="2">
        <v>1976</v>
      </c>
      <c r="Z9727" s="2">
        <v>3405.82</v>
      </c>
      <c r="AA9727" s="2">
        <v>135</v>
      </c>
      <c r="AB9727" s="2">
        <v>5</v>
      </c>
      <c r="AC9727" s="2">
        <v>3405.82</v>
      </c>
      <c r="AE9727" s="2" t="s">
        <v>15392</v>
      </c>
      <c r="AF9727" s="2" t="s">
        <v>17390</v>
      </c>
      <c r="AG9727" s="2" t="s">
        <v>2998</v>
      </c>
      <c r="AH9727" s="2" t="s">
        <v>17400</v>
      </c>
    </row>
    <row r="9728" spans="24:34" x14ac:dyDescent="0.4">
      <c r="X9728" s="2" t="s">
        <v>15512</v>
      </c>
      <c r="Y9728" s="2">
        <v>1978</v>
      </c>
      <c r="Z9728" s="2">
        <v>7601.12</v>
      </c>
      <c r="AA9728" s="2">
        <v>206</v>
      </c>
      <c r="AB9728" s="2">
        <v>5</v>
      </c>
      <c r="AC9728" s="2">
        <v>4589.62</v>
      </c>
      <c r="AE9728" s="2" t="s">
        <v>15394</v>
      </c>
      <c r="AF9728" s="2" t="s">
        <v>17390</v>
      </c>
      <c r="AG9728" s="2" t="s">
        <v>2998</v>
      </c>
      <c r="AH9728" s="2" t="s">
        <v>17400</v>
      </c>
    </row>
    <row r="9729" spans="24:34" x14ac:dyDescent="0.4">
      <c r="X9729" s="2" t="s">
        <v>15513</v>
      </c>
      <c r="Y9729" s="2">
        <v>1964</v>
      </c>
      <c r="Z9729" s="2">
        <v>2188.9</v>
      </c>
      <c r="AA9729" s="2">
        <v>79</v>
      </c>
      <c r="AB9729" s="2">
        <v>4</v>
      </c>
      <c r="AC9729" s="2">
        <v>2188.9</v>
      </c>
      <c r="AE9729" s="2" t="s">
        <v>15395</v>
      </c>
      <c r="AF9729" s="2" t="s">
        <v>17390</v>
      </c>
      <c r="AG9729" s="2" t="s">
        <v>2998</v>
      </c>
      <c r="AH9729" s="2" t="s">
        <v>17400</v>
      </c>
    </row>
    <row r="9730" spans="24:34" x14ac:dyDescent="0.4">
      <c r="X9730" s="2" t="s">
        <v>15514</v>
      </c>
      <c r="Y9730" s="2">
        <v>1962</v>
      </c>
      <c r="Z9730" s="2">
        <v>1374.15</v>
      </c>
      <c r="AA9730" s="2">
        <v>59</v>
      </c>
      <c r="AB9730" s="2">
        <v>4</v>
      </c>
      <c r="AC9730" s="2">
        <v>1374.15</v>
      </c>
      <c r="AE9730" s="2" t="s">
        <v>2682</v>
      </c>
      <c r="AF9730" s="2" t="s">
        <v>17390</v>
      </c>
      <c r="AG9730" s="2" t="s">
        <v>2998</v>
      </c>
      <c r="AH9730" s="2" t="s">
        <v>17400</v>
      </c>
    </row>
    <row r="9731" spans="24:34" x14ac:dyDescent="0.4">
      <c r="X9731" s="2" t="s">
        <v>2698</v>
      </c>
      <c r="Y9731" s="2">
        <v>1989</v>
      </c>
      <c r="Z9731" s="2">
        <v>2197</v>
      </c>
      <c r="AA9731" s="2">
        <v>49</v>
      </c>
      <c r="AB9731" s="2">
        <v>2</v>
      </c>
      <c r="AC9731" s="2">
        <v>862</v>
      </c>
      <c r="AE9731" s="2" t="s">
        <v>2683</v>
      </c>
      <c r="AF9731" s="2" t="s">
        <v>17390</v>
      </c>
      <c r="AG9731" s="2" t="s">
        <v>2998</v>
      </c>
      <c r="AH9731" s="2" t="s">
        <v>17400</v>
      </c>
    </row>
    <row r="9732" spans="24:34" x14ac:dyDescent="0.4">
      <c r="X9732" s="2" t="s">
        <v>2699</v>
      </c>
      <c r="Y9732" s="2">
        <v>1989</v>
      </c>
      <c r="Z9732" s="2">
        <v>413.48</v>
      </c>
      <c r="AA9732" s="2">
        <v>19</v>
      </c>
      <c r="AB9732" s="2">
        <v>2</v>
      </c>
      <c r="AC9732" s="2">
        <v>380.7</v>
      </c>
      <c r="AE9732" s="2" t="s">
        <v>15396</v>
      </c>
      <c r="AF9732" s="2" t="s">
        <v>17390</v>
      </c>
      <c r="AG9732" s="2" t="s">
        <v>2998</v>
      </c>
      <c r="AH9732" s="2" t="s">
        <v>17088</v>
      </c>
    </row>
    <row r="9733" spans="24:34" x14ac:dyDescent="0.4">
      <c r="X9733" s="2" t="s">
        <v>15516</v>
      </c>
      <c r="Y9733" s="2">
        <v>1964</v>
      </c>
      <c r="Z9733" s="2">
        <v>2397.14</v>
      </c>
      <c r="AA9733" s="2">
        <v>81</v>
      </c>
      <c r="AB9733" s="2">
        <v>4</v>
      </c>
      <c r="AC9733" s="2">
        <v>2025.4</v>
      </c>
      <c r="AE9733" s="2" t="s">
        <v>15398</v>
      </c>
      <c r="AF9733" s="2" t="s">
        <v>17390</v>
      </c>
      <c r="AG9733" s="2" t="s">
        <v>2998</v>
      </c>
      <c r="AH9733" s="2" t="s">
        <v>17088</v>
      </c>
    </row>
    <row r="9734" spans="24:34" x14ac:dyDescent="0.4">
      <c r="X9734" s="2" t="s">
        <v>15518</v>
      </c>
      <c r="Y9734" s="2">
        <v>1977</v>
      </c>
      <c r="Z9734" s="2">
        <v>7239.5</v>
      </c>
      <c r="AA9734" s="2">
        <v>209</v>
      </c>
      <c r="AB9734" s="2">
        <v>5</v>
      </c>
      <c r="AC9734" s="2">
        <v>4585.8</v>
      </c>
      <c r="AE9734" s="2" t="s">
        <v>15399</v>
      </c>
      <c r="AF9734" s="2" t="s">
        <v>17390</v>
      </c>
      <c r="AG9734" s="2" t="s">
        <v>2998</v>
      </c>
      <c r="AH9734" s="2" t="s">
        <v>17088</v>
      </c>
    </row>
    <row r="9735" spans="24:34" x14ac:dyDescent="0.4">
      <c r="X9735" s="2" t="s">
        <v>15519</v>
      </c>
      <c r="Y9735" s="2">
        <v>1979</v>
      </c>
      <c r="Z9735" s="2">
        <v>14103.76</v>
      </c>
      <c r="AA9735" s="2">
        <v>437</v>
      </c>
      <c r="AB9735" s="2">
        <v>5</v>
      </c>
      <c r="AC9735" s="2">
        <v>10376.119999999999</v>
      </c>
      <c r="AE9735" s="2" t="s">
        <v>15400</v>
      </c>
      <c r="AF9735" s="2" t="s">
        <v>17390</v>
      </c>
      <c r="AG9735" s="2" t="s">
        <v>2998</v>
      </c>
      <c r="AH9735" s="2" t="s">
        <v>17086</v>
      </c>
    </row>
    <row r="9736" spans="24:34" x14ac:dyDescent="0.4">
      <c r="X9736" s="2" t="s">
        <v>15521</v>
      </c>
      <c r="Y9736" s="2">
        <v>1983</v>
      </c>
      <c r="Z9736" s="2">
        <v>2830.08</v>
      </c>
      <c r="AA9736" s="2">
        <v>73</v>
      </c>
      <c r="AB9736" s="2">
        <v>3</v>
      </c>
      <c r="AC9736" s="2">
        <v>1385.8</v>
      </c>
      <c r="AE9736" s="2" t="s">
        <v>15401</v>
      </c>
      <c r="AF9736" s="2" t="s">
        <v>17390</v>
      </c>
      <c r="AG9736" s="2" t="s">
        <v>2998</v>
      </c>
      <c r="AH9736" s="2" t="s">
        <v>17088</v>
      </c>
    </row>
    <row r="9737" spans="24:34" x14ac:dyDescent="0.4">
      <c r="X9737" s="2" t="s">
        <v>15522</v>
      </c>
      <c r="Y9737" s="2">
        <v>1966</v>
      </c>
      <c r="Z9737" s="2">
        <v>968.8</v>
      </c>
      <c r="AA9737" s="2">
        <v>60</v>
      </c>
      <c r="AB9737" s="2">
        <v>3</v>
      </c>
      <c r="AC9737" s="2">
        <v>637.5</v>
      </c>
      <c r="AE9737" s="2" t="s">
        <v>15402</v>
      </c>
      <c r="AF9737" s="2" t="s">
        <v>17390</v>
      </c>
      <c r="AG9737" s="2" t="s">
        <v>2998</v>
      </c>
      <c r="AH9737" s="2" t="s">
        <v>17400</v>
      </c>
    </row>
    <row r="9738" spans="24:34" x14ac:dyDescent="0.4">
      <c r="X9738" s="2" t="s">
        <v>15524</v>
      </c>
      <c r="Y9738" s="2">
        <v>1962</v>
      </c>
      <c r="Z9738" s="2">
        <v>663.1</v>
      </c>
      <c r="AA9738" s="2">
        <v>32</v>
      </c>
      <c r="AB9738" s="2">
        <v>2</v>
      </c>
      <c r="AC9738" s="2">
        <v>663.1</v>
      </c>
      <c r="AE9738" s="2" t="s">
        <v>370</v>
      </c>
      <c r="AF9738" s="2" t="s">
        <v>17390</v>
      </c>
      <c r="AG9738" s="2" t="s">
        <v>2998</v>
      </c>
      <c r="AH9738" s="2" t="s">
        <v>17400</v>
      </c>
    </row>
    <row r="9739" spans="24:34" x14ac:dyDescent="0.4">
      <c r="X9739" s="2" t="s">
        <v>15525</v>
      </c>
      <c r="Y9739" s="2">
        <v>1963</v>
      </c>
      <c r="Z9739" s="2">
        <v>687.51</v>
      </c>
      <c r="AA9739" s="2">
        <v>34</v>
      </c>
      <c r="AB9739" s="2">
        <v>2</v>
      </c>
      <c r="AC9739" s="2">
        <v>687.51</v>
      </c>
      <c r="AE9739" s="2" t="s">
        <v>2684</v>
      </c>
      <c r="AF9739" s="2" t="s">
        <v>17390</v>
      </c>
      <c r="AG9739" s="2" t="s">
        <v>2998</v>
      </c>
      <c r="AH9739" s="2" t="s">
        <v>17400</v>
      </c>
    </row>
    <row r="9740" spans="24:34" x14ac:dyDescent="0.4">
      <c r="X9740" s="2" t="s">
        <v>15526</v>
      </c>
      <c r="Y9740" s="2">
        <v>1967</v>
      </c>
      <c r="Z9740" s="2">
        <v>783.88</v>
      </c>
      <c r="AA9740" s="2">
        <v>47</v>
      </c>
      <c r="AB9740" s="2">
        <v>2</v>
      </c>
      <c r="AC9740" s="2">
        <v>783.88</v>
      </c>
      <c r="AE9740" s="2" t="s">
        <v>15403</v>
      </c>
      <c r="AF9740" s="2" t="s">
        <v>17397</v>
      </c>
      <c r="AG9740" s="2" t="s">
        <v>2998</v>
      </c>
      <c r="AH9740" s="2" t="s">
        <v>17393</v>
      </c>
    </row>
    <row r="9741" spans="24:34" x14ac:dyDescent="0.4">
      <c r="X9741" s="2" t="s">
        <v>15527</v>
      </c>
      <c r="Y9741" s="2">
        <v>1966</v>
      </c>
      <c r="Z9741" s="2">
        <v>434</v>
      </c>
      <c r="AA9741" s="2">
        <v>14</v>
      </c>
      <c r="AB9741" s="2">
        <v>2</v>
      </c>
      <c r="AC9741" s="2">
        <v>399.1</v>
      </c>
      <c r="AE9741" s="2" t="s">
        <v>15405</v>
      </c>
      <c r="AF9741" s="2" t="s">
        <v>17397</v>
      </c>
      <c r="AG9741" s="2" t="s">
        <v>2998</v>
      </c>
      <c r="AH9741" s="2" t="s">
        <v>17393</v>
      </c>
    </row>
    <row r="9742" spans="24:34" x14ac:dyDescent="0.4">
      <c r="X9742" s="2" t="s">
        <v>15528</v>
      </c>
      <c r="Y9742" s="2">
        <v>1978</v>
      </c>
      <c r="Z9742" s="2">
        <v>8770.7000000000007</v>
      </c>
      <c r="AA9742" s="2">
        <v>257</v>
      </c>
      <c r="AB9742" s="2">
        <v>5</v>
      </c>
      <c r="AC9742" s="2">
        <v>6222.5</v>
      </c>
      <c r="AE9742" s="2" t="s">
        <v>15406</v>
      </c>
      <c r="AF9742" s="2" t="s">
        <v>17390</v>
      </c>
      <c r="AG9742" s="2" t="s">
        <v>2998</v>
      </c>
      <c r="AH9742" s="2" t="s">
        <v>17088</v>
      </c>
    </row>
    <row r="9743" spans="24:34" x14ac:dyDescent="0.4">
      <c r="X9743" s="2" t="s">
        <v>15529</v>
      </c>
      <c r="Y9743" s="2">
        <v>2017</v>
      </c>
      <c r="Z9743" s="2">
        <v>1020.3</v>
      </c>
      <c r="AA9743" s="2">
        <v>14</v>
      </c>
      <c r="AB9743" s="2">
        <v>2</v>
      </c>
      <c r="AC9743" s="2">
        <v>875.6</v>
      </c>
      <c r="AE9743" s="2" t="s">
        <v>15407</v>
      </c>
      <c r="AF9743" s="2" t="s">
        <v>17390</v>
      </c>
      <c r="AG9743" s="2" t="s">
        <v>2998</v>
      </c>
      <c r="AH9743" s="2" t="s">
        <v>17088</v>
      </c>
    </row>
    <row r="9744" spans="24:34" x14ac:dyDescent="0.4">
      <c r="X9744" s="2" t="s">
        <v>15530</v>
      </c>
      <c r="Y9744" s="2">
        <v>1959</v>
      </c>
      <c r="Z9744" s="2">
        <v>567.11</v>
      </c>
      <c r="AA9744" s="2">
        <v>10</v>
      </c>
      <c r="AB9744" s="2">
        <v>2</v>
      </c>
      <c r="AC9744" s="2">
        <v>314.76</v>
      </c>
      <c r="AE9744" s="2" t="s">
        <v>15409</v>
      </c>
      <c r="AF9744" s="2" t="s">
        <v>17390</v>
      </c>
      <c r="AG9744" s="2" t="s">
        <v>2998</v>
      </c>
      <c r="AH9744" s="2" t="s">
        <v>17088</v>
      </c>
    </row>
    <row r="9745" spans="24:34" x14ac:dyDescent="0.4">
      <c r="X9745" s="2" t="s">
        <v>267</v>
      </c>
      <c r="Y9745" s="2">
        <v>1959</v>
      </c>
      <c r="Z9745" s="2">
        <v>485.66</v>
      </c>
      <c r="AA9745" s="2">
        <v>18</v>
      </c>
      <c r="AB9745" s="2">
        <v>2</v>
      </c>
      <c r="AC9745" s="2">
        <v>263.67</v>
      </c>
      <c r="AE9745" s="2" t="s">
        <v>15410</v>
      </c>
      <c r="AF9745" s="2" t="s">
        <v>17390</v>
      </c>
      <c r="AG9745" s="2" t="s">
        <v>2998</v>
      </c>
      <c r="AH9745" s="2" t="s">
        <v>17088</v>
      </c>
    </row>
    <row r="9746" spans="24:34" x14ac:dyDescent="0.4">
      <c r="X9746" s="2" t="s">
        <v>15531</v>
      </c>
      <c r="Y9746" s="2">
        <v>1969</v>
      </c>
      <c r="Z9746" s="2">
        <v>7490.14</v>
      </c>
      <c r="AA9746" s="2">
        <v>191</v>
      </c>
      <c r="AB9746" s="2">
        <v>5</v>
      </c>
      <c r="AC9746" s="2">
        <v>4585.8</v>
      </c>
      <c r="AE9746" s="2" t="s">
        <v>2685</v>
      </c>
      <c r="AF9746" s="2" t="s">
        <v>17390</v>
      </c>
      <c r="AG9746" s="2" t="s">
        <v>2998</v>
      </c>
      <c r="AH9746" s="2" t="s">
        <v>17400</v>
      </c>
    </row>
    <row r="9747" spans="24:34" x14ac:dyDescent="0.4">
      <c r="X9747" s="2" t="s">
        <v>15532</v>
      </c>
      <c r="Y9747" s="2">
        <v>1970</v>
      </c>
      <c r="Z9747" s="2">
        <v>7885.15</v>
      </c>
      <c r="AA9747" s="2">
        <v>224</v>
      </c>
      <c r="AB9747" s="2">
        <v>5</v>
      </c>
      <c r="AC9747" s="2">
        <v>4459.3599999999997</v>
      </c>
      <c r="AE9747" s="2" t="s">
        <v>2686</v>
      </c>
      <c r="AF9747" s="2" t="s">
        <v>17390</v>
      </c>
      <c r="AG9747" s="2" t="s">
        <v>2998</v>
      </c>
      <c r="AH9747" s="2" t="s">
        <v>17088</v>
      </c>
    </row>
    <row r="9748" spans="24:34" x14ac:dyDescent="0.4">
      <c r="X9748" s="2" t="s">
        <v>15534</v>
      </c>
      <c r="Y9748" s="2">
        <v>1898</v>
      </c>
      <c r="Z9748" s="2">
        <v>4994.28</v>
      </c>
      <c r="AA9748" s="2">
        <v>167</v>
      </c>
      <c r="AB9748" s="2">
        <v>3</v>
      </c>
      <c r="AC9748" s="2">
        <v>4994.28</v>
      </c>
      <c r="AE9748" s="2" t="s">
        <v>15411</v>
      </c>
      <c r="AF9748" s="2" t="s">
        <v>17390</v>
      </c>
      <c r="AG9748" s="2" t="s">
        <v>2998</v>
      </c>
      <c r="AH9748" s="2" t="s">
        <v>17086</v>
      </c>
    </row>
    <row r="9749" spans="24:34" x14ac:dyDescent="0.4">
      <c r="X9749" s="2" t="s">
        <v>15536</v>
      </c>
      <c r="Y9749" s="2">
        <v>1977</v>
      </c>
      <c r="Z9749" s="2">
        <v>6303.6</v>
      </c>
      <c r="AA9749" s="2">
        <v>211</v>
      </c>
      <c r="AB9749" s="2">
        <v>5</v>
      </c>
      <c r="AC9749" s="2">
        <v>4648.3999999999996</v>
      </c>
      <c r="AE9749" s="2" t="s">
        <v>15412</v>
      </c>
      <c r="AF9749" s="2" t="s">
        <v>17390</v>
      </c>
      <c r="AG9749" s="2" t="s">
        <v>2998</v>
      </c>
      <c r="AH9749" s="2" t="s">
        <v>17088</v>
      </c>
    </row>
    <row r="9750" spans="24:34" x14ac:dyDescent="0.4">
      <c r="X9750" s="2" t="s">
        <v>15538</v>
      </c>
      <c r="Y9750" s="2">
        <v>1972</v>
      </c>
      <c r="Z9750" s="2">
        <v>8090.9</v>
      </c>
      <c r="AA9750" s="2">
        <v>307</v>
      </c>
      <c r="AB9750" s="2">
        <v>5</v>
      </c>
      <c r="AC9750" s="2">
        <v>6096.3</v>
      </c>
      <c r="AE9750" s="2" t="s">
        <v>15413</v>
      </c>
      <c r="AF9750" s="2" t="s">
        <v>17390</v>
      </c>
      <c r="AG9750" s="2" t="s">
        <v>2998</v>
      </c>
      <c r="AH9750" s="2" t="s">
        <v>17088</v>
      </c>
    </row>
    <row r="9751" spans="24:34" x14ac:dyDescent="0.4">
      <c r="X9751" s="2" t="s">
        <v>15539</v>
      </c>
      <c r="Y9751" s="2">
        <v>1985</v>
      </c>
      <c r="Z9751" s="2">
        <v>5363.62</v>
      </c>
      <c r="AA9751" s="2">
        <v>179</v>
      </c>
      <c r="AB9751" s="2">
        <v>5</v>
      </c>
      <c r="AC9751" s="2">
        <v>3901.8</v>
      </c>
      <c r="AE9751" s="2" t="s">
        <v>15414</v>
      </c>
      <c r="AF9751" s="2" t="s">
        <v>17390</v>
      </c>
      <c r="AG9751" s="2" t="s">
        <v>2998</v>
      </c>
      <c r="AH9751" s="2" t="s">
        <v>17400</v>
      </c>
    </row>
    <row r="9752" spans="24:34" x14ac:dyDescent="0.4">
      <c r="X9752" s="2" t="s">
        <v>15541</v>
      </c>
      <c r="Y9752" s="2">
        <v>1984</v>
      </c>
      <c r="Z9752" s="2">
        <v>5341.6</v>
      </c>
      <c r="AA9752" s="2">
        <v>193</v>
      </c>
      <c r="AB9752" s="2">
        <v>5</v>
      </c>
      <c r="AC9752" s="2">
        <v>3891.3</v>
      </c>
      <c r="AE9752" s="2" t="s">
        <v>15415</v>
      </c>
      <c r="AF9752" s="2" t="s">
        <v>17397</v>
      </c>
      <c r="AG9752" s="2" t="s">
        <v>2998</v>
      </c>
      <c r="AH9752" s="2" t="s">
        <v>17393</v>
      </c>
    </row>
    <row r="9753" spans="24:34" x14ac:dyDescent="0.4">
      <c r="X9753" s="2" t="s">
        <v>17373</v>
      </c>
      <c r="Y9753" s="2">
        <v>1970</v>
      </c>
      <c r="Z9753" s="2">
        <v>6812.32</v>
      </c>
      <c r="AA9753" s="2">
        <v>209</v>
      </c>
      <c r="AB9753" s="2">
        <v>5</v>
      </c>
      <c r="AC9753" s="2">
        <v>4498.41</v>
      </c>
      <c r="AE9753" s="2" t="s">
        <v>2687</v>
      </c>
      <c r="AF9753" s="2" t="s">
        <v>17397</v>
      </c>
      <c r="AG9753" s="2" t="s">
        <v>2998</v>
      </c>
      <c r="AH9753" s="2" t="s">
        <v>17413</v>
      </c>
    </row>
    <row r="9754" spans="24:34" x14ac:dyDescent="0.4">
      <c r="X9754" s="2" t="s">
        <v>2700</v>
      </c>
      <c r="Y9754" s="2">
        <v>1978</v>
      </c>
      <c r="Z9754" s="2">
        <v>4108.6000000000004</v>
      </c>
      <c r="AA9754" s="2">
        <v>147</v>
      </c>
      <c r="AB9754" s="2">
        <v>5</v>
      </c>
      <c r="AC9754" s="2">
        <v>3013.8</v>
      </c>
      <c r="AE9754" s="2" t="s">
        <v>287</v>
      </c>
      <c r="AF9754" s="2" t="s">
        <v>17397</v>
      </c>
      <c r="AG9754" s="2" t="s">
        <v>2998</v>
      </c>
      <c r="AH9754" s="2" t="s">
        <v>17413</v>
      </c>
    </row>
    <row r="9755" spans="24:34" x14ac:dyDescent="0.4">
      <c r="X9755" s="2" t="s">
        <v>15544</v>
      </c>
      <c r="Y9755" s="2">
        <v>1979</v>
      </c>
      <c r="Z9755" s="2">
        <v>8242.1</v>
      </c>
      <c r="AA9755" s="2">
        <v>279</v>
      </c>
      <c r="AB9755" s="2">
        <v>5</v>
      </c>
      <c r="AC9755" s="2">
        <v>6117.1</v>
      </c>
      <c r="AE9755" s="2" t="s">
        <v>2688</v>
      </c>
      <c r="AF9755" s="2" t="s">
        <v>17390</v>
      </c>
      <c r="AG9755" s="2" t="s">
        <v>2998</v>
      </c>
      <c r="AH9755" s="2" t="s">
        <v>17413</v>
      </c>
    </row>
    <row r="9756" spans="24:34" x14ac:dyDescent="0.4">
      <c r="X9756" s="2" t="s">
        <v>2701</v>
      </c>
      <c r="Y9756" s="2">
        <v>1980</v>
      </c>
      <c r="Z9756" s="2">
        <v>4142.1000000000004</v>
      </c>
      <c r="AA9756" s="2">
        <v>140</v>
      </c>
      <c r="AB9756" s="2">
        <v>5</v>
      </c>
      <c r="AC9756" s="2">
        <v>3057.9</v>
      </c>
      <c r="AE9756" s="2" t="s">
        <v>2689</v>
      </c>
      <c r="AF9756" s="2" t="s">
        <v>17397</v>
      </c>
      <c r="AG9756" s="2" t="s">
        <v>2998</v>
      </c>
      <c r="AH9756" s="2" t="s">
        <v>17393</v>
      </c>
    </row>
    <row r="9757" spans="24:34" x14ac:dyDescent="0.4">
      <c r="X9757" s="2" t="s">
        <v>2702</v>
      </c>
      <c r="Y9757" s="2">
        <v>1981</v>
      </c>
      <c r="Z9757" s="2">
        <v>4114.8500000000004</v>
      </c>
      <c r="AA9757" s="2">
        <v>150</v>
      </c>
      <c r="AB9757" s="2">
        <v>5</v>
      </c>
      <c r="AC9757" s="2">
        <v>3034.8</v>
      </c>
      <c r="AE9757" s="2" t="s">
        <v>2690</v>
      </c>
      <c r="AF9757" s="2" t="s">
        <v>17397</v>
      </c>
      <c r="AG9757" s="2" t="s">
        <v>2998</v>
      </c>
      <c r="AH9757" s="2" t="s">
        <v>17398</v>
      </c>
    </row>
    <row r="9758" spans="24:34" x14ac:dyDescent="0.4">
      <c r="X9758" s="2" t="s">
        <v>15546</v>
      </c>
      <c r="Y9758" s="2">
        <v>1979</v>
      </c>
      <c r="Z9758" s="2">
        <v>3074.4</v>
      </c>
      <c r="AA9758" s="2">
        <v>129</v>
      </c>
      <c r="AB9758" s="2">
        <v>5</v>
      </c>
      <c r="AC9758" s="2">
        <v>3074.4</v>
      </c>
      <c r="AE9758" s="2" t="s">
        <v>15421</v>
      </c>
      <c r="AF9758" s="2" t="s">
        <v>17390</v>
      </c>
      <c r="AG9758" s="2" t="s">
        <v>2998</v>
      </c>
      <c r="AH9758" s="2" t="s">
        <v>17086</v>
      </c>
    </row>
    <row r="9759" spans="24:34" x14ac:dyDescent="0.4">
      <c r="X9759" s="2" t="s">
        <v>15547</v>
      </c>
      <c r="Y9759" s="2">
        <v>1980</v>
      </c>
      <c r="Z9759" s="2">
        <v>10566.92</v>
      </c>
      <c r="AA9759" s="2">
        <v>291</v>
      </c>
      <c r="AB9759" s="2">
        <v>5</v>
      </c>
      <c r="AC9759" s="2">
        <v>6101.68</v>
      </c>
      <c r="AE9759" s="2" t="s">
        <v>15423</v>
      </c>
      <c r="AF9759" s="2" t="s">
        <v>17390</v>
      </c>
      <c r="AG9759" s="2" t="s">
        <v>2998</v>
      </c>
      <c r="AH9759" s="2" t="s">
        <v>17393</v>
      </c>
    </row>
    <row r="9760" spans="24:34" x14ac:dyDescent="0.4">
      <c r="X9760" s="2" t="s">
        <v>15548</v>
      </c>
      <c r="Y9760" s="2">
        <v>1986</v>
      </c>
      <c r="Z9760" s="2">
        <v>3486</v>
      </c>
      <c r="AA9760" s="2">
        <v>153</v>
      </c>
      <c r="AB9760" s="2">
        <v>5</v>
      </c>
      <c r="AC9760" s="2">
        <v>3486</v>
      </c>
      <c r="AE9760" s="2" t="s">
        <v>15424</v>
      </c>
      <c r="AF9760" s="2" t="s">
        <v>17397</v>
      </c>
      <c r="AG9760" s="2" t="s">
        <v>2998</v>
      </c>
      <c r="AH9760" s="2" t="s">
        <v>17398</v>
      </c>
    </row>
    <row r="9761" spans="24:34" x14ac:dyDescent="0.4">
      <c r="X9761" s="2" t="s">
        <v>15549</v>
      </c>
      <c r="Y9761" s="2">
        <v>1964</v>
      </c>
      <c r="Z9761" s="2">
        <v>847.09</v>
      </c>
      <c r="AA9761" s="2">
        <v>26</v>
      </c>
      <c r="AB9761" s="2">
        <v>3</v>
      </c>
      <c r="AC9761" s="2">
        <v>569.5</v>
      </c>
      <c r="AE9761" s="2" t="s">
        <v>15426</v>
      </c>
      <c r="AF9761" s="2" t="s">
        <v>17390</v>
      </c>
      <c r="AG9761" s="2" t="s">
        <v>2998</v>
      </c>
      <c r="AH9761" s="2" t="s">
        <v>17400</v>
      </c>
    </row>
    <row r="9762" spans="24:34" x14ac:dyDescent="0.4">
      <c r="X9762" s="2" t="s">
        <v>15551</v>
      </c>
      <c r="Y9762" s="2">
        <v>1969</v>
      </c>
      <c r="Z9762" s="2">
        <v>5176.32</v>
      </c>
      <c r="AA9762" s="2">
        <v>138</v>
      </c>
      <c r="AB9762" s="2">
        <v>5</v>
      </c>
      <c r="AC9762" s="2">
        <v>3274.35</v>
      </c>
      <c r="AE9762" s="2" t="s">
        <v>279</v>
      </c>
      <c r="AF9762" s="2" t="s">
        <v>17397</v>
      </c>
      <c r="AG9762" s="2" t="s">
        <v>2998</v>
      </c>
      <c r="AH9762" s="2" t="s">
        <v>17413</v>
      </c>
    </row>
    <row r="9763" spans="24:34" x14ac:dyDescent="0.4">
      <c r="X9763" s="2" t="s">
        <v>15552</v>
      </c>
      <c r="Y9763" s="2">
        <v>1973</v>
      </c>
      <c r="Z9763" s="2">
        <v>5570.45</v>
      </c>
      <c r="AA9763" s="2">
        <v>138</v>
      </c>
      <c r="AB9763" s="2">
        <v>5</v>
      </c>
      <c r="AC9763" s="2">
        <v>3407.89</v>
      </c>
      <c r="AE9763" s="2" t="s">
        <v>15427</v>
      </c>
      <c r="AF9763" s="2" t="s">
        <v>2998</v>
      </c>
      <c r="AG9763" s="2" t="s">
        <v>2998</v>
      </c>
      <c r="AH9763" s="2" t="s">
        <v>17400</v>
      </c>
    </row>
    <row r="9764" spans="24:34" x14ac:dyDescent="0.4">
      <c r="X9764" s="2" t="s">
        <v>15554</v>
      </c>
      <c r="Y9764" s="2">
        <v>1974</v>
      </c>
      <c r="Z9764" s="2">
        <v>5930.37</v>
      </c>
      <c r="AA9764" s="2">
        <v>113</v>
      </c>
      <c r="AB9764" s="2">
        <v>5</v>
      </c>
      <c r="AC9764" s="2">
        <v>3525.72</v>
      </c>
      <c r="AE9764" s="2" t="s">
        <v>15428</v>
      </c>
      <c r="AF9764" s="2" t="s">
        <v>17397</v>
      </c>
      <c r="AG9764" s="2" t="s">
        <v>2998</v>
      </c>
      <c r="AH9764" s="2" t="s">
        <v>17393</v>
      </c>
    </row>
    <row r="9765" spans="24:34" x14ac:dyDescent="0.4">
      <c r="X9765" s="2" t="s">
        <v>15556</v>
      </c>
      <c r="Y9765" s="2">
        <v>1968</v>
      </c>
      <c r="Z9765" s="2">
        <v>5513.21</v>
      </c>
      <c r="AA9765" s="2">
        <v>162</v>
      </c>
      <c r="AB9765" s="2">
        <v>5</v>
      </c>
      <c r="AC9765" s="2">
        <v>3377.29</v>
      </c>
      <c r="AE9765" s="2" t="s">
        <v>2691</v>
      </c>
      <c r="AF9765" s="2" t="s">
        <v>17390</v>
      </c>
      <c r="AG9765" s="2" t="s">
        <v>2998</v>
      </c>
      <c r="AH9765" s="2" t="s">
        <v>17400</v>
      </c>
    </row>
    <row r="9766" spans="24:34" x14ac:dyDescent="0.4">
      <c r="X9766" s="2" t="s">
        <v>15558</v>
      </c>
      <c r="Y9766" s="2">
        <v>1967</v>
      </c>
      <c r="Z9766" s="2">
        <v>5483.2</v>
      </c>
      <c r="AA9766" s="2">
        <v>170</v>
      </c>
      <c r="AB9766" s="2">
        <v>5</v>
      </c>
      <c r="AC9766" s="2">
        <v>3366.7</v>
      </c>
      <c r="AE9766" s="2" t="s">
        <v>2692</v>
      </c>
      <c r="AF9766" s="2" t="s">
        <v>17397</v>
      </c>
      <c r="AG9766" s="2" t="s">
        <v>2998</v>
      </c>
      <c r="AH9766" s="2" t="s">
        <v>17393</v>
      </c>
    </row>
    <row r="9767" spans="24:34" x14ac:dyDescent="0.4">
      <c r="X9767" s="2" t="s">
        <v>15559</v>
      </c>
      <c r="Y9767" s="2">
        <v>1967</v>
      </c>
      <c r="Z9767" s="2">
        <v>4532.3500000000004</v>
      </c>
      <c r="AA9767" s="2">
        <v>166</v>
      </c>
      <c r="AB9767" s="2">
        <v>5</v>
      </c>
      <c r="AC9767" s="2">
        <v>3336.13</v>
      </c>
      <c r="AE9767" s="2" t="s">
        <v>15431</v>
      </c>
      <c r="AF9767" s="2" t="s">
        <v>17390</v>
      </c>
      <c r="AG9767" s="2" t="s">
        <v>2998</v>
      </c>
      <c r="AH9767" s="2" t="s">
        <v>17088</v>
      </c>
    </row>
    <row r="9768" spans="24:34" x14ac:dyDescent="0.4">
      <c r="X9768" s="2" t="s">
        <v>2703</v>
      </c>
      <c r="Y9768" s="2">
        <v>1962</v>
      </c>
      <c r="Z9768" s="2">
        <v>675.7</v>
      </c>
      <c r="AA9768" s="2">
        <v>18</v>
      </c>
      <c r="AB9768" s="2">
        <v>2</v>
      </c>
      <c r="AC9768" s="2">
        <v>378.68</v>
      </c>
      <c r="AE9768" s="2" t="s">
        <v>2693</v>
      </c>
      <c r="AF9768" s="2" t="s">
        <v>17397</v>
      </c>
      <c r="AG9768" s="2" t="s">
        <v>2998</v>
      </c>
      <c r="AH9768" s="2" t="s">
        <v>17393</v>
      </c>
    </row>
    <row r="9769" spans="24:34" x14ac:dyDescent="0.4">
      <c r="X9769" s="2" t="s">
        <v>2704</v>
      </c>
      <c r="Y9769" s="2">
        <v>1979</v>
      </c>
      <c r="Z9769" s="2">
        <v>1556.1</v>
      </c>
      <c r="AA9769" s="2">
        <v>32</v>
      </c>
      <c r="AB9769" s="2">
        <v>2</v>
      </c>
      <c r="AC9769" s="2">
        <v>863</v>
      </c>
      <c r="AE9769" s="2" t="s">
        <v>15432</v>
      </c>
      <c r="AF9769" s="2" t="s">
        <v>17390</v>
      </c>
      <c r="AG9769" s="2" t="s">
        <v>2998</v>
      </c>
      <c r="AH9769" s="2" t="s">
        <v>17400</v>
      </c>
    </row>
    <row r="9770" spans="24:34" x14ac:dyDescent="0.4">
      <c r="X9770" s="2" t="s">
        <v>15562</v>
      </c>
      <c r="Y9770" s="2">
        <v>1970</v>
      </c>
      <c r="Z9770" s="2">
        <v>615.34</v>
      </c>
      <c r="AA9770" s="2">
        <v>18</v>
      </c>
      <c r="AB9770" s="2">
        <v>2</v>
      </c>
      <c r="AC9770" s="2">
        <v>337.52</v>
      </c>
      <c r="AE9770" s="2" t="s">
        <v>15434</v>
      </c>
      <c r="AF9770" s="2" t="s">
        <v>17390</v>
      </c>
      <c r="AG9770" s="2" t="s">
        <v>2998</v>
      </c>
      <c r="AH9770" s="2" t="s">
        <v>17400</v>
      </c>
    </row>
    <row r="9771" spans="24:34" x14ac:dyDescent="0.4">
      <c r="X9771" s="2" t="s">
        <v>15564</v>
      </c>
      <c r="Y9771" s="2">
        <v>1928</v>
      </c>
      <c r="Z9771" s="2">
        <v>1718.33</v>
      </c>
      <c r="AA9771" s="2">
        <v>85</v>
      </c>
      <c r="AB9771" s="2">
        <v>3</v>
      </c>
      <c r="AC9771" s="2">
        <v>1631.7</v>
      </c>
      <c r="AE9771" s="2" t="s">
        <v>15435</v>
      </c>
      <c r="AF9771" s="2" t="s">
        <v>17390</v>
      </c>
      <c r="AG9771" s="2" t="s">
        <v>2998</v>
      </c>
      <c r="AH9771" s="2" t="s">
        <v>17393</v>
      </c>
    </row>
    <row r="9772" spans="24:34" x14ac:dyDescent="0.4">
      <c r="X9772" s="2" t="s">
        <v>15565</v>
      </c>
      <c r="Y9772" s="2">
        <v>1966</v>
      </c>
      <c r="Z9772" s="2">
        <v>753.5</v>
      </c>
      <c r="AA9772" s="2">
        <v>25</v>
      </c>
      <c r="AB9772" s="2">
        <v>2</v>
      </c>
      <c r="AC9772" s="2">
        <v>693.7</v>
      </c>
      <c r="AE9772" s="2" t="s">
        <v>15436</v>
      </c>
      <c r="AF9772" s="2" t="s">
        <v>17390</v>
      </c>
      <c r="AG9772" s="2" t="s">
        <v>2998</v>
      </c>
      <c r="AH9772" s="2" t="s">
        <v>17088</v>
      </c>
    </row>
    <row r="9773" spans="24:34" x14ac:dyDescent="0.4">
      <c r="X9773" s="2" t="s">
        <v>15566</v>
      </c>
      <c r="Y9773" s="2">
        <v>1950</v>
      </c>
      <c r="Z9773" s="2">
        <v>845</v>
      </c>
      <c r="AA9773" s="2">
        <v>25</v>
      </c>
      <c r="AB9773" s="2">
        <v>2</v>
      </c>
      <c r="AC9773" s="2">
        <v>483.7</v>
      </c>
      <c r="AE9773" s="2" t="s">
        <v>15437</v>
      </c>
      <c r="AF9773" s="2" t="s">
        <v>17405</v>
      </c>
      <c r="AG9773" s="2" t="s">
        <v>2998</v>
      </c>
      <c r="AH9773" s="2" t="s">
        <v>17400</v>
      </c>
    </row>
    <row r="9774" spans="24:34" x14ac:dyDescent="0.4">
      <c r="X9774" s="2" t="s">
        <v>15567</v>
      </c>
      <c r="Y9774" s="2">
        <v>2010</v>
      </c>
      <c r="Z9774" s="2">
        <v>1238.2</v>
      </c>
      <c r="AA9774" s="2">
        <v>25</v>
      </c>
      <c r="AB9774" s="2">
        <v>2</v>
      </c>
      <c r="AC9774" s="2">
        <v>491.7</v>
      </c>
      <c r="AE9774" s="2" t="s">
        <v>15438</v>
      </c>
      <c r="AF9774" s="2" t="s">
        <v>17390</v>
      </c>
      <c r="AG9774" s="2" t="s">
        <v>2998</v>
      </c>
      <c r="AH9774" s="2" t="s">
        <v>17398</v>
      </c>
    </row>
    <row r="9775" spans="24:34" x14ac:dyDescent="0.4">
      <c r="X9775" s="2" t="s">
        <v>15568</v>
      </c>
      <c r="Y9775" s="2">
        <v>1974</v>
      </c>
      <c r="Z9775" s="2">
        <v>1598.9</v>
      </c>
      <c r="AA9775" s="2">
        <v>38</v>
      </c>
      <c r="AB9775" s="2">
        <v>2</v>
      </c>
      <c r="AC9775" s="2">
        <v>874</v>
      </c>
      <c r="AE9775" s="2" t="s">
        <v>15439</v>
      </c>
      <c r="AF9775" s="2" t="s">
        <v>17390</v>
      </c>
      <c r="AG9775" s="2" t="s">
        <v>2998</v>
      </c>
      <c r="AH9775" s="2" t="s">
        <v>17392</v>
      </c>
    </row>
    <row r="9776" spans="24:34" x14ac:dyDescent="0.4">
      <c r="X9776" s="2" t="s">
        <v>15569</v>
      </c>
      <c r="Y9776" s="2">
        <v>1968</v>
      </c>
      <c r="Z9776" s="2">
        <v>1271.44</v>
      </c>
      <c r="AA9776" s="2">
        <v>25</v>
      </c>
      <c r="AB9776" s="2">
        <v>2</v>
      </c>
      <c r="AC9776" s="2">
        <v>706.6</v>
      </c>
      <c r="AE9776" s="2" t="s">
        <v>15440</v>
      </c>
      <c r="AF9776" s="2" t="s">
        <v>17390</v>
      </c>
      <c r="AG9776" s="2" t="s">
        <v>2998</v>
      </c>
      <c r="AH9776" s="2" t="s">
        <v>17393</v>
      </c>
    </row>
    <row r="9777" spans="24:34" x14ac:dyDescent="0.4">
      <c r="X9777" s="2" t="s">
        <v>15571</v>
      </c>
      <c r="Y9777" s="2">
        <v>1977</v>
      </c>
      <c r="Z9777" s="2">
        <v>1556.3</v>
      </c>
      <c r="AA9777" s="2">
        <v>37</v>
      </c>
      <c r="AB9777" s="2">
        <v>2</v>
      </c>
      <c r="AC9777" s="2">
        <v>871.6</v>
      </c>
      <c r="AE9777" s="2" t="s">
        <v>15442</v>
      </c>
      <c r="AF9777" s="2" t="s">
        <v>17390</v>
      </c>
      <c r="AG9777" s="2" t="s">
        <v>2998</v>
      </c>
      <c r="AH9777" s="2" t="s">
        <v>17400</v>
      </c>
    </row>
    <row r="9778" spans="24:34" x14ac:dyDescent="0.4">
      <c r="X9778" s="2" t="s">
        <v>15572</v>
      </c>
      <c r="Y9778" s="2">
        <v>1988</v>
      </c>
      <c r="Z9778" s="2">
        <v>2764.74</v>
      </c>
      <c r="AA9778" s="2">
        <v>56</v>
      </c>
      <c r="AB9778" s="2">
        <v>2</v>
      </c>
      <c r="AC9778" s="2">
        <v>1132.24</v>
      </c>
      <c r="AE9778" s="2" t="s">
        <v>15443</v>
      </c>
      <c r="AF9778" s="2" t="s">
        <v>17390</v>
      </c>
      <c r="AG9778" s="2" t="s">
        <v>2998</v>
      </c>
      <c r="AH9778" s="2" t="s">
        <v>17392</v>
      </c>
    </row>
    <row r="9779" spans="24:34" x14ac:dyDescent="0.4">
      <c r="X9779" s="2" t="s">
        <v>15574</v>
      </c>
      <c r="Y9779" s="2">
        <v>1966</v>
      </c>
      <c r="Z9779" s="2">
        <v>1229.58</v>
      </c>
      <c r="AA9779" s="2">
        <v>23</v>
      </c>
      <c r="AB9779" s="2">
        <v>2</v>
      </c>
      <c r="AC9779" s="2">
        <v>684.4</v>
      </c>
      <c r="AE9779" s="2" t="s">
        <v>15444</v>
      </c>
      <c r="AF9779" s="2" t="s">
        <v>17390</v>
      </c>
      <c r="AG9779" s="2" t="s">
        <v>2998</v>
      </c>
      <c r="AH9779" s="2" t="s">
        <v>17393</v>
      </c>
    </row>
    <row r="9780" spans="24:34" x14ac:dyDescent="0.4">
      <c r="X9780" s="2" t="s">
        <v>2716</v>
      </c>
      <c r="Y9780" s="2">
        <v>1961</v>
      </c>
      <c r="Z9780" s="2">
        <v>496.4</v>
      </c>
      <c r="AA9780" s="2">
        <v>21</v>
      </c>
      <c r="AB9780" s="2">
        <v>2</v>
      </c>
      <c r="AC9780" s="2">
        <v>275.8</v>
      </c>
      <c r="AE9780" s="2" t="s">
        <v>15446</v>
      </c>
      <c r="AF9780" s="2" t="s">
        <v>17390</v>
      </c>
      <c r="AG9780" s="2" t="s">
        <v>2998</v>
      </c>
      <c r="AH9780" s="2" t="s">
        <v>17393</v>
      </c>
    </row>
    <row r="9781" spans="24:34" x14ac:dyDescent="0.4">
      <c r="X9781" s="2" t="s">
        <v>15575</v>
      </c>
      <c r="Y9781" s="2">
        <v>2015</v>
      </c>
      <c r="Z9781" s="2">
        <v>724.6</v>
      </c>
      <c r="AA9781" s="2">
        <v>24</v>
      </c>
      <c r="AB9781" s="2">
        <v>2</v>
      </c>
      <c r="AC9781" s="2">
        <v>724.6</v>
      </c>
      <c r="AE9781" s="2" t="s">
        <v>15447</v>
      </c>
      <c r="AF9781" s="2" t="s">
        <v>17390</v>
      </c>
      <c r="AG9781" s="2" t="s">
        <v>2998</v>
      </c>
      <c r="AH9781" s="2" t="s">
        <v>17393</v>
      </c>
    </row>
    <row r="9782" spans="24:34" x14ac:dyDescent="0.4">
      <c r="X9782" s="2" t="s">
        <v>15576</v>
      </c>
      <c r="Y9782" s="2">
        <v>1956</v>
      </c>
      <c r="Z9782" s="2">
        <v>922.81</v>
      </c>
      <c r="AA9782" s="2">
        <v>16</v>
      </c>
      <c r="AB9782" s="2">
        <v>2</v>
      </c>
      <c r="AC9782" s="2">
        <v>509.99</v>
      </c>
      <c r="AE9782" s="2" t="s">
        <v>15448</v>
      </c>
      <c r="AF9782" s="2" t="s">
        <v>17390</v>
      </c>
      <c r="AG9782" s="2" t="s">
        <v>17437</v>
      </c>
      <c r="AH9782" s="2" t="s">
        <v>17400</v>
      </c>
    </row>
    <row r="9783" spans="24:34" x14ac:dyDescent="0.4">
      <c r="X9783" s="2" t="s">
        <v>15578</v>
      </c>
      <c r="Y9783" s="2">
        <v>1962</v>
      </c>
      <c r="Z9783" s="2">
        <v>986.94</v>
      </c>
      <c r="AA9783" s="2">
        <v>27</v>
      </c>
      <c r="AB9783" s="2">
        <v>2</v>
      </c>
      <c r="AC9783" s="2">
        <v>551.70000000000005</v>
      </c>
      <c r="AE9783" s="2" t="s">
        <v>15449</v>
      </c>
      <c r="AF9783" s="2" t="s">
        <v>17390</v>
      </c>
      <c r="AG9783" s="2" t="s">
        <v>2998</v>
      </c>
      <c r="AH9783" s="2" t="s">
        <v>17400</v>
      </c>
    </row>
    <row r="9784" spans="24:34" x14ac:dyDescent="0.4">
      <c r="X9784" s="2" t="s">
        <v>15579</v>
      </c>
      <c r="Y9784" s="2">
        <v>1964</v>
      </c>
      <c r="Z9784" s="2">
        <v>1122.7</v>
      </c>
      <c r="AA9784" s="2">
        <v>17</v>
      </c>
      <c r="AB9784" s="2">
        <v>2</v>
      </c>
      <c r="AC9784" s="2">
        <v>621.59999999999991</v>
      </c>
      <c r="AE9784" s="2" t="s">
        <v>2694</v>
      </c>
      <c r="AF9784" s="2" t="s">
        <v>17390</v>
      </c>
      <c r="AG9784" s="2" t="s">
        <v>2998</v>
      </c>
      <c r="AH9784" s="2" t="s">
        <v>17393</v>
      </c>
    </row>
    <row r="9785" spans="24:34" x14ac:dyDescent="0.4">
      <c r="X9785" s="2" t="s">
        <v>15580</v>
      </c>
      <c r="Y9785" s="2">
        <v>1962</v>
      </c>
      <c r="Z9785" s="2">
        <v>496.2</v>
      </c>
      <c r="AA9785" s="2">
        <v>3</v>
      </c>
      <c r="AB9785" s="2">
        <v>2</v>
      </c>
      <c r="AC9785" s="2">
        <v>275.10000000000002</v>
      </c>
      <c r="AE9785" s="2" t="s">
        <v>2695</v>
      </c>
      <c r="AF9785" s="2" t="s">
        <v>17397</v>
      </c>
      <c r="AG9785" s="2" t="s">
        <v>2998</v>
      </c>
      <c r="AH9785" s="2" t="s">
        <v>17393</v>
      </c>
    </row>
    <row r="9786" spans="24:34" x14ac:dyDescent="0.4">
      <c r="X9786" s="2" t="s">
        <v>15582</v>
      </c>
      <c r="Y9786" s="2">
        <v>1960</v>
      </c>
      <c r="Z9786" s="2">
        <v>300.89999999999998</v>
      </c>
      <c r="AA9786" s="2">
        <v>16</v>
      </c>
      <c r="AB9786" s="2">
        <v>2</v>
      </c>
      <c r="AC9786" s="2">
        <v>278.3</v>
      </c>
      <c r="AE9786" s="2" t="s">
        <v>15452</v>
      </c>
      <c r="AF9786" s="2" t="s">
        <v>17390</v>
      </c>
      <c r="AG9786" s="2" t="s">
        <v>2998</v>
      </c>
      <c r="AH9786" s="2" t="s">
        <v>17086</v>
      </c>
    </row>
    <row r="9787" spans="24:34" x14ac:dyDescent="0.4">
      <c r="X9787" s="2" t="s">
        <v>15584</v>
      </c>
      <c r="Y9787" s="2">
        <v>1956</v>
      </c>
      <c r="Z9787" s="2">
        <v>529.70000000000005</v>
      </c>
      <c r="AA9787" s="2">
        <v>22</v>
      </c>
      <c r="AB9787" s="2">
        <v>2</v>
      </c>
      <c r="AC9787" s="2">
        <v>484.1</v>
      </c>
      <c r="AE9787" s="2" t="s">
        <v>15454</v>
      </c>
      <c r="AF9787" s="2" t="s">
        <v>17397</v>
      </c>
      <c r="AG9787" s="2" t="s">
        <v>2998</v>
      </c>
      <c r="AH9787" s="2" t="s">
        <v>17413</v>
      </c>
    </row>
    <row r="9788" spans="24:34" x14ac:dyDescent="0.4">
      <c r="X9788" s="2" t="s">
        <v>15585</v>
      </c>
      <c r="Y9788" s="2">
        <v>1960</v>
      </c>
      <c r="Z9788" s="2">
        <v>494.01</v>
      </c>
      <c r="AA9788" s="2">
        <v>12</v>
      </c>
      <c r="AB9788" s="2">
        <v>2</v>
      </c>
      <c r="AC9788" s="2">
        <v>271.8</v>
      </c>
      <c r="AE9788" s="2" t="s">
        <v>15455</v>
      </c>
      <c r="AF9788" s="2" t="s">
        <v>17390</v>
      </c>
      <c r="AG9788" s="2" t="s">
        <v>2998</v>
      </c>
      <c r="AH9788" s="2" t="s">
        <v>17400</v>
      </c>
    </row>
    <row r="9789" spans="24:34" x14ac:dyDescent="0.4">
      <c r="X9789" s="2" t="s">
        <v>17374</v>
      </c>
      <c r="Y9789" s="2">
        <v>1959</v>
      </c>
      <c r="Z9789" s="2">
        <v>837.68</v>
      </c>
      <c r="AA9789" s="2">
        <v>27</v>
      </c>
      <c r="AB9789" s="2">
        <v>2</v>
      </c>
      <c r="AC9789" s="2">
        <v>479.6</v>
      </c>
      <c r="AE9789" s="2" t="s">
        <v>15456</v>
      </c>
      <c r="AF9789" s="2" t="s">
        <v>2998</v>
      </c>
      <c r="AG9789" s="2" t="s">
        <v>2998</v>
      </c>
      <c r="AH9789" s="2" t="s">
        <v>17088</v>
      </c>
    </row>
    <row r="9790" spans="24:34" x14ac:dyDescent="0.4">
      <c r="X9790" s="2" t="s">
        <v>15587</v>
      </c>
      <c r="Y9790" s="2">
        <v>2008</v>
      </c>
      <c r="Z9790" s="2">
        <v>1338.2</v>
      </c>
      <c r="AA9790" s="2">
        <v>42</v>
      </c>
      <c r="AB9790" s="2">
        <v>2</v>
      </c>
      <c r="AC9790" s="2">
        <v>597.9</v>
      </c>
      <c r="AE9790" s="2" t="s">
        <v>15457</v>
      </c>
      <c r="AF9790" s="2" t="s">
        <v>2998</v>
      </c>
      <c r="AG9790" s="2" t="s">
        <v>2998</v>
      </c>
      <c r="AH9790" s="2" t="s">
        <v>17088</v>
      </c>
    </row>
    <row r="9791" spans="24:34" x14ac:dyDescent="0.4">
      <c r="X9791" s="2" t="s">
        <v>15588</v>
      </c>
      <c r="Y9791" s="2">
        <v>1952</v>
      </c>
      <c r="Z9791" s="2">
        <v>851.1</v>
      </c>
      <c r="AA9791" s="2">
        <v>20</v>
      </c>
      <c r="AB9791" s="2">
        <v>2</v>
      </c>
      <c r="AC9791" s="2">
        <v>492.7</v>
      </c>
      <c r="AE9791" s="2" t="s">
        <v>15458</v>
      </c>
      <c r="AF9791" s="2" t="s">
        <v>17390</v>
      </c>
      <c r="AG9791" s="2" t="s">
        <v>2998</v>
      </c>
      <c r="AH9791" s="2" t="s">
        <v>17400</v>
      </c>
    </row>
    <row r="9792" spans="24:34" x14ac:dyDescent="0.4">
      <c r="X9792" s="2" t="s">
        <v>15589</v>
      </c>
      <c r="Y9792" s="2">
        <v>1968</v>
      </c>
      <c r="Z9792" s="2">
        <v>544.84</v>
      </c>
      <c r="AA9792" s="2">
        <v>21</v>
      </c>
      <c r="AB9792" s="2">
        <v>2</v>
      </c>
      <c r="AC9792" s="2">
        <v>316.04000000000002</v>
      </c>
      <c r="AE9792" s="2" t="s">
        <v>15459</v>
      </c>
      <c r="AF9792" s="2" t="s">
        <v>17407</v>
      </c>
      <c r="AG9792" s="2" t="s">
        <v>2998</v>
      </c>
      <c r="AH9792" s="2" t="s">
        <v>17086</v>
      </c>
    </row>
    <row r="9793" spans="24:34" x14ac:dyDescent="0.4">
      <c r="X9793" s="2" t="s">
        <v>15590</v>
      </c>
      <c r="Y9793" s="2">
        <v>1968</v>
      </c>
      <c r="Z9793" s="2">
        <v>768.29</v>
      </c>
      <c r="AA9793" s="2">
        <v>42</v>
      </c>
      <c r="AB9793" s="2">
        <v>2</v>
      </c>
      <c r="AC9793" s="2">
        <v>768.29</v>
      </c>
      <c r="AE9793" s="2" t="s">
        <v>15461</v>
      </c>
      <c r="AF9793" s="2" t="s">
        <v>17407</v>
      </c>
      <c r="AG9793" s="2" t="s">
        <v>2998</v>
      </c>
      <c r="AH9793" s="2" t="s">
        <v>17086</v>
      </c>
    </row>
    <row r="9794" spans="24:34" x14ac:dyDescent="0.4">
      <c r="X9794" s="2" t="s">
        <v>15591</v>
      </c>
      <c r="Y9794" s="2">
        <v>1979</v>
      </c>
      <c r="Z9794" s="2">
        <v>785.78</v>
      </c>
      <c r="AA9794" s="2">
        <v>42</v>
      </c>
      <c r="AB9794" s="2">
        <v>2</v>
      </c>
      <c r="AC9794" s="2">
        <v>785.78</v>
      </c>
      <c r="AE9794" s="2" t="s">
        <v>15463</v>
      </c>
      <c r="AF9794" s="2" t="s">
        <v>17407</v>
      </c>
      <c r="AG9794" s="2" t="s">
        <v>2998</v>
      </c>
      <c r="AH9794" s="2" t="s">
        <v>17086</v>
      </c>
    </row>
    <row r="9795" spans="24:34" x14ac:dyDescent="0.4">
      <c r="X9795" s="2" t="s">
        <v>15592</v>
      </c>
      <c r="Y9795" s="2">
        <v>1982</v>
      </c>
      <c r="Z9795" s="2">
        <v>1115.5999999999999</v>
      </c>
      <c r="AA9795" s="2">
        <v>62</v>
      </c>
      <c r="AB9795" s="2">
        <v>2</v>
      </c>
      <c r="AC9795" s="2">
        <v>1115.5999999999999</v>
      </c>
      <c r="AE9795" s="2" t="s">
        <v>2696</v>
      </c>
      <c r="AF9795" s="2" t="s">
        <v>17390</v>
      </c>
      <c r="AG9795" s="2" t="s">
        <v>2998</v>
      </c>
      <c r="AH9795" s="2" t="s">
        <v>17088</v>
      </c>
    </row>
    <row r="9796" spans="24:34" x14ac:dyDescent="0.4">
      <c r="X9796" s="2" t="s">
        <v>15593</v>
      </c>
      <c r="Y9796" s="2">
        <v>1986</v>
      </c>
      <c r="Z9796" s="2">
        <v>1242.5</v>
      </c>
      <c r="AA9796" s="2">
        <v>62</v>
      </c>
      <c r="AB9796" s="2">
        <v>2</v>
      </c>
      <c r="AC9796" s="2">
        <v>1242.5</v>
      </c>
      <c r="AE9796" s="2" t="s">
        <v>15465</v>
      </c>
      <c r="AF9796" s="2" t="s">
        <v>17390</v>
      </c>
      <c r="AG9796" s="2" t="s">
        <v>2998</v>
      </c>
      <c r="AH9796" s="2" t="s">
        <v>17400</v>
      </c>
    </row>
    <row r="9797" spans="24:34" x14ac:dyDescent="0.4">
      <c r="X9797" s="2" t="s">
        <v>15594</v>
      </c>
      <c r="Y9797" s="2">
        <v>2010</v>
      </c>
      <c r="Z9797" s="2">
        <v>250.1</v>
      </c>
      <c r="AA9797" s="2">
        <v>9</v>
      </c>
      <c r="AB9797" s="2">
        <v>1</v>
      </c>
      <c r="AC9797" s="2">
        <v>250.1</v>
      </c>
      <c r="AE9797" s="2" t="s">
        <v>15467</v>
      </c>
      <c r="AF9797" s="2" t="s">
        <v>17390</v>
      </c>
      <c r="AG9797" s="2" t="s">
        <v>2998</v>
      </c>
      <c r="AH9797" s="2" t="s">
        <v>17400</v>
      </c>
    </row>
    <row r="9798" spans="24:34" x14ac:dyDescent="0.4">
      <c r="X9798" s="2" t="s">
        <v>15595</v>
      </c>
      <c r="Y9798" s="2">
        <v>1990</v>
      </c>
      <c r="Z9798" s="2">
        <v>1811.7</v>
      </c>
      <c r="AA9798" s="2">
        <v>75</v>
      </c>
      <c r="AB9798" s="2">
        <v>5</v>
      </c>
      <c r="AC9798" s="2">
        <v>1331.7</v>
      </c>
      <c r="AE9798" s="2" t="s">
        <v>15468</v>
      </c>
      <c r="AF9798" s="2" t="s">
        <v>17390</v>
      </c>
      <c r="AG9798" s="2" t="s">
        <v>2998</v>
      </c>
      <c r="AH9798" s="2" t="s">
        <v>17413</v>
      </c>
    </row>
    <row r="9799" spans="24:34" x14ac:dyDescent="0.4">
      <c r="X9799" s="2" t="s">
        <v>15596</v>
      </c>
      <c r="Y9799" s="2">
        <v>1986</v>
      </c>
      <c r="Z9799" s="2">
        <v>940</v>
      </c>
      <c r="AA9799" s="2">
        <v>45</v>
      </c>
      <c r="AB9799" s="2">
        <v>2</v>
      </c>
      <c r="AC9799" s="2">
        <v>940</v>
      </c>
      <c r="AE9799" s="2" t="s">
        <v>15469</v>
      </c>
      <c r="AF9799" s="2" t="s">
        <v>17397</v>
      </c>
      <c r="AG9799" s="2" t="s">
        <v>2998</v>
      </c>
      <c r="AH9799" s="2" t="s">
        <v>17392</v>
      </c>
    </row>
    <row r="9800" spans="24:34" x14ac:dyDescent="0.4">
      <c r="X9800" s="2" t="s">
        <v>15597</v>
      </c>
      <c r="Y9800" s="2">
        <v>1967</v>
      </c>
      <c r="Z9800" s="2">
        <v>336.92</v>
      </c>
      <c r="AA9800" s="2">
        <v>21</v>
      </c>
      <c r="AB9800" s="2">
        <v>2</v>
      </c>
      <c r="AC9800" s="2">
        <v>328.83</v>
      </c>
      <c r="AE9800" s="2" t="s">
        <v>15470</v>
      </c>
      <c r="AF9800" s="2" t="s">
        <v>17397</v>
      </c>
      <c r="AG9800" s="2" t="s">
        <v>2998</v>
      </c>
      <c r="AH9800" s="2" t="s">
        <v>17398</v>
      </c>
    </row>
    <row r="9801" spans="24:34" x14ac:dyDescent="0.4">
      <c r="X9801" s="2" t="s">
        <v>15598</v>
      </c>
      <c r="Y9801" s="2">
        <v>1969</v>
      </c>
      <c r="Z9801" s="2">
        <v>792</v>
      </c>
      <c r="AA9801" s="2">
        <v>42</v>
      </c>
      <c r="AB9801" s="2">
        <v>2</v>
      </c>
      <c r="AC9801" s="2">
        <v>790.48</v>
      </c>
      <c r="AE9801" s="2" t="s">
        <v>15472</v>
      </c>
      <c r="AF9801" s="2" t="s">
        <v>17397</v>
      </c>
      <c r="AG9801" s="2" t="s">
        <v>2998</v>
      </c>
      <c r="AH9801" s="2" t="s">
        <v>17398</v>
      </c>
    </row>
    <row r="9802" spans="24:34" x14ac:dyDescent="0.4">
      <c r="X9802" s="2" t="s">
        <v>15599</v>
      </c>
      <c r="Y9802" s="2">
        <v>1971</v>
      </c>
      <c r="Z9802" s="2">
        <v>792</v>
      </c>
      <c r="AA9802" s="2">
        <v>51</v>
      </c>
      <c r="AB9802" s="2">
        <v>2</v>
      </c>
      <c r="AC9802" s="2">
        <v>792</v>
      </c>
      <c r="AE9802" s="2" t="s">
        <v>268</v>
      </c>
      <c r="AF9802" s="2" t="s">
        <v>17397</v>
      </c>
      <c r="AG9802" s="2" t="s">
        <v>2998</v>
      </c>
      <c r="AH9802" s="2" t="s">
        <v>17413</v>
      </c>
    </row>
    <row r="9803" spans="24:34" x14ac:dyDescent="0.4">
      <c r="X9803" s="2" t="s">
        <v>15600</v>
      </c>
      <c r="Y9803" s="2">
        <v>1978</v>
      </c>
      <c r="Z9803" s="2">
        <v>792</v>
      </c>
      <c r="AA9803" s="2">
        <v>42</v>
      </c>
      <c r="AB9803" s="2">
        <v>2</v>
      </c>
      <c r="AC9803" s="2">
        <v>792</v>
      </c>
      <c r="AE9803" s="2" t="s">
        <v>15474</v>
      </c>
      <c r="AF9803" s="2" t="s">
        <v>17390</v>
      </c>
      <c r="AG9803" s="2" t="s">
        <v>2998</v>
      </c>
      <c r="AH9803" s="2" t="s">
        <v>17398</v>
      </c>
    </row>
    <row r="9804" spans="24:34" x14ac:dyDescent="0.4">
      <c r="X9804" s="2" t="s">
        <v>15601</v>
      </c>
      <c r="Y9804" s="2">
        <v>1967</v>
      </c>
      <c r="Z9804" s="2">
        <v>716.98</v>
      </c>
      <c r="AA9804" s="2">
        <v>42</v>
      </c>
      <c r="AB9804" s="2">
        <v>2</v>
      </c>
      <c r="AC9804" s="2">
        <v>716.98</v>
      </c>
      <c r="AE9804" s="2" t="s">
        <v>15475</v>
      </c>
      <c r="AF9804" s="2" t="s">
        <v>17397</v>
      </c>
      <c r="AG9804" s="2" t="s">
        <v>2998</v>
      </c>
      <c r="AH9804" s="2" t="s">
        <v>17413</v>
      </c>
    </row>
    <row r="9805" spans="24:34" x14ac:dyDescent="0.4">
      <c r="X9805" s="2" t="s">
        <v>272</v>
      </c>
      <c r="Y9805" s="2">
        <v>1986</v>
      </c>
      <c r="Z9805" s="2">
        <v>914.39</v>
      </c>
      <c r="AA9805" s="2">
        <v>42</v>
      </c>
      <c r="AB9805" s="2">
        <v>4</v>
      </c>
      <c r="AC9805" s="2">
        <v>914.39</v>
      </c>
      <c r="AE9805" s="2" t="s">
        <v>15477</v>
      </c>
      <c r="AF9805" s="2" t="s">
        <v>17390</v>
      </c>
      <c r="AG9805" s="2" t="s">
        <v>2998</v>
      </c>
      <c r="AH9805" s="2" t="s">
        <v>17086</v>
      </c>
    </row>
    <row r="9806" spans="24:34" x14ac:dyDescent="0.4">
      <c r="X9806" s="2" t="s">
        <v>273</v>
      </c>
      <c r="Y9806" s="2">
        <v>1986</v>
      </c>
      <c r="Z9806" s="2">
        <v>912.79</v>
      </c>
      <c r="AA9806" s="2">
        <v>42</v>
      </c>
      <c r="AB9806" s="2">
        <v>4</v>
      </c>
      <c r="AC9806" s="2">
        <v>912.79</v>
      </c>
      <c r="AE9806" s="2" t="s">
        <v>15478</v>
      </c>
      <c r="AF9806" s="2" t="s">
        <v>17390</v>
      </c>
      <c r="AG9806" s="2" t="s">
        <v>2998</v>
      </c>
      <c r="AH9806" s="2" t="s">
        <v>17393</v>
      </c>
    </row>
    <row r="9807" spans="24:34" x14ac:dyDescent="0.4">
      <c r="X9807" s="2" t="s">
        <v>281</v>
      </c>
      <c r="Y9807" s="2">
        <v>1989</v>
      </c>
      <c r="Z9807" s="2">
        <v>932.49</v>
      </c>
      <c r="AA9807" s="2">
        <v>42</v>
      </c>
      <c r="AB9807" s="2">
        <v>4</v>
      </c>
      <c r="AC9807" s="2">
        <v>932.49</v>
      </c>
      <c r="AE9807" s="2" t="s">
        <v>15479</v>
      </c>
      <c r="AF9807" s="2" t="s">
        <v>17390</v>
      </c>
      <c r="AG9807" s="2" t="s">
        <v>2998</v>
      </c>
      <c r="AH9807" s="2" t="s">
        <v>17393</v>
      </c>
    </row>
    <row r="9808" spans="24:34" x14ac:dyDescent="0.4">
      <c r="X9808" s="2" t="s">
        <v>15602</v>
      </c>
      <c r="Y9808" s="2">
        <v>1989</v>
      </c>
      <c r="Z9808" s="2">
        <v>914.19</v>
      </c>
      <c r="AA9808" s="2">
        <v>42</v>
      </c>
      <c r="AB9808" s="2">
        <v>4</v>
      </c>
      <c r="AC9808" s="2">
        <v>914.19</v>
      </c>
      <c r="AE9808" s="2" t="s">
        <v>15481</v>
      </c>
      <c r="AF9808" s="2" t="s">
        <v>17390</v>
      </c>
      <c r="AG9808" s="2" t="s">
        <v>2998</v>
      </c>
      <c r="AH9808" s="2" t="s">
        <v>17449</v>
      </c>
    </row>
    <row r="9809" spans="24:34" x14ac:dyDescent="0.4">
      <c r="X9809" s="2" t="s">
        <v>2717</v>
      </c>
      <c r="Y9809" s="2">
        <v>1969</v>
      </c>
      <c r="Z9809" s="2">
        <v>1446.38</v>
      </c>
      <c r="AA9809" s="2">
        <v>78</v>
      </c>
      <c r="AB9809" s="2">
        <v>2</v>
      </c>
      <c r="AC9809" s="2">
        <v>996.18</v>
      </c>
      <c r="AE9809" s="2" t="s">
        <v>15483</v>
      </c>
      <c r="AF9809" s="2" t="s">
        <v>17390</v>
      </c>
      <c r="AG9809" s="2" t="s">
        <v>2998</v>
      </c>
      <c r="AH9809" s="2" t="s">
        <v>17398</v>
      </c>
    </row>
    <row r="9810" spans="24:34" x14ac:dyDescent="0.4">
      <c r="X9810" s="2" t="s">
        <v>15603</v>
      </c>
      <c r="Y9810" s="2">
        <v>1968</v>
      </c>
      <c r="Z9810" s="2">
        <v>711.07</v>
      </c>
      <c r="AA9810" s="2">
        <v>44</v>
      </c>
      <c r="AB9810" s="2">
        <v>2</v>
      </c>
      <c r="AC9810" s="2">
        <v>711.07</v>
      </c>
      <c r="AE9810" s="2" t="s">
        <v>15484</v>
      </c>
      <c r="AF9810" s="2" t="s">
        <v>17390</v>
      </c>
      <c r="AG9810" s="2" t="s">
        <v>2998</v>
      </c>
      <c r="AH9810" s="2" t="s">
        <v>17400</v>
      </c>
    </row>
    <row r="9811" spans="24:34" x14ac:dyDescent="0.4">
      <c r="X9811" s="2" t="s">
        <v>15604</v>
      </c>
      <c r="Y9811" s="2">
        <v>1971</v>
      </c>
      <c r="Z9811" s="2">
        <v>714.4</v>
      </c>
      <c r="AA9811" s="2">
        <v>51</v>
      </c>
      <c r="AB9811" s="2">
        <v>2</v>
      </c>
      <c r="AC9811" s="2">
        <v>714.4</v>
      </c>
      <c r="AE9811" s="2" t="s">
        <v>15485</v>
      </c>
      <c r="AF9811" s="2" t="s">
        <v>17390</v>
      </c>
      <c r="AG9811" s="2" t="s">
        <v>2998</v>
      </c>
      <c r="AH9811" s="2" t="s">
        <v>17088</v>
      </c>
    </row>
    <row r="9812" spans="24:34" x14ac:dyDescent="0.4">
      <c r="X9812" s="2" t="s">
        <v>15605</v>
      </c>
      <c r="Y9812" s="2">
        <v>1971</v>
      </c>
      <c r="Z9812" s="2">
        <v>710.96</v>
      </c>
      <c r="AA9812" s="2">
        <v>42</v>
      </c>
      <c r="AB9812" s="2">
        <v>2</v>
      </c>
      <c r="AC9812" s="2">
        <v>710.96</v>
      </c>
      <c r="AE9812" s="2" t="s">
        <v>15486</v>
      </c>
      <c r="AF9812" s="2" t="s">
        <v>17390</v>
      </c>
      <c r="AG9812" s="2" t="s">
        <v>2998</v>
      </c>
      <c r="AH9812" s="2" t="s">
        <v>17400</v>
      </c>
    </row>
    <row r="9813" spans="24:34" x14ac:dyDescent="0.4">
      <c r="X9813" s="2" t="s">
        <v>15606</v>
      </c>
      <c r="Y9813" s="2">
        <v>1974</v>
      </c>
      <c r="Z9813" s="2">
        <v>725.15</v>
      </c>
      <c r="AA9813" s="2">
        <v>42</v>
      </c>
      <c r="AB9813" s="2">
        <v>2</v>
      </c>
      <c r="AC9813" s="2">
        <v>725.15</v>
      </c>
      <c r="AE9813" s="2" t="s">
        <v>15488</v>
      </c>
      <c r="AF9813" s="2" t="s">
        <v>17491</v>
      </c>
      <c r="AG9813" s="2" t="s">
        <v>2998</v>
      </c>
      <c r="AH9813" s="2" t="s">
        <v>17400</v>
      </c>
    </row>
    <row r="9814" spans="24:34" x14ac:dyDescent="0.4">
      <c r="X9814" s="2" t="s">
        <v>15607</v>
      </c>
      <c r="Y9814" s="2">
        <v>1976</v>
      </c>
      <c r="Z9814" s="2">
        <v>745</v>
      </c>
      <c r="AA9814" s="2">
        <v>42</v>
      </c>
      <c r="AB9814" s="2">
        <v>2</v>
      </c>
      <c r="AC9814" s="2">
        <v>745</v>
      </c>
      <c r="AE9814" s="2" t="s">
        <v>15489</v>
      </c>
      <c r="AF9814" s="2" t="s">
        <v>2998</v>
      </c>
      <c r="AG9814" s="2" t="s">
        <v>2998</v>
      </c>
      <c r="AH9814" s="2" t="s">
        <v>17393</v>
      </c>
    </row>
    <row r="9815" spans="24:34" x14ac:dyDescent="0.4">
      <c r="X9815" s="2" t="s">
        <v>15608</v>
      </c>
      <c r="Y9815" s="2">
        <v>1982</v>
      </c>
      <c r="Z9815" s="2">
        <v>851.7</v>
      </c>
      <c r="AA9815" s="2">
        <v>47</v>
      </c>
      <c r="AB9815" s="2">
        <v>2</v>
      </c>
      <c r="AC9815" s="2">
        <v>851.7</v>
      </c>
      <c r="AE9815" s="2" t="s">
        <v>15490</v>
      </c>
      <c r="AF9815" s="2" t="s">
        <v>2998</v>
      </c>
      <c r="AG9815" s="2" t="s">
        <v>2998</v>
      </c>
      <c r="AH9815" s="2" t="s">
        <v>17400</v>
      </c>
    </row>
    <row r="9816" spans="24:34" x14ac:dyDescent="0.4">
      <c r="X9816" s="2" t="s">
        <v>15609</v>
      </c>
      <c r="Y9816" s="2">
        <v>1983</v>
      </c>
      <c r="Z9816" s="2">
        <v>867.3</v>
      </c>
      <c r="AA9816" s="2">
        <v>47</v>
      </c>
      <c r="AB9816" s="2">
        <v>2</v>
      </c>
      <c r="AC9816" s="2">
        <v>867.3</v>
      </c>
      <c r="AE9816" s="2" t="s">
        <v>15491</v>
      </c>
      <c r="AF9816" s="2" t="s">
        <v>17407</v>
      </c>
      <c r="AG9816" s="2" t="s">
        <v>2998</v>
      </c>
      <c r="AH9816" s="2" t="s">
        <v>17088</v>
      </c>
    </row>
    <row r="9817" spans="24:34" x14ac:dyDescent="0.4">
      <c r="X9817" s="2" t="s">
        <v>15610</v>
      </c>
      <c r="Y9817" s="2">
        <v>2003</v>
      </c>
      <c r="Z9817" s="2">
        <v>1152</v>
      </c>
      <c r="AA9817" s="2">
        <v>47</v>
      </c>
      <c r="AB9817" s="2">
        <v>2</v>
      </c>
      <c r="AC9817" s="2">
        <v>1152</v>
      </c>
      <c r="AE9817" s="2" t="s">
        <v>15492</v>
      </c>
      <c r="AF9817" s="2" t="s">
        <v>17390</v>
      </c>
      <c r="AG9817" s="2" t="s">
        <v>2998</v>
      </c>
      <c r="AH9817" s="2" t="s">
        <v>17088</v>
      </c>
    </row>
    <row r="9818" spans="24:34" x14ac:dyDescent="0.4">
      <c r="X9818" s="2" t="s">
        <v>15611</v>
      </c>
      <c r="Y9818" s="2">
        <v>2016</v>
      </c>
      <c r="Z9818" s="2">
        <v>1338.3</v>
      </c>
      <c r="AA9818" s="2">
        <v>19</v>
      </c>
      <c r="AB9818" s="2">
        <v>3</v>
      </c>
      <c r="AC9818" s="2">
        <v>1045.2</v>
      </c>
      <c r="AE9818" s="2" t="s">
        <v>15493</v>
      </c>
      <c r="AF9818" s="2" t="s">
        <v>17390</v>
      </c>
      <c r="AG9818" s="2" t="s">
        <v>2998</v>
      </c>
      <c r="AH9818" s="2" t="s">
        <v>17088</v>
      </c>
    </row>
    <row r="9819" spans="24:34" x14ac:dyDescent="0.4">
      <c r="X9819" s="2" t="s">
        <v>15612</v>
      </c>
      <c r="Y9819" s="2">
        <v>1982</v>
      </c>
      <c r="Z9819" s="2">
        <v>862.9</v>
      </c>
      <c r="AA9819" s="2">
        <v>47</v>
      </c>
      <c r="AB9819" s="2">
        <v>2</v>
      </c>
      <c r="AC9819" s="2">
        <v>862.9</v>
      </c>
      <c r="AE9819" s="2" t="s">
        <v>15494</v>
      </c>
      <c r="AF9819" s="2" t="s">
        <v>17397</v>
      </c>
      <c r="AG9819" s="2" t="s">
        <v>2998</v>
      </c>
      <c r="AH9819" s="2" t="s">
        <v>17393</v>
      </c>
    </row>
    <row r="9820" spans="24:34" x14ac:dyDescent="0.4">
      <c r="X9820" s="2" t="s">
        <v>15613</v>
      </c>
      <c r="Y9820" s="2">
        <v>1983</v>
      </c>
      <c r="Z9820" s="2">
        <v>396.2</v>
      </c>
      <c r="AA9820" s="2">
        <v>17</v>
      </c>
      <c r="AB9820" s="2">
        <v>2</v>
      </c>
      <c r="AC9820" s="2">
        <v>396.2</v>
      </c>
      <c r="AE9820" s="2" t="s">
        <v>15495</v>
      </c>
      <c r="AF9820" s="2" t="s">
        <v>17390</v>
      </c>
      <c r="AG9820" s="2" t="s">
        <v>2998</v>
      </c>
      <c r="AH9820" s="2" t="s">
        <v>17088</v>
      </c>
    </row>
    <row r="9821" spans="24:34" x14ac:dyDescent="0.4">
      <c r="X9821" s="2" t="s">
        <v>15614</v>
      </c>
      <c r="Y9821" s="2">
        <v>1983</v>
      </c>
      <c r="Z9821" s="2">
        <v>383.8</v>
      </c>
      <c r="AA9821" s="2">
        <v>21</v>
      </c>
      <c r="AB9821" s="2">
        <v>2</v>
      </c>
      <c r="AC9821" s="2">
        <v>383.8</v>
      </c>
      <c r="AE9821" s="2" t="s">
        <v>15497</v>
      </c>
      <c r="AF9821" s="2" t="s">
        <v>17390</v>
      </c>
      <c r="AG9821" s="2" t="s">
        <v>2998</v>
      </c>
      <c r="AH9821" s="2" t="s">
        <v>17088</v>
      </c>
    </row>
    <row r="9822" spans="24:34" x14ac:dyDescent="0.4">
      <c r="X9822" s="2" t="s">
        <v>15615</v>
      </c>
      <c r="Y9822" s="2">
        <v>1984</v>
      </c>
      <c r="Z9822" s="2">
        <v>438.8</v>
      </c>
      <c r="AA9822" s="2">
        <v>21</v>
      </c>
      <c r="AB9822" s="2">
        <v>2</v>
      </c>
      <c r="AC9822" s="2">
        <v>438.8</v>
      </c>
      <c r="AE9822" s="2" t="s">
        <v>15498</v>
      </c>
      <c r="AF9822" s="2" t="s">
        <v>17397</v>
      </c>
      <c r="AG9822" s="2" t="s">
        <v>2998</v>
      </c>
      <c r="AH9822" s="2" t="s">
        <v>17393</v>
      </c>
    </row>
    <row r="9823" spans="24:34" x14ac:dyDescent="0.4">
      <c r="X9823" s="2" t="s">
        <v>15616</v>
      </c>
      <c r="Y9823" s="2">
        <v>1983</v>
      </c>
      <c r="Z9823" s="2">
        <v>439.4</v>
      </c>
      <c r="AA9823" s="2">
        <v>21</v>
      </c>
      <c r="AB9823" s="2">
        <v>2</v>
      </c>
      <c r="AC9823" s="2">
        <v>439.4</v>
      </c>
      <c r="AE9823" s="2" t="s">
        <v>2697</v>
      </c>
      <c r="AF9823" s="2" t="s">
        <v>17397</v>
      </c>
      <c r="AG9823" s="2" t="s">
        <v>2998</v>
      </c>
      <c r="AH9823" s="2" t="s">
        <v>17392</v>
      </c>
    </row>
    <row r="9824" spans="24:34" x14ac:dyDescent="0.4">
      <c r="X9824" s="2" t="s">
        <v>15617</v>
      </c>
      <c r="Y9824" s="2">
        <v>1984</v>
      </c>
      <c r="Z9824" s="2">
        <v>413.8</v>
      </c>
      <c r="AA9824" s="2">
        <v>21</v>
      </c>
      <c r="AB9824" s="2">
        <v>2</v>
      </c>
      <c r="AC9824" s="2">
        <v>412.6</v>
      </c>
      <c r="AE9824" s="2" t="s">
        <v>15500</v>
      </c>
      <c r="AF9824" s="2" t="s">
        <v>17390</v>
      </c>
      <c r="AG9824" s="2" t="s">
        <v>2998</v>
      </c>
      <c r="AH9824" s="2" t="s">
        <v>17393</v>
      </c>
    </row>
    <row r="9825" spans="24:34" x14ac:dyDescent="0.4">
      <c r="X9825" s="2" t="s">
        <v>15619</v>
      </c>
      <c r="Y9825" s="2">
        <v>1983</v>
      </c>
      <c r="Z9825" s="2">
        <v>1672.33</v>
      </c>
      <c r="AA9825" s="2">
        <v>48</v>
      </c>
      <c r="AB9825" s="2">
        <v>3</v>
      </c>
      <c r="AC9825" s="2">
        <v>1281.1300000000001</v>
      </c>
      <c r="AE9825" s="2" t="s">
        <v>15501</v>
      </c>
      <c r="AF9825" s="2" t="s">
        <v>17397</v>
      </c>
      <c r="AG9825" s="2" t="s">
        <v>2998</v>
      </c>
      <c r="AH9825" s="2" t="s">
        <v>17398</v>
      </c>
    </row>
    <row r="9826" spans="24:34" x14ac:dyDescent="0.4">
      <c r="X9826" s="2" t="s">
        <v>15622</v>
      </c>
      <c r="Y9826" s="2">
        <v>1972</v>
      </c>
      <c r="Z9826" s="2">
        <v>680</v>
      </c>
      <c r="AA9826" s="2">
        <v>39</v>
      </c>
      <c r="AB9826" s="2">
        <v>2</v>
      </c>
      <c r="AC9826" s="2">
        <v>680</v>
      </c>
      <c r="AE9826" s="2" t="s">
        <v>15502</v>
      </c>
      <c r="AF9826" s="2" t="s">
        <v>17397</v>
      </c>
      <c r="AG9826" s="2" t="s">
        <v>2998</v>
      </c>
      <c r="AH9826" s="2" t="s">
        <v>17398</v>
      </c>
    </row>
    <row r="9827" spans="24:34" x14ac:dyDescent="0.4">
      <c r="X9827" s="2" t="s">
        <v>2720</v>
      </c>
      <c r="Y9827" s="2">
        <v>1992</v>
      </c>
      <c r="Z9827" s="2">
        <v>860.5</v>
      </c>
      <c r="AA9827" s="2">
        <v>48</v>
      </c>
      <c r="AB9827" s="2">
        <v>2</v>
      </c>
      <c r="AC9827" s="2">
        <v>860.5</v>
      </c>
      <c r="AE9827" s="2" t="s">
        <v>15503</v>
      </c>
      <c r="AF9827" s="2" t="s">
        <v>17390</v>
      </c>
      <c r="AG9827" s="2" t="s">
        <v>2998</v>
      </c>
      <c r="AH9827" s="2" t="s">
        <v>17088</v>
      </c>
    </row>
    <row r="9828" spans="24:34" x14ac:dyDescent="0.4">
      <c r="X9828" s="2" t="s">
        <v>275</v>
      </c>
      <c r="Y9828" s="2">
        <v>1984</v>
      </c>
      <c r="Z9828" s="2">
        <v>492.1</v>
      </c>
      <c r="AA9828" s="2">
        <v>31</v>
      </c>
      <c r="AB9828" s="2">
        <v>2</v>
      </c>
      <c r="AC9828" s="2">
        <v>492.1</v>
      </c>
      <c r="AE9828" s="2" t="s">
        <v>15505</v>
      </c>
      <c r="AF9828" s="2" t="s">
        <v>17390</v>
      </c>
      <c r="AG9828" s="2" t="s">
        <v>2998</v>
      </c>
      <c r="AH9828" s="2" t="s">
        <v>17393</v>
      </c>
    </row>
    <row r="9829" spans="24:34" x14ac:dyDescent="0.4">
      <c r="X9829" s="2" t="s">
        <v>15623</v>
      </c>
      <c r="Y9829" s="2">
        <v>1967</v>
      </c>
      <c r="Z9829" s="2">
        <v>762.28</v>
      </c>
      <c r="AA9829" s="2">
        <v>24</v>
      </c>
      <c r="AB9829" s="2">
        <v>2</v>
      </c>
      <c r="AC9829" s="2">
        <v>704.28</v>
      </c>
      <c r="AE9829" s="2" t="s">
        <v>15507</v>
      </c>
      <c r="AF9829" s="2" t="s">
        <v>17390</v>
      </c>
      <c r="AG9829" s="2" t="s">
        <v>2998</v>
      </c>
      <c r="AH9829" s="2" t="s">
        <v>17393</v>
      </c>
    </row>
    <row r="9830" spans="24:34" x14ac:dyDescent="0.4">
      <c r="X9830" s="2" t="s">
        <v>15624</v>
      </c>
      <c r="Y9830" s="2">
        <v>1978</v>
      </c>
      <c r="Z9830" s="2">
        <v>3490.1</v>
      </c>
      <c r="AA9830" s="2">
        <v>186</v>
      </c>
      <c r="AB9830" s="2">
        <v>3</v>
      </c>
      <c r="AC9830" s="2">
        <v>3490.1</v>
      </c>
      <c r="AE9830" s="2" t="s">
        <v>15508</v>
      </c>
      <c r="AF9830" s="2" t="s">
        <v>17390</v>
      </c>
      <c r="AG9830" s="2" t="s">
        <v>2998</v>
      </c>
      <c r="AH9830" s="2" t="s">
        <v>17398</v>
      </c>
    </row>
    <row r="9831" spans="24:34" x14ac:dyDescent="0.4">
      <c r="X9831" s="2" t="s">
        <v>15625</v>
      </c>
      <c r="Y9831" s="2">
        <v>1992</v>
      </c>
      <c r="Z9831" s="2">
        <v>1294.2</v>
      </c>
      <c r="AA9831" s="2">
        <v>157</v>
      </c>
      <c r="AB9831" s="2">
        <v>5</v>
      </c>
      <c r="AC9831" s="2">
        <v>1294.2</v>
      </c>
      <c r="AE9831" s="2" t="s">
        <v>15510</v>
      </c>
      <c r="AF9831" s="2" t="s">
        <v>17390</v>
      </c>
      <c r="AG9831" s="2" t="s">
        <v>2998</v>
      </c>
      <c r="AH9831" s="2" t="s">
        <v>17400</v>
      </c>
    </row>
    <row r="9832" spans="24:34" x14ac:dyDescent="0.4">
      <c r="X9832" s="2" t="s">
        <v>15626</v>
      </c>
      <c r="Y9832" s="2">
        <v>1991</v>
      </c>
      <c r="Z9832" s="2">
        <v>1293.9000000000001</v>
      </c>
      <c r="AA9832" s="2">
        <v>62</v>
      </c>
      <c r="AB9832" s="2">
        <v>5</v>
      </c>
      <c r="AC9832" s="2">
        <v>1293.9000000000001</v>
      </c>
      <c r="AE9832" s="2" t="s">
        <v>15511</v>
      </c>
      <c r="AF9832" s="2" t="s">
        <v>17397</v>
      </c>
      <c r="AG9832" s="2" t="s">
        <v>2998</v>
      </c>
      <c r="AH9832" s="2" t="s">
        <v>17393</v>
      </c>
    </row>
    <row r="9833" spans="24:34" x14ac:dyDescent="0.4">
      <c r="X9833" s="2" t="s">
        <v>15627</v>
      </c>
      <c r="Y9833" s="2">
        <v>1991</v>
      </c>
      <c r="Z9833" s="2">
        <v>1284.7</v>
      </c>
      <c r="AA9833" s="2">
        <v>59</v>
      </c>
      <c r="AB9833" s="2">
        <v>5</v>
      </c>
      <c r="AC9833" s="2">
        <v>1284.7</v>
      </c>
      <c r="AE9833" s="2" t="s">
        <v>15512</v>
      </c>
      <c r="AF9833" s="2" t="s">
        <v>17390</v>
      </c>
      <c r="AG9833" s="2" t="s">
        <v>2998</v>
      </c>
      <c r="AH9833" s="2" t="s">
        <v>17398</v>
      </c>
    </row>
    <row r="9834" spans="24:34" x14ac:dyDescent="0.4">
      <c r="X9834" s="2" t="s">
        <v>15628</v>
      </c>
      <c r="Y9834" s="2">
        <v>1978</v>
      </c>
      <c r="Z9834" s="2">
        <v>3214.48</v>
      </c>
      <c r="AA9834" s="2">
        <v>124</v>
      </c>
      <c r="AB9834" s="2">
        <v>3</v>
      </c>
      <c r="AC9834" s="2">
        <v>1869.9199999999998</v>
      </c>
      <c r="AE9834" s="2" t="s">
        <v>15513</v>
      </c>
      <c r="AF9834" s="2" t="s">
        <v>17390</v>
      </c>
      <c r="AG9834" s="2" t="s">
        <v>2998</v>
      </c>
      <c r="AH9834" s="2" t="s">
        <v>17400</v>
      </c>
    </row>
    <row r="9835" spans="24:34" x14ac:dyDescent="0.4">
      <c r="X9835" s="2" t="s">
        <v>15630</v>
      </c>
      <c r="Y9835" s="2">
        <v>1980</v>
      </c>
      <c r="Z9835" s="2">
        <v>2143.8000000000002</v>
      </c>
      <c r="AA9835" s="2">
        <v>95</v>
      </c>
      <c r="AB9835" s="2">
        <v>5</v>
      </c>
      <c r="AC9835" s="2">
        <v>2143.8000000000002</v>
      </c>
      <c r="AE9835" s="2" t="s">
        <v>15514</v>
      </c>
      <c r="AF9835" s="2" t="s">
        <v>17390</v>
      </c>
      <c r="AG9835" s="2" t="s">
        <v>2998</v>
      </c>
      <c r="AH9835" s="2" t="s">
        <v>17088</v>
      </c>
    </row>
    <row r="9836" spans="24:34" x14ac:dyDescent="0.4">
      <c r="X9836" s="2" t="s">
        <v>15632</v>
      </c>
      <c r="Y9836" s="2">
        <v>1982</v>
      </c>
      <c r="Z9836" s="2">
        <v>2319</v>
      </c>
      <c r="AA9836" s="2">
        <v>93</v>
      </c>
      <c r="AB9836" s="2">
        <v>5</v>
      </c>
      <c r="AC9836" s="2">
        <v>1158.2</v>
      </c>
      <c r="AE9836" s="2" t="s">
        <v>2698</v>
      </c>
      <c r="AF9836" s="2" t="s">
        <v>17390</v>
      </c>
      <c r="AG9836" s="2" t="s">
        <v>2998</v>
      </c>
      <c r="AH9836" s="2" t="s">
        <v>17400</v>
      </c>
    </row>
    <row r="9837" spans="24:34" x14ac:dyDescent="0.4">
      <c r="X9837" s="2" t="s">
        <v>15634</v>
      </c>
      <c r="Y9837" s="2">
        <v>1983</v>
      </c>
      <c r="Z9837" s="2">
        <v>1426</v>
      </c>
      <c r="AA9837" s="2">
        <v>53</v>
      </c>
      <c r="AB9837" s="2">
        <v>5</v>
      </c>
      <c r="AC9837" s="2">
        <v>1426</v>
      </c>
      <c r="AE9837" s="2" t="s">
        <v>2699</v>
      </c>
      <c r="AF9837" s="2" t="s">
        <v>17390</v>
      </c>
      <c r="AG9837" s="2" t="s">
        <v>2998</v>
      </c>
      <c r="AH9837" s="2" t="s">
        <v>17086</v>
      </c>
    </row>
    <row r="9838" spans="24:34" x14ac:dyDescent="0.4">
      <c r="X9838" s="2" t="s">
        <v>15636</v>
      </c>
      <c r="Y9838" s="2">
        <v>1986</v>
      </c>
      <c r="Z9838" s="2">
        <v>2373.6999999999998</v>
      </c>
      <c r="AA9838" s="2">
        <v>111</v>
      </c>
      <c r="AB9838" s="2">
        <v>5</v>
      </c>
      <c r="AC9838" s="2">
        <v>1333.6</v>
      </c>
      <c r="AE9838" s="2" t="s">
        <v>15516</v>
      </c>
      <c r="AF9838" s="2" t="s">
        <v>17390</v>
      </c>
      <c r="AG9838" s="2" t="s">
        <v>2998</v>
      </c>
      <c r="AH9838" s="2" t="s">
        <v>17400</v>
      </c>
    </row>
    <row r="9839" spans="24:34" x14ac:dyDescent="0.4">
      <c r="X9839" s="2" t="s">
        <v>2721</v>
      </c>
      <c r="Y9839" s="2">
        <v>1987</v>
      </c>
      <c r="Z9839" s="2">
        <v>3554.5</v>
      </c>
      <c r="AA9839" s="2">
        <v>158</v>
      </c>
      <c r="AB9839" s="2">
        <v>3</v>
      </c>
      <c r="AC9839" s="2">
        <v>3554.5</v>
      </c>
      <c r="AE9839" s="2" t="s">
        <v>15518</v>
      </c>
      <c r="AF9839" s="2" t="s">
        <v>17390</v>
      </c>
      <c r="AG9839" s="2" t="s">
        <v>2998</v>
      </c>
      <c r="AH9839" s="2" t="s">
        <v>17398</v>
      </c>
    </row>
    <row r="9840" spans="24:34" x14ac:dyDescent="0.4">
      <c r="X9840" s="2" t="s">
        <v>15638</v>
      </c>
      <c r="Y9840" s="2">
        <v>1989</v>
      </c>
      <c r="Z9840" s="2">
        <v>2373.6999999999998</v>
      </c>
      <c r="AA9840" s="2">
        <v>108</v>
      </c>
      <c r="AB9840" s="2">
        <v>5</v>
      </c>
      <c r="AC9840" s="2">
        <v>1377</v>
      </c>
      <c r="AE9840" s="2" t="s">
        <v>15519</v>
      </c>
      <c r="AF9840" s="2" t="s">
        <v>17397</v>
      </c>
      <c r="AG9840" s="2" t="s">
        <v>2998</v>
      </c>
      <c r="AH9840" s="2" t="s">
        <v>17426</v>
      </c>
    </row>
    <row r="9841" spans="24:34" x14ac:dyDescent="0.4">
      <c r="X9841" s="2" t="s">
        <v>15640</v>
      </c>
      <c r="Y9841" s="2">
        <v>1967</v>
      </c>
      <c r="Z9841" s="2">
        <v>781.84</v>
      </c>
      <c r="AA9841" s="2">
        <v>48</v>
      </c>
      <c r="AB9841" s="2">
        <v>2</v>
      </c>
      <c r="AC9841" s="2">
        <v>781.84</v>
      </c>
      <c r="AE9841" s="2" t="s">
        <v>15521</v>
      </c>
      <c r="AF9841" s="2" t="s">
        <v>17390</v>
      </c>
      <c r="AG9841" s="2" t="s">
        <v>2998</v>
      </c>
      <c r="AH9841" s="2" t="s">
        <v>17400</v>
      </c>
    </row>
    <row r="9842" spans="24:34" x14ac:dyDescent="0.4">
      <c r="X9842" s="2" t="s">
        <v>15641</v>
      </c>
      <c r="Y9842" s="2">
        <v>1984</v>
      </c>
      <c r="Z9842" s="2">
        <v>980.1</v>
      </c>
      <c r="AA9842" s="2">
        <v>51</v>
      </c>
      <c r="AB9842" s="2">
        <v>2</v>
      </c>
      <c r="AC9842" s="2">
        <v>980.1</v>
      </c>
      <c r="AE9842" s="2" t="s">
        <v>15522</v>
      </c>
      <c r="AF9842" s="2" t="s">
        <v>17390</v>
      </c>
      <c r="AG9842" s="2" t="s">
        <v>2998</v>
      </c>
      <c r="AH9842" s="2" t="s">
        <v>17088</v>
      </c>
    </row>
    <row r="9843" spans="24:34" x14ac:dyDescent="0.4">
      <c r="X9843" s="2" t="s">
        <v>274</v>
      </c>
      <c r="Y9843" s="2">
        <v>1994</v>
      </c>
      <c r="Z9843" s="2">
        <v>1642.3</v>
      </c>
      <c r="AA9843" s="2">
        <v>80</v>
      </c>
      <c r="AB9843" s="2">
        <v>3</v>
      </c>
      <c r="AC9843" s="2">
        <v>1528.6</v>
      </c>
      <c r="AE9843" s="2" t="s">
        <v>15524</v>
      </c>
      <c r="AF9843" s="2" t="s">
        <v>17390</v>
      </c>
      <c r="AG9843" s="2" t="s">
        <v>2998</v>
      </c>
      <c r="AH9843" s="2" t="s">
        <v>17088</v>
      </c>
    </row>
    <row r="9844" spans="24:34" x14ac:dyDescent="0.4">
      <c r="X9844" s="2" t="s">
        <v>15642</v>
      </c>
      <c r="Y9844" s="2">
        <v>2002</v>
      </c>
      <c r="Z9844" s="2">
        <v>2179.4</v>
      </c>
      <c r="AA9844" s="2">
        <v>65</v>
      </c>
      <c r="AB9844" s="2">
        <v>3</v>
      </c>
      <c r="AC9844" s="2">
        <v>2096.1</v>
      </c>
      <c r="AE9844" s="2" t="s">
        <v>15525</v>
      </c>
      <c r="AF9844" s="2" t="s">
        <v>17390</v>
      </c>
      <c r="AG9844" s="2" t="s">
        <v>2998</v>
      </c>
      <c r="AH9844" s="2" t="s">
        <v>17088</v>
      </c>
    </row>
    <row r="9845" spans="24:34" x14ac:dyDescent="0.4">
      <c r="X9845" s="2" t="s">
        <v>15643</v>
      </c>
      <c r="Y9845" s="2">
        <v>1974</v>
      </c>
      <c r="Z9845" s="2">
        <v>557.9</v>
      </c>
      <c r="AA9845" s="2">
        <v>19</v>
      </c>
      <c r="AB9845" s="2">
        <v>2</v>
      </c>
      <c r="AC9845" s="2">
        <v>557.9</v>
      </c>
      <c r="AE9845" s="2" t="s">
        <v>15526</v>
      </c>
      <c r="AF9845" s="2" t="s">
        <v>17390</v>
      </c>
      <c r="AG9845" s="2" t="s">
        <v>2998</v>
      </c>
      <c r="AH9845" s="2" t="s">
        <v>17088</v>
      </c>
    </row>
    <row r="9846" spans="24:34" x14ac:dyDescent="0.4">
      <c r="X9846" s="2" t="s">
        <v>15644</v>
      </c>
      <c r="Y9846" s="2">
        <v>1974</v>
      </c>
      <c r="Z9846" s="2">
        <v>559.70000000000005</v>
      </c>
      <c r="AA9846" s="2">
        <v>19</v>
      </c>
      <c r="AB9846" s="2">
        <v>2</v>
      </c>
      <c r="AC9846" s="2">
        <v>374.2</v>
      </c>
      <c r="AE9846" s="2" t="s">
        <v>15527</v>
      </c>
      <c r="AF9846" s="2" t="s">
        <v>17390</v>
      </c>
      <c r="AG9846" s="2" t="s">
        <v>2998</v>
      </c>
      <c r="AH9846" s="2" t="s">
        <v>17086</v>
      </c>
    </row>
    <row r="9847" spans="24:34" x14ac:dyDescent="0.4">
      <c r="X9847" s="2" t="s">
        <v>15645</v>
      </c>
      <c r="Y9847" s="2">
        <v>1981</v>
      </c>
      <c r="Z9847" s="2">
        <v>913.4</v>
      </c>
      <c r="AA9847" s="2">
        <v>29</v>
      </c>
      <c r="AB9847" s="2">
        <v>3</v>
      </c>
      <c r="AC9847" s="2">
        <v>913</v>
      </c>
      <c r="AE9847" s="2" t="s">
        <v>15528</v>
      </c>
      <c r="AF9847" s="2" t="s">
        <v>17397</v>
      </c>
      <c r="AG9847" s="2" t="s">
        <v>2998</v>
      </c>
      <c r="AH9847" s="2" t="s">
        <v>17392</v>
      </c>
    </row>
    <row r="9848" spans="24:34" x14ac:dyDescent="0.4">
      <c r="X9848" s="2" t="s">
        <v>2722</v>
      </c>
      <c r="Y9848" s="2">
        <v>1988</v>
      </c>
      <c r="Z9848" s="2">
        <v>1573.6</v>
      </c>
      <c r="AA9848" s="2">
        <v>57</v>
      </c>
      <c r="AB9848" s="2">
        <v>5</v>
      </c>
      <c r="AC9848" s="2">
        <v>1533.4</v>
      </c>
      <c r="AE9848" s="2" t="s">
        <v>15529</v>
      </c>
      <c r="AF9848" s="2" t="s">
        <v>17390</v>
      </c>
      <c r="AG9848" s="2" t="s">
        <v>17437</v>
      </c>
      <c r="AH9848" s="2" t="s">
        <v>17086</v>
      </c>
    </row>
    <row r="9849" spans="24:34" x14ac:dyDescent="0.4">
      <c r="X9849" s="2" t="s">
        <v>15647</v>
      </c>
      <c r="Y9849" s="2">
        <v>1988</v>
      </c>
      <c r="Z9849" s="2">
        <v>1573.6</v>
      </c>
      <c r="AA9849" s="2">
        <v>62</v>
      </c>
      <c r="AB9849" s="2">
        <v>5</v>
      </c>
      <c r="AC9849" s="2">
        <v>907</v>
      </c>
      <c r="AE9849" s="2" t="s">
        <v>15530</v>
      </c>
      <c r="AF9849" s="2" t="s">
        <v>17390</v>
      </c>
      <c r="AG9849" s="2" t="s">
        <v>2998</v>
      </c>
      <c r="AH9849" s="2" t="s">
        <v>17086</v>
      </c>
    </row>
    <row r="9850" spans="24:34" x14ac:dyDescent="0.4">
      <c r="X9850" s="2" t="s">
        <v>15648</v>
      </c>
      <c r="Y9850" s="2">
        <v>1976</v>
      </c>
      <c r="Z9850" s="2">
        <v>546.02</v>
      </c>
      <c r="AA9850" s="2">
        <v>20</v>
      </c>
      <c r="AB9850" s="2">
        <v>2</v>
      </c>
      <c r="AC9850" s="2">
        <v>546.02</v>
      </c>
      <c r="AE9850" s="2" t="s">
        <v>267</v>
      </c>
      <c r="AF9850" s="2" t="s">
        <v>17390</v>
      </c>
      <c r="AG9850" s="2" t="s">
        <v>2998</v>
      </c>
      <c r="AH9850" s="2" t="s">
        <v>17086</v>
      </c>
    </row>
    <row r="9851" spans="24:34" x14ac:dyDescent="0.4">
      <c r="X9851" s="2" t="s">
        <v>15650</v>
      </c>
      <c r="Y9851" s="2">
        <v>1980</v>
      </c>
      <c r="Z9851" s="2">
        <v>378.6</v>
      </c>
      <c r="AA9851" s="2">
        <v>16</v>
      </c>
      <c r="AB9851" s="2">
        <v>2</v>
      </c>
      <c r="AC9851" s="2">
        <v>228.7</v>
      </c>
      <c r="AE9851" s="2" t="s">
        <v>15531</v>
      </c>
      <c r="AF9851" s="2" t="s">
        <v>17390</v>
      </c>
      <c r="AG9851" s="2" t="s">
        <v>2998</v>
      </c>
      <c r="AH9851" s="2" t="s">
        <v>17398</v>
      </c>
    </row>
    <row r="9852" spans="24:34" x14ac:dyDescent="0.4">
      <c r="X9852" s="2" t="s">
        <v>15652</v>
      </c>
      <c r="Y9852" s="2">
        <v>1986</v>
      </c>
      <c r="Z9852" s="2">
        <v>1785.9</v>
      </c>
      <c r="AA9852" s="2">
        <v>89</v>
      </c>
      <c r="AB9852" s="2">
        <v>3</v>
      </c>
      <c r="AC9852" s="2">
        <v>1785.9</v>
      </c>
      <c r="AE9852" s="2" t="s">
        <v>15532</v>
      </c>
      <c r="AF9852" s="2" t="s">
        <v>17390</v>
      </c>
      <c r="AG9852" s="2" t="s">
        <v>2998</v>
      </c>
      <c r="AH9852" s="2" t="s">
        <v>17398</v>
      </c>
    </row>
    <row r="9853" spans="24:34" x14ac:dyDescent="0.4">
      <c r="X9853" s="2" t="s">
        <v>15654</v>
      </c>
      <c r="Y9853" s="2">
        <v>1978</v>
      </c>
      <c r="Z9853" s="2">
        <v>724.65</v>
      </c>
      <c r="AA9853" s="2">
        <v>35</v>
      </c>
      <c r="AB9853" s="2">
        <v>2</v>
      </c>
      <c r="AC9853" s="2">
        <v>724.65</v>
      </c>
      <c r="AE9853" s="2" t="s">
        <v>15534</v>
      </c>
      <c r="AF9853" s="2" t="s">
        <v>17390</v>
      </c>
      <c r="AG9853" s="2" t="s">
        <v>2998</v>
      </c>
      <c r="AH9853" s="2" t="s">
        <v>17086</v>
      </c>
    </row>
    <row r="9854" spans="24:34" x14ac:dyDescent="0.4">
      <c r="X9854" s="2" t="s">
        <v>15655</v>
      </c>
      <c r="Y9854" s="2">
        <v>1970</v>
      </c>
      <c r="Z9854" s="2">
        <v>741.17</v>
      </c>
      <c r="AA9854" s="2">
        <v>53</v>
      </c>
      <c r="AB9854" s="2">
        <v>2</v>
      </c>
      <c r="AC9854" s="2">
        <v>741.17</v>
      </c>
      <c r="AE9854" s="2" t="s">
        <v>15536</v>
      </c>
      <c r="AF9854" s="2" t="s">
        <v>17397</v>
      </c>
      <c r="AG9854" s="2" t="s">
        <v>2998</v>
      </c>
      <c r="AH9854" s="2" t="s">
        <v>17398</v>
      </c>
    </row>
    <row r="9855" spans="24:34" x14ac:dyDescent="0.4">
      <c r="X9855" s="2" t="s">
        <v>15657</v>
      </c>
      <c r="Y9855" s="2">
        <v>1972</v>
      </c>
      <c r="Z9855" s="2">
        <v>793</v>
      </c>
      <c r="AA9855" s="2">
        <v>43</v>
      </c>
      <c r="AB9855" s="2">
        <v>2</v>
      </c>
      <c r="AC9855" s="2">
        <v>793</v>
      </c>
      <c r="AE9855" s="2" t="s">
        <v>15538</v>
      </c>
      <c r="AF9855" s="2" t="s">
        <v>17390</v>
      </c>
      <c r="AG9855" s="2" t="s">
        <v>2998</v>
      </c>
      <c r="AH9855" s="2" t="s">
        <v>17392</v>
      </c>
    </row>
    <row r="9856" spans="24:34" x14ac:dyDescent="0.4">
      <c r="X9856" s="2" t="s">
        <v>15658</v>
      </c>
      <c r="Y9856" s="2">
        <v>1974</v>
      </c>
      <c r="Z9856" s="2">
        <v>780.01</v>
      </c>
      <c r="AA9856" s="2">
        <v>41</v>
      </c>
      <c r="AB9856" s="2">
        <v>2</v>
      </c>
      <c r="AC9856" s="2">
        <v>780.01</v>
      </c>
      <c r="AE9856" s="2" t="s">
        <v>15539</v>
      </c>
      <c r="AF9856" s="2" t="s">
        <v>17397</v>
      </c>
      <c r="AG9856" s="2" t="s">
        <v>2998</v>
      </c>
      <c r="AH9856" s="2" t="s">
        <v>17413</v>
      </c>
    </row>
    <row r="9857" spans="24:34" x14ac:dyDescent="0.4">
      <c r="X9857" s="2" t="s">
        <v>2723</v>
      </c>
      <c r="Y9857" s="2">
        <v>1979</v>
      </c>
      <c r="Z9857" s="2">
        <v>938.37</v>
      </c>
      <c r="AA9857" s="2">
        <v>47</v>
      </c>
      <c r="AB9857" s="2">
        <v>2</v>
      </c>
      <c r="AC9857" s="2">
        <v>938.37</v>
      </c>
      <c r="AE9857" s="2" t="s">
        <v>15541</v>
      </c>
      <c r="AF9857" s="2" t="s">
        <v>17397</v>
      </c>
      <c r="AG9857" s="2" t="s">
        <v>2998</v>
      </c>
      <c r="AH9857" s="2" t="s">
        <v>17413</v>
      </c>
    </row>
    <row r="9858" spans="24:34" x14ac:dyDescent="0.4">
      <c r="X9858" s="2" t="s">
        <v>258</v>
      </c>
      <c r="Y9858" s="2">
        <v>1980</v>
      </c>
      <c r="Z9858" s="2">
        <v>971.34</v>
      </c>
      <c r="AA9858" s="2">
        <v>45</v>
      </c>
      <c r="AB9858" s="2">
        <v>2</v>
      </c>
      <c r="AC9858" s="2">
        <v>879.22</v>
      </c>
      <c r="AE9858" s="2" t="s">
        <v>15543</v>
      </c>
      <c r="AF9858" s="2" t="s">
        <v>17390</v>
      </c>
      <c r="AG9858" s="2" t="s">
        <v>2998</v>
      </c>
      <c r="AH9858" s="2" t="s">
        <v>17398</v>
      </c>
    </row>
    <row r="9859" spans="24:34" x14ac:dyDescent="0.4">
      <c r="X9859" s="2" t="s">
        <v>15660</v>
      </c>
      <c r="Y9859" s="2">
        <v>1982</v>
      </c>
      <c r="Z9859" s="2">
        <v>1003.26</v>
      </c>
      <c r="AA9859" s="2">
        <v>43</v>
      </c>
      <c r="AB9859" s="2">
        <v>2</v>
      </c>
      <c r="AC9859" s="2">
        <v>990.74</v>
      </c>
      <c r="AE9859" s="2" t="s">
        <v>2700</v>
      </c>
      <c r="AF9859" s="2" t="s">
        <v>17397</v>
      </c>
      <c r="AG9859" s="2" t="s">
        <v>2998</v>
      </c>
      <c r="AH9859" s="2" t="s">
        <v>17393</v>
      </c>
    </row>
    <row r="9860" spans="24:34" x14ac:dyDescent="0.4">
      <c r="X9860" s="2" t="s">
        <v>15661</v>
      </c>
      <c r="Y9860" s="2">
        <v>1986</v>
      </c>
      <c r="Z9860" s="2">
        <v>1016.89</v>
      </c>
      <c r="AA9860" s="2">
        <v>43</v>
      </c>
      <c r="AB9860" s="2">
        <v>2</v>
      </c>
      <c r="AC9860" s="2">
        <v>927.17</v>
      </c>
      <c r="AE9860" s="2" t="s">
        <v>15544</v>
      </c>
      <c r="AF9860" s="2" t="s">
        <v>17397</v>
      </c>
      <c r="AG9860" s="2" t="s">
        <v>2998</v>
      </c>
      <c r="AH9860" s="2" t="s">
        <v>17392</v>
      </c>
    </row>
    <row r="9861" spans="24:34" x14ac:dyDescent="0.4">
      <c r="X9861" s="2" t="s">
        <v>15662</v>
      </c>
      <c r="Y9861" s="2">
        <v>1997</v>
      </c>
      <c r="Z9861" s="2">
        <v>420</v>
      </c>
      <c r="AA9861" s="2">
        <v>18</v>
      </c>
      <c r="AB9861" s="2">
        <v>2</v>
      </c>
      <c r="AC9861" s="2">
        <v>398.6</v>
      </c>
      <c r="AE9861" s="2" t="s">
        <v>2701</v>
      </c>
      <c r="AF9861" s="2" t="s">
        <v>17397</v>
      </c>
      <c r="AG9861" s="2" t="s">
        <v>17806</v>
      </c>
      <c r="AH9861" s="2" t="s">
        <v>17393</v>
      </c>
    </row>
    <row r="9862" spans="24:34" x14ac:dyDescent="0.4">
      <c r="X9862" s="2" t="s">
        <v>15663</v>
      </c>
      <c r="Y9862" s="2">
        <v>1952</v>
      </c>
      <c r="Z9862" s="2">
        <v>932.07</v>
      </c>
      <c r="AA9862" s="2">
        <v>30</v>
      </c>
      <c r="AB9862" s="2">
        <v>2</v>
      </c>
      <c r="AC9862" s="2">
        <v>520.4</v>
      </c>
      <c r="AE9862" s="2" t="s">
        <v>2702</v>
      </c>
      <c r="AF9862" s="2" t="s">
        <v>17397</v>
      </c>
      <c r="AG9862" s="2" t="s">
        <v>2998</v>
      </c>
      <c r="AH9862" s="2" t="s">
        <v>17393</v>
      </c>
    </row>
    <row r="9863" spans="24:34" x14ac:dyDescent="0.4">
      <c r="X9863" s="2" t="s">
        <v>15665</v>
      </c>
      <c r="Y9863" s="2">
        <v>1976</v>
      </c>
      <c r="Z9863" s="2">
        <v>6622.77</v>
      </c>
      <c r="AA9863" s="2">
        <v>252</v>
      </c>
      <c r="AB9863" s="2">
        <v>5</v>
      </c>
      <c r="AC9863" s="2">
        <v>6062.77</v>
      </c>
      <c r="AE9863" s="2" t="s">
        <v>15546</v>
      </c>
      <c r="AF9863" s="2" t="s">
        <v>17397</v>
      </c>
      <c r="AG9863" s="2" t="s">
        <v>17807</v>
      </c>
      <c r="AH9863" s="2" t="s">
        <v>17393</v>
      </c>
    </row>
    <row r="9864" spans="24:34" x14ac:dyDescent="0.4">
      <c r="X9864" s="2" t="s">
        <v>15667</v>
      </c>
      <c r="Y9864" s="2">
        <v>1952</v>
      </c>
      <c r="Z9864" s="2">
        <v>520.6</v>
      </c>
      <c r="AA9864" s="2">
        <v>31</v>
      </c>
      <c r="AB9864" s="2">
        <v>2</v>
      </c>
      <c r="AC9864" s="2">
        <v>320</v>
      </c>
      <c r="AE9864" s="2" t="s">
        <v>15547</v>
      </c>
      <c r="AF9864" s="2" t="s">
        <v>17397</v>
      </c>
      <c r="AG9864" s="2" t="s">
        <v>2998</v>
      </c>
      <c r="AH9864" s="2" t="s">
        <v>17392</v>
      </c>
    </row>
    <row r="9865" spans="24:34" x14ac:dyDescent="0.4">
      <c r="X9865" s="2" t="s">
        <v>15668</v>
      </c>
      <c r="Y9865" s="2">
        <v>1980</v>
      </c>
      <c r="Z9865" s="2">
        <v>7115.7</v>
      </c>
      <c r="AA9865" s="2">
        <v>162</v>
      </c>
      <c r="AB9865" s="2">
        <v>5</v>
      </c>
      <c r="AC9865" s="2">
        <v>7115.7</v>
      </c>
      <c r="AE9865" s="2" t="s">
        <v>15548</v>
      </c>
      <c r="AF9865" s="2" t="s">
        <v>17397</v>
      </c>
      <c r="AG9865" s="2" t="s">
        <v>2998</v>
      </c>
      <c r="AH9865" s="2" t="s">
        <v>17393</v>
      </c>
    </row>
    <row r="9866" spans="24:34" x14ac:dyDescent="0.4">
      <c r="X9866" s="2" t="s">
        <v>15670</v>
      </c>
      <c r="Y9866" s="2">
        <v>1952</v>
      </c>
      <c r="Z9866" s="2">
        <v>522.4</v>
      </c>
      <c r="AA9866" s="2">
        <v>29</v>
      </c>
      <c r="AB9866" s="2">
        <v>2</v>
      </c>
      <c r="AC9866" s="2">
        <v>522.4</v>
      </c>
      <c r="AE9866" s="2" t="s">
        <v>15549</v>
      </c>
      <c r="AF9866" s="2" t="s">
        <v>17390</v>
      </c>
      <c r="AG9866" s="2" t="s">
        <v>2998</v>
      </c>
      <c r="AH9866" s="2" t="s">
        <v>17086</v>
      </c>
    </row>
    <row r="9867" spans="24:34" x14ac:dyDescent="0.4">
      <c r="X9867" s="2" t="s">
        <v>278</v>
      </c>
      <c r="Y9867" s="2">
        <v>1967</v>
      </c>
      <c r="Z9867" s="2">
        <v>3259.36</v>
      </c>
      <c r="AA9867" s="2">
        <v>104</v>
      </c>
      <c r="AB9867" s="2">
        <v>5</v>
      </c>
      <c r="AC9867" s="2">
        <v>3259.36</v>
      </c>
      <c r="AE9867" s="2" t="s">
        <v>15551</v>
      </c>
      <c r="AF9867" s="2" t="s">
        <v>17390</v>
      </c>
      <c r="AG9867" s="2" t="s">
        <v>2998</v>
      </c>
      <c r="AH9867" s="2" t="s">
        <v>17393</v>
      </c>
    </row>
    <row r="9868" spans="24:34" x14ac:dyDescent="0.4">
      <c r="X9868" s="2" t="s">
        <v>286</v>
      </c>
      <c r="Y9868" s="2">
        <v>1966</v>
      </c>
      <c r="Z9868" s="2">
        <v>3493.88</v>
      </c>
      <c r="AA9868" s="2">
        <v>94</v>
      </c>
      <c r="AB9868" s="2">
        <v>5</v>
      </c>
      <c r="AC9868" s="2">
        <v>3493.88</v>
      </c>
      <c r="AE9868" s="2" t="s">
        <v>15552</v>
      </c>
      <c r="AF9868" s="2" t="s">
        <v>17390</v>
      </c>
      <c r="AG9868" s="2" t="s">
        <v>2998</v>
      </c>
      <c r="AH9868" s="2" t="s">
        <v>17393</v>
      </c>
    </row>
    <row r="9869" spans="24:34" x14ac:dyDescent="0.4">
      <c r="X9869" s="2" t="s">
        <v>15671</v>
      </c>
      <c r="Y9869" s="2">
        <v>1992</v>
      </c>
      <c r="Z9869" s="2">
        <v>3590.2</v>
      </c>
      <c r="AA9869" s="2">
        <v>168</v>
      </c>
      <c r="AB9869" s="2">
        <v>5</v>
      </c>
      <c r="AC9869" s="2">
        <v>3590.2</v>
      </c>
      <c r="AE9869" s="2" t="s">
        <v>15554</v>
      </c>
      <c r="AF9869" s="2" t="s">
        <v>17390</v>
      </c>
      <c r="AG9869" s="2" t="s">
        <v>2998</v>
      </c>
      <c r="AH9869" s="2" t="s">
        <v>17393</v>
      </c>
    </row>
    <row r="9870" spans="24:34" x14ac:dyDescent="0.4">
      <c r="X9870" s="2" t="s">
        <v>2724</v>
      </c>
      <c r="Y9870" s="2">
        <v>1993</v>
      </c>
      <c r="Z9870" s="2">
        <v>5857.95</v>
      </c>
      <c r="AA9870" s="2">
        <v>160</v>
      </c>
      <c r="AB9870" s="2">
        <v>5</v>
      </c>
      <c r="AC9870" s="2">
        <v>3602.69</v>
      </c>
      <c r="AE9870" s="2" t="s">
        <v>15556</v>
      </c>
      <c r="AF9870" s="2" t="s">
        <v>17390</v>
      </c>
      <c r="AG9870" s="2" t="s">
        <v>2998</v>
      </c>
      <c r="AH9870" s="2" t="s">
        <v>17393</v>
      </c>
    </row>
    <row r="9871" spans="24:34" x14ac:dyDescent="0.4">
      <c r="X9871" s="2" t="s">
        <v>15672</v>
      </c>
      <c r="Y9871" s="2">
        <v>1958</v>
      </c>
      <c r="Z9871" s="2">
        <v>1298</v>
      </c>
      <c r="AA9871" s="2">
        <v>35</v>
      </c>
      <c r="AB9871" s="2">
        <v>2</v>
      </c>
      <c r="AC9871" s="2">
        <v>553.30999999999995</v>
      </c>
      <c r="AE9871" s="2" t="s">
        <v>15558</v>
      </c>
      <c r="AF9871" s="2" t="s">
        <v>17390</v>
      </c>
      <c r="AG9871" s="2" t="s">
        <v>2998</v>
      </c>
      <c r="AH9871" s="2" t="s">
        <v>17393</v>
      </c>
    </row>
    <row r="9872" spans="24:34" x14ac:dyDescent="0.4">
      <c r="X9872" s="2" t="s">
        <v>15673</v>
      </c>
      <c r="Y9872" s="2">
        <v>1984</v>
      </c>
      <c r="Z9872" s="2">
        <v>3113</v>
      </c>
      <c r="AA9872" s="2">
        <v>156</v>
      </c>
      <c r="AB9872" s="2">
        <v>5</v>
      </c>
      <c r="AC9872" s="2">
        <v>3113</v>
      </c>
      <c r="AE9872" s="2" t="s">
        <v>15559</v>
      </c>
      <c r="AF9872" s="2" t="s">
        <v>17390</v>
      </c>
      <c r="AG9872" s="2" t="s">
        <v>2998</v>
      </c>
      <c r="AH9872" s="2" t="s">
        <v>17393</v>
      </c>
    </row>
    <row r="9873" spans="24:34" x14ac:dyDescent="0.4">
      <c r="X9873" s="2" t="s">
        <v>15674</v>
      </c>
      <c r="Y9873" s="2">
        <v>1961</v>
      </c>
      <c r="Z9873" s="2">
        <v>970.74</v>
      </c>
      <c r="AA9873" s="2">
        <v>42</v>
      </c>
      <c r="AB9873" s="2">
        <v>2</v>
      </c>
      <c r="AC9873" s="2">
        <v>543.79999999999995</v>
      </c>
      <c r="AE9873" s="2" t="s">
        <v>2703</v>
      </c>
      <c r="AF9873" s="2" t="s">
        <v>17390</v>
      </c>
      <c r="AG9873" s="2" t="s">
        <v>2998</v>
      </c>
      <c r="AH9873" s="2" t="s">
        <v>17086</v>
      </c>
    </row>
    <row r="9874" spans="24:34" x14ac:dyDescent="0.4">
      <c r="X9874" s="2" t="s">
        <v>15675</v>
      </c>
      <c r="Y9874" s="2">
        <v>1988</v>
      </c>
      <c r="Z9874" s="2">
        <v>3176</v>
      </c>
      <c r="AA9874" s="2">
        <v>95</v>
      </c>
      <c r="AB9874" s="2">
        <v>5</v>
      </c>
      <c r="AC9874" s="2">
        <v>1793.3</v>
      </c>
      <c r="AE9874" s="2" t="s">
        <v>2704</v>
      </c>
      <c r="AF9874" s="2" t="s">
        <v>17390</v>
      </c>
      <c r="AG9874" s="2" t="s">
        <v>2998</v>
      </c>
      <c r="AH9874" s="2" t="s">
        <v>17400</v>
      </c>
    </row>
    <row r="9875" spans="24:34" x14ac:dyDescent="0.4">
      <c r="X9875" s="2" t="s">
        <v>2725</v>
      </c>
      <c r="Y9875" s="2">
        <v>1961</v>
      </c>
      <c r="Z9875" s="2">
        <v>922.54</v>
      </c>
      <c r="AA9875" s="2">
        <v>27</v>
      </c>
      <c r="AB9875" s="2">
        <v>2</v>
      </c>
      <c r="AC9875" s="2">
        <v>550.70000000000005</v>
      </c>
      <c r="AE9875" s="2" t="s">
        <v>15562</v>
      </c>
      <c r="AF9875" s="2" t="s">
        <v>17390</v>
      </c>
      <c r="AG9875" s="2" t="s">
        <v>17808</v>
      </c>
      <c r="AH9875" s="2" t="s">
        <v>17086</v>
      </c>
    </row>
    <row r="9876" spans="24:34" x14ac:dyDescent="0.4">
      <c r="X9876" s="2" t="s">
        <v>15676</v>
      </c>
      <c r="Y9876" s="2">
        <v>1992</v>
      </c>
      <c r="Z9876" s="2">
        <v>6201.23</v>
      </c>
      <c r="AA9876" s="2">
        <v>298</v>
      </c>
      <c r="AB9876" s="2">
        <v>5</v>
      </c>
      <c r="AC9876" s="2">
        <v>5651.9</v>
      </c>
      <c r="AE9876" s="2" t="s">
        <v>15564</v>
      </c>
      <c r="AF9876" s="2" t="s">
        <v>17390</v>
      </c>
      <c r="AG9876" s="2" t="s">
        <v>2998</v>
      </c>
      <c r="AH9876" s="2" t="s">
        <v>17393</v>
      </c>
    </row>
    <row r="9877" spans="24:34" x14ac:dyDescent="0.4">
      <c r="X9877" s="2" t="s">
        <v>15677</v>
      </c>
      <c r="Y9877" s="2">
        <v>1969</v>
      </c>
      <c r="Z9877" s="2">
        <v>4894</v>
      </c>
      <c r="AA9877" s="2">
        <v>218</v>
      </c>
      <c r="AB9877" s="2">
        <v>5</v>
      </c>
      <c r="AC9877" s="2">
        <v>4495.3</v>
      </c>
      <c r="AE9877" s="2" t="s">
        <v>15565</v>
      </c>
      <c r="AF9877" s="2" t="s">
        <v>17390</v>
      </c>
      <c r="AG9877" s="2" t="s">
        <v>2998</v>
      </c>
      <c r="AH9877" s="2" t="s">
        <v>17088</v>
      </c>
    </row>
    <row r="9878" spans="24:34" x14ac:dyDescent="0.4">
      <c r="X9878" s="2" t="s">
        <v>15679</v>
      </c>
      <c r="Y9878" s="2">
        <v>1972</v>
      </c>
      <c r="Z9878" s="2">
        <v>7212.31</v>
      </c>
      <c r="AA9878" s="2">
        <v>217</v>
      </c>
      <c r="AB9878" s="2">
        <v>5</v>
      </c>
      <c r="AC9878" s="2">
        <v>7212.31</v>
      </c>
      <c r="AE9878" s="2" t="s">
        <v>15566</v>
      </c>
      <c r="AF9878" s="2" t="s">
        <v>17407</v>
      </c>
      <c r="AG9878" s="2" t="s">
        <v>2998</v>
      </c>
      <c r="AH9878" s="2" t="s">
        <v>17088</v>
      </c>
    </row>
    <row r="9879" spans="24:34" x14ac:dyDescent="0.4">
      <c r="X9879" s="2" t="s">
        <v>15680</v>
      </c>
      <c r="Y9879" s="2">
        <v>1994</v>
      </c>
      <c r="Z9879" s="2">
        <v>5170.76</v>
      </c>
      <c r="AA9879" s="2">
        <v>128</v>
      </c>
      <c r="AB9879" s="2">
        <v>5</v>
      </c>
      <c r="AC9879" s="2">
        <v>5170.76</v>
      </c>
      <c r="AE9879" s="2" t="s">
        <v>15567</v>
      </c>
      <c r="AF9879" s="2" t="s">
        <v>17491</v>
      </c>
      <c r="AG9879" s="2" t="s">
        <v>2998</v>
      </c>
      <c r="AH9879" s="2" t="s">
        <v>17086</v>
      </c>
    </row>
    <row r="9880" spans="24:34" x14ac:dyDescent="0.4">
      <c r="X9880" s="2" t="s">
        <v>15681</v>
      </c>
      <c r="Y9880" s="2">
        <v>1973</v>
      </c>
      <c r="Z9880" s="2">
        <v>6233.8</v>
      </c>
      <c r="AA9880" s="2">
        <v>207</v>
      </c>
      <c r="AB9880" s="2">
        <v>5</v>
      </c>
      <c r="AC9880" s="2">
        <v>6233.8</v>
      </c>
      <c r="AE9880" s="2" t="s">
        <v>15568</v>
      </c>
      <c r="AF9880" s="2" t="s">
        <v>17390</v>
      </c>
      <c r="AG9880" s="2" t="s">
        <v>2998</v>
      </c>
      <c r="AH9880" s="2" t="s">
        <v>17400</v>
      </c>
    </row>
    <row r="9881" spans="24:34" x14ac:dyDescent="0.4">
      <c r="X9881" s="2" t="s">
        <v>15682</v>
      </c>
      <c r="Y9881" s="2">
        <v>2009</v>
      </c>
      <c r="Z9881" s="2">
        <v>5901.3</v>
      </c>
      <c r="AA9881" s="2">
        <v>183</v>
      </c>
      <c r="AB9881" s="2">
        <v>5</v>
      </c>
      <c r="AC9881" s="2">
        <v>3213.2</v>
      </c>
      <c r="AE9881" s="2" t="s">
        <v>15569</v>
      </c>
      <c r="AF9881" s="2" t="s">
        <v>17390</v>
      </c>
      <c r="AG9881" s="2" t="s">
        <v>2998</v>
      </c>
      <c r="AH9881" s="2" t="s">
        <v>17088</v>
      </c>
    </row>
    <row r="9882" spans="24:34" x14ac:dyDescent="0.4">
      <c r="X9882" s="2" t="s">
        <v>15684</v>
      </c>
      <c r="Y9882" s="2">
        <v>1982</v>
      </c>
      <c r="Z9882" s="2">
        <v>8384.6200000000008</v>
      </c>
      <c r="AA9882" s="2">
        <v>277</v>
      </c>
      <c r="AB9882" s="2">
        <v>5</v>
      </c>
      <c r="AC9882" s="2">
        <v>8384.6200000000008</v>
      </c>
      <c r="AE9882" s="2" t="s">
        <v>15571</v>
      </c>
      <c r="AF9882" s="2" t="s">
        <v>17390</v>
      </c>
      <c r="AG9882" s="2" t="s">
        <v>2998</v>
      </c>
      <c r="AH9882" s="2" t="s">
        <v>17400</v>
      </c>
    </row>
    <row r="9883" spans="24:34" x14ac:dyDescent="0.4">
      <c r="X9883" s="2" t="s">
        <v>15685</v>
      </c>
      <c r="Y9883" s="2">
        <v>1987</v>
      </c>
      <c r="Z9883" s="2">
        <v>7649.2</v>
      </c>
      <c r="AA9883" s="2">
        <v>315</v>
      </c>
      <c r="AB9883" s="2">
        <v>5</v>
      </c>
      <c r="AC9883" s="2">
        <v>5430.3</v>
      </c>
      <c r="AE9883" s="2" t="s">
        <v>15572</v>
      </c>
      <c r="AF9883" s="2" t="s">
        <v>17397</v>
      </c>
      <c r="AG9883" s="2" t="s">
        <v>2998</v>
      </c>
      <c r="AH9883" s="2" t="s">
        <v>17393</v>
      </c>
    </row>
    <row r="9884" spans="24:34" x14ac:dyDescent="0.4">
      <c r="X9884" s="2" t="s">
        <v>15687</v>
      </c>
      <c r="Y9884" s="2">
        <v>1985</v>
      </c>
      <c r="Z9884" s="2">
        <v>4844.24</v>
      </c>
      <c r="AA9884" s="2">
        <v>152</v>
      </c>
      <c r="AB9884" s="2">
        <v>5</v>
      </c>
      <c r="AC9884" s="2">
        <v>2814.6</v>
      </c>
      <c r="AE9884" s="2" t="s">
        <v>15574</v>
      </c>
      <c r="AF9884" s="2" t="s">
        <v>17390</v>
      </c>
      <c r="AG9884" s="2" t="s">
        <v>2998</v>
      </c>
      <c r="AH9884" s="2" t="s">
        <v>17088</v>
      </c>
    </row>
    <row r="9885" spans="24:34" x14ac:dyDescent="0.4">
      <c r="X9885" s="2" t="s">
        <v>15688</v>
      </c>
      <c r="Y9885" s="2">
        <v>2011</v>
      </c>
      <c r="Z9885" s="2">
        <v>821.1</v>
      </c>
      <c r="AA9885" s="2">
        <v>31</v>
      </c>
      <c r="AB9885" s="2">
        <v>2</v>
      </c>
      <c r="AC9885" s="2">
        <v>821.1</v>
      </c>
      <c r="AE9885" s="2" t="s">
        <v>2716</v>
      </c>
      <c r="AF9885" s="2" t="s">
        <v>17390</v>
      </c>
      <c r="AG9885" s="2" t="s">
        <v>2998</v>
      </c>
      <c r="AH9885" s="2" t="s">
        <v>17086</v>
      </c>
    </row>
    <row r="9886" spans="24:34" x14ac:dyDescent="0.4">
      <c r="X9886" s="2" t="s">
        <v>15689</v>
      </c>
      <c r="Y9886" s="2">
        <v>1988</v>
      </c>
      <c r="Z9886" s="2">
        <v>5417.94</v>
      </c>
      <c r="AA9886" s="2">
        <v>188</v>
      </c>
      <c r="AB9886" s="2">
        <v>5</v>
      </c>
      <c r="AC9886" s="2">
        <v>5417.94</v>
      </c>
      <c r="AE9886" s="2" t="s">
        <v>15575</v>
      </c>
      <c r="AF9886" s="2" t="s">
        <v>17408</v>
      </c>
      <c r="AG9886" s="2" t="s">
        <v>17391</v>
      </c>
      <c r="AH9886" s="2" t="s">
        <v>17088</v>
      </c>
    </row>
    <row r="9887" spans="24:34" x14ac:dyDescent="0.4">
      <c r="X9887" s="2" t="s">
        <v>15690</v>
      </c>
      <c r="Y9887" s="2">
        <v>1988</v>
      </c>
      <c r="Z9887" s="2">
        <v>5534</v>
      </c>
      <c r="AA9887" s="2">
        <v>200</v>
      </c>
      <c r="AB9887" s="2">
        <v>5</v>
      </c>
      <c r="AC9887" s="2">
        <v>5534</v>
      </c>
      <c r="AE9887" s="2" t="s">
        <v>15576</v>
      </c>
      <c r="AF9887" s="2" t="s">
        <v>17407</v>
      </c>
      <c r="AG9887" s="2" t="s">
        <v>2998</v>
      </c>
      <c r="AH9887" s="2" t="s">
        <v>17086</v>
      </c>
    </row>
    <row r="9888" spans="24:34" x14ac:dyDescent="0.4">
      <c r="X9888" s="2" t="s">
        <v>15691</v>
      </c>
      <c r="Y9888" s="2">
        <v>1965</v>
      </c>
      <c r="Z9888" s="2">
        <v>724.14</v>
      </c>
      <c r="AA9888" s="2">
        <v>33</v>
      </c>
      <c r="AB9888" s="2">
        <v>2</v>
      </c>
      <c r="AC9888" s="2">
        <v>724.14</v>
      </c>
      <c r="AE9888" s="2" t="s">
        <v>15578</v>
      </c>
      <c r="AF9888" s="2" t="s">
        <v>17390</v>
      </c>
      <c r="AG9888" s="2" t="s">
        <v>2998</v>
      </c>
      <c r="AH9888" s="2" t="s">
        <v>17088</v>
      </c>
    </row>
    <row r="9889" spans="24:34" x14ac:dyDescent="0.4">
      <c r="X9889" s="2" t="s">
        <v>2726</v>
      </c>
      <c r="Y9889" s="2">
        <v>1988</v>
      </c>
      <c r="Z9889" s="2">
        <v>6118.54</v>
      </c>
      <c r="AA9889" s="2">
        <v>234</v>
      </c>
      <c r="AB9889" s="2">
        <v>5</v>
      </c>
      <c r="AC9889" s="2">
        <v>4395.5</v>
      </c>
      <c r="AE9889" s="2" t="s">
        <v>15579</v>
      </c>
      <c r="AF9889" s="2" t="s">
        <v>17390</v>
      </c>
      <c r="AG9889" s="2" t="s">
        <v>2998</v>
      </c>
      <c r="AH9889" s="2" t="s">
        <v>17088</v>
      </c>
    </row>
    <row r="9890" spans="24:34" x14ac:dyDescent="0.4">
      <c r="X9890" s="2" t="s">
        <v>15692</v>
      </c>
      <c r="Y9890" s="2">
        <v>1963</v>
      </c>
      <c r="Z9890" s="2">
        <v>683.63</v>
      </c>
      <c r="AA9890" s="2">
        <v>42</v>
      </c>
      <c r="AB9890" s="2">
        <v>2</v>
      </c>
      <c r="AC9890" s="2">
        <v>683.63</v>
      </c>
      <c r="AE9890" s="2" t="s">
        <v>15580</v>
      </c>
      <c r="AF9890" s="2" t="s">
        <v>17390</v>
      </c>
      <c r="AG9890" s="2" t="s">
        <v>2998</v>
      </c>
      <c r="AH9890" s="2" t="s">
        <v>17086</v>
      </c>
    </row>
    <row r="9891" spans="24:34" x14ac:dyDescent="0.4">
      <c r="X9891" s="2" t="s">
        <v>15693</v>
      </c>
      <c r="Y9891" s="2">
        <v>1962</v>
      </c>
      <c r="Z9891" s="2">
        <v>1117.92</v>
      </c>
      <c r="AA9891" s="2">
        <v>29</v>
      </c>
      <c r="AB9891" s="2">
        <v>2</v>
      </c>
      <c r="AC9891" s="2">
        <v>1117.92</v>
      </c>
      <c r="AE9891" s="2" t="s">
        <v>15582</v>
      </c>
      <c r="AF9891" s="2" t="s">
        <v>17390</v>
      </c>
      <c r="AG9891" s="2" t="s">
        <v>2998</v>
      </c>
      <c r="AH9891" s="2" t="s">
        <v>17086</v>
      </c>
    </row>
    <row r="9892" spans="24:34" x14ac:dyDescent="0.4">
      <c r="X9892" s="2" t="s">
        <v>15694</v>
      </c>
      <c r="Y9892" s="2">
        <v>1961</v>
      </c>
      <c r="Z9892" s="2">
        <v>1132.77</v>
      </c>
      <c r="AA9892" s="2">
        <v>25</v>
      </c>
      <c r="AB9892" s="2">
        <v>2</v>
      </c>
      <c r="AC9892" s="2">
        <v>1132.77</v>
      </c>
      <c r="AE9892" s="2" t="s">
        <v>15584</v>
      </c>
      <c r="AF9892" s="2" t="s">
        <v>17407</v>
      </c>
      <c r="AG9892" s="2" t="s">
        <v>2998</v>
      </c>
      <c r="AH9892" s="2" t="s">
        <v>17088</v>
      </c>
    </row>
    <row r="9893" spans="24:34" x14ac:dyDescent="0.4">
      <c r="X9893" s="2" t="s">
        <v>15695</v>
      </c>
      <c r="Y9893" s="2">
        <v>1960</v>
      </c>
      <c r="Z9893" s="2">
        <v>696</v>
      </c>
      <c r="AA9893" s="2">
        <v>35</v>
      </c>
      <c r="AB9893" s="2">
        <v>2</v>
      </c>
      <c r="AC9893" s="2">
        <v>461.4</v>
      </c>
      <c r="AE9893" s="2" t="s">
        <v>15585</v>
      </c>
      <c r="AF9893" s="2" t="s">
        <v>17390</v>
      </c>
      <c r="AG9893" s="2" t="s">
        <v>2998</v>
      </c>
      <c r="AH9893" s="2" t="s">
        <v>17086</v>
      </c>
    </row>
    <row r="9894" spans="24:34" x14ac:dyDescent="0.4">
      <c r="X9894" s="2" t="s">
        <v>15696</v>
      </c>
      <c r="Y9894" s="2">
        <v>1958</v>
      </c>
      <c r="Z9894" s="2">
        <v>467.6</v>
      </c>
      <c r="AA9894" s="2">
        <v>21</v>
      </c>
      <c r="AB9894" s="2">
        <v>2</v>
      </c>
      <c r="AC9894" s="2">
        <v>467.6</v>
      </c>
      <c r="AE9894" s="2" t="s">
        <v>15587</v>
      </c>
      <c r="AF9894" s="2" t="s">
        <v>17397</v>
      </c>
      <c r="AG9894" s="2" t="s">
        <v>2998</v>
      </c>
      <c r="AH9894" s="2" t="s">
        <v>17088</v>
      </c>
    </row>
    <row r="9895" spans="24:34" x14ac:dyDescent="0.4">
      <c r="X9895" s="2" t="s">
        <v>15697</v>
      </c>
      <c r="Y9895" s="2">
        <v>1968</v>
      </c>
      <c r="Z9895" s="2">
        <v>474.9</v>
      </c>
      <c r="AA9895" s="2">
        <v>30</v>
      </c>
      <c r="AB9895" s="2">
        <v>2</v>
      </c>
      <c r="AC9895" s="2">
        <v>432.4</v>
      </c>
      <c r="AE9895" s="2" t="s">
        <v>15588</v>
      </c>
      <c r="AF9895" s="2" t="s">
        <v>17429</v>
      </c>
      <c r="AG9895" s="2" t="s">
        <v>2998</v>
      </c>
      <c r="AH9895" s="2" t="s">
        <v>17088</v>
      </c>
    </row>
    <row r="9896" spans="24:34" x14ac:dyDescent="0.4">
      <c r="X9896" s="2" t="s">
        <v>15698</v>
      </c>
      <c r="Y9896" s="2">
        <v>1970</v>
      </c>
      <c r="Z9896" s="2">
        <v>7694.8</v>
      </c>
      <c r="AA9896" s="2">
        <v>214</v>
      </c>
      <c r="AB9896" s="2">
        <v>5</v>
      </c>
      <c r="AC9896" s="2">
        <v>7694.8</v>
      </c>
      <c r="AE9896" s="2" t="s">
        <v>15589</v>
      </c>
      <c r="AF9896" s="2" t="s">
        <v>17390</v>
      </c>
      <c r="AG9896" s="2" t="s">
        <v>2998</v>
      </c>
      <c r="AH9896" s="2" t="s">
        <v>17086</v>
      </c>
    </row>
    <row r="9897" spans="24:34" x14ac:dyDescent="0.4">
      <c r="X9897" s="2" t="s">
        <v>15699</v>
      </c>
      <c r="Y9897" s="2">
        <v>1965</v>
      </c>
      <c r="Z9897" s="2">
        <v>3804</v>
      </c>
      <c r="AA9897" s="2">
        <v>88</v>
      </c>
      <c r="AB9897" s="2">
        <v>5</v>
      </c>
      <c r="AC9897" s="2">
        <v>3804</v>
      </c>
      <c r="AE9897" s="2" t="s">
        <v>15590</v>
      </c>
      <c r="AF9897" s="2" t="s">
        <v>17390</v>
      </c>
      <c r="AG9897" s="2" t="s">
        <v>2998</v>
      </c>
      <c r="AH9897" s="2" t="s">
        <v>17088</v>
      </c>
    </row>
    <row r="9898" spans="24:34" x14ac:dyDescent="0.4">
      <c r="X9898" s="2" t="s">
        <v>15700</v>
      </c>
      <c r="Y9898" s="2">
        <v>1966</v>
      </c>
      <c r="Z9898" s="2">
        <v>6228.64</v>
      </c>
      <c r="AA9898" s="2">
        <v>160</v>
      </c>
      <c r="AB9898" s="2">
        <v>5</v>
      </c>
      <c r="AC9898" s="2">
        <v>6228.64</v>
      </c>
      <c r="AE9898" s="2" t="s">
        <v>15591</v>
      </c>
      <c r="AF9898" s="2" t="s">
        <v>17390</v>
      </c>
      <c r="AG9898" s="2" t="s">
        <v>2998</v>
      </c>
      <c r="AH9898" s="2" t="s">
        <v>17088</v>
      </c>
    </row>
    <row r="9899" spans="24:34" x14ac:dyDescent="0.4">
      <c r="X9899" s="2" t="s">
        <v>15701</v>
      </c>
      <c r="Y9899" s="2">
        <v>1977</v>
      </c>
      <c r="Z9899" s="2">
        <v>2714.3</v>
      </c>
      <c r="AA9899" s="2">
        <v>40</v>
      </c>
      <c r="AB9899" s="2">
        <v>3</v>
      </c>
      <c r="AC9899" s="2">
        <v>1317.2</v>
      </c>
      <c r="AE9899" s="2" t="s">
        <v>15592</v>
      </c>
      <c r="AF9899" s="2" t="s">
        <v>17390</v>
      </c>
      <c r="AG9899" s="2" t="s">
        <v>2998</v>
      </c>
      <c r="AH9899" s="2" t="s">
        <v>17393</v>
      </c>
    </row>
    <row r="9900" spans="24:34" x14ac:dyDescent="0.4">
      <c r="X9900" s="2" t="s">
        <v>15702</v>
      </c>
      <c r="Y9900" s="2">
        <v>1971</v>
      </c>
      <c r="Z9900" s="2">
        <v>2167.6</v>
      </c>
      <c r="AA9900" s="2">
        <v>80</v>
      </c>
      <c r="AB9900" s="2">
        <v>3</v>
      </c>
      <c r="AC9900" s="2">
        <v>2110.13</v>
      </c>
      <c r="AE9900" s="2" t="s">
        <v>15593</v>
      </c>
      <c r="AF9900" s="2" t="s">
        <v>17390</v>
      </c>
      <c r="AG9900" s="2" t="s">
        <v>2998</v>
      </c>
      <c r="AH9900" s="2" t="s">
        <v>17393</v>
      </c>
    </row>
    <row r="9901" spans="24:34" x14ac:dyDescent="0.4">
      <c r="X9901" s="2" t="s">
        <v>15703</v>
      </c>
      <c r="Y9901" s="2">
        <v>1977</v>
      </c>
      <c r="Z9901" s="2">
        <v>1830.2</v>
      </c>
      <c r="AA9901" s="2">
        <v>70</v>
      </c>
      <c r="AB9901" s="2">
        <v>3</v>
      </c>
      <c r="AC9901" s="2">
        <v>1830.2</v>
      </c>
      <c r="AE9901" s="2" t="s">
        <v>15594</v>
      </c>
      <c r="AF9901" s="2" t="s">
        <v>17405</v>
      </c>
      <c r="AG9901" s="2" t="s">
        <v>2998</v>
      </c>
      <c r="AH9901" s="2" t="s">
        <v>17086</v>
      </c>
    </row>
    <row r="9902" spans="24:34" x14ac:dyDescent="0.4">
      <c r="X9902" s="2" t="s">
        <v>15705</v>
      </c>
      <c r="Y9902" s="2">
        <v>1984</v>
      </c>
      <c r="Z9902" s="2">
        <v>2064</v>
      </c>
      <c r="AA9902" s="2">
        <v>80</v>
      </c>
      <c r="AB9902" s="2">
        <v>3</v>
      </c>
      <c r="AC9902" s="2">
        <v>2063.8000000000002</v>
      </c>
      <c r="AE9902" s="2" t="s">
        <v>15595</v>
      </c>
      <c r="AF9902" s="2" t="s">
        <v>17390</v>
      </c>
      <c r="AG9902" s="2" t="s">
        <v>2998</v>
      </c>
      <c r="AH9902" s="2" t="s">
        <v>17088</v>
      </c>
    </row>
    <row r="9903" spans="24:34" x14ac:dyDescent="0.4">
      <c r="X9903" s="2" t="s">
        <v>15706</v>
      </c>
      <c r="Y9903" s="2">
        <v>1954</v>
      </c>
      <c r="Z9903" s="2">
        <v>1868.35</v>
      </c>
      <c r="AA9903" s="2">
        <v>68</v>
      </c>
      <c r="AB9903" s="2">
        <v>3</v>
      </c>
      <c r="AC9903" s="2">
        <v>1868.35</v>
      </c>
      <c r="AE9903" s="2" t="s">
        <v>15596</v>
      </c>
      <c r="AF9903" s="2" t="s">
        <v>17390</v>
      </c>
      <c r="AG9903" s="2" t="s">
        <v>17809</v>
      </c>
      <c r="AH9903" s="2" t="s">
        <v>17400</v>
      </c>
    </row>
    <row r="9904" spans="24:34" x14ac:dyDescent="0.4">
      <c r="X9904" s="2" t="s">
        <v>15707</v>
      </c>
      <c r="Y9904" s="2">
        <v>1939</v>
      </c>
      <c r="Z9904" s="2">
        <v>458.7</v>
      </c>
      <c r="AA9904" s="2">
        <v>65</v>
      </c>
      <c r="AB9904" s="2">
        <v>3</v>
      </c>
      <c r="AC9904" s="2">
        <v>458.7</v>
      </c>
      <c r="AE9904" s="2" t="s">
        <v>15597</v>
      </c>
      <c r="AF9904" s="2" t="s">
        <v>17390</v>
      </c>
      <c r="AG9904" s="2" t="s">
        <v>2998</v>
      </c>
      <c r="AH9904" s="2" t="s">
        <v>17086</v>
      </c>
    </row>
    <row r="9905" spans="24:34" x14ac:dyDescent="0.4">
      <c r="X9905" s="2" t="s">
        <v>15709</v>
      </c>
      <c r="Y9905" s="2">
        <v>1952</v>
      </c>
      <c r="Z9905" s="2">
        <v>1076.0999999999999</v>
      </c>
      <c r="AA9905" s="2">
        <v>40</v>
      </c>
      <c r="AB9905" s="2">
        <v>3</v>
      </c>
      <c r="AC9905" s="2">
        <v>641.23</v>
      </c>
      <c r="AE9905" s="2" t="s">
        <v>15598</v>
      </c>
      <c r="AF9905" s="2" t="s">
        <v>17390</v>
      </c>
      <c r="AG9905" s="2" t="s">
        <v>17810</v>
      </c>
      <c r="AH9905" s="2" t="s">
        <v>17088</v>
      </c>
    </row>
    <row r="9906" spans="24:34" x14ac:dyDescent="0.4">
      <c r="X9906" s="2" t="s">
        <v>15710</v>
      </c>
      <c r="Y9906" s="2">
        <v>1960</v>
      </c>
      <c r="Z9906" s="2">
        <v>691</v>
      </c>
      <c r="AA9906" s="2">
        <v>30</v>
      </c>
      <c r="AB9906" s="2">
        <v>2</v>
      </c>
      <c r="AC9906" s="2">
        <v>369.17</v>
      </c>
      <c r="AE9906" s="2" t="s">
        <v>15599</v>
      </c>
      <c r="AF9906" s="2" t="s">
        <v>17390</v>
      </c>
      <c r="AG9906" s="2" t="s">
        <v>17811</v>
      </c>
      <c r="AH9906" s="2" t="s">
        <v>17088</v>
      </c>
    </row>
    <row r="9907" spans="24:34" x14ac:dyDescent="0.4">
      <c r="X9907" s="2" t="s">
        <v>15711</v>
      </c>
      <c r="Y9907" s="2">
        <v>1988</v>
      </c>
      <c r="Z9907" s="2">
        <v>5595.22</v>
      </c>
      <c r="AA9907" s="2">
        <v>207</v>
      </c>
      <c r="AB9907" s="2">
        <v>5</v>
      </c>
      <c r="AC9907" s="2">
        <v>5595.2</v>
      </c>
      <c r="AE9907" s="2" t="s">
        <v>15600</v>
      </c>
      <c r="AF9907" s="2" t="s">
        <v>17390</v>
      </c>
      <c r="AG9907" s="2" t="s">
        <v>17812</v>
      </c>
      <c r="AH9907" s="2" t="s">
        <v>17088</v>
      </c>
    </row>
    <row r="9908" spans="24:34" x14ac:dyDescent="0.4">
      <c r="X9908" s="2" t="s">
        <v>15712</v>
      </c>
      <c r="Y9908" s="2">
        <v>1960</v>
      </c>
      <c r="Z9908" s="2">
        <v>559.1</v>
      </c>
      <c r="AA9908" s="2">
        <v>42</v>
      </c>
      <c r="AB9908" s="2">
        <v>2</v>
      </c>
      <c r="AC9908" s="2">
        <v>372.28</v>
      </c>
      <c r="AE9908" s="2" t="s">
        <v>15601</v>
      </c>
      <c r="AF9908" s="2" t="s">
        <v>17390</v>
      </c>
      <c r="AG9908" s="2" t="s">
        <v>2998</v>
      </c>
      <c r="AH9908" s="2" t="s">
        <v>17088</v>
      </c>
    </row>
    <row r="9909" spans="24:34" x14ac:dyDescent="0.4">
      <c r="X9909" s="2" t="s">
        <v>15713</v>
      </c>
      <c r="Y9909" s="2">
        <v>1960</v>
      </c>
      <c r="Z9909" s="2">
        <v>640.79999999999995</v>
      </c>
      <c r="AA9909" s="2">
        <v>42</v>
      </c>
      <c r="AB9909" s="2">
        <v>2</v>
      </c>
      <c r="AC9909" s="2">
        <v>377.31</v>
      </c>
      <c r="AE9909" s="2" t="s">
        <v>272</v>
      </c>
      <c r="AF9909" s="2" t="s">
        <v>17390</v>
      </c>
      <c r="AG9909" s="2" t="s">
        <v>2998</v>
      </c>
      <c r="AH9909" s="2" t="s">
        <v>17086</v>
      </c>
    </row>
    <row r="9910" spans="24:34" x14ac:dyDescent="0.4">
      <c r="X9910" s="2" t="s">
        <v>15714</v>
      </c>
      <c r="Y9910" s="2">
        <v>1963</v>
      </c>
      <c r="Z9910" s="2">
        <v>1893.51</v>
      </c>
      <c r="AA9910" s="2">
        <v>72</v>
      </c>
      <c r="AB9910" s="2">
        <v>4</v>
      </c>
      <c r="AC9910" s="2">
        <v>1893.51</v>
      </c>
      <c r="AE9910" s="2" t="s">
        <v>273</v>
      </c>
      <c r="AF9910" s="2" t="s">
        <v>17390</v>
      </c>
      <c r="AG9910" s="2" t="s">
        <v>2998</v>
      </c>
      <c r="AH9910" s="2" t="s">
        <v>17086</v>
      </c>
    </row>
    <row r="9911" spans="24:34" x14ac:dyDescent="0.4">
      <c r="X9911" s="2" t="s">
        <v>15715</v>
      </c>
      <c r="Y9911" s="2">
        <v>1969</v>
      </c>
      <c r="Z9911" s="2">
        <v>3475.4</v>
      </c>
      <c r="AA9911" s="2">
        <v>112</v>
      </c>
      <c r="AB9911" s="2">
        <v>5</v>
      </c>
      <c r="AC9911" s="2">
        <v>3178.2</v>
      </c>
      <c r="AE9911" s="2" t="s">
        <v>281</v>
      </c>
      <c r="AF9911" s="2" t="s">
        <v>17390</v>
      </c>
      <c r="AG9911" s="2" t="s">
        <v>2998</v>
      </c>
      <c r="AH9911" s="2" t="s">
        <v>17086</v>
      </c>
    </row>
    <row r="9912" spans="24:34" x14ac:dyDescent="0.4">
      <c r="X9912" s="2" t="s">
        <v>15717</v>
      </c>
      <c r="Y9912" s="2">
        <v>1958</v>
      </c>
      <c r="Z9912" s="2">
        <v>554</v>
      </c>
      <c r="AA9912" s="2">
        <v>30</v>
      </c>
      <c r="AB9912" s="2">
        <v>2</v>
      </c>
      <c r="AC9912" s="2">
        <v>554</v>
      </c>
      <c r="AE9912" s="2" t="s">
        <v>15602</v>
      </c>
      <c r="AF9912" s="2" t="s">
        <v>17390</v>
      </c>
      <c r="AG9912" s="2" t="s">
        <v>2998</v>
      </c>
      <c r="AH9912" s="2" t="s">
        <v>17086</v>
      </c>
    </row>
    <row r="9913" spans="24:34" x14ac:dyDescent="0.4">
      <c r="X9913" s="2" t="s">
        <v>2727</v>
      </c>
      <c r="Y9913" s="2">
        <v>1976</v>
      </c>
      <c r="Z9913" s="2">
        <v>962.47</v>
      </c>
      <c r="AA9913" s="2">
        <v>37</v>
      </c>
      <c r="AB9913" s="2">
        <v>2</v>
      </c>
      <c r="AC9913" s="2">
        <v>962.47</v>
      </c>
      <c r="AE9913" s="2" t="s">
        <v>2717</v>
      </c>
      <c r="AF9913" s="2" t="s">
        <v>17390</v>
      </c>
      <c r="AG9913" s="2" t="s">
        <v>2998</v>
      </c>
      <c r="AH9913" s="2" t="s">
        <v>17086</v>
      </c>
    </row>
    <row r="9914" spans="24:34" x14ac:dyDescent="0.4">
      <c r="X9914" s="2" t="s">
        <v>15718</v>
      </c>
      <c r="Y9914" s="2">
        <v>1968</v>
      </c>
      <c r="Z9914" s="2">
        <v>729.4</v>
      </c>
      <c r="AA9914" s="2">
        <v>26</v>
      </c>
      <c r="AB9914" s="2">
        <v>2</v>
      </c>
      <c r="AC9914" s="2">
        <v>729.4</v>
      </c>
      <c r="AE9914" s="2" t="s">
        <v>15603</v>
      </c>
      <c r="AF9914" s="2" t="s">
        <v>17390</v>
      </c>
      <c r="AG9914" s="2" t="s">
        <v>2998</v>
      </c>
      <c r="AH9914" s="2" t="s">
        <v>17088</v>
      </c>
    </row>
    <row r="9915" spans="24:34" x14ac:dyDescent="0.4">
      <c r="X9915" s="2" t="s">
        <v>2728</v>
      </c>
      <c r="Y9915" s="2">
        <v>1981</v>
      </c>
      <c r="Z9915" s="2">
        <v>915.8</v>
      </c>
      <c r="AA9915" s="2">
        <v>34</v>
      </c>
      <c r="AB9915" s="2">
        <v>2</v>
      </c>
      <c r="AC9915" s="2">
        <v>831.2</v>
      </c>
      <c r="AE9915" s="2" t="s">
        <v>15604</v>
      </c>
      <c r="AF9915" s="2" t="s">
        <v>17390</v>
      </c>
      <c r="AG9915" s="2" t="s">
        <v>2998</v>
      </c>
      <c r="AH9915" s="2" t="s">
        <v>17088</v>
      </c>
    </row>
    <row r="9916" spans="24:34" x14ac:dyDescent="0.4">
      <c r="X9916" s="2" t="s">
        <v>15719</v>
      </c>
      <c r="Y9916" s="2">
        <v>1977</v>
      </c>
      <c r="Z9916" s="2">
        <v>3831.8</v>
      </c>
      <c r="AA9916" s="2">
        <v>448</v>
      </c>
      <c r="AB9916" s="2">
        <v>5</v>
      </c>
      <c r="AC9916" s="2">
        <v>2241</v>
      </c>
      <c r="AE9916" s="2" t="s">
        <v>15605</v>
      </c>
      <c r="AF9916" s="2" t="s">
        <v>17390</v>
      </c>
      <c r="AG9916" s="2" t="s">
        <v>2998</v>
      </c>
      <c r="AH9916" s="2" t="s">
        <v>17088</v>
      </c>
    </row>
    <row r="9917" spans="24:34" x14ac:dyDescent="0.4">
      <c r="X9917" s="2" t="s">
        <v>15720</v>
      </c>
      <c r="Y9917" s="2">
        <v>1975</v>
      </c>
      <c r="Z9917" s="2">
        <v>5473.7</v>
      </c>
      <c r="AA9917" s="2">
        <v>341</v>
      </c>
      <c r="AB9917" s="2">
        <v>5</v>
      </c>
      <c r="AC9917" s="2">
        <v>4970.1499999999996</v>
      </c>
      <c r="AE9917" s="2" t="s">
        <v>15606</v>
      </c>
      <c r="AF9917" s="2" t="s">
        <v>17390</v>
      </c>
      <c r="AG9917" s="2" t="s">
        <v>2998</v>
      </c>
      <c r="AH9917" s="2" t="s">
        <v>17088</v>
      </c>
    </row>
    <row r="9918" spans="24:34" x14ac:dyDescent="0.4">
      <c r="X9918" s="2" t="s">
        <v>285</v>
      </c>
      <c r="Y9918" s="2">
        <v>1974</v>
      </c>
      <c r="Z9918" s="2">
        <v>3507</v>
      </c>
      <c r="AA9918" s="2">
        <v>179</v>
      </c>
      <c r="AB9918" s="2">
        <v>5</v>
      </c>
      <c r="AC9918" s="2">
        <v>3492.7</v>
      </c>
      <c r="AE9918" s="2" t="s">
        <v>15607</v>
      </c>
      <c r="AF9918" s="2" t="s">
        <v>17390</v>
      </c>
      <c r="AG9918" s="2" t="s">
        <v>2998</v>
      </c>
      <c r="AH9918" s="2" t="s">
        <v>17088</v>
      </c>
    </row>
    <row r="9919" spans="24:34" x14ac:dyDescent="0.4">
      <c r="X9919" s="2" t="s">
        <v>15721</v>
      </c>
      <c r="Y9919" s="2">
        <v>1974</v>
      </c>
      <c r="Z9919" s="2">
        <v>6557.66</v>
      </c>
      <c r="AA9919" s="2">
        <v>309</v>
      </c>
      <c r="AB9919" s="2">
        <v>5</v>
      </c>
      <c r="AC9919" s="2">
        <v>6557.66</v>
      </c>
      <c r="AE9919" s="2" t="s">
        <v>15608</v>
      </c>
      <c r="AF9919" s="2" t="s">
        <v>17390</v>
      </c>
      <c r="AG9919" s="2" t="s">
        <v>2998</v>
      </c>
      <c r="AH9919" s="2" t="s">
        <v>17400</v>
      </c>
    </row>
    <row r="9920" spans="24:34" x14ac:dyDescent="0.4">
      <c r="X9920" s="2" t="s">
        <v>15722</v>
      </c>
      <c r="Y9920" s="2">
        <v>1976</v>
      </c>
      <c r="Z9920" s="2">
        <v>3481.7</v>
      </c>
      <c r="AA9920" s="2">
        <v>168</v>
      </c>
      <c r="AB9920" s="2">
        <v>5</v>
      </c>
      <c r="AC9920" s="2">
        <v>3481.7</v>
      </c>
      <c r="AE9920" s="2" t="s">
        <v>15609</v>
      </c>
      <c r="AF9920" s="2" t="s">
        <v>17390</v>
      </c>
      <c r="AG9920" s="2" t="s">
        <v>2998</v>
      </c>
      <c r="AH9920" s="2" t="s">
        <v>17400</v>
      </c>
    </row>
    <row r="9921" spans="24:34" x14ac:dyDescent="0.4">
      <c r="X9921" s="2" t="s">
        <v>15723</v>
      </c>
      <c r="Y9921" s="2">
        <v>1977</v>
      </c>
      <c r="Z9921" s="2">
        <v>4584.3</v>
      </c>
      <c r="AA9921" s="2">
        <v>201</v>
      </c>
      <c r="AB9921" s="2">
        <v>5</v>
      </c>
      <c r="AC9921" s="2">
        <v>4584.2999999999993</v>
      </c>
      <c r="AE9921" s="2" t="s">
        <v>15610</v>
      </c>
      <c r="AF9921" s="2" t="s">
        <v>17390</v>
      </c>
      <c r="AG9921" s="2" t="s">
        <v>2998</v>
      </c>
      <c r="AH9921" s="2" t="s">
        <v>17400</v>
      </c>
    </row>
    <row r="9922" spans="24:34" x14ac:dyDescent="0.4">
      <c r="X9922" s="2" t="s">
        <v>15724</v>
      </c>
      <c r="Y9922" s="2">
        <v>1977</v>
      </c>
      <c r="Z9922" s="2">
        <v>4781.1000000000004</v>
      </c>
      <c r="AA9922" s="2">
        <v>216</v>
      </c>
      <c r="AB9922" s="2">
        <v>5</v>
      </c>
      <c r="AC9922" s="2">
        <v>4625</v>
      </c>
      <c r="AE9922" s="2" t="s">
        <v>15611</v>
      </c>
      <c r="AF9922" s="2" t="s">
        <v>17390</v>
      </c>
      <c r="AG9922" s="2" t="s">
        <v>2998</v>
      </c>
      <c r="AH9922" s="2" t="s">
        <v>17088</v>
      </c>
    </row>
    <row r="9923" spans="24:34" x14ac:dyDescent="0.4">
      <c r="X9923" s="2" t="s">
        <v>15725</v>
      </c>
      <c r="Y9923" s="2">
        <v>1979</v>
      </c>
      <c r="Z9923" s="2">
        <v>8315.52</v>
      </c>
      <c r="AA9923" s="2">
        <v>276</v>
      </c>
      <c r="AB9923" s="2">
        <v>5</v>
      </c>
      <c r="AC9923" s="2">
        <v>6175.32</v>
      </c>
      <c r="AE9923" s="2" t="s">
        <v>15612</v>
      </c>
      <c r="AF9923" s="2" t="s">
        <v>17390</v>
      </c>
      <c r="AG9923" s="2" t="s">
        <v>2998</v>
      </c>
      <c r="AH9923" s="2" t="s">
        <v>17400</v>
      </c>
    </row>
    <row r="9924" spans="24:34" x14ac:dyDescent="0.4">
      <c r="X9924" s="2" t="s">
        <v>15726</v>
      </c>
      <c r="Y9924" s="2">
        <v>1978</v>
      </c>
      <c r="Z9924" s="2">
        <v>4587.5</v>
      </c>
      <c r="AA9924" s="2">
        <v>231</v>
      </c>
      <c r="AB9924" s="2">
        <v>5</v>
      </c>
      <c r="AC9924" s="2">
        <v>4587.12</v>
      </c>
      <c r="AE9924" s="2" t="s">
        <v>15613</v>
      </c>
      <c r="AF9924" s="2" t="s">
        <v>17397</v>
      </c>
      <c r="AG9924" s="2" t="s">
        <v>17813</v>
      </c>
      <c r="AH9924" s="2" t="s">
        <v>17086</v>
      </c>
    </row>
    <row r="9925" spans="24:34" x14ac:dyDescent="0.4">
      <c r="X9925" s="2" t="s">
        <v>2729</v>
      </c>
      <c r="Y9925" s="2">
        <v>1981</v>
      </c>
      <c r="Z9925" s="2">
        <v>4578.5</v>
      </c>
      <c r="AA9925" s="2">
        <v>231</v>
      </c>
      <c r="AB9925" s="2">
        <v>5</v>
      </c>
      <c r="AC9925" s="2">
        <v>4578.5</v>
      </c>
      <c r="AE9925" s="2" t="s">
        <v>15614</v>
      </c>
      <c r="AF9925" s="2" t="s">
        <v>17397</v>
      </c>
      <c r="AG9925" s="2" t="s">
        <v>17814</v>
      </c>
      <c r="AH9925" s="2" t="s">
        <v>17086</v>
      </c>
    </row>
    <row r="9926" spans="24:34" x14ac:dyDescent="0.4">
      <c r="X9926" s="2" t="s">
        <v>15727</v>
      </c>
      <c r="Y9926" s="2">
        <v>1988</v>
      </c>
      <c r="Z9926" s="2">
        <v>5175.2</v>
      </c>
      <c r="AA9926" s="2">
        <v>234</v>
      </c>
      <c r="AB9926" s="2">
        <v>5</v>
      </c>
      <c r="AC9926" s="2">
        <v>5175.2</v>
      </c>
      <c r="AE9926" s="2" t="s">
        <v>15615</v>
      </c>
      <c r="AF9926" s="2" t="s">
        <v>17397</v>
      </c>
      <c r="AG9926" s="2" t="s">
        <v>17815</v>
      </c>
      <c r="AH9926" s="2" t="s">
        <v>17086</v>
      </c>
    </row>
    <row r="9927" spans="24:34" x14ac:dyDescent="0.4">
      <c r="X9927" s="2" t="s">
        <v>15728</v>
      </c>
      <c r="Y9927" s="2">
        <v>1980</v>
      </c>
      <c r="Z9927" s="2">
        <v>6305.98</v>
      </c>
      <c r="AA9927" s="2">
        <v>310</v>
      </c>
      <c r="AB9927" s="2">
        <v>5</v>
      </c>
      <c r="AC9927" s="2">
        <v>6087.3</v>
      </c>
      <c r="AE9927" s="2" t="s">
        <v>15616</v>
      </c>
      <c r="AF9927" s="2" t="s">
        <v>17397</v>
      </c>
      <c r="AG9927" s="2" t="s">
        <v>17816</v>
      </c>
      <c r="AH9927" s="2" t="s">
        <v>17086</v>
      </c>
    </row>
    <row r="9928" spans="24:34" x14ac:dyDescent="0.4">
      <c r="X9928" s="2" t="s">
        <v>15730</v>
      </c>
      <c r="Y9928" s="2">
        <v>1980</v>
      </c>
      <c r="Z9928" s="2">
        <v>3482.1</v>
      </c>
      <c r="AA9928" s="2">
        <v>156</v>
      </c>
      <c r="AB9928" s="2">
        <v>5</v>
      </c>
      <c r="AC9928" s="2">
        <v>3482.1</v>
      </c>
      <c r="AE9928" s="2" t="s">
        <v>15617</v>
      </c>
      <c r="AF9928" s="2" t="s">
        <v>17397</v>
      </c>
      <c r="AG9928" s="2" t="s">
        <v>17817</v>
      </c>
      <c r="AH9928" s="2" t="s">
        <v>17086</v>
      </c>
    </row>
    <row r="9929" spans="24:34" x14ac:dyDescent="0.4">
      <c r="X9929" s="2" t="s">
        <v>15731</v>
      </c>
      <c r="Y9929" s="2">
        <v>1983</v>
      </c>
      <c r="Z9929" s="2">
        <v>4333.8</v>
      </c>
      <c r="AA9929" s="2">
        <v>151</v>
      </c>
      <c r="AB9929" s="2">
        <v>5</v>
      </c>
      <c r="AC9929" s="2">
        <v>3128.2</v>
      </c>
      <c r="AE9929" s="2" t="s">
        <v>15619</v>
      </c>
      <c r="AF9929" s="2" t="s">
        <v>17390</v>
      </c>
      <c r="AG9929" s="2" t="s">
        <v>2998</v>
      </c>
      <c r="AH9929" s="2" t="s">
        <v>17088</v>
      </c>
    </row>
    <row r="9930" spans="24:34" x14ac:dyDescent="0.4">
      <c r="X9930" s="2" t="s">
        <v>15732</v>
      </c>
      <c r="Y9930" s="2">
        <v>1985</v>
      </c>
      <c r="Z9930" s="2">
        <v>5376.4</v>
      </c>
      <c r="AA9930" s="2">
        <v>206</v>
      </c>
      <c r="AB9930" s="2">
        <v>5</v>
      </c>
      <c r="AC9930" s="2">
        <v>3863.1</v>
      </c>
      <c r="AE9930" s="2" t="s">
        <v>15622</v>
      </c>
      <c r="AF9930" s="2" t="s">
        <v>17390</v>
      </c>
      <c r="AG9930" s="2" t="s">
        <v>2998</v>
      </c>
      <c r="AH9930" s="2" t="s">
        <v>17088</v>
      </c>
    </row>
    <row r="9931" spans="24:34" x14ac:dyDescent="0.4">
      <c r="X9931" s="2" t="s">
        <v>15733</v>
      </c>
      <c r="Y9931" s="2">
        <v>2014</v>
      </c>
      <c r="Z9931" s="2">
        <v>3108.9</v>
      </c>
      <c r="AA9931" s="2">
        <v>100</v>
      </c>
      <c r="AB9931" s="2">
        <v>3</v>
      </c>
      <c r="AC9931" s="2">
        <v>3108.9</v>
      </c>
      <c r="AE9931" s="2" t="s">
        <v>2720</v>
      </c>
      <c r="AF9931" s="2" t="s">
        <v>17390</v>
      </c>
      <c r="AG9931" s="2" t="s">
        <v>2998</v>
      </c>
      <c r="AH9931" s="2" t="s">
        <v>17400</v>
      </c>
    </row>
    <row r="9932" spans="24:34" x14ac:dyDescent="0.4">
      <c r="X9932" s="2" t="s">
        <v>15734</v>
      </c>
      <c r="Y9932" s="2">
        <v>2014</v>
      </c>
      <c r="Z9932" s="2">
        <v>3108.9</v>
      </c>
      <c r="AA9932" s="2">
        <v>133</v>
      </c>
      <c r="AB9932" s="2">
        <v>3</v>
      </c>
      <c r="AC9932" s="2">
        <v>3108.9</v>
      </c>
      <c r="AE9932" s="2" t="s">
        <v>275</v>
      </c>
      <c r="AF9932" s="2" t="s">
        <v>17390</v>
      </c>
      <c r="AG9932" s="2" t="s">
        <v>2998</v>
      </c>
      <c r="AH9932" s="2" t="s">
        <v>17088</v>
      </c>
    </row>
    <row r="9933" spans="24:34" x14ac:dyDescent="0.4">
      <c r="X9933" s="2" t="s">
        <v>15735</v>
      </c>
      <c r="Y9933" s="2">
        <v>2015</v>
      </c>
      <c r="Z9933" s="2">
        <v>2855</v>
      </c>
      <c r="AA9933" s="2">
        <v>143</v>
      </c>
      <c r="AB9933" s="2">
        <v>3</v>
      </c>
      <c r="AC9933" s="2">
        <v>2855</v>
      </c>
      <c r="AE9933" s="2" t="s">
        <v>15623</v>
      </c>
      <c r="AF9933" s="2" t="s">
        <v>17390</v>
      </c>
      <c r="AG9933" s="2" t="s">
        <v>2998</v>
      </c>
      <c r="AH9933" s="2" t="s">
        <v>17088</v>
      </c>
    </row>
    <row r="9934" spans="24:34" x14ac:dyDescent="0.4">
      <c r="X9934" s="2" t="s">
        <v>15736</v>
      </c>
      <c r="Y9934" s="2">
        <v>2015</v>
      </c>
      <c r="Z9934" s="2">
        <v>2984.3</v>
      </c>
      <c r="AA9934" s="2">
        <v>146</v>
      </c>
      <c r="AB9934" s="2">
        <v>3</v>
      </c>
      <c r="AC9934" s="2">
        <v>2984.3</v>
      </c>
      <c r="AE9934" s="2" t="s">
        <v>15624</v>
      </c>
      <c r="AF9934" s="2" t="s">
        <v>17397</v>
      </c>
      <c r="AG9934" s="2" t="s">
        <v>2998</v>
      </c>
      <c r="AH9934" s="2" t="s">
        <v>17414</v>
      </c>
    </row>
    <row r="9935" spans="24:34" x14ac:dyDescent="0.4">
      <c r="X9935" s="2" t="s">
        <v>15737</v>
      </c>
      <c r="Y9935" s="2">
        <v>1930</v>
      </c>
      <c r="Z9935" s="2">
        <v>367.7</v>
      </c>
      <c r="AA9935" s="2">
        <v>21</v>
      </c>
      <c r="AB9935" s="2">
        <v>2</v>
      </c>
      <c r="AC9935" s="2">
        <v>367.7</v>
      </c>
      <c r="AE9935" s="2" t="s">
        <v>15625</v>
      </c>
      <c r="AF9935" s="2" t="s">
        <v>17397</v>
      </c>
      <c r="AG9935" s="2" t="s">
        <v>2998</v>
      </c>
      <c r="AH9935" s="2" t="s">
        <v>17086</v>
      </c>
    </row>
    <row r="9936" spans="24:34" x14ac:dyDescent="0.4">
      <c r="X9936" s="2" t="s">
        <v>15738</v>
      </c>
      <c r="Y9936" s="2">
        <v>1994</v>
      </c>
      <c r="Z9936" s="2">
        <v>1614.7</v>
      </c>
      <c r="AA9936" s="2">
        <v>91</v>
      </c>
      <c r="AB9936" s="2">
        <v>3</v>
      </c>
      <c r="AC9936" s="2">
        <v>1443.8</v>
      </c>
      <c r="AE9936" s="2" t="s">
        <v>15626</v>
      </c>
      <c r="AF9936" s="2" t="s">
        <v>17397</v>
      </c>
      <c r="AG9936" s="2" t="s">
        <v>2998</v>
      </c>
      <c r="AH9936" s="2" t="s">
        <v>17086</v>
      </c>
    </row>
    <row r="9937" spans="24:34" x14ac:dyDescent="0.4">
      <c r="X9937" s="2" t="s">
        <v>15739</v>
      </c>
      <c r="Y9937" s="2">
        <v>1930</v>
      </c>
      <c r="Z9937" s="2">
        <v>454.8</v>
      </c>
      <c r="AA9937" s="2">
        <v>20</v>
      </c>
      <c r="AB9937" s="2">
        <v>2</v>
      </c>
      <c r="AC9937" s="2">
        <v>305.39999999999998</v>
      </c>
      <c r="AE9937" s="2" t="s">
        <v>15627</v>
      </c>
      <c r="AF9937" s="2" t="s">
        <v>17397</v>
      </c>
      <c r="AG9937" s="2" t="s">
        <v>2998</v>
      </c>
      <c r="AH9937" s="2" t="s">
        <v>17086</v>
      </c>
    </row>
    <row r="9938" spans="24:34" x14ac:dyDescent="0.4">
      <c r="X9938" s="2" t="s">
        <v>15741</v>
      </c>
      <c r="Y9938" s="2">
        <v>1924</v>
      </c>
      <c r="Z9938" s="2">
        <v>364.1</v>
      </c>
      <c r="AA9938" s="2">
        <v>20</v>
      </c>
      <c r="AB9938" s="2">
        <v>2</v>
      </c>
      <c r="AC9938" s="2">
        <v>244.7</v>
      </c>
      <c r="AE9938" s="2" t="s">
        <v>15628</v>
      </c>
      <c r="AF9938" s="2" t="s">
        <v>17397</v>
      </c>
      <c r="AG9938" s="2" t="s">
        <v>2998</v>
      </c>
      <c r="AH9938" s="2" t="s">
        <v>17414</v>
      </c>
    </row>
    <row r="9939" spans="24:34" x14ac:dyDescent="0.4">
      <c r="X9939" s="2" t="s">
        <v>15742</v>
      </c>
      <c r="Y9939" s="2">
        <v>1961</v>
      </c>
      <c r="Z9939" s="2">
        <v>204.5</v>
      </c>
      <c r="AA9939" s="2">
        <v>14</v>
      </c>
      <c r="AB9939" s="2">
        <v>2</v>
      </c>
      <c r="AC9939" s="2">
        <v>190.91</v>
      </c>
      <c r="AE9939" s="2" t="s">
        <v>15630</v>
      </c>
      <c r="AF9939" s="2" t="s">
        <v>17397</v>
      </c>
      <c r="AG9939" s="2" t="s">
        <v>2998</v>
      </c>
      <c r="AH9939" s="2" t="s">
        <v>17088</v>
      </c>
    </row>
    <row r="9940" spans="24:34" x14ac:dyDescent="0.4">
      <c r="X9940" s="2" t="s">
        <v>15743</v>
      </c>
      <c r="Y9940" s="2">
        <v>1963</v>
      </c>
      <c r="Z9940" s="2">
        <v>210.5</v>
      </c>
      <c r="AA9940" s="2">
        <v>21</v>
      </c>
      <c r="AB9940" s="2">
        <v>2</v>
      </c>
      <c r="AC9940" s="2">
        <v>188.8</v>
      </c>
      <c r="AE9940" s="2" t="s">
        <v>15632</v>
      </c>
      <c r="AF9940" s="2" t="s">
        <v>17397</v>
      </c>
      <c r="AG9940" s="2" t="s">
        <v>2998</v>
      </c>
      <c r="AH9940" s="2" t="s">
        <v>17400</v>
      </c>
    </row>
    <row r="9941" spans="24:34" x14ac:dyDescent="0.4">
      <c r="X9941" s="2" t="s">
        <v>2735</v>
      </c>
      <c r="Y9941" s="2">
        <v>1989</v>
      </c>
      <c r="Z9941" s="2">
        <v>3128.3</v>
      </c>
      <c r="AA9941" s="2">
        <v>73</v>
      </c>
      <c r="AB9941" s="2">
        <v>2</v>
      </c>
      <c r="AC9941" s="2">
        <v>1545.12</v>
      </c>
      <c r="AE9941" s="2" t="s">
        <v>15634</v>
      </c>
      <c r="AF9941" s="2" t="s">
        <v>17397</v>
      </c>
      <c r="AG9941" s="2" t="s">
        <v>2998</v>
      </c>
      <c r="AH9941" s="2" t="s">
        <v>17088</v>
      </c>
    </row>
    <row r="9942" spans="24:34" x14ac:dyDescent="0.4">
      <c r="X9942" s="2" t="s">
        <v>264</v>
      </c>
      <c r="Y9942" s="2">
        <v>1979</v>
      </c>
      <c r="Z9942" s="2">
        <v>2679.4</v>
      </c>
      <c r="AA9942" s="2">
        <v>76</v>
      </c>
      <c r="AB9942" s="2">
        <v>3</v>
      </c>
      <c r="AC9942" s="2">
        <v>1304.8</v>
      </c>
      <c r="AE9942" s="2" t="s">
        <v>15636</v>
      </c>
      <c r="AF9942" s="2" t="s">
        <v>17397</v>
      </c>
      <c r="AG9942" s="2" t="s">
        <v>2998</v>
      </c>
      <c r="AH9942" s="2" t="s">
        <v>17400</v>
      </c>
    </row>
    <row r="9943" spans="24:34" x14ac:dyDescent="0.4">
      <c r="X9943" s="2" t="s">
        <v>2736</v>
      </c>
      <c r="Y9943" s="2">
        <v>1987</v>
      </c>
      <c r="Z9943" s="2">
        <v>1647.7</v>
      </c>
      <c r="AA9943" s="2">
        <v>85</v>
      </c>
      <c r="AB9943" s="2">
        <v>3</v>
      </c>
      <c r="AC9943" s="2">
        <v>1647.7</v>
      </c>
      <c r="AE9943" s="2" t="s">
        <v>2721</v>
      </c>
      <c r="AF9943" s="2" t="s">
        <v>17397</v>
      </c>
      <c r="AG9943" s="2" t="s">
        <v>2998</v>
      </c>
      <c r="AH9943" s="2" t="s">
        <v>17414</v>
      </c>
    </row>
    <row r="9944" spans="24:34" x14ac:dyDescent="0.4">
      <c r="X9944" s="2" t="s">
        <v>15748</v>
      </c>
      <c r="Y9944" s="2">
        <v>1969</v>
      </c>
      <c r="Z9944" s="2">
        <v>2932.2</v>
      </c>
      <c r="AA9944" s="2">
        <v>50</v>
      </c>
      <c r="AB9944" s="2">
        <v>3</v>
      </c>
      <c r="AC9944" s="2">
        <v>1377.2</v>
      </c>
      <c r="AE9944" s="2" t="s">
        <v>15638</v>
      </c>
      <c r="AF9944" s="2" t="s">
        <v>17397</v>
      </c>
      <c r="AG9944" s="2" t="s">
        <v>2998</v>
      </c>
      <c r="AH9944" s="2" t="s">
        <v>17400</v>
      </c>
    </row>
    <row r="9945" spans="24:34" x14ac:dyDescent="0.4">
      <c r="X9945" s="2" t="s">
        <v>15749</v>
      </c>
      <c r="Y9945" s="2">
        <v>1968</v>
      </c>
      <c r="Z9945" s="2">
        <v>418.09</v>
      </c>
      <c r="AA9945" s="2">
        <v>20</v>
      </c>
      <c r="AB9945" s="2">
        <v>2</v>
      </c>
      <c r="AC9945" s="2">
        <v>373.59</v>
      </c>
      <c r="AE9945" s="2" t="s">
        <v>15640</v>
      </c>
      <c r="AF9945" s="2" t="s">
        <v>17390</v>
      </c>
      <c r="AG9945" s="2" t="s">
        <v>2998</v>
      </c>
      <c r="AH9945" s="2" t="s">
        <v>17088</v>
      </c>
    </row>
    <row r="9946" spans="24:34" x14ac:dyDescent="0.4">
      <c r="X9946" s="2" t="s">
        <v>15751</v>
      </c>
      <c r="Y9946" s="2">
        <v>1975</v>
      </c>
      <c r="Z9946" s="2">
        <v>1408.23</v>
      </c>
      <c r="AA9946" s="2">
        <v>34</v>
      </c>
      <c r="AB9946" s="2">
        <v>2</v>
      </c>
      <c r="AC9946" s="2">
        <v>553.61</v>
      </c>
      <c r="AE9946" s="2" t="s">
        <v>15641</v>
      </c>
      <c r="AF9946" s="2" t="s">
        <v>17390</v>
      </c>
      <c r="AG9946" s="2" t="s">
        <v>17437</v>
      </c>
      <c r="AH9946" s="2" t="s">
        <v>17400</v>
      </c>
    </row>
    <row r="9947" spans="24:34" x14ac:dyDescent="0.4">
      <c r="X9947" s="2" t="s">
        <v>15752</v>
      </c>
      <c r="Y9947" s="2">
        <v>1973</v>
      </c>
      <c r="Z9947" s="2">
        <v>738.3</v>
      </c>
      <c r="AA9947" s="2">
        <v>42</v>
      </c>
      <c r="AB9947" s="2">
        <v>2</v>
      </c>
      <c r="AC9947" s="2">
        <v>738.3</v>
      </c>
      <c r="AE9947" s="2" t="s">
        <v>274</v>
      </c>
      <c r="AF9947" s="2" t="s">
        <v>17390</v>
      </c>
      <c r="AG9947" s="2" t="s">
        <v>17437</v>
      </c>
      <c r="AH9947" s="2" t="s">
        <v>17400</v>
      </c>
    </row>
    <row r="9948" spans="24:34" x14ac:dyDescent="0.4">
      <c r="X9948" s="2" t="s">
        <v>15754</v>
      </c>
      <c r="Y9948" s="2">
        <v>1997</v>
      </c>
      <c r="Z9948" s="2">
        <v>533.20000000000005</v>
      </c>
      <c r="AA9948" s="2">
        <v>42</v>
      </c>
      <c r="AB9948" s="2">
        <v>2</v>
      </c>
      <c r="AC9948" s="2">
        <v>400.9</v>
      </c>
      <c r="AE9948" s="2" t="s">
        <v>15642</v>
      </c>
      <c r="AF9948" s="2" t="s">
        <v>17390</v>
      </c>
      <c r="AG9948" s="2" t="s">
        <v>2998</v>
      </c>
      <c r="AH9948" s="2" t="s">
        <v>17400</v>
      </c>
    </row>
    <row r="9949" spans="24:34" x14ac:dyDescent="0.4">
      <c r="X9949" s="2" t="s">
        <v>15755</v>
      </c>
      <c r="Y9949" s="2">
        <v>1969</v>
      </c>
      <c r="Z9949" s="2">
        <v>361.8</v>
      </c>
      <c r="AA9949" s="2">
        <v>23</v>
      </c>
      <c r="AB9949" s="2">
        <v>2</v>
      </c>
      <c r="AC9949" s="2">
        <v>361.8</v>
      </c>
      <c r="AE9949" s="2" t="s">
        <v>15643</v>
      </c>
      <c r="AF9949" s="2" t="s">
        <v>17390</v>
      </c>
      <c r="AG9949" s="2" t="s">
        <v>2998</v>
      </c>
      <c r="AH9949" s="2" t="s">
        <v>17086</v>
      </c>
    </row>
    <row r="9950" spans="24:34" x14ac:dyDescent="0.4">
      <c r="X9950" s="2" t="s">
        <v>2737</v>
      </c>
      <c r="Y9950" s="2">
        <v>1958</v>
      </c>
      <c r="Z9950" s="2">
        <v>576.07000000000005</v>
      </c>
      <c r="AA9950" s="2">
        <v>30</v>
      </c>
      <c r="AB9950" s="2">
        <v>2</v>
      </c>
      <c r="AC9950" s="2">
        <v>501.3</v>
      </c>
      <c r="AE9950" s="2" t="s">
        <v>15644</v>
      </c>
      <c r="AF9950" s="2" t="s">
        <v>17390</v>
      </c>
      <c r="AG9950" s="2" t="s">
        <v>2998</v>
      </c>
      <c r="AH9950" s="2" t="s">
        <v>17086</v>
      </c>
    </row>
    <row r="9951" spans="24:34" x14ac:dyDescent="0.4">
      <c r="X9951" s="2" t="s">
        <v>15756</v>
      </c>
      <c r="Y9951" s="2">
        <v>1974</v>
      </c>
      <c r="Z9951" s="2">
        <v>1319.67</v>
      </c>
      <c r="AA9951" s="2">
        <v>50</v>
      </c>
      <c r="AB9951" s="2">
        <v>2</v>
      </c>
      <c r="AC9951" s="2">
        <v>745.07</v>
      </c>
      <c r="AE9951" s="2" t="s">
        <v>15645</v>
      </c>
      <c r="AF9951" s="2" t="s">
        <v>17397</v>
      </c>
      <c r="AG9951" s="2" t="s">
        <v>2998</v>
      </c>
      <c r="AH9951" s="2" t="s">
        <v>17086</v>
      </c>
    </row>
    <row r="9952" spans="24:34" x14ac:dyDescent="0.4">
      <c r="X9952" s="2" t="s">
        <v>15757</v>
      </c>
      <c r="Y9952" s="2">
        <v>1985</v>
      </c>
      <c r="Z9952" s="2">
        <v>2992.9</v>
      </c>
      <c r="AA9952" s="2">
        <v>83</v>
      </c>
      <c r="AB9952" s="2">
        <v>5</v>
      </c>
      <c r="AC9952" s="2">
        <v>2048.9</v>
      </c>
      <c r="AE9952" s="2" t="s">
        <v>2722</v>
      </c>
      <c r="AF9952" s="2" t="s">
        <v>17397</v>
      </c>
      <c r="AG9952" s="2" t="s">
        <v>2998</v>
      </c>
      <c r="AH9952" s="2" t="s">
        <v>17088</v>
      </c>
    </row>
    <row r="9953" spans="24:34" x14ac:dyDescent="0.4">
      <c r="X9953" s="2" t="s">
        <v>15758</v>
      </c>
      <c r="Y9953" s="2">
        <v>1978</v>
      </c>
      <c r="Z9953" s="2">
        <v>1501</v>
      </c>
      <c r="AA9953" s="2">
        <v>42</v>
      </c>
      <c r="AB9953" s="2">
        <v>2</v>
      </c>
      <c r="AC9953" s="2">
        <v>739.5</v>
      </c>
      <c r="AE9953" s="2" t="s">
        <v>15647</v>
      </c>
      <c r="AF9953" s="2" t="s">
        <v>17397</v>
      </c>
      <c r="AG9953" s="2" t="s">
        <v>2998</v>
      </c>
      <c r="AH9953" s="2" t="s">
        <v>17088</v>
      </c>
    </row>
    <row r="9954" spans="24:34" x14ac:dyDescent="0.4">
      <c r="X9954" s="2" t="s">
        <v>265</v>
      </c>
      <c r="Y9954" s="2">
        <v>1966</v>
      </c>
      <c r="Z9954" s="2">
        <v>2156.8000000000002</v>
      </c>
      <c r="AA9954" s="2">
        <v>61</v>
      </c>
      <c r="AB9954" s="2">
        <v>3</v>
      </c>
      <c r="AC9954" s="2">
        <v>1513.3</v>
      </c>
      <c r="AE9954" s="2" t="s">
        <v>15648</v>
      </c>
      <c r="AF9954" s="2" t="s">
        <v>17390</v>
      </c>
      <c r="AG9954" s="2" t="s">
        <v>2998</v>
      </c>
      <c r="AH9954" s="2" t="s">
        <v>17088</v>
      </c>
    </row>
    <row r="9955" spans="24:34" x14ac:dyDescent="0.4">
      <c r="X9955" s="2" t="s">
        <v>15760</v>
      </c>
      <c r="Y9955" s="2">
        <v>1971</v>
      </c>
      <c r="Z9955" s="2">
        <v>3426.8</v>
      </c>
      <c r="AA9955" s="2">
        <v>108</v>
      </c>
      <c r="AB9955" s="2">
        <v>5</v>
      </c>
      <c r="AC9955" s="2">
        <v>2513.27</v>
      </c>
      <c r="AE9955" s="2" t="s">
        <v>15650</v>
      </c>
      <c r="AF9955" s="2" t="s">
        <v>17390</v>
      </c>
      <c r="AG9955" s="2" t="s">
        <v>2998</v>
      </c>
      <c r="AH9955" s="2" t="s">
        <v>17086</v>
      </c>
    </row>
    <row r="9956" spans="24:34" x14ac:dyDescent="0.4">
      <c r="X9956" s="2" t="s">
        <v>15761</v>
      </c>
      <c r="Y9956" s="2">
        <v>1981</v>
      </c>
      <c r="Z9956" s="2">
        <v>1420.4</v>
      </c>
      <c r="AA9956" s="2">
        <v>27</v>
      </c>
      <c r="AB9956" s="2">
        <v>2</v>
      </c>
      <c r="AC9956" s="2">
        <v>560.1</v>
      </c>
      <c r="AE9956" s="2" t="s">
        <v>15652</v>
      </c>
      <c r="AF9956" s="2" t="s">
        <v>17390</v>
      </c>
      <c r="AG9956" s="2" t="s">
        <v>2998</v>
      </c>
      <c r="AH9956" s="2" t="s">
        <v>17400</v>
      </c>
    </row>
    <row r="9957" spans="24:34" x14ac:dyDescent="0.4">
      <c r="X9957" s="2" t="s">
        <v>15762</v>
      </c>
      <c r="Y9957" s="2">
        <v>1981</v>
      </c>
      <c r="Z9957" s="2">
        <v>1661.9</v>
      </c>
      <c r="AA9957" s="2">
        <v>77</v>
      </c>
      <c r="AB9957" s="2">
        <v>3</v>
      </c>
      <c r="AC9957" s="2">
        <v>1062.2</v>
      </c>
      <c r="AE9957" s="2" t="s">
        <v>15654</v>
      </c>
      <c r="AF9957" s="2" t="s">
        <v>17390</v>
      </c>
      <c r="AG9957" s="2" t="s">
        <v>2998</v>
      </c>
      <c r="AH9957" s="2" t="s">
        <v>17088</v>
      </c>
    </row>
    <row r="9958" spans="24:34" x14ac:dyDescent="0.4">
      <c r="X9958" s="2" t="s">
        <v>15763</v>
      </c>
      <c r="Y9958" s="2">
        <v>1964</v>
      </c>
      <c r="Z9958" s="2">
        <v>768.3</v>
      </c>
      <c r="AA9958" s="2">
        <v>80</v>
      </c>
      <c r="AB9958" s="2">
        <v>2</v>
      </c>
      <c r="AC9958" s="2">
        <v>297</v>
      </c>
      <c r="AE9958" s="2" t="s">
        <v>15655</v>
      </c>
      <c r="AF9958" s="2" t="s">
        <v>17390</v>
      </c>
      <c r="AG9958" s="2" t="s">
        <v>17818</v>
      </c>
      <c r="AH9958" s="2" t="s">
        <v>17088</v>
      </c>
    </row>
    <row r="9959" spans="24:34" x14ac:dyDescent="0.4">
      <c r="X9959" s="2" t="s">
        <v>15764</v>
      </c>
      <c r="Y9959" s="2">
        <v>1962</v>
      </c>
      <c r="Z9959" s="2">
        <v>580.5</v>
      </c>
      <c r="AA9959" s="2">
        <v>27</v>
      </c>
      <c r="AB9959" s="2">
        <v>2</v>
      </c>
      <c r="AC9959" s="2">
        <v>551.20000000000005</v>
      </c>
      <c r="AE9959" s="2" t="s">
        <v>15657</v>
      </c>
      <c r="AF9959" s="2" t="s">
        <v>17390</v>
      </c>
      <c r="AG9959" s="2" t="s">
        <v>17818</v>
      </c>
      <c r="AH9959" s="2" t="s">
        <v>17088</v>
      </c>
    </row>
    <row r="9960" spans="24:34" x14ac:dyDescent="0.4">
      <c r="X9960" s="2" t="s">
        <v>15766</v>
      </c>
      <c r="Y9960" s="2">
        <v>1978</v>
      </c>
      <c r="Z9960" s="2">
        <v>3603.62</v>
      </c>
      <c r="AA9960" s="2">
        <v>117</v>
      </c>
      <c r="AB9960" s="2">
        <v>5</v>
      </c>
      <c r="AC9960" s="2">
        <v>3603.62</v>
      </c>
      <c r="AE9960" s="2" t="s">
        <v>15658</v>
      </c>
      <c r="AF9960" s="2" t="s">
        <v>17390</v>
      </c>
      <c r="AG9960" s="2" t="s">
        <v>2998</v>
      </c>
      <c r="AH9960" s="2" t="s">
        <v>17088</v>
      </c>
    </row>
    <row r="9961" spans="24:34" x14ac:dyDescent="0.4">
      <c r="X9961" s="2" t="s">
        <v>15767</v>
      </c>
      <c r="Y9961" s="2">
        <v>1982</v>
      </c>
      <c r="Z9961" s="2">
        <v>3938.9</v>
      </c>
      <c r="AA9961" s="2">
        <v>114</v>
      </c>
      <c r="AB9961" s="2">
        <v>5</v>
      </c>
      <c r="AC9961" s="2">
        <v>3938.9</v>
      </c>
      <c r="AE9961" s="2" t="s">
        <v>2723</v>
      </c>
      <c r="AF9961" s="2" t="s">
        <v>17390</v>
      </c>
      <c r="AG9961" s="2" t="s">
        <v>2998</v>
      </c>
      <c r="AH9961" s="2" t="s">
        <v>17400</v>
      </c>
    </row>
    <row r="9962" spans="24:34" x14ac:dyDescent="0.4">
      <c r="X9962" s="2" t="s">
        <v>15768</v>
      </c>
      <c r="Y9962" s="2">
        <v>1968</v>
      </c>
      <c r="Z9962" s="2">
        <v>2954.86</v>
      </c>
      <c r="AA9962" s="2">
        <v>79</v>
      </c>
      <c r="AB9962" s="2">
        <v>5</v>
      </c>
      <c r="AC9962" s="2">
        <v>1790.8</v>
      </c>
      <c r="AE9962" s="2" t="s">
        <v>258</v>
      </c>
      <c r="AF9962" s="2" t="s">
        <v>17390</v>
      </c>
      <c r="AG9962" s="2" t="s">
        <v>2998</v>
      </c>
      <c r="AH9962" s="2" t="s">
        <v>17400</v>
      </c>
    </row>
    <row r="9963" spans="24:34" x14ac:dyDescent="0.4">
      <c r="X9963" s="2" t="s">
        <v>15770</v>
      </c>
      <c r="Y9963" s="2">
        <v>1968</v>
      </c>
      <c r="Z9963" s="2">
        <v>3092.7</v>
      </c>
      <c r="AA9963" s="2">
        <v>182</v>
      </c>
      <c r="AB9963" s="2">
        <v>5</v>
      </c>
      <c r="AC9963" s="2">
        <v>3092.7</v>
      </c>
      <c r="AE9963" s="2" t="s">
        <v>15660</v>
      </c>
      <c r="AF9963" s="2" t="s">
        <v>17390</v>
      </c>
      <c r="AG9963" s="2" t="s">
        <v>2998</v>
      </c>
      <c r="AH9963" s="2" t="s">
        <v>17400</v>
      </c>
    </row>
    <row r="9964" spans="24:34" x14ac:dyDescent="0.4">
      <c r="X9964" s="2" t="s">
        <v>15771</v>
      </c>
      <c r="Y9964" s="2">
        <v>1959</v>
      </c>
      <c r="Z9964" s="2">
        <v>557.35</v>
      </c>
      <c r="AA9964" s="2">
        <v>29</v>
      </c>
      <c r="AB9964" s="2">
        <v>2</v>
      </c>
      <c r="AC9964" s="2">
        <v>557.34</v>
      </c>
      <c r="AE9964" s="2" t="s">
        <v>15661</v>
      </c>
      <c r="AF9964" s="2" t="s">
        <v>17390</v>
      </c>
      <c r="AG9964" s="2" t="s">
        <v>2998</v>
      </c>
      <c r="AH9964" s="2" t="s">
        <v>17400</v>
      </c>
    </row>
    <row r="9965" spans="24:34" x14ac:dyDescent="0.4">
      <c r="X9965" s="2" t="s">
        <v>15772</v>
      </c>
      <c r="Y9965" s="2">
        <v>1984</v>
      </c>
      <c r="Z9965" s="2">
        <v>6737.77</v>
      </c>
      <c r="AA9965" s="2">
        <v>246</v>
      </c>
      <c r="AB9965" s="2">
        <v>5</v>
      </c>
      <c r="AC9965" s="2">
        <v>6737.77</v>
      </c>
      <c r="AE9965" s="2" t="s">
        <v>15662</v>
      </c>
      <c r="AF9965" s="2" t="s">
        <v>17390</v>
      </c>
      <c r="AG9965" s="2" t="s">
        <v>2998</v>
      </c>
      <c r="AH9965" s="2" t="s">
        <v>17088</v>
      </c>
    </row>
    <row r="9966" spans="24:34" x14ac:dyDescent="0.4">
      <c r="X9966" s="2" t="s">
        <v>15773</v>
      </c>
      <c r="Y9966" s="2">
        <v>1959</v>
      </c>
      <c r="Z9966" s="2">
        <v>565.29999999999995</v>
      </c>
      <c r="AA9966" s="2">
        <v>36</v>
      </c>
      <c r="AB9966" s="2">
        <v>2</v>
      </c>
      <c r="AC9966" s="2">
        <v>564.86</v>
      </c>
      <c r="AE9966" s="2" t="s">
        <v>15663</v>
      </c>
      <c r="AF9966" s="2" t="s">
        <v>17390</v>
      </c>
      <c r="AG9966" s="2" t="s">
        <v>17437</v>
      </c>
      <c r="AH9966" s="2" t="s">
        <v>17088</v>
      </c>
    </row>
    <row r="9967" spans="24:34" x14ac:dyDescent="0.4">
      <c r="X9967" s="2" t="s">
        <v>15774</v>
      </c>
      <c r="Y9967" s="2">
        <v>1967</v>
      </c>
      <c r="Z9967" s="2">
        <v>2972.85</v>
      </c>
      <c r="AA9967" s="2">
        <v>94</v>
      </c>
      <c r="AB9967" s="2">
        <v>5</v>
      </c>
      <c r="AC9967" s="2">
        <v>2972.85</v>
      </c>
      <c r="AE9967" s="2" t="s">
        <v>15665</v>
      </c>
      <c r="AF9967" s="2" t="s">
        <v>17397</v>
      </c>
      <c r="AG9967" s="2" t="s">
        <v>2998</v>
      </c>
      <c r="AH9967" s="2" t="s">
        <v>17392</v>
      </c>
    </row>
    <row r="9968" spans="24:34" x14ac:dyDescent="0.4">
      <c r="X9968" s="2" t="s">
        <v>15775</v>
      </c>
      <c r="Y9968" s="2">
        <v>1985</v>
      </c>
      <c r="Z9968" s="2">
        <v>8964.2999999999993</v>
      </c>
      <c r="AA9968" s="2">
        <v>258</v>
      </c>
      <c r="AB9968" s="2">
        <v>5</v>
      </c>
      <c r="AC9968" s="2">
        <v>8964.2999999999993</v>
      </c>
      <c r="AE9968" s="2" t="s">
        <v>15667</v>
      </c>
      <c r="AF9968" s="2" t="s">
        <v>17390</v>
      </c>
      <c r="AG9968" s="2" t="s">
        <v>17437</v>
      </c>
      <c r="AH9968" s="2" t="s">
        <v>17088</v>
      </c>
    </row>
    <row r="9969" spans="24:34" x14ac:dyDescent="0.4">
      <c r="X9969" s="2" t="s">
        <v>15776</v>
      </c>
      <c r="Y9969" s="2">
        <v>1973</v>
      </c>
      <c r="Z9969" s="2">
        <v>3131.46</v>
      </c>
      <c r="AA9969" s="2">
        <v>208</v>
      </c>
      <c r="AB9969" s="2">
        <v>5</v>
      </c>
      <c r="AC9969" s="2">
        <v>3131.28</v>
      </c>
      <c r="AE9969" s="2" t="s">
        <v>15668</v>
      </c>
      <c r="AF9969" s="2" t="s">
        <v>17390</v>
      </c>
      <c r="AG9969" s="2" t="s">
        <v>2998</v>
      </c>
      <c r="AH9969" s="2" t="s">
        <v>17398</v>
      </c>
    </row>
    <row r="9970" spans="24:34" x14ac:dyDescent="0.4">
      <c r="X9970" s="2" t="s">
        <v>15778</v>
      </c>
      <c r="Y9970" s="2">
        <v>1973</v>
      </c>
      <c r="Z9970" s="2">
        <v>3689.86</v>
      </c>
      <c r="AA9970" s="2">
        <v>151</v>
      </c>
      <c r="AB9970" s="2">
        <v>5</v>
      </c>
      <c r="AC9970" s="2">
        <v>3390.3</v>
      </c>
      <c r="AE9970" s="2" t="s">
        <v>15670</v>
      </c>
      <c r="AF9970" s="2" t="s">
        <v>17390</v>
      </c>
      <c r="AG9970" s="2" t="s">
        <v>17437</v>
      </c>
      <c r="AH9970" s="2" t="s">
        <v>17088</v>
      </c>
    </row>
    <row r="9971" spans="24:34" x14ac:dyDescent="0.4">
      <c r="X9971" s="2" t="s">
        <v>15779</v>
      </c>
      <c r="Y9971" s="2">
        <v>1959</v>
      </c>
      <c r="Z9971" s="2">
        <v>562.5</v>
      </c>
      <c r="AA9971" s="2">
        <v>24</v>
      </c>
      <c r="AB9971" s="2">
        <v>2</v>
      </c>
      <c r="AC9971" s="2">
        <v>562.5</v>
      </c>
      <c r="AE9971" s="2" t="s">
        <v>278</v>
      </c>
      <c r="AF9971" s="2" t="s">
        <v>17390</v>
      </c>
      <c r="AG9971" s="2" t="s">
        <v>2998</v>
      </c>
      <c r="AH9971" s="2" t="s">
        <v>17088</v>
      </c>
    </row>
    <row r="9972" spans="24:34" x14ac:dyDescent="0.4">
      <c r="X9972" s="2" t="s">
        <v>17375</v>
      </c>
      <c r="Y9972" s="2">
        <v>1930</v>
      </c>
      <c r="Z9972" s="2">
        <v>382.7</v>
      </c>
      <c r="AA9972" s="2">
        <v>42</v>
      </c>
      <c r="AB9972" s="2">
        <v>2</v>
      </c>
      <c r="AC9972" s="2">
        <v>257.58999999999997</v>
      </c>
      <c r="AE9972" s="2" t="s">
        <v>286</v>
      </c>
      <c r="AF9972" s="2" t="s">
        <v>17390</v>
      </c>
      <c r="AG9972" s="2" t="s">
        <v>2998</v>
      </c>
      <c r="AH9972" s="2" t="s">
        <v>17088</v>
      </c>
    </row>
    <row r="9973" spans="24:34" x14ac:dyDescent="0.4">
      <c r="X9973" s="2" t="s">
        <v>17376</v>
      </c>
      <c r="Y9973" s="2">
        <v>1924</v>
      </c>
      <c r="Z9973" s="2">
        <v>398.8</v>
      </c>
      <c r="AA9973" s="2">
        <v>34</v>
      </c>
      <c r="AB9973" s="2">
        <v>2</v>
      </c>
      <c r="AC9973" s="2">
        <v>266.77999999999997</v>
      </c>
      <c r="AE9973" s="2" t="s">
        <v>15671</v>
      </c>
      <c r="AF9973" s="2" t="s">
        <v>17397</v>
      </c>
      <c r="AG9973" s="2" t="s">
        <v>2998</v>
      </c>
      <c r="AH9973" s="2" t="s">
        <v>17400</v>
      </c>
    </row>
    <row r="9974" spans="24:34" x14ac:dyDescent="0.4">
      <c r="X9974" s="2" t="s">
        <v>15780</v>
      </c>
      <c r="Y9974" s="2">
        <v>1967</v>
      </c>
      <c r="Z9974" s="2">
        <v>694.5</v>
      </c>
      <c r="AA9974" s="2">
        <v>40</v>
      </c>
      <c r="AB9974" s="2">
        <v>2</v>
      </c>
      <c r="AC9974" s="2">
        <v>420.9</v>
      </c>
      <c r="AE9974" s="2" t="s">
        <v>2724</v>
      </c>
      <c r="AF9974" s="2" t="s">
        <v>17390</v>
      </c>
      <c r="AG9974" s="2" t="s">
        <v>2998</v>
      </c>
      <c r="AH9974" s="2" t="s">
        <v>17400</v>
      </c>
    </row>
    <row r="9975" spans="24:34" x14ac:dyDescent="0.4">
      <c r="X9975" s="2" t="s">
        <v>15781</v>
      </c>
      <c r="Y9975" s="2">
        <v>1958</v>
      </c>
      <c r="Z9975" s="2">
        <v>381.1</v>
      </c>
      <c r="AA9975" s="2">
        <v>24</v>
      </c>
      <c r="AB9975" s="2">
        <v>2</v>
      </c>
      <c r="AC9975" s="2">
        <v>381.1</v>
      </c>
      <c r="AE9975" s="2" t="s">
        <v>15672</v>
      </c>
      <c r="AF9975" s="2" t="s">
        <v>17390</v>
      </c>
      <c r="AG9975" s="2" t="s">
        <v>17437</v>
      </c>
      <c r="AH9975" s="2" t="s">
        <v>17088</v>
      </c>
    </row>
    <row r="9976" spans="24:34" x14ac:dyDescent="0.4">
      <c r="X9976" s="2" t="s">
        <v>2738</v>
      </c>
      <c r="Y9976" s="2">
        <v>1928</v>
      </c>
      <c r="Z9976" s="2">
        <v>872.4</v>
      </c>
      <c r="AA9976" s="2">
        <v>50</v>
      </c>
      <c r="AB9976" s="2">
        <v>3</v>
      </c>
      <c r="AC9976" s="2">
        <v>519.5</v>
      </c>
      <c r="AE9976" s="2" t="s">
        <v>15673</v>
      </c>
      <c r="AF9976" s="2" t="s">
        <v>17397</v>
      </c>
      <c r="AG9976" s="2" t="s">
        <v>2998</v>
      </c>
      <c r="AH9976" s="2" t="s">
        <v>17393</v>
      </c>
    </row>
    <row r="9977" spans="24:34" x14ac:dyDescent="0.4">
      <c r="X9977" s="2" t="s">
        <v>15782</v>
      </c>
      <c r="Y9977" s="2">
        <v>1959</v>
      </c>
      <c r="Z9977" s="2">
        <v>559.14</v>
      </c>
      <c r="AA9977" s="2">
        <v>30</v>
      </c>
      <c r="AB9977" s="2">
        <v>2</v>
      </c>
      <c r="AC9977" s="2">
        <v>559.14</v>
      </c>
      <c r="AE9977" s="2" t="s">
        <v>15674</v>
      </c>
      <c r="AF9977" s="2" t="s">
        <v>17390</v>
      </c>
      <c r="AG9977" s="2" t="s">
        <v>2998</v>
      </c>
      <c r="AH9977" s="2" t="s">
        <v>17088</v>
      </c>
    </row>
    <row r="9978" spans="24:34" x14ac:dyDescent="0.4">
      <c r="X9978" s="2" t="s">
        <v>2739</v>
      </c>
      <c r="Y9978" s="2">
        <v>1930</v>
      </c>
      <c r="Z9978" s="2">
        <v>1080.4000000000001</v>
      </c>
      <c r="AA9978" s="2">
        <v>50</v>
      </c>
      <c r="AB9978" s="2">
        <v>3</v>
      </c>
      <c r="AC9978" s="2">
        <v>1079.4000000000001</v>
      </c>
      <c r="AE9978" s="2" t="s">
        <v>15675</v>
      </c>
      <c r="AF9978" s="2" t="s">
        <v>17397</v>
      </c>
      <c r="AG9978" s="2" t="s">
        <v>17437</v>
      </c>
      <c r="AH9978" s="2" t="s">
        <v>17393</v>
      </c>
    </row>
    <row r="9979" spans="24:34" x14ac:dyDescent="0.4">
      <c r="X9979" s="2" t="s">
        <v>15784</v>
      </c>
      <c r="Y9979" s="2">
        <v>1959</v>
      </c>
      <c r="Z9979" s="2">
        <v>558.03</v>
      </c>
      <c r="AA9979" s="2">
        <v>31</v>
      </c>
      <c r="AB9979" s="2">
        <v>2</v>
      </c>
      <c r="AC9979" s="2">
        <v>558.03</v>
      </c>
      <c r="AE9979" s="2" t="s">
        <v>2725</v>
      </c>
      <c r="AF9979" s="2" t="s">
        <v>17390</v>
      </c>
      <c r="AG9979" s="2" t="s">
        <v>2998</v>
      </c>
      <c r="AH9979" s="2" t="s">
        <v>17088</v>
      </c>
    </row>
    <row r="9980" spans="24:34" x14ac:dyDescent="0.4">
      <c r="X9980" s="2" t="s">
        <v>277</v>
      </c>
      <c r="Y9980" s="2">
        <v>1965</v>
      </c>
      <c r="Z9980" s="2">
        <v>3312.18</v>
      </c>
      <c r="AA9980" s="2">
        <v>84</v>
      </c>
      <c r="AB9980" s="2">
        <v>5</v>
      </c>
      <c r="AC9980" s="2">
        <v>3312.18</v>
      </c>
      <c r="AE9980" s="2" t="s">
        <v>15676</v>
      </c>
      <c r="AF9980" s="2" t="s">
        <v>17390</v>
      </c>
      <c r="AG9980" s="2" t="s">
        <v>17819</v>
      </c>
      <c r="AH9980" s="2" t="s">
        <v>17449</v>
      </c>
    </row>
    <row r="9981" spans="24:34" x14ac:dyDescent="0.4">
      <c r="X9981" s="2" t="s">
        <v>15786</v>
      </c>
      <c r="Y9981" s="2">
        <v>1956</v>
      </c>
      <c r="Z9981" s="2">
        <v>1458.13</v>
      </c>
      <c r="AA9981" s="2">
        <v>43</v>
      </c>
      <c r="AB9981" s="2">
        <v>3</v>
      </c>
      <c r="AC9981" s="2">
        <v>874.54</v>
      </c>
      <c r="AE9981" s="2" t="s">
        <v>15677</v>
      </c>
      <c r="AF9981" s="2" t="s">
        <v>17397</v>
      </c>
      <c r="AG9981" s="2" t="s">
        <v>2998</v>
      </c>
      <c r="AH9981" s="2" t="s">
        <v>17413</v>
      </c>
    </row>
    <row r="9982" spans="24:34" x14ac:dyDescent="0.4">
      <c r="X9982" s="2" t="s">
        <v>15787</v>
      </c>
      <c r="Y9982" s="2">
        <v>1983</v>
      </c>
      <c r="Z9982" s="2">
        <v>5466.2</v>
      </c>
      <c r="AA9982" s="2">
        <v>258</v>
      </c>
      <c r="AB9982" s="2">
        <v>5</v>
      </c>
      <c r="AC9982" s="2">
        <v>5466.2</v>
      </c>
      <c r="AE9982" s="2" t="s">
        <v>15679</v>
      </c>
      <c r="AF9982" s="2" t="s">
        <v>17390</v>
      </c>
      <c r="AG9982" s="2" t="s">
        <v>2998</v>
      </c>
      <c r="AH9982" s="2" t="s">
        <v>17398</v>
      </c>
    </row>
    <row r="9983" spans="24:34" x14ac:dyDescent="0.4">
      <c r="X9983" s="2" t="s">
        <v>15788</v>
      </c>
      <c r="Y9983" s="2">
        <v>1934</v>
      </c>
      <c r="Z9983" s="2">
        <v>431.9</v>
      </c>
      <c r="AA9983" s="2">
        <v>21</v>
      </c>
      <c r="AB9983" s="2">
        <v>2</v>
      </c>
      <c r="AC9983" s="2">
        <v>431.9</v>
      </c>
      <c r="AE9983" s="2" t="s">
        <v>15680</v>
      </c>
      <c r="AF9983" s="2" t="s">
        <v>17397</v>
      </c>
      <c r="AG9983" s="2" t="s">
        <v>2998</v>
      </c>
      <c r="AH9983" s="2" t="s">
        <v>17393</v>
      </c>
    </row>
    <row r="9984" spans="24:34" x14ac:dyDescent="0.4">
      <c r="X9984" s="2" t="s">
        <v>15789</v>
      </c>
      <c r="Y9984" s="2">
        <v>1987</v>
      </c>
      <c r="Z9984" s="2">
        <v>6783.7</v>
      </c>
      <c r="AA9984" s="2">
        <v>204</v>
      </c>
      <c r="AB9984" s="2">
        <v>5</v>
      </c>
      <c r="AC9984" s="2">
        <v>6783.7</v>
      </c>
      <c r="AE9984" s="2" t="s">
        <v>15681</v>
      </c>
      <c r="AF9984" s="2" t="s">
        <v>17397</v>
      </c>
      <c r="AG9984" s="2" t="s">
        <v>2998</v>
      </c>
      <c r="AH9984" s="2" t="s">
        <v>17393</v>
      </c>
    </row>
    <row r="9985" spans="24:34" x14ac:dyDescent="0.4">
      <c r="X9985" s="2" t="s">
        <v>15790</v>
      </c>
      <c r="Y9985" s="2">
        <v>1974</v>
      </c>
      <c r="Z9985" s="2">
        <v>9708.94</v>
      </c>
      <c r="AA9985" s="2">
        <v>250</v>
      </c>
      <c r="AB9985" s="2">
        <v>5</v>
      </c>
      <c r="AC9985" s="2">
        <v>9708.94</v>
      </c>
      <c r="AE9985" s="2" t="s">
        <v>15682</v>
      </c>
      <c r="AF9985" s="2" t="s">
        <v>17390</v>
      </c>
      <c r="AG9985" s="2" t="s">
        <v>2998</v>
      </c>
      <c r="AH9985" s="2" t="s">
        <v>17413</v>
      </c>
    </row>
    <row r="9986" spans="24:34" x14ac:dyDescent="0.4">
      <c r="X9986" s="2" t="s">
        <v>15791</v>
      </c>
      <c r="Y9986" s="2">
        <v>1963</v>
      </c>
      <c r="Z9986" s="2">
        <v>2114.1</v>
      </c>
      <c r="AA9986" s="2">
        <v>125</v>
      </c>
      <c r="AB9986" s="2">
        <v>4</v>
      </c>
      <c r="AC9986" s="2">
        <v>2114.1</v>
      </c>
      <c r="AE9986" s="2" t="s">
        <v>15684</v>
      </c>
      <c r="AF9986" s="2" t="s">
        <v>17390</v>
      </c>
      <c r="AG9986" s="2" t="s">
        <v>2998</v>
      </c>
      <c r="AH9986" s="2" t="s">
        <v>17392</v>
      </c>
    </row>
    <row r="9987" spans="24:34" x14ac:dyDescent="0.4">
      <c r="X9987" s="2" t="s">
        <v>15792</v>
      </c>
      <c r="Y9987" s="2">
        <v>1987</v>
      </c>
      <c r="Z9987" s="2">
        <v>625.65</v>
      </c>
      <c r="AA9987" s="2">
        <v>29</v>
      </c>
      <c r="AB9987" s="2">
        <v>2</v>
      </c>
      <c r="AC9987" s="2">
        <v>318.7</v>
      </c>
      <c r="AE9987" s="2" t="s">
        <v>15685</v>
      </c>
      <c r="AF9987" s="2" t="s">
        <v>17397</v>
      </c>
      <c r="AG9987" s="2" t="s">
        <v>2998</v>
      </c>
      <c r="AH9987" s="2" t="s">
        <v>17414</v>
      </c>
    </row>
    <row r="9988" spans="24:34" x14ac:dyDescent="0.4">
      <c r="X9988" s="2" t="s">
        <v>15793</v>
      </c>
      <c r="Y9988" s="2">
        <v>1987</v>
      </c>
      <c r="Z9988" s="2">
        <v>624.6</v>
      </c>
      <c r="AA9988" s="2">
        <v>32</v>
      </c>
      <c r="AB9988" s="2">
        <v>2</v>
      </c>
      <c r="AC9988" s="2">
        <v>318.7</v>
      </c>
      <c r="AE9988" s="2" t="s">
        <v>15687</v>
      </c>
      <c r="AF9988" s="2" t="s">
        <v>17390</v>
      </c>
      <c r="AG9988" s="2" t="s">
        <v>2998</v>
      </c>
      <c r="AH9988" s="2" t="s">
        <v>17413</v>
      </c>
    </row>
    <row r="9989" spans="24:34" x14ac:dyDescent="0.4">
      <c r="X9989" s="2" t="s">
        <v>15795</v>
      </c>
      <c r="Y9989" s="2">
        <v>1983</v>
      </c>
      <c r="Z9989" s="2">
        <v>2700</v>
      </c>
      <c r="AA9989" s="2">
        <v>12</v>
      </c>
      <c r="AB9989" s="2">
        <v>2</v>
      </c>
      <c r="AC9989" s="2">
        <v>795</v>
      </c>
      <c r="AE9989" s="2" t="s">
        <v>15688</v>
      </c>
      <c r="AF9989" s="2" t="s">
        <v>17390</v>
      </c>
      <c r="AG9989" s="2" t="s">
        <v>2998</v>
      </c>
      <c r="AH9989" s="2" t="s">
        <v>17400</v>
      </c>
    </row>
    <row r="9990" spans="24:34" x14ac:dyDescent="0.4">
      <c r="X9990" s="2" t="s">
        <v>15796</v>
      </c>
      <c r="Y9990" s="2">
        <v>1978</v>
      </c>
      <c r="Z9990" s="2">
        <v>718.8</v>
      </c>
      <c r="AA9990" s="2">
        <v>22</v>
      </c>
      <c r="AB9990" s="2">
        <v>2</v>
      </c>
      <c r="AC9990" s="2">
        <v>422.4</v>
      </c>
      <c r="AE9990" s="2" t="s">
        <v>15689</v>
      </c>
      <c r="AF9990" s="2" t="s">
        <v>17397</v>
      </c>
      <c r="AG9990" s="2" t="s">
        <v>2998</v>
      </c>
      <c r="AH9990" s="2" t="s">
        <v>17413</v>
      </c>
    </row>
    <row r="9991" spans="24:34" x14ac:dyDescent="0.4">
      <c r="X9991" s="2" t="s">
        <v>15797</v>
      </c>
      <c r="Y9991" s="2">
        <v>1983</v>
      </c>
      <c r="Z9991" s="2">
        <v>560.79999999999995</v>
      </c>
      <c r="AA9991" s="2">
        <v>21</v>
      </c>
      <c r="AB9991" s="2">
        <v>2</v>
      </c>
      <c r="AC9991" s="2">
        <v>316.60000000000002</v>
      </c>
      <c r="AE9991" s="2" t="s">
        <v>15690</v>
      </c>
      <c r="AF9991" s="2" t="s">
        <v>17397</v>
      </c>
      <c r="AG9991" s="2" t="s">
        <v>2998</v>
      </c>
      <c r="AH9991" s="2" t="s">
        <v>17413</v>
      </c>
    </row>
    <row r="9992" spans="24:34" x14ac:dyDescent="0.4">
      <c r="X9992" s="2" t="s">
        <v>15798</v>
      </c>
      <c r="Y9992" s="2">
        <v>1984</v>
      </c>
      <c r="Z9992" s="2">
        <v>622.79999999999995</v>
      </c>
      <c r="AA9992" s="2">
        <v>37</v>
      </c>
      <c r="AB9992" s="2">
        <v>2</v>
      </c>
      <c r="AC9992" s="2">
        <v>375.3</v>
      </c>
      <c r="AE9992" s="2" t="s">
        <v>15691</v>
      </c>
      <c r="AF9992" s="2" t="s">
        <v>17390</v>
      </c>
      <c r="AG9992" s="2" t="s">
        <v>2998</v>
      </c>
      <c r="AH9992" s="2" t="s">
        <v>17088</v>
      </c>
    </row>
    <row r="9993" spans="24:34" x14ac:dyDescent="0.4">
      <c r="X9993" s="2" t="s">
        <v>15800</v>
      </c>
      <c r="Y9993" s="2">
        <v>1984</v>
      </c>
      <c r="Z9993" s="2">
        <v>734.8</v>
      </c>
      <c r="AA9993" s="2">
        <v>38</v>
      </c>
      <c r="AB9993" s="2">
        <v>2</v>
      </c>
      <c r="AC9993" s="2">
        <v>555.6</v>
      </c>
      <c r="AE9993" s="2" t="s">
        <v>2726</v>
      </c>
      <c r="AF9993" s="2" t="s">
        <v>17390</v>
      </c>
      <c r="AG9993" s="2" t="s">
        <v>2998</v>
      </c>
      <c r="AH9993" s="2" t="s">
        <v>17398</v>
      </c>
    </row>
    <row r="9994" spans="24:34" x14ac:dyDescent="0.4">
      <c r="X9994" s="2" t="s">
        <v>15801</v>
      </c>
      <c r="Y9994" s="2">
        <v>1978</v>
      </c>
      <c r="Z9994" s="2">
        <v>288.7</v>
      </c>
      <c r="AA9994" s="2">
        <v>19</v>
      </c>
      <c r="AB9994" s="2">
        <v>2</v>
      </c>
      <c r="AC9994" s="2">
        <v>288.7</v>
      </c>
      <c r="AE9994" s="2" t="s">
        <v>15692</v>
      </c>
      <c r="AF9994" s="2" t="s">
        <v>17390</v>
      </c>
      <c r="AG9994" s="2" t="s">
        <v>2998</v>
      </c>
      <c r="AH9994" s="2" t="s">
        <v>17088</v>
      </c>
    </row>
    <row r="9995" spans="24:34" x14ac:dyDescent="0.4">
      <c r="X9995" s="2" t="s">
        <v>15802</v>
      </c>
      <c r="Y9995" s="2">
        <v>1978</v>
      </c>
      <c r="Z9995" s="2">
        <v>3750.1</v>
      </c>
      <c r="AA9995" s="2">
        <v>203</v>
      </c>
      <c r="AB9995" s="2">
        <v>5</v>
      </c>
      <c r="AC9995" s="2">
        <v>3750.1</v>
      </c>
      <c r="AE9995" s="2" t="s">
        <v>15693</v>
      </c>
      <c r="AF9995" s="2" t="s">
        <v>17390</v>
      </c>
      <c r="AG9995" s="2" t="s">
        <v>2998</v>
      </c>
      <c r="AH9995" s="2" t="s">
        <v>17088</v>
      </c>
    </row>
    <row r="9996" spans="24:34" x14ac:dyDescent="0.4">
      <c r="X9996" s="2" t="s">
        <v>15803</v>
      </c>
      <c r="Y9996" s="2">
        <v>1992</v>
      </c>
      <c r="Z9996" s="2">
        <v>3626.7</v>
      </c>
      <c r="AA9996" s="2">
        <v>169</v>
      </c>
      <c r="AB9996" s="2">
        <v>5</v>
      </c>
      <c r="AC9996" s="2">
        <v>3626.7</v>
      </c>
      <c r="AE9996" s="2" t="s">
        <v>15694</v>
      </c>
      <c r="AF9996" s="2" t="s">
        <v>17390</v>
      </c>
      <c r="AG9996" s="2" t="s">
        <v>2998</v>
      </c>
      <c r="AH9996" s="2" t="s">
        <v>17088</v>
      </c>
    </row>
    <row r="9997" spans="24:34" x14ac:dyDescent="0.4">
      <c r="X9997" s="2" t="s">
        <v>15804</v>
      </c>
      <c r="Y9997" s="2">
        <v>1981</v>
      </c>
      <c r="Z9997" s="2">
        <v>3009.2</v>
      </c>
      <c r="AA9997" s="2">
        <v>127</v>
      </c>
      <c r="AB9997" s="2">
        <v>5</v>
      </c>
      <c r="AC9997" s="2">
        <v>3009.2</v>
      </c>
      <c r="AE9997" s="2" t="s">
        <v>15695</v>
      </c>
      <c r="AF9997" s="2" t="s">
        <v>17390</v>
      </c>
      <c r="AG9997" s="2" t="s">
        <v>2998</v>
      </c>
      <c r="AH9997" s="2" t="s">
        <v>17088</v>
      </c>
    </row>
    <row r="9998" spans="24:34" x14ac:dyDescent="0.4">
      <c r="X9998" s="2" t="s">
        <v>15805</v>
      </c>
      <c r="Y9998" s="2">
        <v>2007</v>
      </c>
      <c r="Z9998" s="2">
        <v>3832.8</v>
      </c>
      <c r="AA9998" s="2">
        <v>155</v>
      </c>
      <c r="AB9998" s="2">
        <v>5</v>
      </c>
      <c r="AC9998" s="2">
        <v>2870.1</v>
      </c>
      <c r="AE9998" s="2" t="s">
        <v>15696</v>
      </c>
      <c r="AF9998" s="2" t="s">
        <v>17390</v>
      </c>
      <c r="AG9998" s="2" t="s">
        <v>17437</v>
      </c>
      <c r="AH9998" s="2" t="s">
        <v>17088</v>
      </c>
    </row>
    <row r="9999" spans="24:34" x14ac:dyDescent="0.4">
      <c r="X9999" s="2" t="s">
        <v>2740</v>
      </c>
      <c r="Y9999" s="2">
        <v>1987</v>
      </c>
      <c r="Z9999" s="2">
        <v>3755.4</v>
      </c>
      <c r="AA9999" s="2">
        <v>180</v>
      </c>
      <c r="AB9999" s="2">
        <v>5</v>
      </c>
      <c r="AC9999" s="2">
        <v>3755.4</v>
      </c>
      <c r="AE9999" s="2" t="s">
        <v>15697</v>
      </c>
      <c r="AF9999" s="2" t="s">
        <v>17390</v>
      </c>
      <c r="AG9999" s="2" t="s">
        <v>17437</v>
      </c>
      <c r="AH9999" s="2" t="s">
        <v>17088</v>
      </c>
    </row>
    <row r="10000" spans="24:34" x14ac:dyDescent="0.4">
      <c r="X10000" s="2" t="s">
        <v>15806</v>
      </c>
      <c r="Y10000" s="2">
        <v>1983</v>
      </c>
      <c r="Z10000" s="2">
        <v>10240</v>
      </c>
      <c r="AA10000" s="2">
        <v>413</v>
      </c>
      <c r="AB10000" s="2">
        <v>5</v>
      </c>
      <c r="AC10000" s="2">
        <v>9392.52</v>
      </c>
      <c r="AE10000" s="2" t="s">
        <v>15698</v>
      </c>
      <c r="AF10000" s="2" t="s">
        <v>17390</v>
      </c>
      <c r="AG10000" s="2" t="s">
        <v>2998</v>
      </c>
      <c r="AH10000" s="2" t="s">
        <v>17398</v>
      </c>
    </row>
    <row r="10001" spans="24:34" x14ac:dyDescent="0.4">
      <c r="X10001" s="2" t="s">
        <v>15807</v>
      </c>
      <c r="Y10001" s="2">
        <v>1967</v>
      </c>
      <c r="Z10001" s="2">
        <v>1377.9</v>
      </c>
      <c r="AA10001" s="2">
        <v>51</v>
      </c>
      <c r="AB10001" s="2">
        <v>4</v>
      </c>
      <c r="AC10001" s="2">
        <v>1377.9</v>
      </c>
      <c r="AE10001" s="2" t="s">
        <v>15699</v>
      </c>
      <c r="AF10001" s="2" t="s">
        <v>17390</v>
      </c>
      <c r="AG10001" s="2" t="s">
        <v>2998</v>
      </c>
      <c r="AH10001" s="2" t="s">
        <v>17400</v>
      </c>
    </row>
    <row r="10002" spans="24:34" x14ac:dyDescent="0.4">
      <c r="X10002" s="2" t="s">
        <v>15808</v>
      </c>
      <c r="Y10002" s="2">
        <v>1970</v>
      </c>
      <c r="Z10002" s="2">
        <v>607.6</v>
      </c>
      <c r="AA10002" s="2">
        <v>25</v>
      </c>
      <c r="AB10002" s="2">
        <v>4</v>
      </c>
      <c r="AC10002" s="2">
        <v>607.6</v>
      </c>
      <c r="AE10002" s="2" t="s">
        <v>15700</v>
      </c>
      <c r="AF10002" s="2" t="s">
        <v>17390</v>
      </c>
      <c r="AG10002" s="2" t="s">
        <v>2998</v>
      </c>
      <c r="AH10002" s="2" t="s">
        <v>17393</v>
      </c>
    </row>
    <row r="10003" spans="24:34" x14ac:dyDescent="0.4">
      <c r="X10003" s="2" t="s">
        <v>15809</v>
      </c>
      <c r="Y10003" s="2">
        <v>1962</v>
      </c>
      <c r="Z10003" s="2">
        <v>1310.8</v>
      </c>
      <c r="AA10003" s="2">
        <v>56</v>
      </c>
      <c r="AB10003" s="2">
        <v>3</v>
      </c>
      <c r="AC10003" s="2">
        <v>1310.8</v>
      </c>
      <c r="AE10003" s="2" t="s">
        <v>15701</v>
      </c>
      <c r="AF10003" s="2" t="s">
        <v>17390</v>
      </c>
      <c r="AG10003" s="2" t="s">
        <v>17437</v>
      </c>
      <c r="AH10003" s="2" t="s">
        <v>17400</v>
      </c>
    </row>
    <row r="10004" spans="24:34" x14ac:dyDescent="0.4">
      <c r="X10004" s="2" t="s">
        <v>15810</v>
      </c>
      <c r="Y10004" s="2">
        <v>1959</v>
      </c>
      <c r="Z10004" s="2">
        <v>300.60000000000002</v>
      </c>
      <c r="AA10004" s="2">
        <v>20</v>
      </c>
      <c r="AB10004" s="2">
        <v>2</v>
      </c>
      <c r="AC10004" s="2">
        <v>300.60000000000002</v>
      </c>
      <c r="AE10004" s="2" t="s">
        <v>15702</v>
      </c>
      <c r="AF10004" s="2" t="s">
        <v>17390</v>
      </c>
      <c r="AG10004" s="2" t="s">
        <v>17437</v>
      </c>
      <c r="AH10004" s="2" t="s">
        <v>17393</v>
      </c>
    </row>
    <row r="10005" spans="24:34" x14ac:dyDescent="0.4">
      <c r="X10005" s="2" t="s">
        <v>15811</v>
      </c>
      <c r="Y10005" s="2">
        <v>1967</v>
      </c>
      <c r="Z10005" s="2">
        <v>1384</v>
      </c>
      <c r="AA10005" s="2">
        <v>54</v>
      </c>
      <c r="AB10005" s="2">
        <v>4</v>
      </c>
      <c r="AC10005" s="2">
        <v>1384</v>
      </c>
      <c r="AE10005" s="2" t="s">
        <v>15703</v>
      </c>
      <c r="AF10005" s="2" t="s">
        <v>17390</v>
      </c>
      <c r="AG10005" s="2" t="s">
        <v>17437</v>
      </c>
      <c r="AH10005" s="2" t="s">
        <v>17400</v>
      </c>
    </row>
    <row r="10006" spans="24:34" x14ac:dyDescent="0.4">
      <c r="X10006" s="2" t="s">
        <v>15812</v>
      </c>
      <c r="Y10006" s="2">
        <v>1963</v>
      </c>
      <c r="Z10006" s="2">
        <v>680.6</v>
      </c>
      <c r="AA10006" s="2">
        <v>30</v>
      </c>
      <c r="AB10006" s="2">
        <v>2</v>
      </c>
      <c r="AC10006" s="2">
        <v>680.6</v>
      </c>
      <c r="AE10006" s="2" t="s">
        <v>15705</v>
      </c>
      <c r="AF10006" s="2" t="s">
        <v>17390</v>
      </c>
      <c r="AG10006" s="2" t="s">
        <v>17437</v>
      </c>
      <c r="AH10006" s="2" t="s">
        <v>17400</v>
      </c>
    </row>
    <row r="10007" spans="24:34" x14ac:dyDescent="0.4">
      <c r="X10007" s="2" t="s">
        <v>2741</v>
      </c>
      <c r="Y10007" s="2">
        <v>1968</v>
      </c>
      <c r="Z10007" s="2">
        <v>2764.9</v>
      </c>
      <c r="AA10007" s="2">
        <v>112</v>
      </c>
      <c r="AB10007" s="2">
        <v>4</v>
      </c>
      <c r="AC10007" s="2">
        <v>2764.9</v>
      </c>
      <c r="AE10007" s="2" t="s">
        <v>15706</v>
      </c>
      <c r="AF10007" s="2" t="s">
        <v>17390</v>
      </c>
      <c r="AG10007" s="2" t="s">
        <v>2998</v>
      </c>
      <c r="AH10007" s="2" t="s">
        <v>17400</v>
      </c>
    </row>
    <row r="10008" spans="24:34" x14ac:dyDescent="0.4">
      <c r="X10008" s="2" t="s">
        <v>15813</v>
      </c>
      <c r="Y10008" s="2">
        <v>1969</v>
      </c>
      <c r="Z10008" s="2">
        <v>2011.88</v>
      </c>
      <c r="AA10008" s="2">
        <v>247</v>
      </c>
      <c r="AB10008" s="2">
        <v>5</v>
      </c>
      <c r="AC10008" s="2">
        <v>2011.88</v>
      </c>
      <c r="AE10008" s="2" t="s">
        <v>15707</v>
      </c>
      <c r="AF10008" s="2" t="s">
        <v>17390</v>
      </c>
      <c r="AG10008" s="2" t="s">
        <v>2998</v>
      </c>
      <c r="AH10008" s="2" t="s">
        <v>17086</v>
      </c>
    </row>
    <row r="10009" spans="24:34" x14ac:dyDescent="0.4">
      <c r="X10009" s="2" t="s">
        <v>2742</v>
      </c>
      <c r="Y10009" s="2">
        <v>1962</v>
      </c>
      <c r="Z10009" s="2">
        <v>659.4</v>
      </c>
      <c r="AA10009" s="2">
        <v>42</v>
      </c>
      <c r="AB10009" s="2">
        <v>2</v>
      </c>
      <c r="AC10009" s="2">
        <v>659.4</v>
      </c>
      <c r="AE10009" s="2" t="s">
        <v>15709</v>
      </c>
      <c r="AF10009" s="2" t="s">
        <v>17390</v>
      </c>
      <c r="AG10009" s="2" t="s">
        <v>17437</v>
      </c>
      <c r="AH10009" s="2" t="s">
        <v>17400</v>
      </c>
    </row>
    <row r="10010" spans="24:34" x14ac:dyDescent="0.4">
      <c r="X10010" s="2" t="s">
        <v>2743</v>
      </c>
      <c r="Y10010" s="2">
        <v>1961</v>
      </c>
      <c r="Z10010" s="2">
        <v>230.2</v>
      </c>
      <c r="AA10010" s="2">
        <v>7</v>
      </c>
      <c r="AB10010" s="2">
        <v>2</v>
      </c>
      <c r="AC10010" s="2">
        <v>230.2</v>
      </c>
      <c r="AE10010" s="2" t="s">
        <v>15710</v>
      </c>
      <c r="AF10010" s="2" t="s">
        <v>17390</v>
      </c>
      <c r="AG10010" s="2" t="s">
        <v>17437</v>
      </c>
      <c r="AH10010" s="2" t="s">
        <v>17088</v>
      </c>
    </row>
    <row r="10011" spans="24:34" x14ac:dyDescent="0.4">
      <c r="X10011" s="2" t="s">
        <v>2744</v>
      </c>
      <c r="Y10011" s="2">
        <v>1988</v>
      </c>
      <c r="Z10011" s="2">
        <v>236.1</v>
      </c>
      <c r="AA10011" s="2">
        <v>12</v>
      </c>
      <c r="AB10011" s="2">
        <v>2</v>
      </c>
      <c r="AC10011" s="2">
        <v>236.1</v>
      </c>
      <c r="AE10011" s="2" t="s">
        <v>15711</v>
      </c>
      <c r="AF10011" s="2" t="s">
        <v>17397</v>
      </c>
      <c r="AG10011" s="2" t="s">
        <v>2998</v>
      </c>
      <c r="AH10011" s="2" t="s">
        <v>17413</v>
      </c>
    </row>
    <row r="10012" spans="24:34" x14ac:dyDescent="0.4">
      <c r="X10012" s="2" t="s">
        <v>15814</v>
      </c>
      <c r="Y10012" s="2">
        <v>1987</v>
      </c>
      <c r="Z10012" s="2">
        <v>1248.9000000000001</v>
      </c>
      <c r="AA10012" s="2">
        <v>62</v>
      </c>
      <c r="AB10012" s="2">
        <v>4</v>
      </c>
      <c r="AC10012" s="2">
        <v>1248.9000000000001</v>
      </c>
      <c r="AE10012" s="2" t="s">
        <v>15712</v>
      </c>
      <c r="AF10012" s="2" t="s">
        <v>17390</v>
      </c>
      <c r="AG10012" s="2" t="s">
        <v>17437</v>
      </c>
      <c r="AH10012" s="2" t="s">
        <v>17088</v>
      </c>
    </row>
    <row r="10013" spans="24:34" x14ac:dyDescent="0.4">
      <c r="X10013" s="2" t="s">
        <v>284</v>
      </c>
      <c r="Y10013" s="2">
        <v>1990</v>
      </c>
      <c r="Z10013" s="2">
        <v>1138.3</v>
      </c>
      <c r="AA10013" s="2">
        <v>50</v>
      </c>
      <c r="AB10013" s="2">
        <v>5</v>
      </c>
      <c r="AC10013" s="2">
        <v>1138.3</v>
      </c>
      <c r="AE10013" s="2" t="s">
        <v>15713</v>
      </c>
      <c r="AF10013" s="2" t="s">
        <v>17390</v>
      </c>
      <c r="AG10013" s="2" t="s">
        <v>17437</v>
      </c>
      <c r="AH10013" s="2" t="s">
        <v>17088</v>
      </c>
    </row>
    <row r="10014" spans="24:34" x14ac:dyDescent="0.4">
      <c r="X10014" s="2" t="s">
        <v>15815</v>
      </c>
      <c r="Y10014" s="2">
        <v>1983</v>
      </c>
      <c r="Z10014" s="2">
        <v>209.3</v>
      </c>
      <c r="AA10014" s="2">
        <v>16</v>
      </c>
      <c r="AB10014" s="2">
        <v>1</v>
      </c>
      <c r="AC10014" s="2">
        <v>209.3</v>
      </c>
      <c r="AE10014" s="2" t="s">
        <v>15714</v>
      </c>
      <c r="AF10014" s="2" t="s">
        <v>17390</v>
      </c>
      <c r="AG10014" s="2" t="s">
        <v>2998</v>
      </c>
      <c r="AH10014" s="2" t="s">
        <v>17400</v>
      </c>
    </row>
    <row r="10015" spans="24:34" x14ac:dyDescent="0.4">
      <c r="X10015" s="2" t="s">
        <v>15816</v>
      </c>
      <c r="Y10015" s="2">
        <v>1983</v>
      </c>
      <c r="Z10015" s="2">
        <v>1387.1</v>
      </c>
      <c r="AA10015" s="2">
        <v>58</v>
      </c>
      <c r="AB10015" s="2">
        <v>3</v>
      </c>
      <c r="AC10015" s="2">
        <v>1285.0999999999999</v>
      </c>
      <c r="AE10015" s="2" t="s">
        <v>15715</v>
      </c>
      <c r="AF10015" s="2" t="s">
        <v>17390</v>
      </c>
      <c r="AG10015" s="2" t="s">
        <v>2998</v>
      </c>
      <c r="AH10015" s="2" t="s">
        <v>17393</v>
      </c>
    </row>
    <row r="10016" spans="24:34" x14ac:dyDescent="0.4">
      <c r="X10016" s="2" t="s">
        <v>15817</v>
      </c>
      <c r="Y10016" s="2">
        <v>1973</v>
      </c>
      <c r="Z10016" s="2">
        <v>1174.5</v>
      </c>
      <c r="AA10016" s="2">
        <v>47</v>
      </c>
      <c r="AB10016" s="2">
        <v>3</v>
      </c>
      <c r="AC10016" s="2">
        <v>1174.5</v>
      </c>
      <c r="AE10016" s="2" t="s">
        <v>15717</v>
      </c>
      <c r="AF10016" s="2" t="s">
        <v>17407</v>
      </c>
      <c r="AG10016" s="2" t="s">
        <v>17437</v>
      </c>
      <c r="AH10016" s="2" t="s">
        <v>17088</v>
      </c>
    </row>
    <row r="10017" spans="24:34" x14ac:dyDescent="0.4">
      <c r="X10017" s="2" t="s">
        <v>15818</v>
      </c>
      <c r="Y10017" s="2">
        <v>1975</v>
      </c>
      <c r="Z10017" s="2">
        <v>301.60000000000002</v>
      </c>
      <c r="AA10017" s="2">
        <v>9</v>
      </c>
      <c r="AB10017" s="2">
        <v>2</v>
      </c>
      <c r="AC10017" s="2">
        <v>301.60000000000002</v>
      </c>
      <c r="AE10017" s="2" t="s">
        <v>2727</v>
      </c>
      <c r="AF10017" s="2" t="s">
        <v>17390</v>
      </c>
      <c r="AG10017" s="2" t="s">
        <v>17820</v>
      </c>
      <c r="AH10017" s="2" t="s">
        <v>17400</v>
      </c>
    </row>
    <row r="10018" spans="24:34" x14ac:dyDescent="0.4">
      <c r="X10018" s="2" t="s">
        <v>15819</v>
      </c>
      <c r="Y10018" s="2">
        <v>2010</v>
      </c>
      <c r="Z10018" s="2">
        <v>870.5</v>
      </c>
      <c r="AA10018" s="2">
        <v>42</v>
      </c>
      <c r="AB10018" s="2">
        <v>2</v>
      </c>
      <c r="AC10018" s="2">
        <v>716.5</v>
      </c>
      <c r="AE10018" s="2" t="s">
        <v>15718</v>
      </c>
      <c r="AF10018" s="2" t="s">
        <v>17390</v>
      </c>
      <c r="AG10018" s="2" t="s">
        <v>17821</v>
      </c>
      <c r="AH10018" s="2" t="s">
        <v>17088</v>
      </c>
    </row>
    <row r="10019" spans="24:34" x14ac:dyDescent="0.4">
      <c r="X10019" s="2" t="s">
        <v>15820</v>
      </c>
      <c r="Y10019" s="2">
        <v>1953</v>
      </c>
      <c r="Z10019" s="2">
        <v>465</v>
      </c>
      <c r="AA10019" s="2">
        <v>26</v>
      </c>
      <c r="AB10019" s="2">
        <v>2</v>
      </c>
      <c r="AC10019" s="2">
        <v>424.6</v>
      </c>
      <c r="AE10019" s="2" t="s">
        <v>2728</v>
      </c>
      <c r="AF10019" s="2" t="s">
        <v>17390</v>
      </c>
      <c r="AG10019" s="2" t="s">
        <v>17821</v>
      </c>
      <c r="AH10019" s="2" t="s">
        <v>17400</v>
      </c>
    </row>
    <row r="10020" spans="24:34" x14ac:dyDescent="0.4">
      <c r="X10020" s="2" t="s">
        <v>15821</v>
      </c>
      <c r="Y10020" s="2">
        <v>1953</v>
      </c>
      <c r="Z10020" s="2">
        <v>410.7</v>
      </c>
      <c r="AA10020" s="2">
        <v>23</v>
      </c>
      <c r="AB10020" s="2">
        <v>2</v>
      </c>
      <c r="AC10020" s="2">
        <v>410.7</v>
      </c>
      <c r="AE10020" s="2" t="s">
        <v>15719</v>
      </c>
      <c r="AF10020" s="2" t="s">
        <v>17390</v>
      </c>
      <c r="AG10020" s="2" t="s">
        <v>17437</v>
      </c>
      <c r="AH10020" s="2" t="s">
        <v>17400</v>
      </c>
    </row>
    <row r="10021" spans="24:34" x14ac:dyDescent="0.4">
      <c r="X10021" s="2" t="s">
        <v>15822</v>
      </c>
      <c r="Y10021" s="2">
        <v>1982</v>
      </c>
      <c r="Z10021" s="2">
        <v>995.2</v>
      </c>
      <c r="AA10021" s="2">
        <v>48</v>
      </c>
      <c r="AB10021" s="2">
        <v>2</v>
      </c>
      <c r="AC10021" s="2">
        <v>995.2</v>
      </c>
      <c r="AE10021" s="2" t="s">
        <v>15720</v>
      </c>
      <c r="AF10021" s="2" t="s">
        <v>17390</v>
      </c>
      <c r="AG10021" s="2" t="s">
        <v>17437</v>
      </c>
      <c r="AH10021" s="2" t="s">
        <v>17400</v>
      </c>
    </row>
    <row r="10022" spans="24:34" x14ac:dyDescent="0.4">
      <c r="X10022" s="2" t="s">
        <v>15823</v>
      </c>
      <c r="Y10022" s="2">
        <v>1970</v>
      </c>
      <c r="Z10022" s="2">
        <v>2208.39</v>
      </c>
      <c r="AA10022" s="2">
        <v>73</v>
      </c>
      <c r="AB10022" s="2">
        <v>4</v>
      </c>
      <c r="AC10022" s="2">
        <v>2171</v>
      </c>
      <c r="AE10022" s="2" t="s">
        <v>285</v>
      </c>
      <c r="AF10022" s="2" t="s">
        <v>17390</v>
      </c>
      <c r="AG10022" s="2" t="s">
        <v>2998</v>
      </c>
      <c r="AH10022" s="2" t="s">
        <v>17393</v>
      </c>
    </row>
    <row r="10023" spans="24:34" x14ac:dyDescent="0.4">
      <c r="X10023" s="2" t="s">
        <v>15824</v>
      </c>
      <c r="Y10023" s="2">
        <v>1953</v>
      </c>
      <c r="Z10023" s="2">
        <v>463.3</v>
      </c>
      <c r="AA10023" s="2">
        <v>145</v>
      </c>
      <c r="AB10023" s="2">
        <v>2</v>
      </c>
      <c r="AC10023" s="2">
        <v>440.6</v>
      </c>
      <c r="AE10023" s="2" t="s">
        <v>15721</v>
      </c>
      <c r="AF10023" s="2" t="s">
        <v>17397</v>
      </c>
      <c r="AG10023" s="2" t="s">
        <v>2998</v>
      </c>
      <c r="AH10023" s="2" t="s">
        <v>17392</v>
      </c>
    </row>
    <row r="10024" spans="24:34" x14ac:dyDescent="0.4">
      <c r="X10024" s="2" t="s">
        <v>15825</v>
      </c>
      <c r="Y10024" s="2">
        <v>1953</v>
      </c>
      <c r="Z10024" s="2">
        <v>353.8</v>
      </c>
      <c r="AA10024" s="2">
        <v>19</v>
      </c>
      <c r="AB10024" s="2">
        <v>2</v>
      </c>
      <c r="AC10024" s="2">
        <v>353.8</v>
      </c>
      <c r="AE10024" s="2" t="s">
        <v>15722</v>
      </c>
      <c r="AF10024" s="2" t="s">
        <v>17390</v>
      </c>
      <c r="AG10024" s="2" t="s">
        <v>2998</v>
      </c>
      <c r="AH10024" s="2" t="s">
        <v>17393</v>
      </c>
    </row>
    <row r="10025" spans="24:34" x14ac:dyDescent="0.4">
      <c r="X10025" s="2" t="s">
        <v>15826</v>
      </c>
      <c r="Y10025" s="2">
        <v>1958</v>
      </c>
      <c r="Z10025" s="2">
        <v>921.9</v>
      </c>
      <c r="AA10025" s="2">
        <v>46</v>
      </c>
      <c r="AB10025" s="2">
        <v>2</v>
      </c>
      <c r="AC10025" s="2">
        <v>921.9</v>
      </c>
      <c r="AE10025" s="2" t="s">
        <v>15723</v>
      </c>
      <c r="AF10025" s="2" t="s">
        <v>17397</v>
      </c>
      <c r="AG10025" s="2" t="s">
        <v>2998</v>
      </c>
      <c r="AH10025" s="2" t="s">
        <v>17398</v>
      </c>
    </row>
    <row r="10026" spans="24:34" x14ac:dyDescent="0.4">
      <c r="X10026" s="2" t="s">
        <v>15827</v>
      </c>
      <c r="Y10026" s="2">
        <v>1988</v>
      </c>
      <c r="Z10026" s="2">
        <v>3114.4</v>
      </c>
      <c r="AA10026" s="2">
        <v>156</v>
      </c>
      <c r="AB10026" s="2">
        <v>5</v>
      </c>
      <c r="AC10026" s="2">
        <v>3114.4</v>
      </c>
      <c r="AE10026" s="2" t="s">
        <v>15724</v>
      </c>
      <c r="AF10026" s="2" t="s">
        <v>17397</v>
      </c>
      <c r="AG10026" s="2" t="s">
        <v>17821</v>
      </c>
      <c r="AH10026" s="2" t="s">
        <v>17398</v>
      </c>
    </row>
    <row r="10027" spans="24:34" x14ac:dyDescent="0.4">
      <c r="X10027" s="2" t="s">
        <v>15828</v>
      </c>
      <c r="Y10027" s="2">
        <v>1986</v>
      </c>
      <c r="Z10027" s="2">
        <v>3114.5</v>
      </c>
      <c r="AA10027" s="2">
        <v>142</v>
      </c>
      <c r="AB10027" s="2">
        <v>5</v>
      </c>
      <c r="AC10027" s="2">
        <v>3114.5</v>
      </c>
      <c r="AE10027" s="2" t="s">
        <v>15725</v>
      </c>
      <c r="AF10027" s="2" t="s">
        <v>17390</v>
      </c>
      <c r="AG10027" s="2" t="s">
        <v>2998</v>
      </c>
      <c r="AH10027" s="2" t="s">
        <v>17392</v>
      </c>
    </row>
    <row r="10028" spans="24:34" x14ac:dyDescent="0.4">
      <c r="X10028" s="2" t="s">
        <v>2745</v>
      </c>
      <c r="Y10028" s="2">
        <v>1987</v>
      </c>
      <c r="Z10028" s="2">
        <v>3478.4</v>
      </c>
      <c r="AA10028" s="2">
        <v>166</v>
      </c>
      <c r="AB10028" s="2">
        <v>5</v>
      </c>
      <c r="AC10028" s="2">
        <v>3478.4</v>
      </c>
      <c r="AE10028" s="2" t="s">
        <v>15726</v>
      </c>
      <c r="AF10028" s="2" t="s">
        <v>17397</v>
      </c>
      <c r="AG10028" s="2" t="s">
        <v>17822</v>
      </c>
      <c r="AH10028" s="2" t="s">
        <v>17398</v>
      </c>
    </row>
    <row r="10029" spans="24:34" x14ac:dyDescent="0.4">
      <c r="X10029" s="2" t="s">
        <v>2746</v>
      </c>
      <c r="Y10029" s="2">
        <v>1987</v>
      </c>
      <c r="Z10029" s="2">
        <v>401.9</v>
      </c>
      <c r="AA10029" s="2">
        <v>21</v>
      </c>
      <c r="AB10029" s="2">
        <v>2</v>
      </c>
      <c r="AC10029" s="2">
        <v>371.3</v>
      </c>
      <c r="AE10029" s="2" t="s">
        <v>2729</v>
      </c>
      <c r="AF10029" s="2" t="s">
        <v>17397</v>
      </c>
      <c r="AG10029" s="2" t="s">
        <v>2998</v>
      </c>
      <c r="AH10029" s="2" t="s">
        <v>17398</v>
      </c>
    </row>
    <row r="10030" spans="24:34" x14ac:dyDescent="0.4">
      <c r="X10030" s="2" t="s">
        <v>15829</v>
      </c>
      <c r="Y10030" s="2">
        <v>1978</v>
      </c>
      <c r="Z10030" s="2">
        <v>365.5</v>
      </c>
      <c r="AA10030" s="2">
        <v>17</v>
      </c>
      <c r="AB10030" s="2">
        <v>2</v>
      </c>
      <c r="AC10030" s="2">
        <v>365.5</v>
      </c>
      <c r="AE10030" s="2" t="s">
        <v>15727</v>
      </c>
      <c r="AF10030" s="2" t="s">
        <v>17397</v>
      </c>
      <c r="AG10030" s="2" t="s">
        <v>2998</v>
      </c>
      <c r="AH10030" s="2" t="s">
        <v>17398</v>
      </c>
    </row>
    <row r="10031" spans="24:34" x14ac:dyDescent="0.4">
      <c r="X10031" s="2" t="s">
        <v>15830</v>
      </c>
      <c r="Y10031" s="2">
        <v>1993</v>
      </c>
      <c r="Z10031" s="2">
        <v>740.5</v>
      </c>
      <c r="AA10031" s="2">
        <v>36</v>
      </c>
      <c r="AB10031" s="2">
        <v>2</v>
      </c>
      <c r="AC10031" s="2">
        <v>683.3</v>
      </c>
      <c r="AE10031" s="2" t="s">
        <v>15728</v>
      </c>
      <c r="AF10031" s="2" t="s">
        <v>17397</v>
      </c>
      <c r="AG10031" s="2" t="s">
        <v>17823</v>
      </c>
      <c r="AH10031" s="2" t="s">
        <v>17392</v>
      </c>
    </row>
    <row r="10032" spans="24:34" x14ac:dyDescent="0.4">
      <c r="X10032" s="2" t="s">
        <v>262</v>
      </c>
      <c r="Y10032" s="2">
        <v>1978</v>
      </c>
      <c r="Z10032" s="2">
        <v>926.5</v>
      </c>
      <c r="AA10032" s="2">
        <v>40</v>
      </c>
      <c r="AB10032" s="2">
        <v>2</v>
      </c>
      <c r="AC10032" s="2">
        <v>926.5</v>
      </c>
      <c r="AE10032" s="2" t="s">
        <v>15730</v>
      </c>
      <c r="AF10032" s="2" t="s">
        <v>17397</v>
      </c>
      <c r="AG10032" s="2" t="s">
        <v>2998</v>
      </c>
      <c r="AH10032" s="2" t="s">
        <v>17393</v>
      </c>
    </row>
    <row r="10033" spans="24:34" x14ac:dyDescent="0.4">
      <c r="X10033" s="2" t="s">
        <v>15832</v>
      </c>
      <c r="Y10033" s="2">
        <v>1982</v>
      </c>
      <c r="Z10033" s="2">
        <v>928.9</v>
      </c>
      <c r="AA10033" s="2">
        <v>45</v>
      </c>
      <c r="AB10033" s="2">
        <v>2</v>
      </c>
      <c r="AC10033" s="2">
        <v>928.9</v>
      </c>
      <c r="AE10033" s="2" t="s">
        <v>15731</v>
      </c>
      <c r="AF10033" s="2" t="s">
        <v>17397</v>
      </c>
      <c r="AG10033" s="2" t="s">
        <v>2998</v>
      </c>
      <c r="AH10033" s="2" t="s">
        <v>17393</v>
      </c>
    </row>
    <row r="10034" spans="24:34" x14ac:dyDescent="0.4">
      <c r="X10034" s="2" t="s">
        <v>15833</v>
      </c>
      <c r="Y10034" s="2">
        <v>1961</v>
      </c>
      <c r="Z10034" s="2">
        <v>163.80000000000001</v>
      </c>
      <c r="AA10034" s="2">
        <v>12</v>
      </c>
      <c r="AB10034" s="2">
        <v>2</v>
      </c>
      <c r="AC10034" s="2">
        <v>133.80000000000001</v>
      </c>
      <c r="AE10034" s="2" t="s">
        <v>15732</v>
      </c>
      <c r="AF10034" s="2" t="s">
        <v>17397</v>
      </c>
      <c r="AG10034" s="2" t="s">
        <v>2998</v>
      </c>
      <c r="AH10034" s="2" t="s">
        <v>17413</v>
      </c>
    </row>
    <row r="10035" spans="24:34" x14ac:dyDescent="0.4">
      <c r="X10035" s="2" t="s">
        <v>15834</v>
      </c>
      <c r="Y10035" s="2">
        <v>1968</v>
      </c>
      <c r="Z10035" s="2">
        <v>685</v>
      </c>
      <c r="AA10035" s="2">
        <v>33</v>
      </c>
      <c r="AB10035" s="2">
        <v>2</v>
      </c>
      <c r="AC10035" s="2">
        <v>685</v>
      </c>
      <c r="AE10035" s="2" t="s">
        <v>15733</v>
      </c>
      <c r="AF10035" s="2" t="s">
        <v>17390</v>
      </c>
      <c r="AG10035" s="2" t="s">
        <v>17437</v>
      </c>
      <c r="AH10035" s="2" t="s">
        <v>17393</v>
      </c>
    </row>
    <row r="10036" spans="24:34" x14ac:dyDescent="0.4">
      <c r="X10036" s="2" t="s">
        <v>15835</v>
      </c>
      <c r="Y10036" s="2">
        <v>1962</v>
      </c>
      <c r="Z10036" s="2">
        <v>373.3</v>
      </c>
      <c r="AA10036" s="2">
        <v>21</v>
      </c>
      <c r="AB10036" s="2">
        <v>2</v>
      </c>
      <c r="AC10036" s="2">
        <v>373.3</v>
      </c>
      <c r="AE10036" s="2" t="s">
        <v>15734</v>
      </c>
      <c r="AF10036" s="2" t="s">
        <v>17405</v>
      </c>
      <c r="AG10036" s="2" t="s">
        <v>2998</v>
      </c>
      <c r="AH10036" s="2" t="s">
        <v>17393</v>
      </c>
    </row>
    <row r="10037" spans="24:34" x14ac:dyDescent="0.4">
      <c r="X10037" s="2" t="s">
        <v>15836</v>
      </c>
      <c r="Y10037" s="2">
        <v>1965</v>
      </c>
      <c r="Z10037" s="2">
        <v>612</v>
      </c>
      <c r="AA10037" s="2">
        <v>37</v>
      </c>
      <c r="AB10037" s="2">
        <v>2</v>
      </c>
      <c r="AC10037" s="2">
        <v>612</v>
      </c>
      <c r="AE10037" s="2" t="s">
        <v>15735</v>
      </c>
      <c r="AF10037" s="2" t="s">
        <v>17405</v>
      </c>
      <c r="AG10037" s="2" t="s">
        <v>2998</v>
      </c>
      <c r="AH10037" s="2" t="s">
        <v>17393</v>
      </c>
    </row>
    <row r="10038" spans="24:34" x14ac:dyDescent="0.4">
      <c r="X10038" s="2" t="s">
        <v>15837</v>
      </c>
      <c r="Y10038" s="2">
        <v>1970</v>
      </c>
      <c r="Z10038" s="2">
        <v>392</v>
      </c>
      <c r="AA10038" s="2">
        <v>23</v>
      </c>
      <c r="AB10038" s="2">
        <v>2</v>
      </c>
      <c r="AC10038" s="2">
        <v>392</v>
      </c>
      <c r="AE10038" s="2" t="s">
        <v>15736</v>
      </c>
      <c r="AF10038" s="2" t="s">
        <v>17405</v>
      </c>
      <c r="AG10038" s="2" t="s">
        <v>2998</v>
      </c>
      <c r="AH10038" s="2" t="s">
        <v>17393</v>
      </c>
    </row>
    <row r="10039" spans="24:34" x14ac:dyDescent="0.4">
      <c r="X10039" s="2" t="s">
        <v>15838</v>
      </c>
      <c r="Y10039" s="2">
        <v>1972</v>
      </c>
      <c r="Z10039" s="2">
        <v>773.54</v>
      </c>
      <c r="AA10039" s="2">
        <v>38</v>
      </c>
      <c r="AB10039" s="2">
        <v>2</v>
      </c>
      <c r="AC10039" s="2">
        <v>773.54</v>
      </c>
      <c r="AE10039" s="2" t="s">
        <v>15737</v>
      </c>
      <c r="AF10039" s="2" t="s">
        <v>17407</v>
      </c>
      <c r="AG10039" s="2" t="s">
        <v>17437</v>
      </c>
      <c r="AH10039" s="2" t="s">
        <v>17088</v>
      </c>
    </row>
    <row r="10040" spans="24:34" x14ac:dyDescent="0.4">
      <c r="X10040" s="2" t="s">
        <v>15839</v>
      </c>
      <c r="Y10040" s="2">
        <v>1973</v>
      </c>
      <c r="Z10040" s="2">
        <v>304.7</v>
      </c>
      <c r="AA10040" s="2">
        <v>11</v>
      </c>
      <c r="AB10040" s="2">
        <v>2</v>
      </c>
      <c r="AC10040" s="2">
        <v>280.7</v>
      </c>
      <c r="AE10040" s="2" t="s">
        <v>15738</v>
      </c>
      <c r="AF10040" s="2" t="s">
        <v>17390</v>
      </c>
      <c r="AG10040" s="2" t="s">
        <v>2998</v>
      </c>
      <c r="AH10040" s="2" t="s">
        <v>17400</v>
      </c>
    </row>
    <row r="10041" spans="24:34" x14ac:dyDescent="0.4">
      <c r="X10041" s="2" t="s">
        <v>15840</v>
      </c>
      <c r="Y10041" s="2">
        <v>1962</v>
      </c>
      <c r="Z10041" s="2">
        <v>284.8</v>
      </c>
      <c r="AA10041" s="2">
        <v>17</v>
      </c>
      <c r="AB10041" s="2">
        <v>2</v>
      </c>
      <c r="AC10041" s="2">
        <v>284.8</v>
      </c>
      <c r="AE10041" s="2" t="s">
        <v>15739</v>
      </c>
      <c r="AF10041" s="2" t="s">
        <v>17407</v>
      </c>
      <c r="AG10041" s="2" t="s">
        <v>17437</v>
      </c>
      <c r="AH10041" s="2" t="s">
        <v>17088</v>
      </c>
    </row>
    <row r="10042" spans="24:34" x14ac:dyDescent="0.4">
      <c r="X10042" s="2" t="s">
        <v>15841</v>
      </c>
      <c r="Y10042" s="2">
        <v>1964</v>
      </c>
      <c r="Z10042" s="2">
        <v>337.2</v>
      </c>
      <c r="AA10042" s="2">
        <v>18</v>
      </c>
      <c r="AB10042" s="2">
        <v>2</v>
      </c>
      <c r="AC10042" s="2">
        <v>337.2</v>
      </c>
      <c r="AE10042" s="2" t="s">
        <v>15741</v>
      </c>
      <c r="AF10042" s="2" t="s">
        <v>17407</v>
      </c>
      <c r="AG10042" s="2" t="s">
        <v>17437</v>
      </c>
      <c r="AH10042" s="2" t="s">
        <v>17088</v>
      </c>
    </row>
    <row r="10043" spans="24:34" x14ac:dyDescent="0.4">
      <c r="X10043" s="2" t="s">
        <v>276</v>
      </c>
      <c r="Y10043" s="2">
        <v>1963</v>
      </c>
      <c r="Z10043" s="2">
        <v>338.12</v>
      </c>
      <c r="AA10043" s="2">
        <v>18</v>
      </c>
      <c r="AB10043" s="2">
        <v>2</v>
      </c>
      <c r="AC10043" s="2">
        <v>338.12</v>
      </c>
      <c r="AE10043" s="2" t="s">
        <v>15742</v>
      </c>
      <c r="AF10043" s="2" t="s">
        <v>17390</v>
      </c>
      <c r="AG10043" s="2" t="s">
        <v>2998</v>
      </c>
      <c r="AH10043" s="2" t="s">
        <v>17086</v>
      </c>
    </row>
    <row r="10044" spans="24:34" x14ac:dyDescent="0.4">
      <c r="X10044" s="2" t="s">
        <v>15842</v>
      </c>
      <c r="Y10044" s="2">
        <v>1966</v>
      </c>
      <c r="Z10044" s="2">
        <v>660.5</v>
      </c>
      <c r="AA10044" s="2">
        <v>36</v>
      </c>
      <c r="AB10044" s="2">
        <v>2</v>
      </c>
      <c r="AC10044" s="2">
        <v>660.5</v>
      </c>
      <c r="AE10044" s="2" t="s">
        <v>15743</v>
      </c>
      <c r="AF10044" s="2" t="s">
        <v>17390</v>
      </c>
      <c r="AG10044" s="2" t="s">
        <v>2998</v>
      </c>
      <c r="AH10044" s="2" t="s">
        <v>17086</v>
      </c>
    </row>
    <row r="10045" spans="24:34" x14ac:dyDescent="0.4">
      <c r="X10045" s="2" t="s">
        <v>2747</v>
      </c>
      <c r="Y10045" s="2">
        <v>1974</v>
      </c>
      <c r="Z10045" s="2">
        <v>802.2</v>
      </c>
      <c r="AA10045" s="2">
        <v>36</v>
      </c>
      <c r="AB10045" s="2">
        <v>2</v>
      </c>
      <c r="AC10045" s="2">
        <v>734.2</v>
      </c>
      <c r="AE10045" s="2" t="s">
        <v>2735</v>
      </c>
      <c r="AF10045" s="2" t="s">
        <v>17390</v>
      </c>
      <c r="AG10045" s="2" t="s">
        <v>2998</v>
      </c>
      <c r="AH10045" s="2" t="s">
        <v>17400</v>
      </c>
    </row>
    <row r="10046" spans="24:34" x14ac:dyDescent="0.4">
      <c r="X10046" s="2" t="s">
        <v>15843</v>
      </c>
      <c r="Y10046" s="2">
        <v>1967</v>
      </c>
      <c r="Z10046" s="2">
        <v>673.5</v>
      </c>
      <c r="AA10046" s="2">
        <v>30</v>
      </c>
      <c r="AB10046" s="2">
        <v>2</v>
      </c>
      <c r="AC10046" s="2">
        <v>673.5</v>
      </c>
      <c r="AE10046" s="2" t="s">
        <v>264</v>
      </c>
      <c r="AF10046" s="2" t="s">
        <v>17390</v>
      </c>
      <c r="AG10046" s="2" t="s">
        <v>2998</v>
      </c>
      <c r="AH10046" s="2" t="s">
        <v>17400</v>
      </c>
    </row>
    <row r="10047" spans="24:34" x14ac:dyDescent="0.4">
      <c r="X10047" s="2" t="s">
        <v>2748</v>
      </c>
      <c r="Y10047" s="2">
        <v>1967</v>
      </c>
      <c r="Z10047" s="2">
        <v>839.9</v>
      </c>
      <c r="AA10047" s="2">
        <v>31</v>
      </c>
      <c r="AB10047" s="2">
        <v>2</v>
      </c>
      <c r="AC10047" s="2">
        <v>839.9</v>
      </c>
      <c r="AE10047" s="2" t="s">
        <v>2736</v>
      </c>
      <c r="AF10047" s="2" t="s">
        <v>17390</v>
      </c>
      <c r="AG10047" s="2" t="s">
        <v>2998</v>
      </c>
      <c r="AH10047" s="2" t="s">
        <v>17400</v>
      </c>
    </row>
    <row r="10048" spans="24:34" x14ac:dyDescent="0.4">
      <c r="X10048" s="2" t="s">
        <v>15844</v>
      </c>
      <c r="Y10048" s="2">
        <v>1975</v>
      </c>
      <c r="Z10048" s="2">
        <v>1018.8</v>
      </c>
      <c r="AA10048" s="2">
        <v>37</v>
      </c>
      <c r="AB10048" s="2">
        <v>2</v>
      </c>
      <c r="AC10048" s="2">
        <v>1018.8</v>
      </c>
      <c r="AE10048" s="2" t="s">
        <v>15748</v>
      </c>
      <c r="AF10048" s="2" t="s">
        <v>17390</v>
      </c>
      <c r="AG10048" s="2" t="s">
        <v>17437</v>
      </c>
      <c r="AH10048" s="2" t="s">
        <v>17400</v>
      </c>
    </row>
    <row r="10049" spans="24:34" x14ac:dyDescent="0.4">
      <c r="X10049" s="2" t="s">
        <v>15845</v>
      </c>
      <c r="Y10049" s="2">
        <v>1978</v>
      </c>
      <c r="Z10049" s="2">
        <v>476.4</v>
      </c>
      <c r="AA10049" s="2">
        <v>32</v>
      </c>
      <c r="AB10049" s="2">
        <v>2</v>
      </c>
      <c r="AC10049" s="2">
        <v>476.4</v>
      </c>
      <c r="AE10049" s="2" t="s">
        <v>15749</v>
      </c>
      <c r="AF10049" s="2" t="s">
        <v>17390</v>
      </c>
      <c r="AG10049" s="2" t="s">
        <v>2998</v>
      </c>
      <c r="AH10049" s="2" t="s">
        <v>17088</v>
      </c>
    </row>
    <row r="10050" spans="24:34" x14ac:dyDescent="0.4">
      <c r="X10050" s="2" t="s">
        <v>15846</v>
      </c>
      <c r="Y10050" s="2">
        <v>1982</v>
      </c>
      <c r="Z10050" s="2">
        <v>389.1</v>
      </c>
      <c r="AA10050" s="2">
        <v>19</v>
      </c>
      <c r="AB10050" s="2">
        <v>2</v>
      </c>
      <c r="AC10050" s="2">
        <v>389.1</v>
      </c>
      <c r="AE10050" s="2" t="s">
        <v>15751</v>
      </c>
      <c r="AF10050" s="2" t="s">
        <v>17390</v>
      </c>
      <c r="AG10050" s="2" t="s">
        <v>2998</v>
      </c>
      <c r="AH10050" s="2" t="s">
        <v>17088</v>
      </c>
    </row>
    <row r="10051" spans="24:34" x14ac:dyDescent="0.4">
      <c r="X10051" s="2" t="s">
        <v>15847</v>
      </c>
      <c r="Y10051" s="2">
        <v>1970</v>
      </c>
      <c r="Z10051" s="2">
        <v>383.9</v>
      </c>
      <c r="AA10051" s="2">
        <v>14</v>
      </c>
      <c r="AB10051" s="2">
        <v>2</v>
      </c>
      <c r="AC10051" s="2">
        <v>383.9</v>
      </c>
      <c r="AE10051" s="2" t="s">
        <v>15752</v>
      </c>
      <c r="AF10051" s="2" t="s">
        <v>17390</v>
      </c>
      <c r="AG10051" s="2" t="s">
        <v>2998</v>
      </c>
      <c r="AH10051" s="2" t="s">
        <v>17088</v>
      </c>
    </row>
    <row r="10052" spans="24:34" x14ac:dyDescent="0.4">
      <c r="X10052" s="2" t="s">
        <v>15848</v>
      </c>
      <c r="Y10052" s="2">
        <v>1982</v>
      </c>
      <c r="Z10052" s="2">
        <v>3055.8</v>
      </c>
      <c r="AA10052" s="2">
        <v>160</v>
      </c>
      <c r="AB10052" s="2">
        <v>5</v>
      </c>
      <c r="AC10052" s="2">
        <v>3055.8</v>
      </c>
      <c r="AE10052" s="2" t="s">
        <v>15754</v>
      </c>
      <c r="AF10052" s="2" t="s">
        <v>2998</v>
      </c>
      <c r="AG10052" s="2" t="s">
        <v>2998</v>
      </c>
      <c r="AH10052" s="2" t="s">
        <v>2998</v>
      </c>
    </row>
    <row r="10053" spans="24:34" x14ac:dyDescent="0.4">
      <c r="X10053" s="2" t="s">
        <v>15849</v>
      </c>
      <c r="Y10053" s="2">
        <v>1980</v>
      </c>
      <c r="Z10053" s="2">
        <v>3344.5</v>
      </c>
      <c r="AA10053" s="2">
        <v>126</v>
      </c>
      <c r="AB10053" s="2">
        <v>5</v>
      </c>
      <c r="AC10053" s="2">
        <v>3344.5</v>
      </c>
      <c r="AE10053" s="2" t="s">
        <v>15755</v>
      </c>
      <c r="AF10053" s="2" t="s">
        <v>17390</v>
      </c>
      <c r="AG10053" s="2" t="s">
        <v>2998</v>
      </c>
      <c r="AH10053" s="2" t="s">
        <v>17086</v>
      </c>
    </row>
    <row r="10054" spans="24:34" x14ac:dyDescent="0.4">
      <c r="X10054" s="2" t="s">
        <v>15850</v>
      </c>
      <c r="Y10054" s="2">
        <v>1985</v>
      </c>
      <c r="Z10054" s="2">
        <v>3374.8</v>
      </c>
      <c r="AA10054" s="2">
        <v>156</v>
      </c>
      <c r="AB10054" s="2">
        <v>5</v>
      </c>
      <c r="AC10054" s="2">
        <v>3374.8</v>
      </c>
      <c r="AE10054" s="2" t="s">
        <v>2737</v>
      </c>
      <c r="AF10054" s="2" t="s">
        <v>17390</v>
      </c>
      <c r="AG10054" s="2" t="s">
        <v>2998</v>
      </c>
      <c r="AH10054" s="2" t="s">
        <v>17086</v>
      </c>
    </row>
    <row r="10055" spans="24:34" x14ac:dyDescent="0.4">
      <c r="X10055" s="2" t="s">
        <v>15851</v>
      </c>
      <c r="Y10055" s="2">
        <v>1974</v>
      </c>
      <c r="Z10055" s="2">
        <v>3356.1</v>
      </c>
      <c r="AA10055" s="2">
        <v>145</v>
      </c>
      <c r="AB10055" s="2">
        <v>5</v>
      </c>
      <c r="AC10055" s="2">
        <v>3356.1</v>
      </c>
      <c r="AE10055" s="2" t="s">
        <v>15756</v>
      </c>
      <c r="AF10055" s="2" t="s">
        <v>17390</v>
      </c>
      <c r="AG10055" s="2" t="s">
        <v>2998</v>
      </c>
      <c r="AH10055" s="2" t="s">
        <v>17088</v>
      </c>
    </row>
    <row r="10056" spans="24:34" x14ac:dyDescent="0.4">
      <c r="X10056" s="2" t="s">
        <v>15852</v>
      </c>
      <c r="Y10056" s="2">
        <v>1975</v>
      </c>
      <c r="Z10056" s="2">
        <v>3174.2</v>
      </c>
      <c r="AA10056" s="2">
        <v>245</v>
      </c>
      <c r="AB10056" s="2">
        <v>5</v>
      </c>
      <c r="AC10056" s="2">
        <v>3174.2</v>
      </c>
      <c r="AE10056" s="2" t="s">
        <v>15757</v>
      </c>
      <c r="AF10056" s="2" t="s">
        <v>2998</v>
      </c>
      <c r="AG10056" s="2" t="s">
        <v>2998</v>
      </c>
      <c r="AH10056" s="2" t="s">
        <v>2998</v>
      </c>
    </row>
    <row r="10057" spans="24:34" x14ac:dyDescent="0.4">
      <c r="X10057" s="2" t="s">
        <v>2749</v>
      </c>
      <c r="Y10057" s="2">
        <v>1989</v>
      </c>
      <c r="Z10057" s="2">
        <v>6425.5</v>
      </c>
      <c r="AA10057" s="2">
        <v>291</v>
      </c>
      <c r="AB10057" s="2">
        <v>5</v>
      </c>
      <c r="AC10057" s="2">
        <v>5663.6</v>
      </c>
      <c r="AE10057" s="2" t="s">
        <v>15758</v>
      </c>
      <c r="AF10057" s="2" t="s">
        <v>17390</v>
      </c>
      <c r="AG10057" s="2" t="s">
        <v>2998</v>
      </c>
      <c r="AH10057" s="2" t="s">
        <v>17088</v>
      </c>
    </row>
    <row r="10058" spans="24:34" x14ac:dyDescent="0.4">
      <c r="X10058" s="2" t="s">
        <v>15853</v>
      </c>
      <c r="Y10058" s="2">
        <v>1989</v>
      </c>
      <c r="Z10058" s="2">
        <v>3534.6</v>
      </c>
      <c r="AA10058" s="2">
        <v>158</v>
      </c>
      <c r="AB10058" s="2">
        <v>5</v>
      </c>
      <c r="AC10058" s="2">
        <v>3534.6</v>
      </c>
      <c r="AE10058" s="2" t="s">
        <v>265</v>
      </c>
      <c r="AF10058" s="2" t="s">
        <v>2998</v>
      </c>
      <c r="AG10058" s="2" t="s">
        <v>2998</v>
      </c>
      <c r="AH10058" s="2" t="s">
        <v>2998</v>
      </c>
    </row>
    <row r="10059" spans="24:34" x14ac:dyDescent="0.4">
      <c r="X10059" s="2" t="s">
        <v>15854</v>
      </c>
      <c r="Y10059" s="2">
        <v>1993</v>
      </c>
      <c r="Z10059" s="2">
        <v>4062.6</v>
      </c>
      <c r="AA10059" s="2">
        <v>207</v>
      </c>
      <c r="AB10059" s="2">
        <v>5</v>
      </c>
      <c r="AC10059" s="2">
        <v>4062.6</v>
      </c>
      <c r="AE10059" s="2" t="s">
        <v>15760</v>
      </c>
      <c r="AF10059" s="2" t="s">
        <v>2998</v>
      </c>
      <c r="AG10059" s="2" t="s">
        <v>2998</v>
      </c>
      <c r="AH10059" s="2" t="s">
        <v>2998</v>
      </c>
    </row>
    <row r="10060" spans="24:34" x14ac:dyDescent="0.4">
      <c r="X10060" s="2" t="s">
        <v>2750</v>
      </c>
      <c r="Y10060" s="2">
        <v>1989</v>
      </c>
      <c r="Z10060" s="2">
        <v>5424</v>
      </c>
      <c r="AA10060" s="2">
        <v>281</v>
      </c>
      <c r="AB10060" s="2">
        <v>5</v>
      </c>
      <c r="AC10060" s="2">
        <v>5424</v>
      </c>
      <c r="AE10060" s="2" t="s">
        <v>15761</v>
      </c>
      <c r="AF10060" s="2" t="s">
        <v>17390</v>
      </c>
      <c r="AG10060" s="2" t="s">
        <v>2998</v>
      </c>
      <c r="AH10060" s="2" t="s">
        <v>17088</v>
      </c>
    </row>
    <row r="10061" spans="24:34" x14ac:dyDescent="0.4">
      <c r="X10061" s="2" t="s">
        <v>15855</v>
      </c>
      <c r="Y10061" s="2">
        <v>1972</v>
      </c>
      <c r="Z10061" s="2">
        <v>3771.7</v>
      </c>
      <c r="AA10061" s="2">
        <v>149</v>
      </c>
      <c r="AB10061" s="2">
        <v>5</v>
      </c>
      <c r="AC10061" s="2">
        <v>3771.7</v>
      </c>
      <c r="AE10061" s="2" t="s">
        <v>15762</v>
      </c>
      <c r="AF10061" s="2" t="s">
        <v>17390</v>
      </c>
      <c r="AG10061" s="2" t="s">
        <v>2998</v>
      </c>
      <c r="AH10061" s="2" t="s">
        <v>17088</v>
      </c>
    </row>
    <row r="10062" spans="24:34" x14ac:dyDescent="0.4">
      <c r="X10062" s="2" t="s">
        <v>15856</v>
      </c>
      <c r="Y10062" s="2">
        <v>1959</v>
      </c>
      <c r="Z10062" s="2">
        <v>596.9</v>
      </c>
      <c r="AA10062" s="2">
        <v>31</v>
      </c>
      <c r="AB10062" s="2">
        <v>2</v>
      </c>
      <c r="AC10062" s="2">
        <v>576.4</v>
      </c>
      <c r="AE10062" s="2" t="s">
        <v>15763</v>
      </c>
      <c r="AF10062" s="2" t="s">
        <v>17390</v>
      </c>
      <c r="AG10062" s="2" t="s">
        <v>17437</v>
      </c>
      <c r="AH10062" s="2" t="s">
        <v>17393</v>
      </c>
    </row>
    <row r="10063" spans="24:34" x14ac:dyDescent="0.4">
      <c r="X10063" s="2" t="s">
        <v>15857</v>
      </c>
      <c r="Y10063" s="2">
        <v>2014</v>
      </c>
      <c r="Z10063" s="2">
        <v>439.3</v>
      </c>
      <c r="AA10063" s="2">
        <v>21</v>
      </c>
      <c r="AB10063" s="2">
        <v>2</v>
      </c>
      <c r="AC10063" s="2">
        <v>439.3</v>
      </c>
      <c r="AE10063" s="2" t="s">
        <v>15764</v>
      </c>
      <c r="AF10063" s="2" t="s">
        <v>17390</v>
      </c>
      <c r="AG10063" s="2" t="s">
        <v>2998</v>
      </c>
      <c r="AH10063" s="2" t="s">
        <v>17088</v>
      </c>
    </row>
    <row r="10064" spans="24:34" x14ac:dyDescent="0.4">
      <c r="X10064" s="2" t="s">
        <v>15858</v>
      </c>
      <c r="Y10064" s="2">
        <v>1971</v>
      </c>
      <c r="Z10064" s="2">
        <v>3590.2</v>
      </c>
      <c r="AA10064" s="2">
        <v>208</v>
      </c>
      <c r="AB10064" s="2">
        <v>5</v>
      </c>
      <c r="AC10064" s="2">
        <v>3590.2</v>
      </c>
      <c r="AE10064" s="2" t="s">
        <v>15766</v>
      </c>
      <c r="AF10064" s="2" t="s">
        <v>17390</v>
      </c>
      <c r="AG10064" s="2" t="s">
        <v>2998</v>
      </c>
      <c r="AH10064" s="2" t="s">
        <v>17393</v>
      </c>
    </row>
    <row r="10065" spans="24:34" x14ac:dyDescent="0.4">
      <c r="X10065" s="2" t="s">
        <v>15859</v>
      </c>
      <c r="Y10065" s="2">
        <v>1973</v>
      </c>
      <c r="Z10065" s="2">
        <v>3352.8</v>
      </c>
      <c r="AA10065" s="2">
        <v>156</v>
      </c>
      <c r="AB10065" s="2">
        <v>5</v>
      </c>
      <c r="AC10065" s="2">
        <v>3352.8</v>
      </c>
      <c r="AE10065" s="2" t="s">
        <v>15767</v>
      </c>
      <c r="AF10065" s="2" t="s">
        <v>17390</v>
      </c>
      <c r="AG10065" s="2" t="s">
        <v>2998</v>
      </c>
      <c r="AH10065" s="2" t="s">
        <v>17393</v>
      </c>
    </row>
    <row r="10066" spans="24:34" x14ac:dyDescent="0.4">
      <c r="X10066" s="2" t="s">
        <v>15860</v>
      </c>
      <c r="Y10066" s="2">
        <v>1962</v>
      </c>
      <c r="Z10066" s="2">
        <v>678</v>
      </c>
      <c r="AA10066" s="2">
        <v>24</v>
      </c>
      <c r="AB10066" s="2">
        <v>2</v>
      </c>
      <c r="AC10066" s="2">
        <v>678</v>
      </c>
      <c r="AE10066" s="2" t="s">
        <v>15768</v>
      </c>
      <c r="AF10066" s="2" t="s">
        <v>17390</v>
      </c>
      <c r="AG10066" s="2" t="s">
        <v>2998</v>
      </c>
      <c r="AH10066" s="2" t="s">
        <v>17088</v>
      </c>
    </row>
    <row r="10067" spans="24:34" x14ac:dyDescent="0.4">
      <c r="X10067" s="2" t="s">
        <v>15861</v>
      </c>
      <c r="Y10067" s="2">
        <v>1971</v>
      </c>
      <c r="Z10067" s="2">
        <v>3868.7</v>
      </c>
      <c r="AA10067" s="2">
        <v>208</v>
      </c>
      <c r="AB10067" s="2">
        <v>5</v>
      </c>
      <c r="AC10067" s="2">
        <v>3868.7</v>
      </c>
      <c r="AE10067" s="2" t="s">
        <v>15770</v>
      </c>
      <c r="AF10067" s="2" t="s">
        <v>17390</v>
      </c>
      <c r="AG10067" s="2" t="s">
        <v>2998</v>
      </c>
      <c r="AH10067" s="2" t="s">
        <v>17393</v>
      </c>
    </row>
    <row r="10068" spans="24:34" x14ac:dyDescent="0.4">
      <c r="X10068" s="2" t="s">
        <v>15862</v>
      </c>
      <c r="Y10068" s="2">
        <v>1982</v>
      </c>
      <c r="Z10068" s="2">
        <v>2034.7</v>
      </c>
      <c r="AA10068" s="2">
        <v>104</v>
      </c>
      <c r="AB10068" s="2">
        <v>3</v>
      </c>
      <c r="AC10068" s="2">
        <v>2034.7</v>
      </c>
      <c r="AE10068" s="2" t="s">
        <v>15771</v>
      </c>
      <c r="AF10068" s="2" t="s">
        <v>17390</v>
      </c>
      <c r="AG10068" s="2" t="s">
        <v>17542</v>
      </c>
      <c r="AH10068" s="2" t="s">
        <v>17088</v>
      </c>
    </row>
    <row r="10069" spans="24:34" x14ac:dyDescent="0.4">
      <c r="X10069" s="2" t="s">
        <v>15863</v>
      </c>
      <c r="Y10069" s="2">
        <v>1976</v>
      </c>
      <c r="Z10069" s="2">
        <v>5109.5</v>
      </c>
      <c r="AA10069" s="2">
        <v>227</v>
      </c>
      <c r="AB10069" s="2">
        <v>5</v>
      </c>
      <c r="AC10069" s="2">
        <v>5109.5</v>
      </c>
      <c r="AE10069" s="2" t="s">
        <v>15772</v>
      </c>
      <c r="AF10069" s="2" t="s">
        <v>17397</v>
      </c>
      <c r="AG10069" s="2" t="s">
        <v>2998</v>
      </c>
      <c r="AH10069" s="2" t="s">
        <v>17398</v>
      </c>
    </row>
    <row r="10070" spans="24:34" x14ac:dyDescent="0.4">
      <c r="X10070" s="2" t="s">
        <v>15864</v>
      </c>
      <c r="Y10070" s="2">
        <v>1988</v>
      </c>
      <c r="Z10070" s="2">
        <v>2998.2</v>
      </c>
      <c r="AA10070" s="2">
        <v>126</v>
      </c>
      <c r="AB10070" s="2">
        <v>5</v>
      </c>
      <c r="AC10070" s="2">
        <v>2998.2</v>
      </c>
      <c r="AE10070" s="2" t="s">
        <v>15773</v>
      </c>
      <c r="AF10070" s="2" t="s">
        <v>17390</v>
      </c>
      <c r="AG10070" s="2" t="s">
        <v>17437</v>
      </c>
      <c r="AH10070" s="2" t="s">
        <v>17088</v>
      </c>
    </row>
    <row r="10071" spans="24:34" x14ac:dyDescent="0.4">
      <c r="X10071" s="2" t="s">
        <v>15865</v>
      </c>
      <c r="Y10071" s="2">
        <v>1986</v>
      </c>
      <c r="Z10071" s="2">
        <v>2959.8</v>
      </c>
      <c r="AA10071" s="2">
        <v>127</v>
      </c>
      <c r="AB10071" s="2">
        <v>5</v>
      </c>
      <c r="AC10071" s="2">
        <v>2959.8</v>
      </c>
      <c r="AE10071" s="2" t="s">
        <v>15774</v>
      </c>
      <c r="AF10071" s="2" t="s">
        <v>17390</v>
      </c>
      <c r="AG10071" s="2" t="s">
        <v>2998</v>
      </c>
      <c r="AH10071" s="2" t="s">
        <v>17088</v>
      </c>
    </row>
    <row r="10072" spans="24:34" x14ac:dyDescent="0.4">
      <c r="X10072" s="2" t="s">
        <v>15866</v>
      </c>
      <c r="Y10072" s="2">
        <v>1971</v>
      </c>
      <c r="Z10072" s="2">
        <v>743.1</v>
      </c>
      <c r="AA10072" s="2">
        <v>50</v>
      </c>
      <c r="AB10072" s="2">
        <v>2</v>
      </c>
      <c r="AC10072" s="2">
        <v>714</v>
      </c>
      <c r="AE10072" s="2" t="s">
        <v>15775</v>
      </c>
      <c r="AF10072" s="2" t="s">
        <v>17397</v>
      </c>
      <c r="AG10072" s="2" t="s">
        <v>2998</v>
      </c>
      <c r="AH10072" s="2" t="s">
        <v>17414</v>
      </c>
    </row>
    <row r="10073" spans="24:34" x14ac:dyDescent="0.4">
      <c r="X10073" s="2" t="s">
        <v>2751</v>
      </c>
      <c r="Y10073" s="2">
        <v>1987</v>
      </c>
      <c r="Z10073" s="2">
        <v>861.8</v>
      </c>
      <c r="AA10073" s="2">
        <v>47</v>
      </c>
      <c r="AB10073" s="2">
        <v>2</v>
      </c>
      <c r="AC10073" s="2">
        <v>861.8</v>
      </c>
      <c r="AE10073" s="2" t="s">
        <v>15776</v>
      </c>
      <c r="AF10073" s="2" t="s">
        <v>17390</v>
      </c>
      <c r="AG10073" s="2" t="s">
        <v>2998</v>
      </c>
      <c r="AH10073" s="2" t="s">
        <v>17400</v>
      </c>
    </row>
    <row r="10074" spans="24:34" x14ac:dyDescent="0.4">
      <c r="X10074" s="2" t="s">
        <v>2752</v>
      </c>
      <c r="Y10074" s="2">
        <v>1989</v>
      </c>
      <c r="Z10074" s="2">
        <v>565.4</v>
      </c>
      <c r="AA10074" s="2">
        <v>31</v>
      </c>
      <c r="AB10074" s="2">
        <v>2</v>
      </c>
      <c r="AC10074" s="2">
        <v>565.4</v>
      </c>
      <c r="AE10074" s="2" t="s">
        <v>15778</v>
      </c>
      <c r="AF10074" s="2" t="s">
        <v>17390</v>
      </c>
      <c r="AG10074" s="2" t="s">
        <v>17824</v>
      </c>
      <c r="AH10074" s="2" t="s">
        <v>17393</v>
      </c>
    </row>
    <row r="10075" spans="24:34" x14ac:dyDescent="0.4">
      <c r="X10075" s="2" t="s">
        <v>2753</v>
      </c>
      <c r="Y10075" s="2">
        <v>1989</v>
      </c>
      <c r="Z10075" s="2">
        <v>1421.2</v>
      </c>
      <c r="AA10075" s="2">
        <v>47</v>
      </c>
      <c r="AB10075" s="2">
        <v>2</v>
      </c>
      <c r="AC10075" s="2">
        <v>871.8</v>
      </c>
      <c r="AE10075" s="2" t="s">
        <v>15779</v>
      </c>
      <c r="AF10075" s="2" t="s">
        <v>17390</v>
      </c>
      <c r="AG10075" s="2" t="s">
        <v>17825</v>
      </c>
      <c r="AH10075" s="2" t="s">
        <v>17088</v>
      </c>
    </row>
    <row r="10076" spans="24:34" x14ac:dyDescent="0.4">
      <c r="X10076" s="2" t="s">
        <v>2754</v>
      </c>
      <c r="Y10076" s="2">
        <v>1990</v>
      </c>
      <c r="Z10076" s="2">
        <v>572.29999999999995</v>
      </c>
      <c r="AA10076" s="2">
        <v>32</v>
      </c>
      <c r="AB10076" s="2">
        <v>2</v>
      </c>
      <c r="AC10076" s="2">
        <v>572.29999999999995</v>
      </c>
      <c r="AE10076" s="2" t="s">
        <v>15780</v>
      </c>
      <c r="AF10076" s="2" t="s">
        <v>17390</v>
      </c>
      <c r="AG10076" s="2" t="s">
        <v>17437</v>
      </c>
      <c r="AH10076" s="2" t="s">
        <v>17088</v>
      </c>
    </row>
    <row r="10077" spans="24:34" x14ac:dyDescent="0.4">
      <c r="X10077" s="2" t="s">
        <v>15867</v>
      </c>
      <c r="Y10077" s="2">
        <v>1972</v>
      </c>
      <c r="Z10077" s="2">
        <v>665.6</v>
      </c>
      <c r="AA10077" s="2">
        <v>57</v>
      </c>
      <c r="AB10077" s="2">
        <v>2</v>
      </c>
      <c r="AC10077" s="2">
        <v>665.6</v>
      </c>
      <c r="AE10077" s="2" t="s">
        <v>15781</v>
      </c>
      <c r="AF10077" s="2" t="s">
        <v>17390</v>
      </c>
      <c r="AG10077" s="2" t="s">
        <v>17437</v>
      </c>
      <c r="AH10077" s="2" t="s">
        <v>17088</v>
      </c>
    </row>
    <row r="10078" spans="24:34" x14ac:dyDescent="0.4">
      <c r="X10078" s="2" t="s">
        <v>15868</v>
      </c>
      <c r="Y10078" s="2">
        <v>2013</v>
      </c>
      <c r="Z10078" s="2">
        <v>1329.2</v>
      </c>
      <c r="AA10078" s="2">
        <v>44</v>
      </c>
      <c r="AB10078" s="2">
        <v>3</v>
      </c>
      <c r="AC10078" s="2">
        <v>895.4</v>
      </c>
      <c r="AE10078" s="2" t="s">
        <v>2738</v>
      </c>
      <c r="AF10078" s="2" t="s">
        <v>17390</v>
      </c>
      <c r="AG10078" s="2" t="s">
        <v>17437</v>
      </c>
      <c r="AH10078" s="2" t="s">
        <v>17088</v>
      </c>
    </row>
    <row r="10079" spans="24:34" x14ac:dyDescent="0.4">
      <c r="X10079" s="2" t="s">
        <v>15869</v>
      </c>
      <c r="Y10079" s="2">
        <v>1972</v>
      </c>
      <c r="Z10079" s="2">
        <v>1276</v>
      </c>
      <c r="AA10079" s="2">
        <v>45</v>
      </c>
      <c r="AB10079" s="2">
        <v>2</v>
      </c>
      <c r="AC10079" s="2">
        <v>714.02</v>
      </c>
      <c r="AE10079" s="2" t="s">
        <v>15782</v>
      </c>
      <c r="AF10079" s="2" t="s">
        <v>17390</v>
      </c>
      <c r="AG10079" s="2" t="s">
        <v>17825</v>
      </c>
      <c r="AH10079" s="2" t="s">
        <v>17088</v>
      </c>
    </row>
    <row r="10080" spans="24:34" x14ac:dyDescent="0.4">
      <c r="X10080" s="2" t="s">
        <v>15870</v>
      </c>
      <c r="Y10080" s="2">
        <v>1978</v>
      </c>
      <c r="Z10080" s="2">
        <v>1219.74</v>
      </c>
      <c r="AA10080" s="2">
        <v>45</v>
      </c>
      <c r="AB10080" s="2">
        <v>2</v>
      </c>
      <c r="AC10080" s="2">
        <v>712.8</v>
      </c>
      <c r="AE10080" s="2" t="s">
        <v>2739</v>
      </c>
      <c r="AF10080" s="2" t="s">
        <v>17390</v>
      </c>
      <c r="AG10080" s="2" t="s">
        <v>17437</v>
      </c>
      <c r="AH10080" s="2" t="s">
        <v>17400</v>
      </c>
    </row>
    <row r="10081" spans="24:34" x14ac:dyDescent="0.4">
      <c r="X10081" s="2" t="s">
        <v>15871</v>
      </c>
      <c r="Y10081" s="2">
        <v>1974</v>
      </c>
      <c r="Z10081" s="2">
        <v>1367.9</v>
      </c>
      <c r="AA10081" s="2">
        <v>78</v>
      </c>
      <c r="AB10081" s="2">
        <v>2</v>
      </c>
      <c r="AC10081" s="2">
        <v>491.8</v>
      </c>
      <c r="AE10081" s="2" t="s">
        <v>15784</v>
      </c>
      <c r="AF10081" s="2" t="s">
        <v>17390</v>
      </c>
      <c r="AG10081" s="2" t="s">
        <v>2998</v>
      </c>
      <c r="AH10081" s="2" t="s">
        <v>17088</v>
      </c>
    </row>
    <row r="10082" spans="24:34" x14ac:dyDescent="0.4">
      <c r="X10082" s="2" t="s">
        <v>15872</v>
      </c>
      <c r="Y10082" s="2">
        <v>1981</v>
      </c>
      <c r="Z10082" s="2">
        <v>858.9</v>
      </c>
      <c r="AA10082" s="2">
        <v>47</v>
      </c>
      <c r="AB10082" s="2">
        <v>2</v>
      </c>
      <c r="AC10082" s="2">
        <v>858.9</v>
      </c>
      <c r="AE10082" s="2" t="s">
        <v>277</v>
      </c>
      <c r="AF10082" s="2" t="s">
        <v>17390</v>
      </c>
      <c r="AG10082" s="2" t="s">
        <v>2998</v>
      </c>
      <c r="AH10082" s="2" t="s">
        <v>17088</v>
      </c>
    </row>
    <row r="10083" spans="24:34" x14ac:dyDescent="0.4">
      <c r="X10083" s="2" t="s">
        <v>15873</v>
      </c>
      <c r="Y10083" s="2">
        <v>1981</v>
      </c>
      <c r="Z10083" s="2">
        <v>882.8</v>
      </c>
      <c r="AA10083" s="2">
        <v>47</v>
      </c>
      <c r="AB10083" s="2">
        <v>2</v>
      </c>
      <c r="AC10083" s="2">
        <v>882.8</v>
      </c>
      <c r="AE10083" s="2" t="s">
        <v>15786</v>
      </c>
      <c r="AF10083" s="2" t="s">
        <v>17390</v>
      </c>
      <c r="AG10083" s="2" t="s">
        <v>2998</v>
      </c>
      <c r="AH10083" s="2" t="s">
        <v>17400</v>
      </c>
    </row>
    <row r="10084" spans="24:34" x14ac:dyDescent="0.4">
      <c r="X10084" s="2" t="s">
        <v>15874</v>
      </c>
      <c r="Y10084" s="2">
        <v>1982</v>
      </c>
      <c r="Z10084" s="2">
        <v>853.6</v>
      </c>
      <c r="AA10084" s="2">
        <v>49</v>
      </c>
      <c r="AB10084" s="2">
        <v>2</v>
      </c>
      <c r="AC10084" s="2">
        <v>853.6</v>
      </c>
      <c r="AE10084" s="2" t="s">
        <v>15787</v>
      </c>
      <c r="AF10084" s="2" t="s">
        <v>17397</v>
      </c>
      <c r="AG10084" s="2" t="s">
        <v>2998</v>
      </c>
      <c r="AH10084" s="2" t="s">
        <v>17414</v>
      </c>
    </row>
    <row r="10085" spans="24:34" x14ac:dyDescent="0.4">
      <c r="X10085" s="2" t="s">
        <v>15875</v>
      </c>
      <c r="Y10085" s="2">
        <v>1982</v>
      </c>
      <c r="Z10085" s="2">
        <v>861.8</v>
      </c>
      <c r="AA10085" s="2">
        <v>54</v>
      </c>
      <c r="AB10085" s="2">
        <v>2</v>
      </c>
      <c r="AC10085" s="2">
        <v>861.8</v>
      </c>
      <c r="AE10085" s="2" t="s">
        <v>15788</v>
      </c>
      <c r="AF10085" s="2" t="s">
        <v>17407</v>
      </c>
      <c r="AG10085" s="2" t="s">
        <v>17437</v>
      </c>
      <c r="AH10085" s="2" t="s">
        <v>17088</v>
      </c>
    </row>
    <row r="10086" spans="24:34" x14ac:dyDescent="0.4">
      <c r="X10086" s="2" t="s">
        <v>15876</v>
      </c>
      <c r="Y10086" s="2">
        <v>1964</v>
      </c>
      <c r="Z10086" s="2">
        <v>344.9</v>
      </c>
      <c r="AA10086" s="2">
        <v>23</v>
      </c>
      <c r="AB10086" s="2">
        <v>2</v>
      </c>
      <c r="AC10086" s="2">
        <v>344.9</v>
      </c>
      <c r="AE10086" s="2" t="s">
        <v>15789</v>
      </c>
      <c r="AF10086" s="2" t="s">
        <v>17397</v>
      </c>
      <c r="AG10086" s="2" t="s">
        <v>2998</v>
      </c>
      <c r="AH10086" s="2" t="s">
        <v>17398</v>
      </c>
    </row>
    <row r="10087" spans="24:34" x14ac:dyDescent="0.4">
      <c r="X10087" s="2" t="s">
        <v>15877</v>
      </c>
      <c r="Y10087" s="2">
        <v>1964</v>
      </c>
      <c r="Z10087" s="2">
        <v>347.1</v>
      </c>
      <c r="AA10087" s="2">
        <v>17</v>
      </c>
      <c r="AB10087" s="2">
        <v>2</v>
      </c>
      <c r="AC10087" s="2">
        <v>347.1</v>
      </c>
      <c r="AE10087" s="2" t="s">
        <v>15790</v>
      </c>
      <c r="AF10087" s="2" t="s">
        <v>17390</v>
      </c>
      <c r="AG10087" s="2" t="s">
        <v>2998</v>
      </c>
      <c r="AH10087" s="2" t="s">
        <v>17392</v>
      </c>
    </row>
    <row r="10088" spans="24:34" x14ac:dyDescent="0.4">
      <c r="X10088" s="2" t="s">
        <v>15878</v>
      </c>
      <c r="Y10088" s="2">
        <v>1964</v>
      </c>
      <c r="Z10088" s="2">
        <v>348.4</v>
      </c>
      <c r="AA10088" s="2">
        <v>14</v>
      </c>
      <c r="AB10088" s="2">
        <v>2</v>
      </c>
      <c r="AC10088" s="2">
        <v>348.4</v>
      </c>
      <c r="AE10088" s="2" t="s">
        <v>15791</v>
      </c>
      <c r="AF10088" s="2" t="s">
        <v>17390</v>
      </c>
      <c r="AG10088" s="2" t="s">
        <v>2998</v>
      </c>
      <c r="AH10088" s="2" t="s">
        <v>17400</v>
      </c>
    </row>
    <row r="10089" spans="24:34" x14ac:dyDescent="0.4">
      <c r="X10089" s="2" t="s">
        <v>15879</v>
      </c>
      <c r="Y10089" s="2">
        <v>1964</v>
      </c>
      <c r="Z10089" s="2">
        <v>446.1</v>
      </c>
      <c r="AA10089" s="2">
        <v>33</v>
      </c>
      <c r="AB10089" s="2">
        <v>2</v>
      </c>
      <c r="AC10089" s="2">
        <v>446.1</v>
      </c>
      <c r="AE10089" s="2" t="s">
        <v>15792</v>
      </c>
      <c r="AF10089" s="2" t="s">
        <v>17397</v>
      </c>
      <c r="AG10089" s="2" t="s">
        <v>2998</v>
      </c>
      <c r="AH10089" s="2" t="s">
        <v>17088</v>
      </c>
    </row>
    <row r="10090" spans="24:34" x14ac:dyDescent="0.4">
      <c r="X10090" s="2" t="s">
        <v>15880</v>
      </c>
      <c r="Y10090" s="2">
        <v>1966</v>
      </c>
      <c r="Z10090" s="2">
        <v>665</v>
      </c>
      <c r="AA10090" s="2">
        <v>21</v>
      </c>
      <c r="AB10090" s="2">
        <v>2</v>
      </c>
      <c r="AC10090" s="2">
        <v>665</v>
      </c>
      <c r="AE10090" s="2" t="s">
        <v>15793</v>
      </c>
      <c r="AF10090" s="2" t="s">
        <v>17397</v>
      </c>
      <c r="AG10090" s="2" t="s">
        <v>2998</v>
      </c>
      <c r="AH10090" s="2" t="s">
        <v>17088</v>
      </c>
    </row>
    <row r="10091" spans="24:34" x14ac:dyDescent="0.4">
      <c r="X10091" s="2" t="s">
        <v>15881</v>
      </c>
      <c r="Y10091" s="2">
        <v>1974</v>
      </c>
      <c r="Z10091" s="2">
        <v>363.6</v>
      </c>
      <c r="AA10091" s="2">
        <v>13</v>
      </c>
      <c r="AB10091" s="2">
        <v>2</v>
      </c>
      <c r="AC10091" s="2">
        <v>363.6</v>
      </c>
      <c r="AE10091" s="2" t="s">
        <v>15795</v>
      </c>
      <c r="AF10091" s="2" t="s">
        <v>17390</v>
      </c>
      <c r="AG10091" s="2" t="s">
        <v>2998</v>
      </c>
      <c r="AH10091" s="2" t="s">
        <v>17086</v>
      </c>
    </row>
    <row r="10092" spans="24:34" x14ac:dyDescent="0.4">
      <c r="X10092" s="2" t="s">
        <v>15882</v>
      </c>
      <c r="Y10092" s="2">
        <v>1972</v>
      </c>
      <c r="Z10092" s="2">
        <v>783.2</v>
      </c>
      <c r="AA10092" s="2">
        <v>25</v>
      </c>
      <c r="AB10092" s="2">
        <v>2</v>
      </c>
      <c r="AC10092" s="2">
        <v>783.2</v>
      </c>
      <c r="AE10092" s="2" t="s">
        <v>15796</v>
      </c>
      <c r="AF10092" s="2" t="s">
        <v>17390</v>
      </c>
      <c r="AG10092" s="2" t="s">
        <v>2998</v>
      </c>
      <c r="AH10092" s="2" t="s">
        <v>17088</v>
      </c>
    </row>
    <row r="10093" spans="24:34" x14ac:dyDescent="0.4">
      <c r="X10093" s="2" t="s">
        <v>15883</v>
      </c>
      <c r="Y10093" s="2">
        <v>1976</v>
      </c>
      <c r="Z10093" s="2">
        <v>951.5</v>
      </c>
      <c r="AA10093" s="2">
        <v>38</v>
      </c>
      <c r="AB10093" s="2">
        <v>2</v>
      </c>
      <c r="AC10093" s="2">
        <v>951.5</v>
      </c>
      <c r="AE10093" s="2" t="s">
        <v>15797</v>
      </c>
      <c r="AF10093" s="2" t="s">
        <v>17397</v>
      </c>
      <c r="AG10093" s="2" t="s">
        <v>2998</v>
      </c>
      <c r="AH10093" s="2" t="s">
        <v>17088</v>
      </c>
    </row>
    <row r="10094" spans="24:34" x14ac:dyDescent="0.4">
      <c r="X10094" s="2" t="s">
        <v>15884</v>
      </c>
      <c r="Y10094" s="2">
        <v>1988</v>
      </c>
      <c r="Z10094" s="2">
        <v>927.2</v>
      </c>
      <c r="AA10094" s="2">
        <v>38</v>
      </c>
      <c r="AB10094" s="2">
        <v>2</v>
      </c>
      <c r="AC10094" s="2">
        <v>927.2</v>
      </c>
      <c r="AE10094" s="2" t="s">
        <v>15798</v>
      </c>
      <c r="AF10094" s="2" t="s">
        <v>17397</v>
      </c>
      <c r="AG10094" s="2" t="s">
        <v>2998</v>
      </c>
      <c r="AH10094" s="2" t="s">
        <v>17088</v>
      </c>
    </row>
    <row r="10095" spans="24:34" x14ac:dyDescent="0.4">
      <c r="X10095" s="2" t="s">
        <v>2755</v>
      </c>
      <c r="Y10095" s="2">
        <v>1989</v>
      </c>
      <c r="Z10095" s="2">
        <v>1442</v>
      </c>
      <c r="AA10095" s="2">
        <v>54</v>
      </c>
      <c r="AB10095" s="2">
        <v>3</v>
      </c>
      <c r="AC10095" s="2">
        <v>1442</v>
      </c>
      <c r="AE10095" s="2" t="s">
        <v>15800</v>
      </c>
      <c r="AF10095" s="2" t="s">
        <v>17390</v>
      </c>
      <c r="AG10095" s="2" t="s">
        <v>2998</v>
      </c>
      <c r="AH10095" s="2" t="s">
        <v>17088</v>
      </c>
    </row>
    <row r="10096" spans="24:34" x14ac:dyDescent="0.4">
      <c r="X10096" s="2" t="s">
        <v>15885</v>
      </c>
      <c r="Y10096" s="2">
        <v>1971</v>
      </c>
      <c r="Z10096" s="2">
        <v>745.7</v>
      </c>
      <c r="AA10096" s="2">
        <v>44</v>
      </c>
      <c r="AB10096" s="2">
        <v>2</v>
      </c>
      <c r="AC10096" s="2">
        <v>457.8</v>
      </c>
      <c r="AE10096" s="2" t="s">
        <v>15801</v>
      </c>
      <c r="AF10096" s="2" t="s">
        <v>17390</v>
      </c>
      <c r="AG10096" s="2" t="s">
        <v>2998</v>
      </c>
      <c r="AH10096" s="2" t="s">
        <v>17086</v>
      </c>
    </row>
    <row r="10097" spans="24:34" x14ac:dyDescent="0.4">
      <c r="X10097" s="2" t="s">
        <v>282</v>
      </c>
      <c r="Y10097" s="2">
        <v>1975</v>
      </c>
      <c r="Z10097" s="2">
        <v>773.3</v>
      </c>
      <c r="AA10097" s="2">
        <v>35</v>
      </c>
      <c r="AB10097" s="2">
        <v>2</v>
      </c>
      <c r="AC10097" s="2">
        <v>468.7</v>
      </c>
      <c r="AE10097" s="2" t="s">
        <v>15802</v>
      </c>
      <c r="AF10097" s="2" t="s">
        <v>17390</v>
      </c>
      <c r="AG10097" s="2" t="s">
        <v>2998</v>
      </c>
      <c r="AH10097" s="2" t="s">
        <v>17398</v>
      </c>
    </row>
    <row r="10098" spans="24:34" x14ac:dyDescent="0.4">
      <c r="X10098" s="2" t="s">
        <v>15887</v>
      </c>
      <c r="Y10098" s="2">
        <v>1979</v>
      </c>
      <c r="Z10098" s="2">
        <v>608.6</v>
      </c>
      <c r="AA10098" s="2">
        <v>35</v>
      </c>
      <c r="AB10098" s="2">
        <v>2</v>
      </c>
      <c r="AC10098" s="2">
        <v>336.7</v>
      </c>
      <c r="AE10098" s="2" t="s">
        <v>15803</v>
      </c>
      <c r="AF10098" s="2" t="s">
        <v>17397</v>
      </c>
      <c r="AG10098" s="2" t="s">
        <v>2998</v>
      </c>
      <c r="AH10098" s="2" t="s">
        <v>17400</v>
      </c>
    </row>
    <row r="10099" spans="24:34" x14ac:dyDescent="0.4">
      <c r="X10099" s="2" t="s">
        <v>15888</v>
      </c>
      <c r="Y10099" s="2">
        <v>1982</v>
      </c>
      <c r="Z10099" s="2">
        <v>612.5</v>
      </c>
      <c r="AA10099" s="2">
        <v>29</v>
      </c>
      <c r="AB10099" s="2">
        <v>2</v>
      </c>
      <c r="AC10099" s="2">
        <v>336.7</v>
      </c>
      <c r="AE10099" s="2" t="s">
        <v>15804</v>
      </c>
      <c r="AF10099" s="2" t="s">
        <v>17390</v>
      </c>
      <c r="AG10099" s="2" t="s">
        <v>2998</v>
      </c>
      <c r="AH10099" s="2" t="s">
        <v>17393</v>
      </c>
    </row>
    <row r="10100" spans="24:34" x14ac:dyDescent="0.4">
      <c r="X10100" s="2" t="s">
        <v>15889</v>
      </c>
      <c r="Y10100" s="2">
        <v>1987</v>
      </c>
      <c r="Z10100" s="2">
        <v>940.8</v>
      </c>
      <c r="AA10100" s="2">
        <v>47</v>
      </c>
      <c r="AB10100" s="2">
        <v>2</v>
      </c>
      <c r="AC10100" s="2">
        <v>860.6</v>
      </c>
      <c r="AE10100" s="2" t="s">
        <v>15805</v>
      </c>
      <c r="AF10100" s="2" t="s">
        <v>17390</v>
      </c>
      <c r="AG10100" s="2" t="s">
        <v>2998</v>
      </c>
      <c r="AH10100" s="2" t="s">
        <v>17393</v>
      </c>
    </row>
    <row r="10101" spans="24:34" x14ac:dyDescent="0.4">
      <c r="X10101" s="2" t="s">
        <v>260</v>
      </c>
      <c r="Y10101" s="2">
        <v>1965</v>
      </c>
      <c r="Z10101" s="2">
        <v>687</v>
      </c>
      <c r="AA10101" s="2">
        <v>21</v>
      </c>
      <c r="AB10101" s="2">
        <v>2</v>
      </c>
      <c r="AC10101" s="2">
        <v>687</v>
      </c>
      <c r="AE10101" s="2" t="s">
        <v>2740</v>
      </c>
      <c r="AF10101" s="2" t="s">
        <v>17390</v>
      </c>
      <c r="AG10101" s="2" t="s">
        <v>2998</v>
      </c>
      <c r="AH10101" s="2" t="s">
        <v>17398</v>
      </c>
    </row>
    <row r="10102" spans="24:34" x14ac:dyDescent="0.4">
      <c r="X10102" s="2" t="s">
        <v>2756</v>
      </c>
      <c r="Y10102" s="2">
        <v>1965</v>
      </c>
      <c r="Z10102" s="2">
        <v>676.3</v>
      </c>
      <c r="AA10102" s="2">
        <v>32</v>
      </c>
      <c r="AB10102" s="2">
        <v>2</v>
      </c>
      <c r="AC10102" s="2">
        <v>676</v>
      </c>
      <c r="AE10102" s="2" t="s">
        <v>15806</v>
      </c>
      <c r="AF10102" s="2" t="s">
        <v>17390</v>
      </c>
      <c r="AG10102" s="2" t="s">
        <v>2998</v>
      </c>
      <c r="AH10102" s="2" t="s">
        <v>17563</v>
      </c>
    </row>
    <row r="10103" spans="24:34" x14ac:dyDescent="0.4">
      <c r="X10103" s="2" t="s">
        <v>283</v>
      </c>
      <c r="Y10103" s="2">
        <v>1966</v>
      </c>
      <c r="Z10103" s="2">
        <v>660</v>
      </c>
      <c r="AA10103" s="2">
        <v>26</v>
      </c>
      <c r="AB10103" s="2">
        <v>2</v>
      </c>
      <c r="AC10103" s="2">
        <v>660</v>
      </c>
      <c r="AE10103" s="2" t="s">
        <v>15807</v>
      </c>
      <c r="AF10103" s="2" t="s">
        <v>17390</v>
      </c>
      <c r="AG10103" s="2" t="s">
        <v>2998</v>
      </c>
      <c r="AH10103" s="2" t="s">
        <v>17088</v>
      </c>
    </row>
    <row r="10104" spans="24:34" x14ac:dyDescent="0.4">
      <c r="X10104" s="2" t="s">
        <v>15893</v>
      </c>
      <c r="Y10104" s="2">
        <v>1983</v>
      </c>
      <c r="Z10104" s="2">
        <v>633.1</v>
      </c>
      <c r="AA10104" s="2">
        <v>30</v>
      </c>
      <c r="AB10104" s="2">
        <v>2</v>
      </c>
      <c r="AC10104" s="2">
        <v>633.1</v>
      </c>
      <c r="AE10104" s="2" t="s">
        <v>15808</v>
      </c>
      <c r="AF10104" s="2" t="s">
        <v>17390</v>
      </c>
      <c r="AG10104" s="2" t="s">
        <v>2998</v>
      </c>
      <c r="AH10104" s="2" t="s">
        <v>17086</v>
      </c>
    </row>
    <row r="10105" spans="24:34" x14ac:dyDescent="0.4">
      <c r="X10105" s="2" t="s">
        <v>15894</v>
      </c>
      <c r="Y10105" s="2">
        <v>1983</v>
      </c>
      <c r="Z10105" s="2">
        <v>626.69000000000005</v>
      </c>
      <c r="AA10105" s="2">
        <v>31</v>
      </c>
      <c r="AB10105" s="2">
        <v>2</v>
      </c>
      <c r="AC10105" s="2">
        <v>626.68999999999994</v>
      </c>
      <c r="AE10105" s="2" t="s">
        <v>15809</v>
      </c>
      <c r="AF10105" s="2" t="s">
        <v>17390</v>
      </c>
      <c r="AG10105" s="2" t="s">
        <v>2998</v>
      </c>
      <c r="AH10105" s="2" t="s">
        <v>17400</v>
      </c>
    </row>
    <row r="10106" spans="24:34" x14ac:dyDescent="0.4">
      <c r="X10106" s="2" t="s">
        <v>15896</v>
      </c>
      <c r="Y10106" s="2">
        <v>1985</v>
      </c>
      <c r="Z10106" s="2">
        <v>622.29999999999995</v>
      </c>
      <c r="AA10106" s="2">
        <v>24</v>
      </c>
      <c r="AB10106" s="2">
        <v>2</v>
      </c>
      <c r="AC10106" s="2">
        <v>622.29999999999995</v>
      </c>
      <c r="AE10106" s="2" t="s">
        <v>15810</v>
      </c>
      <c r="AF10106" s="2" t="s">
        <v>17390</v>
      </c>
      <c r="AG10106" s="2" t="s">
        <v>2998</v>
      </c>
      <c r="AH10106" s="2" t="s">
        <v>17086</v>
      </c>
    </row>
    <row r="10107" spans="24:34" x14ac:dyDescent="0.4">
      <c r="X10107" s="2" t="s">
        <v>15898</v>
      </c>
      <c r="Y10107" s="2">
        <v>1985</v>
      </c>
      <c r="Z10107" s="2">
        <v>633.89</v>
      </c>
      <c r="AA10107" s="2">
        <v>26</v>
      </c>
      <c r="AB10107" s="2">
        <v>2</v>
      </c>
      <c r="AC10107" s="2">
        <v>633.89</v>
      </c>
      <c r="AE10107" s="2" t="s">
        <v>15811</v>
      </c>
      <c r="AF10107" s="2" t="s">
        <v>17390</v>
      </c>
      <c r="AG10107" s="2" t="s">
        <v>2998</v>
      </c>
      <c r="AH10107" s="2" t="s">
        <v>17088</v>
      </c>
    </row>
    <row r="10108" spans="24:34" x14ac:dyDescent="0.4">
      <c r="X10108" s="2" t="s">
        <v>15899</v>
      </c>
      <c r="Y10108" s="2">
        <v>1988</v>
      </c>
      <c r="Z10108" s="2">
        <v>611.49</v>
      </c>
      <c r="AA10108" s="2">
        <v>33</v>
      </c>
      <c r="AB10108" s="2">
        <v>2</v>
      </c>
      <c r="AC10108" s="2">
        <v>611.49</v>
      </c>
      <c r="AE10108" s="2" t="s">
        <v>15812</v>
      </c>
      <c r="AF10108" s="2" t="s">
        <v>17390</v>
      </c>
      <c r="AG10108" s="2" t="s">
        <v>2998</v>
      </c>
      <c r="AH10108" s="2" t="s">
        <v>17088</v>
      </c>
    </row>
    <row r="10109" spans="24:34" x14ac:dyDescent="0.4">
      <c r="X10109" s="2" t="s">
        <v>15900</v>
      </c>
      <c r="Y10109" s="2">
        <v>1991</v>
      </c>
      <c r="Z10109" s="2">
        <v>612.69000000000005</v>
      </c>
      <c r="AA10109" s="2">
        <v>21</v>
      </c>
      <c r="AB10109" s="2">
        <v>2</v>
      </c>
      <c r="AC10109" s="2">
        <v>612.68999999999994</v>
      </c>
      <c r="AE10109" s="2" t="s">
        <v>2741</v>
      </c>
      <c r="AF10109" s="2" t="s">
        <v>17390</v>
      </c>
      <c r="AG10109" s="2" t="s">
        <v>2998</v>
      </c>
      <c r="AH10109" s="2" t="s">
        <v>17393</v>
      </c>
    </row>
    <row r="10110" spans="24:34" x14ac:dyDescent="0.4">
      <c r="X10110" s="2" t="s">
        <v>15901</v>
      </c>
      <c r="Y10110" s="2">
        <v>1994</v>
      </c>
      <c r="Z10110" s="2">
        <v>632.39</v>
      </c>
      <c r="AA10110" s="2">
        <v>27</v>
      </c>
      <c r="AB10110" s="2">
        <v>2</v>
      </c>
      <c r="AC10110" s="2">
        <v>632.39</v>
      </c>
      <c r="AE10110" s="2" t="s">
        <v>15813</v>
      </c>
      <c r="AF10110" s="2" t="s">
        <v>17390</v>
      </c>
      <c r="AG10110" s="2" t="s">
        <v>2998</v>
      </c>
      <c r="AH10110" s="2" t="s">
        <v>17086</v>
      </c>
    </row>
    <row r="10111" spans="24:34" x14ac:dyDescent="0.4">
      <c r="X10111" s="2" t="s">
        <v>15902</v>
      </c>
      <c r="Y10111" s="2">
        <v>1968</v>
      </c>
      <c r="Z10111" s="2">
        <v>658</v>
      </c>
      <c r="AA10111" s="2">
        <v>26</v>
      </c>
      <c r="AB10111" s="2">
        <v>2</v>
      </c>
      <c r="AC10111" s="2">
        <v>658</v>
      </c>
      <c r="AE10111" s="2" t="s">
        <v>2742</v>
      </c>
      <c r="AF10111" s="2" t="s">
        <v>17390</v>
      </c>
      <c r="AG10111" s="2" t="s">
        <v>2998</v>
      </c>
      <c r="AH10111" s="2" t="s">
        <v>17088</v>
      </c>
    </row>
    <row r="10112" spans="24:34" x14ac:dyDescent="0.4">
      <c r="X10112" s="2" t="s">
        <v>15903</v>
      </c>
      <c r="Y10112" s="2">
        <v>1969</v>
      </c>
      <c r="Z10112" s="2">
        <v>659.4</v>
      </c>
      <c r="AA10112" s="2">
        <v>23</v>
      </c>
      <c r="AB10112" s="2">
        <v>2</v>
      </c>
      <c r="AC10112" s="2">
        <v>659.2</v>
      </c>
      <c r="AE10112" s="2" t="s">
        <v>2743</v>
      </c>
      <c r="AF10112" s="2" t="s">
        <v>17390</v>
      </c>
      <c r="AG10112" s="2" t="s">
        <v>2998</v>
      </c>
      <c r="AH10112" s="2" t="s">
        <v>17086</v>
      </c>
    </row>
    <row r="10113" spans="24:34" x14ac:dyDescent="0.4">
      <c r="X10113" s="2" t="s">
        <v>15904</v>
      </c>
      <c r="Y10113" s="2">
        <v>1972</v>
      </c>
      <c r="Z10113" s="2">
        <v>799.7</v>
      </c>
      <c r="AA10113" s="2">
        <v>30</v>
      </c>
      <c r="AB10113" s="2">
        <v>2</v>
      </c>
      <c r="AC10113" s="2">
        <v>784.4</v>
      </c>
      <c r="AE10113" s="2" t="s">
        <v>2744</v>
      </c>
      <c r="AF10113" s="2" t="s">
        <v>17390</v>
      </c>
      <c r="AG10113" s="2" t="s">
        <v>2998</v>
      </c>
      <c r="AH10113" s="2" t="s">
        <v>17086</v>
      </c>
    </row>
    <row r="10114" spans="24:34" x14ac:dyDescent="0.4">
      <c r="X10114" s="2" t="s">
        <v>15905</v>
      </c>
      <c r="Y10114" s="2">
        <v>1975</v>
      </c>
      <c r="Z10114" s="2">
        <v>606.9</v>
      </c>
      <c r="AA10114" s="2">
        <v>41</v>
      </c>
      <c r="AB10114" s="2">
        <v>2</v>
      </c>
      <c r="AC10114" s="2">
        <v>606.9</v>
      </c>
      <c r="AE10114" s="2" t="s">
        <v>15814</v>
      </c>
      <c r="AF10114" s="2" t="s">
        <v>17397</v>
      </c>
      <c r="AG10114" s="2" t="s">
        <v>2998</v>
      </c>
      <c r="AH10114" s="2" t="s">
        <v>17400</v>
      </c>
    </row>
    <row r="10115" spans="24:34" x14ac:dyDescent="0.4">
      <c r="X10115" s="2" t="s">
        <v>15907</v>
      </c>
      <c r="Y10115" s="2">
        <v>1978</v>
      </c>
      <c r="Z10115" s="2">
        <v>1225.7</v>
      </c>
      <c r="AA10115" s="2">
        <v>58</v>
      </c>
      <c r="AB10115" s="2">
        <v>2</v>
      </c>
      <c r="AC10115" s="2">
        <v>1225.7</v>
      </c>
      <c r="AE10115" s="2" t="s">
        <v>284</v>
      </c>
      <c r="AF10115" s="2" t="s">
        <v>17390</v>
      </c>
      <c r="AG10115" s="2" t="s">
        <v>2998</v>
      </c>
      <c r="AH10115" s="2" t="s">
        <v>17086</v>
      </c>
    </row>
    <row r="10116" spans="24:34" x14ac:dyDescent="0.4">
      <c r="X10116" s="2" t="s">
        <v>15908</v>
      </c>
      <c r="Y10116" s="2">
        <v>1982</v>
      </c>
      <c r="Z10116" s="2">
        <v>629.89</v>
      </c>
      <c r="AA10116" s="2">
        <v>28</v>
      </c>
      <c r="AB10116" s="2">
        <v>2</v>
      </c>
      <c r="AC10116" s="2">
        <v>629.89</v>
      </c>
      <c r="AE10116" s="2" t="s">
        <v>15815</v>
      </c>
      <c r="AF10116" s="2" t="s">
        <v>17407</v>
      </c>
      <c r="AG10116" s="2" t="s">
        <v>2998</v>
      </c>
      <c r="AH10116" s="2" t="s">
        <v>17088</v>
      </c>
    </row>
    <row r="10117" spans="24:34" x14ac:dyDescent="0.4">
      <c r="X10117" s="2" t="s">
        <v>15909</v>
      </c>
      <c r="Y10117" s="2">
        <v>1987</v>
      </c>
      <c r="Z10117" s="2">
        <v>828.02</v>
      </c>
      <c r="AA10117" s="2">
        <v>43</v>
      </c>
      <c r="AB10117" s="2">
        <v>2</v>
      </c>
      <c r="AC10117" s="2">
        <v>828.02</v>
      </c>
      <c r="AE10117" s="2" t="s">
        <v>15816</v>
      </c>
      <c r="AF10117" s="2" t="s">
        <v>17390</v>
      </c>
      <c r="AG10117" s="2" t="s">
        <v>2998</v>
      </c>
      <c r="AH10117" s="2" t="s">
        <v>17088</v>
      </c>
    </row>
    <row r="10118" spans="24:34" x14ac:dyDescent="0.4">
      <c r="X10118" s="2" t="s">
        <v>15910</v>
      </c>
      <c r="Y10118" s="2">
        <v>2012</v>
      </c>
      <c r="Z10118" s="2">
        <v>1188.3</v>
      </c>
      <c r="AA10118" s="2">
        <v>51</v>
      </c>
      <c r="AB10118" s="2">
        <v>3</v>
      </c>
      <c r="AC10118" s="2">
        <v>1188.3</v>
      </c>
      <c r="AE10118" s="2" t="s">
        <v>15817</v>
      </c>
      <c r="AF10118" s="2" t="s">
        <v>17390</v>
      </c>
      <c r="AG10118" s="2" t="s">
        <v>2998</v>
      </c>
      <c r="AH10118" s="2" t="s">
        <v>17088</v>
      </c>
    </row>
    <row r="10119" spans="24:34" x14ac:dyDescent="0.4">
      <c r="X10119" s="2" t="s">
        <v>57</v>
      </c>
      <c r="Y10119" s="2">
        <v>1962</v>
      </c>
      <c r="Z10119" s="2">
        <v>632</v>
      </c>
      <c r="AA10119" s="2">
        <v>3</v>
      </c>
      <c r="AB10119" s="2">
        <v>2</v>
      </c>
      <c r="AC10119" s="2">
        <v>632</v>
      </c>
      <c r="AE10119" s="2" t="s">
        <v>15818</v>
      </c>
      <c r="AF10119" s="2" t="s">
        <v>17390</v>
      </c>
      <c r="AG10119" s="2" t="s">
        <v>2998</v>
      </c>
      <c r="AH10119" s="2" t="s">
        <v>17086</v>
      </c>
    </row>
    <row r="10120" spans="24:34" x14ac:dyDescent="0.4">
      <c r="X10120" s="2" t="s">
        <v>15912</v>
      </c>
      <c r="Y10120" s="2">
        <v>1975</v>
      </c>
      <c r="Z10120" s="2">
        <v>769.4</v>
      </c>
      <c r="AA10120" s="2">
        <v>42</v>
      </c>
      <c r="AB10120" s="2">
        <v>2</v>
      </c>
      <c r="AC10120" s="2">
        <v>769.4</v>
      </c>
      <c r="AE10120" s="2" t="s">
        <v>15819</v>
      </c>
      <c r="AF10120" s="2" t="s">
        <v>17390</v>
      </c>
      <c r="AG10120" s="2" t="s">
        <v>2998</v>
      </c>
      <c r="AH10120" s="2" t="s">
        <v>17086</v>
      </c>
    </row>
    <row r="10121" spans="24:34" x14ac:dyDescent="0.4">
      <c r="X10121" s="2" t="s">
        <v>15913</v>
      </c>
      <c r="Y10121" s="2">
        <v>1976</v>
      </c>
      <c r="Z10121" s="2">
        <v>1037.0999999999999</v>
      </c>
      <c r="AA10121" s="2">
        <v>34</v>
      </c>
      <c r="AB10121" s="2">
        <v>2</v>
      </c>
      <c r="AC10121" s="2">
        <v>1037.0999999999999</v>
      </c>
      <c r="AE10121" s="2" t="s">
        <v>15820</v>
      </c>
      <c r="AF10121" s="2" t="s">
        <v>17390</v>
      </c>
      <c r="AG10121" s="2" t="s">
        <v>2998</v>
      </c>
      <c r="AH10121" s="2" t="s">
        <v>17086</v>
      </c>
    </row>
    <row r="10122" spans="24:34" x14ac:dyDescent="0.4">
      <c r="X10122" s="2" t="s">
        <v>15914</v>
      </c>
      <c r="Y10122" s="2">
        <v>1994</v>
      </c>
      <c r="Z10122" s="2">
        <v>313</v>
      </c>
      <c r="AA10122" s="2">
        <v>15</v>
      </c>
      <c r="AB10122" s="2">
        <v>2</v>
      </c>
      <c r="AC10122" s="2">
        <v>313</v>
      </c>
      <c r="AE10122" s="2" t="s">
        <v>15821</v>
      </c>
      <c r="AF10122" s="2" t="s">
        <v>17390</v>
      </c>
      <c r="AG10122" s="2" t="s">
        <v>2998</v>
      </c>
      <c r="AH10122" s="2" t="s">
        <v>17088</v>
      </c>
    </row>
    <row r="10123" spans="24:34" x14ac:dyDescent="0.4">
      <c r="X10123" s="2" t="s">
        <v>15915</v>
      </c>
      <c r="Y10123" s="2">
        <v>1975</v>
      </c>
      <c r="Z10123" s="2">
        <v>7364.9</v>
      </c>
      <c r="AA10123" s="2">
        <v>207</v>
      </c>
      <c r="AB10123" s="2">
        <v>5</v>
      </c>
      <c r="AC10123" s="2">
        <v>4668.7</v>
      </c>
      <c r="AE10123" s="2" t="s">
        <v>15822</v>
      </c>
      <c r="AF10123" s="2" t="s">
        <v>17390</v>
      </c>
      <c r="AG10123" s="2" t="s">
        <v>2998</v>
      </c>
      <c r="AH10123" s="2" t="s">
        <v>17400</v>
      </c>
    </row>
    <row r="10124" spans="24:34" x14ac:dyDescent="0.4">
      <c r="X10124" s="2" t="s">
        <v>15917</v>
      </c>
      <c r="Y10124" s="2">
        <v>1967</v>
      </c>
      <c r="Z10124" s="2">
        <v>598.9</v>
      </c>
      <c r="AA10124" s="2">
        <v>18</v>
      </c>
      <c r="AB10124" s="2">
        <v>2</v>
      </c>
      <c r="AC10124" s="2">
        <v>556.79999999999995</v>
      </c>
      <c r="AE10124" s="2" t="s">
        <v>15823</v>
      </c>
      <c r="AF10124" s="2" t="s">
        <v>17390</v>
      </c>
      <c r="AG10124" s="2" t="s">
        <v>2998</v>
      </c>
      <c r="AH10124" s="2" t="s">
        <v>17400</v>
      </c>
    </row>
    <row r="10125" spans="24:34" x14ac:dyDescent="0.4">
      <c r="X10125" s="2" t="s">
        <v>15919</v>
      </c>
      <c r="Y10125" s="2">
        <v>1963</v>
      </c>
      <c r="Z10125" s="2">
        <v>319</v>
      </c>
      <c r="AA10125" s="2">
        <v>21</v>
      </c>
      <c r="AB10125" s="2">
        <v>2</v>
      </c>
      <c r="AC10125" s="2">
        <v>202</v>
      </c>
      <c r="AE10125" s="2" t="s">
        <v>15824</v>
      </c>
      <c r="AF10125" s="2" t="s">
        <v>17390</v>
      </c>
      <c r="AG10125" s="2" t="s">
        <v>2998</v>
      </c>
      <c r="AH10125" s="2" t="s">
        <v>17086</v>
      </c>
    </row>
    <row r="10126" spans="24:34" x14ac:dyDescent="0.4">
      <c r="X10126" s="2" t="s">
        <v>15920</v>
      </c>
      <c r="Y10126" s="2">
        <v>1960</v>
      </c>
      <c r="Z10126" s="2">
        <v>279.8</v>
      </c>
      <c r="AA10126" s="2">
        <v>20</v>
      </c>
      <c r="AB10126" s="2">
        <v>2</v>
      </c>
      <c r="AC10126" s="2">
        <v>279.8</v>
      </c>
      <c r="AE10126" s="2" t="s">
        <v>15825</v>
      </c>
      <c r="AF10126" s="2" t="s">
        <v>17390</v>
      </c>
      <c r="AG10126" s="2" t="s">
        <v>2998</v>
      </c>
      <c r="AH10126" s="2" t="s">
        <v>17088</v>
      </c>
    </row>
    <row r="10127" spans="24:34" x14ac:dyDescent="0.4">
      <c r="X10127" s="2" t="s">
        <v>15921</v>
      </c>
      <c r="Y10127" s="2">
        <v>1960</v>
      </c>
      <c r="Z10127" s="2">
        <v>274</v>
      </c>
      <c r="AA10127" s="2">
        <v>20</v>
      </c>
      <c r="AB10127" s="2">
        <v>2</v>
      </c>
      <c r="AC10127" s="2">
        <v>274</v>
      </c>
      <c r="AE10127" s="2" t="s">
        <v>15826</v>
      </c>
      <c r="AF10127" s="2" t="s">
        <v>17390</v>
      </c>
      <c r="AG10127" s="2" t="s">
        <v>2998</v>
      </c>
      <c r="AH10127" s="2" t="s">
        <v>17400</v>
      </c>
    </row>
    <row r="10128" spans="24:34" x14ac:dyDescent="0.4">
      <c r="X10128" s="2" t="s">
        <v>15922</v>
      </c>
      <c r="Y10128" s="2">
        <v>1960</v>
      </c>
      <c r="Z10128" s="2">
        <v>299.8</v>
      </c>
      <c r="AA10128" s="2">
        <v>15</v>
      </c>
      <c r="AB10128" s="2">
        <v>2</v>
      </c>
      <c r="AC10128" s="2">
        <v>277.60000000000002</v>
      </c>
      <c r="AE10128" s="2" t="s">
        <v>15827</v>
      </c>
      <c r="AF10128" s="2" t="s">
        <v>17397</v>
      </c>
      <c r="AG10128" s="2" t="s">
        <v>2998</v>
      </c>
      <c r="AH10128" s="2" t="s">
        <v>17393</v>
      </c>
    </row>
    <row r="10129" spans="24:34" x14ac:dyDescent="0.4">
      <c r="X10129" s="2" t="s">
        <v>15924</v>
      </c>
      <c r="Y10129" s="2">
        <v>1962</v>
      </c>
      <c r="Z10129" s="2">
        <v>278.5</v>
      </c>
      <c r="AA10129" s="2">
        <v>20</v>
      </c>
      <c r="AB10129" s="2">
        <v>2</v>
      </c>
      <c r="AC10129" s="2">
        <v>278.5</v>
      </c>
      <c r="AE10129" s="2" t="s">
        <v>15828</v>
      </c>
      <c r="AF10129" s="2" t="s">
        <v>17397</v>
      </c>
      <c r="AG10129" s="2" t="s">
        <v>2998</v>
      </c>
      <c r="AH10129" s="2" t="s">
        <v>17393</v>
      </c>
    </row>
    <row r="10130" spans="24:34" x14ac:dyDescent="0.4">
      <c r="X10130" s="2" t="s">
        <v>15925</v>
      </c>
      <c r="Y10130" s="2">
        <v>1961</v>
      </c>
      <c r="Z10130" s="2">
        <v>538</v>
      </c>
      <c r="AA10130" s="2">
        <v>42</v>
      </c>
      <c r="AB10130" s="2">
        <v>2</v>
      </c>
      <c r="AC10130" s="2">
        <v>538</v>
      </c>
      <c r="AE10130" s="2" t="s">
        <v>2745</v>
      </c>
      <c r="AF10130" s="2" t="s">
        <v>17397</v>
      </c>
      <c r="AG10130" s="2" t="s">
        <v>2998</v>
      </c>
      <c r="AH10130" s="2" t="s">
        <v>17393</v>
      </c>
    </row>
    <row r="10131" spans="24:34" x14ac:dyDescent="0.4">
      <c r="X10131" s="2" t="s">
        <v>15926</v>
      </c>
      <c r="Y10131" s="2">
        <v>1963</v>
      </c>
      <c r="Z10131" s="2">
        <v>551.29999999999995</v>
      </c>
      <c r="AA10131" s="2">
        <v>42</v>
      </c>
      <c r="AB10131" s="2">
        <v>2</v>
      </c>
      <c r="AC10131" s="2">
        <v>551.29999999999995</v>
      </c>
      <c r="AE10131" s="2" t="s">
        <v>2746</v>
      </c>
      <c r="AF10131" s="2" t="s">
        <v>17390</v>
      </c>
      <c r="AG10131" s="2" t="s">
        <v>2998</v>
      </c>
      <c r="AH10131" s="2" t="s">
        <v>17086</v>
      </c>
    </row>
    <row r="10132" spans="24:34" x14ac:dyDescent="0.4">
      <c r="X10132" s="2" t="s">
        <v>15927</v>
      </c>
      <c r="Y10132" s="2">
        <v>1969</v>
      </c>
      <c r="Z10132" s="2">
        <v>773.4</v>
      </c>
      <c r="AA10132" s="2">
        <v>41</v>
      </c>
      <c r="AB10132" s="2">
        <v>2</v>
      </c>
      <c r="AC10132" s="2">
        <v>714.5</v>
      </c>
      <c r="AE10132" s="2" t="s">
        <v>15829</v>
      </c>
      <c r="AF10132" s="2" t="s">
        <v>17390</v>
      </c>
      <c r="AG10132" s="2" t="s">
        <v>2998</v>
      </c>
      <c r="AH10132" s="2" t="s">
        <v>17086</v>
      </c>
    </row>
    <row r="10133" spans="24:34" x14ac:dyDescent="0.4">
      <c r="X10133" s="2" t="s">
        <v>15928</v>
      </c>
      <c r="Y10133" s="2">
        <v>1974</v>
      </c>
      <c r="Z10133" s="2">
        <v>989.3</v>
      </c>
      <c r="AA10133" s="2">
        <v>57</v>
      </c>
      <c r="AB10133" s="2">
        <v>2</v>
      </c>
      <c r="AC10133" s="2">
        <v>989.3</v>
      </c>
      <c r="AE10133" s="2" t="s">
        <v>15830</v>
      </c>
      <c r="AF10133" s="2" t="s">
        <v>17390</v>
      </c>
      <c r="AG10133" s="2" t="s">
        <v>2998</v>
      </c>
      <c r="AH10133" s="2" t="s">
        <v>17088</v>
      </c>
    </row>
    <row r="10134" spans="24:34" x14ac:dyDescent="0.4">
      <c r="X10134" s="2" t="s">
        <v>15929</v>
      </c>
      <c r="Y10134" s="2">
        <v>1971</v>
      </c>
      <c r="Z10134" s="2">
        <v>1115.9000000000001</v>
      </c>
      <c r="AA10134" s="2">
        <v>20</v>
      </c>
      <c r="AB10134" s="2">
        <v>2</v>
      </c>
      <c r="AC10134" s="2">
        <v>1035</v>
      </c>
      <c r="AE10134" s="2" t="s">
        <v>262</v>
      </c>
      <c r="AF10134" s="2" t="s">
        <v>17390</v>
      </c>
      <c r="AG10134" s="2" t="s">
        <v>2998</v>
      </c>
      <c r="AH10134" s="2" t="s">
        <v>17400</v>
      </c>
    </row>
    <row r="10135" spans="24:34" x14ac:dyDescent="0.4">
      <c r="X10135" s="2" t="s">
        <v>15931</v>
      </c>
      <c r="Y10135" s="2">
        <v>1972</v>
      </c>
      <c r="Z10135" s="2">
        <v>643.79999999999995</v>
      </c>
      <c r="AA10135" s="2">
        <v>49</v>
      </c>
      <c r="AB10135" s="2">
        <v>2</v>
      </c>
      <c r="AC10135" s="2">
        <v>562.9</v>
      </c>
      <c r="AE10135" s="2" t="s">
        <v>15832</v>
      </c>
      <c r="AF10135" s="2" t="s">
        <v>17390</v>
      </c>
      <c r="AG10135" s="2" t="s">
        <v>2998</v>
      </c>
      <c r="AH10135" s="2" t="s">
        <v>17400</v>
      </c>
    </row>
    <row r="10136" spans="24:34" x14ac:dyDescent="0.4">
      <c r="X10136" s="2" t="s">
        <v>15933</v>
      </c>
      <c r="Y10136" s="2">
        <v>1977</v>
      </c>
      <c r="Z10136" s="2">
        <v>1801.2</v>
      </c>
      <c r="AA10136" s="2">
        <v>104</v>
      </c>
      <c r="AB10136" s="2">
        <v>3</v>
      </c>
      <c r="AC10136" s="2">
        <v>1801.2</v>
      </c>
      <c r="AE10136" s="2" t="s">
        <v>15833</v>
      </c>
      <c r="AF10136" s="2" t="s">
        <v>17390</v>
      </c>
      <c r="AG10136" s="2" t="s">
        <v>2998</v>
      </c>
      <c r="AH10136" s="2" t="s">
        <v>17086</v>
      </c>
    </row>
    <row r="10137" spans="24:34" x14ac:dyDescent="0.4">
      <c r="X10137" s="2" t="s">
        <v>15934</v>
      </c>
      <c r="Y10137" s="2">
        <v>1972</v>
      </c>
      <c r="Z10137" s="2">
        <v>1027.4000000000001</v>
      </c>
      <c r="AA10137" s="2">
        <v>28</v>
      </c>
      <c r="AB10137" s="2">
        <v>2</v>
      </c>
      <c r="AC10137" s="2">
        <v>992.5</v>
      </c>
      <c r="AE10137" s="2" t="s">
        <v>15834</v>
      </c>
      <c r="AF10137" s="2" t="s">
        <v>17390</v>
      </c>
      <c r="AG10137" s="2" t="s">
        <v>2998</v>
      </c>
      <c r="AH10137" s="2" t="s">
        <v>17088</v>
      </c>
    </row>
    <row r="10138" spans="24:34" x14ac:dyDescent="0.4">
      <c r="X10138" s="2" t="s">
        <v>15935</v>
      </c>
      <c r="Y10138" s="2">
        <v>1988</v>
      </c>
      <c r="Z10138" s="2">
        <v>2474.5</v>
      </c>
      <c r="AA10138" s="2">
        <v>48</v>
      </c>
      <c r="AB10138" s="2">
        <v>4</v>
      </c>
      <c r="AC10138" s="2">
        <v>1266.5999999999999</v>
      </c>
      <c r="AE10138" s="2" t="s">
        <v>15835</v>
      </c>
      <c r="AF10138" s="2" t="s">
        <v>17390</v>
      </c>
      <c r="AG10138" s="2" t="s">
        <v>2998</v>
      </c>
      <c r="AH10138" s="2" t="s">
        <v>17086</v>
      </c>
    </row>
    <row r="10139" spans="24:34" x14ac:dyDescent="0.4">
      <c r="X10139" s="2" t="s">
        <v>65</v>
      </c>
      <c r="Y10139" s="2">
        <v>1975</v>
      </c>
      <c r="Z10139" s="2">
        <v>879.7</v>
      </c>
      <c r="AA10139" s="2">
        <v>22</v>
      </c>
      <c r="AB10139" s="2">
        <v>2</v>
      </c>
      <c r="AC10139" s="2">
        <v>879.7</v>
      </c>
      <c r="AE10139" s="2" t="s">
        <v>15836</v>
      </c>
      <c r="AF10139" s="2" t="s">
        <v>17390</v>
      </c>
      <c r="AG10139" s="2" t="s">
        <v>2998</v>
      </c>
      <c r="AH10139" s="2" t="s">
        <v>17088</v>
      </c>
    </row>
    <row r="10140" spans="24:34" x14ac:dyDescent="0.4">
      <c r="X10140" s="2" t="s">
        <v>15938</v>
      </c>
      <c r="Y10140" s="2">
        <v>1978</v>
      </c>
      <c r="Z10140" s="2">
        <v>1125.2</v>
      </c>
      <c r="AA10140" s="2">
        <v>26</v>
      </c>
      <c r="AB10140" s="2">
        <v>2</v>
      </c>
      <c r="AC10140" s="2">
        <v>1125.2</v>
      </c>
      <c r="AE10140" s="2" t="s">
        <v>15837</v>
      </c>
      <c r="AF10140" s="2" t="s">
        <v>17390</v>
      </c>
      <c r="AG10140" s="2" t="s">
        <v>2998</v>
      </c>
      <c r="AH10140" s="2" t="s">
        <v>17086</v>
      </c>
    </row>
    <row r="10141" spans="24:34" x14ac:dyDescent="0.4">
      <c r="X10141" s="2" t="s">
        <v>15940</v>
      </c>
      <c r="Y10141" s="2">
        <v>1976</v>
      </c>
      <c r="Z10141" s="2">
        <v>932.9</v>
      </c>
      <c r="AA10141" s="2">
        <v>18</v>
      </c>
      <c r="AB10141" s="2">
        <v>2</v>
      </c>
      <c r="AC10141" s="2">
        <v>932.9</v>
      </c>
      <c r="AE10141" s="2" t="s">
        <v>15838</v>
      </c>
      <c r="AF10141" s="2" t="s">
        <v>17390</v>
      </c>
      <c r="AG10141" s="2" t="s">
        <v>2998</v>
      </c>
      <c r="AH10141" s="2" t="s">
        <v>17088</v>
      </c>
    </row>
    <row r="10142" spans="24:34" x14ac:dyDescent="0.4">
      <c r="X10142" s="2" t="s">
        <v>15941</v>
      </c>
      <c r="Y10142" s="2">
        <v>1966</v>
      </c>
      <c r="Z10142" s="2">
        <v>607.20000000000005</v>
      </c>
      <c r="AA10142" s="2">
        <v>17</v>
      </c>
      <c r="AB10142" s="2">
        <v>2</v>
      </c>
      <c r="AC10142" s="2">
        <v>607.20000000000005</v>
      </c>
      <c r="AE10142" s="2" t="s">
        <v>15839</v>
      </c>
      <c r="AF10142" s="2" t="s">
        <v>17390</v>
      </c>
      <c r="AG10142" s="2" t="s">
        <v>2998</v>
      </c>
      <c r="AH10142" s="2" t="s">
        <v>17086</v>
      </c>
    </row>
    <row r="10143" spans="24:34" x14ac:dyDescent="0.4">
      <c r="X10143" s="2" t="s">
        <v>15943</v>
      </c>
      <c r="Y10143" s="2">
        <v>1977</v>
      </c>
      <c r="Z10143" s="2">
        <v>931.8</v>
      </c>
      <c r="AA10143" s="2">
        <v>18</v>
      </c>
      <c r="AB10143" s="2">
        <v>2</v>
      </c>
      <c r="AC10143" s="2">
        <v>931.8</v>
      </c>
      <c r="AE10143" s="2" t="s">
        <v>15840</v>
      </c>
      <c r="AF10143" s="2" t="s">
        <v>17390</v>
      </c>
      <c r="AG10143" s="2" t="s">
        <v>2998</v>
      </c>
      <c r="AH10143" s="2" t="s">
        <v>17086</v>
      </c>
    </row>
    <row r="10144" spans="24:34" x14ac:dyDescent="0.4">
      <c r="X10144" s="2" t="s">
        <v>15945</v>
      </c>
      <c r="Y10144" s="2">
        <v>1968</v>
      </c>
      <c r="Z10144" s="2">
        <v>611</v>
      </c>
      <c r="AA10144" s="2">
        <v>16</v>
      </c>
      <c r="AB10144" s="2">
        <v>2</v>
      </c>
      <c r="AC10144" s="2">
        <v>611</v>
      </c>
      <c r="AE10144" s="2" t="s">
        <v>15841</v>
      </c>
      <c r="AF10144" s="2" t="s">
        <v>17390</v>
      </c>
      <c r="AG10144" s="2" t="s">
        <v>2998</v>
      </c>
      <c r="AH10144" s="2" t="s">
        <v>17086</v>
      </c>
    </row>
    <row r="10145" spans="24:34" x14ac:dyDescent="0.4">
      <c r="X10145" s="2" t="s">
        <v>15947</v>
      </c>
      <c r="Y10145" s="2">
        <v>1980</v>
      </c>
      <c r="Z10145" s="2">
        <v>1692.1</v>
      </c>
      <c r="AA10145" s="2">
        <v>32</v>
      </c>
      <c r="AB10145" s="2">
        <v>4</v>
      </c>
      <c r="AC10145" s="2">
        <v>1692.1</v>
      </c>
      <c r="AE10145" s="2" t="s">
        <v>276</v>
      </c>
      <c r="AF10145" s="2" t="s">
        <v>17390</v>
      </c>
      <c r="AG10145" s="2" t="s">
        <v>2998</v>
      </c>
      <c r="AH10145" s="2" t="s">
        <v>17086</v>
      </c>
    </row>
    <row r="10146" spans="24:34" x14ac:dyDescent="0.4">
      <c r="X10146" s="2" t="s">
        <v>2757</v>
      </c>
      <c r="Y10146" s="2">
        <v>1984</v>
      </c>
      <c r="Z10146" s="2">
        <v>1657.4</v>
      </c>
      <c r="AA10146" s="2">
        <v>32</v>
      </c>
      <c r="AB10146" s="2">
        <v>4</v>
      </c>
      <c r="AC10146" s="2">
        <v>1657.4</v>
      </c>
      <c r="AE10146" s="2" t="s">
        <v>15842</v>
      </c>
      <c r="AF10146" s="2" t="s">
        <v>17390</v>
      </c>
      <c r="AG10146" s="2" t="s">
        <v>2998</v>
      </c>
      <c r="AH10146" s="2" t="s">
        <v>17088</v>
      </c>
    </row>
    <row r="10147" spans="24:34" x14ac:dyDescent="0.4">
      <c r="X10147" s="2" t="s">
        <v>2758</v>
      </c>
      <c r="Y10147" s="2">
        <v>1970</v>
      </c>
      <c r="Z10147" s="2">
        <v>719.5</v>
      </c>
      <c r="AA10147" s="2">
        <v>16</v>
      </c>
      <c r="AB10147" s="2">
        <v>2</v>
      </c>
      <c r="AC10147" s="2">
        <v>719.5</v>
      </c>
      <c r="AE10147" s="2" t="s">
        <v>2747</v>
      </c>
      <c r="AF10147" s="2" t="s">
        <v>17390</v>
      </c>
      <c r="AG10147" s="2" t="s">
        <v>2998</v>
      </c>
      <c r="AH10147" s="2" t="s">
        <v>17088</v>
      </c>
    </row>
    <row r="10148" spans="24:34" x14ac:dyDescent="0.4">
      <c r="X10148" s="2" t="s">
        <v>2759</v>
      </c>
      <c r="Y10148" s="2">
        <v>1985</v>
      </c>
      <c r="Z10148" s="2">
        <v>1652.3</v>
      </c>
      <c r="AA10148" s="2">
        <v>25</v>
      </c>
      <c r="AB10148" s="2">
        <v>3</v>
      </c>
      <c r="AC10148" s="2">
        <v>1505</v>
      </c>
      <c r="AE10148" s="2" t="s">
        <v>15843</v>
      </c>
      <c r="AF10148" s="2" t="s">
        <v>17390</v>
      </c>
      <c r="AG10148" s="2" t="s">
        <v>2998</v>
      </c>
      <c r="AH10148" s="2" t="s">
        <v>17088</v>
      </c>
    </row>
    <row r="10149" spans="24:34" x14ac:dyDescent="0.4">
      <c r="X10149" s="2" t="s">
        <v>15951</v>
      </c>
      <c r="Y10149" s="2">
        <v>1971</v>
      </c>
      <c r="Z10149" s="2">
        <v>883.5</v>
      </c>
      <c r="AA10149" s="2">
        <v>23</v>
      </c>
      <c r="AB10149" s="2">
        <v>2</v>
      </c>
      <c r="AC10149" s="2">
        <v>883.5</v>
      </c>
      <c r="AE10149" s="2" t="s">
        <v>2748</v>
      </c>
      <c r="AF10149" s="2" t="s">
        <v>17390</v>
      </c>
      <c r="AG10149" s="2" t="s">
        <v>2998</v>
      </c>
      <c r="AH10149" s="2" t="s">
        <v>17088</v>
      </c>
    </row>
    <row r="10150" spans="24:34" x14ac:dyDescent="0.4">
      <c r="X10150" s="2" t="s">
        <v>15953</v>
      </c>
      <c r="Y10150" s="2">
        <v>1917</v>
      </c>
      <c r="Z10150" s="2">
        <v>312.60000000000002</v>
      </c>
      <c r="AA10150" s="2">
        <v>17</v>
      </c>
      <c r="AB10150" s="2">
        <v>1</v>
      </c>
      <c r="AC10150" s="2">
        <v>312.60000000000002</v>
      </c>
      <c r="AE10150" s="2" t="s">
        <v>15844</v>
      </c>
      <c r="AF10150" s="2" t="s">
        <v>17390</v>
      </c>
      <c r="AG10150" s="2" t="s">
        <v>2998</v>
      </c>
      <c r="AH10150" s="2" t="s">
        <v>17400</v>
      </c>
    </row>
    <row r="10151" spans="24:34" x14ac:dyDescent="0.4">
      <c r="X10151" s="2" t="s">
        <v>15954</v>
      </c>
      <c r="Y10151" s="2">
        <v>1934</v>
      </c>
      <c r="Z10151" s="2">
        <v>182</v>
      </c>
      <c r="AA10151" s="2">
        <v>13</v>
      </c>
      <c r="AB10151" s="2">
        <v>2</v>
      </c>
      <c r="AC10151" s="2">
        <v>182</v>
      </c>
      <c r="AE10151" s="2" t="s">
        <v>15845</v>
      </c>
      <c r="AF10151" s="2" t="s">
        <v>17390</v>
      </c>
      <c r="AG10151" s="2" t="s">
        <v>2998</v>
      </c>
      <c r="AH10151" s="2" t="s">
        <v>17086</v>
      </c>
    </row>
    <row r="10152" spans="24:34" x14ac:dyDescent="0.4">
      <c r="X10152" s="2" t="s">
        <v>15955</v>
      </c>
      <c r="Y10152" s="2">
        <v>1917</v>
      </c>
      <c r="Z10152" s="2">
        <v>600</v>
      </c>
      <c r="AA10152" s="2">
        <v>36</v>
      </c>
      <c r="AB10152" s="2">
        <v>2</v>
      </c>
      <c r="AC10152" s="2">
        <v>600</v>
      </c>
      <c r="AE10152" s="2" t="s">
        <v>15846</v>
      </c>
      <c r="AF10152" s="2" t="s">
        <v>17390</v>
      </c>
      <c r="AG10152" s="2" t="s">
        <v>2998</v>
      </c>
      <c r="AH10152" s="2" t="s">
        <v>17086</v>
      </c>
    </row>
    <row r="10153" spans="24:34" x14ac:dyDescent="0.4">
      <c r="X10153" s="2" t="s">
        <v>15956</v>
      </c>
      <c r="Y10153" s="2">
        <v>1917</v>
      </c>
      <c r="Z10153" s="2">
        <v>178.9</v>
      </c>
      <c r="AA10153" s="2">
        <v>19</v>
      </c>
      <c r="AB10153" s="2">
        <v>2</v>
      </c>
      <c r="AC10153" s="2">
        <v>172.2</v>
      </c>
      <c r="AE10153" s="2" t="s">
        <v>15847</v>
      </c>
      <c r="AF10153" s="2" t="s">
        <v>17390</v>
      </c>
      <c r="AG10153" s="2" t="s">
        <v>2998</v>
      </c>
      <c r="AH10153" s="2" t="s">
        <v>17086</v>
      </c>
    </row>
    <row r="10154" spans="24:34" x14ac:dyDescent="0.4">
      <c r="X10154" s="2" t="s">
        <v>15957</v>
      </c>
      <c r="Y10154" s="2">
        <v>1917</v>
      </c>
      <c r="Z10154" s="2">
        <v>569.9</v>
      </c>
      <c r="AA10154" s="2">
        <v>20</v>
      </c>
      <c r="AB10154" s="2">
        <v>2</v>
      </c>
      <c r="AC10154" s="2">
        <v>569.9</v>
      </c>
      <c r="AE10154" s="2" t="s">
        <v>15848</v>
      </c>
      <c r="AF10154" s="2" t="s">
        <v>17397</v>
      </c>
      <c r="AG10154" s="2" t="s">
        <v>2998</v>
      </c>
      <c r="AH10154" s="2" t="s">
        <v>17393</v>
      </c>
    </row>
    <row r="10155" spans="24:34" x14ac:dyDescent="0.4">
      <c r="X10155" s="2" t="s">
        <v>2771</v>
      </c>
      <c r="Y10155" s="2">
        <v>1984</v>
      </c>
      <c r="Z10155" s="2">
        <v>356.8</v>
      </c>
      <c r="AA10155" s="2">
        <v>23</v>
      </c>
      <c r="AB10155" s="2">
        <v>2</v>
      </c>
      <c r="AC10155" s="2">
        <v>356.8</v>
      </c>
      <c r="AE10155" s="2" t="s">
        <v>15849</v>
      </c>
      <c r="AF10155" s="2" t="s">
        <v>17397</v>
      </c>
      <c r="AG10155" s="2" t="s">
        <v>2998</v>
      </c>
      <c r="AH10155" s="2" t="s">
        <v>17393</v>
      </c>
    </row>
    <row r="10156" spans="24:34" x14ac:dyDescent="0.4">
      <c r="X10156" s="2" t="s">
        <v>15959</v>
      </c>
      <c r="Y10156" s="2">
        <v>1917</v>
      </c>
      <c r="Z10156" s="2">
        <v>301.8</v>
      </c>
      <c r="AA10156" s="2">
        <v>21</v>
      </c>
      <c r="AB10156" s="2">
        <v>2</v>
      </c>
      <c r="AC10156" s="2">
        <v>109.4</v>
      </c>
      <c r="AE10156" s="2" t="s">
        <v>15850</v>
      </c>
      <c r="AF10156" s="2" t="s">
        <v>17397</v>
      </c>
      <c r="AG10156" s="2" t="s">
        <v>2998</v>
      </c>
      <c r="AH10156" s="2" t="s">
        <v>17393</v>
      </c>
    </row>
    <row r="10157" spans="24:34" x14ac:dyDescent="0.4">
      <c r="X10157" s="2" t="s">
        <v>15961</v>
      </c>
      <c r="Y10157" s="2">
        <v>1966</v>
      </c>
      <c r="Z10157" s="2">
        <v>625</v>
      </c>
      <c r="AA10157" s="2">
        <v>25</v>
      </c>
      <c r="AB10157" s="2">
        <v>2</v>
      </c>
      <c r="AC10157" s="2">
        <v>625</v>
      </c>
      <c r="AE10157" s="2" t="s">
        <v>15851</v>
      </c>
      <c r="AF10157" s="2" t="s">
        <v>17397</v>
      </c>
      <c r="AG10157" s="2" t="s">
        <v>2998</v>
      </c>
      <c r="AH10157" s="2" t="s">
        <v>17393</v>
      </c>
    </row>
    <row r="10158" spans="24:34" x14ac:dyDescent="0.4">
      <c r="X10158" s="2" t="s">
        <v>15962</v>
      </c>
      <c r="Y10158" s="2">
        <v>2014</v>
      </c>
      <c r="Z10158" s="2">
        <v>1321.6</v>
      </c>
      <c r="AA10158" s="2">
        <v>68</v>
      </c>
      <c r="AB10158" s="2">
        <v>3</v>
      </c>
      <c r="AC10158" s="2">
        <v>1321.6</v>
      </c>
      <c r="AE10158" s="2" t="s">
        <v>15852</v>
      </c>
      <c r="AF10158" s="2" t="s">
        <v>17390</v>
      </c>
      <c r="AG10158" s="2" t="s">
        <v>2998</v>
      </c>
      <c r="AH10158" s="2" t="s">
        <v>17086</v>
      </c>
    </row>
    <row r="10159" spans="24:34" x14ac:dyDescent="0.4">
      <c r="X10159" s="2" t="s">
        <v>15963</v>
      </c>
      <c r="Y10159" s="2">
        <v>1917</v>
      </c>
      <c r="Z10159" s="2">
        <v>287</v>
      </c>
      <c r="AA10159" s="2">
        <v>17</v>
      </c>
      <c r="AB10159" s="2">
        <v>2</v>
      </c>
      <c r="AC10159" s="2">
        <v>287</v>
      </c>
      <c r="AE10159" s="2" t="s">
        <v>2749</v>
      </c>
      <c r="AF10159" s="2" t="s">
        <v>17390</v>
      </c>
      <c r="AG10159" s="2" t="s">
        <v>2998</v>
      </c>
      <c r="AH10159" s="2" t="s">
        <v>17392</v>
      </c>
    </row>
    <row r="10160" spans="24:34" x14ac:dyDescent="0.4">
      <c r="X10160" s="2" t="s">
        <v>15964</v>
      </c>
      <c r="Y10160" s="2">
        <v>1975</v>
      </c>
      <c r="Z10160" s="2">
        <v>4976</v>
      </c>
      <c r="AA10160" s="2">
        <v>176</v>
      </c>
      <c r="AB10160" s="2">
        <v>5</v>
      </c>
      <c r="AC10160" s="2">
        <v>4976</v>
      </c>
      <c r="AE10160" s="2" t="s">
        <v>15853</v>
      </c>
      <c r="AF10160" s="2" t="s">
        <v>17397</v>
      </c>
      <c r="AG10160" s="2" t="s">
        <v>2998</v>
      </c>
      <c r="AH10160" s="2" t="s">
        <v>17393</v>
      </c>
    </row>
    <row r="10161" spans="24:34" x14ac:dyDescent="0.4">
      <c r="X10161" s="2" t="s">
        <v>15966</v>
      </c>
      <c r="Y10161" s="2">
        <v>1979</v>
      </c>
      <c r="Z10161" s="2">
        <v>4377</v>
      </c>
      <c r="AA10161" s="2">
        <v>60</v>
      </c>
      <c r="AB10161" s="2">
        <v>5</v>
      </c>
      <c r="AC10161" s="2">
        <v>4377</v>
      </c>
      <c r="AE10161" s="2" t="s">
        <v>15854</v>
      </c>
      <c r="AF10161" s="2" t="s">
        <v>17397</v>
      </c>
      <c r="AG10161" s="2" t="s">
        <v>2998</v>
      </c>
      <c r="AH10161" s="2" t="s">
        <v>17413</v>
      </c>
    </row>
    <row r="10162" spans="24:34" x14ac:dyDescent="0.4">
      <c r="X10162" s="2" t="s">
        <v>15967</v>
      </c>
      <c r="Y10162" s="2">
        <v>1965</v>
      </c>
      <c r="Z10162" s="2">
        <v>3462.5</v>
      </c>
      <c r="AA10162" s="2">
        <v>10</v>
      </c>
      <c r="AB10162" s="2">
        <v>5</v>
      </c>
      <c r="AC10162" s="2">
        <v>3462.5</v>
      </c>
      <c r="AE10162" s="2" t="s">
        <v>2750</v>
      </c>
      <c r="AF10162" s="2" t="s">
        <v>17390</v>
      </c>
      <c r="AG10162" s="2" t="s">
        <v>2998</v>
      </c>
      <c r="AH10162" s="2" t="s">
        <v>17392</v>
      </c>
    </row>
    <row r="10163" spans="24:34" x14ac:dyDescent="0.4">
      <c r="X10163" s="2" t="s">
        <v>15968</v>
      </c>
      <c r="Y10163" s="2">
        <v>1971</v>
      </c>
      <c r="Z10163" s="2">
        <v>3414.98</v>
      </c>
      <c r="AA10163" s="2">
        <v>118</v>
      </c>
      <c r="AB10163" s="2">
        <v>5</v>
      </c>
      <c r="AC10163" s="2">
        <v>2564.1999999999998</v>
      </c>
      <c r="AE10163" s="2" t="s">
        <v>15855</v>
      </c>
      <c r="AF10163" s="2" t="s">
        <v>17397</v>
      </c>
      <c r="AG10163" s="2" t="s">
        <v>2998</v>
      </c>
      <c r="AH10163" s="2" t="s">
        <v>17393</v>
      </c>
    </row>
    <row r="10164" spans="24:34" x14ac:dyDescent="0.4">
      <c r="X10164" s="2" t="s">
        <v>15970</v>
      </c>
      <c r="Y10164" s="2">
        <v>1969</v>
      </c>
      <c r="Z10164" s="2">
        <v>3554.7</v>
      </c>
      <c r="AA10164" s="2">
        <v>289</v>
      </c>
      <c r="AB10164" s="2">
        <v>5</v>
      </c>
      <c r="AC10164" s="2">
        <v>3554.7</v>
      </c>
      <c r="AE10164" s="2" t="s">
        <v>15856</v>
      </c>
      <c r="AF10164" s="2" t="s">
        <v>17390</v>
      </c>
      <c r="AG10164" s="2" t="s">
        <v>2998</v>
      </c>
      <c r="AH10164" s="2" t="s">
        <v>17088</v>
      </c>
    </row>
    <row r="10165" spans="24:34" x14ac:dyDescent="0.4">
      <c r="X10165" s="2" t="s">
        <v>15971</v>
      </c>
      <c r="Y10165" s="2">
        <v>1969</v>
      </c>
      <c r="Z10165" s="2">
        <v>3581.9</v>
      </c>
      <c r="AA10165" s="2">
        <v>315</v>
      </c>
      <c r="AB10165" s="2">
        <v>5</v>
      </c>
      <c r="AC10165" s="2">
        <v>3581.6</v>
      </c>
      <c r="AE10165" s="2" t="s">
        <v>15857</v>
      </c>
      <c r="AF10165" s="2" t="s">
        <v>17403</v>
      </c>
      <c r="AG10165" s="2" t="s">
        <v>2998</v>
      </c>
      <c r="AH10165" s="2" t="s">
        <v>17086</v>
      </c>
    </row>
    <row r="10166" spans="24:34" x14ac:dyDescent="0.4">
      <c r="X10166" s="2" t="s">
        <v>15972</v>
      </c>
      <c r="Y10166" s="2">
        <v>1974</v>
      </c>
      <c r="Z10166" s="2">
        <v>3872.7</v>
      </c>
      <c r="AA10166" s="2">
        <v>113</v>
      </c>
      <c r="AB10166" s="2">
        <v>5</v>
      </c>
      <c r="AC10166" s="2">
        <v>3862.9</v>
      </c>
      <c r="AE10166" s="2" t="s">
        <v>15858</v>
      </c>
      <c r="AF10166" s="2" t="s">
        <v>17397</v>
      </c>
      <c r="AG10166" s="2" t="s">
        <v>2998</v>
      </c>
      <c r="AH10166" s="2" t="s">
        <v>17393</v>
      </c>
    </row>
    <row r="10167" spans="24:34" x14ac:dyDescent="0.4">
      <c r="X10167" s="2" t="s">
        <v>15973</v>
      </c>
      <c r="Y10167" s="2">
        <v>1972</v>
      </c>
      <c r="Z10167" s="2">
        <v>3448.9</v>
      </c>
      <c r="AA10167" s="2">
        <v>105</v>
      </c>
      <c r="AB10167" s="2">
        <v>5</v>
      </c>
      <c r="AC10167" s="2">
        <v>2523.1999999999998</v>
      </c>
      <c r="AE10167" s="2" t="s">
        <v>15859</v>
      </c>
      <c r="AF10167" s="2" t="s">
        <v>17397</v>
      </c>
      <c r="AG10167" s="2" t="s">
        <v>2998</v>
      </c>
      <c r="AH10167" s="2" t="s">
        <v>17393</v>
      </c>
    </row>
    <row r="10168" spans="24:34" x14ac:dyDescent="0.4">
      <c r="X10168" s="2" t="s">
        <v>15975</v>
      </c>
      <c r="Y10168" s="2">
        <v>1975</v>
      </c>
      <c r="Z10168" s="2">
        <v>4580</v>
      </c>
      <c r="AA10168" s="2">
        <v>153</v>
      </c>
      <c r="AB10168" s="2">
        <v>5</v>
      </c>
      <c r="AC10168" s="2">
        <v>3434.3</v>
      </c>
      <c r="AE10168" s="2" t="s">
        <v>15860</v>
      </c>
      <c r="AF10168" s="2" t="s">
        <v>17390</v>
      </c>
      <c r="AG10168" s="2" t="s">
        <v>2998</v>
      </c>
      <c r="AH10168" s="2" t="s">
        <v>17088</v>
      </c>
    </row>
    <row r="10169" spans="24:34" x14ac:dyDescent="0.4">
      <c r="X10169" s="2" t="s">
        <v>15976</v>
      </c>
      <c r="Y10169" s="2">
        <v>1976</v>
      </c>
      <c r="Z10169" s="2">
        <v>4509.7</v>
      </c>
      <c r="AA10169" s="2">
        <v>116</v>
      </c>
      <c r="AB10169" s="2">
        <v>5</v>
      </c>
      <c r="AC10169" s="2">
        <v>4509.7</v>
      </c>
      <c r="AE10169" s="2" t="s">
        <v>15861</v>
      </c>
      <c r="AF10169" s="2" t="s">
        <v>17397</v>
      </c>
      <c r="AG10169" s="2" t="s">
        <v>2998</v>
      </c>
      <c r="AH10169" s="2" t="s">
        <v>17393</v>
      </c>
    </row>
    <row r="10170" spans="24:34" x14ac:dyDescent="0.4">
      <c r="X10170" s="2" t="s">
        <v>15977</v>
      </c>
      <c r="Y10170" s="2">
        <v>1976</v>
      </c>
      <c r="Z10170" s="2">
        <v>3236.3</v>
      </c>
      <c r="AA10170" s="2">
        <v>156</v>
      </c>
      <c r="AB10170" s="2">
        <v>5</v>
      </c>
      <c r="AC10170" s="2">
        <v>3027.3</v>
      </c>
      <c r="AE10170" s="2" t="s">
        <v>15862</v>
      </c>
      <c r="AF10170" s="2" t="s">
        <v>17390</v>
      </c>
      <c r="AG10170" s="2" t="s">
        <v>2998</v>
      </c>
      <c r="AH10170" s="2" t="s">
        <v>17393</v>
      </c>
    </row>
    <row r="10171" spans="24:34" x14ac:dyDescent="0.4">
      <c r="X10171" s="2" t="s">
        <v>15978</v>
      </c>
      <c r="Y10171" s="2">
        <v>1965</v>
      </c>
      <c r="Z10171" s="2">
        <v>377</v>
      </c>
      <c r="AA10171" s="2">
        <v>23</v>
      </c>
      <c r="AB10171" s="2">
        <v>2</v>
      </c>
      <c r="AC10171" s="2">
        <v>377</v>
      </c>
      <c r="AE10171" s="2" t="s">
        <v>15863</v>
      </c>
      <c r="AF10171" s="2" t="s">
        <v>17397</v>
      </c>
      <c r="AG10171" s="2" t="s">
        <v>2998</v>
      </c>
      <c r="AH10171" s="2" t="s">
        <v>17398</v>
      </c>
    </row>
    <row r="10172" spans="24:34" x14ac:dyDescent="0.4">
      <c r="X10172" s="2" t="s">
        <v>15979</v>
      </c>
      <c r="Y10172" s="2">
        <v>1917</v>
      </c>
      <c r="Z10172" s="2">
        <v>189.1</v>
      </c>
      <c r="AA10172" s="2">
        <v>22</v>
      </c>
      <c r="AB10172" s="2">
        <v>2</v>
      </c>
      <c r="AC10172" s="2">
        <v>189.1</v>
      </c>
      <c r="AE10172" s="2" t="s">
        <v>15864</v>
      </c>
      <c r="AF10172" s="2" t="s">
        <v>17390</v>
      </c>
      <c r="AG10172" s="2" t="s">
        <v>2998</v>
      </c>
      <c r="AH10172" s="2" t="s">
        <v>17393</v>
      </c>
    </row>
    <row r="10173" spans="24:34" x14ac:dyDescent="0.4">
      <c r="X10173" s="2" t="s">
        <v>15980</v>
      </c>
      <c r="Y10173" s="2">
        <v>1957</v>
      </c>
      <c r="Z10173" s="2">
        <v>161</v>
      </c>
      <c r="AA10173" s="2">
        <v>7</v>
      </c>
      <c r="AB10173" s="2">
        <v>1</v>
      </c>
      <c r="AC10173" s="2">
        <v>161</v>
      </c>
      <c r="AE10173" s="2" t="s">
        <v>15865</v>
      </c>
      <c r="AF10173" s="2" t="s">
        <v>17390</v>
      </c>
      <c r="AG10173" s="2" t="s">
        <v>2998</v>
      </c>
      <c r="AH10173" s="2" t="s">
        <v>17393</v>
      </c>
    </row>
    <row r="10174" spans="24:34" x14ac:dyDescent="0.4">
      <c r="X10174" s="2" t="s">
        <v>15981</v>
      </c>
      <c r="Y10174" s="2">
        <v>1917</v>
      </c>
      <c r="Z10174" s="2">
        <v>400.9</v>
      </c>
      <c r="AA10174" s="2">
        <v>10</v>
      </c>
      <c r="AB10174" s="2">
        <v>2</v>
      </c>
      <c r="AC10174" s="2">
        <v>400.9</v>
      </c>
      <c r="AE10174" s="2" t="s">
        <v>15866</v>
      </c>
      <c r="AF10174" s="2" t="s">
        <v>17390</v>
      </c>
      <c r="AG10174" s="2" t="s">
        <v>2998</v>
      </c>
      <c r="AH10174" s="2" t="s">
        <v>17088</v>
      </c>
    </row>
    <row r="10175" spans="24:34" x14ac:dyDescent="0.4">
      <c r="X10175" s="2" t="s">
        <v>15983</v>
      </c>
      <c r="Y10175" s="2">
        <v>1917</v>
      </c>
      <c r="Z10175" s="2">
        <v>324</v>
      </c>
      <c r="AA10175" s="2">
        <v>8</v>
      </c>
      <c r="AB10175" s="2">
        <v>2</v>
      </c>
      <c r="AC10175" s="2">
        <v>324</v>
      </c>
      <c r="AE10175" s="2" t="s">
        <v>2751</v>
      </c>
      <c r="AF10175" s="2" t="s">
        <v>17390</v>
      </c>
      <c r="AG10175" s="2" t="s">
        <v>2998</v>
      </c>
      <c r="AH10175" s="2" t="s">
        <v>17400</v>
      </c>
    </row>
    <row r="10176" spans="24:34" x14ac:dyDescent="0.4">
      <c r="X10176" s="2" t="s">
        <v>15984</v>
      </c>
      <c r="Y10176" s="2">
        <v>1917</v>
      </c>
      <c r="Z10176" s="2">
        <v>357.3</v>
      </c>
      <c r="AA10176" s="2">
        <v>9</v>
      </c>
      <c r="AB10176" s="2">
        <v>2</v>
      </c>
      <c r="AC10176" s="2">
        <v>328</v>
      </c>
      <c r="AE10176" s="2" t="s">
        <v>2752</v>
      </c>
      <c r="AF10176" s="2" t="s">
        <v>17390</v>
      </c>
      <c r="AG10176" s="2" t="s">
        <v>2998</v>
      </c>
      <c r="AH10176" s="2" t="s">
        <v>17088</v>
      </c>
    </row>
    <row r="10177" spans="24:34" x14ac:dyDescent="0.4">
      <c r="X10177" s="2" t="s">
        <v>15985</v>
      </c>
      <c r="Y10177" s="2">
        <v>1917</v>
      </c>
      <c r="Z10177" s="2">
        <v>504.1</v>
      </c>
      <c r="AA10177" s="2">
        <v>19</v>
      </c>
      <c r="AB10177" s="2">
        <v>2</v>
      </c>
      <c r="AC10177" s="2">
        <v>358.9</v>
      </c>
      <c r="AE10177" s="2" t="s">
        <v>2753</v>
      </c>
      <c r="AF10177" s="2" t="s">
        <v>17390</v>
      </c>
      <c r="AG10177" s="2" t="s">
        <v>2998</v>
      </c>
      <c r="AH10177" s="2" t="s">
        <v>17400</v>
      </c>
    </row>
    <row r="10178" spans="24:34" x14ac:dyDescent="0.4">
      <c r="X10178" s="2" t="s">
        <v>15986</v>
      </c>
      <c r="Y10178" s="2">
        <v>1994</v>
      </c>
      <c r="Z10178" s="2">
        <v>1038.5999999999999</v>
      </c>
      <c r="AA10178" s="2">
        <v>32</v>
      </c>
      <c r="AB10178" s="2">
        <v>3</v>
      </c>
      <c r="AC10178" s="2">
        <v>1038.4000000000001</v>
      </c>
      <c r="AE10178" s="2" t="s">
        <v>2754</v>
      </c>
      <c r="AF10178" s="2" t="s">
        <v>17390</v>
      </c>
      <c r="AG10178" s="2" t="s">
        <v>2998</v>
      </c>
      <c r="AH10178" s="2" t="s">
        <v>17088</v>
      </c>
    </row>
    <row r="10179" spans="24:34" x14ac:dyDescent="0.4">
      <c r="X10179" s="2" t="s">
        <v>15987</v>
      </c>
      <c r="Y10179" s="2">
        <v>1917</v>
      </c>
      <c r="Z10179" s="2">
        <v>319.3</v>
      </c>
      <c r="AA10179" s="2">
        <v>14</v>
      </c>
      <c r="AB10179" s="2">
        <v>2</v>
      </c>
      <c r="AC10179" s="2">
        <v>205.2</v>
      </c>
      <c r="AE10179" s="2" t="s">
        <v>15867</v>
      </c>
      <c r="AF10179" s="2" t="s">
        <v>17390</v>
      </c>
      <c r="AG10179" s="2" t="s">
        <v>2998</v>
      </c>
      <c r="AH10179" s="2" t="s">
        <v>17088</v>
      </c>
    </row>
    <row r="10180" spans="24:34" x14ac:dyDescent="0.4">
      <c r="X10180" s="2" t="s">
        <v>2772</v>
      </c>
      <c r="Y10180" s="2">
        <v>1985</v>
      </c>
      <c r="Z10180" s="2">
        <v>2729.5</v>
      </c>
      <c r="AA10180" s="2">
        <v>127</v>
      </c>
      <c r="AB10180" s="2">
        <v>3</v>
      </c>
      <c r="AC10180" s="2">
        <v>2729.5</v>
      </c>
      <c r="AE10180" s="2" t="s">
        <v>15868</v>
      </c>
      <c r="AF10180" s="2" t="s">
        <v>17405</v>
      </c>
      <c r="AG10180" s="2" t="s">
        <v>17081</v>
      </c>
      <c r="AH10180" s="2" t="s">
        <v>17086</v>
      </c>
    </row>
    <row r="10181" spans="24:34" x14ac:dyDescent="0.4">
      <c r="X10181" s="2" t="s">
        <v>15990</v>
      </c>
      <c r="Y10181" s="2">
        <v>1962</v>
      </c>
      <c r="Z10181" s="2">
        <v>673</v>
      </c>
      <c r="AA10181" s="2">
        <v>31</v>
      </c>
      <c r="AB10181" s="2">
        <v>2</v>
      </c>
      <c r="AC10181" s="2">
        <v>673</v>
      </c>
      <c r="AE10181" s="2" t="s">
        <v>15869</v>
      </c>
      <c r="AF10181" s="2" t="s">
        <v>17390</v>
      </c>
      <c r="AG10181" s="2" t="s">
        <v>2998</v>
      </c>
      <c r="AH10181" s="2" t="s">
        <v>17088</v>
      </c>
    </row>
    <row r="10182" spans="24:34" x14ac:dyDescent="0.4">
      <c r="X10182" s="2" t="s">
        <v>15991</v>
      </c>
      <c r="Y10182" s="2">
        <v>1917</v>
      </c>
      <c r="Z10182" s="2">
        <v>238</v>
      </c>
      <c r="AA10182" s="2">
        <v>3</v>
      </c>
      <c r="AB10182" s="2">
        <v>2</v>
      </c>
      <c r="AC10182" s="2">
        <v>238</v>
      </c>
      <c r="AE10182" s="2" t="s">
        <v>15870</v>
      </c>
      <c r="AF10182" s="2" t="s">
        <v>17390</v>
      </c>
      <c r="AG10182" s="2" t="s">
        <v>2998</v>
      </c>
      <c r="AH10182" s="2" t="s">
        <v>17088</v>
      </c>
    </row>
    <row r="10183" spans="24:34" x14ac:dyDescent="0.4">
      <c r="X10183" s="2" t="s">
        <v>15992</v>
      </c>
      <c r="Y10183" s="2">
        <v>1967</v>
      </c>
      <c r="Z10183" s="2">
        <v>987</v>
      </c>
      <c r="AA10183" s="2">
        <v>20</v>
      </c>
      <c r="AB10183" s="2">
        <v>2</v>
      </c>
      <c r="AC10183" s="2">
        <v>915.8</v>
      </c>
      <c r="AE10183" s="2" t="s">
        <v>15871</v>
      </c>
      <c r="AF10183" s="2" t="s">
        <v>17390</v>
      </c>
      <c r="AG10183" s="2" t="s">
        <v>2998</v>
      </c>
      <c r="AH10183" s="2" t="s">
        <v>17086</v>
      </c>
    </row>
    <row r="10184" spans="24:34" x14ac:dyDescent="0.4">
      <c r="X10184" s="2" t="s">
        <v>15994</v>
      </c>
      <c r="Y10184" s="2">
        <v>1960</v>
      </c>
      <c r="Z10184" s="2">
        <v>382.2</v>
      </c>
      <c r="AA10184" s="2">
        <v>21</v>
      </c>
      <c r="AB10184" s="2">
        <v>2</v>
      </c>
      <c r="AC10184" s="2">
        <v>358.4</v>
      </c>
      <c r="AE10184" s="2" t="s">
        <v>15872</v>
      </c>
      <c r="AF10184" s="2" t="s">
        <v>17390</v>
      </c>
      <c r="AG10184" s="2" t="s">
        <v>2998</v>
      </c>
      <c r="AH10184" s="2" t="s">
        <v>17400</v>
      </c>
    </row>
    <row r="10185" spans="24:34" x14ac:dyDescent="0.4">
      <c r="X10185" s="2" t="s">
        <v>15995</v>
      </c>
      <c r="Y10185" s="2">
        <v>1960</v>
      </c>
      <c r="Z10185" s="2">
        <v>292</v>
      </c>
      <c r="AA10185" s="2">
        <v>11</v>
      </c>
      <c r="AB10185" s="2">
        <v>2</v>
      </c>
      <c r="AC10185" s="2">
        <v>180.1</v>
      </c>
      <c r="AE10185" s="2" t="s">
        <v>15873</v>
      </c>
      <c r="AF10185" s="2" t="s">
        <v>17390</v>
      </c>
      <c r="AG10185" s="2" t="s">
        <v>2998</v>
      </c>
      <c r="AH10185" s="2" t="s">
        <v>17400</v>
      </c>
    </row>
    <row r="10186" spans="24:34" x14ac:dyDescent="0.4">
      <c r="X10186" s="2" t="s">
        <v>61</v>
      </c>
      <c r="Y10186" s="2">
        <v>1917</v>
      </c>
      <c r="Z10186" s="2">
        <v>396.4</v>
      </c>
      <c r="AA10186" s="2">
        <v>13</v>
      </c>
      <c r="AB10186" s="2">
        <v>2</v>
      </c>
      <c r="AC10186" s="2">
        <v>396.4</v>
      </c>
      <c r="AE10186" s="2" t="s">
        <v>15874</v>
      </c>
      <c r="AF10186" s="2" t="s">
        <v>17390</v>
      </c>
      <c r="AG10186" s="2" t="s">
        <v>2998</v>
      </c>
      <c r="AH10186" s="2" t="s">
        <v>17400</v>
      </c>
    </row>
    <row r="10187" spans="24:34" x14ac:dyDescent="0.4">
      <c r="X10187" s="2" t="s">
        <v>15996</v>
      </c>
      <c r="Y10187" s="2">
        <v>1969</v>
      </c>
      <c r="Z10187" s="2">
        <v>691.6</v>
      </c>
      <c r="AA10187" s="2">
        <v>17</v>
      </c>
      <c r="AB10187" s="2">
        <v>2</v>
      </c>
      <c r="AC10187" s="2">
        <v>691.6</v>
      </c>
      <c r="AE10187" s="2" t="s">
        <v>15875</v>
      </c>
      <c r="AF10187" s="2" t="s">
        <v>17390</v>
      </c>
      <c r="AG10187" s="2" t="s">
        <v>2998</v>
      </c>
      <c r="AH10187" s="2" t="s">
        <v>17400</v>
      </c>
    </row>
    <row r="10188" spans="24:34" x14ac:dyDescent="0.4">
      <c r="X10188" s="2" t="s">
        <v>15997</v>
      </c>
      <c r="Y10188" s="2">
        <v>1976</v>
      </c>
      <c r="Z10188" s="2">
        <v>1221.2</v>
      </c>
      <c r="AA10188" s="2">
        <v>70</v>
      </c>
      <c r="AB10188" s="2">
        <v>2</v>
      </c>
      <c r="AC10188" s="2">
        <v>1221.2</v>
      </c>
      <c r="AE10188" s="2" t="s">
        <v>15876</v>
      </c>
      <c r="AF10188" s="2" t="s">
        <v>17390</v>
      </c>
      <c r="AG10188" s="2" t="s">
        <v>2998</v>
      </c>
      <c r="AH10188" s="2" t="s">
        <v>17086</v>
      </c>
    </row>
    <row r="10189" spans="24:34" x14ac:dyDescent="0.4">
      <c r="X10189" s="2" t="s">
        <v>15999</v>
      </c>
      <c r="Y10189" s="2">
        <v>2001</v>
      </c>
      <c r="Z10189" s="2">
        <v>3297.7</v>
      </c>
      <c r="AA10189" s="2">
        <v>52</v>
      </c>
      <c r="AB10189" s="2">
        <v>4</v>
      </c>
      <c r="AC10189" s="2">
        <v>3297.7</v>
      </c>
      <c r="AE10189" s="2" t="s">
        <v>15877</v>
      </c>
      <c r="AF10189" s="2" t="s">
        <v>17390</v>
      </c>
      <c r="AG10189" s="2" t="s">
        <v>2998</v>
      </c>
      <c r="AH10189" s="2" t="s">
        <v>17086</v>
      </c>
    </row>
    <row r="10190" spans="24:34" x14ac:dyDescent="0.4">
      <c r="X10190" s="2" t="s">
        <v>16001</v>
      </c>
      <c r="Y10190" s="2">
        <v>1917</v>
      </c>
      <c r="Z10190" s="2">
        <v>394</v>
      </c>
      <c r="AA10190" s="2">
        <v>21</v>
      </c>
      <c r="AB10190" s="2">
        <v>2</v>
      </c>
      <c r="AC10190" s="2">
        <v>131.9</v>
      </c>
      <c r="AE10190" s="2" t="s">
        <v>15878</v>
      </c>
      <c r="AF10190" s="2" t="s">
        <v>17390</v>
      </c>
      <c r="AG10190" s="2" t="s">
        <v>2998</v>
      </c>
      <c r="AH10190" s="2" t="s">
        <v>17086</v>
      </c>
    </row>
    <row r="10191" spans="24:34" x14ac:dyDescent="0.4">
      <c r="X10191" s="2" t="s">
        <v>16002</v>
      </c>
      <c r="Y10191" s="2">
        <v>1962</v>
      </c>
      <c r="Z10191" s="2">
        <v>193.6</v>
      </c>
      <c r="AA10191" s="2">
        <v>12</v>
      </c>
      <c r="AB10191" s="2">
        <v>1</v>
      </c>
      <c r="AC10191" s="2">
        <v>193.6</v>
      </c>
      <c r="AE10191" s="2" t="s">
        <v>15879</v>
      </c>
      <c r="AF10191" s="2" t="s">
        <v>17390</v>
      </c>
      <c r="AG10191" s="2" t="s">
        <v>2998</v>
      </c>
      <c r="AH10191" s="2" t="s">
        <v>17086</v>
      </c>
    </row>
    <row r="10192" spans="24:34" x14ac:dyDescent="0.4">
      <c r="X10192" s="2" t="s">
        <v>16003</v>
      </c>
      <c r="Y10192" s="2">
        <v>1917</v>
      </c>
      <c r="Z10192" s="2">
        <v>310.10000000000002</v>
      </c>
      <c r="AA10192" s="2">
        <v>14</v>
      </c>
      <c r="AB10192" s="2">
        <v>2</v>
      </c>
      <c r="AC10192" s="2">
        <v>310.10000000000002</v>
      </c>
      <c r="AE10192" s="2" t="s">
        <v>15880</v>
      </c>
      <c r="AF10192" s="2" t="s">
        <v>17390</v>
      </c>
      <c r="AG10192" s="2" t="s">
        <v>2998</v>
      </c>
      <c r="AH10192" s="2" t="s">
        <v>17088</v>
      </c>
    </row>
    <row r="10193" spans="24:34" x14ac:dyDescent="0.4">
      <c r="X10193" s="2" t="s">
        <v>16005</v>
      </c>
      <c r="Y10193" s="2">
        <v>1917</v>
      </c>
      <c r="Z10193" s="2">
        <v>212.5</v>
      </c>
      <c r="AA10193" s="2">
        <v>14</v>
      </c>
      <c r="AB10193" s="2">
        <v>2</v>
      </c>
      <c r="AC10193" s="2">
        <v>212.5</v>
      </c>
      <c r="AE10193" s="2" t="s">
        <v>15881</v>
      </c>
      <c r="AF10193" s="2" t="s">
        <v>17390</v>
      </c>
      <c r="AG10193" s="2" t="s">
        <v>2998</v>
      </c>
      <c r="AH10193" s="2" t="s">
        <v>17086</v>
      </c>
    </row>
    <row r="10194" spans="24:34" x14ac:dyDescent="0.4">
      <c r="X10194" s="2" t="s">
        <v>16006</v>
      </c>
      <c r="Y10194" s="2">
        <v>1936</v>
      </c>
      <c r="Z10194" s="2">
        <v>415</v>
      </c>
      <c r="AA10194" s="2">
        <v>24</v>
      </c>
      <c r="AB10194" s="2">
        <v>2</v>
      </c>
      <c r="AC10194" s="2">
        <v>415</v>
      </c>
      <c r="AE10194" s="2" t="s">
        <v>15882</v>
      </c>
      <c r="AF10194" s="2" t="s">
        <v>17390</v>
      </c>
      <c r="AG10194" s="2" t="s">
        <v>2998</v>
      </c>
      <c r="AH10194" s="2" t="s">
        <v>17088</v>
      </c>
    </row>
    <row r="10195" spans="24:34" x14ac:dyDescent="0.4">
      <c r="X10195" s="2" t="s">
        <v>16007</v>
      </c>
      <c r="Y10195" s="2">
        <v>1980</v>
      </c>
      <c r="Z10195" s="2">
        <v>943.8</v>
      </c>
      <c r="AA10195" s="2">
        <v>22</v>
      </c>
      <c r="AB10195" s="2">
        <v>2</v>
      </c>
      <c r="AC10195" s="2">
        <v>943.8</v>
      </c>
      <c r="AE10195" s="2" t="s">
        <v>15883</v>
      </c>
      <c r="AF10195" s="2" t="s">
        <v>17390</v>
      </c>
      <c r="AG10195" s="2" t="s">
        <v>2998</v>
      </c>
      <c r="AH10195" s="2" t="s">
        <v>17400</v>
      </c>
    </row>
    <row r="10196" spans="24:34" x14ac:dyDescent="0.4">
      <c r="X10196" s="2" t="s">
        <v>16009</v>
      </c>
      <c r="Y10196" s="2">
        <v>1976</v>
      </c>
      <c r="Z10196" s="2">
        <v>888.6</v>
      </c>
      <c r="AA10196" s="2">
        <v>40</v>
      </c>
      <c r="AB10196" s="2">
        <v>2</v>
      </c>
      <c r="AC10196" s="2">
        <v>888.6</v>
      </c>
      <c r="AE10196" s="2" t="s">
        <v>15884</v>
      </c>
      <c r="AF10196" s="2" t="s">
        <v>17390</v>
      </c>
      <c r="AG10196" s="2" t="s">
        <v>2998</v>
      </c>
      <c r="AH10196" s="2" t="s">
        <v>17400</v>
      </c>
    </row>
    <row r="10197" spans="24:34" x14ac:dyDescent="0.4">
      <c r="X10197" s="2" t="s">
        <v>16010</v>
      </c>
      <c r="Y10197" s="2">
        <v>1989</v>
      </c>
      <c r="Z10197" s="2">
        <v>2377.6999999999998</v>
      </c>
      <c r="AA10197" s="2">
        <v>45</v>
      </c>
      <c r="AB10197" s="2">
        <v>3</v>
      </c>
      <c r="AC10197" s="2">
        <v>2377.6999999999998</v>
      </c>
      <c r="AE10197" s="2" t="s">
        <v>2755</v>
      </c>
      <c r="AF10197" s="2" t="s">
        <v>17390</v>
      </c>
      <c r="AG10197" s="2" t="s">
        <v>2998</v>
      </c>
      <c r="AH10197" s="2" t="s">
        <v>17400</v>
      </c>
    </row>
    <row r="10198" spans="24:34" x14ac:dyDescent="0.4">
      <c r="X10198" s="2" t="s">
        <v>16012</v>
      </c>
      <c r="Y10198" s="2">
        <v>1968</v>
      </c>
      <c r="Z10198" s="2">
        <v>613</v>
      </c>
      <c r="AA10198" s="2">
        <v>25</v>
      </c>
      <c r="AB10198" s="2">
        <v>2</v>
      </c>
      <c r="AC10198" s="2">
        <v>613</v>
      </c>
      <c r="AE10198" s="2" t="s">
        <v>15885</v>
      </c>
      <c r="AF10198" s="2" t="s">
        <v>17390</v>
      </c>
      <c r="AG10198" s="2" t="s">
        <v>2998</v>
      </c>
      <c r="AH10198" s="2" t="s">
        <v>17088</v>
      </c>
    </row>
    <row r="10199" spans="24:34" x14ac:dyDescent="0.4">
      <c r="X10199" s="2" t="s">
        <v>16013</v>
      </c>
      <c r="Y10199" s="2">
        <v>1993</v>
      </c>
      <c r="Z10199" s="2">
        <v>2084.4</v>
      </c>
      <c r="AA10199" s="2">
        <v>80</v>
      </c>
      <c r="AB10199" s="2">
        <v>3</v>
      </c>
      <c r="AC10199" s="2">
        <v>2084.4</v>
      </c>
      <c r="AE10199" s="2" t="s">
        <v>282</v>
      </c>
      <c r="AF10199" s="2" t="s">
        <v>17390</v>
      </c>
      <c r="AG10199" s="2" t="s">
        <v>2998</v>
      </c>
      <c r="AH10199" s="2" t="s">
        <v>17088</v>
      </c>
    </row>
    <row r="10200" spans="24:34" x14ac:dyDescent="0.4">
      <c r="X10200" s="2" t="s">
        <v>60</v>
      </c>
      <c r="Y10200" s="2">
        <v>1959</v>
      </c>
      <c r="Z10200" s="2">
        <v>616.1</v>
      </c>
      <c r="AA10200" s="2">
        <v>14</v>
      </c>
      <c r="AB10200" s="2">
        <v>2</v>
      </c>
      <c r="AC10200" s="2">
        <v>616.1</v>
      </c>
      <c r="AE10200" s="2" t="s">
        <v>15887</v>
      </c>
      <c r="AF10200" s="2" t="s">
        <v>17390</v>
      </c>
      <c r="AG10200" s="2" t="s">
        <v>2998</v>
      </c>
      <c r="AH10200" s="2" t="s">
        <v>17088</v>
      </c>
    </row>
    <row r="10201" spans="24:34" x14ac:dyDescent="0.4">
      <c r="X10201" s="2" t="s">
        <v>16016</v>
      </c>
      <c r="Y10201" s="2">
        <v>1967</v>
      </c>
      <c r="Z10201" s="2">
        <v>600.20000000000005</v>
      </c>
      <c r="AA10201" s="2">
        <v>42</v>
      </c>
      <c r="AB10201" s="2">
        <v>2</v>
      </c>
      <c r="AC10201" s="2">
        <v>599.6</v>
      </c>
      <c r="AE10201" s="2" t="s">
        <v>15888</v>
      </c>
      <c r="AF10201" s="2" t="s">
        <v>17390</v>
      </c>
      <c r="AG10201" s="2" t="s">
        <v>2998</v>
      </c>
      <c r="AH10201" s="2" t="s">
        <v>17088</v>
      </c>
    </row>
    <row r="10202" spans="24:34" x14ac:dyDescent="0.4">
      <c r="X10202" s="2" t="s">
        <v>16017</v>
      </c>
      <c r="Y10202" s="2">
        <v>1963</v>
      </c>
      <c r="Z10202" s="2">
        <v>603.9</v>
      </c>
      <c r="AA10202" s="2">
        <v>25</v>
      </c>
      <c r="AB10202" s="2">
        <v>2</v>
      </c>
      <c r="AC10202" s="2">
        <v>562.79999999999995</v>
      </c>
      <c r="AE10202" s="2" t="s">
        <v>15889</v>
      </c>
      <c r="AF10202" s="2" t="s">
        <v>17390</v>
      </c>
      <c r="AG10202" s="2" t="s">
        <v>2998</v>
      </c>
      <c r="AH10202" s="2" t="s">
        <v>17400</v>
      </c>
    </row>
    <row r="10203" spans="24:34" x14ac:dyDescent="0.4">
      <c r="X10203" s="2" t="s">
        <v>16018</v>
      </c>
      <c r="Y10203" s="2">
        <v>1962</v>
      </c>
      <c r="Z10203" s="2">
        <v>551.29999999999995</v>
      </c>
      <c r="AA10203" s="2">
        <v>42</v>
      </c>
      <c r="AB10203" s="2">
        <v>2</v>
      </c>
      <c r="AC10203" s="2">
        <v>551.29999999999995</v>
      </c>
      <c r="AE10203" s="2" t="s">
        <v>260</v>
      </c>
      <c r="AF10203" s="2" t="s">
        <v>17390</v>
      </c>
      <c r="AG10203" s="2" t="s">
        <v>17826</v>
      </c>
      <c r="AH10203" s="2" t="s">
        <v>17088</v>
      </c>
    </row>
    <row r="10204" spans="24:34" x14ac:dyDescent="0.4">
      <c r="X10204" s="2" t="s">
        <v>16019</v>
      </c>
      <c r="Y10204" s="2">
        <v>1972</v>
      </c>
      <c r="Z10204" s="2">
        <v>898</v>
      </c>
      <c r="AA10204" s="2">
        <v>22</v>
      </c>
      <c r="AB10204" s="2">
        <v>2</v>
      </c>
      <c r="AC10204" s="2">
        <v>898</v>
      </c>
      <c r="AE10204" s="2" t="s">
        <v>2756</v>
      </c>
      <c r="AF10204" s="2" t="s">
        <v>17390</v>
      </c>
      <c r="AG10204" s="2" t="s">
        <v>2998</v>
      </c>
      <c r="AH10204" s="2" t="s">
        <v>17088</v>
      </c>
    </row>
    <row r="10205" spans="24:34" x14ac:dyDescent="0.4">
      <c r="X10205" s="2" t="s">
        <v>16020</v>
      </c>
      <c r="Y10205" s="2">
        <v>1974</v>
      </c>
      <c r="Z10205" s="2">
        <v>894.6</v>
      </c>
      <c r="AA10205" s="2">
        <v>23</v>
      </c>
      <c r="AB10205" s="2">
        <v>2</v>
      </c>
      <c r="AC10205" s="2">
        <v>894.6</v>
      </c>
      <c r="AE10205" s="2" t="s">
        <v>283</v>
      </c>
      <c r="AF10205" s="2" t="s">
        <v>17390</v>
      </c>
      <c r="AG10205" s="2" t="s">
        <v>17827</v>
      </c>
      <c r="AH10205" s="2" t="s">
        <v>17088</v>
      </c>
    </row>
    <row r="10206" spans="24:34" x14ac:dyDescent="0.4">
      <c r="X10206" s="2" t="s">
        <v>16021</v>
      </c>
      <c r="Y10206" s="2">
        <v>1979</v>
      </c>
      <c r="Z10206" s="2">
        <v>288</v>
      </c>
      <c r="AA10206" s="2">
        <v>21</v>
      </c>
      <c r="AB10206" s="2">
        <v>1</v>
      </c>
      <c r="AC10206" s="2">
        <v>190.3</v>
      </c>
      <c r="AE10206" s="2" t="s">
        <v>15893</v>
      </c>
      <c r="AF10206" s="2" t="s">
        <v>17397</v>
      </c>
      <c r="AG10206" s="2" t="s">
        <v>2998</v>
      </c>
      <c r="AH10206" s="2" t="s">
        <v>17088</v>
      </c>
    </row>
    <row r="10207" spans="24:34" x14ac:dyDescent="0.4">
      <c r="X10207" s="2" t="s">
        <v>16022</v>
      </c>
      <c r="Y10207" s="2">
        <v>1987</v>
      </c>
      <c r="Z10207" s="2">
        <v>325.7</v>
      </c>
      <c r="AA10207" s="2">
        <v>20</v>
      </c>
      <c r="AB10207" s="2">
        <v>1</v>
      </c>
      <c r="AC10207" s="2">
        <v>325.7</v>
      </c>
      <c r="AE10207" s="2" t="s">
        <v>15894</v>
      </c>
      <c r="AF10207" s="2" t="s">
        <v>17405</v>
      </c>
      <c r="AG10207" s="2" t="s">
        <v>2998</v>
      </c>
      <c r="AH10207" s="2" t="s">
        <v>17088</v>
      </c>
    </row>
    <row r="10208" spans="24:34" x14ac:dyDescent="0.4">
      <c r="X10208" s="2" t="s">
        <v>16023</v>
      </c>
      <c r="Y10208" s="2">
        <v>1976</v>
      </c>
      <c r="Z10208" s="2">
        <v>1195.0999999999999</v>
      </c>
      <c r="AA10208" s="2">
        <v>91</v>
      </c>
      <c r="AB10208" s="2">
        <v>2</v>
      </c>
      <c r="AC10208" s="2">
        <v>961.7</v>
      </c>
      <c r="AE10208" s="2" t="s">
        <v>15896</v>
      </c>
      <c r="AF10208" s="2" t="s">
        <v>17397</v>
      </c>
      <c r="AG10208" s="2" t="s">
        <v>2998</v>
      </c>
      <c r="AH10208" s="2" t="s">
        <v>17088</v>
      </c>
    </row>
    <row r="10209" spans="24:34" x14ac:dyDescent="0.4">
      <c r="X10209" s="2" t="s">
        <v>16025</v>
      </c>
      <c r="Y10209" s="2">
        <v>1991</v>
      </c>
      <c r="Z10209" s="2">
        <v>2235.1</v>
      </c>
      <c r="AA10209" s="2">
        <v>104</v>
      </c>
      <c r="AB10209" s="2">
        <v>5</v>
      </c>
      <c r="AC10209" s="2">
        <v>1577.7</v>
      </c>
      <c r="AE10209" s="2" t="s">
        <v>15898</v>
      </c>
      <c r="AF10209" s="2" t="s">
        <v>17397</v>
      </c>
      <c r="AG10209" s="2" t="s">
        <v>2998</v>
      </c>
      <c r="AH10209" s="2" t="s">
        <v>17088</v>
      </c>
    </row>
    <row r="10210" spans="24:34" x14ac:dyDescent="0.4">
      <c r="X10210" s="2" t="s">
        <v>16026</v>
      </c>
      <c r="Y10210" s="2">
        <v>1993</v>
      </c>
      <c r="Z10210" s="2">
        <v>6408.9</v>
      </c>
      <c r="AA10210" s="2">
        <v>138</v>
      </c>
      <c r="AB10210" s="2">
        <v>5</v>
      </c>
      <c r="AC10210" s="2">
        <v>4054.9</v>
      </c>
      <c r="AE10210" s="2" t="s">
        <v>15899</v>
      </c>
      <c r="AF10210" s="2" t="s">
        <v>17397</v>
      </c>
      <c r="AG10210" s="2" t="s">
        <v>2998</v>
      </c>
      <c r="AH10210" s="2" t="s">
        <v>17088</v>
      </c>
    </row>
    <row r="10211" spans="24:34" x14ac:dyDescent="0.4">
      <c r="X10211" s="2" t="s">
        <v>16027</v>
      </c>
      <c r="Y10211" s="2">
        <v>1993</v>
      </c>
      <c r="Z10211" s="2">
        <v>3711.6</v>
      </c>
      <c r="AA10211" s="2">
        <v>85</v>
      </c>
      <c r="AB10211" s="2">
        <v>5</v>
      </c>
      <c r="AC10211" s="2">
        <v>2465.3000000000002</v>
      </c>
      <c r="AE10211" s="2" t="s">
        <v>15900</v>
      </c>
      <c r="AF10211" s="2" t="s">
        <v>17397</v>
      </c>
      <c r="AG10211" s="2" t="s">
        <v>2998</v>
      </c>
      <c r="AH10211" s="2" t="s">
        <v>17088</v>
      </c>
    </row>
    <row r="10212" spans="24:34" x14ac:dyDescent="0.4">
      <c r="X10212" s="2" t="s">
        <v>16029</v>
      </c>
      <c r="Y10212" s="2">
        <v>1990</v>
      </c>
      <c r="Z10212" s="2">
        <v>6581.86</v>
      </c>
      <c r="AA10212" s="2">
        <v>201</v>
      </c>
      <c r="AB10212" s="2">
        <v>5</v>
      </c>
      <c r="AC10212" s="2">
        <v>5293.1</v>
      </c>
      <c r="AE10212" s="2" t="s">
        <v>15901</v>
      </c>
      <c r="AF10212" s="2" t="s">
        <v>17397</v>
      </c>
      <c r="AG10212" s="2" t="s">
        <v>2998</v>
      </c>
      <c r="AH10212" s="2" t="s">
        <v>17088</v>
      </c>
    </row>
    <row r="10213" spans="24:34" x14ac:dyDescent="0.4">
      <c r="X10213" s="2" t="s">
        <v>16030</v>
      </c>
      <c r="Y10213" s="2">
        <v>1980</v>
      </c>
      <c r="Z10213" s="2">
        <v>5720.9</v>
      </c>
      <c r="AA10213" s="2">
        <v>167</v>
      </c>
      <c r="AB10213" s="2">
        <v>5</v>
      </c>
      <c r="AC10213" s="2">
        <v>4651.2</v>
      </c>
      <c r="AE10213" s="2" t="s">
        <v>15902</v>
      </c>
      <c r="AF10213" s="2" t="s">
        <v>17390</v>
      </c>
      <c r="AG10213" s="2" t="s">
        <v>2998</v>
      </c>
      <c r="AH10213" s="2" t="s">
        <v>17088</v>
      </c>
    </row>
    <row r="10214" spans="24:34" x14ac:dyDescent="0.4">
      <c r="X10214" s="2" t="s">
        <v>16032</v>
      </c>
      <c r="Y10214" s="2">
        <v>1988</v>
      </c>
      <c r="Z10214" s="2">
        <v>4124.12</v>
      </c>
      <c r="AA10214" s="2">
        <v>12</v>
      </c>
      <c r="AB10214" s="2">
        <v>5</v>
      </c>
      <c r="AC10214" s="2">
        <v>3432.6</v>
      </c>
      <c r="AE10214" s="2" t="s">
        <v>15903</v>
      </c>
      <c r="AF10214" s="2" t="s">
        <v>17390</v>
      </c>
      <c r="AG10214" s="2" t="s">
        <v>2998</v>
      </c>
      <c r="AH10214" s="2" t="s">
        <v>17088</v>
      </c>
    </row>
    <row r="10215" spans="24:34" x14ac:dyDescent="0.4">
      <c r="X10215" s="2" t="s">
        <v>2773</v>
      </c>
      <c r="Y10215" s="2">
        <v>1984</v>
      </c>
      <c r="Z10215" s="2">
        <v>10765.1</v>
      </c>
      <c r="AA10215" s="2">
        <v>339</v>
      </c>
      <c r="AB10215" s="2">
        <v>5</v>
      </c>
      <c r="AC10215" s="2">
        <v>8635.1</v>
      </c>
      <c r="AE10215" s="2" t="s">
        <v>15904</v>
      </c>
      <c r="AF10215" s="2" t="s">
        <v>17390</v>
      </c>
      <c r="AG10215" s="2" t="s">
        <v>2998</v>
      </c>
      <c r="AH10215" s="2" t="s">
        <v>17088</v>
      </c>
    </row>
    <row r="10216" spans="24:34" x14ac:dyDescent="0.4">
      <c r="X10216" s="2" t="s">
        <v>16034</v>
      </c>
      <c r="Y10216" s="2">
        <v>1984</v>
      </c>
      <c r="Z10216" s="2">
        <v>4306.0200000000004</v>
      </c>
      <c r="AA10216" s="2">
        <v>132</v>
      </c>
      <c r="AB10216" s="2">
        <v>5</v>
      </c>
      <c r="AC10216" s="2">
        <v>3472.3</v>
      </c>
      <c r="AE10216" s="2" t="s">
        <v>15905</v>
      </c>
      <c r="AF10216" s="2" t="s">
        <v>17390</v>
      </c>
      <c r="AG10216" s="2" t="s">
        <v>17828</v>
      </c>
      <c r="AH10216" s="2" t="s">
        <v>17088</v>
      </c>
    </row>
    <row r="10217" spans="24:34" x14ac:dyDescent="0.4">
      <c r="X10217" s="2" t="s">
        <v>16035</v>
      </c>
      <c r="Y10217" s="2">
        <v>1993</v>
      </c>
      <c r="Z10217" s="2">
        <v>7449</v>
      </c>
      <c r="AA10217" s="2">
        <v>320</v>
      </c>
      <c r="AB10217" s="2">
        <v>5</v>
      </c>
      <c r="AC10217" s="2">
        <v>7449</v>
      </c>
      <c r="AE10217" s="2" t="s">
        <v>15907</v>
      </c>
      <c r="AF10217" s="2" t="s">
        <v>17390</v>
      </c>
      <c r="AG10217" s="2" t="s">
        <v>2998</v>
      </c>
      <c r="AH10217" s="2" t="s">
        <v>17393</v>
      </c>
    </row>
    <row r="10218" spans="24:34" x14ac:dyDescent="0.4">
      <c r="X10218" s="2" t="s">
        <v>16036</v>
      </c>
      <c r="Y10218" s="2">
        <v>1991</v>
      </c>
      <c r="Z10218" s="2">
        <v>9133.4</v>
      </c>
      <c r="AA10218" s="2">
        <v>228</v>
      </c>
      <c r="AB10218" s="2">
        <v>5</v>
      </c>
      <c r="AC10218" s="2">
        <v>7355.4</v>
      </c>
      <c r="AE10218" s="2" t="s">
        <v>15908</v>
      </c>
      <c r="AF10218" s="2" t="s">
        <v>17397</v>
      </c>
      <c r="AG10218" s="2" t="s">
        <v>2998</v>
      </c>
      <c r="AH10218" s="2" t="s">
        <v>17088</v>
      </c>
    </row>
    <row r="10219" spans="24:34" x14ac:dyDescent="0.4">
      <c r="X10219" s="2" t="s">
        <v>16037</v>
      </c>
      <c r="Y10219" s="2">
        <v>1986</v>
      </c>
      <c r="Z10219" s="2">
        <v>6855.2</v>
      </c>
      <c r="AA10219" s="2">
        <v>277</v>
      </c>
      <c r="AB10219" s="2">
        <v>5</v>
      </c>
      <c r="AC10219" s="2">
        <v>6855.2</v>
      </c>
      <c r="AE10219" s="2" t="s">
        <v>15909</v>
      </c>
      <c r="AF10219" s="2" t="s">
        <v>17390</v>
      </c>
      <c r="AG10219" s="2" t="s">
        <v>2998</v>
      </c>
      <c r="AH10219" s="2" t="s">
        <v>17088</v>
      </c>
    </row>
    <row r="10220" spans="24:34" x14ac:dyDescent="0.4">
      <c r="X10220" s="2" t="s">
        <v>16039</v>
      </c>
      <c r="Y10220" s="2">
        <v>1982</v>
      </c>
      <c r="Z10220" s="2">
        <v>6835.4</v>
      </c>
      <c r="AA10220" s="2">
        <v>268</v>
      </c>
      <c r="AB10220" s="2">
        <v>5</v>
      </c>
      <c r="AC10220" s="2">
        <v>6835.4</v>
      </c>
      <c r="AE10220" s="2" t="s">
        <v>15910</v>
      </c>
      <c r="AF10220" s="2" t="s">
        <v>17390</v>
      </c>
      <c r="AG10220" s="2" t="s">
        <v>2998</v>
      </c>
      <c r="AH10220" s="2" t="s">
        <v>17088</v>
      </c>
    </row>
    <row r="10221" spans="24:34" x14ac:dyDescent="0.4">
      <c r="X10221" s="2" t="s">
        <v>16040</v>
      </c>
      <c r="Y10221" s="2">
        <v>1983</v>
      </c>
      <c r="Z10221" s="2">
        <v>3417.7</v>
      </c>
      <c r="AA10221" s="2">
        <v>126</v>
      </c>
      <c r="AB10221" s="2">
        <v>5</v>
      </c>
      <c r="AC10221" s="2">
        <v>3380.8</v>
      </c>
      <c r="AE10221" s="2" t="s">
        <v>57</v>
      </c>
      <c r="AF10221" s="2" t="s">
        <v>17390</v>
      </c>
      <c r="AG10221" s="2" t="s">
        <v>2998</v>
      </c>
      <c r="AH10221" s="2" t="s">
        <v>17088</v>
      </c>
    </row>
    <row r="10222" spans="24:34" x14ac:dyDescent="0.4">
      <c r="X10222" s="2" t="s">
        <v>16041</v>
      </c>
      <c r="Y10222" s="2">
        <v>1983</v>
      </c>
      <c r="Z10222" s="2">
        <v>4190</v>
      </c>
      <c r="AA10222" s="2">
        <v>127</v>
      </c>
      <c r="AB10222" s="2">
        <v>5</v>
      </c>
      <c r="AC10222" s="2">
        <v>4190</v>
      </c>
      <c r="AE10222" s="2" t="s">
        <v>15912</v>
      </c>
      <c r="AF10222" s="2" t="s">
        <v>17390</v>
      </c>
      <c r="AG10222" s="2" t="s">
        <v>2998</v>
      </c>
      <c r="AH10222" s="2" t="s">
        <v>17088</v>
      </c>
    </row>
    <row r="10223" spans="24:34" x14ac:dyDescent="0.4">
      <c r="X10223" s="2" t="s">
        <v>16043</v>
      </c>
      <c r="Y10223" s="2">
        <v>1986</v>
      </c>
      <c r="Z10223" s="2">
        <v>5289</v>
      </c>
      <c r="AA10223" s="2">
        <v>187</v>
      </c>
      <c r="AB10223" s="2">
        <v>5</v>
      </c>
      <c r="AC10223" s="2">
        <v>5289</v>
      </c>
      <c r="AE10223" s="2" t="s">
        <v>15913</v>
      </c>
      <c r="AF10223" s="2" t="s">
        <v>17390</v>
      </c>
      <c r="AG10223" s="2" t="s">
        <v>17829</v>
      </c>
      <c r="AH10223" s="2" t="s">
        <v>17400</v>
      </c>
    </row>
    <row r="10224" spans="24:34" x14ac:dyDescent="0.4">
      <c r="X10224" s="2" t="s">
        <v>16044</v>
      </c>
      <c r="Y10224" s="2">
        <v>1980</v>
      </c>
      <c r="Z10224" s="2">
        <v>1123.2</v>
      </c>
      <c r="AA10224" s="2">
        <v>24</v>
      </c>
      <c r="AB10224" s="2">
        <v>2</v>
      </c>
      <c r="AC10224" s="2">
        <v>1123.2</v>
      </c>
      <c r="AE10224" s="2" t="s">
        <v>15914</v>
      </c>
      <c r="AF10224" s="2" t="s">
        <v>17390</v>
      </c>
      <c r="AG10224" s="2" t="s">
        <v>17829</v>
      </c>
      <c r="AH10224" s="2" t="s">
        <v>17086</v>
      </c>
    </row>
    <row r="10225" spans="24:34" x14ac:dyDescent="0.4">
      <c r="X10225" s="2" t="s">
        <v>16045</v>
      </c>
      <c r="Y10225" s="2">
        <v>1973</v>
      </c>
      <c r="Z10225" s="2">
        <v>233.8</v>
      </c>
      <c r="AA10225" s="2">
        <v>20</v>
      </c>
      <c r="AB10225" s="2">
        <v>2</v>
      </c>
      <c r="AC10225" s="2">
        <v>223.1</v>
      </c>
      <c r="AE10225" s="2" t="s">
        <v>15915</v>
      </c>
      <c r="AF10225" s="2" t="s">
        <v>17390</v>
      </c>
      <c r="AG10225" s="2" t="s">
        <v>2998</v>
      </c>
      <c r="AH10225" s="2" t="s">
        <v>17398</v>
      </c>
    </row>
    <row r="10226" spans="24:34" x14ac:dyDescent="0.4">
      <c r="X10226" s="2" t="s">
        <v>16046</v>
      </c>
      <c r="Y10226" s="2">
        <v>1980</v>
      </c>
      <c r="Z10226" s="2">
        <v>490.7</v>
      </c>
      <c r="AA10226" s="2">
        <v>47</v>
      </c>
      <c r="AB10226" s="2">
        <v>2</v>
      </c>
      <c r="AC10226" s="2">
        <v>490.7</v>
      </c>
      <c r="AE10226" s="2" t="s">
        <v>15917</v>
      </c>
      <c r="AF10226" s="2" t="s">
        <v>17390</v>
      </c>
      <c r="AG10226" s="2" t="s">
        <v>2998</v>
      </c>
      <c r="AH10226" s="2" t="s">
        <v>17088</v>
      </c>
    </row>
    <row r="10227" spans="24:34" x14ac:dyDescent="0.4">
      <c r="X10227" s="2" t="s">
        <v>16047</v>
      </c>
      <c r="Y10227" s="2">
        <v>1988</v>
      </c>
      <c r="Z10227" s="2">
        <v>917.1</v>
      </c>
      <c r="AA10227" s="2">
        <v>35</v>
      </c>
      <c r="AB10227" s="2">
        <v>2</v>
      </c>
      <c r="AC10227" s="2">
        <v>676.8</v>
      </c>
      <c r="AE10227" s="2" t="s">
        <v>15919</v>
      </c>
      <c r="AF10227" s="2" t="s">
        <v>17405</v>
      </c>
      <c r="AG10227" s="2" t="s">
        <v>2998</v>
      </c>
      <c r="AH10227" s="2" t="s">
        <v>17086</v>
      </c>
    </row>
    <row r="10228" spans="24:34" x14ac:dyDescent="0.4">
      <c r="X10228" s="2" t="s">
        <v>16048</v>
      </c>
      <c r="Y10228" s="2">
        <v>1977</v>
      </c>
      <c r="Z10228" s="2">
        <v>992.1</v>
      </c>
      <c r="AA10228" s="2">
        <v>47</v>
      </c>
      <c r="AB10228" s="2">
        <v>2</v>
      </c>
      <c r="AC10228" s="2">
        <v>486.1</v>
      </c>
      <c r="AE10228" s="2" t="s">
        <v>15920</v>
      </c>
      <c r="AF10228" s="2" t="s">
        <v>17405</v>
      </c>
      <c r="AG10228" s="2" t="s">
        <v>2998</v>
      </c>
      <c r="AH10228" s="2" t="s">
        <v>17086</v>
      </c>
    </row>
    <row r="10229" spans="24:34" x14ac:dyDescent="0.4">
      <c r="X10229" s="2" t="s">
        <v>2774</v>
      </c>
      <c r="Y10229" s="2">
        <v>1983</v>
      </c>
      <c r="Z10229" s="2">
        <v>2017.5</v>
      </c>
      <c r="AA10229" s="2">
        <v>35</v>
      </c>
      <c r="AB10229" s="2">
        <v>3</v>
      </c>
      <c r="AC10229" s="2">
        <v>2017.5</v>
      </c>
      <c r="AE10229" s="2" t="s">
        <v>15921</v>
      </c>
      <c r="AF10229" s="2" t="s">
        <v>17390</v>
      </c>
      <c r="AG10229" s="2" t="s">
        <v>2998</v>
      </c>
      <c r="AH10229" s="2" t="s">
        <v>17086</v>
      </c>
    </row>
    <row r="10230" spans="24:34" x14ac:dyDescent="0.4">
      <c r="X10230" s="2" t="s">
        <v>2775</v>
      </c>
      <c r="Y10230" s="2">
        <v>1961</v>
      </c>
      <c r="Z10230" s="2">
        <v>356.6</v>
      </c>
      <c r="AA10230" s="2">
        <v>18</v>
      </c>
      <c r="AB10230" s="2">
        <v>2</v>
      </c>
      <c r="AC10230" s="2">
        <v>356.6</v>
      </c>
      <c r="AE10230" s="2" t="s">
        <v>15922</v>
      </c>
      <c r="AF10230" s="2" t="s">
        <v>17390</v>
      </c>
      <c r="AG10230" s="2" t="s">
        <v>17830</v>
      </c>
      <c r="AH10230" s="2" t="s">
        <v>17086</v>
      </c>
    </row>
    <row r="10231" spans="24:34" x14ac:dyDescent="0.4">
      <c r="X10231" s="2" t="s">
        <v>16050</v>
      </c>
      <c r="Y10231" s="2">
        <v>1965</v>
      </c>
      <c r="Z10231" s="2">
        <v>619</v>
      </c>
      <c r="AA10231" s="2">
        <v>11</v>
      </c>
      <c r="AB10231" s="2">
        <v>2</v>
      </c>
      <c r="AC10231" s="2">
        <v>355.5</v>
      </c>
      <c r="AE10231" s="2" t="s">
        <v>15924</v>
      </c>
      <c r="AF10231" s="2" t="s">
        <v>17390</v>
      </c>
      <c r="AG10231" s="2" t="s">
        <v>2998</v>
      </c>
      <c r="AH10231" s="2" t="s">
        <v>17086</v>
      </c>
    </row>
    <row r="10232" spans="24:34" x14ac:dyDescent="0.4">
      <c r="X10232" s="2" t="s">
        <v>16051</v>
      </c>
      <c r="Y10232" s="2">
        <v>1965</v>
      </c>
      <c r="Z10232" s="2">
        <v>370.6</v>
      </c>
      <c r="AA10232" s="2">
        <v>28</v>
      </c>
      <c r="AB10232" s="2">
        <v>2</v>
      </c>
      <c r="AC10232" s="2">
        <v>370.6</v>
      </c>
      <c r="AE10232" s="2" t="s">
        <v>15925</v>
      </c>
      <c r="AF10232" s="2" t="s">
        <v>17390</v>
      </c>
      <c r="AG10232" s="2" t="s">
        <v>2998</v>
      </c>
      <c r="AH10232" s="2" t="s">
        <v>17088</v>
      </c>
    </row>
    <row r="10233" spans="24:34" x14ac:dyDescent="0.4">
      <c r="X10233" s="2" t="s">
        <v>66</v>
      </c>
      <c r="Y10233" s="2">
        <v>1965</v>
      </c>
      <c r="Z10233" s="2">
        <v>362.9</v>
      </c>
      <c r="AA10233" s="2">
        <v>23</v>
      </c>
      <c r="AB10233" s="2">
        <v>2</v>
      </c>
      <c r="AC10233" s="2">
        <v>362.9</v>
      </c>
      <c r="AE10233" s="2" t="s">
        <v>15926</v>
      </c>
      <c r="AF10233" s="2" t="s">
        <v>17390</v>
      </c>
      <c r="AG10233" s="2" t="s">
        <v>2998</v>
      </c>
      <c r="AH10233" s="2" t="s">
        <v>17088</v>
      </c>
    </row>
    <row r="10234" spans="24:34" x14ac:dyDescent="0.4">
      <c r="X10234" s="2" t="s">
        <v>16052</v>
      </c>
      <c r="Y10234" s="2">
        <v>1974</v>
      </c>
      <c r="Z10234" s="2">
        <v>490.1</v>
      </c>
      <c r="AA10234" s="2">
        <v>18</v>
      </c>
      <c r="AB10234" s="2">
        <v>2</v>
      </c>
      <c r="AC10234" s="2">
        <v>490.1</v>
      </c>
      <c r="AE10234" s="2" t="s">
        <v>15927</v>
      </c>
      <c r="AF10234" s="2" t="s">
        <v>17390</v>
      </c>
      <c r="AG10234" s="2" t="s">
        <v>2998</v>
      </c>
      <c r="AH10234" s="2" t="s">
        <v>17088</v>
      </c>
    </row>
    <row r="10235" spans="24:34" x14ac:dyDescent="0.4">
      <c r="X10235" s="2" t="s">
        <v>58</v>
      </c>
      <c r="Y10235" s="2">
        <v>1972</v>
      </c>
      <c r="Z10235" s="2">
        <v>4666.6000000000004</v>
      </c>
      <c r="AA10235" s="2">
        <v>131</v>
      </c>
      <c r="AB10235" s="2">
        <v>5</v>
      </c>
      <c r="AC10235" s="2">
        <v>3535</v>
      </c>
      <c r="AE10235" s="2" t="s">
        <v>15928</v>
      </c>
      <c r="AF10235" s="2" t="s">
        <v>17390</v>
      </c>
      <c r="AG10235" s="2" t="s">
        <v>2998</v>
      </c>
      <c r="AH10235" s="2" t="s">
        <v>17400</v>
      </c>
    </row>
    <row r="10236" spans="24:34" x14ac:dyDescent="0.4">
      <c r="X10236" s="2" t="s">
        <v>16053</v>
      </c>
      <c r="Y10236" s="2">
        <v>1963</v>
      </c>
      <c r="Z10236" s="2">
        <v>613.6</v>
      </c>
      <c r="AA10236" s="2">
        <v>14</v>
      </c>
      <c r="AB10236" s="2">
        <v>2</v>
      </c>
      <c r="AC10236" s="2">
        <v>410.2</v>
      </c>
      <c r="AE10236" s="2" t="s">
        <v>15929</v>
      </c>
      <c r="AF10236" s="2" t="s">
        <v>17390</v>
      </c>
      <c r="AG10236" s="2" t="s">
        <v>2998</v>
      </c>
      <c r="AH10236" s="2" t="s">
        <v>17400</v>
      </c>
    </row>
    <row r="10237" spans="24:34" x14ac:dyDescent="0.4">
      <c r="X10237" s="2" t="s">
        <v>16055</v>
      </c>
      <c r="Y10237" s="2">
        <v>1969</v>
      </c>
      <c r="Z10237" s="2">
        <v>7214.5</v>
      </c>
      <c r="AA10237" s="2">
        <v>172</v>
      </c>
      <c r="AB10237" s="2">
        <v>5</v>
      </c>
      <c r="AC10237" s="2">
        <v>4163.1099999999997</v>
      </c>
      <c r="AE10237" s="2" t="s">
        <v>15931</v>
      </c>
      <c r="AF10237" s="2" t="s">
        <v>17390</v>
      </c>
      <c r="AG10237" s="2" t="s">
        <v>2998</v>
      </c>
      <c r="AH10237" s="2" t="s">
        <v>17400</v>
      </c>
    </row>
    <row r="10238" spans="24:34" x14ac:dyDescent="0.4">
      <c r="X10238" s="2" t="s">
        <v>16056</v>
      </c>
      <c r="Y10238" s="2">
        <v>1976</v>
      </c>
      <c r="Z10238" s="2">
        <v>6127.9</v>
      </c>
      <c r="AA10238" s="2">
        <v>174</v>
      </c>
      <c r="AB10238" s="2">
        <v>5</v>
      </c>
      <c r="AC10238" s="2">
        <v>4536.6099999999997</v>
      </c>
      <c r="AE10238" s="2" t="s">
        <v>15933</v>
      </c>
      <c r="AF10238" s="2" t="s">
        <v>17390</v>
      </c>
      <c r="AG10238" s="2" t="s">
        <v>2998</v>
      </c>
      <c r="AH10238" s="2" t="s">
        <v>17088</v>
      </c>
    </row>
    <row r="10239" spans="24:34" x14ac:dyDescent="0.4">
      <c r="X10239" s="2" t="s">
        <v>16057</v>
      </c>
      <c r="Y10239" s="2">
        <v>1978</v>
      </c>
      <c r="Z10239" s="2">
        <v>6076</v>
      </c>
      <c r="AA10239" s="2">
        <v>181</v>
      </c>
      <c r="AB10239" s="2">
        <v>5</v>
      </c>
      <c r="AC10239" s="2">
        <v>4556.6000000000004</v>
      </c>
      <c r="AE10239" s="2" t="s">
        <v>15934</v>
      </c>
      <c r="AF10239" s="2" t="s">
        <v>17390</v>
      </c>
      <c r="AG10239" s="2" t="s">
        <v>2998</v>
      </c>
      <c r="AH10239" s="2" t="s">
        <v>17400</v>
      </c>
    </row>
    <row r="10240" spans="24:34" x14ac:dyDescent="0.4">
      <c r="X10240" s="2" t="s">
        <v>16058</v>
      </c>
      <c r="Y10240" s="2">
        <v>1972</v>
      </c>
      <c r="Z10240" s="2">
        <v>4483.6000000000004</v>
      </c>
      <c r="AA10240" s="2">
        <v>156</v>
      </c>
      <c r="AB10240" s="2">
        <v>5</v>
      </c>
      <c r="AC10240" s="2">
        <v>3463.4</v>
      </c>
      <c r="AE10240" s="2" t="s">
        <v>15935</v>
      </c>
      <c r="AF10240" s="2" t="s">
        <v>17397</v>
      </c>
      <c r="AG10240" s="2" t="s">
        <v>2998</v>
      </c>
      <c r="AH10240" s="2" t="s">
        <v>17393</v>
      </c>
    </row>
    <row r="10241" spans="24:34" x14ac:dyDescent="0.4">
      <c r="X10241" s="2" t="s">
        <v>16059</v>
      </c>
      <c r="Y10241" s="2">
        <v>1989</v>
      </c>
      <c r="Z10241" s="2">
        <v>6247.8</v>
      </c>
      <c r="AA10241" s="2">
        <v>214</v>
      </c>
      <c r="AB10241" s="2">
        <v>5</v>
      </c>
      <c r="AC10241" s="2">
        <v>4762.6099999999997</v>
      </c>
      <c r="AE10241" s="2" t="s">
        <v>65</v>
      </c>
      <c r="AF10241" s="2" t="s">
        <v>17390</v>
      </c>
      <c r="AG10241" s="2" t="s">
        <v>2998</v>
      </c>
      <c r="AH10241" s="2" t="s">
        <v>17400</v>
      </c>
    </row>
    <row r="10242" spans="24:34" x14ac:dyDescent="0.4">
      <c r="X10242" s="2" t="s">
        <v>16061</v>
      </c>
      <c r="Y10242" s="2">
        <v>1964</v>
      </c>
      <c r="Z10242" s="2">
        <v>1954.8</v>
      </c>
      <c r="AA10242" s="2">
        <v>46</v>
      </c>
      <c r="AB10242" s="2">
        <v>4</v>
      </c>
      <c r="AC10242" s="2">
        <v>1954.8</v>
      </c>
      <c r="AE10242" s="2" t="s">
        <v>15938</v>
      </c>
      <c r="AF10242" s="2" t="s">
        <v>17390</v>
      </c>
      <c r="AG10242" s="2" t="s">
        <v>2998</v>
      </c>
      <c r="AH10242" s="2" t="s">
        <v>17393</v>
      </c>
    </row>
    <row r="10243" spans="24:34" x14ac:dyDescent="0.4">
      <c r="X10243" s="2" t="s">
        <v>16062</v>
      </c>
      <c r="Y10243" s="2">
        <v>1987</v>
      </c>
      <c r="Z10243" s="2">
        <v>6356.4</v>
      </c>
      <c r="AA10243" s="2">
        <v>223</v>
      </c>
      <c r="AB10243" s="2">
        <v>5</v>
      </c>
      <c r="AC10243" s="2">
        <v>4700.54</v>
      </c>
      <c r="AE10243" s="2" t="s">
        <v>15940</v>
      </c>
      <c r="AF10243" s="2" t="s">
        <v>17390</v>
      </c>
      <c r="AG10243" s="2" t="s">
        <v>2998</v>
      </c>
      <c r="AH10243" s="2" t="s">
        <v>17400</v>
      </c>
    </row>
    <row r="10244" spans="24:34" x14ac:dyDescent="0.4">
      <c r="X10244" s="2" t="s">
        <v>16063</v>
      </c>
      <c r="Y10244" s="2">
        <v>1967</v>
      </c>
      <c r="Z10244" s="2">
        <v>1191.0999999999999</v>
      </c>
      <c r="AA10244" s="2">
        <v>26</v>
      </c>
      <c r="AB10244" s="2">
        <v>2</v>
      </c>
      <c r="AC10244" s="2">
        <v>714.7</v>
      </c>
      <c r="AE10244" s="2" t="s">
        <v>15941</v>
      </c>
      <c r="AF10244" s="2" t="s">
        <v>17390</v>
      </c>
      <c r="AG10244" s="2" t="s">
        <v>2998</v>
      </c>
      <c r="AH10244" s="2" t="s">
        <v>17088</v>
      </c>
    </row>
    <row r="10245" spans="24:34" x14ac:dyDescent="0.4">
      <c r="X10245" s="2" t="s">
        <v>16064</v>
      </c>
      <c r="Y10245" s="2">
        <v>1961</v>
      </c>
      <c r="Z10245" s="2">
        <v>435.1</v>
      </c>
      <c r="AA10245" s="2">
        <v>9</v>
      </c>
      <c r="AB10245" s="2">
        <v>2</v>
      </c>
      <c r="AC10245" s="2">
        <v>270.10000000000002</v>
      </c>
      <c r="AE10245" s="2" t="s">
        <v>15943</v>
      </c>
      <c r="AF10245" s="2" t="s">
        <v>17390</v>
      </c>
      <c r="AG10245" s="2" t="s">
        <v>2998</v>
      </c>
      <c r="AH10245" s="2" t="s">
        <v>17400</v>
      </c>
    </row>
    <row r="10246" spans="24:34" x14ac:dyDescent="0.4">
      <c r="X10246" s="2" t="s">
        <v>16066</v>
      </c>
      <c r="Y10246" s="2">
        <v>1966</v>
      </c>
      <c r="Z10246" s="2">
        <v>449</v>
      </c>
      <c r="AA10246" s="2">
        <v>31</v>
      </c>
      <c r="AB10246" s="2">
        <v>2</v>
      </c>
      <c r="AC10246" s="2">
        <v>449</v>
      </c>
      <c r="AE10246" s="2" t="s">
        <v>15945</v>
      </c>
      <c r="AF10246" s="2" t="s">
        <v>17390</v>
      </c>
      <c r="AG10246" s="2" t="s">
        <v>2998</v>
      </c>
      <c r="AH10246" s="2" t="s">
        <v>17088</v>
      </c>
    </row>
    <row r="10247" spans="24:34" x14ac:dyDescent="0.4">
      <c r="X10247" s="2" t="s">
        <v>16067</v>
      </c>
      <c r="Y10247" s="2">
        <v>1962</v>
      </c>
      <c r="Z10247" s="2">
        <v>296.3</v>
      </c>
      <c r="AA10247" s="2">
        <v>21</v>
      </c>
      <c r="AB10247" s="2">
        <v>2</v>
      </c>
      <c r="AC10247" s="2">
        <v>296.3</v>
      </c>
      <c r="AE10247" s="2" t="s">
        <v>15947</v>
      </c>
      <c r="AF10247" s="2" t="s">
        <v>17390</v>
      </c>
      <c r="AG10247" s="2" t="s">
        <v>2998</v>
      </c>
      <c r="AH10247" s="2" t="s">
        <v>17088</v>
      </c>
    </row>
    <row r="10248" spans="24:34" x14ac:dyDescent="0.4">
      <c r="X10248" s="2" t="s">
        <v>16068</v>
      </c>
      <c r="Y10248" s="2">
        <v>1970</v>
      </c>
      <c r="Z10248" s="2">
        <v>442.2</v>
      </c>
      <c r="AA10248" s="2">
        <v>31</v>
      </c>
      <c r="AB10248" s="2">
        <v>2</v>
      </c>
      <c r="AC10248" s="2">
        <v>442.2</v>
      </c>
      <c r="AE10248" s="2" t="s">
        <v>2757</v>
      </c>
      <c r="AF10248" s="2" t="s">
        <v>17390</v>
      </c>
      <c r="AG10248" s="2" t="s">
        <v>2998</v>
      </c>
      <c r="AH10248" s="2" t="s">
        <v>17088</v>
      </c>
    </row>
    <row r="10249" spans="24:34" x14ac:dyDescent="0.4">
      <c r="X10249" s="2" t="s">
        <v>16069</v>
      </c>
      <c r="Y10249" s="2">
        <v>1972</v>
      </c>
      <c r="Z10249" s="2">
        <v>515.79999999999995</v>
      </c>
      <c r="AA10249" s="2">
        <v>31</v>
      </c>
      <c r="AB10249" s="2">
        <v>2</v>
      </c>
      <c r="AC10249" s="2">
        <v>515.79999999999995</v>
      </c>
      <c r="AE10249" s="2" t="s">
        <v>2758</v>
      </c>
      <c r="AF10249" s="2" t="s">
        <v>17390</v>
      </c>
      <c r="AG10249" s="2" t="s">
        <v>2998</v>
      </c>
      <c r="AH10249" s="2" t="s">
        <v>17088</v>
      </c>
    </row>
    <row r="10250" spans="24:34" x14ac:dyDescent="0.4">
      <c r="X10250" s="2" t="s">
        <v>16070</v>
      </c>
      <c r="Y10250" s="2">
        <v>1982</v>
      </c>
      <c r="Z10250" s="2">
        <v>225.7</v>
      </c>
      <c r="AA10250" s="2">
        <v>21</v>
      </c>
      <c r="AB10250" s="2">
        <v>2</v>
      </c>
      <c r="AC10250" s="2">
        <v>225.7</v>
      </c>
      <c r="AE10250" s="2" t="s">
        <v>2759</v>
      </c>
      <c r="AF10250" s="2" t="s">
        <v>17390</v>
      </c>
      <c r="AG10250" s="2" t="s">
        <v>2998</v>
      </c>
      <c r="AH10250" s="2" t="s">
        <v>17400</v>
      </c>
    </row>
    <row r="10251" spans="24:34" x14ac:dyDescent="0.4">
      <c r="X10251" s="2" t="s">
        <v>16071</v>
      </c>
      <c r="Y10251" s="2">
        <v>1984</v>
      </c>
      <c r="Z10251" s="2">
        <v>249.9</v>
      </c>
      <c r="AA10251" s="2">
        <v>21</v>
      </c>
      <c r="AB10251" s="2">
        <v>2</v>
      </c>
      <c r="AC10251" s="2">
        <v>249.9</v>
      </c>
      <c r="AE10251" s="2" t="s">
        <v>15951</v>
      </c>
      <c r="AF10251" s="2" t="s">
        <v>17390</v>
      </c>
      <c r="AG10251" s="2" t="s">
        <v>2998</v>
      </c>
      <c r="AH10251" s="2" t="s">
        <v>17400</v>
      </c>
    </row>
    <row r="10252" spans="24:34" x14ac:dyDescent="0.4">
      <c r="X10252" s="2" t="s">
        <v>16072</v>
      </c>
      <c r="Y10252" s="2">
        <v>1968</v>
      </c>
      <c r="Z10252" s="2">
        <v>505.9</v>
      </c>
      <c r="AA10252" s="2">
        <v>20</v>
      </c>
      <c r="AB10252" s="2">
        <v>2</v>
      </c>
      <c r="AC10252" s="2">
        <v>451.9</v>
      </c>
      <c r="AE10252" s="2" t="s">
        <v>15953</v>
      </c>
      <c r="AF10252" s="2" t="s">
        <v>17390</v>
      </c>
      <c r="AG10252" s="2" t="s">
        <v>2998</v>
      </c>
      <c r="AH10252" s="2" t="s">
        <v>17413</v>
      </c>
    </row>
    <row r="10253" spans="24:34" x14ac:dyDescent="0.4">
      <c r="X10253" s="2" t="s">
        <v>16074</v>
      </c>
      <c r="Y10253" s="2">
        <v>1973</v>
      </c>
      <c r="Z10253" s="2">
        <v>726.4</v>
      </c>
      <c r="AA10253" s="2">
        <v>4</v>
      </c>
      <c r="AB10253" s="2">
        <v>2</v>
      </c>
      <c r="AC10253" s="2">
        <v>726.4</v>
      </c>
      <c r="AE10253" s="2" t="s">
        <v>15954</v>
      </c>
      <c r="AF10253" s="2" t="s">
        <v>17407</v>
      </c>
      <c r="AG10253" s="2" t="s">
        <v>2998</v>
      </c>
      <c r="AH10253" s="2" t="s">
        <v>17086</v>
      </c>
    </row>
    <row r="10254" spans="24:34" x14ac:dyDescent="0.4">
      <c r="X10254" s="2" t="s">
        <v>16076</v>
      </c>
      <c r="Y10254" s="2">
        <v>1992</v>
      </c>
      <c r="Z10254" s="2">
        <v>618.1</v>
      </c>
      <c r="AA10254" s="2">
        <v>13</v>
      </c>
      <c r="AB10254" s="2">
        <v>2</v>
      </c>
      <c r="AC10254" s="2">
        <v>618.1</v>
      </c>
      <c r="AE10254" s="2" t="s">
        <v>15955</v>
      </c>
      <c r="AF10254" s="2" t="s">
        <v>17390</v>
      </c>
      <c r="AG10254" s="2" t="s">
        <v>2998</v>
      </c>
      <c r="AH10254" s="2" t="s">
        <v>17088</v>
      </c>
    </row>
    <row r="10255" spans="24:34" x14ac:dyDescent="0.4">
      <c r="X10255" s="2" t="s">
        <v>16077</v>
      </c>
      <c r="Y10255" s="2">
        <v>1970</v>
      </c>
      <c r="Z10255" s="2">
        <v>718.4</v>
      </c>
      <c r="AA10255" s="2">
        <v>16</v>
      </c>
      <c r="AB10255" s="2">
        <v>2</v>
      </c>
      <c r="AC10255" s="2">
        <v>718.4</v>
      </c>
      <c r="AE10255" s="2" t="s">
        <v>15956</v>
      </c>
      <c r="AF10255" s="2" t="s">
        <v>17390</v>
      </c>
      <c r="AG10255" s="2" t="s">
        <v>17831</v>
      </c>
      <c r="AH10255" s="2" t="s">
        <v>17400</v>
      </c>
    </row>
    <row r="10256" spans="24:34" x14ac:dyDescent="0.4">
      <c r="X10256" s="2" t="s">
        <v>16079</v>
      </c>
      <c r="Y10256" s="2">
        <v>1979</v>
      </c>
      <c r="Z10256" s="2">
        <v>561</v>
      </c>
      <c r="AA10256" s="2">
        <v>36</v>
      </c>
      <c r="AB10256" s="2">
        <v>2</v>
      </c>
      <c r="AC10256" s="2">
        <v>561</v>
      </c>
      <c r="AE10256" s="2" t="s">
        <v>15957</v>
      </c>
      <c r="AF10256" s="2" t="s">
        <v>17390</v>
      </c>
      <c r="AG10256" s="2" t="s">
        <v>17832</v>
      </c>
      <c r="AH10256" s="2" t="s">
        <v>17086</v>
      </c>
    </row>
    <row r="10257" spans="24:34" x14ac:dyDescent="0.4">
      <c r="X10257" s="2" t="s">
        <v>16080</v>
      </c>
      <c r="Y10257" s="2">
        <v>1983</v>
      </c>
      <c r="Z10257" s="2">
        <v>548</v>
      </c>
      <c r="AA10257" s="2">
        <v>24</v>
      </c>
      <c r="AB10257" s="2">
        <v>2</v>
      </c>
      <c r="AC10257" s="2">
        <v>548</v>
      </c>
      <c r="AE10257" s="2" t="s">
        <v>2771</v>
      </c>
      <c r="AF10257" s="2" t="s">
        <v>17390</v>
      </c>
      <c r="AG10257" s="2" t="s">
        <v>2998</v>
      </c>
      <c r="AH10257" s="2" t="s">
        <v>17086</v>
      </c>
    </row>
    <row r="10258" spans="24:34" x14ac:dyDescent="0.4">
      <c r="X10258" s="2" t="s">
        <v>16081</v>
      </c>
      <c r="Y10258" s="2">
        <v>1988</v>
      </c>
      <c r="Z10258" s="2">
        <v>552.5</v>
      </c>
      <c r="AA10258" s="2">
        <v>29</v>
      </c>
      <c r="AB10258" s="2">
        <v>2</v>
      </c>
      <c r="AC10258" s="2">
        <v>552.5</v>
      </c>
      <c r="AE10258" s="2" t="s">
        <v>15959</v>
      </c>
      <c r="AF10258" s="2" t="s">
        <v>17390</v>
      </c>
      <c r="AG10258" s="2" t="s">
        <v>2998</v>
      </c>
      <c r="AH10258" s="2" t="s">
        <v>17086</v>
      </c>
    </row>
    <row r="10259" spans="24:34" x14ac:dyDescent="0.4">
      <c r="X10259" s="2" t="s">
        <v>2776</v>
      </c>
      <c r="Y10259" s="2">
        <v>1980</v>
      </c>
      <c r="Z10259" s="2">
        <v>560</v>
      </c>
      <c r="AA10259" s="2">
        <v>35</v>
      </c>
      <c r="AB10259" s="2">
        <v>2</v>
      </c>
      <c r="AC10259" s="2">
        <v>559.79999999999995</v>
      </c>
      <c r="AE10259" s="2" t="s">
        <v>15961</v>
      </c>
      <c r="AF10259" s="2" t="s">
        <v>17390</v>
      </c>
      <c r="AG10259" s="2" t="s">
        <v>2998</v>
      </c>
      <c r="AH10259" s="2" t="s">
        <v>17088</v>
      </c>
    </row>
    <row r="10260" spans="24:34" x14ac:dyDescent="0.4">
      <c r="X10260" s="2" t="s">
        <v>16082</v>
      </c>
      <c r="Y10260" s="2">
        <v>1994</v>
      </c>
      <c r="Z10260" s="2">
        <v>610.9</v>
      </c>
      <c r="AA10260" s="2">
        <v>12</v>
      </c>
      <c r="AB10260" s="2">
        <v>2</v>
      </c>
      <c r="AC10260" s="2">
        <v>610.9</v>
      </c>
      <c r="AE10260" s="2" t="s">
        <v>15962</v>
      </c>
      <c r="AF10260" s="2" t="s">
        <v>17448</v>
      </c>
      <c r="AG10260" s="2" t="s">
        <v>2998</v>
      </c>
      <c r="AH10260" s="2" t="s">
        <v>17088</v>
      </c>
    </row>
    <row r="10261" spans="24:34" x14ac:dyDescent="0.4">
      <c r="X10261" s="2" t="s">
        <v>2777</v>
      </c>
      <c r="Y10261" s="2">
        <v>1983</v>
      </c>
      <c r="Z10261" s="2">
        <v>546</v>
      </c>
      <c r="AA10261" s="2">
        <v>12</v>
      </c>
      <c r="AB10261" s="2">
        <v>2</v>
      </c>
      <c r="AC10261" s="2">
        <v>546</v>
      </c>
      <c r="AE10261" s="2" t="s">
        <v>15963</v>
      </c>
      <c r="AF10261" s="2" t="s">
        <v>17407</v>
      </c>
      <c r="AG10261" s="2" t="s">
        <v>2998</v>
      </c>
      <c r="AH10261" s="2" t="s">
        <v>17088</v>
      </c>
    </row>
    <row r="10262" spans="24:34" x14ac:dyDescent="0.4">
      <c r="X10262" s="2" t="s">
        <v>16083</v>
      </c>
      <c r="Y10262" s="2">
        <v>1986</v>
      </c>
      <c r="Z10262" s="2">
        <v>555.9</v>
      </c>
      <c r="AA10262" s="2">
        <v>12</v>
      </c>
      <c r="AB10262" s="2">
        <v>2</v>
      </c>
      <c r="AC10262" s="2">
        <v>555.9</v>
      </c>
      <c r="AE10262" s="2" t="s">
        <v>15964</v>
      </c>
      <c r="AF10262" s="2" t="s">
        <v>17397</v>
      </c>
      <c r="AG10262" s="2" t="s">
        <v>17829</v>
      </c>
      <c r="AH10262" s="2" t="s">
        <v>17398</v>
      </c>
    </row>
    <row r="10263" spans="24:34" x14ac:dyDescent="0.4">
      <c r="X10263" s="2" t="s">
        <v>16084</v>
      </c>
      <c r="Y10263" s="2">
        <v>1987</v>
      </c>
      <c r="Z10263" s="2">
        <v>555.20000000000005</v>
      </c>
      <c r="AA10263" s="2">
        <v>12</v>
      </c>
      <c r="AB10263" s="2">
        <v>2</v>
      </c>
      <c r="AC10263" s="2">
        <v>555.20000000000005</v>
      </c>
      <c r="AE10263" s="2" t="s">
        <v>15966</v>
      </c>
      <c r="AF10263" s="2" t="s">
        <v>17397</v>
      </c>
      <c r="AG10263" s="2" t="s">
        <v>17829</v>
      </c>
      <c r="AH10263" s="2" t="s">
        <v>17393</v>
      </c>
    </row>
    <row r="10264" spans="24:34" x14ac:dyDescent="0.4">
      <c r="X10264" s="2" t="s">
        <v>16086</v>
      </c>
      <c r="Y10264" s="2">
        <v>1990</v>
      </c>
      <c r="Z10264" s="2">
        <v>920</v>
      </c>
      <c r="AA10264" s="2">
        <v>18</v>
      </c>
      <c r="AB10264" s="2">
        <v>2</v>
      </c>
      <c r="AC10264" s="2">
        <v>920</v>
      </c>
      <c r="AE10264" s="2" t="s">
        <v>15967</v>
      </c>
      <c r="AF10264" s="2" t="s">
        <v>17390</v>
      </c>
      <c r="AG10264" s="2" t="s">
        <v>17829</v>
      </c>
      <c r="AH10264" s="2" t="s">
        <v>17393</v>
      </c>
    </row>
    <row r="10265" spans="24:34" x14ac:dyDescent="0.4">
      <c r="X10265" s="2" t="s">
        <v>16088</v>
      </c>
      <c r="Y10265" s="2">
        <v>1973</v>
      </c>
      <c r="Z10265" s="2">
        <v>721.9</v>
      </c>
      <c r="AA10265" s="2">
        <v>16</v>
      </c>
      <c r="AB10265" s="2">
        <v>2</v>
      </c>
      <c r="AC10265" s="2">
        <v>721.9</v>
      </c>
      <c r="AE10265" s="2" t="s">
        <v>15968</v>
      </c>
      <c r="AF10265" s="2" t="s">
        <v>17390</v>
      </c>
      <c r="AG10265" s="2" t="s">
        <v>17829</v>
      </c>
      <c r="AH10265" s="2" t="s">
        <v>17393</v>
      </c>
    </row>
    <row r="10266" spans="24:34" x14ac:dyDescent="0.4">
      <c r="X10266" s="2" t="s">
        <v>16090</v>
      </c>
      <c r="Y10266" s="2">
        <v>1979</v>
      </c>
      <c r="Z10266" s="2">
        <v>836.4</v>
      </c>
      <c r="AA10266" s="2">
        <v>18</v>
      </c>
      <c r="AB10266" s="2">
        <v>2</v>
      </c>
      <c r="AC10266" s="2">
        <v>836.4</v>
      </c>
      <c r="AE10266" s="2" t="s">
        <v>15970</v>
      </c>
      <c r="AF10266" s="2" t="s">
        <v>17390</v>
      </c>
      <c r="AG10266" s="2" t="s">
        <v>2998</v>
      </c>
      <c r="AH10266" s="2" t="s">
        <v>17400</v>
      </c>
    </row>
    <row r="10267" spans="24:34" x14ac:dyDescent="0.4">
      <c r="X10267" s="2" t="s">
        <v>16091</v>
      </c>
      <c r="Y10267" s="2">
        <v>1979</v>
      </c>
      <c r="Z10267" s="2">
        <v>835.6</v>
      </c>
      <c r="AA10267" s="2">
        <v>18</v>
      </c>
      <c r="AB10267" s="2">
        <v>2</v>
      </c>
      <c r="AC10267" s="2">
        <v>835.6</v>
      </c>
      <c r="AE10267" s="2" t="s">
        <v>15971</v>
      </c>
      <c r="AF10267" s="2" t="s">
        <v>17390</v>
      </c>
      <c r="AG10267" s="2" t="s">
        <v>2998</v>
      </c>
      <c r="AH10267" s="2" t="s">
        <v>17400</v>
      </c>
    </row>
    <row r="10268" spans="24:34" x14ac:dyDescent="0.4">
      <c r="X10268" s="2" t="s">
        <v>16093</v>
      </c>
      <c r="Y10268" s="2">
        <v>1977</v>
      </c>
      <c r="Z10268" s="2">
        <v>852.3</v>
      </c>
      <c r="AA10268" s="2">
        <v>18</v>
      </c>
      <c r="AB10268" s="2">
        <v>2</v>
      </c>
      <c r="AC10268" s="2">
        <v>852.3</v>
      </c>
      <c r="AE10268" s="2" t="s">
        <v>15972</v>
      </c>
      <c r="AF10268" s="2" t="s">
        <v>17397</v>
      </c>
      <c r="AG10268" s="2" t="s">
        <v>17829</v>
      </c>
      <c r="AH10268" s="2" t="s">
        <v>17393</v>
      </c>
    </row>
    <row r="10269" spans="24:34" x14ac:dyDescent="0.4">
      <c r="X10269" s="2" t="s">
        <v>16094</v>
      </c>
      <c r="Y10269" s="2">
        <v>1991</v>
      </c>
      <c r="Z10269" s="2">
        <v>555</v>
      </c>
      <c r="AA10269" s="2">
        <v>15</v>
      </c>
      <c r="AB10269" s="2">
        <v>2</v>
      </c>
      <c r="AC10269" s="2">
        <v>514.70000000000005</v>
      </c>
      <c r="AE10269" s="2" t="s">
        <v>15973</v>
      </c>
      <c r="AF10269" s="2" t="s">
        <v>17390</v>
      </c>
      <c r="AG10269" s="2" t="s">
        <v>17829</v>
      </c>
      <c r="AH10269" s="2" t="s">
        <v>17393</v>
      </c>
    </row>
    <row r="10270" spans="24:34" x14ac:dyDescent="0.4">
      <c r="X10270" s="2" t="s">
        <v>16095</v>
      </c>
      <c r="Y10270" s="2">
        <v>1991</v>
      </c>
      <c r="Z10270" s="2">
        <v>568</v>
      </c>
      <c r="AA10270" s="2">
        <v>26</v>
      </c>
      <c r="AB10270" s="2">
        <v>2</v>
      </c>
      <c r="AC10270" s="2">
        <v>531.20000000000005</v>
      </c>
      <c r="AE10270" s="2" t="s">
        <v>15975</v>
      </c>
      <c r="AF10270" s="2" t="s">
        <v>17390</v>
      </c>
      <c r="AG10270" s="2" t="s">
        <v>2998</v>
      </c>
      <c r="AH10270" s="2" t="s">
        <v>17393</v>
      </c>
    </row>
    <row r="10271" spans="24:34" x14ac:dyDescent="0.4">
      <c r="X10271" s="2" t="s">
        <v>16096</v>
      </c>
      <c r="Y10271" s="2">
        <v>1978</v>
      </c>
      <c r="Z10271" s="2">
        <v>679.1</v>
      </c>
      <c r="AA10271" s="2">
        <v>16</v>
      </c>
      <c r="AB10271" s="2">
        <v>2</v>
      </c>
      <c r="AC10271" s="2">
        <v>679.1</v>
      </c>
      <c r="AE10271" s="2" t="s">
        <v>15976</v>
      </c>
      <c r="AF10271" s="2" t="s">
        <v>17397</v>
      </c>
      <c r="AG10271" s="2" t="s">
        <v>17829</v>
      </c>
      <c r="AH10271" s="2" t="s">
        <v>17393</v>
      </c>
    </row>
    <row r="10272" spans="24:34" x14ac:dyDescent="0.4">
      <c r="X10272" s="2" t="s">
        <v>16097</v>
      </c>
      <c r="Y10272" s="2">
        <v>1976</v>
      </c>
      <c r="Z10272" s="2">
        <v>679.1</v>
      </c>
      <c r="AA10272" s="2">
        <v>42</v>
      </c>
      <c r="AB10272" s="2">
        <v>2</v>
      </c>
      <c r="AC10272" s="2">
        <v>415</v>
      </c>
      <c r="AE10272" s="2" t="s">
        <v>15977</v>
      </c>
      <c r="AF10272" s="2" t="s">
        <v>17390</v>
      </c>
      <c r="AG10272" s="2" t="s">
        <v>2998</v>
      </c>
      <c r="AH10272" s="2" t="s">
        <v>17393</v>
      </c>
    </row>
    <row r="10273" spans="24:34" x14ac:dyDescent="0.4">
      <c r="X10273" s="2" t="s">
        <v>16098</v>
      </c>
      <c r="Y10273" s="2">
        <v>1984</v>
      </c>
      <c r="Z10273" s="2">
        <v>4693.2</v>
      </c>
      <c r="AA10273" s="2">
        <v>242</v>
      </c>
      <c r="AB10273" s="2">
        <v>5</v>
      </c>
      <c r="AC10273" s="2">
        <v>2755.3</v>
      </c>
      <c r="AE10273" s="2" t="s">
        <v>15978</v>
      </c>
      <c r="AF10273" s="2" t="s">
        <v>17390</v>
      </c>
      <c r="AG10273" s="2" t="s">
        <v>2998</v>
      </c>
      <c r="AH10273" s="2" t="s">
        <v>17086</v>
      </c>
    </row>
    <row r="10274" spans="24:34" x14ac:dyDescent="0.4">
      <c r="X10274" s="2" t="s">
        <v>16099</v>
      </c>
      <c r="Y10274" s="2">
        <v>1980</v>
      </c>
      <c r="Z10274" s="2">
        <v>681.5</v>
      </c>
      <c r="AA10274" s="2">
        <v>42</v>
      </c>
      <c r="AB10274" s="2">
        <v>2</v>
      </c>
      <c r="AC10274" s="2">
        <v>681.5</v>
      </c>
      <c r="AE10274" s="2" t="s">
        <v>15979</v>
      </c>
      <c r="AF10274" s="2" t="s">
        <v>17407</v>
      </c>
      <c r="AG10274" s="2" t="s">
        <v>2998</v>
      </c>
      <c r="AH10274" s="2" t="s">
        <v>17088</v>
      </c>
    </row>
    <row r="10275" spans="24:34" x14ac:dyDescent="0.4">
      <c r="X10275" s="2" t="s">
        <v>16100</v>
      </c>
      <c r="Y10275" s="2">
        <v>1973</v>
      </c>
      <c r="Z10275" s="2">
        <v>681.6</v>
      </c>
      <c r="AA10275" s="2">
        <v>16</v>
      </c>
      <c r="AB10275" s="2">
        <v>2</v>
      </c>
      <c r="AC10275" s="2">
        <v>681.6</v>
      </c>
      <c r="AE10275" s="2" t="s">
        <v>15980</v>
      </c>
      <c r="AF10275" s="2" t="s">
        <v>17407</v>
      </c>
      <c r="AG10275" s="2" t="s">
        <v>2998</v>
      </c>
      <c r="AH10275" s="2" t="s">
        <v>17081</v>
      </c>
    </row>
    <row r="10276" spans="24:34" x14ac:dyDescent="0.4">
      <c r="X10276" s="2" t="s">
        <v>16102</v>
      </c>
      <c r="Y10276" s="2">
        <v>1986</v>
      </c>
      <c r="Z10276" s="2">
        <v>3062.6</v>
      </c>
      <c r="AA10276" s="2">
        <v>156</v>
      </c>
      <c r="AB10276" s="2">
        <v>5</v>
      </c>
      <c r="AC10276" s="2">
        <v>3062.6</v>
      </c>
      <c r="AE10276" s="2" t="s">
        <v>15981</v>
      </c>
      <c r="AF10276" s="2" t="s">
        <v>17390</v>
      </c>
      <c r="AG10276" s="2" t="s">
        <v>2998</v>
      </c>
      <c r="AH10276" s="2" t="s">
        <v>17086</v>
      </c>
    </row>
    <row r="10277" spans="24:34" x14ac:dyDescent="0.4">
      <c r="X10277" s="2" t="s">
        <v>16103</v>
      </c>
      <c r="Y10277" s="2">
        <v>2011</v>
      </c>
      <c r="Z10277" s="2">
        <v>12240.4</v>
      </c>
      <c r="AA10277" s="2">
        <v>187</v>
      </c>
      <c r="AB10277" s="2">
        <v>8</v>
      </c>
      <c r="AC10277" s="2">
        <v>7814.8</v>
      </c>
      <c r="AE10277" s="2" t="s">
        <v>15983</v>
      </c>
      <c r="AF10277" s="2" t="s">
        <v>17390</v>
      </c>
      <c r="AG10277" s="2" t="s">
        <v>2998</v>
      </c>
      <c r="AH10277" s="2" t="s">
        <v>17086</v>
      </c>
    </row>
    <row r="10278" spans="24:34" x14ac:dyDescent="0.4">
      <c r="X10278" s="2" t="s">
        <v>16105</v>
      </c>
      <c r="Y10278" s="2">
        <v>1988</v>
      </c>
      <c r="Z10278" s="2">
        <v>3120.4</v>
      </c>
      <c r="AA10278" s="2">
        <v>156</v>
      </c>
      <c r="AB10278" s="2">
        <v>5</v>
      </c>
      <c r="AC10278" s="2">
        <v>3120.4</v>
      </c>
      <c r="AE10278" s="2" t="s">
        <v>15984</v>
      </c>
      <c r="AF10278" s="2" t="s">
        <v>17390</v>
      </c>
      <c r="AG10278" s="2" t="s">
        <v>2998</v>
      </c>
      <c r="AH10278" s="2" t="s">
        <v>17086</v>
      </c>
    </row>
    <row r="10279" spans="24:34" x14ac:dyDescent="0.4">
      <c r="X10279" s="2" t="s">
        <v>16106</v>
      </c>
      <c r="Y10279" s="2">
        <v>1968</v>
      </c>
      <c r="Z10279" s="2">
        <v>708.6</v>
      </c>
      <c r="AA10279" s="2">
        <v>42</v>
      </c>
      <c r="AB10279" s="2">
        <v>2</v>
      </c>
      <c r="AC10279" s="2">
        <v>708.6</v>
      </c>
      <c r="AE10279" s="2" t="s">
        <v>15985</v>
      </c>
      <c r="AF10279" s="2" t="s">
        <v>17390</v>
      </c>
      <c r="AG10279" s="2" t="s">
        <v>17833</v>
      </c>
      <c r="AH10279" s="2" t="s">
        <v>17086</v>
      </c>
    </row>
    <row r="10280" spans="24:34" x14ac:dyDescent="0.4">
      <c r="X10280" s="2" t="s">
        <v>16107</v>
      </c>
      <c r="Y10280" s="2">
        <v>1967</v>
      </c>
      <c r="Z10280" s="2">
        <v>732.4</v>
      </c>
      <c r="AA10280" s="2">
        <v>42</v>
      </c>
      <c r="AB10280" s="2">
        <v>2</v>
      </c>
      <c r="AC10280" s="2">
        <v>732.4</v>
      </c>
      <c r="AE10280" s="2" t="s">
        <v>15986</v>
      </c>
      <c r="AF10280" s="2" t="s">
        <v>17390</v>
      </c>
      <c r="AG10280" s="2" t="s">
        <v>17834</v>
      </c>
      <c r="AH10280" s="2" t="s">
        <v>17086</v>
      </c>
    </row>
    <row r="10281" spans="24:34" x14ac:dyDescent="0.4">
      <c r="X10281" s="2" t="s">
        <v>16108</v>
      </c>
      <c r="Y10281" s="2">
        <v>1973</v>
      </c>
      <c r="Z10281" s="2">
        <v>726.5</v>
      </c>
      <c r="AA10281" s="2">
        <v>36</v>
      </c>
      <c r="AB10281" s="2">
        <v>2</v>
      </c>
      <c r="AC10281" s="2">
        <v>726.5</v>
      </c>
      <c r="AE10281" s="2" t="s">
        <v>15987</v>
      </c>
      <c r="AF10281" s="2" t="s">
        <v>17390</v>
      </c>
      <c r="AG10281" s="2" t="s">
        <v>2998</v>
      </c>
      <c r="AH10281" s="2" t="s">
        <v>17086</v>
      </c>
    </row>
    <row r="10282" spans="24:34" x14ac:dyDescent="0.4">
      <c r="X10282" s="2" t="s">
        <v>16109</v>
      </c>
      <c r="Y10282" s="2">
        <v>1976</v>
      </c>
      <c r="Z10282" s="2">
        <v>852.6</v>
      </c>
      <c r="AA10282" s="2">
        <v>35</v>
      </c>
      <c r="AB10282" s="2">
        <v>2</v>
      </c>
      <c r="AC10282" s="2">
        <v>852.6</v>
      </c>
      <c r="AE10282" s="2" t="s">
        <v>2772</v>
      </c>
      <c r="AF10282" s="2" t="s">
        <v>17390</v>
      </c>
      <c r="AG10282" s="2" t="s">
        <v>2998</v>
      </c>
      <c r="AH10282" s="2" t="s">
        <v>17393</v>
      </c>
    </row>
    <row r="10283" spans="24:34" x14ac:dyDescent="0.4">
      <c r="X10283" s="2" t="s">
        <v>16110</v>
      </c>
      <c r="Y10283" s="2">
        <v>1969</v>
      </c>
      <c r="Z10283" s="2">
        <v>365.5</v>
      </c>
      <c r="AA10283" s="2">
        <v>12</v>
      </c>
      <c r="AB10283" s="2">
        <v>2</v>
      </c>
      <c r="AC10283" s="2">
        <v>365.5</v>
      </c>
      <c r="AE10283" s="2" t="s">
        <v>15990</v>
      </c>
      <c r="AF10283" s="2" t="s">
        <v>17390</v>
      </c>
      <c r="AG10283" s="2" t="s">
        <v>2998</v>
      </c>
      <c r="AH10283" s="2" t="s">
        <v>17088</v>
      </c>
    </row>
    <row r="10284" spans="24:34" x14ac:dyDescent="0.4">
      <c r="X10284" s="2" t="s">
        <v>16111</v>
      </c>
      <c r="Y10284" s="2">
        <v>1979</v>
      </c>
      <c r="Z10284" s="2">
        <v>706</v>
      </c>
      <c r="AA10284" s="2">
        <v>42</v>
      </c>
      <c r="AB10284" s="2">
        <v>2</v>
      </c>
      <c r="AC10284" s="2">
        <v>706</v>
      </c>
      <c r="AE10284" s="2" t="s">
        <v>15991</v>
      </c>
      <c r="AF10284" s="2" t="s">
        <v>17407</v>
      </c>
      <c r="AG10284" s="2" t="s">
        <v>2998</v>
      </c>
      <c r="AH10284" s="2" t="s">
        <v>17086</v>
      </c>
    </row>
    <row r="10285" spans="24:34" x14ac:dyDescent="0.4">
      <c r="X10285" s="2" t="s">
        <v>67</v>
      </c>
      <c r="Y10285" s="2">
        <v>1967</v>
      </c>
      <c r="Z10285" s="2">
        <v>375.2</v>
      </c>
      <c r="AA10285" s="2">
        <v>17</v>
      </c>
      <c r="AB10285" s="2">
        <v>2</v>
      </c>
      <c r="AC10285" s="2">
        <v>375.2</v>
      </c>
      <c r="AE10285" s="2" t="s">
        <v>15992</v>
      </c>
      <c r="AF10285" s="2" t="s">
        <v>17390</v>
      </c>
      <c r="AG10285" s="2" t="s">
        <v>2998</v>
      </c>
      <c r="AH10285" s="2" t="s">
        <v>17400</v>
      </c>
    </row>
    <row r="10286" spans="24:34" x14ac:dyDescent="0.4">
      <c r="X10286" s="2" t="s">
        <v>16112</v>
      </c>
      <c r="Y10286" s="2">
        <v>1969</v>
      </c>
      <c r="Z10286" s="2">
        <v>680.2</v>
      </c>
      <c r="AA10286" s="2">
        <v>33</v>
      </c>
      <c r="AB10286" s="2">
        <v>2</v>
      </c>
      <c r="AC10286" s="2">
        <v>680.2</v>
      </c>
      <c r="AE10286" s="2" t="s">
        <v>15994</v>
      </c>
      <c r="AF10286" s="2" t="s">
        <v>17390</v>
      </c>
      <c r="AG10286" s="2" t="s">
        <v>2998</v>
      </c>
      <c r="AH10286" s="2" t="s">
        <v>17086</v>
      </c>
    </row>
    <row r="10287" spans="24:34" x14ac:dyDescent="0.4">
      <c r="X10287" s="2" t="s">
        <v>16114</v>
      </c>
      <c r="Y10287" s="2">
        <v>1970</v>
      </c>
      <c r="Z10287" s="2">
        <v>715.5</v>
      </c>
      <c r="AA10287" s="2">
        <v>36</v>
      </c>
      <c r="AB10287" s="2">
        <v>2</v>
      </c>
      <c r="AC10287" s="2">
        <v>715.5</v>
      </c>
      <c r="AE10287" s="2" t="s">
        <v>15995</v>
      </c>
      <c r="AF10287" s="2" t="s">
        <v>17390</v>
      </c>
      <c r="AG10287" s="2" t="s">
        <v>2998</v>
      </c>
      <c r="AH10287" s="2" t="s">
        <v>17086</v>
      </c>
    </row>
    <row r="10288" spans="24:34" x14ac:dyDescent="0.4">
      <c r="X10288" s="2" t="s">
        <v>2778</v>
      </c>
      <c r="Y10288" s="2">
        <v>1980</v>
      </c>
      <c r="Z10288" s="2">
        <v>608.1</v>
      </c>
      <c r="AA10288" s="2">
        <v>24</v>
      </c>
      <c r="AB10288" s="2">
        <v>2</v>
      </c>
      <c r="AC10288" s="2">
        <v>608.1</v>
      </c>
      <c r="AE10288" s="2" t="s">
        <v>61</v>
      </c>
      <c r="AF10288" s="2" t="s">
        <v>17390</v>
      </c>
      <c r="AG10288" s="2" t="s">
        <v>2998</v>
      </c>
      <c r="AH10288" s="2" t="s">
        <v>17393</v>
      </c>
    </row>
    <row r="10289" spans="24:34" x14ac:dyDescent="0.4">
      <c r="X10289" s="2" t="s">
        <v>16115</v>
      </c>
      <c r="Y10289" s="2">
        <v>1978</v>
      </c>
      <c r="Z10289" s="2">
        <v>624.9</v>
      </c>
      <c r="AA10289" s="2">
        <v>18</v>
      </c>
      <c r="AB10289" s="2">
        <v>2</v>
      </c>
      <c r="AC10289" s="2">
        <v>624.9</v>
      </c>
      <c r="AE10289" s="2" t="s">
        <v>15996</v>
      </c>
      <c r="AF10289" s="2" t="s">
        <v>17390</v>
      </c>
      <c r="AG10289" s="2" t="s">
        <v>2998</v>
      </c>
      <c r="AH10289" s="2" t="s">
        <v>17086</v>
      </c>
    </row>
    <row r="10290" spans="24:34" x14ac:dyDescent="0.4">
      <c r="X10290" s="2" t="s">
        <v>16116</v>
      </c>
      <c r="Y10290" s="2">
        <v>1982</v>
      </c>
      <c r="Z10290" s="2">
        <v>562.9</v>
      </c>
      <c r="AA10290" s="2">
        <v>36</v>
      </c>
      <c r="AB10290" s="2">
        <v>2</v>
      </c>
      <c r="AC10290" s="2">
        <v>562.9</v>
      </c>
      <c r="AE10290" s="2" t="s">
        <v>15997</v>
      </c>
      <c r="AF10290" s="2" t="s">
        <v>17390</v>
      </c>
      <c r="AG10290" s="2" t="s">
        <v>17835</v>
      </c>
      <c r="AH10290" s="2" t="s">
        <v>17086</v>
      </c>
    </row>
    <row r="10291" spans="24:34" x14ac:dyDescent="0.4">
      <c r="X10291" s="2" t="s">
        <v>16117</v>
      </c>
      <c r="Y10291" s="2">
        <v>1984</v>
      </c>
      <c r="Z10291" s="2">
        <v>560.5</v>
      </c>
      <c r="AA10291" s="2">
        <v>36</v>
      </c>
      <c r="AB10291" s="2">
        <v>2</v>
      </c>
      <c r="AC10291" s="2">
        <v>560.5</v>
      </c>
      <c r="AE10291" s="2" t="s">
        <v>15999</v>
      </c>
      <c r="AF10291" s="2" t="s">
        <v>17397</v>
      </c>
      <c r="AG10291" s="2" t="s">
        <v>2998</v>
      </c>
      <c r="AH10291" s="2" t="s">
        <v>17393</v>
      </c>
    </row>
    <row r="10292" spans="24:34" x14ac:dyDescent="0.4">
      <c r="X10292" s="2" t="s">
        <v>2780</v>
      </c>
      <c r="Y10292" s="2">
        <v>1969</v>
      </c>
      <c r="Z10292" s="2">
        <v>708.1</v>
      </c>
      <c r="AA10292" s="2">
        <v>42</v>
      </c>
      <c r="AB10292" s="2">
        <v>2</v>
      </c>
      <c r="AC10292" s="2">
        <v>708.1</v>
      </c>
      <c r="AE10292" s="2" t="s">
        <v>16001</v>
      </c>
      <c r="AF10292" s="2" t="s">
        <v>17407</v>
      </c>
      <c r="AG10292" s="2" t="s">
        <v>2998</v>
      </c>
      <c r="AH10292" s="2" t="s">
        <v>17088</v>
      </c>
    </row>
    <row r="10293" spans="24:34" x14ac:dyDescent="0.4">
      <c r="X10293" s="2" t="s">
        <v>16118</v>
      </c>
      <c r="Y10293" s="2">
        <v>1984</v>
      </c>
      <c r="Z10293" s="2">
        <v>548.70000000000005</v>
      </c>
      <c r="AA10293" s="2">
        <v>36</v>
      </c>
      <c r="AB10293" s="2">
        <v>2</v>
      </c>
      <c r="AC10293" s="2">
        <v>548.70000000000005</v>
      </c>
      <c r="AE10293" s="2" t="s">
        <v>16002</v>
      </c>
      <c r="AF10293" s="2" t="s">
        <v>17407</v>
      </c>
      <c r="AG10293" s="2" t="s">
        <v>2998</v>
      </c>
      <c r="AH10293" s="2" t="s">
        <v>17086</v>
      </c>
    </row>
    <row r="10294" spans="24:34" x14ac:dyDescent="0.4">
      <c r="X10294" s="2" t="s">
        <v>16120</v>
      </c>
      <c r="Y10294" s="2">
        <v>1986</v>
      </c>
      <c r="Z10294" s="2">
        <v>555.6</v>
      </c>
      <c r="AA10294" s="2">
        <v>34</v>
      </c>
      <c r="AB10294" s="2">
        <v>2</v>
      </c>
      <c r="AC10294" s="2">
        <v>555.6</v>
      </c>
      <c r="AE10294" s="2" t="s">
        <v>16003</v>
      </c>
      <c r="AF10294" s="2" t="s">
        <v>17407</v>
      </c>
      <c r="AG10294" s="2" t="s">
        <v>2998</v>
      </c>
      <c r="AH10294" s="2" t="s">
        <v>17086</v>
      </c>
    </row>
    <row r="10295" spans="24:34" x14ac:dyDescent="0.4">
      <c r="X10295" s="2" t="s">
        <v>16121</v>
      </c>
      <c r="Y10295" s="2">
        <v>1965</v>
      </c>
      <c r="Z10295" s="2">
        <v>700.4</v>
      </c>
      <c r="AA10295" s="2">
        <v>33</v>
      </c>
      <c r="AB10295" s="2">
        <v>2</v>
      </c>
      <c r="AC10295" s="2">
        <v>700.4</v>
      </c>
      <c r="AE10295" s="2" t="s">
        <v>16005</v>
      </c>
      <c r="AF10295" s="2" t="s">
        <v>17407</v>
      </c>
      <c r="AG10295" s="2" t="s">
        <v>2998</v>
      </c>
      <c r="AH10295" s="2" t="s">
        <v>17086</v>
      </c>
    </row>
    <row r="10296" spans="24:34" x14ac:dyDescent="0.4">
      <c r="X10296" s="2" t="s">
        <v>16122</v>
      </c>
      <c r="Y10296" s="2">
        <v>1975</v>
      </c>
      <c r="Z10296" s="2">
        <v>721.8</v>
      </c>
      <c r="AA10296" s="2">
        <v>38</v>
      </c>
      <c r="AB10296" s="2">
        <v>2</v>
      </c>
      <c r="AC10296" s="2">
        <v>721.8</v>
      </c>
      <c r="AE10296" s="2" t="s">
        <v>16006</v>
      </c>
      <c r="AF10296" s="2" t="s">
        <v>17407</v>
      </c>
      <c r="AG10296" s="2" t="s">
        <v>2998</v>
      </c>
      <c r="AH10296" s="2" t="s">
        <v>17088</v>
      </c>
    </row>
    <row r="10297" spans="24:34" x14ac:dyDescent="0.4">
      <c r="X10297" s="2" t="s">
        <v>16123</v>
      </c>
      <c r="Y10297" s="2">
        <v>1979</v>
      </c>
      <c r="Z10297" s="2">
        <v>875.8</v>
      </c>
      <c r="AA10297" s="2">
        <v>26</v>
      </c>
      <c r="AB10297" s="2">
        <v>2</v>
      </c>
      <c r="AC10297" s="2">
        <v>875.8</v>
      </c>
      <c r="AE10297" s="2" t="s">
        <v>16007</v>
      </c>
      <c r="AF10297" s="2" t="s">
        <v>17390</v>
      </c>
      <c r="AG10297" s="2" t="s">
        <v>2998</v>
      </c>
      <c r="AH10297" s="2" t="s">
        <v>17400</v>
      </c>
    </row>
    <row r="10298" spans="24:34" x14ac:dyDescent="0.4">
      <c r="X10298" s="2" t="s">
        <v>16124</v>
      </c>
      <c r="Y10298" s="2">
        <v>1979</v>
      </c>
      <c r="Z10298" s="2">
        <v>850.3</v>
      </c>
      <c r="AA10298" s="2">
        <v>43</v>
      </c>
      <c r="AB10298" s="2">
        <v>2</v>
      </c>
      <c r="AC10298" s="2">
        <v>850.3</v>
      </c>
      <c r="AE10298" s="2" t="s">
        <v>16009</v>
      </c>
      <c r="AF10298" s="2" t="s">
        <v>17390</v>
      </c>
      <c r="AG10298" s="2" t="s">
        <v>2998</v>
      </c>
      <c r="AH10298" s="2" t="s">
        <v>17400</v>
      </c>
    </row>
    <row r="10299" spans="24:34" x14ac:dyDescent="0.4">
      <c r="X10299" s="2" t="s">
        <v>2781</v>
      </c>
      <c r="Y10299" s="2">
        <v>1981</v>
      </c>
      <c r="Z10299" s="2">
        <v>140.80000000000001</v>
      </c>
      <c r="AA10299" s="2">
        <v>7</v>
      </c>
      <c r="AB10299" s="2">
        <v>2</v>
      </c>
      <c r="AC10299" s="2">
        <v>126.2</v>
      </c>
      <c r="AE10299" s="2" t="s">
        <v>16010</v>
      </c>
      <c r="AF10299" s="2" t="s">
        <v>17390</v>
      </c>
      <c r="AG10299" s="2" t="s">
        <v>2998</v>
      </c>
      <c r="AH10299" s="2" t="s">
        <v>17393</v>
      </c>
    </row>
    <row r="10300" spans="24:34" x14ac:dyDescent="0.4">
      <c r="X10300" s="2" t="s">
        <v>16125</v>
      </c>
      <c r="Y10300" s="2">
        <v>1966</v>
      </c>
      <c r="Z10300" s="2">
        <v>624.20000000000005</v>
      </c>
      <c r="AA10300" s="2">
        <v>21</v>
      </c>
      <c r="AB10300" s="2">
        <v>2</v>
      </c>
      <c r="AC10300" s="2">
        <v>624.20000000000005</v>
      </c>
      <c r="AE10300" s="2" t="s">
        <v>16012</v>
      </c>
      <c r="AF10300" s="2" t="s">
        <v>17390</v>
      </c>
      <c r="AG10300" s="2" t="s">
        <v>2998</v>
      </c>
      <c r="AH10300" s="2" t="s">
        <v>17088</v>
      </c>
    </row>
    <row r="10301" spans="24:34" x14ac:dyDescent="0.4">
      <c r="X10301" s="2" t="s">
        <v>2782</v>
      </c>
      <c r="Y10301" s="2">
        <v>1981</v>
      </c>
      <c r="Z10301" s="2">
        <v>943.7</v>
      </c>
      <c r="AA10301" s="2">
        <v>47</v>
      </c>
      <c r="AB10301" s="2">
        <v>2</v>
      </c>
      <c r="AC10301" s="2">
        <v>852.2</v>
      </c>
      <c r="AE10301" s="2" t="s">
        <v>16013</v>
      </c>
      <c r="AF10301" s="2" t="s">
        <v>17390</v>
      </c>
      <c r="AG10301" s="2" t="s">
        <v>2998</v>
      </c>
      <c r="AH10301" s="2" t="s">
        <v>17393</v>
      </c>
    </row>
    <row r="10302" spans="24:34" x14ac:dyDescent="0.4">
      <c r="X10302" s="2" t="s">
        <v>16128</v>
      </c>
      <c r="Y10302" s="2">
        <v>1998</v>
      </c>
      <c r="Z10302" s="2">
        <v>929.4</v>
      </c>
      <c r="AA10302" s="2">
        <v>47</v>
      </c>
      <c r="AB10302" s="2">
        <v>3</v>
      </c>
      <c r="AC10302" s="2">
        <v>929.4</v>
      </c>
      <c r="AE10302" s="2" t="s">
        <v>60</v>
      </c>
      <c r="AF10302" s="2" t="s">
        <v>17390</v>
      </c>
      <c r="AG10302" s="2" t="s">
        <v>2998</v>
      </c>
      <c r="AH10302" s="2" t="s">
        <v>17088</v>
      </c>
    </row>
    <row r="10303" spans="24:34" x14ac:dyDescent="0.4">
      <c r="X10303" s="2" t="s">
        <v>2783</v>
      </c>
      <c r="Y10303" s="2">
        <v>1986</v>
      </c>
      <c r="Z10303" s="2">
        <v>1614.1</v>
      </c>
      <c r="AA10303" s="2">
        <v>65</v>
      </c>
      <c r="AB10303" s="2">
        <v>3</v>
      </c>
      <c r="AC10303" s="2">
        <v>1614.1</v>
      </c>
      <c r="AE10303" s="2" t="s">
        <v>16016</v>
      </c>
      <c r="AF10303" s="2" t="s">
        <v>17390</v>
      </c>
      <c r="AG10303" s="2" t="s">
        <v>2998</v>
      </c>
      <c r="AH10303" s="2" t="s">
        <v>17088</v>
      </c>
    </row>
    <row r="10304" spans="24:34" x14ac:dyDescent="0.4">
      <c r="X10304" s="2" t="s">
        <v>16130</v>
      </c>
      <c r="Y10304" s="2">
        <v>1988</v>
      </c>
      <c r="Z10304" s="2">
        <v>836.1</v>
      </c>
      <c r="AA10304" s="2">
        <v>40</v>
      </c>
      <c r="AB10304" s="2">
        <v>2</v>
      </c>
      <c r="AC10304" s="2">
        <v>836.1</v>
      </c>
      <c r="AE10304" s="2" t="s">
        <v>16017</v>
      </c>
      <c r="AF10304" s="2" t="s">
        <v>17390</v>
      </c>
      <c r="AG10304" s="2" t="s">
        <v>2998</v>
      </c>
      <c r="AH10304" s="2" t="s">
        <v>17088</v>
      </c>
    </row>
    <row r="10305" spans="24:34" x14ac:dyDescent="0.4">
      <c r="X10305" s="2" t="s">
        <v>16131</v>
      </c>
      <c r="Y10305" s="2">
        <v>1988</v>
      </c>
      <c r="Z10305" s="2">
        <v>844.6</v>
      </c>
      <c r="AA10305" s="2">
        <v>25</v>
      </c>
      <c r="AB10305" s="2">
        <v>2</v>
      </c>
      <c r="AC10305" s="2">
        <v>844.6</v>
      </c>
      <c r="AE10305" s="2" t="s">
        <v>16018</v>
      </c>
      <c r="AF10305" s="2" t="s">
        <v>17390</v>
      </c>
      <c r="AG10305" s="2" t="s">
        <v>2998</v>
      </c>
      <c r="AH10305" s="2" t="s">
        <v>17088</v>
      </c>
    </row>
    <row r="10306" spans="24:34" x14ac:dyDescent="0.4">
      <c r="X10306" s="2" t="s">
        <v>16132</v>
      </c>
      <c r="Y10306" s="2">
        <v>1992</v>
      </c>
      <c r="Z10306" s="2">
        <v>1257.0999999999999</v>
      </c>
      <c r="AA10306" s="2">
        <v>27</v>
      </c>
      <c r="AB10306" s="2">
        <v>3</v>
      </c>
      <c r="AC10306" s="2">
        <v>1253.9000000000001</v>
      </c>
      <c r="AE10306" s="2" t="s">
        <v>16019</v>
      </c>
      <c r="AF10306" s="2" t="s">
        <v>17390</v>
      </c>
      <c r="AG10306" s="2" t="s">
        <v>2998</v>
      </c>
      <c r="AH10306" s="2" t="s">
        <v>17400</v>
      </c>
    </row>
    <row r="10307" spans="24:34" x14ac:dyDescent="0.4">
      <c r="X10307" s="2" t="s">
        <v>16133</v>
      </c>
      <c r="Y10307" s="2">
        <v>1974</v>
      </c>
      <c r="Z10307" s="2">
        <v>758.5</v>
      </c>
      <c r="AA10307" s="2">
        <v>31</v>
      </c>
      <c r="AB10307" s="2">
        <v>2</v>
      </c>
      <c r="AC10307" s="2">
        <v>758.5</v>
      </c>
      <c r="AE10307" s="2" t="s">
        <v>16020</v>
      </c>
      <c r="AF10307" s="2" t="s">
        <v>17390</v>
      </c>
      <c r="AG10307" s="2" t="s">
        <v>2998</v>
      </c>
      <c r="AH10307" s="2" t="s">
        <v>17400</v>
      </c>
    </row>
    <row r="10308" spans="24:34" x14ac:dyDescent="0.4">
      <c r="X10308" s="2" t="s">
        <v>16134</v>
      </c>
      <c r="Y10308" s="2">
        <v>1975</v>
      </c>
      <c r="Z10308" s="2">
        <v>316.39999999999998</v>
      </c>
      <c r="AA10308" s="2">
        <v>21</v>
      </c>
      <c r="AB10308" s="2">
        <v>2</v>
      </c>
      <c r="AC10308" s="2">
        <v>316.39999999999998</v>
      </c>
      <c r="AE10308" s="2" t="s">
        <v>16021</v>
      </c>
      <c r="AF10308" s="2" t="s">
        <v>17407</v>
      </c>
      <c r="AG10308" s="2" t="s">
        <v>2998</v>
      </c>
      <c r="AH10308" s="2" t="s">
        <v>17088</v>
      </c>
    </row>
    <row r="10309" spans="24:34" x14ac:dyDescent="0.4">
      <c r="X10309" s="2" t="s">
        <v>16135</v>
      </c>
      <c r="Y10309" s="2">
        <v>1981</v>
      </c>
      <c r="Z10309" s="2">
        <v>837.6</v>
      </c>
      <c r="AA10309" s="2">
        <v>47</v>
      </c>
      <c r="AB10309" s="2">
        <v>2</v>
      </c>
      <c r="AC10309" s="2">
        <v>837.6</v>
      </c>
      <c r="AE10309" s="2" t="s">
        <v>16022</v>
      </c>
      <c r="AF10309" s="2" t="s">
        <v>17390</v>
      </c>
      <c r="AG10309" s="2" t="s">
        <v>2998</v>
      </c>
      <c r="AH10309" s="2" t="s">
        <v>17413</v>
      </c>
    </row>
    <row r="10310" spans="24:34" x14ac:dyDescent="0.4">
      <c r="X10310" s="2" t="s">
        <v>16136</v>
      </c>
      <c r="Y10310" s="2">
        <v>1982</v>
      </c>
      <c r="Z10310" s="2">
        <v>819.3</v>
      </c>
      <c r="AA10310" s="2">
        <v>47</v>
      </c>
      <c r="AB10310" s="2">
        <v>2</v>
      </c>
      <c r="AC10310" s="2">
        <v>819.3</v>
      </c>
      <c r="AE10310" s="2" t="s">
        <v>16023</v>
      </c>
      <c r="AF10310" s="2" t="s">
        <v>17390</v>
      </c>
      <c r="AG10310" s="2" t="s">
        <v>17836</v>
      </c>
      <c r="AH10310" s="2" t="s">
        <v>17086</v>
      </c>
    </row>
    <row r="10311" spans="24:34" x14ac:dyDescent="0.4">
      <c r="X10311" s="2" t="s">
        <v>16137</v>
      </c>
      <c r="Y10311" s="2">
        <v>1967</v>
      </c>
      <c r="Z10311" s="2">
        <v>682.9</v>
      </c>
      <c r="AA10311" s="2">
        <v>31</v>
      </c>
      <c r="AB10311" s="2">
        <v>2</v>
      </c>
      <c r="AC10311" s="2">
        <v>682.9</v>
      </c>
      <c r="AE10311" s="2" t="s">
        <v>16025</v>
      </c>
      <c r="AF10311" s="2" t="s">
        <v>17397</v>
      </c>
      <c r="AG10311" s="2" t="s">
        <v>2998</v>
      </c>
      <c r="AH10311" s="2" t="s">
        <v>17088</v>
      </c>
    </row>
    <row r="10312" spans="24:34" x14ac:dyDescent="0.4">
      <c r="X10312" s="2" t="s">
        <v>16138</v>
      </c>
      <c r="Y10312" s="2">
        <v>1968</v>
      </c>
      <c r="Z10312" s="2">
        <v>678.5</v>
      </c>
      <c r="AA10312" s="2">
        <v>42</v>
      </c>
      <c r="AB10312" s="2">
        <v>2</v>
      </c>
      <c r="AC10312" s="2">
        <v>678.5</v>
      </c>
      <c r="AE10312" s="2" t="s">
        <v>16026</v>
      </c>
      <c r="AF10312" s="2" t="s">
        <v>17397</v>
      </c>
      <c r="AG10312" s="2" t="s">
        <v>2998</v>
      </c>
      <c r="AH10312" s="2" t="s">
        <v>17400</v>
      </c>
    </row>
    <row r="10313" spans="24:34" x14ac:dyDescent="0.4">
      <c r="X10313" s="2" t="s">
        <v>16139</v>
      </c>
      <c r="Y10313" s="2">
        <v>1974</v>
      </c>
      <c r="Z10313" s="2">
        <v>793.1</v>
      </c>
      <c r="AA10313" s="2">
        <v>35</v>
      </c>
      <c r="AB10313" s="2">
        <v>2</v>
      </c>
      <c r="AC10313" s="2">
        <v>793.1</v>
      </c>
      <c r="AE10313" s="2" t="s">
        <v>16027</v>
      </c>
      <c r="AF10313" s="2" t="s">
        <v>17397</v>
      </c>
      <c r="AG10313" s="2" t="s">
        <v>2998</v>
      </c>
      <c r="AH10313" s="2" t="s">
        <v>17088</v>
      </c>
    </row>
    <row r="10314" spans="24:34" x14ac:dyDescent="0.4">
      <c r="X10314" s="2" t="s">
        <v>2785</v>
      </c>
      <c r="Y10314" s="2">
        <v>1972</v>
      </c>
      <c r="Z10314" s="2">
        <v>827.6</v>
      </c>
      <c r="AA10314" s="2">
        <v>37</v>
      </c>
      <c r="AB10314" s="2">
        <v>2</v>
      </c>
      <c r="AC10314" s="2">
        <v>827.6</v>
      </c>
      <c r="AE10314" s="2" t="s">
        <v>16029</v>
      </c>
      <c r="AF10314" s="2" t="s">
        <v>17397</v>
      </c>
      <c r="AG10314" s="2" t="s">
        <v>2998</v>
      </c>
      <c r="AH10314" s="2" t="s">
        <v>17398</v>
      </c>
    </row>
    <row r="10315" spans="24:34" x14ac:dyDescent="0.4">
      <c r="X10315" s="2" t="s">
        <v>16140</v>
      </c>
      <c r="Y10315" s="2">
        <v>1979</v>
      </c>
      <c r="Z10315" s="2">
        <v>946</v>
      </c>
      <c r="AA10315" s="2">
        <v>42</v>
      </c>
      <c r="AB10315" s="2">
        <v>2</v>
      </c>
      <c r="AC10315" s="2">
        <v>946</v>
      </c>
      <c r="AE10315" s="2" t="s">
        <v>16030</v>
      </c>
      <c r="AF10315" s="2" t="s">
        <v>17390</v>
      </c>
      <c r="AG10315" s="2" t="s">
        <v>2998</v>
      </c>
      <c r="AH10315" s="2" t="s">
        <v>17398</v>
      </c>
    </row>
    <row r="10316" spans="24:34" x14ac:dyDescent="0.4">
      <c r="X10316" s="2" t="s">
        <v>16141</v>
      </c>
      <c r="Y10316" s="2">
        <v>1979</v>
      </c>
      <c r="Z10316" s="2">
        <v>940.3</v>
      </c>
      <c r="AA10316" s="2">
        <v>35</v>
      </c>
      <c r="AB10316" s="2">
        <v>2</v>
      </c>
      <c r="AC10316" s="2">
        <v>940.3</v>
      </c>
      <c r="AE10316" s="2" t="s">
        <v>16032</v>
      </c>
      <c r="AF10316" s="2" t="s">
        <v>17397</v>
      </c>
      <c r="AG10316" s="2" t="s">
        <v>2998</v>
      </c>
      <c r="AH10316" s="2" t="s">
        <v>17393</v>
      </c>
    </row>
    <row r="10317" spans="24:34" x14ac:dyDescent="0.4">
      <c r="X10317" s="2" t="s">
        <v>2786</v>
      </c>
      <c r="Y10317" s="2">
        <v>1980</v>
      </c>
      <c r="Z10317" s="2">
        <v>857</v>
      </c>
      <c r="AA10317" s="2">
        <v>29</v>
      </c>
      <c r="AB10317" s="2">
        <v>2</v>
      </c>
      <c r="AC10317" s="2">
        <v>468</v>
      </c>
      <c r="AE10317" s="2" t="s">
        <v>2773</v>
      </c>
      <c r="AF10317" s="2" t="s">
        <v>17397</v>
      </c>
      <c r="AG10317" s="2" t="s">
        <v>2998</v>
      </c>
      <c r="AH10317" s="2" t="s">
        <v>17449</v>
      </c>
    </row>
    <row r="10318" spans="24:34" x14ac:dyDescent="0.4">
      <c r="X10318" s="2" t="s">
        <v>16142</v>
      </c>
      <c r="Y10318" s="2">
        <v>1992</v>
      </c>
      <c r="Z10318" s="2">
        <v>272.5</v>
      </c>
      <c r="AA10318" s="2">
        <v>8</v>
      </c>
      <c r="AB10318" s="2">
        <v>2</v>
      </c>
      <c r="AC10318" s="2">
        <v>272.5</v>
      </c>
      <c r="AE10318" s="2" t="s">
        <v>16034</v>
      </c>
      <c r="AF10318" s="2" t="s">
        <v>17397</v>
      </c>
      <c r="AG10318" s="2" t="s">
        <v>2998</v>
      </c>
      <c r="AH10318" s="2" t="s">
        <v>17393</v>
      </c>
    </row>
    <row r="10319" spans="24:34" x14ac:dyDescent="0.4">
      <c r="X10319" s="2" t="s">
        <v>16144</v>
      </c>
      <c r="Y10319" s="2">
        <v>1970</v>
      </c>
      <c r="Z10319" s="2">
        <v>303.89999999999998</v>
      </c>
      <c r="AA10319" s="2">
        <v>8</v>
      </c>
      <c r="AB10319" s="2">
        <v>2</v>
      </c>
      <c r="AC10319" s="2">
        <v>303.8</v>
      </c>
      <c r="AE10319" s="2" t="s">
        <v>16035</v>
      </c>
      <c r="AF10319" s="2" t="s">
        <v>17397</v>
      </c>
      <c r="AG10319" s="2" t="s">
        <v>2998</v>
      </c>
      <c r="AH10319" s="2" t="s">
        <v>17398</v>
      </c>
    </row>
    <row r="10320" spans="24:34" x14ac:dyDescent="0.4">
      <c r="X10320" s="2" t="s">
        <v>16146</v>
      </c>
      <c r="Y10320" s="2">
        <v>1975</v>
      </c>
      <c r="Z10320" s="2">
        <v>782</v>
      </c>
      <c r="AA10320" s="2">
        <v>42</v>
      </c>
      <c r="AB10320" s="2">
        <v>2</v>
      </c>
      <c r="AC10320" s="2">
        <v>719.9</v>
      </c>
      <c r="AE10320" s="2" t="s">
        <v>16036</v>
      </c>
      <c r="AF10320" s="2" t="s">
        <v>17390</v>
      </c>
      <c r="AG10320" s="2" t="s">
        <v>2998</v>
      </c>
      <c r="AH10320" s="2" t="s">
        <v>17426</v>
      </c>
    </row>
    <row r="10321" spans="24:34" x14ac:dyDescent="0.4">
      <c r="X10321" s="2" t="s">
        <v>16147</v>
      </c>
      <c r="Y10321" s="2">
        <v>1983</v>
      </c>
      <c r="Z10321" s="2">
        <v>952.2</v>
      </c>
      <c r="AA10321" s="2">
        <v>22</v>
      </c>
      <c r="AB10321" s="2">
        <v>2</v>
      </c>
      <c r="AC10321" s="2">
        <v>952.2</v>
      </c>
      <c r="AE10321" s="2" t="s">
        <v>16037</v>
      </c>
      <c r="AF10321" s="2" t="s">
        <v>17397</v>
      </c>
      <c r="AG10321" s="2" t="s">
        <v>2998</v>
      </c>
      <c r="AH10321" s="2" t="s">
        <v>17414</v>
      </c>
    </row>
    <row r="10322" spans="24:34" x14ac:dyDescent="0.4">
      <c r="X10322" s="2" t="s">
        <v>16149</v>
      </c>
      <c r="Y10322" s="2">
        <v>1989</v>
      </c>
      <c r="Z10322" s="2">
        <v>1512.7</v>
      </c>
      <c r="AA10322" s="2">
        <v>27</v>
      </c>
      <c r="AB10322" s="2">
        <v>3</v>
      </c>
      <c r="AC10322" s="2">
        <v>1512.7</v>
      </c>
      <c r="AE10322" s="2" t="s">
        <v>16039</v>
      </c>
      <c r="AF10322" s="2" t="s">
        <v>17397</v>
      </c>
      <c r="AG10322" s="2" t="s">
        <v>2998</v>
      </c>
      <c r="AH10322" s="2" t="s">
        <v>17392</v>
      </c>
    </row>
    <row r="10323" spans="24:34" x14ac:dyDescent="0.4">
      <c r="X10323" s="2" t="s">
        <v>16151</v>
      </c>
      <c r="Y10323" s="2">
        <v>2009</v>
      </c>
      <c r="Z10323" s="2">
        <v>279.60000000000002</v>
      </c>
      <c r="AA10323" s="2">
        <v>5</v>
      </c>
      <c r="AB10323" s="2">
        <v>2</v>
      </c>
      <c r="AC10323" s="2">
        <v>279.60000000000002</v>
      </c>
      <c r="AE10323" s="2" t="s">
        <v>16040</v>
      </c>
      <c r="AF10323" s="2" t="s">
        <v>17397</v>
      </c>
      <c r="AG10323" s="2" t="s">
        <v>2998</v>
      </c>
      <c r="AH10323" s="2" t="s">
        <v>17393</v>
      </c>
    </row>
    <row r="10324" spans="24:34" x14ac:dyDescent="0.4">
      <c r="X10324" s="2" t="s">
        <v>16153</v>
      </c>
      <c r="Y10324" s="2">
        <v>1965</v>
      </c>
      <c r="Z10324" s="2">
        <v>300.8</v>
      </c>
      <c r="AA10324" s="2">
        <v>8</v>
      </c>
      <c r="AB10324" s="2">
        <v>2</v>
      </c>
      <c r="AC10324" s="2">
        <v>300.8</v>
      </c>
      <c r="AE10324" s="2" t="s">
        <v>16041</v>
      </c>
      <c r="AF10324" s="2" t="s">
        <v>17397</v>
      </c>
      <c r="AG10324" s="2" t="s">
        <v>2998</v>
      </c>
      <c r="AH10324" s="2" t="s">
        <v>17393</v>
      </c>
    </row>
    <row r="10325" spans="24:34" x14ac:dyDescent="0.4">
      <c r="X10325" s="2" t="s">
        <v>16154</v>
      </c>
      <c r="Y10325" s="2">
        <v>1966</v>
      </c>
      <c r="Z10325" s="2">
        <v>342.5</v>
      </c>
      <c r="AA10325" s="2">
        <v>7</v>
      </c>
      <c r="AB10325" s="2">
        <v>2</v>
      </c>
      <c r="AC10325" s="2">
        <v>308.7</v>
      </c>
      <c r="AE10325" s="2" t="s">
        <v>16043</v>
      </c>
      <c r="AF10325" s="2" t="s">
        <v>17390</v>
      </c>
      <c r="AG10325" s="2" t="s">
        <v>2998</v>
      </c>
      <c r="AH10325" s="2" t="s">
        <v>17398</v>
      </c>
    </row>
    <row r="10326" spans="24:34" x14ac:dyDescent="0.4">
      <c r="X10326" s="2" t="s">
        <v>2787</v>
      </c>
      <c r="Y10326" s="2">
        <v>1968</v>
      </c>
      <c r="Z10326" s="2">
        <v>712.8</v>
      </c>
      <c r="AA10326" s="2">
        <v>14</v>
      </c>
      <c r="AB10326" s="2">
        <v>2</v>
      </c>
      <c r="AC10326" s="2">
        <v>712.8</v>
      </c>
      <c r="AE10326" s="2" t="s">
        <v>16044</v>
      </c>
      <c r="AF10326" s="2" t="s">
        <v>17390</v>
      </c>
      <c r="AG10326" s="2" t="s">
        <v>2998</v>
      </c>
      <c r="AH10326" s="2" t="s">
        <v>17393</v>
      </c>
    </row>
    <row r="10327" spans="24:34" x14ac:dyDescent="0.4">
      <c r="X10327" s="2" t="s">
        <v>16157</v>
      </c>
      <c r="Y10327" s="2">
        <v>1974</v>
      </c>
      <c r="Z10327" s="2">
        <v>946</v>
      </c>
      <c r="AA10327" s="2">
        <v>57</v>
      </c>
      <c r="AB10327" s="2">
        <v>2</v>
      </c>
      <c r="AC10327" s="2">
        <v>946</v>
      </c>
      <c r="AE10327" s="2" t="s">
        <v>16045</v>
      </c>
      <c r="AF10327" s="2" t="s">
        <v>17390</v>
      </c>
      <c r="AG10327" s="2" t="s">
        <v>17837</v>
      </c>
      <c r="AH10327" s="2" t="s">
        <v>17086</v>
      </c>
    </row>
    <row r="10328" spans="24:34" x14ac:dyDescent="0.4">
      <c r="X10328" s="2" t="s">
        <v>16158</v>
      </c>
      <c r="Y10328" s="2">
        <v>1969</v>
      </c>
      <c r="Z10328" s="2">
        <v>408</v>
      </c>
      <c r="AA10328" s="2">
        <v>21</v>
      </c>
      <c r="AB10328" s="2">
        <v>2</v>
      </c>
      <c r="AC10328" s="2">
        <v>366</v>
      </c>
      <c r="AE10328" s="2" t="s">
        <v>16046</v>
      </c>
      <c r="AF10328" s="2" t="s">
        <v>17390</v>
      </c>
      <c r="AG10328" s="2" t="s">
        <v>2998</v>
      </c>
      <c r="AH10328" s="2" t="s">
        <v>17400</v>
      </c>
    </row>
    <row r="10329" spans="24:34" x14ac:dyDescent="0.4">
      <c r="X10329" s="2" t="s">
        <v>16159</v>
      </c>
      <c r="Y10329" s="2">
        <v>1969</v>
      </c>
      <c r="Z10329" s="2">
        <v>404</v>
      </c>
      <c r="AA10329" s="2">
        <v>52</v>
      </c>
      <c r="AB10329" s="2">
        <v>2</v>
      </c>
      <c r="AC10329" s="2">
        <v>360</v>
      </c>
      <c r="AE10329" s="2" t="s">
        <v>16047</v>
      </c>
      <c r="AF10329" s="2" t="s">
        <v>17390</v>
      </c>
      <c r="AG10329" s="2" t="s">
        <v>2998</v>
      </c>
      <c r="AH10329" s="2" t="s">
        <v>17086</v>
      </c>
    </row>
    <row r="10330" spans="24:34" x14ac:dyDescent="0.4">
      <c r="X10330" s="2" t="s">
        <v>16160</v>
      </c>
      <c r="Y10330" s="2">
        <v>1911</v>
      </c>
      <c r="Z10330" s="2">
        <v>828.7</v>
      </c>
      <c r="AA10330" s="2">
        <v>34</v>
      </c>
      <c r="AB10330" s="2">
        <v>2</v>
      </c>
      <c r="AC10330" s="2">
        <v>400</v>
      </c>
      <c r="AE10330" s="2" t="s">
        <v>16048</v>
      </c>
      <c r="AF10330" s="2" t="s">
        <v>17390</v>
      </c>
      <c r="AG10330" s="2" t="s">
        <v>2998</v>
      </c>
      <c r="AH10330" s="2" t="s">
        <v>17400</v>
      </c>
    </row>
    <row r="10331" spans="24:34" x14ac:dyDescent="0.4">
      <c r="X10331" s="2" t="s">
        <v>2789</v>
      </c>
      <c r="Y10331" s="2">
        <v>1972</v>
      </c>
      <c r="Z10331" s="2">
        <v>788.3</v>
      </c>
      <c r="AA10331" s="2">
        <v>16</v>
      </c>
      <c r="AB10331" s="2">
        <v>2</v>
      </c>
      <c r="AC10331" s="2">
        <v>726.9</v>
      </c>
      <c r="AE10331" s="2" t="s">
        <v>2774</v>
      </c>
      <c r="AF10331" s="2" t="s">
        <v>17390</v>
      </c>
      <c r="AG10331" s="2" t="s">
        <v>2998</v>
      </c>
      <c r="AH10331" s="2" t="s">
        <v>17393</v>
      </c>
    </row>
    <row r="10332" spans="24:34" x14ac:dyDescent="0.4">
      <c r="X10332" s="2" t="s">
        <v>16161</v>
      </c>
      <c r="Y10332" s="2">
        <v>1986</v>
      </c>
      <c r="Z10332" s="2">
        <v>912.3</v>
      </c>
      <c r="AA10332" s="2">
        <v>22</v>
      </c>
      <c r="AB10332" s="2">
        <v>2</v>
      </c>
      <c r="AC10332" s="2">
        <v>912.3</v>
      </c>
      <c r="AE10332" s="2" t="s">
        <v>2775</v>
      </c>
      <c r="AF10332" s="2" t="s">
        <v>17390</v>
      </c>
      <c r="AG10332" s="2" t="s">
        <v>2998</v>
      </c>
      <c r="AH10332" s="2" t="s">
        <v>17088</v>
      </c>
    </row>
    <row r="10333" spans="24:34" x14ac:dyDescent="0.4">
      <c r="X10333" s="2" t="s">
        <v>16163</v>
      </c>
      <c r="Y10333" s="2">
        <v>1969</v>
      </c>
      <c r="Z10333" s="2">
        <v>300</v>
      </c>
      <c r="AA10333" s="2">
        <v>21</v>
      </c>
      <c r="AB10333" s="2">
        <v>2</v>
      </c>
      <c r="AC10333" s="2">
        <v>300</v>
      </c>
      <c r="AE10333" s="2" t="s">
        <v>16050</v>
      </c>
      <c r="AF10333" s="2" t="s">
        <v>17390</v>
      </c>
      <c r="AG10333" s="2" t="s">
        <v>2998</v>
      </c>
      <c r="AH10333" s="2" t="s">
        <v>17088</v>
      </c>
    </row>
    <row r="10334" spans="24:34" x14ac:dyDescent="0.4">
      <c r="X10334" s="2" t="s">
        <v>16164</v>
      </c>
      <c r="Y10334" s="2">
        <v>1963</v>
      </c>
      <c r="Z10334" s="2">
        <v>292.39999999999998</v>
      </c>
      <c r="AA10334" s="2">
        <v>8</v>
      </c>
      <c r="AB10334" s="2">
        <v>2</v>
      </c>
      <c r="AC10334" s="2">
        <v>292.39999999999998</v>
      </c>
      <c r="AE10334" s="2" t="s">
        <v>66</v>
      </c>
      <c r="AF10334" s="2" t="s">
        <v>17390</v>
      </c>
      <c r="AG10334" s="2" t="s">
        <v>2998</v>
      </c>
      <c r="AH10334" s="2" t="s">
        <v>17088</v>
      </c>
    </row>
    <row r="10335" spans="24:34" x14ac:dyDescent="0.4">
      <c r="X10335" s="2" t="s">
        <v>16165</v>
      </c>
      <c r="Y10335" s="2">
        <v>1980</v>
      </c>
      <c r="Z10335" s="2">
        <v>298</v>
      </c>
      <c r="AA10335" s="2">
        <v>21</v>
      </c>
      <c r="AB10335" s="2">
        <v>2</v>
      </c>
      <c r="AC10335" s="2">
        <v>298</v>
      </c>
      <c r="AE10335" s="2" t="s">
        <v>16051</v>
      </c>
      <c r="AF10335" s="2" t="s">
        <v>17390</v>
      </c>
      <c r="AG10335" s="2" t="s">
        <v>2998</v>
      </c>
      <c r="AH10335" s="2" t="s">
        <v>17088</v>
      </c>
    </row>
    <row r="10336" spans="24:34" x14ac:dyDescent="0.4">
      <c r="X10336" s="2" t="s">
        <v>16166</v>
      </c>
      <c r="Y10336" s="2">
        <v>1969</v>
      </c>
      <c r="Z10336" s="2">
        <v>365</v>
      </c>
      <c r="AA10336" s="2">
        <v>18</v>
      </c>
      <c r="AB10336" s="2">
        <v>2</v>
      </c>
      <c r="AC10336" s="2">
        <v>365</v>
      </c>
      <c r="AE10336" s="2" t="s">
        <v>16052</v>
      </c>
      <c r="AF10336" s="2" t="s">
        <v>17390</v>
      </c>
      <c r="AG10336" s="2" t="s">
        <v>2998</v>
      </c>
      <c r="AH10336" s="2" t="s">
        <v>17088</v>
      </c>
    </row>
    <row r="10337" spans="24:34" x14ac:dyDescent="0.4">
      <c r="X10337" s="2" t="s">
        <v>16167</v>
      </c>
      <c r="Y10337" s="2">
        <v>1969</v>
      </c>
      <c r="Z10337" s="2">
        <v>365</v>
      </c>
      <c r="AA10337" s="2">
        <v>21</v>
      </c>
      <c r="AB10337" s="2">
        <v>2</v>
      </c>
      <c r="AC10337" s="2">
        <v>365</v>
      </c>
      <c r="AE10337" s="2" t="s">
        <v>58</v>
      </c>
      <c r="AF10337" s="2" t="s">
        <v>17397</v>
      </c>
      <c r="AG10337" s="2" t="s">
        <v>2998</v>
      </c>
      <c r="AH10337" s="2" t="s">
        <v>17393</v>
      </c>
    </row>
    <row r="10338" spans="24:34" x14ac:dyDescent="0.4">
      <c r="X10338" s="2" t="s">
        <v>16168</v>
      </c>
      <c r="Y10338" s="2">
        <v>1977</v>
      </c>
      <c r="Z10338" s="2">
        <v>719.4</v>
      </c>
      <c r="AA10338" s="2">
        <v>16</v>
      </c>
      <c r="AB10338" s="2">
        <v>2</v>
      </c>
      <c r="AC10338" s="2">
        <v>719.4</v>
      </c>
      <c r="AE10338" s="2" t="s">
        <v>16053</v>
      </c>
      <c r="AF10338" s="2" t="s">
        <v>17390</v>
      </c>
      <c r="AG10338" s="2" t="s">
        <v>2998</v>
      </c>
      <c r="AH10338" s="2" t="s">
        <v>17088</v>
      </c>
    </row>
    <row r="10339" spans="24:34" x14ac:dyDescent="0.4">
      <c r="X10339" s="2" t="s">
        <v>16169</v>
      </c>
      <c r="Y10339" s="2">
        <v>1984</v>
      </c>
      <c r="Z10339" s="2">
        <v>554.70000000000005</v>
      </c>
      <c r="AA10339" s="2">
        <v>16</v>
      </c>
      <c r="AB10339" s="2">
        <v>2</v>
      </c>
      <c r="AC10339" s="2">
        <v>554.70000000000005</v>
      </c>
      <c r="AE10339" s="2" t="s">
        <v>16055</v>
      </c>
      <c r="AF10339" s="2" t="s">
        <v>17390</v>
      </c>
      <c r="AG10339" s="2" t="s">
        <v>2998</v>
      </c>
      <c r="AH10339" s="2" t="s">
        <v>17398</v>
      </c>
    </row>
    <row r="10340" spans="24:34" x14ac:dyDescent="0.4">
      <c r="X10340" s="2" t="s">
        <v>16170</v>
      </c>
      <c r="Y10340" s="2">
        <v>1980</v>
      </c>
      <c r="Z10340" s="2">
        <v>1315.5</v>
      </c>
      <c r="AA10340" s="2">
        <v>21</v>
      </c>
      <c r="AB10340" s="2">
        <v>2</v>
      </c>
      <c r="AC10340" s="2">
        <v>1179.7</v>
      </c>
      <c r="AE10340" s="2" t="s">
        <v>16056</v>
      </c>
      <c r="AF10340" s="2" t="s">
        <v>17397</v>
      </c>
      <c r="AG10340" s="2" t="s">
        <v>2998</v>
      </c>
      <c r="AH10340" s="2" t="s">
        <v>17398</v>
      </c>
    </row>
    <row r="10341" spans="24:34" x14ac:dyDescent="0.4">
      <c r="X10341" s="2" t="s">
        <v>16172</v>
      </c>
      <c r="Y10341" s="2">
        <v>1984</v>
      </c>
      <c r="Z10341" s="2">
        <v>563.79999999999995</v>
      </c>
      <c r="AA10341" s="2">
        <v>12</v>
      </c>
      <c r="AB10341" s="2">
        <v>2</v>
      </c>
      <c r="AC10341" s="2">
        <v>563.79999999999995</v>
      </c>
      <c r="AE10341" s="2" t="s">
        <v>16057</v>
      </c>
      <c r="AF10341" s="2" t="s">
        <v>17397</v>
      </c>
      <c r="AG10341" s="2" t="s">
        <v>2998</v>
      </c>
      <c r="AH10341" s="2" t="s">
        <v>17398</v>
      </c>
    </row>
    <row r="10342" spans="24:34" x14ac:dyDescent="0.4">
      <c r="X10342" s="2" t="s">
        <v>16174</v>
      </c>
      <c r="Y10342" s="2">
        <v>1964</v>
      </c>
      <c r="Z10342" s="2">
        <v>309.60000000000002</v>
      </c>
      <c r="AA10342" s="2">
        <v>7</v>
      </c>
      <c r="AB10342" s="2">
        <v>2</v>
      </c>
      <c r="AC10342" s="2">
        <v>309.60000000000002</v>
      </c>
      <c r="AE10342" s="2" t="s">
        <v>16058</v>
      </c>
      <c r="AF10342" s="2" t="s">
        <v>17397</v>
      </c>
      <c r="AG10342" s="2" t="s">
        <v>2998</v>
      </c>
      <c r="AH10342" s="2" t="s">
        <v>17393</v>
      </c>
    </row>
    <row r="10343" spans="24:34" x14ac:dyDescent="0.4">
      <c r="X10343" s="2" t="s">
        <v>16176</v>
      </c>
      <c r="Y10343" s="2">
        <v>1960</v>
      </c>
      <c r="Z10343" s="2">
        <v>615.70000000000005</v>
      </c>
      <c r="AA10343" s="2">
        <v>15</v>
      </c>
      <c r="AB10343" s="2">
        <v>2</v>
      </c>
      <c r="AC10343" s="2">
        <v>615.70000000000005</v>
      </c>
      <c r="AE10343" s="2" t="s">
        <v>16059</v>
      </c>
      <c r="AF10343" s="2" t="s">
        <v>17397</v>
      </c>
      <c r="AG10343" s="2" t="s">
        <v>2998</v>
      </c>
      <c r="AH10343" s="2" t="s">
        <v>17398</v>
      </c>
    </row>
    <row r="10344" spans="24:34" x14ac:dyDescent="0.4">
      <c r="X10344" s="2" t="s">
        <v>16177</v>
      </c>
      <c r="Y10344" s="2">
        <v>1973</v>
      </c>
      <c r="Z10344" s="2">
        <v>704.5</v>
      </c>
      <c r="AA10344" s="2">
        <v>16</v>
      </c>
      <c r="AB10344" s="2">
        <v>2</v>
      </c>
      <c r="AC10344" s="2">
        <v>704.5</v>
      </c>
      <c r="AE10344" s="2" t="s">
        <v>16061</v>
      </c>
      <c r="AF10344" s="2" t="s">
        <v>17390</v>
      </c>
      <c r="AG10344" s="2" t="s">
        <v>2998</v>
      </c>
      <c r="AH10344" s="2" t="s">
        <v>17088</v>
      </c>
    </row>
    <row r="10345" spans="24:34" x14ac:dyDescent="0.4">
      <c r="X10345" s="2" t="s">
        <v>16178</v>
      </c>
      <c r="Y10345" s="2">
        <v>1976</v>
      </c>
      <c r="Z10345" s="2">
        <v>738.1</v>
      </c>
      <c r="AA10345" s="2">
        <v>17</v>
      </c>
      <c r="AB10345" s="2">
        <v>2</v>
      </c>
      <c r="AC10345" s="2">
        <v>738.1</v>
      </c>
      <c r="AE10345" s="2" t="s">
        <v>16062</v>
      </c>
      <c r="AF10345" s="2" t="s">
        <v>17397</v>
      </c>
      <c r="AG10345" s="2" t="s">
        <v>2998</v>
      </c>
      <c r="AH10345" s="2" t="s">
        <v>17398</v>
      </c>
    </row>
    <row r="10346" spans="24:34" x14ac:dyDescent="0.4">
      <c r="X10346" s="2" t="s">
        <v>16179</v>
      </c>
      <c r="Y10346" s="2">
        <v>1977</v>
      </c>
      <c r="Z10346" s="2">
        <v>723.7</v>
      </c>
      <c r="AA10346" s="2">
        <v>16</v>
      </c>
      <c r="AB10346" s="2">
        <v>2</v>
      </c>
      <c r="AC10346" s="2">
        <v>723.7</v>
      </c>
      <c r="AE10346" s="2" t="s">
        <v>16063</v>
      </c>
      <c r="AF10346" s="2" t="s">
        <v>17390</v>
      </c>
      <c r="AG10346" s="2" t="s">
        <v>2998</v>
      </c>
      <c r="AH10346" s="2" t="s">
        <v>17088</v>
      </c>
    </row>
    <row r="10347" spans="24:34" x14ac:dyDescent="0.4">
      <c r="X10347" s="2" t="s">
        <v>16180</v>
      </c>
      <c r="Y10347" s="2">
        <v>1979</v>
      </c>
      <c r="Z10347" s="2">
        <v>749.8</v>
      </c>
      <c r="AA10347" s="2">
        <v>13</v>
      </c>
      <c r="AB10347" s="2">
        <v>2</v>
      </c>
      <c r="AC10347" s="2">
        <v>749.8</v>
      </c>
      <c r="AE10347" s="2" t="s">
        <v>16064</v>
      </c>
      <c r="AF10347" s="2" t="s">
        <v>17390</v>
      </c>
      <c r="AG10347" s="2" t="s">
        <v>2998</v>
      </c>
      <c r="AH10347" s="2" t="s">
        <v>17086</v>
      </c>
    </row>
    <row r="10348" spans="24:34" x14ac:dyDescent="0.4">
      <c r="X10348" s="2" t="s">
        <v>2790</v>
      </c>
      <c r="Y10348" s="2">
        <v>1984</v>
      </c>
      <c r="Z10348" s="2">
        <v>854.5</v>
      </c>
      <c r="AA10348" s="2">
        <v>18</v>
      </c>
      <c r="AB10348" s="2">
        <v>2</v>
      </c>
      <c r="AC10348" s="2">
        <v>854.5</v>
      </c>
      <c r="AE10348" s="2" t="s">
        <v>16066</v>
      </c>
      <c r="AF10348" s="2" t="s">
        <v>17390</v>
      </c>
      <c r="AG10348" s="2" t="s">
        <v>2998</v>
      </c>
      <c r="AH10348" s="2" t="s">
        <v>17088</v>
      </c>
    </row>
    <row r="10349" spans="24:34" x14ac:dyDescent="0.4">
      <c r="X10349" s="2" t="s">
        <v>16181</v>
      </c>
      <c r="Y10349" s="2">
        <v>1985</v>
      </c>
      <c r="Z10349" s="2">
        <v>833.6</v>
      </c>
      <c r="AA10349" s="2">
        <v>18</v>
      </c>
      <c r="AB10349" s="2">
        <v>2</v>
      </c>
      <c r="AC10349" s="2">
        <v>833.6</v>
      </c>
      <c r="AE10349" s="2" t="s">
        <v>16067</v>
      </c>
      <c r="AF10349" s="2" t="s">
        <v>17390</v>
      </c>
      <c r="AG10349" s="2" t="s">
        <v>2998</v>
      </c>
      <c r="AH10349" s="2" t="s">
        <v>17086</v>
      </c>
    </row>
    <row r="10350" spans="24:34" x14ac:dyDescent="0.4">
      <c r="X10350" s="2" t="s">
        <v>16182</v>
      </c>
      <c r="Y10350" s="2">
        <v>1990</v>
      </c>
      <c r="Z10350" s="2">
        <v>869.1</v>
      </c>
      <c r="AA10350" s="2">
        <v>20</v>
      </c>
      <c r="AB10350" s="2">
        <v>2</v>
      </c>
      <c r="AC10350" s="2">
        <v>869.1</v>
      </c>
      <c r="AE10350" s="2" t="s">
        <v>16068</v>
      </c>
      <c r="AF10350" s="2" t="s">
        <v>17390</v>
      </c>
      <c r="AG10350" s="2" t="s">
        <v>2998</v>
      </c>
      <c r="AH10350" s="2" t="s">
        <v>17088</v>
      </c>
    </row>
    <row r="10351" spans="24:34" x14ac:dyDescent="0.4">
      <c r="X10351" s="2" t="s">
        <v>62</v>
      </c>
      <c r="Y10351" s="2">
        <v>1962</v>
      </c>
      <c r="Z10351" s="2">
        <v>629.1</v>
      </c>
      <c r="AA10351" s="2">
        <v>14</v>
      </c>
      <c r="AB10351" s="2">
        <v>2</v>
      </c>
      <c r="AC10351" s="2">
        <v>629.1</v>
      </c>
      <c r="AE10351" s="2" t="s">
        <v>16069</v>
      </c>
      <c r="AF10351" s="2" t="s">
        <v>17390</v>
      </c>
      <c r="AG10351" s="2" t="s">
        <v>2998</v>
      </c>
      <c r="AH10351" s="2" t="s">
        <v>17088</v>
      </c>
    </row>
    <row r="10352" spans="24:34" x14ac:dyDescent="0.4">
      <c r="X10352" s="2" t="s">
        <v>16183</v>
      </c>
      <c r="Y10352" s="2">
        <v>1962</v>
      </c>
      <c r="Z10352" s="2">
        <v>629.6</v>
      </c>
      <c r="AA10352" s="2">
        <v>15</v>
      </c>
      <c r="AB10352" s="2">
        <v>2</v>
      </c>
      <c r="AC10352" s="2">
        <v>629.6</v>
      </c>
      <c r="AE10352" s="2" t="s">
        <v>16070</v>
      </c>
      <c r="AF10352" s="2" t="s">
        <v>17390</v>
      </c>
      <c r="AG10352" s="2" t="s">
        <v>2998</v>
      </c>
      <c r="AH10352" s="2" t="s">
        <v>17086</v>
      </c>
    </row>
    <row r="10353" spans="24:34" x14ac:dyDescent="0.4">
      <c r="X10353" s="2" t="s">
        <v>16184</v>
      </c>
      <c r="Y10353" s="2">
        <v>1968</v>
      </c>
      <c r="Z10353" s="2">
        <v>783.81</v>
      </c>
      <c r="AA10353" s="2">
        <v>16</v>
      </c>
      <c r="AB10353" s="2">
        <v>2</v>
      </c>
      <c r="AC10353" s="2">
        <v>726</v>
      </c>
      <c r="AE10353" s="2" t="s">
        <v>16071</v>
      </c>
      <c r="AF10353" s="2" t="s">
        <v>17390</v>
      </c>
      <c r="AG10353" s="2" t="s">
        <v>2998</v>
      </c>
      <c r="AH10353" s="2" t="s">
        <v>17086</v>
      </c>
    </row>
    <row r="10354" spans="24:34" x14ac:dyDescent="0.4">
      <c r="X10354" s="2" t="s">
        <v>16185</v>
      </c>
      <c r="Y10354" s="2">
        <v>1970</v>
      </c>
      <c r="Z10354" s="2">
        <v>768.1</v>
      </c>
      <c r="AA10354" s="2">
        <v>16</v>
      </c>
      <c r="AB10354" s="2">
        <v>2</v>
      </c>
      <c r="AC10354" s="2">
        <v>709.7</v>
      </c>
      <c r="AE10354" s="2" t="s">
        <v>16072</v>
      </c>
      <c r="AF10354" s="2" t="s">
        <v>17390</v>
      </c>
      <c r="AG10354" s="2" t="s">
        <v>2998</v>
      </c>
      <c r="AH10354" s="2" t="s">
        <v>17088</v>
      </c>
    </row>
    <row r="10355" spans="24:34" x14ac:dyDescent="0.4">
      <c r="X10355" s="2" t="s">
        <v>16186</v>
      </c>
      <c r="Y10355" s="2">
        <v>1976</v>
      </c>
      <c r="Z10355" s="2">
        <v>712.8</v>
      </c>
      <c r="AA10355" s="2">
        <v>16</v>
      </c>
      <c r="AB10355" s="2">
        <v>2</v>
      </c>
      <c r="AC10355" s="2">
        <v>712.8</v>
      </c>
      <c r="AE10355" s="2" t="s">
        <v>16074</v>
      </c>
      <c r="AF10355" s="2" t="s">
        <v>17390</v>
      </c>
      <c r="AG10355" s="2" t="s">
        <v>2998</v>
      </c>
      <c r="AH10355" s="2" t="s">
        <v>17088</v>
      </c>
    </row>
    <row r="10356" spans="24:34" x14ac:dyDescent="0.4">
      <c r="X10356" s="2" t="s">
        <v>16187</v>
      </c>
      <c r="Y10356" s="2">
        <v>1989</v>
      </c>
      <c r="Z10356" s="2">
        <v>624</v>
      </c>
      <c r="AA10356" s="2">
        <v>31</v>
      </c>
      <c r="AB10356" s="2">
        <v>2</v>
      </c>
      <c r="AC10356" s="2">
        <v>624</v>
      </c>
      <c r="AE10356" s="2" t="s">
        <v>16076</v>
      </c>
      <c r="AF10356" s="2" t="s">
        <v>17397</v>
      </c>
      <c r="AG10356" s="2" t="s">
        <v>2998</v>
      </c>
      <c r="AH10356" s="2" t="s">
        <v>17088</v>
      </c>
    </row>
    <row r="10357" spans="24:34" x14ac:dyDescent="0.4">
      <c r="X10357" s="2" t="s">
        <v>16188</v>
      </c>
      <c r="Y10357" s="2">
        <v>1989</v>
      </c>
      <c r="Z10357" s="2">
        <v>616.4</v>
      </c>
      <c r="AA10357" s="2">
        <v>31</v>
      </c>
      <c r="AB10357" s="2">
        <v>2</v>
      </c>
      <c r="AC10357" s="2">
        <v>616.1</v>
      </c>
      <c r="AE10357" s="2" t="s">
        <v>16077</v>
      </c>
      <c r="AF10357" s="2" t="s">
        <v>17390</v>
      </c>
      <c r="AG10357" s="2" t="s">
        <v>2998</v>
      </c>
      <c r="AH10357" s="2" t="s">
        <v>17088</v>
      </c>
    </row>
    <row r="10358" spans="24:34" x14ac:dyDescent="0.4">
      <c r="X10358" s="2" t="s">
        <v>16189</v>
      </c>
      <c r="Y10358" s="2">
        <v>1970</v>
      </c>
      <c r="Z10358" s="2">
        <v>934.2</v>
      </c>
      <c r="AA10358" s="2">
        <v>51</v>
      </c>
      <c r="AB10358" s="2">
        <v>2</v>
      </c>
      <c r="AC10358" s="2">
        <v>934</v>
      </c>
      <c r="AE10358" s="2" t="s">
        <v>16079</v>
      </c>
      <c r="AF10358" s="2" t="s">
        <v>17390</v>
      </c>
      <c r="AG10358" s="2" t="s">
        <v>2998</v>
      </c>
      <c r="AH10358" s="2" t="s">
        <v>17088</v>
      </c>
    </row>
    <row r="10359" spans="24:34" x14ac:dyDescent="0.4">
      <c r="X10359" s="2" t="s">
        <v>68</v>
      </c>
      <c r="Y10359" s="2">
        <v>1971</v>
      </c>
      <c r="Z10359" s="2">
        <v>936.3</v>
      </c>
      <c r="AA10359" s="2">
        <v>52</v>
      </c>
      <c r="AB10359" s="2">
        <v>2</v>
      </c>
      <c r="AC10359" s="2">
        <v>936.1</v>
      </c>
      <c r="AE10359" s="2" t="s">
        <v>16080</v>
      </c>
      <c r="AF10359" s="2" t="s">
        <v>17390</v>
      </c>
      <c r="AG10359" s="2" t="s">
        <v>2998</v>
      </c>
      <c r="AH10359" s="2" t="s">
        <v>17088</v>
      </c>
    </row>
    <row r="10360" spans="24:34" x14ac:dyDescent="0.4">
      <c r="X10360" s="2" t="s">
        <v>16190</v>
      </c>
      <c r="Y10360" s="2">
        <v>1973</v>
      </c>
      <c r="Z10360" s="2">
        <v>939.3</v>
      </c>
      <c r="AA10360" s="2">
        <v>45</v>
      </c>
      <c r="AB10360" s="2">
        <v>2</v>
      </c>
      <c r="AC10360" s="2">
        <v>939.3</v>
      </c>
      <c r="AE10360" s="2" t="s">
        <v>16081</v>
      </c>
      <c r="AF10360" s="2" t="s">
        <v>17390</v>
      </c>
      <c r="AG10360" s="2" t="s">
        <v>2998</v>
      </c>
      <c r="AH10360" s="2" t="s">
        <v>17088</v>
      </c>
    </row>
    <row r="10361" spans="24:34" x14ac:dyDescent="0.4">
      <c r="X10361" s="2" t="s">
        <v>16192</v>
      </c>
      <c r="Y10361" s="2">
        <v>1974</v>
      </c>
      <c r="Z10361" s="2">
        <v>946.1</v>
      </c>
      <c r="AA10361" s="2">
        <v>37</v>
      </c>
      <c r="AB10361" s="2">
        <v>2</v>
      </c>
      <c r="AC10361" s="2">
        <v>946</v>
      </c>
      <c r="AE10361" s="2" t="s">
        <v>2776</v>
      </c>
      <c r="AF10361" s="2" t="s">
        <v>17390</v>
      </c>
      <c r="AG10361" s="2" t="s">
        <v>2998</v>
      </c>
      <c r="AH10361" s="2" t="s">
        <v>17088</v>
      </c>
    </row>
    <row r="10362" spans="24:34" x14ac:dyDescent="0.4">
      <c r="X10362" s="2" t="s">
        <v>16193</v>
      </c>
      <c r="Y10362" s="2">
        <v>1986</v>
      </c>
      <c r="Z10362" s="2">
        <v>2497</v>
      </c>
      <c r="AA10362" s="2">
        <v>91</v>
      </c>
      <c r="AB10362" s="2">
        <v>3</v>
      </c>
      <c r="AC10362" s="2">
        <v>2497</v>
      </c>
      <c r="AE10362" s="2" t="s">
        <v>16082</v>
      </c>
      <c r="AF10362" s="2" t="s">
        <v>17397</v>
      </c>
      <c r="AG10362" s="2" t="s">
        <v>2998</v>
      </c>
      <c r="AH10362" s="2" t="s">
        <v>17088</v>
      </c>
    </row>
    <row r="10363" spans="24:34" x14ac:dyDescent="0.4">
      <c r="X10363" s="2" t="s">
        <v>16194</v>
      </c>
      <c r="Y10363" s="2">
        <v>1980</v>
      </c>
      <c r="Z10363" s="2">
        <v>2004.4</v>
      </c>
      <c r="AA10363" s="2">
        <v>94</v>
      </c>
      <c r="AB10363" s="2">
        <v>3</v>
      </c>
      <c r="AC10363" s="2">
        <v>1886.5</v>
      </c>
      <c r="AE10363" s="2" t="s">
        <v>2777</v>
      </c>
      <c r="AF10363" s="2" t="s">
        <v>17390</v>
      </c>
      <c r="AG10363" s="2" t="s">
        <v>2998</v>
      </c>
      <c r="AH10363" s="2" t="s">
        <v>17088</v>
      </c>
    </row>
    <row r="10364" spans="24:34" x14ac:dyDescent="0.4">
      <c r="X10364" s="2" t="s">
        <v>16195</v>
      </c>
      <c r="Y10364" s="2">
        <v>1966</v>
      </c>
      <c r="Z10364" s="2">
        <v>369</v>
      </c>
      <c r="AA10364" s="2">
        <v>8</v>
      </c>
      <c r="AB10364" s="2">
        <v>2</v>
      </c>
      <c r="AC10364" s="2">
        <v>369</v>
      </c>
      <c r="AE10364" s="2" t="s">
        <v>16083</v>
      </c>
      <c r="AF10364" s="2" t="s">
        <v>17390</v>
      </c>
      <c r="AG10364" s="2" t="s">
        <v>2998</v>
      </c>
      <c r="AH10364" s="2" t="s">
        <v>17088</v>
      </c>
    </row>
    <row r="10365" spans="24:34" x14ac:dyDescent="0.4">
      <c r="X10365" s="2" t="s">
        <v>16196</v>
      </c>
      <c r="Y10365" s="2">
        <v>1955</v>
      </c>
      <c r="Z10365" s="2">
        <v>584.79999999999995</v>
      </c>
      <c r="AA10365" s="2">
        <v>19</v>
      </c>
      <c r="AB10365" s="2">
        <v>2</v>
      </c>
      <c r="AC10365" s="2">
        <v>523</v>
      </c>
      <c r="AE10365" s="2" t="s">
        <v>16084</v>
      </c>
      <c r="AF10365" s="2" t="s">
        <v>17390</v>
      </c>
      <c r="AG10365" s="2" t="s">
        <v>2998</v>
      </c>
      <c r="AH10365" s="2" t="s">
        <v>17088</v>
      </c>
    </row>
    <row r="10366" spans="24:34" x14ac:dyDescent="0.4">
      <c r="X10366" s="2" t="s">
        <v>16197</v>
      </c>
      <c r="Y10366" s="2">
        <v>1962</v>
      </c>
      <c r="Z10366" s="2">
        <v>377.7</v>
      </c>
      <c r="AA10366" s="2">
        <v>11</v>
      </c>
      <c r="AB10366" s="2">
        <v>2</v>
      </c>
      <c r="AC10366" s="2">
        <v>377.7</v>
      </c>
      <c r="AE10366" s="2" t="s">
        <v>16086</v>
      </c>
      <c r="AF10366" s="2" t="s">
        <v>17390</v>
      </c>
      <c r="AG10366" s="2" t="s">
        <v>2998</v>
      </c>
      <c r="AH10366" s="2" t="s">
        <v>17400</v>
      </c>
    </row>
    <row r="10367" spans="24:34" x14ac:dyDescent="0.4">
      <c r="X10367" s="2" t="s">
        <v>2791</v>
      </c>
      <c r="Y10367" s="2">
        <v>1971</v>
      </c>
      <c r="Z10367" s="2">
        <v>535.9</v>
      </c>
      <c r="AA10367" s="2">
        <v>14</v>
      </c>
      <c r="AB10367" s="2">
        <v>2</v>
      </c>
      <c r="AC10367" s="2">
        <v>234.9</v>
      </c>
      <c r="AE10367" s="2" t="s">
        <v>16088</v>
      </c>
      <c r="AF10367" s="2" t="s">
        <v>17390</v>
      </c>
      <c r="AG10367" s="2" t="s">
        <v>2998</v>
      </c>
      <c r="AH10367" s="2" t="s">
        <v>17088</v>
      </c>
    </row>
    <row r="10368" spans="24:34" x14ac:dyDescent="0.4">
      <c r="X10368" s="2" t="s">
        <v>2792</v>
      </c>
      <c r="Y10368" s="2">
        <v>1971</v>
      </c>
      <c r="Z10368" s="2">
        <v>707.1</v>
      </c>
      <c r="AA10368" s="2">
        <v>16</v>
      </c>
      <c r="AB10368" s="2">
        <v>2</v>
      </c>
      <c r="AC10368" s="2">
        <v>464</v>
      </c>
      <c r="AE10368" s="2" t="s">
        <v>16090</v>
      </c>
      <c r="AF10368" s="2" t="s">
        <v>17390</v>
      </c>
      <c r="AG10368" s="2" t="s">
        <v>2998</v>
      </c>
      <c r="AH10368" s="2" t="s">
        <v>17400</v>
      </c>
    </row>
    <row r="10369" spans="24:34" x14ac:dyDescent="0.4">
      <c r="X10369" s="2" t="s">
        <v>16199</v>
      </c>
      <c r="Y10369" s="2">
        <v>1973</v>
      </c>
      <c r="Z10369" s="2">
        <v>735.7</v>
      </c>
      <c r="AA10369" s="2">
        <v>17</v>
      </c>
      <c r="AB10369" s="2">
        <v>2</v>
      </c>
      <c r="AC10369" s="2">
        <v>735.2</v>
      </c>
      <c r="AE10369" s="2" t="s">
        <v>16091</v>
      </c>
      <c r="AF10369" s="2" t="s">
        <v>17390</v>
      </c>
      <c r="AG10369" s="2" t="s">
        <v>2998</v>
      </c>
      <c r="AH10369" s="2" t="s">
        <v>17400</v>
      </c>
    </row>
    <row r="10370" spans="24:34" x14ac:dyDescent="0.4">
      <c r="X10370" s="2" t="s">
        <v>64</v>
      </c>
      <c r="Y10370" s="2">
        <v>2004</v>
      </c>
      <c r="Z10370" s="2">
        <v>879.5</v>
      </c>
      <c r="AA10370" s="2">
        <v>30</v>
      </c>
      <c r="AB10370" s="2">
        <v>2</v>
      </c>
      <c r="AC10370" s="2">
        <v>662.2</v>
      </c>
      <c r="AE10370" s="2" t="s">
        <v>16093</v>
      </c>
      <c r="AF10370" s="2" t="s">
        <v>17390</v>
      </c>
      <c r="AG10370" s="2" t="s">
        <v>2998</v>
      </c>
      <c r="AH10370" s="2" t="s">
        <v>17400</v>
      </c>
    </row>
    <row r="10371" spans="24:34" x14ac:dyDescent="0.4">
      <c r="X10371" s="2" t="s">
        <v>16201</v>
      </c>
      <c r="Y10371" s="2">
        <v>1996</v>
      </c>
      <c r="Z10371" s="2">
        <v>360.2</v>
      </c>
      <c r="AA10371" s="2">
        <v>12</v>
      </c>
      <c r="AB10371" s="2">
        <v>2</v>
      </c>
      <c r="AC10371" s="2">
        <v>360.2</v>
      </c>
      <c r="AE10371" s="2" t="s">
        <v>16094</v>
      </c>
      <c r="AF10371" s="2" t="s">
        <v>17390</v>
      </c>
      <c r="AG10371" s="2" t="s">
        <v>2998</v>
      </c>
      <c r="AH10371" s="2" t="s">
        <v>17088</v>
      </c>
    </row>
    <row r="10372" spans="24:34" x14ac:dyDescent="0.4">
      <c r="X10372" s="2" t="s">
        <v>2793</v>
      </c>
      <c r="Y10372" s="2">
        <v>1964</v>
      </c>
      <c r="Z10372" s="2">
        <v>384.9</v>
      </c>
      <c r="AA10372" s="2">
        <v>12</v>
      </c>
      <c r="AB10372" s="2">
        <v>2</v>
      </c>
      <c r="AC10372" s="2">
        <v>384.9</v>
      </c>
      <c r="AE10372" s="2" t="s">
        <v>16095</v>
      </c>
      <c r="AF10372" s="2" t="s">
        <v>17390</v>
      </c>
      <c r="AG10372" s="2" t="s">
        <v>2998</v>
      </c>
      <c r="AH10372" s="2" t="s">
        <v>17088</v>
      </c>
    </row>
    <row r="10373" spans="24:34" x14ac:dyDescent="0.4">
      <c r="X10373" s="2" t="s">
        <v>2794</v>
      </c>
      <c r="Y10373" s="2">
        <v>1964</v>
      </c>
      <c r="Z10373" s="2">
        <v>354.3</v>
      </c>
      <c r="AA10373" s="2">
        <v>13</v>
      </c>
      <c r="AB10373" s="2">
        <v>2</v>
      </c>
      <c r="AC10373" s="2">
        <v>354.3</v>
      </c>
      <c r="AE10373" s="2" t="s">
        <v>16096</v>
      </c>
      <c r="AF10373" s="2" t="s">
        <v>17390</v>
      </c>
      <c r="AG10373" s="2" t="s">
        <v>17394</v>
      </c>
      <c r="AH10373" s="2" t="s">
        <v>17400</v>
      </c>
    </row>
    <row r="10374" spans="24:34" x14ac:dyDescent="0.4">
      <c r="X10374" s="2" t="s">
        <v>69</v>
      </c>
      <c r="Y10374" s="2">
        <v>1965</v>
      </c>
      <c r="Z10374" s="2">
        <v>418.9</v>
      </c>
      <c r="AA10374" s="2">
        <v>8</v>
      </c>
      <c r="AB10374" s="2">
        <v>2</v>
      </c>
      <c r="AC10374" s="2">
        <v>372.4</v>
      </c>
      <c r="AE10374" s="2" t="s">
        <v>16097</v>
      </c>
      <c r="AF10374" s="2" t="s">
        <v>17390</v>
      </c>
      <c r="AG10374" s="2" t="s">
        <v>2998</v>
      </c>
      <c r="AH10374" s="2" t="s">
        <v>17400</v>
      </c>
    </row>
    <row r="10375" spans="24:34" x14ac:dyDescent="0.4">
      <c r="X10375" s="2" t="s">
        <v>2795</v>
      </c>
      <c r="Y10375" s="2">
        <v>1965</v>
      </c>
      <c r="Z10375" s="2">
        <v>372.2</v>
      </c>
      <c r="AA10375" s="2">
        <v>16</v>
      </c>
      <c r="AB10375" s="2">
        <v>2</v>
      </c>
      <c r="AC10375" s="2">
        <v>372.2</v>
      </c>
      <c r="AE10375" s="2" t="s">
        <v>16098</v>
      </c>
      <c r="AF10375" s="2" t="s">
        <v>17397</v>
      </c>
      <c r="AG10375" s="2" t="s">
        <v>2998</v>
      </c>
      <c r="AH10375" s="2" t="s">
        <v>17398</v>
      </c>
    </row>
    <row r="10376" spans="24:34" x14ac:dyDescent="0.4">
      <c r="X10376" s="2" t="s">
        <v>16202</v>
      </c>
      <c r="Y10376" s="2">
        <v>1965</v>
      </c>
      <c r="Z10376" s="2">
        <v>635.1</v>
      </c>
      <c r="AA10376" s="2">
        <v>16</v>
      </c>
      <c r="AB10376" s="2">
        <v>2</v>
      </c>
      <c r="AC10376" s="2">
        <v>635.1</v>
      </c>
      <c r="AE10376" s="2" t="s">
        <v>16099</v>
      </c>
      <c r="AF10376" s="2" t="s">
        <v>17390</v>
      </c>
      <c r="AG10376" s="2" t="s">
        <v>2998</v>
      </c>
      <c r="AH10376" s="2" t="s">
        <v>17400</v>
      </c>
    </row>
    <row r="10377" spans="24:34" x14ac:dyDescent="0.4">
      <c r="X10377" s="2" t="s">
        <v>16203</v>
      </c>
      <c r="Y10377" s="2">
        <v>1969</v>
      </c>
      <c r="Z10377" s="2">
        <v>702.7</v>
      </c>
      <c r="AA10377" s="2">
        <v>16</v>
      </c>
      <c r="AB10377" s="2">
        <v>2</v>
      </c>
      <c r="AC10377" s="2">
        <v>702.7</v>
      </c>
      <c r="AE10377" s="2" t="s">
        <v>16100</v>
      </c>
      <c r="AF10377" s="2" t="s">
        <v>17390</v>
      </c>
      <c r="AG10377" s="2" t="s">
        <v>17394</v>
      </c>
      <c r="AH10377" s="2" t="s">
        <v>17400</v>
      </c>
    </row>
    <row r="10378" spans="24:34" x14ac:dyDescent="0.4">
      <c r="X10378" s="2" t="s">
        <v>2796</v>
      </c>
      <c r="Y10378" s="2">
        <v>1980</v>
      </c>
      <c r="Z10378" s="2">
        <v>892.8</v>
      </c>
      <c r="AA10378" s="2">
        <v>16</v>
      </c>
      <c r="AB10378" s="2">
        <v>2</v>
      </c>
      <c r="AC10378" s="2">
        <v>892.8</v>
      </c>
      <c r="AE10378" s="2" t="s">
        <v>16102</v>
      </c>
      <c r="AF10378" s="2" t="s">
        <v>17397</v>
      </c>
      <c r="AG10378" s="2" t="s">
        <v>2998</v>
      </c>
      <c r="AH10378" s="2" t="s">
        <v>17393</v>
      </c>
    </row>
    <row r="10379" spans="24:34" x14ac:dyDescent="0.4">
      <c r="X10379" s="2" t="s">
        <v>16204</v>
      </c>
      <c r="Y10379" s="2">
        <v>1980</v>
      </c>
      <c r="Z10379" s="2">
        <v>861.5</v>
      </c>
      <c r="AA10379" s="2">
        <v>17</v>
      </c>
      <c r="AB10379" s="2">
        <v>2</v>
      </c>
      <c r="AC10379" s="2">
        <v>861.5</v>
      </c>
      <c r="AE10379" s="2" t="s">
        <v>16103</v>
      </c>
      <c r="AF10379" s="2" t="s">
        <v>17397</v>
      </c>
      <c r="AG10379" s="2" t="s">
        <v>2998</v>
      </c>
      <c r="AH10379" s="2" t="s">
        <v>17413</v>
      </c>
    </row>
    <row r="10380" spans="24:34" x14ac:dyDescent="0.4">
      <c r="X10380" s="2" t="s">
        <v>59</v>
      </c>
      <c r="Y10380" s="2">
        <v>1978</v>
      </c>
      <c r="Z10380" s="2">
        <v>1918.63</v>
      </c>
      <c r="AA10380" s="2">
        <v>31</v>
      </c>
      <c r="AB10380" s="2">
        <v>2</v>
      </c>
      <c r="AC10380" s="2">
        <v>981.6</v>
      </c>
      <c r="AE10380" s="2" t="s">
        <v>16105</v>
      </c>
      <c r="AF10380" s="2" t="s">
        <v>17397</v>
      </c>
      <c r="AG10380" s="2" t="s">
        <v>2998</v>
      </c>
      <c r="AH10380" s="2" t="s">
        <v>17393</v>
      </c>
    </row>
    <row r="10381" spans="24:34" x14ac:dyDescent="0.4">
      <c r="X10381" s="2" t="s">
        <v>16205</v>
      </c>
      <c r="Y10381" s="2">
        <v>1950</v>
      </c>
      <c r="Z10381" s="2">
        <v>572.9</v>
      </c>
      <c r="AA10381" s="2">
        <v>16</v>
      </c>
      <c r="AB10381" s="2">
        <v>2</v>
      </c>
      <c r="AC10381" s="2">
        <v>496.7</v>
      </c>
      <c r="AE10381" s="2" t="s">
        <v>16106</v>
      </c>
      <c r="AF10381" s="2" t="s">
        <v>17390</v>
      </c>
      <c r="AG10381" s="2" t="s">
        <v>2998</v>
      </c>
      <c r="AH10381" s="2" t="s">
        <v>17088</v>
      </c>
    </row>
    <row r="10382" spans="24:34" x14ac:dyDescent="0.4">
      <c r="X10382" s="2" t="s">
        <v>16206</v>
      </c>
      <c r="Y10382" s="2">
        <v>1983</v>
      </c>
      <c r="Z10382" s="2">
        <v>958</v>
      </c>
      <c r="AA10382" s="2">
        <v>52</v>
      </c>
      <c r="AB10382" s="2">
        <v>2</v>
      </c>
      <c r="AC10382" s="2">
        <v>958</v>
      </c>
      <c r="AE10382" s="2" t="s">
        <v>16107</v>
      </c>
      <c r="AF10382" s="2" t="s">
        <v>17390</v>
      </c>
      <c r="AG10382" s="2" t="s">
        <v>2998</v>
      </c>
      <c r="AH10382" s="2" t="s">
        <v>17088</v>
      </c>
    </row>
    <row r="10383" spans="24:34" x14ac:dyDescent="0.4">
      <c r="X10383" s="2" t="s">
        <v>2797</v>
      </c>
      <c r="Y10383" s="2">
        <v>1989</v>
      </c>
      <c r="Z10383" s="2">
        <v>881.6</v>
      </c>
      <c r="AA10383" s="2">
        <v>19</v>
      </c>
      <c r="AB10383" s="2">
        <v>2</v>
      </c>
      <c r="AC10383" s="2">
        <v>881.6</v>
      </c>
      <c r="AE10383" s="2" t="s">
        <v>16108</v>
      </c>
      <c r="AF10383" s="2" t="s">
        <v>17390</v>
      </c>
      <c r="AG10383" s="2" t="s">
        <v>2998</v>
      </c>
      <c r="AH10383" s="2" t="s">
        <v>17088</v>
      </c>
    </row>
    <row r="10384" spans="24:34" x14ac:dyDescent="0.4">
      <c r="X10384" s="2" t="s">
        <v>2798</v>
      </c>
      <c r="Y10384" s="2">
        <v>1984</v>
      </c>
      <c r="Z10384" s="2">
        <v>563</v>
      </c>
      <c r="AA10384" s="2">
        <v>12</v>
      </c>
      <c r="AB10384" s="2">
        <v>2</v>
      </c>
      <c r="AC10384" s="2">
        <v>563</v>
      </c>
      <c r="AE10384" s="2" t="s">
        <v>16109</v>
      </c>
      <c r="AF10384" s="2" t="s">
        <v>17390</v>
      </c>
      <c r="AG10384" s="2" t="s">
        <v>17081</v>
      </c>
      <c r="AH10384" s="2" t="s">
        <v>17400</v>
      </c>
    </row>
    <row r="10385" spans="24:34" x14ac:dyDescent="0.4">
      <c r="X10385" s="2" t="s">
        <v>16207</v>
      </c>
      <c r="Y10385" s="2">
        <v>1987</v>
      </c>
      <c r="Z10385" s="2">
        <v>853.8</v>
      </c>
      <c r="AA10385" s="2">
        <v>18</v>
      </c>
      <c r="AB10385" s="2">
        <v>2</v>
      </c>
      <c r="AC10385" s="2">
        <v>853.8</v>
      </c>
      <c r="AE10385" s="2" t="s">
        <v>16110</v>
      </c>
      <c r="AF10385" s="2" t="s">
        <v>17390</v>
      </c>
      <c r="AG10385" s="2" t="s">
        <v>17081</v>
      </c>
      <c r="AH10385" s="2" t="s">
        <v>17086</v>
      </c>
    </row>
    <row r="10386" spans="24:34" x14ac:dyDescent="0.4">
      <c r="X10386" s="2" t="s">
        <v>16208</v>
      </c>
      <c r="Y10386" s="2">
        <v>1985</v>
      </c>
      <c r="Z10386" s="2">
        <v>564.20000000000005</v>
      </c>
      <c r="AA10386" s="2">
        <v>12</v>
      </c>
      <c r="AB10386" s="2">
        <v>2</v>
      </c>
      <c r="AC10386" s="2">
        <v>564.20000000000005</v>
      </c>
      <c r="AE10386" s="2" t="s">
        <v>16111</v>
      </c>
      <c r="AF10386" s="2" t="s">
        <v>17390</v>
      </c>
      <c r="AG10386" s="2" t="s">
        <v>17081</v>
      </c>
      <c r="AH10386" s="2" t="s">
        <v>17088</v>
      </c>
    </row>
    <row r="10387" spans="24:34" x14ac:dyDescent="0.4">
      <c r="X10387" s="2" t="s">
        <v>16210</v>
      </c>
      <c r="Y10387" s="2">
        <v>1985</v>
      </c>
      <c r="Z10387" s="2">
        <v>936</v>
      </c>
      <c r="AA10387" s="2">
        <v>50</v>
      </c>
      <c r="AB10387" s="2">
        <v>2</v>
      </c>
      <c r="AC10387" s="2">
        <v>849.3</v>
      </c>
      <c r="AE10387" s="2" t="s">
        <v>67</v>
      </c>
      <c r="AF10387" s="2" t="s">
        <v>17390</v>
      </c>
      <c r="AG10387" s="2" t="s">
        <v>17081</v>
      </c>
      <c r="AH10387" s="2" t="s">
        <v>17088</v>
      </c>
    </row>
    <row r="10388" spans="24:34" x14ac:dyDescent="0.4">
      <c r="X10388" s="2" t="s">
        <v>16211</v>
      </c>
      <c r="Y10388" s="2">
        <v>1985</v>
      </c>
      <c r="Z10388" s="2">
        <v>936</v>
      </c>
      <c r="AA10388" s="2">
        <v>46</v>
      </c>
      <c r="AB10388" s="2">
        <v>2</v>
      </c>
      <c r="AC10388" s="2">
        <v>849.3</v>
      </c>
      <c r="AE10388" s="2" t="s">
        <v>16112</v>
      </c>
      <c r="AF10388" s="2" t="s">
        <v>17390</v>
      </c>
      <c r="AG10388" s="2" t="s">
        <v>17081</v>
      </c>
      <c r="AH10388" s="2" t="s">
        <v>17088</v>
      </c>
    </row>
    <row r="10389" spans="24:34" x14ac:dyDescent="0.4">
      <c r="X10389" s="2" t="s">
        <v>16212</v>
      </c>
      <c r="Y10389" s="2">
        <v>1968</v>
      </c>
      <c r="Z10389" s="2">
        <v>798.9</v>
      </c>
      <c r="AA10389" s="2">
        <v>22</v>
      </c>
      <c r="AB10389" s="2">
        <v>2</v>
      </c>
      <c r="AC10389" s="2">
        <v>798.9</v>
      </c>
      <c r="AE10389" s="2" t="s">
        <v>16114</v>
      </c>
      <c r="AF10389" s="2" t="s">
        <v>17390</v>
      </c>
      <c r="AG10389" s="2" t="s">
        <v>17081</v>
      </c>
      <c r="AH10389" s="2" t="s">
        <v>17088</v>
      </c>
    </row>
    <row r="10390" spans="24:34" x14ac:dyDescent="0.4">
      <c r="X10390" s="2" t="s">
        <v>16213</v>
      </c>
      <c r="Y10390" s="2">
        <v>1971</v>
      </c>
      <c r="Z10390" s="2">
        <v>719</v>
      </c>
      <c r="AA10390" s="2">
        <v>34</v>
      </c>
      <c r="AB10390" s="2">
        <v>2</v>
      </c>
      <c r="AC10390" s="2">
        <v>719</v>
      </c>
      <c r="AE10390" s="2" t="s">
        <v>2778</v>
      </c>
      <c r="AF10390" s="2" t="s">
        <v>17390</v>
      </c>
      <c r="AG10390" s="2" t="s">
        <v>17081</v>
      </c>
      <c r="AH10390" s="2" t="s">
        <v>17088</v>
      </c>
    </row>
    <row r="10391" spans="24:34" x14ac:dyDescent="0.4">
      <c r="X10391" s="2" t="s">
        <v>16214</v>
      </c>
      <c r="Y10391" s="2">
        <v>1969</v>
      </c>
      <c r="Z10391" s="2">
        <v>784.2</v>
      </c>
      <c r="AA10391" s="2">
        <v>21</v>
      </c>
      <c r="AB10391" s="2">
        <v>2</v>
      </c>
      <c r="AC10391" s="2">
        <v>724.2</v>
      </c>
      <c r="AE10391" s="2" t="s">
        <v>16115</v>
      </c>
      <c r="AF10391" s="2" t="s">
        <v>17397</v>
      </c>
      <c r="AG10391" s="2" t="s">
        <v>17081</v>
      </c>
      <c r="AH10391" s="2" t="s">
        <v>17088</v>
      </c>
    </row>
    <row r="10392" spans="24:34" x14ac:dyDescent="0.4">
      <c r="X10392" s="2" t="s">
        <v>16215</v>
      </c>
      <c r="Y10392" s="2">
        <v>1972</v>
      </c>
      <c r="Z10392" s="2">
        <v>778.8</v>
      </c>
      <c r="AA10392" s="2">
        <v>24</v>
      </c>
      <c r="AB10392" s="2">
        <v>2</v>
      </c>
      <c r="AC10392" s="2">
        <v>719.1</v>
      </c>
      <c r="AE10392" s="2" t="s">
        <v>16116</v>
      </c>
      <c r="AF10392" s="2" t="s">
        <v>17397</v>
      </c>
      <c r="AG10392" s="2" t="s">
        <v>17081</v>
      </c>
      <c r="AH10392" s="2" t="s">
        <v>17088</v>
      </c>
    </row>
    <row r="10393" spans="24:34" x14ac:dyDescent="0.4">
      <c r="X10393" s="2" t="s">
        <v>16216</v>
      </c>
      <c r="Y10393" s="2">
        <v>1969</v>
      </c>
      <c r="Z10393" s="2">
        <v>772.7</v>
      </c>
      <c r="AA10393" s="2">
        <v>26</v>
      </c>
      <c r="AB10393" s="2">
        <v>2</v>
      </c>
      <c r="AC10393" s="2">
        <v>772.7</v>
      </c>
      <c r="AE10393" s="2" t="s">
        <v>16117</v>
      </c>
      <c r="AF10393" s="2" t="s">
        <v>17397</v>
      </c>
      <c r="AG10393" s="2" t="s">
        <v>17081</v>
      </c>
      <c r="AH10393" s="2" t="s">
        <v>17088</v>
      </c>
    </row>
    <row r="10394" spans="24:34" x14ac:dyDescent="0.4">
      <c r="X10394" s="2" t="s">
        <v>16217</v>
      </c>
      <c r="Y10394" s="2">
        <v>1972</v>
      </c>
      <c r="Z10394" s="2">
        <v>623.70000000000005</v>
      </c>
      <c r="AA10394" s="2">
        <v>23</v>
      </c>
      <c r="AB10394" s="2">
        <v>2</v>
      </c>
      <c r="AC10394" s="2">
        <v>575</v>
      </c>
      <c r="AE10394" s="2" t="s">
        <v>2780</v>
      </c>
      <c r="AF10394" s="2" t="s">
        <v>17390</v>
      </c>
      <c r="AG10394" s="2" t="s">
        <v>17081</v>
      </c>
      <c r="AH10394" s="2" t="s">
        <v>17088</v>
      </c>
    </row>
    <row r="10395" spans="24:34" x14ac:dyDescent="0.4">
      <c r="X10395" s="2" t="s">
        <v>2799</v>
      </c>
      <c r="Y10395" s="2">
        <v>1980</v>
      </c>
      <c r="Z10395" s="2">
        <v>581</v>
      </c>
      <c r="AA10395" s="2">
        <v>23</v>
      </c>
      <c r="AB10395" s="2">
        <v>2</v>
      </c>
      <c r="AC10395" s="2">
        <v>581</v>
      </c>
      <c r="AE10395" s="2" t="s">
        <v>16118</v>
      </c>
      <c r="AF10395" s="2" t="s">
        <v>17397</v>
      </c>
      <c r="AG10395" s="2" t="s">
        <v>17081</v>
      </c>
      <c r="AH10395" s="2" t="s">
        <v>17088</v>
      </c>
    </row>
    <row r="10396" spans="24:34" x14ac:dyDescent="0.4">
      <c r="X10396" s="2" t="s">
        <v>2800</v>
      </c>
      <c r="Y10396" s="2">
        <v>1981</v>
      </c>
      <c r="Z10396" s="2">
        <v>1105.5</v>
      </c>
      <c r="AA10396" s="2">
        <v>54</v>
      </c>
      <c r="AB10396" s="2">
        <v>2</v>
      </c>
      <c r="AC10396" s="2">
        <v>613.6</v>
      </c>
      <c r="AE10396" s="2" t="s">
        <v>16120</v>
      </c>
      <c r="AF10396" s="2" t="s">
        <v>17397</v>
      </c>
      <c r="AG10396" s="2" t="s">
        <v>2998</v>
      </c>
      <c r="AH10396" s="2" t="s">
        <v>17088</v>
      </c>
    </row>
    <row r="10397" spans="24:34" x14ac:dyDescent="0.4">
      <c r="X10397" s="2" t="s">
        <v>16219</v>
      </c>
      <c r="Y10397" s="2">
        <v>1973</v>
      </c>
      <c r="Z10397" s="2">
        <v>374.6</v>
      </c>
      <c r="AA10397" s="2">
        <v>30</v>
      </c>
      <c r="AB10397" s="2">
        <v>2</v>
      </c>
      <c r="AC10397" s="2">
        <v>374.6</v>
      </c>
      <c r="AE10397" s="2" t="s">
        <v>16121</v>
      </c>
      <c r="AF10397" s="2" t="s">
        <v>17390</v>
      </c>
      <c r="AG10397" s="2" t="s">
        <v>17081</v>
      </c>
      <c r="AH10397" s="2" t="s">
        <v>17088</v>
      </c>
    </row>
    <row r="10398" spans="24:34" x14ac:dyDescent="0.4">
      <c r="X10398" s="2" t="s">
        <v>16220</v>
      </c>
      <c r="Y10398" s="2">
        <v>1973</v>
      </c>
      <c r="Z10398" s="2">
        <v>384.4</v>
      </c>
      <c r="AA10398" s="2">
        <v>24</v>
      </c>
      <c r="AB10398" s="2">
        <v>2</v>
      </c>
      <c r="AC10398" s="2">
        <v>360.4</v>
      </c>
      <c r="AE10398" s="2" t="s">
        <v>16122</v>
      </c>
      <c r="AF10398" s="2" t="s">
        <v>17390</v>
      </c>
      <c r="AG10398" s="2" t="s">
        <v>17081</v>
      </c>
      <c r="AH10398" s="2" t="s">
        <v>17088</v>
      </c>
    </row>
    <row r="10399" spans="24:34" x14ac:dyDescent="0.4">
      <c r="X10399" s="2" t="s">
        <v>16221</v>
      </c>
      <c r="Y10399" s="2">
        <v>1982</v>
      </c>
      <c r="Z10399" s="2">
        <v>543.6</v>
      </c>
      <c r="AA10399" s="2">
        <v>19</v>
      </c>
      <c r="AB10399" s="2">
        <v>2</v>
      </c>
      <c r="AC10399" s="2">
        <v>543.6</v>
      </c>
      <c r="AE10399" s="2" t="s">
        <v>16123</v>
      </c>
      <c r="AF10399" s="2" t="s">
        <v>17390</v>
      </c>
      <c r="AG10399" s="2" t="s">
        <v>17081</v>
      </c>
      <c r="AH10399" s="2" t="s">
        <v>17400</v>
      </c>
    </row>
    <row r="10400" spans="24:34" x14ac:dyDescent="0.4">
      <c r="X10400" s="2" t="s">
        <v>16222</v>
      </c>
      <c r="Y10400" s="2">
        <v>1991</v>
      </c>
      <c r="Z10400" s="2">
        <v>569.70000000000005</v>
      </c>
      <c r="AA10400" s="2">
        <v>26</v>
      </c>
      <c r="AB10400" s="2">
        <v>2</v>
      </c>
      <c r="AC10400" s="2">
        <v>569.70000000000005</v>
      </c>
      <c r="AE10400" s="2" t="s">
        <v>16124</v>
      </c>
      <c r="AF10400" s="2" t="s">
        <v>17390</v>
      </c>
      <c r="AG10400" s="2" t="s">
        <v>17081</v>
      </c>
      <c r="AH10400" s="2" t="s">
        <v>17400</v>
      </c>
    </row>
    <row r="10401" spans="24:34" x14ac:dyDescent="0.4">
      <c r="X10401" s="2" t="s">
        <v>2803</v>
      </c>
      <c r="Y10401" s="2">
        <v>1975</v>
      </c>
      <c r="Z10401" s="2">
        <v>616.20000000000005</v>
      </c>
      <c r="AA10401" s="2">
        <v>24</v>
      </c>
      <c r="AB10401" s="2">
        <v>2</v>
      </c>
      <c r="AC10401" s="2">
        <v>616.20000000000005</v>
      </c>
      <c r="AE10401" s="2" t="s">
        <v>2781</v>
      </c>
      <c r="AF10401" s="2" t="s">
        <v>17390</v>
      </c>
      <c r="AG10401" s="2" t="s">
        <v>17081</v>
      </c>
      <c r="AH10401" s="2" t="s">
        <v>17086</v>
      </c>
    </row>
    <row r="10402" spans="24:34" x14ac:dyDescent="0.4">
      <c r="X10402" s="2" t="s">
        <v>63</v>
      </c>
      <c r="Y10402" s="2">
        <v>1975</v>
      </c>
      <c r="Z10402" s="2">
        <v>722.7</v>
      </c>
      <c r="AA10402" s="2">
        <v>38</v>
      </c>
      <c r="AB10402" s="2">
        <v>2</v>
      </c>
      <c r="AC10402" s="2">
        <v>664.2</v>
      </c>
      <c r="AE10402" s="2" t="s">
        <v>16125</v>
      </c>
      <c r="AF10402" s="2" t="s">
        <v>17390</v>
      </c>
      <c r="AG10402" s="2" t="s">
        <v>2998</v>
      </c>
      <c r="AH10402" s="2" t="s">
        <v>17088</v>
      </c>
    </row>
    <row r="10403" spans="24:34" x14ac:dyDescent="0.4">
      <c r="X10403" s="2" t="s">
        <v>16224</v>
      </c>
      <c r="Y10403" s="2">
        <v>1983</v>
      </c>
      <c r="Z10403" s="2">
        <v>568.70000000000005</v>
      </c>
      <c r="AA10403" s="2">
        <v>39</v>
      </c>
      <c r="AB10403" s="2">
        <v>2</v>
      </c>
      <c r="AC10403" s="2">
        <v>475</v>
      </c>
      <c r="AE10403" s="2" t="s">
        <v>2782</v>
      </c>
      <c r="AF10403" s="2" t="s">
        <v>17390</v>
      </c>
      <c r="AG10403" s="2" t="s">
        <v>2998</v>
      </c>
      <c r="AH10403" s="2" t="s">
        <v>17400</v>
      </c>
    </row>
    <row r="10404" spans="24:34" x14ac:dyDescent="0.4">
      <c r="X10404" s="2" t="s">
        <v>16226</v>
      </c>
      <c r="Y10404" s="2">
        <v>1970</v>
      </c>
      <c r="Z10404" s="2">
        <v>312.5</v>
      </c>
      <c r="AA10404" s="2">
        <v>10</v>
      </c>
      <c r="AB10404" s="2">
        <v>2</v>
      </c>
      <c r="AC10404" s="2">
        <v>312.5</v>
      </c>
      <c r="AE10404" s="2" t="s">
        <v>16127</v>
      </c>
      <c r="AF10404" s="2" t="s">
        <v>17407</v>
      </c>
      <c r="AG10404" s="2" t="s">
        <v>2998</v>
      </c>
      <c r="AH10404" s="2" t="s">
        <v>17088</v>
      </c>
    </row>
    <row r="10405" spans="24:34" x14ac:dyDescent="0.4">
      <c r="X10405" s="2" t="s">
        <v>16227</v>
      </c>
      <c r="Y10405" s="2">
        <v>1970</v>
      </c>
      <c r="Z10405" s="2">
        <v>717.7</v>
      </c>
      <c r="AA10405" s="2">
        <v>35</v>
      </c>
      <c r="AB10405" s="2">
        <v>2</v>
      </c>
      <c r="AC10405" s="2">
        <v>717.7</v>
      </c>
      <c r="AE10405" s="2" t="s">
        <v>16128</v>
      </c>
      <c r="AF10405" s="2" t="s">
        <v>17397</v>
      </c>
      <c r="AG10405" s="2" t="s">
        <v>17081</v>
      </c>
      <c r="AH10405" s="2" t="s">
        <v>17088</v>
      </c>
    </row>
    <row r="10406" spans="24:34" x14ac:dyDescent="0.4">
      <c r="X10406" s="2" t="s">
        <v>16228</v>
      </c>
      <c r="Y10406" s="2">
        <v>1971</v>
      </c>
      <c r="Z10406" s="2">
        <v>728.2</v>
      </c>
      <c r="AA10406" s="2">
        <v>36</v>
      </c>
      <c r="AB10406" s="2">
        <v>2</v>
      </c>
      <c r="AC10406" s="2">
        <v>728.2</v>
      </c>
      <c r="AE10406" s="2" t="s">
        <v>2783</v>
      </c>
      <c r="AF10406" s="2" t="s">
        <v>17390</v>
      </c>
      <c r="AG10406" s="2" t="s">
        <v>17081</v>
      </c>
      <c r="AH10406" s="2" t="s">
        <v>17400</v>
      </c>
    </row>
    <row r="10407" spans="24:34" x14ac:dyDescent="0.4">
      <c r="X10407" s="2" t="s">
        <v>17377</v>
      </c>
      <c r="Y10407" s="2">
        <v>1974</v>
      </c>
      <c r="Z10407" s="2">
        <v>715</v>
      </c>
      <c r="AA10407" s="2">
        <v>34</v>
      </c>
      <c r="AB10407" s="2">
        <v>2</v>
      </c>
      <c r="AC10407" s="2">
        <v>715</v>
      </c>
      <c r="AE10407" s="2" t="s">
        <v>16130</v>
      </c>
      <c r="AF10407" s="2" t="s">
        <v>17390</v>
      </c>
      <c r="AG10407" s="2" t="s">
        <v>17081</v>
      </c>
      <c r="AH10407" s="2" t="s">
        <v>17400</v>
      </c>
    </row>
    <row r="10408" spans="24:34" x14ac:dyDescent="0.4">
      <c r="X10408" s="2" t="s">
        <v>16230</v>
      </c>
      <c r="Y10408" s="2">
        <v>1986</v>
      </c>
      <c r="Z10408" s="2">
        <v>556.79999999999995</v>
      </c>
      <c r="AA10408" s="2">
        <v>33</v>
      </c>
      <c r="AB10408" s="2">
        <v>2</v>
      </c>
      <c r="AC10408" s="2">
        <v>556.79999999999995</v>
      </c>
      <c r="AE10408" s="2" t="s">
        <v>16131</v>
      </c>
      <c r="AF10408" s="2" t="s">
        <v>17390</v>
      </c>
      <c r="AG10408" s="2" t="s">
        <v>2998</v>
      </c>
      <c r="AH10408" s="2" t="s">
        <v>17400</v>
      </c>
    </row>
    <row r="10409" spans="24:34" x14ac:dyDescent="0.4">
      <c r="X10409" s="2" t="s">
        <v>16231</v>
      </c>
      <c r="Y10409" s="2">
        <v>1970</v>
      </c>
      <c r="Z10409" s="2">
        <v>554.4</v>
      </c>
      <c r="AA10409" s="2">
        <v>26</v>
      </c>
      <c r="AB10409" s="2">
        <v>2</v>
      </c>
      <c r="AC10409" s="2">
        <v>553.9</v>
      </c>
      <c r="AE10409" s="2" t="s">
        <v>16132</v>
      </c>
      <c r="AF10409" s="2" t="s">
        <v>17390</v>
      </c>
      <c r="AG10409" s="2" t="s">
        <v>2998</v>
      </c>
      <c r="AH10409" s="2" t="s">
        <v>17400</v>
      </c>
    </row>
    <row r="10410" spans="24:34" x14ac:dyDescent="0.4">
      <c r="X10410" s="2" t="s">
        <v>16233</v>
      </c>
      <c r="Y10410" s="2">
        <v>1987</v>
      </c>
      <c r="Z10410" s="2">
        <v>594.20000000000005</v>
      </c>
      <c r="AA10410" s="2">
        <v>27</v>
      </c>
      <c r="AB10410" s="2">
        <v>2</v>
      </c>
      <c r="AC10410" s="2">
        <v>594.20000000000005</v>
      </c>
      <c r="AE10410" s="2" t="s">
        <v>16133</v>
      </c>
      <c r="AF10410" s="2" t="s">
        <v>17390</v>
      </c>
      <c r="AG10410" s="2" t="s">
        <v>2998</v>
      </c>
      <c r="AH10410" s="2" t="s">
        <v>17400</v>
      </c>
    </row>
    <row r="10411" spans="24:34" x14ac:dyDescent="0.4">
      <c r="X10411" s="2" t="s">
        <v>2804</v>
      </c>
      <c r="Y10411" s="2">
        <v>1986</v>
      </c>
      <c r="Z10411" s="2">
        <v>556.1</v>
      </c>
      <c r="AA10411" s="2">
        <v>30</v>
      </c>
      <c r="AB10411" s="2">
        <v>2</v>
      </c>
      <c r="AC10411" s="2">
        <v>556.1</v>
      </c>
      <c r="AE10411" s="2" t="s">
        <v>16134</v>
      </c>
      <c r="AF10411" s="2" t="s">
        <v>17390</v>
      </c>
      <c r="AG10411" s="2" t="s">
        <v>2998</v>
      </c>
      <c r="AH10411" s="2" t="s">
        <v>17086</v>
      </c>
    </row>
    <row r="10412" spans="24:34" x14ac:dyDescent="0.4">
      <c r="X10412" s="2" t="s">
        <v>16234</v>
      </c>
      <c r="Y10412" s="2">
        <v>1986</v>
      </c>
      <c r="Z10412" s="2">
        <v>540</v>
      </c>
      <c r="AA10412" s="2">
        <v>32</v>
      </c>
      <c r="AB10412" s="2">
        <v>2</v>
      </c>
      <c r="AC10412" s="2">
        <v>540</v>
      </c>
      <c r="AE10412" s="2" t="s">
        <v>16135</v>
      </c>
      <c r="AF10412" s="2" t="s">
        <v>17405</v>
      </c>
      <c r="AG10412" s="2" t="s">
        <v>2998</v>
      </c>
      <c r="AH10412" s="2" t="s">
        <v>17400</v>
      </c>
    </row>
    <row r="10413" spans="24:34" x14ac:dyDescent="0.4">
      <c r="X10413" s="2" t="s">
        <v>16235</v>
      </c>
      <c r="Y10413" s="2">
        <v>1987</v>
      </c>
      <c r="Z10413" s="2">
        <v>568.20000000000005</v>
      </c>
      <c r="AA10413" s="2">
        <v>34</v>
      </c>
      <c r="AB10413" s="2">
        <v>2</v>
      </c>
      <c r="AC10413" s="2">
        <v>568.20000000000005</v>
      </c>
      <c r="AE10413" s="2" t="s">
        <v>16136</v>
      </c>
      <c r="AF10413" s="2" t="s">
        <v>17405</v>
      </c>
      <c r="AG10413" s="2" t="s">
        <v>2998</v>
      </c>
      <c r="AH10413" s="2" t="s">
        <v>17400</v>
      </c>
    </row>
    <row r="10414" spans="24:34" x14ac:dyDescent="0.4">
      <c r="X10414" s="2" t="s">
        <v>16236</v>
      </c>
      <c r="Y10414" s="2">
        <v>1988</v>
      </c>
      <c r="Z10414" s="2">
        <v>614.70000000000005</v>
      </c>
      <c r="AA10414" s="2">
        <v>26</v>
      </c>
      <c r="AB10414" s="2">
        <v>2</v>
      </c>
      <c r="AC10414" s="2">
        <v>556.4</v>
      </c>
      <c r="AE10414" s="2" t="s">
        <v>16137</v>
      </c>
      <c r="AF10414" s="2" t="s">
        <v>17390</v>
      </c>
      <c r="AG10414" s="2" t="s">
        <v>17081</v>
      </c>
      <c r="AH10414" s="2" t="s">
        <v>17088</v>
      </c>
    </row>
    <row r="10415" spans="24:34" x14ac:dyDescent="0.4">
      <c r="X10415" s="2" t="s">
        <v>16237</v>
      </c>
      <c r="Y10415" s="2">
        <v>1974</v>
      </c>
      <c r="Z10415" s="2">
        <v>717.7</v>
      </c>
      <c r="AA10415" s="2">
        <v>14</v>
      </c>
      <c r="AB10415" s="2">
        <v>2</v>
      </c>
      <c r="AC10415" s="2">
        <v>717.7</v>
      </c>
      <c r="AE10415" s="2" t="s">
        <v>16138</v>
      </c>
      <c r="AF10415" s="2" t="s">
        <v>17390</v>
      </c>
      <c r="AG10415" s="2" t="s">
        <v>17081</v>
      </c>
      <c r="AH10415" s="2" t="s">
        <v>17088</v>
      </c>
    </row>
    <row r="10416" spans="24:34" x14ac:dyDescent="0.4">
      <c r="X10416" s="2" t="s">
        <v>16238</v>
      </c>
      <c r="Y10416" s="2">
        <v>1977</v>
      </c>
      <c r="Z10416" s="2">
        <v>927.7</v>
      </c>
      <c r="AA10416" s="2">
        <v>19</v>
      </c>
      <c r="AB10416" s="2">
        <v>2</v>
      </c>
      <c r="AC10416" s="2">
        <v>844.8</v>
      </c>
      <c r="AE10416" s="2" t="s">
        <v>16139</v>
      </c>
      <c r="AF10416" s="2" t="s">
        <v>17390</v>
      </c>
      <c r="AG10416" s="2" t="s">
        <v>17081</v>
      </c>
      <c r="AH10416" s="2" t="s">
        <v>17088</v>
      </c>
    </row>
    <row r="10417" spans="24:34" x14ac:dyDescent="0.4">
      <c r="X10417" s="2" t="s">
        <v>16239</v>
      </c>
      <c r="Y10417" s="2">
        <v>1917</v>
      </c>
      <c r="Z10417" s="2">
        <v>293</v>
      </c>
      <c r="AA10417" s="2">
        <v>10</v>
      </c>
      <c r="AB10417" s="2">
        <v>2</v>
      </c>
      <c r="AC10417" s="2">
        <v>292.8</v>
      </c>
      <c r="AE10417" s="2" t="s">
        <v>2785</v>
      </c>
      <c r="AF10417" s="2" t="s">
        <v>17390</v>
      </c>
      <c r="AG10417" s="2" t="s">
        <v>17081</v>
      </c>
      <c r="AH10417" s="2" t="s">
        <v>17088</v>
      </c>
    </row>
    <row r="10418" spans="24:34" x14ac:dyDescent="0.4">
      <c r="X10418" s="2" t="s">
        <v>16241</v>
      </c>
      <c r="Y10418" s="2">
        <v>1988</v>
      </c>
      <c r="Z10418" s="2">
        <v>306.39999999999998</v>
      </c>
      <c r="AA10418" s="2">
        <v>6</v>
      </c>
      <c r="AB10418" s="2">
        <v>2</v>
      </c>
      <c r="AC10418" s="2">
        <v>306.39999999999998</v>
      </c>
      <c r="AE10418" s="2" t="s">
        <v>16140</v>
      </c>
      <c r="AF10418" s="2" t="s">
        <v>17390</v>
      </c>
      <c r="AG10418" s="2" t="s">
        <v>17081</v>
      </c>
      <c r="AH10418" s="2" t="s">
        <v>17400</v>
      </c>
    </row>
    <row r="10419" spans="24:34" x14ac:dyDescent="0.4">
      <c r="X10419" s="2" t="s">
        <v>16242</v>
      </c>
      <c r="Y10419" s="2">
        <v>1978</v>
      </c>
      <c r="Z10419" s="2">
        <v>588.6</v>
      </c>
      <c r="AA10419" s="2">
        <v>16</v>
      </c>
      <c r="AB10419" s="2">
        <v>2</v>
      </c>
      <c r="AC10419" s="2">
        <v>588.6</v>
      </c>
      <c r="AE10419" s="2" t="s">
        <v>16141</v>
      </c>
      <c r="AF10419" s="2" t="s">
        <v>17390</v>
      </c>
      <c r="AG10419" s="2" t="s">
        <v>17081</v>
      </c>
      <c r="AH10419" s="2" t="s">
        <v>17400</v>
      </c>
    </row>
    <row r="10420" spans="24:34" x14ac:dyDescent="0.4">
      <c r="X10420" s="2" t="s">
        <v>16243</v>
      </c>
      <c r="Y10420" s="2">
        <v>1993</v>
      </c>
      <c r="Z10420" s="2">
        <v>488.7</v>
      </c>
      <c r="AA10420" s="2">
        <v>8</v>
      </c>
      <c r="AB10420" s="2">
        <v>2</v>
      </c>
      <c r="AC10420" s="2">
        <v>488.7</v>
      </c>
      <c r="AE10420" s="2" t="s">
        <v>2786</v>
      </c>
      <c r="AF10420" s="2" t="s">
        <v>17390</v>
      </c>
      <c r="AG10420" s="2" t="s">
        <v>17081</v>
      </c>
      <c r="AH10420" s="2" t="s">
        <v>17400</v>
      </c>
    </row>
    <row r="10421" spans="24:34" x14ac:dyDescent="0.4">
      <c r="X10421" s="2" t="s">
        <v>497</v>
      </c>
      <c r="Y10421" s="2">
        <v>1994</v>
      </c>
      <c r="Z10421" s="2">
        <v>3265.3</v>
      </c>
      <c r="AA10421" s="2">
        <v>102</v>
      </c>
      <c r="AB10421" s="2">
        <v>2</v>
      </c>
      <c r="AC10421" s="2">
        <v>3265.3</v>
      </c>
      <c r="AE10421" s="2" t="s">
        <v>16142</v>
      </c>
      <c r="AF10421" s="2" t="s">
        <v>17390</v>
      </c>
      <c r="AG10421" s="2" t="s">
        <v>2998</v>
      </c>
      <c r="AH10421" s="2" t="s">
        <v>17086</v>
      </c>
    </row>
    <row r="10422" spans="24:34" x14ac:dyDescent="0.4">
      <c r="X10422" s="2" t="s">
        <v>16246</v>
      </c>
      <c r="Y10422" s="2">
        <v>2006</v>
      </c>
      <c r="Z10422" s="2">
        <v>4647.3999999999996</v>
      </c>
      <c r="AA10422" s="2">
        <v>158</v>
      </c>
      <c r="AB10422" s="2">
        <v>3</v>
      </c>
      <c r="AC10422" s="2">
        <v>4647.3999999999996</v>
      </c>
      <c r="AE10422" s="2" t="s">
        <v>16144</v>
      </c>
      <c r="AF10422" s="2" t="s">
        <v>17390</v>
      </c>
      <c r="AG10422" s="2" t="s">
        <v>2998</v>
      </c>
      <c r="AH10422" s="2" t="s">
        <v>17088</v>
      </c>
    </row>
    <row r="10423" spans="24:34" x14ac:dyDescent="0.4">
      <c r="X10423" s="2" t="s">
        <v>16247</v>
      </c>
      <c r="Y10423" s="2">
        <v>1991</v>
      </c>
      <c r="Z10423" s="2">
        <v>919.7</v>
      </c>
      <c r="AA10423" s="2">
        <v>24</v>
      </c>
      <c r="AB10423" s="2">
        <v>2</v>
      </c>
      <c r="AC10423" s="2">
        <v>911.4</v>
      </c>
      <c r="AE10423" s="2" t="s">
        <v>16146</v>
      </c>
      <c r="AF10423" s="2" t="s">
        <v>17390</v>
      </c>
      <c r="AG10423" s="2" t="s">
        <v>2998</v>
      </c>
      <c r="AH10423" s="2" t="s">
        <v>17088</v>
      </c>
    </row>
    <row r="10424" spans="24:34" x14ac:dyDescent="0.4">
      <c r="X10424" s="2" t="s">
        <v>16248</v>
      </c>
      <c r="Y10424" s="2">
        <v>2010</v>
      </c>
      <c r="Z10424" s="2">
        <v>5985.9</v>
      </c>
      <c r="AA10424" s="2">
        <v>208</v>
      </c>
      <c r="AB10424" s="2">
        <v>3</v>
      </c>
      <c r="AC10424" s="2">
        <v>5972.8</v>
      </c>
      <c r="AE10424" s="2" t="s">
        <v>16147</v>
      </c>
      <c r="AF10424" s="2" t="s">
        <v>17390</v>
      </c>
      <c r="AG10424" s="2" t="s">
        <v>2998</v>
      </c>
      <c r="AH10424" s="2" t="s">
        <v>17400</v>
      </c>
    </row>
    <row r="10425" spans="24:34" x14ac:dyDescent="0.4">
      <c r="X10425" s="2" t="s">
        <v>16249</v>
      </c>
      <c r="Y10425" s="2">
        <v>1995</v>
      </c>
      <c r="Z10425" s="2">
        <v>954</v>
      </c>
      <c r="AA10425" s="2">
        <v>21</v>
      </c>
      <c r="AB10425" s="2">
        <v>2</v>
      </c>
      <c r="AC10425" s="2">
        <v>954</v>
      </c>
      <c r="AE10425" s="2" t="s">
        <v>16149</v>
      </c>
      <c r="AF10425" s="2" t="s">
        <v>17390</v>
      </c>
      <c r="AG10425" s="2" t="s">
        <v>2998</v>
      </c>
      <c r="AH10425" s="2" t="s">
        <v>17400</v>
      </c>
    </row>
    <row r="10426" spans="24:34" x14ac:dyDescent="0.4">
      <c r="X10426" s="2" t="s">
        <v>16250</v>
      </c>
      <c r="Y10426" s="2">
        <v>1995</v>
      </c>
      <c r="Z10426" s="2">
        <v>1818.8</v>
      </c>
      <c r="AA10426" s="2">
        <v>52</v>
      </c>
      <c r="AB10426" s="2">
        <v>2</v>
      </c>
      <c r="AC10426" s="2">
        <v>1818.8</v>
      </c>
      <c r="AE10426" s="2" t="s">
        <v>16151</v>
      </c>
      <c r="AF10426" s="2" t="s">
        <v>17390</v>
      </c>
      <c r="AG10426" s="2" t="s">
        <v>2998</v>
      </c>
      <c r="AH10426" s="2" t="s">
        <v>17086</v>
      </c>
    </row>
    <row r="10427" spans="24:34" x14ac:dyDescent="0.4">
      <c r="X10427" s="2" t="s">
        <v>16251</v>
      </c>
      <c r="Y10427" s="2">
        <v>1995</v>
      </c>
      <c r="Z10427" s="2">
        <v>545.6</v>
      </c>
      <c r="AA10427" s="2">
        <v>25</v>
      </c>
      <c r="AB10427" s="2">
        <v>2</v>
      </c>
      <c r="AC10427" s="2">
        <v>534.4</v>
      </c>
      <c r="AE10427" s="2" t="s">
        <v>16153</v>
      </c>
      <c r="AF10427" s="2" t="s">
        <v>17390</v>
      </c>
      <c r="AG10427" s="2" t="s">
        <v>2998</v>
      </c>
      <c r="AH10427" s="2" t="s">
        <v>17086</v>
      </c>
    </row>
    <row r="10428" spans="24:34" x14ac:dyDescent="0.4">
      <c r="X10428" s="2" t="s">
        <v>16255</v>
      </c>
      <c r="Y10428" s="2">
        <v>2013</v>
      </c>
      <c r="Z10428" s="2">
        <v>2300.8000000000002</v>
      </c>
      <c r="AA10428" s="2">
        <v>73</v>
      </c>
      <c r="AB10428" s="2">
        <v>3</v>
      </c>
      <c r="AC10428" s="2">
        <v>2300.8000000000002</v>
      </c>
      <c r="AE10428" s="2" t="s">
        <v>16154</v>
      </c>
      <c r="AF10428" s="2" t="s">
        <v>17390</v>
      </c>
      <c r="AG10428" s="2" t="s">
        <v>2998</v>
      </c>
      <c r="AH10428" s="2" t="s">
        <v>17086</v>
      </c>
    </row>
    <row r="10429" spans="24:34" x14ac:dyDescent="0.4">
      <c r="X10429" s="2" t="s">
        <v>16252</v>
      </c>
      <c r="Y10429" s="2">
        <v>2007</v>
      </c>
      <c r="Z10429" s="2">
        <v>1553.6</v>
      </c>
      <c r="AA10429" s="2">
        <v>20</v>
      </c>
      <c r="AB10429" s="2">
        <v>3</v>
      </c>
      <c r="AC10429" s="2">
        <v>1553.6</v>
      </c>
      <c r="AE10429" s="2" t="s">
        <v>2787</v>
      </c>
      <c r="AF10429" s="2" t="s">
        <v>17390</v>
      </c>
      <c r="AG10429" s="2" t="s">
        <v>2998</v>
      </c>
      <c r="AH10429" s="2" t="s">
        <v>17088</v>
      </c>
    </row>
    <row r="10430" spans="24:34" x14ac:dyDescent="0.4">
      <c r="X10430" s="2" t="s">
        <v>16253</v>
      </c>
      <c r="Y10430" s="2">
        <v>2007</v>
      </c>
      <c r="Z10430" s="2">
        <v>1544.5</v>
      </c>
      <c r="AA10430" s="2">
        <v>54</v>
      </c>
      <c r="AB10430" s="2">
        <v>3</v>
      </c>
      <c r="AC10430" s="2">
        <v>1544.5</v>
      </c>
      <c r="AE10430" s="2" t="s">
        <v>16157</v>
      </c>
      <c r="AF10430" s="2" t="s">
        <v>17390</v>
      </c>
      <c r="AG10430" s="2" t="s">
        <v>2998</v>
      </c>
      <c r="AH10430" s="2" t="s">
        <v>17400</v>
      </c>
    </row>
    <row r="10431" spans="24:34" x14ac:dyDescent="0.4">
      <c r="X10431" s="2" t="s">
        <v>16254</v>
      </c>
      <c r="Y10431" s="2">
        <v>2007</v>
      </c>
      <c r="Z10431" s="2">
        <v>1552.6</v>
      </c>
      <c r="AA10431" s="2">
        <v>51</v>
      </c>
      <c r="AB10431" s="2">
        <v>3</v>
      </c>
      <c r="AC10431" s="2">
        <v>1552.6</v>
      </c>
      <c r="AE10431" s="2" t="s">
        <v>16158</v>
      </c>
      <c r="AF10431" s="2" t="s">
        <v>17390</v>
      </c>
      <c r="AG10431" s="2" t="s">
        <v>2998</v>
      </c>
      <c r="AH10431" s="2" t="s">
        <v>17086</v>
      </c>
    </row>
    <row r="10432" spans="24:34" x14ac:dyDescent="0.4">
      <c r="X10432" s="2" t="s">
        <v>16256</v>
      </c>
      <c r="Y10432" s="2">
        <v>2013</v>
      </c>
      <c r="Z10432" s="2">
        <v>3117.3</v>
      </c>
      <c r="AA10432" s="2">
        <v>87</v>
      </c>
      <c r="AB10432" s="2">
        <v>3</v>
      </c>
      <c r="AC10432" s="2">
        <v>3117.3</v>
      </c>
      <c r="AE10432" s="2" t="s">
        <v>16159</v>
      </c>
      <c r="AF10432" s="2" t="s">
        <v>17390</v>
      </c>
      <c r="AG10432" s="2" t="s">
        <v>2998</v>
      </c>
      <c r="AH10432" s="2" t="s">
        <v>17088</v>
      </c>
    </row>
    <row r="10433" spans="24:34" x14ac:dyDescent="0.4">
      <c r="X10433" s="2" t="s">
        <v>16257</v>
      </c>
      <c r="Y10433" s="2">
        <v>2017</v>
      </c>
      <c r="Z10433" s="2">
        <v>3259.3</v>
      </c>
      <c r="AA10433" s="2">
        <v>51</v>
      </c>
      <c r="AB10433" s="2">
        <v>3</v>
      </c>
      <c r="AC10433" s="2">
        <v>3259.3</v>
      </c>
      <c r="AE10433" s="2" t="s">
        <v>16160</v>
      </c>
      <c r="AF10433" s="2" t="s">
        <v>17390</v>
      </c>
      <c r="AG10433" s="2" t="s">
        <v>2998</v>
      </c>
      <c r="AH10433" s="2" t="s">
        <v>17400</v>
      </c>
    </row>
    <row r="10434" spans="24:34" x14ac:dyDescent="0.4">
      <c r="X10434" s="2" t="s">
        <v>16259</v>
      </c>
      <c r="Y10434" s="2">
        <v>2002</v>
      </c>
      <c r="Z10434" s="2">
        <v>1897.4</v>
      </c>
      <c r="AA10434" s="2">
        <v>65</v>
      </c>
      <c r="AB10434" s="2">
        <v>3</v>
      </c>
      <c r="AC10434" s="2">
        <v>1897.4</v>
      </c>
      <c r="AE10434" s="2" t="s">
        <v>2789</v>
      </c>
      <c r="AF10434" s="2" t="s">
        <v>17390</v>
      </c>
      <c r="AG10434" s="2" t="s">
        <v>2998</v>
      </c>
      <c r="AH10434" s="2" t="s">
        <v>17088</v>
      </c>
    </row>
    <row r="10435" spans="24:34" x14ac:dyDescent="0.4">
      <c r="X10435" s="2" t="s">
        <v>16260</v>
      </c>
      <c r="Y10435" s="2">
        <v>2013</v>
      </c>
      <c r="Z10435" s="2">
        <v>1248.8</v>
      </c>
      <c r="AA10435" s="2">
        <v>40</v>
      </c>
      <c r="AB10435" s="2">
        <v>3</v>
      </c>
      <c r="AC10435" s="2">
        <v>1193.4000000000001</v>
      </c>
      <c r="AE10435" s="2" t="s">
        <v>16161</v>
      </c>
      <c r="AF10435" s="2" t="s">
        <v>17390</v>
      </c>
      <c r="AG10435" s="2" t="s">
        <v>2998</v>
      </c>
      <c r="AH10435" s="2" t="s">
        <v>17400</v>
      </c>
    </row>
    <row r="10436" spans="24:34" x14ac:dyDescent="0.4">
      <c r="X10436" s="2" t="s">
        <v>16261</v>
      </c>
      <c r="Y10436" s="2">
        <v>2013</v>
      </c>
      <c r="Z10436" s="2">
        <v>852.1</v>
      </c>
      <c r="AA10436" s="2">
        <v>40</v>
      </c>
      <c r="AB10436" s="2">
        <v>3</v>
      </c>
      <c r="AC10436" s="2">
        <v>852.1</v>
      </c>
      <c r="AE10436" s="2" t="s">
        <v>16163</v>
      </c>
      <c r="AF10436" s="2" t="s">
        <v>17390</v>
      </c>
      <c r="AG10436" s="2" t="s">
        <v>2998</v>
      </c>
      <c r="AH10436" s="2" t="s">
        <v>17086</v>
      </c>
    </row>
    <row r="10437" spans="24:34" x14ac:dyDescent="0.4">
      <c r="X10437" s="2" t="s">
        <v>16262</v>
      </c>
      <c r="Y10437" s="2">
        <v>2014</v>
      </c>
      <c r="Z10437" s="2">
        <v>823.9</v>
      </c>
      <c r="AA10437" s="2">
        <v>37</v>
      </c>
      <c r="AB10437" s="2">
        <v>3</v>
      </c>
      <c r="AC10437" s="2">
        <v>823.9</v>
      </c>
      <c r="AE10437" s="2" t="s">
        <v>16164</v>
      </c>
      <c r="AF10437" s="2" t="s">
        <v>17390</v>
      </c>
      <c r="AG10437" s="2" t="s">
        <v>2998</v>
      </c>
      <c r="AH10437" s="2" t="s">
        <v>17086</v>
      </c>
    </row>
    <row r="10438" spans="24:34" x14ac:dyDescent="0.4">
      <c r="X10438" s="2" t="s">
        <v>2808</v>
      </c>
      <c r="Y10438" s="2">
        <v>2007</v>
      </c>
      <c r="Z10438" s="2">
        <v>1571.7</v>
      </c>
      <c r="AA10438" s="2">
        <v>19</v>
      </c>
      <c r="AB10438" s="2">
        <v>3</v>
      </c>
      <c r="AC10438" s="2">
        <v>1571.7</v>
      </c>
      <c r="AE10438" s="2" t="s">
        <v>16165</v>
      </c>
      <c r="AF10438" s="2" t="s">
        <v>17390</v>
      </c>
      <c r="AG10438" s="2" t="s">
        <v>2998</v>
      </c>
      <c r="AH10438" s="2" t="s">
        <v>17086</v>
      </c>
    </row>
    <row r="10439" spans="24:34" x14ac:dyDescent="0.4">
      <c r="X10439" s="2" t="s">
        <v>16263</v>
      </c>
      <c r="Y10439" s="2">
        <v>2014</v>
      </c>
      <c r="Z10439" s="2">
        <v>1649.2</v>
      </c>
      <c r="AA10439" s="2">
        <v>40</v>
      </c>
      <c r="AB10439" s="2">
        <v>2</v>
      </c>
      <c r="AC10439" s="2">
        <v>1649.2</v>
      </c>
      <c r="AE10439" s="2" t="s">
        <v>16166</v>
      </c>
      <c r="AF10439" s="2" t="s">
        <v>17390</v>
      </c>
      <c r="AG10439" s="2" t="s">
        <v>2998</v>
      </c>
      <c r="AH10439" s="2" t="s">
        <v>17086</v>
      </c>
    </row>
    <row r="10440" spans="24:34" x14ac:dyDescent="0.4">
      <c r="X10440" s="2" t="s">
        <v>16264</v>
      </c>
      <c r="Y10440" s="2">
        <v>2011</v>
      </c>
      <c r="Z10440" s="2">
        <v>4277</v>
      </c>
      <c r="AA10440" s="2">
        <v>136</v>
      </c>
      <c r="AB10440" s="2">
        <v>3</v>
      </c>
      <c r="AC10440" s="2">
        <v>4276</v>
      </c>
      <c r="AE10440" s="2" t="s">
        <v>16167</v>
      </c>
      <c r="AF10440" s="2" t="s">
        <v>17390</v>
      </c>
      <c r="AG10440" s="2" t="s">
        <v>2998</v>
      </c>
      <c r="AH10440" s="2" t="s">
        <v>17086</v>
      </c>
    </row>
    <row r="10441" spans="24:34" x14ac:dyDescent="0.4">
      <c r="X10441" s="2" t="s">
        <v>16265</v>
      </c>
      <c r="Y10441" s="2">
        <v>2015</v>
      </c>
      <c r="Z10441" s="2">
        <v>837.4</v>
      </c>
      <c r="AA10441" s="2">
        <v>11</v>
      </c>
      <c r="AB10441" s="2">
        <v>3</v>
      </c>
      <c r="AC10441" s="2">
        <v>774.2</v>
      </c>
      <c r="AE10441" s="2" t="s">
        <v>16168</v>
      </c>
      <c r="AF10441" s="2" t="s">
        <v>17390</v>
      </c>
      <c r="AG10441" s="2" t="s">
        <v>2998</v>
      </c>
      <c r="AH10441" s="2" t="s">
        <v>17088</v>
      </c>
    </row>
    <row r="10442" spans="24:34" x14ac:dyDescent="0.4">
      <c r="X10442" s="2" t="s">
        <v>16266</v>
      </c>
      <c r="Y10442" s="2">
        <v>2009</v>
      </c>
      <c r="Z10442" s="2">
        <v>2510.6</v>
      </c>
      <c r="AA10442" s="2">
        <v>20</v>
      </c>
      <c r="AB10442" s="2">
        <v>3</v>
      </c>
      <c r="AC10442" s="2">
        <v>2510.6</v>
      </c>
      <c r="AE10442" s="2" t="s">
        <v>16169</v>
      </c>
      <c r="AF10442" s="2" t="s">
        <v>17397</v>
      </c>
      <c r="AG10442" s="2" t="s">
        <v>2998</v>
      </c>
      <c r="AH10442" s="2" t="s">
        <v>17088</v>
      </c>
    </row>
    <row r="10443" spans="24:34" x14ac:dyDescent="0.4">
      <c r="X10443" s="2" t="s">
        <v>16267</v>
      </c>
      <c r="Y10443" s="2">
        <v>2000</v>
      </c>
      <c r="Z10443" s="2">
        <v>1494.7</v>
      </c>
      <c r="AA10443" s="2">
        <v>42</v>
      </c>
      <c r="AB10443" s="2">
        <v>2</v>
      </c>
      <c r="AC10443" s="2">
        <v>929.7</v>
      </c>
      <c r="AE10443" s="2" t="s">
        <v>16170</v>
      </c>
      <c r="AF10443" s="2" t="s">
        <v>17397</v>
      </c>
      <c r="AG10443" s="2" t="s">
        <v>2998</v>
      </c>
      <c r="AH10443" s="2" t="s">
        <v>17393</v>
      </c>
    </row>
    <row r="10444" spans="24:34" x14ac:dyDescent="0.4">
      <c r="X10444" s="2" t="s">
        <v>16268</v>
      </c>
      <c r="Y10444" s="2">
        <v>2015</v>
      </c>
      <c r="Z10444" s="2">
        <v>896.5</v>
      </c>
      <c r="AA10444" s="2">
        <v>13</v>
      </c>
      <c r="AB10444" s="2">
        <v>3</v>
      </c>
      <c r="AC10444" s="2">
        <v>826.2</v>
      </c>
      <c r="AE10444" s="2" t="s">
        <v>16172</v>
      </c>
      <c r="AF10444" s="2" t="s">
        <v>17397</v>
      </c>
      <c r="AG10444" s="2" t="s">
        <v>2998</v>
      </c>
      <c r="AH10444" s="2" t="s">
        <v>17088</v>
      </c>
    </row>
    <row r="10445" spans="24:34" x14ac:dyDescent="0.4">
      <c r="X10445" s="2" t="s">
        <v>16269</v>
      </c>
      <c r="Y10445" s="2">
        <v>2017</v>
      </c>
      <c r="Z10445" s="2">
        <v>1817.4</v>
      </c>
      <c r="AA10445" s="2">
        <v>10</v>
      </c>
      <c r="AB10445" s="2">
        <v>3</v>
      </c>
      <c r="AC10445" s="2">
        <v>1817.4</v>
      </c>
      <c r="AE10445" s="2" t="s">
        <v>16174</v>
      </c>
      <c r="AF10445" s="2" t="s">
        <v>17390</v>
      </c>
      <c r="AG10445" s="2" t="s">
        <v>2998</v>
      </c>
      <c r="AH10445" s="2" t="s">
        <v>17086</v>
      </c>
    </row>
    <row r="10446" spans="24:34" x14ac:dyDescent="0.4">
      <c r="X10446" s="2" t="s">
        <v>16271</v>
      </c>
      <c r="Y10446" s="2">
        <v>2015</v>
      </c>
      <c r="Z10446" s="2">
        <v>1779</v>
      </c>
      <c r="AA10446" s="2">
        <v>24</v>
      </c>
      <c r="AB10446" s="2">
        <v>3</v>
      </c>
      <c r="AC10446" s="2">
        <v>1644.4</v>
      </c>
      <c r="AE10446" s="2" t="s">
        <v>16176</v>
      </c>
      <c r="AF10446" s="2" t="s">
        <v>17390</v>
      </c>
      <c r="AG10446" s="2" t="s">
        <v>2998</v>
      </c>
      <c r="AH10446" s="2" t="s">
        <v>17088</v>
      </c>
    </row>
    <row r="10447" spans="24:34" x14ac:dyDescent="0.4">
      <c r="X10447" s="2" t="s">
        <v>16272</v>
      </c>
      <c r="Y10447" s="2">
        <v>2015</v>
      </c>
      <c r="Z10447" s="2">
        <v>845.9</v>
      </c>
      <c r="AA10447" s="2">
        <v>10</v>
      </c>
      <c r="AB10447" s="2">
        <v>3</v>
      </c>
      <c r="AC10447" s="2">
        <v>718.4</v>
      </c>
      <c r="AE10447" s="2" t="s">
        <v>16177</v>
      </c>
      <c r="AF10447" s="2" t="s">
        <v>17390</v>
      </c>
      <c r="AG10447" s="2" t="s">
        <v>2998</v>
      </c>
      <c r="AH10447" s="2" t="s">
        <v>17088</v>
      </c>
    </row>
    <row r="10448" spans="24:34" x14ac:dyDescent="0.4">
      <c r="X10448" s="2" t="s">
        <v>16274</v>
      </c>
      <c r="Y10448" s="2">
        <v>2018</v>
      </c>
      <c r="Z10448" s="2">
        <v>3021.7</v>
      </c>
      <c r="AA10448" s="2">
        <v>2</v>
      </c>
      <c r="AB10448" s="2">
        <v>3</v>
      </c>
      <c r="AC10448" s="2">
        <v>3021.7</v>
      </c>
      <c r="AE10448" s="2" t="s">
        <v>16178</v>
      </c>
      <c r="AF10448" s="2" t="s">
        <v>17390</v>
      </c>
      <c r="AG10448" s="2" t="s">
        <v>2998</v>
      </c>
      <c r="AH10448" s="2" t="s">
        <v>17088</v>
      </c>
    </row>
    <row r="10449" spans="24:34" x14ac:dyDescent="0.4">
      <c r="X10449" s="2" t="s">
        <v>2809</v>
      </c>
      <c r="Y10449" s="2">
        <v>1986</v>
      </c>
      <c r="Z10449" s="2">
        <v>1497</v>
      </c>
      <c r="AA10449" s="2">
        <v>42</v>
      </c>
      <c r="AB10449" s="2">
        <v>2</v>
      </c>
      <c r="AC10449" s="2">
        <v>1497</v>
      </c>
      <c r="AE10449" s="2" t="s">
        <v>16179</v>
      </c>
      <c r="AF10449" s="2" t="s">
        <v>17390</v>
      </c>
      <c r="AG10449" s="2" t="s">
        <v>2998</v>
      </c>
      <c r="AH10449" s="2" t="s">
        <v>17088</v>
      </c>
    </row>
    <row r="10450" spans="24:34" x14ac:dyDescent="0.4">
      <c r="X10450" s="2" t="s">
        <v>16276</v>
      </c>
      <c r="Y10450" s="2">
        <v>1996</v>
      </c>
      <c r="Z10450" s="2">
        <v>2271</v>
      </c>
      <c r="AA10450" s="2">
        <v>58</v>
      </c>
      <c r="AB10450" s="2">
        <v>3</v>
      </c>
      <c r="AC10450" s="2">
        <v>2271</v>
      </c>
      <c r="AE10450" s="2" t="s">
        <v>16180</v>
      </c>
      <c r="AF10450" s="2" t="s">
        <v>17390</v>
      </c>
      <c r="AG10450" s="2" t="s">
        <v>2998</v>
      </c>
      <c r="AH10450" s="2" t="s">
        <v>17088</v>
      </c>
    </row>
    <row r="10451" spans="24:34" x14ac:dyDescent="0.4">
      <c r="X10451" s="2" t="s">
        <v>16277</v>
      </c>
      <c r="Y10451" s="2">
        <v>1989</v>
      </c>
      <c r="Z10451" s="2">
        <v>3282</v>
      </c>
      <c r="AA10451" s="2">
        <v>53</v>
      </c>
      <c r="AB10451" s="2">
        <v>2</v>
      </c>
      <c r="AC10451" s="2">
        <v>3282</v>
      </c>
      <c r="AE10451" s="2" t="s">
        <v>2790</v>
      </c>
      <c r="AF10451" s="2" t="s">
        <v>17390</v>
      </c>
      <c r="AG10451" s="2" t="s">
        <v>2998</v>
      </c>
      <c r="AH10451" s="2" t="s">
        <v>17400</v>
      </c>
    </row>
    <row r="10452" spans="24:34" x14ac:dyDescent="0.4">
      <c r="X10452" s="2" t="s">
        <v>16278</v>
      </c>
      <c r="Y10452" s="2">
        <v>2000</v>
      </c>
      <c r="Z10452" s="2">
        <v>2946.4</v>
      </c>
      <c r="AA10452" s="2">
        <v>86</v>
      </c>
      <c r="AB10452" s="2">
        <v>3</v>
      </c>
      <c r="AC10452" s="2">
        <v>2946.4</v>
      </c>
      <c r="AE10452" s="2" t="s">
        <v>16181</v>
      </c>
      <c r="AF10452" s="2" t="s">
        <v>17390</v>
      </c>
      <c r="AG10452" s="2" t="s">
        <v>2998</v>
      </c>
      <c r="AH10452" s="2" t="s">
        <v>17400</v>
      </c>
    </row>
    <row r="10453" spans="24:34" x14ac:dyDescent="0.4">
      <c r="X10453" s="2" t="s">
        <v>16279</v>
      </c>
      <c r="Y10453" s="2">
        <v>1990</v>
      </c>
      <c r="Z10453" s="2">
        <v>3311</v>
      </c>
      <c r="AA10453" s="2">
        <v>94</v>
      </c>
      <c r="AB10453" s="2">
        <v>2</v>
      </c>
      <c r="AC10453" s="2">
        <v>3311</v>
      </c>
      <c r="AE10453" s="2" t="s">
        <v>16182</v>
      </c>
      <c r="AF10453" s="2" t="s">
        <v>17390</v>
      </c>
      <c r="AG10453" s="2" t="s">
        <v>2998</v>
      </c>
      <c r="AH10453" s="2" t="s">
        <v>17400</v>
      </c>
    </row>
    <row r="10454" spans="24:34" x14ac:dyDescent="0.4">
      <c r="X10454" s="2" t="s">
        <v>16281</v>
      </c>
      <c r="Y10454" s="2">
        <v>2002</v>
      </c>
      <c r="Z10454" s="2">
        <v>4852.2</v>
      </c>
      <c r="AA10454" s="2">
        <v>54</v>
      </c>
      <c r="AB10454" s="2">
        <v>3</v>
      </c>
      <c r="AC10454" s="2">
        <v>4852.2</v>
      </c>
      <c r="AE10454" s="2" t="s">
        <v>62</v>
      </c>
      <c r="AF10454" s="2" t="s">
        <v>17390</v>
      </c>
      <c r="AG10454" s="2" t="s">
        <v>2998</v>
      </c>
      <c r="AH10454" s="2" t="s">
        <v>17088</v>
      </c>
    </row>
    <row r="10455" spans="24:34" x14ac:dyDescent="0.4">
      <c r="X10455" s="2" t="s">
        <v>16282</v>
      </c>
      <c r="Y10455" s="2">
        <v>1979</v>
      </c>
      <c r="Z10455" s="2">
        <v>945.6</v>
      </c>
      <c r="AA10455" s="2">
        <v>21</v>
      </c>
      <c r="AB10455" s="2">
        <v>2</v>
      </c>
      <c r="AC10455" s="2">
        <v>572.29999999999995</v>
      </c>
      <c r="AE10455" s="2" t="s">
        <v>16183</v>
      </c>
      <c r="AF10455" s="2" t="s">
        <v>17390</v>
      </c>
      <c r="AG10455" s="2" t="s">
        <v>2998</v>
      </c>
      <c r="AH10455" s="2" t="s">
        <v>17088</v>
      </c>
    </row>
    <row r="10456" spans="24:34" x14ac:dyDescent="0.4">
      <c r="X10456" s="2" t="s">
        <v>16283</v>
      </c>
      <c r="Y10456" s="2">
        <v>1979</v>
      </c>
      <c r="Z10456" s="2">
        <v>943.5</v>
      </c>
      <c r="AA10456" s="2">
        <v>28</v>
      </c>
      <c r="AB10456" s="2">
        <v>2</v>
      </c>
      <c r="AC10456" s="2">
        <v>943.5</v>
      </c>
      <c r="AE10456" s="2" t="s">
        <v>16184</v>
      </c>
      <c r="AF10456" s="2" t="s">
        <v>17390</v>
      </c>
      <c r="AG10456" s="2" t="s">
        <v>2998</v>
      </c>
      <c r="AH10456" s="2" t="s">
        <v>17088</v>
      </c>
    </row>
    <row r="10457" spans="24:34" x14ac:dyDescent="0.4">
      <c r="X10457" s="2" t="s">
        <v>16284</v>
      </c>
      <c r="Y10457" s="2">
        <v>1989</v>
      </c>
      <c r="Z10457" s="2">
        <v>900.2</v>
      </c>
      <c r="AA10457" s="2">
        <v>31</v>
      </c>
      <c r="AB10457" s="2">
        <v>2</v>
      </c>
      <c r="AC10457" s="2">
        <v>900.2</v>
      </c>
      <c r="AE10457" s="2" t="s">
        <v>16185</v>
      </c>
      <c r="AF10457" s="2" t="s">
        <v>17390</v>
      </c>
      <c r="AG10457" s="2" t="s">
        <v>2998</v>
      </c>
      <c r="AH10457" s="2" t="s">
        <v>17088</v>
      </c>
    </row>
    <row r="10458" spans="24:34" x14ac:dyDescent="0.4">
      <c r="X10458" s="2" t="s">
        <v>16285</v>
      </c>
      <c r="Y10458" s="2">
        <v>1992</v>
      </c>
      <c r="Z10458" s="2">
        <v>923.5</v>
      </c>
      <c r="AA10458" s="2">
        <v>29</v>
      </c>
      <c r="AB10458" s="2">
        <v>2</v>
      </c>
      <c r="AC10458" s="2">
        <v>582.1</v>
      </c>
      <c r="AE10458" s="2" t="s">
        <v>16186</v>
      </c>
      <c r="AF10458" s="2" t="s">
        <v>17390</v>
      </c>
      <c r="AG10458" s="2" t="s">
        <v>2998</v>
      </c>
      <c r="AH10458" s="2" t="s">
        <v>17088</v>
      </c>
    </row>
    <row r="10459" spans="24:34" x14ac:dyDescent="0.4">
      <c r="X10459" s="2" t="s">
        <v>2810</v>
      </c>
      <c r="Y10459" s="2">
        <v>1975</v>
      </c>
      <c r="Z10459" s="2">
        <v>953.3</v>
      </c>
      <c r="AA10459" s="2">
        <v>31</v>
      </c>
      <c r="AB10459" s="2">
        <v>2</v>
      </c>
      <c r="AC10459" s="2">
        <v>668.7</v>
      </c>
      <c r="AE10459" s="2" t="s">
        <v>16187</v>
      </c>
      <c r="AF10459" s="2" t="s">
        <v>17390</v>
      </c>
      <c r="AG10459" s="2" t="s">
        <v>2998</v>
      </c>
      <c r="AH10459" s="2" t="s">
        <v>17088</v>
      </c>
    </row>
    <row r="10460" spans="24:34" x14ac:dyDescent="0.4">
      <c r="X10460" s="2" t="s">
        <v>16286</v>
      </c>
      <c r="Y10460" s="2">
        <v>1983</v>
      </c>
      <c r="Z10460" s="2">
        <v>624.6</v>
      </c>
      <c r="AA10460" s="2">
        <v>11</v>
      </c>
      <c r="AB10460" s="2">
        <v>2</v>
      </c>
      <c r="AC10460" s="2">
        <v>624.6</v>
      </c>
      <c r="AE10460" s="2" t="s">
        <v>16188</v>
      </c>
      <c r="AF10460" s="2" t="s">
        <v>17390</v>
      </c>
      <c r="AG10460" s="2" t="s">
        <v>2998</v>
      </c>
      <c r="AH10460" s="2" t="s">
        <v>17088</v>
      </c>
    </row>
    <row r="10461" spans="24:34" x14ac:dyDescent="0.4">
      <c r="X10461" s="2" t="s">
        <v>2811</v>
      </c>
      <c r="Y10461" s="2">
        <v>1985</v>
      </c>
      <c r="Z10461" s="2">
        <v>1525.3</v>
      </c>
      <c r="AA10461" s="2">
        <v>47</v>
      </c>
      <c r="AB10461" s="2">
        <v>2</v>
      </c>
      <c r="AC10461" s="2">
        <v>1525.3</v>
      </c>
      <c r="AE10461" s="2" t="s">
        <v>16189</v>
      </c>
      <c r="AF10461" s="2" t="s">
        <v>17390</v>
      </c>
      <c r="AG10461" s="2" t="s">
        <v>2998</v>
      </c>
      <c r="AH10461" s="2" t="s">
        <v>17400</v>
      </c>
    </row>
    <row r="10462" spans="24:34" x14ac:dyDescent="0.4">
      <c r="X10462" s="2" t="s">
        <v>16287</v>
      </c>
      <c r="Y10462" s="2">
        <v>1977</v>
      </c>
      <c r="Z10462" s="2">
        <v>1394</v>
      </c>
      <c r="AA10462" s="2">
        <v>35</v>
      </c>
      <c r="AB10462" s="2">
        <v>2</v>
      </c>
      <c r="AC10462" s="2">
        <v>1394</v>
      </c>
      <c r="AE10462" s="2" t="s">
        <v>68</v>
      </c>
      <c r="AF10462" s="2" t="s">
        <v>17390</v>
      </c>
      <c r="AG10462" s="2" t="s">
        <v>2998</v>
      </c>
      <c r="AH10462" s="2" t="s">
        <v>17400</v>
      </c>
    </row>
    <row r="10463" spans="24:34" x14ac:dyDescent="0.4">
      <c r="X10463" s="2" t="s">
        <v>16288</v>
      </c>
      <c r="Y10463" s="2">
        <v>1990</v>
      </c>
      <c r="Z10463" s="2">
        <v>793.1</v>
      </c>
      <c r="AA10463" s="2">
        <v>31</v>
      </c>
      <c r="AB10463" s="2">
        <v>3</v>
      </c>
      <c r="AC10463" s="2">
        <v>793.1</v>
      </c>
      <c r="AE10463" s="2" t="s">
        <v>16190</v>
      </c>
      <c r="AF10463" s="2" t="s">
        <v>17390</v>
      </c>
      <c r="AG10463" s="2" t="s">
        <v>2998</v>
      </c>
      <c r="AH10463" s="2" t="s">
        <v>17400</v>
      </c>
    </row>
    <row r="10464" spans="24:34" x14ac:dyDescent="0.4">
      <c r="X10464" s="2" t="s">
        <v>16289</v>
      </c>
      <c r="Y10464" s="2">
        <v>1979</v>
      </c>
      <c r="Z10464" s="2">
        <v>1298.0999999999999</v>
      </c>
      <c r="AA10464" s="2">
        <v>38</v>
      </c>
      <c r="AB10464" s="2">
        <v>2</v>
      </c>
      <c r="AC10464" s="2">
        <v>1298.0999999999999</v>
      </c>
      <c r="AE10464" s="2" t="s">
        <v>16192</v>
      </c>
      <c r="AF10464" s="2" t="s">
        <v>17390</v>
      </c>
      <c r="AG10464" s="2" t="s">
        <v>2998</v>
      </c>
      <c r="AH10464" s="2" t="s">
        <v>17400</v>
      </c>
    </row>
    <row r="10465" spans="24:34" x14ac:dyDescent="0.4">
      <c r="X10465" s="2" t="s">
        <v>16290</v>
      </c>
      <c r="Y10465" s="2">
        <v>1980</v>
      </c>
      <c r="Z10465" s="2">
        <v>988.8</v>
      </c>
      <c r="AA10465" s="2">
        <v>31</v>
      </c>
      <c r="AB10465" s="2">
        <v>2</v>
      </c>
      <c r="AC10465" s="2">
        <v>988.8</v>
      </c>
      <c r="AE10465" s="2" t="s">
        <v>16193</v>
      </c>
      <c r="AF10465" s="2" t="s">
        <v>17390</v>
      </c>
      <c r="AG10465" s="2" t="s">
        <v>2998</v>
      </c>
      <c r="AH10465" s="2" t="s">
        <v>17400</v>
      </c>
    </row>
    <row r="10466" spans="24:34" x14ac:dyDescent="0.4">
      <c r="X10466" s="2" t="s">
        <v>16291</v>
      </c>
      <c r="Y10466" s="2">
        <v>1985</v>
      </c>
      <c r="Z10466" s="2">
        <v>850.8</v>
      </c>
      <c r="AA10466" s="2">
        <v>32</v>
      </c>
      <c r="AB10466" s="2">
        <v>2</v>
      </c>
      <c r="AC10466" s="2">
        <v>850.8</v>
      </c>
      <c r="AE10466" s="2" t="s">
        <v>16194</v>
      </c>
      <c r="AF10466" s="2" t="s">
        <v>17390</v>
      </c>
      <c r="AG10466" s="2" t="s">
        <v>2998</v>
      </c>
      <c r="AH10466" s="2" t="s">
        <v>17400</v>
      </c>
    </row>
    <row r="10467" spans="24:34" x14ac:dyDescent="0.4">
      <c r="X10467" s="2" t="s">
        <v>16292</v>
      </c>
      <c r="Y10467" s="2">
        <v>1983</v>
      </c>
      <c r="Z10467" s="2">
        <v>1256.4000000000001</v>
      </c>
      <c r="AA10467" s="2">
        <v>46</v>
      </c>
      <c r="AB10467" s="2">
        <v>3</v>
      </c>
      <c r="AC10467" s="2">
        <v>1256.4000000000001</v>
      </c>
      <c r="AE10467" s="2" t="s">
        <v>16195</v>
      </c>
      <c r="AF10467" s="2" t="s">
        <v>17390</v>
      </c>
      <c r="AG10467" s="2" t="s">
        <v>2998</v>
      </c>
      <c r="AH10467" s="2" t="s">
        <v>17086</v>
      </c>
    </row>
    <row r="10468" spans="24:34" x14ac:dyDescent="0.4">
      <c r="X10468" s="2" t="s">
        <v>16293</v>
      </c>
      <c r="Y10468" s="2">
        <v>1982</v>
      </c>
      <c r="Z10468" s="2">
        <v>1297.8</v>
      </c>
      <c r="AA10468" s="2">
        <v>47</v>
      </c>
      <c r="AB10468" s="2">
        <v>3</v>
      </c>
      <c r="AC10468" s="2">
        <v>1297.8</v>
      </c>
      <c r="AE10468" s="2" t="s">
        <v>16196</v>
      </c>
      <c r="AF10468" s="2" t="s">
        <v>17407</v>
      </c>
      <c r="AG10468" s="2" t="s">
        <v>2998</v>
      </c>
      <c r="AH10468" s="2" t="s">
        <v>17088</v>
      </c>
    </row>
    <row r="10469" spans="24:34" x14ac:dyDescent="0.4">
      <c r="X10469" s="2" t="s">
        <v>16294</v>
      </c>
      <c r="Y10469" s="2">
        <v>1979</v>
      </c>
      <c r="Z10469" s="2">
        <v>957.8</v>
      </c>
      <c r="AA10469" s="2">
        <v>31</v>
      </c>
      <c r="AB10469" s="2">
        <v>2</v>
      </c>
      <c r="AC10469" s="2">
        <v>957.8</v>
      </c>
      <c r="AE10469" s="2" t="s">
        <v>16197</v>
      </c>
      <c r="AF10469" s="2" t="s">
        <v>17390</v>
      </c>
      <c r="AG10469" s="2" t="s">
        <v>2998</v>
      </c>
      <c r="AH10469" s="2" t="s">
        <v>17088</v>
      </c>
    </row>
    <row r="10470" spans="24:34" x14ac:dyDescent="0.4">
      <c r="X10470" s="2" t="s">
        <v>16295</v>
      </c>
      <c r="Y10470" s="2">
        <v>1980</v>
      </c>
      <c r="Z10470" s="2">
        <v>850.7</v>
      </c>
      <c r="AA10470" s="2">
        <v>47</v>
      </c>
      <c r="AB10470" s="2">
        <v>3</v>
      </c>
      <c r="AC10470" s="2">
        <v>850.7</v>
      </c>
      <c r="AE10470" s="2" t="s">
        <v>2791</v>
      </c>
      <c r="AF10470" s="2" t="s">
        <v>17390</v>
      </c>
      <c r="AG10470" s="2" t="s">
        <v>2998</v>
      </c>
      <c r="AH10470" s="2" t="s">
        <v>17086</v>
      </c>
    </row>
    <row r="10471" spans="24:34" x14ac:dyDescent="0.4">
      <c r="X10471" s="2" t="s">
        <v>2812</v>
      </c>
      <c r="Y10471" s="2">
        <v>1986</v>
      </c>
      <c r="Z10471" s="2">
        <v>1471.4</v>
      </c>
      <c r="AA10471" s="2">
        <v>47</v>
      </c>
      <c r="AB10471" s="2">
        <v>2</v>
      </c>
      <c r="AC10471" s="2">
        <v>1471.4</v>
      </c>
      <c r="AE10471" s="2" t="s">
        <v>2792</v>
      </c>
      <c r="AF10471" s="2" t="s">
        <v>17390</v>
      </c>
      <c r="AG10471" s="2" t="s">
        <v>2998</v>
      </c>
      <c r="AH10471" s="2" t="s">
        <v>17088</v>
      </c>
    </row>
    <row r="10472" spans="24:34" x14ac:dyDescent="0.4">
      <c r="X10472" s="2" t="s">
        <v>2813</v>
      </c>
      <c r="Y10472" s="2">
        <v>1988</v>
      </c>
      <c r="Z10472" s="2">
        <v>994.5</v>
      </c>
      <c r="AA10472" s="2">
        <v>31</v>
      </c>
      <c r="AB10472" s="2">
        <v>2</v>
      </c>
      <c r="AC10472" s="2">
        <v>994.5</v>
      </c>
      <c r="AE10472" s="2" t="s">
        <v>16199</v>
      </c>
      <c r="AF10472" s="2" t="s">
        <v>17390</v>
      </c>
      <c r="AG10472" s="2" t="s">
        <v>2998</v>
      </c>
      <c r="AH10472" s="2" t="s">
        <v>17088</v>
      </c>
    </row>
    <row r="10473" spans="24:34" x14ac:dyDescent="0.4">
      <c r="X10473" s="2" t="s">
        <v>16296</v>
      </c>
      <c r="Y10473" s="2">
        <v>1984</v>
      </c>
      <c r="Z10473" s="2">
        <v>850.7</v>
      </c>
      <c r="AA10473" s="2">
        <v>47</v>
      </c>
      <c r="AB10473" s="2">
        <v>3</v>
      </c>
      <c r="AC10473" s="2">
        <v>850.7</v>
      </c>
      <c r="AE10473" s="2" t="s">
        <v>64</v>
      </c>
      <c r="AF10473" s="2" t="s">
        <v>17390</v>
      </c>
      <c r="AG10473" s="2" t="s">
        <v>2998</v>
      </c>
      <c r="AH10473" s="2" t="s">
        <v>17086</v>
      </c>
    </row>
    <row r="10474" spans="24:34" x14ac:dyDescent="0.4">
      <c r="X10474" s="2" t="s">
        <v>16297</v>
      </c>
      <c r="Y10474" s="2">
        <v>1998</v>
      </c>
      <c r="Z10474" s="2">
        <v>1313.5</v>
      </c>
      <c r="AA10474" s="2">
        <v>54</v>
      </c>
      <c r="AB10474" s="2">
        <v>3</v>
      </c>
      <c r="AC10474" s="2">
        <v>1313.5</v>
      </c>
      <c r="AE10474" s="2" t="s">
        <v>16201</v>
      </c>
      <c r="AF10474" s="2" t="s">
        <v>17838</v>
      </c>
      <c r="AG10474" s="2" t="s">
        <v>2998</v>
      </c>
      <c r="AH10474" s="2" t="s">
        <v>17088</v>
      </c>
    </row>
    <row r="10475" spans="24:34" x14ac:dyDescent="0.4">
      <c r="X10475" s="2" t="s">
        <v>16298</v>
      </c>
      <c r="Y10475" s="2">
        <v>1981</v>
      </c>
      <c r="Z10475" s="2">
        <v>800.4</v>
      </c>
      <c r="AA10475" s="2">
        <v>31</v>
      </c>
      <c r="AB10475" s="2">
        <v>2</v>
      </c>
      <c r="AC10475" s="2">
        <v>800.4</v>
      </c>
      <c r="AE10475" s="2" t="s">
        <v>2793</v>
      </c>
      <c r="AF10475" s="2" t="s">
        <v>17390</v>
      </c>
      <c r="AG10475" s="2" t="s">
        <v>2998</v>
      </c>
      <c r="AH10475" s="2" t="s">
        <v>17088</v>
      </c>
    </row>
    <row r="10476" spans="24:34" x14ac:dyDescent="0.4">
      <c r="X10476" s="2" t="s">
        <v>16299</v>
      </c>
      <c r="Y10476" s="2">
        <v>1981</v>
      </c>
      <c r="Z10476" s="2">
        <v>4249</v>
      </c>
      <c r="AA10476" s="2">
        <v>148</v>
      </c>
      <c r="AB10476" s="2">
        <v>3</v>
      </c>
      <c r="AC10476" s="2">
        <v>4228.8999999999996</v>
      </c>
      <c r="AE10476" s="2" t="s">
        <v>2794</v>
      </c>
      <c r="AF10476" s="2" t="s">
        <v>17390</v>
      </c>
      <c r="AG10476" s="2" t="s">
        <v>2998</v>
      </c>
      <c r="AH10476" s="2" t="s">
        <v>17088</v>
      </c>
    </row>
    <row r="10477" spans="24:34" x14ac:dyDescent="0.4">
      <c r="X10477" s="2" t="s">
        <v>2814</v>
      </c>
      <c r="Y10477" s="2">
        <v>1987</v>
      </c>
      <c r="Z10477" s="2">
        <v>1276.5999999999999</v>
      </c>
      <c r="AA10477" s="2">
        <v>47</v>
      </c>
      <c r="AB10477" s="2">
        <v>3</v>
      </c>
      <c r="AC10477" s="2">
        <v>1276.5999999999999</v>
      </c>
      <c r="AE10477" s="2" t="s">
        <v>69</v>
      </c>
      <c r="AF10477" s="2" t="s">
        <v>17390</v>
      </c>
      <c r="AG10477" s="2" t="s">
        <v>2998</v>
      </c>
      <c r="AH10477" s="2" t="s">
        <v>17088</v>
      </c>
    </row>
    <row r="10478" spans="24:34" x14ac:dyDescent="0.4">
      <c r="X10478" s="2" t="s">
        <v>16300</v>
      </c>
      <c r="Y10478" s="2">
        <v>1990</v>
      </c>
      <c r="Z10478" s="2">
        <v>1715.69</v>
      </c>
      <c r="AA10478" s="2">
        <v>47</v>
      </c>
      <c r="AB10478" s="2">
        <v>2</v>
      </c>
      <c r="AC10478" s="2">
        <v>1715.69</v>
      </c>
      <c r="AE10478" s="2" t="s">
        <v>2795</v>
      </c>
      <c r="AF10478" s="2" t="s">
        <v>17390</v>
      </c>
      <c r="AG10478" s="2" t="s">
        <v>2998</v>
      </c>
      <c r="AH10478" s="2" t="s">
        <v>17088</v>
      </c>
    </row>
    <row r="10479" spans="24:34" x14ac:dyDescent="0.4">
      <c r="X10479" s="2" t="s">
        <v>2815</v>
      </c>
      <c r="Y10479" s="2">
        <v>1987</v>
      </c>
      <c r="Z10479" s="2">
        <v>1519.9</v>
      </c>
      <c r="AA10479" s="2">
        <v>47</v>
      </c>
      <c r="AB10479" s="2">
        <v>2</v>
      </c>
      <c r="AC10479" s="2">
        <v>1519.9</v>
      </c>
      <c r="AE10479" s="2" t="s">
        <v>16202</v>
      </c>
      <c r="AF10479" s="2" t="s">
        <v>17390</v>
      </c>
      <c r="AG10479" s="2" t="s">
        <v>2998</v>
      </c>
      <c r="AH10479" s="2" t="s">
        <v>17088</v>
      </c>
    </row>
    <row r="10480" spans="24:34" x14ac:dyDescent="0.4">
      <c r="X10480" s="2" t="s">
        <v>16302</v>
      </c>
      <c r="Y10480" s="2">
        <v>1987</v>
      </c>
      <c r="Z10480" s="2">
        <v>940.4</v>
      </c>
      <c r="AA10480" s="2">
        <v>26</v>
      </c>
      <c r="AB10480" s="2">
        <v>2</v>
      </c>
      <c r="AC10480" s="2">
        <v>940.4</v>
      </c>
      <c r="AE10480" s="2" t="s">
        <v>16203</v>
      </c>
      <c r="AF10480" s="2" t="s">
        <v>17390</v>
      </c>
      <c r="AG10480" s="2" t="s">
        <v>2998</v>
      </c>
      <c r="AH10480" s="2" t="s">
        <v>17088</v>
      </c>
    </row>
    <row r="10481" spans="24:34" x14ac:dyDescent="0.4">
      <c r="X10481" s="2" t="s">
        <v>2816</v>
      </c>
      <c r="Y10481" s="2">
        <v>1985</v>
      </c>
      <c r="Z10481" s="2">
        <v>1236.7</v>
      </c>
      <c r="AA10481" s="2">
        <v>47</v>
      </c>
      <c r="AB10481" s="2">
        <v>3</v>
      </c>
      <c r="AC10481" s="2">
        <v>1236.7</v>
      </c>
      <c r="AE10481" s="2" t="s">
        <v>2796</v>
      </c>
      <c r="AF10481" s="2" t="s">
        <v>17390</v>
      </c>
      <c r="AG10481" s="2" t="s">
        <v>2998</v>
      </c>
      <c r="AH10481" s="2" t="s">
        <v>17400</v>
      </c>
    </row>
    <row r="10482" spans="24:34" x14ac:dyDescent="0.4">
      <c r="X10482" s="2" t="s">
        <v>16303</v>
      </c>
      <c r="Y10482" s="2">
        <v>1985</v>
      </c>
      <c r="Z10482" s="2">
        <v>1151.2</v>
      </c>
      <c r="AA10482" s="2">
        <v>47</v>
      </c>
      <c r="AB10482" s="2">
        <v>3</v>
      </c>
      <c r="AC10482" s="2">
        <v>1151.2</v>
      </c>
      <c r="AE10482" s="2" t="s">
        <v>16204</v>
      </c>
      <c r="AF10482" s="2" t="s">
        <v>17390</v>
      </c>
      <c r="AG10482" s="2" t="s">
        <v>2998</v>
      </c>
      <c r="AH10482" s="2" t="s">
        <v>17400</v>
      </c>
    </row>
    <row r="10483" spans="24:34" x14ac:dyDescent="0.4">
      <c r="X10483" s="2" t="s">
        <v>16304</v>
      </c>
      <c r="Y10483" s="2">
        <v>1979</v>
      </c>
      <c r="Z10483" s="2">
        <v>1529.06</v>
      </c>
      <c r="AA10483" s="2">
        <v>46</v>
      </c>
      <c r="AB10483" s="2">
        <v>2</v>
      </c>
      <c r="AC10483" s="2">
        <v>1529.06</v>
      </c>
      <c r="AE10483" s="2" t="s">
        <v>59</v>
      </c>
      <c r="AF10483" s="2" t="s">
        <v>17390</v>
      </c>
      <c r="AG10483" s="2" t="s">
        <v>2998</v>
      </c>
      <c r="AH10483" s="2" t="s">
        <v>17393</v>
      </c>
    </row>
    <row r="10484" spans="24:34" x14ac:dyDescent="0.4">
      <c r="X10484" s="2" t="s">
        <v>16305</v>
      </c>
      <c r="Y10484" s="2">
        <v>1982</v>
      </c>
      <c r="Z10484" s="2">
        <v>1368.1</v>
      </c>
      <c r="AA10484" s="2">
        <v>70</v>
      </c>
      <c r="AB10484" s="2">
        <v>3</v>
      </c>
      <c r="AC10484" s="2">
        <v>1368.1</v>
      </c>
      <c r="AE10484" s="2" t="s">
        <v>16205</v>
      </c>
      <c r="AF10484" s="2" t="s">
        <v>17407</v>
      </c>
      <c r="AG10484" s="2" t="s">
        <v>2998</v>
      </c>
      <c r="AH10484" s="2" t="s">
        <v>17086</v>
      </c>
    </row>
    <row r="10485" spans="24:34" x14ac:dyDescent="0.4">
      <c r="X10485" s="2" t="s">
        <v>16306</v>
      </c>
      <c r="Y10485" s="2">
        <v>1992</v>
      </c>
      <c r="Z10485" s="2">
        <v>1582.5</v>
      </c>
      <c r="AA10485" s="2">
        <v>47</v>
      </c>
      <c r="AB10485" s="2">
        <v>2</v>
      </c>
      <c r="AC10485" s="2">
        <v>1582.5</v>
      </c>
      <c r="AE10485" s="2" t="s">
        <v>16206</v>
      </c>
      <c r="AF10485" s="2" t="s">
        <v>17390</v>
      </c>
      <c r="AG10485" s="2" t="s">
        <v>2998</v>
      </c>
      <c r="AH10485" s="2" t="s">
        <v>17400</v>
      </c>
    </row>
    <row r="10486" spans="24:34" x14ac:dyDescent="0.4">
      <c r="X10486" s="2" t="s">
        <v>2819</v>
      </c>
      <c r="Y10486" s="2">
        <v>1987</v>
      </c>
      <c r="Z10486" s="2">
        <v>934.1</v>
      </c>
      <c r="AA10486" s="2">
        <v>47</v>
      </c>
      <c r="AB10486" s="2">
        <v>2</v>
      </c>
      <c r="AC10486" s="2">
        <v>934.1</v>
      </c>
      <c r="AE10486" s="2" t="s">
        <v>2797</v>
      </c>
      <c r="AF10486" s="2" t="s">
        <v>17390</v>
      </c>
      <c r="AG10486" s="2" t="s">
        <v>2998</v>
      </c>
      <c r="AH10486" s="2" t="s">
        <v>17400</v>
      </c>
    </row>
    <row r="10487" spans="24:34" x14ac:dyDescent="0.4">
      <c r="X10487" s="2" t="s">
        <v>496</v>
      </c>
      <c r="Y10487" s="2">
        <v>1979</v>
      </c>
      <c r="Z10487" s="2">
        <v>956.3</v>
      </c>
      <c r="AA10487" s="2">
        <v>17</v>
      </c>
      <c r="AB10487" s="2">
        <v>2</v>
      </c>
      <c r="AC10487" s="2">
        <v>956.3</v>
      </c>
      <c r="AE10487" s="2" t="s">
        <v>2798</v>
      </c>
      <c r="AF10487" s="2" t="s">
        <v>17397</v>
      </c>
      <c r="AG10487" s="2" t="s">
        <v>2998</v>
      </c>
      <c r="AH10487" s="2" t="s">
        <v>17088</v>
      </c>
    </row>
    <row r="10488" spans="24:34" x14ac:dyDescent="0.4">
      <c r="X10488" s="2" t="s">
        <v>2820</v>
      </c>
      <c r="Y10488" s="2">
        <v>1988</v>
      </c>
      <c r="Z10488" s="2">
        <v>1921.9</v>
      </c>
      <c r="AA10488" s="2">
        <v>44</v>
      </c>
      <c r="AB10488" s="2">
        <v>3</v>
      </c>
      <c r="AC10488" s="2">
        <v>1921.9</v>
      </c>
      <c r="AE10488" s="2" t="s">
        <v>16207</v>
      </c>
      <c r="AF10488" s="2" t="s">
        <v>17390</v>
      </c>
      <c r="AG10488" s="2" t="s">
        <v>2998</v>
      </c>
      <c r="AH10488" s="2" t="s">
        <v>17400</v>
      </c>
    </row>
    <row r="10489" spans="24:34" x14ac:dyDescent="0.4">
      <c r="X10489" s="2" t="s">
        <v>16309</v>
      </c>
      <c r="Y10489" s="2">
        <v>1979</v>
      </c>
      <c r="Z10489" s="2">
        <v>1502.4</v>
      </c>
      <c r="AA10489" s="2">
        <v>47</v>
      </c>
      <c r="AB10489" s="2">
        <v>2</v>
      </c>
      <c r="AC10489" s="2">
        <v>1502.4</v>
      </c>
      <c r="AE10489" s="2" t="s">
        <v>16208</v>
      </c>
      <c r="AF10489" s="2" t="s">
        <v>17397</v>
      </c>
      <c r="AG10489" s="2" t="s">
        <v>2998</v>
      </c>
      <c r="AH10489" s="2" t="s">
        <v>17088</v>
      </c>
    </row>
    <row r="10490" spans="24:34" x14ac:dyDescent="0.4">
      <c r="X10490" s="2" t="s">
        <v>16310</v>
      </c>
      <c r="Y10490" s="2">
        <v>1917</v>
      </c>
      <c r="Z10490" s="2">
        <v>476.7</v>
      </c>
      <c r="AA10490" s="2">
        <v>28</v>
      </c>
      <c r="AB10490" s="2">
        <v>2</v>
      </c>
      <c r="AC10490" s="2">
        <v>476.7</v>
      </c>
      <c r="AE10490" s="2" t="s">
        <v>16210</v>
      </c>
      <c r="AF10490" s="2" t="s">
        <v>17390</v>
      </c>
      <c r="AG10490" s="2" t="s">
        <v>2998</v>
      </c>
      <c r="AH10490" s="2" t="s">
        <v>17400</v>
      </c>
    </row>
    <row r="10491" spans="24:34" x14ac:dyDescent="0.4">
      <c r="X10491" s="2" t="s">
        <v>16311</v>
      </c>
      <c r="Y10491" s="2">
        <v>1917</v>
      </c>
      <c r="Z10491" s="2">
        <v>436.6</v>
      </c>
      <c r="AA10491" s="2">
        <v>21</v>
      </c>
      <c r="AB10491" s="2">
        <v>2</v>
      </c>
      <c r="AC10491" s="2">
        <v>436.6</v>
      </c>
      <c r="AE10491" s="2" t="s">
        <v>16211</v>
      </c>
      <c r="AF10491" s="2" t="s">
        <v>17390</v>
      </c>
      <c r="AG10491" s="2" t="s">
        <v>2998</v>
      </c>
      <c r="AH10491" s="2" t="s">
        <v>17400</v>
      </c>
    </row>
    <row r="10492" spans="24:34" x14ac:dyDescent="0.4">
      <c r="X10492" s="2" t="s">
        <v>16313</v>
      </c>
      <c r="Y10492" s="2">
        <v>1917</v>
      </c>
      <c r="Z10492" s="2">
        <v>554.29999999999995</v>
      </c>
      <c r="AA10492" s="2">
        <v>39</v>
      </c>
      <c r="AB10492" s="2">
        <v>2</v>
      </c>
      <c r="AC10492" s="2">
        <v>554.29999999999995</v>
      </c>
      <c r="AE10492" s="2" t="s">
        <v>16212</v>
      </c>
      <c r="AF10492" s="2" t="s">
        <v>17390</v>
      </c>
      <c r="AG10492" s="2" t="s">
        <v>2998</v>
      </c>
      <c r="AH10492" s="2" t="s">
        <v>17088</v>
      </c>
    </row>
    <row r="10493" spans="24:34" x14ac:dyDescent="0.4">
      <c r="X10493" s="2" t="s">
        <v>16314</v>
      </c>
      <c r="Y10493" s="2">
        <v>1958</v>
      </c>
      <c r="Z10493" s="2">
        <v>438.8</v>
      </c>
      <c r="AA10493" s="2">
        <v>20</v>
      </c>
      <c r="AB10493" s="2">
        <v>2</v>
      </c>
      <c r="AC10493" s="2">
        <v>438.8</v>
      </c>
      <c r="AE10493" s="2" t="s">
        <v>16213</v>
      </c>
      <c r="AF10493" s="2" t="s">
        <v>17390</v>
      </c>
      <c r="AG10493" s="2" t="s">
        <v>2998</v>
      </c>
      <c r="AH10493" s="2" t="s">
        <v>17088</v>
      </c>
    </row>
    <row r="10494" spans="24:34" x14ac:dyDescent="0.4">
      <c r="X10494" s="2" t="s">
        <v>16315</v>
      </c>
      <c r="Y10494" s="2">
        <v>1917</v>
      </c>
      <c r="Z10494" s="2">
        <v>336.36</v>
      </c>
      <c r="AA10494" s="2">
        <v>7</v>
      </c>
      <c r="AB10494" s="2">
        <v>2</v>
      </c>
      <c r="AC10494" s="2">
        <v>336.36</v>
      </c>
      <c r="AE10494" s="2" t="s">
        <v>16214</v>
      </c>
      <c r="AF10494" s="2" t="s">
        <v>17390</v>
      </c>
      <c r="AG10494" s="2" t="s">
        <v>2998</v>
      </c>
      <c r="AH10494" s="2" t="s">
        <v>17088</v>
      </c>
    </row>
    <row r="10495" spans="24:34" x14ac:dyDescent="0.4">
      <c r="X10495" s="2" t="s">
        <v>16317</v>
      </c>
      <c r="Y10495" s="2">
        <v>1961</v>
      </c>
      <c r="Z10495" s="2">
        <v>574.79999999999995</v>
      </c>
      <c r="AA10495" s="2">
        <v>16</v>
      </c>
      <c r="AB10495" s="2">
        <v>2</v>
      </c>
      <c r="AC10495" s="2">
        <v>574.79999999999995</v>
      </c>
      <c r="AE10495" s="2" t="s">
        <v>16215</v>
      </c>
      <c r="AF10495" s="2" t="s">
        <v>17390</v>
      </c>
      <c r="AG10495" s="2" t="s">
        <v>2998</v>
      </c>
      <c r="AH10495" s="2" t="s">
        <v>17088</v>
      </c>
    </row>
    <row r="10496" spans="24:34" x14ac:dyDescent="0.4">
      <c r="X10496" s="2" t="s">
        <v>16318</v>
      </c>
      <c r="Y10496" s="2">
        <v>1917</v>
      </c>
      <c r="Z10496" s="2">
        <v>236.8</v>
      </c>
      <c r="AA10496" s="2">
        <v>10</v>
      </c>
      <c r="AB10496" s="2">
        <v>2</v>
      </c>
      <c r="AC10496" s="2">
        <v>204</v>
      </c>
      <c r="AE10496" s="2" t="s">
        <v>16216</v>
      </c>
      <c r="AF10496" s="2" t="s">
        <v>17390</v>
      </c>
      <c r="AG10496" s="2" t="s">
        <v>2998</v>
      </c>
      <c r="AH10496" s="2" t="s">
        <v>17088</v>
      </c>
    </row>
    <row r="10497" spans="24:34" x14ac:dyDescent="0.4">
      <c r="X10497" s="2" t="s">
        <v>16319</v>
      </c>
      <c r="Y10497" s="2">
        <v>1917</v>
      </c>
      <c r="Z10497" s="2">
        <v>377.4</v>
      </c>
      <c r="AA10497" s="2">
        <v>31</v>
      </c>
      <c r="AB10497" s="2">
        <v>2</v>
      </c>
      <c r="AC10497" s="2">
        <v>377.4</v>
      </c>
      <c r="AE10497" s="2" t="s">
        <v>16217</v>
      </c>
      <c r="AF10497" s="2" t="s">
        <v>17390</v>
      </c>
      <c r="AG10497" s="2" t="s">
        <v>2998</v>
      </c>
      <c r="AH10497" s="2" t="s">
        <v>17088</v>
      </c>
    </row>
    <row r="10498" spans="24:34" x14ac:dyDescent="0.4">
      <c r="X10498" s="2" t="s">
        <v>16320</v>
      </c>
      <c r="Y10498" s="2">
        <v>1917</v>
      </c>
      <c r="Z10498" s="2">
        <v>429.9</v>
      </c>
      <c r="AA10498" s="2">
        <v>33</v>
      </c>
      <c r="AB10498" s="2">
        <v>2</v>
      </c>
      <c r="AC10498" s="2">
        <v>429.9</v>
      </c>
      <c r="AE10498" s="2" t="s">
        <v>2799</v>
      </c>
      <c r="AF10498" s="2" t="s">
        <v>17390</v>
      </c>
      <c r="AG10498" s="2" t="s">
        <v>2998</v>
      </c>
      <c r="AH10498" s="2" t="s">
        <v>17088</v>
      </c>
    </row>
    <row r="10499" spans="24:34" x14ac:dyDescent="0.4">
      <c r="X10499" s="2" t="s">
        <v>16322</v>
      </c>
      <c r="Y10499" s="2">
        <v>1917</v>
      </c>
      <c r="Z10499" s="2">
        <v>282.3</v>
      </c>
      <c r="AA10499" s="2">
        <v>12</v>
      </c>
      <c r="AB10499" s="2">
        <v>2</v>
      </c>
      <c r="AC10499" s="2">
        <v>246</v>
      </c>
      <c r="AE10499" s="2" t="s">
        <v>2800</v>
      </c>
      <c r="AF10499" s="2" t="s">
        <v>17390</v>
      </c>
      <c r="AG10499" s="2" t="s">
        <v>2998</v>
      </c>
      <c r="AH10499" s="2" t="s">
        <v>17400</v>
      </c>
    </row>
    <row r="10500" spans="24:34" x14ac:dyDescent="0.4">
      <c r="X10500" s="2" t="s">
        <v>16323</v>
      </c>
      <c r="Y10500" s="2">
        <v>1917</v>
      </c>
      <c r="Z10500" s="2">
        <v>365</v>
      </c>
      <c r="AA10500" s="2">
        <v>21</v>
      </c>
      <c r="AB10500" s="2">
        <v>2</v>
      </c>
      <c r="AC10500" s="2">
        <v>328</v>
      </c>
      <c r="AE10500" s="2" t="s">
        <v>16219</v>
      </c>
      <c r="AF10500" s="2" t="s">
        <v>17390</v>
      </c>
      <c r="AG10500" s="2" t="s">
        <v>17394</v>
      </c>
      <c r="AH10500" s="2" t="s">
        <v>17088</v>
      </c>
    </row>
    <row r="10501" spans="24:34" x14ac:dyDescent="0.4">
      <c r="X10501" s="2" t="s">
        <v>16324</v>
      </c>
      <c r="Y10501" s="2">
        <v>1917</v>
      </c>
      <c r="Z10501" s="2">
        <v>259.5</v>
      </c>
      <c r="AA10501" s="2">
        <v>16</v>
      </c>
      <c r="AB10501" s="2">
        <v>2</v>
      </c>
      <c r="AC10501" s="2">
        <v>250.8</v>
      </c>
      <c r="AE10501" s="2" t="s">
        <v>16220</v>
      </c>
      <c r="AF10501" s="2" t="s">
        <v>17390</v>
      </c>
      <c r="AG10501" s="2" t="s">
        <v>17394</v>
      </c>
      <c r="AH10501" s="2" t="s">
        <v>17088</v>
      </c>
    </row>
    <row r="10502" spans="24:34" x14ac:dyDescent="0.4">
      <c r="X10502" s="2" t="s">
        <v>495</v>
      </c>
      <c r="Y10502" s="2">
        <v>1917</v>
      </c>
      <c r="Z10502" s="2">
        <v>459.8</v>
      </c>
      <c r="AA10502" s="2">
        <v>23</v>
      </c>
      <c r="AB10502" s="2">
        <v>2</v>
      </c>
      <c r="AC10502" s="2">
        <v>453.6</v>
      </c>
      <c r="AE10502" s="2" t="s">
        <v>16221</v>
      </c>
      <c r="AF10502" s="2" t="s">
        <v>17390</v>
      </c>
      <c r="AG10502" s="2" t="s">
        <v>2998</v>
      </c>
      <c r="AH10502" s="2" t="s">
        <v>17088</v>
      </c>
    </row>
    <row r="10503" spans="24:34" x14ac:dyDescent="0.4">
      <c r="X10503" s="2" t="s">
        <v>16326</v>
      </c>
      <c r="Y10503" s="2">
        <v>1917</v>
      </c>
      <c r="Z10503" s="2">
        <v>472.1</v>
      </c>
      <c r="AA10503" s="2">
        <v>18</v>
      </c>
      <c r="AB10503" s="2">
        <v>2</v>
      </c>
      <c r="AC10503" s="2">
        <v>472.1</v>
      </c>
      <c r="AE10503" s="2" t="s">
        <v>16222</v>
      </c>
      <c r="AF10503" s="2" t="s">
        <v>17397</v>
      </c>
      <c r="AG10503" s="2" t="s">
        <v>2998</v>
      </c>
      <c r="AH10503" s="2" t="s">
        <v>17088</v>
      </c>
    </row>
    <row r="10504" spans="24:34" x14ac:dyDescent="0.4">
      <c r="X10504" s="2" t="s">
        <v>16328</v>
      </c>
      <c r="Y10504" s="2">
        <v>1917</v>
      </c>
      <c r="Z10504" s="2">
        <v>370.4</v>
      </c>
      <c r="AA10504" s="2">
        <v>34</v>
      </c>
      <c r="AB10504" s="2">
        <v>2</v>
      </c>
      <c r="AC10504" s="2">
        <v>370.4</v>
      </c>
      <c r="AE10504" s="2" t="s">
        <v>2803</v>
      </c>
      <c r="AF10504" s="2" t="s">
        <v>17390</v>
      </c>
      <c r="AG10504" s="2" t="s">
        <v>17081</v>
      </c>
      <c r="AH10504" s="2" t="s">
        <v>17088</v>
      </c>
    </row>
    <row r="10505" spans="24:34" x14ac:dyDescent="0.4">
      <c r="X10505" s="2" t="s">
        <v>16330</v>
      </c>
      <c r="Y10505" s="2">
        <v>1966</v>
      </c>
      <c r="Z10505" s="2">
        <v>818.6</v>
      </c>
      <c r="AA10505" s="2">
        <v>33</v>
      </c>
      <c r="AB10505" s="2">
        <v>2</v>
      </c>
      <c r="AC10505" s="2">
        <v>818.6</v>
      </c>
      <c r="AE10505" s="2" t="s">
        <v>63</v>
      </c>
      <c r="AF10505" s="2" t="s">
        <v>17390</v>
      </c>
      <c r="AG10505" s="2" t="s">
        <v>2998</v>
      </c>
      <c r="AH10505" s="2" t="s">
        <v>17088</v>
      </c>
    </row>
    <row r="10506" spans="24:34" x14ac:dyDescent="0.4">
      <c r="X10506" s="2" t="s">
        <v>2821</v>
      </c>
      <c r="Y10506" s="2">
        <v>1971</v>
      </c>
      <c r="Z10506" s="2">
        <v>721</v>
      </c>
      <c r="AA10506" s="2">
        <v>42</v>
      </c>
      <c r="AB10506" s="2">
        <v>2</v>
      </c>
      <c r="AC10506" s="2">
        <v>721</v>
      </c>
      <c r="AE10506" s="2" t="s">
        <v>16224</v>
      </c>
      <c r="AF10506" s="2" t="s">
        <v>17390</v>
      </c>
      <c r="AG10506" s="2" t="s">
        <v>17081</v>
      </c>
      <c r="AH10506" s="2" t="s">
        <v>17088</v>
      </c>
    </row>
    <row r="10507" spans="24:34" x14ac:dyDescent="0.4">
      <c r="X10507" s="2" t="s">
        <v>16332</v>
      </c>
      <c r="Y10507" s="2">
        <v>1966</v>
      </c>
      <c r="Z10507" s="2">
        <v>484.3</v>
      </c>
      <c r="AA10507" s="2">
        <v>31</v>
      </c>
      <c r="AB10507" s="2">
        <v>2</v>
      </c>
      <c r="AC10507" s="2">
        <v>484.3</v>
      </c>
      <c r="AE10507" s="2" t="s">
        <v>16226</v>
      </c>
      <c r="AF10507" s="2" t="s">
        <v>17390</v>
      </c>
      <c r="AG10507" s="2" t="s">
        <v>17081</v>
      </c>
      <c r="AH10507" s="2" t="s">
        <v>17088</v>
      </c>
    </row>
    <row r="10508" spans="24:34" x14ac:dyDescent="0.4">
      <c r="X10508" s="2" t="s">
        <v>16333</v>
      </c>
      <c r="Y10508" s="2">
        <v>1967</v>
      </c>
      <c r="Z10508" s="2">
        <v>925</v>
      </c>
      <c r="AA10508" s="2">
        <v>34</v>
      </c>
      <c r="AB10508" s="2">
        <v>2</v>
      </c>
      <c r="AC10508" s="2">
        <v>919.3</v>
      </c>
      <c r="AE10508" s="2" t="s">
        <v>16227</v>
      </c>
      <c r="AF10508" s="2" t="s">
        <v>17390</v>
      </c>
      <c r="AG10508" s="2" t="s">
        <v>17081</v>
      </c>
      <c r="AH10508" s="2" t="s">
        <v>17088</v>
      </c>
    </row>
    <row r="10509" spans="24:34" x14ac:dyDescent="0.4">
      <c r="X10509" s="2" t="s">
        <v>2822</v>
      </c>
      <c r="Y10509" s="2">
        <v>1967</v>
      </c>
      <c r="Z10509" s="2">
        <v>794.5</v>
      </c>
      <c r="AA10509" s="2">
        <v>42</v>
      </c>
      <c r="AB10509" s="2">
        <v>2</v>
      </c>
      <c r="AC10509" s="2">
        <v>748</v>
      </c>
      <c r="AE10509" s="2" t="s">
        <v>16228</v>
      </c>
      <c r="AF10509" s="2" t="s">
        <v>17390</v>
      </c>
      <c r="AG10509" s="2" t="s">
        <v>17081</v>
      </c>
      <c r="AH10509" s="2" t="s">
        <v>17088</v>
      </c>
    </row>
    <row r="10510" spans="24:34" x14ac:dyDescent="0.4">
      <c r="X10510" s="2" t="s">
        <v>2823</v>
      </c>
      <c r="Y10510" s="2">
        <v>1967</v>
      </c>
      <c r="Z10510" s="2">
        <v>925.4</v>
      </c>
      <c r="AA10510" s="2">
        <v>28</v>
      </c>
      <c r="AB10510" s="2">
        <v>2</v>
      </c>
      <c r="AC10510" s="2">
        <v>925</v>
      </c>
      <c r="AE10510" s="2" t="s">
        <v>16229</v>
      </c>
      <c r="AF10510" s="2" t="s">
        <v>17390</v>
      </c>
      <c r="AG10510" s="2" t="s">
        <v>2998</v>
      </c>
      <c r="AH10510" s="2" t="s">
        <v>17088</v>
      </c>
    </row>
    <row r="10511" spans="24:34" x14ac:dyDescent="0.4">
      <c r="X10511" s="2" t="s">
        <v>16334</v>
      </c>
      <c r="Y10511" s="2">
        <v>1968</v>
      </c>
      <c r="Z10511" s="2">
        <v>678.1</v>
      </c>
      <c r="AA10511" s="2">
        <v>40</v>
      </c>
      <c r="AB10511" s="2">
        <v>2</v>
      </c>
      <c r="AC10511" s="2">
        <v>678.1</v>
      </c>
      <c r="AE10511" s="2" t="s">
        <v>16230</v>
      </c>
      <c r="AF10511" s="2" t="s">
        <v>17397</v>
      </c>
      <c r="AG10511" s="2" t="s">
        <v>2998</v>
      </c>
      <c r="AH10511" s="2" t="s">
        <v>17088</v>
      </c>
    </row>
    <row r="10512" spans="24:34" x14ac:dyDescent="0.4">
      <c r="X10512" s="2" t="s">
        <v>16335</v>
      </c>
      <c r="Y10512" s="2">
        <v>1968</v>
      </c>
      <c r="Z10512" s="2">
        <v>1132.0999999999999</v>
      </c>
      <c r="AA10512" s="2">
        <v>42</v>
      </c>
      <c r="AB10512" s="2">
        <v>2</v>
      </c>
      <c r="AC10512" s="2">
        <v>1132.0999999999999</v>
      </c>
      <c r="AE10512" s="2" t="s">
        <v>16231</v>
      </c>
      <c r="AF10512" s="2" t="s">
        <v>17397</v>
      </c>
      <c r="AG10512" s="2" t="s">
        <v>2998</v>
      </c>
      <c r="AH10512" s="2" t="s">
        <v>17088</v>
      </c>
    </row>
    <row r="10513" spans="24:34" x14ac:dyDescent="0.4">
      <c r="X10513" s="2" t="s">
        <v>16337</v>
      </c>
      <c r="Y10513" s="2">
        <v>1968</v>
      </c>
      <c r="Z10513" s="2">
        <v>727.6</v>
      </c>
      <c r="AA10513" s="2">
        <v>42</v>
      </c>
      <c r="AB10513" s="2">
        <v>2</v>
      </c>
      <c r="AC10513" s="2">
        <v>727.6</v>
      </c>
      <c r="AE10513" s="2" t="s">
        <v>16233</v>
      </c>
      <c r="AF10513" s="2" t="s">
        <v>17397</v>
      </c>
      <c r="AG10513" s="2" t="s">
        <v>2998</v>
      </c>
      <c r="AH10513" s="2" t="s">
        <v>17088</v>
      </c>
    </row>
    <row r="10514" spans="24:34" x14ac:dyDescent="0.4">
      <c r="X10514" s="2" t="s">
        <v>16338</v>
      </c>
      <c r="Y10514" s="2">
        <v>1968</v>
      </c>
      <c r="Z10514" s="2">
        <v>1285</v>
      </c>
      <c r="AA10514" s="2">
        <v>50</v>
      </c>
      <c r="AB10514" s="2">
        <v>2</v>
      </c>
      <c r="AC10514" s="2">
        <v>1283.9000000000001</v>
      </c>
      <c r="AE10514" s="2" t="s">
        <v>2804</v>
      </c>
      <c r="AF10514" s="2" t="s">
        <v>17397</v>
      </c>
      <c r="AG10514" s="2" t="s">
        <v>2998</v>
      </c>
      <c r="AH10514" s="2" t="s">
        <v>17088</v>
      </c>
    </row>
    <row r="10515" spans="24:34" x14ac:dyDescent="0.4">
      <c r="X10515" s="2" t="s">
        <v>16339</v>
      </c>
      <c r="Y10515" s="2">
        <v>1981</v>
      </c>
      <c r="Z10515" s="2">
        <v>3234.9</v>
      </c>
      <c r="AA10515" s="2">
        <v>32</v>
      </c>
      <c r="AB10515" s="2">
        <v>3</v>
      </c>
      <c r="AC10515" s="2">
        <v>1239.3</v>
      </c>
      <c r="AE10515" s="2" t="s">
        <v>16234</v>
      </c>
      <c r="AF10515" s="2" t="s">
        <v>17397</v>
      </c>
      <c r="AG10515" s="2" t="s">
        <v>2998</v>
      </c>
      <c r="AH10515" s="2" t="s">
        <v>17088</v>
      </c>
    </row>
    <row r="10516" spans="24:34" x14ac:dyDescent="0.4">
      <c r="X10516" s="2" t="s">
        <v>16340</v>
      </c>
      <c r="Y10516" s="2">
        <v>1990</v>
      </c>
      <c r="Z10516" s="2">
        <v>1626</v>
      </c>
      <c r="AA10516" s="2">
        <v>70</v>
      </c>
      <c r="AB10516" s="2">
        <v>3</v>
      </c>
      <c r="AC10516" s="2">
        <v>1626</v>
      </c>
      <c r="AE10516" s="2" t="s">
        <v>16235</v>
      </c>
      <c r="AF10516" s="2" t="s">
        <v>17397</v>
      </c>
      <c r="AG10516" s="2" t="s">
        <v>2998</v>
      </c>
      <c r="AH10516" s="2" t="s">
        <v>17088</v>
      </c>
    </row>
    <row r="10517" spans="24:34" x14ac:dyDescent="0.4">
      <c r="X10517" s="2" t="s">
        <v>16341</v>
      </c>
      <c r="Y10517" s="2">
        <v>1981</v>
      </c>
      <c r="Z10517" s="2">
        <v>998.7</v>
      </c>
      <c r="AA10517" s="2">
        <v>34</v>
      </c>
      <c r="AB10517" s="2">
        <v>2</v>
      </c>
      <c r="AC10517" s="2">
        <v>998.7</v>
      </c>
      <c r="AE10517" s="2" t="s">
        <v>16236</v>
      </c>
      <c r="AF10517" s="2" t="s">
        <v>17397</v>
      </c>
      <c r="AG10517" s="2" t="s">
        <v>2998</v>
      </c>
      <c r="AH10517" s="2" t="s">
        <v>17088</v>
      </c>
    </row>
    <row r="10518" spans="24:34" x14ac:dyDescent="0.4">
      <c r="X10518" s="2" t="s">
        <v>16344</v>
      </c>
      <c r="Y10518" s="2">
        <v>1981</v>
      </c>
      <c r="Z10518" s="2">
        <v>623.20000000000005</v>
      </c>
      <c r="AA10518" s="2">
        <v>31</v>
      </c>
      <c r="AB10518" s="2">
        <v>2</v>
      </c>
      <c r="AC10518" s="2">
        <v>623.20000000000005</v>
      </c>
      <c r="AE10518" s="2" t="s">
        <v>16237</v>
      </c>
      <c r="AF10518" s="2" t="s">
        <v>17390</v>
      </c>
      <c r="AG10518" s="2" t="s">
        <v>2998</v>
      </c>
      <c r="AH10518" s="2" t="s">
        <v>17088</v>
      </c>
    </row>
    <row r="10519" spans="24:34" x14ac:dyDescent="0.4">
      <c r="X10519" s="2" t="s">
        <v>16345</v>
      </c>
      <c r="Y10519" s="2">
        <v>1982</v>
      </c>
      <c r="Z10519" s="2">
        <v>720.2</v>
      </c>
      <c r="AA10519" s="2">
        <v>42</v>
      </c>
      <c r="AB10519" s="2">
        <v>2</v>
      </c>
      <c r="AC10519" s="2">
        <v>720.2</v>
      </c>
      <c r="AE10519" s="2" t="s">
        <v>16238</v>
      </c>
      <c r="AF10519" s="2" t="s">
        <v>17390</v>
      </c>
      <c r="AG10519" s="2" t="s">
        <v>2998</v>
      </c>
      <c r="AH10519" s="2" t="s">
        <v>17400</v>
      </c>
    </row>
    <row r="10520" spans="24:34" x14ac:dyDescent="0.4">
      <c r="X10520" s="2" t="s">
        <v>2824</v>
      </c>
      <c r="Y10520" s="2">
        <v>1986</v>
      </c>
      <c r="Z10520" s="2">
        <v>1211.5999999999999</v>
      </c>
      <c r="AA10520" s="2">
        <v>42</v>
      </c>
      <c r="AB10520" s="2">
        <v>2</v>
      </c>
      <c r="AC10520" s="2">
        <v>1211.5999999999999</v>
      </c>
      <c r="AE10520" s="2" t="s">
        <v>16239</v>
      </c>
      <c r="AF10520" s="2" t="s">
        <v>17390</v>
      </c>
      <c r="AG10520" s="2" t="s">
        <v>2998</v>
      </c>
      <c r="AH10520" s="2" t="s">
        <v>17088</v>
      </c>
    </row>
    <row r="10521" spans="24:34" x14ac:dyDescent="0.4">
      <c r="X10521" s="2" t="s">
        <v>16346</v>
      </c>
      <c r="Y10521" s="2">
        <v>1971</v>
      </c>
      <c r="Z10521" s="2">
        <v>390.37</v>
      </c>
      <c r="AA10521" s="2">
        <v>8</v>
      </c>
      <c r="AB10521" s="2">
        <v>2</v>
      </c>
      <c r="AC10521" s="2">
        <v>390.37</v>
      </c>
      <c r="AE10521" s="2" t="s">
        <v>16241</v>
      </c>
      <c r="AF10521" s="2" t="s">
        <v>17390</v>
      </c>
      <c r="AG10521" s="2" t="s">
        <v>2998</v>
      </c>
      <c r="AH10521" s="2" t="s">
        <v>17086</v>
      </c>
    </row>
    <row r="10522" spans="24:34" x14ac:dyDescent="0.4">
      <c r="X10522" s="2" t="s">
        <v>16347</v>
      </c>
      <c r="Y10522" s="2">
        <v>1963</v>
      </c>
      <c r="Z10522" s="2">
        <v>301.39999999999998</v>
      </c>
      <c r="AA10522" s="2">
        <v>21</v>
      </c>
      <c r="AB10522" s="2">
        <v>2</v>
      </c>
      <c r="AC10522" s="2">
        <v>301.39999999999998</v>
      </c>
      <c r="AE10522" s="2" t="s">
        <v>16242</v>
      </c>
      <c r="AF10522" s="2" t="s">
        <v>17390</v>
      </c>
      <c r="AG10522" s="2" t="s">
        <v>2998</v>
      </c>
      <c r="AH10522" s="2" t="s">
        <v>17086</v>
      </c>
    </row>
    <row r="10523" spans="24:34" x14ac:dyDescent="0.4">
      <c r="X10523" s="2" t="s">
        <v>16348</v>
      </c>
      <c r="Y10523" s="2">
        <v>1963</v>
      </c>
      <c r="Z10523" s="2">
        <v>407.9</v>
      </c>
      <c r="AA10523" s="2">
        <v>21</v>
      </c>
      <c r="AB10523" s="2">
        <v>2</v>
      </c>
      <c r="AC10523" s="2">
        <v>374.2</v>
      </c>
      <c r="AE10523" s="2" t="s">
        <v>16243</v>
      </c>
      <c r="AF10523" s="2" t="s">
        <v>17390</v>
      </c>
      <c r="AG10523" s="2" t="s">
        <v>2998</v>
      </c>
      <c r="AH10523" s="2" t="s">
        <v>17086</v>
      </c>
    </row>
    <row r="10524" spans="24:34" x14ac:dyDescent="0.4">
      <c r="X10524" s="2" t="s">
        <v>16349</v>
      </c>
      <c r="Y10524" s="2">
        <v>1985</v>
      </c>
      <c r="Z10524" s="2">
        <v>680.4</v>
      </c>
      <c r="AA10524" s="2">
        <v>21</v>
      </c>
      <c r="AB10524" s="2">
        <v>2</v>
      </c>
      <c r="AC10524" s="2">
        <v>680.4</v>
      </c>
      <c r="AE10524" s="2" t="s">
        <v>497</v>
      </c>
      <c r="AF10524" s="2" t="s">
        <v>17390</v>
      </c>
      <c r="AG10524" s="2" t="s">
        <v>2998</v>
      </c>
      <c r="AH10524" s="2" t="s">
        <v>17393</v>
      </c>
    </row>
    <row r="10525" spans="24:34" x14ac:dyDescent="0.4">
      <c r="X10525" s="2" t="s">
        <v>17378</v>
      </c>
      <c r="Y10525" s="2">
        <v>1986</v>
      </c>
      <c r="Z10525" s="2">
        <v>673.5</v>
      </c>
      <c r="AA10525" s="2">
        <v>23</v>
      </c>
      <c r="AB10525" s="2">
        <v>2</v>
      </c>
      <c r="AC10525" s="2">
        <v>673.5</v>
      </c>
      <c r="AE10525" s="2" t="s">
        <v>16246</v>
      </c>
      <c r="AF10525" s="2" t="s">
        <v>17390</v>
      </c>
      <c r="AG10525" s="2" t="s">
        <v>2998</v>
      </c>
      <c r="AH10525" s="2" t="s">
        <v>17393</v>
      </c>
    </row>
    <row r="10526" spans="24:34" x14ac:dyDescent="0.4">
      <c r="X10526" s="2" t="s">
        <v>16350</v>
      </c>
      <c r="Y10526" s="2">
        <v>1969</v>
      </c>
      <c r="Z10526" s="2">
        <v>1087.2</v>
      </c>
      <c r="AA10526" s="2">
        <v>42</v>
      </c>
      <c r="AB10526" s="2">
        <v>2</v>
      </c>
      <c r="AC10526" s="2">
        <v>655</v>
      </c>
      <c r="AE10526" s="2" t="s">
        <v>16247</v>
      </c>
      <c r="AF10526" s="2" t="s">
        <v>17390</v>
      </c>
      <c r="AG10526" s="2" t="s">
        <v>17394</v>
      </c>
      <c r="AH10526" s="2" t="s">
        <v>17086</v>
      </c>
    </row>
    <row r="10527" spans="24:34" x14ac:dyDescent="0.4">
      <c r="X10527" s="2" t="s">
        <v>16351</v>
      </c>
      <c r="Y10527" s="2">
        <v>1973</v>
      </c>
      <c r="Z10527" s="2">
        <v>723</v>
      </c>
      <c r="AA10527" s="2">
        <v>31</v>
      </c>
      <c r="AB10527" s="2">
        <v>3</v>
      </c>
      <c r="AC10527" s="2">
        <v>419.2</v>
      </c>
      <c r="AE10527" s="2" t="s">
        <v>16248</v>
      </c>
      <c r="AF10527" s="2" t="s">
        <v>17390</v>
      </c>
      <c r="AG10527" s="2" t="s">
        <v>2998</v>
      </c>
      <c r="AH10527" s="2" t="s">
        <v>17393</v>
      </c>
    </row>
    <row r="10528" spans="24:34" x14ac:dyDescent="0.4">
      <c r="X10528" s="2" t="s">
        <v>16353</v>
      </c>
      <c r="Y10528" s="2">
        <v>1973</v>
      </c>
      <c r="Z10528" s="2">
        <v>747</v>
      </c>
      <c r="AA10528" s="2">
        <v>31</v>
      </c>
      <c r="AB10528" s="2">
        <v>3</v>
      </c>
      <c r="AC10528" s="2">
        <v>747</v>
      </c>
      <c r="AE10528" s="2" t="s">
        <v>16249</v>
      </c>
      <c r="AF10528" s="2" t="s">
        <v>17390</v>
      </c>
      <c r="AG10528" s="2" t="s">
        <v>17081</v>
      </c>
      <c r="AH10528" s="2" t="s">
        <v>17086</v>
      </c>
    </row>
    <row r="10529" spans="24:34" x14ac:dyDescent="0.4">
      <c r="X10529" s="2" t="s">
        <v>16354</v>
      </c>
      <c r="Y10529" s="2">
        <v>1969</v>
      </c>
      <c r="Z10529" s="2">
        <v>1048.9000000000001</v>
      </c>
      <c r="AA10529" s="2">
        <v>42</v>
      </c>
      <c r="AB10529" s="2">
        <v>2</v>
      </c>
      <c r="AC10529" s="2">
        <v>1048.9000000000001</v>
      </c>
      <c r="AE10529" s="2" t="s">
        <v>16250</v>
      </c>
      <c r="AF10529" s="2" t="s">
        <v>17390</v>
      </c>
      <c r="AG10529" s="2" t="s">
        <v>2998</v>
      </c>
      <c r="AH10529" s="2" t="s">
        <v>17088</v>
      </c>
    </row>
    <row r="10530" spans="24:34" x14ac:dyDescent="0.4">
      <c r="X10530" s="2" t="s">
        <v>16356</v>
      </c>
      <c r="Y10530" s="2">
        <v>1969</v>
      </c>
      <c r="Z10530" s="2">
        <v>1415.5</v>
      </c>
      <c r="AA10530" s="2">
        <v>71</v>
      </c>
      <c r="AB10530" s="2">
        <v>2</v>
      </c>
      <c r="AC10530" s="2">
        <v>1415.5</v>
      </c>
      <c r="AE10530" s="2" t="s">
        <v>16251</v>
      </c>
      <c r="AF10530" s="2" t="s">
        <v>17390</v>
      </c>
      <c r="AG10530" s="2" t="s">
        <v>17391</v>
      </c>
      <c r="AH10530" s="2" t="s">
        <v>17086</v>
      </c>
    </row>
    <row r="10531" spans="24:34" x14ac:dyDescent="0.4">
      <c r="X10531" s="2" t="s">
        <v>16358</v>
      </c>
      <c r="Y10531" s="2">
        <v>1970</v>
      </c>
      <c r="Z10531" s="2">
        <v>1076.4000000000001</v>
      </c>
      <c r="AA10531" s="2">
        <v>42</v>
      </c>
      <c r="AB10531" s="2">
        <v>2</v>
      </c>
      <c r="AC10531" s="2">
        <v>1076.4000000000001</v>
      </c>
      <c r="AE10531" s="2" t="s">
        <v>16252</v>
      </c>
      <c r="AF10531" s="2" t="s">
        <v>17390</v>
      </c>
      <c r="AG10531" s="2" t="s">
        <v>17081</v>
      </c>
      <c r="AH10531" s="2" t="s">
        <v>17088</v>
      </c>
    </row>
    <row r="10532" spans="24:34" x14ac:dyDescent="0.4">
      <c r="X10532" s="2" t="s">
        <v>16359</v>
      </c>
      <c r="Y10532" s="2">
        <v>1973</v>
      </c>
      <c r="Z10532" s="2">
        <v>690.4</v>
      </c>
      <c r="AA10532" s="2">
        <v>31</v>
      </c>
      <c r="AB10532" s="2">
        <v>3</v>
      </c>
      <c r="AC10532" s="2">
        <v>690.4</v>
      </c>
      <c r="AE10532" s="2" t="s">
        <v>16253</v>
      </c>
      <c r="AF10532" s="2" t="s">
        <v>17390</v>
      </c>
      <c r="AG10532" s="2" t="s">
        <v>2998</v>
      </c>
      <c r="AH10532" s="2" t="s">
        <v>17088</v>
      </c>
    </row>
    <row r="10533" spans="24:34" x14ac:dyDescent="0.4">
      <c r="X10533" s="2" t="s">
        <v>16361</v>
      </c>
      <c r="Y10533" s="2">
        <v>1973</v>
      </c>
      <c r="Z10533" s="2">
        <v>715.2</v>
      </c>
      <c r="AA10533" s="2">
        <v>31</v>
      </c>
      <c r="AB10533" s="2">
        <v>3</v>
      </c>
      <c r="AC10533" s="2">
        <v>715.2</v>
      </c>
      <c r="AE10533" s="2" t="s">
        <v>16254</v>
      </c>
      <c r="AF10533" s="2" t="s">
        <v>17390</v>
      </c>
      <c r="AG10533" s="2" t="s">
        <v>2998</v>
      </c>
      <c r="AH10533" s="2" t="s">
        <v>17088</v>
      </c>
    </row>
    <row r="10534" spans="24:34" x14ac:dyDescent="0.4">
      <c r="X10534" s="2" t="s">
        <v>2826</v>
      </c>
      <c r="Y10534" s="2">
        <v>1969</v>
      </c>
      <c r="Z10534" s="2">
        <v>1126.5999999999999</v>
      </c>
      <c r="AA10534" s="2">
        <v>42</v>
      </c>
      <c r="AB10534" s="2">
        <v>2</v>
      </c>
      <c r="AC10534" s="2">
        <v>1126.5999999999999</v>
      </c>
      <c r="AE10534" s="2" t="s">
        <v>16255</v>
      </c>
      <c r="AF10534" s="2" t="s">
        <v>17390</v>
      </c>
      <c r="AG10534" s="2" t="s">
        <v>17081</v>
      </c>
      <c r="AH10534" s="2" t="s">
        <v>17088</v>
      </c>
    </row>
    <row r="10535" spans="24:34" x14ac:dyDescent="0.4">
      <c r="X10535" s="2" t="s">
        <v>2827</v>
      </c>
      <c r="Y10535" s="2">
        <v>1970</v>
      </c>
      <c r="Z10535" s="2">
        <v>2274.6999999999998</v>
      </c>
      <c r="AA10535" s="2">
        <v>83</v>
      </c>
      <c r="AB10535" s="2">
        <v>2</v>
      </c>
      <c r="AC10535" s="2">
        <v>2274.6999999999998</v>
      </c>
      <c r="AE10535" s="2" t="s">
        <v>16256</v>
      </c>
      <c r="AF10535" s="2" t="s">
        <v>17390</v>
      </c>
      <c r="AG10535" s="2" t="s">
        <v>2998</v>
      </c>
      <c r="AH10535" s="2" t="s">
        <v>17088</v>
      </c>
    </row>
    <row r="10536" spans="24:34" x14ac:dyDescent="0.4">
      <c r="X10536" s="2" t="s">
        <v>2828</v>
      </c>
      <c r="Y10536" s="2">
        <v>1971</v>
      </c>
      <c r="Z10536" s="2">
        <v>1126</v>
      </c>
      <c r="AA10536" s="2">
        <v>42</v>
      </c>
      <c r="AB10536" s="2">
        <v>2</v>
      </c>
      <c r="AC10536" s="2">
        <v>1126</v>
      </c>
      <c r="AE10536" s="2" t="s">
        <v>16257</v>
      </c>
      <c r="AF10536" s="2" t="s">
        <v>17390</v>
      </c>
      <c r="AG10536" s="2" t="s">
        <v>2998</v>
      </c>
      <c r="AH10536" s="2" t="s">
        <v>17393</v>
      </c>
    </row>
    <row r="10537" spans="24:34" x14ac:dyDescent="0.4">
      <c r="X10537" s="2" t="s">
        <v>16362</v>
      </c>
      <c r="Y10537" s="2">
        <v>1967</v>
      </c>
      <c r="Z10537" s="2">
        <v>2306</v>
      </c>
      <c r="AA10537" s="2">
        <v>83</v>
      </c>
      <c r="AB10537" s="2">
        <v>2</v>
      </c>
      <c r="AC10537" s="2">
        <v>1096</v>
      </c>
      <c r="AE10537" s="2" t="s">
        <v>16259</v>
      </c>
      <c r="AF10537" s="2" t="s">
        <v>17390</v>
      </c>
      <c r="AG10537" s="2" t="s">
        <v>2998</v>
      </c>
      <c r="AH10537" s="2" t="s">
        <v>17088</v>
      </c>
    </row>
    <row r="10538" spans="24:34" x14ac:dyDescent="0.4">
      <c r="X10538" s="2" t="s">
        <v>16363</v>
      </c>
      <c r="Y10538" s="2">
        <v>1971</v>
      </c>
      <c r="Z10538" s="2">
        <v>533.70000000000005</v>
      </c>
      <c r="AA10538" s="2">
        <v>13</v>
      </c>
      <c r="AB10538" s="2">
        <v>3</v>
      </c>
      <c r="AC10538" s="2">
        <v>492.1</v>
      </c>
      <c r="AE10538" s="2" t="s">
        <v>16260</v>
      </c>
      <c r="AF10538" s="2" t="s">
        <v>17390</v>
      </c>
      <c r="AG10538" s="2" t="s">
        <v>17081</v>
      </c>
      <c r="AH10538" s="2" t="s">
        <v>17088</v>
      </c>
    </row>
    <row r="10539" spans="24:34" x14ac:dyDescent="0.4">
      <c r="X10539" s="2" t="s">
        <v>2829</v>
      </c>
      <c r="Y10539" s="2">
        <v>1971</v>
      </c>
      <c r="Z10539" s="2">
        <v>694.3</v>
      </c>
      <c r="AA10539" s="2">
        <v>31</v>
      </c>
      <c r="AB10539" s="2">
        <v>3</v>
      </c>
      <c r="AC10539" s="2">
        <v>694.3</v>
      </c>
      <c r="AE10539" s="2" t="s">
        <v>16261</v>
      </c>
      <c r="AF10539" s="2" t="s">
        <v>17390</v>
      </c>
      <c r="AG10539" s="2" t="s">
        <v>17081</v>
      </c>
      <c r="AH10539" s="2" t="s">
        <v>17086</v>
      </c>
    </row>
    <row r="10540" spans="24:34" x14ac:dyDescent="0.4">
      <c r="X10540" s="2" t="s">
        <v>2830</v>
      </c>
      <c r="Y10540" s="2">
        <v>1971</v>
      </c>
      <c r="Z10540" s="2">
        <v>1054.4000000000001</v>
      </c>
      <c r="AA10540" s="2">
        <v>42</v>
      </c>
      <c r="AB10540" s="2">
        <v>2</v>
      </c>
      <c r="AC10540" s="2">
        <v>1054.4000000000001</v>
      </c>
      <c r="AE10540" s="2" t="s">
        <v>16262</v>
      </c>
      <c r="AF10540" s="2" t="s">
        <v>17390</v>
      </c>
      <c r="AG10540" s="2" t="s">
        <v>2998</v>
      </c>
      <c r="AH10540" s="2" t="s">
        <v>17088</v>
      </c>
    </row>
    <row r="10541" spans="24:34" x14ac:dyDescent="0.4">
      <c r="X10541" s="2" t="s">
        <v>16365</v>
      </c>
      <c r="Y10541" s="2">
        <v>1971</v>
      </c>
      <c r="Z10541" s="2">
        <v>2275.8000000000002</v>
      </c>
      <c r="AA10541" s="2">
        <v>62</v>
      </c>
      <c r="AB10541" s="2">
        <v>2</v>
      </c>
      <c r="AC10541" s="2">
        <v>2275.8000000000002</v>
      </c>
      <c r="AE10541" s="2" t="s">
        <v>2808</v>
      </c>
      <c r="AF10541" s="2" t="s">
        <v>17390</v>
      </c>
      <c r="AG10541" s="2" t="s">
        <v>17394</v>
      </c>
      <c r="AH10541" s="2" t="s">
        <v>17088</v>
      </c>
    </row>
    <row r="10542" spans="24:34" x14ac:dyDescent="0.4">
      <c r="X10542" s="2" t="s">
        <v>16366</v>
      </c>
      <c r="Y10542" s="2">
        <v>1977</v>
      </c>
      <c r="Z10542" s="2">
        <v>1068.8</v>
      </c>
      <c r="AA10542" s="2">
        <v>42</v>
      </c>
      <c r="AB10542" s="2">
        <v>2</v>
      </c>
      <c r="AC10542" s="2">
        <v>649.20000000000005</v>
      </c>
      <c r="AE10542" s="2" t="s">
        <v>16263</v>
      </c>
      <c r="AF10542" s="2" t="s">
        <v>17390</v>
      </c>
      <c r="AG10542" s="2" t="s">
        <v>2998</v>
      </c>
      <c r="AH10542" s="2" t="s">
        <v>17088</v>
      </c>
    </row>
    <row r="10543" spans="24:34" x14ac:dyDescent="0.4">
      <c r="X10543" s="2" t="s">
        <v>16368</v>
      </c>
      <c r="Y10543" s="2">
        <v>1977</v>
      </c>
      <c r="Z10543" s="2">
        <v>1050.2</v>
      </c>
      <c r="AA10543" s="2">
        <v>42</v>
      </c>
      <c r="AB10543" s="2">
        <v>2</v>
      </c>
      <c r="AC10543" s="2">
        <v>1050.2</v>
      </c>
      <c r="AE10543" s="2" t="s">
        <v>16264</v>
      </c>
      <c r="AF10543" s="2" t="s">
        <v>17390</v>
      </c>
      <c r="AG10543" s="2" t="s">
        <v>2998</v>
      </c>
      <c r="AH10543" s="2" t="s">
        <v>17393</v>
      </c>
    </row>
    <row r="10544" spans="24:34" x14ac:dyDescent="0.4">
      <c r="X10544" s="2" t="s">
        <v>16369</v>
      </c>
      <c r="Y10544" s="2">
        <v>1977</v>
      </c>
      <c r="Z10544" s="2">
        <v>735.4</v>
      </c>
      <c r="AA10544" s="2">
        <v>31</v>
      </c>
      <c r="AB10544" s="2">
        <v>3</v>
      </c>
      <c r="AC10544" s="2">
        <v>735.4</v>
      </c>
      <c r="AE10544" s="2" t="s">
        <v>16265</v>
      </c>
      <c r="AF10544" s="2" t="s">
        <v>17390</v>
      </c>
      <c r="AG10544" s="2" t="s">
        <v>2998</v>
      </c>
      <c r="AH10544" s="2" t="s">
        <v>17086</v>
      </c>
    </row>
    <row r="10545" spans="24:34" x14ac:dyDescent="0.4">
      <c r="X10545" s="2" t="s">
        <v>16370</v>
      </c>
      <c r="Y10545" s="2">
        <v>1977</v>
      </c>
      <c r="Z10545" s="2">
        <v>1053.4000000000001</v>
      </c>
      <c r="AA10545" s="2">
        <v>42</v>
      </c>
      <c r="AB10545" s="2">
        <v>2</v>
      </c>
      <c r="AC10545" s="2">
        <v>1053.4000000000001</v>
      </c>
      <c r="AE10545" s="2" t="s">
        <v>16266</v>
      </c>
      <c r="AF10545" s="2" t="s">
        <v>17408</v>
      </c>
      <c r="AG10545" s="2" t="s">
        <v>2998</v>
      </c>
      <c r="AH10545" s="2" t="s">
        <v>17400</v>
      </c>
    </row>
    <row r="10546" spans="24:34" x14ac:dyDescent="0.4">
      <c r="X10546" s="2" t="s">
        <v>16371</v>
      </c>
      <c r="Y10546" s="2">
        <v>1977</v>
      </c>
      <c r="Z10546" s="2">
        <v>735.2</v>
      </c>
      <c r="AA10546" s="2">
        <v>31</v>
      </c>
      <c r="AB10546" s="2">
        <v>3</v>
      </c>
      <c r="AC10546" s="2">
        <v>735.2</v>
      </c>
      <c r="AE10546" s="2" t="s">
        <v>16267</v>
      </c>
      <c r="AF10546" s="2" t="s">
        <v>17390</v>
      </c>
      <c r="AG10546" s="2" t="s">
        <v>2998</v>
      </c>
      <c r="AH10546" s="2" t="s">
        <v>17088</v>
      </c>
    </row>
    <row r="10547" spans="24:34" x14ac:dyDescent="0.4">
      <c r="X10547" s="2" t="s">
        <v>16372</v>
      </c>
      <c r="Y10547" s="2">
        <v>1969</v>
      </c>
      <c r="Z10547" s="2">
        <v>1076.7</v>
      </c>
      <c r="AA10547" s="2">
        <v>42</v>
      </c>
      <c r="AB10547" s="2">
        <v>2</v>
      </c>
      <c r="AC10547" s="2">
        <v>651.5</v>
      </c>
      <c r="AE10547" s="2" t="s">
        <v>16268</v>
      </c>
      <c r="AF10547" s="2" t="s">
        <v>17390</v>
      </c>
      <c r="AG10547" s="2" t="s">
        <v>2998</v>
      </c>
      <c r="AH10547" s="2" t="s">
        <v>17086</v>
      </c>
    </row>
    <row r="10548" spans="24:34" x14ac:dyDescent="0.4">
      <c r="X10548" s="2" t="s">
        <v>16373</v>
      </c>
      <c r="Y10548" s="2">
        <v>1974</v>
      </c>
      <c r="Z10548" s="2">
        <v>1118.9000000000001</v>
      </c>
      <c r="AA10548" s="2">
        <v>42</v>
      </c>
      <c r="AB10548" s="2">
        <v>2</v>
      </c>
      <c r="AC10548" s="2">
        <v>1118.9000000000001</v>
      </c>
      <c r="AE10548" s="2" t="s">
        <v>16269</v>
      </c>
      <c r="AF10548" s="2" t="s">
        <v>17491</v>
      </c>
      <c r="AG10548" s="2" t="s">
        <v>2998</v>
      </c>
      <c r="AH10548" s="2" t="s">
        <v>17086</v>
      </c>
    </row>
    <row r="10549" spans="24:34" x14ac:dyDescent="0.4">
      <c r="X10549" s="2" t="s">
        <v>16374</v>
      </c>
      <c r="Y10549" s="2">
        <v>1973</v>
      </c>
      <c r="Z10549" s="2">
        <v>714.3</v>
      </c>
      <c r="AA10549" s="2">
        <v>31</v>
      </c>
      <c r="AB10549" s="2">
        <v>3</v>
      </c>
      <c r="AC10549" s="2">
        <v>714.3</v>
      </c>
      <c r="AE10549" s="2" t="s">
        <v>16271</v>
      </c>
      <c r="AF10549" s="2" t="s">
        <v>17390</v>
      </c>
      <c r="AG10549" s="2" t="s">
        <v>2998</v>
      </c>
      <c r="AH10549" s="2" t="s">
        <v>17088</v>
      </c>
    </row>
    <row r="10550" spans="24:34" x14ac:dyDescent="0.4">
      <c r="X10550" s="2" t="s">
        <v>16375</v>
      </c>
      <c r="Y10550" s="2">
        <v>1974</v>
      </c>
      <c r="Z10550" s="2">
        <v>1045.9000000000001</v>
      </c>
      <c r="AA10550" s="2">
        <v>42</v>
      </c>
      <c r="AB10550" s="2">
        <v>2</v>
      </c>
      <c r="AC10550" s="2">
        <v>1045.9000000000001</v>
      </c>
      <c r="AE10550" s="2" t="s">
        <v>16272</v>
      </c>
      <c r="AF10550" s="2" t="s">
        <v>17390</v>
      </c>
      <c r="AG10550" s="2" t="s">
        <v>2998</v>
      </c>
      <c r="AH10550" s="2" t="s">
        <v>17086</v>
      </c>
    </row>
    <row r="10551" spans="24:34" x14ac:dyDescent="0.4">
      <c r="X10551" s="2" t="s">
        <v>16376</v>
      </c>
      <c r="Y10551" s="2">
        <v>1974</v>
      </c>
      <c r="Z10551" s="2">
        <v>646.20000000000005</v>
      </c>
      <c r="AA10551" s="2">
        <v>25</v>
      </c>
      <c r="AB10551" s="2">
        <v>2</v>
      </c>
      <c r="AC10551" s="2">
        <v>646.20000000000005</v>
      </c>
      <c r="AE10551" s="2" t="s">
        <v>16274</v>
      </c>
      <c r="AF10551" s="2" t="s">
        <v>17390</v>
      </c>
      <c r="AG10551" s="2" t="s">
        <v>17081</v>
      </c>
      <c r="AH10551" s="2" t="s">
        <v>17393</v>
      </c>
    </row>
    <row r="10552" spans="24:34" x14ac:dyDescent="0.4">
      <c r="X10552" s="2" t="s">
        <v>16377</v>
      </c>
      <c r="Y10552" s="2">
        <v>1972</v>
      </c>
      <c r="Z10552" s="2">
        <v>1082.2</v>
      </c>
      <c r="AA10552" s="2">
        <v>42</v>
      </c>
      <c r="AB10552" s="2">
        <v>2</v>
      </c>
      <c r="AC10552" s="2">
        <v>1082.2</v>
      </c>
      <c r="AE10552" s="2" t="s">
        <v>2809</v>
      </c>
      <c r="AF10552" s="2" t="s">
        <v>17390</v>
      </c>
      <c r="AG10552" s="2" t="s">
        <v>2998</v>
      </c>
      <c r="AH10552" s="2" t="s">
        <v>17088</v>
      </c>
    </row>
    <row r="10553" spans="24:34" x14ac:dyDescent="0.4">
      <c r="X10553" s="2" t="s">
        <v>16378</v>
      </c>
      <c r="Y10553" s="2">
        <v>1974</v>
      </c>
      <c r="Z10553" s="2">
        <v>1080.9000000000001</v>
      </c>
      <c r="AA10553" s="2">
        <v>37</v>
      </c>
      <c r="AB10553" s="2">
        <v>2</v>
      </c>
      <c r="AC10553" s="2">
        <v>648</v>
      </c>
      <c r="AE10553" s="2" t="s">
        <v>16276</v>
      </c>
      <c r="AF10553" s="2" t="s">
        <v>17390</v>
      </c>
      <c r="AG10553" s="2" t="s">
        <v>17391</v>
      </c>
      <c r="AH10553" s="2" t="s">
        <v>17088</v>
      </c>
    </row>
    <row r="10554" spans="24:34" x14ac:dyDescent="0.4">
      <c r="X10554" s="2" t="s">
        <v>16379</v>
      </c>
      <c r="Y10554" s="2">
        <v>1969</v>
      </c>
      <c r="Z10554" s="2">
        <v>1082.2</v>
      </c>
      <c r="AA10554" s="2">
        <v>42</v>
      </c>
      <c r="AB10554" s="2">
        <v>2</v>
      </c>
      <c r="AC10554" s="2">
        <v>1082.2</v>
      </c>
      <c r="AE10554" s="2" t="s">
        <v>16277</v>
      </c>
      <c r="AF10554" s="2" t="s">
        <v>17390</v>
      </c>
      <c r="AG10554" s="2" t="s">
        <v>17081</v>
      </c>
      <c r="AH10554" s="2" t="s">
        <v>17393</v>
      </c>
    </row>
    <row r="10555" spans="24:34" x14ac:dyDescent="0.4">
      <c r="X10555" s="2" t="s">
        <v>16380</v>
      </c>
      <c r="Y10555" s="2">
        <v>1969</v>
      </c>
      <c r="Z10555" s="2">
        <v>1072.3</v>
      </c>
      <c r="AA10555" s="2">
        <v>32</v>
      </c>
      <c r="AB10555" s="2">
        <v>2</v>
      </c>
      <c r="AC10555" s="2">
        <v>1072.3</v>
      </c>
      <c r="AE10555" s="2" t="s">
        <v>16278</v>
      </c>
      <c r="AF10555" s="2" t="s">
        <v>17390</v>
      </c>
      <c r="AG10555" s="2" t="s">
        <v>2998</v>
      </c>
      <c r="AH10555" s="2" t="s">
        <v>17088</v>
      </c>
    </row>
    <row r="10556" spans="24:34" x14ac:dyDescent="0.4">
      <c r="X10556" s="2" t="s">
        <v>16381</v>
      </c>
      <c r="Y10556" s="2">
        <v>1971</v>
      </c>
      <c r="Z10556" s="2">
        <v>530.29999999999995</v>
      </c>
      <c r="AA10556" s="2">
        <v>31</v>
      </c>
      <c r="AB10556" s="2">
        <v>3</v>
      </c>
      <c r="AC10556" s="2">
        <v>486.4</v>
      </c>
      <c r="AE10556" s="2" t="s">
        <v>16279</v>
      </c>
      <c r="AF10556" s="2" t="s">
        <v>17390</v>
      </c>
      <c r="AG10556" s="2" t="s">
        <v>17081</v>
      </c>
      <c r="AH10556" s="2" t="s">
        <v>17393</v>
      </c>
    </row>
    <row r="10557" spans="24:34" x14ac:dyDescent="0.4">
      <c r="X10557" s="2" t="s">
        <v>16382</v>
      </c>
      <c r="Y10557" s="2">
        <v>1969</v>
      </c>
      <c r="Z10557" s="2">
        <v>1058.5999999999999</v>
      </c>
      <c r="AA10557" s="2">
        <v>42</v>
      </c>
      <c r="AB10557" s="2">
        <v>2</v>
      </c>
      <c r="AC10557" s="2">
        <v>653.79999999999995</v>
      </c>
      <c r="AE10557" s="2" t="s">
        <v>16281</v>
      </c>
      <c r="AF10557" s="2" t="s">
        <v>17390</v>
      </c>
      <c r="AG10557" s="2" t="s">
        <v>2998</v>
      </c>
      <c r="AH10557" s="2" t="s">
        <v>17393</v>
      </c>
    </row>
    <row r="10558" spans="24:34" x14ac:dyDescent="0.4">
      <c r="X10558" s="2" t="s">
        <v>16384</v>
      </c>
      <c r="Y10558" s="2">
        <v>1972</v>
      </c>
      <c r="Z10558" s="2">
        <v>709.1</v>
      </c>
      <c r="AA10558" s="2">
        <v>20</v>
      </c>
      <c r="AB10558" s="2">
        <v>3</v>
      </c>
      <c r="AC10558" s="2">
        <v>709.1</v>
      </c>
      <c r="AE10558" s="2" t="s">
        <v>16282</v>
      </c>
      <c r="AF10558" s="2" t="s">
        <v>17390</v>
      </c>
      <c r="AG10558" s="2" t="s">
        <v>17081</v>
      </c>
      <c r="AH10558" s="2" t="s">
        <v>17088</v>
      </c>
    </row>
    <row r="10559" spans="24:34" x14ac:dyDescent="0.4">
      <c r="X10559" s="2" t="s">
        <v>16385</v>
      </c>
      <c r="Y10559" s="2">
        <v>1969</v>
      </c>
      <c r="Z10559" s="2">
        <v>1059.4000000000001</v>
      </c>
      <c r="AA10559" s="2">
        <v>32</v>
      </c>
      <c r="AB10559" s="2">
        <v>2</v>
      </c>
      <c r="AC10559" s="2">
        <v>1059.4000000000001</v>
      </c>
      <c r="AE10559" s="2" t="s">
        <v>16283</v>
      </c>
      <c r="AF10559" s="2" t="s">
        <v>17390</v>
      </c>
      <c r="AG10559" s="2" t="s">
        <v>17391</v>
      </c>
      <c r="AH10559" s="2" t="s">
        <v>17088</v>
      </c>
    </row>
    <row r="10560" spans="24:34" x14ac:dyDescent="0.4">
      <c r="X10560" s="2" t="s">
        <v>16386</v>
      </c>
      <c r="Y10560" s="2">
        <v>1970</v>
      </c>
      <c r="Z10560" s="2">
        <v>2317.5</v>
      </c>
      <c r="AA10560" s="2">
        <v>83</v>
      </c>
      <c r="AB10560" s="2">
        <v>2</v>
      </c>
      <c r="AC10560" s="2">
        <v>2317.3000000000002</v>
      </c>
      <c r="AE10560" s="2" t="s">
        <v>16284</v>
      </c>
      <c r="AF10560" s="2" t="s">
        <v>17390</v>
      </c>
      <c r="AG10560" s="2" t="s">
        <v>2998</v>
      </c>
      <c r="AH10560" s="2" t="s">
        <v>17088</v>
      </c>
    </row>
    <row r="10561" spans="24:34" x14ac:dyDescent="0.4">
      <c r="X10561" s="2" t="s">
        <v>2833</v>
      </c>
      <c r="Y10561" s="2">
        <v>1970</v>
      </c>
      <c r="Z10561" s="2">
        <v>1048</v>
      </c>
      <c r="AA10561" s="2">
        <v>42</v>
      </c>
      <c r="AB10561" s="2">
        <v>2</v>
      </c>
      <c r="AC10561" s="2">
        <v>1048</v>
      </c>
      <c r="AE10561" s="2" t="s">
        <v>16285</v>
      </c>
      <c r="AF10561" s="2" t="s">
        <v>17390</v>
      </c>
      <c r="AG10561" s="2" t="s">
        <v>17081</v>
      </c>
      <c r="AH10561" s="2" t="s">
        <v>17088</v>
      </c>
    </row>
    <row r="10562" spans="24:34" x14ac:dyDescent="0.4">
      <c r="X10562" s="2" t="s">
        <v>16388</v>
      </c>
      <c r="Y10562" s="2">
        <v>1972</v>
      </c>
      <c r="Z10562" s="2">
        <v>689.7</v>
      </c>
      <c r="AA10562" s="2">
        <v>31</v>
      </c>
      <c r="AB10562" s="2">
        <v>3</v>
      </c>
      <c r="AC10562" s="2">
        <v>689.7</v>
      </c>
      <c r="AE10562" s="2" t="s">
        <v>2810</v>
      </c>
      <c r="AF10562" s="2" t="s">
        <v>17390</v>
      </c>
      <c r="AG10562" s="2" t="s">
        <v>2998</v>
      </c>
      <c r="AH10562" s="2" t="s">
        <v>17088</v>
      </c>
    </row>
    <row r="10563" spans="24:34" x14ac:dyDescent="0.4">
      <c r="X10563" s="2" t="s">
        <v>16389</v>
      </c>
      <c r="Y10563" s="2">
        <v>1972</v>
      </c>
      <c r="Z10563" s="2">
        <v>702.4</v>
      </c>
      <c r="AA10563" s="2">
        <v>31</v>
      </c>
      <c r="AB10563" s="2">
        <v>3</v>
      </c>
      <c r="AC10563" s="2">
        <v>702.4</v>
      </c>
      <c r="AE10563" s="2" t="s">
        <v>16286</v>
      </c>
      <c r="AF10563" s="2" t="s">
        <v>17390</v>
      </c>
      <c r="AG10563" s="2" t="s">
        <v>2998</v>
      </c>
      <c r="AH10563" s="2" t="s">
        <v>17088</v>
      </c>
    </row>
    <row r="10564" spans="24:34" x14ac:dyDescent="0.4">
      <c r="X10564" s="2" t="s">
        <v>16390</v>
      </c>
      <c r="Y10564" s="2">
        <v>1970</v>
      </c>
      <c r="Z10564" s="2">
        <v>1053.3</v>
      </c>
      <c r="AA10564" s="2">
        <v>42</v>
      </c>
      <c r="AB10564" s="2">
        <v>2</v>
      </c>
      <c r="AC10564" s="2">
        <v>651</v>
      </c>
      <c r="AE10564" s="2" t="s">
        <v>2811</v>
      </c>
      <c r="AF10564" s="2" t="s">
        <v>17390</v>
      </c>
      <c r="AG10564" s="2" t="s">
        <v>2998</v>
      </c>
      <c r="AH10564" s="2" t="s">
        <v>17400</v>
      </c>
    </row>
    <row r="10565" spans="24:34" x14ac:dyDescent="0.4">
      <c r="X10565" s="2" t="s">
        <v>16391</v>
      </c>
      <c r="Y10565" s="2">
        <v>1967</v>
      </c>
      <c r="Z10565" s="2">
        <v>1418.2</v>
      </c>
      <c r="AA10565" s="2">
        <v>43</v>
      </c>
      <c r="AB10565" s="2">
        <v>2</v>
      </c>
      <c r="AC10565" s="2">
        <v>1418.2</v>
      </c>
      <c r="AE10565" s="2" t="s">
        <v>16287</v>
      </c>
      <c r="AF10565" s="2" t="s">
        <v>17390</v>
      </c>
      <c r="AG10565" s="2" t="s">
        <v>17391</v>
      </c>
      <c r="AH10565" s="2" t="s">
        <v>17400</v>
      </c>
    </row>
    <row r="10566" spans="24:34" x14ac:dyDescent="0.4">
      <c r="X10566" s="2" t="s">
        <v>16392</v>
      </c>
      <c r="Y10566" s="2">
        <v>1969</v>
      </c>
      <c r="Z10566" s="2">
        <v>1071.0999999999999</v>
      </c>
      <c r="AA10566" s="2">
        <v>42</v>
      </c>
      <c r="AB10566" s="2">
        <v>2</v>
      </c>
      <c r="AC10566" s="2">
        <v>1071.0999999999999</v>
      </c>
      <c r="AE10566" s="2" t="s">
        <v>16288</v>
      </c>
      <c r="AF10566" s="2" t="s">
        <v>17390</v>
      </c>
      <c r="AG10566" s="2" t="s">
        <v>2998</v>
      </c>
      <c r="AH10566" s="2" t="s">
        <v>17086</v>
      </c>
    </row>
    <row r="10567" spans="24:34" x14ac:dyDescent="0.4">
      <c r="X10567" s="2" t="s">
        <v>16393</v>
      </c>
      <c r="Y10567" s="2">
        <v>1973</v>
      </c>
      <c r="Z10567" s="2">
        <v>688.7</v>
      </c>
      <c r="AA10567" s="2">
        <v>31</v>
      </c>
      <c r="AB10567" s="2">
        <v>3</v>
      </c>
      <c r="AC10567" s="2">
        <v>688.7</v>
      </c>
      <c r="AE10567" s="2" t="s">
        <v>16289</v>
      </c>
      <c r="AF10567" s="2" t="s">
        <v>17390</v>
      </c>
      <c r="AG10567" s="2" t="s">
        <v>2998</v>
      </c>
      <c r="AH10567" s="2" t="s">
        <v>17400</v>
      </c>
    </row>
    <row r="10568" spans="24:34" x14ac:dyDescent="0.4">
      <c r="X10568" s="2" t="s">
        <v>16394</v>
      </c>
      <c r="Y10568" s="2">
        <v>1973</v>
      </c>
      <c r="Z10568" s="2">
        <v>709</v>
      </c>
      <c r="AA10568" s="2">
        <v>31</v>
      </c>
      <c r="AB10568" s="2">
        <v>3</v>
      </c>
      <c r="AC10568" s="2">
        <v>709</v>
      </c>
      <c r="AE10568" s="2" t="s">
        <v>16290</v>
      </c>
      <c r="AF10568" s="2" t="s">
        <v>17390</v>
      </c>
      <c r="AG10568" s="2" t="s">
        <v>2998</v>
      </c>
      <c r="AH10568" s="2" t="s">
        <v>17088</v>
      </c>
    </row>
    <row r="10569" spans="24:34" x14ac:dyDescent="0.4">
      <c r="X10569" s="2" t="s">
        <v>16395</v>
      </c>
      <c r="Y10569" s="2">
        <v>1972</v>
      </c>
      <c r="Z10569" s="2">
        <v>487.2</v>
      </c>
      <c r="AA10569" s="2">
        <v>20</v>
      </c>
      <c r="AB10569" s="2">
        <v>3</v>
      </c>
      <c r="AC10569" s="2">
        <v>487.2</v>
      </c>
      <c r="AE10569" s="2" t="s">
        <v>16291</v>
      </c>
      <c r="AF10569" s="2" t="s">
        <v>17390</v>
      </c>
      <c r="AG10569" s="2" t="s">
        <v>17391</v>
      </c>
      <c r="AH10569" s="2" t="s">
        <v>17088</v>
      </c>
    </row>
    <row r="10570" spans="24:34" x14ac:dyDescent="0.4">
      <c r="X10570" s="2" t="s">
        <v>16396</v>
      </c>
      <c r="Y10570" s="2">
        <v>1970</v>
      </c>
      <c r="Z10570" s="2">
        <v>651.29999999999995</v>
      </c>
      <c r="AA10570" s="2">
        <v>25</v>
      </c>
      <c r="AB10570" s="2">
        <v>2</v>
      </c>
      <c r="AC10570" s="2">
        <v>651.29999999999995</v>
      </c>
      <c r="AE10570" s="2" t="s">
        <v>16292</v>
      </c>
      <c r="AF10570" s="2" t="s">
        <v>17390</v>
      </c>
      <c r="AG10570" s="2" t="s">
        <v>2998</v>
      </c>
      <c r="AH10570" s="2" t="s">
        <v>17088</v>
      </c>
    </row>
    <row r="10571" spans="24:34" x14ac:dyDescent="0.4">
      <c r="X10571" s="2" t="s">
        <v>16397</v>
      </c>
      <c r="Y10571" s="2">
        <v>1968</v>
      </c>
      <c r="Z10571" s="2">
        <v>1410.8</v>
      </c>
      <c r="AA10571" s="2">
        <v>45</v>
      </c>
      <c r="AB10571" s="2">
        <v>2</v>
      </c>
      <c r="AC10571" s="2">
        <v>1410.8</v>
      </c>
      <c r="AE10571" s="2" t="s">
        <v>16293</v>
      </c>
      <c r="AF10571" s="2" t="s">
        <v>17390</v>
      </c>
      <c r="AG10571" s="2" t="s">
        <v>2998</v>
      </c>
      <c r="AH10571" s="2" t="s">
        <v>17088</v>
      </c>
    </row>
    <row r="10572" spans="24:34" x14ac:dyDescent="0.4">
      <c r="X10572" s="2" t="s">
        <v>16398</v>
      </c>
      <c r="Y10572" s="2">
        <v>1973</v>
      </c>
      <c r="Z10572" s="2">
        <v>1076.5999999999999</v>
      </c>
      <c r="AA10572" s="2">
        <v>35</v>
      </c>
      <c r="AB10572" s="2">
        <v>2</v>
      </c>
      <c r="AC10572" s="2">
        <v>1065.7</v>
      </c>
      <c r="AE10572" s="2" t="s">
        <v>16294</v>
      </c>
      <c r="AF10572" s="2" t="s">
        <v>17390</v>
      </c>
      <c r="AG10572" s="2" t="s">
        <v>2998</v>
      </c>
      <c r="AH10572" s="2" t="s">
        <v>17088</v>
      </c>
    </row>
    <row r="10573" spans="24:34" x14ac:dyDescent="0.4">
      <c r="X10573" s="2" t="s">
        <v>16399</v>
      </c>
      <c r="Y10573" s="2">
        <v>1972</v>
      </c>
      <c r="Z10573" s="2">
        <v>736.6</v>
      </c>
      <c r="AA10573" s="2">
        <v>42</v>
      </c>
      <c r="AB10573" s="2">
        <v>3</v>
      </c>
      <c r="AC10573" s="2">
        <v>704.4</v>
      </c>
      <c r="AE10573" s="2" t="s">
        <v>16295</v>
      </c>
      <c r="AF10573" s="2" t="s">
        <v>17390</v>
      </c>
      <c r="AG10573" s="2" t="s">
        <v>2998</v>
      </c>
      <c r="AH10573" s="2" t="s">
        <v>17088</v>
      </c>
    </row>
    <row r="10574" spans="24:34" x14ac:dyDescent="0.4">
      <c r="X10574" s="2" t="s">
        <v>16400</v>
      </c>
      <c r="Y10574" s="2">
        <v>1971</v>
      </c>
      <c r="Z10574" s="2">
        <v>704.2</v>
      </c>
      <c r="AA10574" s="2">
        <v>31</v>
      </c>
      <c r="AB10574" s="2">
        <v>3</v>
      </c>
      <c r="AC10574" s="2">
        <v>704.2</v>
      </c>
      <c r="AE10574" s="2" t="s">
        <v>2812</v>
      </c>
      <c r="AF10574" s="2" t="s">
        <v>17390</v>
      </c>
      <c r="AG10574" s="2" t="s">
        <v>2998</v>
      </c>
      <c r="AH10574" s="2" t="s">
        <v>17400</v>
      </c>
    </row>
    <row r="10575" spans="24:34" x14ac:dyDescent="0.4">
      <c r="X10575" s="2" t="s">
        <v>16401</v>
      </c>
      <c r="Y10575" s="2">
        <v>1970</v>
      </c>
      <c r="Z10575" s="2">
        <v>874.1</v>
      </c>
      <c r="AA10575" s="2">
        <v>42</v>
      </c>
      <c r="AB10575" s="2">
        <v>2</v>
      </c>
      <c r="AC10575" s="2">
        <v>653.4</v>
      </c>
      <c r="AE10575" s="2" t="s">
        <v>2813</v>
      </c>
      <c r="AF10575" s="2" t="s">
        <v>17390</v>
      </c>
      <c r="AG10575" s="2" t="s">
        <v>2998</v>
      </c>
      <c r="AH10575" s="2" t="s">
        <v>17088</v>
      </c>
    </row>
    <row r="10576" spans="24:34" x14ac:dyDescent="0.4">
      <c r="X10576" s="2" t="s">
        <v>16403</v>
      </c>
      <c r="Y10576" s="2">
        <v>1967</v>
      </c>
      <c r="Z10576" s="2">
        <v>1413.5</v>
      </c>
      <c r="AA10576" s="2">
        <v>71</v>
      </c>
      <c r="AB10576" s="2">
        <v>2</v>
      </c>
      <c r="AC10576" s="2">
        <v>1413.5</v>
      </c>
      <c r="AE10576" s="2" t="s">
        <v>16296</v>
      </c>
      <c r="AF10576" s="2" t="s">
        <v>17390</v>
      </c>
      <c r="AG10576" s="2" t="s">
        <v>2998</v>
      </c>
      <c r="AH10576" s="2" t="s">
        <v>17088</v>
      </c>
    </row>
    <row r="10577" spans="24:34" x14ac:dyDescent="0.4">
      <c r="X10577" s="2" t="s">
        <v>16404</v>
      </c>
      <c r="Y10577" s="2">
        <v>1971</v>
      </c>
      <c r="Z10577" s="2">
        <v>1069.4000000000001</v>
      </c>
      <c r="AA10577" s="2">
        <v>42</v>
      </c>
      <c r="AB10577" s="2">
        <v>2</v>
      </c>
      <c r="AC10577" s="2">
        <v>969.4</v>
      </c>
      <c r="AE10577" s="2" t="s">
        <v>16297</v>
      </c>
      <c r="AF10577" s="2" t="s">
        <v>17390</v>
      </c>
      <c r="AG10577" s="2" t="s">
        <v>17081</v>
      </c>
      <c r="AH10577" s="2" t="s">
        <v>17088</v>
      </c>
    </row>
    <row r="10578" spans="24:34" x14ac:dyDescent="0.4">
      <c r="X10578" s="2" t="s">
        <v>16406</v>
      </c>
      <c r="Y10578" s="2">
        <v>1972</v>
      </c>
      <c r="Z10578" s="2">
        <v>697.55</v>
      </c>
      <c r="AA10578" s="2">
        <v>31</v>
      </c>
      <c r="AB10578" s="2">
        <v>3</v>
      </c>
      <c r="AC10578" s="2">
        <v>697.55</v>
      </c>
      <c r="AE10578" s="2" t="s">
        <v>16298</v>
      </c>
      <c r="AF10578" s="2" t="s">
        <v>17390</v>
      </c>
      <c r="AG10578" s="2" t="s">
        <v>2998</v>
      </c>
      <c r="AH10578" s="2" t="s">
        <v>17088</v>
      </c>
    </row>
    <row r="10579" spans="24:34" x14ac:dyDescent="0.4">
      <c r="X10579" s="2" t="s">
        <v>16408</v>
      </c>
      <c r="Y10579" s="2">
        <v>1973</v>
      </c>
      <c r="Z10579" s="2">
        <v>739</v>
      </c>
      <c r="AA10579" s="2">
        <v>31</v>
      </c>
      <c r="AB10579" s="2">
        <v>3</v>
      </c>
      <c r="AC10579" s="2">
        <v>739</v>
      </c>
      <c r="AE10579" s="2" t="s">
        <v>16299</v>
      </c>
      <c r="AF10579" s="2" t="s">
        <v>17390</v>
      </c>
      <c r="AG10579" s="2" t="s">
        <v>17391</v>
      </c>
      <c r="AH10579" s="2" t="s">
        <v>17086</v>
      </c>
    </row>
    <row r="10580" spans="24:34" x14ac:dyDescent="0.4">
      <c r="X10580" s="2" t="s">
        <v>16409</v>
      </c>
      <c r="Y10580" s="2">
        <v>1971</v>
      </c>
      <c r="Z10580" s="2">
        <v>697.5</v>
      </c>
      <c r="AA10580" s="2">
        <v>31</v>
      </c>
      <c r="AB10580" s="2">
        <v>3</v>
      </c>
      <c r="AC10580" s="2">
        <v>697.5</v>
      </c>
      <c r="AE10580" s="2" t="s">
        <v>2814</v>
      </c>
      <c r="AF10580" s="2" t="s">
        <v>17390</v>
      </c>
      <c r="AG10580" s="2" t="s">
        <v>2998</v>
      </c>
      <c r="AH10580" s="2" t="s">
        <v>17088</v>
      </c>
    </row>
    <row r="10581" spans="24:34" x14ac:dyDescent="0.4">
      <c r="X10581" s="2" t="s">
        <v>16410</v>
      </c>
      <c r="Y10581" s="2">
        <v>1969</v>
      </c>
      <c r="Z10581" s="2">
        <v>1074</v>
      </c>
      <c r="AA10581" s="2">
        <v>36</v>
      </c>
      <c r="AB10581" s="2">
        <v>2</v>
      </c>
      <c r="AC10581" s="2">
        <v>974</v>
      </c>
      <c r="AE10581" s="2" t="s">
        <v>16300</v>
      </c>
      <c r="AF10581" s="2" t="s">
        <v>17390</v>
      </c>
      <c r="AG10581" s="2" t="s">
        <v>2998</v>
      </c>
      <c r="AH10581" s="2" t="s">
        <v>17088</v>
      </c>
    </row>
    <row r="10582" spans="24:34" x14ac:dyDescent="0.4">
      <c r="X10582" s="2" t="s">
        <v>16412</v>
      </c>
      <c r="Y10582" s="2">
        <v>1967</v>
      </c>
      <c r="Z10582" s="2">
        <v>1415.5</v>
      </c>
      <c r="AA10582" s="2">
        <v>83</v>
      </c>
      <c r="AB10582" s="2">
        <v>2</v>
      </c>
      <c r="AC10582" s="2">
        <v>1415.5</v>
      </c>
      <c r="AE10582" s="2" t="s">
        <v>2815</v>
      </c>
      <c r="AF10582" s="2" t="s">
        <v>17390</v>
      </c>
      <c r="AG10582" s="2" t="s">
        <v>17081</v>
      </c>
      <c r="AH10582" s="2" t="s">
        <v>17400</v>
      </c>
    </row>
    <row r="10583" spans="24:34" x14ac:dyDescent="0.4">
      <c r="X10583" s="2" t="s">
        <v>16413</v>
      </c>
      <c r="Y10583" s="2">
        <v>1969</v>
      </c>
      <c r="Z10583" s="2">
        <v>1057.0999999999999</v>
      </c>
      <c r="AA10583" s="2">
        <v>42</v>
      </c>
      <c r="AB10583" s="2">
        <v>2</v>
      </c>
      <c r="AC10583" s="2">
        <v>1057.0999999999999</v>
      </c>
      <c r="AE10583" s="2" t="s">
        <v>16302</v>
      </c>
      <c r="AF10583" s="2" t="s">
        <v>17390</v>
      </c>
      <c r="AG10583" s="2" t="s">
        <v>17391</v>
      </c>
      <c r="AH10583" s="2" t="s">
        <v>17088</v>
      </c>
    </row>
    <row r="10584" spans="24:34" x14ac:dyDescent="0.4">
      <c r="X10584" s="2" t="s">
        <v>16414</v>
      </c>
      <c r="Y10584" s="2">
        <v>1959</v>
      </c>
      <c r="Z10584" s="2">
        <v>294.89999999999998</v>
      </c>
      <c r="AA10584" s="2">
        <v>8</v>
      </c>
      <c r="AB10584" s="2">
        <v>2</v>
      </c>
      <c r="AC10584" s="2">
        <v>294.89999999999998</v>
      </c>
      <c r="AE10584" s="2" t="s">
        <v>2816</v>
      </c>
      <c r="AF10584" s="2" t="s">
        <v>17390</v>
      </c>
      <c r="AG10584" s="2" t="s">
        <v>2998</v>
      </c>
      <c r="AH10584" s="2" t="s">
        <v>17088</v>
      </c>
    </row>
    <row r="10585" spans="24:34" x14ac:dyDescent="0.4">
      <c r="X10585" s="2" t="s">
        <v>498</v>
      </c>
      <c r="Y10585" s="2">
        <v>1964</v>
      </c>
      <c r="Z10585" s="2">
        <v>659.7</v>
      </c>
      <c r="AA10585" s="2">
        <v>42</v>
      </c>
      <c r="AB10585" s="2">
        <v>2</v>
      </c>
      <c r="AC10585" s="2">
        <v>611.70000000000005</v>
      </c>
      <c r="AE10585" s="2" t="s">
        <v>16303</v>
      </c>
      <c r="AF10585" s="2" t="s">
        <v>17390</v>
      </c>
      <c r="AG10585" s="2" t="s">
        <v>2998</v>
      </c>
      <c r="AH10585" s="2" t="s">
        <v>17088</v>
      </c>
    </row>
    <row r="10586" spans="24:34" x14ac:dyDescent="0.4">
      <c r="X10586" s="2" t="s">
        <v>16416</v>
      </c>
      <c r="Y10586" s="2">
        <v>1970</v>
      </c>
      <c r="Z10586" s="2">
        <v>789</v>
      </c>
      <c r="AA10586" s="2">
        <v>42</v>
      </c>
      <c r="AB10586" s="2">
        <v>2</v>
      </c>
      <c r="AC10586" s="2">
        <v>730.5</v>
      </c>
      <c r="AE10586" s="2" t="s">
        <v>16304</v>
      </c>
      <c r="AF10586" s="2" t="s">
        <v>17390</v>
      </c>
      <c r="AG10586" s="2" t="s">
        <v>17391</v>
      </c>
      <c r="AH10586" s="2" t="s">
        <v>17400</v>
      </c>
    </row>
    <row r="10587" spans="24:34" x14ac:dyDescent="0.4">
      <c r="X10587" s="2" t="s">
        <v>2834</v>
      </c>
      <c r="Y10587" s="2">
        <v>1964</v>
      </c>
      <c r="Z10587" s="2">
        <v>521</v>
      </c>
      <c r="AA10587" s="2">
        <v>31</v>
      </c>
      <c r="AB10587" s="2">
        <v>2</v>
      </c>
      <c r="AC10587" s="2">
        <v>460.2</v>
      </c>
      <c r="AE10587" s="2" t="s">
        <v>16305</v>
      </c>
      <c r="AF10587" s="2" t="s">
        <v>17390</v>
      </c>
      <c r="AG10587" s="2" t="s">
        <v>2998</v>
      </c>
      <c r="AH10587" s="2" t="s">
        <v>17400</v>
      </c>
    </row>
    <row r="10588" spans="24:34" x14ac:dyDescent="0.4">
      <c r="X10588" s="2" t="s">
        <v>16417</v>
      </c>
      <c r="Y10588" s="2">
        <v>1994</v>
      </c>
      <c r="Z10588" s="2">
        <v>1063.9000000000001</v>
      </c>
      <c r="AA10588" s="2">
        <v>48</v>
      </c>
      <c r="AB10588" s="2">
        <v>2</v>
      </c>
      <c r="AC10588" s="2">
        <v>964.7</v>
      </c>
      <c r="AE10588" s="2" t="s">
        <v>16306</v>
      </c>
      <c r="AF10588" s="2" t="s">
        <v>17390</v>
      </c>
      <c r="AG10588" s="2" t="s">
        <v>2998</v>
      </c>
      <c r="AH10588" s="2" t="s">
        <v>17088</v>
      </c>
    </row>
    <row r="10589" spans="24:34" x14ac:dyDescent="0.4">
      <c r="X10589" s="2" t="s">
        <v>16418</v>
      </c>
      <c r="Y10589" s="2">
        <v>1977</v>
      </c>
      <c r="Z10589" s="2">
        <v>607.70000000000005</v>
      </c>
      <c r="AA10589" s="2">
        <v>31</v>
      </c>
      <c r="AB10589" s="2">
        <v>2</v>
      </c>
      <c r="AC10589" s="2">
        <v>558.4</v>
      </c>
      <c r="AE10589" s="2" t="s">
        <v>2819</v>
      </c>
      <c r="AF10589" s="2" t="s">
        <v>17390</v>
      </c>
      <c r="AG10589" s="2" t="s">
        <v>2998</v>
      </c>
      <c r="AH10589" s="2" t="s">
        <v>17088</v>
      </c>
    </row>
    <row r="10590" spans="24:34" x14ac:dyDescent="0.4">
      <c r="X10590" s="2" t="s">
        <v>16420</v>
      </c>
      <c r="Y10590" s="2">
        <v>1977</v>
      </c>
      <c r="Z10590" s="2">
        <v>801.8</v>
      </c>
      <c r="AA10590" s="2">
        <v>42</v>
      </c>
      <c r="AB10590" s="2">
        <v>2</v>
      </c>
      <c r="AC10590" s="2">
        <v>736.7</v>
      </c>
      <c r="AE10590" s="2" t="s">
        <v>496</v>
      </c>
      <c r="AF10590" s="2" t="s">
        <v>17390</v>
      </c>
      <c r="AG10590" s="2" t="s">
        <v>17391</v>
      </c>
      <c r="AH10590" s="2" t="s">
        <v>17086</v>
      </c>
    </row>
    <row r="10591" spans="24:34" x14ac:dyDescent="0.4">
      <c r="X10591" s="2" t="s">
        <v>16421</v>
      </c>
      <c r="Y10591" s="2">
        <v>1982</v>
      </c>
      <c r="Z10591" s="2">
        <v>1025.4000000000001</v>
      </c>
      <c r="AA10591" s="2">
        <v>47</v>
      </c>
      <c r="AB10591" s="2">
        <v>2</v>
      </c>
      <c r="AC10591" s="2">
        <v>904.8</v>
      </c>
      <c r="AE10591" s="2" t="s">
        <v>2820</v>
      </c>
      <c r="AF10591" s="2" t="s">
        <v>17390</v>
      </c>
      <c r="AG10591" s="2" t="s">
        <v>17391</v>
      </c>
      <c r="AH10591" s="2" t="s">
        <v>17088</v>
      </c>
    </row>
    <row r="10592" spans="24:34" x14ac:dyDescent="0.4">
      <c r="X10592" s="2" t="s">
        <v>16422</v>
      </c>
      <c r="Y10592" s="2">
        <v>1982</v>
      </c>
      <c r="Z10592" s="2">
        <v>1049</v>
      </c>
      <c r="AA10592" s="2">
        <v>47</v>
      </c>
      <c r="AB10592" s="2">
        <v>2</v>
      </c>
      <c r="AC10592" s="2">
        <v>939.2</v>
      </c>
      <c r="AE10592" s="2" t="s">
        <v>16309</v>
      </c>
      <c r="AF10592" s="2" t="s">
        <v>17390</v>
      </c>
      <c r="AG10592" s="2" t="s">
        <v>2998</v>
      </c>
      <c r="AH10592" s="2" t="s">
        <v>17400</v>
      </c>
    </row>
    <row r="10593" spans="24:34" x14ac:dyDescent="0.4">
      <c r="X10593" s="2" t="s">
        <v>16423</v>
      </c>
      <c r="Y10593" s="2">
        <v>1983</v>
      </c>
      <c r="Z10593" s="2">
        <v>1000.5</v>
      </c>
      <c r="AA10593" s="2">
        <v>44</v>
      </c>
      <c r="AB10593" s="2">
        <v>2</v>
      </c>
      <c r="AC10593" s="2">
        <v>880.2</v>
      </c>
      <c r="AE10593" s="2" t="s">
        <v>16310</v>
      </c>
      <c r="AF10593" s="2" t="s">
        <v>17390</v>
      </c>
      <c r="AG10593" s="2" t="s">
        <v>17081</v>
      </c>
      <c r="AH10593" s="2" t="s">
        <v>17086</v>
      </c>
    </row>
    <row r="10594" spans="24:34" x14ac:dyDescent="0.4">
      <c r="X10594" s="2" t="s">
        <v>16424</v>
      </c>
      <c r="Y10594" s="2">
        <v>1983</v>
      </c>
      <c r="Z10594" s="2">
        <v>640.5</v>
      </c>
      <c r="AA10594" s="2">
        <v>31</v>
      </c>
      <c r="AB10594" s="2">
        <v>2</v>
      </c>
      <c r="AC10594" s="2">
        <v>578.1</v>
      </c>
      <c r="AE10594" s="2" t="s">
        <v>16311</v>
      </c>
      <c r="AF10594" s="2" t="s">
        <v>17390</v>
      </c>
      <c r="AG10594" s="2" t="s">
        <v>17081</v>
      </c>
      <c r="AH10594" s="2" t="s">
        <v>17086</v>
      </c>
    </row>
    <row r="10595" spans="24:34" x14ac:dyDescent="0.4">
      <c r="X10595" s="2" t="s">
        <v>16425</v>
      </c>
      <c r="Y10595" s="2">
        <v>2002</v>
      </c>
      <c r="Z10595" s="2">
        <v>716</v>
      </c>
      <c r="AA10595" s="2">
        <v>31</v>
      </c>
      <c r="AB10595" s="2">
        <v>3</v>
      </c>
      <c r="AC10595" s="2">
        <v>649.9</v>
      </c>
      <c r="AE10595" s="2" t="s">
        <v>16313</v>
      </c>
      <c r="AF10595" s="2" t="s">
        <v>17390</v>
      </c>
      <c r="AG10595" s="2" t="s">
        <v>17081</v>
      </c>
      <c r="AH10595" s="2" t="s">
        <v>17393</v>
      </c>
    </row>
    <row r="10596" spans="24:34" x14ac:dyDescent="0.4">
      <c r="X10596" s="2" t="s">
        <v>2835</v>
      </c>
      <c r="Y10596" s="2">
        <v>1987</v>
      </c>
      <c r="Z10596" s="2">
        <v>620.79999999999995</v>
      </c>
      <c r="AA10596" s="2">
        <v>31</v>
      </c>
      <c r="AB10596" s="2">
        <v>2</v>
      </c>
      <c r="AC10596" s="2">
        <v>564.70000000000005</v>
      </c>
      <c r="AE10596" s="2" t="s">
        <v>16314</v>
      </c>
      <c r="AF10596" s="2" t="s">
        <v>17390</v>
      </c>
      <c r="AG10596" s="2" t="s">
        <v>17081</v>
      </c>
      <c r="AH10596" s="2" t="s">
        <v>17088</v>
      </c>
    </row>
    <row r="10597" spans="24:34" x14ac:dyDescent="0.4">
      <c r="X10597" s="2" t="s">
        <v>16426</v>
      </c>
      <c r="Y10597" s="2">
        <v>1988</v>
      </c>
      <c r="Z10597" s="2">
        <v>955.3</v>
      </c>
      <c r="AA10597" s="2">
        <v>47</v>
      </c>
      <c r="AB10597" s="2">
        <v>2</v>
      </c>
      <c r="AC10597" s="2">
        <v>859.3</v>
      </c>
      <c r="AE10597" s="2" t="s">
        <v>16315</v>
      </c>
      <c r="AF10597" s="2" t="s">
        <v>17390</v>
      </c>
      <c r="AG10597" s="2" t="s">
        <v>2998</v>
      </c>
      <c r="AH10597" s="2" t="s">
        <v>17086</v>
      </c>
    </row>
    <row r="10598" spans="24:34" x14ac:dyDescent="0.4">
      <c r="X10598" s="2" t="s">
        <v>16427</v>
      </c>
      <c r="Y10598" s="2">
        <v>1990</v>
      </c>
      <c r="Z10598" s="2">
        <v>996.3</v>
      </c>
      <c r="AA10598" s="2">
        <v>47</v>
      </c>
      <c r="AB10598" s="2">
        <v>2</v>
      </c>
      <c r="AC10598" s="2">
        <v>900.6</v>
      </c>
      <c r="AE10598" s="2" t="s">
        <v>16317</v>
      </c>
      <c r="AF10598" s="2" t="s">
        <v>17390</v>
      </c>
      <c r="AG10598" s="2" t="s">
        <v>2998</v>
      </c>
      <c r="AH10598" s="2" t="s">
        <v>17086</v>
      </c>
    </row>
    <row r="10599" spans="24:34" x14ac:dyDescent="0.4">
      <c r="X10599" s="2" t="s">
        <v>16428</v>
      </c>
      <c r="Y10599" s="2">
        <v>1993</v>
      </c>
      <c r="Z10599" s="2">
        <v>966.4</v>
      </c>
      <c r="AA10599" s="2">
        <v>47</v>
      </c>
      <c r="AB10599" s="2">
        <v>2</v>
      </c>
      <c r="AC10599" s="2">
        <v>880</v>
      </c>
      <c r="AE10599" s="2" t="s">
        <v>16318</v>
      </c>
      <c r="AF10599" s="2" t="s">
        <v>17390</v>
      </c>
      <c r="AG10599" s="2" t="s">
        <v>17391</v>
      </c>
      <c r="AH10599" s="2" t="s">
        <v>17086</v>
      </c>
    </row>
    <row r="10600" spans="24:34" x14ac:dyDescent="0.4">
      <c r="X10600" s="2" t="s">
        <v>16429</v>
      </c>
      <c r="Y10600" s="2">
        <v>2012</v>
      </c>
      <c r="Z10600" s="2">
        <v>1519.2</v>
      </c>
      <c r="AA10600" s="2">
        <v>1</v>
      </c>
      <c r="AB10600" s="2">
        <v>3</v>
      </c>
      <c r="AC10600" s="2">
        <v>1136.5</v>
      </c>
      <c r="AE10600" s="2" t="s">
        <v>16319</v>
      </c>
      <c r="AF10600" s="2" t="s">
        <v>17390</v>
      </c>
      <c r="AG10600" s="2" t="s">
        <v>2998</v>
      </c>
      <c r="AH10600" s="2" t="s">
        <v>17086</v>
      </c>
    </row>
    <row r="10601" spans="24:34" x14ac:dyDescent="0.4">
      <c r="X10601" s="2" t="s">
        <v>2836</v>
      </c>
      <c r="Y10601" s="2">
        <v>1988</v>
      </c>
      <c r="Z10601" s="2">
        <v>1103.7</v>
      </c>
      <c r="AA10601" s="2">
        <v>47</v>
      </c>
      <c r="AB10601" s="2">
        <v>2</v>
      </c>
      <c r="AC10601" s="2">
        <v>949.2</v>
      </c>
      <c r="AE10601" s="2" t="s">
        <v>16320</v>
      </c>
      <c r="AF10601" s="2" t="s">
        <v>17390</v>
      </c>
      <c r="AG10601" s="2" t="s">
        <v>2998</v>
      </c>
      <c r="AH10601" s="2" t="s">
        <v>17086</v>
      </c>
    </row>
    <row r="10602" spans="24:34" x14ac:dyDescent="0.4">
      <c r="X10602" s="2" t="s">
        <v>16430</v>
      </c>
      <c r="Y10602" s="2">
        <v>1992</v>
      </c>
      <c r="Z10602" s="2">
        <v>1414.5</v>
      </c>
      <c r="AA10602" s="2">
        <v>70</v>
      </c>
      <c r="AB10602" s="2">
        <v>3</v>
      </c>
      <c r="AC10602" s="2">
        <v>1271.9000000000001</v>
      </c>
      <c r="AE10602" s="2" t="s">
        <v>16322</v>
      </c>
      <c r="AF10602" s="2" t="s">
        <v>2998</v>
      </c>
      <c r="AG10602" s="2" t="s">
        <v>2998</v>
      </c>
      <c r="AH10602" s="2" t="s">
        <v>17086</v>
      </c>
    </row>
    <row r="10603" spans="24:34" x14ac:dyDescent="0.4">
      <c r="X10603" s="2" t="s">
        <v>2837</v>
      </c>
      <c r="Y10603" s="2">
        <v>1988</v>
      </c>
      <c r="Z10603" s="2">
        <v>934.1</v>
      </c>
      <c r="AA10603" s="2">
        <v>47</v>
      </c>
      <c r="AB10603" s="2">
        <v>2</v>
      </c>
      <c r="AC10603" s="2">
        <v>840.1</v>
      </c>
      <c r="AE10603" s="2" t="s">
        <v>16323</v>
      </c>
      <c r="AF10603" s="2" t="s">
        <v>17390</v>
      </c>
      <c r="AG10603" s="2" t="s">
        <v>17391</v>
      </c>
      <c r="AH10603" s="2" t="s">
        <v>17086</v>
      </c>
    </row>
    <row r="10604" spans="24:34" x14ac:dyDescent="0.4">
      <c r="X10604" s="2" t="s">
        <v>504</v>
      </c>
      <c r="Y10604" s="2">
        <v>1968</v>
      </c>
      <c r="Z10604" s="2">
        <v>876.2</v>
      </c>
      <c r="AA10604" s="2">
        <v>88</v>
      </c>
      <c r="AB10604" s="2">
        <v>2</v>
      </c>
      <c r="AC10604" s="2">
        <v>587.4</v>
      </c>
      <c r="AE10604" s="2" t="s">
        <v>16324</v>
      </c>
      <c r="AF10604" s="2" t="s">
        <v>17390</v>
      </c>
      <c r="AG10604" s="2" t="s">
        <v>17391</v>
      </c>
      <c r="AH10604" s="2" t="s">
        <v>17086</v>
      </c>
    </row>
    <row r="10605" spans="24:34" x14ac:dyDescent="0.4">
      <c r="X10605" s="2" t="s">
        <v>16432</v>
      </c>
      <c r="Y10605" s="2">
        <v>1989</v>
      </c>
      <c r="Z10605" s="2">
        <v>637.20000000000005</v>
      </c>
      <c r="AA10605" s="2">
        <v>31</v>
      </c>
      <c r="AB10605" s="2">
        <v>2</v>
      </c>
      <c r="AC10605" s="2">
        <v>574.70000000000005</v>
      </c>
      <c r="AE10605" s="2" t="s">
        <v>495</v>
      </c>
      <c r="AF10605" s="2" t="s">
        <v>17390</v>
      </c>
      <c r="AG10605" s="2" t="s">
        <v>17391</v>
      </c>
      <c r="AH10605" s="2" t="s">
        <v>17086</v>
      </c>
    </row>
    <row r="10606" spans="24:34" x14ac:dyDescent="0.4">
      <c r="X10606" s="2" t="s">
        <v>16434</v>
      </c>
      <c r="Y10606" s="2">
        <v>2007</v>
      </c>
      <c r="Z10606" s="2">
        <v>1143.5999999999999</v>
      </c>
      <c r="AA10606" s="2">
        <v>42</v>
      </c>
      <c r="AB10606" s="2">
        <v>3</v>
      </c>
      <c r="AC10606" s="2">
        <v>1061.9000000000001</v>
      </c>
      <c r="AE10606" s="2" t="s">
        <v>16326</v>
      </c>
      <c r="AF10606" s="2" t="s">
        <v>17390</v>
      </c>
      <c r="AG10606" s="2" t="s">
        <v>2998</v>
      </c>
      <c r="AH10606" s="2" t="s">
        <v>17088</v>
      </c>
    </row>
    <row r="10607" spans="24:34" x14ac:dyDescent="0.4">
      <c r="X10607" s="2" t="s">
        <v>16435</v>
      </c>
      <c r="Y10607" s="2">
        <v>1989</v>
      </c>
      <c r="Z10607" s="2">
        <v>632.1</v>
      </c>
      <c r="AA10607" s="2">
        <v>31</v>
      </c>
      <c r="AB10607" s="2">
        <v>2</v>
      </c>
      <c r="AC10607" s="2">
        <v>566.79999999999995</v>
      </c>
      <c r="AE10607" s="2" t="s">
        <v>16328</v>
      </c>
      <c r="AF10607" s="2" t="s">
        <v>17390</v>
      </c>
      <c r="AG10607" s="2" t="s">
        <v>17081</v>
      </c>
      <c r="AH10607" s="2" t="s">
        <v>17088</v>
      </c>
    </row>
    <row r="10608" spans="24:34" x14ac:dyDescent="0.4">
      <c r="X10608" s="2" t="s">
        <v>16436</v>
      </c>
      <c r="Y10608" s="2">
        <v>1990</v>
      </c>
      <c r="Z10608" s="2">
        <v>617.6</v>
      </c>
      <c r="AA10608" s="2">
        <v>31</v>
      </c>
      <c r="AB10608" s="2">
        <v>2</v>
      </c>
      <c r="AC10608" s="2">
        <v>562</v>
      </c>
      <c r="AE10608" s="2" t="s">
        <v>16330</v>
      </c>
      <c r="AF10608" s="2" t="s">
        <v>17390</v>
      </c>
      <c r="AG10608" s="2" t="s">
        <v>2998</v>
      </c>
      <c r="AH10608" s="2" t="s">
        <v>17088</v>
      </c>
    </row>
    <row r="10609" spans="24:34" x14ac:dyDescent="0.4">
      <c r="X10609" s="2" t="s">
        <v>16437</v>
      </c>
      <c r="Y10609" s="2">
        <v>1990</v>
      </c>
      <c r="Z10609" s="2">
        <v>1090.8</v>
      </c>
      <c r="AA10609" s="2">
        <v>47</v>
      </c>
      <c r="AB10609" s="2">
        <v>2</v>
      </c>
      <c r="AC10609" s="2">
        <v>990.3</v>
      </c>
      <c r="AE10609" s="2" t="s">
        <v>2821</v>
      </c>
      <c r="AF10609" s="2" t="s">
        <v>17390</v>
      </c>
      <c r="AG10609" s="2" t="s">
        <v>2998</v>
      </c>
      <c r="AH10609" s="2" t="s">
        <v>17088</v>
      </c>
    </row>
    <row r="10610" spans="24:34" x14ac:dyDescent="0.4">
      <c r="X10610" s="2" t="s">
        <v>16438</v>
      </c>
      <c r="Y10610" s="2">
        <v>1973</v>
      </c>
      <c r="Z10610" s="2">
        <v>381.8</v>
      </c>
      <c r="AA10610" s="2">
        <v>21</v>
      </c>
      <c r="AB10610" s="2">
        <v>2</v>
      </c>
      <c r="AC10610" s="2">
        <v>352.1</v>
      </c>
      <c r="AE10610" s="2" t="s">
        <v>16332</v>
      </c>
      <c r="AF10610" s="2" t="s">
        <v>17390</v>
      </c>
      <c r="AG10610" s="2" t="s">
        <v>2998</v>
      </c>
      <c r="AH10610" s="2" t="s">
        <v>17088</v>
      </c>
    </row>
    <row r="10611" spans="24:34" x14ac:dyDescent="0.4">
      <c r="X10611" s="2" t="s">
        <v>16439</v>
      </c>
      <c r="Y10611" s="2">
        <v>2011</v>
      </c>
      <c r="Z10611" s="2">
        <v>999.8</v>
      </c>
      <c r="AA10611" s="2">
        <v>42</v>
      </c>
      <c r="AB10611" s="2">
        <v>3</v>
      </c>
      <c r="AC10611" s="2">
        <v>830.9</v>
      </c>
      <c r="AE10611" s="2" t="s">
        <v>16333</v>
      </c>
      <c r="AF10611" s="2" t="s">
        <v>17390</v>
      </c>
      <c r="AG10611" s="2" t="s">
        <v>2998</v>
      </c>
      <c r="AH10611" s="2" t="s">
        <v>17393</v>
      </c>
    </row>
    <row r="10612" spans="24:34" x14ac:dyDescent="0.4">
      <c r="X10612" s="2" t="s">
        <v>16440</v>
      </c>
      <c r="Y10612" s="2">
        <v>1968</v>
      </c>
      <c r="Z10612" s="2">
        <v>363.9</v>
      </c>
      <c r="AA10612" s="2">
        <v>21</v>
      </c>
      <c r="AB10612" s="2">
        <v>2</v>
      </c>
      <c r="AC10612" s="2">
        <v>334</v>
      </c>
      <c r="AE10612" s="2" t="s">
        <v>2822</v>
      </c>
      <c r="AF10612" s="2" t="s">
        <v>17390</v>
      </c>
      <c r="AG10612" s="2" t="s">
        <v>2998</v>
      </c>
      <c r="AH10612" s="2" t="s">
        <v>17393</v>
      </c>
    </row>
    <row r="10613" spans="24:34" x14ac:dyDescent="0.4">
      <c r="X10613" s="2" t="s">
        <v>16441</v>
      </c>
      <c r="Y10613" s="2">
        <v>1970</v>
      </c>
      <c r="Z10613" s="2">
        <v>403.7</v>
      </c>
      <c r="AA10613" s="2">
        <v>21</v>
      </c>
      <c r="AB10613" s="2">
        <v>2</v>
      </c>
      <c r="AC10613" s="2">
        <v>373</v>
      </c>
      <c r="AE10613" s="2" t="s">
        <v>2823</v>
      </c>
      <c r="AF10613" s="2" t="s">
        <v>17390</v>
      </c>
      <c r="AG10613" s="2" t="s">
        <v>2998</v>
      </c>
      <c r="AH10613" s="2" t="s">
        <v>17393</v>
      </c>
    </row>
    <row r="10614" spans="24:34" x14ac:dyDescent="0.4">
      <c r="X10614" s="2" t="s">
        <v>16442</v>
      </c>
      <c r="Y10614" s="2">
        <v>1974</v>
      </c>
      <c r="Z10614" s="2">
        <v>710.5</v>
      </c>
      <c r="AA10614" s="2">
        <v>57</v>
      </c>
      <c r="AB10614" s="2">
        <v>2</v>
      </c>
      <c r="AC10614" s="2">
        <v>710.5</v>
      </c>
      <c r="AE10614" s="2" t="s">
        <v>16334</v>
      </c>
      <c r="AF10614" s="2" t="s">
        <v>17390</v>
      </c>
      <c r="AG10614" s="2" t="s">
        <v>2998</v>
      </c>
      <c r="AH10614" s="2" t="s">
        <v>17400</v>
      </c>
    </row>
    <row r="10615" spans="24:34" x14ac:dyDescent="0.4">
      <c r="X10615" s="2" t="s">
        <v>16443</v>
      </c>
      <c r="Y10615" s="2">
        <v>1975</v>
      </c>
      <c r="Z10615" s="2">
        <v>769.7</v>
      </c>
      <c r="AA10615" s="2">
        <v>42</v>
      </c>
      <c r="AB10615" s="2">
        <v>2</v>
      </c>
      <c r="AC10615" s="2">
        <v>710.8</v>
      </c>
      <c r="AE10615" s="2" t="s">
        <v>16335</v>
      </c>
      <c r="AF10615" s="2" t="s">
        <v>17390</v>
      </c>
      <c r="AG10615" s="2" t="s">
        <v>2998</v>
      </c>
      <c r="AH10615" s="2" t="s">
        <v>17400</v>
      </c>
    </row>
    <row r="10616" spans="24:34" x14ac:dyDescent="0.4">
      <c r="X10616" s="2" t="s">
        <v>16444</v>
      </c>
      <c r="Y10616" s="2">
        <v>1970</v>
      </c>
      <c r="Z10616" s="2">
        <v>517.5</v>
      </c>
      <c r="AA10616" s="2">
        <v>31</v>
      </c>
      <c r="AB10616" s="2">
        <v>2</v>
      </c>
      <c r="AC10616" s="2">
        <v>459.8</v>
      </c>
      <c r="AE10616" s="2" t="s">
        <v>16337</v>
      </c>
      <c r="AF10616" s="2" t="s">
        <v>17390</v>
      </c>
      <c r="AG10616" s="2" t="s">
        <v>2998</v>
      </c>
      <c r="AH10616" s="2" t="s">
        <v>17088</v>
      </c>
    </row>
    <row r="10617" spans="24:34" x14ac:dyDescent="0.4">
      <c r="X10617" s="2" t="s">
        <v>505</v>
      </c>
      <c r="Y10617" s="2">
        <v>1958</v>
      </c>
      <c r="Z10617" s="2">
        <v>886.6</v>
      </c>
      <c r="AA10617" s="2">
        <v>27</v>
      </c>
      <c r="AB10617" s="2">
        <v>2</v>
      </c>
      <c r="AC10617" s="2">
        <v>831.4</v>
      </c>
      <c r="AE10617" s="2" t="s">
        <v>16338</v>
      </c>
      <c r="AF10617" s="2" t="s">
        <v>17390</v>
      </c>
      <c r="AG10617" s="2" t="s">
        <v>17391</v>
      </c>
      <c r="AH10617" s="2" t="s">
        <v>17086</v>
      </c>
    </row>
    <row r="10618" spans="24:34" x14ac:dyDescent="0.4">
      <c r="X10618" s="2" t="s">
        <v>2838</v>
      </c>
      <c r="Y10618" s="2">
        <v>1985</v>
      </c>
      <c r="Z10618" s="2">
        <v>608.20000000000005</v>
      </c>
      <c r="AA10618" s="2">
        <v>31</v>
      </c>
      <c r="AB10618" s="2">
        <v>2</v>
      </c>
      <c r="AC10618" s="2">
        <v>560</v>
      </c>
      <c r="AE10618" s="2" t="s">
        <v>16339</v>
      </c>
      <c r="AF10618" s="2" t="s">
        <v>17390</v>
      </c>
      <c r="AG10618" s="2" t="s">
        <v>17081</v>
      </c>
      <c r="AH10618" s="2" t="s">
        <v>17086</v>
      </c>
    </row>
    <row r="10619" spans="24:34" x14ac:dyDescent="0.4">
      <c r="X10619" s="2" t="s">
        <v>2842</v>
      </c>
      <c r="Y10619" s="2">
        <v>1987</v>
      </c>
      <c r="Z10619" s="2">
        <v>623.4</v>
      </c>
      <c r="AA10619" s="2">
        <v>31</v>
      </c>
      <c r="AB10619" s="2">
        <v>2</v>
      </c>
      <c r="AC10619" s="2">
        <v>575</v>
      </c>
      <c r="AE10619" s="2" t="s">
        <v>16340</v>
      </c>
      <c r="AF10619" s="2" t="s">
        <v>17390</v>
      </c>
      <c r="AG10619" s="2" t="s">
        <v>17081</v>
      </c>
      <c r="AH10619" s="2" t="s">
        <v>17400</v>
      </c>
    </row>
    <row r="10620" spans="24:34" x14ac:dyDescent="0.4">
      <c r="X10620" s="2" t="s">
        <v>16446</v>
      </c>
      <c r="Y10620" s="2">
        <v>1948</v>
      </c>
      <c r="Z10620" s="2">
        <v>794.6</v>
      </c>
      <c r="AA10620" s="2">
        <v>52</v>
      </c>
      <c r="AB10620" s="2">
        <v>2</v>
      </c>
      <c r="AC10620" s="2">
        <v>575.5</v>
      </c>
      <c r="AE10620" s="2" t="s">
        <v>16341</v>
      </c>
      <c r="AF10620" s="2" t="s">
        <v>17397</v>
      </c>
      <c r="AG10620" s="2" t="s">
        <v>2998</v>
      </c>
      <c r="AH10620" s="2" t="s">
        <v>17088</v>
      </c>
    </row>
    <row r="10621" spans="24:34" x14ac:dyDescent="0.4">
      <c r="X10621" s="2" t="s">
        <v>2843</v>
      </c>
      <c r="Y10621" s="2">
        <v>1985</v>
      </c>
      <c r="Z10621" s="2">
        <v>618.6</v>
      </c>
      <c r="AA10621" s="2">
        <v>31</v>
      </c>
      <c r="AB10621" s="2">
        <v>2</v>
      </c>
      <c r="AC10621" s="2">
        <v>568.4</v>
      </c>
      <c r="AE10621" s="2" t="s">
        <v>16344</v>
      </c>
      <c r="AF10621" s="2" t="s">
        <v>17397</v>
      </c>
      <c r="AG10621" s="2" t="s">
        <v>2998</v>
      </c>
      <c r="AH10621" s="2" t="s">
        <v>17088</v>
      </c>
    </row>
    <row r="10622" spans="24:34" x14ac:dyDescent="0.4">
      <c r="X10622" s="2" t="s">
        <v>2844</v>
      </c>
      <c r="Y10622" s="2">
        <v>1988</v>
      </c>
      <c r="Z10622" s="2">
        <v>620.70000000000005</v>
      </c>
      <c r="AA10622" s="2">
        <v>31</v>
      </c>
      <c r="AB10622" s="2">
        <v>2</v>
      </c>
      <c r="AC10622" s="2">
        <v>556.4</v>
      </c>
      <c r="AE10622" s="2" t="s">
        <v>16345</v>
      </c>
      <c r="AF10622" s="2" t="s">
        <v>17390</v>
      </c>
      <c r="AG10622" s="2" t="s">
        <v>2998</v>
      </c>
      <c r="AH10622" s="2" t="s">
        <v>17088</v>
      </c>
    </row>
    <row r="10623" spans="24:34" x14ac:dyDescent="0.4">
      <c r="X10623" s="2" t="s">
        <v>16447</v>
      </c>
      <c r="Y10623" s="2">
        <v>1956</v>
      </c>
      <c r="Z10623" s="2">
        <v>881.8</v>
      </c>
      <c r="AA10623" s="2">
        <v>31</v>
      </c>
      <c r="AB10623" s="2">
        <v>2</v>
      </c>
      <c r="AC10623" s="2">
        <v>824.1</v>
      </c>
      <c r="AE10623" s="2" t="s">
        <v>2824</v>
      </c>
      <c r="AF10623" s="2" t="s">
        <v>17390</v>
      </c>
      <c r="AG10623" s="2" t="s">
        <v>2998</v>
      </c>
      <c r="AH10623" s="2" t="s">
        <v>17088</v>
      </c>
    </row>
    <row r="10624" spans="24:34" x14ac:dyDescent="0.4">
      <c r="X10624" s="2" t="s">
        <v>16448</v>
      </c>
      <c r="Y10624" s="2">
        <v>1976</v>
      </c>
      <c r="Z10624" s="2">
        <v>856.6</v>
      </c>
      <c r="AA10624" s="2">
        <v>42</v>
      </c>
      <c r="AB10624" s="2">
        <v>2</v>
      </c>
      <c r="AC10624" s="2">
        <v>790.7</v>
      </c>
      <c r="AE10624" s="2" t="s">
        <v>16346</v>
      </c>
      <c r="AF10624" s="2" t="s">
        <v>17390</v>
      </c>
      <c r="AG10624" s="2" t="s">
        <v>2998</v>
      </c>
      <c r="AH10624" s="2" t="s">
        <v>17086</v>
      </c>
    </row>
    <row r="10625" spans="24:34" x14ac:dyDescent="0.4">
      <c r="X10625" s="2" t="s">
        <v>16450</v>
      </c>
      <c r="Y10625" s="2">
        <v>1989</v>
      </c>
      <c r="Z10625" s="2">
        <v>1360.8</v>
      </c>
      <c r="AA10625" s="2">
        <v>55</v>
      </c>
      <c r="AB10625" s="2">
        <v>2</v>
      </c>
      <c r="AC10625" s="2">
        <v>1255.5</v>
      </c>
      <c r="AE10625" s="2" t="s">
        <v>16347</v>
      </c>
      <c r="AF10625" s="2" t="s">
        <v>17390</v>
      </c>
      <c r="AG10625" s="2" t="s">
        <v>2998</v>
      </c>
      <c r="AH10625" s="2" t="s">
        <v>17086</v>
      </c>
    </row>
    <row r="10626" spans="24:34" x14ac:dyDescent="0.4">
      <c r="X10626" s="2" t="s">
        <v>16451</v>
      </c>
      <c r="Y10626" s="2">
        <v>1980</v>
      </c>
      <c r="Z10626" s="2">
        <v>1015.2</v>
      </c>
      <c r="AA10626" s="2">
        <v>54</v>
      </c>
      <c r="AB10626" s="2">
        <v>2</v>
      </c>
      <c r="AC10626" s="2">
        <v>931.4</v>
      </c>
      <c r="AE10626" s="2" t="s">
        <v>16348</v>
      </c>
      <c r="AF10626" s="2" t="s">
        <v>17390</v>
      </c>
      <c r="AG10626" s="2" t="s">
        <v>17081</v>
      </c>
      <c r="AH10626" s="2" t="s">
        <v>17086</v>
      </c>
    </row>
    <row r="10627" spans="24:34" x14ac:dyDescent="0.4">
      <c r="X10627" s="2" t="s">
        <v>16452</v>
      </c>
      <c r="Y10627" s="2">
        <v>1983</v>
      </c>
      <c r="Z10627" s="2">
        <v>938.3</v>
      </c>
      <c r="AA10627" s="2">
        <v>47</v>
      </c>
      <c r="AB10627" s="2">
        <v>2</v>
      </c>
      <c r="AC10627" s="2">
        <v>854.4</v>
      </c>
      <c r="AE10627" s="2" t="s">
        <v>16349</v>
      </c>
      <c r="AF10627" s="2" t="s">
        <v>17390</v>
      </c>
      <c r="AG10627" s="2" t="s">
        <v>2998</v>
      </c>
      <c r="AH10627" s="2" t="s">
        <v>17086</v>
      </c>
    </row>
    <row r="10628" spans="24:34" x14ac:dyDescent="0.4">
      <c r="X10628" s="2" t="s">
        <v>16455</v>
      </c>
      <c r="Y10628" s="2">
        <v>2015</v>
      </c>
      <c r="Z10628" s="2">
        <v>1387</v>
      </c>
      <c r="AA10628" s="2">
        <v>48</v>
      </c>
      <c r="AB10628" s="2">
        <v>4</v>
      </c>
      <c r="AC10628" s="2">
        <v>532.6</v>
      </c>
      <c r="AE10628" s="2" t="s">
        <v>2825</v>
      </c>
      <c r="AF10628" s="2" t="s">
        <v>17390</v>
      </c>
      <c r="AG10628" s="2" t="s">
        <v>2998</v>
      </c>
      <c r="AH10628" s="2" t="s">
        <v>17086</v>
      </c>
    </row>
    <row r="10629" spans="24:34" x14ac:dyDescent="0.4">
      <c r="X10629" s="2" t="s">
        <v>16456</v>
      </c>
      <c r="Y10629" s="2">
        <v>2014</v>
      </c>
      <c r="Z10629" s="2">
        <v>1806.2</v>
      </c>
      <c r="AA10629" s="2">
        <v>58</v>
      </c>
      <c r="AB10629" s="2">
        <v>3</v>
      </c>
      <c r="AC10629" s="2">
        <v>1806.2</v>
      </c>
      <c r="AE10629" s="2" t="s">
        <v>16350</v>
      </c>
      <c r="AF10629" s="2" t="s">
        <v>17397</v>
      </c>
      <c r="AG10629" s="2" t="s">
        <v>17391</v>
      </c>
      <c r="AH10629" s="2" t="s">
        <v>17088</v>
      </c>
    </row>
    <row r="10630" spans="24:34" x14ac:dyDescent="0.4">
      <c r="X10630" s="2" t="s">
        <v>16457</v>
      </c>
      <c r="Y10630" s="2">
        <v>2013</v>
      </c>
      <c r="Z10630" s="2">
        <v>2673.9</v>
      </c>
      <c r="AA10630" s="2">
        <v>75</v>
      </c>
      <c r="AB10630" s="2">
        <v>3</v>
      </c>
      <c r="AC10630" s="2">
        <v>988.5</v>
      </c>
      <c r="AE10630" s="2" t="s">
        <v>16351</v>
      </c>
      <c r="AF10630" s="2" t="s">
        <v>17397</v>
      </c>
      <c r="AG10630" s="2" t="s">
        <v>17391</v>
      </c>
      <c r="AH10630" s="2" t="s">
        <v>17086</v>
      </c>
    </row>
    <row r="10631" spans="24:34" x14ac:dyDescent="0.4">
      <c r="X10631" s="2" t="s">
        <v>16458</v>
      </c>
      <c r="Y10631" s="2">
        <v>2012</v>
      </c>
      <c r="Z10631" s="2">
        <v>767.6</v>
      </c>
      <c r="AA10631" s="2">
        <v>39</v>
      </c>
      <c r="AB10631" s="2">
        <v>3</v>
      </c>
      <c r="AC10631" s="2">
        <v>767.6</v>
      </c>
      <c r="AE10631" s="2" t="s">
        <v>16353</v>
      </c>
      <c r="AF10631" s="2" t="s">
        <v>17397</v>
      </c>
      <c r="AG10631" s="2" t="s">
        <v>2998</v>
      </c>
      <c r="AH10631" s="2" t="s">
        <v>17086</v>
      </c>
    </row>
    <row r="10632" spans="24:34" x14ac:dyDescent="0.4">
      <c r="X10632" s="2" t="s">
        <v>16459</v>
      </c>
      <c r="Y10632" s="2">
        <v>2012</v>
      </c>
      <c r="Z10632" s="2">
        <v>767.1</v>
      </c>
      <c r="AA10632" s="2">
        <v>39</v>
      </c>
      <c r="AB10632" s="2">
        <v>3</v>
      </c>
      <c r="AC10632" s="2">
        <v>767.1</v>
      </c>
      <c r="AE10632" s="2" t="s">
        <v>16354</v>
      </c>
      <c r="AF10632" s="2" t="s">
        <v>17397</v>
      </c>
      <c r="AG10632" s="2" t="s">
        <v>2998</v>
      </c>
      <c r="AH10632" s="2" t="s">
        <v>17088</v>
      </c>
    </row>
    <row r="10633" spans="24:34" x14ac:dyDescent="0.4">
      <c r="X10633" s="2" t="s">
        <v>16467</v>
      </c>
      <c r="Y10633" s="2">
        <v>1966</v>
      </c>
      <c r="Z10633" s="2">
        <v>340.7</v>
      </c>
      <c r="AA10633" s="2">
        <v>14</v>
      </c>
      <c r="AB10633" s="2">
        <v>2</v>
      </c>
      <c r="AC10633" s="2">
        <v>309.5</v>
      </c>
      <c r="AE10633" s="2" t="s">
        <v>16356</v>
      </c>
      <c r="AF10633" s="2" t="s">
        <v>17397</v>
      </c>
      <c r="AG10633" s="2" t="s">
        <v>17081</v>
      </c>
      <c r="AH10633" s="2" t="s">
        <v>17393</v>
      </c>
    </row>
    <row r="10634" spans="24:34" x14ac:dyDescent="0.4">
      <c r="X10634" s="2" t="s">
        <v>16468</v>
      </c>
      <c r="Y10634" s="2">
        <v>1968</v>
      </c>
      <c r="Z10634" s="2">
        <v>367.8</v>
      </c>
      <c r="AA10634" s="2">
        <v>18</v>
      </c>
      <c r="AB10634" s="2">
        <v>2</v>
      </c>
      <c r="AC10634" s="2">
        <v>334.8</v>
      </c>
      <c r="AE10634" s="2" t="s">
        <v>16358</v>
      </c>
      <c r="AF10634" s="2" t="s">
        <v>17397</v>
      </c>
      <c r="AG10634" s="2" t="s">
        <v>2998</v>
      </c>
      <c r="AH10634" s="2" t="s">
        <v>17088</v>
      </c>
    </row>
    <row r="10635" spans="24:34" x14ac:dyDescent="0.4">
      <c r="X10635" s="2" t="s">
        <v>16469</v>
      </c>
      <c r="Y10635" s="2">
        <v>1979</v>
      </c>
      <c r="Z10635" s="2">
        <v>618.9</v>
      </c>
      <c r="AA10635" s="2">
        <v>31</v>
      </c>
      <c r="AB10635" s="2">
        <v>3</v>
      </c>
      <c r="AC10635" s="2">
        <v>562.20000000000005</v>
      </c>
      <c r="AE10635" s="2" t="s">
        <v>16359</v>
      </c>
      <c r="AF10635" s="2" t="s">
        <v>17397</v>
      </c>
      <c r="AG10635" s="2" t="s">
        <v>17391</v>
      </c>
      <c r="AH10635" s="2" t="s">
        <v>17086</v>
      </c>
    </row>
    <row r="10636" spans="24:34" x14ac:dyDescent="0.4">
      <c r="X10636" s="2" t="s">
        <v>16470</v>
      </c>
      <c r="Y10636" s="2">
        <v>1917</v>
      </c>
      <c r="Z10636" s="2">
        <v>911.9</v>
      </c>
      <c r="AA10636" s="2">
        <v>31</v>
      </c>
      <c r="AB10636" s="2">
        <v>2</v>
      </c>
      <c r="AC10636" s="2">
        <v>784.8</v>
      </c>
      <c r="AE10636" s="2" t="s">
        <v>16361</v>
      </c>
      <c r="AF10636" s="2" t="s">
        <v>17397</v>
      </c>
      <c r="AG10636" s="2" t="s">
        <v>17081</v>
      </c>
      <c r="AH10636" s="2" t="s">
        <v>17086</v>
      </c>
    </row>
    <row r="10637" spans="24:34" x14ac:dyDescent="0.4">
      <c r="X10637" s="2" t="s">
        <v>16471</v>
      </c>
      <c r="Y10637" s="2">
        <v>1917</v>
      </c>
      <c r="Z10637" s="2">
        <v>293.89999999999998</v>
      </c>
      <c r="AA10637" s="2">
        <v>16</v>
      </c>
      <c r="AB10637" s="2">
        <v>2</v>
      </c>
      <c r="AC10637" s="2">
        <v>278.39999999999998</v>
      </c>
      <c r="AE10637" s="2" t="s">
        <v>2826</v>
      </c>
      <c r="AF10637" s="2" t="s">
        <v>17397</v>
      </c>
      <c r="AG10637" s="2" t="s">
        <v>2998</v>
      </c>
      <c r="AH10637" s="2" t="s">
        <v>17088</v>
      </c>
    </row>
    <row r="10638" spans="24:34" x14ac:dyDescent="0.4">
      <c r="X10638" s="2" t="s">
        <v>16472</v>
      </c>
      <c r="Y10638" s="2">
        <v>1982</v>
      </c>
      <c r="Z10638" s="2">
        <v>920.7</v>
      </c>
      <c r="AA10638" s="2">
        <v>52</v>
      </c>
      <c r="AB10638" s="2">
        <v>2</v>
      </c>
      <c r="AC10638" s="2">
        <v>920.7</v>
      </c>
      <c r="AE10638" s="2" t="s">
        <v>2827</v>
      </c>
      <c r="AF10638" s="2" t="s">
        <v>17397</v>
      </c>
      <c r="AG10638" s="2" t="s">
        <v>2998</v>
      </c>
      <c r="AH10638" s="2" t="s">
        <v>17393</v>
      </c>
    </row>
    <row r="10639" spans="24:34" x14ac:dyDescent="0.4">
      <c r="X10639" s="2" t="s">
        <v>16473</v>
      </c>
      <c r="Y10639" s="2">
        <v>1980</v>
      </c>
      <c r="Z10639" s="2">
        <v>702.6</v>
      </c>
      <c r="AA10639" s="2">
        <v>41</v>
      </c>
      <c r="AB10639" s="2">
        <v>2</v>
      </c>
      <c r="AC10639" s="2">
        <v>702.6</v>
      </c>
      <c r="AE10639" s="2" t="s">
        <v>2828</v>
      </c>
      <c r="AF10639" s="2" t="s">
        <v>17397</v>
      </c>
      <c r="AG10639" s="2" t="s">
        <v>2998</v>
      </c>
      <c r="AH10639" s="2" t="s">
        <v>17088</v>
      </c>
    </row>
    <row r="10640" spans="24:34" x14ac:dyDescent="0.4">
      <c r="X10640" s="2" t="s">
        <v>16474</v>
      </c>
      <c r="Y10640" s="2">
        <v>1930</v>
      </c>
      <c r="Z10640" s="2">
        <v>350.9</v>
      </c>
      <c r="AA10640" s="2">
        <v>18</v>
      </c>
      <c r="AB10640" s="2">
        <v>2</v>
      </c>
      <c r="AC10640" s="2">
        <v>311.89999999999998</v>
      </c>
      <c r="AE10640" s="2" t="s">
        <v>16362</v>
      </c>
      <c r="AF10640" s="2" t="s">
        <v>17397</v>
      </c>
      <c r="AG10640" s="2" t="s">
        <v>17391</v>
      </c>
      <c r="AH10640" s="2" t="s">
        <v>17393</v>
      </c>
    </row>
    <row r="10641" spans="24:34" x14ac:dyDescent="0.4">
      <c r="X10641" s="2" t="s">
        <v>16475</v>
      </c>
      <c r="Y10641" s="2">
        <v>1967</v>
      </c>
      <c r="Z10641" s="2">
        <v>337.2</v>
      </c>
      <c r="AA10641" s="2">
        <v>15</v>
      </c>
      <c r="AB10641" s="2">
        <v>2</v>
      </c>
      <c r="AC10641" s="2">
        <v>337.2</v>
      </c>
      <c r="AE10641" s="2" t="s">
        <v>16363</v>
      </c>
      <c r="AF10641" s="2" t="s">
        <v>17397</v>
      </c>
      <c r="AG10641" s="2" t="s">
        <v>17391</v>
      </c>
      <c r="AH10641" s="2" t="s">
        <v>17086</v>
      </c>
    </row>
    <row r="10642" spans="24:34" x14ac:dyDescent="0.4">
      <c r="X10642" s="2" t="s">
        <v>16477</v>
      </c>
      <c r="Y10642" s="2">
        <v>1980</v>
      </c>
      <c r="Z10642" s="2">
        <v>980</v>
      </c>
      <c r="AA10642" s="2">
        <v>32</v>
      </c>
      <c r="AB10642" s="2">
        <v>2</v>
      </c>
      <c r="AC10642" s="2">
        <v>706.6</v>
      </c>
      <c r="AE10642" s="2" t="s">
        <v>2829</v>
      </c>
      <c r="AF10642" s="2" t="s">
        <v>17397</v>
      </c>
      <c r="AG10642" s="2" t="s">
        <v>2998</v>
      </c>
      <c r="AH10642" s="2" t="s">
        <v>17086</v>
      </c>
    </row>
    <row r="10643" spans="24:34" x14ac:dyDescent="0.4">
      <c r="X10643" s="2" t="s">
        <v>16479</v>
      </c>
      <c r="Y10643" s="2">
        <v>1980</v>
      </c>
      <c r="Z10643" s="2">
        <v>705.1</v>
      </c>
      <c r="AA10643" s="2">
        <v>24</v>
      </c>
      <c r="AB10643" s="2">
        <v>2</v>
      </c>
      <c r="AC10643" s="2">
        <v>705.1</v>
      </c>
      <c r="AE10643" s="2" t="s">
        <v>2830</v>
      </c>
      <c r="AF10643" s="2" t="s">
        <v>17397</v>
      </c>
      <c r="AG10643" s="2" t="s">
        <v>2998</v>
      </c>
      <c r="AH10643" s="2" t="s">
        <v>17088</v>
      </c>
    </row>
    <row r="10644" spans="24:34" x14ac:dyDescent="0.4">
      <c r="X10644" s="2" t="s">
        <v>16481</v>
      </c>
      <c r="Y10644" s="2">
        <v>1985</v>
      </c>
      <c r="Z10644" s="2">
        <v>1668.3</v>
      </c>
      <c r="AA10644" s="2">
        <v>73</v>
      </c>
      <c r="AB10644" s="2">
        <v>3</v>
      </c>
      <c r="AC10644" s="2">
        <v>1668.3</v>
      </c>
      <c r="AE10644" s="2" t="s">
        <v>16365</v>
      </c>
      <c r="AF10644" s="2" t="s">
        <v>17397</v>
      </c>
      <c r="AG10644" s="2" t="s">
        <v>17081</v>
      </c>
      <c r="AH10644" s="2" t="s">
        <v>17393</v>
      </c>
    </row>
    <row r="10645" spans="24:34" x14ac:dyDescent="0.4">
      <c r="X10645" s="2" t="s">
        <v>16482</v>
      </c>
      <c r="Y10645" s="2">
        <v>1985</v>
      </c>
      <c r="Z10645" s="2">
        <v>1667.8</v>
      </c>
      <c r="AA10645" s="2">
        <v>63</v>
      </c>
      <c r="AB10645" s="2">
        <v>3</v>
      </c>
      <c r="AC10645" s="2">
        <v>1667.8</v>
      </c>
      <c r="AE10645" s="2" t="s">
        <v>16366</v>
      </c>
      <c r="AF10645" s="2" t="s">
        <v>17397</v>
      </c>
      <c r="AG10645" s="2" t="s">
        <v>17391</v>
      </c>
      <c r="AH10645" s="2" t="s">
        <v>17088</v>
      </c>
    </row>
    <row r="10646" spans="24:34" x14ac:dyDescent="0.4">
      <c r="X10646" s="2" t="s">
        <v>16483</v>
      </c>
      <c r="Y10646" s="2">
        <v>1976</v>
      </c>
      <c r="Z10646" s="2">
        <v>956.7</v>
      </c>
      <c r="AA10646" s="2">
        <v>47</v>
      </c>
      <c r="AB10646" s="2">
        <v>2</v>
      </c>
      <c r="AC10646" s="2">
        <v>857.6</v>
      </c>
      <c r="AE10646" s="2" t="s">
        <v>16368</v>
      </c>
      <c r="AF10646" s="2" t="s">
        <v>17397</v>
      </c>
      <c r="AG10646" s="2" t="s">
        <v>2998</v>
      </c>
      <c r="AH10646" s="2" t="s">
        <v>17088</v>
      </c>
    </row>
    <row r="10647" spans="24:34" x14ac:dyDescent="0.4">
      <c r="X10647" s="2" t="s">
        <v>16484</v>
      </c>
      <c r="Y10647" s="2">
        <v>1973</v>
      </c>
      <c r="Z10647" s="2">
        <v>721.1</v>
      </c>
      <c r="AA10647" s="2">
        <v>38</v>
      </c>
      <c r="AB10647" s="2">
        <v>2</v>
      </c>
      <c r="AC10647" s="2">
        <v>545.9</v>
      </c>
      <c r="AE10647" s="2" t="s">
        <v>16369</v>
      </c>
      <c r="AF10647" s="2" t="s">
        <v>17397</v>
      </c>
      <c r="AG10647" s="2" t="s">
        <v>2998</v>
      </c>
      <c r="AH10647" s="2" t="s">
        <v>17086</v>
      </c>
    </row>
    <row r="10648" spans="24:34" x14ac:dyDescent="0.4">
      <c r="X10648" s="2" t="s">
        <v>16485</v>
      </c>
      <c r="Y10648" s="2">
        <v>1981</v>
      </c>
      <c r="Z10648" s="2">
        <v>848.9</v>
      </c>
      <c r="AA10648" s="2">
        <v>44</v>
      </c>
      <c r="AB10648" s="2">
        <v>2</v>
      </c>
      <c r="AC10648" s="2">
        <v>848.9</v>
      </c>
      <c r="AE10648" s="2" t="s">
        <v>16370</v>
      </c>
      <c r="AF10648" s="2" t="s">
        <v>17397</v>
      </c>
      <c r="AG10648" s="2" t="s">
        <v>2998</v>
      </c>
      <c r="AH10648" s="2" t="s">
        <v>17088</v>
      </c>
    </row>
    <row r="10649" spans="24:34" x14ac:dyDescent="0.4">
      <c r="X10649" s="2" t="s">
        <v>16486</v>
      </c>
      <c r="Y10649" s="2">
        <v>1978</v>
      </c>
      <c r="Z10649" s="2">
        <v>986.8</v>
      </c>
      <c r="AA10649" s="2">
        <v>22</v>
      </c>
      <c r="AB10649" s="2">
        <v>2</v>
      </c>
      <c r="AC10649" s="2">
        <v>622.70000000000005</v>
      </c>
      <c r="AE10649" s="2" t="s">
        <v>16371</v>
      </c>
      <c r="AF10649" s="2" t="s">
        <v>17397</v>
      </c>
      <c r="AG10649" s="2" t="s">
        <v>2998</v>
      </c>
      <c r="AH10649" s="2" t="s">
        <v>17086</v>
      </c>
    </row>
    <row r="10650" spans="24:34" x14ac:dyDescent="0.4">
      <c r="X10650" s="2" t="s">
        <v>16487</v>
      </c>
      <c r="Y10650" s="2">
        <v>1980</v>
      </c>
      <c r="Z10650" s="2">
        <v>1368.5</v>
      </c>
      <c r="AA10650" s="2">
        <v>41</v>
      </c>
      <c r="AB10650" s="2">
        <v>2</v>
      </c>
      <c r="AC10650" s="2">
        <v>958</v>
      </c>
      <c r="AE10650" s="2" t="s">
        <v>16372</v>
      </c>
      <c r="AF10650" s="2" t="s">
        <v>17397</v>
      </c>
      <c r="AG10650" s="2" t="s">
        <v>17081</v>
      </c>
      <c r="AH10650" s="2" t="s">
        <v>17088</v>
      </c>
    </row>
    <row r="10651" spans="24:34" x14ac:dyDescent="0.4">
      <c r="X10651" s="2" t="s">
        <v>16488</v>
      </c>
      <c r="Y10651" s="2">
        <v>1980</v>
      </c>
      <c r="Z10651" s="2">
        <v>649.1</v>
      </c>
      <c r="AA10651" s="2">
        <v>28</v>
      </c>
      <c r="AB10651" s="2">
        <v>2</v>
      </c>
      <c r="AC10651" s="2">
        <v>649.09999999999991</v>
      </c>
      <c r="AE10651" s="2" t="s">
        <v>16373</v>
      </c>
      <c r="AF10651" s="2" t="s">
        <v>17397</v>
      </c>
      <c r="AG10651" s="2" t="s">
        <v>2998</v>
      </c>
      <c r="AH10651" s="2" t="s">
        <v>17088</v>
      </c>
    </row>
    <row r="10652" spans="24:34" x14ac:dyDescent="0.4">
      <c r="X10652" s="2" t="s">
        <v>16489</v>
      </c>
      <c r="Y10652" s="2">
        <v>1982</v>
      </c>
      <c r="Z10652" s="2">
        <v>961.7</v>
      </c>
      <c r="AA10652" s="2">
        <v>41</v>
      </c>
      <c r="AB10652" s="2">
        <v>2</v>
      </c>
      <c r="AC10652" s="2">
        <v>961.7</v>
      </c>
      <c r="AE10652" s="2" t="s">
        <v>16374</v>
      </c>
      <c r="AF10652" s="2" t="s">
        <v>17397</v>
      </c>
      <c r="AG10652" s="2" t="s">
        <v>2998</v>
      </c>
      <c r="AH10652" s="2" t="s">
        <v>17086</v>
      </c>
    </row>
    <row r="10653" spans="24:34" x14ac:dyDescent="0.4">
      <c r="X10653" s="2" t="s">
        <v>16490</v>
      </c>
      <c r="Y10653" s="2">
        <v>1981</v>
      </c>
      <c r="Z10653" s="2">
        <v>699.6</v>
      </c>
      <c r="AA10653" s="2">
        <v>26</v>
      </c>
      <c r="AB10653" s="2">
        <v>2</v>
      </c>
      <c r="AC10653" s="2">
        <v>651.9</v>
      </c>
      <c r="AE10653" s="2" t="s">
        <v>16375</v>
      </c>
      <c r="AF10653" s="2" t="s">
        <v>17397</v>
      </c>
      <c r="AG10653" s="2" t="s">
        <v>2998</v>
      </c>
      <c r="AH10653" s="2" t="s">
        <v>17088</v>
      </c>
    </row>
    <row r="10654" spans="24:34" x14ac:dyDescent="0.4">
      <c r="X10654" s="2" t="s">
        <v>16491</v>
      </c>
      <c r="Y10654" s="2">
        <v>1979</v>
      </c>
      <c r="Z10654" s="2">
        <v>965.7</v>
      </c>
      <c r="AA10654" s="2">
        <v>41</v>
      </c>
      <c r="AB10654" s="2">
        <v>2</v>
      </c>
      <c r="AC10654" s="2">
        <v>965.7</v>
      </c>
      <c r="AE10654" s="2" t="s">
        <v>16376</v>
      </c>
      <c r="AF10654" s="2" t="s">
        <v>17397</v>
      </c>
      <c r="AG10654" s="2" t="s">
        <v>17081</v>
      </c>
      <c r="AH10654" s="2" t="s">
        <v>17088</v>
      </c>
    </row>
    <row r="10655" spans="24:34" x14ac:dyDescent="0.4">
      <c r="X10655" s="2" t="s">
        <v>16492</v>
      </c>
      <c r="Y10655" s="2">
        <v>1982</v>
      </c>
      <c r="Z10655" s="2">
        <v>1047.5</v>
      </c>
      <c r="AA10655" s="2">
        <v>55</v>
      </c>
      <c r="AB10655" s="2">
        <v>2</v>
      </c>
      <c r="AC10655" s="2">
        <v>853.4</v>
      </c>
      <c r="AE10655" s="2" t="s">
        <v>16377</v>
      </c>
      <c r="AF10655" s="2" t="s">
        <v>17397</v>
      </c>
      <c r="AG10655" s="2" t="s">
        <v>2998</v>
      </c>
      <c r="AH10655" s="2" t="s">
        <v>17088</v>
      </c>
    </row>
    <row r="10656" spans="24:34" x14ac:dyDescent="0.4">
      <c r="X10656" s="2" t="s">
        <v>16493</v>
      </c>
      <c r="Y10656" s="2">
        <v>1984</v>
      </c>
      <c r="Z10656" s="2">
        <v>958.5</v>
      </c>
      <c r="AA10656" s="2">
        <v>42</v>
      </c>
      <c r="AB10656" s="2">
        <v>2</v>
      </c>
      <c r="AC10656" s="2">
        <v>958.5</v>
      </c>
      <c r="AE10656" s="2" t="s">
        <v>16378</v>
      </c>
      <c r="AF10656" s="2" t="s">
        <v>17397</v>
      </c>
      <c r="AG10656" s="2" t="s">
        <v>17081</v>
      </c>
      <c r="AH10656" s="2" t="s">
        <v>17088</v>
      </c>
    </row>
    <row r="10657" spans="24:34" x14ac:dyDescent="0.4">
      <c r="X10657" s="2" t="s">
        <v>16494</v>
      </c>
      <c r="Y10657" s="2">
        <v>1964</v>
      </c>
      <c r="Z10657" s="2">
        <v>437.4</v>
      </c>
      <c r="AA10657" s="2">
        <v>22</v>
      </c>
      <c r="AB10657" s="2">
        <v>2</v>
      </c>
      <c r="AC10657" s="2">
        <v>437.4</v>
      </c>
      <c r="AE10657" s="2" t="s">
        <v>16379</v>
      </c>
      <c r="AF10657" s="2" t="s">
        <v>17397</v>
      </c>
      <c r="AG10657" s="2" t="s">
        <v>17391</v>
      </c>
      <c r="AH10657" s="2" t="s">
        <v>17088</v>
      </c>
    </row>
    <row r="10658" spans="24:34" x14ac:dyDescent="0.4">
      <c r="X10658" s="2" t="s">
        <v>16495</v>
      </c>
      <c r="Y10658" s="2">
        <v>1963</v>
      </c>
      <c r="Z10658" s="2">
        <v>431</v>
      </c>
      <c r="AA10658" s="2">
        <v>18</v>
      </c>
      <c r="AB10658" s="2">
        <v>2</v>
      </c>
      <c r="AC10658" s="2">
        <v>431</v>
      </c>
      <c r="AE10658" s="2" t="s">
        <v>16380</v>
      </c>
      <c r="AF10658" s="2" t="s">
        <v>17397</v>
      </c>
      <c r="AG10658" s="2" t="s">
        <v>2998</v>
      </c>
      <c r="AH10658" s="2" t="s">
        <v>17088</v>
      </c>
    </row>
    <row r="10659" spans="24:34" x14ac:dyDescent="0.4">
      <c r="X10659" s="2" t="s">
        <v>16496</v>
      </c>
      <c r="Y10659" s="2">
        <v>1966</v>
      </c>
      <c r="Z10659" s="2">
        <v>664.5</v>
      </c>
      <c r="AA10659" s="2">
        <v>29</v>
      </c>
      <c r="AB10659" s="2">
        <v>2</v>
      </c>
      <c r="AC10659" s="2">
        <v>664.5</v>
      </c>
      <c r="AE10659" s="2" t="s">
        <v>16381</v>
      </c>
      <c r="AF10659" s="2" t="s">
        <v>17397</v>
      </c>
      <c r="AG10659" s="2" t="s">
        <v>2998</v>
      </c>
      <c r="AH10659" s="2" t="s">
        <v>17086</v>
      </c>
    </row>
    <row r="10660" spans="24:34" x14ac:dyDescent="0.4">
      <c r="X10660" s="2" t="s">
        <v>16498</v>
      </c>
      <c r="Y10660" s="2">
        <v>1961</v>
      </c>
      <c r="Z10660" s="2">
        <v>428.4</v>
      </c>
      <c r="AA10660" s="2">
        <v>20</v>
      </c>
      <c r="AB10660" s="2">
        <v>2</v>
      </c>
      <c r="AC10660" s="2">
        <v>385.4</v>
      </c>
      <c r="AE10660" s="2" t="s">
        <v>16382</v>
      </c>
      <c r="AF10660" s="2" t="s">
        <v>17397</v>
      </c>
      <c r="AG10660" s="2" t="s">
        <v>17391</v>
      </c>
      <c r="AH10660" s="2" t="s">
        <v>17088</v>
      </c>
    </row>
    <row r="10661" spans="24:34" x14ac:dyDescent="0.4">
      <c r="X10661" s="2" t="s">
        <v>16499</v>
      </c>
      <c r="Y10661" s="2">
        <v>1979</v>
      </c>
      <c r="Z10661" s="2">
        <v>432.7</v>
      </c>
      <c r="AA10661" s="2">
        <v>21</v>
      </c>
      <c r="AB10661" s="2">
        <v>2</v>
      </c>
      <c r="AC10661" s="2">
        <v>432.7</v>
      </c>
      <c r="AE10661" s="2" t="s">
        <v>16384</v>
      </c>
      <c r="AF10661" s="2" t="s">
        <v>17397</v>
      </c>
      <c r="AG10661" s="2" t="s">
        <v>17081</v>
      </c>
      <c r="AH10661" s="2" t="s">
        <v>17086</v>
      </c>
    </row>
    <row r="10662" spans="24:34" x14ac:dyDescent="0.4">
      <c r="X10662" s="2" t="s">
        <v>16500</v>
      </c>
      <c r="Y10662" s="2">
        <v>1978</v>
      </c>
      <c r="Z10662" s="2">
        <v>435.1</v>
      </c>
      <c r="AA10662" s="2">
        <v>18</v>
      </c>
      <c r="AB10662" s="2">
        <v>2</v>
      </c>
      <c r="AC10662" s="2">
        <v>435.1</v>
      </c>
      <c r="AE10662" s="2" t="s">
        <v>16385</v>
      </c>
      <c r="AF10662" s="2" t="s">
        <v>17397</v>
      </c>
      <c r="AG10662" s="2" t="s">
        <v>17081</v>
      </c>
      <c r="AH10662" s="2" t="s">
        <v>17088</v>
      </c>
    </row>
    <row r="10663" spans="24:34" x14ac:dyDescent="0.4">
      <c r="X10663" s="2" t="s">
        <v>16501</v>
      </c>
      <c r="Y10663" s="2">
        <v>1978</v>
      </c>
      <c r="Z10663" s="2">
        <v>1062.2</v>
      </c>
      <c r="AA10663" s="2">
        <v>47</v>
      </c>
      <c r="AB10663" s="2">
        <v>2</v>
      </c>
      <c r="AC10663" s="2">
        <v>989.8</v>
      </c>
      <c r="AE10663" s="2" t="s">
        <v>16386</v>
      </c>
      <c r="AF10663" s="2" t="s">
        <v>17397</v>
      </c>
      <c r="AG10663" s="2" t="s">
        <v>17391</v>
      </c>
      <c r="AH10663" s="2" t="s">
        <v>17393</v>
      </c>
    </row>
    <row r="10664" spans="24:34" x14ac:dyDescent="0.4">
      <c r="X10664" s="2" t="s">
        <v>16502</v>
      </c>
      <c r="Y10664" s="2">
        <v>1976</v>
      </c>
      <c r="Z10664" s="2">
        <v>592.6</v>
      </c>
      <c r="AA10664" s="2">
        <v>42</v>
      </c>
      <c r="AB10664" s="2">
        <v>2</v>
      </c>
      <c r="AC10664" s="2">
        <v>314.39999999999998</v>
      </c>
      <c r="AE10664" s="2" t="s">
        <v>2833</v>
      </c>
      <c r="AF10664" s="2" t="s">
        <v>17397</v>
      </c>
      <c r="AG10664" s="2" t="s">
        <v>2998</v>
      </c>
      <c r="AH10664" s="2" t="s">
        <v>17088</v>
      </c>
    </row>
    <row r="10665" spans="24:34" x14ac:dyDescent="0.4">
      <c r="X10665" s="2" t="s">
        <v>2845</v>
      </c>
      <c r="Y10665" s="2">
        <v>1987</v>
      </c>
      <c r="Z10665" s="2">
        <v>745.6</v>
      </c>
      <c r="AA10665" s="2">
        <v>37</v>
      </c>
      <c r="AB10665" s="2">
        <v>2</v>
      </c>
      <c r="AC10665" s="2">
        <v>508.9</v>
      </c>
      <c r="AE10665" s="2" t="s">
        <v>16388</v>
      </c>
      <c r="AF10665" s="2" t="s">
        <v>17397</v>
      </c>
      <c r="AG10665" s="2" t="s">
        <v>2998</v>
      </c>
      <c r="AH10665" s="2" t="s">
        <v>17086</v>
      </c>
    </row>
    <row r="10666" spans="24:34" x14ac:dyDescent="0.4">
      <c r="X10666" s="2" t="s">
        <v>16504</v>
      </c>
      <c r="Y10666" s="2">
        <v>1981</v>
      </c>
      <c r="Z10666" s="2">
        <v>853.7</v>
      </c>
      <c r="AA10666" s="2">
        <v>46</v>
      </c>
      <c r="AB10666" s="2">
        <v>2</v>
      </c>
      <c r="AC10666" s="2">
        <v>568.70000000000005</v>
      </c>
      <c r="AE10666" s="2" t="s">
        <v>16389</v>
      </c>
      <c r="AF10666" s="2" t="s">
        <v>17397</v>
      </c>
      <c r="AG10666" s="2" t="s">
        <v>17081</v>
      </c>
      <c r="AH10666" s="2" t="s">
        <v>17086</v>
      </c>
    </row>
    <row r="10667" spans="24:34" x14ac:dyDescent="0.4">
      <c r="X10667" s="2" t="s">
        <v>16506</v>
      </c>
      <c r="Y10667" s="2">
        <v>1988</v>
      </c>
      <c r="Z10667" s="2">
        <v>580.9</v>
      </c>
      <c r="AA10667" s="2">
        <v>42</v>
      </c>
      <c r="AB10667" s="2">
        <v>2</v>
      </c>
      <c r="AC10667" s="2">
        <v>371</v>
      </c>
      <c r="AE10667" s="2" t="s">
        <v>16390</v>
      </c>
      <c r="AF10667" s="2" t="s">
        <v>17397</v>
      </c>
      <c r="AG10667" s="2" t="s">
        <v>17391</v>
      </c>
      <c r="AH10667" s="2" t="s">
        <v>17088</v>
      </c>
    </row>
    <row r="10668" spans="24:34" x14ac:dyDescent="0.4">
      <c r="X10668" s="2" t="s">
        <v>16507</v>
      </c>
      <c r="Y10668" s="2">
        <v>1989</v>
      </c>
      <c r="Z10668" s="2">
        <v>560.1</v>
      </c>
      <c r="AA10668" s="2">
        <v>25</v>
      </c>
      <c r="AB10668" s="2">
        <v>2</v>
      </c>
      <c r="AC10668" s="2">
        <v>366.9</v>
      </c>
      <c r="AE10668" s="2" t="s">
        <v>16391</v>
      </c>
      <c r="AF10668" s="2" t="s">
        <v>17397</v>
      </c>
      <c r="AG10668" s="2" t="s">
        <v>17081</v>
      </c>
      <c r="AH10668" s="2" t="s">
        <v>17393</v>
      </c>
    </row>
    <row r="10669" spans="24:34" x14ac:dyDescent="0.4">
      <c r="X10669" s="2" t="s">
        <v>16508</v>
      </c>
      <c r="Y10669" s="2">
        <v>1966</v>
      </c>
      <c r="Z10669" s="2">
        <v>450.2</v>
      </c>
      <c r="AA10669" s="2">
        <v>6</v>
      </c>
      <c r="AB10669" s="2">
        <v>2</v>
      </c>
      <c r="AC10669" s="2">
        <v>303.3</v>
      </c>
      <c r="AE10669" s="2" t="s">
        <v>16392</v>
      </c>
      <c r="AF10669" s="2" t="s">
        <v>17397</v>
      </c>
      <c r="AG10669" s="2" t="s">
        <v>17081</v>
      </c>
      <c r="AH10669" s="2" t="s">
        <v>17088</v>
      </c>
    </row>
    <row r="10670" spans="24:34" x14ac:dyDescent="0.4">
      <c r="X10670" s="2" t="s">
        <v>16509</v>
      </c>
      <c r="Y10670" s="2">
        <v>1964</v>
      </c>
      <c r="Z10670" s="2">
        <v>309.7</v>
      </c>
      <c r="AA10670" s="2">
        <v>19</v>
      </c>
      <c r="AB10670" s="2">
        <v>2</v>
      </c>
      <c r="AC10670" s="2">
        <v>238.4</v>
      </c>
      <c r="AE10670" s="2" t="s">
        <v>16393</v>
      </c>
      <c r="AF10670" s="2" t="s">
        <v>17397</v>
      </c>
      <c r="AG10670" s="2" t="s">
        <v>2998</v>
      </c>
      <c r="AH10670" s="2" t="s">
        <v>17086</v>
      </c>
    </row>
    <row r="10671" spans="24:34" x14ac:dyDescent="0.4">
      <c r="X10671" s="2" t="s">
        <v>16510</v>
      </c>
      <c r="Y10671" s="2">
        <v>1960</v>
      </c>
      <c r="Z10671" s="2">
        <v>2048</v>
      </c>
      <c r="AA10671" s="2">
        <v>115</v>
      </c>
      <c r="AB10671" s="2">
        <v>3</v>
      </c>
      <c r="AC10671" s="2">
        <v>1243</v>
      </c>
      <c r="AE10671" s="2" t="s">
        <v>16394</v>
      </c>
      <c r="AF10671" s="2" t="s">
        <v>17397</v>
      </c>
      <c r="AG10671" s="2" t="s">
        <v>17081</v>
      </c>
      <c r="AH10671" s="2" t="s">
        <v>17081</v>
      </c>
    </row>
    <row r="10672" spans="24:34" x14ac:dyDescent="0.4">
      <c r="X10672" s="2" t="s">
        <v>16511</v>
      </c>
      <c r="Y10672" s="2">
        <v>1970</v>
      </c>
      <c r="Z10672" s="2">
        <v>878</v>
      </c>
      <c r="AA10672" s="2">
        <v>53</v>
      </c>
      <c r="AB10672" s="2">
        <v>2</v>
      </c>
      <c r="AC10672" s="2">
        <v>552.79999999999995</v>
      </c>
      <c r="AE10672" s="2" t="s">
        <v>16395</v>
      </c>
      <c r="AF10672" s="2" t="s">
        <v>17397</v>
      </c>
      <c r="AG10672" s="2" t="s">
        <v>17081</v>
      </c>
      <c r="AH10672" s="2" t="s">
        <v>17086</v>
      </c>
    </row>
    <row r="10673" spans="24:34" x14ac:dyDescent="0.4">
      <c r="X10673" s="2" t="s">
        <v>2846</v>
      </c>
      <c r="Y10673" s="2">
        <v>1970</v>
      </c>
      <c r="Z10673" s="2">
        <v>868</v>
      </c>
      <c r="AA10673" s="2">
        <v>42</v>
      </c>
      <c r="AB10673" s="2">
        <v>2</v>
      </c>
      <c r="AC10673" s="2">
        <v>537.6</v>
      </c>
      <c r="AE10673" s="2" t="s">
        <v>16396</v>
      </c>
      <c r="AF10673" s="2" t="s">
        <v>17397</v>
      </c>
      <c r="AG10673" s="2" t="s">
        <v>17081</v>
      </c>
      <c r="AH10673" s="2" t="s">
        <v>17088</v>
      </c>
    </row>
    <row r="10674" spans="24:34" x14ac:dyDescent="0.4">
      <c r="X10674" s="2" t="s">
        <v>16512</v>
      </c>
      <c r="Y10674" s="2">
        <v>1972</v>
      </c>
      <c r="Z10674" s="2">
        <v>737.1</v>
      </c>
      <c r="AA10674" s="2">
        <v>36</v>
      </c>
      <c r="AB10674" s="2">
        <v>2</v>
      </c>
      <c r="AC10674" s="2">
        <v>552.79999999999995</v>
      </c>
      <c r="AE10674" s="2" t="s">
        <v>16397</v>
      </c>
      <c r="AF10674" s="2" t="s">
        <v>17397</v>
      </c>
      <c r="AG10674" s="2" t="s">
        <v>17081</v>
      </c>
      <c r="AH10674" s="2" t="s">
        <v>17393</v>
      </c>
    </row>
    <row r="10675" spans="24:34" x14ac:dyDescent="0.4">
      <c r="X10675" s="2" t="s">
        <v>16513</v>
      </c>
      <c r="Y10675" s="2">
        <v>1977</v>
      </c>
      <c r="Z10675" s="2">
        <v>3075.6</v>
      </c>
      <c r="AA10675" s="2">
        <v>110</v>
      </c>
      <c r="AB10675" s="2">
        <v>5</v>
      </c>
      <c r="AC10675" s="2">
        <v>2248.1999999999998</v>
      </c>
      <c r="AE10675" s="2" t="s">
        <v>16398</v>
      </c>
      <c r="AF10675" s="2" t="s">
        <v>17397</v>
      </c>
      <c r="AG10675" s="2" t="s">
        <v>17081</v>
      </c>
      <c r="AH10675" s="2" t="s">
        <v>17088</v>
      </c>
    </row>
    <row r="10676" spans="24:34" x14ac:dyDescent="0.4">
      <c r="X10676" s="2" t="s">
        <v>16514</v>
      </c>
      <c r="Y10676" s="2">
        <v>1977</v>
      </c>
      <c r="Z10676" s="2">
        <v>3074.6</v>
      </c>
      <c r="AA10676" s="2">
        <v>130</v>
      </c>
      <c r="AB10676" s="2">
        <v>5</v>
      </c>
      <c r="AC10676" s="2">
        <v>2151.4</v>
      </c>
      <c r="AE10676" s="2" t="s">
        <v>16399</v>
      </c>
      <c r="AF10676" s="2" t="s">
        <v>17397</v>
      </c>
      <c r="AG10676" s="2" t="s">
        <v>17081</v>
      </c>
      <c r="AH10676" s="2" t="s">
        <v>17086</v>
      </c>
    </row>
    <row r="10677" spans="24:34" x14ac:dyDescent="0.4">
      <c r="X10677" s="2" t="s">
        <v>16515</v>
      </c>
      <c r="Y10677" s="2">
        <v>1985</v>
      </c>
      <c r="Z10677" s="2">
        <v>3140.8</v>
      </c>
      <c r="AA10677" s="2">
        <v>180</v>
      </c>
      <c r="AB10677" s="2">
        <v>5</v>
      </c>
      <c r="AC10677" s="2">
        <v>1886.7</v>
      </c>
      <c r="AE10677" s="2" t="s">
        <v>16400</v>
      </c>
      <c r="AF10677" s="2" t="s">
        <v>17397</v>
      </c>
      <c r="AG10677" s="2" t="s">
        <v>17081</v>
      </c>
      <c r="AH10677" s="2" t="s">
        <v>17086</v>
      </c>
    </row>
    <row r="10678" spans="24:34" x14ac:dyDescent="0.4">
      <c r="X10678" s="2" t="s">
        <v>16516</v>
      </c>
      <c r="Y10678" s="2">
        <v>1977</v>
      </c>
      <c r="Z10678" s="2">
        <v>4191.8999999999996</v>
      </c>
      <c r="AA10678" s="2">
        <v>91</v>
      </c>
      <c r="AB10678" s="2">
        <v>5</v>
      </c>
      <c r="AC10678" s="2">
        <v>4191.8999999999996</v>
      </c>
      <c r="AE10678" s="2" t="s">
        <v>16401</v>
      </c>
      <c r="AF10678" s="2" t="s">
        <v>17397</v>
      </c>
      <c r="AG10678" s="2" t="s">
        <v>17391</v>
      </c>
      <c r="AH10678" s="2" t="s">
        <v>17088</v>
      </c>
    </row>
    <row r="10679" spans="24:34" x14ac:dyDescent="0.4">
      <c r="X10679" s="2" t="s">
        <v>16517</v>
      </c>
      <c r="Y10679" s="2">
        <v>1980</v>
      </c>
      <c r="Z10679" s="2">
        <v>1481.6</v>
      </c>
      <c r="AA10679" s="2">
        <v>70</v>
      </c>
      <c r="AB10679" s="2">
        <v>3</v>
      </c>
      <c r="AC10679" s="2">
        <v>1361.4</v>
      </c>
      <c r="AE10679" s="2" t="s">
        <v>16403</v>
      </c>
      <c r="AF10679" s="2" t="s">
        <v>17397</v>
      </c>
      <c r="AG10679" s="2" t="s">
        <v>17081</v>
      </c>
      <c r="AH10679" s="2" t="s">
        <v>17393</v>
      </c>
    </row>
    <row r="10680" spans="24:34" x14ac:dyDescent="0.4">
      <c r="X10680" s="2" t="s">
        <v>16518</v>
      </c>
      <c r="Y10680" s="2">
        <v>1983</v>
      </c>
      <c r="Z10680" s="2">
        <v>1150.2</v>
      </c>
      <c r="AA10680" s="2">
        <v>62</v>
      </c>
      <c r="AB10680" s="2">
        <v>3</v>
      </c>
      <c r="AC10680" s="2">
        <v>1062.5999999999999</v>
      </c>
      <c r="AE10680" s="2" t="s">
        <v>16404</v>
      </c>
      <c r="AF10680" s="2" t="s">
        <v>17397</v>
      </c>
      <c r="AG10680" s="2" t="s">
        <v>17391</v>
      </c>
      <c r="AH10680" s="2" t="s">
        <v>17088</v>
      </c>
    </row>
    <row r="10681" spans="24:34" x14ac:dyDescent="0.4">
      <c r="X10681" s="2" t="s">
        <v>16519</v>
      </c>
      <c r="Y10681" s="2">
        <v>1982</v>
      </c>
      <c r="Z10681" s="2">
        <v>1492</v>
      </c>
      <c r="AA10681" s="2">
        <v>70</v>
      </c>
      <c r="AB10681" s="2">
        <v>3</v>
      </c>
      <c r="AC10681" s="2">
        <v>1369.9</v>
      </c>
      <c r="AE10681" s="2" t="s">
        <v>16406</v>
      </c>
      <c r="AF10681" s="2" t="s">
        <v>17397</v>
      </c>
      <c r="AG10681" s="2" t="s">
        <v>17081</v>
      </c>
      <c r="AH10681" s="2" t="s">
        <v>17081</v>
      </c>
    </row>
    <row r="10682" spans="24:34" x14ac:dyDescent="0.4">
      <c r="X10682" s="2" t="s">
        <v>16520</v>
      </c>
      <c r="Y10682" s="2">
        <v>1982</v>
      </c>
      <c r="Z10682" s="2">
        <v>1670.7</v>
      </c>
      <c r="AA10682" s="2">
        <v>73</v>
      </c>
      <c r="AB10682" s="2">
        <v>5</v>
      </c>
      <c r="AC10682" s="2">
        <v>1534.2</v>
      </c>
      <c r="AE10682" s="2" t="s">
        <v>16408</v>
      </c>
      <c r="AF10682" s="2" t="s">
        <v>17397</v>
      </c>
      <c r="AG10682" s="2" t="s">
        <v>2998</v>
      </c>
      <c r="AH10682" s="2" t="s">
        <v>17086</v>
      </c>
    </row>
    <row r="10683" spans="24:34" x14ac:dyDescent="0.4">
      <c r="X10683" s="2" t="s">
        <v>16521</v>
      </c>
      <c r="Y10683" s="2">
        <v>1984</v>
      </c>
      <c r="Z10683" s="2">
        <v>997</v>
      </c>
      <c r="AA10683" s="2">
        <v>47</v>
      </c>
      <c r="AB10683" s="2">
        <v>3</v>
      </c>
      <c r="AC10683" s="2">
        <v>915</v>
      </c>
      <c r="AE10683" s="2" t="s">
        <v>16409</v>
      </c>
      <c r="AF10683" s="2" t="s">
        <v>17397</v>
      </c>
      <c r="AG10683" s="2" t="s">
        <v>17081</v>
      </c>
      <c r="AH10683" s="2" t="s">
        <v>17086</v>
      </c>
    </row>
    <row r="10684" spans="24:34" x14ac:dyDescent="0.4">
      <c r="X10684" s="2" t="s">
        <v>16522</v>
      </c>
      <c r="Y10684" s="2">
        <v>1984</v>
      </c>
      <c r="Z10684" s="2">
        <v>997.1</v>
      </c>
      <c r="AA10684" s="2">
        <v>47</v>
      </c>
      <c r="AB10684" s="2">
        <v>3</v>
      </c>
      <c r="AC10684" s="2">
        <v>914.6</v>
      </c>
      <c r="AE10684" s="2" t="s">
        <v>16410</v>
      </c>
      <c r="AF10684" s="2" t="s">
        <v>17397</v>
      </c>
      <c r="AG10684" s="2" t="s">
        <v>17391</v>
      </c>
      <c r="AH10684" s="2" t="s">
        <v>17088</v>
      </c>
    </row>
    <row r="10685" spans="24:34" x14ac:dyDescent="0.4">
      <c r="X10685" s="2" t="s">
        <v>16523</v>
      </c>
      <c r="Y10685" s="2">
        <v>1984</v>
      </c>
      <c r="Z10685" s="2">
        <v>996.8</v>
      </c>
      <c r="AA10685" s="2">
        <v>47</v>
      </c>
      <c r="AB10685" s="2">
        <v>3</v>
      </c>
      <c r="AC10685" s="2">
        <v>914.8</v>
      </c>
      <c r="AE10685" s="2" t="s">
        <v>16412</v>
      </c>
      <c r="AF10685" s="2" t="s">
        <v>17397</v>
      </c>
      <c r="AG10685" s="2" t="s">
        <v>2998</v>
      </c>
      <c r="AH10685" s="2" t="s">
        <v>17393</v>
      </c>
    </row>
    <row r="10686" spans="24:34" x14ac:dyDescent="0.4">
      <c r="X10686" s="2" t="s">
        <v>16524</v>
      </c>
      <c r="Y10686" s="2">
        <v>1981</v>
      </c>
      <c r="Z10686" s="2">
        <v>1586.9</v>
      </c>
      <c r="AA10686" s="2">
        <v>47</v>
      </c>
      <c r="AB10686" s="2">
        <v>2</v>
      </c>
      <c r="AC10686" s="2">
        <v>1039.9000000000001</v>
      </c>
      <c r="AE10686" s="2" t="s">
        <v>16413</v>
      </c>
      <c r="AF10686" s="2" t="s">
        <v>17397</v>
      </c>
      <c r="AG10686" s="2" t="s">
        <v>2998</v>
      </c>
      <c r="AH10686" s="2" t="s">
        <v>17088</v>
      </c>
    </row>
    <row r="10687" spans="24:34" x14ac:dyDescent="0.4">
      <c r="X10687" s="2" t="s">
        <v>16525</v>
      </c>
      <c r="Y10687" s="2">
        <v>1984</v>
      </c>
      <c r="Z10687" s="2">
        <v>3365.3</v>
      </c>
      <c r="AA10687" s="2">
        <v>205</v>
      </c>
      <c r="AB10687" s="2">
        <v>3</v>
      </c>
      <c r="AC10687" s="2">
        <v>3365.3</v>
      </c>
      <c r="AE10687" s="2" t="s">
        <v>16414</v>
      </c>
      <c r="AF10687" s="2" t="s">
        <v>17390</v>
      </c>
      <c r="AG10687" s="2" t="s">
        <v>2998</v>
      </c>
      <c r="AH10687" s="2" t="s">
        <v>17086</v>
      </c>
    </row>
    <row r="10688" spans="24:34" x14ac:dyDescent="0.4">
      <c r="X10688" s="2" t="s">
        <v>16526</v>
      </c>
      <c r="Y10688" s="2">
        <v>1971</v>
      </c>
      <c r="Z10688" s="2">
        <v>778.2</v>
      </c>
      <c r="AA10688" s="2">
        <v>43</v>
      </c>
      <c r="AB10688" s="2">
        <v>2</v>
      </c>
      <c r="AC10688" s="2">
        <v>778.2</v>
      </c>
      <c r="AE10688" s="2" t="s">
        <v>498</v>
      </c>
      <c r="AF10688" s="2" t="s">
        <v>17390</v>
      </c>
      <c r="AG10688" s="2" t="s">
        <v>2998</v>
      </c>
      <c r="AH10688" s="2" t="s">
        <v>17088</v>
      </c>
    </row>
    <row r="10689" spans="24:34" x14ac:dyDescent="0.4">
      <c r="X10689" s="2" t="s">
        <v>16527</v>
      </c>
      <c r="Y10689" s="2">
        <v>1981</v>
      </c>
      <c r="Z10689" s="2">
        <v>1471.2</v>
      </c>
      <c r="AA10689" s="2">
        <v>55</v>
      </c>
      <c r="AB10689" s="2">
        <v>2</v>
      </c>
      <c r="AC10689" s="2">
        <v>1022.5</v>
      </c>
      <c r="AE10689" s="2" t="s">
        <v>16416</v>
      </c>
      <c r="AF10689" s="2" t="s">
        <v>17390</v>
      </c>
      <c r="AG10689" s="2" t="s">
        <v>2998</v>
      </c>
      <c r="AH10689" s="2" t="s">
        <v>17088</v>
      </c>
    </row>
    <row r="10690" spans="24:34" x14ac:dyDescent="0.4">
      <c r="X10690" s="2" t="s">
        <v>16528</v>
      </c>
      <c r="Y10690" s="2">
        <v>1980</v>
      </c>
      <c r="Z10690" s="2">
        <v>1368.7</v>
      </c>
      <c r="AA10690" s="2">
        <v>40</v>
      </c>
      <c r="AB10690" s="2">
        <v>2</v>
      </c>
      <c r="AC10690" s="2">
        <v>988.8</v>
      </c>
      <c r="AE10690" s="2" t="s">
        <v>2834</v>
      </c>
      <c r="AF10690" s="2" t="s">
        <v>17390</v>
      </c>
      <c r="AG10690" s="2" t="s">
        <v>2998</v>
      </c>
      <c r="AH10690" s="2" t="s">
        <v>17088</v>
      </c>
    </row>
    <row r="10691" spans="24:34" x14ac:dyDescent="0.4">
      <c r="X10691" s="2" t="s">
        <v>16529</v>
      </c>
      <c r="Y10691" s="2">
        <v>1966</v>
      </c>
      <c r="Z10691" s="2">
        <v>680</v>
      </c>
      <c r="AA10691" s="2">
        <v>23</v>
      </c>
      <c r="AB10691" s="2">
        <v>2</v>
      </c>
      <c r="AC10691" s="2">
        <v>680</v>
      </c>
      <c r="AE10691" s="2" t="s">
        <v>16417</v>
      </c>
      <c r="AF10691" s="2" t="s">
        <v>17390</v>
      </c>
      <c r="AG10691" s="2" t="s">
        <v>2998</v>
      </c>
      <c r="AH10691" s="2" t="s">
        <v>17400</v>
      </c>
    </row>
    <row r="10692" spans="24:34" x14ac:dyDescent="0.4">
      <c r="X10692" s="2" t="s">
        <v>16530</v>
      </c>
      <c r="Y10692" s="2">
        <v>1965</v>
      </c>
      <c r="Z10692" s="2">
        <v>658.6</v>
      </c>
      <c r="AA10692" s="2">
        <v>34</v>
      </c>
      <c r="AB10692" s="2">
        <v>2</v>
      </c>
      <c r="AC10692" s="2">
        <v>658.6</v>
      </c>
      <c r="AE10692" s="2" t="s">
        <v>16418</v>
      </c>
      <c r="AF10692" s="2" t="s">
        <v>17390</v>
      </c>
      <c r="AG10692" s="2" t="s">
        <v>2998</v>
      </c>
      <c r="AH10692" s="2" t="s">
        <v>17088</v>
      </c>
    </row>
    <row r="10693" spans="24:34" x14ac:dyDescent="0.4">
      <c r="X10693" s="2" t="s">
        <v>16531</v>
      </c>
      <c r="Y10693" s="2">
        <v>1954</v>
      </c>
      <c r="Z10693" s="2">
        <v>653.79999999999995</v>
      </c>
      <c r="AA10693" s="2">
        <v>35</v>
      </c>
      <c r="AB10693" s="2">
        <v>2</v>
      </c>
      <c r="AC10693" s="2">
        <v>653.4</v>
      </c>
      <c r="AE10693" s="2" t="s">
        <v>16419</v>
      </c>
      <c r="AF10693" s="2" t="s">
        <v>17390</v>
      </c>
      <c r="AG10693" s="2" t="s">
        <v>2998</v>
      </c>
      <c r="AH10693" s="2" t="s">
        <v>17086</v>
      </c>
    </row>
    <row r="10694" spans="24:34" x14ac:dyDescent="0.4">
      <c r="X10694" s="2" t="s">
        <v>16533</v>
      </c>
      <c r="Y10694" s="2">
        <v>1991</v>
      </c>
      <c r="Z10694" s="2">
        <v>1464.3</v>
      </c>
      <c r="AA10694" s="2">
        <v>44</v>
      </c>
      <c r="AB10694" s="2">
        <v>2</v>
      </c>
      <c r="AC10694" s="2">
        <v>964.6</v>
      </c>
      <c r="AE10694" s="2" t="s">
        <v>16420</v>
      </c>
      <c r="AF10694" s="2" t="s">
        <v>17390</v>
      </c>
      <c r="AG10694" s="2" t="s">
        <v>2998</v>
      </c>
      <c r="AH10694" s="2" t="s">
        <v>17088</v>
      </c>
    </row>
    <row r="10695" spans="24:34" x14ac:dyDescent="0.4">
      <c r="X10695" s="2" t="s">
        <v>16534</v>
      </c>
      <c r="Y10695" s="2">
        <v>1971</v>
      </c>
      <c r="Z10695" s="2">
        <v>770.2</v>
      </c>
      <c r="AA10695" s="2">
        <v>37</v>
      </c>
      <c r="AB10695" s="2">
        <v>2</v>
      </c>
      <c r="AC10695" s="2">
        <v>770.2</v>
      </c>
      <c r="AE10695" s="2" t="s">
        <v>16421</v>
      </c>
      <c r="AF10695" s="2" t="s">
        <v>17390</v>
      </c>
      <c r="AG10695" s="2" t="s">
        <v>2998</v>
      </c>
      <c r="AH10695" s="2" t="s">
        <v>17400</v>
      </c>
    </row>
    <row r="10696" spans="24:34" x14ac:dyDescent="0.4">
      <c r="X10696" s="2" t="s">
        <v>16535</v>
      </c>
      <c r="Y10696" s="2">
        <v>1990</v>
      </c>
      <c r="Z10696" s="2">
        <v>839.1</v>
      </c>
      <c r="AA10696" s="2">
        <v>45</v>
      </c>
      <c r="AB10696" s="2">
        <v>2</v>
      </c>
      <c r="AC10696" s="2">
        <v>839.1</v>
      </c>
      <c r="AE10696" s="2" t="s">
        <v>16422</v>
      </c>
      <c r="AF10696" s="2" t="s">
        <v>17390</v>
      </c>
      <c r="AG10696" s="2" t="s">
        <v>2998</v>
      </c>
      <c r="AH10696" s="2" t="s">
        <v>17400</v>
      </c>
    </row>
    <row r="10697" spans="24:34" x14ac:dyDescent="0.4">
      <c r="X10697" s="2" t="s">
        <v>16537</v>
      </c>
      <c r="Y10697" s="2">
        <v>1969</v>
      </c>
      <c r="Z10697" s="2">
        <v>1144.3</v>
      </c>
      <c r="AA10697" s="2">
        <v>37</v>
      </c>
      <c r="AB10697" s="2">
        <v>2</v>
      </c>
      <c r="AC10697" s="2">
        <v>754.1</v>
      </c>
      <c r="AE10697" s="2" t="s">
        <v>16423</v>
      </c>
      <c r="AF10697" s="2" t="s">
        <v>17390</v>
      </c>
      <c r="AG10697" s="2" t="s">
        <v>2998</v>
      </c>
      <c r="AH10697" s="2" t="s">
        <v>17400</v>
      </c>
    </row>
    <row r="10698" spans="24:34" x14ac:dyDescent="0.4">
      <c r="X10698" s="2" t="s">
        <v>16539</v>
      </c>
      <c r="Y10698" s="2">
        <v>1969</v>
      </c>
      <c r="Z10698" s="2">
        <v>1128.5</v>
      </c>
      <c r="AA10698" s="2">
        <v>29</v>
      </c>
      <c r="AB10698" s="2">
        <v>2</v>
      </c>
      <c r="AC10698" s="2">
        <v>1050.3</v>
      </c>
      <c r="AE10698" s="2" t="s">
        <v>16424</v>
      </c>
      <c r="AF10698" s="2" t="s">
        <v>17390</v>
      </c>
      <c r="AG10698" s="2" t="s">
        <v>2998</v>
      </c>
      <c r="AH10698" s="2" t="s">
        <v>17088</v>
      </c>
    </row>
    <row r="10699" spans="24:34" x14ac:dyDescent="0.4">
      <c r="X10699" s="2" t="s">
        <v>16540</v>
      </c>
      <c r="Y10699" s="2">
        <v>1981</v>
      </c>
      <c r="Z10699" s="2">
        <v>1254.9000000000001</v>
      </c>
      <c r="AA10699" s="2">
        <v>45</v>
      </c>
      <c r="AB10699" s="2">
        <v>2</v>
      </c>
      <c r="AC10699" s="2">
        <v>1254.9000000000001</v>
      </c>
      <c r="AE10699" s="2" t="s">
        <v>16425</v>
      </c>
      <c r="AF10699" s="2" t="s">
        <v>17390</v>
      </c>
      <c r="AG10699" s="2" t="s">
        <v>2998</v>
      </c>
      <c r="AH10699" s="2" t="s">
        <v>17086</v>
      </c>
    </row>
    <row r="10700" spans="24:34" x14ac:dyDescent="0.4">
      <c r="X10700" s="2" t="s">
        <v>502</v>
      </c>
      <c r="Y10700" s="2">
        <v>1981</v>
      </c>
      <c r="Z10700" s="2">
        <v>1199.9000000000001</v>
      </c>
      <c r="AA10700" s="2">
        <v>48</v>
      </c>
      <c r="AB10700" s="2">
        <v>2</v>
      </c>
      <c r="AC10700" s="2">
        <v>776.1</v>
      </c>
      <c r="AE10700" s="2" t="s">
        <v>2835</v>
      </c>
      <c r="AF10700" s="2" t="s">
        <v>17397</v>
      </c>
      <c r="AG10700" s="2" t="s">
        <v>2998</v>
      </c>
      <c r="AH10700" s="2" t="s">
        <v>17088</v>
      </c>
    </row>
    <row r="10701" spans="24:34" x14ac:dyDescent="0.4">
      <c r="X10701" s="2" t="s">
        <v>16541</v>
      </c>
      <c r="Y10701" s="2">
        <v>1987</v>
      </c>
      <c r="Z10701" s="2">
        <v>1536.2</v>
      </c>
      <c r="AA10701" s="2">
        <v>48</v>
      </c>
      <c r="AB10701" s="2">
        <v>2</v>
      </c>
      <c r="AC10701" s="2">
        <v>1033.2</v>
      </c>
      <c r="AE10701" s="2" t="s">
        <v>16426</v>
      </c>
      <c r="AF10701" s="2" t="s">
        <v>17390</v>
      </c>
      <c r="AG10701" s="2" t="s">
        <v>2998</v>
      </c>
      <c r="AH10701" s="2" t="s">
        <v>17400</v>
      </c>
    </row>
    <row r="10702" spans="24:34" x14ac:dyDescent="0.4">
      <c r="X10702" s="2" t="s">
        <v>16542</v>
      </c>
      <c r="Y10702" s="2">
        <v>1974</v>
      </c>
      <c r="Z10702" s="2">
        <v>1641.9</v>
      </c>
      <c r="AA10702" s="2">
        <v>48</v>
      </c>
      <c r="AB10702" s="2">
        <v>2</v>
      </c>
      <c r="AC10702" s="2">
        <v>1034.5</v>
      </c>
      <c r="AE10702" s="2" t="s">
        <v>16427</v>
      </c>
      <c r="AF10702" s="2" t="s">
        <v>17390</v>
      </c>
      <c r="AG10702" s="2" t="s">
        <v>2998</v>
      </c>
      <c r="AH10702" s="2" t="s">
        <v>17400</v>
      </c>
    </row>
    <row r="10703" spans="24:34" x14ac:dyDescent="0.4">
      <c r="X10703" s="2" t="s">
        <v>16543</v>
      </c>
      <c r="Y10703" s="2">
        <v>1975</v>
      </c>
      <c r="Z10703" s="2">
        <v>767.2</v>
      </c>
      <c r="AA10703" s="2">
        <v>36</v>
      </c>
      <c r="AB10703" s="2">
        <v>2</v>
      </c>
      <c r="AC10703" s="2">
        <v>767.2</v>
      </c>
      <c r="AE10703" s="2" t="s">
        <v>16428</v>
      </c>
      <c r="AF10703" s="2" t="s">
        <v>17390</v>
      </c>
      <c r="AG10703" s="2" t="s">
        <v>2998</v>
      </c>
      <c r="AH10703" s="2" t="s">
        <v>17400</v>
      </c>
    </row>
    <row r="10704" spans="24:34" x14ac:dyDescent="0.4">
      <c r="X10704" s="2" t="s">
        <v>16544</v>
      </c>
      <c r="Y10704" s="2">
        <v>1970</v>
      </c>
      <c r="Z10704" s="2">
        <v>1134.7</v>
      </c>
      <c r="AA10704" s="2">
        <v>20</v>
      </c>
      <c r="AB10704" s="2">
        <v>2</v>
      </c>
      <c r="AC10704" s="2">
        <v>769.6</v>
      </c>
      <c r="AE10704" s="2" t="s">
        <v>16429</v>
      </c>
      <c r="AF10704" s="2" t="s">
        <v>17390</v>
      </c>
      <c r="AG10704" s="2" t="s">
        <v>2998</v>
      </c>
      <c r="AH10704" s="2" t="s">
        <v>17086</v>
      </c>
    </row>
    <row r="10705" spans="24:34" x14ac:dyDescent="0.4">
      <c r="X10705" s="2" t="s">
        <v>16545</v>
      </c>
      <c r="Y10705" s="2">
        <v>1989</v>
      </c>
      <c r="Z10705" s="2">
        <v>1634.8</v>
      </c>
      <c r="AA10705" s="2">
        <v>62</v>
      </c>
      <c r="AB10705" s="2">
        <v>2</v>
      </c>
      <c r="AC10705" s="2">
        <v>1084.7</v>
      </c>
      <c r="AE10705" s="2" t="s">
        <v>2836</v>
      </c>
      <c r="AF10705" s="2" t="s">
        <v>17390</v>
      </c>
      <c r="AG10705" s="2" t="s">
        <v>2998</v>
      </c>
      <c r="AH10705" s="2" t="s">
        <v>17400</v>
      </c>
    </row>
    <row r="10706" spans="24:34" x14ac:dyDescent="0.4">
      <c r="X10706" s="2" t="s">
        <v>16546</v>
      </c>
      <c r="Y10706" s="2">
        <v>1986</v>
      </c>
      <c r="Z10706" s="2">
        <v>1640.1</v>
      </c>
      <c r="AA10706" s="2">
        <v>43</v>
      </c>
      <c r="AB10706" s="2">
        <v>2</v>
      </c>
      <c r="AC10706" s="2">
        <v>1083.0999999999999</v>
      </c>
      <c r="AE10706" s="2" t="s">
        <v>16430</v>
      </c>
      <c r="AF10706" s="2" t="s">
        <v>17390</v>
      </c>
      <c r="AG10706" s="2" t="s">
        <v>2998</v>
      </c>
      <c r="AH10706" s="2" t="s">
        <v>17400</v>
      </c>
    </row>
    <row r="10707" spans="24:34" x14ac:dyDescent="0.4">
      <c r="X10707" s="2" t="s">
        <v>16549</v>
      </c>
      <c r="Y10707" s="2">
        <v>2016</v>
      </c>
      <c r="Z10707" s="2">
        <v>2478.9499999999998</v>
      </c>
      <c r="AA10707" s="2">
        <v>94</v>
      </c>
      <c r="AB10707" s="2">
        <v>3</v>
      </c>
      <c r="AC10707" s="2">
        <v>2478.9499999999998</v>
      </c>
      <c r="AE10707" s="2" t="s">
        <v>2837</v>
      </c>
      <c r="AF10707" s="2" t="s">
        <v>17390</v>
      </c>
      <c r="AG10707" s="2" t="s">
        <v>2998</v>
      </c>
      <c r="AH10707" s="2" t="s">
        <v>17400</v>
      </c>
    </row>
    <row r="10708" spans="24:34" x14ac:dyDescent="0.4">
      <c r="X10708" s="2" t="s">
        <v>507</v>
      </c>
      <c r="Y10708" s="2">
        <v>1971</v>
      </c>
      <c r="Z10708" s="2">
        <v>968.7</v>
      </c>
      <c r="AA10708" s="2">
        <v>37</v>
      </c>
      <c r="AB10708" s="2">
        <v>2</v>
      </c>
      <c r="AC10708" s="2">
        <v>781.1</v>
      </c>
      <c r="AE10708" s="2" t="s">
        <v>504</v>
      </c>
      <c r="AF10708" s="2" t="s">
        <v>17390</v>
      </c>
      <c r="AG10708" s="2" t="s">
        <v>17081</v>
      </c>
      <c r="AH10708" s="2" t="s">
        <v>17086</v>
      </c>
    </row>
    <row r="10709" spans="24:34" x14ac:dyDescent="0.4">
      <c r="X10709" s="2" t="s">
        <v>16550</v>
      </c>
      <c r="Y10709" s="2">
        <v>1970</v>
      </c>
      <c r="Z10709" s="2">
        <v>925.5</v>
      </c>
      <c r="AA10709" s="2">
        <v>40</v>
      </c>
      <c r="AB10709" s="2">
        <v>2</v>
      </c>
      <c r="AC10709" s="2">
        <v>793.1</v>
      </c>
      <c r="AE10709" s="2" t="s">
        <v>16432</v>
      </c>
      <c r="AF10709" s="2" t="s">
        <v>17397</v>
      </c>
      <c r="AG10709" s="2" t="s">
        <v>2998</v>
      </c>
      <c r="AH10709" s="2" t="s">
        <v>17088</v>
      </c>
    </row>
    <row r="10710" spans="24:34" x14ac:dyDescent="0.4">
      <c r="X10710" s="2" t="s">
        <v>16551</v>
      </c>
      <c r="Y10710" s="2">
        <v>1978</v>
      </c>
      <c r="Z10710" s="2">
        <v>498.3</v>
      </c>
      <c r="AA10710" s="2">
        <v>21</v>
      </c>
      <c r="AB10710" s="2">
        <v>3</v>
      </c>
      <c r="AC10710" s="2">
        <v>457.2</v>
      </c>
      <c r="AE10710" s="2" t="s">
        <v>16434</v>
      </c>
      <c r="AF10710" s="2" t="s">
        <v>17390</v>
      </c>
      <c r="AG10710" s="2" t="s">
        <v>2998</v>
      </c>
      <c r="AH10710" s="2" t="s">
        <v>17086</v>
      </c>
    </row>
    <row r="10711" spans="24:34" x14ac:dyDescent="0.4">
      <c r="X10711" s="2" t="s">
        <v>16553</v>
      </c>
      <c r="Y10711" s="2">
        <v>1978</v>
      </c>
      <c r="Z10711" s="2">
        <v>460.4</v>
      </c>
      <c r="AA10711" s="2">
        <v>22</v>
      </c>
      <c r="AB10711" s="2">
        <v>3</v>
      </c>
      <c r="AC10711" s="2">
        <v>460.4</v>
      </c>
      <c r="AE10711" s="2" t="s">
        <v>16435</v>
      </c>
      <c r="AF10711" s="2" t="s">
        <v>17397</v>
      </c>
      <c r="AG10711" s="2" t="s">
        <v>2998</v>
      </c>
      <c r="AH10711" s="2" t="s">
        <v>17088</v>
      </c>
    </row>
    <row r="10712" spans="24:34" x14ac:dyDescent="0.4">
      <c r="X10712" s="2" t="s">
        <v>16555</v>
      </c>
      <c r="Y10712" s="2">
        <v>1978</v>
      </c>
      <c r="Z10712" s="2">
        <v>457</v>
      </c>
      <c r="AA10712" s="2">
        <v>25</v>
      </c>
      <c r="AB10712" s="2">
        <v>3</v>
      </c>
      <c r="AC10712" s="2">
        <v>457</v>
      </c>
      <c r="AE10712" s="2" t="s">
        <v>16436</v>
      </c>
      <c r="AF10712" s="2" t="s">
        <v>17397</v>
      </c>
      <c r="AG10712" s="2" t="s">
        <v>2998</v>
      </c>
      <c r="AH10712" s="2" t="s">
        <v>17088</v>
      </c>
    </row>
    <row r="10713" spans="24:34" x14ac:dyDescent="0.4">
      <c r="X10713" s="2" t="s">
        <v>16557</v>
      </c>
      <c r="Y10713" s="2">
        <v>1988</v>
      </c>
      <c r="Z10713" s="2">
        <v>1425.3</v>
      </c>
      <c r="AA10713" s="2">
        <v>80</v>
      </c>
      <c r="AB10713" s="2">
        <v>3</v>
      </c>
      <c r="AC10713" s="2">
        <v>1425.3</v>
      </c>
      <c r="AE10713" s="2" t="s">
        <v>16437</v>
      </c>
      <c r="AF10713" s="2" t="s">
        <v>17390</v>
      </c>
      <c r="AG10713" s="2" t="s">
        <v>2998</v>
      </c>
      <c r="AH10713" s="2" t="s">
        <v>17400</v>
      </c>
    </row>
    <row r="10714" spans="24:34" x14ac:dyDescent="0.4">
      <c r="X10714" s="2" t="s">
        <v>16558</v>
      </c>
      <c r="Y10714" s="2">
        <v>1981</v>
      </c>
      <c r="Z10714" s="2">
        <v>1628.4</v>
      </c>
      <c r="AA10714" s="2">
        <v>74</v>
      </c>
      <c r="AB10714" s="2">
        <v>3</v>
      </c>
      <c r="AC10714" s="2">
        <v>1471.8</v>
      </c>
      <c r="AE10714" s="2" t="s">
        <v>16438</v>
      </c>
      <c r="AF10714" s="2" t="s">
        <v>17390</v>
      </c>
      <c r="AG10714" s="2" t="s">
        <v>2998</v>
      </c>
      <c r="AH10714" s="2" t="s">
        <v>17086</v>
      </c>
    </row>
    <row r="10715" spans="24:34" x14ac:dyDescent="0.4">
      <c r="X10715" s="2" t="s">
        <v>16559</v>
      </c>
      <c r="Y10715" s="2">
        <v>1985</v>
      </c>
      <c r="Z10715" s="2">
        <v>483.2</v>
      </c>
      <c r="AA10715" s="2">
        <v>37</v>
      </c>
      <c r="AB10715" s="2">
        <v>3</v>
      </c>
      <c r="AC10715" s="2">
        <v>268.60000000000002</v>
      </c>
      <c r="AE10715" s="2" t="s">
        <v>16439</v>
      </c>
      <c r="AF10715" s="2" t="s">
        <v>17390</v>
      </c>
      <c r="AG10715" s="2" t="s">
        <v>2998</v>
      </c>
      <c r="AH10715" s="2" t="s">
        <v>17086</v>
      </c>
    </row>
    <row r="10716" spans="24:34" x14ac:dyDescent="0.4">
      <c r="X10716" s="2" t="s">
        <v>16560</v>
      </c>
      <c r="Y10716" s="2">
        <v>1986</v>
      </c>
      <c r="Z10716" s="2">
        <v>484.4</v>
      </c>
      <c r="AA10716" s="2">
        <v>22</v>
      </c>
      <c r="AB10716" s="2">
        <v>3</v>
      </c>
      <c r="AC10716" s="2">
        <v>484.2</v>
      </c>
      <c r="AE10716" s="2" t="s">
        <v>16440</v>
      </c>
      <c r="AF10716" s="2" t="s">
        <v>17390</v>
      </c>
      <c r="AG10716" s="2" t="s">
        <v>2998</v>
      </c>
      <c r="AH10716" s="2" t="s">
        <v>17086</v>
      </c>
    </row>
    <row r="10717" spans="24:34" x14ac:dyDescent="0.4">
      <c r="X10717" s="2" t="s">
        <v>16562</v>
      </c>
      <c r="Y10717" s="2">
        <v>1983</v>
      </c>
      <c r="Z10717" s="2">
        <v>1494</v>
      </c>
      <c r="AA10717" s="2">
        <v>83</v>
      </c>
      <c r="AB10717" s="2">
        <v>3</v>
      </c>
      <c r="AC10717" s="2">
        <v>1494</v>
      </c>
      <c r="AE10717" s="2" t="s">
        <v>16441</v>
      </c>
      <c r="AF10717" s="2" t="s">
        <v>17390</v>
      </c>
      <c r="AG10717" s="2" t="s">
        <v>2998</v>
      </c>
      <c r="AH10717" s="2" t="s">
        <v>17086</v>
      </c>
    </row>
    <row r="10718" spans="24:34" x14ac:dyDescent="0.4">
      <c r="X10718" s="2" t="s">
        <v>16564</v>
      </c>
      <c r="Y10718" s="2">
        <v>1984</v>
      </c>
      <c r="Z10718" s="2">
        <v>1517.4</v>
      </c>
      <c r="AA10718" s="2">
        <v>67</v>
      </c>
      <c r="AB10718" s="2">
        <v>3</v>
      </c>
      <c r="AC10718" s="2">
        <v>1517.4</v>
      </c>
      <c r="AE10718" s="2" t="s">
        <v>16442</v>
      </c>
      <c r="AF10718" s="2" t="s">
        <v>17390</v>
      </c>
      <c r="AG10718" s="2" t="s">
        <v>2998</v>
      </c>
      <c r="AH10718" s="2" t="s">
        <v>17088</v>
      </c>
    </row>
    <row r="10719" spans="24:34" x14ac:dyDescent="0.4">
      <c r="X10719" s="2" t="s">
        <v>16565</v>
      </c>
      <c r="Y10719" s="2">
        <v>1989</v>
      </c>
      <c r="Z10719" s="2">
        <v>1058.8</v>
      </c>
      <c r="AA10719" s="2">
        <v>44</v>
      </c>
      <c r="AB10719" s="2">
        <v>3</v>
      </c>
      <c r="AC10719" s="2">
        <v>944.9</v>
      </c>
      <c r="AE10719" s="2" t="s">
        <v>16443</v>
      </c>
      <c r="AF10719" s="2" t="s">
        <v>17390</v>
      </c>
      <c r="AG10719" s="2" t="s">
        <v>2998</v>
      </c>
      <c r="AH10719" s="2" t="s">
        <v>17088</v>
      </c>
    </row>
    <row r="10720" spans="24:34" x14ac:dyDescent="0.4">
      <c r="X10720" s="2" t="s">
        <v>16566</v>
      </c>
      <c r="Y10720" s="2">
        <v>1962</v>
      </c>
      <c r="Z10720" s="2">
        <v>532.54</v>
      </c>
      <c r="AA10720" s="2">
        <v>29</v>
      </c>
      <c r="AB10720" s="2">
        <v>2</v>
      </c>
      <c r="AC10720" s="2">
        <v>264.2</v>
      </c>
      <c r="AE10720" s="2" t="s">
        <v>16444</v>
      </c>
      <c r="AF10720" s="2" t="s">
        <v>17390</v>
      </c>
      <c r="AG10720" s="2" t="s">
        <v>2998</v>
      </c>
      <c r="AH10720" s="2" t="s">
        <v>17088</v>
      </c>
    </row>
    <row r="10721" spans="24:34" x14ac:dyDescent="0.4">
      <c r="X10721" s="2" t="s">
        <v>16567</v>
      </c>
      <c r="Y10721" s="2">
        <v>1962</v>
      </c>
      <c r="Z10721" s="2">
        <v>400.6</v>
      </c>
      <c r="AA10721" s="2">
        <v>28</v>
      </c>
      <c r="AB10721" s="2">
        <v>2</v>
      </c>
      <c r="AC10721" s="2">
        <v>375.1</v>
      </c>
      <c r="AE10721" s="2" t="s">
        <v>505</v>
      </c>
      <c r="AF10721" s="2" t="s">
        <v>17390</v>
      </c>
      <c r="AG10721" s="2" t="s">
        <v>2998</v>
      </c>
      <c r="AH10721" s="2" t="s">
        <v>17088</v>
      </c>
    </row>
    <row r="10722" spans="24:34" x14ac:dyDescent="0.4">
      <c r="X10722" s="2" t="s">
        <v>16569</v>
      </c>
      <c r="Y10722" s="2">
        <v>1962</v>
      </c>
      <c r="Z10722" s="2">
        <v>659.3</v>
      </c>
      <c r="AA10722" s="2">
        <v>21</v>
      </c>
      <c r="AB10722" s="2">
        <v>2</v>
      </c>
      <c r="AC10722" s="2">
        <v>383.7</v>
      </c>
      <c r="AE10722" s="2" t="s">
        <v>2838</v>
      </c>
      <c r="AF10722" s="2" t="s">
        <v>17390</v>
      </c>
      <c r="AG10722" s="2" t="s">
        <v>2998</v>
      </c>
      <c r="AH10722" s="2" t="s">
        <v>17088</v>
      </c>
    </row>
    <row r="10723" spans="24:34" x14ac:dyDescent="0.4">
      <c r="X10723" s="2" t="s">
        <v>16571</v>
      </c>
      <c r="Y10723" s="2">
        <v>1964</v>
      </c>
      <c r="Z10723" s="2">
        <v>375.2</v>
      </c>
      <c r="AA10723" s="2">
        <v>30</v>
      </c>
      <c r="AB10723" s="2">
        <v>2</v>
      </c>
      <c r="AC10723" s="2">
        <v>259.8</v>
      </c>
      <c r="AE10723" s="2" t="s">
        <v>2842</v>
      </c>
      <c r="AF10723" s="2" t="s">
        <v>17390</v>
      </c>
      <c r="AG10723" s="2" t="s">
        <v>2998</v>
      </c>
      <c r="AH10723" s="2" t="s">
        <v>17088</v>
      </c>
    </row>
    <row r="10724" spans="24:34" x14ac:dyDescent="0.4">
      <c r="X10724" s="2" t="s">
        <v>16572</v>
      </c>
      <c r="Y10724" s="2">
        <v>1983</v>
      </c>
      <c r="Z10724" s="2">
        <v>1510.5</v>
      </c>
      <c r="AA10724" s="2">
        <v>69</v>
      </c>
      <c r="AB10724" s="2">
        <v>3</v>
      </c>
      <c r="AC10724" s="2">
        <v>811.8</v>
      </c>
      <c r="AE10724" s="2" t="s">
        <v>16446</v>
      </c>
      <c r="AF10724" s="2" t="s">
        <v>17390</v>
      </c>
      <c r="AG10724" s="2" t="s">
        <v>2998</v>
      </c>
      <c r="AH10724" s="2" t="s">
        <v>17086</v>
      </c>
    </row>
    <row r="10725" spans="24:34" x14ac:dyDescent="0.4">
      <c r="X10725" s="2" t="s">
        <v>16573</v>
      </c>
      <c r="Y10725" s="2">
        <v>1979</v>
      </c>
      <c r="Z10725" s="2">
        <v>952</v>
      </c>
      <c r="AA10725" s="2">
        <v>52</v>
      </c>
      <c r="AB10725" s="2">
        <v>3</v>
      </c>
      <c r="AC10725" s="2">
        <v>545.9</v>
      </c>
      <c r="AE10725" s="2" t="s">
        <v>2843</v>
      </c>
      <c r="AF10725" s="2" t="s">
        <v>17390</v>
      </c>
      <c r="AG10725" s="2" t="s">
        <v>2998</v>
      </c>
      <c r="AH10725" s="2" t="s">
        <v>17088</v>
      </c>
    </row>
    <row r="10726" spans="24:34" x14ac:dyDescent="0.4">
      <c r="X10726" s="2" t="s">
        <v>2847</v>
      </c>
      <c r="Y10726" s="2">
        <v>1976</v>
      </c>
      <c r="Z10726" s="2">
        <v>468.7</v>
      </c>
      <c r="AA10726" s="2">
        <v>27</v>
      </c>
      <c r="AB10726" s="2">
        <v>3</v>
      </c>
      <c r="AC10726" s="2">
        <v>468.7</v>
      </c>
      <c r="AE10726" s="2" t="s">
        <v>2844</v>
      </c>
      <c r="AF10726" s="2" t="s">
        <v>17390</v>
      </c>
      <c r="AG10726" s="2" t="s">
        <v>2998</v>
      </c>
      <c r="AH10726" s="2" t="s">
        <v>17088</v>
      </c>
    </row>
    <row r="10727" spans="24:34" x14ac:dyDescent="0.4">
      <c r="X10727" s="2" t="s">
        <v>2848</v>
      </c>
      <c r="Y10727" s="2">
        <v>1976</v>
      </c>
      <c r="Z10727" s="2">
        <v>462.1</v>
      </c>
      <c r="AA10727" s="2">
        <v>22</v>
      </c>
      <c r="AB10727" s="2">
        <v>3</v>
      </c>
      <c r="AC10727" s="2">
        <v>462.1</v>
      </c>
      <c r="AE10727" s="2" t="s">
        <v>16447</v>
      </c>
      <c r="AF10727" s="2" t="s">
        <v>17390</v>
      </c>
      <c r="AG10727" s="2" t="s">
        <v>2998</v>
      </c>
      <c r="AH10727" s="2" t="s">
        <v>17088</v>
      </c>
    </row>
    <row r="10728" spans="24:34" x14ac:dyDescent="0.4">
      <c r="X10728" s="2" t="s">
        <v>2849</v>
      </c>
      <c r="Y10728" s="2">
        <v>1980</v>
      </c>
      <c r="Z10728" s="2">
        <v>985.4</v>
      </c>
      <c r="AA10728" s="2">
        <v>57</v>
      </c>
      <c r="AB10728" s="2">
        <v>3</v>
      </c>
      <c r="AC10728" s="2">
        <v>985.4</v>
      </c>
      <c r="AE10728" s="2" t="s">
        <v>16448</v>
      </c>
      <c r="AF10728" s="2" t="s">
        <v>17390</v>
      </c>
      <c r="AG10728" s="2" t="s">
        <v>2998</v>
      </c>
      <c r="AH10728" s="2" t="s">
        <v>17088</v>
      </c>
    </row>
    <row r="10729" spans="24:34" x14ac:dyDescent="0.4">
      <c r="X10729" s="2" t="s">
        <v>16576</v>
      </c>
      <c r="Y10729" s="2">
        <v>1988</v>
      </c>
      <c r="Z10729" s="2">
        <v>1200</v>
      </c>
      <c r="AA10729" s="2">
        <v>40</v>
      </c>
      <c r="AB10729" s="2">
        <v>2</v>
      </c>
      <c r="AC10729" s="2">
        <v>571.4</v>
      </c>
      <c r="AE10729" s="2" t="s">
        <v>16450</v>
      </c>
      <c r="AF10729" s="2" t="s">
        <v>17390</v>
      </c>
      <c r="AG10729" s="2" t="s">
        <v>2998</v>
      </c>
      <c r="AH10729" s="2" t="s">
        <v>17400</v>
      </c>
    </row>
    <row r="10730" spans="24:34" x14ac:dyDescent="0.4">
      <c r="X10730" s="2" t="s">
        <v>16577</v>
      </c>
      <c r="Y10730" s="2">
        <v>1989</v>
      </c>
      <c r="Z10730" s="2">
        <v>922.5</v>
      </c>
      <c r="AA10730" s="2">
        <v>29</v>
      </c>
      <c r="AB10730" s="2">
        <v>2</v>
      </c>
      <c r="AC10730" s="2">
        <v>576</v>
      </c>
      <c r="AE10730" s="2" t="s">
        <v>16451</v>
      </c>
      <c r="AF10730" s="2" t="s">
        <v>17390</v>
      </c>
      <c r="AG10730" s="2" t="s">
        <v>2998</v>
      </c>
      <c r="AH10730" s="2" t="s">
        <v>17400</v>
      </c>
    </row>
    <row r="10731" spans="24:34" x14ac:dyDescent="0.4">
      <c r="X10731" s="2" t="s">
        <v>16579</v>
      </c>
      <c r="Y10731" s="2">
        <v>1980</v>
      </c>
      <c r="Z10731" s="2">
        <v>585.70000000000005</v>
      </c>
      <c r="AA10731" s="2">
        <v>34</v>
      </c>
      <c r="AB10731" s="2">
        <v>2</v>
      </c>
      <c r="AC10731" s="2">
        <v>585.70000000000005</v>
      </c>
      <c r="AE10731" s="2" t="s">
        <v>16452</v>
      </c>
      <c r="AF10731" s="2" t="s">
        <v>17390</v>
      </c>
      <c r="AG10731" s="2" t="s">
        <v>2998</v>
      </c>
      <c r="AH10731" s="2" t="s">
        <v>17400</v>
      </c>
    </row>
    <row r="10732" spans="24:34" x14ac:dyDescent="0.4">
      <c r="X10732" s="2" t="s">
        <v>16580</v>
      </c>
      <c r="Y10732" s="2">
        <v>1992</v>
      </c>
      <c r="Z10732" s="2">
        <v>969.9</v>
      </c>
      <c r="AA10732" s="2">
        <v>36</v>
      </c>
      <c r="AB10732" s="2">
        <v>2</v>
      </c>
      <c r="AC10732" s="2">
        <v>632</v>
      </c>
      <c r="AE10732" s="2" t="s">
        <v>16454</v>
      </c>
      <c r="AF10732" s="2" t="s">
        <v>2998</v>
      </c>
      <c r="AG10732" s="2" t="s">
        <v>2998</v>
      </c>
      <c r="AH10732" s="2" t="s">
        <v>17088</v>
      </c>
    </row>
    <row r="10733" spans="24:34" x14ac:dyDescent="0.4">
      <c r="X10733" s="2" t="s">
        <v>16581</v>
      </c>
      <c r="Y10733" s="2">
        <v>1981</v>
      </c>
      <c r="Z10733" s="2">
        <v>604.1</v>
      </c>
      <c r="AA10733" s="2">
        <v>35</v>
      </c>
      <c r="AB10733" s="2">
        <v>2</v>
      </c>
      <c r="AC10733" s="2">
        <v>577.79999999999995</v>
      </c>
      <c r="AE10733" s="2" t="s">
        <v>16455</v>
      </c>
      <c r="AF10733" s="2" t="s">
        <v>2998</v>
      </c>
      <c r="AG10733" s="2" t="s">
        <v>2998</v>
      </c>
      <c r="AH10733" s="2" t="s">
        <v>17086</v>
      </c>
    </row>
    <row r="10734" spans="24:34" x14ac:dyDescent="0.4">
      <c r="X10734" s="2" t="s">
        <v>16583</v>
      </c>
      <c r="Y10734" s="2">
        <v>1982</v>
      </c>
      <c r="Z10734" s="2">
        <v>576</v>
      </c>
      <c r="AA10734" s="2">
        <v>35</v>
      </c>
      <c r="AB10734" s="2">
        <v>2</v>
      </c>
      <c r="AC10734" s="2">
        <v>576</v>
      </c>
      <c r="AE10734" s="2" t="s">
        <v>16456</v>
      </c>
      <c r="AF10734" s="2" t="s">
        <v>17390</v>
      </c>
      <c r="AG10734" s="2" t="s">
        <v>2998</v>
      </c>
      <c r="AH10734" s="2" t="s">
        <v>17088</v>
      </c>
    </row>
    <row r="10735" spans="24:34" x14ac:dyDescent="0.4">
      <c r="X10735" s="2" t="s">
        <v>16584</v>
      </c>
      <c r="Y10735" s="2">
        <v>1985</v>
      </c>
      <c r="Z10735" s="2">
        <v>576</v>
      </c>
      <c r="AA10735" s="2">
        <v>32</v>
      </c>
      <c r="AB10735" s="2">
        <v>2</v>
      </c>
      <c r="AC10735" s="2">
        <v>576</v>
      </c>
      <c r="AE10735" s="2" t="s">
        <v>16457</v>
      </c>
      <c r="AF10735" s="2" t="s">
        <v>17390</v>
      </c>
      <c r="AG10735" s="2" t="s">
        <v>2998</v>
      </c>
      <c r="AH10735" s="2" t="s">
        <v>17400</v>
      </c>
    </row>
    <row r="10736" spans="24:34" x14ac:dyDescent="0.4">
      <c r="X10736" s="2" t="s">
        <v>16585</v>
      </c>
      <c r="Y10736" s="2">
        <v>1986</v>
      </c>
      <c r="Z10736" s="2">
        <v>956.8</v>
      </c>
      <c r="AA10736" s="2">
        <v>29</v>
      </c>
      <c r="AB10736" s="2">
        <v>2</v>
      </c>
      <c r="AC10736" s="2">
        <v>583.70000000000005</v>
      </c>
      <c r="AE10736" s="2" t="s">
        <v>16458</v>
      </c>
      <c r="AF10736" s="2" t="s">
        <v>17390</v>
      </c>
      <c r="AG10736" s="2" t="s">
        <v>2998</v>
      </c>
      <c r="AH10736" s="2" t="s">
        <v>17086</v>
      </c>
    </row>
    <row r="10737" spans="24:34" x14ac:dyDescent="0.4">
      <c r="X10737" s="2" t="s">
        <v>16586</v>
      </c>
      <c r="Y10737" s="2">
        <v>1978</v>
      </c>
      <c r="Z10737" s="2">
        <v>3046.9</v>
      </c>
      <c r="AA10737" s="2">
        <v>174</v>
      </c>
      <c r="AB10737" s="2">
        <v>5</v>
      </c>
      <c r="AC10737" s="2">
        <v>3046.9</v>
      </c>
      <c r="AE10737" s="2" t="s">
        <v>16459</v>
      </c>
      <c r="AF10737" s="2" t="s">
        <v>17390</v>
      </c>
      <c r="AG10737" s="2" t="s">
        <v>2998</v>
      </c>
      <c r="AH10737" s="2" t="s">
        <v>17086</v>
      </c>
    </row>
    <row r="10738" spans="24:34" x14ac:dyDescent="0.4">
      <c r="X10738" s="2" t="s">
        <v>16587</v>
      </c>
      <c r="Y10738" s="2">
        <v>1980</v>
      </c>
      <c r="Z10738" s="2">
        <v>3061.3</v>
      </c>
      <c r="AA10738" s="2">
        <v>172</v>
      </c>
      <c r="AB10738" s="2">
        <v>5</v>
      </c>
      <c r="AC10738" s="2">
        <v>3061.3</v>
      </c>
      <c r="AE10738" s="2" t="s">
        <v>16460</v>
      </c>
      <c r="AF10738" s="2" t="s">
        <v>2998</v>
      </c>
      <c r="AG10738" s="2" t="s">
        <v>2998</v>
      </c>
      <c r="AH10738" s="2" t="s">
        <v>17086</v>
      </c>
    </row>
    <row r="10739" spans="24:34" x14ac:dyDescent="0.4">
      <c r="X10739" s="2" t="s">
        <v>16588</v>
      </c>
      <c r="Y10739" s="2">
        <v>1978</v>
      </c>
      <c r="Z10739" s="2">
        <v>3079.8</v>
      </c>
      <c r="AA10739" s="2">
        <v>173</v>
      </c>
      <c r="AB10739" s="2">
        <v>5</v>
      </c>
      <c r="AC10739" s="2">
        <v>3079.8</v>
      </c>
      <c r="AE10739" s="2" t="s">
        <v>16461</v>
      </c>
      <c r="AF10739" s="2" t="s">
        <v>2998</v>
      </c>
      <c r="AG10739" s="2" t="s">
        <v>2998</v>
      </c>
      <c r="AH10739" s="2" t="s">
        <v>17088</v>
      </c>
    </row>
    <row r="10740" spans="24:34" x14ac:dyDescent="0.4">
      <c r="X10740" s="2" t="s">
        <v>16589</v>
      </c>
      <c r="Y10740" s="2">
        <v>1982</v>
      </c>
      <c r="Z10740" s="2">
        <v>3913.4</v>
      </c>
      <c r="AA10740" s="2">
        <v>146</v>
      </c>
      <c r="AB10740" s="2">
        <v>5</v>
      </c>
      <c r="AC10740" s="2">
        <v>3155.1</v>
      </c>
      <c r="AE10740" s="2" t="s">
        <v>16462</v>
      </c>
      <c r="AF10740" s="2" t="s">
        <v>2998</v>
      </c>
      <c r="AG10740" s="2" t="s">
        <v>2998</v>
      </c>
      <c r="AH10740" s="2" t="s">
        <v>17088</v>
      </c>
    </row>
    <row r="10741" spans="24:34" x14ac:dyDescent="0.4">
      <c r="X10741" s="2" t="s">
        <v>2850</v>
      </c>
      <c r="Y10741" s="2">
        <v>1985</v>
      </c>
      <c r="Z10741" s="2">
        <v>1281.3</v>
      </c>
      <c r="AA10741" s="2">
        <v>69</v>
      </c>
      <c r="AB10741" s="2">
        <v>3</v>
      </c>
      <c r="AC10741" s="2">
        <v>1281.3</v>
      </c>
      <c r="AE10741" s="2" t="s">
        <v>16463</v>
      </c>
      <c r="AF10741" s="2" t="s">
        <v>2998</v>
      </c>
      <c r="AG10741" s="2" t="s">
        <v>2998</v>
      </c>
      <c r="AH10741" s="2" t="s">
        <v>17086</v>
      </c>
    </row>
    <row r="10742" spans="24:34" x14ac:dyDescent="0.4">
      <c r="X10742" s="2" t="s">
        <v>16590</v>
      </c>
      <c r="Y10742" s="2">
        <v>1973</v>
      </c>
      <c r="Z10742" s="2">
        <v>3047.6</v>
      </c>
      <c r="AA10742" s="2">
        <v>157</v>
      </c>
      <c r="AB10742" s="2">
        <v>5</v>
      </c>
      <c r="AC10742" s="2">
        <v>3047.6</v>
      </c>
      <c r="AE10742" s="2" t="s">
        <v>16464</v>
      </c>
      <c r="AF10742" s="2" t="s">
        <v>2998</v>
      </c>
      <c r="AG10742" s="2" t="s">
        <v>2998</v>
      </c>
      <c r="AH10742" s="2" t="s">
        <v>17400</v>
      </c>
    </row>
    <row r="10743" spans="24:34" x14ac:dyDescent="0.4">
      <c r="X10743" s="2" t="s">
        <v>16591</v>
      </c>
      <c r="Y10743" s="2">
        <v>1973</v>
      </c>
      <c r="Z10743" s="2">
        <v>3068.1</v>
      </c>
      <c r="AA10743" s="2">
        <v>170</v>
      </c>
      <c r="AB10743" s="2">
        <v>5</v>
      </c>
      <c r="AC10743" s="2">
        <v>3068.1</v>
      </c>
      <c r="AE10743" s="2" t="s">
        <v>16465</v>
      </c>
      <c r="AF10743" s="2" t="s">
        <v>2998</v>
      </c>
      <c r="AG10743" s="2" t="s">
        <v>2998</v>
      </c>
      <c r="AH10743" s="2" t="s">
        <v>17400</v>
      </c>
    </row>
    <row r="10744" spans="24:34" x14ac:dyDescent="0.4">
      <c r="X10744" s="2" t="s">
        <v>2851</v>
      </c>
      <c r="Y10744" s="2">
        <v>1987</v>
      </c>
      <c r="Z10744" s="2">
        <v>3143.9</v>
      </c>
      <c r="AA10744" s="2">
        <v>174</v>
      </c>
      <c r="AB10744" s="2">
        <v>5</v>
      </c>
      <c r="AC10744" s="2">
        <v>3143.9</v>
      </c>
      <c r="AE10744" s="2" t="s">
        <v>16466</v>
      </c>
      <c r="AF10744" s="2" t="s">
        <v>2998</v>
      </c>
      <c r="AG10744" s="2" t="s">
        <v>2998</v>
      </c>
      <c r="AH10744" s="2" t="s">
        <v>17088</v>
      </c>
    </row>
    <row r="10745" spans="24:34" x14ac:dyDescent="0.4">
      <c r="X10745" s="2" t="s">
        <v>16592</v>
      </c>
      <c r="Y10745" s="2">
        <v>1962</v>
      </c>
      <c r="Z10745" s="2">
        <v>632.5</v>
      </c>
      <c r="AA10745" s="2">
        <v>40</v>
      </c>
      <c r="AB10745" s="2">
        <v>2</v>
      </c>
      <c r="AC10745" s="2">
        <v>632.5</v>
      </c>
      <c r="AE10745" s="2" t="s">
        <v>16467</v>
      </c>
      <c r="AF10745" s="2" t="s">
        <v>17390</v>
      </c>
      <c r="AG10745" s="2" t="s">
        <v>2998</v>
      </c>
      <c r="AH10745" s="2" t="s">
        <v>17086</v>
      </c>
    </row>
    <row r="10746" spans="24:34" x14ac:dyDescent="0.4">
      <c r="X10746" s="2" t="s">
        <v>16593</v>
      </c>
      <c r="Y10746" s="2">
        <v>1963</v>
      </c>
      <c r="Z10746" s="2">
        <v>632.5</v>
      </c>
      <c r="AA10746" s="2">
        <v>38</v>
      </c>
      <c r="AB10746" s="2">
        <v>2</v>
      </c>
      <c r="AC10746" s="2">
        <v>632.5</v>
      </c>
      <c r="AE10746" s="2" t="s">
        <v>16468</v>
      </c>
      <c r="AF10746" s="2" t="s">
        <v>17390</v>
      </c>
      <c r="AG10746" s="2" t="s">
        <v>2998</v>
      </c>
      <c r="AH10746" s="2" t="s">
        <v>17086</v>
      </c>
    </row>
    <row r="10747" spans="24:34" x14ac:dyDescent="0.4">
      <c r="X10747" s="2" t="s">
        <v>16594</v>
      </c>
      <c r="Y10747" s="2">
        <v>1977</v>
      </c>
      <c r="Z10747" s="2">
        <v>1107</v>
      </c>
      <c r="AA10747" s="2">
        <v>65</v>
      </c>
      <c r="AB10747" s="2">
        <v>3</v>
      </c>
      <c r="AC10747" s="2">
        <v>733</v>
      </c>
      <c r="AE10747" s="2" t="s">
        <v>16469</v>
      </c>
      <c r="AF10747" s="2" t="s">
        <v>17390</v>
      </c>
      <c r="AG10747" s="2" t="s">
        <v>2998</v>
      </c>
      <c r="AH10747" s="2" t="s">
        <v>17086</v>
      </c>
    </row>
    <row r="10748" spans="24:34" x14ac:dyDescent="0.4">
      <c r="X10748" s="2" t="s">
        <v>16595</v>
      </c>
      <c r="Y10748" s="2">
        <v>1964</v>
      </c>
      <c r="Z10748" s="2">
        <v>885.9</v>
      </c>
      <c r="AA10748" s="2">
        <v>27</v>
      </c>
      <c r="AB10748" s="2">
        <v>2</v>
      </c>
      <c r="AC10748" s="2">
        <v>632.79999999999995</v>
      </c>
      <c r="AE10748" s="2" t="s">
        <v>16470</v>
      </c>
      <c r="AF10748" s="2" t="s">
        <v>17390</v>
      </c>
      <c r="AG10748" s="2" t="s">
        <v>2998</v>
      </c>
      <c r="AH10748" s="2" t="s">
        <v>17088</v>
      </c>
    </row>
    <row r="10749" spans="24:34" x14ac:dyDescent="0.4">
      <c r="X10749" s="2" t="s">
        <v>16596</v>
      </c>
      <c r="Y10749" s="2">
        <v>1975</v>
      </c>
      <c r="Z10749" s="2">
        <v>3042.5</v>
      </c>
      <c r="AA10749" s="2">
        <v>159</v>
      </c>
      <c r="AB10749" s="2">
        <v>5</v>
      </c>
      <c r="AC10749" s="2">
        <v>3042.5</v>
      </c>
      <c r="AE10749" s="2" t="s">
        <v>16471</v>
      </c>
      <c r="AF10749" s="2" t="s">
        <v>17390</v>
      </c>
      <c r="AG10749" s="2" t="s">
        <v>2998</v>
      </c>
      <c r="AH10749" s="2" t="s">
        <v>17086</v>
      </c>
    </row>
    <row r="10750" spans="24:34" x14ac:dyDescent="0.4">
      <c r="X10750" s="2" t="s">
        <v>16598</v>
      </c>
      <c r="Y10750" s="2">
        <v>1964</v>
      </c>
      <c r="Z10750" s="2">
        <v>626</v>
      </c>
      <c r="AA10750" s="2">
        <v>31</v>
      </c>
      <c r="AB10750" s="2">
        <v>2</v>
      </c>
      <c r="AC10750" s="2">
        <v>626</v>
      </c>
      <c r="AE10750" s="2" t="s">
        <v>16472</v>
      </c>
      <c r="AF10750" s="2" t="s">
        <v>17390</v>
      </c>
      <c r="AG10750" s="2" t="s">
        <v>2998</v>
      </c>
      <c r="AH10750" s="2" t="s">
        <v>17400</v>
      </c>
    </row>
    <row r="10751" spans="24:34" x14ac:dyDescent="0.4">
      <c r="X10751" s="2" t="s">
        <v>16599</v>
      </c>
      <c r="Y10751" s="2">
        <v>1969</v>
      </c>
      <c r="Z10751" s="2">
        <v>1963.5</v>
      </c>
      <c r="AA10751" s="2">
        <v>72</v>
      </c>
      <c r="AB10751" s="2">
        <v>4</v>
      </c>
      <c r="AC10751" s="2">
        <v>1400.9</v>
      </c>
      <c r="AE10751" s="2" t="s">
        <v>16473</v>
      </c>
      <c r="AF10751" s="2" t="s">
        <v>17397</v>
      </c>
      <c r="AG10751" s="2" t="s">
        <v>2998</v>
      </c>
      <c r="AH10751" s="2" t="s">
        <v>17088</v>
      </c>
    </row>
    <row r="10752" spans="24:34" x14ac:dyDescent="0.4">
      <c r="X10752" s="2" t="s">
        <v>16600</v>
      </c>
      <c r="Y10752" s="2">
        <v>1968</v>
      </c>
      <c r="Z10752" s="2">
        <v>1704.7</v>
      </c>
      <c r="AA10752" s="2">
        <v>104</v>
      </c>
      <c r="AB10752" s="2">
        <v>4</v>
      </c>
      <c r="AC10752" s="2">
        <v>1704.7</v>
      </c>
      <c r="AE10752" s="2" t="s">
        <v>16474</v>
      </c>
      <c r="AF10752" s="2" t="s">
        <v>17390</v>
      </c>
      <c r="AG10752" s="2" t="s">
        <v>2998</v>
      </c>
      <c r="AH10752" s="2" t="s">
        <v>17086</v>
      </c>
    </row>
    <row r="10753" spans="24:34" x14ac:dyDescent="0.4">
      <c r="X10753" s="2" t="s">
        <v>16601</v>
      </c>
      <c r="Y10753" s="2">
        <v>1965</v>
      </c>
      <c r="Z10753" s="2">
        <v>718.9</v>
      </c>
      <c r="AA10753" s="2">
        <v>39</v>
      </c>
      <c r="AB10753" s="2">
        <v>2</v>
      </c>
      <c r="AC10753" s="2">
        <v>497</v>
      </c>
      <c r="AE10753" s="2" t="s">
        <v>16475</v>
      </c>
      <c r="AF10753" s="2" t="s">
        <v>17390</v>
      </c>
      <c r="AG10753" s="2" t="s">
        <v>2998</v>
      </c>
      <c r="AH10753" s="2" t="s">
        <v>17086</v>
      </c>
    </row>
    <row r="10754" spans="24:34" x14ac:dyDescent="0.4">
      <c r="X10754" s="2" t="s">
        <v>16602</v>
      </c>
      <c r="Y10754" s="2">
        <v>1965</v>
      </c>
      <c r="Z10754" s="2">
        <v>635.5</v>
      </c>
      <c r="AA10754" s="2">
        <v>45</v>
      </c>
      <c r="AB10754" s="2">
        <v>2</v>
      </c>
      <c r="AC10754" s="2">
        <v>434.9</v>
      </c>
      <c r="AE10754" s="2" t="s">
        <v>16477</v>
      </c>
      <c r="AF10754" s="2" t="s">
        <v>17397</v>
      </c>
      <c r="AG10754" s="2" t="s">
        <v>2998</v>
      </c>
      <c r="AH10754" s="2" t="s">
        <v>17088</v>
      </c>
    </row>
    <row r="10755" spans="24:34" x14ac:dyDescent="0.4">
      <c r="X10755" s="2" t="s">
        <v>16604</v>
      </c>
      <c r="Y10755" s="2">
        <v>2013</v>
      </c>
      <c r="Z10755" s="2">
        <v>3013.5</v>
      </c>
      <c r="AA10755" s="2">
        <v>61</v>
      </c>
      <c r="AB10755" s="2">
        <v>5</v>
      </c>
      <c r="AC10755" s="2">
        <v>2978.8</v>
      </c>
      <c r="AE10755" s="2" t="s">
        <v>16479</v>
      </c>
      <c r="AF10755" s="2" t="s">
        <v>17397</v>
      </c>
      <c r="AG10755" s="2" t="s">
        <v>2998</v>
      </c>
      <c r="AH10755" s="2" t="s">
        <v>17088</v>
      </c>
    </row>
    <row r="10756" spans="24:34" x14ac:dyDescent="0.4">
      <c r="X10756" s="2" t="s">
        <v>16605</v>
      </c>
      <c r="Y10756" s="2">
        <v>2007</v>
      </c>
      <c r="Z10756" s="2">
        <v>546.29999999999995</v>
      </c>
      <c r="AA10756" s="2">
        <v>18</v>
      </c>
      <c r="AB10756" s="2">
        <v>3</v>
      </c>
      <c r="AC10756" s="2">
        <v>366.5</v>
      </c>
      <c r="AE10756" s="2" t="s">
        <v>16481</v>
      </c>
      <c r="AF10756" s="2" t="s">
        <v>17397</v>
      </c>
      <c r="AG10756" s="2" t="s">
        <v>2998</v>
      </c>
      <c r="AH10756" s="2" t="s">
        <v>17400</v>
      </c>
    </row>
    <row r="10757" spans="24:34" x14ac:dyDescent="0.4">
      <c r="X10757" s="2" t="s">
        <v>16606</v>
      </c>
      <c r="Y10757" s="2">
        <v>2007</v>
      </c>
      <c r="Z10757" s="2">
        <v>390.7</v>
      </c>
      <c r="AA10757" s="2">
        <v>21</v>
      </c>
      <c r="AB10757" s="2">
        <v>3</v>
      </c>
      <c r="AC10757" s="2">
        <v>233.9</v>
      </c>
      <c r="AE10757" s="2" t="s">
        <v>16482</v>
      </c>
      <c r="AF10757" s="2" t="s">
        <v>17397</v>
      </c>
      <c r="AG10757" s="2" t="s">
        <v>2998</v>
      </c>
      <c r="AH10757" s="2" t="s">
        <v>17400</v>
      </c>
    </row>
    <row r="10758" spans="24:34" x14ac:dyDescent="0.4">
      <c r="X10758" s="2" t="s">
        <v>16607</v>
      </c>
      <c r="Y10758" s="2">
        <v>2014</v>
      </c>
      <c r="Z10758" s="2">
        <v>1312.2</v>
      </c>
      <c r="AA10758" s="2">
        <v>54</v>
      </c>
      <c r="AB10758" s="2">
        <v>3</v>
      </c>
      <c r="AC10758" s="2">
        <v>1312.2</v>
      </c>
      <c r="AE10758" s="2" t="s">
        <v>16483</v>
      </c>
      <c r="AF10758" s="2" t="s">
        <v>17390</v>
      </c>
      <c r="AG10758" s="2" t="s">
        <v>2998</v>
      </c>
      <c r="AH10758" s="2" t="s">
        <v>17400</v>
      </c>
    </row>
    <row r="10759" spans="24:34" x14ac:dyDescent="0.4">
      <c r="X10759" s="2" t="s">
        <v>16608</v>
      </c>
      <c r="Y10759" s="2">
        <v>2013</v>
      </c>
      <c r="Z10759" s="2">
        <v>3013.5</v>
      </c>
      <c r="AA10759" s="2">
        <v>68</v>
      </c>
      <c r="AB10759" s="2">
        <v>4</v>
      </c>
      <c r="AC10759" s="2">
        <v>2536.6999999999998</v>
      </c>
      <c r="AE10759" s="2" t="s">
        <v>16484</v>
      </c>
      <c r="AF10759" s="2" t="s">
        <v>17390</v>
      </c>
      <c r="AG10759" s="2" t="s">
        <v>17081</v>
      </c>
      <c r="AH10759" s="2" t="s">
        <v>17088</v>
      </c>
    </row>
    <row r="10760" spans="24:34" x14ac:dyDescent="0.4">
      <c r="X10760" s="2" t="s">
        <v>16610</v>
      </c>
      <c r="Y10760" s="2">
        <v>2013</v>
      </c>
      <c r="Z10760" s="2">
        <v>1419.9</v>
      </c>
      <c r="AA10760" s="2">
        <v>81</v>
      </c>
      <c r="AB10760" s="2">
        <v>3</v>
      </c>
      <c r="AC10760" s="2">
        <v>1419.9</v>
      </c>
      <c r="AE10760" s="2" t="s">
        <v>16485</v>
      </c>
      <c r="AF10760" s="2" t="s">
        <v>17390</v>
      </c>
      <c r="AG10760" s="2" t="s">
        <v>2998</v>
      </c>
      <c r="AH10760" s="2" t="s">
        <v>17400</v>
      </c>
    </row>
    <row r="10761" spans="24:34" x14ac:dyDescent="0.4">
      <c r="X10761" s="2" t="s">
        <v>16611</v>
      </c>
      <c r="Y10761" s="2">
        <v>2013</v>
      </c>
      <c r="Z10761" s="2">
        <v>3757.9</v>
      </c>
      <c r="AA10761" s="2">
        <v>101</v>
      </c>
      <c r="AB10761" s="2">
        <v>5</v>
      </c>
      <c r="AC10761" s="2">
        <v>2327.8000000000002</v>
      </c>
      <c r="AE10761" s="2" t="s">
        <v>16486</v>
      </c>
      <c r="AF10761" s="2" t="s">
        <v>17390</v>
      </c>
      <c r="AG10761" s="2" t="s">
        <v>2998</v>
      </c>
      <c r="AH10761" s="2" t="s">
        <v>17088</v>
      </c>
    </row>
    <row r="10762" spans="24:34" x14ac:dyDescent="0.4">
      <c r="X10762" s="2" t="s">
        <v>16612</v>
      </c>
      <c r="Y10762" s="2">
        <v>2013</v>
      </c>
      <c r="Z10762" s="2">
        <v>6622.6</v>
      </c>
      <c r="AA10762" s="2">
        <v>115</v>
      </c>
      <c r="AB10762" s="2">
        <v>5</v>
      </c>
      <c r="AC10762" s="2">
        <v>5111.3</v>
      </c>
      <c r="AE10762" s="2" t="s">
        <v>16487</v>
      </c>
      <c r="AF10762" s="2" t="s">
        <v>17390</v>
      </c>
      <c r="AG10762" s="2" t="s">
        <v>2998</v>
      </c>
      <c r="AH10762" s="2" t="s">
        <v>17088</v>
      </c>
    </row>
    <row r="10763" spans="24:34" x14ac:dyDescent="0.4">
      <c r="X10763" s="2" t="s">
        <v>16614</v>
      </c>
      <c r="Y10763" s="2">
        <v>2011</v>
      </c>
      <c r="Z10763" s="2">
        <v>1123.5</v>
      </c>
      <c r="AA10763" s="2">
        <v>48</v>
      </c>
      <c r="AB10763" s="2">
        <v>4</v>
      </c>
      <c r="AC10763" s="2">
        <v>927.2</v>
      </c>
      <c r="AE10763" s="2" t="s">
        <v>16488</v>
      </c>
      <c r="AF10763" s="2" t="s">
        <v>17390</v>
      </c>
      <c r="AG10763" s="2" t="s">
        <v>17391</v>
      </c>
      <c r="AH10763" s="2" t="s">
        <v>17088</v>
      </c>
    </row>
    <row r="10764" spans="24:34" x14ac:dyDescent="0.4">
      <c r="X10764" s="2" t="s">
        <v>16616</v>
      </c>
      <c r="Y10764" s="2">
        <v>2011</v>
      </c>
      <c r="Z10764" s="2">
        <v>2281.5</v>
      </c>
      <c r="AA10764" s="2">
        <v>93</v>
      </c>
      <c r="AB10764" s="2">
        <v>5</v>
      </c>
      <c r="AC10764" s="2">
        <v>2060.8000000000002</v>
      </c>
      <c r="AE10764" s="2" t="s">
        <v>16489</v>
      </c>
      <c r="AF10764" s="2" t="s">
        <v>17390</v>
      </c>
      <c r="AG10764" s="2" t="s">
        <v>2998</v>
      </c>
      <c r="AH10764" s="2" t="s">
        <v>17400</v>
      </c>
    </row>
    <row r="10765" spans="24:34" x14ac:dyDescent="0.4">
      <c r="X10765" s="2" t="s">
        <v>16617</v>
      </c>
      <c r="Y10765" s="2">
        <v>2012</v>
      </c>
      <c r="Z10765" s="2">
        <v>1835.8</v>
      </c>
      <c r="AA10765" s="2">
        <v>87</v>
      </c>
      <c r="AB10765" s="2">
        <v>5</v>
      </c>
      <c r="AC10765" s="2">
        <v>872.1</v>
      </c>
      <c r="AE10765" s="2" t="s">
        <v>16490</v>
      </c>
      <c r="AF10765" s="2" t="s">
        <v>17390</v>
      </c>
      <c r="AG10765" s="2" t="s">
        <v>2998</v>
      </c>
      <c r="AH10765" s="2" t="s">
        <v>17088</v>
      </c>
    </row>
    <row r="10766" spans="24:34" x14ac:dyDescent="0.4">
      <c r="X10766" s="2" t="s">
        <v>16619</v>
      </c>
      <c r="Y10766" s="2">
        <v>2010</v>
      </c>
      <c r="Z10766" s="2">
        <v>1455</v>
      </c>
      <c r="AA10766" s="2">
        <v>21</v>
      </c>
      <c r="AB10766" s="2">
        <v>2</v>
      </c>
      <c r="AC10766" s="2">
        <v>414.4</v>
      </c>
      <c r="AE10766" s="2" t="s">
        <v>16491</v>
      </c>
      <c r="AF10766" s="2" t="s">
        <v>17390</v>
      </c>
      <c r="AG10766" s="2" t="s">
        <v>2998</v>
      </c>
      <c r="AH10766" s="2" t="s">
        <v>17400</v>
      </c>
    </row>
    <row r="10767" spans="24:34" x14ac:dyDescent="0.4">
      <c r="X10767" s="2" t="s">
        <v>16621</v>
      </c>
      <c r="Y10767" s="2">
        <v>2010</v>
      </c>
      <c r="Z10767" s="2">
        <v>1037.5</v>
      </c>
      <c r="AA10767" s="2">
        <v>45</v>
      </c>
      <c r="AB10767" s="2">
        <v>3</v>
      </c>
      <c r="AC10767" s="2">
        <v>1037.5</v>
      </c>
      <c r="AE10767" s="2" t="s">
        <v>16492</v>
      </c>
      <c r="AF10767" s="2" t="s">
        <v>17390</v>
      </c>
      <c r="AG10767" s="2" t="s">
        <v>2998</v>
      </c>
      <c r="AH10767" s="2" t="s">
        <v>17400</v>
      </c>
    </row>
    <row r="10768" spans="24:34" x14ac:dyDescent="0.4">
      <c r="X10768" s="2" t="s">
        <v>16622</v>
      </c>
      <c r="Y10768" s="2">
        <v>2011</v>
      </c>
      <c r="Z10768" s="2">
        <v>833.5</v>
      </c>
      <c r="AA10768" s="2">
        <v>35</v>
      </c>
      <c r="AB10768" s="2">
        <v>3</v>
      </c>
      <c r="AC10768" s="2">
        <v>493.5</v>
      </c>
      <c r="AE10768" s="2" t="s">
        <v>16493</v>
      </c>
      <c r="AF10768" s="2" t="s">
        <v>17390</v>
      </c>
      <c r="AG10768" s="2" t="s">
        <v>2998</v>
      </c>
      <c r="AH10768" s="2" t="s">
        <v>17400</v>
      </c>
    </row>
    <row r="10769" spans="24:34" x14ac:dyDescent="0.4">
      <c r="X10769" s="2" t="s">
        <v>16623</v>
      </c>
      <c r="Y10769" s="2">
        <v>2008</v>
      </c>
      <c r="Z10769" s="2">
        <v>1487.2</v>
      </c>
      <c r="AA10769" s="2">
        <v>56</v>
      </c>
      <c r="AB10769" s="2">
        <v>3</v>
      </c>
      <c r="AC10769" s="2">
        <v>949.7</v>
      </c>
      <c r="AE10769" s="2" t="s">
        <v>16494</v>
      </c>
      <c r="AF10769" s="2" t="s">
        <v>17390</v>
      </c>
      <c r="AG10769" s="2" t="s">
        <v>2998</v>
      </c>
      <c r="AH10769" s="2" t="s">
        <v>17088</v>
      </c>
    </row>
    <row r="10770" spans="24:34" x14ac:dyDescent="0.4">
      <c r="X10770" s="2" t="s">
        <v>16624</v>
      </c>
      <c r="Y10770" s="2">
        <v>1977</v>
      </c>
      <c r="Z10770" s="2">
        <v>592</v>
      </c>
      <c r="AA10770" s="2">
        <v>26</v>
      </c>
      <c r="AB10770" s="2">
        <v>2</v>
      </c>
      <c r="AC10770" s="2">
        <v>592</v>
      </c>
      <c r="AE10770" s="2" t="s">
        <v>16495</v>
      </c>
      <c r="AF10770" s="2" t="s">
        <v>17390</v>
      </c>
      <c r="AG10770" s="2" t="s">
        <v>2998</v>
      </c>
      <c r="AH10770" s="2" t="s">
        <v>17088</v>
      </c>
    </row>
    <row r="10771" spans="24:34" x14ac:dyDescent="0.4">
      <c r="X10771" s="2" t="s">
        <v>16626</v>
      </c>
      <c r="Y10771" s="2">
        <v>1980</v>
      </c>
      <c r="Z10771" s="2">
        <v>3141.2</v>
      </c>
      <c r="AA10771" s="2">
        <v>216</v>
      </c>
      <c r="AB10771" s="2">
        <v>5</v>
      </c>
      <c r="AC10771" s="2">
        <v>2042.6</v>
      </c>
      <c r="AE10771" s="2" t="s">
        <v>16496</v>
      </c>
      <c r="AF10771" s="2" t="s">
        <v>17390</v>
      </c>
      <c r="AG10771" s="2" t="s">
        <v>2998</v>
      </c>
      <c r="AH10771" s="2" t="s">
        <v>17088</v>
      </c>
    </row>
    <row r="10772" spans="24:34" x14ac:dyDescent="0.4">
      <c r="X10772" s="2" t="s">
        <v>2852</v>
      </c>
      <c r="Y10772" s="2">
        <v>1971</v>
      </c>
      <c r="Z10772" s="2">
        <v>3116</v>
      </c>
      <c r="AA10772" s="2">
        <v>180</v>
      </c>
      <c r="AB10772" s="2">
        <v>5</v>
      </c>
      <c r="AC10772" s="2">
        <v>3098.5</v>
      </c>
      <c r="AE10772" s="2" t="s">
        <v>16498</v>
      </c>
      <c r="AF10772" s="2" t="s">
        <v>17390</v>
      </c>
      <c r="AG10772" s="2" t="s">
        <v>2998</v>
      </c>
      <c r="AH10772" s="2" t="s">
        <v>17088</v>
      </c>
    </row>
    <row r="10773" spans="24:34" x14ac:dyDescent="0.4">
      <c r="X10773" s="2" t="s">
        <v>16628</v>
      </c>
      <c r="Y10773" s="2">
        <v>1984</v>
      </c>
      <c r="Z10773" s="2">
        <v>3186.1</v>
      </c>
      <c r="AA10773" s="2">
        <v>172</v>
      </c>
      <c r="AB10773" s="2">
        <v>5</v>
      </c>
      <c r="AC10773" s="2">
        <v>2187.9</v>
      </c>
      <c r="AE10773" s="2" t="s">
        <v>16499</v>
      </c>
      <c r="AF10773" s="2" t="s">
        <v>17390</v>
      </c>
      <c r="AG10773" s="2" t="s">
        <v>2998</v>
      </c>
      <c r="AH10773" s="2" t="s">
        <v>17086</v>
      </c>
    </row>
    <row r="10774" spans="24:34" x14ac:dyDescent="0.4">
      <c r="X10774" s="2" t="s">
        <v>16630</v>
      </c>
      <c r="Y10774" s="2">
        <v>1986</v>
      </c>
      <c r="Z10774" s="2">
        <v>3138</v>
      </c>
      <c r="AA10774" s="2">
        <v>171</v>
      </c>
      <c r="AB10774" s="2">
        <v>5</v>
      </c>
      <c r="AC10774" s="2">
        <v>2130.3000000000002</v>
      </c>
      <c r="AE10774" s="2" t="s">
        <v>16500</v>
      </c>
      <c r="AF10774" s="2" t="s">
        <v>17390</v>
      </c>
      <c r="AG10774" s="2" t="s">
        <v>2998</v>
      </c>
      <c r="AH10774" s="2" t="s">
        <v>17088</v>
      </c>
    </row>
    <row r="10775" spans="24:34" x14ac:dyDescent="0.4">
      <c r="X10775" s="2" t="s">
        <v>16631</v>
      </c>
      <c r="Y10775" s="2">
        <v>1983</v>
      </c>
      <c r="Z10775" s="2">
        <v>4698.5</v>
      </c>
      <c r="AA10775" s="2">
        <v>267</v>
      </c>
      <c r="AB10775" s="2">
        <v>5</v>
      </c>
      <c r="AC10775" s="2">
        <v>4682.2</v>
      </c>
      <c r="AE10775" s="2" t="s">
        <v>16501</v>
      </c>
      <c r="AF10775" s="2" t="s">
        <v>17390</v>
      </c>
      <c r="AG10775" s="2" t="s">
        <v>2998</v>
      </c>
      <c r="AH10775" s="2" t="s">
        <v>17400</v>
      </c>
    </row>
    <row r="10776" spans="24:34" x14ac:dyDescent="0.4">
      <c r="X10776" s="2" t="s">
        <v>16633</v>
      </c>
      <c r="Y10776" s="2">
        <v>1968</v>
      </c>
      <c r="Z10776" s="2">
        <v>729.9</v>
      </c>
      <c r="AA10776" s="2">
        <v>35</v>
      </c>
      <c r="AB10776" s="2">
        <v>2</v>
      </c>
      <c r="AC10776" s="2">
        <v>520.9</v>
      </c>
      <c r="AE10776" s="2" t="s">
        <v>16502</v>
      </c>
      <c r="AF10776" s="2" t="s">
        <v>17390</v>
      </c>
      <c r="AG10776" s="2" t="s">
        <v>2998</v>
      </c>
      <c r="AH10776" s="2" t="s">
        <v>17400</v>
      </c>
    </row>
    <row r="10777" spans="24:34" x14ac:dyDescent="0.4">
      <c r="X10777" s="2" t="s">
        <v>16634</v>
      </c>
      <c r="Y10777" s="2">
        <v>1986</v>
      </c>
      <c r="Z10777" s="2">
        <v>3892.6</v>
      </c>
      <c r="AA10777" s="2">
        <v>225</v>
      </c>
      <c r="AB10777" s="2">
        <v>5</v>
      </c>
      <c r="AC10777" s="2">
        <v>2248</v>
      </c>
      <c r="AE10777" s="2" t="s">
        <v>2845</v>
      </c>
      <c r="AF10777" s="2" t="s">
        <v>17390</v>
      </c>
      <c r="AG10777" s="2" t="s">
        <v>2998</v>
      </c>
      <c r="AH10777" s="2" t="s">
        <v>17088</v>
      </c>
    </row>
    <row r="10778" spans="24:34" x14ac:dyDescent="0.4">
      <c r="X10778" s="2" t="s">
        <v>16635</v>
      </c>
      <c r="Y10778" s="2">
        <v>1989</v>
      </c>
      <c r="Z10778" s="2">
        <v>1090.2</v>
      </c>
      <c r="AA10778" s="2">
        <v>91</v>
      </c>
      <c r="AB10778" s="2">
        <v>5</v>
      </c>
      <c r="AC10778" s="2">
        <v>1090.2</v>
      </c>
      <c r="AE10778" s="2" t="s">
        <v>16504</v>
      </c>
      <c r="AF10778" s="2" t="s">
        <v>17390</v>
      </c>
      <c r="AG10778" s="2" t="s">
        <v>2998</v>
      </c>
      <c r="AH10778" s="2" t="s">
        <v>17400</v>
      </c>
    </row>
    <row r="10779" spans="24:34" x14ac:dyDescent="0.4">
      <c r="X10779" s="2" t="s">
        <v>16636</v>
      </c>
      <c r="Y10779" s="2">
        <v>1950</v>
      </c>
      <c r="Z10779" s="2">
        <v>814.6</v>
      </c>
      <c r="AA10779" s="2">
        <v>26</v>
      </c>
      <c r="AB10779" s="2">
        <v>2</v>
      </c>
      <c r="AC10779" s="2">
        <v>814.6</v>
      </c>
      <c r="AE10779" s="2" t="s">
        <v>16506</v>
      </c>
      <c r="AF10779" s="2" t="s">
        <v>17397</v>
      </c>
      <c r="AG10779" s="2" t="s">
        <v>2998</v>
      </c>
      <c r="AH10779" s="2" t="s">
        <v>17088</v>
      </c>
    </row>
    <row r="10780" spans="24:34" x14ac:dyDescent="0.4">
      <c r="X10780" s="2" t="s">
        <v>16637</v>
      </c>
      <c r="Y10780" s="2">
        <v>1986</v>
      </c>
      <c r="Z10780" s="2">
        <v>3425</v>
      </c>
      <c r="AA10780" s="2">
        <v>195</v>
      </c>
      <c r="AB10780" s="2">
        <v>5</v>
      </c>
      <c r="AC10780" s="2">
        <v>1999.1</v>
      </c>
      <c r="AE10780" s="2" t="s">
        <v>16507</v>
      </c>
      <c r="AF10780" s="2" t="s">
        <v>17397</v>
      </c>
      <c r="AG10780" s="2" t="s">
        <v>2998</v>
      </c>
      <c r="AH10780" s="2" t="s">
        <v>17088</v>
      </c>
    </row>
    <row r="10781" spans="24:34" x14ac:dyDescent="0.4">
      <c r="X10781" s="2" t="s">
        <v>16639</v>
      </c>
      <c r="Y10781" s="2">
        <v>1987</v>
      </c>
      <c r="Z10781" s="2">
        <v>3474.9</v>
      </c>
      <c r="AA10781" s="2">
        <v>195</v>
      </c>
      <c r="AB10781" s="2">
        <v>5</v>
      </c>
      <c r="AC10781" s="2">
        <v>2030.6</v>
      </c>
      <c r="AE10781" s="2" t="s">
        <v>16508</v>
      </c>
      <c r="AF10781" s="2" t="s">
        <v>17390</v>
      </c>
      <c r="AG10781" s="2" t="s">
        <v>2998</v>
      </c>
      <c r="AH10781" s="2" t="s">
        <v>17086</v>
      </c>
    </row>
    <row r="10782" spans="24:34" x14ac:dyDescent="0.4">
      <c r="X10782" s="2" t="s">
        <v>16640</v>
      </c>
      <c r="Y10782" s="2">
        <v>1991</v>
      </c>
      <c r="Z10782" s="2">
        <v>4048.9</v>
      </c>
      <c r="AA10782" s="2">
        <v>192</v>
      </c>
      <c r="AB10782" s="2">
        <v>5</v>
      </c>
      <c r="AC10782" s="2">
        <v>3493.4</v>
      </c>
      <c r="AE10782" s="2" t="s">
        <v>16509</v>
      </c>
      <c r="AF10782" s="2" t="s">
        <v>17390</v>
      </c>
      <c r="AG10782" s="2" t="s">
        <v>2998</v>
      </c>
      <c r="AH10782" s="2" t="s">
        <v>17086</v>
      </c>
    </row>
    <row r="10783" spans="24:34" x14ac:dyDescent="0.4">
      <c r="X10783" s="2" t="s">
        <v>16641</v>
      </c>
      <c r="Y10783" s="2">
        <v>1992</v>
      </c>
      <c r="Z10783" s="2">
        <v>3334.1</v>
      </c>
      <c r="AA10783" s="2">
        <v>156</v>
      </c>
      <c r="AB10783" s="2">
        <v>5</v>
      </c>
      <c r="AC10783" s="2">
        <v>2972.2</v>
      </c>
      <c r="AE10783" s="2" t="s">
        <v>16510</v>
      </c>
      <c r="AF10783" s="2" t="s">
        <v>17390</v>
      </c>
      <c r="AG10783" s="2" t="s">
        <v>2998</v>
      </c>
      <c r="AH10783" s="2" t="s">
        <v>17414</v>
      </c>
    </row>
    <row r="10784" spans="24:34" x14ac:dyDescent="0.4">
      <c r="X10784" s="2" t="s">
        <v>16642</v>
      </c>
      <c r="Y10784" s="2">
        <v>1996</v>
      </c>
      <c r="Z10784" s="2">
        <v>5374.8</v>
      </c>
      <c r="AA10784" s="2">
        <v>234</v>
      </c>
      <c r="AB10784" s="2">
        <v>5</v>
      </c>
      <c r="AC10784" s="2">
        <v>4714.8999999999996</v>
      </c>
      <c r="AE10784" s="2" t="s">
        <v>16511</v>
      </c>
      <c r="AF10784" s="2" t="s">
        <v>17390</v>
      </c>
      <c r="AG10784" s="2" t="s">
        <v>2998</v>
      </c>
      <c r="AH10784" s="2" t="s">
        <v>17088</v>
      </c>
    </row>
    <row r="10785" spans="24:34" x14ac:dyDescent="0.4">
      <c r="X10785" s="2" t="s">
        <v>16644</v>
      </c>
      <c r="Y10785" s="2">
        <v>1950</v>
      </c>
      <c r="Z10785" s="2">
        <v>813.7</v>
      </c>
      <c r="AA10785" s="2">
        <v>26</v>
      </c>
      <c r="AB10785" s="2">
        <v>2</v>
      </c>
      <c r="AC10785" s="2">
        <v>813.7</v>
      </c>
      <c r="AE10785" s="2" t="s">
        <v>2846</v>
      </c>
      <c r="AF10785" s="2" t="s">
        <v>17390</v>
      </c>
      <c r="AG10785" s="2" t="s">
        <v>2998</v>
      </c>
      <c r="AH10785" s="2" t="s">
        <v>17088</v>
      </c>
    </row>
    <row r="10786" spans="24:34" x14ac:dyDescent="0.4">
      <c r="X10786" s="2" t="s">
        <v>16646</v>
      </c>
      <c r="Y10786" s="2">
        <v>1959</v>
      </c>
      <c r="Z10786" s="2">
        <v>1755.2</v>
      </c>
      <c r="AA10786" s="2">
        <v>62</v>
      </c>
      <c r="AB10786" s="2">
        <v>3</v>
      </c>
      <c r="AC10786" s="2">
        <v>1537.2</v>
      </c>
      <c r="AE10786" s="2" t="s">
        <v>16512</v>
      </c>
      <c r="AF10786" s="2" t="s">
        <v>17390</v>
      </c>
      <c r="AG10786" s="2" t="s">
        <v>2998</v>
      </c>
      <c r="AH10786" s="2" t="s">
        <v>17088</v>
      </c>
    </row>
    <row r="10787" spans="24:34" x14ac:dyDescent="0.4">
      <c r="X10787" s="2" t="s">
        <v>16647</v>
      </c>
      <c r="Y10787" s="2">
        <v>1957</v>
      </c>
      <c r="Z10787" s="2">
        <v>1755.3</v>
      </c>
      <c r="AA10787" s="2">
        <v>62</v>
      </c>
      <c r="AB10787" s="2">
        <v>3</v>
      </c>
      <c r="AC10787" s="2">
        <v>1538.8</v>
      </c>
      <c r="AE10787" s="2" t="s">
        <v>16513</v>
      </c>
      <c r="AF10787" s="2" t="s">
        <v>17397</v>
      </c>
      <c r="AG10787" s="2" t="s">
        <v>2998</v>
      </c>
      <c r="AH10787" s="2" t="s">
        <v>17393</v>
      </c>
    </row>
    <row r="10788" spans="24:34" x14ac:dyDescent="0.4">
      <c r="X10788" s="2" t="s">
        <v>16649</v>
      </c>
      <c r="Y10788" s="2">
        <v>1956</v>
      </c>
      <c r="Z10788" s="2">
        <v>1755.3</v>
      </c>
      <c r="AA10788" s="2">
        <v>52</v>
      </c>
      <c r="AB10788" s="2">
        <v>3</v>
      </c>
      <c r="AC10788" s="2">
        <v>1538.5</v>
      </c>
      <c r="AE10788" s="2" t="s">
        <v>16514</v>
      </c>
      <c r="AF10788" s="2" t="s">
        <v>17397</v>
      </c>
      <c r="AG10788" s="2" t="s">
        <v>2998</v>
      </c>
      <c r="AH10788" s="2" t="s">
        <v>17393</v>
      </c>
    </row>
    <row r="10789" spans="24:34" x14ac:dyDescent="0.4">
      <c r="X10789" s="2" t="s">
        <v>16650</v>
      </c>
      <c r="Y10789" s="2">
        <v>1982</v>
      </c>
      <c r="Z10789" s="2">
        <v>4033.4</v>
      </c>
      <c r="AA10789" s="2">
        <v>195</v>
      </c>
      <c r="AB10789" s="2">
        <v>5</v>
      </c>
      <c r="AC10789" s="2">
        <v>3475.6</v>
      </c>
      <c r="AE10789" s="2" t="s">
        <v>16515</v>
      </c>
      <c r="AF10789" s="2" t="s">
        <v>17397</v>
      </c>
      <c r="AG10789" s="2" t="s">
        <v>2998</v>
      </c>
      <c r="AH10789" s="2" t="s">
        <v>17393</v>
      </c>
    </row>
    <row r="10790" spans="24:34" x14ac:dyDescent="0.4">
      <c r="X10790" s="2" t="s">
        <v>2853</v>
      </c>
      <c r="Y10790" s="2">
        <v>1985</v>
      </c>
      <c r="Z10790" s="2">
        <v>4000</v>
      </c>
      <c r="AA10790" s="2">
        <v>168</v>
      </c>
      <c r="AB10790" s="2">
        <v>5</v>
      </c>
      <c r="AC10790" s="2">
        <v>3506.1</v>
      </c>
      <c r="AE10790" s="2" t="s">
        <v>16516</v>
      </c>
      <c r="AF10790" s="2" t="s">
        <v>17397</v>
      </c>
      <c r="AG10790" s="2" t="s">
        <v>2998</v>
      </c>
      <c r="AH10790" s="2" t="s">
        <v>17086</v>
      </c>
    </row>
    <row r="10791" spans="24:34" x14ac:dyDescent="0.4">
      <c r="X10791" s="2" t="s">
        <v>16651</v>
      </c>
      <c r="Y10791" s="2">
        <v>1986</v>
      </c>
      <c r="Z10791" s="2">
        <v>4053.6</v>
      </c>
      <c r="AA10791" s="2">
        <v>190</v>
      </c>
      <c r="AB10791" s="2">
        <v>5</v>
      </c>
      <c r="AC10791" s="2">
        <v>3503.6</v>
      </c>
      <c r="AE10791" s="2" t="s">
        <v>16517</v>
      </c>
      <c r="AF10791" s="2" t="s">
        <v>17397</v>
      </c>
      <c r="AG10791" s="2" t="s">
        <v>2998</v>
      </c>
      <c r="AH10791" s="2" t="s">
        <v>17400</v>
      </c>
    </row>
    <row r="10792" spans="24:34" x14ac:dyDescent="0.4">
      <c r="X10792" s="2" t="s">
        <v>506</v>
      </c>
      <c r="Y10792" s="2">
        <v>1974</v>
      </c>
      <c r="Z10792" s="2">
        <v>766.6</v>
      </c>
      <c r="AA10792" s="2">
        <v>27</v>
      </c>
      <c r="AB10792" s="2">
        <v>2</v>
      </c>
      <c r="AC10792" s="2">
        <v>766.6</v>
      </c>
      <c r="AE10792" s="2" t="s">
        <v>16518</v>
      </c>
      <c r="AF10792" s="2" t="s">
        <v>17390</v>
      </c>
      <c r="AG10792" s="2" t="s">
        <v>2998</v>
      </c>
      <c r="AH10792" s="2" t="s">
        <v>17088</v>
      </c>
    </row>
    <row r="10793" spans="24:34" x14ac:dyDescent="0.4">
      <c r="X10793" s="2" t="s">
        <v>16654</v>
      </c>
      <c r="Y10793" s="2">
        <v>1979</v>
      </c>
      <c r="Z10793" s="2">
        <v>1375.5</v>
      </c>
      <c r="AA10793" s="2">
        <v>46</v>
      </c>
      <c r="AB10793" s="2">
        <v>2</v>
      </c>
      <c r="AC10793" s="2">
        <v>1375.5</v>
      </c>
      <c r="AE10793" s="2" t="s">
        <v>16519</v>
      </c>
      <c r="AF10793" s="2" t="s">
        <v>17397</v>
      </c>
      <c r="AG10793" s="2" t="s">
        <v>2998</v>
      </c>
      <c r="AH10793" s="2" t="s">
        <v>17400</v>
      </c>
    </row>
    <row r="10794" spans="24:34" x14ac:dyDescent="0.4">
      <c r="X10794" s="2" t="s">
        <v>501</v>
      </c>
      <c r="Y10794" s="2">
        <v>1974</v>
      </c>
      <c r="Z10794" s="2">
        <v>762</v>
      </c>
      <c r="AA10794" s="2">
        <v>36</v>
      </c>
      <c r="AB10794" s="2">
        <v>2</v>
      </c>
      <c r="AC10794" s="2">
        <v>762</v>
      </c>
      <c r="AE10794" s="2" t="s">
        <v>16520</v>
      </c>
      <c r="AF10794" s="2" t="s">
        <v>17397</v>
      </c>
      <c r="AG10794" s="2" t="s">
        <v>2998</v>
      </c>
      <c r="AH10794" s="2" t="s">
        <v>17088</v>
      </c>
    </row>
    <row r="10795" spans="24:34" x14ac:dyDescent="0.4">
      <c r="X10795" s="2" t="s">
        <v>17379</v>
      </c>
      <c r="Y10795" s="2">
        <v>2001</v>
      </c>
      <c r="Z10795" s="2">
        <v>1388.2</v>
      </c>
      <c r="AA10795" s="2">
        <v>52</v>
      </c>
      <c r="AB10795" s="2">
        <v>2</v>
      </c>
      <c r="AC10795" s="2">
        <v>1106.7</v>
      </c>
      <c r="AE10795" s="2" t="s">
        <v>16521</v>
      </c>
      <c r="AF10795" s="2" t="s">
        <v>17397</v>
      </c>
      <c r="AG10795" s="2" t="s">
        <v>2998</v>
      </c>
      <c r="AH10795" s="2" t="s">
        <v>17088</v>
      </c>
    </row>
    <row r="10796" spans="24:34" x14ac:dyDescent="0.4">
      <c r="X10796" s="2" t="s">
        <v>16657</v>
      </c>
      <c r="Y10796" s="2">
        <v>1988</v>
      </c>
      <c r="Z10796" s="2">
        <v>577.6</v>
      </c>
      <c r="AA10796" s="2">
        <v>36</v>
      </c>
      <c r="AB10796" s="2">
        <v>2</v>
      </c>
      <c r="AC10796" s="2">
        <v>577.6</v>
      </c>
      <c r="AE10796" s="2" t="s">
        <v>16522</v>
      </c>
      <c r="AF10796" s="2" t="s">
        <v>17397</v>
      </c>
      <c r="AG10796" s="2" t="s">
        <v>2998</v>
      </c>
      <c r="AH10796" s="2" t="s">
        <v>17088</v>
      </c>
    </row>
    <row r="10797" spans="24:34" x14ac:dyDescent="0.4">
      <c r="X10797" s="2" t="s">
        <v>16658</v>
      </c>
      <c r="Y10797" s="2">
        <v>1966</v>
      </c>
      <c r="Z10797" s="2">
        <v>635.4</v>
      </c>
      <c r="AA10797" s="2">
        <v>48</v>
      </c>
      <c r="AB10797" s="2">
        <v>2</v>
      </c>
      <c r="AC10797" s="2">
        <v>635.4</v>
      </c>
      <c r="AE10797" s="2" t="s">
        <v>16523</v>
      </c>
      <c r="AF10797" s="2" t="s">
        <v>17397</v>
      </c>
      <c r="AG10797" s="2" t="s">
        <v>2998</v>
      </c>
      <c r="AH10797" s="2" t="s">
        <v>17088</v>
      </c>
    </row>
    <row r="10798" spans="24:34" x14ac:dyDescent="0.4">
      <c r="X10798" s="2" t="s">
        <v>16659</v>
      </c>
      <c r="Y10798" s="2">
        <v>1969</v>
      </c>
      <c r="Z10798" s="2">
        <v>644</v>
      </c>
      <c r="AA10798" s="2">
        <v>48</v>
      </c>
      <c r="AB10798" s="2">
        <v>2</v>
      </c>
      <c r="AC10798" s="2">
        <v>450.5</v>
      </c>
      <c r="AE10798" s="2" t="s">
        <v>16524</v>
      </c>
      <c r="AF10798" s="2" t="s">
        <v>17390</v>
      </c>
      <c r="AG10798" s="2" t="s">
        <v>2998</v>
      </c>
      <c r="AH10798" s="2" t="s">
        <v>17400</v>
      </c>
    </row>
    <row r="10799" spans="24:34" x14ac:dyDescent="0.4">
      <c r="X10799" s="2" t="s">
        <v>16660</v>
      </c>
      <c r="Y10799" s="2">
        <v>1979</v>
      </c>
      <c r="Z10799" s="2">
        <v>553.79999999999995</v>
      </c>
      <c r="AA10799" s="2">
        <v>38</v>
      </c>
      <c r="AB10799" s="2">
        <v>2</v>
      </c>
      <c r="AC10799" s="2">
        <v>553.79999999999995</v>
      </c>
      <c r="AE10799" s="2" t="s">
        <v>16525</v>
      </c>
      <c r="AF10799" s="2" t="s">
        <v>17390</v>
      </c>
      <c r="AG10799" s="2" t="s">
        <v>2998</v>
      </c>
      <c r="AH10799" s="2" t="s">
        <v>17088</v>
      </c>
    </row>
    <row r="10800" spans="24:34" x14ac:dyDescent="0.4">
      <c r="X10800" s="2" t="s">
        <v>16661</v>
      </c>
      <c r="Y10800" s="2">
        <v>1983</v>
      </c>
      <c r="Z10800" s="2">
        <v>402.9</v>
      </c>
      <c r="AA10800" s="2">
        <v>36</v>
      </c>
      <c r="AB10800" s="2">
        <v>2</v>
      </c>
      <c r="AC10800" s="2">
        <v>391.4</v>
      </c>
      <c r="AE10800" s="2" t="s">
        <v>16526</v>
      </c>
      <c r="AF10800" s="2" t="s">
        <v>17390</v>
      </c>
      <c r="AG10800" s="2" t="s">
        <v>2998</v>
      </c>
      <c r="AH10800" s="2" t="s">
        <v>17400</v>
      </c>
    </row>
    <row r="10801" spans="24:34" x14ac:dyDescent="0.4">
      <c r="X10801" s="2" t="s">
        <v>16662</v>
      </c>
      <c r="Y10801" s="2">
        <v>1988</v>
      </c>
      <c r="Z10801" s="2">
        <v>405.3</v>
      </c>
      <c r="AA10801" s="2">
        <v>36</v>
      </c>
      <c r="AB10801" s="2">
        <v>2</v>
      </c>
      <c r="AC10801" s="2">
        <v>396.5</v>
      </c>
      <c r="AE10801" s="2" t="s">
        <v>16527</v>
      </c>
      <c r="AF10801" s="2" t="s">
        <v>17390</v>
      </c>
      <c r="AG10801" s="2" t="s">
        <v>2998</v>
      </c>
      <c r="AH10801" s="2" t="s">
        <v>17400</v>
      </c>
    </row>
    <row r="10802" spans="24:34" x14ac:dyDescent="0.4">
      <c r="X10802" s="2" t="s">
        <v>508</v>
      </c>
      <c r="Y10802" s="2">
        <v>1990</v>
      </c>
      <c r="Z10802" s="2">
        <v>863.3</v>
      </c>
      <c r="AA10802" s="2">
        <v>55</v>
      </c>
      <c r="AB10802" s="2">
        <v>2</v>
      </c>
      <c r="AC10802" s="2">
        <v>383.5</v>
      </c>
      <c r="AE10802" s="2" t="s">
        <v>16528</v>
      </c>
      <c r="AF10802" s="2" t="s">
        <v>17390</v>
      </c>
      <c r="AG10802" s="2" t="s">
        <v>2998</v>
      </c>
      <c r="AH10802" s="2" t="s">
        <v>17400</v>
      </c>
    </row>
    <row r="10803" spans="24:34" x14ac:dyDescent="0.4">
      <c r="X10803" s="2" t="s">
        <v>16663</v>
      </c>
      <c r="Y10803" s="2">
        <v>1989</v>
      </c>
      <c r="Z10803" s="2">
        <v>3799</v>
      </c>
      <c r="AA10803" s="2">
        <v>45</v>
      </c>
      <c r="AB10803" s="2">
        <v>2</v>
      </c>
      <c r="AC10803" s="2">
        <v>632.6</v>
      </c>
      <c r="AE10803" s="2" t="s">
        <v>16529</v>
      </c>
      <c r="AF10803" s="2" t="s">
        <v>17390</v>
      </c>
      <c r="AG10803" s="2" t="s">
        <v>2998</v>
      </c>
      <c r="AH10803" s="2" t="s">
        <v>17088</v>
      </c>
    </row>
    <row r="10804" spans="24:34" x14ac:dyDescent="0.4">
      <c r="X10804" s="2" t="s">
        <v>2854</v>
      </c>
      <c r="Y10804" s="2">
        <v>1982</v>
      </c>
      <c r="Z10804" s="2">
        <v>834.7</v>
      </c>
      <c r="AA10804" s="2">
        <v>56</v>
      </c>
      <c r="AB10804" s="2">
        <v>2</v>
      </c>
      <c r="AC10804" s="2">
        <v>476.3</v>
      </c>
      <c r="AE10804" s="2" t="s">
        <v>16530</v>
      </c>
      <c r="AF10804" s="2" t="s">
        <v>17390</v>
      </c>
      <c r="AG10804" s="2" t="s">
        <v>2998</v>
      </c>
      <c r="AH10804" s="2" t="s">
        <v>17088</v>
      </c>
    </row>
    <row r="10805" spans="24:34" x14ac:dyDescent="0.4">
      <c r="X10805" s="2" t="s">
        <v>16664</v>
      </c>
      <c r="Y10805" s="2">
        <v>1976</v>
      </c>
      <c r="Z10805" s="2">
        <v>475.8</v>
      </c>
      <c r="AA10805" s="2">
        <v>48</v>
      </c>
      <c r="AB10805" s="2">
        <v>2</v>
      </c>
      <c r="AC10805" s="2">
        <v>475.8</v>
      </c>
      <c r="AE10805" s="2" t="s">
        <v>16531</v>
      </c>
      <c r="AF10805" s="2" t="s">
        <v>17390</v>
      </c>
      <c r="AG10805" s="2" t="s">
        <v>2998</v>
      </c>
      <c r="AH10805" s="2" t="s">
        <v>17088</v>
      </c>
    </row>
    <row r="10806" spans="24:34" x14ac:dyDescent="0.4">
      <c r="X10806" s="2" t="s">
        <v>2855</v>
      </c>
      <c r="Y10806" s="2">
        <v>1917</v>
      </c>
      <c r="Z10806" s="2">
        <v>934.2</v>
      </c>
      <c r="AA10806" s="2">
        <v>48</v>
      </c>
      <c r="AB10806" s="2">
        <v>3</v>
      </c>
      <c r="AC10806" s="2">
        <v>840.2</v>
      </c>
      <c r="AE10806" s="2" t="s">
        <v>16533</v>
      </c>
      <c r="AF10806" s="2" t="s">
        <v>17390</v>
      </c>
      <c r="AG10806" s="2" t="s">
        <v>2998</v>
      </c>
      <c r="AH10806" s="2" t="s">
        <v>17400</v>
      </c>
    </row>
    <row r="10807" spans="24:34" x14ac:dyDescent="0.4">
      <c r="X10807" s="2" t="s">
        <v>16666</v>
      </c>
      <c r="Y10807" s="2">
        <v>1917</v>
      </c>
      <c r="Z10807" s="2">
        <v>138.1</v>
      </c>
      <c r="AA10807" s="2">
        <v>13</v>
      </c>
      <c r="AB10807" s="2">
        <v>2</v>
      </c>
      <c r="AC10807" s="2">
        <v>105.8</v>
      </c>
      <c r="AE10807" s="2" t="s">
        <v>16534</v>
      </c>
      <c r="AF10807" s="2" t="s">
        <v>17390</v>
      </c>
      <c r="AG10807" s="2" t="s">
        <v>2998</v>
      </c>
      <c r="AH10807" s="2" t="s">
        <v>17088</v>
      </c>
    </row>
    <row r="10808" spans="24:34" x14ac:dyDescent="0.4">
      <c r="X10808" s="2" t="s">
        <v>16667</v>
      </c>
      <c r="Y10808" s="2">
        <v>1917</v>
      </c>
      <c r="Z10808" s="2">
        <v>297.5</v>
      </c>
      <c r="AA10808" s="2">
        <v>15</v>
      </c>
      <c r="AB10808" s="2">
        <v>2</v>
      </c>
      <c r="AC10808" s="2">
        <v>253.2</v>
      </c>
      <c r="AE10808" s="2" t="s">
        <v>16535</v>
      </c>
      <c r="AF10808" s="2" t="s">
        <v>17390</v>
      </c>
      <c r="AG10808" s="2" t="s">
        <v>2998</v>
      </c>
      <c r="AH10808" s="2" t="s">
        <v>17400</v>
      </c>
    </row>
    <row r="10809" spans="24:34" x14ac:dyDescent="0.4">
      <c r="X10809" s="2" t="s">
        <v>16668</v>
      </c>
      <c r="Y10809" s="2">
        <v>1917</v>
      </c>
      <c r="Z10809" s="2">
        <v>873.5</v>
      </c>
      <c r="AA10809" s="2">
        <v>49</v>
      </c>
      <c r="AB10809" s="2">
        <v>3</v>
      </c>
      <c r="AC10809" s="2">
        <v>655.7</v>
      </c>
      <c r="AE10809" s="2" t="s">
        <v>16536</v>
      </c>
      <c r="AF10809" s="2" t="s">
        <v>17390</v>
      </c>
      <c r="AG10809" s="2" t="s">
        <v>17081</v>
      </c>
      <c r="AH10809" s="2" t="s">
        <v>17400</v>
      </c>
    </row>
    <row r="10810" spans="24:34" x14ac:dyDescent="0.4">
      <c r="X10810" s="2" t="s">
        <v>16669</v>
      </c>
      <c r="Y10810" s="2">
        <v>1950</v>
      </c>
      <c r="Z10810" s="2">
        <v>154.19999999999999</v>
      </c>
      <c r="AA10810" s="2">
        <v>11</v>
      </c>
      <c r="AB10810" s="2">
        <v>2</v>
      </c>
      <c r="AC10810" s="2">
        <v>154.19999999999999</v>
      </c>
      <c r="AE10810" s="2" t="s">
        <v>16537</v>
      </c>
      <c r="AF10810" s="2" t="s">
        <v>17390</v>
      </c>
      <c r="AG10810" s="2" t="s">
        <v>2998</v>
      </c>
      <c r="AH10810" s="2" t="s">
        <v>17400</v>
      </c>
    </row>
    <row r="10811" spans="24:34" x14ac:dyDescent="0.4">
      <c r="X10811" s="2" t="s">
        <v>16670</v>
      </c>
      <c r="Y10811" s="2">
        <v>1957</v>
      </c>
      <c r="Z10811" s="2">
        <v>439.9</v>
      </c>
      <c r="AA10811" s="2">
        <v>20</v>
      </c>
      <c r="AB10811" s="2">
        <v>2</v>
      </c>
      <c r="AC10811" s="2">
        <v>405.2</v>
      </c>
      <c r="AE10811" s="2" t="s">
        <v>16539</v>
      </c>
      <c r="AF10811" s="2" t="s">
        <v>17390</v>
      </c>
      <c r="AG10811" s="2" t="s">
        <v>2998</v>
      </c>
      <c r="AH10811" s="2" t="s">
        <v>17400</v>
      </c>
    </row>
    <row r="10812" spans="24:34" x14ac:dyDescent="0.4">
      <c r="X10812" s="2" t="s">
        <v>16671</v>
      </c>
      <c r="Y10812" s="2">
        <v>1917</v>
      </c>
      <c r="Z10812" s="2">
        <v>258.5</v>
      </c>
      <c r="AA10812" s="2">
        <v>17</v>
      </c>
      <c r="AB10812" s="2">
        <v>2</v>
      </c>
      <c r="AC10812" s="2">
        <v>235.6</v>
      </c>
      <c r="AE10812" s="2" t="s">
        <v>16540</v>
      </c>
      <c r="AF10812" s="2" t="s">
        <v>17390</v>
      </c>
      <c r="AG10812" s="2" t="s">
        <v>2998</v>
      </c>
      <c r="AH10812" s="2" t="s">
        <v>17088</v>
      </c>
    </row>
    <row r="10813" spans="24:34" x14ac:dyDescent="0.4">
      <c r="X10813" s="2" t="s">
        <v>2856</v>
      </c>
      <c r="Y10813" s="2">
        <v>1979</v>
      </c>
      <c r="Z10813" s="2">
        <v>907.7</v>
      </c>
      <c r="AA10813" s="2">
        <v>41</v>
      </c>
      <c r="AB10813" s="2">
        <v>3</v>
      </c>
      <c r="AC10813" s="2">
        <v>836</v>
      </c>
      <c r="AE10813" s="2" t="s">
        <v>502</v>
      </c>
      <c r="AF10813" s="2" t="s">
        <v>17390</v>
      </c>
      <c r="AG10813" s="2" t="s">
        <v>2998</v>
      </c>
      <c r="AH10813" s="2" t="s">
        <v>17088</v>
      </c>
    </row>
    <row r="10814" spans="24:34" x14ac:dyDescent="0.4">
      <c r="X10814" s="2" t="s">
        <v>16672</v>
      </c>
      <c r="Y10814" s="2">
        <v>1984</v>
      </c>
      <c r="Z10814" s="2">
        <v>905</v>
      </c>
      <c r="AA10814" s="2">
        <v>40</v>
      </c>
      <c r="AB10814" s="2">
        <v>3</v>
      </c>
      <c r="AC10814" s="2">
        <v>832.2</v>
      </c>
      <c r="AE10814" s="2" t="s">
        <v>16541</v>
      </c>
      <c r="AF10814" s="2" t="s">
        <v>17390</v>
      </c>
      <c r="AG10814" s="2" t="s">
        <v>2998</v>
      </c>
      <c r="AH10814" s="2" t="s">
        <v>17088</v>
      </c>
    </row>
    <row r="10815" spans="24:34" x14ac:dyDescent="0.4">
      <c r="X10815" s="2" t="s">
        <v>16673</v>
      </c>
      <c r="Y10815" s="2">
        <v>1917</v>
      </c>
      <c r="Z10815" s="2">
        <v>261.10000000000002</v>
      </c>
      <c r="AA10815" s="2">
        <v>10</v>
      </c>
      <c r="AB10815" s="2">
        <v>2</v>
      </c>
      <c r="AC10815" s="2">
        <v>229.8</v>
      </c>
      <c r="AE10815" s="2" t="s">
        <v>16542</v>
      </c>
      <c r="AF10815" s="2" t="s">
        <v>17390</v>
      </c>
      <c r="AG10815" s="2" t="s">
        <v>2998</v>
      </c>
      <c r="AH10815" s="2" t="s">
        <v>17088</v>
      </c>
    </row>
    <row r="10816" spans="24:34" x14ac:dyDescent="0.4">
      <c r="X10816" s="2" t="s">
        <v>2857</v>
      </c>
      <c r="Y10816" s="2">
        <v>1917</v>
      </c>
      <c r="Z10816" s="2">
        <v>348.5</v>
      </c>
      <c r="AA10816" s="2">
        <v>22</v>
      </c>
      <c r="AB10816" s="2">
        <v>2</v>
      </c>
      <c r="AC10816" s="2">
        <v>311.3</v>
      </c>
      <c r="AE10816" s="2" t="s">
        <v>16543</v>
      </c>
      <c r="AF10816" s="2" t="s">
        <v>17390</v>
      </c>
      <c r="AG10816" s="2" t="s">
        <v>2998</v>
      </c>
      <c r="AH10816" s="2" t="s">
        <v>17088</v>
      </c>
    </row>
    <row r="10817" spans="24:34" x14ac:dyDescent="0.4">
      <c r="X10817" s="2" t="s">
        <v>16674</v>
      </c>
      <c r="Y10817" s="2">
        <v>1917</v>
      </c>
      <c r="Z10817" s="2">
        <v>240</v>
      </c>
      <c r="AA10817" s="2">
        <v>19</v>
      </c>
      <c r="AB10817" s="2">
        <v>2</v>
      </c>
      <c r="AC10817" s="2">
        <v>240</v>
      </c>
      <c r="AE10817" s="2" t="s">
        <v>16544</v>
      </c>
      <c r="AF10817" s="2" t="s">
        <v>17390</v>
      </c>
      <c r="AG10817" s="2" t="s">
        <v>2998</v>
      </c>
      <c r="AH10817" s="2" t="s">
        <v>17088</v>
      </c>
    </row>
    <row r="10818" spans="24:34" x14ac:dyDescent="0.4">
      <c r="X10818" s="2" t="s">
        <v>16675</v>
      </c>
      <c r="Y10818" s="2">
        <v>1952</v>
      </c>
      <c r="Z10818" s="2">
        <v>861.7</v>
      </c>
      <c r="AA10818" s="2">
        <v>40</v>
      </c>
      <c r="AB10818" s="2">
        <v>2</v>
      </c>
      <c r="AC10818" s="2">
        <v>774.3</v>
      </c>
      <c r="AE10818" s="2" t="s">
        <v>16545</v>
      </c>
      <c r="AF10818" s="2" t="s">
        <v>17390</v>
      </c>
      <c r="AG10818" s="2" t="s">
        <v>2998</v>
      </c>
      <c r="AH10818" s="2" t="s">
        <v>17400</v>
      </c>
    </row>
    <row r="10819" spans="24:34" x14ac:dyDescent="0.4">
      <c r="X10819" s="2" t="s">
        <v>2858</v>
      </c>
      <c r="Y10819" s="2">
        <v>1917</v>
      </c>
      <c r="Z10819" s="2">
        <v>197.9</v>
      </c>
      <c r="AA10819" s="2">
        <v>20</v>
      </c>
      <c r="AB10819" s="2">
        <v>2</v>
      </c>
      <c r="AC10819" s="2">
        <v>197.9</v>
      </c>
      <c r="AE10819" s="2" t="s">
        <v>16546</v>
      </c>
      <c r="AF10819" s="2" t="s">
        <v>17390</v>
      </c>
      <c r="AG10819" s="2" t="s">
        <v>2998</v>
      </c>
      <c r="AH10819" s="2" t="s">
        <v>17400</v>
      </c>
    </row>
    <row r="10820" spans="24:34" x14ac:dyDescent="0.4">
      <c r="X10820" s="2" t="s">
        <v>2859</v>
      </c>
      <c r="Y10820" s="2">
        <v>1967</v>
      </c>
      <c r="Z10820" s="2">
        <v>1140</v>
      </c>
      <c r="AA10820" s="2">
        <v>100</v>
      </c>
      <c r="AB10820" s="2">
        <v>4</v>
      </c>
      <c r="AC10820" s="2">
        <v>883.7</v>
      </c>
      <c r="AE10820" s="2" t="s">
        <v>16547</v>
      </c>
      <c r="AF10820" s="2" t="s">
        <v>2998</v>
      </c>
      <c r="AG10820" s="2" t="s">
        <v>2998</v>
      </c>
      <c r="AH10820" s="2" t="s">
        <v>2998</v>
      </c>
    </row>
    <row r="10821" spans="24:34" x14ac:dyDescent="0.4">
      <c r="X10821" s="2" t="s">
        <v>16676</v>
      </c>
      <c r="Y10821" s="2">
        <v>2018</v>
      </c>
      <c r="Z10821" s="2">
        <v>2575.8000000000002</v>
      </c>
      <c r="AA10821" s="2">
        <v>72</v>
      </c>
      <c r="AB10821" s="2">
        <v>5</v>
      </c>
      <c r="AC10821" s="2">
        <v>1897.7</v>
      </c>
      <c r="AE10821" s="2" t="s">
        <v>16548</v>
      </c>
      <c r="AF10821" s="2" t="s">
        <v>2998</v>
      </c>
      <c r="AG10821" s="2" t="s">
        <v>2998</v>
      </c>
      <c r="AH10821" s="2" t="s">
        <v>2998</v>
      </c>
    </row>
    <row r="10822" spans="24:34" x14ac:dyDescent="0.4">
      <c r="X10822" s="2" t="s">
        <v>16677</v>
      </c>
      <c r="Y10822" s="2">
        <v>1917</v>
      </c>
      <c r="Z10822" s="2">
        <v>485.9</v>
      </c>
      <c r="AA10822" s="2">
        <v>11</v>
      </c>
      <c r="AB10822" s="2">
        <v>3</v>
      </c>
      <c r="AC10822" s="2">
        <v>348.5</v>
      </c>
      <c r="AE10822" s="2" t="s">
        <v>16549</v>
      </c>
      <c r="AF10822" s="2" t="s">
        <v>17390</v>
      </c>
      <c r="AG10822" s="2" t="s">
        <v>2998</v>
      </c>
      <c r="AH10822" s="2" t="s">
        <v>17400</v>
      </c>
    </row>
    <row r="10823" spans="24:34" x14ac:dyDescent="0.4">
      <c r="X10823" s="2" t="s">
        <v>16678</v>
      </c>
      <c r="Y10823" s="2">
        <v>1952</v>
      </c>
      <c r="Z10823" s="2">
        <v>239.6</v>
      </c>
      <c r="AA10823" s="2">
        <v>12</v>
      </c>
      <c r="AB10823" s="2">
        <v>2</v>
      </c>
      <c r="AC10823" s="2">
        <v>196.4</v>
      </c>
      <c r="AE10823" s="2" t="s">
        <v>507</v>
      </c>
      <c r="AF10823" s="2" t="s">
        <v>17390</v>
      </c>
      <c r="AG10823" s="2" t="s">
        <v>2998</v>
      </c>
      <c r="AH10823" s="2" t="s">
        <v>17088</v>
      </c>
    </row>
    <row r="10824" spans="24:34" x14ac:dyDescent="0.4">
      <c r="X10824" s="2" t="s">
        <v>2860</v>
      </c>
      <c r="Y10824" s="2">
        <v>1917</v>
      </c>
      <c r="Z10824" s="2">
        <v>225.2</v>
      </c>
      <c r="AA10824" s="2">
        <v>8</v>
      </c>
      <c r="AB10824" s="2">
        <v>2</v>
      </c>
      <c r="AC10824" s="2">
        <v>190.5</v>
      </c>
      <c r="AE10824" s="2" t="s">
        <v>16550</v>
      </c>
      <c r="AF10824" s="2" t="s">
        <v>17390</v>
      </c>
      <c r="AG10824" s="2" t="s">
        <v>2998</v>
      </c>
      <c r="AH10824" s="2" t="s">
        <v>17088</v>
      </c>
    </row>
    <row r="10825" spans="24:34" x14ac:dyDescent="0.4">
      <c r="X10825" s="2" t="s">
        <v>16679</v>
      </c>
      <c r="Y10825" s="2">
        <v>1938</v>
      </c>
      <c r="Z10825" s="2">
        <v>1645.1</v>
      </c>
      <c r="AA10825" s="2">
        <v>58</v>
      </c>
      <c r="AB10825" s="2">
        <v>3</v>
      </c>
      <c r="AC10825" s="2">
        <v>1444.2</v>
      </c>
      <c r="AE10825" s="2" t="s">
        <v>16551</v>
      </c>
      <c r="AF10825" s="2" t="s">
        <v>17397</v>
      </c>
      <c r="AG10825" s="2" t="s">
        <v>2998</v>
      </c>
      <c r="AH10825" s="2" t="s">
        <v>17086</v>
      </c>
    </row>
    <row r="10826" spans="24:34" x14ac:dyDescent="0.4">
      <c r="X10826" s="2" t="s">
        <v>16681</v>
      </c>
      <c r="Y10826" s="2">
        <v>1917</v>
      </c>
      <c r="Z10826" s="2">
        <v>949.6</v>
      </c>
      <c r="AA10826" s="2">
        <v>41</v>
      </c>
      <c r="AB10826" s="2">
        <v>3</v>
      </c>
      <c r="AC10826" s="2">
        <v>817.6</v>
      </c>
      <c r="AE10826" s="2" t="s">
        <v>16553</v>
      </c>
      <c r="AF10826" s="2" t="s">
        <v>17397</v>
      </c>
      <c r="AG10826" s="2" t="s">
        <v>2998</v>
      </c>
      <c r="AH10826" s="2" t="s">
        <v>17086</v>
      </c>
    </row>
    <row r="10827" spans="24:34" x14ac:dyDescent="0.4">
      <c r="X10827" s="2" t="s">
        <v>2861</v>
      </c>
      <c r="Y10827" s="2">
        <v>1974</v>
      </c>
      <c r="Z10827" s="2">
        <v>749.6</v>
      </c>
      <c r="AA10827" s="2">
        <v>36</v>
      </c>
      <c r="AB10827" s="2">
        <v>2</v>
      </c>
      <c r="AC10827" s="2">
        <v>685.4</v>
      </c>
      <c r="AE10827" s="2" t="s">
        <v>16555</v>
      </c>
      <c r="AF10827" s="2" t="s">
        <v>17397</v>
      </c>
      <c r="AG10827" s="2" t="s">
        <v>2998</v>
      </c>
      <c r="AH10827" s="2" t="s">
        <v>17086</v>
      </c>
    </row>
    <row r="10828" spans="24:34" x14ac:dyDescent="0.4">
      <c r="X10828" s="2" t="s">
        <v>16683</v>
      </c>
      <c r="Y10828" s="2">
        <v>1975</v>
      </c>
      <c r="Z10828" s="2">
        <v>3351.5</v>
      </c>
      <c r="AA10828" s="2">
        <v>143</v>
      </c>
      <c r="AB10828" s="2">
        <v>5</v>
      </c>
      <c r="AC10828" s="2">
        <v>3082.6</v>
      </c>
      <c r="AE10828" s="2" t="s">
        <v>16557</v>
      </c>
      <c r="AF10828" s="2" t="s">
        <v>17397</v>
      </c>
      <c r="AG10828" s="2" t="s">
        <v>2998</v>
      </c>
      <c r="AH10828" s="2" t="s">
        <v>17400</v>
      </c>
    </row>
    <row r="10829" spans="24:34" x14ac:dyDescent="0.4">
      <c r="X10829" s="2" t="s">
        <v>16684</v>
      </c>
      <c r="Y10829" s="2">
        <v>1917</v>
      </c>
      <c r="Z10829" s="2">
        <v>219.3</v>
      </c>
      <c r="AA10829" s="2">
        <v>10</v>
      </c>
      <c r="AB10829" s="2">
        <v>2</v>
      </c>
      <c r="AC10829" s="2">
        <v>187.9</v>
      </c>
      <c r="AE10829" s="2" t="s">
        <v>16558</v>
      </c>
      <c r="AF10829" s="2" t="s">
        <v>17397</v>
      </c>
      <c r="AG10829" s="2" t="s">
        <v>2998</v>
      </c>
      <c r="AH10829" s="2" t="s">
        <v>17400</v>
      </c>
    </row>
    <row r="10830" spans="24:34" x14ac:dyDescent="0.4">
      <c r="X10830" s="2" t="s">
        <v>16685</v>
      </c>
      <c r="Y10830" s="2">
        <v>1917</v>
      </c>
      <c r="Z10830" s="2">
        <v>639.9</v>
      </c>
      <c r="AA10830" s="2">
        <v>48</v>
      </c>
      <c r="AB10830" s="2">
        <v>2</v>
      </c>
      <c r="AC10830" s="2">
        <v>573.1</v>
      </c>
      <c r="AE10830" s="2" t="s">
        <v>16559</v>
      </c>
      <c r="AF10830" s="2" t="s">
        <v>17397</v>
      </c>
      <c r="AG10830" s="2" t="s">
        <v>2998</v>
      </c>
      <c r="AH10830" s="2" t="s">
        <v>17086</v>
      </c>
    </row>
    <row r="10831" spans="24:34" x14ac:dyDescent="0.4">
      <c r="X10831" s="2" t="s">
        <v>16687</v>
      </c>
      <c r="Y10831" s="2">
        <v>1917</v>
      </c>
      <c r="Z10831" s="2">
        <v>330.1</v>
      </c>
      <c r="AA10831" s="2">
        <v>12</v>
      </c>
      <c r="AB10831" s="2">
        <v>2</v>
      </c>
      <c r="AC10831" s="2">
        <v>293.60000000000002</v>
      </c>
      <c r="AE10831" s="2" t="s">
        <v>16560</v>
      </c>
      <c r="AF10831" s="2" t="s">
        <v>17397</v>
      </c>
      <c r="AG10831" s="2" t="s">
        <v>2998</v>
      </c>
      <c r="AH10831" s="2" t="s">
        <v>17086</v>
      </c>
    </row>
    <row r="10832" spans="24:34" x14ac:dyDescent="0.4">
      <c r="X10832" s="2" t="s">
        <v>16688</v>
      </c>
      <c r="Y10832" s="2">
        <v>1979</v>
      </c>
      <c r="Z10832" s="2">
        <v>3364.6</v>
      </c>
      <c r="AA10832" s="2">
        <v>140</v>
      </c>
      <c r="AB10832" s="2">
        <v>5</v>
      </c>
      <c r="AC10832" s="2">
        <v>3364.6</v>
      </c>
      <c r="AE10832" s="2" t="s">
        <v>16562</v>
      </c>
      <c r="AF10832" s="2" t="s">
        <v>17397</v>
      </c>
      <c r="AG10832" s="2" t="s">
        <v>2998</v>
      </c>
      <c r="AH10832" s="2" t="s">
        <v>17400</v>
      </c>
    </row>
    <row r="10833" spans="24:34" x14ac:dyDescent="0.4">
      <c r="X10833" s="2" t="s">
        <v>16689</v>
      </c>
      <c r="Y10833" s="2">
        <v>1971</v>
      </c>
      <c r="Z10833" s="2">
        <v>3561.7</v>
      </c>
      <c r="AA10833" s="2">
        <v>154</v>
      </c>
      <c r="AB10833" s="2">
        <v>5</v>
      </c>
      <c r="AC10833" s="2">
        <v>3293.5</v>
      </c>
      <c r="AE10833" s="2" t="s">
        <v>16564</v>
      </c>
      <c r="AF10833" s="2" t="s">
        <v>17397</v>
      </c>
      <c r="AG10833" s="2" t="s">
        <v>2998</v>
      </c>
      <c r="AH10833" s="2" t="s">
        <v>17400</v>
      </c>
    </row>
    <row r="10834" spans="24:34" x14ac:dyDescent="0.4">
      <c r="X10834" s="2" t="s">
        <v>16690</v>
      </c>
      <c r="Y10834" s="2">
        <v>1964</v>
      </c>
      <c r="Z10834" s="2">
        <v>1406.2</v>
      </c>
      <c r="AA10834" s="2">
        <v>111</v>
      </c>
      <c r="AB10834" s="2">
        <v>3</v>
      </c>
      <c r="AC10834" s="2">
        <v>993.8</v>
      </c>
      <c r="AE10834" s="2" t="s">
        <v>16565</v>
      </c>
      <c r="AF10834" s="2" t="s">
        <v>17397</v>
      </c>
      <c r="AG10834" s="2" t="s">
        <v>2998</v>
      </c>
      <c r="AH10834" s="2" t="s">
        <v>17088</v>
      </c>
    </row>
    <row r="10835" spans="24:34" x14ac:dyDescent="0.4">
      <c r="X10835" s="2" t="s">
        <v>16691</v>
      </c>
      <c r="Y10835" s="2">
        <v>1972</v>
      </c>
      <c r="Z10835" s="2">
        <v>3083.4</v>
      </c>
      <c r="AA10835" s="2">
        <v>139</v>
      </c>
      <c r="AB10835" s="2">
        <v>5</v>
      </c>
      <c r="AC10835" s="2">
        <v>2790.4</v>
      </c>
      <c r="AE10835" s="2" t="s">
        <v>16566</v>
      </c>
      <c r="AF10835" s="2" t="s">
        <v>17390</v>
      </c>
      <c r="AG10835" s="2" t="s">
        <v>2998</v>
      </c>
      <c r="AH10835" s="2" t="s">
        <v>17088</v>
      </c>
    </row>
    <row r="10836" spans="24:34" x14ac:dyDescent="0.4">
      <c r="X10836" s="2" t="s">
        <v>16693</v>
      </c>
      <c r="Y10836" s="2">
        <v>1973</v>
      </c>
      <c r="Z10836" s="2">
        <v>4804.2</v>
      </c>
      <c r="AA10836" s="2">
        <v>178</v>
      </c>
      <c r="AB10836" s="2">
        <v>5</v>
      </c>
      <c r="AC10836" s="2">
        <v>4417.3999999999996</v>
      </c>
      <c r="AE10836" s="2" t="s">
        <v>16567</v>
      </c>
      <c r="AF10836" s="2" t="s">
        <v>17390</v>
      </c>
      <c r="AG10836" s="2" t="s">
        <v>2998</v>
      </c>
      <c r="AH10836" s="2" t="s">
        <v>17088</v>
      </c>
    </row>
    <row r="10837" spans="24:34" x14ac:dyDescent="0.4">
      <c r="X10837" s="2" t="s">
        <v>16694</v>
      </c>
      <c r="Y10837" s="2">
        <v>1969</v>
      </c>
      <c r="Z10837" s="2">
        <v>1923.7</v>
      </c>
      <c r="AA10837" s="2">
        <v>76</v>
      </c>
      <c r="AB10837" s="2">
        <v>5</v>
      </c>
      <c r="AC10837" s="2">
        <v>1769.6</v>
      </c>
      <c r="AE10837" s="2" t="s">
        <v>16569</v>
      </c>
      <c r="AF10837" s="2" t="s">
        <v>17390</v>
      </c>
      <c r="AG10837" s="2" t="s">
        <v>2998</v>
      </c>
      <c r="AH10837" s="2" t="s">
        <v>17088</v>
      </c>
    </row>
    <row r="10838" spans="24:34" x14ac:dyDescent="0.4">
      <c r="X10838" s="2" t="s">
        <v>307</v>
      </c>
      <c r="Y10838" s="2">
        <v>1970</v>
      </c>
      <c r="Z10838" s="2">
        <v>1927.3</v>
      </c>
      <c r="AA10838" s="2">
        <v>74</v>
      </c>
      <c r="AB10838" s="2">
        <v>5</v>
      </c>
      <c r="AC10838" s="2">
        <v>1776.4</v>
      </c>
      <c r="AE10838" s="2" t="s">
        <v>16571</v>
      </c>
      <c r="AF10838" s="2" t="s">
        <v>17390</v>
      </c>
      <c r="AG10838" s="2" t="s">
        <v>2998</v>
      </c>
      <c r="AH10838" s="2" t="s">
        <v>17088</v>
      </c>
    </row>
    <row r="10839" spans="24:34" x14ac:dyDescent="0.4">
      <c r="X10839" s="2" t="s">
        <v>16695</v>
      </c>
      <c r="Y10839" s="2">
        <v>1977</v>
      </c>
      <c r="Z10839" s="2">
        <v>3355.6</v>
      </c>
      <c r="AA10839" s="2">
        <v>120</v>
      </c>
      <c r="AB10839" s="2">
        <v>5</v>
      </c>
      <c r="AC10839" s="2">
        <v>3079.6</v>
      </c>
      <c r="AE10839" s="2" t="s">
        <v>16572</v>
      </c>
      <c r="AF10839" s="2" t="s">
        <v>17397</v>
      </c>
      <c r="AG10839" s="2" t="s">
        <v>2998</v>
      </c>
      <c r="AH10839" s="2" t="s">
        <v>17400</v>
      </c>
    </row>
    <row r="10840" spans="24:34" x14ac:dyDescent="0.4">
      <c r="X10840" s="2" t="s">
        <v>16696</v>
      </c>
      <c r="Y10840" s="2">
        <v>1977</v>
      </c>
      <c r="Z10840" s="2">
        <v>3355.3</v>
      </c>
      <c r="AA10840" s="2">
        <v>112</v>
      </c>
      <c r="AB10840" s="2">
        <v>5</v>
      </c>
      <c r="AC10840" s="2">
        <v>3077.5</v>
      </c>
      <c r="AE10840" s="2" t="s">
        <v>16573</v>
      </c>
      <c r="AF10840" s="2" t="s">
        <v>17397</v>
      </c>
      <c r="AG10840" s="2" t="s">
        <v>2998</v>
      </c>
      <c r="AH10840" s="2" t="s">
        <v>17088</v>
      </c>
    </row>
    <row r="10841" spans="24:34" x14ac:dyDescent="0.4">
      <c r="X10841" s="2" t="s">
        <v>16697</v>
      </c>
      <c r="Y10841" s="2">
        <v>1976</v>
      </c>
      <c r="Z10841" s="2">
        <v>6758.9</v>
      </c>
      <c r="AA10841" s="2">
        <v>259</v>
      </c>
      <c r="AB10841" s="2">
        <v>5</v>
      </c>
      <c r="AC10841" s="2">
        <v>6140.3</v>
      </c>
      <c r="AE10841" s="2" t="s">
        <v>2847</v>
      </c>
      <c r="AF10841" s="2" t="s">
        <v>17397</v>
      </c>
      <c r="AG10841" s="2" t="s">
        <v>2998</v>
      </c>
      <c r="AH10841" s="2" t="s">
        <v>17086</v>
      </c>
    </row>
    <row r="10842" spans="24:34" x14ac:dyDescent="0.4">
      <c r="X10842" s="2" t="s">
        <v>16698</v>
      </c>
      <c r="Y10842" s="2">
        <v>1983</v>
      </c>
      <c r="Z10842" s="2">
        <v>3492.5</v>
      </c>
      <c r="AA10842" s="2">
        <v>127</v>
      </c>
      <c r="AB10842" s="2">
        <v>5</v>
      </c>
      <c r="AC10842" s="2">
        <v>3149.5</v>
      </c>
      <c r="AE10842" s="2" t="s">
        <v>2848</v>
      </c>
      <c r="AF10842" s="2" t="s">
        <v>17397</v>
      </c>
      <c r="AG10842" s="2" t="s">
        <v>2998</v>
      </c>
      <c r="AH10842" s="2" t="s">
        <v>17086</v>
      </c>
    </row>
    <row r="10843" spans="24:34" x14ac:dyDescent="0.4">
      <c r="X10843" s="2" t="s">
        <v>2862</v>
      </c>
      <c r="Y10843" s="2">
        <v>1982</v>
      </c>
      <c r="Z10843" s="2">
        <v>4224.8</v>
      </c>
      <c r="AA10843" s="2">
        <v>166</v>
      </c>
      <c r="AB10843" s="2">
        <v>5</v>
      </c>
      <c r="AC10843" s="2">
        <v>3873.2</v>
      </c>
      <c r="AE10843" s="2" t="s">
        <v>2849</v>
      </c>
      <c r="AF10843" s="2" t="s">
        <v>17397</v>
      </c>
      <c r="AG10843" s="2" t="s">
        <v>2998</v>
      </c>
      <c r="AH10843" s="2" t="s">
        <v>17088</v>
      </c>
    </row>
    <row r="10844" spans="24:34" x14ac:dyDescent="0.4">
      <c r="X10844" s="2" t="s">
        <v>16699</v>
      </c>
      <c r="Y10844" s="2">
        <v>1939</v>
      </c>
      <c r="Z10844" s="2">
        <v>524.20000000000005</v>
      </c>
      <c r="AA10844" s="2">
        <v>23</v>
      </c>
      <c r="AB10844" s="2">
        <v>2</v>
      </c>
      <c r="AC10844" s="2">
        <v>471.8</v>
      </c>
      <c r="AE10844" s="2" t="s">
        <v>16576</v>
      </c>
      <c r="AF10844" s="2" t="s">
        <v>17390</v>
      </c>
      <c r="AG10844" s="2" t="s">
        <v>2998</v>
      </c>
      <c r="AH10844" s="2" t="s">
        <v>17088</v>
      </c>
    </row>
    <row r="10845" spans="24:34" x14ac:dyDescent="0.4">
      <c r="X10845" s="2" t="s">
        <v>16700</v>
      </c>
      <c r="Y10845" s="2">
        <v>1979</v>
      </c>
      <c r="Z10845" s="2">
        <v>1947.8</v>
      </c>
      <c r="AA10845" s="2">
        <v>64</v>
      </c>
      <c r="AB10845" s="2">
        <v>3</v>
      </c>
      <c r="AC10845" s="2">
        <v>1802.1</v>
      </c>
      <c r="AE10845" s="2" t="s">
        <v>16577</v>
      </c>
      <c r="AF10845" s="2" t="s">
        <v>17390</v>
      </c>
      <c r="AG10845" s="2" t="s">
        <v>2998</v>
      </c>
      <c r="AH10845" s="2" t="s">
        <v>17088</v>
      </c>
    </row>
    <row r="10846" spans="24:34" x14ac:dyDescent="0.4">
      <c r="X10846" s="2" t="s">
        <v>16701</v>
      </c>
      <c r="Y10846" s="2">
        <v>1982</v>
      </c>
      <c r="Z10846" s="2">
        <v>2197.6</v>
      </c>
      <c r="AA10846" s="2">
        <v>87</v>
      </c>
      <c r="AB10846" s="2">
        <v>3</v>
      </c>
      <c r="AC10846" s="2">
        <v>2054.4</v>
      </c>
      <c r="AE10846" s="2" t="s">
        <v>16579</v>
      </c>
      <c r="AF10846" s="2" t="s">
        <v>17390</v>
      </c>
      <c r="AG10846" s="2" t="s">
        <v>2998</v>
      </c>
      <c r="AH10846" s="2" t="s">
        <v>17088</v>
      </c>
    </row>
    <row r="10847" spans="24:34" x14ac:dyDescent="0.4">
      <c r="X10847" s="2" t="s">
        <v>16702</v>
      </c>
      <c r="Y10847" s="2">
        <v>1977</v>
      </c>
      <c r="Z10847" s="2">
        <v>1967.4</v>
      </c>
      <c r="AA10847" s="2">
        <v>61</v>
      </c>
      <c r="AB10847" s="2">
        <v>3</v>
      </c>
      <c r="AC10847" s="2">
        <v>1817.2</v>
      </c>
      <c r="AE10847" s="2" t="s">
        <v>16580</v>
      </c>
      <c r="AF10847" s="2" t="s">
        <v>17397</v>
      </c>
      <c r="AG10847" s="2" t="s">
        <v>2998</v>
      </c>
      <c r="AH10847" s="2" t="s">
        <v>17088</v>
      </c>
    </row>
    <row r="10848" spans="24:34" x14ac:dyDescent="0.4">
      <c r="X10848" s="2" t="s">
        <v>16703</v>
      </c>
      <c r="Y10848" s="2">
        <v>1956</v>
      </c>
      <c r="Z10848" s="2">
        <v>862.7</v>
      </c>
      <c r="AA10848" s="2">
        <v>27</v>
      </c>
      <c r="AB10848" s="2">
        <v>2</v>
      </c>
      <c r="AC10848" s="2">
        <v>801.8</v>
      </c>
      <c r="AE10848" s="2" t="s">
        <v>16581</v>
      </c>
      <c r="AF10848" s="2" t="s">
        <v>17390</v>
      </c>
      <c r="AG10848" s="2" t="s">
        <v>2998</v>
      </c>
      <c r="AH10848" s="2" t="s">
        <v>17088</v>
      </c>
    </row>
    <row r="10849" spans="24:34" x14ac:dyDescent="0.4">
      <c r="X10849" s="2" t="s">
        <v>16704</v>
      </c>
      <c r="Y10849" s="2">
        <v>1980</v>
      </c>
      <c r="Z10849" s="2">
        <v>755.6</v>
      </c>
      <c r="AA10849" s="2">
        <v>32</v>
      </c>
      <c r="AB10849" s="2">
        <v>2</v>
      </c>
      <c r="AC10849" s="2">
        <v>701.5</v>
      </c>
      <c r="AE10849" s="2" t="s">
        <v>16583</v>
      </c>
      <c r="AF10849" s="2" t="s">
        <v>17390</v>
      </c>
      <c r="AG10849" s="2" t="s">
        <v>2998</v>
      </c>
      <c r="AH10849" s="2" t="s">
        <v>17088</v>
      </c>
    </row>
    <row r="10850" spans="24:34" x14ac:dyDescent="0.4">
      <c r="X10850" s="2" t="s">
        <v>304</v>
      </c>
      <c r="Y10850" s="2">
        <v>1997</v>
      </c>
      <c r="Z10850" s="2">
        <v>4656.3999999999996</v>
      </c>
      <c r="AA10850" s="2">
        <v>160</v>
      </c>
      <c r="AB10850" s="2">
        <v>5</v>
      </c>
      <c r="AC10850" s="2">
        <v>4211</v>
      </c>
      <c r="AE10850" s="2" t="s">
        <v>16584</v>
      </c>
      <c r="AF10850" s="2" t="s">
        <v>17390</v>
      </c>
      <c r="AG10850" s="2" t="s">
        <v>2998</v>
      </c>
      <c r="AH10850" s="2" t="s">
        <v>17088</v>
      </c>
    </row>
    <row r="10851" spans="24:34" x14ac:dyDescent="0.4">
      <c r="X10851" s="2" t="s">
        <v>16706</v>
      </c>
      <c r="Y10851" s="2">
        <v>1984</v>
      </c>
      <c r="Z10851" s="2">
        <v>4357.7</v>
      </c>
      <c r="AA10851" s="2">
        <v>178</v>
      </c>
      <c r="AB10851" s="2">
        <v>5</v>
      </c>
      <c r="AC10851" s="2">
        <v>3906.5</v>
      </c>
      <c r="AE10851" s="2" t="s">
        <v>16585</v>
      </c>
      <c r="AF10851" s="2" t="s">
        <v>17390</v>
      </c>
      <c r="AG10851" s="2" t="s">
        <v>2998</v>
      </c>
      <c r="AH10851" s="2" t="s">
        <v>17088</v>
      </c>
    </row>
    <row r="10852" spans="24:34" x14ac:dyDescent="0.4">
      <c r="X10852" s="2" t="s">
        <v>16707</v>
      </c>
      <c r="Y10852" s="2">
        <v>1980</v>
      </c>
      <c r="Z10852" s="2">
        <v>6664.7</v>
      </c>
      <c r="AA10852" s="2">
        <v>255</v>
      </c>
      <c r="AB10852" s="2">
        <v>5</v>
      </c>
      <c r="AC10852" s="2">
        <v>6134.6</v>
      </c>
      <c r="AE10852" s="2" t="s">
        <v>16586</v>
      </c>
      <c r="AF10852" s="2" t="s">
        <v>17397</v>
      </c>
      <c r="AG10852" s="2" t="s">
        <v>2998</v>
      </c>
      <c r="AH10852" s="2" t="s">
        <v>17393</v>
      </c>
    </row>
    <row r="10853" spans="24:34" x14ac:dyDescent="0.4">
      <c r="X10853" s="2" t="s">
        <v>16708</v>
      </c>
      <c r="Y10853" s="2">
        <v>1917</v>
      </c>
      <c r="Z10853" s="2">
        <v>185.6</v>
      </c>
      <c r="AA10853" s="2">
        <v>16</v>
      </c>
      <c r="AB10853" s="2">
        <v>1</v>
      </c>
      <c r="AC10853" s="2">
        <v>162.80000000000001</v>
      </c>
      <c r="AE10853" s="2" t="s">
        <v>16587</v>
      </c>
      <c r="AF10853" s="2" t="s">
        <v>17397</v>
      </c>
      <c r="AG10853" s="2" t="s">
        <v>2998</v>
      </c>
      <c r="AH10853" s="2" t="s">
        <v>17393</v>
      </c>
    </row>
    <row r="10854" spans="24:34" x14ac:dyDescent="0.4">
      <c r="X10854" s="2" t="s">
        <v>16709</v>
      </c>
      <c r="Y10854" s="2">
        <v>1982</v>
      </c>
      <c r="Z10854" s="2">
        <v>625.79999999999995</v>
      </c>
      <c r="AA10854" s="2">
        <v>25</v>
      </c>
      <c r="AB10854" s="2">
        <v>2</v>
      </c>
      <c r="AC10854" s="2">
        <v>567.5</v>
      </c>
      <c r="AE10854" s="2" t="s">
        <v>16588</v>
      </c>
      <c r="AF10854" s="2" t="s">
        <v>17397</v>
      </c>
      <c r="AG10854" s="2" t="s">
        <v>2998</v>
      </c>
      <c r="AH10854" s="2" t="s">
        <v>17393</v>
      </c>
    </row>
    <row r="10855" spans="24:34" x14ac:dyDescent="0.4">
      <c r="X10855" s="2" t="s">
        <v>16710</v>
      </c>
      <c r="Y10855" s="2">
        <v>1990</v>
      </c>
      <c r="Z10855" s="2">
        <v>623.20000000000005</v>
      </c>
      <c r="AA10855" s="2">
        <v>33</v>
      </c>
      <c r="AB10855" s="2">
        <v>2</v>
      </c>
      <c r="AC10855" s="2">
        <v>565</v>
      </c>
      <c r="AE10855" s="2" t="s">
        <v>16589</v>
      </c>
      <c r="AF10855" s="2" t="s">
        <v>17397</v>
      </c>
      <c r="AG10855" s="2" t="s">
        <v>2998</v>
      </c>
      <c r="AH10855" s="2" t="s">
        <v>17393</v>
      </c>
    </row>
    <row r="10856" spans="24:34" x14ac:dyDescent="0.4">
      <c r="X10856" s="2" t="s">
        <v>16711</v>
      </c>
      <c r="Y10856" s="2">
        <v>1975</v>
      </c>
      <c r="Z10856" s="2">
        <v>778.2</v>
      </c>
      <c r="AA10856" s="2">
        <v>39</v>
      </c>
      <c r="AB10856" s="2">
        <v>2</v>
      </c>
      <c r="AC10856" s="2">
        <v>719.7</v>
      </c>
      <c r="AE10856" s="2" t="s">
        <v>2850</v>
      </c>
      <c r="AF10856" s="2" t="s">
        <v>17390</v>
      </c>
      <c r="AG10856" s="2" t="s">
        <v>2998</v>
      </c>
      <c r="AH10856" s="2" t="s">
        <v>17400</v>
      </c>
    </row>
    <row r="10857" spans="24:34" x14ac:dyDescent="0.4">
      <c r="X10857" s="2" t="s">
        <v>16712</v>
      </c>
      <c r="Y10857" s="2">
        <v>1977</v>
      </c>
      <c r="Z10857" s="2">
        <v>789.8</v>
      </c>
      <c r="AA10857" s="2">
        <v>36</v>
      </c>
      <c r="AB10857" s="2">
        <v>2</v>
      </c>
      <c r="AC10857" s="2">
        <v>729.7</v>
      </c>
      <c r="AE10857" s="2" t="s">
        <v>16590</v>
      </c>
      <c r="AF10857" s="2" t="s">
        <v>17397</v>
      </c>
      <c r="AG10857" s="2" t="s">
        <v>2998</v>
      </c>
      <c r="AH10857" s="2" t="s">
        <v>17393</v>
      </c>
    </row>
    <row r="10858" spans="24:34" x14ac:dyDescent="0.4">
      <c r="X10858" s="2" t="s">
        <v>2863</v>
      </c>
      <c r="Y10858" s="2">
        <v>1981</v>
      </c>
      <c r="Z10858" s="2">
        <v>922.9</v>
      </c>
      <c r="AA10858" s="2">
        <v>43</v>
      </c>
      <c r="AB10858" s="2">
        <v>2</v>
      </c>
      <c r="AC10858" s="2">
        <v>838.7</v>
      </c>
      <c r="AE10858" s="2" t="s">
        <v>16591</v>
      </c>
      <c r="AF10858" s="2" t="s">
        <v>17397</v>
      </c>
      <c r="AG10858" s="2" t="s">
        <v>2998</v>
      </c>
      <c r="AH10858" s="2" t="s">
        <v>17393</v>
      </c>
    </row>
    <row r="10859" spans="24:34" x14ac:dyDescent="0.4">
      <c r="X10859" s="2" t="s">
        <v>16714</v>
      </c>
      <c r="Y10859" s="2">
        <v>1994</v>
      </c>
      <c r="Z10859" s="2">
        <v>983.5</v>
      </c>
      <c r="AA10859" s="2">
        <v>43</v>
      </c>
      <c r="AB10859" s="2">
        <v>3</v>
      </c>
      <c r="AC10859" s="2">
        <v>908.3</v>
      </c>
      <c r="AE10859" s="2" t="s">
        <v>2851</v>
      </c>
      <c r="AF10859" s="2" t="s">
        <v>17397</v>
      </c>
      <c r="AG10859" s="2" t="s">
        <v>2998</v>
      </c>
      <c r="AH10859" s="2" t="s">
        <v>17393</v>
      </c>
    </row>
    <row r="10860" spans="24:34" x14ac:dyDescent="0.4">
      <c r="X10860" s="2" t="s">
        <v>2864</v>
      </c>
      <c r="Y10860" s="2">
        <v>1980</v>
      </c>
      <c r="Z10860" s="2">
        <v>1035.4000000000001</v>
      </c>
      <c r="AA10860" s="2">
        <v>35</v>
      </c>
      <c r="AB10860" s="2">
        <v>2</v>
      </c>
      <c r="AC10860" s="2">
        <v>947.5</v>
      </c>
      <c r="AE10860" s="2" t="s">
        <v>16592</v>
      </c>
      <c r="AF10860" s="2" t="s">
        <v>17390</v>
      </c>
      <c r="AG10860" s="2" t="s">
        <v>2998</v>
      </c>
      <c r="AH10860" s="2" t="s">
        <v>17088</v>
      </c>
    </row>
    <row r="10861" spans="24:34" x14ac:dyDescent="0.4">
      <c r="X10861" s="2" t="s">
        <v>16715</v>
      </c>
      <c r="Y10861" s="2">
        <v>1982</v>
      </c>
      <c r="Z10861" s="2">
        <v>392.48</v>
      </c>
      <c r="AA10861" s="2">
        <v>18</v>
      </c>
      <c r="AB10861" s="2">
        <v>2</v>
      </c>
      <c r="AC10861" s="2">
        <v>357.78</v>
      </c>
      <c r="AE10861" s="2" t="s">
        <v>16593</v>
      </c>
      <c r="AF10861" s="2" t="s">
        <v>17390</v>
      </c>
      <c r="AG10861" s="2" t="s">
        <v>2998</v>
      </c>
      <c r="AH10861" s="2" t="s">
        <v>17088</v>
      </c>
    </row>
    <row r="10862" spans="24:34" x14ac:dyDescent="0.4">
      <c r="X10862" s="2" t="s">
        <v>2865</v>
      </c>
      <c r="Y10862" s="2">
        <v>1970</v>
      </c>
      <c r="Z10862" s="2">
        <v>792.4</v>
      </c>
      <c r="AA10862" s="2">
        <v>38</v>
      </c>
      <c r="AB10862" s="2">
        <v>2</v>
      </c>
      <c r="AC10862" s="2">
        <v>731.5</v>
      </c>
      <c r="AE10862" s="2" t="s">
        <v>16594</v>
      </c>
      <c r="AF10862" s="2" t="s">
        <v>17390</v>
      </c>
      <c r="AG10862" s="2" t="s">
        <v>2998</v>
      </c>
      <c r="AH10862" s="2" t="s">
        <v>17088</v>
      </c>
    </row>
    <row r="10863" spans="24:34" x14ac:dyDescent="0.4">
      <c r="X10863" s="2" t="s">
        <v>16716</v>
      </c>
      <c r="Y10863" s="2">
        <v>1970</v>
      </c>
      <c r="Z10863" s="2">
        <v>373.7</v>
      </c>
      <c r="AA10863" s="2">
        <v>15</v>
      </c>
      <c r="AB10863" s="2">
        <v>2</v>
      </c>
      <c r="AC10863" s="2">
        <v>343.5</v>
      </c>
      <c r="AE10863" s="2" t="s">
        <v>16595</v>
      </c>
      <c r="AF10863" s="2" t="s">
        <v>17390</v>
      </c>
      <c r="AG10863" s="2" t="s">
        <v>2998</v>
      </c>
      <c r="AH10863" s="2" t="s">
        <v>17088</v>
      </c>
    </row>
    <row r="10864" spans="24:34" x14ac:dyDescent="0.4">
      <c r="X10864" s="2" t="s">
        <v>16717</v>
      </c>
      <c r="Y10864" s="2">
        <v>1989</v>
      </c>
      <c r="Z10864" s="2">
        <v>1426.9</v>
      </c>
      <c r="AA10864" s="2">
        <v>59</v>
      </c>
      <c r="AB10864" s="2">
        <v>3</v>
      </c>
      <c r="AC10864" s="2">
        <v>1319.7</v>
      </c>
      <c r="AE10864" s="2" t="s">
        <v>16596</v>
      </c>
      <c r="AF10864" s="2" t="s">
        <v>17397</v>
      </c>
      <c r="AG10864" s="2" t="s">
        <v>2998</v>
      </c>
      <c r="AH10864" s="2" t="s">
        <v>17393</v>
      </c>
    </row>
    <row r="10865" spans="24:34" x14ac:dyDescent="0.4">
      <c r="X10865" s="2" t="s">
        <v>16718</v>
      </c>
      <c r="Y10865" s="2">
        <v>1971</v>
      </c>
      <c r="Z10865" s="2">
        <v>755.3</v>
      </c>
      <c r="AA10865" s="2">
        <v>34</v>
      </c>
      <c r="AB10865" s="2">
        <v>2</v>
      </c>
      <c r="AC10865" s="2">
        <v>697.1</v>
      </c>
      <c r="AE10865" s="2" t="s">
        <v>16598</v>
      </c>
      <c r="AF10865" s="2" t="s">
        <v>17390</v>
      </c>
      <c r="AG10865" s="2" t="s">
        <v>2998</v>
      </c>
      <c r="AH10865" s="2" t="s">
        <v>17088</v>
      </c>
    </row>
    <row r="10866" spans="24:34" x14ac:dyDescent="0.4">
      <c r="X10866" s="2" t="s">
        <v>16719</v>
      </c>
      <c r="Y10866" s="2">
        <v>1973</v>
      </c>
      <c r="Z10866" s="2">
        <v>794.6</v>
      </c>
      <c r="AA10866" s="2">
        <v>39</v>
      </c>
      <c r="AB10866" s="2">
        <v>2</v>
      </c>
      <c r="AC10866" s="2">
        <v>734</v>
      </c>
      <c r="AE10866" s="2" t="s">
        <v>16599</v>
      </c>
      <c r="AF10866" s="2" t="s">
        <v>17390</v>
      </c>
      <c r="AG10866" s="2" t="s">
        <v>2998</v>
      </c>
      <c r="AH10866" s="2" t="s">
        <v>17088</v>
      </c>
    </row>
    <row r="10867" spans="24:34" x14ac:dyDescent="0.4">
      <c r="X10867" s="2" t="s">
        <v>16721</v>
      </c>
      <c r="Y10867" s="2">
        <v>1974</v>
      </c>
      <c r="Z10867" s="2">
        <v>789.8</v>
      </c>
      <c r="AA10867" s="2">
        <v>28</v>
      </c>
      <c r="AB10867" s="2">
        <v>2</v>
      </c>
      <c r="AC10867" s="2">
        <v>728</v>
      </c>
      <c r="AE10867" s="2" t="s">
        <v>16600</v>
      </c>
      <c r="AF10867" s="2" t="s">
        <v>17390</v>
      </c>
      <c r="AG10867" s="2" t="s">
        <v>2998</v>
      </c>
      <c r="AH10867" s="2" t="s">
        <v>17088</v>
      </c>
    </row>
    <row r="10868" spans="24:34" x14ac:dyDescent="0.4">
      <c r="X10868" s="2" t="s">
        <v>306</v>
      </c>
      <c r="Y10868" s="2">
        <v>1966</v>
      </c>
      <c r="Z10868" s="2">
        <v>778.7</v>
      </c>
      <c r="AA10868" s="2">
        <v>16</v>
      </c>
      <c r="AB10868" s="2">
        <v>2</v>
      </c>
      <c r="AC10868" s="2">
        <v>778.7</v>
      </c>
      <c r="AE10868" s="2" t="s">
        <v>16601</v>
      </c>
      <c r="AF10868" s="2" t="s">
        <v>17390</v>
      </c>
      <c r="AG10868" s="2" t="s">
        <v>2998</v>
      </c>
      <c r="AH10868" s="2" t="s">
        <v>17088</v>
      </c>
    </row>
    <row r="10869" spans="24:34" x14ac:dyDescent="0.4">
      <c r="X10869" s="2" t="s">
        <v>16722</v>
      </c>
      <c r="Y10869" s="2">
        <v>1965</v>
      </c>
      <c r="Z10869" s="2">
        <v>685.4</v>
      </c>
      <c r="AA10869" s="2">
        <v>32</v>
      </c>
      <c r="AB10869" s="2">
        <v>2</v>
      </c>
      <c r="AC10869" s="2">
        <v>636</v>
      </c>
      <c r="AE10869" s="2" t="s">
        <v>16602</v>
      </c>
      <c r="AF10869" s="2" t="s">
        <v>17390</v>
      </c>
      <c r="AG10869" s="2" t="s">
        <v>2998</v>
      </c>
      <c r="AH10869" s="2" t="s">
        <v>17088</v>
      </c>
    </row>
    <row r="10870" spans="24:34" x14ac:dyDescent="0.4">
      <c r="X10870" s="2" t="s">
        <v>16723</v>
      </c>
      <c r="Y10870" s="2">
        <v>1966</v>
      </c>
      <c r="Z10870" s="2">
        <v>662.5</v>
      </c>
      <c r="AA10870" s="2">
        <v>36</v>
      </c>
      <c r="AB10870" s="2">
        <v>2</v>
      </c>
      <c r="AC10870" s="2">
        <v>613.9</v>
      </c>
      <c r="AE10870" s="2" t="s">
        <v>16604</v>
      </c>
      <c r="AF10870" s="2" t="s">
        <v>17397</v>
      </c>
      <c r="AG10870" s="2" t="s">
        <v>2998</v>
      </c>
      <c r="AH10870" s="2" t="s">
        <v>17400</v>
      </c>
    </row>
    <row r="10871" spans="24:34" x14ac:dyDescent="0.4">
      <c r="X10871" s="2" t="s">
        <v>16724</v>
      </c>
      <c r="Y10871" s="2">
        <v>1985</v>
      </c>
      <c r="Z10871" s="2">
        <v>3487.4</v>
      </c>
      <c r="AA10871" s="2">
        <v>126</v>
      </c>
      <c r="AB10871" s="2">
        <v>5</v>
      </c>
      <c r="AC10871" s="2">
        <v>3143.4</v>
      </c>
      <c r="AE10871" s="2" t="s">
        <v>16605</v>
      </c>
      <c r="AF10871" s="2" t="s">
        <v>17390</v>
      </c>
      <c r="AG10871" s="2" t="s">
        <v>2998</v>
      </c>
      <c r="AH10871" s="2" t="s">
        <v>17086</v>
      </c>
    </row>
    <row r="10872" spans="24:34" x14ac:dyDescent="0.4">
      <c r="X10872" s="2" t="s">
        <v>2866</v>
      </c>
      <c r="Y10872" s="2">
        <v>1970</v>
      </c>
      <c r="Z10872" s="2">
        <v>3418</v>
      </c>
      <c r="AA10872" s="2">
        <v>117</v>
      </c>
      <c r="AB10872" s="2">
        <v>5</v>
      </c>
      <c r="AC10872" s="2">
        <v>3180.9</v>
      </c>
      <c r="AE10872" s="2" t="s">
        <v>16606</v>
      </c>
      <c r="AF10872" s="2" t="s">
        <v>17390</v>
      </c>
      <c r="AG10872" s="2" t="s">
        <v>2998</v>
      </c>
      <c r="AH10872" s="2" t="s">
        <v>17086</v>
      </c>
    </row>
    <row r="10873" spans="24:34" x14ac:dyDescent="0.4">
      <c r="X10873" s="2" t="s">
        <v>16725</v>
      </c>
      <c r="Y10873" s="2">
        <v>1954</v>
      </c>
      <c r="Z10873" s="2">
        <v>424.1</v>
      </c>
      <c r="AA10873" s="2">
        <v>16</v>
      </c>
      <c r="AB10873" s="2">
        <v>2</v>
      </c>
      <c r="AC10873" s="2">
        <v>378.2</v>
      </c>
      <c r="AE10873" s="2" t="s">
        <v>16607</v>
      </c>
      <c r="AF10873" s="2" t="s">
        <v>17489</v>
      </c>
      <c r="AG10873" s="2" t="s">
        <v>2998</v>
      </c>
      <c r="AH10873" s="2" t="s">
        <v>17086</v>
      </c>
    </row>
    <row r="10874" spans="24:34" x14ac:dyDescent="0.4">
      <c r="X10874" s="2" t="s">
        <v>2867</v>
      </c>
      <c r="Y10874" s="2">
        <v>1962</v>
      </c>
      <c r="Z10874" s="2">
        <v>350.2</v>
      </c>
      <c r="AA10874" s="2">
        <v>18</v>
      </c>
      <c r="AB10874" s="2">
        <v>2</v>
      </c>
      <c r="AC10874" s="2">
        <v>318.5</v>
      </c>
      <c r="AE10874" s="2" t="s">
        <v>16608</v>
      </c>
      <c r="AF10874" s="2" t="s">
        <v>17397</v>
      </c>
      <c r="AG10874" s="2" t="s">
        <v>2998</v>
      </c>
      <c r="AH10874" s="2" t="s">
        <v>17393</v>
      </c>
    </row>
    <row r="10875" spans="24:34" x14ac:dyDescent="0.4">
      <c r="X10875" s="2" t="s">
        <v>16727</v>
      </c>
      <c r="Y10875" s="2">
        <v>1965</v>
      </c>
      <c r="Z10875" s="2">
        <v>350.3</v>
      </c>
      <c r="AA10875" s="2">
        <v>25</v>
      </c>
      <c r="AB10875" s="2">
        <v>2</v>
      </c>
      <c r="AC10875" s="2">
        <v>319.60000000000002</v>
      </c>
      <c r="AE10875" s="2" t="s">
        <v>16610</v>
      </c>
      <c r="AF10875" s="2" t="s">
        <v>17390</v>
      </c>
      <c r="AG10875" s="2" t="s">
        <v>2998</v>
      </c>
      <c r="AH10875" s="2" t="s">
        <v>17088</v>
      </c>
    </row>
    <row r="10876" spans="24:34" x14ac:dyDescent="0.4">
      <c r="X10876" s="2" t="s">
        <v>16728</v>
      </c>
      <c r="Y10876" s="2">
        <v>1966</v>
      </c>
      <c r="Z10876" s="2">
        <v>343.4</v>
      </c>
      <c r="AA10876" s="2">
        <v>18</v>
      </c>
      <c r="AB10876" s="2">
        <v>2</v>
      </c>
      <c r="AC10876" s="2">
        <v>313.10000000000002</v>
      </c>
      <c r="AE10876" s="2" t="s">
        <v>16611</v>
      </c>
      <c r="AF10876" s="2" t="s">
        <v>17397</v>
      </c>
      <c r="AG10876" s="2" t="s">
        <v>2998</v>
      </c>
      <c r="AH10876" s="2" t="s">
        <v>17088</v>
      </c>
    </row>
    <row r="10877" spans="24:34" x14ac:dyDescent="0.4">
      <c r="X10877" s="2" t="s">
        <v>16729</v>
      </c>
      <c r="Y10877" s="2">
        <v>1953</v>
      </c>
      <c r="Z10877" s="2">
        <v>516.29999999999995</v>
      </c>
      <c r="AA10877" s="2">
        <v>21</v>
      </c>
      <c r="AB10877" s="2">
        <v>2</v>
      </c>
      <c r="AC10877" s="2">
        <v>480.2</v>
      </c>
      <c r="AE10877" s="2" t="s">
        <v>16612</v>
      </c>
      <c r="AF10877" s="2" t="s">
        <v>17397</v>
      </c>
      <c r="AG10877" s="2" t="s">
        <v>2998</v>
      </c>
      <c r="AH10877" s="2" t="s">
        <v>17413</v>
      </c>
    </row>
    <row r="10878" spans="24:34" x14ac:dyDescent="0.4">
      <c r="X10878" s="2" t="s">
        <v>16730</v>
      </c>
      <c r="Y10878" s="2">
        <v>1967</v>
      </c>
      <c r="Z10878" s="2">
        <v>581.6</v>
      </c>
      <c r="AA10878" s="2">
        <v>27</v>
      </c>
      <c r="AB10878" s="2">
        <v>2</v>
      </c>
      <c r="AC10878" s="2">
        <v>531.5</v>
      </c>
      <c r="AE10878" s="2" t="s">
        <v>16614</v>
      </c>
      <c r="AF10878" s="2" t="s">
        <v>17409</v>
      </c>
      <c r="AG10878" s="2" t="s">
        <v>2998</v>
      </c>
      <c r="AH10878" s="2" t="s">
        <v>17086</v>
      </c>
    </row>
    <row r="10879" spans="24:34" x14ac:dyDescent="0.4">
      <c r="X10879" s="2" t="s">
        <v>16731</v>
      </c>
      <c r="Y10879" s="2">
        <v>1966</v>
      </c>
      <c r="Z10879" s="2">
        <v>583.20000000000005</v>
      </c>
      <c r="AA10879" s="2">
        <v>28</v>
      </c>
      <c r="AB10879" s="2">
        <v>2</v>
      </c>
      <c r="AC10879" s="2">
        <v>534.1</v>
      </c>
      <c r="AE10879" s="2" t="s">
        <v>16616</v>
      </c>
      <c r="AF10879" s="2" t="s">
        <v>17397</v>
      </c>
      <c r="AG10879" s="2" t="s">
        <v>2998</v>
      </c>
      <c r="AH10879" s="2" t="s">
        <v>17086</v>
      </c>
    </row>
    <row r="10880" spans="24:34" x14ac:dyDescent="0.4">
      <c r="X10880" s="2" t="s">
        <v>16732</v>
      </c>
      <c r="Y10880" s="2">
        <v>1993</v>
      </c>
      <c r="Z10880" s="2">
        <v>722.7</v>
      </c>
      <c r="AA10880" s="2">
        <v>29</v>
      </c>
      <c r="AB10880" s="2">
        <v>2</v>
      </c>
      <c r="AC10880" s="2">
        <v>672.1</v>
      </c>
      <c r="AE10880" s="2" t="s">
        <v>16617</v>
      </c>
      <c r="AF10880" s="2" t="s">
        <v>17409</v>
      </c>
      <c r="AG10880" s="2" t="s">
        <v>2998</v>
      </c>
      <c r="AH10880" s="2" t="s">
        <v>17086</v>
      </c>
    </row>
    <row r="10881" spans="24:34" x14ac:dyDescent="0.4">
      <c r="X10881" s="2" t="s">
        <v>16733</v>
      </c>
      <c r="Y10881" s="2">
        <v>1989</v>
      </c>
      <c r="Z10881" s="2">
        <v>680</v>
      </c>
      <c r="AA10881" s="2">
        <v>23</v>
      </c>
      <c r="AB10881" s="2">
        <v>2</v>
      </c>
      <c r="AC10881" s="2">
        <v>628.79999999999995</v>
      </c>
      <c r="AE10881" s="2" t="s">
        <v>16619</v>
      </c>
      <c r="AF10881" s="2" t="s">
        <v>17409</v>
      </c>
      <c r="AG10881" s="2" t="s">
        <v>2998</v>
      </c>
      <c r="AH10881" s="2" t="s">
        <v>17086</v>
      </c>
    </row>
    <row r="10882" spans="24:34" x14ac:dyDescent="0.4">
      <c r="X10882" s="2" t="s">
        <v>16734</v>
      </c>
      <c r="Y10882" s="2">
        <v>1959</v>
      </c>
      <c r="Z10882" s="2">
        <v>233.6</v>
      </c>
      <c r="AA10882" s="2">
        <v>14</v>
      </c>
      <c r="AB10882" s="2">
        <v>1</v>
      </c>
      <c r="AC10882" s="2">
        <v>222.5</v>
      </c>
      <c r="AE10882" s="2" t="s">
        <v>16621</v>
      </c>
      <c r="AF10882" s="2" t="s">
        <v>17409</v>
      </c>
      <c r="AG10882" s="2" t="s">
        <v>2998</v>
      </c>
      <c r="AH10882" s="2" t="s">
        <v>17086</v>
      </c>
    </row>
    <row r="10883" spans="24:34" x14ac:dyDescent="0.4">
      <c r="X10883" s="2" t="s">
        <v>2868</v>
      </c>
      <c r="Y10883" s="2">
        <v>1925</v>
      </c>
      <c r="Z10883" s="2">
        <v>392.2</v>
      </c>
      <c r="AA10883" s="2">
        <v>24</v>
      </c>
      <c r="AB10883" s="2">
        <v>2</v>
      </c>
      <c r="AC10883" s="2">
        <v>343.3</v>
      </c>
      <c r="AE10883" s="2" t="s">
        <v>16622</v>
      </c>
      <c r="AF10883" s="2" t="s">
        <v>17408</v>
      </c>
      <c r="AG10883" s="2" t="s">
        <v>2998</v>
      </c>
      <c r="AH10883" s="2" t="s">
        <v>17088</v>
      </c>
    </row>
    <row r="10884" spans="24:34" x14ac:dyDescent="0.4">
      <c r="X10884" s="2" t="s">
        <v>16735</v>
      </c>
      <c r="Y10884" s="2">
        <v>1925</v>
      </c>
      <c r="Z10884" s="2">
        <v>384.1</v>
      </c>
      <c r="AA10884" s="2">
        <v>21</v>
      </c>
      <c r="AB10884" s="2">
        <v>2</v>
      </c>
      <c r="AC10884" s="2">
        <v>337.1</v>
      </c>
      <c r="AE10884" s="2" t="s">
        <v>16623</v>
      </c>
      <c r="AF10884" s="2" t="s">
        <v>17390</v>
      </c>
      <c r="AG10884" s="2" t="s">
        <v>2998</v>
      </c>
      <c r="AH10884" s="2" t="s">
        <v>17393</v>
      </c>
    </row>
    <row r="10885" spans="24:34" x14ac:dyDescent="0.4">
      <c r="X10885" s="2" t="s">
        <v>16736</v>
      </c>
      <c r="Y10885" s="2">
        <v>1924</v>
      </c>
      <c r="Z10885" s="2">
        <v>313.8</v>
      </c>
      <c r="AA10885" s="2">
        <v>31</v>
      </c>
      <c r="AB10885" s="2">
        <v>2</v>
      </c>
      <c r="AC10885" s="2">
        <v>246.1</v>
      </c>
      <c r="AE10885" s="2" t="s">
        <v>16624</v>
      </c>
      <c r="AF10885" s="2" t="s">
        <v>17390</v>
      </c>
      <c r="AG10885" s="2" t="s">
        <v>2998</v>
      </c>
      <c r="AH10885" s="2" t="s">
        <v>17088</v>
      </c>
    </row>
    <row r="10886" spans="24:34" x14ac:dyDescent="0.4">
      <c r="X10886" s="2" t="s">
        <v>16737</v>
      </c>
      <c r="Y10886" s="2">
        <v>1917</v>
      </c>
      <c r="Z10886" s="2">
        <v>310.60000000000002</v>
      </c>
      <c r="AA10886" s="2">
        <v>21</v>
      </c>
      <c r="AB10886" s="2">
        <v>2</v>
      </c>
      <c r="AC10886" s="2">
        <v>260.7</v>
      </c>
      <c r="AE10886" s="2" t="s">
        <v>16626</v>
      </c>
      <c r="AF10886" s="2" t="s">
        <v>17397</v>
      </c>
      <c r="AG10886" s="2" t="s">
        <v>2998</v>
      </c>
      <c r="AH10886" s="2" t="s">
        <v>17393</v>
      </c>
    </row>
    <row r="10887" spans="24:34" x14ac:dyDescent="0.4">
      <c r="X10887" s="2" t="s">
        <v>2869</v>
      </c>
      <c r="Y10887" s="2">
        <v>1925</v>
      </c>
      <c r="Z10887" s="2">
        <v>393.4</v>
      </c>
      <c r="AA10887" s="2">
        <v>21</v>
      </c>
      <c r="AB10887" s="2">
        <v>2</v>
      </c>
      <c r="AC10887" s="2">
        <v>346.3</v>
      </c>
      <c r="AE10887" s="2" t="s">
        <v>2852</v>
      </c>
      <c r="AF10887" s="2" t="s">
        <v>17397</v>
      </c>
      <c r="AG10887" s="2" t="s">
        <v>2998</v>
      </c>
      <c r="AH10887" s="2" t="s">
        <v>17393</v>
      </c>
    </row>
    <row r="10888" spans="24:34" x14ac:dyDescent="0.4">
      <c r="X10888" s="2" t="s">
        <v>16738</v>
      </c>
      <c r="Y10888" s="2">
        <v>1917</v>
      </c>
      <c r="Z10888" s="2">
        <v>391.1</v>
      </c>
      <c r="AA10888" s="2">
        <v>24</v>
      </c>
      <c r="AB10888" s="2">
        <v>2</v>
      </c>
      <c r="AC10888" s="2">
        <v>343.8</v>
      </c>
      <c r="AE10888" s="2" t="s">
        <v>16628</v>
      </c>
      <c r="AF10888" s="2" t="s">
        <v>17397</v>
      </c>
      <c r="AG10888" s="2" t="s">
        <v>17081</v>
      </c>
      <c r="AH10888" s="2" t="s">
        <v>17393</v>
      </c>
    </row>
    <row r="10889" spans="24:34" x14ac:dyDescent="0.4">
      <c r="X10889" s="2" t="s">
        <v>2870</v>
      </c>
      <c r="Y10889" s="2">
        <v>1954</v>
      </c>
      <c r="Z10889" s="2">
        <v>882.3</v>
      </c>
      <c r="AA10889" s="2">
        <v>46</v>
      </c>
      <c r="AB10889" s="2">
        <v>2</v>
      </c>
      <c r="AC10889" s="2">
        <v>826.2</v>
      </c>
      <c r="AE10889" s="2" t="s">
        <v>16630</v>
      </c>
      <c r="AF10889" s="2" t="s">
        <v>17397</v>
      </c>
      <c r="AG10889" s="2" t="s">
        <v>17081</v>
      </c>
      <c r="AH10889" s="2" t="s">
        <v>17393</v>
      </c>
    </row>
    <row r="10890" spans="24:34" x14ac:dyDescent="0.4">
      <c r="X10890" s="2" t="s">
        <v>16739</v>
      </c>
      <c r="Y10890" s="2">
        <v>2014</v>
      </c>
      <c r="Z10890" s="2">
        <v>1267.2</v>
      </c>
      <c r="AA10890" s="2">
        <v>37</v>
      </c>
      <c r="AB10890" s="2">
        <v>3</v>
      </c>
      <c r="AC10890" s="2">
        <v>1168.4000000000001</v>
      </c>
      <c r="AE10890" s="2" t="s">
        <v>16631</v>
      </c>
      <c r="AF10890" s="2" t="s">
        <v>17397</v>
      </c>
      <c r="AG10890" s="2" t="s">
        <v>2998</v>
      </c>
      <c r="AH10890" s="2" t="s">
        <v>17398</v>
      </c>
    </row>
    <row r="10891" spans="24:34" x14ac:dyDescent="0.4">
      <c r="X10891" s="2" t="s">
        <v>16740</v>
      </c>
      <c r="Y10891" s="2">
        <v>1955</v>
      </c>
      <c r="Z10891" s="2">
        <v>859</v>
      </c>
      <c r="AA10891" s="2">
        <v>54</v>
      </c>
      <c r="AB10891" s="2">
        <v>2</v>
      </c>
      <c r="AC10891" s="2">
        <v>800.8</v>
      </c>
      <c r="AE10891" s="2" t="s">
        <v>16633</v>
      </c>
      <c r="AF10891" s="2" t="s">
        <v>17390</v>
      </c>
      <c r="AG10891" s="2" t="s">
        <v>17081</v>
      </c>
      <c r="AH10891" s="2" t="s">
        <v>17088</v>
      </c>
    </row>
    <row r="10892" spans="24:34" x14ac:dyDescent="0.4">
      <c r="X10892" s="2" t="s">
        <v>16741</v>
      </c>
      <c r="Y10892" s="2">
        <v>1991</v>
      </c>
      <c r="Z10892" s="2">
        <v>686</v>
      </c>
      <c r="AA10892" s="2">
        <v>24</v>
      </c>
      <c r="AB10892" s="2">
        <v>2</v>
      </c>
      <c r="AC10892" s="2">
        <v>634.70000000000005</v>
      </c>
      <c r="AE10892" s="2" t="s">
        <v>16634</v>
      </c>
      <c r="AF10892" s="2" t="s">
        <v>17397</v>
      </c>
      <c r="AG10892" s="2" t="s">
        <v>2998</v>
      </c>
      <c r="AH10892" s="2" t="s">
        <v>17413</v>
      </c>
    </row>
    <row r="10893" spans="24:34" x14ac:dyDescent="0.4">
      <c r="X10893" s="2" t="s">
        <v>16742</v>
      </c>
      <c r="Y10893" s="2">
        <v>1988</v>
      </c>
      <c r="Z10893" s="2">
        <v>667.5</v>
      </c>
      <c r="AA10893" s="2">
        <v>24</v>
      </c>
      <c r="AB10893" s="2">
        <v>2</v>
      </c>
      <c r="AC10893" s="2">
        <v>617.5</v>
      </c>
      <c r="AE10893" s="2" t="s">
        <v>16635</v>
      </c>
      <c r="AF10893" s="2" t="s">
        <v>17397</v>
      </c>
      <c r="AG10893" s="2" t="s">
        <v>2998</v>
      </c>
      <c r="AH10893" s="2" t="s">
        <v>17088</v>
      </c>
    </row>
    <row r="10894" spans="24:34" x14ac:dyDescent="0.4">
      <c r="X10894" s="2" t="s">
        <v>16743</v>
      </c>
      <c r="Y10894" s="2">
        <v>1917</v>
      </c>
      <c r="Z10894" s="2">
        <v>218.2</v>
      </c>
      <c r="AA10894" s="2">
        <v>21</v>
      </c>
      <c r="AB10894" s="2">
        <v>2</v>
      </c>
      <c r="AC10894" s="2">
        <v>184.4</v>
      </c>
      <c r="AE10894" s="2" t="s">
        <v>16636</v>
      </c>
      <c r="AF10894" s="2" t="s">
        <v>17390</v>
      </c>
      <c r="AG10894" s="2" t="s">
        <v>2998</v>
      </c>
      <c r="AH10894" s="2" t="s">
        <v>17088</v>
      </c>
    </row>
    <row r="10895" spans="24:34" x14ac:dyDescent="0.4">
      <c r="X10895" s="2" t="s">
        <v>16744</v>
      </c>
      <c r="Y10895" s="2">
        <v>1917</v>
      </c>
      <c r="Z10895" s="2">
        <v>106.6</v>
      </c>
      <c r="AA10895" s="2">
        <v>9</v>
      </c>
      <c r="AB10895" s="2">
        <v>1</v>
      </c>
      <c r="AC10895" s="2">
        <v>97.3</v>
      </c>
      <c r="AE10895" s="2" t="s">
        <v>16637</v>
      </c>
      <c r="AF10895" s="2" t="s">
        <v>17397</v>
      </c>
      <c r="AG10895" s="2" t="s">
        <v>2998</v>
      </c>
      <c r="AH10895" s="2" t="s">
        <v>17413</v>
      </c>
    </row>
    <row r="10896" spans="24:34" x14ac:dyDescent="0.4">
      <c r="X10896" s="2" t="s">
        <v>16745</v>
      </c>
      <c r="Y10896" s="2">
        <v>1917</v>
      </c>
      <c r="Z10896" s="2">
        <v>234.8</v>
      </c>
      <c r="AA10896" s="2">
        <v>9</v>
      </c>
      <c r="AB10896" s="2">
        <v>2</v>
      </c>
      <c r="AC10896" s="2">
        <v>200.8</v>
      </c>
      <c r="AE10896" s="2" t="s">
        <v>16639</v>
      </c>
      <c r="AF10896" s="2" t="s">
        <v>17397</v>
      </c>
      <c r="AG10896" s="2" t="s">
        <v>2998</v>
      </c>
      <c r="AH10896" s="2" t="s">
        <v>17413</v>
      </c>
    </row>
    <row r="10897" spans="24:34" x14ac:dyDescent="0.4">
      <c r="X10897" s="2" t="s">
        <v>16746</v>
      </c>
      <c r="Y10897" s="2">
        <v>1917</v>
      </c>
      <c r="Z10897" s="2">
        <v>119.6</v>
      </c>
      <c r="AA10897" s="2">
        <v>13</v>
      </c>
      <c r="AB10897" s="2">
        <v>1</v>
      </c>
      <c r="AC10897" s="2">
        <v>91.6</v>
      </c>
      <c r="AE10897" s="2" t="s">
        <v>16640</v>
      </c>
      <c r="AF10897" s="2" t="s">
        <v>17397</v>
      </c>
      <c r="AG10897" s="2" t="s">
        <v>2998</v>
      </c>
      <c r="AH10897" s="2" t="s">
        <v>17413</v>
      </c>
    </row>
    <row r="10898" spans="24:34" x14ac:dyDescent="0.4">
      <c r="X10898" s="2" t="s">
        <v>2871</v>
      </c>
      <c r="Y10898" s="2">
        <v>1917</v>
      </c>
      <c r="Z10898" s="2">
        <v>148.1</v>
      </c>
      <c r="AA10898" s="2">
        <v>16</v>
      </c>
      <c r="AB10898" s="2">
        <v>2</v>
      </c>
      <c r="AC10898" s="2">
        <v>97.3</v>
      </c>
      <c r="AE10898" s="2" t="s">
        <v>16641</v>
      </c>
      <c r="AF10898" s="2" t="s">
        <v>17397</v>
      </c>
      <c r="AG10898" s="2" t="s">
        <v>2998</v>
      </c>
      <c r="AH10898" s="2" t="s">
        <v>17400</v>
      </c>
    </row>
    <row r="10899" spans="24:34" x14ac:dyDescent="0.4">
      <c r="X10899" s="2" t="s">
        <v>16748</v>
      </c>
      <c r="Y10899" s="2">
        <v>1963</v>
      </c>
      <c r="Z10899" s="2">
        <v>334.7</v>
      </c>
      <c r="AA10899" s="2">
        <v>16</v>
      </c>
      <c r="AB10899" s="2">
        <v>2</v>
      </c>
      <c r="AC10899" s="2">
        <v>303.2</v>
      </c>
      <c r="AE10899" s="2" t="s">
        <v>16642</v>
      </c>
      <c r="AF10899" s="2" t="s">
        <v>17397</v>
      </c>
      <c r="AG10899" s="2" t="s">
        <v>2998</v>
      </c>
      <c r="AH10899" s="2" t="s">
        <v>17413</v>
      </c>
    </row>
    <row r="10900" spans="24:34" x14ac:dyDescent="0.4">
      <c r="X10900" s="2" t="s">
        <v>16749</v>
      </c>
      <c r="Y10900" s="2">
        <v>1917</v>
      </c>
      <c r="Z10900" s="2">
        <v>651</v>
      </c>
      <c r="AA10900" s="2">
        <v>31</v>
      </c>
      <c r="AB10900" s="2">
        <v>2</v>
      </c>
      <c r="AC10900" s="2">
        <v>596.29999999999995</v>
      </c>
      <c r="AE10900" s="2" t="s">
        <v>16644</v>
      </c>
      <c r="AF10900" s="2" t="s">
        <v>17390</v>
      </c>
      <c r="AG10900" s="2" t="s">
        <v>2998</v>
      </c>
      <c r="AH10900" s="2" t="s">
        <v>17088</v>
      </c>
    </row>
    <row r="10901" spans="24:34" x14ac:dyDescent="0.4">
      <c r="X10901" s="2" t="s">
        <v>2872</v>
      </c>
      <c r="Y10901" s="2">
        <v>1917</v>
      </c>
      <c r="Z10901" s="2">
        <v>292.10000000000002</v>
      </c>
      <c r="AA10901" s="2">
        <v>24</v>
      </c>
      <c r="AB10901" s="2">
        <v>2</v>
      </c>
      <c r="AC10901" s="2">
        <v>292.10000000000002</v>
      </c>
      <c r="AE10901" s="2" t="s">
        <v>16646</v>
      </c>
      <c r="AF10901" s="2" t="s">
        <v>17390</v>
      </c>
      <c r="AG10901" s="2" t="s">
        <v>2998</v>
      </c>
      <c r="AH10901" s="2" t="s">
        <v>17393</v>
      </c>
    </row>
    <row r="10902" spans="24:34" x14ac:dyDescent="0.4">
      <c r="X10902" s="2" t="s">
        <v>16750</v>
      </c>
      <c r="Y10902" s="2">
        <v>1972</v>
      </c>
      <c r="Z10902" s="2">
        <v>1583.1</v>
      </c>
      <c r="AA10902" s="2">
        <v>60</v>
      </c>
      <c r="AB10902" s="2">
        <v>3</v>
      </c>
      <c r="AC10902" s="2">
        <v>1476.8</v>
      </c>
      <c r="AE10902" s="2" t="s">
        <v>16647</v>
      </c>
      <c r="AF10902" s="2" t="s">
        <v>17390</v>
      </c>
      <c r="AG10902" s="2" t="s">
        <v>2998</v>
      </c>
      <c r="AH10902" s="2" t="s">
        <v>17393</v>
      </c>
    </row>
    <row r="10903" spans="24:34" x14ac:dyDescent="0.4">
      <c r="X10903" s="2" t="s">
        <v>16751</v>
      </c>
      <c r="Y10903" s="2">
        <v>1978</v>
      </c>
      <c r="Z10903" s="2">
        <v>1044.7</v>
      </c>
      <c r="AA10903" s="2">
        <v>38</v>
      </c>
      <c r="AB10903" s="2">
        <v>2</v>
      </c>
      <c r="AC10903" s="2">
        <v>957.4</v>
      </c>
      <c r="AE10903" s="2" t="s">
        <v>16649</v>
      </c>
      <c r="AF10903" s="2" t="s">
        <v>17390</v>
      </c>
      <c r="AG10903" s="2" t="s">
        <v>2998</v>
      </c>
      <c r="AH10903" s="2" t="s">
        <v>17393</v>
      </c>
    </row>
    <row r="10904" spans="24:34" x14ac:dyDescent="0.4">
      <c r="X10904" s="2" t="s">
        <v>308</v>
      </c>
      <c r="Y10904" s="2">
        <v>1980</v>
      </c>
      <c r="Z10904" s="2">
        <v>1971.6</v>
      </c>
      <c r="AA10904" s="2">
        <v>73</v>
      </c>
      <c r="AB10904" s="2">
        <v>3</v>
      </c>
      <c r="AC10904" s="2">
        <v>1824.4</v>
      </c>
      <c r="AE10904" s="2" t="s">
        <v>16650</v>
      </c>
      <c r="AF10904" s="2" t="s">
        <v>17397</v>
      </c>
      <c r="AG10904" s="2" t="s">
        <v>2998</v>
      </c>
      <c r="AH10904" s="2" t="s">
        <v>17413</v>
      </c>
    </row>
    <row r="10905" spans="24:34" x14ac:dyDescent="0.4">
      <c r="X10905" s="2" t="s">
        <v>16752</v>
      </c>
      <c r="Y10905" s="2">
        <v>1995</v>
      </c>
      <c r="Z10905" s="2">
        <v>2923.6</v>
      </c>
      <c r="AA10905" s="2">
        <v>74</v>
      </c>
      <c r="AB10905" s="2">
        <v>5</v>
      </c>
      <c r="AC10905" s="2">
        <v>2670.5</v>
      </c>
      <c r="AE10905" s="2" t="s">
        <v>2853</v>
      </c>
      <c r="AF10905" s="2" t="s">
        <v>17397</v>
      </c>
      <c r="AG10905" s="2" t="s">
        <v>2998</v>
      </c>
      <c r="AH10905" s="2" t="s">
        <v>17413</v>
      </c>
    </row>
    <row r="10906" spans="24:34" x14ac:dyDescent="0.4">
      <c r="X10906" s="2" t="s">
        <v>16753</v>
      </c>
      <c r="Y10906" s="2">
        <v>1985</v>
      </c>
      <c r="Z10906" s="2">
        <v>3874.1</v>
      </c>
      <c r="AA10906" s="2">
        <v>94</v>
      </c>
      <c r="AB10906" s="2">
        <v>5</v>
      </c>
      <c r="AC10906" s="2">
        <v>3504.2</v>
      </c>
      <c r="AE10906" s="2" t="s">
        <v>16651</v>
      </c>
      <c r="AF10906" s="2" t="s">
        <v>17397</v>
      </c>
      <c r="AG10906" s="2" t="s">
        <v>2998</v>
      </c>
      <c r="AH10906" s="2" t="s">
        <v>17413</v>
      </c>
    </row>
    <row r="10907" spans="24:34" x14ac:dyDescent="0.4">
      <c r="X10907" s="2" t="s">
        <v>16755</v>
      </c>
      <c r="Y10907" s="2">
        <v>1989</v>
      </c>
      <c r="Z10907" s="2">
        <v>1536.3</v>
      </c>
      <c r="AA10907" s="2">
        <v>66</v>
      </c>
      <c r="AB10907" s="2">
        <v>5</v>
      </c>
      <c r="AC10907" s="2">
        <v>1314.7</v>
      </c>
      <c r="AE10907" s="2" t="s">
        <v>506</v>
      </c>
      <c r="AF10907" s="2" t="s">
        <v>17390</v>
      </c>
      <c r="AG10907" s="2" t="s">
        <v>2998</v>
      </c>
      <c r="AH10907" s="2" t="s">
        <v>17088</v>
      </c>
    </row>
    <row r="10908" spans="24:34" x14ac:dyDescent="0.4">
      <c r="X10908" s="2" t="s">
        <v>16756</v>
      </c>
      <c r="Y10908" s="2">
        <v>1980</v>
      </c>
      <c r="Z10908" s="2">
        <v>4541.1000000000004</v>
      </c>
      <c r="AA10908" s="2">
        <v>161</v>
      </c>
      <c r="AB10908" s="2">
        <v>5</v>
      </c>
      <c r="AC10908" s="2">
        <v>4097.1000000000004</v>
      </c>
      <c r="AE10908" s="2" t="s">
        <v>16654</v>
      </c>
      <c r="AF10908" s="2" t="s">
        <v>17390</v>
      </c>
      <c r="AG10908" s="2" t="s">
        <v>2998</v>
      </c>
      <c r="AH10908" s="2" t="s">
        <v>17400</v>
      </c>
    </row>
    <row r="10909" spans="24:34" x14ac:dyDescent="0.4">
      <c r="X10909" s="2" t="s">
        <v>16758</v>
      </c>
      <c r="Y10909" s="2">
        <v>1996</v>
      </c>
      <c r="Z10909" s="2">
        <v>9523.61</v>
      </c>
      <c r="AA10909" s="2">
        <v>323</v>
      </c>
      <c r="AB10909" s="2">
        <v>5</v>
      </c>
      <c r="AC10909" s="2">
        <v>8519.41</v>
      </c>
      <c r="AE10909" s="2" t="s">
        <v>501</v>
      </c>
      <c r="AF10909" s="2" t="s">
        <v>17390</v>
      </c>
      <c r="AG10909" s="2" t="s">
        <v>2998</v>
      </c>
      <c r="AH10909" s="2" t="s">
        <v>17088</v>
      </c>
    </row>
    <row r="10910" spans="24:34" x14ac:dyDescent="0.4">
      <c r="X10910" s="2" t="s">
        <v>16760</v>
      </c>
      <c r="Y10910" s="2">
        <v>1986</v>
      </c>
      <c r="Z10910" s="2">
        <v>3176.1</v>
      </c>
      <c r="AA10910" s="2">
        <v>113</v>
      </c>
      <c r="AB10910" s="2">
        <v>5</v>
      </c>
      <c r="AC10910" s="2">
        <v>2817.9</v>
      </c>
      <c r="AE10910" s="2" t="s">
        <v>16656</v>
      </c>
      <c r="AF10910" s="2" t="s">
        <v>17390</v>
      </c>
      <c r="AG10910" s="2" t="s">
        <v>2998</v>
      </c>
      <c r="AH10910" s="2" t="s">
        <v>17400</v>
      </c>
    </row>
    <row r="10911" spans="24:34" x14ac:dyDescent="0.4">
      <c r="X10911" s="2" t="s">
        <v>16762</v>
      </c>
      <c r="Y10911" s="2">
        <v>1976</v>
      </c>
      <c r="Z10911" s="2">
        <v>1713.5</v>
      </c>
      <c r="AA10911" s="2">
        <v>71</v>
      </c>
      <c r="AB10911" s="2">
        <v>3</v>
      </c>
      <c r="AC10911" s="2">
        <v>1553.5</v>
      </c>
      <c r="AE10911" s="2" t="s">
        <v>16657</v>
      </c>
      <c r="AF10911" s="2" t="s">
        <v>17397</v>
      </c>
      <c r="AG10911" s="2" t="s">
        <v>2998</v>
      </c>
      <c r="AH10911" s="2" t="s">
        <v>17088</v>
      </c>
    </row>
    <row r="10912" spans="24:34" x14ac:dyDescent="0.4">
      <c r="X10912" s="2" t="s">
        <v>16763</v>
      </c>
      <c r="Y10912" s="2">
        <v>1981</v>
      </c>
      <c r="Z10912" s="2">
        <v>2455.8000000000002</v>
      </c>
      <c r="AA10912" s="2">
        <v>122</v>
      </c>
      <c r="AB10912" s="2">
        <v>5</v>
      </c>
      <c r="AC10912" s="2">
        <v>1794.6</v>
      </c>
      <c r="AE10912" s="2" t="s">
        <v>16658</v>
      </c>
      <c r="AF10912" s="2" t="s">
        <v>17390</v>
      </c>
      <c r="AG10912" s="2" t="s">
        <v>2998</v>
      </c>
      <c r="AH10912" s="2" t="s">
        <v>17088</v>
      </c>
    </row>
    <row r="10913" spans="24:34" x14ac:dyDescent="0.4">
      <c r="X10913" s="2" t="s">
        <v>16764</v>
      </c>
      <c r="Y10913" s="2">
        <v>1974</v>
      </c>
      <c r="Z10913" s="2">
        <v>3601.7</v>
      </c>
      <c r="AA10913" s="2">
        <v>143</v>
      </c>
      <c r="AB10913" s="2">
        <v>5</v>
      </c>
      <c r="AC10913" s="2">
        <v>3309.2</v>
      </c>
      <c r="AE10913" s="2" t="s">
        <v>16659</v>
      </c>
      <c r="AF10913" s="2" t="s">
        <v>17390</v>
      </c>
      <c r="AG10913" s="2" t="s">
        <v>2998</v>
      </c>
      <c r="AH10913" s="2" t="s">
        <v>17088</v>
      </c>
    </row>
    <row r="10914" spans="24:34" x14ac:dyDescent="0.4">
      <c r="X10914" s="2" t="s">
        <v>16765</v>
      </c>
      <c r="Y10914" s="2">
        <v>1973</v>
      </c>
      <c r="Z10914" s="2">
        <v>4805.1000000000004</v>
      </c>
      <c r="AA10914" s="2">
        <v>200</v>
      </c>
      <c r="AB10914" s="2">
        <v>5</v>
      </c>
      <c r="AC10914" s="2">
        <v>4389.7</v>
      </c>
      <c r="AE10914" s="2" t="s">
        <v>16660</v>
      </c>
      <c r="AF10914" s="2" t="s">
        <v>17390</v>
      </c>
      <c r="AG10914" s="2" t="s">
        <v>2998</v>
      </c>
      <c r="AH10914" s="2" t="s">
        <v>17088</v>
      </c>
    </row>
    <row r="10915" spans="24:34" x14ac:dyDescent="0.4">
      <c r="X10915" s="2" t="s">
        <v>16767</v>
      </c>
      <c r="Y10915" s="2">
        <v>1987</v>
      </c>
      <c r="Z10915" s="2">
        <v>6075.9</v>
      </c>
      <c r="AA10915" s="2">
        <v>242</v>
      </c>
      <c r="AB10915" s="2">
        <v>5</v>
      </c>
      <c r="AC10915" s="2">
        <v>5481.5</v>
      </c>
      <c r="AE10915" s="2" t="s">
        <v>16661</v>
      </c>
      <c r="AF10915" s="2" t="s">
        <v>17448</v>
      </c>
      <c r="AG10915" s="2" t="s">
        <v>2998</v>
      </c>
      <c r="AH10915" s="2" t="s">
        <v>17088</v>
      </c>
    </row>
    <row r="10916" spans="24:34" x14ac:dyDescent="0.4">
      <c r="X10916" s="2" t="s">
        <v>2873</v>
      </c>
      <c r="Y10916" s="2">
        <v>1964</v>
      </c>
      <c r="Z10916" s="2">
        <v>1853.08</v>
      </c>
      <c r="AA10916" s="2">
        <v>115</v>
      </c>
      <c r="AB10916" s="2">
        <v>2</v>
      </c>
      <c r="AC10916" s="2">
        <v>1215.3800000000001</v>
      </c>
      <c r="AE10916" s="2" t="s">
        <v>16662</v>
      </c>
      <c r="AF10916" s="2" t="s">
        <v>17397</v>
      </c>
      <c r="AG10916" s="2" t="s">
        <v>2998</v>
      </c>
      <c r="AH10916" s="2" t="s">
        <v>17088</v>
      </c>
    </row>
    <row r="10917" spans="24:34" x14ac:dyDescent="0.4">
      <c r="X10917" s="2" t="s">
        <v>16768</v>
      </c>
      <c r="Y10917" s="2">
        <v>1965</v>
      </c>
      <c r="Z10917" s="2">
        <v>339</v>
      </c>
      <c r="AA10917" s="2">
        <v>19</v>
      </c>
      <c r="AB10917" s="2">
        <v>2</v>
      </c>
      <c r="AC10917" s="2">
        <v>316.89999999999998</v>
      </c>
      <c r="AE10917" s="2" t="s">
        <v>508</v>
      </c>
      <c r="AF10917" s="2" t="s">
        <v>17397</v>
      </c>
      <c r="AG10917" s="2" t="s">
        <v>2998</v>
      </c>
      <c r="AH10917" s="2" t="s">
        <v>17088</v>
      </c>
    </row>
    <row r="10918" spans="24:34" x14ac:dyDescent="0.4">
      <c r="X10918" s="2" t="s">
        <v>16769</v>
      </c>
      <c r="Y10918" s="2">
        <v>1966</v>
      </c>
      <c r="Z10918" s="2">
        <v>764.7</v>
      </c>
      <c r="AA10918" s="2">
        <v>31</v>
      </c>
      <c r="AB10918" s="2">
        <v>2</v>
      </c>
      <c r="AC10918" s="2">
        <v>701.3</v>
      </c>
      <c r="AE10918" s="2" t="s">
        <v>16663</v>
      </c>
      <c r="AF10918" s="2" t="s">
        <v>17390</v>
      </c>
      <c r="AG10918" s="2" t="s">
        <v>17081</v>
      </c>
      <c r="AH10918" s="2" t="s">
        <v>17088</v>
      </c>
    </row>
    <row r="10919" spans="24:34" x14ac:dyDescent="0.4">
      <c r="X10919" s="2" t="s">
        <v>16770</v>
      </c>
      <c r="Y10919" s="2">
        <v>1968</v>
      </c>
      <c r="Z10919" s="2">
        <v>375.6</v>
      </c>
      <c r="AA10919" s="2">
        <v>16</v>
      </c>
      <c r="AB10919" s="2">
        <v>2</v>
      </c>
      <c r="AC10919" s="2">
        <v>346.4</v>
      </c>
      <c r="AE10919" s="2" t="s">
        <v>2854</v>
      </c>
      <c r="AF10919" s="2" t="s">
        <v>17397</v>
      </c>
      <c r="AG10919" s="2" t="s">
        <v>2998</v>
      </c>
      <c r="AH10919" s="2" t="s">
        <v>17400</v>
      </c>
    </row>
    <row r="10920" spans="24:34" x14ac:dyDescent="0.4">
      <c r="X10920" s="2" t="s">
        <v>16771</v>
      </c>
      <c r="Y10920" s="2">
        <v>1966</v>
      </c>
      <c r="Z10920" s="2">
        <v>389.1</v>
      </c>
      <c r="AA10920" s="2">
        <v>13</v>
      </c>
      <c r="AB10920" s="2">
        <v>2</v>
      </c>
      <c r="AC10920" s="2">
        <v>358.2</v>
      </c>
      <c r="AE10920" s="2" t="s">
        <v>16664</v>
      </c>
      <c r="AF10920" s="2" t="s">
        <v>17397</v>
      </c>
      <c r="AG10920" s="2" t="s">
        <v>2998</v>
      </c>
      <c r="AH10920" s="2" t="s">
        <v>17088</v>
      </c>
    </row>
    <row r="10921" spans="24:34" x14ac:dyDescent="0.4">
      <c r="X10921" s="2" t="s">
        <v>16772</v>
      </c>
      <c r="Y10921" s="2">
        <v>1980</v>
      </c>
      <c r="Z10921" s="2">
        <v>2026.4</v>
      </c>
      <c r="AA10921" s="2">
        <v>82</v>
      </c>
      <c r="AB10921" s="2">
        <v>3</v>
      </c>
      <c r="AC10921" s="2">
        <v>1870</v>
      </c>
      <c r="AE10921" s="2" t="s">
        <v>2855</v>
      </c>
      <c r="AF10921" s="2" t="s">
        <v>17390</v>
      </c>
      <c r="AG10921" s="2" t="s">
        <v>2998</v>
      </c>
      <c r="AH10921" s="2" t="s">
        <v>17088</v>
      </c>
    </row>
    <row r="10922" spans="24:34" x14ac:dyDescent="0.4">
      <c r="X10922" s="2" t="s">
        <v>16773</v>
      </c>
      <c r="Y10922" s="2">
        <v>1969</v>
      </c>
      <c r="Z10922" s="2">
        <v>940.9</v>
      </c>
      <c r="AA10922" s="2">
        <v>57</v>
      </c>
      <c r="AB10922" s="2">
        <v>2</v>
      </c>
      <c r="AC10922" s="2">
        <v>898.8</v>
      </c>
      <c r="AE10922" s="2" t="s">
        <v>16666</v>
      </c>
      <c r="AF10922" s="2" t="s">
        <v>17390</v>
      </c>
      <c r="AG10922" s="2" t="s">
        <v>2998</v>
      </c>
      <c r="AH10922" s="2" t="s">
        <v>17086</v>
      </c>
    </row>
    <row r="10923" spans="24:34" x14ac:dyDescent="0.4">
      <c r="X10923" s="2" t="s">
        <v>16774</v>
      </c>
      <c r="Y10923" s="2">
        <v>1969</v>
      </c>
      <c r="Z10923" s="2">
        <v>771</v>
      </c>
      <c r="AA10923" s="2">
        <v>37</v>
      </c>
      <c r="AB10923" s="2">
        <v>2</v>
      </c>
      <c r="AC10923" s="2">
        <v>712.2</v>
      </c>
      <c r="AE10923" s="2" t="s">
        <v>16667</v>
      </c>
      <c r="AF10923" s="2" t="s">
        <v>17390</v>
      </c>
      <c r="AG10923" s="2" t="s">
        <v>2998</v>
      </c>
      <c r="AH10923" s="2" t="s">
        <v>17086</v>
      </c>
    </row>
    <row r="10924" spans="24:34" x14ac:dyDescent="0.4">
      <c r="X10924" s="2" t="s">
        <v>16775</v>
      </c>
      <c r="Y10924" s="2">
        <v>1969</v>
      </c>
      <c r="Z10924" s="2">
        <v>793.5</v>
      </c>
      <c r="AA10924" s="2">
        <v>36</v>
      </c>
      <c r="AB10924" s="2">
        <v>2</v>
      </c>
      <c r="AC10924" s="2">
        <v>733.4</v>
      </c>
      <c r="AE10924" s="2" t="s">
        <v>16668</v>
      </c>
      <c r="AF10924" s="2" t="s">
        <v>17390</v>
      </c>
      <c r="AG10924" s="2" t="s">
        <v>2998</v>
      </c>
      <c r="AH10924" s="2" t="s">
        <v>17088</v>
      </c>
    </row>
    <row r="10925" spans="24:34" x14ac:dyDescent="0.4">
      <c r="X10925" s="2" t="s">
        <v>16776</v>
      </c>
      <c r="Y10925" s="2">
        <v>1965</v>
      </c>
      <c r="Z10925" s="2">
        <v>246.4</v>
      </c>
      <c r="AA10925" s="2">
        <v>16</v>
      </c>
      <c r="AB10925" s="2">
        <v>1</v>
      </c>
      <c r="AC10925" s="2">
        <v>224.6</v>
      </c>
      <c r="AE10925" s="2" t="s">
        <v>16669</v>
      </c>
      <c r="AF10925" s="2" t="s">
        <v>17390</v>
      </c>
      <c r="AG10925" s="2" t="s">
        <v>2998</v>
      </c>
      <c r="AH10925" s="2" t="s">
        <v>17088</v>
      </c>
    </row>
    <row r="10926" spans="24:34" x14ac:dyDescent="0.4">
      <c r="X10926" s="2" t="s">
        <v>16777</v>
      </c>
      <c r="Y10926" s="2">
        <v>1917</v>
      </c>
      <c r="Z10926" s="2">
        <v>143.4</v>
      </c>
      <c r="AA10926" s="2">
        <v>10</v>
      </c>
      <c r="AB10926" s="2">
        <v>1</v>
      </c>
      <c r="AC10926" s="2">
        <v>111.1</v>
      </c>
      <c r="AE10926" s="2" t="s">
        <v>16670</v>
      </c>
      <c r="AF10926" s="2" t="s">
        <v>17390</v>
      </c>
      <c r="AG10926" s="2" t="s">
        <v>2998</v>
      </c>
      <c r="AH10926" s="2" t="s">
        <v>17086</v>
      </c>
    </row>
    <row r="10927" spans="24:34" x14ac:dyDescent="0.4">
      <c r="X10927" s="2" t="s">
        <v>16778</v>
      </c>
      <c r="Y10927" s="2">
        <v>1940</v>
      </c>
      <c r="Z10927" s="2">
        <v>486.7</v>
      </c>
      <c r="AA10927" s="2">
        <v>26</v>
      </c>
      <c r="AB10927" s="2">
        <v>2</v>
      </c>
      <c r="AC10927" s="2">
        <v>437.1</v>
      </c>
      <c r="AE10927" s="2" t="s">
        <v>16671</v>
      </c>
      <c r="AF10927" s="2" t="s">
        <v>17390</v>
      </c>
      <c r="AG10927" s="2" t="s">
        <v>2998</v>
      </c>
      <c r="AH10927" s="2" t="s">
        <v>17086</v>
      </c>
    </row>
    <row r="10928" spans="24:34" x14ac:dyDescent="0.4">
      <c r="X10928" s="2" t="s">
        <v>16779</v>
      </c>
      <c r="Y10928" s="2">
        <v>1917</v>
      </c>
      <c r="Z10928" s="2">
        <v>411.5</v>
      </c>
      <c r="AA10928" s="2">
        <v>19</v>
      </c>
      <c r="AB10928" s="2">
        <v>2</v>
      </c>
      <c r="AC10928" s="2">
        <v>354.1</v>
      </c>
      <c r="AE10928" s="2" t="s">
        <v>2856</v>
      </c>
      <c r="AF10928" s="2" t="s">
        <v>17390</v>
      </c>
      <c r="AG10928" s="2" t="s">
        <v>2998</v>
      </c>
      <c r="AH10928" s="2" t="s">
        <v>17088</v>
      </c>
    </row>
    <row r="10929" spans="24:34" x14ac:dyDescent="0.4">
      <c r="X10929" s="2" t="s">
        <v>16780</v>
      </c>
      <c r="Y10929" s="2">
        <v>1917</v>
      </c>
      <c r="Z10929" s="2">
        <v>519.1</v>
      </c>
      <c r="AA10929" s="2">
        <v>39</v>
      </c>
      <c r="AB10929" s="2">
        <v>2</v>
      </c>
      <c r="AC10929" s="2">
        <v>397.7</v>
      </c>
      <c r="AE10929" s="2" t="s">
        <v>16672</v>
      </c>
      <c r="AF10929" s="2" t="s">
        <v>17390</v>
      </c>
      <c r="AG10929" s="2" t="s">
        <v>2998</v>
      </c>
      <c r="AH10929" s="2" t="s">
        <v>17088</v>
      </c>
    </row>
    <row r="10930" spans="24:34" x14ac:dyDescent="0.4">
      <c r="X10930" s="2" t="s">
        <v>16781</v>
      </c>
      <c r="Y10930" s="2">
        <v>1917</v>
      </c>
      <c r="Z10930" s="2">
        <v>420.2</v>
      </c>
      <c r="AA10930" s="2">
        <v>27</v>
      </c>
      <c r="AB10930" s="2">
        <v>2</v>
      </c>
      <c r="AC10930" s="2">
        <v>349.7</v>
      </c>
      <c r="AE10930" s="2" t="s">
        <v>16673</v>
      </c>
      <c r="AF10930" s="2" t="s">
        <v>17407</v>
      </c>
      <c r="AG10930" s="2" t="s">
        <v>2998</v>
      </c>
      <c r="AH10930" s="2" t="s">
        <v>17086</v>
      </c>
    </row>
    <row r="10931" spans="24:34" x14ac:dyDescent="0.4">
      <c r="X10931" s="2" t="s">
        <v>16782</v>
      </c>
      <c r="Y10931" s="2">
        <v>1917</v>
      </c>
      <c r="Z10931" s="2">
        <v>506.3</v>
      </c>
      <c r="AA10931" s="2">
        <v>29</v>
      </c>
      <c r="AB10931" s="2">
        <v>2</v>
      </c>
      <c r="AC10931" s="2">
        <v>429.2</v>
      </c>
      <c r="AE10931" s="2" t="s">
        <v>2857</v>
      </c>
      <c r="AF10931" s="2" t="s">
        <v>17407</v>
      </c>
      <c r="AG10931" s="2" t="s">
        <v>2998</v>
      </c>
      <c r="AH10931" s="2" t="s">
        <v>17088</v>
      </c>
    </row>
    <row r="10932" spans="24:34" x14ac:dyDescent="0.4">
      <c r="X10932" s="2" t="s">
        <v>2874</v>
      </c>
      <c r="Y10932" s="2">
        <v>1957</v>
      </c>
      <c r="Z10932" s="2">
        <v>421.4</v>
      </c>
      <c r="AA10932" s="2">
        <v>21</v>
      </c>
      <c r="AB10932" s="2">
        <v>1</v>
      </c>
      <c r="AC10932" s="2">
        <v>210.7</v>
      </c>
      <c r="AE10932" s="2" t="s">
        <v>16674</v>
      </c>
      <c r="AF10932" s="2" t="s">
        <v>17407</v>
      </c>
      <c r="AG10932" s="2" t="s">
        <v>2998</v>
      </c>
      <c r="AH10932" s="2" t="s">
        <v>17400</v>
      </c>
    </row>
    <row r="10933" spans="24:34" x14ac:dyDescent="0.4">
      <c r="X10933" s="2" t="s">
        <v>16783</v>
      </c>
      <c r="Y10933" s="2">
        <v>1968</v>
      </c>
      <c r="Z10933" s="2">
        <v>779.8</v>
      </c>
      <c r="AA10933" s="2">
        <v>33</v>
      </c>
      <c r="AB10933" s="2">
        <v>2</v>
      </c>
      <c r="AC10933" s="2">
        <v>718.3</v>
      </c>
      <c r="AE10933" s="2" t="s">
        <v>16675</v>
      </c>
      <c r="AF10933" s="2" t="s">
        <v>17390</v>
      </c>
      <c r="AG10933" s="2" t="s">
        <v>2998</v>
      </c>
      <c r="AH10933" s="2" t="s">
        <v>17088</v>
      </c>
    </row>
    <row r="10934" spans="24:34" x14ac:dyDescent="0.4">
      <c r="X10934" s="2" t="s">
        <v>16784</v>
      </c>
      <c r="Y10934" s="2">
        <v>1964</v>
      </c>
      <c r="Z10934" s="2">
        <v>684.7</v>
      </c>
      <c r="AA10934" s="2">
        <v>36</v>
      </c>
      <c r="AB10934" s="2">
        <v>2</v>
      </c>
      <c r="AC10934" s="2">
        <v>634.1</v>
      </c>
      <c r="AE10934" s="2" t="s">
        <v>2858</v>
      </c>
      <c r="AF10934" s="2" t="s">
        <v>17390</v>
      </c>
      <c r="AG10934" s="2" t="s">
        <v>2998</v>
      </c>
      <c r="AH10934" s="2" t="s">
        <v>17086</v>
      </c>
    </row>
    <row r="10935" spans="24:34" x14ac:dyDescent="0.4">
      <c r="X10935" s="2" t="s">
        <v>16785</v>
      </c>
      <c r="Y10935" s="2">
        <v>1964</v>
      </c>
      <c r="Z10935" s="2">
        <v>611.9</v>
      </c>
      <c r="AA10935" s="2">
        <v>26</v>
      </c>
      <c r="AB10935" s="2">
        <v>2</v>
      </c>
      <c r="AC10935" s="2">
        <v>550.6</v>
      </c>
      <c r="AE10935" s="2" t="s">
        <v>2859</v>
      </c>
      <c r="AF10935" s="2" t="s">
        <v>17390</v>
      </c>
      <c r="AG10935" s="2" t="s">
        <v>2998</v>
      </c>
      <c r="AH10935" s="2" t="s">
        <v>17086</v>
      </c>
    </row>
    <row r="10936" spans="24:34" x14ac:dyDescent="0.4">
      <c r="X10936" s="2" t="s">
        <v>16786</v>
      </c>
      <c r="Y10936" s="2">
        <v>1964</v>
      </c>
      <c r="Z10936" s="2">
        <v>661.7</v>
      </c>
      <c r="AA10936" s="2">
        <v>29</v>
      </c>
      <c r="AB10936" s="2">
        <v>2</v>
      </c>
      <c r="AC10936" s="2">
        <v>614.1</v>
      </c>
      <c r="AE10936" s="2" t="s">
        <v>16676</v>
      </c>
      <c r="AF10936" s="2" t="s">
        <v>2998</v>
      </c>
      <c r="AG10936" s="2" t="s">
        <v>2998</v>
      </c>
      <c r="AH10936" s="2" t="s">
        <v>17088</v>
      </c>
    </row>
    <row r="10937" spans="24:34" x14ac:dyDescent="0.4">
      <c r="X10937" s="2" t="s">
        <v>16787</v>
      </c>
      <c r="Y10937" s="2">
        <v>1965</v>
      </c>
      <c r="Z10937" s="2">
        <v>784.7</v>
      </c>
      <c r="AA10937" s="2">
        <v>38</v>
      </c>
      <c r="AB10937" s="2">
        <v>2</v>
      </c>
      <c r="AC10937" s="2">
        <v>722.3</v>
      </c>
      <c r="AE10937" s="2" t="s">
        <v>16677</v>
      </c>
      <c r="AF10937" s="2" t="s">
        <v>17390</v>
      </c>
      <c r="AG10937" s="2" t="s">
        <v>2998</v>
      </c>
      <c r="AH10937" s="2" t="s">
        <v>17086</v>
      </c>
    </row>
    <row r="10938" spans="24:34" x14ac:dyDescent="0.4">
      <c r="X10938" s="2" t="s">
        <v>16788</v>
      </c>
      <c r="Y10938" s="2">
        <v>1966</v>
      </c>
      <c r="Z10938" s="2">
        <v>784.7</v>
      </c>
      <c r="AA10938" s="2">
        <v>45</v>
      </c>
      <c r="AB10938" s="2">
        <v>2</v>
      </c>
      <c r="AC10938" s="2">
        <v>725.1</v>
      </c>
      <c r="AE10938" s="2" t="s">
        <v>16678</v>
      </c>
      <c r="AF10938" s="2" t="s">
        <v>17390</v>
      </c>
      <c r="AG10938" s="2" t="s">
        <v>2998</v>
      </c>
      <c r="AH10938" s="2" t="s">
        <v>17086</v>
      </c>
    </row>
    <row r="10939" spans="24:34" x14ac:dyDescent="0.4">
      <c r="X10939" s="2" t="s">
        <v>16789</v>
      </c>
      <c r="Y10939" s="2">
        <v>1962</v>
      </c>
      <c r="Z10939" s="2">
        <v>431.6</v>
      </c>
      <c r="AA10939" s="2">
        <v>15</v>
      </c>
      <c r="AB10939" s="2">
        <v>2</v>
      </c>
      <c r="AC10939" s="2">
        <v>387</v>
      </c>
      <c r="AE10939" s="2" t="s">
        <v>2860</v>
      </c>
      <c r="AF10939" s="2" t="s">
        <v>17390</v>
      </c>
      <c r="AG10939" s="2" t="s">
        <v>2998</v>
      </c>
      <c r="AH10939" s="2" t="s">
        <v>17086</v>
      </c>
    </row>
    <row r="10940" spans="24:34" x14ac:dyDescent="0.4">
      <c r="X10940" s="2" t="s">
        <v>16790</v>
      </c>
      <c r="Y10940" s="2">
        <v>1964</v>
      </c>
      <c r="Z10940" s="2">
        <v>590.20000000000005</v>
      </c>
      <c r="AA10940" s="2">
        <v>31</v>
      </c>
      <c r="AB10940" s="2">
        <v>2</v>
      </c>
      <c r="AC10940" s="2">
        <v>534.29999999999995</v>
      </c>
      <c r="AE10940" s="2" t="s">
        <v>16679</v>
      </c>
      <c r="AF10940" s="2" t="s">
        <v>17390</v>
      </c>
      <c r="AG10940" s="2" t="s">
        <v>2998</v>
      </c>
      <c r="AH10940" s="2" t="s">
        <v>17393</v>
      </c>
    </row>
    <row r="10941" spans="24:34" x14ac:dyDescent="0.4">
      <c r="X10941" s="2" t="s">
        <v>2875</v>
      </c>
      <c r="Y10941" s="2">
        <v>1953</v>
      </c>
      <c r="Z10941" s="2">
        <v>849.6</v>
      </c>
      <c r="AA10941" s="2">
        <v>59</v>
      </c>
      <c r="AB10941" s="2">
        <v>2</v>
      </c>
      <c r="AC10941" s="2">
        <v>797.1</v>
      </c>
      <c r="AE10941" s="2" t="s">
        <v>16681</v>
      </c>
      <c r="AF10941" s="2" t="s">
        <v>17390</v>
      </c>
      <c r="AG10941" s="2" t="s">
        <v>2998</v>
      </c>
      <c r="AH10941" s="2" t="s">
        <v>17088</v>
      </c>
    </row>
    <row r="10942" spans="24:34" x14ac:dyDescent="0.4">
      <c r="X10942" s="2" t="s">
        <v>16791</v>
      </c>
      <c r="Y10942" s="2">
        <v>1969</v>
      </c>
      <c r="Z10942" s="2">
        <v>776.7</v>
      </c>
      <c r="AA10942" s="2">
        <v>35</v>
      </c>
      <c r="AB10942" s="2">
        <v>2</v>
      </c>
      <c r="AC10942" s="2">
        <v>717.2</v>
      </c>
      <c r="AE10942" s="2" t="s">
        <v>2861</v>
      </c>
      <c r="AF10942" s="2" t="s">
        <v>17390</v>
      </c>
      <c r="AG10942" s="2" t="s">
        <v>2998</v>
      </c>
      <c r="AH10942" s="2" t="s">
        <v>17088</v>
      </c>
    </row>
    <row r="10943" spans="24:34" x14ac:dyDescent="0.4">
      <c r="X10943" s="2" t="s">
        <v>16793</v>
      </c>
      <c r="Y10943" s="2">
        <v>1917</v>
      </c>
      <c r="Z10943" s="2">
        <v>157.30000000000001</v>
      </c>
      <c r="AA10943" s="2">
        <v>11</v>
      </c>
      <c r="AB10943" s="2">
        <v>2</v>
      </c>
      <c r="AC10943" s="2">
        <v>147.69999999999999</v>
      </c>
      <c r="AE10943" s="2" t="s">
        <v>16683</v>
      </c>
      <c r="AF10943" s="2" t="s">
        <v>17390</v>
      </c>
      <c r="AG10943" s="2" t="s">
        <v>2998</v>
      </c>
      <c r="AH10943" s="2" t="s">
        <v>17393</v>
      </c>
    </row>
    <row r="10944" spans="24:34" x14ac:dyDescent="0.4">
      <c r="X10944" s="2" t="s">
        <v>16795</v>
      </c>
      <c r="Y10944" s="2">
        <v>1917</v>
      </c>
      <c r="Z10944" s="2">
        <v>158.30000000000001</v>
      </c>
      <c r="AA10944" s="2">
        <v>13</v>
      </c>
      <c r="AB10944" s="2">
        <v>1</v>
      </c>
      <c r="AC10944" s="2">
        <v>130.80000000000001</v>
      </c>
      <c r="AE10944" s="2" t="s">
        <v>16684</v>
      </c>
      <c r="AF10944" s="2" t="s">
        <v>17390</v>
      </c>
      <c r="AG10944" s="2" t="s">
        <v>2998</v>
      </c>
      <c r="AH10944" s="2" t="s">
        <v>17086</v>
      </c>
    </row>
    <row r="10945" spans="24:34" x14ac:dyDescent="0.4">
      <c r="X10945" s="2" t="s">
        <v>16796</v>
      </c>
      <c r="Y10945" s="2">
        <v>1917</v>
      </c>
      <c r="Z10945" s="2">
        <v>300.2</v>
      </c>
      <c r="AA10945" s="2">
        <v>22</v>
      </c>
      <c r="AB10945" s="2">
        <v>2</v>
      </c>
      <c r="AC10945" s="2">
        <v>266.2</v>
      </c>
      <c r="AE10945" s="2" t="s">
        <v>16685</v>
      </c>
      <c r="AF10945" s="2" t="s">
        <v>17390</v>
      </c>
      <c r="AG10945" s="2" t="s">
        <v>2998</v>
      </c>
      <c r="AH10945" s="2" t="s">
        <v>17088</v>
      </c>
    </row>
    <row r="10946" spans="24:34" x14ac:dyDescent="0.4">
      <c r="X10946" s="2" t="s">
        <v>16797</v>
      </c>
      <c r="Y10946" s="2">
        <v>1967</v>
      </c>
      <c r="Z10946" s="2">
        <v>384.4</v>
      </c>
      <c r="AA10946" s="2">
        <v>17</v>
      </c>
      <c r="AB10946" s="2">
        <v>2</v>
      </c>
      <c r="AC10946" s="2">
        <v>354.4</v>
      </c>
      <c r="AE10946" s="2" t="s">
        <v>16687</v>
      </c>
      <c r="AF10946" s="2" t="s">
        <v>17390</v>
      </c>
      <c r="AG10946" s="2" t="s">
        <v>2998</v>
      </c>
      <c r="AH10946" s="2" t="s">
        <v>17086</v>
      </c>
    </row>
    <row r="10947" spans="24:34" x14ac:dyDescent="0.4">
      <c r="X10947" s="2" t="s">
        <v>16799</v>
      </c>
      <c r="Y10947" s="2">
        <v>1984</v>
      </c>
      <c r="Z10947" s="2">
        <v>618</v>
      </c>
      <c r="AA10947" s="2">
        <v>24</v>
      </c>
      <c r="AB10947" s="2">
        <v>2</v>
      </c>
      <c r="AC10947" s="2">
        <v>567.20000000000005</v>
      </c>
      <c r="AE10947" s="2" t="s">
        <v>16688</v>
      </c>
      <c r="AF10947" s="2" t="s">
        <v>17390</v>
      </c>
      <c r="AG10947" s="2" t="s">
        <v>2998</v>
      </c>
      <c r="AH10947" s="2" t="s">
        <v>17393</v>
      </c>
    </row>
    <row r="10948" spans="24:34" x14ac:dyDescent="0.4">
      <c r="X10948" s="2" t="s">
        <v>16801</v>
      </c>
      <c r="Y10948" s="2">
        <v>1985</v>
      </c>
      <c r="Z10948" s="2">
        <v>613.4</v>
      </c>
      <c r="AA10948" s="2">
        <v>23</v>
      </c>
      <c r="AB10948" s="2">
        <v>2</v>
      </c>
      <c r="AC10948" s="2">
        <v>556.20000000000005</v>
      </c>
      <c r="AE10948" s="2" t="s">
        <v>16689</v>
      </c>
      <c r="AF10948" s="2" t="s">
        <v>17390</v>
      </c>
      <c r="AG10948" s="2" t="s">
        <v>2998</v>
      </c>
      <c r="AH10948" s="2" t="s">
        <v>17393</v>
      </c>
    </row>
    <row r="10949" spans="24:34" x14ac:dyDescent="0.4">
      <c r="X10949" s="2" t="s">
        <v>16803</v>
      </c>
      <c r="Y10949" s="2">
        <v>1983</v>
      </c>
      <c r="Z10949" s="2">
        <v>614.79999999999995</v>
      </c>
      <c r="AA10949" s="2">
        <v>29</v>
      </c>
      <c r="AB10949" s="2">
        <v>2</v>
      </c>
      <c r="AC10949" s="2">
        <v>565.70000000000005</v>
      </c>
      <c r="AE10949" s="2" t="s">
        <v>16690</v>
      </c>
      <c r="AF10949" s="2" t="s">
        <v>17390</v>
      </c>
      <c r="AG10949" s="2" t="s">
        <v>2998</v>
      </c>
      <c r="AH10949" s="2" t="s">
        <v>17086</v>
      </c>
    </row>
    <row r="10950" spans="24:34" x14ac:dyDescent="0.4">
      <c r="X10950" s="2" t="s">
        <v>2876</v>
      </c>
      <c r="Y10950" s="2">
        <v>1967</v>
      </c>
      <c r="Z10950" s="2">
        <v>786.1</v>
      </c>
      <c r="AA10950" s="2">
        <v>40</v>
      </c>
      <c r="AB10950" s="2">
        <v>2</v>
      </c>
      <c r="AC10950" s="2">
        <v>726.3</v>
      </c>
      <c r="AE10950" s="2" t="s">
        <v>16691</v>
      </c>
      <c r="AF10950" s="2" t="s">
        <v>17390</v>
      </c>
      <c r="AG10950" s="2" t="s">
        <v>2998</v>
      </c>
      <c r="AH10950" s="2" t="s">
        <v>17393</v>
      </c>
    </row>
    <row r="10951" spans="24:34" x14ac:dyDescent="0.4">
      <c r="X10951" s="2" t="s">
        <v>2877</v>
      </c>
      <c r="Y10951" s="2">
        <v>1968</v>
      </c>
      <c r="Z10951" s="2">
        <v>1068.3</v>
      </c>
      <c r="AA10951" s="2">
        <v>80</v>
      </c>
      <c r="AB10951" s="2">
        <v>2</v>
      </c>
      <c r="AC10951" s="2">
        <v>712.6</v>
      </c>
      <c r="AE10951" s="2" t="s">
        <v>16693</v>
      </c>
      <c r="AF10951" s="2" t="s">
        <v>17390</v>
      </c>
      <c r="AG10951" s="2" t="s">
        <v>2998</v>
      </c>
      <c r="AH10951" s="2" t="s">
        <v>17398</v>
      </c>
    </row>
    <row r="10952" spans="24:34" x14ac:dyDescent="0.4">
      <c r="X10952" s="2" t="s">
        <v>16805</v>
      </c>
      <c r="Y10952" s="2">
        <v>1970</v>
      </c>
      <c r="Z10952" s="2">
        <v>752.6</v>
      </c>
      <c r="AA10952" s="2">
        <v>80</v>
      </c>
      <c r="AB10952" s="2">
        <v>2</v>
      </c>
      <c r="AC10952" s="2">
        <v>723</v>
      </c>
      <c r="AE10952" s="2" t="s">
        <v>16694</v>
      </c>
      <c r="AF10952" s="2" t="s">
        <v>17390</v>
      </c>
      <c r="AG10952" s="2" t="s">
        <v>2998</v>
      </c>
      <c r="AH10952" s="2" t="s">
        <v>17088</v>
      </c>
    </row>
    <row r="10953" spans="24:34" x14ac:dyDescent="0.4">
      <c r="X10953" s="2" t="s">
        <v>16806</v>
      </c>
      <c r="Y10953" s="2">
        <v>1972</v>
      </c>
      <c r="Z10953" s="2">
        <v>801.3</v>
      </c>
      <c r="AA10953" s="2">
        <v>43</v>
      </c>
      <c r="AB10953" s="2">
        <v>2</v>
      </c>
      <c r="AC10953" s="2">
        <v>746</v>
      </c>
      <c r="AE10953" s="2" t="s">
        <v>307</v>
      </c>
      <c r="AF10953" s="2" t="s">
        <v>17390</v>
      </c>
      <c r="AG10953" s="2" t="s">
        <v>2998</v>
      </c>
      <c r="AH10953" s="2" t="s">
        <v>17088</v>
      </c>
    </row>
    <row r="10954" spans="24:34" x14ac:dyDescent="0.4">
      <c r="X10954" s="2" t="s">
        <v>16807</v>
      </c>
      <c r="Y10954" s="2">
        <v>1974</v>
      </c>
      <c r="Z10954" s="2">
        <v>780.6</v>
      </c>
      <c r="AA10954" s="2">
        <v>31</v>
      </c>
      <c r="AB10954" s="2">
        <v>2</v>
      </c>
      <c r="AC10954" s="2">
        <v>720.4</v>
      </c>
      <c r="AE10954" s="2" t="s">
        <v>16695</v>
      </c>
      <c r="AF10954" s="2" t="s">
        <v>17397</v>
      </c>
      <c r="AG10954" s="2" t="s">
        <v>2998</v>
      </c>
      <c r="AH10954" s="2" t="s">
        <v>17393</v>
      </c>
    </row>
    <row r="10955" spans="24:34" x14ac:dyDescent="0.4">
      <c r="X10955" s="2" t="s">
        <v>16808</v>
      </c>
      <c r="Y10955" s="2">
        <v>1962</v>
      </c>
      <c r="Z10955" s="2">
        <v>613</v>
      </c>
      <c r="AA10955" s="2">
        <v>23</v>
      </c>
      <c r="AB10955" s="2">
        <v>2</v>
      </c>
      <c r="AC10955" s="2">
        <v>551.79999999999995</v>
      </c>
      <c r="AE10955" s="2" t="s">
        <v>16696</v>
      </c>
      <c r="AF10955" s="2" t="s">
        <v>17397</v>
      </c>
      <c r="AG10955" s="2" t="s">
        <v>2998</v>
      </c>
      <c r="AH10955" s="2" t="s">
        <v>17393</v>
      </c>
    </row>
    <row r="10956" spans="24:34" x14ac:dyDescent="0.4">
      <c r="X10956" s="2" t="s">
        <v>16809</v>
      </c>
      <c r="Y10956" s="2">
        <v>1963</v>
      </c>
      <c r="Z10956" s="2">
        <v>615.6</v>
      </c>
      <c r="AA10956" s="2">
        <v>33</v>
      </c>
      <c r="AB10956" s="2">
        <v>2</v>
      </c>
      <c r="AC10956" s="2">
        <v>559.79999999999995</v>
      </c>
      <c r="AE10956" s="2" t="s">
        <v>16697</v>
      </c>
      <c r="AF10956" s="2" t="s">
        <v>17397</v>
      </c>
      <c r="AG10956" s="2" t="s">
        <v>2998</v>
      </c>
      <c r="AH10956" s="2" t="s">
        <v>17392</v>
      </c>
    </row>
    <row r="10957" spans="24:34" x14ac:dyDescent="0.4">
      <c r="X10957" s="2" t="s">
        <v>16810</v>
      </c>
      <c r="Y10957" s="2">
        <v>1963</v>
      </c>
      <c r="Z10957" s="2">
        <v>396.7</v>
      </c>
      <c r="AA10957" s="2">
        <v>26</v>
      </c>
      <c r="AB10957" s="2">
        <v>2</v>
      </c>
      <c r="AC10957" s="2">
        <v>372.3</v>
      </c>
      <c r="AE10957" s="2" t="s">
        <v>16698</v>
      </c>
      <c r="AF10957" s="2" t="s">
        <v>17397</v>
      </c>
      <c r="AG10957" s="2" t="s">
        <v>2998</v>
      </c>
      <c r="AH10957" s="2" t="s">
        <v>17393</v>
      </c>
    </row>
    <row r="10958" spans="24:34" x14ac:dyDescent="0.4">
      <c r="X10958" s="2" t="s">
        <v>16811</v>
      </c>
      <c r="Y10958" s="2">
        <v>1917</v>
      </c>
      <c r="Z10958" s="2">
        <v>107.3</v>
      </c>
      <c r="AA10958" s="2">
        <v>13</v>
      </c>
      <c r="AB10958" s="2">
        <v>2</v>
      </c>
      <c r="AC10958" s="2">
        <v>100.7</v>
      </c>
      <c r="AE10958" s="2" t="s">
        <v>2862</v>
      </c>
      <c r="AF10958" s="2" t="s">
        <v>17397</v>
      </c>
      <c r="AG10958" s="2" t="s">
        <v>2998</v>
      </c>
      <c r="AH10958" s="2" t="s">
        <v>17413</v>
      </c>
    </row>
    <row r="10959" spans="24:34" x14ac:dyDescent="0.4">
      <c r="X10959" s="2" t="s">
        <v>16812</v>
      </c>
      <c r="Y10959" s="2">
        <v>1917</v>
      </c>
      <c r="Z10959" s="2">
        <v>221.8</v>
      </c>
      <c r="AA10959" s="2">
        <v>11</v>
      </c>
      <c r="AB10959" s="2">
        <v>2</v>
      </c>
      <c r="AC10959" s="2">
        <v>178.8</v>
      </c>
      <c r="AE10959" s="2" t="s">
        <v>16699</v>
      </c>
      <c r="AF10959" s="2" t="s">
        <v>17407</v>
      </c>
      <c r="AG10959" s="2" t="s">
        <v>2998</v>
      </c>
      <c r="AH10959" s="2" t="s">
        <v>17088</v>
      </c>
    </row>
    <row r="10960" spans="24:34" x14ac:dyDescent="0.4">
      <c r="X10960" s="2" t="s">
        <v>16813</v>
      </c>
      <c r="Y10960" s="2">
        <v>1993</v>
      </c>
      <c r="Z10960" s="2">
        <v>5142.6000000000004</v>
      </c>
      <c r="AA10960" s="2">
        <v>200</v>
      </c>
      <c r="AB10960" s="2">
        <v>5</v>
      </c>
      <c r="AC10960" s="2">
        <v>4612.3</v>
      </c>
      <c r="AE10960" s="2" t="s">
        <v>16700</v>
      </c>
      <c r="AF10960" s="2" t="s">
        <v>17390</v>
      </c>
      <c r="AG10960" s="2" t="s">
        <v>2998</v>
      </c>
      <c r="AH10960" s="2" t="s">
        <v>17400</v>
      </c>
    </row>
    <row r="10961" spans="24:34" x14ac:dyDescent="0.4">
      <c r="X10961" s="2" t="s">
        <v>16815</v>
      </c>
      <c r="Y10961" s="2">
        <v>1990</v>
      </c>
      <c r="Z10961" s="2">
        <v>4417.3</v>
      </c>
      <c r="AA10961" s="2">
        <v>158</v>
      </c>
      <c r="AB10961" s="2">
        <v>5</v>
      </c>
      <c r="AC10961" s="2">
        <v>3968.2</v>
      </c>
      <c r="AE10961" s="2" t="s">
        <v>16701</v>
      </c>
      <c r="AF10961" s="2" t="s">
        <v>17390</v>
      </c>
      <c r="AG10961" s="2" t="s">
        <v>2998</v>
      </c>
      <c r="AH10961" s="2" t="s">
        <v>17400</v>
      </c>
    </row>
    <row r="10962" spans="24:34" x14ac:dyDescent="0.4">
      <c r="X10962" s="2" t="s">
        <v>16816</v>
      </c>
      <c r="Y10962" s="2">
        <v>1959</v>
      </c>
      <c r="Z10962" s="2">
        <v>477.5</v>
      </c>
      <c r="AA10962" s="2">
        <v>23</v>
      </c>
      <c r="AB10962" s="2">
        <v>2</v>
      </c>
      <c r="AC10962" s="2">
        <v>429.5</v>
      </c>
      <c r="AE10962" s="2" t="s">
        <v>16702</v>
      </c>
      <c r="AF10962" s="2" t="s">
        <v>17390</v>
      </c>
      <c r="AG10962" s="2" t="s">
        <v>2998</v>
      </c>
      <c r="AH10962" s="2" t="s">
        <v>17400</v>
      </c>
    </row>
    <row r="10963" spans="24:34" x14ac:dyDescent="0.4">
      <c r="X10963" s="2" t="s">
        <v>16817</v>
      </c>
      <c r="Y10963" s="2">
        <v>2008</v>
      </c>
      <c r="Z10963" s="2">
        <v>4167.8999999999996</v>
      </c>
      <c r="AA10963" s="2">
        <v>130</v>
      </c>
      <c r="AB10963" s="2">
        <v>5</v>
      </c>
      <c r="AC10963" s="2">
        <v>3195.8</v>
      </c>
      <c r="AE10963" s="2" t="s">
        <v>16703</v>
      </c>
      <c r="AF10963" s="2" t="s">
        <v>17390</v>
      </c>
      <c r="AG10963" s="2" t="s">
        <v>2998</v>
      </c>
      <c r="AH10963" s="2" t="s">
        <v>17088</v>
      </c>
    </row>
    <row r="10964" spans="24:34" x14ac:dyDescent="0.4">
      <c r="X10964" s="2" t="s">
        <v>16818</v>
      </c>
      <c r="Y10964" s="2">
        <v>1994</v>
      </c>
      <c r="Z10964" s="2">
        <v>1036.2</v>
      </c>
      <c r="AA10964" s="2">
        <v>35</v>
      </c>
      <c r="AB10964" s="2">
        <v>3</v>
      </c>
      <c r="AC10964" s="2">
        <v>946.4</v>
      </c>
      <c r="AE10964" s="2" t="s">
        <v>16704</v>
      </c>
      <c r="AF10964" s="2" t="s">
        <v>17390</v>
      </c>
      <c r="AG10964" s="2" t="s">
        <v>2998</v>
      </c>
      <c r="AH10964" s="2" t="s">
        <v>17088</v>
      </c>
    </row>
    <row r="10965" spans="24:34" x14ac:dyDescent="0.4">
      <c r="X10965" s="2" t="s">
        <v>2878</v>
      </c>
      <c r="Y10965" s="2">
        <v>1987</v>
      </c>
      <c r="Z10965" s="2">
        <v>4444.2</v>
      </c>
      <c r="AA10965" s="2">
        <v>171</v>
      </c>
      <c r="AB10965" s="2">
        <v>5</v>
      </c>
      <c r="AC10965" s="2">
        <v>3993.5</v>
      </c>
      <c r="AE10965" s="2" t="s">
        <v>304</v>
      </c>
      <c r="AF10965" s="2" t="s">
        <v>17390</v>
      </c>
      <c r="AG10965" s="2" t="s">
        <v>2998</v>
      </c>
      <c r="AH10965" s="2" t="s">
        <v>17398</v>
      </c>
    </row>
    <row r="10966" spans="24:34" x14ac:dyDescent="0.4">
      <c r="X10966" s="2" t="s">
        <v>16820</v>
      </c>
      <c r="Y10966" s="2">
        <v>1984</v>
      </c>
      <c r="Z10966" s="2">
        <v>3450.4</v>
      </c>
      <c r="AA10966" s="2">
        <v>125</v>
      </c>
      <c r="AB10966" s="2">
        <v>5</v>
      </c>
      <c r="AC10966" s="2">
        <v>3146.7</v>
      </c>
      <c r="AE10966" s="2" t="s">
        <v>16706</v>
      </c>
      <c r="AF10966" s="2" t="s">
        <v>17390</v>
      </c>
      <c r="AG10966" s="2" t="s">
        <v>2998</v>
      </c>
      <c r="AH10966" s="2" t="s">
        <v>17398</v>
      </c>
    </row>
    <row r="10967" spans="24:34" x14ac:dyDescent="0.4">
      <c r="X10967" s="2" t="s">
        <v>16821</v>
      </c>
      <c r="Y10967" s="2">
        <v>1984</v>
      </c>
      <c r="Z10967" s="2">
        <v>338.1</v>
      </c>
      <c r="AA10967" s="2">
        <v>18</v>
      </c>
      <c r="AB10967" s="2">
        <v>1</v>
      </c>
      <c r="AC10967" s="2">
        <v>118.3</v>
      </c>
      <c r="AE10967" s="2" t="s">
        <v>16707</v>
      </c>
      <c r="AF10967" s="2" t="s">
        <v>17397</v>
      </c>
      <c r="AG10967" s="2" t="s">
        <v>2998</v>
      </c>
      <c r="AH10967" s="2" t="s">
        <v>17392</v>
      </c>
    </row>
    <row r="10968" spans="24:34" x14ac:dyDescent="0.4">
      <c r="X10968" s="2" t="s">
        <v>16822</v>
      </c>
      <c r="Y10968" s="2">
        <v>1984</v>
      </c>
      <c r="Z10968" s="2">
        <v>3527</v>
      </c>
      <c r="AA10968" s="2">
        <v>132</v>
      </c>
      <c r="AB10968" s="2">
        <v>5</v>
      </c>
      <c r="AC10968" s="2">
        <v>3183.4</v>
      </c>
      <c r="AE10968" s="2" t="s">
        <v>16708</v>
      </c>
      <c r="AF10968" s="2" t="s">
        <v>17407</v>
      </c>
      <c r="AG10968" s="2" t="s">
        <v>2998</v>
      </c>
      <c r="AH10968" s="2" t="s">
        <v>17086</v>
      </c>
    </row>
    <row r="10969" spans="24:34" x14ac:dyDescent="0.4">
      <c r="X10969" s="2" t="s">
        <v>16823</v>
      </c>
      <c r="Y10969" s="2">
        <v>1994</v>
      </c>
      <c r="Z10969" s="2">
        <v>1308.3</v>
      </c>
      <c r="AA10969" s="2">
        <v>47</v>
      </c>
      <c r="AB10969" s="2">
        <v>5</v>
      </c>
      <c r="AC10969" s="2">
        <v>1143.9000000000001</v>
      </c>
      <c r="AE10969" s="2" t="s">
        <v>16709</v>
      </c>
      <c r="AF10969" s="2" t="s">
        <v>17397</v>
      </c>
      <c r="AG10969" s="2" t="s">
        <v>2998</v>
      </c>
      <c r="AH10969" s="2" t="s">
        <v>17088</v>
      </c>
    </row>
    <row r="10970" spans="24:34" x14ac:dyDescent="0.4">
      <c r="X10970" s="2" t="s">
        <v>16824</v>
      </c>
      <c r="Y10970" s="2">
        <v>1996</v>
      </c>
      <c r="Z10970" s="2">
        <v>1290</v>
      </c>
      <c r="AA10970" s="2">
        <v>47</v>
      </c>
      <c r="AB10970" s="2">
        <v>5</v>
      </c>
      <c r="AC10970" s="2">
        <v>1156.5</v>
      </c>
      <c r="AE10970" s="2" t="s">
        <v>16710</v>
      </c>
      <c r="AF10970" s="2" t="s">
        <v>17397</v>
      </c>
      <c r="AG10970" s="2" t="s">
        <v>2998</v>
      </c>
      <c r="AH10970" s="2" t="s">
        <v>17088</v>
      </c>
    </row>
    <row r="10971" spans="24:34" x14ac:dyDescent="0.4">
      <c r="X10971" s="2" t="s">
        <v>16825</v>
      </c>
      <c r="Y10971" s="2">
        <v>1988</v>
      </c>
      <c r="Z10971" s="2">
        <v>3162.2</v>
      </c>
      <c r="AA10971" s="2">
        <v>138</v>
      </c>
      <c r="AB10971" s="2">
        <v>5</v>
      </c>
      <c r="AC10971" s="2">
        <v>2807.1</v>
      </c>
      <c r="AE10971" s="2" t="s">
        <v>16711</v>
      </c>
      <c r="AF10971" s="2" t="s">
        <v>17390</v>
      </c>
      <c r="AG10971" s="2" t="s">
        <v>2998</v>
      </c>
      <c r="AH10971" s="2" t="s">
        <v>17088</v>
      </c>
    </row>
    <row r="10972" spans="24:34" x14ac:dyDescent="0.4">
      <c r="X10972" s="2" t="s">
        <v>16826</v>
      </c>
      <c r="Y10972" s="2">
        <v>1917</v>
      </c>
      <c r="Z10972" s="2">
        <v>300.3</v>
      </c>
      <c r="AA10972" s="2">
        <v>15</v>
      </c>
      <c r="AB10972" s="2">
        <v>1</v>
      </c>
      <c r="AC10972" s="2">
        <v>280</v>
      </c>
      <c r="AE10972" s="2" t="s">
        <v>16712</v>
      </c>
      <c r="AF10972" s="2" t="s">
        <v>17390</v>
      </c>
      <c r="AG10972" s="2" t="s">
        <v>2998</v>
      </c>
      <c r="AH10972" s="2" t="s">
        <v>17088</v>
      </c>
    </row>
    <row r="10973" spans="24:34" x14ac:dyDescent="0.4">
      <c r="X10973" s="2" t="s">
        <v>16827</v>
      </c>
      <c r="Y10973" s="2">
        <v>1986</v>
      </c>
      <c r="Z10973" s="2">
        <v>3484.3</v>
      </c>
      <c r="AA10973" s="2">
        <v>129</v>
      </c>
      <c r="AB10973" s="2">
        <v>5</v>
      </c>
      <c r="AC10973" s="2">
        <v>3142.2</v>
      </c>
      <c r="AE10973" s="2" t="s">
        <v>2863</v>
      </c>
      <c r="AF10973" s="2" t="s">
        <v>17390</v>
      </c>
      <c r="AG10973" s="2" t="s">
        <v>2998</v>
      </c>
      <c r="AH10973" s="2" t="s">
        <v>17400</v>
      </c>
    </row>
    <row r="10974" spans="24:34" x14ac:dyDescent="0.4">
      <c r="X10974" s="2" t="s">
        <v>16829</v>
      </c>
      <c r="Y10974" s="2">
        <v>1988</v>
      </c>
      <c r="Z10974" s="2">
        <v>2615.6999999999998</v>
      </c>
      <c r="AA10974" s="2">
        <v>116</v>
      </c>
      <c r="AB10974" s="2">
        <v>5</v>
      </c>
      <c r="AC10974" s="2">
        <v>2358.9</v>
      </c>
      <c r="AE10974" s="2" t="s">
        <v>16714</v>
      </c>
      <c r="AF10974" s="2" t="s">
        <v>17390</v>
      </c>
      <c r="AG10974" s="2" t="s">
        <v>2998</v>
      </c>
      <c r="AH10974" s="2" t="s">
        <v>17088</v>
      </c>
    </row>
    <row r="10975" spans="24:34" x14ac:dyDescent="0.4">
      <c r="X10975" s="2" t="s">
        <v>16830</v>
      </c>
      <c r="Y10975" s="2">
        <v>1982</v>
      </c>
      <c r="Z10975" s="2">
        <v>3370.7</v>
      </c>
      <c r="AA10975" s="2">
        <v>116</v>
      </c>
      <c r="AB10975" s="2">
        <v>5</v>
      </c>
      <c r="AC10975" s="2">
        <v>3092.3</v>
      </c>
      <c r="AE10975" s="2" t="s">
        <v>2864</v>
      </c>
      <c r="AF10975" s="2" t="s">
        <v>17390</v>
      </c>
      <c r="AG10975" s="2" t="s">
        <v>2998</v>
      </c>
      <c r="AH10975" s="2" t="s">
        <v>17400</v>
      </c>
    </row>
    <row r="10976" spans="24:34" x14ac:dyDescent="0.4">
      <c r="X10976" s="2" t="s">
        <v>2879</v>
      </c>
      <c r="Y10976" s="2">
        <v>1992</v>
      </c>
      <c r="Z10976" s="2">
        <v>690.3</v>
      </c>
      <c r="AA10976" s="2">
        <v>29</v>
      </c>
      <c r="AB10976" s="2">
        <v>2</v>
      </c>
      <c r="AC10976" s="2">
        <v>630.29999999999995</v>
      </c>
      <c r="AE10976" s="2" t="s">
        <v>16715</v>
      </c>
      <c r="AF10976" s="2" t="s">
        <v>17390</v>
      </c>
      <c r="AG10976" s="2" t="s">
        <v>2998</v>
      </c>
      <c r="AH10976" s="2" t="s">
        <v>17086</v>
      </c>
    </row>
    <row r="10977" spans="24:34" x14ac:dyDescent="0.4">
      <c r="X10977" s="2" t="s">
        <v>16831</v>
      </c>
      <c r="Y10977" s="2">
        <v>1991</v>
      </c>
      <c r="Z10977" s="2">
        <v>708</v>
      </c>
      <c r="AA10977" s="2">
        <v>33</v>
      </c>
      <c r="AB10977" s="2">
        <v>2</v>
      </c>
      <c r="AC10977" s="2">
        <v>636.79999999999995</v>
      </c>
      <c r="AE10977" s="2" t="s">
        <v>2865</v>
      </c>
      <c r="AF10977" s="2" t="s">
        <v>17390</v>
      </c>
      <c r="AG10977" s="2" t="s">
        <v>2998</v>
      </c>
      <c r="AH10977" s="2" t="s">
        <v>17088</v>
      </c>
    </row>
    <row r="10978" spans="24:34" x14ac:dyDescent="0.4">
      <c r="X10978" s="2" t="s">
        <v>16832</v>
      </c>
      <c r="Y10978" s="2">
        <v>1982</v>
      </c>
      <c r="Z10978" s="2">
        <v>603.1</v>
      </c>
      <c r="AA10978" s="2">
        <v>22</v>
      </c>
      <c r="AB10978" s="2">
        <v>2</v>
      </c>
      <c r="AC10978" s="2">
        <v>555.70000000000005</v>
      </c>
      <c r="AE10978" s="2" t="s">
        <v>16716</v>
      </c>
      <c r="AF10978" s="2" t="s">
        <v>17390</v>
      </c>
      <c r="AG10978" s="2" t="s">
        <v>2998</v>
      </c>
      <c r="AH10978" s="2" t="s">
        <v>17086</v>
      </c>
    </row>
    <row r="10979" spans="24:34" x14ac:dyDescent="0.4">
      <c r="X10979" s="2" t="s">
        <v>16833</v>
      </c>
      <c r="Y10979" s="2">
        <v>1985</v>
      </c>
      <c r="Z10979" s="2">
        <v>632.37</v>
      </c>
      <c r="AA10979" s="2">
        <v>29</v>
      </c>
      <c r="AB10979" s="2">
        <v>2</v>
      </c>
      <c r="AC10979" s="2">
        <v>574.5</v>
      </c>
      <c r="AE10979" s="2" t="s">
        <v>16717</v>
      </c>
      <c r="AF10979" s="2" t="s">
        <v>17390</v>
      </c>
      <c r="AG10979" s="2" t="s">
        <v>2998</v>
      </c>
      <c r="AH10979" s="2" t="s">
        <v>17088</v>
      </c>
    </row>
    <row r="10980" spans="24:34" x14ac:dyDescent="0.4">
      <c r="X10980" s="2" t="s">
        <v>16834</v>
      </c>
      <c r="Y10980" s="2">
        <v>1979</v>
      </c>
      <c r="Z10980" s="2">
        <v>5040.5</v>
      </c>
      <c r="AA10980" s="2">
        <v>198</v>
      </c>
      <c r="AB10980" s="2">
        <v>5</v>
      </c>
      <c r="AC10980" s="2">
        <v>4626</v>
      </c>
      <c r="AE10980" s="2" t="s">
        <v>16718</v>
      </c>
      <c r="AF10980" s="2" t="s">
        <v>17390</v>
      </c>
      <c r="AG10980" s="2" t="s">
        <v>2998</v>
      </c>
      <c r="AH10980" s="2" t="s">
        <v>17088</v>
      </c>
    </row>
    <row r="10981" spans="24:34" x14ac:dyDescent="0.4">
      <c r="X10981" s="2" t="s">
        <v>16835</v>
      </c>
      <c r="Y10981" s="2">
        <v>1978</v>
      </c>
      <c r="Z10981" s="2">
        <v>5020.2</v>
      </c>
      <c r="AA10981" s="2">
        <v>191</v>
      </c>
      <c r="AB10981" s="2">
        <v>5</v>
      </c>
      <c r="AC10981" s="2">
        <v>4627.1000000000004</v>
      </c>
      <c r="AE10981" s="2" t="s">
        <v>16719</v>
      </c>
      <c r="AF10981" s="2" t="s">
        <v>17390</v>
      </c>
      <c r="AG10981" s="2" t="s">
        <v>2998</v>
      </c>
      <c r="AH10981" s="2" t="s">
        <v>17088</v>
      </c>
    </row>
    <row r="10982" spans="24:34" x14ac:dyDescent="0.4">
      <c r="X10982" s="2" t="s">
        <v>16837</v>
      </c>
      <c r="Y10982" s="2">
        <v>1903</v>
      </c>
      <c r="Z10982" s="2">
        <v>549.1</v>
      </c>
      <c r="AA10982" s="2">
        <v>42</v>
      </c>
      <c r="AB10982" s="2">
        <v>2</v>
      </c>
      <c r="AC10982" s="2">
        <v>458.5</v>
      </c>
      <c r="AE10982" s="2" t="s">
        <v>16721</v>
      </c>
      <c r="AF10982" s="2" t="s">
        <v>17390</v>
      </c>
      <c r="AG10982" s="2" t="s">
        <v>2998</v>
      </c>
      <c r="AH10982" s="2" t="s">
        <v>17088</v>
      </c>
    </row>
    <row r="10983" spans="24:34" x14ac:dyDescent="0.4">
      <c r="X10983" s="2" t="s">
        <v>2880</v>
      </c>
      <c r="Y10983" s="2">
        <v>1903</v>
      </c>
      <c r="Z10983" s="2">
        <v>382.6</v>
      </c>
      <c r="AA10983" s="2">
        <v>26</v>
      </c>
      <c r="AB10983" s="2">
        <v>2</v>
      </c>
      <c r="AC10983" s="2">
        <v>327.39999999999998</v>
      </c>
      <c r="AE10983" s="2" t="s">
        <v>306</v>
      </c>
      <c r="AF10983" s="2" t="s">
        <v>17390</v>
      </c>
      <c r="AG10983" s="2" t="s">
        <v>2998</v>
      </c>
      <c r="AH10983" s="2" t="s">
        <v>17086</v>
      </c>
    </row>
    <row r="10984" spans="24:34" x14ac:dyDescent="0.4">
      <c r="X10984" s="2" t="s">
        <v>2881</v>
      </c>
      <c r="Y10984" s="2">
        <v>1961</v>
      </c>
      <c r="Z10984" s="2">
        <v>318.19</v>
      </c>
      <c r="AA10984" s="2">
        <v>23</v>
      </c>
      <c r="AB10984" s="2">
        <v>2</v>
      </c>
      <c r="AC10984" s="2">
        <v>286.99</v>
      </c>
      <c r="AE10984" s="2" t="s">
        <v>16722</v>
      </c>
      <c r="AF10984" s="2" t="s">
        <v>17390</v>
      </c>
      <c r="AG10984" s="2" t="s">
        <v>2998</v>
      </c>
      <c r="AH10984" s="2" t="s">
        <v>17088</v>
      </c>
    </row>
    <row r="10985" spans="24:34" x14ac:dyDescent="0.4">
      <c r="X10985" s="2" t="s">
        <v>2905</v>
      </c>
      <c r="Y10985" s="2">
        <v>1971</v>
      </c>
      <c r="Z10985" s="2">
        <v>424.4</v>
      </c>
      <c r="AA10985" s="2">
        <v>24</v>
      </c>
      <c r="AB10985" s="2">
        <v>1</v>
      </c>
      <c r="AC10985" s="2">
        <v>400.2</v>
      </c>
      <c r="AE10985" s="2" t="s">
        <v>16723</v>
      </c>
      <c r="AF10985" s="2" t="s">
        <v>17390</v>
      </c>
      <c r="AG10985" s="2" t="s">
        <v>2998</v>
      </c>
      <c r="AH10985" s="2" t="s">
        <v>17088</v>
      </c>
    </row>
    <row r="10986" spans="24:34" x14ac:dyDescent="0.4">
      <c r="X10986" s="2" t="s">
        <v>16838</v>
      </c>
      <c r="Y10986" s="2">
        <v>1958</v>
      </c>
      <c r="Z10986" s="2">
        <v>232.6</v>
      </c>
      <c r="AA10986" s="2">
        <v>21</v>
      </c>
      <c r="AB10986" s="2">
        <v>1</v>
      </c>
      <c r="AC10986" s="2">
        <v>226.8</v>
      </c>
      <c r="AE10986" s="2" t="s">
        <v>16724</v>
      </c>
      <c r="AF10986" s="2" t="s">
        <v>17397</v>
      </c>
      <c r="AG10986" s="2" t="s">
        <v>2998</v>
      </c>
      <c r="AH10986" s="2" t="s">
        <v>17393</v>
      </c>
    </row>
    <row r="10987" spans="24:34" x14ac:dyDescent="0.4">
      <c r="X10987" s="2" t="s">
        <v>16839</v>
      </c>
      <c r="Y10987" s="2">
        <v>1971</v>
      </c>
      <c r="Z10987" s="2">
        <v>456.8</v>
      </c>
      <c r="AA10987" s="2">
        <v>39</v>
      </c>
      <c r="AB10987" s="2">
        <v>1</v>
      </c>
      <c r="AC10987" s="2">
        <v>372.6</v>
      </c>
      <c r="AE10987" s="2" t="s">
        <v>2866</v>
      </c>
      <c r="AF10987" s="2" t="s">
        <v>17390</v>
      </c>
      <c r="AG10987" s="2" t="s">
        <v>2998</v>
      </c>
      <c r="AH10987" s="2" t="s">
        <v>17393</v>
      </c>
    </row>
    <row r="10988" spans="24:34" x14ac:dyDescent="0.4">
      <c r="X10988" s="2" t="s">
        <v>2906</v>
      </c>
      <c r="Y10988" s="2">
        <v>1978</v>
      </c>
      <c r="Z10988" s="2">
        <v>623.79999999999995</v>
      </c>
      <c r="AA10988" s="2">
        <v>27</v>
      </c>
      <c r="AB10988" s="2">
        <v>2</v>
      </c>
      <c r="AC10988" s="2">
        <v>558.20000000000005</v>
      </c>
      <c r="AE10988" s="2" t="s">
        <v>16725</v>
      </c>
      <c r="AF10988" s="2" t="s">
        <v>17390</v>
      </c>
      <c r="AG10988" s="2" t="s">
        <v>2998</v>
      </c>
      <c r="AH10988" s="2" t="s">
        <v>17088</v>
      </c>
    </row>
    <row r="10989" spans="24:34" x14ac:dyDescent="0.4">
      <c r="X10989" s="2" t="s">
        <v>2907</v>
      </c>
      <c r="Y10989" s="2">
        <v>1980</v>
      </c>
      <c r="Z10989" s="2">
        <v>542.1</v>
      </c>
      <c r="AA10989" s="2">
        <v>18</v>
      </c>
      <c r="AB10989" s="2">
        <v>2</v>
      </c>
      <c r="AC10989" s="2">
        <v>480.9</v>
      </c>
      <c r="AE10989" s="2" t="s">
        <v>2867</v>
      </c>
      <c r="AF10989" s="2" t="s">
        <v>17390</v>
      </c>
      <c r="AG10989" s="2" t="s">
        <v>2998</v>
      </c>
      <c r="AH10989" s="2" t="s">
        <v>17086</v>
      </c>
    </row>
    <row r="10990" spans="24:34" x14ac:dyDescent="0.4">
      <c r="X10990" s="2" t="s">
        <v>16840</v>
      </c>
      <c r="Y10990" s="2">
        <v>1961</v>
      </c>
      <c r="Z10990" s="2">
        <v>579.6</v>
      </c>
      <c r="AA10990" s="2">
        <v>44</v>
      </c>
      <c r="AB10990" s="2">
        <v>2</v>
      </c>
      <c r="AC10990" s="2">
        <v>537.9</v>
      </c>
      <c r="AE10990" s="2" t="s">
        <v>16727</v>
      </c>
      <c r="AF10990" s="2" t="s">
        <v>17390</v>
      </c>
      <c r="AG10990" s="2" t="s">
        <v>2998</v>
      </c>
      <c r="AH10990" s="2" t="s">
        <v>17086</v>
      </c>
    </row>
    <row r="10991" spans="24:34" x14ac:dyDescent="0.4">
      <c r="X10991" s="2" t="s">
        <v>2908</v>
      </c>
      <c r="Y10991" s="2">
        <v>1962</v>
      </c>
      <c r="Z10991" s="2">
        <v>432</v>
      </c>
      <c r="AA10991" s="2">
        <v>20</v>
      </c>
      <c r="AB10991" s="2">
        <v>2</v>
      </c>
      <c r="AC10991" s="2">
        <v>391.5</v>
      </c>
      <c r="AE10991" s="2" t="s">
        <v>16728</v>
      </c>
      <c r="AF10991" s="2" t="s">
        <v>17390</v>
      </c>
      <c r="AG10991" s="2" t="s">
        <v>2998</v>
      </c>
      <c r="AH10991" s="2" t="s">
        <v>17086</v>
      </c>
    </row>
    <row r="10992" spans="24:34" x14ac:dyDescent="0.4">
      <c r="X10992" s="2" t="s">
        <v>16841</v>
      </c>
      <c r="Y10992" s="2">
        <v>1974</v>
      </c>
      <c r="Z10992" s="2">
        <v>396</v>
      </c>
      <c r="AA10992" s="2">
        <v>17</v>
      </c>
      <c r="AB10992" s="2">
        <v>2</v>
      </c>
      <c r="AC10992" s="2">
        <v>362.7</v>
      </c>
      <c r="AE10992" s="2" t="s">
        <v>16729</v>
      </c>
      <c r="AF10992" s="2" t="s">
        <v>17390</v>
      </c>
      <c r="AG10992" s="2" t="s">
        <v>2998</v>
      </c>
      <c r="AH10992" s="2" t="s">
        <v>17086</v>
      </c>
    </row>
    <row r="10993" spans="24:34" x14ac:dyDescent="0.4">
      <c r="X10993" s="2" t="s">
        <v>16842</v>
      </c>
      <c r="Y10993" s="2">
        <v>1977</v>
      </c>
      <c r="Z10993" s="2">
        <v>608.29999999999995</v>
      </c>
      <c r="AA10993" s="2">
        <v>25</v>
      </c>
      <c r="AB10993" s="2">
        <v>2</v>
      </c>
      <c r="AC10993" s="2">
        <v>562.4</v>
      </c>
      <c r="AE10993" s="2" t="s">
        <v>16730</v>
      </c>
      <c r="AF10993" s="2" t="s">
        <v>17390</v>
      </c>
      <c r="AG10993" s="2" t="s">
        <v>2998</v>
      </c>
      <c r="AH10993" s="2" t="s">
        <v>17088</v>
      </c>
    </row>
    <row r="10994" spans="24:34" x14ac:dyDescent="0.4">
      <c r="X10994" s="2" t="s">
        <v>16843</v>
      </c>
      <c r="Y10994" s="2">
        <v>1984</v>
      </c>
      <c r="Z10994" s="2">
        <v>1800.5</v>
      </c>
      <c r="AA10994" s="2">
        <v>59</v>
      </c>
      <c r="AB10994" s="2">
        <v>3</v>
      </c>
      <c r="AC10994" s="2">
        <v>1658</v>
      </c>
      <c r="AE10994" s="2" t="s">
        <v>16731</v>
      </c>
      <c r="AF10994" s="2" t="s">
        <v>17390</v>
      </c>
      <c r="AG10994" s="2" t="s">
        <v>2998</v>
      </c>
      <c r="AH10994" s="2" t="s">
        <v>17088</v>
      </c>
    </row>
    <row r="10995" spans="24:34" x14ac:dyDescent="0.4">
      <c r="X10995" s="2" t="s">
        <v>16844</v>
      </c>
      <c r="Y10995" s="2">
        <v>1992</v>
      </c>
      <c r="Z10995" s="2">
        <v>625.70000000000005</v>
      </c>
      <c r="AA10995" s="2">
        <v>30</v>
      </c>
      <c r="AB10995" s="2">
        <v>2</v>
      </c>
      <c r="AC10995" s="2">
        <v>567.29999999999995</v>
      </c>
      <c r="AE10995" s="2" t="s">
        <v>16732</v>
      </c>
      <c r="AF10995" s="2" t="s">
        <v>17390</v>
      </c>
      <c r="AG10995" s="2" t="s">
        <v>2998</v>
      </c>
      <c r="AH10995" s="2" t="s">
        <v>17088</v>
      </c>
    </row>
    <row r="10996" spans="24:34" x14ac:dyDescent="0.4">
      <c r="X10996" s="2" t="s">
        <v>16845</v>
      </c>
      <c r="Y10996" s="2">
        <v>1984</v>
      </c>
      <c r="Z10996" s="2">
        <v>628.1</v>
      </c>
      <c r="AA10996" s="2">
        <v>24</v>
      </c>
      <c r="AB10996" s="2">
        <v>2</v>
      </c>
      <c r="AC10996" s="2">
        <v>570.79999999999995</v>
      </c>
      <c r="AE10996" s="2" t="s">
        <v>16733</v>
      </c>
      <c r="AF10996" s="2" t="s">
        <v>17390</v>
      </c>
      <c r="AG10996" s="2" t="s">
        <v>2998</v>
      </c>
      <c r="AH10996" s="2" t="s">
        <v>17088</v>
      </c>
    </row>
    <row r="10997" spans="24:34" x14ac:dyDescent="0.4">
      <c r="X10997" s="2" t="s">
        <v>16846</v>
      </c>
      <c r="Y10997" s="2">
        <v>1985</v>
      </c>
      <c r="Z10997" s="2">
        <v>628.1</v>
      </c>
      <c r="AA10997" s="2">
        <v>24</v>
      </c>
      <c r="AB10997" s="2">
        <v>2</v>
      </c>
      <c r="AC10997" s="2">
        <v>570.70000000000005</v>
      </c>
      <c r="AE10997" s="2" t="s">
        <v>16734</v>
      </c>
      <c r="AF10997" s="2" t="s">
        <v>17390</v>
      </c>
      <c r="AG10997" s="2" t="s">
        <v>2998</v>
      </c>
      <c r="AH10997" s="2" t="s">
        <v>17086</v>
      </c>
    </row>
    <row r="10998" spans="24:34" x14ac:dyDescent="0.4">
      <c r="X10998" s="2" t="s">
        <v>16847</v>
      </c>
      <c r="Y10998" s="2">
        <v>1991</v>
      </c>
      <c r="Z10998" s="2">
        <v>729</v>
      </c>
      <c r="AA10998" s="2">
        <v>24</v>
      </c>
      <c r="AB10998" s="2">
        <v>2</v>
      </c>
      <c r="AC10998" s="2">
        <v>662.5</v>
      </c>
      <c r="AE10998" s="2" t="s">
        <v>2868</v>
      </c>
      <c r="AF10998" s="2" t="s">
        <v>17407</v>
      </c>
      <c r="AG10998" s="2" t="s">
        <v>2998</v>
      </c>
      <c r="AH10998" s="2" t="s">
        <v>17088</v>
      </c>
    </row>
    <row r="10999" spans="24:34" x14ac:dyDescent="0.4">
      <c r="X10999" s="2" t="s">
        <v>16848</v>
      </c>
      <c r="Y10999" s="2">
        <v>1983</v>
      </c>
      <c r="Z10999" s="2">
        <v>1047.2</v>
      </c>
      <c r="AA10999" s="2">
        <v>52</v>
      </c>
      <c r="AB10999" s="2">
        <v>2</v>
      </c>
      <c r="AC10999" s="2">
        <v>926.7</v>
      </c>
      <c r="AE10999" s="2" t="s">
        <v>16735</v>
      </c>
      <c r="AF10999" s="2" t="s">
        <v>17407</v>
      </c>
      <c r="AG10999" s="2" t="s">
        <v>2998</v>
      </c>
      <c r="AH10999" s="2" t="s">
        <v>17088</v>
      </c>
    </row>
    <row r="11000" spans="24:34" x14ac:dyDescent="0.4">
      <c r="X11000" s="2" t="s">
        <v>16849</v>
      </c>
      <c r="Y11000" s="2">
        <v>1975</v>
      </c>
      <c r="Z11000" s="2">
        <v>784.5</v>
      </c>
      <c r="AA11000" s="2">
        <v>39</v>
      </c>
      <c r="AB11000" s="2">
        <v>2</v>
      </c>
      <c r="AC11000" s="2">
        <v>725.8</v>
      </c>
      <c r="AE11000" s="2" t="s">
        <v>16736</v>
      </c>
      <c r="AF11000" s="2" t="s">
        <v>17407</v>
      </c>
      <c r="AG11000" s="2" t="s">
        <v>2998</v>
      </c>
      <c r="AH11000" s="2" t="s">
        <v>17088</v>
      </c>
    </row>
    <row r="11001" spans="24:34" x14ac:dyDescent="0.4">
      <c r="X11001" s="2" t="s">
        <v>16850</v>
      </c>
      <c r="Y11001" s="2">
        <v>1981</v>
      </c>
      <c r="Z11001" s="2">
        <v>955.4</v>
      </c>
      <c r="AA11001" s="2">
        <v>44</v>
      </c>
      <c r="AB11001" s="2">
        <v>2</v>
      </c>
      <c r="AC11001" s="2">
        <v>865.5</v>
      </c>
      <c r="AE11001" s="2" t="s">
        <v>16737</v>
      </c>
      <c r="AF11001" s="2" t="s">
        <v>17407</v>
      </c>
      <c r="AG11001" s="2" t="s">
        <v>2998</v>
      </c>
      <c r="AH11001" s="2" t="s">
        <v>17086</v>
      </c>
    </row>
    <row r="11002" spans="24:34" x14ac:dyDescent="0.4">
      <c r="X11002" s="2" t="s">
        <v>16851</v>
      </c>
      <c r="Y11002" s="2">
        <v>1973</v>
      </c>
      <c r="Z11002" s="2">
        <v>795.5</v>
      </c>
      <c r="AA11002" s="2">
        <v>37</v>
      </c>
      <c r="AB11002" s="2">
        <v>2</v>
      </c>
      <c r="AC11002" s="2">
        <v>738.2</v>
      </c>
      <c r="AE11002" s="2" t="s">
        <v>2869</v>
      </c>
      <c r="AF11002" s="2" t="s">
        <v>17407</v>
      </c>
      <c r="AG11002" s="2" t="s">
        <v>2998</v>
      </c>
      <c r="AH11002" s="2" t="s">
        <v>17088</v>
      </c>
    </row>
    <row r="11003" spans="24:34" x14ac:dyDescent="0.4">
      <c r="X11003" s="2" t="s">
        <v>16852</v>
      </c>
      <c r="Y11003" s="2">
        <v>1983</v>
      </c>
      <c r="Z11003" s="2">
        <v>1011.8</v>
      </c>
      <c r="AA11003" s="2">
        <v>44</v>
      </c>
      <c r="AB11003" s="2">
        <v>2</v>
      </c>
      <c r="AC11003" s="2">
        <v>930.4</v>
      </c>
      <c r="AE11003" s="2" t="s">
        <v>16738</v>
      </c>
      <c r="AF11003" s="2" t="s">
        <v>17407</v>
      </c>
      <c r="AG11003" s="2" t="s">
        <v>2998</v>
      </c>
      <c r="AH11003" s="2" t="s">
        <v>17088</v>
      </c>
    </row>
    <row r="11004" spans="24:34" x14ac:dyDescent="0.4">
      <c r="X11004" s="2" t="s">
        <v>16853</v>
      </c>
      <c r="Y11004" s="2">
        <v>1984</v>
      </c>
      <c r="Z11004" s="2">
        <v>1049.7</v>
      </c>
      <c r="AA11004" s="2">
        <v>40</v>
      </c>
      <c r="AB11004" s="2">
        <v>2</v>
      </c>
      <c r="AC11004" s="2">
        <v>964.9</v>
      </c>
      <c r="AE11004" s="2" t="s">
        <v>2870</v>
      </c>
      <c r="AF11004" s="2" t="s">
        <v>17390</v>
      </c>
      <c r="AG11004" s="2" t="s">
        <v>2998</v>
      </c>
      <c r="AH11004" s="2" t="s">
        <v>17088</v>
      </c>
    </row>
    <row r="11005" spans="24:34" x14ac:dyDescent="0.4">
      <c r="X11005" s="2" t="s">
        <v>16855</v>
      </c>
      <c r="Y11005" s="2">
        <v>1987</v>
      </c>
      <c r="Z11005" s="2">
        <v>1073.7</v>
      </c>
      <c r="AA11005" s="2">
        <v>37</v>
      </c>
      <c r="AB11005" s="2">
        <v>2</v>
      </c>
      <c r="AC11005" s="2">
        <v>988.6</v>
      </c>
      <c r="AE11005" s="2" t="s">
        <v>16739</v>
      </c>
      <c r="AF11005" s="2" t="s">
        <v>17390</v>
      </c>
      <c r="AG11005" s="2" t="s">
        <v>2998</v>
      </c>
      <c r="AH11005" s="2" t="s">
        <v>17088</v>
      </c>
    </row>
    <row r="11006" spans="24:34" x14ac:dyDescent="0.4">
      <c r="X11006" s="2" t="s">
        <v>16857</v>
      </c>
      <c r="Y11006" s="2">
        <v>1987</v>
      </c>
      <c r="Z11006" s="2">
        <v>1070.5999999999999</v>
      </c>
      <c r="AA11006" s="2">
        <v>55</v>
      </c>
      <c r="AB11006" s="2">
        <v>2</v>
      </c>
      <c r="AC11006" s="2">
        <v>988.3</v>
      </c>
      <c r="AE11006" s="2" t="s">
        <v>16740</v>
      </c>
      <c r="AF11006" s="2" t="s">
        <v>17390</v>
      </c>
      <c r="AG11006" s="2" t="s">
        <v>2998</v>
      </c>
      <c r="AH11006" s="2" t="s">
        <v>17088</v>
      </c>
    </row>
    <row r="11007" spans="24:34" x14ac:dyDescent="0.4">
      <c r="X11007" s="2" t="s">
        <v>16858</v>
      </c>
      <c r="Y11007" s="2">
        <v>1987</v>
      </c>
      <c r="Z11007" s="2">
        <v>1053.9000000000001</v>
      </c>
      <c r="AA11007" s="2">
        <v>47</v>
      </c>
      <c r="AB11007" s="2">
        <v>2</v>
      </c>
      <c r="AC11007" s="2">
        <v>971.3</v>
      </c>
      <c r="AE11007" s="2" t="s">
        <v>16741</v>
      </c>
      <c r="AF11007" s="2" t="s">
        <v>17390</v>
      </c>
      <c r="AG11007" s="2" t="s">
        <v>2998</v>
      </c>
      <c r="AH11007" s="2" t="s">
        <v>17088</v>
      </c>
    </row>
    <row r="11008" spans="24:34" x14ac:dyDescent="0.4">
      <c r="X11008" s="2" t="s">
        <v>16859</v>
      </c>
      <c r="Y11008" s="2">
        <v>1987</v>
      </c>
      <c r="Z11008" s="2">
        <v>623.6</v>
      </c>
      <c r="AA11008" s="2">
        <v>23</v>
      </c>
      <c r="AB11008" s="2">
        <v>2</v>
      </c>
      <c r="AC11008" s="2">
        <v>566.29999999999995</v>
      </c>
      <c r="AE11008" s="2" t="s">
        <v>16742</v>
      </c>
      <c r="AF11008" s="2" t="s">
        <v>17390</v>
      </c>
      <c r="AG11008" s="2" t="s">
        <v>2998</v>
      </c>
      <c r="AH11008" s="2" t="s">
        <v>17088</v>
      </c>
    </row>
    <row r="11009" spans="24:34" x14ac:dyDescent="0.4">
      <c r="X11009" s="2" t="s">
        <v>16860</v>
      </c>
      <c r="Y11009" s="2">
        <v>1991</v>
      </c>
      <c r="Z11009" s="2">
        <v>646.20000000000005</v>
      </c>
      <c r="AA11009" s="2">
        <v>23</v>
      </c>
      <c r="AB11009" s="2">
        <v>2</v>
      </c>
      <c r="AC11009" s="2">
        <v>579.5</v>
      </c>
      <c r="AE11009" s="2" t="s">
        <v>16743</v>
      </c>
      <c r="AF11009" s="2" t="s">
        <v>17407</v>
      </c>
      <c r="AG11009" s="2" t="s">
        <v>2998</v>
      </c>
      <c r="AH11009" s="2" t="s">
        <v>17086</v>
      </c>
    </row>
    <row r="11010" spans="24:34" x14ac:dyDescent="0.4">
      <c r="X11010" s="2" t="s">
        <v>16861</v>
      </c>
      <c r="Y11010" s="2">
        <v>1989</v>
      </c>
      <c r="Z11010" s="2">
        <v>979.7</v>
      </c>
      <c r="AA11010" s="2">
        <v>47</v>
      </c>
      <c r="AB11010" s="2">
        <v>2</v>
      </c>
      <c r="AC11010" s="2">
        <v>891.2</v>
      </c>
      <c r="AE11010" s="2" t="s">
        <v>16744</v>
      </c>
      <c r="AF11010" s="2" t="s">
        <v>17407</v>
      </c>
      <c r="AG11010" s="2" t="s">
        <v>2998</v>
      </c>
      <c r="AH11010" s="2" t="s">
        <v>17086</v>
      </c>
    </row>
    <row r="11011" spans="24:34" x14ac:dyDescent="0.4">
      <c r="X11011" s="2" t="s">
        <v>16862</v>
      </c>
      <c r="Y11011" s="2">
        <v>1993</v>
      </c>
      <c r="Z11011" s="2">
        <v>630.4</v>
      </c>
      <c r="AA11011" s="2">
        <v>18</v>
      </c>
      <c r="AB11011" s="2">
        <v>2</v>
      </c>
      <c r="AC11011" s="2">
        <v>579.79999999999995</v>
      </c>
      <c r="AE11011" s="2" t="s">
        <v>16745</v>
      </c>
      <c r="AF11011" s="2" t="s">
        <v>17390</v>
      </c>
      <c r="AG11011" s="2" t="s">
        <v>2998</v>
      </c>
      <c r="AH11011" s="2" t="s">
        <v>17086</v>
      </c>
    </row>
    <row r="11012" spans="24:34" x14ac:dyDescent="0.4">
      <c r="X11012" s="2" t="s">
        <v>16863</v>
      </c>
      <c r="Y11012" s="2">
        <v>1990</v>
      </c>
      <c r="Z11012" s="2">
        <v>643.79999999999995</v>
      </c>
      <c r="AA11012" s="2">
        <v>17</v>
      </c>
      <c r="AB11012" s="2">
        <v>2</v>
      </c>
      <c r="AC11012" s="2">
        <v>584</v>
      </c>
      <c r="AE11012" s="2" t="s">
        <v>16746</v>
      </c>
      <c r="AF11012" s="2" t="s">
        <v>17390</v>
      </c>
      <c r="AG11012" s="2" t="s">
        <v>2998</v>
      </c>
      <c r="AH11012" s="2" t="s">
        <v>17086</v>
      </c>
    </row>
    <row r="11013" spans="24:34" x14ac:dyDescent="0.4">
      <c r="X11013" s="2" t="s">
        <v>16864</v>
      </c>
      <c r="Y11013" s="2">
        <v>1977</v>
      </c>
      <c r="Z11013" s="2">
        <v>631.5</v>
      </c>
      <c r="AA11013" s="2">
        <v>38</v>
      </c>
      <c r="AB11013" s="2">
        <v>2</v>
      </c>
      <c r="AC11013" s="2">
        <v>571.4</v>
      </c>
      <c r="AE11013" s="2" t="s">
        <v>2871</v>
      </c>
      <c r="AF11013" s="2" t="s">
        <v>17390</v>
      </c>
      <c r="AG11013" s="2" t="s">
        <v>2998</v>
      </c>
      <c r="AH11013" s="2" t="s">
        <v>17086</v>
      </c>
    </row>
    <row r="11014" spans="24:34" x14ac:dyDescent="0.4">
      <c r="X11014" s="2" t="s">
        <v>16865</v>
      </c>
      <c r="Y11014" s="2">
        <v>1970</v>
      </c>
      <c r="Z11014" s="2">
        <v>789.95</v>
      </c>
      <c r="AA11014" s="2">
        <v>43</v>
      </c>
      <c r="AB11014" s="2">
        <v>2</v>
      </c>
      <c r="AC11014" s="2">
        <v>731.1</v>
      </c>
      <c r="AE11014" s="2" t="s">
        <v>16748</v>
      </c>
      <c r="AF11014" s="2" t="s">
        <v>17390</v>
      </c>
      <c r="AG11014" s="2" t="s">
        <v>2998</v>
      </c>
      <c r="AH11014" s="2" t="s">
        <v>17086</v>
      </c>
    </row>
    <row r="11015" spans="24:34" x14ac:dyDescent="0.4">
      <c r="X11015" s="2" t="s">
        <v>16866</v>
      </c>
      <c r="Y11015" s="2">
        <v>1977</v>
      </c>
      <c r="Z11015" s="2">
        <v>1047.5</v>
      </c>
      <c r="AA11015" s="2">
        <v>48</v>
      </c>
      <c r="AB11015" s="2">
        <v>2</v>
      </c>
      <c r="AC11015" s="2">
        <v>963.6</v>
      </c>
      <c r="AE11015" s="2" t="s">
        <v>16749</v>
      </c>
      <c r="AF11015" s="2" t="s">
        <v>17390</v>
      </c>
      <c r="AG11015" s="2" t="s">
        <v>2998</v>
      </c>
      <c r="AH11015" s="2" t="s">
        <v>17088</v>
      </c>
    </row>
    <row r="11016" spans="24:34" x14ac:dyDescent="0.4">
      <c r="X11016" s="2" t="s">
        <v>16867</v>
      </c>
      <c r="Y11016" s="2">
        <v>1980</v>
      </c>
      <c r="Z11016" s="2">
        <v>955</v>
      </c>
      <c r="AA11016" s="2">
        <v>47</v>
      </c>
      <c r="AB11016" s="2">
        <v>2</v>
      </c>
      <c r="AC11016" s="2">
        <v>869.8</v>
      </c>
      <c r="AE11016" s="2" t="s">
        <v>2872</v>
      </c>
      <c r="AF11016" s="2" t="s">
        <v>17407</v>
      </c>
      <c r="AG11016" s="2" t="s">
        <v>2998</v>
      </c>
      <c r="AH11016" s="2" t="s">
        <v>17088</v>
      </c>
    </row>
    <row r="11017" spans="24:34" x14ac:dyDescent="0.4">
      <c r="X11017" s="2" t="s">
        <v>16868</v>
      </c>
      <c r="Y11017" s="2">
        <v>1982</v>
      </c>
      <c r="Z11017" s="2">
        <v>1036.8</v>
      </c>
      <c r="AA11017" s="2">
        <v>41</v>
      </c>
      <c r="AB11017" s="2">
        <v>2</v>
      </c>
      <c r="AC11017" s="2">
        <v>953.5</v>
      </c>
      <c r="AE11017" s="2" t="s">
        <v>16750</v>
      </c>
      <c r="AF11017" s="2" t="s">
        <v>17390</v>
      </c>
      <c r="AG11017" s="2" t="s">
        <v>2998</v>
      </c>
      <c r="AH11017" s="2" t="s">
        <v>17400</v>
      </c>
    </row>
    <row r="11018" spans="24:34" x14ac:dyDescent="0.4">
      <c r="X11018" s="2" t="s">
        <v>16869</v>
      </c>
      <c r="Y11018" s="2">
        <v>1968</v>
      </c>
      <c r="Z11018" s="2">
        <v>786</v>
      </c>
      <c r="AA11018" s="2">
        <v>34</v>
      </c>
      <c r="AB11018" s="2">
        <v>2</v>
      </c>
      <c r="AC11018" s="2">
        <v>719.1</v>
      </c>
      <c r="AE11018" s="2" t="s">
        <v>16751</v>
      </c>
      <c r="AF11018" s="2" t="s">
        <v>17390</v>
      </c>
      <c r="AG11018" s="2" t="s">
        <v>2998</v>
      </c>
      <c r="AH11018" s="2" t="s">
        <v>17400</v>
      </c>
    </row>
    <row r="11019" spans="24:34" x14ac:dyDescent="0.4">
      <c r="X11019" s="2" t="s">
        <v>16870</v>
      </c>
      <c r="Y11019" s="2">
        <v>1977</v>
      </c>
      <c r="Z11019" s="2">
        <v>1050.3</v>
      </c>
      <c r="AA11019" s="2">
        <v>53</v>
      </c>
      <c r="AB11019" s="2">
        <v>2</v>
      </c>
      <c r="AC11019" s="2">
        <v>964.9</v>
      </c>
      <c r="AE11019" s="2" t="s">
        <v>308</v>
      </c>
      <c r="AF11019" s="2" t="s">
        <v>17390</v>
      </c>
      <c r="AG11019" s="2" t="s">
        <v>2998</v>
      </c>
      <c r="AH11019" s="2" t="s">
        <v>17393</v>
      </c>
    </row>
    <row r="11020" spans="24:34" x14ac:dyDescent="0.4">
      <c r="X11020" s="2" t="s">
        <v>16871</v>
      </c>
      <c r="Y11020" s="2">
        <v>1984</v>
      </c>
      <c r="Z11020" s="2">
        <v>1025.5999999999999</v>
      </c>
      <c r="AA11020" s="2">
        <v>47</v>
      </c>
      <c r="AB11020" s="2">
        <v>2</v>
      </c>
      <c r="AC11020" s="2">
        <v>970</v>
      </c>
      <c r="AE11020" s="2" t="s">
        <v>16752</v>
      </c>
      <c r="AF11020" s="2" t="s">
        <v>17390</v>
      </c>
      <c r="AG11020" s="2" t="s">
        <v>2998</v>
      </c>
      <c r="AH11020" s="2" t="s">
        <v>17400</v>
      </c>
    </row>
    <row r="11021" spans="24:34" x14ac:dyDescent="0.4">
      <c r="X11021" s="2" t="s">
        <v>16873</v>
      </c>
      <c r="Y11021" s="2">
        <v>1917</v>
      </c>
      <c r="Z11021" s="2">
        <v>372.9</v>
      </c>
      <c r="AA11021" s="2">
        <v>10</v>
      </c>
      <c r="AB11021" s="2">
        <v>2</v>
      </c>
      <c r="AC11021" s="2">
        <v>312.8</v>
      </c>
      <c r="AE11021" s="2" t="s">
        <v>16753</v>
      </c>
      <c r="AF11021" s="2" t="s">
        <v>17390</v>
      </c>
      <c r="AG11021" s="2" t="s">
        <v>2998</v>
      </c>
      <c r="AH11021" s="2" t="s">
        <v>17413</v>
      </c>
    </row>
    <row r="11022" spans="24:34" x14ac:dyDescent="0.4">
      <c r="X11022" s="2" t="s">
        <v>16875</v>
      </c>
      <c r="Y11022" s="2">
        <v>1960</v>
      </c>
      <c r="Z11022" s="2">
        <v>671.3</v>
      </c>
      <c r="AA11022" s="2">
        <v>41</v>
      </c>
      <c r="AB11022" s="2">
        <v>2</v>
      </c>
      <c r="AC11022" s="2">
        <v>622.9</v>
      </c>
      <c r="AE11022" s="2" t="s">
        <v>16755</v>
      </c>
      <c r="AF11022" s="2" t="s">
        <v>17390</v>
      </c>
      <c r="AG11022" s="2" t="s">
        <v>2998</v>
      </c>
      <c r="AH11022" s="2" t="s">
        <v>17086</v>
      </c>
    </row>
    <row r="11023" spans="24:34" x14ac:dyDescent="0.4">
      <c r="X11023" s="2" t="s">
        <v>16876</v>
      </c>
      <c r="Y11023" s="2">
        <v>1959</v>
      </c>
      <c r="Z11023" s="2">
        <v>285.89999999999998</v>
      </c>
      <c r="AA11023" s="2">
        <v>13</v>
      </c>
      <c r="AB11023" s="2">
        <v>2</v>
      </c>
      <c r="AC11023" s="2">
        <v>263.39999999999998</v>
      </c>
      <c r="AE11023" s="2" t="s">
        <v>16756</v>
      </c>
      <c r="AF11023" s="2" t="s">
        <v>17390</v>
      </c>
      <c r="AG11023" s="2" t="s">
        <v>2998</v>
      </c>
      <c r="AH11023" s="2" t="s">
        <v>17398</v>
      </c>
    </row>
    <row r="11024" spans="24:34" x14ac:dyDescent="0.4">
      <c r="X11024" s="2" t="s">
        <v>2909</v>
      </c>
      <c r="Y11024" s="2">
        <v>1961</v>
      </c>
      <c r="Z11024" s="2">
        <v>300.7</v>
      </c>
      <c r="AA11024" s="2">
        <v>15</v>
      </c>
      <c r="AB11024" s="2">
        <v>2</v>
      </c>
      <c r="AC11024" s="2">
        <v>277.89999999999998</v>
      </c>
      <c r="AE11024" s="2" t="s">
        <v>16758</v>
      </c>
      <c r="AF11024" s="2" t="s">
        <v>17397</v>
      </c>
      <c r="AG11024" s="2" t="s">
        <v>2998</v>
      </c>
      <c r="AH11024" s="2" t="s">
        <v>17398</v>
      </c>
    </row>
    <row r="11025" spans="24:34" x14ac:dyDescent="0.4">
      <c r="X11025" s="2" t="s">
        <v>2910</v>
      </c>
      <c r="Y11025" s="2">
        <v>1961</v>
      </c>
      <c r="Z11025" s="2">
        <v>303</v>
      </c>
      <c r="AA11025" s="2">
        <v>25</v>
      </c>
      <c r="AB11025" s="2">
        <v>2</v>
      </c>
      <c r="AC11025" s="2">
        <v>283.39999999999998</v>
      </c>
      <c r="AE11025" s="2" t="s">
        <v>16760</v>
      </c>
      <c r="AF11025" s="2" t="s">
        <v>17397</v>
      </c>
      <c r="AG11025" s="2" t="s">
        <v>2998</v>
      </c>
      <c r="AH11025" s="2" t="s">
        <v>17393</v>
      </c>
    </row>
    <row r="11026" spans="24:34" x14ac:dyDescent="0.4">
      <c r="X11026" s="2" t="s">
        <v>16877</v>
      </c>
      <c r="Y11026" s="2">
        <v>1962</v>
      </c>
      <c r="Z11026" s="2">
        <v>300.5</v>
      </c>
      <c r="AA11026" s="2">
        <v>17</v>
      </c>
      <c r="AB11026" s="2">
        <v>2</v>
      </c>
      <c r="AC11026" s="2">
        <v>281</v>
      </c>
      <c r="AE11026" s="2" t="s">
        <v>16762</v>
      </c>
      <c r="AF11026" s="2" t="s">
        <v>17390</v>
      </c>
      <c r="AG11026" s="2" t="s">
        <v>2998</v>
      </c>
      <c r="AH11026" s="2" t="s">
        <v>17393</v>
      </c>
    </row>
    <row r="11027" spans="24:34" x14ac:dyDescent="0.4">
      <c r="X11027" s="2" t="s">
        <v>16878</v>
      </c>
      <c r="Y11027" s="2">
        <v>1965</v>
      </c>
      <c r="Z11027" s="2">
        <v>544.5</v>
      </c>
      <c r="AA11027" s="2">
        <v>21</v>
      </c>
      <c r="AB11027" s="2">
        <v>2</v>
      </c>
      <c r="AC11027" s="2">
        <v>484.1</v>
      </c>
      <c r="AE11027" s="2" t="s">
        <v>16763</v>
      </c>
      <c r="AF11027" s="2" t="s">
        <v>17390</v>
      </c>
      <c r="AG11027" s="2" t="s">
        <v>2998</v>
      </c>
      <c r="AH11027" s="2" t="s">
        <v>17086</v>
      </c>
    </row>
    <row r="11028" spans="24:34" x14ac:dyDescent="0.4">
      <c r="X11028" s="2" t="s">
        <v>16879</v>
      </c>
      <c r="Y11028" s="2">
        <v>1964</v>
      </c>
      <c r="Z11028" s="2">
        <v>526</v>
      </c>
      <c r="AA11028" s="2">
        <v>30</v>
      </c>
      <c r="AB11028" s="2">
        <v>2</v>
      </c>
      <c r="AC11028" s="2">
        <v>466.1</v>
      </c>
      <c r="AE11028" s="2" t="s">
        <v>16764</v>
      </c>
      <c r="AF11028" s="2" t="s">
        <v>17390</v>
      </c>
      <c r="AG11028" s="2" t="s">
        <v>2998</v>
      </c>
      <c r="AH11028" s="2" t="s">
        <v>17393</v>
      </c>
    </row>
    <row r="11029" spans="24:34" x14ac:dyDescent="0.4">
      <c r="X11029" s="2" t="s">
        <v>16880</v>
      </c>
      <c r="Y11029" s="2">
        <v>1965</v>
      </c>
      <c r="Z11029" s="2">
        <v>518.70000000000005</v>
      </c>
      <c r="AA11029" s="2">
        <v>30</v>
      </c>
      <c r="AB11029" s="2">
        <v>2</v>
      </c>
      <c r="AC11029" s="2">
        <v>461.4</v>
      </c>
      <c r="AE11029" s="2" t="s">
        <v>16765</v>
      </c>
      <c r="AF11029" s="2" t="s">
        <v>17390</v>
      </c>
      <c r="AG11029" s="2" t="s">
        <v>2998</v>
      </c>
      <c r="AH11029" s="2" t="s">
        <v>17398</v>
      </c>
    </row>
    <row r="11030" spans="24:34" x14ac:dyDescent="0.4">
      <c r="X11030" s="2" t="s">
        <v>16881</v>
      </c>
      <c r="Y11030" s="2">
        <v>1964</v>
      </c>
      <c r="Z11030" s="2">
        <v>1505.7</v>
      </c>
      <c r="AA11030" s="2">
        <v>57</v>
      </c>
      <c r="AB11030" s="2">
        <v>2</v>
      </c>
      <c r="AC11030" s="2">
        <v>911.3</v>
      </c>
      <c r="AE11030" s="2" t="s">
        <v>16767</v>
      </c>
      <c r="AF11030" s="2" t="s">
        <v>17397</v>
      </c>
      <c r="AG11030" s="2" t="s">
        <v>2998</v>
      </c>
      <c r="AH11030" s="2" t="s">
        <v>17414</v>
      </c>
    </row>
    <row r="11031" spans="24:34" x14ac:dyDescent="0.4">
      <c r="X11031" s="2" t="s">
        <v>16882</v>
      </c>
      <c r="Y11031" s="2">
        <v>1991</v>
      </c>
      <c r="Z11031" s="2">
        <v>4539.5</v>
      </c>
      <c r="AA11031" s="2">
        <v>164</v>
      </c>
      <c r="AB11031" s="2">
        <v>5</v>
      </c>
      <c r="AC11031" s="2">
        <v>3980.7</v>
      </c>
      <c r="AE11031" s="2" t="s">
        <v>2873</v>
      </c>
      <c r="AF11031" s="2" t="s">
        <v>17390</v>
      </c>
      <c r="AG11031" s="2" t="s">
        <v>2998</v>
      </c>
      <c r="AH11031" s="2" t="s">
        <v>17393</v>
      </c>
    </row>
    <row r="11032" spans="24:34" x14ac:dyDescent="0.4">
      <c r="X11032" s="2" t="s">
        <v>2911</v>
      </c>
      <c r="Y11032" s="2">
        <v>1992</v>
      </c>
      <c r="Z11032" s="2">
        <v>4318.2</v>
      </c>
      <c r="AA11032" s="2">
        <v>152</v>
      </c>
      <c r="AB11032" s="2">
        <v>5</v>
      </c>
      <c r="AC11032" s="2">
        <v>3903.6</v>
      </c>
      <c r="AE11032" s="2" t="s">
        <v>16768</v>
      </c>
      <c r="AF11032" s="2" t="s">
        <v>17390</v>
      </c>
      <c r="AG11032" s="2" t="s">
        <v>2998</v>
      </c>
      <c r="AH11032" s="2" t="s">
        <v>17086</v>
      </c>
    </row>
    <row r="11033" spans="24:34" x14ac:dyDescent="0.4">
      <c r="X11033" s="2" t="s">
        <v>17380</v>
      </c>
      <c r="Y11033" s="2">
        <v>1967</v>
      </c>
      <c r="Z11033" s="2">
        <v>2162.6999999999998</v>
      </c>
      <c r="AA11033" s="2">
        <v>138</v>
      </c>
      <c r="AB11033" s="2">
        <v>4</v>
      </c>
      <c r="AC11033" s="2">
        <v>1343.3</v>
      </c>
      <c r="AE11033" s="2" t="s">
        <v>16769</v>
      </c>
      <c r="AF11033" s="2" t="s">
        <v>17390</v>
      </c>
      <c r="AG11033" s="2" t="s">
        <v>2998</v>
      </c>
      <c r="AH11033" s="2" t="s">
        <v>17088</v>
      </c>
    </row>
    <row r="11034" spans="24:34" x14ac:dyDescent="0.4">
      <c r="X11034" s="2" t="s">
        <v>16885</v>
      </c>
      <c r="Y11034" s="2">
        <v>1965</v>
      </c>
      <c r="Z11034" s="2">
        <v>386.4</v>
      </c>
      <c r="AA11034" s="2">
        <v>15</v>
      </c>
      <c r="AB11034" s="2">
        <v>2</v>
      </c>
      <c r="AC11034" s="2">
        <v>362.2</v>
      </c>
      <c r="AE11034" s="2" t="s">
        <v>16770</v>
      </c>
      <c r="AF11034" s="2" t="s">
        <v>17390</v>
      </c>
      <c r="AG11034" s="2" t="s">
        <v>2998</v>
      </c>
      <c r="AH11034" s="2" t="s">
        <v>17086</v>
      </c>
    </row>
    <row r="11035" spans="24:34" x14ac:dyDescent="0.4">
      <c r="X11035" s="2" t="s">
        <v>16886</v>
      </c>
      <c r="Y11035" s="2">
        <v>1960</v>
      </c>
      <c r="Z11035" s="2">
        <v>290.5</v>
      </c>
      <c r="AA11035" s="2">
        <v>14</v>
      </c>
      <c r="AB11035" s="2">
        <v>2</v>
      </c>
      <c r="AC11035" s="2">
        <v>265.2</v>
      </c>
      <c r="AE11035" s="2" t="s">
        <v>16771</v>
      </c>
      <c r="AF11035" s="2" t="s">
        <v>17390</v>
      </c>
      <c r="AG11035" s="2" t="s">
        <v>2998</v>
      </c>
      <c r="AH11035" s="2" t="s">
        <v>17086</v>
      </c>
    </row>
    <row r="11036" spans="24:34" x14ac:dyDescent="0.4">
      <c r="X11036" s="2" t="s">
        <v>16887</v>
      </c>
      <c r="Y11036" s="2">
        <v>1960</v>
      </c>
      <c r="Z11036" s="2">
        <v>290.60000000000002</v>
      </c>
      <c r="AA11036" s="2">
        <v>25</v>
      </c>
      <c r="AB11036" s="2">
        <v>2</v>
      </c>
      <c r="AC11036" s="2">
        <v>268.3</v>
      </c>
      <c r="AE11036" s="2" t="s">
        <v>16772</v>
      </c>
      <c r="AF11036" s="2" t="s">
        <v>17390</v>
      </c>
      <c r="AG11036" s="2" t="s">
        <v>2998</v>
      </c>
      <c r="AH11036" s="2" t="s">
        <v>17400</v>
      </c>
    </row>
    <row r="11037" spans="24:34" x14ac:dyDescent="0.4">
      <c r="X11037" s="2" t="s">
        <v>16888</v>
      </c>
      <c r="Y11037" s="2">
        <v>1960</v>
      </c>
      <c r="Z11037" s="2">
        <v>291.7</v>
      </c>
      <c r="AA11037" s="2">
        <v>15</v>
      </c>
      <c r="AB11037" s="2">
        <v>2</v>
      </c>
      <c r="AC11037" s="2">
        <v>269</v>
      </c>
      <c r="AE11037" s="2" t="s">
        <v>16773</v>
      </c>
      <c r="AF11037" s="2" t="s">
        <v>17390</v>
      </c>
      <c r="AG11037" s="2" t="s">
        <v>2998</v>
      </c>
      <c r="AH11037" s="2" t="s">
        <v>17400</v>
      </c>
    </row>
    <row r="11038" spans="24:34" x14ac:dyDescent="0.4">
      <c r="X11038" s="2" t="s">
        <v>16889</v>
      </c>
      <c r="Y11038" s="2">
        <v>1960</v>
      </c>
      <c r="Z11038" s="2">
        <v>298</v>
      </c>
      <c r="AA11038" s="2">
        <v>22</v>
      </c>
      <c r="AB11038" s="2">
        <v>2</v>
      </c>
      <c r="AC11038" s="2">
        <v>275.89999999999998</v>
      </c>
      <c r="AE11038" s="2" t="s">
        <v>16774</v>
      </c>
      <c r="AF11038" s="2" t="s">
        <v>17390</v>
      </c>
      <c r="AG11038" s="2" t="s">
        <v>2998</v>
      </c>
      <c r="AH11038" s="2" t="s">
        <v>17088</v>
      </c>
    </row>
    <row r="11039" spans="24:34" x14ac:dyDescent="0.4">
      <c r="X11039" s="2" t="s">
        <v>2912</v>
      </c>
      <c r="Y11039" s="2">
        <v>1961</v>
      </c>
      <c r="Z11039" s="2">
        <v>303.5</v>
      </c>
      <c r="AA11039" s="2">
        <v>18</v>
      </c>
      <c r="AB11039" s="2">
        <v>2</v>
      </c>
      <c r="AC11039" s="2">
        <v>282.39999999999998</v>
      </c>
      <c r="AE11039" s="2" t="s">
        <v>16775</v>
      </c>
      <c r="AF11039" s="2" t="s">
        <v>17390</v>
      </c>
      <c r="AG11039" s="2" t="s">
        <v>2998</v>
      </c>
      <c r="AH11039" s="2" t="s">
        <v>17088</v>
      </c>
    </row>
    <row r="11040" spans="24:34" x14ac:dyDescent="0.4">
      <c r="X11040" s="2" t="s">
        <v>16890</v>
      </c>
      <c r="Y11040" s="2">
        <v>1962</v>
      </c>
      <c r="Z11040" s="2">
        <v>292.5</v>
      </c>
      <c r="AA11040" s="2">
        <v>15</v>
      </c>
      <c r="AB11040" s="2">
        <v>2</v>
      </c>
      <c r="AC11040" s="2">
        <v>272.5</v>
      </c>
      <c r="AE11040" s="2" t="s">
        <v>16776</v>
      </c>
      <c r="AF11040" s="2" t="s">
        <v>17407</v>
      </c>
      <c r="AG11040" s="2" t="s">
        <v>2998</v>
      </c>
      <c r="AH11040" s="2" t="s">
        <v>17088</v>
      </c>
    </row>
    <row r="11041" spans="24:34" x14ac:dyDescent="0.4">
      <c r="X11041" s="2" t="s">
        <v>16891</v>
      </c>
      <c r="Y11041" s="2">
        <v>1964</v>
      </c>
      <c r="Z11041" s="2">
        <v>522.9</v>
      </c>
      <c r="AA11041" s="2">
        <v>31</v>
      </c>
      <c r="AB11041" s="2">
        <v>2</v>
      </c>
      <c r="AC11041" s="2">
        <v>463.3</v>
      </c>
      <c r="AE11041" s="2" t="s">
        <v>16777</v>
      </c>
      <c r="AF11041" s="2" t="s">
        <v>17407</v>
      </c>
      <c r="AG11041" s="2" t="s">
        <v>2998</v>
      </c>
      <c r="AH11041" s="2" t="s">
        <v>17086</v>
      </c>
    </row>
    <row r="11042" spans="24:34" x14ac:dyDescent="0.4">
      <c r="X11042" s="2" t="s">
        <v>16892</v>
      </c>
      <c r="Y11042" s="2">
        <v>1964</v>
      </c>
      <c r="Z11042" s="2">
        <v>518.27</v>
      </c>
      <c r="AA11042" s="2">
        <v>29</v>
      </c>
      <c r="AB11042" s="2">
        <v>2</v>
      </c>
      <c r="AC11042" s="2">
        <v>458.77</v>
      </c>
      <c r="AE11042" s="2" t="s">
        <v>16778</v>
      </c>
      <c r="AF11042" s="2" t="s">
        <v>17407</v>
      </c>
      <c r="AG11042" s="2" t="s">
        <v>2998</v>
      </c>
      <c r="AH11042" s="2" t="s">
        <v>17088</v>
      </c>
    </row>
    <row r="11043" spans="24:34" x14ac:dyDescent="0.4">
      <c r="X11043" s="2" t="s">
        <v>16893</v>
      </c>
      <c r="Y11043" s="2">
        <v>1965</v>
      </c>
      <c r="Z11043" s="2">
        <v>666.1</v>
      </c>
      <c r="AA11043" s="2">
        <v>39</v>
      </c>
      <c r="AB11043" s="2">
        <v>2</v>
      </c>
      <c r="AC11043" s="2">
        <v>617.70000000000005</v>
      </c>
      <c r="AE11043" s="2" t="s">
        <v>16779</v>
      </c>
      <c r="AF11043" s="2" t="s">
        <v>17390</v>
      </c>
      <c r="AG11043" s="2" t="s">
        <v>2998</v>
      </c>
      <c r="AH11043" s="2" t="s">
        <v>17086</v>
      </c>
    </row>
    <row r="11044" spans="24:34" x14ac:dyDescent="0.4">
      <c r="X11044" s="2" t="s">
        <v>2913</v>
      </c>
      <c r="Y11044" s="2">
        <v>1917</v>
      </c>
      <c r="Z11044" s="2">
        <v>301.89999999999998</v>
      </c>
      <c r="AA11044" s="2">
        <v>20</v>
      </c>
      <c r="AB11044" s="2">
        <v>2</v>
      </c>
      <c r="AC11044" s="2">
        <v>257.39999999999998</v>
      </c>
      <c r="AE11044" s="2" t="s">
        <v>16780</v>
      </c>
      <c r="AF11044" s="2" t="s">
        <v>17390</v>
      </c>
      <c r="AG11044" s="2" t="s">
        <v>2998</v>
      </c>
      <c r="AH11044" s="2" t="s">
        <v>17400</v>
      </c>
    </row>
    <row r="11045" spans="24:34" x14ac:dyDescent="0.4">
      <c r="X11045" s="2" t="s">
        <v>16894</v>
      </c>
      <c r="Y11045" s="2">
        <v>1963</v>
      </c>
      <c r="Z11045" s="2">
        <v>1594.3</v>
      </c>
      <c r="AA11045" s="2">
        <v>61</v>
      </c>
      <c r="AB11045" s="2">
        <v>3</v>
      </c>
      <c r="AC11045" s="2">
        <v>1486</v>
      </c>
      <c r="AE11045" s="2" t="s">
        <v>16781</v>
      </c>
      <c r="AF11045" s="2" t="s">
        <v>17390</v>
      </c>
      <c r="AG11045" s="2" t="s">
        <v>2998</v>
      </c>
      <c r="AH11045" s="2" t="s">
        <v>17400</v>
      </c>
    </row>
    <row r="11046" spans="24:34" x14ac:dyDescent="0.4">
      <c r="X11046" s="2" t="s">
        <v>16895</v>
      </c>
      <c r="Y11046" s="2">
        <v>1917</v>
      </c>
      <c r="Z11046" s="2">
        <v>230.4</v>
      </c>
      <c r="AA11046" s="2">
        <v>15</v>
      </c>
      <c r="AB11046" s="2">
        <v>1</v>
      </c>
      <c r="AC11046" s="2">
        <v>210.8</v>
      </c>
      <c r="AE11046" s="2" t="s">
        <v>16782</v>
      </c>
      <c r="AF11046" s="2" t="s">
        <v>17390</v>
      </c>
      <c r="AG11046" s="2" t="s">
        <v>2998</v>
      </c>
      <c r="AH11046" s="2" t="s">
        <v>17086</v>
      </c>
    </row>
    <row r="11047" spans="24:34" x14ac:dyDescent="0.4">
      <c r="X11047" s="2" t="s">
        <v>16896</v>
      </c>
      <c r="Y11047" s="2">
        <v>2011</v>
      </c>
      <c r="Z11047" s="2">
        <v>293.89999999999998</v>
      </c>
      <c r="AA11047" s="2">
        <v>21</v>
      </c>
      <c r="AB11047" s="2">
        <v>2</v>
      </c>
      <c r="AC11047" s="2">
        <v>274</v>
      </c>
      <c r="AE11047" s="2" t="s">
        <v>2874</v>
      </c>
      <c r="AF11047" s="2" t="s">
        <v>17390</v>
      </c>
      <c r="AG11047" s="2" t="s">
        <v>2998</v>
      </c>
      <c r="AH11047" s="2" t="s">
        <v>17086</v>
      </c>
    </row>
    <row r="11048" spans="24:34" x14ac:dyDescent="0.4">
      <c r="X11048" s="2" t="s">
        <v>16897</v>
      </c>
      <c r="Y11048" s="2">
        <v>1917</v>
      </c>
      <c r="Z11048" s="2">
        <v>127.7</v>
      </c>
      <c r="AA11048" s="2">
        <v>14</v>
      </c>
      <c r="AB11048" s="2">
        <v>2</v>
      </c>
      <c r="AC11048" s="2">
        <v>122.7</v>
      </c>
      <c r="AE11048" s="2" t="s">
        <v>16783</v>
      </c>
      <c r="AF11048" s="2" t="s">
        <v>17390</v>
      </c>
      <c r="AG11048" s="2" t="s">
        <v>2998</v>
      </c>
      <c r="AH11048" s="2" t="s">
        <v>17088</v>
      </c>
    </row>
    <row r="11049" spans="24:34" x14ac:dyDescent="0.4">
      <c r="X11049" s="2" t="s">
        <v>16898</v>
      </c>
      <c r="Y11049" s="2">
        <v>1964</v>
      </c>
      <c r="Z11049" s="2">
        <v>996.9</v>
      </c>
      <c r="AA11049" s="2">
        <v>49</v>
      </c>
      <c r="AB11049" s="2">
        <v>3</v>
      </c>
      <c r="AC11049" s="2">
        <v>923.4</v>
      </c>
      <c r="AE11049" s="2" t="s">
        <v>16784</v>
      </c>
      <c r="AF11049" s="2" t="s">
        <v>17390</v>
      </c>
      <c r="AG11049" s="2" t="s">
        <v>2998</v>
      </c>
      <c r="AH11049" s="2" t="s">
        <v>17088</v>
      </c>
    </row>
    <row r="11050" spans="24:34" x14ac:dyDescent="0.4">
      <c r="X11050" s="2" t="s">
        <v>16899</v>
      </c>
      <c r="Y11050" s="2">
        <v>1961</v>
      </c>
      <c r="Z11050" s="2">
        <v>1203.5999999999999</v>
      </c>
      <c r="AA11050" s="2">
        <v>33</v>
      </c>
      <c r="AB11050" s="2">
        <v>3</v>
      </c>
      <c r="AC11050" s="2">
        <v>1089.5</v>
      </c>
      <c r="AE11050" s="2" t="s">
        <v>16785</v>
      </c>
      <c r="AF11050" s="2" t="s">
        <v>17390</v>
      </c>
      <c r="AG11050" s="2" t="s">
        <v>2998</v>
      </c>
      <c r="AH11050" s="2" t="s">
        <v>17400</v>
      </c>
    </row>
    <row r="11051" spans="24:34" x14ac:dyDescent="0.4">
      <c r="X11051" s="2" t="s">
        <v>16900</v>
      </c>
      <c r="Y11051" s="2">
        <v>1917</v>
      </c>
      <c r="Z11051" s="2">
        <v>262.7</v>
      </c>
      <c r="AA11051" s="2">
        <v>13</v>
      </c>
      <c r="AB11051" s="2">
        <v>2</v>
      </c>
      <c r="AC11051" s="2">
        <v>191</v>
      </c>
      <c r="AE11051" s="2" t="s">
        <v>16786</v>
      </c>
      <c r="AF11051" s="2" t="s">
        <v>17390</v>
      </c>
      <c r="AG11051" s="2" t="s">
        <v>2998</v>
      </c>
      <c r="AH11051" s="2" t="s">
        <v>17088</v>
      </c>
    </row>
    <row r="11052" spans="24:34" x14ac:dyDescent="0.4">
      <c r="X11052" s="2" t="s">
        <v>16901</v>
      </c>
      <c r="Y11052" s="2">
        <v>1968</v>
      </c>
      <c r="Z11052" s="2">
        <v>1691.6</v>
      </c>
      <c r="AA11052" s="2">
        <v>57</v>
      </c>
      <c r="AB11052" s="2">
        <v>3</v>
      </c>
      <c r="AC11052" s="2">
        <v>1490.8</v>
      </c>
      <c r="AE11052" s="2" t="s">
        <v>16787</v>
      </c>
      <c r="AF11052" s="2" t="s">
        <v>17390</v>
      </c>
      <c r="AG11052" s="2" t="s">
        <v>2998</v>
      </c>
      <c r="AH11052" s="2" t="s">
        <v>17088</v>
      </c>
    </row>
    <row r="11053" spans="24:34" x14ac:dyDescent="0.4">
      <c r="X11053" s="2" t="s">
        <v>17381</v>
      </c>
      <c r="Y11053" s="2">
        <v>1917</v>
      </c>
      <c r="Z11053" s="2">
        <v>267.8</v>
      </c>
      <c r="AA11053" s="2">
        <v>16</v>
      </c>
      <c r="AB11053" s="2">
        <v>2</v>
      </c>
      <c r="AC11053" s="2">
        <v>239.8</v>
      </c>
      <c r="AE11053" s="2" t="s">
        <v>16788</v>
      </c>
      <c r="AF11053" s="2" t="s">
        <v>17390</v>
      </c>
      <c r="AG11053" s="2" t="s">
        <v>2998</v>
      </c>
      <c r="AH11053" s="2" t="s">
        <v>17088</v>
      </c>
    </row>
    <row r="11054" spans="24:34" x14ac:dyDescent="0.4">
      <c r="X11054" s="2" t="s">
        <v>16902</v>
      </c>
      <c r="Y11054" s="2">
        <v>1917</v>
      </c>
      <c r="Z11054" s="2">
        <v>215.6</v>
      </c>
      <c r="AA11054" s="2">
        <v>14</v>
      </c>
      <c r="AB11054" s="2">
        <v>2</v>
      </c>
      <c r="AC11054" s="2">
        <v>175.5</v>
      </c>
      <c r="AE11054" s="2" t="s">
        <v>16789</v>
      </c>
      <c r="AF11054" s="2" t="s">
        <v>17390</v>
      </c>
      <c r="AG11054" s="2" t="s">
        <v>2998</v>
      </c>
      <c r="AH11054" s="2" t="s">
        <v>17088</v>
      </c>
    </row>
    <row r="11055" spans="24:34" x14ac:dyDescent="0.4">
      <c r="X11055" s="2" t="s">
        <v>2914</v>
      </c>
      <c r="Y11055" s="2">
        <v>1917</v>
      </c>
      <c r="Z11055" s="2">
        <v>772.2</v>
      </c>
      <c r="AA11055" s="2">
        <v>32</v>
      </c>
      <c r="AB11055" s="2">
        <v>2</v>
      </c>
      <c r="AC11055" s="2">
        <v>717.2</v>
      </c>
      <c r="AE11055" s="2" t="s">
        <v>16790</v>
      </c>
      <c r="AF11055" s="2" t="s">
        <v>17390</v>
      </c>
      <c r="AG11055" s="2" t="s">
        <v>2998</v>
      </c>
      <c r="AH11055" s="2" t="s">
        <v>17400</v>
      </c>
    </row>
    <row r="11056" spans="24:34" x14ac:dyDescent="0.4">
      <c r="X11056" s="2" t="s">
        <v>2915</v>
      </c>
      <c r="Y11056" s="2">
        <v>1969</v>
      </c>
      <c r="Z11056" s="2">
        <v>827.6</v>
      </c>
      <c r="AA11056" s="2">
        <v>26</v>
      </c>
      <c r="AB11056" s="2">
        <v>3</v>
      </c>
      <c r="AC11056" s="2">
        <v>768</v>
      </c>
      <c r="AE11056" s="2" t="s">
        <v>2875</v>
      </c>
      <c r="AF11056" s="2" t="s">
        <v>17390</v>
      </c>
      <c r="AG11056" s="2" t="s">
        <v>2998</v>
      </c>
      <c r="AH11056" s="2" t="s">
        <v>17088</v>
      </c>
    </row>
    <row r="11057" spans="24:34" x14ac:dyDescent="0.4">
      <c r="X11057" s="2" t="s">
        <v>16903</v>
      </c>
      <c r="Y11057" s="2">
        <v>1917</v>
      </c>
      <c r="Z11057" s="2">
        <v>373.4</v>
      </c>
      <c r="AA11057" s="2">
        <v>21</v>
      </c>
      <c r="AB11057" s="2">
        <v>2</v>
      </c>
      <c r="AC11057" s="2">
        <v>327.2</v>
      </c>
      <c r="AE11057" s="2" t="s">
        <v>16791</v>
      </c>
      <c r="AF11057" s="2" t="s">
        <v>17390</v>
      </c>
      <c r="AG11057" s="2" t="s">
        <v>2998</v>
      </c>
      <c r="AH11057" s="2" t="s">
        <v>17088</v>
      </c>
    </row>
    <row r="11058" spans="24:34" x14ac:dyDescent="0.4">
      <c r="X11058" s="2" t="s">
        <v>16904</v>
      </c>
      <c r="Y11058" s="2">
        <v>2008</v>
      </c>
      <c r="Z11058" s="2">
        <v>5942</v>
      </c>
      <c r="AA11058" s="2">
        <v>120</v>
      </c>
      <c r="AB11058" s="2">
        <v>5</v>
      </c>
      <c r="AC11058" s="2">
        <v>5516</v>
      </c>
      <c r="AE11058" s="2" t="s">
        <v>16793</v>
      </c>
      <c r="AF11058" s="2" t="s">
        <v>17407</v>
      </c>
      <c r="AG11058" s="2" t="s">
        <v>2998</v>
      </c>
      <c r="AH11058" s="2" t="s">
        <v>17086</v>
      </c>
    </row>
    <row r="11059" spans="24:34" x14ac:dyDescent="0.4">
      <c r="X11059" s="2" t="s">
        <v>16905</v>
      </c>
      <c r="Y11059" s="2">
        <v>1967</v>
      </c>
      <c r="Z11059" s="2">
        <v>769.3</v>
      </c>
      <c r="AA11059" s="2">
        <v>29</v>
      </c>
      <c r="AB11059" s="2">
        <v>2</v>
      </c>
      <c r="AC11059" s="2">
        <v>711.9</v>
      </c>
      <c r="AE11059" s="2" t="s">
        <v>16795</v>
      </c>
      <c r="AF11059" s="2" t="s">
        <v>17390</v>
      </c>
      <c r="AG11059" s="2" t="s">
        <v>2998</v>
      </c>
      <c r="AH11059" s="2" t="s">
        <v>17086</v>
      </c>
    </row>
    <row r="11060" spans="24:34" x14ac:dyDescent="0.4">
      <c r="X11060" s="2" t="s">
        <v>16906</v>
      </c>
      <c r="Y11060" s="2">
        <v>1917</v>
      </c>
      <c r="Z11060" s="2">
        <v>226.1</v>
      </c>
      <c r="AA11060" s="2">
        <v>12</v>
      </c>
      <c r="AB11060" s="2">
        <v>2</v>
      </c>
      <c r="AC11060" s="2">
        <v>186.5</v>
      </c>
      <c r="AE11060" s="2" t="s">
        <v>16796</v>
      </c>
      <c r="AF11060" s="2" t="s">
        <v>17390</v>
      </c>
      <c r="AG11060" s="2" t="s">
        <v>2998</v>
      </c>
      <c r="AH11060" s="2" t="s">
        <v>17086</v>
      </c>
    </row>
    <row r="11061" spans="24:34" x14ac:dyDescent="0.4">
      <c r="X11061" s="2" t="s">
        <v>16907</v>
      </c>
      <c r="Y11061" s="2">
        <v>1953</v>
      </c>
      <c r="Z11061" s="2">
        <v>507.3</v>
      </c>
      <c r="AA11061" s="2">
        <v>22</v>
      </c>
      <c r="AB11061" s="2">
        <v>2</v>
      </c>
      <c r="AC11061" s="2">
        <v>471</v>
      </c>
      <c r="AE11061" s="2" t="s">
        <v>16797</v>
      </c>
      <c r="AF11061" s="2" t="s">
        <v>17390</v>
      </c>
      <c r="AG11061" s="2" t="s">
        <v>2998</v>
      </c>
      <c r="AH11061" s="2" t="s">
        <v>17086</v>
      </c>
    </row>
    <row r="11062" spans="24:34" x14ac:dyDescent="0.4">
      <c r="X11062" s="2" t="s">
        <v>17382</v>
      </c>
      <c r="Y11062" s="2">
        <v>1953</v>
      </c>
      <c r="Z11062" s="2">
        <v>1020.45</v>
      </c>
      <c r="AA11062" s="2">
        <v>52</v>
      </c>
      <c r="AB11062" s="2">
        <v>2</v>
      </c>
      <c r="AC11062" s="2">
        <v>623</v>
      </c>
      <c r="AE11062" s="2" t="s">
        <v>16799</v>
      </c>
      <c r="AF11062" s="2" t="s">
        <v>17390</v>
      </c>
      <c r="AG11062" s="2" t="s">
        <v>2998</v>
      </c>
      <c r="AH11062" s="2" t="s">
        <v>17088</v>
      </c>
    </row>
    <row r="11063" spans="24:34" x14ac:dyDescent="0.4">
      <c r="X11063" s="2" t="s">
        <v>16908</v>
      </c>
      <c r="Y11063" s="2">
        <v>1953</v>
      </c>
      <c r="Z11063" s="2">
        <v>294.89999999999998</v>
      </c>
      <c r="AA11063" s="2">
        <v>28</v>
      </c>
      <c r="AB11063" s="2">
        <v>2</v>
      </c>
      <c r="AC11063" s="2">
        <v>225.1</v>
      </c>
      <c r="AE11063" s="2" t="s">
        <v>16801</v>
      </c>
      <c r="AF11063" s="2" t="s">
        <v>17397</v>
      </c>
      <c r="AG11063" s="2" t="s">
        <v>2998</v>
      </c>
      <c r="AH11063" s="2" t="s">
        <v>17088</v>
      </c>
    </row>
    <row r="11064" spans="24:34" x14ac:dyDescent="0.4">
      <c r="X11064" s="2" t="s">
        <v>16909</v>
      </c>
      <c r="Y11064" s="2">
        <v>1967</v>
      </c>
      <c r="Z11064" s="2">
        <v>783.4</v>
      </c>
      <c r="AA11064" s="2">
        <v>35</v>
      </c>
      <c r="AB11064" s="2">
        <v>2</v>
      </c>
      <c r="AC11064" s="2">
        <v>725.6</v>
      </c>
      <c r="AE11064" s="2" t="s">
        <v>16803</v>
      </c>
      <c r="AF11064" s="2" t="s">
        <v>17390</v>
      </c>
      <c r="AG11064" s="2" t="s">
        <v>2998</v>
      </c>
      <c r="AH11064" s="2" t="s">
        <v>17088</v>
      </c>
    </row>
    <row r="11065" spans="24:34" x14ac:dyDescent="0.4">
      <c r="X11065" s="2" t="s">
        <v>2916</v>
      </c>
      <c r="Y11065" s="2">
        <v>1917</v>
      </c>
      <c r="Z11065" s="2">
        <v>828.29</v>
      </c>
      <c r="AA11065" s="2">
        <v>23</v>
      </c>
      <c r="AB11065" s="2">
        <v>2</v>
      </c>
      <c r="AC11065" s="2">
        <v>726.09</v>
      </c>
      <c r="AE11065" s="2" t="s">
        <v>2876</v>
      </c>
      <c r="AF11065" s="2" t="s">
        <v>17390</v>
      </c>
      <c r="AG11065" s="2" t="s">
        <v>2998</v>
      </c>
      <c r="AH11065" s="2" t="s">
        <v>17088</v>
      </c>
    </row>
    <row r="11066" spans="24:34" x14ac:dyDescent="0.4">
      <c r="X11066" s="2" t="s">
        <v>2917</v>
      </c>
      <c r="Y11066" s="2">
        <v>1917</v>
      </c>
      <c r="Z11066" s="2">
        <v>959.8</v>
      </c>
      <c r="AA11066" s="2">
        <v>47</v>
      </c>
      <c r="AB11066" s="2">
        <v>3</v>
      </c>
      <c r="AC11066" s="2">
        <v>843.2</v>
      </c>
      <c r="AE11066" s="2" t="s">
        <v>2877</v>
      </c>
      <c r="AF11066" s="2" t="s">
        <v>17390</v>
      </c>
      <c r="AG11066" s="2" t="s">
        <v>2998</v>
      </c>
      <c r="AH11066" s="2" t="s">
        <v>17088</v>
      </c>
    </row>
    <row r="11067" spans="24:34" x14ac:dyDescent="0.4">
      <c r="X11067" s="2" t="s">
        <v>16911</v>
      </c>
      <c r="Y11067" s="2">
        <v>1973</v>
      </c>
      <c r="Z11067" s="2">
        <v>1943.7</v>
      </c>
      <c r="AA11067" s="2">
        <v>90</v>
      </c>
      <c r="AB11067" s="2">
        <v>5</v>
      </c>
      <c r="AC11067" s="2">
        <v>1788.8</v>
      </c>
      <c r="AE11067" s="2" t="s">
        <v>16805</v>
      </c>
      <c r="AF11067" s="2" t="s">
        <v>17390</v>
      </c>
      <c r="AG11067" s="2" t="s">
        <v>2998</v>
      </c>
      <c r="AH11067" s="2" t="s">
        <v>17088</v>
      </c>
    </row>
    <row r="11068" spans="24:34" x14ac:dyDescent="0.4">
      <c r="X11068" s="2" t="s">
        <v>16912</v>
      </c>
      <c r="Y11068" s="2">
        <v>1977</v>
      </c>
      <c r="Z11068" s="2">
        <v>5079.3</v>
      </c>
      <c r="AA11068" s="2">
        <v>211</v>
      </c>
      <c r="AB11068" s="2">
        <v>5</v>
      </c>
      <c r="AC11068" s="2">
        <v>4684.7999999999993</v>
      </c>
      <c r="AE11068" s="2" t="s">
        <v>16806</v>
      </c>
      <c r="AF11068" s="2" t="s">
        <v>17390</v>
      </c>
      <c r="AG11068" s="2" t="s">
        <v>2998</v>
      </c>
      <c r="AH11068" s="2" t="s">
        <v>17088</v>
      </c>
    </row>
    <row r="11069" spans="24:34" x14ac:dyDescent="0.4">
      <c r="X11069" s="2" t="s">
        <v>16913</v>
      </c>
      <c r="Y11069" s="2">
        <v>1968</v>
      </c>
      <c r="Z11069" s="2">
        <v>3557</v>
      </c>
      <c r="AA11069" s="2">
        <v>146</v>
      </c>
      <c r="AB11069" s="2">
        <v>5</v>
      </c>
      <c r="AC11069" s="2">
        <v>3288.1</v>
      </c>
      <c r="AE11069" s="2" t="s">
        <v>16807</v>
      </c>
      <c r="AF11069" s="2" t="s">
        <v>17390</v>
      </c>
      <c r="AG11069" s="2" t="s">
        <v>2998</v>
      </c>
      <c r="AH11069" s="2" t="s">
        <v>17088</v>
      </c>
    </row>
    <row r="11070" spans="24:34" x14ac:dyDescent="0.4">
      <c r="X11070" s="2" t="s">
        <v>16914</v>
      </c>
      <c r="Y11070" s="2">
        <v>1917</v>
      </c>
      <c r="Z11070" s="2">
        <v>368.8</v>
      </c>
      <c r="AA11070" s="2">
        <v>25</v>
      </c>
      <c r="AB11070" s="2">
        <v>2</v>
      </c>
      <c r="AC11070" s="2">
        <v>368.8</v>
      </c>
      <c r="AE11070" s="2" t="s">
        <v>16808</v>
      </c>
      <c r="AF11070" s="2" t="s">
        <v>17390</v>
      </c>
      <c r="AG11070" s="2" t="s">
        <v>2998</v>
      </c>
      <c r="AH11070" s="2" t="s">
        <v>17400</v>
      </c>
    </row>
    <row r="11071" spans="24:34" x14ac:dyDescent="0.4">
      <c r="X11071" s="2" t="s">
        <v>16915</v>
      </c>
      <c r="Y11071" s="2">
        <v>2000</v>
      </c>
      <c r="Z11071" s="2">
        <v>3368</v>
      </c>
      <c r="AA11071" s="2">
        <v>98</v>
      </c>
      <c r="AB11071" s="2">
        <v>5</v>
      </c>
      <c r="AC11071" s="2">
        <v>3018.7</v>
      </c>
      <c r="AE11071" s="2" t="s">
        <v>16809</v>
      </c>
      <c r="AF11071" s="2" t="s">
        <v>17390</v>
      </c>
      <c r="AG11071" s="2" t="s">
        <v>2998</v>
      </c>
      <c r="AH11071" s="2" t="s">
        <v>17400</v>
      </c>
    </row>
    <row r="11072" spans="24:34" x14ac:dyDescent="0.4">
      <c r="X11072" s="2" t="s">
        <v>16916</v>
      </c>
      <c r="Y11072" s="2">
        <v>1958</v>
      </c>
      <c r="Z11072" s="2">
        <v>285.10000000000002</v>
      </c>
      <c r="AA11072" s="2">
        <v>21</v>
      </c>
      <c r="AB11072" s="2">
        <v>2</v>
      </c>
      <c r="AC11072" s="2">
        <v>262.60000000000002</v>
      </c>
      <c r="AE11072" s="2" t="s">
        <v>16810</v>
      </c>
      <c r="AF11072" s="2" t="s">
        <v>17390</v>
      </c>
      <c r="AG11072" s="2" t="s">
        <v>2998</v>
      </c>
      <c r="AH11072" s="2" t="s">
        <v>17086</v>
      </c>
    </row>
    <row r="11073" spans="24:34" x14ac:dyDescent="0.4">
      <c r="X11073" s="2" t="s">
        <v>16917</v>
      </c>
      <c r="Y11073" s="2">
        <v>1959</v>
      </c>
      <c r="Z11073" s="2">
        <v>284.60000000000002</v>
      </c>
      <c r="AA11073" s="2">
        <v>22</v>
      </c>
      <c r="AB11073" s="2">
        <v>2</v>
      </c>
      <c r="AC11073" s="2">
        <v>261.8</v>
      </c>
      <c r="AE11073" s="2" t="s">
        <v>16811</v>
      </c>
      <c r="AF11073" s="2" t="s">
        <v>17390</v>
      </c>
      <c r="AG11073" s="2" t="s">
        <v>2998</v>
      </c>
      <c r="AH11073" s="2" t="s">
        <v>17086</v>
      </c>
    </row>
    <row r="11074" spans="24:34" x14ac:dyDescent="0.4">
      <c r="X11074" s="2" t="s">
        <v>16918</v>
      </c>
      <c r="Y11074" s="2">
        <v>1917</v>
      </c>
      <c r="Z11074" s="2">
        <v>290.7</v>
      </c>
      <c r="AA11074" s="2">
        <v>30</v>
      </c>
      <c r="AB11074" s="2">
        <v>2</v>
      </c>
      <c r="AC11074" s="2">
        <v>248.1</v>
      </c>
      <c r="AE11074" s="2" t="s">
        <v>16812</v>
      </c>
      <c r="AF11074" s="2" t="s">
        <v>17390</v>
      </c>
      <c r="AG11074" s="2" t="s">
        <v>2998</v>
      </c>
      <c r="AH11074" s="2" t="s">
        <v>17086</v>
      </c>
    </row>
    <row r="11075" spans="24:34" x14ac:dyDescent="0.4">
      <c r="X11075" s="2" t="s">
        <v>16919</v>
      </c>
      <c r="Y11075" s="2">
        <v>1953</v>
      </c>
      <c r="Z11075" s="2">
        <v>1193.5</v>
      </c>
      <c r="AA11075" s="2">
        <v>51</v>
      </c>
      <c r="AB11075" s="2">
        <v>3</v>
      </c>
      <c r="AC11075" s="2">
        <v>1104.5</v>
      </c>
      <c r="AE11075" s="2" t="s">
        <v>16813</v>
      </c>
      <c r="AF11075" s="2" t="s">
        <v>17397</v>
      </c>
      <c r="AG11075" s="2" t="s">
        <v>2998</v>
      </c>
      <c r="AH11075" s="2" t="s">
        <v>17393</v>
      </c>
    </row>
    <row r="11076" spans="24:34" x14ac:dyDescent="0.4">
      <c r="X11076" s="2" t="s">
        <v>16920</v>
      </c>
      <c r="Y11076" s="2">
        <v>1976</v>
      </c>
      <c r="Z11076" s="2">
        <v>355.5</v>
      </c>
      <c r="AA11076" s="2">
        <v>21</v>
      </c>
      <c r="AB11076" s="2">
        <v>2</v>
      </c>
      <c r="AC11076" s="2">
        <v>204.5</v>
      </c>
      <c r="AE11076" s="2" t="s">
        <v>16815</v>
      </c>
      <c r="AF11076" s="2" t="s">
        <v>17397</v>
      </c>
      <c r="AG11076" s="2" t="s">
        <v>2998</v>
      </c>
      <c r="AH11076" s="2" t="s">
        <v>17413</v>
      </c>
    </row>
    <row r="11077" spans="24:34" x14ac:dyDescent="0.4">
      <c r="X11077" s="2" t="s">
        <v>16921</v>
      </c>
      <c r="Y11077" s="2">
        <v>1952</v>
      </c>
      <c r="Z11077" s="2">
        <v>513.1</v>
      </c>
      <c r="AA11077" s="2">
        <v>14</v>
      </c>
      <c r="AB11077" s="2">
        <v>2</v>
      </c>
      <c r="AC11077" s="2">
        <v>474.4</v>
      </c>
      <c r="AE11077" s="2" t="s">
        <v>16816</v>
      </c>
      <c r="AF11077" s="2" t="s">
        <v>17390</v>
      </c>
      <c r="AG11077" s="2" t="s">
        <v>2998</v>
      </c>
      <c r="AH11077" s="2" t="s">
        <v>17088</v>
      </c>
    </row>
    <row r="11078" spans="24:34" x14ac:dyDescent="0.4">
      <c r="X11078" s="2" t="s">
        <v>16922</v>
      </c>
      <c r="Y11078" s="2">
        <v>1980</v>
      </c>
      <c r="Z11078" s="2">
        <v>4183.7</v>
      </c>
      <c r="AA11078" s="2">
        <v>163</v>
      </c>
      <c r="AB11078" s="2">
        <v>5</v>
      </c>
      <c r="AC11078" s="2">
        <v>3838.9</v>
      </c>
      <c r="AE11078" s="2" t="s">
        <v>16817</v>
      </c>
      <c r="AF11078" s="2" t="s">
        <v>17397</v>
      </c>
      <c r="AG11078" s="2" t="s">
        <v>2998</v>
      </c>
      <c r="AH11078" s="2" t="s">
        <v>17393</v>
      </c>
    </row>
    <row r="11079" spans="24:34" x14ac:dyDescent="0.4">
      <c r="X11079" s="2" t="s">
        <v>16923</v>
      </c>
      <c r="Y11079" s="2">
        <v>1917</v>
      </c>
      <c r="Z11079" s="2">
        <v>158.69999999999999</v>
      </c>
      <c r="AA11079" s="2">
        <v>12</v>
      </c>
      <c r="AB11079" s="2">
        <v>2</v>
      </c>
      <c r="AC11079" s="2">
        <v>158.69999999999999</v>
      </c>
      <c r="AE11079" s="2" t="s">
        <v>16818</v>
      </c>
      <c r="AF11079" s="2" t="s">
        <v>17397</v>
      </c>
      <c r="AG11079" s="2" t="s">
        <v>2998</v>
      </c>
      <c r="AH11079" s="2" t="s">
        <v>17088</v>
      </c>
    </row>
    <row r="11080" spans="24:34" x14ac:dyDescent="0.4">
      <c r="X11080" s="2" t="s">
        <v>16924</v>
      </c>
      <c r="Y11080" s="2">
        <v>1982</v>
      </c>
      <c r="Z11080" s="2">
        <v>4183.5</v>
      </c>
      <c r="AA11080" s="2">
        <v>187</v>
      </c>
      <c r="AB11080" s="2">
        <v>5</v>
      </c>
      <c r="AC11080" s="2">
        <v>3836.9</v>
      </c>
      <c r="AE11080" s="2" t="s">
        <v>2878</v>
      </c>
      <c r="AF11080" s="2" t="s">
        <v>17397</v>
      </c>
      <c r="AG11080" s="2" t="s">
        <v>2998</v>
      </c>
      <c r="AH11080" s="2" t="s">
        <v>17413</v>
      </c>
    </row>
    <row r="11081" spans="24:34" x14ac:dyDescent="0.4">
      <c r="X11081" s="2" t="s">
        <v>16925</v>
      </c>
      <c r="Y11081" s="2">
        <v>1953</v>
      </c>
      <c r="Z11081" s="2">
        <v>515.29999999999995</v>
      </c>
      <c r="AA11081" s="2">
        <v>31</v>
      </c>
      <c r="AB11081" s="2">
        <v>2</v>
      </c>
      <c r="AC11081" s="2">
        <v>479.8</v>
      </c>
      <c r="AE11081" s="2" t="s">
        <v>16820</v>
      </c>
      <c r="AF11081" s="2" t="s">
        <v>17397</v>
      </c>
      <c r="AG11081" s="2" t="s">
        <v>2998</v>
      </c>
      <c r="AH11081" s="2" t="s">
        <v>17393</v>
      </c>
    </row>
    <row r="11082" spans="24:34" x14ac:dyDescent="0.4">
      <c r="X11082" s="2" t="s">
        <v>16927</v>
      </c>
      <c r="Y11082" s="2">
        <v>1928</v>
      </c>
      <c r="Z11082" s="2">
        <v>656</v>
      </c>
      <c r="AA11082" s="2">
        <v>37</v>
      </c>
      <c r="AB11082" s="2">
        <v>2</v>
      </c>
      <c r="AC11082" s="2">
        <v>601.6</v>
      </c>
      <c r="AE11082" s="2" t="s">
        <v>16821</v>
      </c>
      <c r="AF11082" s="2" t="s">
        <v>17390</v>
      </c>
      <c r="AG11082" s="2" t="s">
        <v>2998</v>
      </c>
      <c r="AH11082" s="2" t="s">
        <v>17086</v>
      </c>
    </row>
    <row r="11083" spans="24:34" x14ac:dyDescent="0.4">
      <c r="X11083" s="2" t="s">
        <v>16928</v>
      </c>
      <c r="Y11083" s="2">
        <v>1964</v>
      </c>
      <c r="Z11083" s="2">
        <v>696.4</v>
      </c>
      <c r="AA11083" s="2">
        <v>35</v>
      </c>
      <c r="AB11083" s="2">
        <v>2</v>
      </c>
      <c r="AC11083" s="2">
        <v>646.9</v>
      </c>
      <c r="AE11083" s="2" t="s">
        <v>16822</v>
      </c>
      <c r="AF11083" s="2" t="s">
        <v>17397</v>
      </c>
      <c r="AG11083" s="2" t="s">
        <v>2998</v>
      </c>
      <c r="AH11083" s="2" t="s">
        <v>17393</v>
      </c>
    </row>
    <row r="11084" spans="24:34" x14ac:dyDescent="0.4">
      <c r="X11084" s="2" t="s">
        <v>16929</v>
      </c>
      <c r="Y11084" s="2">
        <v>1965</v>
      </c>
      <c r="Z11084" s="2">
        <v>701.7</v>
      </c>
      <c r="AA11084" s="2">
        <v>42</v>
      </c>
      <c r="AB11084" s="2">
        <v>2</v>
      </c>
      <c r="AC11084" s="2">
        <v>654.79999999999995</v>
      </c>
      <c r="AE11084" s="2" t="s">
        <v>16823</v>
      </c>
      <c r="AF11084" s="2" t="s">
        <v>17390</v>
      </c>
      <c r="AG11084" s="2" t="s">
        <v>2998</v>
      </c>
      <c r="AH11084" s="2" t="s">
        <v>17088</v>
      </c>
    </row>
    <row r="11085" spans="24:34" x14ac:dyDescent="0.4">
      <c r="X11085" s="2" t="s">
        <v>16930</v>
      </c>
      <c r="Y11085" s="2">
        <v>1965</v>
      </c>
      <c r="Z11085" s="2">
        <v>708.5</v>
      </c>
      <c r="AA11085" s="2">
        <v>46</v>
      </c>
      <c r="AB11085" s="2">
        <v>2</v>
      </c>
      <c r="AC11085" s="2">
        <v>657.3</v>
      </c>
      <c r="AE11085" s="2" t="s">
        <v>16824</v>
      </c>
      <c r="AF11085" s="2" t="s">
        <v>17390</v>
      </c>
      <c r="AG11085" s="2" t="s">
        <v>2998</v>
      </c>
      <c r="AH11085" s="2" t="s">
        <v>17088</v>
      </c>
    </row>
    <row r="11086" spans="24:34" x14ac:dyDescent="0.4">
      <c r="X11086" s="2" t="s">
        <v>16931</v>
      </c>
      <c r="Y11086" s="2">
        <v>1960</v>
      </c>
      <c r="Z11086" s="2">
        <v>694.9</v>
      </c>
      <c r="AA11086" s="2">
        <v>45</v>
      </c>
      <c r="AB11086" s="2">
        <v>2</v>
      </c>
      <c r="AC11086" s="2">
        <v>646.5</v>
      </c>
      <c r="AE11086" s="2" t="s">
        <v>16825</v>
      </c>
      <c r="AF11086" s="2" t="s">
        <v>17397</v>
      </c>
      <c r="AG11086" s="2" t="s">
        <v>2998</v>
      </c>
      <c r="AH11086" s="2" t="s">
        <v>17393</v>
      </c>
    </row>
    <row r="11087" spans="24:34" x14ac:dyDescent="0.4">
      <c r="X11087" s="2" t="s">
        <v>2918</v>
      </c>
      <c r="Y11087" s="2">
        <v>1982</v>
      </c>
      <c r="Z11087" s="2">
        <v>639.20000000000005</v>
      </c>
      <c r="AA11087" s="2">
        <v>36</v>
      </c>
      <c r="AB11087" s="2">
        <v>2</v>
      </c>
      <c r="AC11087" s="2">
        <v>581.9</v>
      </c>
      <c r="AE11087" s="2" t="s">
        <v>16826</v>
      </c>
      <c r="AF11087" s="2" t="s">
        <v>17407</v>
      </c>
      <c r="AG11087" s="2" t="s">
        <v>2998</v>
      </c>
      <c r="AH11087" s="2" t="s">
        <v>17088</v>
      </c>
    </row>
    <row r="11088" spans="24:34" x14ac:dyDescent="0.4">
      <c r="X11088" s="2" t="s">
        <v>16932</v>
      </c>
      <c r="Y11088" s="2">
        <v>1984</v>
      </c>
      <c r="Z11088" s="2">
        <v>628</v>
      </c>
      <c r="AA11088" s="2">
        <v>29</v>
      </c>
      <c r="AB11088" s="2">
        <v>2</v>
      </c>
      <c r="AC11088" s="2">
        <v>568.4</v>
      </c>
      <c r="AE11088" s="2" t="s">
        <v>16827</v>
      </c>
      <c r="AF11088" s="2" t="s">
        <v>17397</v>
      </c>
      <c r="AG11088" s="2" t="s">
        <v>2998</v>
      </c>
      <c r="AH11088" s="2" t="s">
        <v>17393</v>
      </c>
    </row>
    <row r="11089" spans="24:34" x14ac:dyDescent="0.4">
      <c r="X11089" s="2" t="s">
        <v>16933</v>
      </c>
      <c r="Y11089" s="2">
        <v>1985</v>
      </c>
      <c r="Z11089" s="2">
        <v>960</v>
      </c>
      <c r="AA11089" s="2">
        <v>41</v>
      </c>
      <c r="AB11089" s="2">
        <v>2</v>
      </c>
      <c r="AC11089" s="2">
        <v>960</v>
      </c>
      <c r="AE11089" s="2" t="s">
        <v>16829</v>
      </c>
      <c r="AF11089" s="2" t="s">
        <v>17397</v>
      </c>
      <c r="AG11089" s="2" t="s">
        <v>2998</v>
      </c>
      <c r="AH11089" s="2" t="s">
        <v>17400</v>
      </c>
    </row>
    <row r="11090" spans="24:34" x14ac:dyDescent="0.4">
      <c r="X11090" s="2" t="s">
        <v>2919</v>
      </c>
      <c r="Y11090" s="2">
        <v>1979</v>
      </c>
      <c r="Z11090" s="2">
        <v>668.8</v>
      </c>
      <c r="AA11090" s="2">
        <v>22</v>
      </c>
      <c r="AB11090" s="2">
        <v>2</v>
      </c>
      <c r="AC11090" s="2">
        <v>591.4</v>
      </c>
      <c r="AE11090" s="2" t="s">
        <v>16830</v>
      </c>
      <c r="AF11090" s="2" t="s">
        <v>17397</v>
      </c>
      <c r="AG11090" s="2" t="s">
        <v>2998</v>
      </c>
      <c r="AH11090" s="2" t="s">
        <v>17393</v>
      </c>
    </row>
    <row r="11091" spans="24:34" x14ac:dyDescent="0.4">
      <c r="X11091" s="2" t="s">
        <v>16934</v>
      </c>
      <c r="Y11091" s="2">
        <v>1987</v>
      </c>
      <c r="Z11091" s="2">
        <v>628</v>
      </c>
      <c r="AA11091" s="2">
        <v>21</v>
      </c>
      <c r="AB11091" s="2">
        <v>2</v>
      </c>
      <c r="AC11091" s="2">
        <v>570.70000000000005</v>
      </c>
      <c r="AE11091" s="2" t="s">
        <v>2879</v>
      </c>
      <c r="AF11091" s="2" t="s">
        <v>17397</v>
      </c>
      <c r="AG11091" s="2" t="s">
        <v>2998</v>
      </c>
      <c r="AH11091" s="2" t="s">
        <v>17088</v>
      </c>
    </row>
    <row r="11092" spans="24:34" x14ac:dyDescent="0.4">
      <c r="X11092" s="2" t="s">
        <v>16935</v>
      </c>
      <c r="Y11092" s="2">
        <v>1979</v>
      </c>
      <c r="Z11092" s="2">
        <v>791.9</v>
      </c>
      <c r="AA11092" s="2">
        <v>27</v>
      </c>
      <c r="AB11092" s="2">
        <v>2</v>
      </c>
      <c r="AC11092" s="2">
        <v>736.9</v>
      </c>
      <c r="AE11092" s="2" t="s">
        <v>16831</v>
      </c>
      <c r="AF11092" s="2" t="s">
        <v>17397</v>
      </c>
      <c r="AG11092" s="2" t="s">
        <v>2998</v>
      </c>
      <c r="AH11092" s="2" t="s">
        <v>17088</v>
      </c>
    </row>
    <row r="11093" spans="24:34" x14ac:dyDescent="0.4">
      <c r="X11093" s="2" t="s">
        <v>16936</v>
      </c>
      <c r="Y11093" s="2">
        <v>1976</v>
      </c>
      <c r="Z11093" s="2">
        <v>634.70000000000005</v>
      </c>
      <c r="AA11093" s="2">
        <v>34</v>
      </c>
      <c r="AB11093" s="2">
        <v>2</v>
      </c>
      <c r="AC11093" s="2">
        <v>581.70000000000005</v>
      </c>
      <c r="AE11093" s="2" t="s">
        <v>16832</v>
      </c>
      <c r="AF11093" s="2" t="s">
        <v>17390</v>
      </c>
      <c r="AG11093" s="2" t="s">
        <v>2998</v>
      </c>
      <c r="AH11093" s="2" t="s">
        <v>17088</v>
      </c>
    </row>
    <row r="11094" spans="24:34" x14ac:dyDescent="0.4">
      <c r="X11094" s="2" t="s">
        <v>16937</v>
      </c>
      <c r="Y11094" s="2">
        <v>1976</v>
      </c>
      <c r="Z11094" s="2">
        <v>793.5</v>
      </c>
      <c r="AA11094" s="2">
        <v>41</v>
      </c>
      <c r="AB11094" s="2">
        <v>2</v>
      </c>
      <c r="AC11094" s="2">
        <v>731.3</v>
      </c>
      <c r="AE11094" s="2" t="s">
        <v>16833</v>
      </c>
      <c r="AF11094" s="2" t="s">
        <v>17397</v>
      </c>
      <c r="AG11094" s="2" t="s">
        <v>2998</v>
      </c>
      <c r="AH11094" s="2" t="s">
        <v>17088</v>
      </c>
    </row>
    <row r="11095" spans="24:34" x14ac:dyDescent="0.4">
      <c r="X11095" s="2" t="s">
        <v>16938</v>
      </c>
      <c r="Y11095" s="2">
        <v>1979</v>
      </c>
      <c r="Z11095" s="2">
        <v>629.79999999999995</v>
      </c>
      <c r="AA11095" s="2">
        <v>34</v>
      </c>
      <c r="AB11095" s="2">
        <v>2</v>
      </c>
      <c r="AC11095" s="2">
        <v>572.5</v>
      </c>
      <c r="AE11095" s="2" t="s">
        <v>16834</v>
      </c>
      <c r="AF11095" s="2" t="s">
        <v>17397</v>
      </c>
      <c r="AG11095" s="2" t="s">
        <v>2998</v>
      </c>
      <c r="AH11095" s="2" t="s">
        <v>17398</v>
      </c>
    </row>
    <row r="11096" spans="24:34" x14ac:dyDescent="0.4">
      <c r="X11096" s="2" t="s">
        <v>16939</v>
      </c>
      <c r="Y11096" s="2">
        <v>1979</v>
      </c>
      <c r="Z11096" s="2">
        <v>623.1</v>
      </c>
      <c r="AA11096" s="2">
        <v>24</v>
      </c>
      <c r="AB11096" s="2">
        <v>2</v>
      </c>
      <c r="AC11096" s="2">
        <v>565.4</v>
      </c>
      <c r="AE11096" s="2" t="s">
        <v>16835</v>
      </c>
      <c r="AF11096" s="2" t="s">
        <v>17397</v>
      </c>
      <c r="AG11096" s="2" t="s">
        <v>2998</v>
      </c>
      <c r="AH11096" s="2" t="s">
        <v>17398</v>
      </c>
    </row>
    <row r="11097" spans="24:34" x14ac:dyDescent="0.4">
      <c r="X11097" s="2" t="s">
        <v>16940</v>
      </c>
      <c r="Y11097" s="2">
        <v>1976</v>
      </c>
      <c r="Z11097" s="2">
        <v>628.4</v>
      </c>
      <c r="AA11097" s="2">
        <v>31</v>
      </c>
      <c r="AB11097" s="2">
        <v>2</v>
      </c>
      <c r="AC11097" s="2">
        <v>572.1</v>
      </c>
      <c r="AE11097" s="2" t="s">
        <v>16837</v>
      </c>
      <c r="AF11097" s="2" t="s">
        <v>17390</v>
      </c>
      <c r="AG11097" s="2" t="s">
        <v>2998</v>
      </c>
      <c r="AH11097" s="2" t="s">
        <v>17400</v>
      </c>
    </row>
    <row r="11098" spans="24:34" x14ac:dyDescent="0.4">
      <c r="X11098" s="2" t="s">
        <v>2920</v>
      </c>
      <c r="Y11098" s="2">
        <v>1995</v>
      </c>
      <c r="Z11098" s="2">
        <v>981.7</v>
      </c>
      <c r="AA11098" s="2">
        <v>60</v>
      </c>
      <c r="AB11098" s="2">
        <v>2</v>
      </c>
      <c r="AC11098" s="2">
        <v>869</v>
      </c>
      <c r="AE11098" s="2" t="s">
        <v>2880</v>
      </c>
      <c r="AF11098" s="2" t="s">
        <v>17390</v>
      </c>
      <c r="AG11098" s="2" t="s">
        <v>2998</v>
      </c>
      <c r="AH11098" s="2" t="s">
        <v>17086</v>
      </c>
    </row>
    <row r="11099" spans="24:34" x14ac:dyDescent="0.4">
      <c r="X11099" s="2" t="s">
        <v>2921</v>
      </c>
      <c r="Y11099" s="2">
        <v>1980</v>
      </c>
      <c r="Z11099" s="2">
        <v>483.8</v>
      </c>
      <c r="AA11099" s="2">
        <v>23</v>
      </c>
      <c r="AB11099" s="2">
        <v>2</v>
      </c>
      <c r="AC11099" s="2">
        <v>430.7</v>
      </c>
      <c r="AE11099" s="2" t="s">
        <v>2881</v>
      </c>
      <c r="AF11099" s="2" t="s">
        <v>17390</v>
      </c>
      <c r="AG11099" s="2" t="s">
        <v>2998</v>
      </c>
      <c r="AH11099" s="2" t="s">
        <v>17086</v>
      </c>
    </row>
    <row r="11100" spans="24:34" x14ac:dyDescent="0.4">
      <c r="X11100" s="2" t="s">
        <v>2922</v>
      </c>
      <c r="Y11100" s="2">
        <v>1980</v>
      </c>
      <c r="Z11100" s="2">
        <v>485.9</v>
      </c>
      <c r="AA11100" s="2">
        <v>14</v>
      </c>
      <c r="AB11100" s="2">
        <v>2</v>
      </c>
      <c r="AC11100" s="2">
        <v>432.1</v>
      </c>
      <c r="AE11100" s="2" t="s">
        <v>2905</v>
      </c>
      <c r="AF11100" s="2" t="s">
        <v>17407</v>
      </c>
      <c r="AG11100" s="2" t="s">
        <v>2998</v>
      </c>
      <c r="AH11100" s="2" t="s">
        <v>17400</v>
      </c>
    </row>
    <row r="11101" spans="24:34" x14ac:dyDescent="0.4">
      <c r="X11101" s="2" t="s">
        <v>16941</v>
      </c>
      <c r="Y11101" s="2">
        <v>1984</v>
      </c>
      <c r="Z11101" s="2">
        <v>1240.5999999999999</v>
      </c>
      <c r="AA11101" s="2">
        <v>55</v>
      </c>
      <c r="AB11101" s="2">
        <v>2</v>
      </c>
      <c r="AC11101" s="2">
        <v>1129</v>
      </c>
      <c r="AE11101" s="2" t="s">
        <v>16838</v>
      </c>
      <c r="AF11101" s="2" t="s">
        <v>17407</v>
      </c>
      <c r="AG11101" s="2" t="s">
        <v>2998</v>
      </c>
      <c r="AH11101" s="2" t="s">
        <v>17086</v>
      </c>
    </row>
    <row r="11102" spans="24:34" x14ac:dyDescent="0.4">
      <c r="X11102" s="2" t="s">
        <v>16942</v>
      </c>
      <c r="Y11102" s="2">
        <v>1969</v>
      </c>
      <c r="Z11102" s="2">
        <v>425.2</v>
      </c>
      <c r="AA11102" s="2">
        <v>16</v>
      </c>
      <c r="AB11102" s="2">
        <v>2</v>
      </c>
      <c r="AC11102" s="2">
        <v>393.6</v>
      </c>
      <c r="AE11102" s="2" t="s">
        <v>16839</v>
      </c>
      <c r="AF11102" s="2" t="s">
        <v>17407</v>
      </c>
      <c r="AG11102" s="2" t="s">
        <v>2998</v>
      </c>
      <c r="AH11102" s="2" t="s">
        <v>17400</v>
      </c>
    </row>
    <row r="11103" spans="24:34" x14ac:dyDescent="0.4">
      <c r="X11103" s="2" t="s">
        <v>16943</v>
      </c>
      <c r="Y11103" s="2">
        <v>1976</v>
      </c>
      <c r="Z11103" s="2">
        <v>362.8</v>
      </c>
      <c r="AA11103" s="2">
        <v>17</v>
      </c>
      <c r="AB11103" s="2">
        <v>2</v>
      </c>
      <c r="AC11103" s="2">
        <v>328.5</v>
      </c>
      <c r="AE11103" s="2" t="s">
        <v>2906</v>
      </c>
      <c r="AF11103" s="2" t="s">
        <v>17390</v>
      </c>
      <c r="AG11103" s="2" t="s">
        <v>2998</v>
      </c>
      <c r="AH11103" s="2" t="s">
        <v>17088</v>
      </c>
    </row>
    <row r="11104" spans="24:34" x14ac:dyDescent="0.4">
      <c r="X11104" s="2" t="s">
        <v>16944</v>
      </c>
      <c r="Y11104" s="2">
        <v>1966</v>
      </c>
      <c r="Z11104" s="2">
        <v>439.2</v>
      </c>
      <c r="AA11104" s="2">
        <v>26</v>
      </c>
      <c r="AB11104" s="2">
        <v>2</v>
      </c>
      <c r="AC11104" s="2">
        <v>399.5</v>
      </c>
      <c r="AE11104" s="2" t="s">
        <v>2907</v>
      </c>
      <c r="AF11104" s="2" t="s">
        <v>17390</v>
      </c>
      <c r="AG11104" s="2" t="s">
        <v>2998</v>
      </c>
      <c r="AH11104" s="2" t="s">
        <v>17088</v>
      </c>
    </row>
    <row r="11105" spans="24:34" x14ac:dyDescent="0.4">
      <c r="X11105" s="2" t="s">
        <v>16945</v>
      </c>
      <c r="Y11105" s="2">
        <v>1970</v>
      </c>
      <c r="Z11105" s="2">
        <v>708.9</v>
      </c>
      <c r="AA11105" s="2">
        <v>53</v>
      </c>
      <c r="AB11105" s="2">
        <v>2</v>
      </c>
      <c r="AC11105" s="2">
        <v>645.5</v>
      </c>
      <c r="AE11105" s="2" t="s">
        <v>16840</v>
      </c>
      <c r="AF11105" s="2" t="s">
        <v>17390</v>
      </c>
      <c r="AG11105" s="2" t="s">
        <v>2998</v>
      </c>
      <c r="AH11105" s="2" t="s">
        <v>17086</v>
      </c>
    </row>
    <row r="11106" spans="24:34" x14ac:dyDescent="0.4">
      <c r="X11106" s="2" t="s">
        <v>2923</v>
      </c>
      <c r="Y11106" s="2">
        <v>1977</v>
      </c>
      <c r="Z11106" s="2">
        <v>781.7</v>
      </c>
      <c r="AA11106" s="2">
        <v>36</v>
      </c>
      <c r="AB11106" s="2">
        <v>2</v>
      </c>
      <c r="AC11106" s="2">
        <v>723.3</v>
      </c>
      <c r="AE11106" s="2" t="s">
        <v>2908</v>
      </c>
      <c r="AF11106" s="2" t="s">
        <v>17390</v>
      </c>
      <c r="AG11106" s="2" t="s">
        <v>2998</v>
      </c>
      <c r="AH11106" s="2" t="s">
        <v>17088</v>
      </c>
    </row>
    <row r="11107" spans="24:34" x14ac:dyDescent="0.4">
      <c r="X11107" s="2" t="s">
        <v>16946</v>
      </c>
      <c r="Y11107" s="2">
        <v>1982</v>
      </c>
      <c r="Z11107" s="2">
        <v>616.9</v>
      </c>
      <c r="AA11107" s="2">
        <v>25</v>
      </c>
      <c r="AB11107" s="2">
        <v>2</v>
      </c>
      <c r="AC11107" s="2">
        <v>558.5</v>
      </c>
      <c r="AE11107" s="2" t="s">
        <v>16841</v>
      </c>
      <c r="AF11107" s="2" t="s">
        <v>17390</v>
      </c>
      <c r="AG11107" s="2" t="s">
        <v>2998</v>
      </c>
      <c r="AH11107" s="2" t="s">
        <v>17086</v>
      </c>
    </row>
    <row r="11108" spans="24:34" x14ac:dyDescent="0.4">
      <c r="X11108" s="2" t="s">
        <v>16947</v>
      </c>
      <c r="Y11108" s="2">
        <v>1988</v>
      </c>
      <c r="Z11108" s="2">
        <v>613.4</v>
      </c>
      <c r="AA11108" s="2">
        <v>30</v>
      </c>
      <c r="AB11108" s="2">
        <v>2</v>
      </c>
      <c r="AC11108" s="2">
        <v>555</v>
      </c>
      <c r="AE11108" s="2" t="s">
        <v>16842</v>
      </c>
      <c r="AF11108" s="2" t="s">
        <v>17390</v>
      </c>
      <c r="AG11108" s="2" t="s">
        <v>2998</v>
      </c>
      <c r="AH11108" s="2" t="s">
        <v>17088</v>
      </c>
    </row>
    <row r="11109" spans="24:34" x14ac:dyDescent="0.4">
      <c r="X11109" s="2" t="s">
        <v>16948</v>
      </c>
      <c r="Y11109" s="2">
        <v>1985</v>
      </c>
      <c r="Z11109" s="2">
        <v>616</v>
      </c>
      <c r="AA11109" s="2">
        <v>26</v>
      </c>
      <c r="AB11109" s="2">
        <v>2</v>
      </c>
      <c r="AC11109" s="2">
        <v>560</v>
      </c>
      <c r="AE11109" s="2" t="s">
        <v>16843</v>
      </c>
      <c r="AF11109" s="2" t="s">
        <v>17390</v>
      </c>
      <c r="AG11109" s="2" t="s">
        <v>2998</v>
      </c>
      <c r="AH11109" s="2" t="s">
        <v>17400</v>
      </c>
    </row>
    <row r="11110" spans="24:34" x14ac:dyDescent="0.4">
      <c r="X11110" s="2" t="s">
        <v>2924</v>
      </c>
      <c r="Y11110" s="2">
        <v>1987</v>
      </c>
      <c r="Z11110" s="2">
        <v>625.79999999999995</v>
      </c>
      <c r="AA11110" s="2">
        <v>29</v>
      </c>
      <c r="AB11110" s="2">
        <v>2</v>
      </c>
      <c r="AC11110" s="2">
        <v>568</v>
      </c>
      <c r="AE11110" s="2" t="s">
        <v>16844</v>
      </c>
      <c r="AF11110" s="2" t="s">
        <v>17397</v>
      </c>
      <c r="AG11110" s="2" t="s">
        <v>2998</v>
      </c>
      <c r="AH11110" s="2" t="s">
        <v>17088</v>
      </c>
    </row>
    <row r="11111" spans="24:34" x14ac:dyDescent="0.4">
      <c r="X11111" s="2" t="s">
        <v>16949</v>
      </c>
      <c r="Y11111" s="2">
        <v>1988</v>
      </c>
      <c r="Z11111" s="2">
        <v>625.5</v>
      </c>
      <c r="AA11111" s="2">
        <v>33</v>
      </c>
      <c r="AB11111" s="2">
        <v>2</v>
      </c>
      <c r="AC11111" s="2">
        <v>568.20000000000005</v>
      </c>
      <c r="AE11111" s="2" t="s">
        <v>16845</v>
      </c>
      <c r="AF11111" s="2" t="s">
        <v>17397</v>
      </c>
      <c r="AG11111" s="2" t="s">
        <v>2998</v>
      </c>
      <c r="AH11111" s="2" t="s">
        <v>17088</v>
      </c>
    </row>
    <row r="11112" spans="24:34" x14ac:dyDescent="0.4">
      <c r="X11112" s="2" t="s">
        <v>16950</v>
      </c>
      <c r="Y11112" s="2">
        <v>1989</v>
      </c>
      <c r="Z11112" s="2">
        <v>618.1</v>
      </c>
      <c r="AA11112" s="2">
        <v>24</v>
      </c>
      <c r="AB11112" s="2">
        <v>2</v>
      </c>
      <c r="AC11112" s="2">
        <v>559.70000000000005</v>
      </c>
      <c r="AE11112" s="2" t="s">
        <v>16846</v>
      </c>
      <c r="AF11112" s="2" t="s">
        <v>17397</v>
      </c>
      <c r="AG11112" s="2" t="s">
        <v>2998</v>
      </c>
      <c r="AH11112" s="2" t="s">
        <v>17088</v>
      </c>
    </row>
    <row r="11113" spans="24:34" x14ac:dyDescent="0.4">
      <c r="X11113" s="2" t="s">
        <v>16951</v>
      </c>
      <c r="Y11113" s="2">
        <v>1973</v>
      </c>
      <c r="Z11113" s="2">
        <v>822</v>
      </c>
      <c r="AA11113" s="2">
        <v>42</v>
      </c>
      <c r="AB11113" s="2">
        <v>2</v>
      </c>
      <c r="AC11113" s="2">
        <v>758.5</v>
      </c>
      <c r="AE11113" s="2" t="s">
        <v>16847</v>
      </c>
      <c r="AF11113" s="2" t="s">
        <v>17390</v>
      </c>
      <c r="AG11113" s="2" t="s">
        <v>2998</v>
      </c>
      <c r="AH11113" s="2" t="s">
        <v>17088</v>
      </c>
    </row>
    <row r="11114" spans="24:34" x14ac:dyDescent="0.4">
      <c r="X11114" s="2" t="s">
        <v>16952</v>
      </c>
      <c r="Y11114" s="2">
        <v>1902</v>
      </c>
      <c r="Z11114" s="2">
        <v>193.8</v>
      </c>
      <c r="AA11114" s="2">
        <v>11</v>
      </c>
      <c r="AB11114" s="2">
        <v>2</v>
      </c>
      <c r="AC11114" s="2">
        <v>193.5</v>
      </c>
      <c r="AE11114" s="2" t="s">
        <v>16848</v>
      </c>
      <c r="AF11114" s="2" t="s">
        <v>17390</v>
      </c>
      <c r="AG11114" s="2" t="s">
        <v>2998</v>
      </c>
      <c r="AH11114" s="2" t="s">
        <v>17400</v>
      </c>
    </row>
    <row r="11115" spans="24:34" x14ac:dyDescent="0.4">
      <c r="X11115" s="2" t="s">
        <v>16954</v>
      </c>
      <c r="Y11115" s="2">
        <v>1873</v>
      </c>
      <c r="Z11115" s="2">
        <v>327.7</v>
      </c>
      <c r="AA11115" s="2">
        <v>13</v>
      </c>
      <c r="AB11115" s="2">
        <v>2</v>
      </c>
      <c r="AC11115" s="2">
        <v>294.3</v>
      </c>
      <c r="AE11115" s="2" t="s">
        <v>16849</v>
      </c>
      <c r="AF11115" s="2" t="s">
        <v>17390</v>
      </c>
      <c r="AG11115" s="2" t="s">
        <v>2998</v>
      </c>
      <c r="AH11115" s="2" t="s">
        <v>17088</v>
      </c>
    </row>
    <row r="11116" spans="24:34" x14ac:dyDescent="0.4">
      <c r="X11116" s="2" t="s">
        <v>16955</v>
      </c>
      <c r="Y11116" s="2">
        <v>1938</v>
      </c>
      <c r="Z11116" s="2">
        <v>369.2</v>
      </c>
      <c r="AA11116" s="2">
        <v>16</v>
      </c>
      <c r="AB11116" s="2">
        <v>2</v>
      </c>
      <c r="AC11116" s="2">
        <v>222.5</v>
      </c>
      <c r="AE11116" s="2" t="s">
        <v>16850</v>
      </c>
      <c r="AF11116" s="2" t="s">
        <v>17390</v>
      </c>
      <c r="AG11116" s="2" t="s">
        <v>2998</v>
      </c>
      <c r="AH11116" s="2" t="s">
        <v>17400</v>
      </c>
    </row>
    <row r="11117" spans="24:34" x14ac:dyDescent="0.4">
      <c r="X11117" s="2" t="s">
        <v>16957</v>
      </c>
      <c r="Y11117" s="2">
        <v>1962</v>
      </c>
      <c r="Z11117" s="2">
        <v>388</v>
      </c>
      <c r="AA11117" s="2">
        <v>16</v>
      </c>
      <c r="AB11117" s="2">
        <v>2</v>
      </c>
      <c r="AC11117" s="2">
        <v>364.3</v>
      </c>
      <c r="AE11117" s="2" t="s">
        <v>16851</v>
      </c>
      <c r="AF11117" s="2" t="s">
        <v>17390</v>
      </c>
      <c r="AG11117" s="2" t="s">
        <v>2998</v>
      </c>
      <c r="AH11117" s="2" t="s">
        <v>17088</v>
      </c>
    </row>
    <row r="11118" spans="24:34" x14ac:dyDescent="0.4">
      <c r="X11118" s="2" t="s">
        <v>16958</v>
      </c>
      <c r="Y11118" s="2">
        <v>1987</v>
      </c>
      <c r="Z11118" s="2">
        <v>628.6</v>
      </c>
      <c r="AA11118" s="2">
        <v>38</v>
      </c>
      <c r="AB11118" s="2">
        <v>2</v>
      </c>
      <c r="AC11118" s="2">
        <v>569.70000000000005</v>
      </c>
      <c r="AE11118" s="2" t="s">
        <v>16852</v>
      </c>
      <c r="AF11118" s="2" t="s">
        <v>17390</v>
      </c>
      <c r="AG11118" s="2" t="s">
        <v>2998</v>
      </c>
      <c r="AH11118" s="2" t="s">
        <v>17400</v>
      </c>
    </row>
    <row r="11119" spans="24:34" x14ac:dyDescent="0.4">
      <c r="X11119" s="2" t="s">
        <v>16959</v>
      </c>
      <c r="Y11119" s="2">
        <v>1984</v>
      </c>
      <c r="Z11119" s="2">
        <v>626.20000000000005</v>
      </c>
      <c r="AA11119" s="2">
        <v>27</v>
      </c>
      <c r="AB11119" s="2">
        <v>2</v>
      </c>
      <c r="AC11119" s="2">
        <v>568.4</v>
      </c>
      <c r="AE11119" s="2" t="s">
        <v>16853</v>
      </c>
      <c r="AF11119" s="2" t="s">
        <v>17390</v>
      </c>
      <c r="AG11119" s="2" t="s">
        <v>2998</v>
      </c>
      <c r="AH11119" s="2" t="s">
        <v>17400</v>
      </c>
    </row>
    <row r="11120" spans="24:34" x14ac:dyDescent="0.4">
      <c r="X11120" s="2" t="s">
        <v>16960</v>
      </c>
      <c r="Y11120" s="2">
        <v>1982</v>
      </c>
      <c r="Z11120" s="2">
        <v>1044.5</v>
      </c>
      <c r="AA11120" s="2">
        <v>47</v>
      </c>
      <c r="AB11120" s="2">
        <v>2</v>
      </c>
      <c r="AC11120" s="2">
        <v>959.9</v>
      </c>
      <c r="AE11120" s="2" t="s">
        <v>16855</v>
      </c>
      <c r="AF11120" s="2" t="s">
        <v>17390</v>
      </c>
      <c r="AG11120" s="2" t="s">
        <v>2998</v>
      </c>
      <c r="AH11120" s="2" t="s">
        <v>17400</v>
      </c>
    </row>
    <row r="11121" spans="24:34" x14ac:dyDescent="0.4">
      <c r="X11121" s="2" t="s">
        <v>16961</v>
      </c>
      <c r="Y11121" s="2">
        <v>1979</v>
      </c>
      <c r="Z11121" s="2">
        <v>995.7</v>
      </c>
      <c r="AA11121" s="2">
        <v>36</v>
      </c>
      <c r="AB11121" s="2">
        <v>2</v>
      </c>
      <c r="AC11121" s="2">
        <v>889</v>
      </c>
      <c r="AE11121" s="2" t="s">
        <v>16857</v>
      </c>
      <c r="AF11121" s="2" t="s">
        <v>17390</v>
      </c>
      <c r="AG11121" s="2" t="s">
        <v>2998</v>
      </c>
      <c r="AH11121" s="2" t="s">
        <v>17400</v>
      </c>
    </row>
    <row r="11122" spans="24:34" x14ac:dyDescent="0.4">
      <c r="X11122" s="2" t="s">
        <v>16962</v>
      </c>
      <c r="Y11122" s="2">
        <v>1977</v>
      </c>
      <c r="Z11122" s="2">
        <v>445.3</v>
      </c>
      <c r="AA11122" s="2">
        <v>15</v>
      </c>
      <c r="AB11122" s="2">
        <v>2</v>
      </c>
      <c r="AC11122" s="2">
        <v>411.4</v>
      </c>
      <c r="AE11122" s="2" t="s">
        <v>16858</v>
      </c>
      <c r="AF11122" s="2" t="s">
        <v>17390</v>
      </c>
      <c r="AG11122" s="2" t="s">
        <v>2998</v>
      </c>
      <c r="AH11122" s="2" t="s">
        <v>17400</v>
      </c>
    </row>
    <row r="11123" spans="24:34" x14ac:dyDescent="0.4">
      <c r="X11123" s="2" t="s">
        <v>2925</v>
      </c>
      <c r="Y11123" s="2">
        <v>1973</v>
      </c>
      <c r="Z11123" s="2">
        <v>775.5</v>
      </c>
      <c r="AA11123" s="2">
        <v>31</v>
      </c>
      <c r="AB11123" s="2">
        <v>2</v>
      </c>
      <c r="AC11123" s="2">
        <v>715.8</v>
      </c>
      <c r="AE11123" s="2" t="s">
        <v>16859</v>
      </c>
      <c r="AF11123" s="2" t="s">
        <v>17397</v>
      </c>
      <c r="AG11123" s="2" t="s">
        <v>2998</v>
      </c>
      <c r="AH11123" s="2" t="s">
        <v>17088</v>
      </c>
    </row>
    <row r="11124" spans="24:34" x14ac:dyDescent="0.4">
      <c r="X11124" s="2" t="s">
        <v>315</v>
      </c>
      <c r="Y11124" s="2">
        <v>1957</v>
      </c>
      <c r="Z11124" s="2">
        <v>791.84</v>
      </c>
      <c r="AA11124" s="2">
        <v>40</v>
      </c>
      <c r="AB11124" s="2">
        <v>2</v>
      </c>
      <c r="AC11124" s="2">
        <v>585.14</v>
      </c>
      <c r="AE11124" s="2" t="s">
        <v>16860</v>
      </c>
      <c r="AF11124" s="2" t="s">
        <v>17390</v>
      </c>
      <c r="AG11124" s="2" t="s">
        <v>2998</v>
      </c>
      <c r="AH11124" s="2" t="s">
        <v>17088</v>
      </c>
    </row>
    <row r="11125" spans="24:34" x14ac:dyDescent="0.4">
      <c r="X11125" s="2" t="s">
        <v>16963</v>
      </c>
      <c r="Y11125" s="2">
        <v>1971</v>
      </c>
      <c r="Z11125" s="2">
        <v>777.1</v>
      </c>
      <c r="AA11125" s="2">
        <v>38</v>
      </c>
      <c r="AB11125" s="2">
        <v>2</v>
      </c>
      <c r="AC11125" s="2">
        <v>718.2</v>
      </c>
      <c r="AE11125" s="2" t="s">
        <v>16861</v>
      </c>
      <c r="AF11125" s="2" t="s">
        <v>17390</v>
      </c>
      <c r="AG11125" s="2" t="s">
        <v>2998</v>
      </c>
      <c r="AH11125" s="2" t="s">
        <v>17400</v>
      </c>
    </row>
    <row r="11126" spans="24:34" x14ac:dyDescent="0.4">
      <c r="X11126" s="2" t="s">
        <v>16964</v>
      </c>
      <c r="Y11126" s="2">
        <v>1974</v>
      </c>
      <c r="Z11126" s="2">
        <v>775.2</v>
      </c>
      <c r="AA11126" s="2">
        <v>35</v>
      </c>
      <c r="AB11126" s="2">
        <v>2</v>
      </c>
      <c r="AC11126" s="2">
        <v>715.9</v>
      </c>
      <c r="AE11126" s="2" t="s">
        <v>16862</v>
      </c>
      <c r="AF11126" s="2" t="s">
        <v>17390</v>
      </c>
      <c r="AG11126" s="2" t="s">
        <v>2998</v>
      </c>
      <c r="AH11126" s="2" t="s">
        <v>17088</v>
      </c>
    </row>
    <row r="11127" spans="24:34" x14ac:dyDescent="0.4">
      <c r="X11127" s="2" t="s">
        <v>16965</v>
      </c>
      <c r="Y11127" s="2">
        <v>1984</v>
      </c>
      <c r="Z11127" s="2">
        <v>1075.7</v>
      </c>
      <c r="AA11127" s="2">
        <v>38</v>
      </c>
      <c r="AB11127" s="2">
        <v>2</v>
      </c>
      <c r="AC11127" s="2">
        <v>988.2</v>
      </c>
      <c r="AE11127" s="2" t="s">
        <v>16863</v>
      </c>
      <c r="AF11127" s="2" t="s">
        <v>17390</v>
      </c>
      <c r="AG11127" s="2" t="s">
        <v>2998</v>
      </c>
      <c r="AH11127" s="2" t="s">
        <v>17088</v>
      </c>
    </row>
    <row r="11128" spans="24:34" x14ac:dyDescent="0.4">
      <c r="X11128" s="2" t="s">
        <v>2926</v>
      </c>
      <c r="Y11128" s="2">
        <v>1985</v>
      </c>
      <c r="Z11128" s="2">
        <v>616.1</v>
      </c>
      <c r="AA11128" s="2">
        <v>29</v>
      </c>
      <c r="AB11128" s="2">
        <v>2</v>
      </c>
      <c r="AC11128" s="2">
        <v>557.6</v>
      </c>
      <c r="AE11128" s="2" t="s">
        <v>16864</v>
      </c>
      <c r="AF11128" s="2" t="s">
        <v>17397</v>
      </c>
      <c r="AG11128" s="2" t="s">
        <v>2998</v>
      </c>
      <c r="AH11128" s="2" t="s">
        <v>17088</v>
      </c>
    </row>
    <row r="11129" spans="24:34" x14ac:dyDescent="0.4">
      <c r="X11129" s="2" t="s">
        <v>16966</v>
      </c>
      <c r="Y11129" s="2">
        <v>1985</v>
      </c>
      <c r="Z11129" s="2">
        <v>630.4</v>
      </c>
      <c r="AA11129" s="2">
        <v>34</v>
      </c>
      <c r="AB11129" s="2">
        <v>2</v>
      </c>
      <c r="AC11129" s="2">
        <v>563</v>
      </c>
      <c r="AE11129" s="2" t="s">
        <v>16865</v>
      </c>
      <c r="AF11129" s="2" t="s">
        <v>17390</v>
      </c>
      <c r="AG11129" s="2" t="s">
        <v>2998</v>
      </c>
      <c r="AH11129" s="2" t="s">
        <v>17088</v>
      </c>
    </row>
    <row r="11130" spans="24:34" x14ac:dyDescent="0.4">
      <c r="X11130" s="2" t="s">
        <v>2927</v>
      </c>
      <c r="Y11130" s="2">
        <v>1970</v>
      </c>
      <c r="Z11130" s="2">
        <v>382.2</v>
      </c>
      <c r="AA11130" s="2">
        <v>15</v>
      </c>
      <c r="AB11130" s="2">
        <v>2</v>
      </c>
      <c r="AC11130" s="2">
        <v>358.2</v>
      </c>
      <c r="AE11130" s="2" t="s">
        <v>16866</v>
      </c>
      <c r="AF11130" s="2" t="s">
        <v>17390</v>
      </c>
      <c r="AG11130" s="2" t="s">
        <v>2998</v>
      </c>
      <c r="AH11130" s="2" t="s">
        <v>17400</v>
      </c>
    </row>
    <row r="11131" spans="24:34" x14ac:dyDescent="0.4">
      <c r="X11131" s="2" t="s">
        <v>16967</v>
      </c>
      <c r="Y11131" s="2">
        <v>1968</v>
      </c>
      <c r="Z11131" s="2">
        <v>662.3</v>
      </c>
      <c r="AA11131" s="2">
        <v>35</v>
      </c>
      <c r="AB11131" s="2">
        <v>2</v>
      </c>
      <c r="AC11131" s="2">
        <v>616</v>
      </c>
      <c r="AE11131" s="2" t="s">
        <v>16867</v>
      </c>
      <c r="AF11131" s="2" t="s">
        <v>17390</v>
      </c>
      <c r="AG11131" s="2" t="s">
        <v>2998</v>
      </c>
      <c r="AH11131" s="2" t="s">
        <v>17400</v>
      </c>
    </row>
    <row r="11132" spans="24:34" x14ac:dyDescent="0.4">
      <c r="X11132" s="2" t="s">
        <v>2928</v>
      </c>
      <c r="Y11132" s="2">
        <v>1983</v>
      </c>
      <c r="Z11132" s="2">
        <v>622.5</v>
      </c>
      <c r="AA11132" s="2">
        <v>31</v>
      </c>
      <c r="AB11132" s="2">
        <v>2</v>
      </c>
      <c r="AC11132" s="2">
        <v>564</v>
      </c>
      <c r="AE11132" s="2" t="s">
        <v>16868</v>
      </c>
      <c r="AF11132" s="2" t="s">
        <v>17390</v>
      </c>
      <c r="AG11132" s="2" t="s">
        <v>2998</v>
      </c>
      <c r="AH11132" s="2" t="s">
        <v>17400</v>
      </c>
    </row>
    <row r="11133" spans="24:34" x14ac:dyDescent="0.4">
      <c r="X11133" s="2" t="s">
        <v>16968</v>
      </c>
      <c r="Y11133" s="2">
        <v>1983</v>
      </c>
      <c r="Z11133" s="2">
        <v>626.20000000000005</v>
      </c>
      <c r="AA11133" s="2">
        <v>29</v>
      </c>
      <c r="AB11133" s="2">
        <v>2</v>
      </c>
      <c r="AC11133" s="2">
        <v>568.9</v>
      </c>
      <c r="AE11133" s="2" t="s">
        <v>16869</v>
      </c>
      <c r="AF11133" s="2" t="s">
        <v>17390</v>
      </c>
      <c r="AG11133" s="2" t="s">
        <v>2998</v>
      </c>
      <c r="AH11133" s="2" t="s">
        <v>17088</v>
      </c>
    </row>
    <row r="11134" spans="24:34" x14ac:dyDescent="0.4">
      <c r="X11134" s="2" t="s">
        <v>16969</v>
      </c>
      <c r="Y11134" s="2">
        <v>1983</v>
      </c>
      <c r="Z11134" s="2">
        <v>627</v>
      </c>
      <c r="AA11134" s="2">
        <v>23</v>
      </c>
      <c r="AB11134" s="2">
        <v>2</v>
      </c>
      <c r="AC11134" s="2">
        <v>569.6</v>
      </c>
      <c r="AE11134" s="2" t="s">
        <v>16870</v>
      </c>
      <c r="AF11134" s="2" t="s">
        <v>17390</v>
      </c>
      <c r="AG11134" s="2" t="s">
        <v>2998</v>
      </c>
      <c r="AH11134" s="2" t="s">
        <v>17400</v>
      </c>
    </row>
    <row r="11135" spans="24:34" x14ac:dyDescent="0.4">
      <c r="X11135" s="2" t="s">
        <v>16970</v>
      </c>
      <c r="Y11135" s="2">
        <v>1967</v>
      </c>
      <c r="Z11135" s="2">
        <v>653.29999999999995</v>
      </c>
      <c r="AA11135" s="2">
        <v>37</v>
      </c>
      <c r="AB11135" s="2">
        <v>2</v>
      </c>
      <c r="AC11135" s="2">
        <v>605.9</v>
      </c>
      <c r="AE11135" s="2" t="s">
        <v>16871</v>
      </c>
      <c r="AF11135" s="2" t="s">
        <v>17390</v>
      </c>
      <c r="AG11135" s="2" t="s">
        <v>2998</v>
      </c>
      <c r="AH11135" s="2" t="s">
        <v>17400</v>
      </c>
    </row>
    <row r="11136" spans="24:34" x14ac:dyDescent="0.4">
      <c r="X11136" s="2" t="s">
        <v>16971</v>
      </c>
      <c r="Y11136" s="2">
        <v>1967</v>
      </c>
      <c r="Z11136" s="2">
        <v>665.4</v>
      </c>
      <c r="AA11136" s="2">
        <v>40</v>
      </c>
      <c r="AB11136" s="2">
        <v>2</v>
      </c>
      <c r="AC11136" s="2">
        <v>617.16999999999996</v>
      </c>
      <c r="AE11136" s="2" t="s">
        <v>16873</v>
      </c>
      <c r="AF11136" s="2" t="s">
        <v>17390</v>
      </c>
      <c r="AG11136" s="2" t="s">
        <v>2998</v>
      </c>
      <c r="AH11136" s="2" t="s">
        <v>17086</v>
      </c>
    </row>
    <row r="11137" spans="24:34" x14ac:dyDescent="0.4">
      <c r="X11137" s="2" t="s">
        <v>2929</v>
      </c>
      <c r="Y11137" s="2">
        <v>1966</v>
      </c>
      <c r="Z11137" s="2">
        <v>663.8</v>
      </c>
      <c r="AA11137" s="2">
        <v>28</v>
      </c>
      <c r="AB11137" s="2">
        <v>2</v>
      </c>
      <c r="AC11137" s="2">
        <v>616.70000000000005</v>
      </c>
      <c r="AE11137" s="2" t="s">
        <v>16875</v>
      </c>
      <c r="AF11137" s="2" t="s">
        <v>17390</v>
      </c>
      <c r="AG11137" s="2" t="s">
        <v>2998</v>
      </c>
      <c r="AH11137" s="2" t="s">
        <v>17088</v>
      </c>
    </row>
    <row r="11138" spans="24:34" x14ac:dyDescent="0.4">
      <c r="X11138" s="2" t="s">
        <v>16972</v>
      </c>
      <c r="Y11138" s="2">
        <v>1971</v>
      </c>
      <c r="Z11138" s="2">
        <v>746.1</v>
      </c>
      <c r="AA11138" s="2">
        <v>45</v>
      </c>
      <c r="AB11138" s="2">
        <v>2</v>
      </c>
      <c r="AC11138" s="2">
        <v>688.9</v>
      </c>
      <c r="AE11138" s="2" t="s">
        <v>16876</v>
      </c>
      <c r="AF11138" s="2" t="s">
        <v>17390</v>
      </c>
      <c r="AG11138" s="2" t="s">
        <v>2998</v>
      </c>
      <c r="AH11138" s="2" t="s">
        <v>17086</v>
      </c>
    </row>
    <row r="11139" spans="24:34" x14ac:dyDescent="0.4">
      <c r="X11139" s="2" t="s">
        <v>16973</v>
      </c>
      <c r="Y11139" s="2">
        <v>1975</v>
      </c>
      <c r="Z11139" s="2">
        <v>786.9</v>
      </c>
      <c r="AA11139" s="2">
        <v>39</v>
      </c>
      <c r="AB11139" s="2">
        <v>2</v>
      </c>
      <c r="AC11139" s="2">
        <v>728.1</v>
      </c>
      <c r="AE11139" s="2" t="s">
        <v>2909</v>
      </c>
      <c r="AF11139" s="2" t="s">
        <v>17390</v>
      </c>
      <c r="AG11139" s="2" t="s">
        <v>2998</v>
      </c>
      <c r="AH11139" s="2" t="s">
        <v>17086</v>
      </c>
    </row>
    <row r="11140" spans="24:34" x14ac:dyDescent="0.4">
      <c r="X11140" s="2" t="s">
        <v>16974</v>
      </c>
      <c r="Y11140" s="2">
        <v>1975</v>
      </c>
      <c r="Z11140" s="2">
        <v>771.7</v>
      </c>
      <c r="AA11140" s="2">
        <v>51</v>
      </c>
      <c r="AB11140" s="2">
        <v>2</v>
      </c>
      <c r="AC11140" s="2">
        <v>711.8</v>
      </c>
      <c r="AE11140" s="2" t="s">
        <v>2910</v>
      </c>
      <c r="AF11140" s="2" t="s">
        <v>17390</v>
      </c>
      <c r="AG11140" s="2" t="s">
        <v>2998</v>
      </c>
      <c r="AH11140" s="2" t="s">
        <v>17086</v>
      </c>
    </row>
    <row r="11141" spans="24:34" x14ac:dyDescent="0.4">
      <c r="X11141" s="2" t="s">
        <v>16975</v>
      </c>
      <c r="Y11141" s="2">
        <v>1976</v>
      </c>
      <c r="Z11141" s="2">
        <v>773.8</v>
      </c>
      <c r="AA11141" s="2">
        <v>36</v>
      </c>
      <c r="AB11141" s="2">
        <v>2</v>
      </c>
      <c r="AC11141" s="2">
        <v>713.9</v>
      </c>
      <c r="AE11141" s="2" t="s">
        <v>16877</v>
      </c>
      <c r="AF11141" s="2" t="s">
        <v>17390</v>
      </c>
      <c r="AG11141" s="2" t="s">
        <v>2998</v>
      </c>
      <c r="AH11141" s="2" t="s">
        <v>17086</v>
      </c>
    </row>
    <row r="11142" spans="24:34" x14ac:dyDescent="0.4">
      <c r="X11142" s="2" t="s">
        <v>16976</v>
      </c>
      <c r="Y11142" s="2">
        <v>1980</v>
      </c>
      <c r="Z11142" s="2">
        <v>937.2</v>
      </c>
      <c r="AA11142" s="2">
        <v>47</v>
      </c>
      <c r="AB11142" s="2">
        <v>2</v>
      </c>
      <c r="AC11142" s="2">
        <v>855.4</v>
      </c>
      <c r="AE11142" s="2" t="s">
        <v>16878</v>
      </c>
      <c r="AF11142" s="2" t="s">
        <v>17390</v>
      </c>
      <c r="AG11142" s="2" t="s">
        <v>2998</v>
      </c>
      <c r="AH11142" s="2" t="s">
        <v>17088</v>
      </c>
    </row>
    <row r="11143" spans="24:34" x14ac:dyDescent="0.4">
      <c r="X11143" s="2" t="s">
        <v>16977</v>
      </c>
      <c r="Y11143" s="2">
        <v>1987</v>
      </c>
      <c r="Z11143" s="2">
        <v>627.9</v>
      </c>
      <c r="AA11143" s="2">
        <v>30</v>
      </c>
      <c r="AB11143" s="2">
        <v>2</v>
      </c>
      <c r="AC11143" s="2">
        <v>570.6</v>
      </c>
      <c r="AE11143" s="2" t="s">
        <v>16879</v>
      </c>
      <c r="AF11143" s="2" t="s">
        <v>17390</v>
      </c>
      <c r="AG11143" s="2" t="s">
        <v>2998</v>
      </c>
      <c r="AH11143" s="2" t="s">
        <v>17088</v>
      </c>
    </row>
    <row r="11144" spans="24:34" x14ac:dyDescent="0.4">
      <c r="X11144" s="2" t="s">
        <v>16978</v>
      </c>
      <c r="Y11144" s="2">
        <v>1987</v>
      </c>
      <c r="Z11144" s="2">
        <v>630.5</v>
      </c>
      <c r="AA11144" s="2">
        <v>31</v>
      </c>
      <c r="AB11144" s="2">
        <v>2</v>
      </c>
      <c r="AC11144" s="2">
        <v>573.20000000000005</v>
      </c>
      <c r="AE11144" s="2" t="s">
        <v>16880</v>
      </c>
      <c r="AF11144" s="2" t="s">
        <v>17390</v>
      </c>
      <c r="AG11144" s="2" t="s">
        <v>2998</v>
      </c>
      <c r="AH11144" s="2" t="s">
        <v>17088</v>
      </c>
    </row>
    <row r="11145" spans="24:34" x14ac:dyDescent="0.4">
      <c r="X11145" s="2" t="s">
        <v>16979</v>
      </c>
      <c r="Y11145" s="2">
        <v>1968</v>
      </c>
      <c r="Z11145" s="2">
        <v>760.9</v>
      </c>
      <c r="AA11145" s="2">
        <v>43</v>
      </c>
      <c r="AB11145" s="2">
        <v>2</v>
      </c>
      <c r="AC11145" s="2">
        <v>703.7</v>
      </c>
      <c r="AE11145" s="2" t="s">
        <v>16881</v>
      </c>
      <c r="AF11145" s="2" t="s">
        <v>17390</v>
      </c>
      <c r="AG11145" s="2" t="s">
        <v>2998</v>
      </c>
      <c r="AH11145" s="2" t="s">
        <v>17400</v>
      </c>
    </row>
    <row r="11146" spans="24:34" x14ac:dyDescent="0.4">
      <c r="X11146" s="2" t="s">
        <v>16980</v>
      </c>
      <c r="Y11146" s="2">
        <v>1966</v>
      </c>
      <c r="Z11146" s="2">
        <v>317.39999999999998</v>
      </c>
      <c r="AA11146" s="2">
        <v>22</v>
      </c>
      <c r="AB11146" s="2">
        <v>2</v>
      </c>
      <c r="AC11146" s="2">
        <v>297.7</v>
      </c>
      <c r="AE11146" s="2" t="s">
        <v>16882</v>
      </c>
      <c r="AF11146" s="2" t="s">
        <v>17397</v>
      </c>
      <c r="AG11146" s="2" t="s">
        <v>2998</v>
      </c>
      <c r="AH11146" s="2" t="s">
        <v>17413</v>
      </c>
    </row>
    <row r="11147" spans="24:34" x14ac:dyDescent="0.4">
      <c r="X11147" s="2" t="s">
        <v>16981</v>
      </c>
      <c r="Y11147" s="2">
        <v>1996</v>
      </c>
      <c r="Z11147" s="2">
        <v>337.2</v>
      </c>
      <c r="AA11147" s="2">
        <v>6</v>
      </c>
      <c r="AB11147" s="2">
        <v>2</v>
      </c>
      <c r="AC11147" s="2">
        <v>303.10000000000002</v>
      </c>
      <c r="AE11147" s="2" t="s">
        <v>2911</v>
      </c>
      <c r="AF11147" s="2" t="s">
        <v>17397</v>
      </c>
      <c r="AG11147" s="2" t="s">
        <v>2998</v>
      </c>
      <c r="AH11147" s="2" t="s">
        <v>17400</v>
      </c>
    </row>
    <row r="11148" spans="24:34" x14ac:dyDescent="0.4">
      <c r="X11148" s="2" t="s">
        <v>16982</v>
      </c>
      <c r="Y11148" s="2">
        <v>1980</v>
      </c>
      <c r="Z11148" s="2">
        <v>826.2</v>
      </c>
      <c r="AA11148" s="2">
        <v>34</v>
      </c>
      <c r="AB11148" s="2">
        <v>2</v>
      </c>
      <c r="AC11148" s="2">
        <v>759.8</v>
      </c>
      <c r="AE11148" s="2" t="s">
        <v>16884</v>
      </c>
      <c r="AF11148" s="2" t="s">
        <v>17390</v>
      </c>
      <c r="AG11148" s="2" t="s">
        <v>2998</v>
      </c>
      <c r="AH11148" s="2" t="s">
        <v>17086</v>
      </c>
    </row>
    <row r="11149" spans="24:34" x14ac:dyDescent="0.4">
      <c r="X11149" s="2" t="s">
        <v>16983</v>
      </c>
      <c r="Y11149" s="2">
        <v>1981</v>
      </c>
      <c r="Z11149" s="2">
        <v>613.29999999999995</v>
      </c>
      <c r="AA11149" s="2">
        <v>31</v>
      </c>
      <c r="AB11149" s="2">
        <v>2</v>
      </c>
      <c r="AC11149" s="2">
        <v>613.29999999999995</v>
      </c>
      <c r="AE11149" s="2" t="s">
        <v>16885</v>
      </c>
      <c r="AF11149" s="2" t="s">
        <v>17390</v>
      </c>
      <c r="AG11149" s="2" t="s">
        <v>2998</v>
      </c>
      <c r="AH11149" s="2" t="s">
        <v>17086</v>
      </c>
    </row>
    <row r="11150" spans="24:34" x14ac:dyDescent="0.4">
      <c r="X11150" s="2" t="s">
        <v>16984</v>
      </c>
      <c r="Y11150" s="2">
        <v>1964</v>
      </c>
      <c r="Z11150" s="2">
        <v>675.6</v>
      </c>
      <c r="AA11150" s="2">
        <v>43</v>
      </c>
      <c r="AB11150" s="2">
        <v>2</v>
      </c>
      <c r="AC11150" s="2">
        <v>622.20000000000005</v>
      </c>
      <c r="AE11150" s="2" t="s">
        <v>16886</v>
      </c>
      <c r="AF11150" s="2" t="s">
        <v>17390</v>
      </c>
      <c r="AG11150" s="2" t="s">
        <v>2998</v>
      </c>
      <c r="AH11150" s="2" t="s">
        <v>17086</v>
      </c>
    </row>
    <row r="11151" spans="24:34" x14ac:dyDescent="0.4">
      <c r="X11151" s="2" t="s">
        <v>16985</v>
      </c>
      <c r="Y11151" s="2">
        <v>1959</v>
      </c>
      <c r="Z11151" s="2">
        <v>660.1</v>
      </c>
      <c r="AA11151" s="2">
        <v>46</v>
      </c>
      <c r="AB11151" s="2">
        <v>2</v>
      </c>
      <c r="AC11151" s="2">
        <v>601</v>
      </c>
      <c r="AE11151" s="2" t="s">
        <v>16887</v>
      </c>
      <c r="AF11151" s="2" t="s">
        <v>17390</v>
      </c>
      <c r="AG11151" s="2" t="s">
        <v>2998</v>
      </c>
      <c r="AH11151" s="2" t="s">
        <v>17086</v>
      </c>
    </row>
    <row r="11152" spans="24:34" x14ac:dyDescent="0.4">
      <c r="X11152" s="2" t="s">
        <v>2930</v>
      </c>
      <c r="Y11152" s="2">
        <v>1981</v>
      </c>
      <c r="Z11152" s="2">
        <v>623.1</v>
      </c>
      <c r="AA11152" s="2">
        <v>31</v>
      </c>
      <c r="AB11152" s="2">
        <v>2</v>
      </c>
      <c r="AC11152" s="2">
        <v>564.4</v>
      </c>
      <c r="AE11152" s="2" t="s">
        <v>16888</v>
      </c>
      <c r="AF11152" s="2" t="s">
        <v>17390</v>
      </c>
      <c r="AG11152" s="2" t="s">
        <v>2998</v>
      </c>
      <c r="AH11152" s="2" t="s">
        <v>17086</v>
      </c>
    </row>
    <row r="11153" spans="24:34" x14ac:dyDescent="0.4">
      <c r="X11153" s="2" t="s">
        <v>16986</v>
      </c>
      <c r="Y11153" s="2">
        <v>1961</v>
      </c>
      <c r="Z11153" s="2">
        <v>195.7</v>
      </c>
      <c r="AA11153" s="2">
        <v>18</v>
      </c>
      <c r="AB11153" s="2">
        <v>2</v>
      </c>
      <c r="AC11153" s="2">
        <v>181.4</v>
      </c>
      <c r="AE11153" s="2" t="s">
        <v>16889</v>
      </c>
      <c r="AF11153" s="2" t="s">
        <v>17390</v>
      </c>
      <c r="AG11153" s="2" t="s">
        <v>2998</v>
      </c>
      <c r="AH11153" s="2" t="s">
        <v>17086</v>
      </c>
    </row>
    <row r="11154" spans="24:34" x14ac:dyDescent="0.4">
      <c r="X11154" s="2" t="s">
        <v>16988</v>
      </c>
      <c r="Y11154" s="2">
        <v>1903</v>
      </c>
      <c r="Z11154" s="2">
        <v>275.5</v>
      </c>
      <c r="AA11154" s="2">
        <v>12</v>
      </c>
      <c r="AB11154" s="2">
        <v>1</v>
      </c>
      <c r="AC11154" s="2">
        <v>210.3</v>
      </c>
      <c r="AE11154" s="2" t="s">
        <v>2912</v>
      </c>
      <c r="AF11154" s="2" t="s">
        <v>17390</v>
      </c>
      <c r="AG11154" s="2" t="s">
        <v>2998</v>
      </c>
      <c r="AH11154" s="2" t="s">
        <v>17086</v>
      </c>
    </row>
    <row r="11155" spans="24:34" x14ac:dyDescent="0.4">
      <c r="X11155" s="2" t="s">
        <v>16989</v>
      </c>
      <c r="Y11155" s="2">
        <v>1988</v>
      </c>
      <c r="Z11155" s="2">
        <v>588.20000000000005</v>
      </c>
      <c r="AA11155" s="2">
        <v>25</v>
      </c>
      <c r="AB11155" s="2">
        <v>2</v>
      </c>
      <c r="AC11155" s="2">
        <v>540.9</v>
      </c>
      <c r="AE11155" s="2" t="s">
        <v>16890</v>
      </c>
      <c r="AF11155" s="2" t="s">
        <v>17390</v>
      </c>
      <c r="AG11155" s="2" t="s">
        <v>2998</v>
      </c>
      <c r="AH11155" s="2" t="s">
        <v>17086</v>
      </c>
    </row>
    <row r="11156" spans="24:34" x14ac:dyDescent="0.4">
      <c r="X11156" s="2" t="s">
        <v>16990</v>
      </c>
      <c r="Y11156" s="2">
        <v>1962</v>
      </c>
      <c r="Z11156" s="2">
        <v>212.1</v>
      </c>
      <c r="AA11156" s="2">
        <v>7</v>
      </c>
      <c r="AB11156" s="2">
        <v>2</v>
      </c>
      <c r="AC11156" s="2">
        <v>212.1</v>
      </c>
      <c r="AE11156" s="2" t="s">
        <v>16891</v>
      </c>
      <c r="AF11156" s="2" t="s">
        <v>17390</v>
      </c>
      <c r="AG11156" s="2" t="s">
        <v>2998</v>
      </c>
      <c r="AH11156" s="2" t="s">
        <v>17088</v>
      </c>
    </row>
    <row r="11157" spans="24:34" x14ac:dyDescent="0.4">
      <c r="X11157" s="2" t="s">
        <v>16991</v>
      </c>
      <c r="Y11157" s="2">
        <v>1986</v>
      </c>
      <c r="Z11157" s="2">
        <v>616.9</v>
      </c>
      <c r="AA11157" s="2">
        <v>23</v>
      </c>
      <c r="AB11157" s="2">
        <v>2</v>
      </c>
      <c r="AC11157" s="2">
        <v>562.29999999999995</v>
      </c>
      <c r="AE11157" s="2" t="s">
        <v>16892</v>
      </c>
      <c r="AF11157" s="2" t="s">
        <v>17390</v>
      </c>
      <c r="AG11157" s="2" t="s">
        <v>2998</v>
      </c>
      <c r="AH11157" s="2" t="s">
        <v>17088</v>
      </c>
    </row>
    <row r="11158" spans="24:34" x14ac:dyDescent="0.4">
      <c r="X11158" s="2" t="s">
        <v>2931</v>
      </c>
      <c r="Y11158" s="2">
        <v>1981</v>
      </c>
      <c r="Z11158" s="2">
        <v>628</v>
      </c>
      <c r="AA11158" s="2">
        <v>34</v>
      </c>
      <c r="AB11158" s="2">
        <v>2</v>
      </c>
      <c r="AC11158" s="2">
        <v>569.9</v>
      </c>
      <c r="AE11158" s="2" t="s">
        <v>16893</v>
      </c>
      <c r="AF11158" s="2" t="s">
        <v>17390</v>
      </c>
      <c r="AG11158" s="2" t="s">
        <v>2998</v>
      </c>
      <c r="AH11158" s="2" t="s">
        <v>17088</v>
      </c>
    </row>
    <row r="11159" spans="24:34" x14ac:dyDescent="0.4">
      <c r="X11159" s="2" t="s">
        <v>16992</v>
      </c>
      <c r="Y11159" s="2">
        <v>1976</v>
      </c>
      <c r="Z11159" s="2">
        <v>798.3</v>
      </c>
      <c r="AA11159" s="2">
        <v>32</v>
      </c>
      <c r="AB11159" s="2">
        <v>2</v>
      </c>
      <c r="AC11159" s="2">
        <v>736.7</v>
      </c>
      <c r="AE11159" s="2" t="s">
        <v>2913</v>
      </c>
      <c r="AF11159" s="2" t="s">
        <v>17390</v>
      </c>
      <c r="AG11159" s="2" t="s">
        <v>2998</v>
      </c>
      <c r="AH11159" s="2" t="s">
        <v>17086</v>
      </c>
    </row>
    <row r="11160" spans="24:34" x14ac:dyDescent="0.4">
      <c r="X11160" s="2" t="s">
        <v>16993</v>
      </c>
      <c r="Y11160" s="2">
        <v>1986</v>
      </c>
      <c r="Z11160" s="2">
        <v>624.5</v>
      </c>
      <c r="AA11160" s="2">
        <v>32</v>
      </c>
      <c r="AB11160" s="2">
        <v>2</v>
      </c>
      <c r="AC11160" s="2">
        <v>568.1</v>
      </c>
      <c r="AE11160" s="2" t="s">
        <v>16894</v>
      </c>
      <c r="AF11160" s="2" t="s">
        <v>17390</v>
      </c>
      <c r="AG11160" s="2" t="s">
        <v>2998</v>
      </c>
      <c r="AH11160" s="2" t="s">
        <v>17400</v>
      </c>
    </row>
    <row r="11161" spans="24:34" x14ac:dyDescent="0.4">
      <c r="X11161" s="2" t="s">
        <v>16994</v>
      </c>
      <c r="Y11161" s="2">
        <v>1992</v>
      </c>
      <c r="Z11161" s="2">
        <v>974.3</v>
      </c>
      <c r="AA11161" s="2">
        <v>45</v>
      </c>
      <c r="AB11161" s="2">
        <v>2</v>
      </c>
      <c r="AC11161" s="2">
        <v>885.3</v>
      </c>
      <c r="AE11161" s="2" t="s">
        <v>16895</v>
      </c>
      <c r="AF11161" s="2" t="s">
        <v>17407</v>
      </c>
      <c r="AG11161" s="2" t="s">
        <v>2998</v>
      </c>
      <c r="AH11161" s="2" t="s">
        <v>17088</v>
      </c>
    </row>
    <row r="11162" spans="24:34" x14ac:dyDescent="0.4">
      <c r="X11162" s="2" t="s">
        <v>16995</v>
      </c>
      <c r="Y11162" s="2">
        <v>1917</v>
      </c>
      <c r="Z11162" s="2">
        <v>295.5</v>
      </c>
      <c r="AA11162" s="2">
        <v>19</v>
      </c>
      <c r="AB11162" s="2">
        <v>1</v>
      </c>
      <c r="AC11162" s="2">
        <v>260.89999999999998</v>
      </c>
      <c r="AE11162" s="2" t="s">
        <v>16896</v>
      </c>
      <c r="AF11162" s="2" t="s">
        <v>17390</v>
      </c>
      <c r="AG11162" s="2" t="s">
        <v>2998</v>
      </c>
      <c r="AH11162" s="2" t="s">
        <v>17086</v>
      </c>
    </row>
    <row r="11163" spans="24:34" x14ac:dyDescent="0.4">
      <c r="X11163" s="2" t="s">
        <v>16996</v>
      </c>
      <c r="Y11163" s="2">
        <v>1894</v>
      </c>
      <c r="Z11163" s="2">
        <v>212</v>
      </c>
      <c r="AA11163" s="2">
        <v>24</v>
      </c>
      <c r="AB11163" s="2">
        <v>2</v>
      </c>
      <c r="AC11163" s="2">
        <v>212</v>
      </c>
      <c r="AE11163" s="2" t="s">
        <v>16897</v>
      </c>
      <c r="AF11163" s="2" t="s">
        <v>17407</v>
      </c>
      <c r="AG11163" s="2" t="s">
        <v>2998</v>
      </c>
      <c r="AH11163" s="2" t="s">
        <v>17086</v>
      </c>
    </row>
    <row r="11164" spans="24:34" x14ac:dyDescent="0.4">
      <c r="X11164" s="2" t="s">
        <v>16997</v>
      </c>
      <c r="Y11164" s="2">
        <v>1962</v>
      </c>
      <c r="Z11164" s="2">
        <v>430.2</v>
      </c>
      <c r="AA11164" s="2">
        <v>30</v>
      </c>
      <c r="AB11164" s="2">
        <v>2</v>
      </c>
      <c r="AC11164" s="2">
        <v>383.1</v>
      </c>
      <c r="AE11164" s="2" t="s">
        <v>16898</v>
      </c>
      <c r="AF11164" s="2" t="s">
        <v>17390</v>
      </c>
      <c r="AG11164" s="2" t="s">
        <v>2998</v>
      </c>
      <c r="AH11164" s="2" t="s">
        <v>17088</v>
      </c>
    </row>
    <row r="11165" spans="24:34" x14ac:dyDescent="0.4">
      <c r="X11165" s="2" t="s">
        <v>16998</v>
      </c>
      <c r="Y11165" s="2">
        <v>1969</v>
      </c>
      <c r="Z11165" s="2">
        <v>389.3</v>
      </c>
      <c r="AA11165" s="2">
        <v>21</v>
      </c>
      <c r="AB11165" s="2">
        <v>2</v>
      </c>
      <c r="AC11165" s="2">
        <v>357.6</v>
      </c>
      <c r="AE11165" s="2" t="s">
        <v>16899</v>
      </c>
      <c r="AF11165" s="2" t="s">
        <v>17390</v>
      </c>
      <c r="AG11165" s="2" t="s">
        <v>2998</v>
      </c>
      <c r="AH11165" s="2" t="s">
        <v>17088</v>
      </c>
    </row>
    <row r="11166" spans="24:34" x14ac:dyDescent="0.4">
      <c r="X11166" s="2" t="s">
        <v>312</v>
      </c>
      <c r="Y11166" s="2">
        <v>1980</v>
      </c>
      <c r="Z11166" s="2">
        <v>928.8</v>
      </c>
      <c r="AA11166" s="2">
        <v>46</v>
      </c>
      <c r="AB11166" s="2">
        <v>2</v>
      </c>
      <c r="AC11166" s="2">
        <v>844.6</v>
      </c>
      <c r="AE11166" s="2" t="s">
        <v>16900</v>
      </c>
      <c r="AF11166" s="2" t="s">
        <v>17390</v>
      </c>
      <c r="AG11166" s="2" t="s">
        <v>2998</v>
      </c>
      <c r="AH11166" s="2" t="s">
        <v>17088</v>
      </c>
    </row>
    <row r="11167" spans="24:34" x14ac:dyDescent="0.4">
      <c r="X11167" s="2" t="s">
        <v>16999</v>
      </c>
      <c r="Y11167" s="2">
        <v>1989</v>
      </c>
      <c r="Z11167" s="2">
        <v>620.6</v>
      </c>
      <c r="AA11167" s="2">
        <v>20</v>
      </c>
      <c r="AB11167" s="2">
        <v>2</v>
      </c>
      <c r="AC11167" s="2">
        <v>563.29999999999995</v>
      </c>
      <c r="AE11167" s="2" t="s">
        <v>16901</v>
      </c>
      <c r="AF11167" s="2" t="s">
        <v>17390</v>
      </c>
      <c r="AG11167" s="2" t="s">
        <v>2998</v>
      </c>
      <c r="AH11167" s="2" t="s">
        <v>17400</v>
      </c>
    </row>
    <row r="11168" spans="24:34" x14ac:dyDescent="0.4">
      <c r="X11168" s="2" t="s">
        <v>17000</v>
      </c>
      <c r="Y11168" s="2">
        <v>1990</v>
      </c>
      <c r="Z11168" s="2">
        <v>623.1</v>
      </c>
      <c r="AA11168" s="2">
        <v>32</v>
      </c>
      <c r="AB11168" s="2">
        <v>2</v>
      </c>
      <c r="AC11168" s="2">
        <v>565.20000000000005</v>
      </c>
      <c r="AE11168" s="2" t="s">
        <v>16902</v>
      </c>
      <c r="AF11168" s="2" t="s">
        <v>17407</v>
      </c>
      <c r="AG11168" s="2" t="s">
        <v>2998</v>
      </c>
      <c r="AH11168" s="2" t="s">
        <v>17086</v>
      </c>
    </row>
    <row r="11169" spans="24:34" x14ac:dyDescent="0.4">
      <c r="X11169" s="2" t="s">
        <v>17001</v>
      </c>
      <c r="Y11169" s="2">
        <v>1963</v>
      </c>
      <c r="Z11169" s="2">
        <v>431.4</v>
      </c>
      <c r="AA11169" s="2">
        <v>28</v>
      </c>
      <c r="AB11169" s="2">
        <v>2</v>
      </c>
      <c r="AC11169" s="2">
        <v>367.8</v>
      </c>
      <c r="AE11169" s="2" t="s">
        <v>2914</v>
      </c>
      <c r="AF11169" s="2" t="s">
        <v>17390</v>
      </c>
      <c r="AG11169" s="2" t="s">
        <v>2998</v>
      </c>
      <c r="AH11169" s="2" t="s">
        <v>17088</v>
      </c>
    </row>
    <row r="11170" spans="24:34" x14ac:dyDescent="0.4">
      <c r="X11170" s="2" t="s">
        <v>17002</v>
      </c>
      <c r="Y11170" s="2">
        <v>1969</v>
      </c>
      <c r="Z11170" s="2">
        <v>667</v>
      </c>
      <c r="AA11170" s="2">
        <v>33</v>
      </c>
      <c r="AB11170" s="2">
        <v>2</v>
      </c>
      <c r="AC11170" s="2">
        <v>620.29999999999995</v>
      </c>
      <c r="AE11170" s="2" t="s">
        <v>2915</v>
      </c>
      <c r="AF11170" s="2" t="s">
        <v>17390</v>
      </c>
      <c r="AG11170" s="2" t="s">
        <v>2998</v>
      </c>
      <c r="AH11170" s="2" t="s">
        <v>17088</v>
      </c>
    </row>
    <row r="11171" spans="24:34" x14ac:dyDescent="0.4">
      <c r="X11171" s="2" t="s">
        <v>17003</v>
      </c>
      <c r="Y11171" s="2">
        <v>1967</v>
      </c>
      <c r="Z11171" s="2">
        <v>281.3</v>
      </c>
      <c r="AA11171" s="2">
        <v>16</v>
      </c>
      <c r="AB11171" s="2">
        <v>2</v>
      </c>
      <c r="AC11171" s="2">
        <v>254.8</v>
      </c>
      <c r="AE11171" s="2" t="s">
        <v>16903</v>
      </c>
      <c r="AF11171" s="2" t="s">
        <v>17390</v>
      </c>
      <c r="AG11171" s="2" t="s">
        <v>2998</v>
      </c>
      <c r="AH11171" s="2" t="s">
        <v>17086</v>
      </c>
    </row>
    <row r="11172" spans="24:34" x14ac:dyDescent="0.4">
      <c r="X11172" s="2" t="s">
        <v>17004</v>
      </c>
      <c r="Y11172" s="2">
        <v>1976</v>
      </c>
      <c r="Z11172" s="2">
        <v>478.7</v>
      </c>
      <c r="AA11172" s="2">
        <v>26</v>
      </c>
      <c r="AB11172" s="2">
        <v>2</v>
      </c>
      <c r="AC11172" s="2">
        <v>419.6</v>
      </c>
      <c r="AE11172" s="2" t="s">
        <v>16904</v>
      </c>
      <c r="AF11172" s="2" t="s">
        <v>17390</v>
      </c>
      <c r="AG11172" s="2" t="s">
        <v>2998</v>
      </c>
      <c r="AH11172" s="2" t="s">
        <v>17393</v>
      </c>
    </row>
    <row r="11173" spans="24:34" x14ac:dyDescent="0.4">
      <c r="X11173" s="2" t="s">
        <v>17005</v>
      </c>
      <c r="Y11173" s="2">
        <v>1980</v>
      </c>
      <c r="Z11173" s="2">
        <v>983.1</v>
      </c>
      <c r="AA11173" s="2">
        <v>38</v>
      </c>
      <c r="AB11173" s="2">
        <v>2</v>
      </c>
      <c r="AC11173" s="2">
        <v>898.5</v>
      </c>
      <c r="AE11173" s="2" t="s">
        <v>16905</v>
      </c>
      <c r="AF11173" s="2" t="s">
        <v>17390</v>
      </c>
      <c r="AG11173" s="2" t="s">
        <v>2998</v>
      </c>
      <c r="AH11173" s="2" t="s">
        <v>17088</v>
      </c>
    </row>
    <row r="11174" spans="24:34" x14ac:dyDescent="0.4">
      <c r="X11174" s="2" t="s">
        <v>2932</v>
      </c>
      <c r="Y11174" s="2">
        <v>1973</v>
      </c>
      <c r="Z11174" s="2">
        <v>813.6</v>
      </c>
      <c r="AA11174" s="2">
        <v>39</v>
      </c>
      <c r="AB11174" s="2">
        <v>2</v>
      </c>
      <c r="AC11174" s="2">
        <v>752.3</v>
      </c>
      <c r="AE11174" s="2" t="s">
        <v>16906</v>
      </c>
      <c r="AF11174" s="2" t="s">
        <v>17407</v>
      </c>
      <c r="AG11174" s="2" t="s">
        <v>2998</v>
      </c>
      <c r="AH11174" s="2" t="s">
        <v>17086</v>
      </c>
    </row>
    <row r="11175" spans="24:34" x14ac:dyDescent="0.4">
      <c r="X11175" s="2" t="s">
        <v>17006</v>
      </c>
      <c r="Y11175" s="2">
        <v>1971</v>
      </c>
      <c r="Z11175" s="2">
        <v>760.6</v>
      </c>
      <c r="AA11175" s="2">
        <v>42</v>
      </c>
      <c r="AB11175" s="2">
        <v>2</v>
      </c>
      <c r="AC11175" s="2">
        <v>697.4</v>
      </c>
      <c r="AE11175" s="2" t="s">
        <v>16907</v>
      </c>
      <c r="AF11175" s="2" t="s">
        <v>17390</v>
      </c>
      <c r="AG11175" s="2" t="s">
        <v>2998</v>
      </c>
      <c r="AH11175" s="2" t="s">
        <v>17086</v>
      </c>
    </row>
    <row r="11176" spans="24:34" x14ac:dyDescent="0.4">
      <c r="X11176" s="2" t="s">
        <v>2933</v>
      </c>
      <c r="Y11176" s="2">
        <v>1966</v>
      </c>
      <c r="Z11176" s="2">
        <v>335.4</v>
      </c>
      <c r="AA11176" s="2">
        <v>24</v>
      </c>
      <c r="AB11176" s="2">
        <v>2</v>
      </c>
      <c r="AC11176" s="2">
        <v>302.60000000000002</v>
      </c>
      <c r="AE11176" s="2" t="s">
        <v>16908</v>
      </c>
      <c r="AF11176" s="2" t="s">
        <v>17390</v>
      </c>
      <c r="AG11176" s="2" t="s">
        <v>2998</v>
      </c>
      <c r="AH11176" s="2" t="s">
        <v>17086</v>
      </c>
    </row>
    <row r="11177" spans="24:34" x14ac:dyDescent="0.4">
      <c r="X11177" s="2" t="s">
        <v>2934</v>
      </c>
      <c r="Y11177" s="2">
        <v>1965</v>
      </c>
      <c r="Z11177" s="2">
        <v>335.3</v>
      </c>
      <c r="AA11177" s="2">
        <v>26</v>
      </c>
      <c r="AB11177" s="2">
        <v>2</v>
      </c>
      <c r="AC11177" s="2">
        <v>310.89999999999998</v>
      </c>
      <c r="AE11177" s="2" t="s">
        <v>16909</v>
      </c>
      <c r="AF11177" s="2" t="s">
        <v>17390</v>
      </c>
      <c r="AG11177" s="2" t="s">
        <v>2998</v>
      </c>
      <c r="AH11177" s="2" t="s">
        <v>17088</v>
      </c>
    </row>
    <row r="11178" spans="24:34" x14ac:dyDescent="0.4">
      <c r="X11178" s="2" t="s">
        <v>310</v>
      </c>
      <c r="Y11178" s="2">
        <v>1965</v>
      </c>
      <c r="Z11178" s="2">
        <v>341.6</v>
      </c>
      <c r="AA11178" s="2">
        <v>20</v>
      </c>
      <c r="AB11178" s="2">
        <v>2</v>
      </c>
      <c r="AC11178" s="2">
        <v>317.2</v>
      </c>
      <c r="AE11178" s="2" t="s">
        <v>2916</v>
      </c>
      <c r="AF11178" s="2" t="s">
        <v>17390</v>
      </c>
      <c r="AG11178" s="2" t="s">
        <v>2998</v>
      </c>
      <c r="AH11178" s="2" t="s">
        <v>17088</v>
      </c>
    </row>
    <row r="11179" spans="24:34" x14ac:dyDescent="0.4">
      <c r="X11179" s="2" t="s">
        <v>17007</v>
      </c>
      <c r="Y11179" s="2">
        <v>1967</v>
      </c>
      <c r="Z11179" s="2">
        <v>374.2</v>
      </c>
      <c r="AA11179" s="2">
        <v>14</v>
      </c>
      <c r="AB11179" s="2">
        <v>2</v>
      </c>
      <c r="AC11179" s="2">
        <v>344.8</v>
      </c>
      <c r="AE11179" s="2" t="s">
        <v>2917</v>
      </c>
      <c r="AF11179" s="2" t="s">
        <v>17390</v>
      </c>
      <c r="AG11179" s="2" t="s">
        <v>2998</v>
      </c>
      <c r="AH11179" s="2" t="s">
        <v>17400</v>
      </c>
    </row>
    <row r="11180" spans="24:34" x14ac:dyDescent="0.4">
      <c r="X11180" s="2" t="s">
        <v>17008</v>
      </c>
      <c r="Y11180" s="2">
        <v>1969</v>
      </c>
      <c r="Z11180" s="2">
        <v>737.9</v>
      </c>
      <c r="AA11180" s="2">
        <v>36</v>
      </c>
      <c r="AB11180" s="2">
        <v>2</v>
      </c>
      <c r="AC11180" s="2">
        <v>677.9</v>
      </c>
      <c r="AE11180" s="2" t="s">
        <v>16911</v>
      </c>
      <c r="AF11180" s="2" t="s">
        <v>17390</v>
      </c>
      <c r="AG11180" s="2" t="s">
        <v>2998</v>
      </c>
      <c r="AH11180" s="2" t="s">
        <v>17088</v>
      </c>
    </row>
    <row r="11181" spans="24:34" x14ac:dyDescent="0.4">
      <c r="X11181" s="2" t="s">
        <v>2935</v>
      </c>
      <c r="Y11181" s="2">
        <v>1981</v>
      </c>
      <c r="Z11181" s="2">
        <v>623.1</v>
      </c>
      <c r="AA11181" s="2">
        <v>22</v>
      </c>
      <c r="AB11181" s="2">
        <v>2</v>
      </c>
      <c r="AC11181" s="2">
        <v>564.5</v>
      </c>
      <c r="AE11181" s="2" t="s">
        <v>16912</v>
      </c>
      <c r="AF11181" s="2" t="s">
        <v>17390</v>
      </c>
      <c r="AG11181" s="2" t="s">
        <v>2998</v>
      </c>
      <c r="AH11181" s="2" t="s">
        <v>17398</v>
      </c>
    </row>
    <row r="11182" spans="24:34" x14ac:dyDescent="0.4">
      <c r="X11182" s="2" t="s">
        <v>17009</v>
      </c>
      <c r="Y11182" s="2">
        <v>1982</v>
      </c>
      <c r="Z11182" s="2">
        <v>623.29999999999995</v>
      </c>
      <c r="AA11182" s="2">
        <v>33</v>
      </c>
      <c r="AB11182" s="2">
        <v>2</v>
      </c>
      <c r="AC11182" s="2">
        <v>565.1</v>
      </c>
      <c r="AE11182" s="2" t="s">
        <v>16913</v>
      </c>
      <c r="AF11182" s="2" t="s">
        <v>17390</v>
      </c>
      <c r="AG11182" s="2" t="s">
        <v>2998</v>
      </c>
      <c r="AH11182" s="2" t="s">
        <v>17393</v>
      </c>
    </row>
    <row r="11183" spans="24:34" x14ac:dyDescent="0.4">
      <c r="X11183" s="2" t="s">
        <v>17010</v>
      </c>
      <c r="Y11183" s="2">
        <v>1983</v>
      </c>
      <c r="Z11183" s="2">
        <v>627.4</v>
      </c>
      <c r="AA11183" s="2">
        <v>34</v>
      </c>
      <c r="AB11183" s="2">
        <v>2</v>
      </c>
      <c r="AC11183" s="2">
        <v>569</v>
      </c>
      <c r="AE11183" s="2" t="s">
        <v>16914</v>
      </c>
      <c r="AF11183" s="2" t="s">
        <v>17407</v>
      </c>
      <c r="AG11183" s="2" t="s">
        <v>2998</v>
      </c>
      <c r="AH11183" s="2" t="s">
        <v>17086</v>
      </c>
    </row>
    <row r="11184" spans="24:34" x14ac:dyDescent="0.4">
      <c r="X11184" s="2" t="s">
        <v>17011</v>
      </c>
      <c r="Y11184" s="2">
        <v>1944</v>
      </c>
      <c r="Z11184" s="2">
        <v>327.2</v>
      </c>
      <c r="AA11184" s="2">
        <v>42</v>
      </c>
      <c r="AB11184" s="2">
        <v>2</v>
      </c>
      <c r="AC11184" s="2">
        <v>327.2</v>
      </c>
      <c r="AE11184" s="2" t="s">
        <v>16915</v>
      </c>
      <c r="AF11184" s="2" t="s">
        <v>17390</v>
      </c>
      <c r="AG11184" s="2" t="s">
        <v>2998</v>
      </c>
      <c r="AH11184" s="2" t="s">
        <v>17393</v>
      </c>
    </row>
    <row r="11185" spans="24:34" x14ac:dyDescent="0.4">
      <c r="X11185" s="2" t="s">
        <v>17012</v>
      </c>
      <c r="Y11185" s="2">
        <v>1973</v>
      </c>
      <c r="Z11185" s="2">
        <v>623.5</v>
      </c>
      <c r="AA11185" s="2">
        <v>35</v>
      </c>
      <c r="AB11185" s="2">
        <v>2</v>
      </c>
      <c r="AC11185" s="2">
        <v>565.4</v>
      </c>
      <c r="AE11185" s="2" t="s">
        <v>16916</v>
      </c>
      <c r="AF11185" s="2" t="s">
        <v>17390</v>
      </c>
      <c r="AG11185" s="2" t="s">
        <v>2998</v>
      </c>
      <c r="AH11185" s="2" t="s">
        <v>17086</v>
      </c>
    </row>
    <row r="11186" spans="24:34" x14ac:dyDescent="0.4">
      <c r="X11186" s="2" t="s">
        <v>17013</v>
      </c>
      <c r="Y11186" s="2">
        <v>1982</v>
      </c>
      <c r="Z11186" s="2">
        <v>613.6</v>
      </c>
      <c r="AA11186" s="2">
        <v>26</v>
      </c>
      <c r="AB11186" s="2">
        <v>2</v>
      </c>
      <c r="AC11186" s="2">
        <v>556.6</v>
      </c>
      <c r="AE11186" s="2" t="s">
        <v>16917</v>
      </c>
      <c r="AF11186" s="2" t="s">
        <v>17390</v>
      </c>
      <c r="AG11186" s="2" t="s">
        <v>2998</v>
      </c>
      <c r="AH11186" s="2" t="s">
        <v>17086</v>
      </c>
    </row>
    <row r="11187" spans="24:34" x14ac:dyDescent="0.4">
      <c r="X11187" s="2" t="s">
        <v>17014</v>
      </c>
      <c r="Y11187" s="2">
        <v>1982</v>
      </c>
      <c r="Z11187" s="2">
        <v>624.1</v>
      </c>
      <c r="AA11187" s="2">
        <v>21</v>
      </c>
      <c r="AB11187" s="2">
        <v>2</v>
      </c>
      <c r="AC11187" s="2">
        <v>566.9</v>
      </c>
      <c r="AE11187" s="2" t="s">
        <v>16918</v>
      </c>
      <c r="AF11187" s="2" t="s">
        <v>17407</v>
      </c>
      <c r="AG11187" s="2" t="s">
        <v>2998</v>
      </c>
      <c r="AH11187" s="2" t="s">
        <v>17088</v>
      </c>
    </row>
    <row r="11188" spans="24:34" x14ac:dyDescent="0.4">
      <c r="X11188" s="2" t="s">
        <v>17015</v>
      </c>
      <c r="Y11188" s="2">
        <v>1966</v>
      </c>
      <c r="Z11188" s="2">
        <v>671.4</v>
      </c>
      <c r="AA11188" s="2">
        <v>45</v>
      </c>
      <c r="AB11188" s="2">
        <v>2</v>
      </c>
      <c r="AC11188" s="2">
        <v>622.70000000000005</v>
      </c>
      <c r="AE11188" s="2" t="s">
        <v>16919</v>
      </c>
      <c r="AF11188" s="2" t="s">
        <v>17390</v>
      </c>
      <c r="AG11188" s="2" t="s">
        <v>2998</v>
      </c>
      <c r="AH11188" s="2" t="s">
        <v>17088</v>
      </c>
    </row>
    <row r="11189" spans="24:34" x14ac:dyDescent="0.4">
      <c r="X11189" s="2" t="s">
        <v>17016</v>
      </c>
      <c r="Y11189" s="2">
        <v>1978</v>
      </c>
      <c r="Z11189" s="2">
        <v>1013.9</v>
      </c>
      <c r="AA11189" s="2">
        <v>38</v>
      </c>
      <c r="AB11189" s="2">
        <v>3</v>
      </c>
      <c r="AC11189" s="2">
        <v>927.9</v>
      </c>
      <c r="AE11189" s="2" t="s">
        <v>16920</v>
      </c>
      <c r="AF11189" s="2" t="s">
        <v>17390</v>
      </c>
      <c r="AG11189" s="2" t="s">
        <v>2998</v>
      </c>
      <c r="AH11189" s="2" t="s">
        <v>17400</v>
      </c>
    </row>
    <row r="11190" spans="24:34" x14ac:dyDescent="0.4">
      <c r="X11190" s="2" t="s">
        <v>17017</v>
      </c>
      <c r="Y11190" s="2">
        <v>1981</v>
      </c>
      <c r="Z11190" s="2">
        <v>1542.8</v>
      </c>
      <c r="AA11190" s="2">
        <v>64</v>
      </c>
      <c r="AB11190" s="2">
        <v>3</v>
      </c>
      <c r="AC11190" s="2">
        <v>1418.4</v>
      </c>
      <c r="AE11190" s="2" t="s">
        <v>16921</v>
      </c>
      <c r="AF11190" s="2" t="s">
        <v>17390</v>
      </c>
      <c r="AG11190" s="2" t="s">
        <v>2998</v>
      </c>
      <c r="AH11190" s="2" t="s">
        <v>17086</v>
      </c>
    </row>
    <row r="11191" spans="24:34" x14ac:dyDescent="0.4">
      <c r="X11191" s="2" t="s">
        <v>17018</v>
      </c>
      <c r="Y11191" s="2">
        <v>1982</v>
      </c>
      <c r="Z11191" s="2">
        <v>1503.9</v>
      </c>
      <c r="AA11191" s="2">
        <v>75</v>
      </c>
      <c r="AB11191" s="2">
        <v>3</v>
      </c>
      <c r="AC11191" s="2">
        <v>1389.5</v>
      </c>
      <c r="AE11191" s="2" t="s">
        <v>16922</v>
      </c>
      <c r="AF11191" s="2" t="s">
        <v>17397</v>
      </c>
      <c r="AG11191" s="2" t="s">
        <v>2998</v>
      </c>
      <c r="AH11191" s="2" t="s">
        <v>17413</v>
      </c>
    </row>
    <row r="11192" spans="24:34" x14ac:dyDescent="0.4">
      <c r="X11192" s="2" t="s">
        <v>17019</v>
      </c>
      <c r="Y11192" s="2">
        <v>1984</v>
      </c>
      <c r="Z11192" s="2">
        <v>1570.6</v>
      </c>
      <c r="AA11192" s="2">
        <v>80</v>
      </c>
      <c r="AB11192" s="2">
        <v>3</v>
      </c>
      <c r="AC11192" s="2">
        <v>1418.6</v>
      </c>
      <c r="AE11192" s="2" t="s">
        <v>16923</v>
      </c>
      <c r="AF11192" s="2" t="s">
        <v>17390</v>
      </c>
      <c r="AG11192" s="2" t="s">
        <v>2998</v>
      </c>
      <c r="AH11192" s="2" t="s">
        <v>17086</v>
      </c>
    </row>
    <row r="11193" spans="24:34" x14ac:dyDescent="0.4">
      <c r="X11193" s="2" t="s">
        <v>17020</v>
      </c>
      <c r="Y11193" s="2">
        <v>1979</v>
      </c>
      <c r="Z11193" s="2">
        <v>1567.8</v>
      </c>
      <c r="AA11193" s="2">
        <v>60</v>
      </c>
      <c r="AB11193" s="2">
        <v>3</v>
      </c>
      <c r="AC11193" s="2">
        <v>1413.7</v>
      </c>
      <c r="AE11193" s="2" t="s">
        <v>16924</v>
      </c>
      <c r="AF11193" s="2" t="s">
        <v>17397</v>
      </c>
      <c r="AG11193" s="2" t="s">
        <v>2998</v>
      </c>
      <c r="AH11193" s="2" t="s">
        <v>17413</v>
      </c>
    </row>
    <row r="11194" spans="24:34" x14ac:dyDescent="0.4">
      <c r="X11194" s="2" t="s">
        <v>17021</v>
      </c>
      <c r="Y11194" s="2">
        <v>1982</v>
      </c>
      <c r="Z11194" s="2">
        <v>1508.4</v>
      </c>
      <c r="AA11194" s="2">
        <v>69</v>
      </c>
      <c r="AB11194" s="2">
        <v>3</v>
      </c>
      <c r="AC11194" s="2">
        <v>1385.2</v>
      </c>
      <c r="AE11194" s="2" t="s">
        <v>16925</v>
      </c>
      <c r="AF11194" s="2" t="s">
        <v>17390</v>
      </c>
      <c r="AG11194" s="2" t="s">
        <v>2998</v>
      </c>
      <c r="AH11194" s="2" t="s">
        <v>17086</v>
      </c>
    </row>
    <row r="11195" spans="24:34" x14ac:dyDescent="0.4">
      <c r="X11195" s="2" t="s">
        <v>17022</v>
      </c>
      <c r="Y11195" s="2">
        <v>1982</v>
      </c>
      <c r="Z11195" s="2">
        <v>1520.5</v>
      </c>
      <c r="AA11195" s="2">
        <v>77</v>
      </c>
      <c r="AB11195" s="2">
        <v>3</v>
      </c>
      <c r="AC11195" s="2">
        <v>1396.7</v>
      </c>
      <c r="AE11195" s="2" t="s">
        <v>16927</v>
      </c>
      <c r="AF11195" s="2" t="s">
        <v>17390</v>
      </c>
      <c r="AG11195" s="2" t="s">
        <v>2998</v>
      </c>
      <c r="AH11195" s="2" t="s">
        <v>17088</v>
      </c>
    </row>
    <row r="11196" spans="24:34" x14ac:dyDescent="0.4">
      <c r="X11196" s="2" t="s">
        <v>17023</v>
      </c>
      <c r="Y11196" s="2">
        <v>1968</v>
      </c>
      <c r="Z11196" s="2">
        <v>671.8</v>
      </c>
      <c r="AA11196" s="2">
        <v>30</v>
      </c>
      <c r="AB11196" s="2">
        <v>2</v>
      </c>
      <c r="AC11196" s="2">
        <v>623.70000000000005</v>
      </c>
      <c r="AE11196" s="2" t="s">
        <v>16928</v>
      </c>
      <c r="AF11196" s="2" t="s">
        <v>17390</v>
      </c>
      <c r="AG11196" s="2" t="s">
        <v>2998</v>
      </c>
      <c r="AH11196" s="2" t="s">
        <v>17088</v>
      </c>
    </row>
    <row r="11197" spans="24:34" x14ac:dyDescent="0.4">
      <c r="X11197" s="2" t="s">
        <v>17024</v>
      </c>
      <c r="Y11197" s="2">
        <v>1970</v>
      </c>
      <c r="Z11197" s="2">
        <v>773.4</v>
      </c>
      <c r="AA11197" s="2">
        <v>30</v>
      </c>
      <c r="AB11197" s="2">
        <v>2</v>
      </c>
      <c r="AC11197" s="2">
        <v>718.6</v>
      </c>
      <c r="AE11197" s="2" t="s">
        <v>16929</v>
      </c>
      <c r="AF11197" s="2" t="s">
        <v>17390</v>
      </c>
      <c r="AG11197" s="2" t="s">
        <v>2998</v>
      </c>
      <c r="AH11197" s="2" t="s">
        <v>17088</v>
      </c>
    </row>
    <row r="11198" spans="24:34" x14ac:dyDescent="0.4">
      <c r="X11198" s="2" t="s">
        <v>17025</v>
      </c>
      <c r="Y11198" s="2">
        <v>1974</v>
      </c>
      <c r="Z11198" s="2">
        <v>805.3</v>
      </c>
      <c r="AA11198" s="2">
        <v>41</v>
      </c>
      <c r="AB11198" s="2">
        <v>2</v>
      </c>
      <c r="AC11198" s="2">
        <v>743.8</v>
      </c>
      <c r="AE11198" s="2" t="s">
        <v>16930</v>
      </c>
      <c r="AF11198" s="2" t="s">
        <v>17390</v>
      </c>
      <c r="AG11198" s="2" t="s">
        <v>2998</v>
      </c>
      <c r="AH11198" s="2" t="s">
        <v>17088</v>
      </c>
    </row>
    <row r="11199" spans="24:34" x14ac:dyDescent="0.4">
      <c r="X11199" s="2" t="s">
        <v>17026</v>
      </c>
      <c r="Y11199" s="2">
        <v>1980</v>
      </c>
      <c r="Z11199" s="2">
        <v>1555.1</v>
      </c>
      <c r="AA11199" s="2">
        <v>60</v>
      </c>
      <c r="AB11199" s="2">
        <v>3</v>
      </c>
      <c r="AC11199" s="2">
        <v>1403.3</v>
      </c>
      <c r="AE11199" s="2" t="s">
        <v>16931</v>
      </c>
      <c r="AF11199" s="2" t="s">
        <v>17390</v>
      </c>
      <c r="AG11199" s="2" t="s">
        <v>2998</v>
      </c>
      <c r="AH11199" s="2" t="s">
        <v>17088</v>
      </c>
    </row>
    <row r="11200" spans="24:34" x14ac:dyDescent="0.4">
      <c r="X11200" s="2" t="s">
        <v>316</v>
      </c>
      <c r="Y11200" s="2">
        <v>1979</v>
      </c>
      <c r="Z11200" s="2">
        <v>1863.7</v>
      </c>
      <c r="AA11200" s="2">
        <v>74</v>
      </c>
      <c r="AB11200" s="2">
        <v>5</v>
      </c>
      <c r="AC11200" s="2">
        <v>1713.1</v>
      </c>
      <c r="AE11200" s="2" t="s">
        <v>2918</v>
      </c>
      <c r="AF11200" s="2" t="s">
        <v>17397</v>
      </c>
      <c r="AG11200" s="2" t="s">
        <v>2998</v>
      </c>
      <c r="AH11200" s="2" t="s">
        <v>17088</v>
      </c>
    </row>
    <row r="11201" spans="24:34" x14ac:dyDescent="0.4">
      <c r="X11201" s="2" t="s">
        <v>311</v>
      </c>
      <c r="Y11201" s="2">
        <v>1978</v>
      </c>
      <c r="Z11201" s="2">
        <v>1006.9</v>
      </c>
      <c r="AA11201" s="2">
        <v>47</v>
      </c>
      <c r="AB11201" s="2">
        <v>3</v>
      </c>
      <c r="AC11201" s="2">
        <v>939.4</v>
      </c>
      <c r="AE11201" s="2" t="s">
        <v>16932</v>
      </c>
      <c r="AF11201" s="2" t="s">
        <v>17397</v>
      </c>
      <c r="AG11201" s="2" t="s">
        <v>2998</v>
      </c>
      <c r="AH11201" s="2" t="s">
        <v>17088</v>
      </c>
    </row>
    <row r="11202" spans="24:34" x14ac:dyDescent="0.4">
      <c r="X11202" s="2" t="s">
        <v>2936</v>
      </c>
      <c r="Y11202" s="2">
        <v>1978</v>
      </c>
      <c r="Z11202" s="2">
        <v>1015.3</v>
      </c>
      <c r="AA11202" s="2">
        <v>37</v>
      </c>
      <c r="AB11202" s="2">
        <v>3</v>
      </c>
      <c r="AC11202" s="2">
        <v>929.3</v>
      </c>
      <c r="AE11202" s="2" t="s">
        <v>16933</v>
      </c>
      <c r="AF11202" s="2" t="s">
        <v>17390</v>
      </c>
      <c r="AG11202" s="2" t="s">
        <v>2998</v>
      </c>
      <c r="AH11202" s="2" t="s">
        <v>17400</v>
      </c>
    </row>
    <row r="11203" spans="24:34" x14ac:dyDescent="0.4">
      <c r="X11203" s="2" t="s">
        <v>2937</v>
      </c>
      <c r="Y11203" s="2">
        <v>1978</v>
      </c>
      <c r="Z11203" s="2">
        <v>1012.8</v>
      </c>
      <c r="AA11203" s="2">
        <v>46</v>
      </c>
      <c r="AB11203" s="2">
        <v>3</v>
      </c>
      <c r="AC11203" s="2">
        <v>931.1</v>
      </c>
      <c r="AE11203" s="2" t="s">
        <v>2919</v>
      </c>
      <c r="AF11203" s="2" t="s">
        <v>17405</v>
      </c>
      <c r="AG11203" s="2" t="s">
        <v>2998</v>
      </c>
      <c r="AH11203" s="2" t="s">
        <v>17088</v>
      </c>
    </row>
    <row r="11204" spans="24:34" x14ac:dyDescent="0.4">
      <c r="X11204" s="2" t="s">
        <v>2938</v>
      </c>
      <c r="Y11204" s="2">
        <v>1977</v>
      </c>
      <c r="Z11204" s="2">
        <v>802.5</v>
      </c>
      <c r="AA11204" s="2">
        <v>41</v>
      </c>
      <c r="AB11204" s="2">
        <v>2</v>
      </c>
      <c r="AC11204" s="2">
        <v>742.6</v>
      </c>
      <c r="AE11204" s="2" t="s">
        <v>16934</v>
      </c>
      <c r="AF11204" s="2" t="s">
        <v>17397</v>
      </c>
      <c r="AG11204" s="2" t="s">
        <v>2998</v>
      </c>
      <c r="AH11204" s="2" t="s">
        <v>17088</v>
      </c>
    </row>
    <row r="11205" spans="24:34" x14ac:dyDescent="0.4">
      <c r="X11205" s="2" t="s">
        <v>17027</v>
      </c>
      <c r="Y11205" s="2">
        <v>1988</v>
      </c>
      <c r="Z11205" s="2">
        <v>930.4</v>
      </c>
      <c r="AA11205" s="2">
        <v>45</v>
      </c>
      <c r="AB11205" s="2">
        <v>2</v>
      </c>
      <c r="AC11205" s="2">
        <v>854.9</v>
      </c>
      <c r="AE11205" s="2" t="s">
        <v>16935</v>
      </c>
      <c r="AF11205" s="2" t="s">
        <v>17390</v>
      </c>
      <c r="AG11205" s="2" t="s">
        <v>2998</v>
      </c>
      <c r="AH11205" s="2" t="s">
        <v>17088</v>
      </c>
    </row>
    <row r="11206" spans="24:34" x14ac:dyDescent="0.4">
      <c r="X11206" s="2" t="s">
        <v>17029</v>
      </c>
      <c r="Y11206" s="2">
        <v>1971</v>
      </c>
      <c r="Z11206" s="2">
        <v>796.2</v>
      </c>
      <c r="AA11206" s="2">
        <v>43</v>
      </c>
      <c r="AB11206" s="2">
        <v>2</v>
      </c>
      <c r="AC11206" s="2">
        <v>737.7</v>
      </c>
      <c r="AE11206" s="2" t="s">
        <v>16936</v>
      </c>
      <c r="AF11206" s="2" t="s">
        <v>17390</v>
      </c>
      <c r="AG11206" s="2" t="s">
        <v>2998</v>
      </c>
      <c r="AH11206" s="2" t="s">
        <v>17088</v>
      </c>
    </row>
    <row r="11207" spans="24:34" x14ac:dyDescent="0.4">
      <c r="X11207" s="2" t="s">
        <v>314</v>
      </c>
      <c r="Y11207" s="2">
        <v>1989</v>
      </c>
      <c r="Z11207" s="2">
        <v>2301.1999999999998</v>
      </c>
      <c r="AA11207" s="2">
        <v>85</v>
      </c>
      <c r="AB11207" s="2">
        <v>4</v>
      </c>
      <c r="AC11207" s="2">
        <v>2075.1999999999998</v>
      </c>
      <c r="AE11207" s="2" t="s">
        <v>16937</v>
      </c>
      <c r="AF11207" s="2" t="s">
        <v>17390</v>
      </c>
      <c r="AG11207" s="2" t="s">
        <v>2998</v>
      </c>
      <c r="AH11207" s="2" t="s">
        <v>17088</v>
      </c>
    </row>
    <row r="11208" spans="24:34" x14ac:dyDescent="0.4">
      <c r="X11208" s="2" t="s">
        <v>17030</v>
      </c>
      <c r="Y11208" s="2">
        <v>1967</v>
      </c>
      <c r="Z11208" s="2">
        <v>694.2</v>
      </c>
      <c r="AA11208" s="2">
        <v>39</v>
      </c>
      <c r="AB11208" s="2">
        <v>2</v>
      </c>
      <c r="AC11208" s="2">
        <v>641.1</v>
      </c>
      <c r="AE11208" s="2" t="s">
        <v>16938</v>
      </c>
      <c r="AF11208" s="2" t="s">
        <v>17397</v>
      </c>
      <c r="AG11208" s="2" t="s">
        <v>2998</v>
      </c>
      <c r="AH11208" s="2" t="s">
        <v>17088</v>
      </c>
    </row>
    <row r="11209" spans="24:34" x14ac:dyDescent="0.4">
      <c r="X11209" s="2" t="s">
        <v>17031</v>
      </c>
      <c r="Y11209" s="2">
        <v>1990</v>
      </c>
      <c r="Z11209" s="2">
        <v>1593.7</v>
      </c>
      <c r="AA11209" s="2">
        <v>60</v>
      </c>
      <c r="AB11209" s="2">
        <v>3</v>
      </c>
      <c r="AC11209" s="2">
        <v>1432.7</v>
      </c>
      <c r="AE11209" s="2" t="s">
        <v>16939</v>
      </c>
      <c r="AF11209" s="2" t="s">
        <v>17397</v>
      </c>
      <c r="AG11209" s="2" t="s">
        <v>2998</v>
      </c>
      <c r="AH11209" s="2" t="s">
        <v>17088</v>
      </c>
    </row>
    <row r="11210" spans="24:34" x14ac:dyDescent="0.4">
      <c r="X11210" s="2" t="s">
        <v>2939</v>
      </c>
      <c r="Y11210" s="2">
        <v>1988</v>
      </c>
      <c r="Z11210" s="2">
        <v>1601.7</v>
      </c>
      <c r="AA11210" s="2">
        <v>70</v>
      </c>
      <c r="AB11210" s="2">
        <v>3</v>
      </c>
      <c r="AC11210" s="2">
        <v>1440.7</v>
      </c>
      <c r="AE11210" s="2" t="s">
        <v>16940</v>
      </c>
      <c r="AF11210" s="2" t="s">
        <v>17397</v>
      </c>
      <c r="AG11210" s="2" t="s">
        <v>2998</v>
      </c>
      <c r="AH11210" s="2" t="s">
        <v>17088</v>
      </c>
    </row>
    <row r="11211" spans="24:34" x14ac:dyDescent="0.4">
      <c r="X11211" s="2" t="s">
        <v>2940</v>
      </c>
      <c r="Y11211" s="2">
        <v>1989</v>
      </c>
      <c r="Z11211" s="2">
        <v>2303</v>
      </c>
      <c r="AA11211" s="2">
        <v>99</v>
      </c>
      <c r="AB11211" s="2">
        <v>4</v>
      </c>
      <c r="AC11211" s="2">
        <v>2076.9</v>
      </c>
      <c r="AE11211" s="2" t="s">
        <v>2920</v>
      </c>
      <c r="AF11211" s="2" t="s">
        <v>17397</v>
      </c>
      <c r="AG11211" s="2" t="s">
        <v>2998</v>
      </c>
      <c r="AH11211" s="2" t="s">
        <v>17088</v>
      </c>
    </row>
    <row r="11212" spans="24:34" x14ac:dyDescent="0.4">
      <c r="X11212" s="2" t="s">
        <v>17032</v>
      </c>
      <c r="Y11212" s="2">
        <v>1945</v>
      </c>
      <c r="Z11212" s="2">
        <v>399.6</v>
      </c>
      <c r="AA11212" s="2">
        <v>17</v>
      </c>
      <c r="AB11212" s="2">
        <v>2</v>
      </c>
      <c r="AC11212" s="2">
        <v>353.3</v>
      </c>
      <c r="AE11212" s="2" t="s">
        <v>2921</v>
      </c>
      <c r="AF11212" s="2" t="s">
        <v>17397</v>
      </c>
      <c r="AG11212" s="2" t="s">
        <v>2998</v>
      </c>
      <c r="AH11212" s="2" t="s">
        <v>17086</v>
      </c>
    </row>
    <row r="11213" spans="24:34" x14ac:dyDescent="0.4">
      <c r="X11213" s="2" t="s">
        <v>17383</v>
      </c>
      <c r="Y11213" s="2">
        <v>1924</v>
      </c>
      <c r="Z11213" s="2">
        <v>728.7</v>
      </c>
      <c r="AA11213" s="2">
        <v>55</v>
      </c>
      <c r="AB11213" s="2">
        <v>2</v>
      </c>
      <c r="AC11213" s="2">
        <v>511.2</v>
      </c>
      <c r="AE11213" s="2" t="s">
        <v>2922</v>
      </c>
      <c r="AF11213" s="2" t="s">
        <v>17397</v>
      </c>
      <c r="AG11213" s="2" t="s">
        <v>2998</v>
      </c>
      <c r="AH11213" s="2" t="s">
        <v>17086</v>
      </c>
    </row>
    <row r="11214" spans="24:34" x14ac:dyDescent="0.4">
      <c r="X11214" s="2" t="s">
        <v>17384</v>
      </c>
      <c r="Y11214" s="2">
        <v>1963</v>
      </c>
      <c r="Z11214" s="2">
        <v>484</v>
      </c>
      <c r="AA11214" s="2">
        <v>20</v>
      </c>
      <c r="AB11214" s="2">
        <v>2</v>
      </c>
      <c r="AC11214" s="2">
        <v>374</v>
      </c>
      <c r="AE11214" s="2" t="s">
        <v>16941</v>
      </c>
      <c r="AF11214" s="2" t="s">
        <v>17390</v>
      </c>
      <c r="AG11214" s="2" t="s">
        <v>2998</v>
      </c>
      <c r="AH11214" s="2" t="s">
        <v>17393</v>
      </c>
    </row>
    <row r="11215" spans="24:34" x14ac:dyDescent="0.4">
      <c r="X11215" s="2" t="s">
        <v>5453</v>
      </c>
      <c r="Y11215" s="2" t="s">
        <v>622</v>
      </c>
      <c r="Z11215" s="2">
        <v>166.3</v>
      </c>
      <c r="AA11215" s="2">
        <v>15</v>
      </c>
      <c r="AB11215" s="2">
        <v>2</v>
      </c>
      <c r="AC11215" s="2">
        <v>166.3</v>
      </c>
      <c r="AE11215" s="2" t="s">
        <v>16942</v>
      </c>
      <c r="AF11215" s="2" t="s">
        <v>17390</v>
      </c>
      <c r="AG11215" s="2" t="s">
        <v>2998</v>
      </c>
      <c r="AH11215" s="2" t="s">
        <v>17086</v>
      </c>
    </row>
    <row r="11216" spans="24:34" x14ac:dyDescent="0.4">
      <c r="X11216" s="2" t="s">
        <v>5751</v>
      </c>
      <c r="Y11216" s="2">
        <v>1988</v>
      </c>
      <c r="Z11216" s="2">
        <v>991.7</v>
      </c>
      <c r="AB11216" s="2">
        <v>3</v>
      </c>
      <c r="AC11216" s="2">
        <v>991.7</v>
      </c>
      <c r="AE11216" s="2" t="s">
        <v>16943</v>
      </c>
      <c r="AF11216" s="2" t="s">
        <v>17397</v>
      </c>
      <c r="AG11216" s="2" t="s">
        <v>2998</v>
      </c>
      <c r="AH11216" s="2" t="s">
        <v>17086</v>
      </c>
    </row>
    <row r="11217" spans="24:34" x14ac:dyDescent="0.4">
      <c r="X11217" s="2" t="s">
        <v>7824</v>
      </c>
      <c r="Y11217" s="2" t="s">
        <v>3047</v>
      </c>
      <c r="Z11217" s="2">
        <v>7617.5</v>
      </c>
      <c r="AA11217" s="2">
        <v>200</v>
      </c>
      <c r="AB11217" s="2">
        <v>6</v>
      </c>
      <c r="AC11217" s="2">
        <v>5268.8</v>
      </c>
      <c r="AE11217" s="2" t="s">
        <v>16944</v>
      </c>
      <c r="AF11217" s="2" t="s">
        <v>17390</v>
      </c>
      <c r="AG11217" s="2" t="s">
        <v>2998</v>
      </c>
      <c r="AH11217" s="2" t="s">
        <v>17088</v>
      </c>
    </row>
    <row r="11218" spans="24:34" x14ac:dyDescent="0.4">
      <c r="X11218" s="2" t="s">
        <v>7825</v>
      </c>
      <c r="Y11218" s="2" t="s">
        <v>3047</v>
      </c>
      <c r="Z11218" s="2">
        <v>6716.6</v>
      </c>
      <c r="AA11218" s="2">
        <v>190</v>
      </c>
      <c r="AB11218" s="2">
        <v>5</v>
      </c>
      <c r="AC11218" s="2">
        <v>4671.6000000000004</v>
      </c>
      <c r="AE11218" s="2" t="s">
        <v>16945</v>
      </c>
      <c r="AF11218" s="2" t="s">
        <v>17390</v>
      </c>
      <c r="AG11218" s="2" t="s">
        <v>2998</v>
      </c>
      <c r="AH11218" s="2" t="s">
        <v>17088</v>
      </c>
    </row>
    <row r="11219" spans="24:34" x14ac:dyDescent="0.4">
      <c r="X11219" s="2" t="s">
        <v>7826</v>
      </c>
      <c r="Y11219" s="2" t="s">
        <v>3047</v>
      </c>
      <c r="Z11219" s="2">
        <v>10909.3</v>
      </c>
      <c r="AA11219" s="2">
        <v>290</v>
      </c>
      <c r="AB11219" s="2">
        <v>5</v>
      </c>
      <c r="AC11219" s="2">
        <v>7582.9</v>
      </c>
      <c r="AE11219" s="2" t="s">
        <v>2923</v>
      </c>
      <c r="AF11219" s="2" t="s">
        <v>17390</v>
      </c>
      <c r="AG11219" s="2" t="s">
        <v>2998</v>
      </c>
      <c r="AH11219" s="2" t="s">
        <v>17088</v>
      </c>
    </row>
    <row r="11220" spans="24:34" x14ac:dyDescent="0.4">
      <c r="X11220" s="2" t="s">
        <v>9660</v>
      </c>
      <c r="Y11220" s="2" t="s">
        <v>3109</v>
      </c>
      <c r="Z11220" s="2">
        <v>3430.6</v>
      </c>
      <c r="AB11220" s="2">
        <v>5</v>
      </c>
      <c r="AC11220" s="2">
        <v>3430.6</v>
      </c>
      <c r="AE11220" s="2" t="s">
        <v>16946</v>
      </c>
      <c r="AF11220" s="2" t="s">
        <v>17397</v>
      </c>
      <c r="AG11220" s="2" t="s">
        <v>2998</v>
      </c>
      <c r="AH11220" s="2" t="s">
        <v>17088</v>
      </c>
    </row>
    <row r="11221" spans="24:34" x14ac:dyDescent="0.4">
      <c r="X11221" s="2" t="s">
        <v>9966</v>
      </c>
      <c r="Y11221" s="2" t="s">
        <v>3122</v>
      </c>
      <c r="Z11221" s="2">
        <v>2498.1</v>
      </c>
      <c r="AB11221" s="2">
        <v>5</v>
      </c>
      <c r="AC11221" s="2">
        <v>2498.1</v>
      </c>
      <c r="AE11221" s="2" t="s">
        <v>16947</v>
      </c>
      <c r="AF11221" s="2" t="s">
        <v>17397</v>
      </c>
      <c r="AG11221" s="2" t="s">
        <v>2998</v>
      </c>
      <c r="AH11221" s="2" t="s">
        <v>17088</v>
      </c>
    </row>
    <row r="11222" spans="24:34" x14ac:dyDescent="0.4">
      <c r="X11222" s="2" t="s">
        <v>9996</v>
      </c>
      <c r="Y11222" s="2" t="s">
        <v>3122</v>
      </c>
      <c r="Z11222" s="2">
        <v>1727.7</v>
      </c>
      <c r="AA11222" s="2">
        <v>39</v>
      </c>
      <c r="AB11222" s="2">
        <v>5</v>
      </c>
      <c r="AC11222" s="2">
        <v>1727.7</v>
      </c>
      <c r="AE11222" s="2" t="s">
        <v>16948</v>
      </c>
      <c r="AF11222" s="2" t="s">
        <v>17397</v>
      </c>
      <c r="AG11222" s="2" t="s">
        <v>2998</v>
      </c>
      <c r="AH11222" s="2" t="s">
        <v>17088</v>
      </c>
    </row>
    <row r="11223" spans="24:34" x14ac:dyDescent="0.4">
      <c r="X11223" s="2" t="s">
        <v>10232</v>
      </c>
      <c r="Y11223" s="2" t="s">
        <v>1285</v>
      </c>
      <c r="Z11223" s="2">
        <v>448.6</v>
      </c>
      <c r="AB11223" s="2">
        <v>2</v>
      </c>
      <c r="AC11223" s="2">
        <v>448.6</v>
      </c>
      <c r="AE11223" s="2" t="s">
        <v>2924</v>
      </c>
      <c r="AF11223" s="2" t="s">
        <v>17397</v>
      </c>
      <c r="AG11223" s="2" t="s">
        <v>2998</v>
      </c>
      <c r="AH11223" s="2" t="s">
        <v>17088</v>
      </c>
    </row>
    <row r="11224" spans="24:34" x14ac:dyDescent="0.4">
      <c r="X11224" s="2" t="s">
        <v>10234</v>
      </c>
      <c r="Y11224" s="2" t="s">
        <v>1152</v>
      </c>
      <c r="Z11224" s="2">
        <v>3939.7</v>
      </c>
      <c r="AB11224" s="2">
        <v>5</v>
      </c>
      <c r="AC11224" s="2">
        <v>3939.7</v>
      </c>
      <c r="AE11224" s="2" t="s">
        <v>16949</v>
      </c>
      <c r="AF11224" s="2" t="s">
        <v>17397</v>
      </c>
      <c r="AG11224" s="2" t="s">
        <v>2998</v>
      </c>
      <c r="AH11224" s="2" t="s">
        <v>17088</v>
      </c>
    </row>
    <row r="11225" spans="24:34" x14ac:dyDescent="0.4">
      <c r="X11225" s="2" t="s">
        <v>10239</v>
      </c>
      <c r="Y11225" s="2" t="s">
        <v>664</v>
      </c>
      <c r="Z11225" s="2">
        <v>480.4</v>
      </c>
      <c r="AB11225" s="2">
        <v>2</v>
      </c>
      <c r="AC11225" s="2">
        <v>480.4</v>
      </c>
      <c r="AE11225" s="2" t="s">
        <v>16950</v>
      </c>
      <c r="AF11225" s="2" t="s">
        <v>17397</v>
      </c>
      <c r="AG11225" s="2" t="s">
        <v>2998</v>
      </c>
      <c r="AH11225" s="2" t="s">
        <v>17088</v>
      </c>
    </row>
    <row r="11226" spans="24:34" x14ac:dyDescent="0.4">
      <c r="X11226" s="2" t="s">
        <v>10508</v>
      </c>
      <c r="Y11226" s="2" t="s">
        <v>3024</v>
      </c>
      <c r="Z11226" s="2">
        <v>1286.9000000000001</v>
      </c>
      <c r="AB11226" s="2">
        <v>3</v>
      </c>
      <c r="AC11226" s="2">
        <v>1097.5</v>
      </c>
      <c r="AE11226" s="2" t="s">
        <v>16951</v>
      </c>
      <c r="AF11226" s="2" t="s">
        <v>17390</v>
      </c>
      <c r="AG11226" s="2" t="s">
        <v>2998</v>
      </c>
      <c r="AH11226" s="2" t="s">
        <v>17088</v>
      </c>
    </row>
    <row r="11227" spans="24:34" x14ac:dyDescent="0.4">
      <c r="X11227" s="2" t="s">
        <v>10510</v>
      </c>
      <c r="Y11227" s="2" t="s">
        <v>3105</v>
      </c>
      <c r="Z11227" s="2">
        <v>1436</v>
      </c>
      <c r="AA11227" s="2">
        <v>26</v>
      </c>
      <c r="AB11227" s="2">
        <v>3</v>
      </c>
      <c r="AC11227" s="2">
        <v>1257.1500000000001</v>
      </c>
      <c r="AE11227" s="2" t="s">
        <v>16952</v>
      </c>
      <c r="AF11227" s="2" t="s">
        <v>17407</v>
      </c>
      <c r="AG11227" s="2" t="s">
        <v>2998</v>
      </c>
      <c r="AH11227" s="2" t="s">
        <v>17086</v>
      </c>
    </row>
    <row r="11228" spans="24:34" x14ac:dyDescent="0.4">
      <c r="X11228" s="2" t="s">
        <v>13351</v>
      </c>
      <c r="Y11228" s="2" t="s">
        <v>3122</v>
      </c>
      <c r="Z11228" s="2">
        <v>3807.4</v>
      </c>
      <c r="AA11228" s="2">
        <v>62</v>
      </c>
      <c r="AB11228" s="2">
        <v>3</v>
      </c>
      <c r="AC11228" s="2">
        <v>3100.1</v>
      </c>
      <c r="AE11228" s="2" t="s">
        <v>16954</v>
      </c>
      <c r="AF11228" s="2" t="s">
        <v>17407</v>
      </c>
      <c r="AG11228" s="2" t="s">
        <v>2998</v>
      </c>
      <c r="AH11228" s="2" t="s">
        <v>17088</v>
      </c>
    </row>
    <row r="11229" spans="24:34" x14ac:dyDescent="0.4">
      <c r="X11229" s="2" t="s">
        <v>13352</v>
      </c>
      <c r="Y11229" s="2" t="s">
        <v>3105</v>
      </c>
      <c r="Z11229" s="2">
        <v>1184.2</v>
      </c>
      <c r="AA11229" s="2">
        <v>27</v>
      </c>
      <c r="AB11229" s="2">
        <v>3</v>
      </c>
      <c r="AC11229" s="2">
        <v>957.1</v>
      </c>
      <c r="AE11229" s="2" t="s">
        <v>16955</v>
      </c>
      <c r="AF11229" s="2" t="s">
        <v>17407</v>
      </c>
      <c r="AG11229" s="2" t="s">
        <v>2998</v>
      </c>
      <c r="AH11229" s="2" t="s">
        <v>17086</v>
      </c>
    </row>
    <row r="11230" spans="24:34" x14ac:dyDescent="0.4">
      <c r="X11230" s="2" t="s">
        <v>13354</v>
      </c>
      <c r="Y11230" s="2" t="s">
        <v>3105</v>
      </c>
      <c r="Z11230" s="2">
        <v>1269</v>
      </c>
      <c r="AA11230" s="2">
        <v>24</v>
      </c>
      <c r="AB11230" s="2">
        <v>3</v>
      </c>
      <c r="AC11230" s="2">
        <v>966.8</v>
      </c>
      <c r="AE11230" s="2" t="s">
        <v>16957</v>
      </c>
      <c r="AF11230" s="2" t="s">
        <v>17390</v>
      </c>
      <c r="AG11230" s="2" t="s">
        <v>2998</v>
      </c>
      <c r="AH11230" s="2" t="s">
        <v>17086</v>
      </c>
    </row>
    <row r="11231" spans="24:34" x14ac:dyDescent="0.4">
      <c r="X11231" s="2" t="s">
        <v>13356</v>
      </c>
      <c r="Y11231" s="2" t="s">
        <v>3105</v>
      </c>
      <c r="Z11231" s="2">
        <v>1060.2</v>
      </c>
      <c r="AA11231" s="2">
        <v>18</v>
      </c>
      <c r="AB11231" s="2">
        <v>3</v>
      </c>
      <c r="AC11231" s="2">
        <v>785.7</v>
      </c>
      <c r="AE11231" s="2" t="s">
        <v>16958</v>
      </c>
      <c r="AF11231" s="2" t="s">
        <v>17397</v>
      </c>
      <c r="AG11231" s="2" t="s">
        <v>2998</v>
      </c>
      <c r="AH11231" s="2" t="s">
        <v>17088</v>
      </c>
    </row>
    <row r="11232" spans="24:34" x14ac:dyDescent="0.4">
      <c r="X11232" s="2" t="s">
        <v>13357</v>
      </c>
      <c r="Y11232" s="2" t="s">
        <v>3109</v>
      </c>
      <c r="Z11232" s="2">
        <v>1278</v>
      </c>
      <c r="AA11232" s="2">
        <v>24</v>
      </c>
      <c r="AB11232" s="2">
        <v>3</v>
      </c>
      <c r="AC11232" s="2">
        <v>963.4</v>
      </c>
      <c r="AE11232" s="2" t="s">
        <v>16959</v>
      </c>
      <c r="AF11232" s="2" t="s">
        <v>17397</v>
      </c>
      <c r="AG11232" s="2" t="s">
        <v>2998</v>
      </c>
      <c r="AH11232" s="2" t="s">
        <v>17088</v>
      </c>
    </row>
    <row r="11233" spans="24:34" x14ac:dyDescent="0.4">
      <c r="X11233" s="2" t="s">
        <v>13358</v>
      </c>
      <c r="Y11233" s="2" t="s">
        <v>3122</v>
      </c>
      <c r="Z11233" s="2">
        <v>1179.8</v>
      </c>
      <c r="AA11233" s="2">
        <v>24</v>
      </c>
      <c r="AB11233" s="2">
        <v>3</v>
      </c>
      <c r="AC11233" s="2">
        <v>986.5</v>
      </c>
      <c r="AE11233" s="2" t="s">
        <v>16960</v>
      </c>
      <c r="AF11233" s="2" t="s">
        <v>17390</v>
      </c>
      <c r="AG11233" s="2" t="s">
        <v>2998</v>
      </c>
      <c r="AH11233" s="2" t="s">
        <v>17400</v>
      </c>
    </row>
    <row r="11234" spans="24:34" x14ac:dyDescent="0.4">
      <c r="X11234" s="2" t="s">
        <v>13359</v>
      </c>
      <c r="Y11234" s="2" t="s">
        <v>3122</v>
      </c>
      <c r="Z11234" s="2">
        <v>1825</v>
      </c>
      <c r="AA11234" s="2">
        <v>36</v>
      </c>
      <c r="AB11234" s="2">
        <v>3</v>
      </c>
      <c r="AC11234" s="2">
        <v>1825</v>
      </c>
      <c r="AE11234" s="2" t="s">
        <v>16961</v>
      </c>
      <c r="AF11234" s="2" t="s">
        <v>17397</v>
      </c>
      <c r="AG11234" s="2" t="s">
        <v>2998</v>
      </c>
      <c r="AH11234" s="2" t="s">
        <v>17400</v>
      </c>
    </row>
    <row r="11235" spans="24:34" x14ac:dyDescent="0.4">
      <c r="X11235" s="2" t="s">
        <v>13360</v>
      </c>
      <c r="Y11235" s="2" t="s">
        <v>3105</v>
      </c>
      <c r="Z11235" s="2">
        <v>1224.3</v>
      </c>
      <c r="AA11235" s="2">
        <v>27</v>
      </c>
      <c r="AB11235" s="2">
        <v>3</v>
      </c>
      <c r="AC11235" s="2">
        <v>1074.0999999999999</v>
      </c>
      <c r="AE11235" s="2" t="s">
        <v>16962</v>
      </c>
      <c r="AF11235" s="2" t="s">
        <v>17390</v>
      </c>
      <c r="AG11235" s="2" t="s">
        <v>2998</v>
      </c>
      <c r="AH11235" s="2" t="s">
        <v>17086</v>
      </c>
    </row>
    <row r="11236" spans="24:34" x14ac:dyDescent="0.4">
      <c r="X11236" s="2" t="s">
        <v>13361</v>
      </c>
      <c r="Y11236" s="2" t="s">
        <v>3047</v>
      </c>
      <c r="Z11236" s="2">
        <v>1010.8</v>
      </c>
      <c r="AA11236" s="2">
        <v>27</v>
      </c>
      <c r="AB11236" s="2">
        <v>3</v>
      </c>
      <c r="AC11236" s="2">
        <v>1010.8</v>
      </c>
      <c r="AE11236" s="2" t="s">
        <v>2925</v>
      </c>
      <c r="AF11236" s="2" t="s">
        <v>17390</v>
      </c>
      <c r="AG11236" s="2" t="s">
        <v>2998</v>
      </c>
      <c r="AH11236" s="2" t="s">
        <v>17088</v>
      </c>
    </row>
    <row r="11237" spans="24:34" x14ac:dyDescent="0.4">
      <c r="X11237" s="2" t="s">
        <v>13362</v>
      </c>
      <c r="Y11237" s="2" t="s">
        <v>3047</v>
      </c>
      <c r="Z11237" s="2">
        <v>1472.7</v>
      </c>
      <c r="AA11237" s="2">
        <v>23</v>
      </c>
      <c r="AB11237" s="2">
        <v>3</v>
      </c>
      <c r="AC11237" s="2">
        <v>1080.2</v>
      </c>
      <c r="AE11237" s="2" t="s">
        <v>315</v>
      </c>
      <c r="AF11237" s="2" t="s">
        <v>17390</v>
      </c>
      <c r="AG11237" s="2" t="s">
        <v>2998</v>
      </c>
      <c r="AH11237" s="2" t="s">
        <v>17086</v>
      </c>
    </row>
    <row r="11238" spans="24:34" x14ac:dyDescent="0.4">
      <c r="X11238" s="2" t="s">
        <v>13363</v>
      </c>
      <c r="Y11238" s="2" t="s">
        <v>3047</v>
      </c>
      <c r="Z11238" s="2">
        <v>1011.4</v>
      </c>
      <c r="AA11238" s="2">
        <v>27</v>
      </c>
      <c r="AB11238" s="2">
        <v>3</v>
      </c>
      <c r="AC11238" s="2">
        <v>1011.4</v>
      </c>
      <c r="AE11238" s="2" t="s">
        <v>16963</v>
      </c>
      <c r="AF11238" s="2" t="s">
        <v>17390</v>
      </c>
      <c r="AG11238" s="2" t="s">
        <v>2998</v>
      </c>
      <c r="AH11238" s="2" t="s">
        <v>17088</v>
      </c>
    </row>
    <row r="11239" spans="24:34" x14ac:dyDescent="0.4">
      <c r="X11239" s="2" t="s">
        <v>13364</v>
      </c>
      <c r="Y11239" s="2" t="s">
        <v>3047</v>
      </c>
      <c r="Z11239" s="2">
        <v>1474.7</v>
      </c>
      <c r="AA11239" s="2">
        <v>21</v>
      </c>
      <c r="AB11239" s="2">
        <v>3</v>
      </c>
      <c r="AC11239" s="2">
        <v>1202.2</v>
      </c>
      <c r="AE11239" s="2" t="s">
        <v>16964</v>
      </c>
      <c r="AF11239" s="2" t="s">
        <v>17390</v>
      </c>
      <c r="AG11239" s="2" t="s">
        <v>2998</v>
      </c>
      <c r="AH11239" s="2" t="s">
        <v>17088</v>
      </c>
    </row>
    <row r="11240" spans="24:34" x14ac:dyDescent="0.4">
      <c r="X11240" s="2" t="s">
        <v>13365</v>
      </c>
      <c r="Y11240" s="2" t="s">
        <v>3047</v>
      </c>
      <c r="Z11240" s="2">
        <v>1227.9000000000001</v>
      </c>
      <c r="AA11240" s="2">
        <v>27</v>
      </c>
      <c r="AB11240" s="2">
        <v>3</v>
      </c>
      <c r="AC11240" s="2">
        <v>986.9</v>
      </c>
      <c r="AE11240" s="2" t="s">
        <v>16965</v>
      </c>
      <c r="AF11240" s="2" t="s">
        <v>17390</v>
      </c>
      <c r="AG11240" s="2" t="s">
        <v>2998</v>
      </c>
      <c r="AH11240" s="2" t="s">
        <v>17400</v>
      </c>
    </row>
    <row r="11241" spans="24:34" x14ac:dyDescent="0.4">
      <c r="X11241" s="2" t="s">
        <v>13421</v>
      </c>
      <c r="Y11241" s="2" t="s">
        <v>3109</v>
      </c>
      <c r="Z11241" s="2">
        <v>7514.1</v>
      </c>
      <c r="AA11241" s="2">
        <v>146</v>
      </c>
      <c r="AB11241" s="2">
        <v>9</v>
      </c>
      <c r="AC11241" s="2">
        <v>7514.1</v>
      </c>
      <c r="AE11241" s="2" t="s">
        <v>2926</v>
      </c>
      <c r="AF11241" s="2" t="s">
        <v>17397</v>
      </c>
      <c r="AG11241" s="2" t="s">
        <v>2998</v>
      </c>
      <c r="AH11241" s="2" t="s">
        <v>17088</v>
      </c>
    </row>
    <row r="11242" spans="24:34" x14ac:dyDescent="0.4">
      <c r="X11242" s="2" t="s">
        <v>13535</v>
      </c>
      <c r="Y11242" s="2" t="s">
        <v>3024</v>
      </c>
      <c r="Z11242" s="2">
        <v>2676.3</v>
      </c>
      <c r="AA11242" s="2">
        <v>48</v>
      </c>
      <c r="AB11242" s="2">
        <v>3</v>
      </c>
      <c r="AC11242" s="2">
        <v>2440.5</v>
      </c>
      <c r="AE11242" s="2" t="s">
        <v>16966</v>
      </c>
      <c r="AF11242" s="2" t="s">
        <v>17397</v>
      </c>
      <c r="AG11242" s="2" t="s">
        <v>2998</v>
      </c>
      <c r="AH11242" s="2" t="s">
        <v>17088</v>
      </c>
    </row>
    <row r="11243" spans="24:34" x14ac:dyDescent="0.4">
      <c r="X11243" s="2" t="s">
        <v>13536</v>
      </c>
      <c r="Y11243" s="2" t="s">
        <v>3024</v>
      </c>
      <c r="Z11243" s="2">
        <v>3642.6</v>
      </c>
      <c r="AA11243" s="2">
        <v>66</v>
      </c>
      <c r="AB11243" s="2">
        <v>3</v>
      </c>
      <c r="AC11243" s="2">
        <v>3209.3</v>
      </c>
      <c r="AE11243" s="2" t="s">
        <v>2927</v>
      </c>
      <c r="AF11243" s="2" t="s">
        <v>17390</v>
      </c>
      <c r="AG11243" s="2" t="s">
        <v>2998</v>
      </c>
      <c r="AH11243" s="2" t="s">
        <v>17086</v>
      </c>
    </row>
    <row r="11244" spans="24:34" x14ac:dyDescent="0.4">
      <c r="X11244" s="2" t="s">
        <v>13537</v>
      </c>
      <c r="Y11244" s="2" t="s">
        <v>3024</v>
      </c>
      <c r="Z11244" s="2">
        <v>3506.2</v>
      </c>
      <c r="AA11244" s="2">
        <v>66</v>
      </c>
      <c r="AB11244" s="2">
        <v>3</v>
      </c>
      <c r="AC11244" s="2">
        <v>3506.2</v>
      </c>
      <c r="AE11244" s="2" t="s">
        <v>16967</v>
      </c>
      <c r="AF11244" s="2" t="s">
        <v>17390</v>
      </c>
      <c r="AG11244" s="2" t="s">
        <v>2998</v>
      </c>
      <c r="AH11244" s="2" t="s">
        <v>17088</v>
      </c>
    </row>
    <row r="11245" spans="24:34" x14ac:dyDescent="0.4">
      <c r="X11245" s="2" t="s">
        <v>13871</v>
      </c>
      <c r="Y11245" s="2" t="s">
        <v>3122</v>
      </c>
      <c r="Z11245" s="2">
        <v>11498.2</v>
      </c>
      <c r="AA11245" s="2">
        <v>150</v>
      </c>
      <c r="AB11245" s="2">
        <v>9</v>
      </c>
      <c r="AC11245" s="2">
        <v>7764.9</v>
      </c>
      <c r="AE11245" s="2" t="s">
        <v>2928</v>
      </c>
      <c r="AF11245" s="2" t="s">
        <v>17397</v>
      </c>
      <c r="AG11245" s="2" t="s">
        <v>2998</v>
      </c>
      <c r="AH11245" s="2" t="s">
        <v>17088</v>
      </c>
    </row>
    <row r="11246" spans="24:34" x14ac:dyDescent="0.4">
      <c r="X11246" s="2" t="s">
        <v>13902</v>
      </c>
      <c r="Y11246" s="2" t="s">
        <v>3047</v>
      </c>
      <c r="Z11246" s="2">
        <v>4248.2</v>
      </c>
      <c r="AA11246" s="2">
        <v>80</v>
      </c>
      <c r="AB11246" s="2">
        <v>10</v>
      </c>
      <c r="AC11246" s="2">
        <v>3801.1</v>
      </c>
      <c r="AE11246" s="2" t="s">
        <v>16968</v>
      </c>
      <c r="AF11246" s="2" t="s">
        <v>17397</v>
      </c>
      <c r="AG11246" s="2" t="s">
        <v>2998</v>
      </c>
      <c r="AH11246" s="2" t="s">
        <v>17088</v>
      </c>
    </row>
    <row r="11247" spans="24:34" x14ac:dyDescent="0.4">
      <c r="X11247" s="2" t="s">
        <v>13974</v>
      </c>
      <c r="Y11247" s="2" t="s">
        <v>3109</v>
      </c>
      <c r="Z11247" s="2">
        <v>4219.8</v>
      </c>
      <c r="AA11247" s="2">
        <v>57</v>
      </c>
      <c r="AB11247" s="2">
        <v>5</v>
      </c>
      <c r="AC11247" s="2">
        <v>4219.8</v>
      </c>
      <c r="AE11247" s="2" t="s">
        <v>16969</v>
      </c>
      <c r="AF11247" s="2" t="s">
        <v>17397</v>
      </c>
      <c r="AG11247" s="2" t="s">
        <v>2998</v>
      </c>
      <c r="AH11247" s="2" t="s">
        <v>17088</v>
      </c>
    </row>
    <row r="11248" spans="24:34" x14ac:dyDescent="0.4">
      <c r="X11248" s="2" t="s">
        <v>14354</v>
      </c>
      <c r="Y11248" s="2" t="s">
        <v>3024</v>
      </c>
      <c r="Z11248" s="2">
        <v>2046.6</v>
      </c>
      <c r="AA11248" s="2">
        <v>13</v>
      </c>
      <c r="AB11248" s="2">
        <v>3</v>
      </c>
      <c r="AC11248" s="2">
        <v>2046.6</v>
      </c>
      <c r="AE11248" s="2" t="s">
        <v>16970</v>
      </c>
      <c r="AF11248" s="2" t="s">
        <v>17390</v>
      </c>
      <c r="AG11248" s="2" t="s">
        <v>2998</v>
      </c>
      <c r="AH11248" s="2" t="s">
        <v>17088</v>
      </c>
    </row>
    <row r="11249" spans="24:34" x14ac:dyDescent="0.4">
      <c r="X11249" s="2" t="s">
        <v>14355</v>
      </c>
      <c r="Y11249" s="2" t="s">
        <v>3105</v>
      </c>
      <c r="Z11249" s="2">
        <v>3819</v>
      </c>
      <c r="AA11249" s="2">
        <v>54</v>
      </c>
      <c r="AB11249" s="2">
        <v>3</v>
      </c>
      <c r="AC11249" s="2">
        <v>3819</v>
      </c>
      <c r="AE11249" s="2" t="s">
        <v>16971</v>
      </c>
      <c r="AF11249" s="2" t="s">
        <v>17390</v>
      </c>
      <c r="AG11249" s="2" t="s">
        <v>2998</v>
      </c>
      <c r="AH11249" s="2" t="s">
        <v>17088</v>
      </c>
    </row>
    <row r="11250" spans="24:34" x14ac:dyDescent="0.4">
      <c r="X11250" s="2" t="s">
        <v>14356</v>
      </c>
      <c r="Y11250" s="2" t="s">
        <v>3105</v>
      </c>
      <c r="Z11250" s="2">
        <v>3140.9</v>
      </c>
      <c r="AA11250" s="2">
        <v>54</v>
      </c>
      <c r="AB11250" s="2">
        <v>3</v>
      </c>
      <c r="AC11250" s="2">
        <v>3140.9</v>
      </c>
      <c r="AE11250" s="2" t="s">
        <v>2929</v>
      </c>
      <c r="AF11250" s="2" t="s">
        <v>17390</v>
      </c>
      <c r="AG11250" s="2" t="s">
        <v>2998</v>
      </c>
      <c r="AH11250" s="2" t="s">
        <v>17088</v>
      </c>
    </row>
    <row r="11251" spans="24:34" x14ac:dyDescent="0.4">
      <c r="X11251" s="2" t="s">
        <v>14692</v>
      </c>
      <c r="Y11251" s="2" t="s">
        <v>624</v>
      </c>
      <c r="Z11251" s="2">
        <v>2551</v>
      </c>
      <c r="AB11251" s="2">
        <v>4</v>
      </c>
      <c r="AC11251" s="2">
        <v>2551</v>
      </c>
      <c r="AE11251" s="2" t="s">
        <v>16972</v>
      </c>
      <c r="AF11251" s="2" t="s">
        <v>17390</v>
      </c>
      <c r="AG11251" s="2" t="s">
        <v>2998</v>
      </c>
      <c r="AH11251" s="2" t="s">
        <v>17088</v>
      </c>
    </row>
    <row r="11252" spans="24:34" x14ac:dyDescent="0.4">
      <c r="X11252" s="2" t="s">
        <v>14693</v>
      </c>
      <c r="Y11252" s="2" t="s">
        <v>642</v>
      </c>
      <c r="Z11252" s="2">
        <v>2650</v>
      </c>
      <c r="AB11252" s="2">
        <v>4</v>
      </c>
      <c r="AC11252" s="2">
        <v>2650</v>
      </c>
      <c r="AE11252" s="2" t="s">
        <v>16973</v>
      </c>
      <c r="AF11252" s="2" t="s">
        <v>17390</v>
      </c>
      <c r="AG11252" s="2" t="s">
        <v>2998</v>
      </c>
      <c r="AH11252" s="2" t="s">
        <v>17088</v>
      </c>
    </row>
    <row r="11253" spans="24:34" x14ac:dyDescent="0.4">
      <c r="X11253" s="2" t="s">
        <v>14694</v>
      </c>
      <c r="Y11253" s="2" t="s">
        <v>624</v>
      </c>
      <c r="Z11253" s="2">
        <v>2540.1999999999998</v>
      </c>
      <c r="AB11253" s="2">
        <v>4</v>
      </c>
      <c r="AC11253" s="2">
        <v>2540.1999999999998</v>
      </c>
      <c r="AE11253" s="2" t="s">
        <v>16974</v>
      </c>
      <c r="AF11253" s="2" t="s">
        <v>17390</v>
      </c>
      <c r="AG11253" s="2" t="s">
        <v>2998</v>
      </c>
      <c r="AH11253" s="2" t="s">
        <v>17088</v>
      </c>
    </row>
    <row r="11254" spans="24:34" x14ac:dyDescent="0.4">
      <c r="X11254" s="2" t="s">
        <v>14695</v>
      </c>
      <c r="Y11254" s="2" t="s">
        <v>624</v>
      </c>
      <c r="Z11254" s="2">
        <v>3263.58</v>
      </c>
      <c r="AB11254" s="2">
        <v>4</v>
      </c>
      <c r="AC11254" s="2">
        <v>3263.58</v>
      </c>
      <c r="AE11254" s="2" t="s">
        <v>16975</v>
      </c>
      <c r="AF11254" s="2" t="s">
        <v>17390</v>
      </c>
      <c r="AG11254" s="2" t="s">
        <v>2998</v>
      </c>
      <c r="AH11254" s="2" t="s">
        <v>17088</v>
      </c>
    </row>
    <row r="11255" spans="24:34" x14ac:dyDescent="0.4">
      <c r="X11255" s="2" t="s">
        <v>14696</v>
      </c>
      <c r="Y11255" s="2" t="s">
        <v>799</v>
      </c>
      <c r="Z11255" s="2">
        <v>2516.3000000000002</v>
      </c>
      <c r="AB11255" s="2">
        <v>5</v>
      </c>
      <c r="AC11255" s="2">
        <v>2516.3000000000002</v>
      </c>
      <c r="AE11255" s="2" t="s">
        <v>16976</v>
      </c>
      <c r="AF11255" s="2" t="s">
        <v>17390</v>
      </c>
      <c r="AG11255" s="2" t="s">
        <v>2998</v>
      </c>
      <c r="AH11255" s="2" t="s">
        <v>17400</v>
      </c>
    </row>
    <row r="11256" spans="24:34" x14ac:dyDescent="0.4">
      <c r="X11256" s="2" t="s">
        <v>14697</v>
      </c>
      <c r="Y11256" s="2" t="s">
        <v>799</v>
      </c>
      <c r="Z11256" s="2">
        <v>3468.31</v>
      </c>
      <c r="AB11256" s="2">
        <v>5</v>
      </c>
      <c r="AC11256" s="2">
        <v>3468.31</v>
      </c>
      <c r="AE11256" s="2" t="s">
        <v>16977</v>
      </c>
      <c r="AF11256" s="2" t="s">
        <v>17397</v>
      </c>
      <c r="AG11256" s="2" t="s">
        <v>2998</v>
      </c>
      <c r="AH11256" s="2" t="s">
        <v>17088</v>
      </c>
    </row>
    <row r="11257" spans="24:34" x14ac:dyDescent="0.4">
      <c r="X11257" s="2" t="s">
        <v>14698</v>
      </c>
      <c r="Y11257" s="2" t="s">
        <v>792</v>
      </c>
      <c r="Z11257" s="2">
        <v>4705.38</v>
      </c>
      <c r="AB11257" s="2">
        <v>5</v>
      </c>
      <c r="AC11257" s="2">
        <v>4705.38</v>
      </c>
      <c r="AE11257" s="2" t="s">
        <v>16978</v>
      </c>
      <c r="AF11257" s="2" t="s">
        <v>17397</v>
      </c>
      <c r="AG11257" s="2" t="s">
        <v>2998</v>
      </c>
      <c r="AH11257" s="2" t="s">
        <v>17088</v>
      </c>
    </row>
    <row r="11258" spans="24:34" x14ac:dyDescent="0.4">
      <c r="X11258" s="2" t="s">
        <v>14699</v>
      </c>
      <c r="Y11258" s="2" t="s">
        <v>792</v>
      </c>
      <c r="Z11258" s="2">
        <v>4750.29</v>
      </c>
      <c r="AB11258" s="2">
        <v>5</v>
      </c>
      <c r="AC11258" s="2">
        <v>4750.29</v>
      </c>
      <c r="AE11258" s="2" t="s">
        <v>16979</v>
      </c>
      <c r="AF11258" s="2" t="s">
        <v>17390</v>
      </c>
      <c r="AG11258" s="2" t="s">
        <v>2998</v>
      </c>
      <c r="AH11258" s="2" t="s">
        <v>17088</v>
      </c>
    </row>
    <row r="11259" spans="24:34" x14ac:dyDescent="0.4">
      <c r="X11259" s="2" t="s">
        <v>14700</v>
      </c>
      <c r="Y11259" s="2" t="s">
        <v>940</v>
      </c>
      <c r="Z11259" s="2">
        <v>4816.8599999999997</v>
      </c>
      <c r="AB11259" s="2">
        <v>5</v>
      </c>
      <c r="AC11259" s="2">
        <v>4816.8599999999997</v>
      </c>
      <c r="AE11259" s="2" t="s">
        <v>16980</v>
      </c>
      <c r="AF11259" s="2" t="s">
        <v>17390</v>
      </c>
      <c r="AG11259" s="2" t="s">
        <v>2998</v>
      </c>
      <c r="AH11259" s="2" t="s">
        <v>17086</v>
      </c>
    </row>
    <row r="11260" spans="24:34" x14ac:dyDescent="0.4">
      <c r="X11260" s="2" t="s">
        <v>14701</v>
      </c>
      <c r="Y11260" s="2" t="s">
        <v>667</v>
      </c>
      <c r="Z11260" s="2">
        <v>4816.05</v>
      </c>
      <c r="AB11260" s="2">
        <v>5</v>
      </c>
      <c r="AC11260" s="2">
        <v>4816.05</v>
      </c>
      <c r="AE11260" s="2" t="s">
        <v>16981</v>
      </c>
      <c r="AF11260" s="2" t="s">
        <v>17390</v>
      </c>
      <c r="AG11260" s="2" t="s">
        <v>2998</v>
      </c>
      <c r="AH11260" s="2" t="s">
        <v>17086</v>
      </c>
    </row>
    <row r="11261" spans="24:34" x14ac:dyDescent="0.4">
      <c r="X11261" s="2" t="s">
        <v>14957</v>
      </c>
      <c r="Y11261" s="2">
        <v>1976</v>
      </c>
      <c r="Z11261" s="2">
        <v>690.13</v>
      </c>
      <c r="AA11261" s="2">
        <v>52</v>
      </c>
      <c r="AB11261" s="2">
        <v>2</v>
      </c>
      <c r="AC11261" s="2">
        <v>690.13</v>
      </c>
      <c r="AE11261" s="2" t="s">
        <v>16982</v>
      </c>
      <c r="AF11261" s="2" t="s">
        <v>17390</v>
      </c>
      <c r="AG11261" s="2" t="s">
        <v>2998</v>
      </c>
      <c r="AH11261" s="2" t="s">
        <v>17088</v>
      </c>
    </row>
    <row r="11262" spans="24:34" x14ac:dyDescent="0.4">
      <c r="X11262" s="2" t="s">
        <v>14959</v>
      </c>
      <c r="Y11262" s="2" t="s">
        <v>864</v>
      </c>
      <c r="Z11262" s="2">
        <v>883.17</v>
      </c>
      <c r="AA11262" s="2">
        <v>65</v>
      </c>
      <c r="AB11262" s="2">
        <v>3</v>
      </c>
      <c r="AC11262" s="2">
        <v>883.17</v>
      </c>
      <c r="AE11262" s="2" t="s">
        <v>16983</v>
      </c>
      <c r="AF11262" s="2" t="s">
        <v>17397</v>
      </c>
      <c r="AG11262" s="2" t="s">
        <v>2998</v>
      </c>
      <c r="AH11262" s="2" t="s">
        <v>17088</v>
      </c>
    </row>
    <row r="11263" spans="24:34" x14ac:dyDescent="0.4">
      <c r="X11263" s="2" t="s">
        <v>15115</v>
      </c>
      <c r="Y11263" s="2" t="s">
        <v>3105</v>
      </c>
      <c r="Z11263" s="2">
        <v>9802.6</v>
      </c>
      <c r="AA11263" s="2">
        <v>82</v>
      </c>
      <c r="AB11263" s="2">
        <v>8</v>
      </c>
      <c r="AC11263" s="2">
        <v>8058</v>
      </c>
      <c r="AE11263" s="2" t="s">
        <v>16984</v>
      </c>
      <c r="AF11263" s="2" t="s">
        <v>17390</v>
      </c>
      <c r="AG11263" s="2" t="s">
        <v>2998</v>
      </c>
      <c r="AH11263" s="2" t="s">
        <v>17088</v>
      </c>
    </row>
    <row r="11264" spans="24:34" x14ac:dyDescent="0.4">
      <c r="X11264" s="2" t="s">
        <v>15164</v>
      </c>
      <c r="Y11264" s="2" t="s">
        <v>3105</v>
      </c>
      <c r="Z11264" s="2">
        <v>2676.5</v>
      </c>
      <c r="AB11264" s="2">
        <v>5</v>
      </c>
      <c r="AC11264" s="2">
        <v>2676.5</v>
      </c>
      <c r="AE11264" s="2" t="s">
        <v>16985</v>
      </c>
      <c r="AF11264" s="2" t="s">
        <v>17390</v>
      </c>
      <c r="AG11264" s="2" t="s">
        <v>2998</v>
      </c>
      <c r="AH11264" s="2" t="s">
        <v>17088</v>
      </c>
    </row>
    <row r="11265" spans="24:34" x14ac:dyDescent="0.4">
      <c r="X11265" s="2" t="s">
        <v>16536</v>
      </c>
      <c r="Y11265" s="2" t="s">
        <v>3021</v>
      </c>
      <c r="Z11265" s="2">
        <v>3189.5</v>
      </c>
      <c r="AA11265" s="2">
        <v>98</v>
      </c>
      <c r="AB11265" s="2">
        <v>3</v>
      </c>
      <c r="AC11265" s="2">
        <v>3189.5</v>
      </c>
      <c r="AE11265" s="2" t="s">
        <v>2930</v>
      </c>
      <c r="AF11265" s="2" t="s">
        <v>17397</v>
      </c>
      <c r="AG11265" s="2" t="s">
        <v>2998</v>
      </c>
      <c r="AH11265" s="2" t="s">
        <v>17088</v>
      </c>
    </row>
    <row r="11266" spans="24:34" x14ac:dyDescent="0.4">
      <c r="X11266" s="2" t="s">
        <v>3121</v>
      </c>
      <c r="Y11266" s="2">
        <v>2020</v>
      </c>
      <c r="Z11266" s="2">
        <v>6068.6</v>
      </c>
      <c r="AA11266" s="2">
        <v>58</v>
      </c>
      <c r="AB11266" s="2">
        <v>11</v>
      </c>
      <c r="AC11266" s="2">
        <v>4149.5</v>
      </c>
      <c r="AE11266" s="2" t="s">
        <v>16986</v>
      </c>
      <c r="AF11266" s="2" t="s">
        <v>17390</v>
      </c>
      <c r="AG11266" s="2" t="s">
        <v>2998</v>
      </c>
      <c r="AH11266" s="2" t="s">
        <v>17086</v>
      </c>
    </row>
    <row r="11267" spans="24:34" x14ac:dyDescent="0.4">
      <c r="X11267" s="2" t="s">
        <v>3123</v>
      </c>
      <c r="Y11267" s="2">
        <v>2020</v>
      </c>
      <c r="Z11267" s="2">
        <v>6169.7</v>
      </c>
      <c r="AA11267" s="2">
        <v>59</v>
      </c>
      <c r="AB11267" s="2">
        <v>11</v>
      </c>
      <c r="AC11267" s="2">
        <v>4242.7</v>
      </c>
      <c r="AE11267" s="2" t="s">
        <v>16988</v>
      </c>
      <c r="AF11267" s="2" t="s">
        <v>17390</v>
      </c>
      <c r="AG11267" s="2" t="s">
        <v>2998</v>
      </c>
      <c r="AH11267" s="2" t="s">
        <v>17086</v>
      </c>
    </row>
    <row r="11268" spans="24:34" x14ac:dyDescent="0.4">
      <c r="X11268" s="2" t="s">
        <v>3126</v>
      </c>
      <c r="Y11268" s="2">
        <v>2017</v>
      </c>
      <c r="Z11268" s="2">
        <v>2169.3000000000002</v>
      </c>
      <c r="AA11268" s="2">
        <v>30</v>
      </c>
      <c r="AB11268" s="2">
        <v>3</v>
      </c>
      <c r="AC11268" s="2">
        <v>1644.9</v>
      </c>
      <c r="AE11268" s="2" t="s">
        <v>16989</v>
      </c>
      <c r="AF11268" s="2" t="s">
        <v>17390</v>
      </c>
      <c r="AG11268" s="2" t="s">
        <v>2998</v>
      </c>
      <c r="AH11268" s="2" t="s">
        <v>17088</v>
      </c>
    </row>
    <row r="11269" spans="24:34" x14ac:dyDescent="0.4">
      <c r="X11269" s="2" t="s">
        <v>3149</v>
      </c>
      <c r="Y11269" s="2">
        <v>2020</v>
      </c>
      <c r="Z11269" s="2">
        <v>3973.8</v>
      </c>
      <c r="AA11269" s="2">
        <v>45</v>
      </c>
      <c r="AB11269" s="2">
        <v>10</v>
      </c>
      <c r="AC11269" s="2">
        <v>3973.8</v>
      </c>
      <c r="AE11269" s="2" t="s">
        <v>16990</v>
      </c>
      <c r="AF11269" s="2" t="s">
        <v>17390</v>
      </c>
      <c r="AG11269" s="2" t="s">
        <v>2998</v>
      </c>
      <c r="AH11269" s="2" t="s">
        <v>17086</v>
      </c>
    </row>
    <row r="11270" spans="24:34" x14ac:dyDescent="0.4">
      <c r="X11270" s="2" t="s">
        <v>17385</v>
      </c>
      <c r="Y11270" s="2">
        <v>1982</v>
      </c>
      <c r="Z11270" s="2">
        <v>946.2</v>
      </c>
      <c r="AB11270" s="2">
        <v>5</v>
      </c>
      <c r="AC11270" s="2">
        <v>946.2</v>
      </c>
      <c r="AE11270" s="2" t="s">
        <v>16991</v>
      </c>
      <c r="AF11270" s="2" t="s">
        <v>17397</v>
      </c>
      <c r="AG11270" s="2" t="s">
        <v>2998</v>
      </c>
      <c r="AH11270" s="2" t="s">
        <v>17088</v>
      </c>
    </row>
    <row r="11271" spans="24:34" x14ac:dyDescent="0.4">
      <c r="X11271" s="2" t="s">
        <v>4452</v>
      </c>
      <c r="Y11271" s="2">
        <v>2020</v>
      </c>
      <c r="Z11271" s="2">
        <v>6614.1</v>
      </c>
      <c r="AA11271" s="2">
        <v>27</v>
      </c>
      <c r="AB11271" s="2">
        <v>12</v>
      </c>
      <c r="AC11271" s="2">
        <v>5853.0999999999995</v>
      </c>
      <c r="AE11271" s="2" t="s">
        <v>2931</v>
      </c>
      <c r="AF11271" s="2" t="s">
        <v>17397</v>
      </c>
      <c r="AG11271" s="2" t="s">
        <v>2998</v>
      </c>
      <c r="AH11271" s="2" t="s">
        <v>17088</v>
      </c>
    </row>
    <row r="11272" spans="24:34" x14ac:dyDescent="0.4">
      <c r="X11272" s="2" t="s">
        <v>5279</v>
      </c>
      <c r="Y11272" s="2">
        <v>2019</v>
      </c>
      <c r="Z11272" s="2">
        <v>17700.8</v>
      </c>
      <c r="AA11272" s="2">
        <v>255</v>
      </c>
      <c r="AB11272" s="2">
        <v>14</v>
      </c>
      <c r="AC11272" s="2">
        <v>6246.4000000000005</v>
      </c>
      <c r="AE11272" s="2" t="s">
        <v>16992</v>
      </c>
      <c r="AF11272" s="2" t="s">
        <v>17390</v>
      </c>
      <c r="AG11272" s="2" t="s">
        <v>2998</v>
      </c>
      <c r="AH11272" s="2" t="s">
        <v>17088</v>
      </c>
    </row>
    <row r="11273" spans="24:34" x14ac:dyDescent="0.4">
      <c r="X11273" s="2" t="s">
        <v>5321</v>
      </c>
      <c r="Y11273" s="2">
        <v>2019</v>
      </c>
      <c r="Z11273" s="2">
        <v>21903.1</v>
      </c>
      <c r="AA11273" s="2">
        <v>248</v>
      </c>
      <c r="AB11273" s="2">
        <v>18</v>
      </c>
      <c r="AC11273" s="2">
        <v>16472.2</v>
      </c>
      <c r="AE11273" s="2" t="s">
        <v>16993</v>
      </c>
      <c r="AF11273" s="2" t="s">
        <v>17397</v>
      </c>
      <c r="AG11273" s="2" t="s">
        <v>2998</v>
      </c>
      <c r="AH11273" s="2" t="s">
        <v>17088</v>
      </c>
    </row>
    <row r="11274" spans="24:34" x14ac:dyDescent="0.4">
      <c r="X11274" s="2" t="s">
        <v>5679</v>
      </c>
      <c r="Y11274" s="2">
        <v>2015</v>
      </c>
      <c r="Z11274" s="2">
        <v>9453.2999999999993</v>
      </c>
      <c r="AA11274" s="2">
        <v>70</v>
      </c>
      <c r="AB11274" s="2">
        <v>7</v>
      </c>
      <c r="AC11274" s="2">
        <v>72.7</v>
      </c>
      <c r="AE11274" s="2" t="s">
        <v>16994</v>
      </c>
      <c r="AF11274" s="2" t="s">
        <v>17390</v>
      </c>
      <c r="AG11274" s="2" t="s">
        <v>2998</v>
      </c>
      <c r="AH11274" s="2" t="s">
        <v>17400</v>
      </c>
    </row>
    <row r="11275" spans="24:34" x14ac:dyDescent="0.4">
      <c r="X11275" s="2" t="s">
        <v>5782</v>
      </c>
      <c r="Y11275" s="2">
        <v>2019</v>
      </c>
      <c r="Z11275" s="2">
        <v>10554.4</v>
      </c>
      <c r="AA11275" s="2">
        <v>100</v>
      </c>
      <c r="AB11275" s="2">
        <v>17</v>
      </c>
      <c r="AC11275" s="2">
        <v>8851</v>
      </c>
      <c r="AE11275" s="2" t="s">
        <v>16995</v>
      </c>
      <c r="AF11275" s="2" t="s">
        <v>17390</v>
      </c>
      <c r="AG11275" s="2" t="s">
        <v>2998</v>
      </c>
      <c r="AH11275" s="2" t="s">
        <v>17086</v>
      </c>
    </row>
    <row r="11276" spans="24:34" x14ac:dyDescent="0.4">
      <c r="X11276" s="2" t="s">
        <v>5869</v>
      </c>
      <c r="Y11276" s="2">
        <v>1962</v>
      </c>
      <c r="Z11276" s="2">
        <v>329</v>
      </c>
      <c r="AA11276" s="2">
        <v>8</v>
      </c>
      <c r="AB11276" s="2">
        <v>2</v>
      </c>
      <c r="AC11276" s="2">
        <v>329</v>
      </c>
      <c r="AE11276" s="2" t="s">
        <v>16996</v>
      </c>
      <c r="AF11276" s="2" t="s">
        <v>17390</v>
      </c>
      <c r="AG11276" s="2" t="s">
        <v>2998</v>
      </c>
      <c r="AH11276" s="2" t="s">
        <v>17086</v>
      </c>
    </row>
    <row r="11277" spans="24:34" x14ac:dyDescent="0.4">
      <c r="X11277" s="2" t="s">
        <v>6051</v>
      </c>
      <c r="Y11277" s="2">
        <v>2019</v>
      </c>
      <c r="Z11277" s="2">
        <v>5420.3</v>
      </c>
      <c r="AA11277" s="2">
        <v>67</v>
      </c>
      <c r="AB11277" s="2">
        <v>10</v>
      </c>
      <c r="AC11277" s="2">
        <v>4480.2</v>
      </c>
      <c r="AE11277" s="2" t="s">
        <v>16997</v>
      </c>
      <c r="AF11277" s="2" t="s">
        <v>17390</v>
      </c>
      <c r="AG11277" s="2" t="s">
        <v>2998</v>
      </c>
      <c r="AH11277" s="2" t="s">
        <v>17088</v>
      </c>
    </row>
    <row r="11278" spans="24:34" x14ac:dyDescent="0.4">
      <c r="X11278" s="2" t="s">
        <v>6138</v>
      </c>
      <c r="Y11278" s="2">
        <v>2017</v>
      </c>
      <c r="Z11278" s="2">
        <v>9316.2000000000007</v>
      </c>
      <c r="AA11278" s="2">
        <v>263</v>
      </c>
      <c r="AB11278" s="2">
        <v>17</v>
      </c>
      <c r="AC11278" s="2">
        <v>9316.2000000000007</v>
      </c>
      <c r="AE11278" s="2" t="s">
        <v>16998</v>
      </c>
      <c r="AF11278" s="2" t="s">
        <v>17390</v>
      </c>
      <c r="AG11278" s="2" t="s">
        <v>2998</v>
      </c>
      <c r="AH11278" s="2" t="s">
        <v>17086</v>
      </c>
    </row>
    <row r="11279" spans="24:34" x14ac:dyDescent="0.4">
      <c r="X11279" s="2" t="s">
        <v>6167</v>
      </c>
      <c r="Y11279" s="2">
        <v>2020</v>
      </c>
      <c r="Z11279" s="2">
        <v>21612.5</v>
      </c>
      <c r="AA11279" s="2">
        <v>167</v>
      </c>
      <c r="AB11279" s="2">
        <v>17</v>
      </c>
      <c r="AC11279" s="2">
        <v>16337</v>
      </c>
      <c r="AE11279" s="2" t="s">
        <v>312</v>
      </c>
      <c r="AF11279" s="2" t="s">
        <v>17390</v>
      </c>
      <c r="AG11279" s="2" t="s">
        <v>2998</v>
      </c>
      <c r="AH11279" s="2" t="s">
        <v>17400</v>
      </c>
    </row>
    <row r="11280" spans="24:34" x14ac:dyDescent="0.4">
      <c r="X11280" s="2" t="s">
        <v>6300</v>
      </c>
      <c r="Y11280" s="2">
        <v>2019</v>
      </c>
      <c r="Z11280" s="2">
        <v>28576.3</v>
      </c>
      <c r="AA11280" s="2">
        <v>502</v>
      </c>
      <c r="AB11280" s="2">
        <v>18</v>
      </c>
      <c r="AC11280" s="2">
        <v>23920.5</v>
      </c>
      <c r="AE11280" s="2" t="s">
        <v>16999</v>
      </c>
      <c r="AF11280" s="2" t="s">
        <v>17397</v>
      </c>
      <c r="AG11280" s="2" t="s">
        <v>2998</v>
      </c>
      <c r="AH11280" s="2" t="s">
        <v>17088</v>
      </c>
    </row>
    <row r="11281" spans="24:34" x14ac:dyDescent="0.4">
      <c r="X11281" s="2" t="s">
        <v>6302</v>
      </c>
      <c r="Y11281" s="2">
        <v>2020</v>
      </c>
      <c r="Z11281" s="2">
        <v>11440.4</v>
      </c>
      <c r="AA11281" s="2">
        <v>23</v>
      </c>
      <c r="AB11281" s="2">
        <v>18</v>
      </c>
      <c r="AC11281" s="2">
        <v>8947.5</v>
      </c>
      <c r="AE11281" s="2" t="s">
        <v>17000</v>
      </c>
      <c r="AF11281" s="2" t="s">
        <v>17397</v>
      </c>
      <c r="AG11281" s="2" t="s">
        <v>2998</v>
      </c>
      <c r="AH11281" s="2" t="s">
        <v>17088</v>
      </c>
    </row>
    <row r="11282" spans="24:34" x14ac:dyDescent="0.4">
      <c r="X11282" s="2" t="s">
        <v>6316</v>
      </c>
      <c r="Y11282" s="2">
        <v>2020</v>
      </c>
      <c r="Z11282" s="2">
        <v>9624.4</v>
      </c>
      <c r="AA11282" s="2">
        <v>100</v>
      </c>
      <c r="AB11282" s="2">
        <v>18</v>
      </c>
      <c r="AC11282" s="2">
        <v>6930.48</v>
      </c>
      <c r="AE11282" s="2" t="s">
        <v>17001</v>
      </c>
      <c r="AF11282" s="2" t="s">
        <v>17390</v>
      </c>
      <c r="AG11282" s="2" t="s">
        <v>2998</v>
      </c>
      <c r="AH11282" s="2" t="s">
        <v>17088</v>
      </c>
    </row>
    <row r="11283" spans="24:34" x14ac:dyDescent="0.4">
      <c r="X11283" s="2" t="s">
        <v>6517</v>
      </c>
      <c r="Y11283" s="2">
        <v>2019</v>
      </c>
      <c r="Z11283" s="2">
        <v>33346.6</v>
      </c>
      <c r="AA11283" s="2">
        <v>269</v>
      </c>
      <c r="AB11283" s="2">
        <v>17</v>
      </c>
      <c r="AC11283" s="2">
        <v>21261.1</v>
      </c>
      <c r="AE11283" s="2" t="s">
        <v>17002</v>
      </c>
      <c r="AF11283" s="2" t="s">
        <v>17390</v>
      </c>
      <c r="AG11283" s="2" t="s">
        <v>2998</v>
      </c>
      <c r="AH11283" s="2" t="s">
        <v>17088</v>
      </c>
    </row>
    <row r="11284" spans="24:34" x14ac:dyDescent="0.4">
      <c r="X11284" s="2" t="s">
        <v>6563</v>
      </c>
      <c r="Y11284" s="2">
        <v>2020</v>
      </c>
      <c r="Z11284" s="2">
        <v>1297.8</v>
      </c>
      <c r="AA11284" s="2">
        <v>21</v>
      </c>
      <c r="AB11284" s="2">
        <v>3</v>
      </c>
      <c r="AC11284" s="2">
        <v>857.9</v>
      </c>
      <c r="AE11284" s="2" t="s">
        <v>17003</v>
      </c>
      <c r="AF11284" s="2" t="s">
        <v>17390</v>
      </c>
      <c r="AG11284" s="2" t="s">
        <v>2998</v>
      </c>
      <c r="AH11284" s="2" t="s">
        <v>17086</v>
      </c>
    </row>
    <row r="11285" spans="24:34" x14ac:dyDescent="0.4">
      <c r="X11285" s="2" t="s">
        <v>6912</v>
      </c>
      <c r="Y11285" s="2">
        <v>2020</v>
      </c>
      <c r="Z11285" s="2">
        <v>10958.2</v>
      </c>
      <c r="AA11285" s="2">
        <v>20</v>
      </c>
      <c r="AB11285" s="2">
        <v>10</v>
      </c>
      <c r="AC11285" s="2">
        <v>7284.7000000000007</v>
      </c>
      <c r="AE11285" s="2" t="s">
        <v>17004</v>
      </c>
      <c r="AF11285" s="2" t="s">
        <v>17397</v>
      </c>
      <c r="AG11285" s="2" t="s">
        <v>2998</v>
      </c>
      <c r="AH11285" s="2" t="s">
        <v>17086</v>
      </c>
    </row>
    <row r="11286" spans="24:34" x14ac:dyDescent="0.4">
      <c r="X11286" s="2" t="s">
        <v>6995</v>
      </c>
      <c r="Y11286" s="2">
        <v>2020</v>
      </c>
      <c r="Z11286" s="2">
        <v>19011.8</v>
      </c>
      <c r="AA11286" s="2">
        <v>209</v>
      </c>
      <c r="AB11286" s="2">
        <v>18</v>
      </c>
      <c r="AC11286" s="2">
        <v>15359.3</v>
      </c>
      <c r="AE11286" s="2" t="s">
        <v>17005</v>
      </c>
      <c r="AF11286" s="2" t="s">
        <v>17390</v>
      </c>
      <c r="AG11286" s="2" t="s">
        <v>2998</v>
      </c>
      <c r="AH11286" s="2" t="s">
        <v>17400</v>
      </c>
    </row>
    <row r="11287" spans="24:34" x14ac:dyDescent="0.4">
      <c r="X11287" s="2" t="s">
        <v>7069</v>
      </c>
      <c r="Y11287" s="2">
        <v>2016</v>
      </c>
      <c r="Z11287" s="2">
        <v>4849.7</v>
      </c>
      <c r="AB11287" s="2">
        <v>11</v>
      </c>
      <c r="AC11287" s="2">
        <v>4849.7</v>
      </c>
      <c r="AE11287" s="2" t="s">
        <v>2932</v>
      </c>
      <c r="AF11287" s="2" t="s">
        <v>17390</v>
      </c>
      <c r="AG11287" s="2" t="s">
        <v>2998</v>
      </c>
      <c r="AH11287" s="2" t="s">
        <v>17088</v>
      </c>
    </row>
    <row r="11288" spans="24:34" x14ac:dyDescent="0.4">
      <c r="X11288" s="2" t="s">
        <v>7161</v>
      </c>
      <c r="Y11288" s="2">
        <v>2020</v>
      </c>
      <c r="Z11288" s="2">
        <v>20000.900000000001</v>
      </c>
      <c r="AA11288" s="2">
        <v>120</v>
      </c>
      <c r="AB11288" s="2">
        <v>20</v>
      </c>
      <c r="AC11288" s="2">
        <v>12635.1</v>
      </c>
      <c r="AE11288" s="2" t="s">
        <v>17006</v>
      </c>
      <c r="AF11288" s="2" t="s">
        <v>17390</v>
      </c>
      <c r="AG11288" s="2" t="s">
        <v>2998</v>
      </c>
      <c r="AH11288" s="2" t="s">
        <v>17088</v>
      </c>
    </row>
    <row r="11289" spans="24:34" x14ac:dyDescent="0.4">
      <c r="X11289" s="2" t="s">
        <v>7162</v>
      </c>
      <c r="Y11289" s="2">
        <v>2020</v>
      </c>
      <c r="Z11289" s="2">
        <v>20136.099999999999</v>
      </c>
      <c r="AA11289" s="2">
        <v>215</v>
      </c>
      <c r="AB11289" s="2">
        <v>20</v>
      </c>
      <c r="AC11289" s="2">
        <v>12561.5</v>
      </c>
      <c r="AE11289" s="2" t="s">
        <v>2933</v>
      </c>
      <c r="AF11289" s="2" t="s">
        <v>17390</v>
      </c>
      <c r="AG11289" s="2" t="s">
        <v>2998</v>
      </c>
      <c r="AH11289" s="2" t="s">
        <v>17086</v>
      </c>
    </row>
    <row r="11290" spans="24:34" x14ac:dyDescent="0.4">
      <c r="X11290" s="2" t="s">
        <v>7359</v>
      </c>
      <c r="Y11290" s="2">
        <v>1999</v>
      </c>
      <c r="Z11290" s="2">
        <v>1641.3</v>
      </c>
      <c r="AA11290" s="2">
        <v>12</v>
      </c>
      <c r="AB11290" s="2">
        <v>4</v>
      </c>
      <c r="AC11290" s="2">
        <v>1641.3</v>
      </c>
      <c r="AE11290" s="2" t="s">
        <v>2934</v>
      </c>
      <c r="AF11290" s="2" t="s">
        <v>17390</v>
      </c>
      <c r="AG11290" s="2" t="s">
        <v>2998</v>
      </c>
      <c r="AH11290" s="2" t="s">
        <v>17086</v>
      </c>
    </row>
    <row r="11291" spans="24:34" x14ac:dyDescent="0.4">
      <c r="X11291" s="2" t="s">
        <v>7422</v>
      </c>
      <c r="Y11291" s="2">
        <v>1989</v>
      </c>
      <c r="Z11291" s="2">
        <v>635.79999999999995</v>
      </c>
      <c r="AA11291" s="2">
        <v>16</v>
      </c>
      <c r="AB11291" s="2">
        <v>2</v>
      </c>
      <c r="AC11291" s="2">
        <v>635.79999999999995</v>
      </c>
      <c r="AE11291" s="2" t="s">
        <v>310</v>
      </c>
      <c r="AF11291" s="2" t="s">
        <v>17390</v>
      </c>
      <c r="AG11291" s="2" t="s">
        <v>2998</v>
      </c>
      <c r="AH11291" s="2" t="s">
        <v>17086</v>
      </c>
    </row>
    <row r="11292" spans="24:34" x14ac:dyDescent="0.4">
      <c r="X11292" s="2" t="s">
        <v>7423</v>
      </c>
      <c r="Y11292" s="2">
        <v>1962</v>
      </c>
      <c r="Z11292" s="2">
        <v>617.79999999999995</v>
      </c>
      <c r="AA11292" s="2">
        <v>9</v>
      </c>
      <c r="AB11292" s="2">
        <v>2</v>
      </c>
      <c r="AC11292" s="2">
        <v>317.8</v>
      </c>
      <c r="AE11292" s="2" t="s">
        <v>17007</v>
      </c>
      <c r="AF11292" s="2" t="s">
        <v>17390</v>
      </c>
      <c r="AG11292" s="2" t="s">
        <v>2998</v>
      </c>
      <c r="AH11292" s="2" t="s">
        <v>17086</v>
      </c>
    </row>
    <row r="11293" spans="24:34" x14ac:dyDescent="0.4">
      <c r="X11293" s="2" t="s">
        <v>7424</v>
      </c>
      <c r="Y11293" s="2">
        <v>1962</v>
      </c>
      <c r="Z11293" s="2">
        <v>299.10000000000002</v>
      </c>
      <c r="AA11293" s="2">
        <v>8</v>
      </c>
      <c r="AB11293" s="2">
        <v>2</v>
      </c>
      <c r="AC11293" s="2">
        <v>299.10000000000002</v>
      </c>
      <c r="AE11293" s="2" t="s">
        <v>17008</v>
      </c>
      <c r="AF11293" s="2" t="s">
        <v>17390</v>
      </c>
      <c r="AG11293" s="2" t="s">
        <v>2998</v>
      </c>
      <c r="AH11293" s="2" t="s">
        <v>17088</v>
      </c>
    </row>
    <row r="11294" spans="24:34" x14ac:dyDescent="0.4">
      <c r="X11294" s="2" t="s">
        <v>7600</v>
      </c>
      <c r="Y11294" s="2">
        <v>2020</v>
      </c>
      <c r="Z11294" s="2">
        <v>17181.29</v>
      </c>
      <c r="AA11294" s="2">
        <v>130</v>
      </c>
      <c r="AB11294" s="2">
        <v>17</v>
      </c>
      <c r="AC11294" s="2">
        <v>17181.29</v>
      </c>
      <c r="AE11294" s="2" t="s">
        <v>2935</v>
      </c>
      <c r="AF11294" s="2" t="s">
        <v>17397</v>
      </c>
      <c r="AG11294" s="2" t="s">
        <v>2998</v>
      </c>
      <c r="AH11294" s="2" t="s">
        <v>17088</v>
      </c>
    </row>
    <row r="11295" spans="24:34" x14ac:dyDescent="0.4">
      <c r="X11295" s="2" t="s">
        <v>7821</v>
      </c>
      <c r="Y11295" s="2">
        <v>2015</v>
      </c>
      <c r="Z11295" s="2">
        <v>1490</v>
      </c>
      <c r="AA11295" s="2">
        <v>6</v>
      </c>
      <c r="AB11295" s="2">
        <v>3</v>
      </c>
      <c r="AC11295" s="2">
        <v>718.8</v>
      </c>
      <c r="AE11295" s="2" t="s">
        <v>17009</v>
      </c>
      <c r="AF11295" s="2" t="s">
        <v>17397</v>
      </c>
      <c r="AG11295" s="2" t="s">
        <v>2998</v>
      </c>
      <c r="AH11295" s="2" t="s">
        <v>17088</v>
      </c>
    </row>
    <row r="11296" spans="24:34" x14ac:dyDescent="0.4">
      <c r="X11296" s="2" t="s">
        <v>8171</v>
      </c>
      <c r="Y11296" s="2">
        <v>2014</v>
      </c>
      <c r="Z11296" s="2">
        <v>2091.4</v>
      </c>
      <c r="AA11296" s="2">
        <v>22</v>
      </c>
      <c r="AB11296" s="2">
        <v>3</v>
      </c>
      <c r="AC11296" s="2">
        <v>1145.8</v>
      </c>
      <c r="AE11296" s="2" t="s">
        <v>17010</v>
      </c>
      <c r="AF11296" s="2" t="s">
        <v>17397</v>
      </c>
      <c r="AG11296" s="2" t="s">
        <v>2998</v>
      </c>
      <c r="AH11296" s="2" t="s">
        <v>17088</v>
      </c>
    </row>
    <row r="11297" spans="24:34" x14ac:dyDescent="0.4">
      <c r="X11297" s="2" t="s">
        <v>8276</v>
      </c>
      <c r="Y11297" s="2">
        <v>2019</v>
      </c>
      <c r="Z11297" s="2">
        <v>2440.5</v>
      </c>
      <c r="AA11297" s="2">
        <v>30</v>
      </c>
      <c r="AB11297" s="2">
        <v>5</v>
      </c>
      <c r="AC11297" s="2">
        <v>1788.7</v>
      </c>
      <c r="AE11297" s="2" t="s">
        <v>17011</v>
      </c>
      <c r="AF11297" s="2" t="s">
        <v>17390</v>
      </c>
      <c r="AG11297" s="2" t="s">
        <v>2998</v>
      </c>
      <c r="AH11297" s="2" t="s">
        <v>17088</v>
      </c>
    </row>
    <row r="11298" spans="24:34" x14ac:dyDescent="0.4">
      <c r="X11298" s="2" t="s">
        <v>10143</v>
      </c>
      <c r="Y11298" s="2">
        <v>2014</v>
      </c>
      <c r="Z11298" s="2">
        <v>957.3</v>
      </c>
      <c r="AA11298" s="2">
        <v>24</v>
      </c>
      <c r="AB11298" s="2">
        <v>3</v>
      </c>
      <c r="AC11298" s="2">
        <v>957.3</v>
      </c>
      <c r="AE11298" s="2" t="s">
        <v>17012</v>
      </c>
      <c r="AF11298" s="2" t="s">
        <v>17397</v>
      </c>
      <c r="AG11298" s="2" t="s">
        <v>2998</v>
      </c>
      <c r="AH11298" s="2" t="s">
        <v>17088</v>
      </c>
    </row>
    <row r="11299" spans="24:34" x14ac:dyDescent="0.4">
      <c r="X11299" s="2" t="s">
        <v>10194</v>
      </c>
      <c r="Y11299" s="2">
        <v>2014</v>
      </c>
      <c r="Z11299" s="2">
        <v>1860.8</v>
      </c>
      <c r="AA11299" s="2">
        <v>48</v>
      </c>
      <c r="AB11299" s="2">
        <v>3</v>
      </c>
      <c r="AC11299" s="2">
        <v>1077.3</v>
      </c>
      <c r="AE11299" s="2" t="s">
        <v>17013</v>
      </c>
      <c r="AF11299" s="2" t="s">
        <v>17397</v>
      </c>
      <c r="AG11299" s="2" t="s">
        <v>2998</v>
      </c>
      <c r="AH11299" s="2" t="s">
        <v>17088</v>
      </c>
    </row>
    <row r="11300" spans="24:34" x14ac:dyDescent="0.4">
      <c r="X11300" s="2" t="s">
        <v>11074</v>
      </c>
      <c r="Y11300" s="2">
        <v>2020</v>
      </c>
      <c r="Z11300" s="2">
        <v>1139.3</v>
      </c>
      <c r="AA11300" s="2">
        <v>49</v>
      </c>
      <c r="AB11300" s="2">
        <v>3</v>
      </c>
      <c r="AC11300" s="2">
        <v>1139.3</v>
      </c>
      <c r="AE11300" s="2" t="s">
        <v>17014</v>
      </c>
      <c r="AF11300" s="2" t="s">
        <v>17397</v>
      </c>
      <c r="AG11300" s="2" t="s">
        <v>2998</v>
      </c>
      <c r="AH11300" s="2" t="s">
        <v>17088</v>
      </c>
    </row>
    <row r="11301" spans="24:34" x14ac:dyDescent="0.4">
      <c r="X11301" s="2" t="s">
        <v>11095</v>
      </c>
      <c r="Y11301" s="2">
        <v>2016</v>
      </c>
      <c r="Z11301" s="2">
        <v>2552.8000000000002</v>
      </c>
      <c r="AA11301" s="2">
        <v>57</v>
      </c>
      <c r="AB11301" s="2">
        <v>3</v>
      </c>
      <c r="AC11301" s="2">
        <v>2552.8000000000002</v>
      </c>
      <c r="AE11301" s="2" t="s">
        <v>17015</v>
      </c>
      <c r="AF11301" s="2" t="s">
        <v>17390</v>
      </c>
      <c r="AG11301" s="2" t="s">
        <v>2998</v>
      </c>
      <c r="AH11301" s="2" t="s">
        <v>17400</v>
      </c>
    </row>
    <row r="11302" spans="24:34" x14ac:dyDescent="0.4">
      <c r="X11302" s="2" t="s">
        <v>12449</v>
      </c>
      <c r="Y11302" s="2">
        <v>2019</v>
      </c>
      <c r="Z11302" s="2">
        <v>2203.8000000000002</v>
      </c>
      <c r="AA11302" s="2">
        <v>24</v>
      </c>
      <c r="AB11302" s="2">
        <v>3</v>
      </c>
      <c r="AC11302" s="2">
        <v>1312.1</v>
      </c>
      <c r="AE11302" s="2" t="s">
        <v>17016</v>
      </c>
      <c r="AF11302" s="2" t="s">
        <v>17397</v>
      </c>
      <c r="AG11302" s="2" t="s">
        <v>2998</v>
      </c>
      <c r="AH11302" s="2" t="s">
        <v>17088</v>
      </c>
    </row>
    <row r="11303" spans="24:34" x14ac:dyDescent="0.4">
      <c r="X11303" s="2" t="s">
        <v>12450</v>
      </c>
      <c r="Y11303" s="2">
        <v>2016</v>
      </c>
      <c r="Z11303" s="2">
        <v>1307.3</v>
      </c>
      <c r="AA11303" s="2">
        <v>24</v>
      </c>
      <c r="AB11303" s="2">
        <v>3</v>
      </c>
      <c r="AC11303" s="2">
        <v>994.5</v>
      </c>
      <c r="AE11303" s="2" t="s">
        <v>17017</v>
      </c>
      <c r="AF11303" s="2" t="s">
        <v>17397</v>
      </c>
      <c r="AG11303" s="2" t="s">
        <v>2998</v>
      </c>
      <c r="AH11303" s="2" t="s">
        <v>17400</v>
      </c>
    </row>
    <row r="11304" spans="24:34" x14ac:dyDescent="0.4">
      <c r="X11304" s="2" t="s">
        <v>12451</v>
      </c>
      <c r="Y11304" s="2">
        <v>2018</v>
      </c>
      <c r="Z11304" s="2">
        <v>1672.5</v>
      </c>
      <c r="AA11304" s="2">
        <v>24</v>
      </c>
      <c r="AB11304" s="2">
        <v>3</v>
      </c>
      <c r="AC11304" s="2">
        <v>1323.4</v>
      </c>
      <c r="AE11304" s="2" t="s">
        <v>17018</v>
      </c>
      <c r="AF11304" s="2" t="s">
        <v>17397</v>
      </c>
      <c r="AG11304" s="2" t="s">
        <v>2998</v>
      </c>
      <c r="AH11304" s="2" t="s">
        <v>17400</v>
      </c>
    </row>
    <row r="11305" spans="24:34" x14ac:dyDescent="0.4">
      <c r="X11305" s="2" t="s">
        <v>12497</v>
      </c>
      <c r="Y11305" s="2">
        <v>2019</v>
      </c>
      <c r="Z11305" s="2">
        <v>641.70000000000005</v>
      </c>
      <c r="AA11305" s="2">
        <v>11</v>
      </c>
      <c r="AB11305" s="2">
        <v>3</v>
      </c>
      <c r="AC11305" s="2">
        <v>533.9</v>
      </c>
      <c r="AE11305" s="2" t="s">
        <v>17019</v>
      </c>
      <c r="AF11305" s="2" t="s">
        <v>17397</v>
      </c>
      <c r="AG11305" s="2" t="s">
        <v>2998</v>
      </c>
      <c r="AH11305" s="2" t="s">
        <v>17400</v>
      </c>
    </row>
    <row r="11306" spans="24:34" x14ac:dyDescent="0.4">
      <c r="X11306" s="2" t="s">
        <v>12500</v>
      </c>
      <c r="Y11306" s="2">
        <v>2015</v>
      </c>
      <c r="Z11306" s="2">
        <v>926.4</v>
      </c>
      <c r="AA11306" s="2">
        <v>20</v>
      </c>
      <c r="AB11306" s="2">
        <v>3</v>
      </c>
      <c r="AC11306" s="2">
        <v>685.5</v>
      </c>
      <c r="AE11306" s="2" t="s">
        <v>17020</v>
      </c>
      <c r="AF11306" s="2" t="s">
        <v>17397</v>
      </c>
      <c r="AG11306" s="2" t="s">
        <v>2998</v>
      </c>
      <c r="AH11306" s="2" t="s">
        <v>17400</v>
      </c>
    </row>
    <row r="11307" spans="24:34" x14ac:dyDescent="0.4">
      <c r="X11307" s="2" t="s">
        <v>12632</v>
      </c>
      <c r="Y11307" s="2">
        <v>2020</v>
      </c>
      <c r="Z11307" s="2">
        <v>1730.4</v>
      </c>
      <c r="AA11307" s="2">
        <v>25</v>
      </c>
      <c r="AB11307" s="2">
        <v>3</v>
      </c>
      <c r="AC11307" s="2">
        <v>1464.1</v>
      </c>
      <c r="AE11307" s="2" t="s">
        <v>17021</v>
      </c>
      <c r="AF11307" s="2" t="s">
        <v>17397</v>
      </c>
      <c r="AG11307" s="2" t="s">
        <v>2998</v>
      </c>
      <c r="AH11307" s="2" t="s">
        <v>17400</v>
      </c>
    </row>
    <row r="11308" spans="24:34" x14ac:dyDescent="0.4">
      <c r="X11308" s="2" t="s">
        <v>17386</v>
      </c>
      <c r="Y11308" s="2">
        <v>1998</v>
      </c>
      <c r="Z11308" s="2">
        <v>4258.3999999999996</v>
      </c>
      <c r="AA11308" s="2">
        <v>27</v>
      </c>
      <c r="AB11308" s="2">
        <v>6</v>
      </c>
      <c r="AC11308" s="2">
        <v>4258.3999999999996</v>
      </c>
      <c r="AE11308" s="2" t="s">
        <v>17022</v>
      </c>
      <c r="AF11308" s="2" t="s">
        <v>17397</v>
      </c>
      <c r="AG11308" s="2" t="s">
        <v>2998</v>
      </c>
      <c r="AH11308" s="2" t="s">
        <v>17400</v>
      </c>
    </row>
    <row r="11309" spans="24:34" x14ac:dyDescent="0.4">
      <c r="X11309" s="2" t="s">
        <v>17387</v>
      </c>
      <c r="Y11309" s="2">
        <v>1998</v>
      </c>
      <c r="Z11309" s="2">
        <v>4258.3999999999996</v>
      </c>
      <c r="AA11309" s="2">
        <v>32</v>
      </c>
      <c r="AB11309" s="2">
        <v>6</v>
      </c>
      <c r="AC11309" s="2">
        <v>4258.3999999999996</v>
      </c>
      <c r="AE11309" s="2" t="s">
        <v>17023</v>
      </c>
      <c r="AF11309" s="2" t="s">
        <v>17390</v>
      </c>
      <c r="AG11309" s="2" t="s">
        <v>2998</v>
      </c>
      <c r="AH11309" s="2" t="s">
        <v>17088</v>
      </c>
    </row>
    <row r="11310" spans="24:34" x14ac:dyDescent="0.4">
      <c r="X11310" s="2" t="s">
        <v>17388</v>
      </c>
      <c r="Y11310" s="2">
        <v>1998</v>
      </c>
      <c r="Z11310" s="2">
        <v>4258.3999999999996</v>
      </c>
      <c r="AA11310" s="2">
        <v>27</v>
      </c>
      <c r="AB11310" s="2">
        <v>6</v>
      </c>
      <c r="AC11310" s="2">
        <v>4258.3999999999996</v>
      </c>
      <c r="AE11310" s="2" t="s">
        <v>17024</v>
      </c>
      <c r="AF11310" s="2" t="s">
        <v>17390</v>
      </c>
      <c r="AG11310" s="2" t="s">
        <v>2998</v>
      </c>
      <c r="AH11310" s="2" t="s">
        <v>17088</v>
      </c>
    </row>
    <row r="11311" spans="24:34" x14ac:dyDescent="0.4">
      <c r="X11311" s="2" t="s">
        <v>13587</v>
      </c>
      <c r="Y11311" s="2">
        <v>1806</v>
      </c>
      <c r="Z11311" s="2">
        <v>263.8</v>
      </c>
      <c r="AB11311" s="2">
        <v>2</v>
      </c>
      <c r="AC11311" s="2">
        <v>237.3</v>
      </c>
      <c r="AE11311" s="2" t="s">
        <v>17025</v>
      </c>
      <c r="AF11311" s="2" t="s">
        <v>17390</v>
      </c>
      <c r="AG11311" s="2" t="s">
        <v>2998</v>
      </c>
      <c r="AH11311" s="2" t="s">
        <v>17088</v>
      </c>
    </row>
    <row r="11312" spans="24:34" x14ac:dyDescent="0.4">
      <c r="X11312" s="2" t="s">
        <v>13588</v>
      </c>
      <c r="Y11312" s="2">
        <v>1912</v>
      </c>
      <c r="Z11312" s="2">
        <v>282.89999999999998</v>
      </c>
      <c r="AA11312" s="2">
        <v>6</v>
      </c>
      <c r="AB11312" s="2">
        <v>1</v>
      </c>
      <c r="AC11312" s="2">
        <v>282</v>
      </c>
      <c r="AE11312" s="2" t="s">
        <v>17026</v>
      </c>
      <c r="AF11312" s="2" t="s">
        <v>17397</v>
      </c>
      <c r="AG11312" s="2" t="s">
        <v>2998</v>
      </c>
      <c r="AH11312" s="2" t="s">
        <v>17400</v>
      </c>
    </row>
    <row r="11313" spans="24:34" x14ac:dyDescent="0.4">
      <c r="X11313" s="2" t="s">
        <v>14087</v>
      </c>
      <c r="Y11313" s="2">
        <v>1881</v>
      </c>
      <c r="Z11313" s="2">
        <v>156.69999999999999</v>
      </c>
      <c r="AA11313" s="2">
        <v>6</v>
      </c>
      <c r="AB11313" s="2">
        <v>1</v>
      </c>
      <c r="AC11313" s="2">
        <v>156.69999999999999</v>
      </c>
      <c r="AE11313" s="2" t="s">
        <v>316</v>
      </c>
      <c r="AF11313" s="2" t="s">
        <v>17397</v>
      </c>
      <c r="AG11313" s="2" t="s">
        <v>2998</v>
      </c>
      <c r="AH11313" s="2" t="s">
        <v>17400</v>
      </c>
    </row>
    <row r="11314" spans="24:34" x14ac:dyDescent="0.4">
      <c r="X11314" s="2" t="s">
        <v>14088</v>
      </c>
      <c r="Y11314" s="2">
        <v>1931</v>
      </c>
      <c r="Z11314" s="2">
        <v>169.3</v>
      </c>
      <c r="AA11314" s="2">
        <v>9</v>
      </c>
      <c r="AB11314" s="2">
        <v>1</v>
      </c>
      <c r="AC11314" s="2">
        <v>122.22</v>
      </c>
      <c r="AE11314" s="2" t="s">
        <v>311</v>
      </c>
      <c r="AF11314" s="2" t="s">
        <v>17397</v>
      </c>
      <c r="AG11314" s="2" t="s">
        <v>2998</v>
      </c>
      <c r="AH11314" s="2" t="s">
        <v>17088</v>
      </c>
    </row>
    <row r="11315" spans="24:34" x14ac:dyDescent="0.4">
      <c r="X11315" s="2" t="s">
        <v>14341</v>
      </c>
      <c r="Y11315" s="2">
        <v>1911</v>
      </c>
      <c r="Z11315" s="2">
        <v>169.6</v>
      </c>
      <c r="AA11315" s="2">
        <v>6</v>
      </c>
      <c r="AB11315" s="2">
        <v>1</v>
      </c>
      <c r="AC11315" s="2">
        <v>168.2</v>
      </c>
      <c r="AE11315" s="2" t="s">
        <v>2936</v>
      </c>
      <c r="AF11315" s="2" t="s">
        <v>17397</v>
      </c>
      <c r="AG11315" s="2" t="s">
        <v>2998</v>
      </c>
      <c r="AH11315" s="2" t="s">
        <v>17088</v>
      </c>
    </row>
    <row r="11316" spans="24:34" x14ac:dyDescent="0.4">
      <c r="X11316" s="2" t="s">
        <v>14343</v>
      </c>
      <c r="Y11316" s="2">
        <v>1911</v>
      </c>
      <c r="Z11316" s="2">
        <v>302.8</v>
      </c>
      <c r="AA11316" s="2">
        <v>7</v>
      </c>
      <c r="AB11316" s="2">
        <v>1</v>
      </c>
      <c r="AC11316" s="2">
        <v>297.10000000000002</v>
      </c>
      <c r="AE11316" s="2" t="s">
        <v>2937</v>
      </c>
      <c r="AF11316" s="2" t="s">
        <v>17397</v>
      </c>
      <c r="AG11316" s="2" t="s">
        <v>2998</v>
      </c>
      <c r="AH11316" s="2" t="s">
        <v>17088</v>
      </c>
    </row>
    <row r="11317" spans="24:34" x14ac:dyDescent="0.4">
      <c r="X11317" s="2" t="s">
        <v>14377</v>
      </c>
      <c r="Y11317" s="2">
        <v>1957</v>
      </c>
      <c r="Z11317" s="2">
        <v>194</v>
      </c>
      <c r="AB11317" s="2">
        <v>1</v>
      </c>
      <c r="AC11317" s="2">
        <v>194</v>
      </c>
      <c r="AE11317" s="2" t="s">
        <v>2938</v>
      </c>
      <c r="AF11317" s="2" t="s">
        <v>17390</v>
      </c>
      <c r="AG11317" s="2" t="s">
        <v>2998</v>
      </c>
      <c r="AH11317" s="2" t="s">
        <v>17088</v>
      </c>
    </row>
    <row r="11318" spans="24:34" x14ac:dyDescent="0.4">
      <c r="X11318" s="2" t="s">
        <v>14716</v>
      </c>
      <c r="Y11318" s="2">
        <v>2019</v>
      </c>
      <c r="Z11318" s="2">
        <v>1452</v>
      </c>
      <c r="AA11318" s="2">
        <v>35</v>
      </c>
      <c r="AB11318" s="2">
        <v>3</v>
      </c>
      <c r="AC11318" s="2">
        <v>1313.8</v>
      </c>
      <c r="AE11318" s="2" t="s">
        <v>17027</v>
      </c>
      <c r="AF11318" s="2" t="s">
        <v>17390</v>
      </c>
      <c r="AG11318" s="2" t="s">
        <v>2998</v>
      </c>
      <c r="AH11318" s="2" t="s">
        <v>17400</v>
      </c>
    </row>
    <row r="11319" spans="24:34" x14ac:dyDescent="0.4">
      <c r="X11319" s="2" t="s">
        <v>14897</v>
      </c>
      <c r="Y11319" s="2">
        <v>2015</v>
      </c>
      <c r="Z11319" s="2">
        <v>1320.3</v>
      </c>
      <c r="AA11319" s="2">
        <v>20</v>
      </c>
      <c r="AB11319" s="2">
        <v>3</v>
      </c>
      <c r="AC11319" s="2">
        <v>1033.67</v>
      </c>
      <c r="AE11319" s="2" t="s">
        <v>17029</v>
      </c>
      <c r="AF11319" s="2" t="s">
        <v>17390</v>
      </c>
      <c r="AG11319" s="2" t="s">
        <v>2998</v>
      </c>
      <c r="AH11319" s="2" t="s">
        <v>17088</v>
      </c>
    </row>
    <row r="11320" spans="24:34" x14ac:dyDescent="0.4">
      <c r="X11320" s="2" t="s">
        <v>14900</v>
      </c>
      <c r="Y11320" s="2">
        <v>2020</v>
      </c>
      <c r="Z11320" s="2">
        <v>2116</v>
      </c>
      <c r="AA11320" s="2">
        <v>33</v>
      </c>
      <c r="AB11320" s="2">
        <v>3</v>
      </c>
      <c r="AC11320" s="2">
        <v>1698</v>
      </c>
      <c r="AE11320" s="2" t="s">
        <v>314</v>
      </c>
      <c r="AF11320" s="2" t="s">
        <v>17397</v>
      </c>
      <c r="AG11320" s="2" t="s">
        <v>2998</v>
      </c>
      <c r="AH11320" s="2" t="s">
        <v>17393</v>
      </c>
    </row>
    <row r="11321" spans="24:34" x14ac:dyDescent="0.4">
      <c r="X11321" s="2" t="s">
        <v>14901</v>
      </c>
      <c r="Y11321" s="2">
        <v>2020</v>
      </c>
      <c r="Z11321" s="2">
        <v>1880</v>
      </c>
      <c r="AA11321" s="2">
        <v>34</v>
      </c>
      <c r="AB11321" s="2">
        <v>3</v>
      </c>
      <c r="AC11321" s="2">
        <v>1720</v>
      </c>
      <c r="AE11321" s="2" t="s">
        <v>17030</v>
      </c>
      <c r="AF11321" s="2" t="s">
        <v>17390</v>
      </c>
      <c r="AG11321" s="2" t="s">
        <v>2998</v>
      </c>
      <c r="AH11321" s="2" t="s">
        <v>17088</v>
      </c>
    </row>
    <row r="11322" spans="24:34" x14ac:dyDescent="0.4">
      <c r="X11322" s="2" t="s">
        <v>14916</v>
      </c>
      <c r="Y11322" s="2">
        <v>2016</v>
      </c>
      <c r="Z11322" s="2">
        <v>1921</v>
      </c>
      <c r="AA11322" s="2">
        <v>27</v>
      </c>
      <c r="AB11322" s="2">
        <v>3</v>
      </c>
      <c r="AC11322" s="2">
        <v>1708.4</v>
      </c>
      <c r="AE11322" s="2" t="s">
        <v>17031</v>
      </c>
      <c r="AF11322" s="2" t="s">
        <v>17397</v>
      </c>
      <c r="AG11322" s="2" t="s">
        <v>2998</v>
      </c>
      <c r="AH11322" s="2" t="s">
        <v>17400</v>
      </c>
    </row>
    <row r="11323" spans="24:34" x14ac:dyDescent="0.4">
      <c r="X11323" s="2" t="s">
        <v>15349</v>
      </c>
      <c r="Y11323" s="2">
        <v>2020</v>
      </c>
      <c r="Z11323" s="2">
        <v>2020.5</v>
      </c>
      <c r="AA11323" s="2">
        <v>82</v>
      </c>
      <c r="AB11323" s="2">
        <v>3</v>
      </c>
      <c r="AC11323" s="2">
        <v>1802.1</v>
      </c>
      <c r="AE11323" s="2" t="s">
        <v>2939</v>
      </c>
      <c r="AF11323" s="2" t="s">
        <v>17397</v>
      </c>
      <c r="AG11323" s="2" t="s">
        <v>2998</v>
      </c>
      <c r="AH11323" s="2" t="s">
        <v>17400</v>
      </c>
    </row>
    <row r="11324" spans="24:34" x14ac:dyDescent="0.4">
      <c r="X11324" s="2" t="s">
        <v>15427</v>
      </c>
      <c r="Y11324" s="2">
        <v>2017</v>
      </c>
      <c r="Z11324" s="2">
        <v>4107</v>
      </c>
      <c r="AA11324" s="2">
        <v>65</v>
      </c>
      <c r="AB11324" s="2">
        <v>5</v>
      </c>
      <c r="AC11324" s="2">
        <v>3121.44</v>
      </c>
      <c r="AE11324" s="2" t="s">
        <v>2940</v>
      </c>
      <c r="AF11324" s="2" t="s">
        <v>17397</v>
      </c>
      <c r="AG11324" s="2" t="s">
        <v>2998</v>
      </c>
      <c r="AH11324" s="2" t="s">
        <v>17393</v>
      </c>
    </row>
    <row r="11325" spans="24:34" x14ac:dyDescent="0.4">
      <c r="X11325" s="2" t="s">
        <v>17389</v>
      </c>
      <c r="Y11325" s="2">
        <v>1988</v>
      </c>
      <c r="Z11325" s="2">
        <v>5253.96</v>
      </c>
      <c r="AA11325" s="2">
        <v>75</v>
      </c>
      <c r="AB11325" s="2">
        <v>5</v>
      </c>
      <c r="AC11325" s="2">
        <v>3970.06</v>
      </c>
      <c r="AE11325" s="2" t="s">
        <v>17032</v>
      </c>
      <c r="AF11325" s="2" t="s">
        <v>17390</v>
      </c>
      <c r="AG11325" s="2" t="s">
        <v>2998</v>
      </c>
      <c r="AH11325" s="2" t="s">
        <v>17088</v>
      </c>
    </row>
    <row r="11326" spans="24:34" x14ac:dyDescent="0.4">
      <c r="X11326" s="2" t="s">
        <v>15456</v>
      </c>
      <c r="Y11326" s="2">
        <v>2019</v>
      </c>
      <c r="Z11326" s="2">
        <v>2085.5</v>
      </c>
      <c r="AA11326" s="2">
        <v>43</v>
      </c>
      <c r="AB11326" s="2">
        <v>3</v>
      </c>
      <c r="AC11326" s="2">
        <v>1587.5</v>
      </c>
    </row>
    <row r="11327" spans="24:34" x14ac:dyDescent="0.4">
      <c r="X11327" s="2" t="s">
        <v>15457</v>
      </c>
      <c r="Y11327" s="2">
        <v>2019</v>
      </c>
      <c r="Z11327" s="2">
        <v>2585</v>
      </c>
      <c r="AA11327" s="2">
        <v>49</v>
      </c>
      <c r="AB11327" s="2">
        <v>3</v>
      </c>
      <c r="AC11327" s="2">
        <v>2077.5</v>
      </c>
    </row>
    <row r="11328" spans="24:34" x14ac:dyDescent="0.4">
      <c r="X11328" s="2" t="s">
        <v>15489</v>
      </c>
      <c r="Y11328" s="2">
        <v>2015</v>
      </c>
      <c r="Z11328" s="2">
        <v>2332.8000000000002</v>
      </c>
      <c r="AA11328" s="2">
        <v>40</v>
      </c>
      <c r="AB11328" s="2">
        <v>3</v>
      </c>
      <c r="AC11328" s="2">
        <v>1924.6</v>
      </c>
    </row>
    <row r="11329" spans="24:29" x14ac:dyDescent="0.4">
      <c r="X11329" s="2" t="s">
        <v>16127</v>
      </c>
      <c r="Y11329" s="2">
        <v>1939</v>
      </c>
      <c r="Z11329" s="2">
        <v>454.9</v>
      </c>
      <c r="AA11329" s="2">
        <v>7</v>
      </c>
      <c r="AB11329" s="2">
        <v>2</v>
      </c>
      <c r="AC11329" s="2">
        <v>405.59</v>
      </c>
    </row>
    <row r="11330" spans="24:29" x14ac:dyDescent="0.4">
      <c r="X11330" s="2" t="s">
        <v>16419</v>
      </c>
      <c r="Y11330" s="2">
        <v>2013</v>
      </c>
      <c r="Z11330" s="2">
        <v>2576.3000000000002</v>
      </c>
      <c r="AA11330" s="2">
        <v>64</v>
      </c>
      <c r="AB11330" s="2">
        <v>4</v>
      </c>
      <c r="AC11330" s="2">
        <v>1015.1</v>
      </c>
    </row>
    <row r="11331" spans="24:29" x14ac:dyDescent="0.4">
      <c r="X11331" s="2" t="s">
        <v>16454</v>
      </c>
      <c r="Y11331" s="2">
        <v>2015</v>
      </c>
      <c r="Z11331" s="2">
        <v>1379.4</v>
      </c>
      <c r="AA11331" s="2">
        <v>31</v>
      </c>
      <c r="AB11331" s="2">
        <v>3</v>
      </c>
      <c r="AC11331" s="2">
        <v>1212.4000000000001</v>
      </c>
    </row>
    <row r="11332" spans="24:29" x14ac:dyDescent="0.4">
      <c r="X11332" s="2" t="s">
        <v>16460</v>
      </c>
      <c r="Y11332" s="2">
        <v>2015</v>
      </c>
      <c r="Z11332" s="2">
        <v>1638.2</v>
      </c>
      <c r="AA11332" s="2">
        <v>30</v>
      </c>
      <c r="AB11332" s="2">
        <v>3</v>
      </c>
      <c r="AC11332" s="2">
        <v>1638.2</v>
      </c>
    </row>
    <row r="11333" spans="24:29" x14ac:dyDescent="0.4">
      <c r="X11333" s="2" t="s">
        <v>16547</v>
      </c>
      <c r="Y11333" s="2">
        <v>2018</v>
      </c>
      <c r="Z11333" s="2">
        <v>1125.5999999999999</v>
      </c>
      <c r="AA11333" s="2">
        <v>18</v>
      </c>
      <c r="AB11333" s="2">
        <v>3</v>
      </c>
      <c r="AC11333" s="2">
        <v>727.9</v>
      </c>
    </row>
    <row r="11334" spans="24:29" x14ac:dyDescent="0.4">
      <c r="X11334" s="2" t="s">
        <v>16548</v>
      </c>
      <c r="Y11334" s="2">
        <v>2019</v>
      </c>
      <c r="Z11334" s="2">
        <v>1610.4</v>
      </c>
      <c r="AA11334" s="2">
        <v>27</v>
      </c>
      <c r="AB11334" s="2">
        <v>3</v>
      </c>
      <c r="AC11334" s="2">
        <v>1322.3</v>
      </c>
    </row>
    <row r="11335" spans="24:29" x14ac:dyDescent="0.4">
      <c r="X11335" s="2" t="s">
        <v>4267</v>
      </c>
      <c r="Y11335" s="2">
        <v>2020</v>
      </c>
      <c r="Z11335" s="2">
        <v>1656</v>
      </c>
      <c r="AA11335" s="2">
        <v>26</v>
      </c>
      <c r="AB11335" s="2">
        <v>3</v>
      </c>
      <c r="AC11335" s="2">
        <v>1289.5</v>
      </c>
    </row>
    <row r="11336" spans="24:29" x14ac:dyDescent="0.4">
      <c r="X11336" s="2" t="s">
        <v>5868</v>
      </c>
      <c r="Y11336" s="2">
        <v>1963</v>
      </c>
      <c r="Z11336" s="2">
        <v>619.6</v>
      </c>
      <c r="AA11336" s="2">
        <v>14</v>
      </c>
      <c r="AB11336" s="2">
        <v>2</v>
      </c>
      <c r="AC11336" s="2">
        <v>619.6</v>
      </c>
    </row>
    <row r="11337" spans="24:29" x14ac:dyDescent="0.4">
      <c r="X11337" s="2" t="s">
        <v>8210</v>
      </c>
      <c r="Y11337" s="2">
        <v>2020</v>
      </c>
      <c r="Z11337" s="2">
        <v>2629.5</v>
      </c>
      <c r="AA11337" s="2">
        <v>11</v>
      </c>
      <c r="AB11337" s="2">
        <v>5</v>
      </c>
      <c r="AC11337" s="2">
        <v>2629.5</v>
      </c>
    </row>
    <row r="11338" spans="24:29" x14ac:dyDescent="0.4">
      <c r="X11338" s="2" t="s">
        <v>8223</v>
      </c>
      <c r="Y11338" s="2">
        <v>2015</v>
      </c>
      <c r="Z11338" s="2">
        <v>2326.9</v>
      </c>
      <c r="AA11338" s="2">
        <v>8</v>
      </c>
      <c r="AB11338" s="2">
        <v>5</v>
      </c>
      <c r="AC11338" s="2">
        <v>1100.5999999999999</v>
      </c>
    </row>
    <row r="11339" spans="24:29" x14ac:dyDescent="0.4">
      <c r="X11339" s="2" t="s">
        <v>12453</v>
      </c>
      <c r="Y11339" s="2">
        <v>2019</v>
      </c>
      <c r="Z11339" s="2">
        <v>1224.2</v>
      </c>
      <c r="AA11339" s="2">
        <v>24</v>
      </c>
      <c r="AB11339" s="2">
        <v>3</v>
      </c>
      <c r="AC11339" s="2">
        <v>1224.2</v>
      </c>
    </row>
    <row r="11340" spans="24:29" x14ac:dyDescent="0.4">
      <c r="X11340" s="2" t="s">
        <v>13334</v>
      </c>
      <c r="Y11340" s="2">
        <v>1963</v>
      </c>
      <c r="Z11340" s="2">
        <v>405.2</v>
      </c>
      <c r="AA11340" s="2">
        <v>8</v>
      </c>
      <c r="AB11340" s="2">
        <v>2</v>
      </c>
      <c r="AC11340" s="2">
        <v>405.2</v>
      </c>
    </row>
    <row r="11341" spans="24:29" x14ac:dyDescent="0.4">
      <c r="X11341" s="2" t="s">
        <v>4362</v>
      </c>
      <c r="Y11341" s="2">
        <v>1964</v>
      </c>
      <c r="Z11341" s="2">
        <v>2619</v>
      </c>
      <c r="AA11341" s="2">
        <v>63</v>
      </c>
      <c r="AB11341" s="2">
        <v>4</v>
      </c>
      <c r="AC11341" s="2">
        <v>1705</v>
      </c>
    </row>
    <row r="11342" spans="24:29" x14ac:dyDescent="0.4">
      <c r="X11342" s="2" t="s">
        <v>4363</v>
      </c>
      <c r="Y11342" s="2">
        <v>1966</v>
      </c>
      <c r="Z11342" s="2">
        <v>2619</v>
      </c>
      <c r="AA11342" s="2">
        <v>64</v>
      </c>
      <c r="AB11342" s="2">
        <v>4</v>
      </c>
      <c r="AC11342" s="2">
        <v>1705</v>
      </c>
    </row>
    <row r="11343" spans="24:29" x14ac:dyDescent="0.4">
      <c r="X11343" s="2" t="s">
        <v>4364</v>
      </c>
      <c r="Y11343" s="2">
        <v>1964</v>
      </c>
      <c r="Z11343" s="2">
        <v>2619</v>
      </c>
      <c r="AA11343" s="2">
        <v>64</v>
      </c>
      <c r="AB11343" s="2">
        <v>4</v>
      </c>
      <c r="AC11343" s="2">
        <v>1705</v>
      </c>
    </row>
    <row r="11344" spans="24:29" x14ac:dyDescent="0.4">
      <c r="X11344" s="2" t="s">
        <v>4365</v>
      </c>
      <c r="Y11344" s="2">
        <v>1954</v>
      </c>
      <c r="Z11344" s="2">
        <v>413</v>
      </c>
      <c r="AA11344" s="2">
        <v>8</v>
      </c>
      <c r="AB11344" s="2">
        <v>2</v>
      </c>
      <c r="AC11344" s="2">
        <v>282</v>
      </c>
    </row>
    <row r="11345" spans="24:29" x14ac:dyDescent="0.4">
      <c r="X11345" s="2" t="s">
        <v>4367</v>
      </c>
      <c r="Y11345" s="2">
        <v>1954</v>
      </c>
      <c r="Z11345" s="2">
        <v>413</v>
      </c>
      <c r="AA11345" s="2">
        <v>8</v>
      </c>
      <c r="AB11345" s="2">
        <v>2</v>
      </c>
      <c r="AC11345" s="2">
        <v>282</v>
      </c>
    </row>
    <row r="11346" spans="24:29" x14ac:dyDescent="0.4">
      <c r="X11346" s="2" t="s">
        <v>4368</v>
      </c>
      <c r="Y11346" s="2">
        <v>1952</v>
      </c>
      <c r="Z11346" s="2">
        <v>413</v>
      </c>
      <c r="AA11346" s="2">
        <v>8</v>
      </c>
      <c r="AB11346" s="2">
        <v>2</v>
      </c>
      <c r="AC11346" s="2">
        <v>282</v>
      </c>
    </row>
    <row r="11347" spans="24:29" x14ac:dyDescent="0.4">
      <c r="X11347" s="2" t="s">
        <v>4369</v>
      </c>
      <c r="Y11347" s="2">
        <v>1965</v>
      </c>
      <c r="Z11347" s="2">
        <v>2619</v>
      </c>
      <c r="AA11347" s="2">
        <v>64</v>
      </c>
      <c r="AB11347" s="2">
        <v>4</v>
      </c>
      <c r="AC11347" s="2">
        <v>1705</v>
      </c>
    </row>
    <row r="11348" spans="24:29" x14ac:dyDescent="0.4">
      <c r="X11348" s="2" t="s">
        <v>4370</v>
      </c>
      <c r="Y11348" s="2">
        <v>1966</v>
      </c>
      <c r="Z11348" s="2">
        <v>2619</v>
      </c>
      <c r="AA11348" s="2">
        <v>64</v>
      </c>
      <c r="AB11348" s="2">
        <v>4</v>
      </c>
      <c r="AC11348" s="2">
        <v>1705</v>
      </c>
    </row>
    <row r="11349" spans="24:29" x14ac:dyDescent="0.4">
      <c r="X11349" s="2" t="s">
        <v>4371</v>
      </c>
      <c r="Y11349" s="2">
        <v>1967</v>
      </c>
      <c r="Z11349" s="2">
        <v>2539</v>
      </c>
      <c r="AA11349" s="2">
        <v>60</v>
      </c>
      <c r="AB11349" s="2">
        <v>5</v>
      </c>
      <c r="AC11349" s="2">
        <v>1726</v>
      </c>
    </row>
    <row r="11350" spans="24:29" x14ac:dyDescent="0.4">
      <c r="X11350" s="2" t="s">
        <v>4373</v>
      </c>
      <c r="Y11350" s="2">
        <v>1967</v>
      </c>
      <c r="Z11350" s="2">
        <v>2539</v>
      </c>
      <c r="AA11350" s="2">
        <v>60</v>
      </c>
      <c r="AB11350" s="2">
        <v>5</v>
      </c>
      <c r="AC11350" s="2">
        <v>1726</v>
      </c>
    </row>
    <row r="11351" spans="24:29" x14ac:dyDescent="0.4">
      <c r="X11351" s="2" t="s">
        <v>4374</v>
      </c>
      <c r="Y11351" s="2">
        <v>1971</v>
      </c>
      <c r="Z11351" s="2">
        <v>2539</v>
      </c>
      <c r="AA11351" s="2">
        <v>59</v>
      </c>
      <c r="AB11351" s="2">
        <v>5</v>
      </c>
      <c r="AC11351" s="2">
        <v>1726</v>
      </c>
    </row>
    <row r="11352" spans="24:29" x14ac:dyDescent="0.4">
      <c r="X11352" s="2" t="s">
        <v>4375</v>
      </c>
      <c r="Y11352" s="2">
        <v>1977</v>
      </c>
      <c r="Z11352" s="2">
        <v>375</v>
      </c>
      <c r="AA11352" s="2">
        <v>8</v>
      </c>
      <c r="AB11352" s="2">
        <v>2</v>
      </c>
      <c r="AC11352" s="2">
        <v>226</v>
      </c>
    </row>
    <row r="11353" spans="24:29" x14ac:dyDescent="0.4">
      <c r="X11353" s="2" t="s">
        <v>4376</v>
      </c>
      <c r="Y11353" s="2">
        <v>1981</v>
      </c>
      <c r="Z11353" s="2">
        <v>375</v>
      </c>
      <c r="AA11353" s="2">
        <v>8</v>
      </c>
      <c r="AB11353" s="2">
        <v>2</v>
      </c>
      <c r="AC11353" s="2">
        <v>226</v>
      </c>
    </row>
    <row r="11354" spans="24:29" x14ac:dyDescent="0.4">
      <c r="X11354" s="2" t="s">
        <v>4377</v>
      </c>
      <c r="Y11354" s="2">
        <v>1966</v>
      </c>
      <c r="Z11354" s="2">
        <v>2539</v>
      </c>
      <c r="AA11354" s="2">
        <v>60</v>
      </c>
      <c r="AB11354" s="2">
        <v>5</v>
      </c>
      <c r="AC11354" s="2">
        <v>1726</v>
      </c>
    </row>
    <row r="11355" spans="24:29" x14ac:dyDescent="0.4">
      <c r="X11355" s="2" t="s">
        <v>4378</v>
      </c>
      <c r="Y11355" s="2">
        <v>1967</v>
      </c>
      <c r="Z11355" s="2">
        <v>2539</v>
      </c>
      <c r="AA11355" s="2">
        <v>60</v>
      </c>
      <c r="AB11355" s="2">
        <v>5</v>
      </c>
      <c r="AC11355" s="2">
        <v>1726</v>
      </c>
    </row>
    <row r="11356" spans="24:29" x14ac:dyDescent="0.4">
      <c r="X11356" s="2" t="s">
        <v>4379</v>
      </c>
      <c r="Y11356" s="2">
        <v>1967</v>
      </c>
      <c r="Z11356" s="2">
        <v>2539</v>
      </c>
      <c r="AA11356" s="2">
        <v>60</v>
      </c>
      <c r="AB11356" s="2">
        <v>5</v>
      </c>
      <c r="AC11356" s="2">
        <v>1726</v>
      </c>
    </row>
    <row r="11357" spans="24:29" x14ac:dyDescent="0.4">
      <c r="X11357" s="2" t="s">
        <v>4380</v>
      </c>
      <c r="Y11357" s="2">
        <v>1967</v>
      </c>
      <c r="Z11357" s="2">
        <v>2539</v>
      </c>
      <c r="AA11357" s="2">
        <v>60</v>
      </c>
      <c r="AB11357" s="2">
        <v>5</v>
      </c>
      <c r="AC11357" s="2">
        <v>1726</v>
      </c>
    </row>
    <row r="11358" spans="24:29" x14ac:dyDescent="0.4">
      <c r="X11358" s="2" t="s">
        <v>3620</v>
      </c>
      <c r="Y11358" s="2">
        <v>1917</v>
      </c>
      <c r="Z11358" s="2">
        <v>221.4</v>
      </c>
      <c r="AA11358" s="2">
        <v>8</v>
      </c>
      <c r="AB11358" s="2">
        <v>1</v>
      </c>
      <c r="AC11358" s="2">
        <v>221.4</v>
      </c>
    </row>
    <row r="11359" spans="24:29" x14ac:dyDescent="0.4">
      <c r="X11359" s="2" t="s">
        <v>3616</v>
      </c>
      <c r="Y11359" s="2">
        <v>1917</v>
      </c>
      <c r="Z11359" s="2">
        <v>328.8</v>
      </c>
      <c r="AA11359" s="2">
        <v>10</v>
      </c>
      <c r="AB11359" s="2">
        <v>2</v>
      </c>
      <c r="AC11359" s="2">
        <v>328.8</v>
      </c>
    </row>
    <row r="11360" spans="24:29" x14ac:dyDescent="0.4">
      <c r="X11360" s="2" t="s">
        <v>3617</v>
      </c>
      <c r="Y11360" s="2">
        <v>1917</v>
      </c>
      <c r="Z11360" s="2">
        <v>465.7</v>
      </c>
      <c r="AA11360" s="2">
        <v>5</v>
      </c>
      <c r="AB11360" s="2">
        <v>2</v>
      </c>
      <c r="AC11360" s="2">
        <v>465.7</v>
      </c>
    </row>
    <row r="11361" spans="24:29" x14ac:dyDescent="0.4">
      <c r="X11361" s="2" t="s">
        <v>3453</v>
      </c>
      <c r="Y11361" s="2">
        <v>1965</v>
      </c>
      <c r="Z11361" s="2">
        <v>397.3</v>
      </c>
      <c r="AA11361" s="2">
        <v>8</v>
      </c>
      <c r="AB11361" s="2">
        <v>2</v>
      </c>
      <c r="AC11361" s="2">
        <v>397.3</v>
      </c>
    </row>
    <row r="11362" spans="24:29" x14ac:dyDescent="0.4">
      <c r="X11362" s="2" t="s">
        <v>3748</v>
      </c>
      <c r="Y11362" s="2">
        <v>1953</v>
      </c>
      <c r="Z11362" s="2">
        <v>437.8</v>
      </c>
      <c r="AA11362" s="2">
        <v>8</v>
      </c>
      <c r="AB11362" s="2">
        <v>2</v>
      </c>
      <c r="AC11362" s="2">
        <v>312.60000000000002</v>
      </c>
    </row>
    <row r="11363" spans="24:29" x14ac:dyDescent="0.4">
      <c r="X11363" s="2" t="s">
        <v>3736</v>
      </c>
      <c r="Y11363" s="2">
        <v>1958</v>
      </c>
      <c r="Z11363" s="2">
        <v>859.4</v>
      </c>
      <c r="AA11363" s="2">
        <v>8</v>
      </c>
      <c r="AB11363" s="2">
        <v>2</v>
      </c>
      <c r="AC11363" s="2">
        <v>758</v>
      </c>
    </row>
    <row r="11364" spans="24:29" x14ac:dyDescent="0.4">
      <c r="X11364" s="2" t="s">
        <v>3653</v>
      </c>
      <c r="Y11364" s="2">
        <v>1960</v>
      </c>
      <c r="Z11364" s="2">
        <v>475.6</v>
      </c>
      <c r="AA11364" s="2">
        <v>6</v>
      </c>
      <c r="AB11364" s="2">
        <v>2</v>
      </c>
      <c r="AC11364" s="2">
        <v>475.6</v>
      </c>
    </row>
    <row r="11365" spans="24:29" x14ac:dyDescent="0.4">
      <c r="X11365" s="2" t="s">
        <v>3594</v>
      </c>
      <c r="Y11365" s="2">
        <v>1963</v>
      </c>
      <c r="Z11365" s="2">
        <v>162.80000000000001</v>
      </c>
      <c r="AA11365" s="2">
        <v>6</v>
      </c>
      <c r="AB11365" s="2">
        <v>2</v>
      </c>
      <c r="AC11365" s="2">
        <v>162.80000000000001</v>
      </c>
    </row>
    <row r="11366" spans="24:29" x14ac:dyDescent="0.4">
      <c r="X11366" s="2" t="s">
        <v>3147</v>
      </c>
      <c r="Y11366" s="2">
        <v>1954</v>
      </c>
      <c r="Z11366" s="2">
        <v>672.4</v>
      </c>
      <c r="AA11366" s="2">
        <v>9</v>
      </c>
      <c r="AB11366" s="2">
        <v>1</v>
      </c>
      <c r="AC11366" s="2">
        <v>459.7</v>
      </c>
    </row>
    <row r="11367" spans="24:29" x14ac:dyDescent="0.4">
      <c r="X11367" s="2" t="s">
        <v>3174</v>
      </c>
      <c r="Y11367" s="2">
        <v>1932</v>
      </c>
      <c r="Z11367" s="2">
        <v>474</v>
      </c>
      <c r="AA11367" s="2">
        <v>8</v>
      </c>
      <c r="AB11367" s="2">
        <v>2</v>
      </c>
      <c r="AC11367" s="2">
        <v>474</v>
      </c>
    </row>
    <row r="11368" spans="24:29" x14ac:dyDescent="0.4">
      <c r="X11368" s="2" t="s">
        <v>4059</v>
      </c>
      <c r="Y11368" s="2">
        <v>1979</v>
      </c>
      <c r="Z11368" s="2">
        <v>867.7</v>
      </c>
      <c r="AA11368" s="2">
        <v>18</v>
      </c>
      <c r="AB11368" s="2">
        <v>2</v>
      </c>
      <c r="AC11368" s="2">
        <v>493.6</v>
      </c>
    </row>
    <row r="11369" spans="24:29" x14ac:dyDescent="0.4">
      <c r="X11369" s="2" t="s">
        <v>3790</v>
      </c>
      <c r="Y11369" s="2">
        <v>1971</v>
      </c>
      <c r="Z11369" s="2">
        <v>729.4</v>
      </c>
      <c r="AA11369" s="2">
        <v>27</v>
      </c>
      <c r="AB11369" s="2">
        <v>2</v>
      </c>
      <c r="AC11369" s="2">
        <v>729.4</v>
      </c>
    </row>
    <row r="11370" spans="24:29" x14ac:dyDescent="0.4">
      <c r="X11370" s="2" t="s">
        <v>3793</v>
      </c>
      <c r="Y11370" s="2">
        <v>1967</v>
      </c>
      <c r="Z11370" s="2">
        <v>243.4</v>
      </c>
      <c r="AA11370" s="2">
        <v>5</v>
      </c>
      <c r="AB11370" s="2">
        <v>2</v>
      </c>
      <c r="AC11370" s="2">
        <v>242</v>
      </c>
    </row>
    <row r="11371" spans="24:29" x14ac:dyDescent="0.4">
      <c r="X11371" s="2" t="s">
        <v>16465</v>
      </c>
      <c r="Y11371" s="2">
        <v>2017</v>
      </c>
      <c r="Z11371" s="2">
        <v>2154.6</v>
      </c>
      <c r="AA11371" s="2">
        <v>47</v>
      </c>
      <c r="AB11371" s="2">
        <v>4</v>
      </c>
      <c r="AC11371" s="2">
        <v>2154.6</v>
      </c>
    </row>
    <row r="11372" spans="24:29" x14ac:dyDescent="0.4">
      <c r="X11372" s="2" t="s">
        <v>16466</v>
      </c>
      <c r="Y11372" s="2">
        <v>2016</v>
      </c>
      <c r="Z11372" s="2">
        <v>1312.9</v>
      </c>
      <c r="AA11372" s="2">
        <v>24</v>
      </c>
      <c r="AB11372" s="2">
        <v>3</v>
      </c>
      <c r="AC11372" s="2">
        <v>1312.9</v>
      </c>
    </row>
    <row r="11373" spans="24:29" x14ac:dyDescent="0.4">
      <c r="X11373" s="2" t="s">
        <v>16463</v>
      </c>
      <c r="Y11373" s="2">
        <v>2020</v>
      </c>
      <c r="Z11373" s="2">
        <v>1040.5</v>
      </c>
      <c r="AA11373" s="2">
        <v>16</v>
      </c>
      <c r="AB11373" s="2">
        <v>3</v>
      </c>
      <c r="AC11373" s="2">
        <v>1040.5</v>
      </c>
    </row>
    <row r="11374" spans="24:29" x14ac:dyDescent="0.4">
      <c r="X11374" s="2" t="s">
        <v>16464</v>
      </c>
      <c r="Y11374" s="2">
        <v>2018</v>
      </c>
      <c r="Z11374" s="2">
        <v>2166</v>
      </c>
      <c r="AA11374" s="2">
        <v>47</v>
      </c>
      <c r="AB11374" s="2">
        <v>4</v>
      </c>
      <c r="AC11374" s="2">
        <v>2166</v>
      </c>
    </row>
    <row r="11375" spans="24:29" x14ac:dyDescent="0.4">
      <c r="X11375" s="2" t="s">
        <v>16461</v>
      </c>
      <c r="Y11375" s="2">
        <v>2018</v>
      </c>
      <c r="Z11375" s="2">
        <v>1443.2</v>
      </c>
      <c r="AA11375" s="2">
        <v>33</v>
      </c>
      <c r="AB11375" s="2">
        <v>3</v>
      </c>
      <c r="AC11375" s="2">
        <v>1443.2</v>
      </c>
    </row>
    <row r="11376" spans="24:29" x14ac:dyDescent="0.4">
      <c r="X11376" s="2" t="s">
        <v>16462</v>
      </c>
      <c r="Y11376" s="2">
        <v>2017</v>
      </c>
      <c r="Z11376" s="2">
        <v>1446.2</v>
      </c>
      <c r="AA11376" s="2">
        <v>33</v>
      </c>
      <c r="AB11376" s="2">
        <v>3</v>
      </c>
      <c r="AC11376" s="2">
        <v>1446.2</v>
      </c>
    </row>
    <row r="11377" spans="24:29" x14ac:dyDescent="0.4">
      <c r="X11377" s="2" t="s">
        <v>5281</v>
      </c>
      <c r="Y11377" s="2">
        <v>2020</v>
      </c>
      <c r="Z11377" s="2">
        <v>25657.5</v>
      </c>
      <c r="AA11377" s="2">
        <v>361</v>
      </c>
      <c r="AB11377" s="2">
        <v>14</v>
      </c>
      <c r="AC11377" s="2">
        <v>25657.5</v>
      </c>
    </row>
    <row r="11378" spans="24:29" x14ac:dyDescent="0.4">
      <c r="X11378" s="2" t="s">
        <v>15251</v>
      </c>
      <c r="Y11378" s="2">
        <v>2011</v>
      </c>
      <c r="Z11378" s="2">
        <v>1529.9</v>
      </c>
      <c r="AA11378" s="2">
        <v>10</v>
      </c>
      <c r="AB11378" s="2">
        <v>3</v>
      </c>
      <c r="AC11378" s="2">
        <v>1488.5</v>
      </c>
    </row>
    <row r="11379" spans="24:29" x14ac:dyDescent="0.4">
      <c r="X11379" s="2" t="s">
        <v>15252</v>
      </c>
      <c r="Y11379" s="2">
        <v>2014</v>
      </c>
      <c r="Z11379" s="2">
        <v>741.7</v>
      </c>
      <c r="AA11379" s="2">
        <v>8</v>
      </c>
      <c r="AB11379" s="2">
        <v>2</v>
      </c>
      <c r="AC11379" s="2">
        <v>741.7</v>
      </c>
    </row>
    <row r="11380" spans="24:29" x14ac:dyDescent="0.4">
      <c r="X11380" s="2" t="s">
        <v>9993</v>
      </c>
      <c r="Y11380" s="2">
        <v>2021</v>
      </c>
      <c r="Z11380" s="2">
        <v>3506.5</v>
      </c>
      <c r="AA11380" s="2">
        <v>65</v>
      </c>
      <c r="AB11380" s="2">
        <v>5</v>
      </c>
      <c r="AC11380" s="2">
        <v>2826.8</v>
      </c>
    </row>
  </sheetData>
  <mergeCells count="26">
    <mergeCell ref="P9:P10"/>
    <mergeCell ref="Q9:Q10"/>
    <mergeCell ref="R9:R10"/>
    <mergeCell ref="S9:S10"/>
    <mergeCell ref="J8:K8"/>
    <mergeCell ref="L8:L10"/>
    <mergeCell ref="M8:M11"/>
    <mergeCell ref="N8:N11"/>
    <mergeCell ref="O8:O11"/>
    <mergeCell ref="P8:S8"/>
    <mergeCell ref="S1:U1"/>
    <mergeCell ref="O2:U3"/>
    <mergeCell ref="B4:U6"/>
    <mergeCell ref="B8:B11"/>
    <mergeCell ref="C8:C11"/>
    <mergeCell ref="D8:E8"/>
    <mergeCell ref="F8:F11"/>
    <mergeCell ref="G8:G11"/>
    <mergeCell ref="H8:H11"/>
    <mergeCell ref="I8:I10"/>
    <mergeCell ref="T8:T10"/>
    <mergeCell ref="U8:U10"/>
    <mergeCell ref="D9:D11"/>
    <mergeCell ref="E9:E11"/>
    <mergeCell ref="J9:J10"/>
    <mergeCell ref="K9:K10"/>
  </mergeCells>
  <pageMargins left="0" right="0" top="0.59055118110236227" bottom="0.55118110236220474" header="0" footer="0"/>
  <pageSetup paperSize="8" scale="2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3EC0-E009-42DD-B8EC-131DF3E89679}">
  <sheetPr>
    <pageSetUpPr fitToPage="1"/>
  </sheetPr>
  <dimension ref="A1:C29"/>
  <sheetViews>
    <sheetView topLeftCell="A4" zoomScale="60" zoomScaleNormal="60" workbookViewId="0">
      <selection sqref="A1:C29"/>
    </sheetView>
  </sheetViews>
  <sheetFormatPr defaultRowHeight="15" x14ac:dyDescent="0.25"/>
  <cols>
    <col min="1" max="1" width="28.7109375" style="2" customWidth="1"/>
    <col min="2" max="2" width="37.140625" style="2" customWidth="1"/>
    <col min="3" max="3" width="47.140625" style="2" customWidth="1"/>
    <col min="4" max="16384" width="9.140625" style="2"/>
  </cols>
  <sheetData>
    <row r="1" spans="1:3" ht="18.75" x14ac:dyDescent="0.3">
      <c r="A1" s="63"/>
      <c r="B1" s="63"/>
      <c r="C1" s="64" t="s">
        <v>17997</v>
      </c>
    </row>
    <row r="2" spans="1:3" ht="60.75" customHeight="1" x14ac:dyDescent="0.25">
      <c r="A2" s="180" t="s">
        <v>18008</v>
      </c>
      <c r="B2" s="180"/>
      <c r="C2" s="180"/>
    </row>
    <row r="3" spans="1:3" ht="60" customHeight="1" x14ac:dyDescent="0.25">
      <c r="A3" s="175" t="s">
        <v>17998</v>
      </c>
      <c r="B3" s="176"/>
      <c r="C3" s="177"/>
    </row>
    <row r="4" spans="1:3" ht="18.75" x14ac:dyDescent="0.25">
      <c r="A4" s="175" t="s">
        <v>17999</v>
      </c>
      <c r="B4" s="177"/>
      <c r="C4" s="65" t="s">
        <v>18007</v>
      </c>
    </row>
    <row r="5" spans="1:3" ht="18.75" x14ac:dyDescent="0.3">
      <c r="A5" s="178" t="s">
        <v>18000</v>
      </c>
      <c r="B5" s="179"/>
      <c r="C5" s="66">
        <v>1476201040.8099999</v>
      </c>
    </row>
    <row r="6" spans="1:3" ht="18.75" x14ac:dyDescent="0.3">
      <c r="A6" s="178" t="s">
        <v>18004</v>
      </c>
      <c r="B6" s="179"/>
      <c r="C6" s="66">
        <v>0</v>
      </c>
    </row>
    <row r="7" spans="1:3" ht="18.75" x14ac:dyDescent="0.3">
      <c r="A7" s="178" t="s">
        <v>18001</v>
      </c>
      <c r="B7" s="179"/>
      <c r="C7" s="66">
        <v>0</v>
      </c>
    </row>
    <row r="8" spans="1:3" ht="18.75" x14ac:dyDescent="0.3">
      <c r="A8" s="178" t="s">
        <v>18002</v>
      </c>
      <c r="B8" s="179"/>
      <c r="C8" s="66">
        <v>5306111.3900000006</v>
      </c>
    </row>
    <row r="9" spans="1:3" ht="18.75" x14ac:dyDescent="0.3">
      <c r="A9" s="178" t="s">
        <v>18003</v>
      </c>
      <c r="B9" s="179"/>
      <c r="C9" s="66">
        <v>1470894929.4199998</v>
      </c>
    </row>
    <row r="10" spans="1:3" ht="75" customHeight="1" x14ac:dyDescent="0.25">
      <c r="A10" s="175" t="s">
        <v>18005</v>
      </c>
      <c r="B10" s="176"/>
      <c r="C10" s="177"/>
    </row>
    <row r="11" spans="1:3" ht="18.75" x14ac:dyDescent="0.25">
      <c r="A11" s="175" t="s">
        <v>17999</v>
      </c>
      <c r="B11" s="177"/>
      <c r="C11" s="65" t="s">
        <v>18010</v>
      </c>
    </row>
    <row r="12" spans="1:3" ht="18.75" x14ac:dyDescent="0.3">
      <c r="A12" s="178" t="s">
        <v>18000</v>
      </c>
      <c r="B12" s="179"/>
      <c r="C12" s="66">
        <v>931040291.69000006</v>
      </c>
    </row>
    <row r="13" spans="1:3" ht="18.75" x14ac:dyDescent="0.3">
      <c r="A13" s="178" t="s">
        <v>18004</v>
      </c>
      <c r="B13" s="179"/>
      <c r="C13" s="66">
        <v>0</v>
      </c>
    </row>
    <row r="14" spans="1:3" ht="18.75" x14ac:dyDescent="0.3">
      <c r="A14" s="178" t="s">
        <v>18001</v>
      </c>
      <c r="B14" s="179"/>
      <c r="C14" s="66">
        <v>0</v>
      </c>
    </row>
    <row r="15" spans="1:3" ht="18.75" x14ac:dyDescent="0.3">
      <c r="A15" s="178" t="s">
        <v>18002</v>
      </c>
      <c r="B15" s="179"/>
      <c r="C15" s="66">
        <v>2194979.21</v>
      </c>
    </row>
    <row r="16" spans="1:3" ht="18.75" x14ac:dyDescent="0.3">
      <c r="A16" s="178" t="s">
        <v>18003</v>
      </c>
      <c r="B16" s="179"/>
      <c r="C16" s="66">
        <v>928845312.48000002</v>
      </c>
    </row>
    <row r="17" spans="1:3" ht="45" customHeight="1" x14ac:dyDescent="0.25">
      <c r="A17" s="175" t="s">
        <v>18005</v>
      </c>
      <c r="B17" s="176"/>
      <c r="C17" s="177"/>
    </row>
    <row r="18" spans="1:3" ht="18.75" x14ac:dyDescent="0.25">
      <c r="A18" s="175" t="s">
        <v>17999</v>
      </c>
      <c r="B18" s="177"/>
      <c r="C18" s="65" t="s">
        <v>18009</v>
      </c>
    </row>
    <row r="19" spans="1:3" ht="18.75" x14ac:dyDescent="0.3">
      <c r="A19" s="178" t="s">
        <v>18000</v>
      </c>
      <c r="B19" s="179"/>
      <c r="C19" s="66">
        <v>838671319.8599999</v>
      </c>
    </row>
    <row r="20" spans="1:3" ht="18.75" x14ac:dyDescent="0.3">
      <c r="A20" s="178" t="s">
        <v>18004</v>
      </c>
      <c r="B20" s="179"/>
      <c r="C20" s="66">
        <v>0</v>
      </c>
    </row>
    <row r="21" spans="1:3" ht="18.75" x14ac:dyDescent="0.3">
      <c r="A21" s="178" t="s">
        <v>18001</v>
      </c>
      <c r="B21" s="179"/>
      <c r="C21" s="66">
        <v>0</v>
      </c>
    </row>
    <row r="22" spans="1:3" ht="18.75" x14ac:dyDescent="0.3">
      <c r="A22" s="178" t="s">
        <v>18002</v>
      </c>
      <c r="B22" s="179"/>
      <c r="C22" s="66">
        <v>6025176.1500000004</v>
      </c>
    </row>
    <row r="23" spans="1:3" ht="18.75" x14ac:dyDescent="0.3">
      <c r="A23" s="178" t="s">
        <v>18003</v>
      </c>
      <c r="B23" s="179"/>
      <c r="C23" s="66">
        <v>832646143.70999992</v>
      </c>
    </row>
    <row r="24" spans="1:3" ht="102.75" customHeight="1" x14ac:dyDescent="0.25">
      <c r="A24" s="175" t="s">
        <v>18006</v>
      </c>
      <c r="B24" s="176"/>
      <c r="C24" s="177"/>
    </row>
    <row r="25" spans="1:3" ht="18.75" x14ac:dyDescent="0.25">
      <c r="A25" s="175" t="s">
        <v>17999</v>
      </c>
      <c r="B25" s="177"/>
      <c r="C25" s="65" t="s">
        <v>18007</v>
      </c>
    </row>
    <row r="26" spans="1:3" ht="18.75" x14ac:dyDescent="0.3">
      <c r="A26" s="178" t="s">
        <v>18001</v>
      </c>
      <c r="B26" s="179"/>
      <c r="C26" s="66">
        <v>28058900</v>
      </c>
    </row>
    <row r="27" spans="1:3" ht="110.25" customHeight="1" x14ac:dyDescent="0.25">
      <c r="A27" s="175" t="s">
        <v>18006</v>
      </c>
      <c r="B27" s="176"/>
      <c r="C27" s="177"/>
    </row>
    <row r="28" spans="1:3" ht="18.75" x14ac:dyDescent="0.25">
      <c r="A28" s="175" t="s">
        <v>17999</v>
      </c>
      <c r="B28" s="177"/>
      <c r="C28" s="65" t="s">
        <v>18010</v>
      </c>
    </row>
    <row r="29" spans="1:3" ht="18.75" x14ac:dyDescent="0.3">
      <c r="A29" s="178" t="s">
        <v>18001</v>
      </c>
      <c r="B29" s="179"/>
      <c r="C29" s="66">
        <v>28058900</v>
      </c>
    </row>
  </sheetData>
  <mergeCells count="28">
    <mergeCell ref="A7:B7"/>
    <mergeCell ref="A13:B13"/>
    <mergeCell ref="A14:B14"/>
    <mergeCell ref="A15:B15"/>
    <mergeCell ref="A16:B16"/>
    <mergeCell ref="A10:C10"/>
    <mergeCell ref="A11:B11"/>
    <mergeCell ref="A12:B12"/>
    <mergeCell ref="A2:C2"/>
    <mergeCell ref="A3:C3"/>
    <mergeCell ref="A4:B4"/>
    <mergeCell ref="A5:B5"/>
    <mergeCell ref="A6:B6"/>
    <mergeCell ref="A27:C27"/>
    <mergeCell ref="A28:B28"/>
    <mergeCell ref="A29:B29"/>
    <mergeCell ref="A8:B8"/>
    <mergeCell ref="A9:B9"/>
    <mergeCell ref="A26:B26"/>
    <mergeCell ref="A23:B23"/>
    <mergeCell ref="A24:C24"/>
    <mergeCell ref="A25:B25"/>
    <mergeCell ref="A17:C17"/>
    <mergeCell ref="A18:B18"/>
    <mergeCell ref="A19:B19"/>
    <mergeCell ref="A20:B20"/>
    <mergeCell ref="A21:B21"/>
    <mergeCell ref="A22:B22"/>
  </mergeCells>
  <pageMargins left="0.7" right="0.7" top="0.75" bottom="0.75" header="0.3" footer="0.3"/>
  <pageSetup paperSize="9" scale="7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C1795-3129-48F8-888A-9729F9BBC717}">
  <sheetPr>
    <pageSetUpPr fitToPage="1"/>
  </sheetPr>
  <dimension ref="A1:F165"/>
  <sheetViews>
    <sheetView topLeftCell="A16" zoomScale="60" zoomScaleNormal="60" workbookViewId="0">
      <selection activeCell="F165" sqref="A1:F165"/>
    </sheetView>
  </sheetViews>
  <sheetFormatPr defaultRowHeight="15" x14ac:dyDescent="0.25"/>
  <cols>
    <col min="1" max="1" width="9" customWidth="1"/>
    <col min="2" max="2" width="87.85546875" customWidth="1"/>
    <col min="3" max="3" width="27.42578125" customWidth="1"/>
    <col min="4" max="4" width="27" customWidth="1"/>
    <col min="5" max="5" width="32" customWidth="1"/>
    <col min="6" max="6" width="29.5703125" customWidth="1"/>
  </cols>
  <sheetData>
    <row r="1" spans="1:6" ht="20.25" x14ac:dyDescent="0.25">
      <c r="A1" s="67"/>
      <c r="B1" s="67"/>
      <c r="C1" s="67"/>
      <c r="D1" s="67"/>
      <c r="E1" s="181" t="s">
        <v>18011</v>
      </c>
      <c r="F1" s="181"/>
    </row>
    <row r="2" spans="1:6" ht="77.25" customHeight="1" x14ac:dyDescent="0.25">
      <c r="B2" s="68"/>
      <c r="C2" s="68"/>
      <c r="D2" s="182" t="s">
        <v>18018</v>
      </c>
      <c r="E2" s="182"/>
      <c r="F2" s="182"/>
    </row>
    <row r="3" spans="1:6" x14ac:dyDescent="0.25">
      <c r="A3" s="183" t="s">
        <v>18019</v>
      </c>
      <c r="B3" s="183"/>
      <c r="C3" s="183"/>
      <c r="D3" s="183"/>
      <c r="E3" s="183"/>
      <c r="F3" s="183"/>
    </row>
    <row r="4" spans="1:6" ht="83.25" customHeight="1" x14ac:dyDescent="0.25">
      <c r="A4" s="183"/>
      <c r="B4" s="183"/>
      <c r="C4" s="183"/>
      <c r="D4" s="183"/>
      <c r="E4" s="183"/>
      <c r="F4" s="183"/>
    </row>
    <row r="5" spans="1:6" x14ac:dyDescent="0.25">
      <c r="A5" s="184" t="s">
        <v>0</v>
      </c>
      <c r="B5" s="186" t="s">
        <v>18012</v>
      </c>
      <c r="C5" s="184" t="s">
        <v>18013</v>
      </c>
      <c r="D5" s="184" t="s">
        <v>18014</v>
      </c>
      <c r="E5" s="184" t="s">
        <v>18015</v>
      </c>
      <c r="F5" s="184" t="s">
        <v>18016</v>
      </c>
    </row>
    <row r="6" spans="1:6" ht="49.5" customHeight="1" x14ac:dyDescent="0.25">
      <c r="A6" s="185"/>
      <c r="B6" s="187"/>
      <c r="C6" s="184"/>
      <c r="D6" s="184"/>
      <c r="E6" s="184"/>
      <c r="F6" s="184"/>
    </row>
    <row r="7" spans="1:6" ht="57" customHeight="1" x14ac:dyDescent="0.25">
      <c r="A7" s="185"/>
      <c r="B7" s="187"/>
      <c r="C7" s="184"/>
      <c r="D7" s="184"/>
      <c r="E7" s="184"/>
      <c r="F7" s="184"/>
    </row>
    <row r="8" spans="1:6" ht="20.25" x14ac:dyDescent="0.3">
      <c r="A8" s="185"/>
      <c r="B8" s="187"/>
      <c r="C8" s="70" t="s">
        <v>18017</v>
      </c>
      <c r="D8" s="70" t="s">
        <v>17144</v>
      </c>
      <c r="E8" s="69" t="s">
        <v>32</v>
      </c>
      <c r="F8" s="69" t="s">
        <v>31</v>
      </c>
    </row>
    <row r="9" spans="1:6" ht="20.25" x14ac:dyDescent="0.3">
      <c r="A9" s="69">
        <v>1</v>
      </c>
      <c r="B9" s="69">
        <v>2</v>
      </c>
      <c r="C9" s="69">
        <v>3</v>
      </c>
      <c r="D9" s="69">
        <v>4</v>
      </c>
      <c r="E9" s="69">
        <v>5</v>
      </c>
      <c r="F9" s="69">
        <v>6</v>
      </c>
    </row>
    <row r="10" spans="1:6" ht="20.25" x14ac:dyDescent="0.3">
      <c r="A10" s="188" t="s">
        <v>17983</v>
      </c>
      <c r="B10" s="188"/>
      <c r="C10" s="189">
        <v>1351335.4599999997</v>
      </c>
      <c r="D10" s="190">
        <v>47223</v>
      </c>
      <c r="E10" s="191">
        <v>519</v>
      </c>
      <c r="F10" s="189">
        <v>3245912652.3599997</v>
      </c>
    </row>
    <row r="11" spans="1:6" ht="20.25" x14ac:dyDescent="0.3">
      <c r="A11" s="188" t="s">
        <v>17984</v>
      </c>
      <c r="B11" s="188"/>
      <c r="C11" s="192">
        <v>706304.00999999966</v>
      </c>
      <c r="D11" s="193">
        <v>24739</v>
      </c>
      <c r="E11" s="193">
        <v>235</v>
      </c>
      <c r="F11" s="192">
        <v>1476201040.8099997</v>
      </c>
    </row>
    <row r="12" spans="1:6" ht="20.25" x14ac:dyDescent="0.3">
      <c r="A12" s="72">
        <v>1</v>
      </c>
      <c r="B12" s="71" t="s">
        <v>18020</v>
      </c>
      <c r="C12" s="75">
        <v>143614.35999999999</v>
      </c>
      <c r="D12" s="76">
        <v>5418</v>
      </c>
      <c r="E12" s="77">
        <v>41</v>
      </c>
      <c r="F12" s="75">
        <v>266164908.28999999</v>
      </c>
    </row>
    <row r="13" spans="1:6" ht="20.25" x14ac:dyDescent="0.3">
      <c r="A13" s="72">
        <v>2</v>
      </c>
      <c r="B13" s="71" t="s">
        <v>18021</v>
      </c>
      <c r="C13" s="75">
        <v>27742.399999999994</v>
      </c>
      <c r="D13" s="76">
        <v>1285</v>
      </c>
      <c r="E13" s="77">
        <v>9</v>
      </c>
      <c r="F13" s="75">
        <v>79679008.620000005</v>
      </c>
    </row>
    <row r="14" spans="1:6" ht="20.25" x14ac:dyDescent="0.3">
      <c r="A14" s="72">
        <v>3</v>
      </c>
      <c r="B14" s="71" t="s">
        <v>18022</v>
      </c>
      <c r="C14" s="75">
        <v>173281.15999999995</v>
      </c>
      <c r="D14" s="76">
        <v>5943</v>
      </c>
      <c r="E14" s="77">
        <v>53</v>
      </c>
      <c r="F14" s="75">
        <v>292764204.96000004</v>
      </c>
    </row>
    <row r="15" spans="1:6" ht="20.25" x14ac:dyDescent="0.3">
      <c r="A15" s="72">
        <v>4</v>
      </c>
      <c r="B15" s="71" t="s">
        <v>18023</v>
      </c>
      <c r="C15" s="75">
        <v>69774.11</v>
      </c>
      <c r="D15" s="76">
        <v>2113</v>
      </c>
      <c r="E15" s="77">
        <v>18</v>
      </c>
      <c r="F15" s="75">
        <v>117514175.68000001</v>
      </c>
    </row>
    <row r="16" spans="1:6" ht="20.25" x14ac:dyDescent="0.3">
      <c r="A16" s="72">
        <v>5</v>
      </c>
      <c r="B16" s="71" t="s">
        <v>18086</v>
      </c>
      <c r="C16" s="75">
        <v>75729.899999999994</v>
      </c>
      <c r="D16" s="76">
        <v>2987</v>
      </c>
      <c r="E16" s="77">
        <v>9</v>
      </c>
      <c r="F16" s="75">
        <v>91934677</v>
      </c>
    </row>
    <row r="17" spans="1:6" ht="20.25" x14ac:dyDescent="0.3">
      <c r="A17" s="72">
        <v>6</v>
      </c>
      <c r="B17" s="71" t="s">
        <v>18024</v>
      </c>
      <c r="C17" s="75">
        <v>59903.7</v>
      </c>
      <c r="D17" s="76">
        <v>1542</v>
      </c>
      <c r="E17" s="77">
        <v>13</v>
      </c>
      <c r="F17" s="75">
        <v>91795193.720000014</v>
      </c>
    </row>
    <row r="18" spans="1:6" ht="20.25" x14ac:dyDescent="0.3">
      <c r="A18" s="72">
        <v>7</v>
      </c>
      <c r="B18" s="71" t="s">
        <v>18025</v>
      </c>
      <c r="C18" s="75">
        <v>10869.8</v>
      </c>
      <c r="D18" s="76">
        <v>362</v>
      </c>
      <c r="E18" s="77">
        <v>4</v>
      </c>
      <c r="F18" s="75">
        <v>12756066.060000001</v>
      </c>
    </row>
    <row r="19" spans="1:6" ht="20.25" x14ac:dyDescent="0.3">
      <c r="A19" s="72">
        <v>8</v>
      </c>
      <c r="B19" s="71" t="s">
        <v>18026</v>
      </c>
      <c r="C19" s="75">
        <v>2534.84</v>
      </c>
      <c r="D19" s="76">
        <v>103</v>
      </c>
      <c r="E19" s="77">
        <v>2</v>
      </c>
      <c r="F19" s="75">
        <v>13146463.680000002</v>
      </c>
    </row>
    <row r="20" spans="1:6" ht="20.25" x14ac:dyDescent="0.3">
      <c r="A20" s="72">
        <v>9</v>
      </c>
      <c r="B20" s="71" t="s">
        <v>18027</v>
      </c>
      <c r="C20" s="75">
        <v>13190.880000000001</v>
      </c>
      <c r="D20" s="76">
        <v>431</v>
      </c>
      <c r="E20" s="77">
        <v>4</v>
      </c>
      <c r="F20" s="75">
        <v>18253906.279999997</v>
      </c>
    </row>
    <row r="21" spans="1:6" ht="20.25" x14ac:dyDescent="0.3">
      <c r="A21" s="72">
        <v>10</v>
      </c>
      <c r="B21" s="71" t="s">
        <v>18087</v>
      </c>
      <c r="C21" s="75">
        <v>936.95</v>
      </c>
      <c r="D21" s="76">
        <v>41</v>
      </c>
      <c r="E21" s="74">
        <v>1</v>
      </c>
      <c r="F21" s="75">
        <v>7085425</v>
      </c>
    </row>
    <row r="22" spans="1:6" ht="20.25" x14ac:dyDescent="0.3">
      <c r="A22" s="72">
        <v>11</v>
      </c>
      <c r="B22" s="71" t="s">
        <v>18029</v>
      </c>
      <c r="C22" s="75">
        <v>16045.700000000003</v>
      </c>
      <c r="D22" s="76">
        <v>512</v>
      </c>
      <c r="E22" s="77">
        <v>11</v>
      </c>
      <c r="F22" s="75">
        <v>51774539.75</v>
      </c>
    </row>
    <row r="23" spans="1:6" ht="20.25" x14ac:dyDescent="0.3">
      <c r="A23" s="72">
        <v>12</v>
      </c>
      <c r="B23" s="71" t="s">
        <v>18067</v>
      </c>
      <c r="C23" s="75">
        <v>871.3</v>
      </c>
      <c r="D23" s="76">
        <v>31</v>
      </c>
      <c r="E23" s="77">
        <v>1</v>
      </c>
      <c r="F23" s="75">
        <v>7229164.7999999998</v>
      </c>
    </row>
    <row r="24" spans="1:6" ht="20.25" x14ac:dyDescent="0.3">
      <c r="A24" s="72">
        <v>13</v>
      </c>
      <c r="B24" s="71" t="s">
        <v>18031</v>
      </c>
      <c r="C24" s="75">
        <v>739</v>
      </c>
      <c r="D24" s="76">
        <v>30</v>
      </c>
      <c r="E24" s="77">
        <v>1</v>
      </c>
      <c r="F24" s="75">
        <v>4458520</v>
      </c>
    </row>
    <row r="25" spans="1:6" ht="20.25" x14ac:dyDescent="0.3">
      <c r="A25" s="72">
        <v>14</v>
      </c>
      <c r="B25" s="71" t="s">
        <v>18032</v>
      </c>
      <c r="C25" s="75">
        <v>1070.8</v>
      </c>
      <c r="D25" s="76">
        <v>41</v>
      </c>
      <c r="E25" s="77">
        <v>1</v>
      </c>
      <c r="F25" s="75">
        <v>10895411.23</v>
      </c>
    </row>
    <row r="26" spans="1:6" ht="20.25" x14ac:dyDescent="0.3">
      <c r="A26" s="72">
        <v>15</v>
      </c>
      <c r="B26" s="71" t="s">
        <v>18068</v>
      </c>
      <c r="C26" s="75">
        <v>947.4</v>
      </c>
      <c r="D26" s="76">
        <v>31</v>
      </c>
      <c r="E26" s="77">
        <v>1</v>
      </c>
      <c r="F26" s="75">
        <v>7590000</v>
      </c>
    </row>
    <row r="27" spans="1:6" ht="20.25" x14ac:dyDescent="0.3">
      <c r="A27" s="72">
        <v>16</v>
      </c>
      <c r="B27" s="71" t="s">
        <v>18030</v>
      </c>
      <c r="C27" s="75">
        <v>1313.6</v>
      </c>
      <c r="D27" s="76">
        <v>62</v>
      </c>
      <c r="E27" s="77">
        <v>2</v>
      </c>
      <c r="F27" s="75">
        <v>5849471.21</v>
      </c>
    </row>
    <row r="28" spans="1:6" ht="20.25" x14ac:dyDescent="0.3">
      <c r="A28" s="72">
        <v>17</v>
      </c>
      <c r="B28" s="71" t="s">
        <v>18034</v>
      </c>
      <c r="C28" s="75">
        <v>3835.8</v>
      </c>
      <c r="D28" s="76">
        <v>141</v>
      </c>
      <c r="E28" s="77">
        <v>3</v>
      </c>
      <c r="F28" s="75">
        <v>28801320.289999999</v>
      </c>
    </row>
    <row r="29" spans="1:6" ht="20.25" x14ac:dyDescent="0.3">
      <c r="A29" s="72">
        <v>18</v>
      </c>
      <c r="B29" s="71" t="s">
        <v>18088</v>
      </c>
      <c r="C29" s="75">
        <v>1781.7000000000003</v>
      </c>
      <c r="D29" s="76">
        <v>58</v>
      </c>
      <c r="E29" s="77">
        <v>3</v>
      </c>
      <c r="F29" s="75">
        <v>4106410.62</v>
      </c>
    </row>
    <row r="30" spans="1:6" ht="20.25" x14ac:dyDescent="0.3">
      <c r="A30" s="72">
        <v>19</v>
      </c>
      <c r="B30" s="71" t="s">
        <v>18089</v>
      </c>
      <c r="C30" s="75">
        <v>786.9</v>
      </c>
      <c r="D30" s="76">
        <v>30</v>
      </c>
      <c r="E30" s="77">
        <v>1</v>
      </c>
      <c r="F30" s="75">
        <v>6066432</v>
      </c>
    </row>
    <row r="31" spans="1:6" ht="20.25" x14ac:dyDescent="0.3">
      <c r="A31" s="72">
        <v>20</v>
      </c>
      <c r="B31" s="71" t="s">
        <v>18090</v>
      </c>
      <c r="C31" s="75">
        <v>766.1</v>
      </c>
      <c r="D31" s="76">
        <v>48</v>
      </c>
      <c r="E31" s="77">
        <v>1</v>
      </c>
      <c r="F31" s="75">
        <v>794399.19000000006</v>
      </c>
    </row>
    <row r="32" spans="1:6" ht="20.25" x14ac:dyDescent="0.3">
      <c r="A32" s="72">
        <v>21</v>
      </c>
      <c r="B32" s="71" t="s">
        <v>18091</v>
      </c>
      <c r="C32" s="75">
        <v>398</v>
      </c>
      <c r="D32" s="76">
        <v>21</v>
      </c>
      <c r="E32" s="77">
        <v>1</v>
      </c>
      <c r="F32" s="75">
        <v>1428981.76</v>
      </c>
    </row>
    <row r="33" spans="1:6" ht="20.25" x14ac:dyDescent="0.3">
      <c r="A33" s="72">
        <v>22</v>
      </c>
      <c r="B33" s="71" t="s">
        <v>18071</v>
      </c>
      <c r="C33" s="75">
        <v>3363.3</v>
      </c>
      <c r="D33" s="76">
        <v>44</v>
      </c>
      <c r="E33" s="77">
        <v>1</v>
      </c>
      <c r="F33" s="75">
        <v>7618035.8099999996</v>
      </c>
    </row>
    <row r="34" spans="1:6" ht="20.25" x14ac:dyDescent="0.3">
      <c r="A34" s="72">
        <v>23</v>
      </c>
      <c r="B34" s="71" t="s">
        <v>18040</v>
      </c>
      <c r="C34" s="75">
        <v>18869.05</v>
      </c>
      <c r="D34" s="76">
        <v>835</v>
      </c>
      <c r="E34" s="77">
        <v>6</v>
      </c>
      <c r="F34" s="75">
        <v>63974045.670000002</v>
      </c>
    </row>
    <row r="35" spans="1:6" ht="20.25" x14ac:dyDescent="0.3">
      <c r="A35" s="72">
        <v>24</v>
      </c>
      <c r="B35" s="71" t="s">
        <v>18073</v>
      </c>
      <c r="C35" s="75">
        <v>460</v>
      </c>
      <c r="D35" s="76">
        <v>17</v>
      </c>
      <c r="E35" s="77">
        <v>1</v>
      </c>
      <c r="F35" s="75">
        <v>5459400</v>
      </c>
    </row>
    <row r="36" spans="1:6" ht="20.25" x14ac:dyDescent="0.3">
      <c r="A36" s="72">
        <v>25</v>
      </c>
      <c r="B36" s="71" t="s">
        <v>18092</v>
      </c>
      <c r="C36" s="75">
        <v>896.41</v>
      </c>
      <c r="D36" s="76">
        <v>56</v>
      </c>
      <c r="E36" s="77">
        <v>1</v>
      </c>
      <c r="F36" s="75">
        <v>6858438.4000000004</v>
      </c>
    </row>
    <row r="37" spans="1:6" ht="20.25" x14ac:dyDescent="0.3">
      <c r="A37" s="72">
        <v>26</v>
      </c>
      <c r="B37" s="71" t="s">
        <v>18041</v>
      </c>
      <c r="C37" s="75">
        <v>1376.8000000000002</v>
      </c>
      <c r="D37" s="76">
        <v>49</v>
      </c>
      <c r="E37" s="77">
        <v>2</v>
      </c>
      <c r="F37" s="75">
        <v>8155980.7999999998</v>
      </c>
    </row>
    <row r="38" spans="1:6" ht="20.25" x14ac:dyDescent="0.3">
      <c r="A38" s="72">
        <v>27</v>
      </c>
      <c r="B38" s="71" t="s">
        <v>18076</v>
      </c>
      <c r="C38" s="75">
        <v>1693.9</v>
      </c>
      <c r="D38" s="76">
        <v>64</v>
      </c>
      <c r="E38" s="77">
        <v>1</v>
      </c>
      <c r="F38" s="75">
        <v>5695705.5999999996</v>
      </c>
    </row>
    <row r="39" spans="1:6" ht="20.25" x14ac:dyDescent="0.3">
      <c r="A39" s="72">
        <v>28</v>
      </c>
      <c r="B39" s="71" t="s">
        <v>18075</v>
      </c>
      <c r="C39" s="75">
        <v>1773.2</v>
      </c>
      <c r="D39" s="76">
        <v>68</v>
      </c>
      <c r="E39" s="77">
        <v>1</v>
      </c>
      <c r="F39" s="75">
        <v>7133112.96</v>
      </c>
    </row>
    <row r="40" spans="1:6" ht="20.25" x14ac:dyDescent="0.3">
      <c r="A40" s="72">
        <v>29</v>
      </c>
      <c r="B40" s="71" t="s">
        <v>18077</v>
      </c>
      <c r="C40" s="75">
        <v>903.7</v>
      </c>
      <c r="D40" s="76">
        <v>34</v>
      </c>
      <c r="E40" s="77">
        <v>2</v>
      </c>
      <c r="F40" s="75">
        <v>9622714.6500000004</v>
      </c>
    </row>
    <row r="41" spans="1:6" ht="20.25" x14ac:dyDescent="0.3">
      <c r="A41" s="72">
        <v>30</v>
      </c>
      <c r="B41" s="71" t="s">
        <v>18093</v>
      </c>
      <c r="C41" s="75">
        <v>312.7</v>
      </c>
      <c r="D41" s="76">
        <v>11</v>
      </c>
      <c r="E41" s="77">
        <v>1</v>
      </c>
      <c r="F41" s="75">
        <v>2969018.4899999998</v>
      </c>
    </row>
    <row r="42" spans="1:6" ht="20.25" x14ac:dyDescent="0.3">
      <c r="A42" s="72">
        <v>31</v>
      </c>
      <c r="B42" s="71" t="s">
        <v>18094</v>
      </c>
      <c r="C42" s="75">
        <v>800.4</v>
      </c>
      <c r="D42" s="76">
        <v>32</v>
      </c>
      <c r="E42" s="77">
        <v>1</v>
      </c>
      <c r="F42" s="75">
        <v>5947708.0499999998</v>
      </c>
    </row>
    <row r="43" spans="1:6" ht="20.25" x14ac:dyDescent="0.3">
      <c r="A43" s="72">
        <v>32</v>
      </c>
      <c r="B43" s="71" t="s">
        <v>18095</v>
      </c>
      <c r="C43" s="75">
        <v>592.5</v>
      </c>
      <c r="D43" s="76">
        <v>32</v>
      </c>
      <c r="E43" s="77">
        <v>1</v>
      </c>
      <c r="F43" s="75">
        <v>4280222.84</v>
      </c>
    </row>
    <row r="44" spans="1:6" ht="20.25" x14ac:dyDescent="0.3">
      <c r="A44" s="72">
        <v>33</v>
      </c>
      <c r="B44" s="71" t="s">
        <v>18044</v>
      </c>
      <c r="C44" s="75">
        <v>4386.5200000000004</v>
      </c>
      <c r="D44" s="76">
        <v>141</v>
      </c>
      <c r="E44" s="77">
        <v>2</v>
      </c>
      <c r="F44" s="75">
        <v>11742978.970000001</v>
      </c>
    </row>
    <row r="45" spans="1:6" ht="20.25" x14ac:dyDescent="0.3">
      <c r="A45" s="72">
        <v>34</v>
      </c>
      <c r="B45" s="71" t="s">
        <v>18046</v>
      </c>
      <c r="C45" s="75">
        <v>656.6</v>
      </c>
      <c r="D45" s="76">
        <v>25</v>
      </c>
      <c r="E45" s="77">
        <v>1</v>
      </c>
      <c r="F45" s="75">
        <v>4931503.68</v>
      </c>
    </row>
    <row r="46" spans="1:6" ht="20.25" x14ac:dyDescent="0.3">
      <c r="A46" s="72">
        <v>35</v>
      </c>
      <c r="B46" s="71" t="s">
        <v>18047</v>
      </c>
      <c r="C46" s="75">
        <v>4359.5999999999995</v>
      </c>
      <c r="D46" s="76">
        <v>135</v>
      </c>
      <c r="E46" s="77">
        <v>2</v>
      </c>
      <c r="F46" s="75">
        <v>15507316.800000001</v>
      </c>
    </row>
    <row r="47" spans="1:6" ht="20.25" x14ac:dyDescent="0.3">
      <c r="A47" s="72">
        <v>36</v>
      </c>
      <c r="B47" s="71" t="s">
        <v>18048</v>
      </c>
      <c r="C47" s="75">
        <v>8045.35</v>
      </c>
      <c r="D47" s="76">
        <v>248</v>
      </c>
      <c r="E47" s="77">
        <v>1</v>
      </c>
      <c r="F47" s="75">
        <v>16384247.07</v>
      </c>
    </row>
    <row r="48" spans="1:6" ht="20.25" x14ac:dyDescent="0.3">
      <c r="A48" s="72">
        <v>37</v>
      </c>
      <c r="B48" s="71" t="s">
        <v>18049</v>
      </c>
      <c r="C48" s="75">
        <v>5337.2</v>
      </c>
      <c r="D48" s="76">
        <v>190</v>
      </c>
      <c r="E48" s="77">
        <v>4</v>
      </c>
      <c r="F48" s="75">
        <v>24063513.199999999</v>
      </c>
    </row>
    <row r="49" spans="1:6" ht="20.25" x14ac:dyDescent="0.3">
      <c r="A49" s="72">
        <v>38</v>
      </c>
      <c r="B49" s="71" t="s">
        <v>18096</v>
      </c>
      <c r="C49" s="75">
        <v>1408.6</v>
      </c>
      <c r="D49" s="76">
        <v>63</v>
      </c>
      <c r="E49" s="77">
        <v>2</v>
      </c>
      <c r="F49" s="75">
        <v>9425700.5800000001</v>
      </c>
    </row>
    <row r="50" spans="1:6" ht="20.25" x14ac:dyDescent="0.3">
      <c r="A50" s="72">
        <v>39</v>
      </c>
      <c r="B50" s="71" t="s">
        <v>18097</v>
      </c>
      <c r="C50" s="75">
        <v>1490.21</v>
      </c>
      <c r="D50" s="76">
        <v>56</v>
      </c>
      <c r="E50" s="77">
        <v>2</v>
      </c>
      <c r="F50" s="75">
        <v>11802243.449999999</v>
      </c>
    </row>
    <row r="51" spans="1:6" ht="20.25" x14ac:dyDescent="0.3">
      <c r="A51" s="72">
        <v>40</v>
      </c>
      <c r="B51" s="71" t="s">
        <v>18050</v>
      </c>
      <c r="C51" s="75">
        <v>13037.94</v>
      </c>
      <c r="D51" s="76">
        <v>357</v>
      </c>
      <c r="E51" s="77">
        <v>2</v>
      </c>
      <c r="F51" s="75">
        <v>5618221.6699999999</v>
      </c>
    </row>
    <row r="52" spans="1:6" ht="20.25" x14ac:dyDescent="0.3">
      <c r="A52" s="72">
        <v>41</v>
      </c>
      <c r="B52" s="71" t="s">
        <v>18079</v>
      </c>
      <c r="C52" s="75">
        <v>911.2</v>
      </c>
      <c r="D52" s="76">
        <v>30</v>
      </c>
      <c r="E52" s="77">
        <v>1</v>
      </c>
      <c r="F52" s="75">
        <v>8814680.0299999993</v>
      </c>
    </row>
    <row r="53" spans="1:6" ht="20.25" x14ac:dyDescent="0.3">
      <c r="A53" s="72">
        <v>42</v>
      </c>
      <c r="B53" s="71" t="s">
        <v>18098</v>
      </c>
      <c r="C53" s="75">
        <v>971.34</v>
      </c>
      <c r="D53" s="76">
        <v>45</v>
      </c>
      <c r="E53" s="77">
        <v>1</v>
      </c>
      <c r="F53" s="75">
        <v>6588819.2000000002</v>
      </c>
    </row>
    <row r="54" spans="1:6" ht="20.25" x14ac:dyDescent="0.3">
      <c r="A54" s="72">
        <v>43</v>
      </c>
      <c r="B54" s="71" t="s">
        <v>18055</v>
      </c>
      <c r="C54" s="75">
        <v>687</v>
      </c>
      <c r="D54" s="76">
        <v>21</v>
      </c>
      <c r="E54" s="77">
        <v>1</v>
      </c>
      <c r="F54" s="75">
        <v>5667056.2000000002</v>
      </c>
    </row>
    <row r="55" spans="1:6" ht="20.25" x14ac:dyDescent="0.3">
      <c r="A55" s="72">
        <v>44</v>
      </c>
      <c r="B55" s="71" t="s">
        <v>18056</v>
      </c>
      <c r="C55" s="75">
        <v>926.8</v>
      </c>
      <c r="D55" s="76">
        <v>40</v>
      </c>
      <c r="E55" s="77">
        <v>1</v>
      </c>
      <c r="F55" s="75">
        <v>8676261.5999999996</v>
      </c>
    </row>
    <row r="56" spans="1:6" ht="20.25" x14ac:dyDescent="0.3">
      <c r="A56" s="72">
        <v>45</v>
      </c>
      <c r="B56" s="71" t="s">
        <v>18057</v>
      </c>
      <c r="C56" s="75">
        <v>4015.6000000000004</v>
      </c>
      <c r="D56" s="76">
        <v>167</v>
      </c>
      <c r="E56" s="77">
        <v>3</v>
      </c>
      <c r="F56" s="75">
        <v>18455985.34</v>
      </c>
    </row>
    <row r="57" spans="1:6" ht="20.25" x14ac:dyDescent="0.3">
      <c r="A57" s="72">
        <v>46</v>
      </c>
      <c r="B57" s="71" t="s">
        <v>18058</v>
      </c>
      <c r="C57" s="75">
        <v>5909.96</v>
      </c>
      <c r="D57" s="76">
        <v>194</v>
      </c>
      <c r="E57" s="77">
        <v>2</v>
      </c>
      <c r="F57" s="75">
        <v>11790939.120000001</v>
      </c>
    </row>
    <row r="58" spans="1:6" ht="20.25" x14ac:dyDescent="0.3">
      <c r="A58" s="72">
        <v>47</v>
      </c>
      <c r="B58" s="71" t="s">
        <v>18059</v>
      </c>
      <c r="C58" s="75">
        <v>951.3</v>
      </c>
      <c r="D58" s="76">
        <v>48</v>
      </c>
      <c r="E58" s="77">
        <v>2</v>
      </c>
      <c r="F58" s="75">
        <v>6789477.0100000007</v>
      </c>
    </row>
    <row r="59" spans="1:6" ht="20.25" x14ac:dyDescent="0.3">
      <c r="A59" s="72">
        <v>48</v>
      </c>
      <c r="B59" s="71" t="s">
        <v>18028</v>
      </c>
      <c r="C59" s="75">
        <v>4666.6000000000004</v>
      </c>
      <c r="D59" s="76">
        <v>131</v>
      </c>
      <c r="E59" s="77">
        <v>1</v>
      </c>
      <c r="F59" s="75">
        <v>8578192.4800000004</v>
      </c>
    </row>
    <row r="60" spans="1:6" ht="20.25" x14ac:dyDescent="0.3">
      <c r="A60" s="72">
        <v>49</v>
      </c>
      <c r="B60" s="71" t="s">
        <v>18062</v>
      </c>
      <c r="C60" s="75">
        <v>1918.63</v>
      </c>
      <c r="D60" s="76">
        <v>31</v>
      </c>
      <c r="E60" s="77">
        <v>1</v>
      </c>
      <c r="F60" s="75">
        <v>10731103.199999999</v>
      </c>
    </row>
    <row r="61" spans="1:6" ht="20.25" x14ac:dyDescent="0.3">
      <c r="A61" s="72">
        <v>50</v>
      </c>
      <c r="B61" s="71" t="s">
        <v>18063</v>
      </c>
      <c r="C61" s="75">
        <v>1781.1</v>
      </c>
      <c r="D61" s="76">
        <v>61</v>
      </c>
      <c r="E61" s="77">
        <v>3</v>
      </c>
      <c r="F61" s="75">
        <v>10334308.199999999</v>
      </c>
    </row>
    <row r="62" spans="1:6" ht="20.25" x14ac:dyDescent="0.3">
      <c r="A62" s="72">
        <v>51</v>
      </c>
      <c r="B62" s="71" t="s">
        <v>18082</v>
      </c>
      <c r="C62" s="75">
        <v>659.7</v>
      </c>
      <c r="D62" s="76">
        <v>25</v>
      </c>
      <c r="E62" s="77">
        <v>1</v>
      </c>
      <c r="F62" s="75">
        <v>4641914.7</v>
      </c>
    </row>
    <row r="63" spans="1:6" ht="20.25" x14ac:dyDescent="0.3">
      <c r="A63" s="72">
        <v>52</v>
      </c>
      <c r="B63" s="71" t="s">
        <v>18083</v>
      </c>
      <c r="C63" s="75">
        <v>816.8</v>
      </c>
      <c r="D63" s="76">
        <v>42</v>
      </c>
      <c r="E63" s="77">
        <v>1</v>
      </c>
      <c r="F63" s="75">
        <v>5080000</v>
      </c>
    </row>
    <row r="64" spans="1:6" ht="20.25" x14ac:dyDescent="0.3">
      <c r="A64" s="72">
        <v>53</v>
      </c>
      <c r="B64" s="71" t="s">
        <v>18084</v>
      </c>
      <c r="C64" s="75">
        <v>1199.9000000000001</v>
      </c>
      <c r="D64" s="76">
        <v>41</v>
      </c>
      <c r="E64" s="74">
        <v>1</v>
      </c>
      <c r="F64" s="75">
        <v>5397325.2400000002</v>
      </c>
    </row>
    <row r="65" spans="1:6" ht="20.25" x14ac:dyDescent="0.3">
      <c r="A65" s="72">
        <v>54</v>
      </c>
      <c r="B65" s="71" t="s">
        <v>18085</v>
      </c>
      <c r="C65" s="75">
        <v>4989.7</v>
      </c>
      <c r="D65" s="76">
        <v>176</v>
      </c>
      <c r="E65" s="77">
        <v>2</v>
      </c>
      <c r="F65" s="75">
        <v>17376189.66</v>
      </c>
    </row>
    <row r="66" spans="1:6" ht="20.25" x14ac:dyDescent="0.3">
      <c r="A66" s="188" t="s">
        <v>17995</v>
      </c>
      <c r="B66" s="188"/>
      <c r="C66" s="192">
        <v>332461.59000000008</v>
      </c>
      <c r="D66" s="193">
        <v>11543</v>
      </c>
      <c r="E66" s="193">
        <v>150</v>
      </c>
      <c r="F66" s="192">
        <v>931040291.69000006</v>
      </c>
    </row>
    <row r="67" spans="1:6" ht="20.25" x14ac:dyDescent="0.3">
      <c r="A67" s="73">
        <v>1</v>
      </c>
      <c r="B67" s="71" t="s">
        <v>18020</v>
      </c>
      <c r="C67" s="75">
        <v>109769.47000000002</v>
      </c>
      <c r="D67" s="76">
        <v>4326</v>
      </c>
      <c r="E67" s="77">
        <v>41</v>
      </c>
      <c r="F67" s="75">
        <v>239297169.66</v>
      </c>
    </row>
    <row r="68" spans="1:6" ht="20.25" x14ac:dyDescent="0.3">
      <c r="A68" s="73">
        <v>2</v>
      </c>
      <c r="B68" s="71" t="s">
        <v>18021</v>
      </c>
      <c r="C68" s="75">
        <v>6738.11</v>
      </c>
      <c r="D68" s="76">
        <v>344</v>
      </c>
      <c r="E68" s="77">
        <v>6</v>
      </c>
      <c r="F68" s="75">
        <v>40206115.280000001</v>
      </c>
    </row>
    <row r="69" spans="1:6" ht="20.25" x14ac:dyDescent="0.3">
      <c r="A69" s="73">
        <v>3</v>
      </c>
      <c r="B69" s="71" t="s">
        <v>18022</v>
      </c>
      <c r="C69" s="75">
        <v>46450.7</v>
      </c>
      <c r="D69" s="76">
        <v>1208</v>
      </c>
      <c r="E69" s="77">
        <v>15</v>
      </c>
      <c r="F69" s="75">
        <v>80454976.940000013</v>
      </c>
    </row>
    <row r="70" spans="1:6" ht="20.25" x14ac:dyDescent="0.3">
      <c r="A70" s="73">
        <v>4</v>
      </c>
      <c r="B70" s="71" t="s">
        <v>18023</v>
      </c>
      <c r="C70" s="75">
        <v>19523.48</v>
      </c>
      <c r="D70" s="76">
        <v>549</v>
      </c>
      <c r="E70" s="77">
        <v>10</v>
      </c>
      <c r="F70" s="75">
        <v>68139941.349999994</v>
      </c>
    </row>
    <row r="71" spans="1:6" ht="20.25" x14ac:dyDescent="0.3">
      <c r="A71" s="73">
        <v>5</v>
      </c>
      <c r="B71" s="71" t="s">
        <v>18024</v>
      </c>
      <c r="C71" s="75">
        <v>34880.07</v>
      </c>
      <c r="D71" s="76">
        <v>1208</v>
      </c>
      <c r="E71" s="77">
        <v>11</v>
      </c>
      <c r="F71" s="75">
        <v>79537708.090000004</v>
      </c>
    </row>
    <row r="72" spans="1:6" ht="20.25" x14ac:dyDescent="0.3">
      <c r="A72" s="73">
        <v>6</v>
      </c>
      <c r="B72" s="71" t="s">
        <v>18025</v>
      </c>
      <c r="C72" s="75">
        <v>7256.4</v>
      </c>
      <c r="D72" s="76">
        <v>192</v>
      </c>
      <c r="E72" s="77">
        <v>2</v>
      </c>
      <c r="F72" s="75">
        <v>12297842.08</v>
      </c>
    </row>
    <row r="73" spans="1:6" ht="20.25" x14ac:dyDescent="0.3">
      <c r="A73" s="73">
        <v>7</v>
      </c>
      <c r="B73" s="71" t="s">
        <v>18026</v>
      </c>
      <c r="C73" s="75">
        <v>4302</v>
      </c>
      <c r="D73" s="76">
        <v>167</v>
      </c>
      <c r="E73" s="77">
        <v>2</v>
      </c>
      <c r="F73" s="75">
        <v>17289331.199999999</v>
      </c>
    </row>
    <row r="74" spans="1:6" ht="20.25" x14ac:dyDescent="0.3">
      <c r="A74" s="73">
        <v>8</v>
      </c>
      <c r="B74" s="71" t="s">
        <v>18027</v>
      </c>
      <c r="C74" s="75">
        <v>5228.93</v>
      </c>
      <c r="D74" s="76">
        <v>134</v>
      </c>
      <c r="E74" s="77">
        <v>2</v>
      </c>
      <c r="F74" s="75">
        <v>15108214.489999998</v>
      </c>
    </row>
    <row r="75" spans="1:6" ht="20.25" x14ac:dyDescent="0.3">
      <c r="A75" s="73">
        <v>9</v>
      </c>
      <c r="B75" s="71" t="s">
        <v>18029</v>
      </c>
      <c r="C75" s="75">
        <v>7939.5</v>
      </c>
      <c r="D75" s="76">
        <v>233</v>
      </c>
      <c r="E75" s="77">
        <v>3</v>
      </c>
      <c r="F75" s="75">
        <v>23080840</v>
      </c>
    </row>
    <row r="76" spans="1:6" ht="20.25" x14ac:dyDescent="0.3">
      <c r="A76" s="73">
        <v>10</v>
      </c>
      <c r="B76" s="71" t="s">
        <v>18067</v>
      </c>
      <c r="C76" s="75">
        <v>380.9</v>
      </c>
      <c r="D76" s="76">
        <v>9</v>
      </c>
      <c r="E76" s="77">
        <v>1</v>
      </c>
      <c r="F76" s="75">
        <v>508994.24</v>
      </c>
    </row>
    <row r="77" spans="1:6" ht="20.25" x14ac:dyDescent="0.3">
      <c r="A77" s="73">
        <v>11</v>
      </c>
      <c r="B77" s="71" t="s">
        <v>18031</v>
      </c>
      <c r="C77" s="75">
        <v>749.2</v>
      </c>
      <c r="D77" s="76">
        <v>28</v>
      </c>
      <c r="E77" s="77">
        <v>1</v>
      </c>
      <c r="F77" s="75">
        <v>4458520</v>
      </c>
    </row>
    <row r="78" spans="1:6" ht="20.25" x14ac:dyDescent="0.3">
      <c r="A78" s="73">
        <v>12</v>
      </c>
      <c r="B78" s="71" t="s">
        <v>18032</v>
      </c>
      <c r="C78" s="75">
        <v>975.1</v>
      </c>
      <c r="D78" s="76">
        <v>42</v>
      </c>
      <c r="E78" s="77">
        <v>1</v>
      </c>
      <c r="F78" s="75">
        <v>1024284.04</v>
      </c>
    </row>
    <row r="79" spans="1:6" ht="20.25" x14ac:dyDescent="0.3">
      <c r="A79" s="73">
        <v>13</v>
      </c>
      <c r="B79" s="71" t="s">
        <v>18033</v>
      </c>
      <c r="C79" s="75">
        <v>752.1</v>
      </c>
      <c r="D79" s="76">
        <v>28</v>
      </c>
      <c r="E79" s="77">
        <v>1</v>
      </c>
      <c r="F79" s="75">
        <v>5308128</v>
      </c>
    </row>
    <row r="80" spans="1:6" ht="20.25" x14ac:dyDescent="0.3">
      <c r="A80" s="73">
        <v>14</v>
      </c>
      <c r="B80" s="71" t="s">
        <v>18068</v>
      </c>
      <c r="C80" s="75">
        <v>917.2</v>
      </c>
      <c r="D80" s="76">
        <v>35</v>
      </c>
      <c r="E80" s="77">
        <v>1</v>
      </c>
      <c r="F80" s="75">
        <v>7532677</v>
      </c>
    </row>
    <row r="81" spans="1:6" ht="20.25" x14ac:dyDescent="0.3">
      <c r="A81" s="73">
        <v>15</v>
      </c>
      <c r="B81" s="71" t="s">
        <v>18030</v>
      </c>
      <c r="C81" s="75">
        <v>4789.7</v>
      </c>
      <c r="D81" s="76">
        <v>163</v>
      </c>
      <c r="E81" s="77">
        <v>1</v>
      </c>
      <c r="F81" s="75">
        <v>7134922.25</v>
      </c>
    </row>
    <row r="82" spans="1:6" ht="20.25" x14ac:dyDescent="0.3">
      <c r="A82" s="73">
        <v>16</v>
      </c>
      <c r="B82" s="71" t="s">
        <v>18034</v>
      </c>
      <c r="C82" s="75">
        <v>5967.1600000000008</v>
      </c>
      <c r="D82" s="76">
        <v>159</v>
      </c>
      <c r="E82" s="77">
        <v>3</v>
      </c>
      <c r="F82" s="75">
        <v>24899046.479999997</v>
      </c>
    </row>
    <row r="83" spans="1:6" ht="20.25" x14ac:dyDescent="0.3">
      <c r="A83" s="73">
        <v>17</v>
      </c>
      <c r="B83" s="71" t="s">
        <v>18069</v>
      </c>
      <c r="C83" s="75">
        <v>775.8</v>
      </c>
      <c r="D83" s="76">
        <v>39</v>
      </c>
      <c r="E83" s="77">
        <v>1</v>
      </c>
      <c r="F83" s="75">
        <v>6193827.0800000001</v>
      </c>
    </row>
    <row r="84" spans="1:6" ht="20.25" x14ac:dyDescent="0.3">
      <c r="A84" s="73">
        <v>18</v>
      </c>
      <c r="B84" s="71" t="s">
        <v>18070</v>
      </c>
      <c r="C84" s="75">
        <v>350</v>
      </c>
      <c r="D84" s="76">
        <v>7</v>
      </c>
      <c r="E84" s="77">
        <v>1</v>
      </c>
      <c r="F84" s="75">
        <v>2190656</v>
      </c>
    </row>
    <row r="85" spans="1:6" ht="20.25" x14ac:dyDescent="0.3">
      <c r="A85" s="73">
        <v>19</v>
      </c>
      <c r="B85" s="71" t="s">
        <v>18071</v>
      </c>
      <c r="C85" s="75">
        <v>931.7</v>
      </c>
      <c r="D85" s="76">
        <v>34</v>
      </c>
      <c r="E85" s="77">
        <v>1</v>
      </c>
      <c r="F85" s="75">
        <v>7683651.5</v>
      </c>
    </row>
    <row r="86" spans="1:6" ht="20.25" x14ac:dyDescent="0.3">
      <c r="A86" s="73">
        <v>20</v>
      </c>
      <c r="B86" s="71" t="s">
        <v>18072</v>
      </c>
      <c r="C86" s="75">
        <v>521.6</v>
      </c>
      <c r="D86" s="76">
        <v>21</v>
      </c>
      <c r="E86" s="77">
        <v>1</v>
      </c>
      <c r="F86" s="75">
        <v>5423754</v>
      </c>
    </row>
    <row r="87" spans="1:6" ht="20.25" x14ac:dyDescent="0.3">
      <c r="A87" s="73">
        <v>21</v>
      </c>
      <c r="B87" s="71" t="s">
        <v>18040</v>
      </c>
      <c r="C87" s="75">
        <v>6643.84</v>
      </c>
      <c r="D87" s="76">
        <v>218</v>
      </c>
      <c r="E87" s="77">
        <v>5</v>
      </c>
      <c r="F87" s="75">
        <v>30502927.5</v>
      </c>
    </row>
    <row r="88" spans="1:6" ht="20.25" x14ac:dyDescent="0.3">
      <c r="A88" s="73">
        <v>22</v>
      </c>
      <c r="B88" s="71" t="s">
        <v>18073</v>
      </c>
      <c r="C88" s="75">
        <v>409.7</v>
      </c>
      <c r="D88" s="76">
        <v>20</v>
      </c>
      <c r="E88" s="77">
        <v>1</v>
      </c>
      <c r="F88" s="75">
        <v>4246200</v>
      </c>
    </row>
    <row r="89" spans="1:6" ht="20.25" x14ac:dyDescent="0.3">
      <c r="A89" s="73">
        <v>23</v>
      </c>
      <c r="B89" s="71" t="s">
        <v>18074</v>
      </c>
      <c r="C89" s="75">
        <v>503</v>
      </c>
      <c r="D89" s="76">
        <v>19</v>
      </c>
      <c r="E89" s="77">
        <v>1</v>
      </c>
      <c r="F89" s="75">
        <v>4996380.8</v>
      </c>
    </row>
    <row r="90" spans="1:6" ht="20.25" x14ac:dyDescent="0.3">
      <c r="A90" s="73">
        <v>24</v>
      </c>
      <c r="B90" s="71" t="s">
        <v>18075</v>
      </c>
      <c r="C90" s="75">
        <v>2235.3000000000002</v>
      </c>
      <c r="D90" s="76">
        <v>120</v>
      </c>
      <c r="E90" s="77">
        <v>3</v>
      </c>
      <c r="F90" s="75">
        <v>11077306.67</v>
      </c>
    </row>
    <row r="91" spans="1:6" ht="20.25" x14ac:dyDescent="0.3">
      <c r="A91" s="73">
        <v>25</v>
      </c>
      <c r="B91" s="71" t="s">
        <v>18042</v>
      </c>
      <c r="C91" s="75">
        <v>3613.5</v>
      </c>
      <c r="D91" s="76">
        <v>125</v>
      </c>
      <c r="E91" s="77">
        <v>1</v>
      </c>
      <c r="F91" s="75">
        <v>7075818.8799999999</v>
      </c>
    </row>
    <row r="92" spans="1:6" ht="20.25" x14ac:dyDescent="0.3">
      <c r="A92" s="73">
        <v>26</v>
      </c>
      <c r="B92" s="71" t="s">
        <v>18076</v>
      </c>
      <c r="C92" s="75">
        <v>314</v>
      </c>
      <c r="D92" s="76">
        <v>16</v>
      </c>
      <c r="E92" s="77">
        <v>1</v>
      </c>
      <c r="F92" s="75">
        <v>2199081.6</v>
      </c>
    </row>
    <row r="93" spans="1:6" ht="20.25" x14ac:dyDescent="0.3">
      <c r="A93" s="73">
        <v>27</v>
      </c>
      <c r="B93" s="71" t="s">
        <v>18077</v>
      </c>
      <c r="C93" s="75">
        <v>2597</v>
      </c>
      <c r="D93" s="76">
        <v>115</v>
      </c>
      <c r="E93" s="77">
        <v>2</v>
      </c>
      <c r="F93" s="75">
        <v>18539441.190000001</v>
      </c>
    </row>
    <row r="94" spans="1:6" ht="20.25" x14ac:dyDescent="0.3">
      <c r="A94" s="73">
        <v>28</v>
      </c>
      <c r="B94" s="71" t="s">
        <v>18044</v>
      </c>
      <c r="C94" s="75">
        <v>517.46</v>
      </c>
      <c r="D94" s="76">
        <v>15</v>
      </c>
      <c r="E94" s="77">
        <v>1</v>
      </c>
      <c r="F94" s="75">
        <v>3344120.6399999997</v>
      </c>
    </row>
    <row r="95" spans="1:6" ht="20.25" x14ac:dyDescent="0.3">
      <c r="A95" s="73">
        <v>29</v>
      </c>
      <c r="B95" s="71" t="s">
        <v>18078</v>
      </c>
      <c r="C95" s="75">
        <v>875.2</v>
      </c>
      <c r="D95" s="76">
        <v>30</v>
      </c>
      <c r="E95" s="77">
        <v>1</v>
      </c>
      <c r="F95" s="75">
        <v>7246016</v>
      </c>
    </row>
    <row r="96" spans="1:6" ht="20.25" x14ac:dyDescent="0.3">
      <c r="A96" s="73">
        <v>30</v>
      </c>
      <c r="B96" s="71" t="s">
        <v>18045</v>
      </c>
      <c r="C96" s="75">
        <v>1051.5</v>
      </c>
      <c r="D96" s="76">
        <v>53</v>
      </c>
      <c r="E96" s="77">
        <v>1</v>
      </c>
      <c r="F96" s="75">
        <v>7222802.4000000004</v>
      </c>
    </row>
    <row r="97" spans="1:6" ht="20.25" x14ac:dyDescent="0.3">
      <c r="A97" s="73">
        <v>31</v>
      </c>
      <c r="B97" s="71" t="s">
        <v>18046</v>
      </c>
      <c r="C97" s="75">
        <v>777.3</v>
      </c>
      <c r="D97" s="76">
        <v>35</v>
      </c>
      <c r="E97" s="77">
        <v>1</v>
      </c>
      <c r="F97" s="75">
        <v>5266000</v>
      </c>
    </row>
    <row r="98" spans="1:6" ht="20.25" x14ac:dyDescent="0.3">
      <c r="A98" s="73">
        <v>32</v>
      </c>
      <c r="B98" s="71" t="s">
        <v>18050</v>
      </c>
      <c r="C98" s="75">
        <v>7146.1</v>
      </c>
      <c r="D98" s="76">
        <v>145</v>
      </c>
      <c r="E98" s="77">
        <v>1</v>
      </c>
      <c r="F98" s="75">
        <v>9893936.3399999999</v>
      </c>
    </row>
    <row r="99" spans="1:6" ht="20.25" x14ac:dyDescent="0.3">
      <c r="A99" s="73">
        <v>33</v>
      </c>
      <c r="B99" s="71" t="s">
        <v>18047</v>
      </c>
      <c r="C99" s="75">
        <v>6301.9</v>
      </c>
      <c r="D99" s="76">
        <v>241</v>
      </c>
      <c r="E99" s="77">
        <v>2</v>
      </c>
      <c r="F99" s="75">
        <v>18347586.559999999</v>
      </c>
    </row>
    <row r="100" spans="1:6" ht="20.25" x14ac:dyDescent="0.3">
      <c r="A100" s="73">
        <v>34</v>
      </c>
      <c r="B100" s="71" t="s">
        <v>18048</v>
      </c>
      <c r="C100" s="75">
        <v>5897.21</v>
      </c>
      <c r="D100" s="76">
        <v>221</v>
      </c>
      <c r="E100" s="77">
        <v>1</v>
      </c>
      <c r="F100" s="75">
        <v>12189315.52</v>
      </c>
    </row>
    <row r="101" spans="1:6" ht="20.25" x14ac:dyDescent="0.3">
      <c r="A101" s="73">
        <v>35</v>
      </c>
      <c r="B101" s="71" t="s">
        <v>18049</v>
      </c>
      <c r="C101" s="75">
        <v>8782.32</v>
      </c>
      <c r="D101" s="76">
        <v>234</v>
      </c>
      <c r="E101" s="77">
        <v>2</v>
      </c>
      <c r="F101" s="75">
        <v>23953980.800000001</v>
      </c>
    </row>
    <row r="102" spans="1:6" ht="20.25" x14ac:dyDescent="0.3">
      <c r="A102" s="73">
        <v>36</v>
      </c>
      <c r="B102" s="71" t="s">
        <v>18079</v>
      </c>
      <c r="C102" s="75">
        <v>974.7</v>
      </c>
      <c r="D102" s="76">
        <v>35</v>
      </c>
      <c r="E102" s="77">
        <v>1</v>
      </c>
      <c r="F102" s="75">
        <v>9232207</v>
      </c>
    </row>
    <row r="103" spans="1:6" ht="20.25" x14ac:dyDescent="0.3">
      <c r="A103" s="73">
        <v>37</v>
      </c>
      <c r="B103" s="71" t="s">
        <v>18053</v>
      </c>
      <c r="C103" s="75">
        <v>1827.1799999999998</v>
      </c>
      <c r="D103" s="76">
        <v>84</v>
      </c>
      <c r="E103" s="77">
        <v>2</v>
      </c>
      <c r="F103" s="75">
        <v>6706777.5999999996</v>
      </c>
    </row>
    <row r="104" spans="1:6" ht="20.25" x14ac:dyDescent="0.3">
      <c r="A104" s="73">
        <v>38</v>
      </c>
      <c r="B104" s="71" t="s">
        <v>18080</v>
      </c>
      <c r="C104" s="75">
        <v>378.6</v>
      </c>
      <c r="D104" s="76">
        <v>16</v>
      </c>
      <c r="E104" s="77">
        <v>1</v>
      </c>
      <c r="F104" s="75">
        <v>6420307.1999999993</v>
      </c>
    </row>
    <row r="105" spans="1:6" ht="20.25" x14ac:dyDescent="0.3">
      <c r="A105" s="73">
        <v>39</v>
      </c>
      <c r="B105" s="71" t="s">
        <v>18081</v>
      </c>
      <c r="C105" s="75">
        <v>492.1</v>
      </c>
      <c r="D105" s="76">
        <v>31</v>
      </c>
      <c r="E105" s="77">
        <v>1</v>
      </c>
      <c r="F105" s="75">
        <v>5720982.3999999994</v>
      </c>
    </row>
    <row r="106" spans="1:6" ht="20.25" x14ac:dyDescent="0.3">
      <c r="A106" s="73">
        <v>40</v>
      </c>
      <c r="B106" s="71" t="s">
        <v>18056</v>
      </c>
      <c r="C106" s="75">
        <v>340</v>
      </c>
      <c r="D106" s="76">
        <v>18</v>
      </c>
      <c r="E106" s="77">
        <v>1</v>
      </c>
      <c r="F106" s="75">
        <v>3090510.08</v>
      </c>
    </row>
    <row r="107" spans="1:6" ht="20.25" x14ac:dyDescent="0.3">
      <c r="A107" s="73">
        <v>41</v>
      </c>
      <c r="B107" s="71" t="s">
        <v>18057</v>
      </c>
      <c r="C107" s="75">
        <v>5045.26</v>
      </c>
      <c r="D107" s="76">
        <v>147</v>
      </c>
      <c r="E107" s="77">
        <v>2</v>
      </c>
      <c r="F107" s="75">
        <v>13086273.609999999</v>
      </c>
    </row>
    <row r="108" spans="1:6" ht="20.25" x14ac:dyDescent="0.3">
      <c r="A108" s="73">
        <v>42</v>
      </c>
      <c r="B108" s="71" t="s">
        <v>18058</v>
      </c>
      <c r="C108" s="75">
        <v>5532.2</v>
      </c>
      <c r="D108" s="76">
        <v>237</v>
      </c>
      <c r="E108" s="77">
        <v>1</v>
      </c>
      <c r="F108" s="75">
        <v>13944467.15</v>
      </c>
    </row>
    <row r="109" spans="1:6" ht="20.25" x14ac:dyDescent="0.3">
      <c r="A109" s="73">
        <v>43</v>
      </c>
      <c r="B109" s="71" t="s">
        <v>18059</v>
      </c>
      <c r="C109" s="75">
        <v>1012.5</v>
      </c>
      <c r="D109" s="76">
        <v>27</v>
      </c>
      <c r="E109" s="77">
        <v>2</v>
      </c>
      <c r="F109" s="75">
        <v>7510261.4400000004</v>
      </c>
    </row>
    <row r="110" spans="1:6" ht="20.25" x14ac:dyDescent="0.3">
      <c r="A110" s="73">
        <v>44</v>
      </c>
      <c r="B110" s="71" t="s">
        <v>18028</v>
      </c>
      <c r="C110" s="75">
        <v>627.79999999999995</v>
      </c>
      <c r="D110" s="76">
        <v>14</v>
      </c>
      <c r="E110" s="77">
        <v>1</v>
      </c>
      <c r="F110" s="75">
        <v>4654454.3999999994</v>
      </c>
    </row>
    <row r="111" spans="1:6" ht="20.25" x14ac:dyDescent="0.3">
      <c r="A111" s="73">
        <v>45</v>
      </c>
      <c r="B111" s="71" t="s">
        <v>18060</v>
      </c>
      <c r="C111" s="75">
        <v>722.7</v>
      </c>
      <c r="D111" s="76">
        <v>38</v>
      </c>
      <c r="E111" s="77">
        <v>1</v>
      </c>
      <c r="F111" s="75">
        <v>6464520</v>
      </c>
    </row>
    <row r="112" spans="1:6" ht="20.25" x14ac:dyDescent="0.3">
      <c r="A112" s="73">
        <v>46</v>
      </c>
      <c r="B112" s="71" t="s">
        <v>18062</v>
      </c>
      <c r="C112" s="75">
        <v>879.5</v>
      </c>
      <c r="D112" s="76">
        <v>30</v>
      </c>
      <c r="E112" s="77">
        <v>1</v>
      </c>
      <c r="F112" s="75">
        <v>5602584</v>
      </c>
    </row>
    <row r="113" spans="1:6" ht="20.25" x14ac:dyDescent="0.3">
      <c r="A113" s="73">
        <v>47</v>
      </c>
      <c r="B113" s="71" t="s">
        <v>18082</v>
      </c>
      <c r="C113" s="75">
        <v>886.6</v>
      </c>
      <c r="D113" s="76">
        <v>34</v>
      </c>
      <c r="E113" s="77">
        <v>1</v>
      </c>
      <c r="F113" s="75">
        <v>4641914.7</v>
      </c>
    </row>
    <row r="114" spans="1:6" ht="20.25" x14ac:dyDescent="0.3">
      <c r="A114" s="73">
        <v>48</v>
      </c>
      <c r="B114" s="71" t="s">
        <v>18083</v>
      </c>
      <c r="C114" s="75">
        <v>848.5</v>
      </c>
      <c r="D114" s="76">
        <v>48</v>
      </c>
      <c r="E114" s="77">
        <v>1</v>
      </c>
      <c r="F114" s="75">
        <v>5080000</v>
      </c>
    </row>
    <row r="115" spans="1:6" ht="20.25" x14ac:dyDescent="0.3">
      <c r="A115" s="73">
        <v>49</v>
      </c>
      <c r="B115" s="71" t="s">
        <v>18084</v>
      </c>
      <c r="C115" s="75">
        <v>780.6</v>
      </c>
      <c r="D115" s="76">
        <v>37</v>
      </c>
      <c r="E115" s="77">
        <v>1</v>
      </c>
      <c r="F115" s="75">
        <v>5416381.5199999996</v>
      </c>
    </row>
    <row r="116" spans="1:6" ht="20.25" x14ac:dyDescent="0.3">
      <c r="A116" s="73">
        <v>50</v>
      </c>
      <c r="B116" s="71" t="s">
        <v>18085</v>
      </c>
      <c r="C116" s="75">
        <v>3900.4</v>
      </c>
      <c r="D116" s="76">
        <v>147</v>
      </c>
      <c r="E116" s="77">
        <v>2</v>
      </c>
      <c r="F116" s="75">
        <v>13673874.810000001</v>
      </c>
    </row>
    <row r="117" spans="1:6" ht="20.25" x14ac:dyDescent="0.3">
      <c r="A117" s="73">
        <v>51</v>
      </c>
      <c r="B117" s="71" t="s">
        <v>18066</v>
      </c>
      <c r="C117" s="75">
        <v>1348.5</v>
      </c>
      <c r="D117" s="76">
        <v>67</v>
      </c>
      <c r="E117" s="77">
        <v>2</v>
      </c>
      <c r="F117" s="75">
        <v>5923261.2000000002</v>
      </c>
    </row>
    <row r="118" spans="1:6" ht="20.25" x14ac:dyDescent="0.3">
      <c r="A118" s="188" t="s">
        <v>17996</v>
      </c>
      <c r="B118" s="188"/>
      <c r="C118" s="192">
        <v>312569.85999999993</v>
      </c>
      <c r="D118" s="193">
        <v>10941</v>
      </c>
      <c r="E118" s="191">
        <v>134</v>
      </c>
      <c r="F118" s="192">
        <v>838671319.85999966</v>
      </c>
    </row>
    <row r="119" spans="1:6" ht="20.25" x14ac:dyDescent="0.3">
      <c r="A119" s="73">
        <v>1</v>
      </c>
      <c r="B119" s="71" t="s">
        <v>18020</v>
      </c>
      <c r="C119" s="75">
        <v>82460.600000000006</v>
      </c>
      <c r="D119" s="76">
        <v>3133</v>
      </c>
      <c r="E119" s="77">
        <v>37</v>
      </c>
      <c r="F119" s="75">
        <v>221000566.25999996</v>
      </c>
    </row>
    <row r="120" spans="1:6" ht="20.25" x14ac:dyDescent="0.3">
      <c r="A120" s="73">
        <v>2</v>
      </c>
      <c r="B120" s="71" t="s">
        <v>18021</v>
      </c>
      <c r="C120" s="75">
        <v>6852.6</v>
      </c>
      <c r="D120" s="76">
        <v>239</v>
      </c>
      <c r="E120" s="77">
        <v>7</v>
      </c>
      <c r="F120" s="75">
        <v>41896146.329999998</v>
      </c>
    </row>
    <row r="121" spans="1:6" ht="20.25" x14ac:dyDescent="0.3">
      <c r="A121" s="73">
        <v>3</v>
      </c>
      <c r="B121" s="71" t="s">
        <v>18022</v>
      </c>
      <c r="C121" s="75">
        <v>73696.67</v>
      </c>
      <c r="D121" s="76">
        <v>2328</v>
      </c>
      <c r="E121" s="77">
        <v>8</v>
      </c>
      <c r="F121" s="75">
        <v>77095279.090000004</v>
      </c>
    </row>
    <row r="122" spans="1:6" ht="20.25" x14ac:dyDescent="0.3">
      <c r="A122" s="73">
        <v>4</v>
      </c>
      <c r="B122" s="71" t="s">
        <v>18023</v>
      </c>
      <c r="C122" s="75">
        <v>24789.8</v>
      </c>
      <c r="D122" s="76">
        <v>702</v>
      </c>
      <c r="E122" s="77">
        <v>9</v>
      </c>
      <c r="F122" s="75">
        <v>61634819.170000002</v>
      </c>
    </row>
    <row r="123" spans="1:6" ht="20.25" x14ac:dyDescent="0.3">
      <c r="A123" s="73">
        <v>5</v>
      </c>
      <c r="B123" s="71" t="s">
        <v>18024</v>
      </c>
      <c r="C123" s="75">
        <v>21754.479999999996</v>
      </c>
      <c r="D123" s="76">
        <v>553</v>
      </c>
      <c r="E123" s="77">
        <v>7</v>
      </c>
      <c r="F123" s="75">
        <v>56471101.200000003</v>
      </c>
    </row>
    <row r="124" spans="1:6" ht="20.25" x14ac:dyDescent="0.3">
      <c r="A124" s="73">
        <v>6</v>
      </c>
      <c r="B124" s="71" t="s">
        <v>18025</v>
      </c>
      <c r="C124" s="75">
        <v>12900.900000000001</v>
      </c>
      <c r="D124" s="76">
        <v>373</v>
      </c>
      <c r="E124" s="77">
        <v>2</v>
      </c>
      <c r="F124" s="75">
        <v>17708184.119999997</v>
      </c>
    </row>
    <row r="125" spans="1:6" ht="20.25" x14ac:dyDescent="0.3">
      <c r="A125" s="73">
        <v>7</v>
      </c>
      <c r="B125" s="71" t="s">
        <v>18026</v>
      </c>
      <c r="C125" s="75">
        <v>3997.5</v>
      </c>
      <c r="D125" s="76">
        <v>130</v>
      </c>
      <c r="E125" s="77">
        <v>2</v>
      </c>
      <c r="F125" s="75">
        <v>17034035.52</v>
      </c>
    </row>
    <row r="126" spans="1:6" ht="20.25" x14ac:dyDescent="0.3">
      <c r="A126" s="73">
        <v>8</v>
      </c>
      <c r="B126" s="71" t="s">
        <v>18027</v>
      </c>
      <c r="C126" s="75">
        <v>5634.57</v>
      </c>
      <c r="D126" s="76">
        <v>155</v>
      </c>
      <c r="E126" s="77">
        <v>3</v>
      </c>
      <c r="F126" s="75">
        <v>16380603.180000002</v>
      </c>
    </row>
    <row r="127" spans="1:6" ht="20.25" x14ac:dyDescent="0.3">
      <c r="A127" s="73">
        <v>9</v>
      </c>
      <c r="B127" s="71" t="s">
        <v>18028</v>
      </c>
      <c r="C127" s="75">
        <v>783</v>
      </c>
      <c r="D127" s="76">
        <v>32</v>
      </c>
      <c r="E127" s="77">
        <v>1</v>
      </c>
      <c r="F127" s="75">
        <v>5729408</v>
      </c>
    </row>
    <row r="128" spans="1:6" ht="20.25" x14ac:dyDescent="0.3">
      <c r="A128" s="73">
        <v>10</v>
      </c>
      <c r="B128" s="71" t="s">
        <v>18029</v>
      </c>
      <c r="C128" s="75">
        <v>7773.5</v>
      </c>
      <c r="D128" s="76">
        <v>549</v>
      </c>
      <c r="E128" s="77">
        <v>3</v>
      </c>
      <c r="F128" s="75">
        <v>23013460</v>
      </c>
    </row>
    <row r="129" spans="1:6" ht="20.25" x14ac:dyDescent="0.3">
      <c r="A129" s="73">
        <v>11</v>
      </c>
      <c r="B129" s="71" t="s">
        <v>18030</v>
      </c>
      <c r="C129" s="75">
        <v>945.5</v>
      </c>
      <c r="D129" s="76">
        <v>39</v>
      </c>
      <c r="E129" s="77">
        <v>1</v>
      </c>
      <c r="F129" s="75">
        <v>5165228.25</v>
      </c>
    </row>
    <row r="130" spans="1:6" ht="20.25" x14ac:dyDescent="0.3">
      <c r="A130" s="73">
        <v>12</v>
      </c>
      <c r="B130" s="71" t="s">
        <v>18031</v>
      </c>
      <c r="C130" s="75">
        <v>680</v>
      </c>
      <c r="D130" s="76">
        <v>18</v>
      </c>
      <c r="E130" s="77">
        <v>1</v>
      </c>
      <c r="F130" s="75">
        <v>4301052</v>
      </c>
    </row>
    <row r="131" spans="1:6" ht="20.25" x14ac:dyDescent="0.3">
      <c r="A131" s="73">
        <v>13</v>
      </c>
      <c r="B131" s="71" t="s">
        <v>18032</v>
      </c>
      <c r="C131" s="75">
        <v>607.4</v>
      </c>
      <c r="D131" s="76">
        <v>34</v>
      </c>
      <c r="E131" s="77">
        <v>1</v>
      </c>
      <c r="F131" s="75">
        <v>2317210.6399999997</v>
      </c>
    </row>
    <row r="132" spans="1:6" ht="20.25" x14ac:dyDescent="0.3">
      <c r="A132" s="73">
        <v>14</v>
      </c>
      <c r="B132" s="71" t="s">
        <v>18033</v>
      </c>
      <c r="C132" s="75">
        <v>797.3</v>
      </c>
      <c r="D132" s="76">
        <v>40</v>
      </c>
      <c r="E132" s="77">
        <v>1</v>
      </c>
      <c r="F132" s="75">
        <v>5322451.5199999996</v>
      </c>
    </row>
    <row r="133" spans="1:6" ht="20.25" x14ac:dyDescent="0.3">
      <c r="A133" s="73">
        <v>15</v>
      </c>
      <c r="B133" s="71" t="s">
        <v>18031</v>
      </c>
      <c r="C133" s="75">
        <v>850</v>
      </c>
      <c r="D133" s="76">
        <v>40</v>
      </c>
      <c r="E133" s="77">
        <v>1</v>
      </c>
      <c r="F133" s="75">
        <v>542668</v>
      </c>
    </row>
    <row r="134" spans="1:6" ht="20.25" x14ac:dyDescent="0.3">
      <c r="A134" s="73">
        <v>16</v>
      </c>
      <c r="B134" s="71" t="s">
        <v>18034</v>
      </c>
      <c r="C134" s="75">
        <v>4891.2000000000007</v>
      </c>
      <c r="D134" s="76">
        <v>123</v>
      </c>
      <c r="E134" s="77">
        <v>3</v>
      </c>
      <c r="F134" s="75">
        <v>17182612.66</v>
      </c>
    </row>
    <row r="135" spans="1:6" ht="20.25" x14ac:dyDescent="0.3">
      <c r="A135" s="73">
        <v>17</v>
      </c>
      <c r="B135" s="71" t="s">
        <v>18035</v>
      </c>
      <c r="C135" s="75">
        <v>657.9</v>
      </c>
      <c r="D135" s="76">
        <v>26</v>
      </c>
      <c r="E135" s="77">
        <v>1</v>
      </c>
      <c r="F135" s="75">
        <v>6202311.5</v>
      </c>
    </row>
    <row r="136" spans="1:6" ht="20.25" x14ac:dyDescent="0.3">
      <c r="A136" s="73">
        <v>18</v>
      </c>
      <c r="B136" s="71" t="s">
        <v>18036</v>
      </c>
      <c r="C136" s="75">
        <v>497.6</v>
      </c>
      <c r="D136" s="76">
        <v>10</v>
      </c>
      <c r="E136" s="77">
        <v>1</v>
      </c>
      <c r="F136" s="75">
        <v>4945765.3100000005</v>
      </c>
    </row>
    <row r="137" spans="1:6" ht="20.25" x14ac:dyDescent="0.3">
      <c r="A137" s="73">
        <v>19</v>
      </c>
      <c r="B137" s="71" t="s">
        <v>18037</v>
      </c>
      <c r="C137" s="75">
        <v>399.7</v>
      </c>
      <c r="D137" s="76">
        <v>15</v>
      </c>
      <c r="E137" s="77">
        <v>1</v>
      </c>
      <c r="F137" s="75">
        <v>3249753.92</v>
      </c>
    </row>
    <row r="138" spans="1:6" ht="20.25" x14ac:dyDescent="0.3">
      <c r="A138" s="73">
        <v>20</v>
      </c>
      <c r="B138" s="71" t="s">
        <v>18038</v>
      </c>
      <c r="C138" s="75">
        <v>513.9</v>
      </c>
      <c r="D138" s="76">
        <v>20</v>
      </c>
      <c r="E138" s="77">
        <v>1</v>
      </c>
      <c r="F138" s="75">
        <v>4441783.34</v>
      </c>
    </row>
    <row r="139" spans="1:6" ht="20.25" x14ac:dyDescent="0.3">
      <c r="A139" s="73">
        <v>21</v>
      </c>
      <c r="B139" s="71" t="s">
        <v>18039</v>
      </c>
      <c r="C139" s="75">
        <v>612.5</v>
      </c>
      <c r="D139" s="76">
        <v>29</v>
      </c>
      <c r="E139" s="77">
        <v>1</v>
      </c>
      <c r="F139" s="75">
        <v>4274814.47</v>
      </c>
    </row>
    <row r="140" spans="1:6" ht="20.25" x14ac:dyDescent="0.3">
      <c r="A140" s="73">
        <v>22</v>
      </c>
      <c r="B140" s="71" t="s">
        <v>18041</v>
      </c>
      <c r="C140" s="75">
        <v>2378.5</v>
      </c>
      <c r="D140" s="76">
        <v>99</v>
      </c>
      <c r="E140" s="77">
        <v>2</v>
      </c>
      <c r="F140" s="75">
        <v>10653328.640000001</v>
      </c>
    </row>
    <row r="141" spans="1:6" ht="20.25" x14ac:dyDescent="0.3">
      <c r="A141" s="73">
        <v>23</v>
      </c>
      <c r="B141" s="71" t="s">
        <v>18042</v>
      </c>
      <c r="C141" s="75">
        <v>1049.8</v>
      </c>
      <c r="D141" s="76">
        <v>57</v>
      </c>
      <c r="E141" s="77">
        <v>1</v>
      </c>
      <c r="F141" s="75">
        <v>5392384</v>
      </c>
    </row>
    <row r="142" spans="1:6" ht="20.25" x14ac:dyDescent="0.3">
      <c r="A142" s="73">
        <v>24</v>
      </c>
      <c r="B142" s="71" t="s">
        <v>18043</v>
      </c>
      <c r="C142" s="75">
        <v>2471.6999999999998</v>
      </c>
      <c r="D142" s="76">
        <v>113</v>
      </c>
      <c r="E142" s="77">
        <v>5</v>
      </c>
      <c r="F142" s="75">
        <v>18539441.189999998</v>
      </c>
    </row>
    <row r="143" spans="1:6" ht="20.25" x14ac:dyDescent="0.3">
      <c r="A143" s="73">
        <v>25</v>
      </c>
      <c r="B143" s="71" t="s">
        <v>18044</v>
      </c>
      <c r="C143" s="75">
        <v>1319.89</v>
      </c>
      <c r="D143" s="76">
        <v>63</v>
      </c>
      <c r="E143" s="77">
        <v>2</v>
      </c>
      <c r="F143" s="75">
        <v>9318713.5999999978</v>
      </c>
    </row>
    <row r="144" spans="1:6" ht="20.25" x14ac:dyDescent="0.3">
      <c r="A144" s="73">
        <v>26</v>
      </c>
      <c r="B144" s="71" t="s">
        <v>18045</v>
      </c>
      <c r="C144" s="75">
        <v>1003.2</v>
      </c>
      <c r="D144" s="76">
        <v>38</v>
      </c>
      <c r="E144" s="77">
        <v>1</v>
      </c>
      <c r="F144" s="75">
        <v>8285735.04</v>
      </c>
    </row>
    <row r="145" spans="1:6" ht="20.25" x14ac:dyDescent="0.3">
      <c r="A145" s="73">
        <v>27</v>
      </c>
      <c r="B145" s="71" t="s">
        <v>18046</v>
      </c>
      <c r="C145" s="75">
        <v>1007</v>
      </c>
      <c r="D145" s="76">
        <v>38</v>
      </c>
      <c r="E145" s="77">
        <v>2</v>
      </c>
      <c r="F145" s="75">
        <v>7585567.6799999997</v>
      </c>
    </row>
    <row r="146" spans="1:6" ht="20.25" x14ac:dyDescent="0.3">
      <c r="A146" s="73">
        <v>28</v>
      </c>
      <c r="B146" s="71" t="s">
        <v>18047</v>
      </c>
      <c r="C146" s="75">
        <v>4402.3999999999996</v>
      </c>
      <c r="D146" s="76">
        <v>187</v>
      </c>
      <c r="E146" s="77">
        <v>2</v>
      </c>
      <c r="F146" s="75">
        <v>18276811.52</v>
      </c>
    </row>
    <row r="147" spans="1:6" ht="20.25" x14ac:dyDescent="0.3">
      <c r="A147" s="73">
        <v>29</v>
      </c>
      <c r="B147" s="71" t="s">
        <v>18048</v>
      </c>
      <c r="C147" s="75">
        <v>6310.48</v>
      </c>
      <c r="D147" s="76">
        <v>200</v>
      </c>
      <c r="E147" s="77">
        <v>2</v>
      </c>
      <c r="F147" s="75">
        <v>12674630.079999998</v>
      </c>
    </row>
    <row r="148" spans="1:6" ht="20.25" x14ac:dyDescent="0.3">
      <c r="A148" s="73">
        <v>30</v>
      </c>
      <c r="B148" s="71" t="s">
        <v>18049</v>
      </c>
      <c r="C148" s="75">
        <v>5871.4800000000005</v>
      </c>
      <c r="D148" s="76">
        <v>255</v>
      </c>
      <c r="E148" s="77">
        <v>5</v>
      </c>
      <c r="F148" s="75">
        <v>17698274.210000001</v>
      </c>
    </row>
    <row r="149" spans="1:6" ht="20.25" x14ac:dyDescent="0.3">
      <c r="A149" s="73">
        <v>31</v>
      </c>
      <c r="B149" s="71" t="s">
        <v>18050</v>
      </c>
      <c r="C149" s="75">
        <v>4279.1099999999997</v>
      </c>
      <c r="D149" s="76">
        <v>138</v>
      </c>
      <c r="E149" s="77">
        <v>1</v>
      </c>
      <c r="F149" s="75">
        <v>12520415.859999999</v>
      </c>
    </row>
    <row r="150" spans="1:6" ht="20.25" x14ac:dyDescent="0.3">
      <c r="A150" s="73">
        <v>32</v>
      </c>
      <c r="B150" s="71" t="s">
        <v>18051</v>
      </c>
      <c r="C150" s="75">
        <v>781.8</v>
      </c>
      <c r="D150" s="76">
        <v>43</v>
      </c>
      <c r="E150" s="77">
        <v>1</v>
      </c>
      <c r="F150" s="75">
        <v>4975316.8000000007</v>
      </c>
    </row>
    <row r="151" spans="1:6" ht="20.25" x14ac:dyDescent="0.3">
      <c r="A151" s="73">
        <v>33</v>
      </c>
      <c r="B151" s="71" t="s">
        <v>18052</v>
      </c>
      <c r="C151" s="75">
        <v>1055.4000000000001</v>
      </c>
      <c r="D151" s="76">
        <v>47</v>
      </c>
      <c r="E151" s="77">
        <v>1</v>
      </c>
      <c r="F151" s="75">
        <v>6736263.6000000006</v>
      </c>
    </row>
    <row r="152" spans="1:6" ht="20.25" x14ac:dyDescent="0.3">
      <c r="A152" s="73">
        <v>35</v>
      </c>
      <c r="B152" s="71" t="s">
        <v>18054</v>
      </c>
      <c r="C152" s="75">
        <v>773.3</v>
      </c>
      <c r="D152" s="76">
        <v>35</v>
      </c>
      <c r="E152" s="77">
        <v>1</v>
      </c>
      <c r="F152" s="75">
        <v>5982176</v>
      </c>
    </row>
    <row r="153" spans="1:6" ht="20.25" x14ac:dyDescent="0.3">
      <c r="A153" s="73">
        <v>36</v>
      </c>
      <c r="B153" s="71" t="s">
        <v>18055</v>
      </c>
      <c r="C153" s="75">
        <v>660</v>
      </c>
      <c r="D153" s="76">
        <v>26</v>
      </c>
      <c r="E153" s="77">
        <v>1</v>
      </c>
      <c r="F153" s="75">
        <v>5266000</v>
      </c>
    </row>
    <row r="154" spans="1:6" ht="20.25" x14ac:dyDescent="0.3">
      <c r="A154" s="73">
        <v>37</v>
      </c>
      <c r="B154" s="71" t="s">
        <v>18056</v>
      </c>
      <c r="C154" s="75">
        <v>1138.3</v>
      </c>
      <c r="D154" s="76">
        <v>50</v>
      </c>
      <c r="E154" s="77">
        <v>1</v>
      </c>
      <c r="F154" s="75">
        <v>2764282.4000000004</v>
      </c>
    </row>
    <row r="155" spans="1:6" ht="20.25" x14ac:dyDescent="0.3">
      <c r="A155" s="73">
        <v>38</v>
      </c>
      <c r="B155" s="71" t="s">
        <v>18057</v>
      </c>
      <c r="C155" s="75">
        <v>7167.08</v>
      </c>
      <c r="D155" s="76">
        <v>273</v>
      </c>
      <c r="E155" s="77">
        <v>2</v>
      </c>
      <c r="F155" s="75">
        <v>18334915.32</v>
      </c>
    </row>
    <row r="156" spans="1:6" ht="20.25" x14ac:dyDescent="0.3">
      <c r="A156" s="73">
        <v>39</v>
      </c>
      <c r="B156" s="71" t="s">
        <v>18058</v>
      </c>
      <c r="C156" s="75">
        <v>6230.86</v>
      </c>
      <c r="D156" s="76">
        <v>201</v>
      </c>
      <c r="E156" s="77">
        <v>1</v>
      </c>
      <c r="F156" s="75">
        <v>13268555.52</v>
      </c>
    </row>
    <row r="157" spans="1:6" ht="20.25" x14ac:dyDescent="0.3">
      <c r="A157" s="73">
        <v>40</v>
      </c>
      <c r="B157" s="71" t="s">
        <v>18059</v>
      </c>
      <c r="C157" s="75">
        <v>691.6</v>
      </c>
      <c r="D157" s="76">
        <v>17</v>
      </c>
      <c r="E157" s="77">
        <v>1</v>
      </c>
      <c r="F157" s="75">
        <v>5602584</v>
      </c>
    </row>
    <row r="158" spans="1:6" ht="20.25" x14ac:dyDescent="0.3">
      <c r="A158" s="73">
        <v>41</v>
      </c>
      <c r="B158" s="71" t="s">
        <v>18028</v>
      </c>
      <c r="C158" s="75">
        <v>362.9</v>
      </c>
      <c r="D158" s="76">
        <v>23</v>
      </c>
      <c r="E158" s="77">
        <v>1</v>
      </c>
      <c r="F158" s="75">
        <v>3167614.8</v>
      </c>
    </row>
    <row r="159" spans="1:6" ht="20.25" x14ac:dyDescent="0.3">
      <c r="A159" s="73">
        <v>42</v>
      </c>
      <c r="B159" s="71" t="s">
        <v>18060</v>
      </c>
      <c r="C159" s="75">
        <v>375.2</v>
      </c>
      <c r="D159" s="76">
        <v>17</v>
      </c>
      <c r="E159" s="77">
        <v>1</v>
      </c>
      <c r="F159" s="75">
        <v>4525164</v>
      </c>
    </row>
    <row r="160" spans="1:6" ht="20.25" x14ac:dyDescent="0.3">
      <c r="A160" s="73">
        <v>43</v>
      </c>
      <c r="B160" s="71" t="s">
        <v>18061</v>
      </c>
      <c r="C160" s="75">
        <v>946</v>
      </c>
      <c r="D160" s="76">
        <v>52</v>
      </c>
      <c r="E160" s="77">
        <v>1</v>
      </c>
      <c r="F160" s="75">
        <v>6572262</v>
      </c>
    </row>
    <row r="161" spans="1:6" ht="20.25" x14ac:dyDescent="0.3">
      <c r="A161" s="73">
        <v>44</v>
      </c>
      <c r="B161" s="71" t="s">
        <v>18062</v>
      </c>
      <c r="C161" s="75">
        <v>418.9</v>
      </c>
      <c r="D161" s="76">
        <v>8</v>
      </c>
      <c r="E161" s="77">
        <v>1</v>
      </c>
      <c r="F161" s="75">
        <v>3102969.6</v>
      </c>
    </row>
    <row r="162" spans="1:6" ht="20.25" x14ac:dyDescent="0.3">
      <c r="A162" s="73">
        <v>45</v>
      </c>
      <c r="B162" s="71" t="s">
        <v>18063</v>
      </c>
      <c r="C162" s="75">
        <v>3265.3</v>
      </c>
      <c r="D162" s="76">
        <v>102</v>
      </c>
      <c r="E162" s="77">
        <v>1</v>
      </c>
      <c r="F162" s="75">
        <v>16205981.91</v>
      </c>
    </row>
    <row r="163" spans="1:6" ht="20.25" x14ac:dyDescent="0.3">
      <c r="A163" s="73">
        <v>46</v>
      </c>
      <c r="B163" s="71" t="s">
        <v>18064</v>
      </c>
      <c r="C163" s="75">
        <v>627.5</v>
      </c>
      <c r="D163" s="76">
        <v>26</v>
      </c>
      <c r="E163" s="77">
        <v>1</v>
      </c>
      <c r="F163" s="75">
        <v>4039280.1599999997</v>
      </c>
    </row>
    <row r="164" spans="1:6" ht="20.25" x14ac:dyDescent="0.3">
      <c r="A164" s="73">
        <v>47</v>
      </c>
      <c r="B164" s="71" t="s">
        <v>18065</v>
      </c>
      <c r="C164" s="75">
        <v>3230</v>
      </c>
      <c r="D164" s="76">
        <v>131</v>
      </c>
      <c r="E164" s="77">
        <v>2</v>
      </c>
      <c r="F164" s="75">
        <v>13569014.32</v>
      </c>
    </row>
    <row r="165" spans="1:6" ht="20.25" x14ac:dyDescent="0.3">
      <c r="A165" s="73">
        <v>48</v>
      </c>
      <c r="B165" s="71" t="s">
        <v>18066</v>
      </c>
      <c r="C165" s="75">
        <v>2655.54</v>
      </c>
      <c r="D165" s="76">
        <v>114</v>
      </c>
      <c r="E165" s="77">
        <v>2</v>
      </c>
      <c r="F165" s="75">
        <v>7704383.129999999</v>
      </c>
    </row>
  </sheetData>
  <mergeCells count="9"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.23622047244094491" right="0.23622047244094491" top="0.35433070866141736" bottom="0.35433070866141736" header="0.31496062992125984" footer="0.31496062992125984"/>
  <pageSetup paperSize="9" scale="4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Реестр_итог</vt:lpstr>
      <vt:lpstr>Перечень_итог</vt:lpstr>
      <vt:lpstr>РО_итог</vt:lpstr>
      <vt:lpstr>Плановые показатели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2022-07-21T08:30:29Z</cp:lastPrinted>
  <dcterms:created xsi:type="dcterms:W3CDTF">2022-03-03T11:12:59Z</dcterms:created>
  <dcterms:modified xsi:type="dcterms:W3CDTF">2022-07-21T08:33:23Z</dcterms:modified>
</cp:coreProperties>
</file>